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firstSheet="15" activeTab="23"/>
  </bookViews>
  <sheets>
    <sheet name="05-IMP+PaseLargo" sheetId="12" r:id="rId1"/>
    <sheet name="06-IMP+Ano" sheetId="13" r:id="rId2"/>
    <sheet name="08-IMP" sheetId="14" r:id="rId3"/>
    <sheet name="09-FalloIMP" sheetId="15" r:id="rId4"/>
    <sheet name="25-Propia" sheetId="16" r:id="rId5"/>
    <sheet name="ev15_RAP+ANO" sheetId="8" r:id="rId6"/>
    <sheet name="ev16_RAP+Pase" sheetId="5" r:id="rId7"/>
    <sheet name="17-DEF-Agotado" sheetId="23" r:id="rId8"/>
    <sheet name="ev18_COR+ANO" sheetId="1" r:id="rId9"/>
    <sheet name="ev19_COR+CAB" sheetId="2" r:id="rId10"/>
    <sheet name="35-DEL+XP" sheetId="3" r:id="rId11"/>
    <sheet name="36-DEF-NoXP" sheetId="4" r:id="rId12"/>
    <sheet name="90-POT-Del" sheetId="20" r:id="rId13"/>
    <sheet name="37-LAT+CAB" sheetId="19" r:id="rId14"/>
    <sheet name="pbase" sheetId="22" r:id="rId15"/>
    <sheet name="38-LAT+Ano" sheetId="18" r:id="rId16"/>
    <sheet name="Ev37-38-Lateral" sheetId="11" r:id="rId17"/>
    <sheet name="LATERAL" sheetId="17" r:id="rId18"/>
    <sheet name="ev37-38 LATERAL" sheetId="9" r:id="rId19"/>
    <sheet name="ev39_TEC" sheetId="7" r:id="rId20"/>
    <sheet name="310-POT-Corta" sheetId="21" r:id="rId21"/>
    <sheet name="habilidades" sheetId="27" r:id="rId22"/>
    <sheet name="ejemplo1" sheetId="25" r:id="rId23"/>
    <sheet name="ejemplo2" sheetId="26" r:id="rId24"/>
    <sheet name="ejemplo3" sheetId="28" r:id="rId25"/>
    <sheet name="General" sheetId="6" r:id="rId26"/>
    <sheet name="Ejercicio" sheetId="10" r:id="rId27"/>
  </sheets>
  <definedNames>
    <definedName name="_xlnm._FilterDatabase" localSheetId="0" hidden="1">'05-IMP+PaseLargo'!$A$1:$J$238</definedName>
    <definedName name="_xlnm._FilterDatabase" localSheetId="1" hidden="1">'06-IMP+Ano'!$A$1:$H$194</definedName>
    <definedName name="_xlnm._FilterDatabase" localSheetId="11" hidden="1">'36-DEF-NoXP'!$A$1:$I$81</definedName>
    <definedName name="_xlnm._FilterDatabase" localSheetId="9" hidden="1">'ev19_COR+CAB'!$A$1:$U$1</definedName>
    <definedName name="_xlnm._FilterDatabase" localSheetId="19" hidden="1">ev39_TEC!$A$1:$K$298</definedName>
  </definedNames>
  <calcPr calcId="152511"/>
  <pivotCaches>
    <pivotCache cacheId="0" r:id="rId28"/>
    <pivotCache cacheId="1" r:id="rId29"/>
    <pivotCache cacheId="2" r:id="rId30"/>
    <pivotCache cacheId="3" r:id="rId31"/>
    <pivotCache cacheId="4" r:id="rId32"/>
    <pivotCache cacheId="5" r:id="rId33"/>
    <pivotCache cacheId="6" r:id="rId34"/>
    <pivotCache cacheId="7" r:id="rId35"/>
    <pivotCache cacheId="8" r:id="rId36"/>
    <pivotCache cacheId="9" r:id="rId37"/>
    <pivotCache cacheId="10" r:id="rId38"/>
    <pivotCache cacheId="11" r:id="rId39"/>
    <pivotCache cacheId="12" r:id="rId40"/>
    <pivotCache cacheId="13" r:id="rId41"/>
    <pivotCache cacheId="14" r:id="rId42"/>
    <pivotCache cacheId="15" r:id="rId43"/>
    <pivotCache cacheId="16" r:id="rId44"/>
    <pivotCache cacheId="17" r:id="rId45"/>
    <pivotCache cacheId="18" r:id="rId46"/>
    <pivotCache cacheId="19" r:id="rId47"/>
    <pivotCache cacheId="20" r:id="rId48"/>
    <pivotCache cacheId="21" r:id="rId49"/>
    <pivotCache cacheId="22" r:id="rId50"/>
    <pivotCache cacheId="23" r:id="rId51"/>
    <pivotCache cacheId="24" r:id="rId52"/>
    <pivotCache cacheId="25" r:id="rId53"/>
    <pivotCache cacheId="26" r:id="rId54"/>
    <pivotCache cacheId="27" r:id="rId55"/>
    <pivotCache cacheId="28" r:id="rId56"/>
    <pivotCache cacheId="29" r:id="rId57"/>
    <pivotCache cacheId="30" r:id="rId58"/>
    <pivotCache cacheId="31" r:id="rId59"/>
    <pivotCache cacheId="32" r:id="rId60"/>
    <pivotCache cacheId="33" r:id="rId61"/>
    <pivotCache cacheId="34" r:id="rId62"/>
    <pivotCache cacheId="35" r:id="rId63"/>
    <pivotCache cacheId="36" r:id="rId64"/>
    <pivotCache cacheId="37" r:id="rId65"/>
    <pivotCache cacheId="38" r:id="rId66"/>
    <pivotCache cacheId="39" r:id="rId67"/>
    <pivotCache cacheId="40" r:id="rId68"/>
    <pivotCache cacheId="41" r:id="rId69"/>
    <pivotCache cacheId="42" r:id="rId70"/>
    <pivotCache cacheId="43" r:id="rId71"/>
    <pivotCache cacheId="44" r:id="rId72"/>
    <pivotCache cacheId="45" r:id="rId73"/>
    <pivotCache cacheId="46" r:id="rId74"/>
    <pivotCache cacheId="47" r:id="rId75"/>
    <pivotCache cacheId="48" r:id="rId76"/>
    <pivotCache cacheId="49" r:id="rId77"/>
  </pivotCaches>
</workbook>
</file>

<file path=xl/calcChain.xml><?xml version="1.0" encoding="utf-8"?>
<calcChain xmlns="http://schemas.openxmlformats.org/spreadsheetml/2006/main">
  <c r="J10" i="26" l="1"/>
  <c r="G10" i="26"/>
  <c r="C10" i="26"/>
  <c r="G9" i="26"/>
  <c r="G8" i="26"/>
  <c r="J14" i="28" l="1"/>
  <c r="J15" i="28" s="1"/>
  <c r="G14" i="28"/>
  <c r="I14" i="28"/>
  <c r="I15" i="28" s="1"/>
  <c r="F14" i="28"/>
  <c r="F15" i="28" s="1"/>
  <c r="G13" i="28"/>
  <c r="G7" i="28"/>
  <c r="G6" i="28"/>
  <c r="G5" i="28"/>
  <c r="G4" i="28"/>
  <c r="D2" i="28"/>
  <c r="D1" i="28" s="1"/>
  <c r="E5" i="28" s="1"/>
  <c r="E10" i="28" l="1"/>
  <c r="E4" i="28"/>
  <c r="K4" i="28" s="1"/>
  <c r="E13" i="28"/>
  <c r="K13" i="28" s="1"/>
  <c r="E7" i="28"/>
  <c r="H7" i="28" s="1"/>
  <c r="E15" i="28"/>
  <c r="E11" i="28"/>
  <c r="H4" i="28"/>
  <c r="E14" i="28"/>
  <c r="E17" i="28"/>
  <c r="E12" i="28"/>
  <c r="H13" i="28"/>
  <c r="E6" i="28"/>
  <c r="H5" i="28"/>
  <c r="K5" i="28"/>
  <c r="BJ21" i="14"/>
  <c r="BJ22" i="14"/>
  <c r="BJ20" i="14"/>
  <c r="BJ19" i="14"/>
  <c r="BJ18" i="14"/>
  <c r="BJ17" i="14"/>
  <c r="BJ16" i="14"/>
  <c r="BJ15" i="14"/>
  <c r="BJ14" i="14"/>
  <c r="BJ13" i="14"/>
  <c r="BJ12" i="14"/>
  <c r="BJ11" i="14"/>
  <c r="BJ10" i="14"/>
  <c r="BJ9" i="14"/>
  <c r="BJ8" i="14"/>
  <c r="BJ7" i="14"/>
  <c r="BJ5" i="14"/>
  <c r="BJ4" i="14"/>
  <c r="BJ3" i="14"/>
  <c r="BE5" i="14"/>
  <c r="BE6" i="14"/>
  <c r="BE7" i="14"/>
  <c r="BE8" i="14"/>
  <c r="BE9" i="14"/>
  <c r="BE10" i="14"/>
  <c r="BE11" i="14"/>
  <c r="BE12" i="14"/>
  <c r="BE13" i="14"/>
  <c r="BE14" i="14"/>
  <c r="BE15" i="14"/>
  <c r="BE16" i="14"/>
  <c r="BE17" i="14"/>
  <c r="BE18" i="14"/>
  <c r="BE19" i="14"/>
  <c r="BE20" i="14"/>
  <c r="BE4" i="14"/>
  <c r="BE3" i="14"/>
  <c r="AY4" i="14"/>
  <c r="AY5" i="14"/>
  <c r="AY6" i="14"/>
  <c r="AY7" i="14"/>
  <c r="AY8" i="14"/>
  <c r="AY9" i="14"/>
  <c r="AY10" i="14"/>
  <c r="AY11" i="14"/>
  <c r="AY12" i="14"/>
  <c r="AY13" i="14"/>
  <c r="AY14" i="14"/>
  <c r="AY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" i="14"/>
  <c r="J3" i="14"/>
  <c r="AP4" i="14"/>
  <c r="AQ4" i="14"/>
  <c r="AR4" i="14" s="1"/>
  <c r="AS4" i="14" s="1"/>
  <c r="AP5" i="14"/>
  <c r="AQ5" i="14"/>
  <c r="AR5" i="14" s="1"/>
  <c r="AS5" i="14" s="1"/>
  <c r="AP6" i="14"/>
  <c r="AQ6" i="14"/>
  <c r="AP7" i="14"/>
  <c r="AQ7" i="14"/>
  <c r="AR7" i="14" s="1"/>
  <c r="AS7" i="14" s="1"/>
  <c r="AP8" i="14"/>
  <c r="AP9" i="14"/>
  <c r="AQ9" i="14"/>
  <c r="AR9" i="14" s="1"/>
  <c r="AS9" i="14" s="1"/>
  <c r="AP10" i="14"/>
  <c r="AP13" i="14"/>
  <c r="AR13" i="14" s="1"/>
  <c r="AS13" i="14" s="1"/>
  <c r="AQ3" i="14"/>
  <c r="AP3" i="14"/>
  <c r="AS21" i="14"/>
  <c r="AS20" i="14"/>
  <c r="AS19" i="14"/>
  <c r="AS18" i="14"/>
  <c r="AS17" i="14"/>
  <c r="AS16" i="14"/>
  <c r="AS15" i="14"/>
  <c r="AS14" i="14"/>
  <c r="AS12" i="14"/>
  <c r="AS11" i="14"/>
  <c r="AS10" i="14"/>
  <c r="AR8" i="14"/>
  <c r="AS8" i="14" s="1"/>
  <c r="AR6" i="14"/>
  <c r="AS6" i="14" s="1"/>
  <c r="BC37" i="13"/>
  <c r="BC36" i="13"/>
  <c r="BC35" i="13"/>
  <c r="BC34" i="13"/>
  <c r="BC33" i="13"/>
  <c r="BC32" i="13"/>
  <c r="BC31" i="13"/>
  <c r="BC30" i="13"/>
  <c r="BC29" i="13"/>
  <c r="BC28" i="13"/>
  <c r="BC27" i="13"/>
  <c r="BC26" i="13"/>
  <c r="BC25" i="13"/>
  <c r="BC24" i="13"/>
  <c r="BC23" i="13"/>
  <c r="BC22" i="13"/>
  <c r="AW33" i="13"/>
  <c r="AW34" i="13"/>
  <c r="AW35" i="13"/>
  <c r="AW36" i="13"/>
  <c r="AW37" i="13"/>
  <c r="AW32" i="13"/>
  <c r="AW31" i="13"/>
  <c r="AW30" i="13"/>
  <c r="AW29" i="13"/>
  <c r="AW28" i="13"/>
  <c r="AW27" i="13"/>
  <c r="AW26" i="13"/>
  <c r="AW25" i="13"/>
  <c r="AW24" i="13"/>
  <c r="AW23" i="13"/>
  <c r="AW22" i="13"/>
  <c r="AW4" i="13"/>
  <c r="AW5" i="13"/>
  <c r="AW6" i="13"/>
  <c r="AW7" i="13"/>
  <c r="AW8" i="13"/>
  <c r="AW9" i="13"/>
  <c r="AW10" i="13"/>
  <c r="AW11" i="13"/>
  <c r="AW12" i="13"/>
  <c r="AW13" i="13"/>
  <c r="AW3" i="13"/>
  <c r="AM4" i="13"/>
  <c r="AN4" i="13"/>
  <c r="AM5" i="13"/>
  <c r="AN5" i="13"/>
  <c r="AM6" i="13"/>
  <c r="AN6" i="13"/>
  <c r="AM7" i="13"/>
  <c r="AN7" i="13"/>
  <c r="AP8" i="13"/>
  <c r="AM9" i="13"/>
  <c r="AO9" i="13" s="1"/>
  <c r="AP9" i="13" s="1"/>
  <c r="AP10" i="13"/>
  <c r="AP11" i="13"/>
  <c r="AP12" i="13"/>
  <c r="AP13" i="13"/>
  <c r="AP14" i="13"/>
  <c r="AP15" i="13"/>
  <c r="AP16" i="13"/>
  <c r="AP17" i="13"/>
  <c r="AN3" i="13"/>
  <c r="AM3" i="13"/>
  <c r="X9" i="13"/>
  <c r="X4" i="13"/>
  <c r="X5" i="13"/>
  <c r="X6" i="13"/>
  <c r="X7" i="13"/>
  <c r="X3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2" i="13"/>
  <c r="BO20" i="12"/>
  <c r="BO19" i="12"/>
  <c r="BO18" i="12"/>
  <c r="BO17" i="12"/>
  <c r="BO16" i="12"/>
  <c r="BO15" i="12"/>
  <c r="BO14" i="12"/>
  <c r="BO13" i="12"/>
  <c r="BO12" i="12"/>
  <c r="BO11" i="12"/>
  <c r="BO10" i="12"/>
  <c r="BO9" i="12"/>
  <c r="BO8" i="12"/>
  <c r="BO7" i="12"/>
  <c r="BO6" i="12"/>
  <c r="BO5" i="12"/>
  <c r="BO3" i="12"/>
  <c r="BI4" i="12"/>
  <c r="BI5" i="12"/>
  <c r="BI6" i="12"/>
  <c r="BI7" i="12"/>
  <c r="BI8" i="12"/>
  <c r="BI9" i="12"/>
  <c r="BI10" i="12"/>
  <c r="BI11" i="12"/>
  <c r="BI12" i="12"/>
  <c r="BI13" i="12"/>
  <c r="BI14" i="12"/>
  <c r="BI15" i="12"/>
  <c r="BI16" i="12"/>
  <c r="BI17" i="12"/>
  <c r="BI18" i="12"/>
  <c r="BI19" i="12"/>
  <c r="BI20" i="12"/>
  <c r="BI3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2" i="12"/>
  <c r="BD4" i="12"/>
  <c r="BD5" i="12"/>
  <c r="BD6" i="12"/>
  <c r="BD7" i="12"/>
  <c r="BD8" i="12"/>
  <c r="BD9" i="12"/>
  <c r="BD10" i="12"/>
  <c r="BD11" i="12"/>
  <c r="BD12" i="12"/>
  <c r="BD13" i="12"/>
  <c r="BD14" i="12"/>
  <c r="BD3" i="12"/>
  <c r="AT4" i="12"/>
  <c r="AU4" i="12"/>
  <c r="AT5" i="12"/>
  <c r="AU5" i="12"/>
  <c r="AT6" i="12"/>
  <c r="AU6" i="12"/>
  <c r="AT7" i="12"/>
  <c r="AU7" i="12"/>
  <c r="AW8" i="12"/>
  <c r="AW9" i="12"/>
  <c r="AW10" i="12"/>
  <c r="AW11" i="12"/>
  <c r="AW12" i="12"/>
  <c r="AW13" i="12"/>
  <c r="AU3" i="12"/>
  <c r="AT3" i="12"/>
  <c r="K7" i="28" l="1"/>
  <c r="H6" i="28"/>
  <c r="K6" i="28"/>
  <c r="K12" i="28"/>
  <c r="H17" i="28"/>
  <c r="H14" i="28"/>
  <c r="K14" i="28"/>
  <c r="K17" i="28"/>
  <c r="H11" i="28"/>
  <c r="K11" i="28"/>
  <c r="AR3" i="14"/>
  <c r="AS3" i="14" s="1"/>
  <c r="AP1" i="14"/>
  <c r="AQ1" i="14"/>
  <c r="AR1" i="14" s="1"/>
  <c r="AT1" i="14"/>
  <c r="AO1" i="14"/>
  <c r="AO6" i="13"/>
  <c r="AP6" i="13" s="1"/>
  <c r="AO4" i="13"/>
  <c r="AP4" i="13" s="1"/>
  <c r="AM1" i="13"/>
  <c r="AO7" i="13"/>
  <c r="AP7" i="13" s="1"/>
  <c r="AO5" i="13"/>
  <c r="AP5" i="13" s="1"/>
  <c r="AO3" i="13"/>
  <c r="AP3" i="13" s="1"/>
  <c r="AL1" i="13"/>
  <c r="AN1" i="13"/>
  <c r="AV6" i="12"/>
  <c r="AW6" i="12" s="1"/>
  <c r="AV4" i="12"/>
  <c r="AW4" i="12" s="1"/>
  <c r="AV7" i="12"/>
  <c r="AW7" i="12" s="1"/>
  <c r="AV5" i="12"/>
  <c r="AW5" i="12" s="1"/>
  <c r="AV3" i="12"/>
  <c r="AW3" i="12" s="1"/>
  <c r="AT1" i="12"/>
  <c r="AS1" i="12" s="1"/>
  <c r="AU1" i="12"/>
  <c r="AW31" i="7"/>
  <c r="AW33" i="7"/>
  <c r="AW34" i="7"/>
  <c r="AW35" i="7"/>
  <c r="AW38" i="7"/>
  <c r="AW39" i="7"/>
  <c r="AW7" i="7"/>
  <c r="AW8" i="7"/>
  <c r="AW9" i="7"/>
  <c r="AW12" i="7"/>
  <c r="AW13" i="7"/>
  <c r="AW15" i="7"/>
  <c r="AW16" i="7"/>
  <c r="AW17" i="7"/>
  <c r="AW19" i="7"/>
  <c r="AW20" i="7"/>
  <c r="AW21" i="7"/>
  <c r="AW24" i="7"/>
  <c r="AW25" i="7"/>
  <c r="AW27" i="7"/>
  <c r="AW28" i="7"/>
  <c r="AW29" i="7"/>
  <c r="AW5" i="7"/>
  <c r="AW100" i="7"/>
  <c r="AW101" i="7"/>
  <c r="AW37" i="7"/>
  <c r="AW4" i="7"/>
  <c r="AW6" i="7"/>
  <c r="AW10" i="7"/>
  <c r="AW11" i="7"/>
  <c r="AW14" i="7"/>
  <c r="AW18" i="7"/>
  <c r="AW22" i="7"/>
  <c r="AW23" i="7"/>
  <c r="AW26" i="7"/>
  <c r="AW30" i="7"/>
  <c r="AW32" i="7"/>
  <c r="AW36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62" i="7"/>
  <c r="AW63" i="7"/>
  <c r="AW64" i="7"/>
  <c r="AW65" i="7"/>
  <c r="AW66" i="7"/>
  <c r="AW67" i="7"/>
  <c r="AW68" i="7"/>
  <c r="AW69" i="7"/>
  <c r="AW70" i="7"/>
  <c r="AW71" i="7"/>
  <c r="AW72" i="7"/>
  <c r="AW73" i="7"/>
  <c r="AW74" i="7"/>
  <c r="AW75" i="7"/>
  <c r="AW76" i="7"/>
  <c r="AW77" i="7"/>
  <c r="AW78" i="7"/>
  <c r="AW79" i="7"/>
  <c r="AW80" i="7"/>
  <c r="AW81" i="7"/>
  <c r="AW82" i="7"/>
  <c r="AW83" i="7"/>
  <c r="AW84" i="7"/>
  <c r="AW85" i="7"/>
  <c r="AW86" i="7"/>
  <c r="AW87" i="7"/>
  <c r="AW88" i="7"/>
  <c r="AW89" i="7"/>
  <c r="AW90" i="7"/>
  <c r="AW91" i="7"/>
  <c r="AW92" i="7"/>
  <c r="AW93" i="7"/>
  <c r="AW94" i="7"/>
  <c r="AW95" i="7"/>
  <c r="AW96" i="7"/>
  <c r="AW97" i="7"/>
  <c r="AW98" i="7"/>
  <c r="AW99" i="7"/>
  <c r="AW3" i="7"/>
  <c r="J3" i="7"/>
  <c r="K3" i="7"/>
  <c r="J4" i="7"/>
  <c r="K4" i="7"/>
  <c r="J5" i="7"/>
  <c r="K5" i="7"/>
  <c r="J6" i="7"/>
  <c r="K6" i="7"/>
  <c r="J7" i="7"/>
  <c r="K7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40" i="7"/>
  <c r="K40" i="7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K2" i="7"/>
  <c r="J2" i="7"/>
  <c r="BU4" i="7"/>
  <c r="BV4" i="7"/>
  <c r="BU5" i="7"/>
  <c r="BV5" i="7"/>
  <c r="BU6" i="7"/>
  <c r="BV6" i="7"/>
  <c r="BU7" i="7"/>
  <c r="BU1" i="7" s="1"/>
  <c r="BV7" i="7"/>
  <c r="BX8" i="7"/>
  <c r="BU9" i="7"/>
  <c r="BW9" i="7"/>
  <c r="BX9" i="7" s="1"/>
  <c r="BX10" i="7"/>
  <c r="BX11" i="7"/>
  <c r="BX12" i="7"/>
  <c r="BX13" i="7"/>
  <c r="BX14" i="7"/>
  <c r="BX15" i="7"/>
  <c r="BX16" i="7"/>
  <c r="BX17" i="7"/>
  <c r="BV3" i="7"/>
  <c r="BV1" i="7" s="1"/>
  <c r="BU3" i="7"/>
  <c r="BY11" i="7"/>
  <c r="BY9" i="7"/>
  <c r="BY8" i="7"/>
  <c r="BY7" i="7"/>
  <c r="BY6" i="7"/>
  <c r="BY5" i="7"/>
  <c r="BY4" i="7"/>
  <c r="BY3" i="7"/>
  <c r="E25" i="22"/>
  <c r="BM2" i="19"/>
  <c r="F8" i="18"/>
  <c r="O34" i="4"/>
  <c r="M27" i="3"/>
  <c r="Y15" i="16"/>
  <c r="AC32" i="2"/>
  <c r="AH1" i="2"/>
  <c r="AM3" i="1"/>
  <c r="I20" i="23"/>
  <c r="Z22" i="5"/>
  <c r="AA19" i="8"/>
  <c r="AA19" i="15"/>
  <c r="Y4" i="14"/>
  <c r="Z4" i="14"/>
  <c r="AC4" i="14"/>
  <c r="Y5" i="14"/>
  <c r="Z5" i="14"/>
  <c r="AA5" i="14" s="1"/>
  <c r="AB5" i="14" s="1"/>
  <c r="AC5" i="14"/>
  <c r="Y6" i="14"/>
  <c r="Z6" i="14"/>
  <c r="AC6" i="14"/>
  <c r="Y7" i="14"/>
  <c r="Z7" i="14"/>
  <c r="AC7" i="14"/>
  <c r="Y8" i="14"/>
  <c r="AA8" i="14" s="1"/>
  <c r="AB8" i="14" s="1"/>
  <c r="AC8" i="14"/>
  <c r="Y9" i="14"/>
  <c r="Z9" i="14"/>
  <c r="AC9" i="14"/>
  <c r="AB10" i="14"/>
  <c r="Y11" i="14"/>
  <c r="AA11" i="14" s="1"/>
  <c r="AB11" i="14" s="1"/>
  <c r="AC11" i="14"/>
  <c r="AB12" i="14"/>
  <c r="Y13" i="14"/>
  <c r="AA13" i="14"/>
  <c r="AB13" i="14" s="1"/>
  <c r="AC13" i="14"/>
  <c r="AB14" i="14"/>
  <c r="AB15" i="14"/>
  <c r="AB16" i="14"/>
  <c r="AB17" i="14"/>
  <c r="AB18" i="14"/>
  <c r="AB19" i="14"/>
  <c r="AB20" i="14"/>
  <c r="AB21" i="14"/>
  <c r="W4" i="13"/>
  <c r="AA4" i="13"/>
  <c r="W5" i="13"/>
  <c r="AA5" i="13"/>
  <c r="W6" i="13"/>
  <c r="AA6" i="13"/>
  <c r="W7" i="13"/>
  <c r="AA7" i="13"/>
  <c r="W8" i="13"/>
  <c r="Y8" i="13" s="1"/>
  <c r="Z8" i="13" s="1"/>
  <c r="AA8" i="13"/>
  <c r="W9" i="13"/>
  <c r="AA9" i="13"/>
  <c r="Z10" i="13"/>
  <c r="W11" i="13"/>
  <c r="Y11" i="13" s="1"/>
  <c r="Z11" i="13" s="1"/>
  <c r="AA11" i="13"/>
  <c r="Z12" i="13"/>
  <c r="W13" i="13"/>
  <c r="Y13" i="13" s="1"/>
  <c r="Z13" i="13" s="1"/>
  <c r="AA13" i="13"/>
  <c r="Z14" i="13"/>
  <c r="Z15" i="13"/>
  <c r="Z16" i="13"/>
  <c r="Z17" i="13"/>
  <c r="AA4" i="7"/>
  <c r="AB4" i="7"/>
  <c r="AE4" i="7"/>
  <c r="AA5" i="7"/>
  <c r="AB5" i="7"/>
  <c r="AC5" i="7" s="1"/>
  <c r="AD5" i="7" s="1"/>
  <c r="AE5" i="7"/>
  <c r="AA6" i="7"/>
  <c r="AB6" i="7"/>
  <c r="AC6" i="7" s="1"/>
  <c r="AD6" i="7" s="1"/>
  <c r="AE6" i="7"/>
  <c r="AA7" i="7"/>
  <c r="AB7" i="7"/>
  <c r="AE7" i="7"/>
  <c r="AA8" i="7"/>
  <c r="AB8" i="7"/>
  <c r="AE8" i="7"/>
  <c r="AA9" i="7"/>
  <c r="AB9" i="7"/>
  <c r="AC9" i="7" s="1"/>
  <c r="AD9" i="7" s="1"/>
  <c r="AE9" i="7"/>
  <c r="AD10" i="7"/>
  <c r="AA11" i="7"/>
  <c r="AC11" i="7"/>
  <c r="AD11" i="7" s="1"/>
  <c r="AE11" i="7"/>
  <c r="AD12" i="7"/>
  <c r="AD13" i="7"/>
  <c r="AD14" i="7"/>
  <c r="AD15" i="7"/>
  <c r="AD16" i="7"/>
  <c r="AD17" i="7"/>
  <c r="BG4" i="19"/>
  <c r="BH4" i="19"/>
  <c r="BI4" i="19" s="1"/>
  <c r="BJ4" i="19" s="1"/>
  <c r="BK4" i="19"/>
  <c r="BG5" i="19"/>
  <c r="BH5" i="19"/>
  <c r="BI5" i="19"/>
  <c r="BJ5" i="19" s="1"/>
  <c r="BK5" i="19"/>
  <c r="BG6" i="19"/>
  <c r="BH6" i="19"/>
  <c r="BI6" i="19" s="1"/>
  <c r="BJ6" i="19" s="1"/>
  <c r="BK6" i="19"/>
  <c r="BG7" i="19"/>
  <c r="BH7" i="19"/>
  <c r="BK7" i="19"/>
  <c r="BG8" i="19"/>
  <c r="BI8" i="19" s="1"/>
  <c r="BJ8" i="19" s="1"/>
  <c r="BH8" i="19"/>
  <c r="BK8" i="19"/>
  <c r="BG9" i="19"/>
  <c r="BH9" i="19"/>
  <c r="BI9" i="19"/>
  <c r="BJ9" i="19" s="1"/>
  <c r="BK9" i="19"/>
  <c r="BG10" i="19"/>
  <c r="BH10" i="19"/>
  <c r="BK10" i="19"/>
  <c r="BG11" i="19"/>
  <c r="BI11" i="19" s="1"/>
  <c r="BJ11" i="19" s="1"/>
  <c r="BK11" i="19"/>
  <c r="BG12" i="19"/>
  <c r="BI12" i="19"/>
  <c r="BJ12" i="19" s="1"/>
  <c r="BK12" i="19"/>
  <c r="BG13" i="19"/>
  <c r="BI13" i="19"/>
  <c r="BJ13" i="19" s="1"/>
  <c r="BK13" i="19"/>
  <c r="BJ14" i="19"/>
  <c r="BG15" i="19"/>
  <c r="BI15" i="19"/>
  <c r="BJ15" i="19" s="1"/>
  <c r="BK15" i="19"/>
  <c r="BJ16" i="19"/>
  <c r="BJ17" i="19"/>
  <c r="O33" i="4"/>
  <c r="M24" i="3"/>
  <c r="U4" i="16"/>
  <c r="V4" i="16"/>
  <c r="Y4" i="16"/>
  <c r="U5" i="16"/>
  <c r="W5" i="16"/>
  <c r="X5" i="16" s="1"/>
  <c r="Y5" i="16"/>
  <c r="U6" i="16"/>
  <c r="V6" i="16"/>
  <c r="Y6" i="16"/>
  <c r="U7" i="16"/>
  <c r="W7" i="16" s="1"/>
  <c r="X7" i="16" s="1"/>
  <c r="Y7" i="16"/>
  <c r="X8" i="16"/>
  <c r="U9" i="16"/>
  <c r="W9" i="16" s="1"/>
  <c r="X9" i="16" s="1"/>
  <c r="Y9" i="16"/>
  <c r="X10" i="16"/>
  <c r="U11" i="16"/>
  <c r="W11" i="16" s="1"/>
  <c r="X11" i="16" s="1"/>
  <c r="Y11" i="16"/>
  <c r="AC27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R619" i="2"/>
  <c r="S619" i="2"/>
  <c r="T619" i="2"/>
  <c r="U619" i="2"/>
  <c r="R620" i="2"/>
  <c r="S620" i="2"/>
  <c r="T620" i="2"/>
  <c r="U620" i="2"/>
  <c r="R621" i="2"/>
  <c r="S621" i="2"/>
  <c r="T621" i="2"/>
  <c r="U621" i="2"/>
  <c r="R622" i="2"/>
  <c r="S622" i="2"/>
  <c r="T622" i="2"/>
  <c r="U622" i="2"/>
  <c r="R623" i="2"/>
  <c r="S623" i="2"/>
  <c r="T623" i="2"/>
  <c r="U623" i="2"/>
  <c r="R624" i="2"/>
  <c r="S624" i="2"/>
  <c r="T624" i="2"/>
  <c r="U624" i="2"/>
  <c r="R625" i="2"/>
  <c r="S625" i="2"/>
  <c r="T625" i="2"/>
  <c r="U625" i="2"/>
  <c r="R626" i="2"/>
  <c r="S626" i="2"/>
  <c r="T626" i="2"/>
  <c r="U626" i="2"/>
  <c r="R627" i="2"/>
  <c r="S627" i="2"/>
  <c r="T627" i="2"/>
  <c r="U627" i="2"/>
  <c r="R628" i="2"/>
  <c r="S628" i="2"/>
  <c r="T628" i="2"/>
  <c r="U628" i="2"/>
  <c r="R629" i="2"/>
  <c r="S629" i="2"/>
  <c r="T629" i="2"/>
  <c r="U629" i="2"/>
  <c r="R630" i="2"/>
  <c r="S630" i="2"/>
  <c r="T630" i="2"/>
  <c r="U630" i="2"/>
  <c r="R631" i="2"/>
  <c r="S631" i="2"/>
  <c r="T631" i="2"/>
  <c r="U631" i="2"/>
  <c r="R632" i="2"/>
  <c r="S632" i="2"/>
  <c r="T632" i="2"/>
  <c r="U632" i="2"/>
  <c r="R633" i="2"/>
  <c r="S633" i="2"/>
  <c r="T633" i="2"/>
  <c r="U633" i="2"/>
  <c r="R634" i="2"/>
  <c r="S634" i="2"/>
  <c r="T634" i="2"/>
  <c r="U634" i="2"/>
  <c r="R635" i="2"/>
  <c r="S635" i="2"/>
  <c r="T635" i="2"/>
  <c r="U635" i="2"/>
  <c r="R636" i="2"/>
  <c r="S636" i="2"/>
  <c r="T636" i="2"/>
  <c r="U636" i="2"/>
  <c r="R637" i="2"/>
  <c r="S637" i="2"/>
  <c r="T637" i="2"/>
  <c r="U637" i="2"/>
  <c r="R638" i="2"/>
  <c r="S638" i="2"/>
  <c r="T638" i="2"/>
  <c r="U638" i="2"/>
  <c r="R639" i="2"/>
  <c r="S639" i="2"/>
  <c r="T639" i="2"/>
  <c r="U639" i="2"/>
  <c r="R640" i="2"/>
  <c r="S640" i="2"/>
  <c r="T640" i="2"/>
  <c r="U640" i="2"/>
  <c r="R641" i="2"/>
  <c r="S641" i="2"/>
  <c r="T641" i="2"/>
  <c r="U641" i="2"/>
  <c r="R642" i="2"/>
  <c r="S642" i="2"/>
  <c r="T642" i="2"/>
  <c r="U642" i="2"/>
  <c r="R643" i="2"/>
  <c r="S643" i="2"/>
  <c r="T643" i="2"/>
  <c r="U643" i="2"/>
  <c r="R644" i="2"/>
  <c r="S644" i="2"/>
  <c r="T644" i="2"/>
  <c r="U644" i="2"/>
  <c r="R645" i="2"/>
  <c r="S645" i="2"/>
  <c r="T645" i="2"/>
  <c r="U645" i="2"/>
  <c r="R646" i="2"/>
  <c r="S646" i="2"/>
  <c r="T646" i="2"/>
  <c r="U646" i="2"/>
  <c r="R647" i="2"/>
  <c r="S647" i="2"/>
  <c r="T647" i="2"/>
  <c r="U647" i="2"/>
  <c r="R648" i="2"/>
  <c r="S648" i="2"/>
  <c r="T648" i="2"/>
  <c r="U648" i="2"/>
  <c r="R649" i="2"/>
  <c r="S649" i="2"/>
  <c r="T649" i="2"/>
  <c r="U649" i="2"/>
  <c r="R650" i="2"/>
  <c r="S650" i="2"/>
  <c r="T650" i="2"/>
  <c r="U650" i="2"/>
  <c r="R651" i="2"/>
  <c r="S651" i="2"/>
  <c r="T651" i="2"/>
  <c r="U651" i="2"/>
  <c r="R652" i="2"/>
  <c r="S652" i="2"/>
  <c r="T652" i="2"/>
  <c r="U652" i="2"/>
  <c r="R653" i="2"/>
  <c r="S653" i="2"/>
  <c r="T653" i="2"/>
  <c r="U653" i="2"/>
  <c r="R654" i="2"/>
  <c r="S654" i="2"/>
  <c r="T654" i="2"/>
  <c r="U654" i="2"/>
  <c r="R655" i="2"/>
  <c r="S655" i="2"/>
  <c r="T655" i="2"/>
  <c r="U655" i="2"/>
  <c r="R656" i="2"/>
  <c r="S656" i="2"/>
  <c r="T656" i="2"/>
  <c r="U656" i="2"/>
  <c r="R657" i="2"/>
  <c r="S657" i="2"/>
  <c r="T657" i="2"/>
  <c r="U657" i="2"/>
  <c r="R658" i="2"/>
  <c r="S658" i="2"/>
  <c r="T658" i="2"/>
  <c r="U658" i="2"/>
  <c r="R659" i="2"/>
  <c r="S659" i="2"/>
  <c r="T659" i="2"/>
  <c r="U659" i="2"/>
  <c r="R660" i="2"/>
  <c r="S660" i="2"/>
  <c r="T660" i="2"/>
  <c r="U660" i="2"/>
  <c r="R661" i="2"/>
  <c r="S661" i="2"/>
  <c r="T661" i="2"/>
  <c r="U661" i="2"/>
  <c r="R662" i="2"/>
  <c r="S662" i="2"/>
  <c r="T662" i="2"/>
  <c r="U662" i="2"/>
  <c r="R663" i="2"/>
  <c r="S663" i="2"/>
  <c r="T663" i="2"/>
  <c r="U663" i="2"/>
  <c r="R664" i="2"/>
  <c r="S664" i="2"/>
  <c r="T664" i="2"/>
  <c r="U664" i="2"/>
  <c r="R665" i="2"/>
  <c r="S665" i="2"/>
  <c r="T665" i="2"/>
  <c r="U665" i="2"/>
  <c r="R666" i="2"/>
  <c r="S666" i="2"/>
  <c r="T666" i="2"/>
  <c r="U666" i="2"/>
  <c r="R667" i="2"/>
  <c r="S667" i="2"/>
  <c r="T667" i="2"/>
  <c r="U667" i="2"/>
  <c r="R668" i="2"/>
  <c r="S668" i="2"/>
  <c r="T668" i="2"/>
  <c r="U668" i="2"/>
  <c r="R669" i="2"/>
  <c r="S669" i="2"/>
  <c r="T669" i="2"/>
  <c r="U669" i="2"/>
  <c r="R670" i="2"/>
  <c r="S670" i="2"/>
  <c r="T670" i="2"/>
  <c r="U670" i="2"/>
  <c r="R671" i="2"/>
  <c r="S671" i="2"/>
  <c r="T671" i="2"/>
  <c r="U671" i="2"/>
  <c r="R672" i="2"/>
  <c r="S672" i="2"/>
  <c r="T672" i="2"/>
  <c r="U672" i="2"/>
  <c r="R673" i="2"/>
  <c r="S673" i="2"/>
  <c r="T673" i="2"/>
  <c r="U673" i="2"/>
  <c r="R674" i="2"/>
  <c r="S674" i="2"/>
  <c r="T674" i="2"/>
  <c r="U674" i="2"/>
  <c r="R675" i="2"/>
  <c r="S675" i="2"/>
  <c r="T675" i="2"/>
  <c r="U675" i="2"/>
  <c r="R676" i="2"/>
  <c r="S676" i="2"/>
  <c r="T676" i="2"/>
  <c r="U676" i="2"/>
  <c r="R677" i="2"/>
  <c r="S677" i="2"/>
  <c r="T677" i="2"/>
  <c r="U677" i="2"/>
  <c r="R678" i="2"/>
  <c r="S678" i="2"/>
  <c r="T678" i="2"/>
  <c r="U678" i="2"/>
  <c r="R679" i="2"/>
  <c r="S679" i="2"/>
  <c r="T679" i="2"/>
  <c r="U679" i="2"/>
  <c r="R680" i="2"/>
  <c r="S680" i="2"/>
  <c r="T680" i="2"/>
  <c r="U680" i="2"/>
  <c r="R681" i="2"/>
  <c r="S681" i="2"/>
  <c r="T681" i="2"/>
  <c r="U681" i="2"/>
  <c r="R682" i="2"/>
  <c r="S682" i="2"/>
  <c r="T682" i="2"/>
  <c r="U682" i="2"/>
  <c r="R683" i="2"/>
  <c r="S683" i="2"/>
  <c r="T683" i="2"/>
  <c r="U683" i="2"/>
  <c r="R684" i="2"/>
  <c r="S684" i="2"/>
  <c r="T684" i="2"/>
  <c r="U684" i="2"/>
  <c r="R685" i="2"/>
  <c r="S685" i="2"/>
  <c r="T685" i="2"/>
  <c r="U685" i="2"/>
  <c r="R686" i="2"/>
  <c r="S686" i="2"/>
  <c r="T686" i="2"/>
  <c r="U686" i="2"/>
  <c r="R687" i="2"/>
  <c r="S687" i="2"/>
  <c r="T687" i="2"/>
  <c r="U687" i="2"/>
  <c r="R688" i="2"/>
  <c r="S688" i="2"/>
  <c r="T688" i="2"/>
  <c r="U688" i="2"/>
  <c r="R689" i="2"/>
  <c r="S689" i="2"/>
  <c r="T689" i="2"/>
  <c r="U689" i="2"/>
  <c r="R690" i="2"/>
  <c r="S690" i="2"/>
  <c r="T690" i="2"/>
  <c r="U690" i="2"/>
  <c r="R691" i="2"/>
  <c r="S691" i="2"/>
  <c r="T691" i="2"/>
  <c r="U691" i="2"/>
  <c r="R692" i="2"/>
  <c r="S692" i="2"/>
  <c r="T692" i="2"/>
  <c r="U692" i="2"/>
  <c r="R693" i="2"/>
  <c r="S693" i="2"/>
  <c r="T693" i="2"/>
  <c r="U693" i="2"/>
  <c r="R694" i="2"/>
  <c r="S694" i="2"/>
  <c r="T694" i="2"/>
  <c r="U694" i="2"/>
  <c r="R695" i="2"/>
  <c r="S695" i="2"/>
  <c r="T695" i="2"/>
  <c r="U695" i="2"/>
  <c r="R696" i="2"/>
  <c r="S696" i="2"/>
  <c r="T696" i="2"/>
  <c r="U696" i="2"/>
  <c r="R697" i="2"/>
  <c r="S697" i="2"/>
  <c r="T697" i="2"/>
  <c r="U697" i="2"/>
  <c r="R698" i="2"/>
  <c r="S698" i="2"/>
  <c r="T698" i="2"/>
  <c r="U698" i="2"/>
  <c r="R699" i="2"/>
  <c r="S699" i="2"/>
  <c r="T699" i="2"/>
  <c r="U699" i="2"/>
  <c r="R700" i="2"/>
  <c r="S700" i="2"/>
  <c r="T700" i="2"/>
  <c r="U700" i="2"/>
  <c r="AM2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I19" i="23"/>
  <c r="W4" i="8"/>
  <c r="X4" i="8"/>
  <c r="Y4" i="8" s="1"/>
  <c r="Z4" i="8" s="1"/>
  <c r="AA4" i="8"/>
  <c r="W5" i="8"/>
  <c r="X5" i="8"/>
  <c r="Y5" i="8"/>
  <c r="Z5" i="8" s="1"/>
  <c r="AA5" i="8"/>
  <c r="W6" i="8"/>
  <c r="X6" i="8"/>
  <c r="Y6" i="8" s="1"/>
  <c r="Z6" i="8" s="1"/>
  <c r="AA6" i="8"/>
  <c r="W7" i="8"/>
  <c r="X7" i="8"/>
  <c r="Y7" i="8" s="1"/>
  <c r="Z7" i="8" s="1"/>
  <c r="AA7" i="8"/>
  <c r="W8" i="8"/>
  <c r="X8" i="8"/>
  <c r="Y8" i="8" s="1"/>
  <c r="Z8" i="8" s="1"/>
  <c r="AA8" i="8"/>
  <c r="W9" i="8"/>
  <c r="X9" i="8"/>
  <c r="Y9" i="8"/>
  <c r="Z9" i="8" s="1"/>
  <c r="AA9" i="8"/>
  <c r="W10" i="8"/>
  <c r="X10" i="8"/>
  <c r="Y10" i="8" s="1"/>
  <c r="Z10" i="8" s="1"/>
  <c r="AA10" i="8"/>
  <c r="W11" i="8"/>
  <c r="X11" i="8"/>
  <c r="Y11" i="8" s="1"/>
  <c r="Z11" i="8" s="1"/>
  <c r="AA11" i="8"/>
  <c r="W12" i="8"/>
  <c r="X12" i="8"/>
  <c r="Y12" i="8" s="1"/>
  <c r="Z12" i="8" s="1"/>
  <c r="AA12" i="8"/>
  <c r="W13" i="8"/>
  <c r="X13" i="8"/>
  <c r="Y13" i="8"/>
  <c r="Z13" i="8" s="1"/>
  <c r="AA13" i="8"/>
  <c r="Z14" i="8"/>
  <c r="W15" i="8"/>
  <c r="X15" i="8"/>
  <c r="Y15" i="8" s="1"/>
  <c r="Z15" i="8" s="1"/>
  <c r="AA15" i="8"/>
  <c r="Z16" i="8"/>
  <c r="W17" i="8"/>
  <c r="X17" i="8"/>
  <c r="Y17" i="8"/>
  <c r="Z17" i="8" s="1"/>
  <c r="AA1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H12" i="28" l="1"/>
  <c r="E2" i="28"/>
  <c r="K15" i="28"/>
  <c r="H15" i="28"/>
  <c r="AA9" i="14"/>
  <c r="AB9" i="14" s="1"/>
  <c r="AS1" i="14"/>
  <c r="AA4" i="14"/>
  <c r="AB4" i="14" s="1"/>
  <c r="AA6" i="14"/>
  <c r="AB6" i="14" s="1"/>
  <c r="AA7" i="14"/>
  <c r="AB7" i="14" s="1"/>
  <c r="AO1" i="13"/>
  <c r="AP1" i="13" s="1"/>
  <c r="Y5" i="13"/>
  <c r="Z5" i="13" s="1"/>
  <c r="Y7" i="13"/>
  <c r="Z7" i="13" s="1"/>
  <c r="Y4" i="13"/>
  <c r="Z4" i="13" s="1"/>
  <c r="Y9" i="13"/>
  <c r="Z9" i="13" s="1"/>
  <c r="Y6" i="13"/>
  <c r="Z6" i="13" s="1"/>
  <c r="AV1" i="12"/>
  <c r="AW1" i="12" s="1"/>
  <c r="AC4" i="7"/>
  <c r="AD4" i="7" s="1"/>
  <c r="BW7" i="7"/>
  <c r="BX7" i="7" s="1"/>
  <c r="BW5" i="7"/>
  <c r="BX5" i="7" s="1"/>
  <c r="AC7" i="7"/>
  <c r="AD7" i="7" s="1"/>
  <c r="BW6" i="7"/>
  <c r="BX6" i="7" s="1"/>
  <c r="BW4" i="7"/>
  <c r="BX4" i="7" s="1"/>
  <c r="AC8" i="7"/>
  <c r="AD8" i="7" s="1"/>
  <c r="BY1" i="7"/>
  <c r="BT1" i="7"/>
  <c r="BW1" i="7"/>
  <c r="BW3" i="7"/>
  <c r="BX3" i="7" s="1"/>
  <c r="BI10" i="19"/>
  <c r="BJ10" i="19" s="1"/>
  <c r="BI7" i="19"/>
  <c r="BJ7" i="19" s="1"/>
  <c r="W6" i="16"/>
  <c r="X6" i="16" s="1"/>
  <c r="W4" i="16"/>
  <c r="X4" i="16" s="1"/>
  <c r="AL3" i="20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Z4" i="21"/>
  <c r="AA4" i="21"/>
  <c r="AB4" i="21" s="1"/>
  <c r="Z5" i="21"/>
  <c r="AA5" i="21" s="1"/>
  <c r="AB5" i="21" s="1"/>
  <c r="Z6" i="21"/>
  <c r="AB6" i="21"/>
  <c r="Z7" i="21"/>
  <c r="AA7" i="21" s="1"/>
  <c r="AB7" i="21" s="1"/>
  <c r="Z8" i="21"/>
  <c r="AB8" i="21"/>
  <c r="AV6" i="5"/>
  <c r="AV7" i="5"/>
  <c r="AV8" i="5"/>
  <c r="AV9" i="5"/>
  <c r="AV10" i="5"/>
  <c r="AV11" i="5"/>
  <c r="AV12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61" i="5"/>
  <c r="AV62" i="5"/>
  <c r="AV63" i="5"/>
  <c r="AV64" i="5"/>
  <c r="AV65" i="5"/>
  <c r="AV66" i="5"/>
  <c r="AV67" i="5"/>
  <c r="AV68" i="5"/>
  <c r="AV69" i="5"/>
  <c r="AV70" i="5"/>
  <c r="AV71" i="5"/>
  <c r="AV72" i="5"/>
  <c r="AV73" i="5"/>
  <c r="AV74" i="5"/>
  <c r="AV75" i="5"/>
  <c r="AV76" i="5"/>
  <c r="AV77" i="5"/>
  <c r="AV78" i="5"/>
  <c r="AV79" i="5"/>
  <c r="AV80" i="5"/>
  <c r="AV81" i="5"/>
  <c r="AV82" i="5"/>
  <c r="AV83" i="5"/>
  <c r="AV84" i="5"/>
  <c r="AV85" i="5"/>
  <c r="AV86" i="5"/>
  <c r="AV87" i="5"/>
  <c r="AV88" i="5"/>
  <c r="AV89" i="5"/>
  <c r="AV90" i="5"/>
  <c r="AV91" i="5"/>
  <c r="AV92" i="5"/>
  <c r="AV93" i="5"/>
  <c r="AV94" i="5"/>
  <c r="AV95" i="5"/>
  <c r="AV96" i="5"/>
  <c r="AV97" i="5"/>
  <c r="AV98" i="5"/>
  <c r="AV99" i="5"/>
  <c r="AV100" i="5"/>
  <c r="AV101" i="5"/>
  <c r="AV102" i="5"/>
  <c r="AV103" i="5"/>
  <c r="AV5" i="5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6" i="4"/>
  <c r="C14" i="22"/>
  <c r="AJ26" i="7"/>
  <c r="AK26" i="7" s="1"/>
  <c r="AJ27" i="7"/>
  <c r="AK27" i="7" s="1"/>
  <c r="AJ28" i="7"/>
  <c r="AK28" i="7" s="1"/>
  <c r="AJ29" i="7"/>
  <c r="AK29" i="7" s="1"/>
  <c r="AJ30" i="7"/>
  <c r="AK30" i="7" s="1"/>
  <c r="AJ31" i="7"/>
  <c r="AK31" i="7" s="1"/>
  <c r="AJ32" i="7"/>
  <c r="AJ33" i="7"/>
  <c r="AK33" i="7" s="1"/>
  <c r="AJ34" i="7"/>
  <c r="AK34" i="7" s="1"/>
  <c r="AJ35" i="7"/>
  <c r="AK35" i="7" s="1"/>
  <c r="AJ36" i="7"/>
  <c r="AJ37" i="7"/>
  <c r="AK37" i="7" s="1"/>
  <c r="AJ38" i="7"/>
  <c r="AK38" i="7" s="1"/>
  <c r="AJ39" i="7"/>
  <c r="AK39" i="7" s="1"/>
  <c r="AJ40" i="7"/>
  <c r="AK40" i="7" s="1"/>
  <c r="AJ41" i="7"/>
  <c r="AK41" i="7" s="1"/>
  <c r="AJ25" i="7"/>
  <c r="AK25" i="7" s="1"/>
  <c r="AK36" i="7"/>
  <c r="AK32" i="7"/>
  <c r="AQ43" i="7"/>
  <c r="AQ42" i="7"/>
  <c r="AQ41" i="7"/>
  <c r="AQ40" i="7"/>
  <c r="AQ39" i="7"/>
  <c r="AQ38" i="7"/>
  <c r="AQ37" i="7"/>
  <c r="AQ36" i="7"/>
  <c r="AQ35" i="7"/>
  <c r="AQ34" i="7"/>
  <c r="AQ33" i="7"/>
  <c r="AQ32" i="7"/>
  <c r="AQ31" i="7"/>
  <c r="AQ30" i="7"/>
  <c r="AQ29" i="7"/>
  <c r="AQ28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5" i="7"/>
  <c r="AE3" i="7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26" i="18"/>
  <c r="BI33" i="19"/>
  <c r="BI34" i="19"/>
  <c r="BI35" i="19"/>
  <c r="BI36" i="19"/>
  <c r="BI37" i="19"/>
  <c r="BI38" i="19"/>
  <c r="BI39" i="19"/>
  <c r="BI40" i="19"/>
  <c r="BI41" i="19"/>
  <c r="BI42" i="19"/>
  <c r="BI43" i="19"/>
  <c r="BI44" i="19"/>
  <c r="BI45" i="19"/>
  <c r="BI46" i="19"/>
  <c r="BI47" i="19"/>
  <c r="BI32" i="19"/>
  <c r="F14" i="22"/>
  <c r="AC16" i="4"/>
  <c r="AC17" i="4"/>
  <c r="AC18" i="4"/>
  <c r="AC19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2" i="4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6" i="3"/>
  <c r="M25" i="3"/>
  <c r="AD6" i="16"/>
  <c r="AD7" i="16"/>
  <c r="AD8" i="16"/>
  <c r="AD9" i="16"/>
  <c r="AD5" i="16"/>
  <c r="F11" i="22"/>
  <c r="F10" i="22"/>
  <c r="AH30" i="1"/>
  <c r="F9" i="22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3" i="5"/>
  <c r="AL34" i="8"/>
  <c r="AL33" i="8"/>
  <c r="AL32" i="8"/>
  <c r="AL31" i="8"/>
  <c r="AL30" i="8"/>
  <c r="AL29" i="8"/>
  <c r="AL28" i="8"/>
  <c r="AL27" i="8"/>
  <c r="AL2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2" i="8"/>
  <c r="BH3" i="19"/>
  <c r="F13" i="22"/>
  <c r="V3" i="16"/>
  <c r="C11" i="22"/>
  <c r="R432" i="2"/>
  <c r="S432" i="2"/>
  <c r="T432" i="2"/>
  <c r="R433" i="2"/>
  <c r="S433" i="2"/>
  <c r="T433" i="2"/>
  <c r="R434" i="2"/>
  <c r="S434" i="2"/>
  <c r="T434" i="2"/>
  <c r="R435" i="2"/>
  <c r="U435" i="2" s="1"/>
  <c r="S435" i="2"/>
  <c r="T435" i="2"/>
  <c r="R436" i="2"/>
  <c r="S436" i="2"/>
  <c r="T436" i="2"/>
  <c r="R437" i="2"/>
  <c r="S437" i="2"/>
  <c r="T437" i="2"/>
  <c r="R438" i="2"/>
  <c r="S438" i="2"/>
  <c r="T438" i="2"/>
  <c r="R439" i="2"/>
  <c r="U439" i="2" s="1"/>
  <c r="S439" i="2"/>
  <c r="T439" i="2"/>
  <c r="R440" i="2"/>
  <c r="S440" i="2"/>
  <c r="T440" i="2"/>
  <c r="R441" i="2"/>
  <c r="S441" i="2"/>
  <c r="T441" i="2"/>
  <c r="R442" i="2"/>
  <c r="S442" i="2"/>
  <c r="T442" i="2"/>
  <c r="R443" i="2"/>
  <c r="U443" i="2" s="1"/>
  <c r="S443" i="2"/>
  <c r="T443" i="2"/>
  <c r="R444" i="2"/>
  <c r="S444" i="2"/>
  <c r="T444" i="2"/>
  <c r="R445" i="2"/>
  <c r="S445" i="2"/>
  <c r="T445" i="2"/>
  <c r="R446" i="2"/>
  <c r="S446" i="2"/>
  <c r="T446" i="2"/>
  <c r="R447" i="2"/>
  <c r="U447" i="2" s="1"/>
  <c r="S447" i="2"/>
  <c r="T447" i="2"/>
  <c r="R448" i="2"/>
  <c r="S448" i="2"/>
  <c r="T448" i="2"/>
  <c r="R449" i="2"/>
  <c r="S449" i="2"/>
  <c r="T449" i="2"/>
  <c r="R450" i="2"/>
  <c r="S450" i="2"/>
  <c r="T450" i="2"/>
  <c r="R451" i="2"/>
  <c r="U451" i="2" s="1"/>
  <c r="S451" i="2"/>
  <c r="T451" i="2"/>
  <c r="R452" i="2"/>
  <c r="S452" i="2"/>
  <c r="T452" i="2"/>
  <c r="R453" i="2"/>
  <c r="S453" i="2"/>
  <c r="T453" i="2"/>
  <c r="R454" i="2"/>
  <c r="S454" i="2"/>
  <c r="T454" i="2"/>
  <c r="R455" i="2"/>
  <c r="U455" i="2" s="1"/>
  <c r="S455" i="2"/>
  <c r="T455" i="2"/>
  <c r="R456" i="2"/>
  <c r="S456" i="2"/>
  <c r="T456" i="2"/>
  <c r="R457" i="2"/>
  <c r="S457" i="2"/>
  <c r="T457" i="2"/>
  <c r="R458" i="2"/>
  <c r="U458" i="2" s="1"/>
  <c r="S458" i="2"/>
  <c r="T458" i="2"/>
  <c r="R459" i="2"/>
  <c r="U459" i="2" s="1"/>
  <c r="S459" i="2"/>
  <c r="T459" i="2"/>
  <c r="R460" i="2"/>
  <c r="S460" i="2"/>
  <c r="T460" i="2"/>
  <c r="R461" i="2"/>
  <c r="S461" i="2"/>
  <c r="T461" i="2"/>
  <c r="R462" i="2"/>
  <c r="U462" i="2" s="1"/>
  <c r="S462" i="2"/>
  <c r="T462" i="2"/>
  <c r="R463" i="2"/>
  <c r="U463" i="2" s="1"/>
  <c r="S463" i="2"/>
  <c r="T463" i="2"/>
  <c r="R464" i="2"/>
  <c r="S464" i="2"/>
  <c r="T464" i="2"/>
  <c r="R465" i="2"/>
  <c r="S465" i="2"/>
  <c r="T465" i="2"/>
  <c r="R466" i="2"/>
  <c r="U466" i="2" s="1"/>
  <c r="S466" i="2"/>
  <c r="T466" i="2"/>
  <c r="R467" i="2"/>
  <c r="U467" i="2" s="1"/>
  <c r="S467" i="2"/>
  <c r="T467" i="2"/>
  <c r="R468" i="2"/>
  <c r="S468" i="2"/>
  <c r="T468" i="2"/>
  <c r="R469" i="2"/>
  <c r="S469" i="2"/>
  <c r="T469" i="2"/>
  <c r="R470" i="2"/>
  <c r="U470" i="2" s="1"/>
  <c r="S470" i="2"/>
  <c r="T470" i="2"/>
  <c r="R471" i="2"/>
  <c r="U471" i="2" s="1"/>
  <c r="S471" i="2"/>
  <c r="T471" i="2"/>
  <c r="R472" i="2"/>
  <c r="S472" i="2"/>
  <c r="T472" i="2"/>
  <c r="R473" i="2"/>
  <c r="S473" i="2"/>
  <c r="T473" i="2"/>
  <c r="R474" i="2"/>
  <c r="U474" i="2" s="1"/>
  <c r="S474" i="2"/>
  <c r="T474" i="2"/>
  <c r="R475" i="2"/>
  <c r="U475" i="2" s="1"/>
  <c r="S475" i="2"/>
  <c r="T475" i="2"/>
  <c r="R476" i="2"/>
  <c r="S476" i="2"/>
  <c r="T476" i="2"/>
  <c r="R477" i="2"/>
  <c r="S477" i="2"/>
  <c r="T477" i="2"/>
  <c r="R478" i="2"/>
  <c r="U478" i="2" s="1"/>
  <c r="S478" i="2"/>
  <c r="T478" i="2"/>
  <c r="R479" i="2"/>
  <c r="U479" i="2" s="1"/>
  <c r="S479" i="2"/>
  <c r="T479" i="2"/>
  <c r="R480" i="2"/>
  <c r="S480" i="2"/>
  <c r="T480" i="2"/>
  <c r="R481" i="2"/>
  <c r="S481" i="2"/>
  <c r="T481" i="2"/>
  <c r="R482" i="2"/>
  <c r="U482" i="2" s="1"/>
  <c r="S482" i="2"/>
  <c r="T482" i="2"/>
  <c r="R483" i="2"/>
  <c r="U483" i="2" s="1"/>
  <c r="S483" i="2"/>
  <c r="T483" i="2"/>
  <c r="R484" i="2"/>
  <c r="S484" i="2"/>
  <c r="T484" i="2"/>
  <c r="R485" i="2"/>
  <c r="S485" i="2"/>
  <c r="T485" i="2"/>
  <c r="R486" i="2"/>
  <c r="U486" i="2" s="1"/>
  <c r="S486" i="2"/>
  <c r="T486" i="2"/>
  <c r="R487" i="2"/>
  <c r="U487" i="2" s="1"/>
  <c r="S487" i="2"/>
  <c r="T487" i="2"/>
  <c r="R488" i="2"/>
  <c r="S488" i="2"/>
  <c r="T488" i="2"/>
  <c r="R489" i="2"/>
  <c r="S489" i="2"/>
  <c r="T489" i="2"/>
  <c r="R490" i="2"/>
  <c r="U490" i="2" s="1"/>
  <c r="S490" i="2"/>
  <c r="T490" i="2"/>
  <c r="R491" i="2"/>
  <c r="U491" i="2" s="1"/>
  <c r="S491" i="2"/>
  <c r="T491" i="2"/>
  <c r="R492" i="2"/>
  <c r="S492" i="2"/>
  <c r="T492" i="2"/>
  <c r="R493" i="2"/>
  <c r="S493" i="2"/>
  <c r="T493" i="2"/>
  <c r="R494" i="2"/>
  <c r="U494" i="2" s="1"/>
  <c r="S494" i="2"/>
  <c r="T494" i="2"/>
  <c r="R495" i="2"/>
  <c r="U495" i="2" s="1"/>
  <c r="S495" i="2"/>
  <c r="T495" i="2"/>
  <c r="R496" i="2"/>
  <c r="S496" i="2"/>
  <c r="T496" i="2"/>
  <c r="R497" i="2"/>
  <c r="S497" i="2"/>
  <c r="T497" i="2"/>
  <c r="R498" i="2"/>
  <c r="U498" i="2" s="1"/>
  <c r="S498" i="2"/>
  <c r="T498" i="2"/>
  <c r="R499" i="2"/>
  <c r="U499" i="2" s="1"/>
  <c r="S499" i="2"/>
  <c r="T499" i="2"/>
  <c r="R500" i="2"/>
  <c r="S500" i="2"/>
  <c r="T500" i="2"/>
  <c r="R501" i="2"/>
  <c r="S501" i="2"/>
  <c r="T501" i="2"/>
  <c r="R502" i="2"/>
  <c r="U502" i="2" s="1"/>
  <c r="S502" i="2"/>
  <c r="T502" i="2"/>
  <c r="R503" i="2"/>
  <c r="U503" i="2" s="1"/>
  <c r="S503" i="2"/>
  <c r="T503" i="2"/>
  <c r="R504" i="2"/>
  <c r="S504" i="2"/>
  <c r="T504" i="2"/>
  <c r="R505" i="2"/>
  <c r="S505" i="2"/>
  <c r="T505" i="2"/>
  <c r="R506" i="2"/>
  <c r="U506" i="2" s="1"/>
  <c r="S506" i="2"/>
  <c r="T506" i="2"/>
  <c r="R507" i="2"/>
  <c r="U507" i="2" s="1"/>
  <c r="S507" i="2"/>
  <c r="T507" i="2"/>
  <c r="R508" i="2"/>
  <c r="S508" i="2"/>
  <c r="T508" i="2"/>
  <c r="R509" i="2"/>
  <c r="S509" i="2"/>
  <c r="T509" i="2"/>
  <c r="R510" i="2"/>
  <c r="U510" i="2" s="1"/>
  <c r="S510" i="2"/>
  <c r="T510" i="2"/>
  <c r="R511" i="2"/>
  <c r="U511" i="2" s="1"/>
  <c r="S511" i="2"/>
  <c r="T511" i="2"/>
  <c r="R512" i="2"/>
  <c r="S512" i="2"/>
  <c r="T512" i="2"/>
  <c r="R513" i="2"/>
  <c r="S513" i="2"/>
  <c r="T513" i="2"/>
  <c r="R514" i="2"/>
  <c r="U514" i="2" s="1"/>
  <c r="S514" i="2"/>
  <c r="T514" i="2"/>
  <c r="R515" i="2"/>
  <c r="U515" i="2" s="1"/>
  <c r="S515" i="2"/>
  <c r="T515" i="2"/>
  <c r="R516" i="2"/>
  <c r="S516" i="2"/>
  <c r="T516" i="2"/>
  <c r="R517" i="2"/>
  <c r="S517" i="2"/>
  <c r="U517" i="2" s="1"/>
  <c r="T517" i="2"/>
  <c r="R518" i="2"/>
  <c r="S518" i="2"/>
  <c r="U518" i="2" s="1"/>
  <c r="T518" i="2"/>
  <c r="R519" i="2"/>
  <c r="U519" i="2" s="1"/>
  <c r="S519" i="2"/>
  <c r="T519" i="2"/>
  <c r="R520" i="2"/>
  <c r="U520" i="2" s="1"/>
  <c r="S520" i="2"/>
  <c r="T520" i="2"/>
  <c r="R521" i="2"/>
  <c r="U521" i="2" s="1"/>
  <c r="S521" i="2"/>
  <c r="T521" i="2"/>
  <c r="R522" i="2"/>
  <c r="U522" i="2" s="1"/>
  <c r="S522" i="2"/>
  <c r="T522" i="2"/>
  <c r="R523" i="2"/>
  <c r="U523" i="2" s="1"/>
  <c r="S523" i="2"/>
  <c r="T523" i="2"/>
  <c r="R524" i="2"/>
  <c r="U524" i="2" s="1"/>
  <c r="S524" i="2"/>
  <c r="T524" i="2"/>
  <c r="R525" i="2"/>
  <c r="U525" i="2" s="1"/>
  <c r="S525" i="2"/>
  <c r="T525" i="2"/>
  <c r="R526" i="2"/>
  <c r="U526" i="2" s="1"/>
  <c r="S526" i="2"/>
  <c r="T526" i="2"/>
  <c r="R527" i="2"/>
  <c r="U527" i="2" s="1"/>
  <c r="S527" i="2"/>
  <c r="T527" i="2"/>
  <c r="R528" i="2"/>
  <c r="U528" i="2" s="1"/>
  <c r="S528" i="2"/>
  <c r="T528" i="2"/>
  <c r="R529" i="2"/>
  <c r="U529" i="2" s="1"/>
  <c r="S529" i="2"/>
  <c r="T529" i="2"/>
  <c r="R530" i="2"/>
  <c r="U530" i="2" s="1"/>
  <c r="S530" i="2"/>
  <c r="T530" i="2"/>
  <c r="R531" i="2"/>
  <c r="U531" i="2" s="1"/>
  <c r="S531" i="2"/>
  <c r="T531" i="2"/>
  <c r="R532" i="2"/>
  <c r="U532" i="2" s="1"/>
  <c r="S532" i="2"/>
  <c r="T532" i="2"/>
  <c r="R533" i="2"/>
  <c r="U533" i="2" s="1"/>
  <c r="S533" i="2"/>
  <c r="T533" i="2"/>
  <c r="R534" i="2"/>
  <c r="U534" i="2" s="1"/>
  <c r="S534" i="2"/>
  <c r="T534" i="2"/>
  <c r="R535" i="2"/>
  <c r="U535" i="2" s="1"/>
  <c r="S535" i="2"/>
  <c r="T535" i="2"/>
  <c r="R536" i="2"/>
  <c r="U536" i="2" s="1"/>
  <c r="S536" i="2"/>
  <c r="T536" i="2"/>
  <c r="R537" i="2"/>
  <c r="U537" i="2" s="1"/>
  <c r="S537" i="2"/>
  <c r="T537" i="2"/>
  <c r="R538" i="2"/>
  <c r="U538" i="2" s="1"/>
  <c r="S538" i="2"/>
  <c r="T538" i="2"/>
  <c r="R539" i="2"/>
  <c r="U539" i="2" s="1"/>
  <c r="S539" i="2"/>
  <c r="T539" i="2"/>
  <c r="R540" i="2"/>
  <c r="U540" i="2" s="1"/>
  <c r="S540" i="2"/>
  <c r="T540" i="2"/>
  <c r="R541" i="2"/>
  <c r="U541" i="2" s="1"/>
  <c r="S541" i="2"/>
  <c r="T541" i="2"/>
  <c r="R542" i="2"/>
  <c r="U542" i="2" s="1"/>
  <c r="S542" i="2"/>
  <c r="T542" i="2"/>
  <c r="R543" i="2"/>
  <c r="U543" i="2" s="1"/>
  <c r="S543" i="2"/>
  <c r="T543" i="2"/>
  <c r="R544" i="2"/>
  <c r="U544" i="2" s="1"/>
  <c r="S544" i="2"/>
  <c r="T544" i="2"/>
  <c r="R545" i="2"/>
  <c r="U545" i="2" s="1"/>
  <c r="S545" i="2"/>
  <c r="T545" i="2"/>
  <c r="R546" i="2"/>
  <c r="U546" i="2" s="1"/>
  <c r="S546" i="2"/>
  <c r="T546" i="2"/>
  <c r="R547" i="2"/>
  <c r="U547" i="2" s="1"/>
  <c r="S547" i="2"/>
  <c r="T547" i="2"/>
  <c r="R548" i="2"/>
  <c r="U548" i="2" s="1"/>
  <c r="S548" i="2"/>
  <c r="T548" i="2"/>
  <c r="R549" i="2"/>
  <c r="U549" i="2" s="1"/>
  <c r="S549" i="2"/>
  <c r="T549" i="2"/>
  <c r="R550" i="2"/>
  <c r="U550" i="2" s="1"/>
  <c r="S550" i="2"/>
  <c r="T550" i="2"/>
  <c r="R551" i="2"/>
  <c r="U551" i="2" s="1"/>
  <c r="S551" i="2"/>
  <c r="T551" i="2"/>
  <c r="R552" i="2"/>
  <c r="U552" i="2" s="1"/>
  <c r="S552" i="2"/>
  <c r="T552" i="2"/>
  <c r="R553" i="2"/>
  <c r="U553" i="2" s="1"/>
  <c r="S553" i="2"/>
  <c r="T553" i="2"/>
  <c r="R554" i="2"/>
  <c r="U554" i="2" s="1"/>
  <c r="S554" i="2"/>
  <c r="T554" i="2"/>
  <c r="R555" i="2"/>
  <c r="U555" i="2" s="1"/>
  <c r="S555" i="2"/>
  <c r="T555" i="2"/>
  <c r="R556" i="2"/>
  <c r="U556" i="2" s="1"/>
  <c r="S556" i="2"/>
  <c r="T556" i="2"/>
  <c r="R557" i="2"/>
  <c r="S557" i="2"/>
  <c r="T557" i="2"/>
  <c r="R558" i="2"/>
  <c r="S558" i="2"/>
  <c r="T558" i="2"/>
  <c r="R559" i="2"/>
  <c r="U559" i="2" s="1"/>
  <c r="S559" i="2"/>
  <c r="T559" i="2"/>
  <c r="R560" i="2"/>
  <c r="S560" i="2"/>
  <c r="T560" i="2"/>
  <c r="R561" i="2"/>
  <c r="S561" i="2"/>
  <c r="T561" i="2"/>
  <c r="R562" i="2"/>
  <c r="S562" i="2"/>
  <c r="T562" i="2"/>
  <c r="R563" i="2"/>
  <c r="U563" i="2" s="1"/>
  <c r="S563" i="2"/>
  <c r="T563" i="2"/>
  <c r="R564" i="2"/>
  <c r="S564" i="2"/>
  <c r="T564" i="2"/>
  <c r="R565" i="2"/>
  <c r="S565" i="2"/>
  <c r="T565" i="2"/>
  <c r="R566" i="2"/>
  <c r="S566" i="2"/>
  <c r="T566" i="2"/>
  <c r="R567" i="2"/>
  <c r="U567" i="2" s="1"/>
  <c r="S567" i="2"/>
  <c r="T567" i="2"/>
  <c r="R568" i="2"/>
  <c r="S568" i="2"/>
  <c r="T568" i="2"/>
  <c r="R569" i="2"/>
  <c r="S569" i="2"/>
  <c r="T569" i="2"/>
  <c r="R570" i="2"/>
  <c r="S570" i="2"/>
  <c r="T570" i="2"/>
  <c r="R571" i="2"/>
  <c r="U571" i="2" s="1"/>
  <c r="S571" i="2"/>
  <c r="T571" i="2"/>
  <c r="R572" i="2"/>
  <c r="S572" i="2"/>
  <c r="T572" i="2"/>
  <c r="R573" i="2"/>
  <c r="S573" i="2"/>
  <c r="T573" i="2"/>
  <c r="R574" i="2"/>
  <c r="S574" i="2"/>
  <c r="T574" i="2"/>
  <c r="R575" i="2"/>
  <c r="U575" i="2" s="1"/>
  <c r="S575" i="2"/>
  <c r="T575" i="2"/>
  <c r="R576" i="2"/>
  <c r="S576" i="2"/>
  <c r="T576" i="2"/>
  <c r="R577" i="2"/>
  <c r="S577" i="2"/>
  <c r="T577" i="2"/>
  <c r="R578" i="2"/>
  <c r="S578" i="2"/>
  <c r="T578" i="2"/>
  <c r="R579" i="2"/>
  <c r="U579" i="2" s="1"/>
  <c r="S579" i="2"/>
  <c r="T579" i="2"/>
  <c r="R580" i="2"/>
  <c r="S580" i="2"/>
  <c r="T580" i="2"/>
  <c r="R581" i="2"/>
  <c r="S581" i="2"/>
  <c r="T581" i="2"/>
  <c r="R582" i="2"/>
  <c r="S582" i="2"/>
  <c r="T582" i="2"/>
  <c r="R583" i="2"/>
  <c r="U583" i="2" s="1"/>
  <c r="S583" i="2"/>
  <c r="T583" i="2"/>
  <c r="R584" i="2"/>
  <c r="S584" i="2"/>
  <c r="T584" i="2"/>
  <c r="R585" i="2"/>
  <c r="S585" i="2"/>
  <c r="T585" i="2"/>
  <c r="R586" i="2"/>
  <c r="S586" i="2"/>
  <c r="T586" i="2"/>
  <c r="R587" i="2"/>
  <c r="U587" i="2" s="1"/>
  <c r="S587" i="2"/>
  <c r="T587" i="2"/>
  <c r="R588" i="2"/>
  <c r="S588" i="2"/>
  <c r="T588" i="2"/>
  <c r="R589" i="2"/>
  <c r="S589" i="2"/>
  <c r="T589" i="2"/>
  <c r="R590" i="2"/>
  <c r="S590" i="2"/>
  <c r="T590" i="2"/>
  <c r="R591" i="2"/>
  <c r="U591" i="2" s="1"/>
  <c r="S591" i="2"/>
  <c r="T591" i="2"/>
  <c r="R592" i="2"/>
  <c r="S592" i="2"/>
  <c r="T592" i="2"/>
  <c r="R593" i="2"/>
  <c r="S593" i="2"/>
  <c r="T593" i="2"/>
  <c r="R594" i="2"/>
  <c r="U594" i="2" s="1"/>
  <c r="S594" i="2"/>
  <c r="T594" i="2"/>
  <c r="R595" i="2"/>
  <c r="U595" i="2" s="1"/>
  <c r="S595" i="2"/>
  <c r="T595" i="2"/>
  <c r="R596" i="2"/>
  <c r="S596" i="2"/>
  <c r="U596" i="2" s="1"/>
  <c r="T596" i="2"/>
  <c r="R597" i="2"/>
  <c r="S597" i="2"/>
  <c r="U597" i="2" s="1"/>
  <c r="T597" i="2"/>
  <c r="R598" i="2"/>
  <c r="S598" i="2"/>
  <c r="U598" i="2" s="1"/>
  <c r="T598" i="2"/>
  <c r="R599" i="2"/>
  <c r="S599" i="2"/>
  <c r="U599" i="2" s="1"/>
  <c r="T599" i="2"/>
  <c r="R600" i="2"/>
  <c r="U600" i="2" s="1"/>
  <c r="S600" i="2"/>
  <c r="T600" i="2"/>
  <c r="R601" i="2"/>
  <c r="U601" i="2" s="1"/>
  <c r="S601" i="2"/>
  <c r="T601" i="2"/>
  <c r="R602" i="2"/>
  <c r="U602" i="2" s="1"/>
  <c r="S602" i="2"/>
  <c r="T602" i="2"/>
  <c r="R603" i="2"/>
  <c r="U603" i="2" s="1"/>
  <c r="S603" i="2"/>
  <c r="T603" i="2"/>
  <c r="R604" i="2"/>
  <c r="U604" i="2" s="1"/>
  <c r="S604" i="2"/>
  <c r="T604" i="2"/>
  <c r="R605" i="2"/>
  <c r="U605" i="2" s="1"/>
  <c r="S605" i="2"/>
  <c r="T605" i="2"/>
  <c r="R606" i="2"/>
  <c r="U606" i="2" s="1"/>
  <c r="S606" i="2"/>
  <c r="T606" i="2"/>
  <c r="R607" i="2"/>
  <c r="U607" i="2" s="1"/>
  <c r="S607" i="2"/>
  <c r="T607" i="2"/>
  <c r="R608" i="2"/>
  <c r="U608" i="2" s="1"/>
  <c r="S608" i="2"/>
  <c r="T608" i="2"/>
  <c r="R609" i="2"/>
  <c r="U609" i="2" s="1"/>
  <c r="S609" i="2"/>
  <c r="T609" i="2"/>
  <c r="R610" i="2"/>
  <c r="U610" i="2" s="1"/>
  <c r="S610" i="2"/>
  <c r="T610" i="2"/>
  <c r="R611" i="2"/>
  <c r="U611" i="2" s="1"/>
  <c r="S611" i="2"/>
  <c r="T611" i="2"/>
  <c r="R612" i="2"/>
  <c r="U612" i="2" s="1"/>
  <c r="S612" i="2"/>
  <c r="T612" i="2"/>
  <c r="R613" i="2"/>
  <c r="U613" i="2" s="1"/>
  <c r="S613" i="2"/>
  <c r="T613" i="2"/>
  <c r="R614" i="2"/>
  <c r="U614" i="2" s="1"/>
  <c r="S614" i="2"/>
  <c r="T614" i="2"/>
  <c r="R615" i="2"/>
  <c r="U615" i="2" s="1"/>
  <c r="S615" i="2"/>
  <c r="T615" i="2"/>
  <c r="R616" i="2"/>
  <c r="U616" i="2" s="1"/>
  <c r="S616" i="2"/>
  <c r="T616" i="2"/>
  <c r="R617" i="2"/>
  <c r="U617" i="2" s="1"/>
  <c r="S617" i="2"/>
  <c r="T617" i="2"/>
  <c r="R618" i="2"/>
  <c r="U618" i="2" s="1"/>
  <c r="S618" i="2"/>
  <c r="T618" i="2"/>
  <c r="C10" i="22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C9" i="22"/>
  <c r="V4" i="5"/>
  <c r="W4" i="5"/>
  <c r="Z4" i="5"/>
  <c r="V5" i="5"/>
  <c r="W5" i="5"/>
  <c r="X5" i="5" s="1"/>
  <c r="Y5" i="5" s="1"/>
  <c r="Z5" i="5"/>
  <c r="V6" i="5"/>
  <c r="W6" i="5"/>
  <c r="Z6" i="5"/>
  <c r="V7" i="5"/>
  <c r="W7" i="5"/>
  <c r="Z7" i="5"/>
  <c r="V8" i="5"/>
  <c r="W8" i="5"/>
  <c r="Z8" i="5"/>
  <c r="V9" i="5"/>
  <c r="W9" i="5"/>
  <c r="X9" i="5" s="1"/>
  <c r="Y9" i="5" s="1"/>
  <c r="Z9" i="5"/>
  <c r="V10" i="5"/>
  <c r="W10" i="5"/>
  <c r="Z10" i="5"/>
  <c r="V11" i="5"/>
  <c r="W11" i="5"/>
  <c r="Z11" i="5"/>
  <c r="V12" i="5"/>
  <c r="W12" i="5"/>
  <c r="Z12" i="5"/>
  <c r="V13" i="5"/>
  <c r="W13" i="5"/>
  <c r="Z13" i="5"/>
  <c r="Y14" i="5"/>
  <c r="V15" i="5"/>
  <c r="W15" i="5"/>
  <c r="Z15" i="5"/>
  <c r="Y16" i="5"/>
  <c r="V17" i="5"/>
  <c r="W17" i="5"/>
  <c r="Z17" i="5"/>
  <c r="W4" i="15"/>
  <c r="W5" i="15"/>
  <c r="W6" i="15"/>
  <c r="W7" i="15"/>
  <c r="W9" i="15"/>
  <c r="Z4" i="12"/>
  <c r="AA4" i="12"/>
  <c r="AD4" i="12"/>
  <c r="Z5" i="12"/>
  <c r="AA5" i="12"/>
  <c r="AD5" i="12"/>
  <c r="Z6" i="12"/>
  <c r="AB6" i="12" s="1"/>
  <c r="AC6" i="12" s="1"/>
  <c r="AD6" i="12"/>
  <c r="Z7" i="12"/>
  <c r="AA7" i="12"/>
  <c r="AD7" i="12"/>
  <c r="AC8" i="12"/>
  <c r="AC9" i="12"/>
  <c r="AC10" i="12"/>
  <c r="AC11" i="12"/>
  <c r="AC12" i="12"/>
  <c r="AC13" i="12"/>
  <c r="BX1" i="7" l="1"/>
  <c r="U592" i="2"/>
  <c r="U588" i="2"/>
  <c r="U584" i="2"/>
  <c r="U580" i="2"/>
  <c r="U576" i="2"/>
  <c r="U572" i="2"/>
  <c r="U568" i="2"/>
  <c r="U564" i="2"/>
  <c r="U560" i="2"/>
  <c r="U593" i="2"/>
  <c r="U589" i="2"/>
  <c r="U585" i="2"/>
  <c r="U581" i="2"/>
  <c r="U577" i="2"/>
  <c r="U573" i="2"/>
  <c r="U569" i="2"/>
  <c r="U565" i="2"/>
  <c r="U561" i="2"/>
  <c r="U557" i="2"/>
  <c r="U590" i="2"/>
  <c r="U586" i="2"/>
  <c r="U582" i="2"/>
  <c r="U578" i="2"/>
  <c r="U574" i="2"/>
  <c r="U570" i="2"/>
  <c r="U566" i="2"/>
  <c r="U562" i="2"/>
  <c r="U558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54" i="2"/>
  <c r="U450" i="2"/>
  <c r="U446" i="2"/>
  <c r="U442" i="2"/>
  <c r="U438" i="2"/>
  <c r="U434" i="2"/>
  <c r="X17" i="5"/>
  <c r="Y17" i="5" s="1"/>
  <c r="C13" i="22"/>
  <c r="X11" i="5"/>
  <c r="Y11" i="5" s="1"/>
  <c r="X6" i="5"/>
  <c r="Y6" i="5" s="1"/>
  <c r="X13" i="5"/>
  <c r="Y13" i="5" s="1"/>
  <c r="X8" i="5"/>
  <c r="Y8" i="5" s="1"/>
  <c r="X4" i="5"/>
  <c r="Y4" i="5" s="1"/>
  <c r="X10" i="5"/>
  <c r="Y10" i="5" s="1"/>
  <c r="X15" i="5"/>
  <c r="Y15" i="5" s="1"/>
  <c r="X12" i="5"/>
  <c r="Y12" i="5" s="1"/>
  <c r="X7" i="5"/>
  <c r="Y7" i="5" s="1"/>
  <c r="AB5" i="12"/>
  <c r="AC5" i="12" s="1"/>
  <c r="AB4" i="12"/>
  <c r="AC4" i="12" s="1"/>
  <c r="AB7" i="12"/>
  <c r="AC7" i="12" s="1"/>
  <c r="E21" i="27"/>
  <c r="D21" i="27"/>
  <c r="E13" i="27"/>
  <c r="D13" i="27"/>
  <c r="F13" i="27" l="1"/>
  <c r="K5" i="26"/>
  <c r="K6" i="26"/>
  <c r="K7" i="26"/>
  <c r="K13" i="26"/>
  <c r="K4" i="26"/>
  <c r="J18" i="26"/>
  <c r="J16" i="26"/>
  <c r="J9" i="26"/>
  <c r="J8" i="26"/>
  <c r="I10" i="26"/>
  <c r="I9" i="26"/>
  <c r="I8" i="26"/>
  <c r="H5" i="26"/>
  <c r="H6" i="26"/>
  <c r="H7" i="26"/>
  <c r="H13" i="26"/>
  <c r="H4" i="26"/>
  <c r="G18" i="26"/>
  <c r="G16" i="26"/>
  <c r="F18" i="26"/>
  <c r="F16" i="26"/>
  <c r="F8" i="26"/>
  <c r="F17" i="26"/>
  <c r="F10" i="26"/>
  <c r="D2" i="26"/>
  <c r="P1" i="22"/>
  <c r="T23" i="22"/>
  <c r="R5" i="4"/>
  <c r="Y4" i="15"/>
  <c r="Z4" i="15" s="1"/>
  <c r="AA4" i="15"/>
  <c r="Y5" i="15"/>
  <c r="Z5" i="15" s="1"/>
  <c r="AA5" i="15"/>
  <c r="Y6" i="15"/>
  <c r="Z6" i="15" s="1"/>
  <c r="AA6" i="15"/>
  <c r="Y7" i="15"/>
  <c r="Z7" i="15" s="1"/>
  <c r="AA7" i="15"/>
  <c r="Z8" i="15"/>
  <c r="Y9" i="15"/>
  <c r="Z9" i="15" s="1"/>
  <c r="AA9" i="15"/>
  <c r="Z10" i="15"/>
  <c r="Z11" i="15"/>
  <c r="Z12" i="15"/>
  <c r="Z13" i="15"/>
  <c r="Z14" i="15"/>
  <c r="Z15" i="15"/>
  <c r="Z16" i="15"/>
  <c r="Z17" i="15"/>
  <c r="AA3" i="15"/>
  <c r="X3" i="15"/>
  <c r="W3" i="15"/>
  <c r="Y3" i="16"/>
  <c r="D1" i="26" l="1"/>
  <c r="E18" i="26" s="1"/>
  <c r="E14" i="26"/>
  <c r="H2" i="25"/>
  <c r="E15" i="25"/>
  <c r="F8" i="25"/>
  <c r="E8" i="25"/>
  <c r="F7" i="25"/>
  <c r="E7" i="25"/>
  <c r="G16" i="25"/>
  <c r="H16" i="25" s="1"/>
  <c r="F6" i="25"/>
  <c r="E6" i="25"/>
  <c r="F5" i="25"/>
  <c r="E5" i="25"/>
  <c r="F4" i="25"/>
  <c r="E4" i="25"/>
  <c r="F3" i="25"/>
  <c r="E3" i="25"/>
  <c r="B17" i="25"/>
  <c r="E12" i="26" l="1"/>
  <c r="E8" i="26"/>
  <c r="E17" i="26"/>
  <c r="H14" i="26"/>
  <c r="K14" i="26"/>
  <c r="K12" i="26"/>
  <c r="H12" i="26"/>
  <c r="H18" i="26"/>
  <c r="K18" i="26"/>
  <c r="H8" i="26"/>
  <c r="K8" i="26"/>
  <c r="K17" i="26"/>
  <c r="H17" i="26"/>
  <c r="E11" i="26"/>
  <c r="E16" i="26"/>
  <c r="E10" i="26"/>
  <c r="E9" i="26"/>
  <c r="E15" i="26"/>
  <c r="B18" i="25"/>
  <c r="D7" i="25" s="1"/>
  <c r="D11" i="25"/>
  <c r="G11" i="25" s="1"/>
  <c r="H11" i="25" s="1"/>
  <c r="H15" i="26" l="1"/>
  <c r="K15" i="26"/>
  <c r="K9" i="26"/>
  <c r="H9" i="26"/>
  <c r="H10" i="26"/>
  <c r="K10" i="26"/>
  <c r="H11" i="26"/>
  <c r="K11" i="26"/>
  <c r="K16" i="26"/>
  <c r="H16" i="26"/>
  <c r="E2" i="26"/>
  <c r="G7" i="25"/>
  <c r="D15" i="25"/>
  <c r="G15" i="25" s="1"/>
  <c r="D3" i="25"/>
  <c r="G3" i="25" s="1"/>
  <c r="D5" i="25"/>
  <c r="G5" i="25" s="1"/>
  <c r="D12" i="25"/>
  <c r="G12" i="25" s="1"/>
  <c r="D4" i="25"/>
  <c r="G4" i="25" s="1"/>
  <c r="D6" i="25"/>
  <c r="G6" i="25" s="1"/>
  <c r="D9" i="25"/>
  <c r="G9" i="25" s="1"/>
  <c r="D10" i="25"/>
  <c r="G10" i="25" s="1"/>
  <c r="D8" i="25"/>
  <c r="G8" i="25" s="1"/>
  <c r="D14" i="25"/>
  <c r="G14" i="25" s="1"/>
  <c r="D13" i="25"/>
  <c r="G13" i="25" s="1"/>
  <c r="H9" i="25" l="1"/>
  <c r="H15" i="25"/>
  <c r="H14" i="25"/>
  <c r="H6" i="25"/>
  <c r="H13" i="25"/>
  <c r="H12" i="25"/>
  <c r="H8" i="25"/>
  <c r="H4" i="25"/>
  <c r="H5" i="25"/>
  <c r="J3" i="25" s="1"/>
  <c r="H7" i="25"/>
  <c r="J7" i="25"/>
  <c r="H10" i="25"/>
  <c r="H3" i="25"/>
  <c r="I15" i="25" s="1"/>
  <c r="D17" i="25"/>
  <c r="J6" i="25" l="1"/>
  <c r="I9" i="25"/>
  <c r="J11" i="25"/>
  <c r="I7" i="25"/>
  <c r="J5" i="25"/>
  <c r="I8" i="25"/>
  <c r="I6" i="25"/>
  <c r="J15" i="25"/>
  <c r="J9" i="25"/>
  <c r="J12" i="25"/>
  <c r="I3" i="25"/>
  <c r="I10" i="25"/>
  <c r="J4" i="25"/>
  <c r="I4" i="25"/>
  <c r="I13" i="25"/>
  <c r="J2" i="25"/>
  <c r="J13" i="25"/>
  <c r="I16" i="25"/>
  <c r="I2" i="25"/>
  <c r="H17" i="25"/>
  <c r="I11" i="25"/>
  <c r="J8" i="25"/>
  <c r="I5" i="25"/>
  <c r="I12" i="25"/>
  <c r="I14" i="25"/>
  <c r="J14" i="25"/>
  <c r="J10" i="25"/>
  <c r="J17" i="25" l="1"/>
  <c r="I17" i="25"/>
  <c r="K17" i="25"/>
  <c r="BK3" i="19" l="1"/>
  <c r="AC1" i="18"/>
  <c r="AC2" i="18" s="1"/>
  <c r="Y24" i="5"/>
  <c r="Z3" i="5"/>
  <c r="X22" i="8"/>
  <c r="X21" i="8"/>
  <c r="AA3" i="8"/>
  <c r="AC3" i="14"/>
  <c r="AA3" i="13"/>
  <c r="AK9" i="22"/>
  <c r="AD3" i="12"/>
  <c r="AL2" i="22"/>
  <c r="AL1" i="22"/>
  <c r="AH1" i="22"/>
  <c r="AG1" i="22" s="1"/>
  <c r="AJ3" i="22" s="1"/>
  <c r="AG16" i="22"/>
  <c r="AG17" i="22"/>
  <c r="AG4" i="22"/>
  <c r="AG5" i="22"/>
  <c r="AG6" i="22"/>
  <c r="AG7" i="22"/>
  <c r="AG8" i="22"/>
  <c r="AG9" i="22"/>
  <c r="AG10" i="22"/>
  <c r="AG11" i="22"/>
  <c r="AG12" i="22"/>
  <c r="AG13" i="22"/>
  <c r="AG14" i="22"/>
  <c r="AG15" i="22"/>
  <c r="AG18" i="22"/>
  <c r="AG19" i="22"/>
  <c r="AG20" i="22"/>
  <c r="AG21" i="22"/>
  <c r="AG22" i="22"/>
  <c r="AG23" i="22"/>
  <c r="AG24" i="22"/>
  <c r="AG25" i="22"/>
  <c r="AG26" i="22"/>
  <c r="AG27" i="22"/>
  <c r="AG28" i="22"/>
  <c r="AG29" i="22"/>
  <c r="AG30" i="22"/>
  <c r="AG31" i="22"/>
  <c r="AG32" i="22"/>
  <c r="AG33" i="22"/>
  <c r="AG34" i="22"/>
  <c r="AG35" i="22"/>
  <c r="AG36" i="22"/>
  <c r="AG37" i="22"/>
  <c r="AG38" i="22"/>
  <c r="AG39" i="22"/>
  <c r="AG40" i="22"/>
  <c r="AG41" i="22"/>
  <c r="AG42" i="22"/>
  <c r="AG43" i="22"/>
  <c r="AG44" i="22"/>
  <c r="AG45" i="22"/>
  <c r="AG46" i="22"/>
  <c r="AG47" i="22"/>
  <c r="AG48" i="22"/>
  <c r="AG49" i="22"/>
  <c r="AG50" i="22"/>
  <c r="AG51" i="22"/>
  <c r="AG52" i="22"/>
  <c r="AG53" i="22"/>
  <c r="AG54" i="22"/>
  <c r="AG55" i="22"/>
  <c r="AG56" i="22"/>
  <c r="AG57" i="22"/>
  <c r="AG58" i="22"/>
  <c r="AG59" i="22"/>
  <c r="AG60" i="22"/>
  <c r="AG61" i="22"/>
  <c r="AG62" i="22"/>
  <c r="AG63" i="22"/>
  <c r="AG64" i="22"/>
  <c r="AG65" i="22"/>
  <c r="AG66" i="22"/>
  <c r="AG3" i="22"/>
  <c r="BH20" i="19"/>
  <c r="X27" i="1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AA22" i="7"/>
  <c r="AA23" i="7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33" i="5"/>
  <c r="U26" i="5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V22" i="18"/>
  <c r="D10" i="18"/>
  <c r="D4" i="18"/>
  <c r="E4" i="18" s="1"/>
  <c r="D5" i="18"/>
  <c r="E5" i="18" s="1"/>
  <c r="D6" i="18"/>
  <c r="E6" i="18" s="1"/>
  <c r="AC28" i="2"/>
  <c r="R380" i="2"/>
  <c r="S380" i="2"/>
  <c r="T380" i="2"/>
  <c r="R381" i="2"/>
  <c r="S381" i="2"/>
  <c r="T381" i="2"/>
  <c r="R382" i="2"/>
  <c r="S382" i="2"/>
  <c r="T382" i="2"/>
  <c r="R383" i="2"/>
  <c r="S383" i="2"/>
  <c r="T383" i="2"/>
  <c r="R384" i="2"/>
  <c r="S384" i="2"/>
  <c r="T384" i="2"/>
  <c r="R385" i="2"/>
  <c r="S385" i="2"/>
  <c r="T385" i="2"/>
  <c r="R386" i="2"/>
  <c r="S386" i="2"/>
  <c r="T386" i="2"/>
  <c r="R387" i="2"/>
  <c r="S387" i="2"/>
  <c r="T387" i="2"/>
  <c r="R388" i="2"/>
  <c r="S388" i="2"/>
  <c r="T388" i="2"/>
  <c r="R389" i="2"/>
  <c r="S389" i="2"/>
  <c r="T389" i="2"/>
  <c r="R390" i="2"/>
  <c r="S390" i="2"/>
  <c r="T390" i="2"/>
  <c r="R391" i="2"/>
  <c r="S391" i="2"/>
  <c r="T391" i="2"/>
  <c r="R392" i="2"/>
  <c r="S392" i="2"/>
  <c r="T392" i="2"/>
  <c r="R393" i="2"/>
  <c r="S393" i="2"/>
  <c r="T393" i="2"/>
  <c r="R394" i="2"/>
  <c r="S394" i="2"/>
  <c r="T394" i="2"/>
  <c r="R395" i="2"/>
  <c r="S395" i="2"/>
  <c r="T395" i="2"/>
  <c r="R396" i="2"/>
  <c r="S396" i="2"/>
  <c r="T396" i="2"/>
  <c r="R397" i="2"/>
  <c r="S397" i="2"/>
  <c r="T397" i="2"/>
  <c r="R398" i="2"/>
  <c r="S398" i="2"/>
  <c r="T398" i="2"/>
  <c r="R399" i="2"/>
  <c r="S399" i="2"/>
  <c r="T399" i="2"/>
  <c r="R400" i="2"/>
  <c r="S400" i="2"/>
  <c r="T400" i="2"/>
  <c r="R401" i="2"/>
  <c r="S401" i="2"/>
  <c r="T401" i="2"/>
  <c r="R402" i="2"/>
  <c r="S402" i="2"/>
  <c r="T402" i="2"/>
  <c r="R403" i="2"/>
  <c r="S403" i="2"/>
  <c r="T403" i="2"/>
  <c r="R404" i="2"/>
  <c r="S404" i="2"/>
  <c r="T404" i="2"/>
  <c r="R405" i="2"/>
  <c r="S405" i="2"/>
  <c r="T405" i="2"/>
  <c r="R406" i="2"/>
  <c r="S406" i="2"/>
  <c r="T406" i="2"/>
  <c r="R407" i="2"/>
  <c r="S407" i="2"/>
  <c r="T407" i="2"/>
  <c r="R408" i="2"/>
  <c r="S408" i="2"/>
  <c r="T408" i="2"/>
  <c r="R409" i="2"/>
  <c r="S409" i="2"/>
  <c r="T409" i="2"/>
  <c r="R410" i="2"/>
  <c r="S410" i="2"/>
  <c r="T410" i="2"/>
  <c r="R411" i="2"/>
  <c r="S411" i="2"/>
  <c r="T411" i="2"/>
  <c r="R412" i="2"/>
  <c r="S412" i="2"/>
  <c r="T412" i="2"/>
  <c r="R413" i="2"/>
  <c r="S413" i="2"/>
  <c r="T413" i="2"/>
  <c r="R414" i="2"/>
  <c r="S414" i="2"/>
  <c r="T414" i="2"/>
  <c r="R415" i="2"/>
  <c r="S415" i="2"/>
  <c r="T415" i="2"/>
  <c r="R416" i="2"/>
  <c r="S416" i="2"/>
  <c r="T416" i="2"/>
  <c r="R417" i="2"/>
  <c r="S417" i="2"/>
  <c r="T417" i="2"/>
  <c r="R418" i="2"/>
  <c r="S418" i="2"/>
  <c r="T418" i="2"/>
  <c r="R419" i="2"/>
  <c r="S419" i="2"/>
  <c r="T419" i="2"/>
  <c r="R420" i="2"/>
  <c r="S420" i="2"/>
  <c r="T420" i="2"/>
  <c r="R421" i="2"/>
  <c r="S421" i="2"/>
  <c r="T421" i="2"/>
  <c r="R422" i="2"/>
  <c r="S422" i="2"/>
  <c r="T422" i="2"/>
  <c r="R423" i="2"/>
  <c r="S423" i="2"/>
  <c r="T423" i="2"/>
  <c r="R424" i="2"/>
  <c r="S424" i="2"/>
  <c r="T424" i="2"/>
  <c r="R425" i="2"/>
  <c r="S425" i="2"/>
  <c r="T425" i="2"/>
  <c r="R426" i="2"/>
  <c r="S426" i="2"/>
  <c r="T426" i="2"/>
  <c r="R427" i="2"/>
  <c r="S427" i="2"/>
  <c r="T427" i="2"/>
  <c r="R428" i="2"/>
  <c r="S428" i="2"/>
  <c r="T428" i="2"/>
  <c r="R429" i="2"/>
  <c r="S429" i="2"/>
  <c r="T429" i="2"/>
  <c r="R430" i="2"/>
  <c r="S430" i="2"/>
  <c r="T430" i="2"/>
  <c r="R431" i="2"/>
  <c r="S431" i="2"/>
  <c r="T431" i="2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X22" i="13"/>
  <c r="AA21" i="12"/>
  <c r="U428" i="2" l="1"/>
  <c r="U420" i="2"/>
  <c r="U416" i="2"/>
  <c r="U408" i="2"/>
  <c r="U400" i="2"/>
  <c r="U392" i="2"/>
  <c r="U384" i="2"/>
  <c r="U424" i="2"/>
  <c r="U412" i="2"/>
  <c r="U404" i="2"/>
  <c r="U396" i="2"/>
  <c r="U388" i="2"/>
  <c r="U380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AC63" i="22"/>
  <c r="AC56" i="22"/>
  <c r="AC51" i="22"/>
  <c r="AC43" i="22"/>
  <c r="AD4" i="22"/>
  <c r="AD5" i="22"/>
  <c r="AD6" i="22"/>
  <c r="AD7" i="22"/>
  <c r="AD8" i="22"/>
  <c r="AD9" i="22"/>
  <c r="AD10" i="22"/>
  <c r="AD11" i="22"/>
  <c r="AD12" i="22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0" i="22"/>
  <c r="AD31" i="22"/>
  <c r="AD32" i="22"/>
  <c r="AD33" i="22"/>
  <c r="AD34" i="22"/>
  <c r="AD35" i="22"/>
  <c r="AD36" i="22"/>
  <c r="AD37" i="22"/>
  <c r="AD38" i="22"/>
  <c r="AD39" i="22"/>
  <c r="AD40" i="22"/>
  <c r="AD41" i="22"/>
  <c r="AD42" i="22"/>
  <c r="AD43" i="22"/>
  <c r="AD44" i="22"/>
  <c r="AD45" i="22"/>
  <c r="AD46" i="22"/>
  <c r="AD47" i="22"/>
  <c r="AD48" i="22"/>
  <c r="AD49" i="22"/>
  <c r="AD50" i="22"/>
  <c r="AD51" i="22"/>
  <c r="AD52" i="22"/>
  <c r="AD53" i="22"/>
  <c r="AD54" i="22"/>
  <c r="AD55" i="22"/>
  <c r="AD56" i="22"/>
  <c r="AD57" i="22"/>
  <c r="AD58" i="22"/>
  <c r="AD59" i="22"/>
  <c r="AD60" i="22"/>
  <c r="AD61" i="22"/>
  <c r="AD62" i="22"/>
  <c r="AD63" i="22"/>
  <c r="AD64" i="22"/>
  <c r="AD65" i="22"/>
  <c r="AD66" i="22"/>
  <c r="AD67" i="22"/>
  <c r="AD68" i="22"/>
  <c r="AD3" i="22"/>
  <c r="AC38" i="22"/>
  <c r="AC4" i="22"/>
  <c r="AC5" i="22"/>
  <c r="AC6" i="22"/>
  <c r="AC7" i="22"/>
  <c r="AC8" i="22"/>
  <c r="AC9" i="22"/>
  <c r="AC10" i="22"/>
  <c r="AC11" i="22"/>
  <c r="AC12" i="22"/>
  <c r="AC13" i="22"/>
  <c r="AC14" i="22"/>
  <c r="AC15" i="22"/>
  <c r="AC16" i="22"/>
  <c r="AC17" i="22"/>
  <c r="AC18" i="22"/>
  <c r="AC19" i="22"/>
  <c r="AC20" i="22"/>
  <c r="AC21" i="22"/>
  <c r="AC22" i="22"/>
  <c r="AC23" i="22"/>
  <c r="AC24" i="22"/>
  <c r="AC25" i="22"/>
  <c r="AC26" i="22"/>
  <c r="AC27" i="22"/>
  <c r="AC28" i="22"/>
  <c r="AC29" i="22"/>
  <c r="AC30" i="22"/>
  <c r="AC31" i="22"/>
  <c r="AC32" i="22"/>
  <c r="AC33" i="22"/>
  <c r="AC34" i="22"/>
  <c r="AC35" i="22"/>
  <c r="AC36" i="22"/>
  <c r="AC37" i="22"/>
  <c r="AC39" i="22"/>
  <c r="AC40" i="22"/>
  <c r="AC41" i="22"/>
  <c r="AC42" i="22"/>
  <c r="AC44" i="22"/>
  <c r="AC45" i="22"/>
  <c r="AC46" i="22"/>
  <c r="AC47" i="22"/>
  <c r="AC48" i="22"/>
  <c r="AC49" i="22"/>
  <c r="AC50" i="22"/>
  <c r="AC52" i="22"/>
  <c r="AC53" i="22"/>
  <c r="AC54" i="22"/>
  <c r="AC55" i="22"/>
  <c r="AC57" i="22"/>
  <c r="AC58" i="22"/>
  <c r="AC59" i="22"/>
  <c r="AC60" i="22"/>
  <c r="AC61" i="22"/>
  <c r="AC62" i="22"/>
  <c r="AC64" i="22"/>
  <c r="AC65" i="22"/>
  <c r="AC66" i="22"/>
  <c r="AC3" i="22"/>
  <c r="X25" i="14"/>
  <c r="Y1" i="21"/>
  <c r="X1" i="21"/>
  <c r="Z3" i="21"/>
  <c r="AA3" i="21" s="1"/>
  <c r="AB3" i="21" s="1"/>
  <c r="Y1" i="20"/>
  <c r="Z4" i="20"/>
  <c r="Z5" i="20"/>
  <c r="Z3" i="20"/>
  <c r="AC4" i="20"/>
  <c r="AD4" i="20" s="1"/>
  <c r="AC5" i="20"/>
  <c r="AD5" i="20"/>
  <c r="AB1" i="20"/>
  <c r="AA1" i="20"/>
  <c r="X1" i="20" s="1"/>
  <c r="AC3" i="20"/>
  <c r="AD3" i="20" s="1"/>
  <c r="N17" i="6"/>
  <c r="I17" i="6"/>
  <c r="I7" i="6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3" i="7"/>
  <c r="AA3" i="7"/>
  <c r="Z1" i="20" l="1"/>
  <c r="Z1" i="21"/>
  <c r="W1" i="21" s="1"/>
  <c r="AA1" i="21"/>
  <c r="AD1" i="22"/>
  <c r="AC1" i="22" s="1"/>
  <c r="AC1" i="20"/>
  <c r="AD1" i="20" s="1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Y22" i="5"/>
  <c r="W3" i="5"/>
  <c r="V3" i="5"/>
  <c r="X3" i="8"/>
  <c r="W3" i="8"/>
  <c r="AB1" i="21" l="1"/>
  <c r="BG3" i="19"/>
  <c r="BH1" i="19" l="1"/>
  <c r="BI3" i="19"/>
  <c r="BJ3" i="19" s="1"/>
  <c r="BG1" i="19"/>
  <c r="BK1" i="19" s="1"/>
  <c r="J12" i="19"/>
  <c r="K6" i="19"/>
  <c r="L6" i="19" s="1"/>
  <c r="K5" i="19"/>
  <c r="L5" i="19" s="1"/>
  <c r="K4" i="19"/>
  <c r="L4" i="19" s="1"/>
  <c r="K3" i="19"/>
  <c r="L3" i="19" s="1"/>
  <c r="J1" i="19"/>
  <c r="I1" i="19"/>
  <c r="C1" i="18"/>
  <c r="B1" i="18"/>
  <c r="D3" i="18"/>
  <c r="E3" i="18" s="1"/>
  <c r="BH7" i="17"/>
  <c r="BI7" i="17" s="1"/>
  <c r="BH6" i="17"/>
  <c r="BI6" i="17" s="1"/>
  <c r="BG1" i="17"/>
  <c r="BF1" i="17"/>
  <c r="BE1" i="17" s="1"/>
  <c r="AA7" i="17"/>
  <c r="AB7" i="17" s="1"/>
  <c r="AA6" i="17"/>
  <c r="AB6" i="17" s="1"/>
  <c r="Z1" i="17"/>
  <c r="Y1" i="17"/>
  <c r="X1" i="17" s="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28" i="11"/>
  <c r="R159" i="2"/>
  <c r="S159" i="2"/>
  <c r="T159" i="2"/>
  <c r="R160" i="2"/>
  <c r="S160" i="2"/>
  <c r="T160" i="2"/>
  <c r="R161" i="2"/>
  <c r="S161" i="2"/>
  <c r="T161" i="2"/>
  <c r="R162" i="2"/>
  <c r="S162" i="2"/>
  <c r="T162" i="2"/>
  <c r="R163" i="2"/>
  <c r="S163" i="2"/>
  <c r="T163" i="2"/>
  <c r="R164" i="2"/>
  <c r="S164" i="2"/>
  <c r="T164" i="2"/>
  <c r="R165" i="2"/>
  <c r="S165" i="2"/>
  <c r="T165" i="2"/>
  <c r="R166" i="2"/>
  <c r="S166" i="2"/>
  <c r="T166" i="2"/>
  <c r="R167" i="2"/>
  <c r="S167" i="2"/>
  <c r="T167" i="2"/>
  <c r="R168" i="2"/>
  <c r="S168" i="2"/>
  <c r="T168" i="2"/>
  <c r="R169" i="2"/>
  <c r="S169" i="2"/>
  <c r="T169" i="2"/>
  <c r="R170" i="2"/>
  <c r="S170" i="2"/>
  <c r="T170" i="2"/>
  <c r="R171" i="2"/>
  <c r="S171" i="2"/>
  <c r="T171" i="2"/>
  <c r="R172" i="2"/>
  <c r="S172" i="2"/>
  <c r="T172" i="2"/>
  <c r="R173" i="2"/>
  <c r="S173" i="2"/>
  <c r="T173" i="2"/>
  <c r="R174" i="2"/>
  <c r="S174" i="2"/>
  <c r="T174" i="2"/>
  <c r="R175" i="2"/>
  <c r="S175" i="2"/>
  <c r="T175" i="2"/>
  <c r="R176" i="2"/>
  <c r="S176" i="2"/>
  <c r="T176" i="2"/>
  <c r="R177" i="2"/>
  <c r="S177" i="2"/>
  <c r="T177" i="2"/>
  <c r="R178" i="2"/>
  <c r="S178" i="2"/>
  <c r="T178" i="2"/>
  <c r="R179" i="2"/>
  <c r="S179" i="2"/>
  <c r="T179" i="2"/>
  <c r="R180" i="2"/>
  <c r="S180" i="2"/>
  <c r="T180" i="2"/>
  <c r="R181" i="2"/>
  <c r="S181" i="2"/>
  <c r="T181" i="2"/>
  <c r="R182" i="2"/>
  <c r="S182" i="2"/>
  <c r="T182" i="2"/>
  <c r="R183" i="2"/>
  <c r="S183" i="2"/>
  <c r="T183" i="2"/>
  <c r="R184" i="2"/>
  <c r="S184" i="2"/>
  <c r="T184" i="2"/>
  <c r="R185" i="2"/>
  <c r="S185" i="2"/>
  <c r="T185" i="2"/>
  <c r="R186" i="2"/>
  <c r="S186" i="2"/>
  <c r="T186" i="2"/>
  <c r="R187" i="2"/>
  <c r="S187" i="2"/>
  <c r="T187" i="2"/>
  <c r="R188" i="2"/>
  <c r="S188" i="2"/>
  <c r="T188" i="2"/>
  <c r="R189" i="2"/>
  <c r="S189" i="2"/>
  <c r="T189" i="2"/>
  <c r="R190" i="2"/>
  <c r="S190" i="2"/>
  <c r="T190" i="2"/>
  <c r="R191" i="2"/>
  <c r="S191" i="2"/>
  <c r="T191" i="2"/>
  <c r="R192" i="2"/>
  <c r="S192" i="2"/>
  <c r="T192" i="2"/>
  <c r="R193" i="2"/>
  <c r="S193" i="2"/>
  <c r="T193" i="2"/>
  <c r="R194" i="2"/>
  <c r="S194" i="2"/>
  <c r="T194" i="2"/>
  <c r="R195" i="2"/>
  <c r="S195" i="2"/>
  <c r="T195" i="2"/>
  <c r="R196" i="2"/>
  <c r="S196" i="2"/>
  <c r="T196" i="2"/>
  <c r="R197" i="2"/>
  <c r="S197" i="2"/>
  <c r="T197" i="2"/>
  <c r="R198" i="2"/>
  <c r="S198" i="2"/>
  <c r="T198" i="2"/>
  <c r="R199" i="2"/>
  <c r="S199" i="2"/>
  <c r="T199" i="2"/>
  <c r="R200" i="2"/>
  <c r="S200" i="2"/>
  <c r="T200" i="2"/>
  <c r="R201" i="2"/>
  <c r="S201" i="2"/>
  <c r="T201" i="2"/>
  <c r="R202" i="2"/>
  <c r="S202" i="2"/>
  <c r="T202" i="2"/>
  <c r="R203" i="2"/>
  <c r="S203" i="2"/>
  <c r="T203" i="2"/>
  <c r="R204" i="2"/>
  <c r="S204" i="2"/>
  <c r="T204" i="2"/>
  <c r="R205" i="2"/>
  <c r="S205" i="2"/>
  <c r="T205" i="2"/>
  <c r="R206" i="2"/>
  <c r="S206" i="2"/>
  <c r="T206" i="2"/>
  <c r="R207" i="2"/>
  <c r="S207" i="2"/>
  <c r="T207" i="2"/>
  <c r="R208" i="2"/>
  <c r="S208" i="2"/>
  <c r="T208" i="2"/>
  <c r="R209" i="2"/>
  <c r="S209" i="2"/>
  <c r="T209" i="2"/>
  <c r="R210" i="2"/>
  <c r="S210" i="2"/>
  <c r="T210" i="2"/>
  <c r="R211" i="2"/>
  <c r="S211" i="2"/>
  <c r="T211" i="2"/>
  <c r="R212" i="2"/>
  <c r="S212" i="2"/>
  <c r="T212" i="2"/>
  <c r="R213" i="2"/>
  <c r="S213" i="2"/>
  <c r="T213" i="2"/>
  <c r="R214" i="2"/>
  <c r="S214" i="2"/>
  <c r="T214" i="2"/>
  <c r="R215" i="2"/>
  <c r="S215" i="2"/>
  <c r="T215" i="2"/>
  <c r="R216" i="2"/>
  <c r="S216" i="2"/>
  <c r="T216" i="2"/>
  <c r="R217" i="2"/>
  <c r="S217" i="2"/>
  <c r="T217" i="2"/>
  <c r="R218" i="2"/>
  <c r="S218" i="2"/>
  <c r="T218" i="2"/>
  <c r="R219" i="2"/>
  <c r="S219" i="2"/>
  <c r="T219" i="2"/>
  <c r="R220" i="2"/>
  <c r="S220" i="2"/>
  <c r="T220" i="2"/>
  <c r="R221" i="2"/>
  <c r="S221" i="2"/>
  <c r="T221" i="2"/>
  <c r="R222" i="2"/>
  <c r="S222" i="2"/>
  <c r="T222" i="2"/>
  <c r="R223" i="2"/>
  <c r="S223" i="2"/>
  <c r="T223" i="2"/>
  <c r="R224" i="2"/>
  <c r="S224" i="2"/>
  <c r="T224" i="2"/>
  <c r="R225" i="2"/>
  <c r="S225" i="2"/>
  <c r="T225" i="2"/>
  <c r="R226" i="2"/>
  <c r="S226" i="2"/>
  <c r="T226" i="2"/>
  <c r="R227" i="2"/>
  <c r="S227" i="2"/>
  <c r="T227" i="2"/>
  <c r="R228" i="2"/>
  <c r="S228" i="2"/>
  <c r="T228" i="2"/>
  <c r="R229" i="2"/>
  <c r="S229" i="2"/>
  <c r="T229" i="2"/>
  <c r="R230" i="2"/>
  <c r="S230" i="2"/>
  <c r="T230" i="2"/>
  <c r="R231" i="2"/>
  <c r="S231" i="2"/>
  <c r="T231" i="2"/>
  <c r="R232" i="2"/>
  <c r="S232" i="2"/>
  <c r="T232" i="2"/>
  <c r="R233" i="2"/>
  <c r="S233" i="2"/>
  <c r="T233" i="2"/>
  <c r="R234" i="2"/>
  <c r="S234" i="2"/>
  <c r="T234" i="2"/>
  <c r="R235" i="2"/>
  <c r="S235" i="2"/>
  <c r="T235" i="2"/>
  <c r="R236" i="2"/>
  <c r="S236" i="2"/>
  <c r="T236" i="2"/>
  <c r="R237" i="2"/>
  <c r="S237" i="2"/>
  <c r="T237" i="2"/>
  <c r="R238" i="2"/>
  <c r="S238" i="2"/>
  <c r="T238" i="2"/>
  <c r="R239" i="2"/>
  <c r="S239" i="2"/>
  <c r="T239" i="2"/>
  <c r="R240" i="2"/>
  <c r="S240" i="2"/>
  <c r="T240" i="2"/>
  <c r="R241" i="2"/>
  <c r="S241" i="2"/>
  <c r="T241" i="2"/>
  <c r="R242" i="2"/>
  <c r="S242" i="2"/>
  <c r="T242" i="2"/>
  <c r="R243" i="2"/>
  <c r="S243" i="2"/>
  <c r="T243" i="2"/>
  <c r="R244" i="2"/>
  <c r="S244" i="2"/>
  <c r="T244" i="2"/>
  <c r="R245" i="2"/>
  <c r="S245" i="2"/>
  <c r="T245" i="2"/>
  <c r="R246" i="2"/>
  <c r="S246" i="2"/>
  <c r="T246" i="2"/>
  <c r="R247" i="2"/>
  <c r="S247" i="2"/>
  <c r="T247" i="2"/>
  <c r="R248" i="2"/>
  <c r="S248" i="2"/>
  <c r="T248" i="2"/>
  <c r="R249" i="2"/>
  <c r="S249" i="2"/>
  <c r="T249" i="2"/>
  <c r="R250" i="2"/>
  <c r="S250" i="2"/>
  <c r="T250" i="2"/>
  <c r="R251" i="2"/>
  <c r="S251" i="2"/>
  <c r="T251" i="2"/>
  <c r="R252" i="2"/>
  <c r="S252" i="2"/>
  <c r="T252" i="2"/>
  <c r="R253" i="2"/>
  <c r="S253" i="2"/>
  <c r="T253" i="2"/>
  <c r="R254" i="2"/>
  <c r="S254" i="2"/>
  <c r="T254" i="2"/>
  <c r="R255" i="2"/>
  <c r="S255" i="2"/>
  <c r="T255" i="2"/>
  <c r="R256" i="2"/>
  <c r="S256" i="2"/>
  <c r="T256" i="2"/>
  <c r="R257" i="2"/>
  <c r="S257" i="2"/>
  <c r="T257" i="2"/>
  <c r="R258" i="2"/>
  <c r="S258" i="2"/>
  <c r="T258" i="2"/>
  <c r="R259" i="2"/>
  <c r="S259" i="2"/>
  <c r="T259" i="2"/>
  <c r="R260" i="2"/>
  <c r="S260" i="2"/>
  <c r="T260" i="2"/>
  <c r="R261" i="2"/>
  <c r="S261" i="2"/>
  <c r="T261" i="2"/>
  <c r="R262" i="2"/>
  <c r="S262" i="2"/>
  <c r="T262" i="2"/>
  <c r="R263" i="2"/>
  <c r="S263" i="2"/>
  <c r="T263" i="2"/>
  <c r="R264" i="2"/>
  <c r="S264" i="2"/>
  <c r="T264" i="2"/>
  <c r="R265" i="2"/>
  <c r="S265" i="2"/>
  <c r="T265" i="2"/>
  <c r="R266" i="2"/>
  <c r="S266" i="2"/>
  <c r="T266" i="2"/>
  <c r="R267" i="2"/>
  <c r="S267" i="2"/>
  <c r="T267" i="2"/>
  <c r="R268" i="2"/>
  <c r="S268" i="2"/>
  <c r="T268" i="2"/>
  <c r="R269" i="2"/>
  <c r="S269" i="2"/>
  <c r="T269" i="2"/>
  <c r="R270" i="2"/>
  <c r="S270" i="2"/>
  <c r="T270" i="2"/>
  <c r="R271" i="2"/>
  <c r="S271" i="2"/>
  <c r="T271" i="2"/>
  <c r="R272" i="2"/>
  <c r="S272" i="2"/>
  <c r="T272" i="2"/>
  <c r="R273" i="2"/>
  <c r="S273" i="2"/>
  <c r="T273" i="2"/>
  <c r="R274" i="2"/>
  <c r="S274" i="2"/>
  <c r="T274" i="2"/>
  <c r="R275" i="2"/>
  <c r="S275" i="2"/>
  <c r="T275" i="2"/>
  <c r="R276" i="2"/>
  <c r="S276" i="2"/>
  <c r="T276" i="2"/>
  <c r="R277" i="2"/>
  <c r="S277" i="2"/>
  <c r="T277" i="2"/>
  <c r="R278" i="2"/>
  <c r="S278" i="2"/>
  <c r="T278" i="2"/>
  <c r="R279" i="2"/>
  <c r="S279" i="2"/>
  <c r="T279" i="2"/>
  <c r="R280" i="2"/>
  <c r="S280" i="2"/>
  <c r="T280" i="2"/>
  <c r="R281" i="2"/>
  <c r="S281" i="2"/>
  <c r="T281" i="2"/>
  <c r="R282" i="2"/>
  <c r="S282" i="2"/>
  <c r="T282" i="2"/>
  <c r="R283" i="2"/>
  <c r="S283" i="2"/>
  <c r="T283" i="2"/>
  <c r="R284" i="2"/>
  <c r="S284" i="2"/>
  <c r="T284" i="2"/>
  <c r="R285" i="2"/>
  <c r="S285" i="2"/>
  <c r="T285" i="2"/>
  <c r="R286" i="2"/>
  <c r="S286" i="2"/>
  <c r="T286" i="2"/>
  <c r="R287" i="2"/>
  <c r="S287" i="2"/>
  <c r="T287" i="2"/>
  <c r="R288" i="2"/>
  <c r="S288" i="2"/>
  <c r="T288" i="2"/>
  <c r="R289" i="2"/>
  <c r="S289" i="2"/>
  <c r="T289" i="2"/>
  <c r="R290" i="2"/>
  <c r="S290" i="2"/>
  <c r="T290" i="2"/>
  <c r="R291" i="2"/>
  <c r="S291" i="2"/>
  <c r="T291" i="2"/>
  <c r="R292" i="2"/>
  <c r="S292" i="2"/>
  <c r="T292" i="2"/>
  <c r="R293" i="2"/>
  <c r="S293" i="2"/>
  <c r="T293" i="2"/>
  <c r="R294" i="2"/>
  <c r="S294" i="2"/>
  <c r="T294" i="2"/>
  <c r="R295" i="2"/>
  <c r="S295" i="2"/>
  <c r="T295" i="2"/>
  <c r="R296" i="2"/>
  <c r="S296" i="2"/>
  <c r="T296" i="2"/>
  <c r="R297" i="2"/>
  <c r="S297" i="2"/>
  <c r="T297" i="2"/>
  <c r="R298" i="2"/>
  <c r="S298" i="2"/>
  <c r="T298" i="2"/>
  <c r="R299" i="2"/>
  <c r="S299" i="2"/>
  <c r="T299" i="2"/>
  <c r="R300" i="2"/>
  <c r="S300" i="2"/>
  <c r="T300" i="2"/>
  <c r="R301" i="2"/>
  <c r="S301" i="2"/>
  <c r="T301" i="2"/>
  <c r="R302" i="2"/>
  <c r="S302" i="2"/>
  <c r="T302" i="2"/>
  <c r="R303" i="2"/>
  <c r="S303" i="2"/>
  <c r="T303" i="2"/>
  <c r="R304" i="2"/>
  <c r="S304" i="2"/>
  <c r="T304" i="2"/>
  <c r="R305" i="2"/>
  <c r="S305" i="2"/>
  <c r="T305" i="2"/>
  <c r="R306" i="2"/>
  <c r="S306" i="2"/>
  <c r="T306" i="2"/>
  <c r="R307" i="2"/>
  <c r="S307" i="2"/>
  <c r="T307" i="2"/>
  <c r="R308" i="2"/>
  <c r="S308" i="2"/>
  <c r="T308" i="2"/>
  <c r="R309" i="2"/>
  <c r="S309" i="2"/>
  <c r="T309" i="2"/>
  <c r="R310" i="2"/>
  <c r="S310" i="2"/>
  <c r="T310" i="2"/>
  <c r="R311" i="2"/>
  <c r="S311" i="2"/>
  <c r="T311" i="2"/>
  <c r="R312" i="2"/>
  <c r="S312" i="2"/>
  <c r="T312" i="2"/>
  <c r="R313" i="2"/>
  <c r="S313" i="2"/>
  <c r="T313" i="2"/>
  <c r="R314" i="2"/>
  <c r="S314" i="2"/>
  <c r="T314" i="2"/>
  <c r="R315" i="2"/>
  <c r="S315" i="2"/>
  <c r="T315" i="2"/>
  <c r="R316" i="2"/>
  <c r="S316" i="2"/>
  <c r="T316" i="2"/>
  <c r="R317" i="2"/>
  <c r="S317" i="2"/>
  <c r="T317" i="2"/>
  <c r="R318" i="2"/>
  <c r="S318" i="2"/>
  <c r="T318" i="2"/>
  <c r="R319" i="2"/>
  <c r="S319" i="2"/>
  <c r="T319" i="2"/>
  <c r="R320" i="2"/>
  <c r="S320" i="2"/>
  <c r="T320" i="2"/>
  <c r="R321" i="2"/>
  <c r="S321" i="2"/>
  <c r="T321" i="2"/>
  <c r="R322" i="2"/>
  <c r="S322" i="2"/>
  <c r="T322" i="2"/>
  <c r="R323" i="2"/>
  <c r="S323" i="2"/>
  <c r="T323" i="2"/>
  <c r="R324" i="2"/>
  <c r="S324" i="2"/>
  <c r="T324" i="2"/>
  <c r="R325" i="2"/>
  <c r="S325" i="2"/>
  <c r="T325" i="2"/>
  <c r="R326" i="2"/>
  <c r="S326" i="2"/>
  <c r="T326" i="2"/>
  <c r="R327" i="2"/>
  <c r="S327" i="2"/>
  <c r="T327" i="2"/>
  <c r="R328" i="2"/>
  <c r="S328" i="2"/>
  <c r="T328" i="2"/>
  <c r="R329" i="2"/>
  <c r="S329" i="2"/>
  <c r="T329" i="2"/>
  <c r="R330" i="2"/>
  <c r="S330" i="2"/>
  <c r="T330" i="2"/>
  <c r="R331" i="2"/>
  <c r="S331" i="2"/>
  <c r="T331" i="2"/>
  <c r="R332" i="2"/>
  <c r="S332" i="2"/>
  <c r="T332" i="2"/>
  <c r="R333" i="2"/>
  <c r="S333" i="2"/>
  <c r="T333" i="2"/>
  <c r="R334" i="2"/>
  <c r="S334" i="2"/>
  <c r="T334" i="2"/>
  <c r="R335" i="2"/>
  <c r="S335" i="2"/>
  <c r="T335" i="2"/>
  <c r="R336" i="2"/>
  <c r="S336" i="2"/>
  <c r="T336" i="2"/>
  <c r="R337" i="2"/>
  <c r="S337" i="2"/>
  <c r="T337" i="2"/>
  <c r="R338" i="2"/>
  <c r="S338" i="2"/>
  <c r="T338" i="2"/>
  <c r="R339" i="2"/>
  <c r="S339" i="2"/>
  <c r="T339" i="2"/>
  <c r="R340" i="2"/>
  <c r="S340" i="2"/>
  <c r="T340" i="2"/>
  <c r="R341" i="2"/>
  <c r="S341" i="2"/>
  <c r="T341" i="2"/>
  <c r="R342" i="2"/>
  <c r="S342" i="2"/>
  <c r="T342" i="2"/>
  <c r="R343" i="2"/>
  <c r="S343" i="2"/>
  <c r="T343" i="2"/>
  <c r="R344" i="2"/>
  <c r="S344" i="2"/>
  <c r="T344" i="2"/>
  <c r="R345" i="2"/>
  <c r="S345" i="2"/>
  <c r="T345" i="2"/>
  <c r="R346" i="2"/>
  <c r="S346" i="2"/>
  <c r="T346" i="2"/>
  <c r="R347" i="2"/>
  <c r="S347" i="2"/>
  <c r="T347" i="2"/>
  <c r="R348" i="2"/>
  <c r="S348" i="2"/>
  <c r="T348" i="2"/>
  <c r="R349" i="2"/>
  <c r="S349" i="2"/>
  <c r="T349" i="2"/>
  <c r="R350" i="2"/>
  <c r="S350" i="2"/>
  <c r="T350" i="2"/>
  <c r="R351" i="2"/>
  <c r="S351" i="2"/>
  <c r="T351" i="2"/>
  <c r="R352" i="2"/>
  <c r="S352" i="2"/>
  <c r="T352" i="2"/>
  <c r="R353" i="2"/>
  <c r="S353" i="2"/>
  <c r="T353" i="2"/>
  <c r="R354" i="2"/>
  <c r="S354" i="2"/>
  <c r="T354" i="2"/>
  <c r="R355" i="2"/>
  <c r="S355" i="2"/>
  <c r="T355" i="2"/>
  <c r="R356" i="2"/>
  <c r="S356" i="2"/>
  <c r="T356" i="2"/>
  <c r="R357" i="2"/>
  <c r="S357" i="2"/>
  <c r="T357" i="2"/>
  <c r="R358" i="2"/>
  <c r="S358" i="2"/>
  <c r="T358" i="2"/>
  <c r="R359" i="2"/>
  <c r="S359" i="2"/>
  <c r="T359" i="2"/>
  <c r="R360" i="2"/>
  <c r="S360" i="2"/>
  <c r="T360" i="2"/>
  <c r="R361" i="2"/>
  <c r="S361" i="2"/>
  <c r="T361" i="2"/>
  <c r="R362" i="2"/>
  <c r="S362" i="2"/>
  <c r="T362" i="2"/>
  <c r="R363" i="2"/>
  <c r="S363" i="2"/>
  <c r="T363" i="2"/>
  <c r="R364" i="2"/>
  <c r="S364" i="2"/>
  <c r="T364" i="2"/>
  <c r="R365" i="2"/>
  <c r="S365" i="2"/>
  <c r="T365" i="2"/>
  <c r="R366" i="2"/>
  <c r="S366" i="2"/>
  <c r="T366" i="2"/>
  <c r="R367" i="2"/>
  <c r="S367" i="2"/>
  <c r="T367" i="2"/>
  <c r="R368" i="2"/>
  <c r="S368" i="2"/>
  <c r="T368" i="2"/>
  <c r="R369" i="2"/>
  <c r="S369" i="2"/>
  <c r="T369" i="2"/>
  <c r="R370" i="2"/>
  <c r="S370" i="2"/>
  <c r="T370" i="2"/>
  <c r="R371" i="2"/>
  <c r="S371" i="2"/>
  <c r="T371" i="2"/>
  <c r="R372" i="2"/>
  <c r="S372" i="2"/>
  <c r="T372" i="2"/>
  <c r="R373" i="2"/>
  <c r="S373" i="2"/>
  <c r="T373" i="2"/>
  <c r="R374" i="2"/>
  <c r="S374" i="2"/>
  <c r="T374" i="2"/>
  <c r="R375" i="2"/>
  <c r="S375" i="2"/>
  <c r="T375" i="2"/>
  <c r="R376" i="2"/>
  <c r="S376" i="2"/>
  <c r="T376" i="2"/>
  <c r="R377" i="2"/>
  <c r="S377" i="2"/>
  <c r="T377" i="2"/>
  <c r="R378" i="2"/>
  <c r="S378" i="2"/>
  <c r="T378" i="2"/>
  <c r="R379" i="2"/>
  <c r="S379" i="2"/>
  <c r="T379" i="2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8" i="1"/>
  <c r="AQ6" i="1"/>
  <c r="AQ7" i="1"/>
  <c r="AQ8" i="1"/>
  <c r="AQ9" i="1"/>
  <c r="AR9" i="1" s="1"/>
  <c r="AQ10" i="1"/>
  <c r="AR10" i="1" s="1"/>
  <c r="AQ11" i="1"/>
  <c r="AQ12" i="1"/>
  <c r="AQ13" i="1"/>
  <c r="AR13" i="1" s="1"/>
  <c r="AQ14" i="1"/>
  <c r="AR14" i="1" s="1"/>
  <c r="AQ15" i="1"/>
  <c r="AQ16" i="1"/>
  <c r="AQ17" i="1"/>
  <c r="AR17" i="1" s="1"/>
  <c r="AQ18" i="1"/>
  <c r="AR18" i="1" s="1"/>
  <c r="AQ19" i="1"/>
  <c r="AQ5" i="1"/>
  <c r="AR5" i="1" s="1"/>
  <c r="AR4" i="1"/>
  <c r="AR6" i="1"/>
  <c r="AR7" i="1"/>
  <c r="AR8" i="1"/>
  <c r="AR11" i="1"/>
  <c r="AR12" i="1"/>
  <c r="AR15" i="1"/>
  <c r="AR16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U302" i="2" l="1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286" i="2"/>
  <c r="U282" i="2"/>
  <c r="U376" i="2"/>
  <c r="U372" i="2"/>
  <c r="U360" i="2"/>
  <c r="U344" i="2"/>
  <c r="U340" i="2"/>
  <c r="U336" i="2"/>
  <c r="U332" i="2"/>
  <c r="U328" i="2"/>
  <c r="U324" i="2"/>
  <c r="U320" i="2"/>
  <c r="U316" i="2"/>
  <c r="U312" i="2"/>
  <c r="U308" i="2"/>
  <c r="U304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59" i="2"/>
  <c r="U368" i="2"/>
  <c r="U364" i="2"/>
  <c r="U356" i="2"/>
  <c r="U352" i="2"/>
  <c r="U348" i="2"/>
  <c r="U163" i="2"/>
  <c r="K1" i="19"/>
  <c r="U369" i="2"/>
  <c r="U361" i="2"/>
  <c r="U357" i="2"/>
  <c r="U353" i="2"/>
  <c r="U341" i="2"/>
  <c r="U337" i="2"/>
  <c r="U325" i="2"/>
  <c r="U321" i="2"/>
  <c r="U317" i="2"/>
  <c r="U309" i="2"/>
  <c r="U296" i="2"/>
  <c r="U292" i="2"/>
  <c r="U280" i="2"/>
  <c r="U272" i="2"/>
  <c r="U264" i="2"/>
  <c r="U260" i="2"/>
  <c r="U248" i="2"/>
  <c r="U232" i="2"/>
  <c r="U228" i="2"/>
  <c r="U220" i="2"/>
  <c r="U216" i="2"/>
  <c r="U196" i="2"/>
  <c r="U188" i="2"/>
  <c r="U184" i="2"/>
  <c r="U176" i="2"/>
  <c r="U17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377" i="2"/>
  <c r="U373" i="2"/>
  <c r="U365" i="2"/>
  <c r="U349" i="2"/>
  <c r="U345" i="2"/>
  <c r="U333" i="2"/>
  <c r="U329" i="2"/>
  <c r="U313" i="2"/>
  <c r="U305" i="2"/>
  <c r="U300" i="2"/>
  <c r="U288" i="2"/>
  <c r="U284" i="2"/>
  <c r="U276" i="2"/>
  <c r="U268" i="2"/>
  <c r="U256" i="2"/>
  <c r="U252" i="2"/>
  <c r="U244" i="2"/>
  <c r="U240" i="2"/>
  <c r="U236" i="2"/>
  <c r="U224" i="2"/>
  <c r="U212" i="2"/>
  <c r="U208" i="2"/>
  <c r="U204" i="2"/>
  <c r="U200" i="2"/>
  <c r="U192" i="2"/>
  <c r="U180" i="2"/>
  <c r="U168" i="2"/>
  <c r="U164" i="2"/>
  <c r="U160" i="2"/>
  <c r="U323" i="2"/>
  <c r="U319" i="2"/>
  <c r="U315" i="2"/>
  <c r="U311" i="2"/>
  <c r="U307" i="2"/>
  <c r="U303" i="2"/>
  <c r="U298" i="2"/>
  <c r="U294" i="2"/>
  <c r="U290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BI1" i="19"/>
  <c r="BF1" i="19"/>
  <c r="H1" i="19"/>
  <c r="L1" i="19" s="1"/>
  <c r="BH1" i="17"/>
  <c r="BI1" i="17" s="1"/>
  <c r="AA1" i="17"/>
  <c r="AB1" i="17" s="1"/>
  <c r="V1" i="16"/>
  <c r="U3" i="16"/>
  <c r="W3" i="16" s="1"/>
  <c r="X3" i="16" s="1"/>
  <c r="AA25" i="14"/>
  <c r="Z3" i="14"/>
  <c r="Y3" i="14"/>
  <c r="X1" i="13"/>
  <c r="W3" i="13"/>
  <c r="W1" i="15" l="1"/>
  <c r="U1" i="16"/>
  <c r="Y1" i="14"/>
  <c r="X1" i="14" s="1"/>
  <c r="W1" i="13"/>
  <c r="V1" i="13" s="1"/>
  <c r="Z1" i="14"/>
  <c r="BJ1" i="19"/>
  <c r="X1" i="15"/>
  <c r="Y3" i="15"/>
  <c r="Z3" i="15" s="1"/>
  <c r="AA3" i="14"/>
  <c r="AB3" i="14" s="1"/>
  <c r="AA3" i="12"/>
  <c r="Z3" i="12"/>
  <c r="C7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6" i="11"/>
  <c r="E5" i="11"/>
  <c r="D3" i="11"/>
  <c r="E3" i="11" s="1"/>
  <c r="D4" i="11"/>
  <c r="E4" i="11" s="1"/>
  <c r="D2" i="11"/>
  <c r="E2" i="11" s="1"/>
  <c r="G26" i="10"/>
  <c r="G23" i="10"/>
  <c r="I24" i="10" s="1"/>
  <c r="K24" i="10" s="1"/>
  <c r="G20" i="10"/>
  <c r="J20" i="10" s="1"/>
  <c r="G17" i="10"/>
  <c r="G14" i="10"/>
  <c r="J14" i="10" s="1"/>
  <c r="G11" i="10"/>
  <c r="I11" i="10" s="1"/>
  <c r="K11" i="10" s="1"/>
  <c r="G8" i="10"/>
  <c r="G5" i="10"/>
  <c r="I5" i="10" s="1"/>
  <c r="K5" i="10" s="1"/>
  <c r="J27" i="10"/>
  <c r="I27" i="10"/>
  <c r="K27" i="10" s="1"/>
  <c r="J26" i="10"/>
  <c r="K26" i="10" s="1"/>
  <c r="I26" i="10"/>
  <c r="J24" i="10"/>
  <c r="I23" i="10"/>
  <c r="J21" i="10"/>
  <c r="I21" i="10"/>
  <c r="J18" i="10"/>
  <c r="I18" i="10"/>
  <c r="K18" i="10" s="1"/>
  <c r="J17" i="10"/>
  <c r="I17" i="10"/>
  <c r="K17" i="10" s="1"/>
  <c r="J15" i="10"/>
  <c r="I15" i="10"/>
  <c r="K15" i="10" s="1"/>
  <c r="I14" i="10"/>
  <c r="K14" i="10" s="1"/>
  <c r="J12" i="10"/>
  <c r="I12" i="10"/>
  <c r="K12" i="10" s="1"/>
  <c r="J11" i="10"/>
  <c r="J9" i="10"/>
  <c r="I9" i="10"/>
  <c r="K9" i="10" s="1"/>
  <c r="J8" i="10"/>
  <c r="I8" i="10"/>
  <c r="K8" i="10" s="1"/>
  <c r="J6" i="10"/>
  <c r="I6" i="10"/>
  <c r="K6" i="10" s="1"/>
  <c r="J5" i="10"/>
  <c r="J3" i="10"/>
  <c r="I3" i="10"/>
  <c r="K3" i="10" s="1"/>
  <c r="J2" i="10"/>
  <c r="I2" i="10"/>
  <c r="K2" i="10" s="1"/>
  <c r="D3" i="10"/>
  <c r="C3" i="10"/>
  <c r="E3" i="10" s="1"/>
  <c r="E2" i="10"/>
  <c r="D2" i="10"/>
  <c r="C2" i="10"/>
  <c r="D27" i="10"/>
  <c r="C27" i="10"/>
  <c r="E27" i="10" s="1"/>
  <c r="E26" i="10"/>
  <c r="D26" i="10"/>
  <c r="C26" i="10"/>
  <c r="D24" i="10"/>
  <c r="C24" i="10"/>
  <c r="E24" i="10" s="1"/>
  <c r="E23" i="10"/>
  <c r="D23" i="10"/>
  <c r="C23" i="10"/>
  <c r="D21" i="10"/>
  <c r="C21" i="10"/>
  <c r="D20" i="10"/>
  <c r="C20" i="10"/>
  <c r="E20" i="10" s="1"/>
  <c r="D18" i="10"/>
  <c r="C18" i="10"/>
  <c r="D17" i="10"/>
  <c r="C17" i="10"/>
  <c r="E17" i="10" s="1"/>
  <c r="D15" i="10"/>
  <c r="C15" i="10"/>
  <c r="E15" i="10" s="1"/>
  <c r="E14" i="10"/>
  <c r="D14" i="10"/>
  <c r="C14" i="10"/>
  <c r="D12" i="10"/>
  <c r="C12" i="10"/>
  <c r="E12" i="10" s="1"/>
  <c r="D11" i="10"/>
  <c r="C11" i="10"/>
  <c r="E11" i="10" s="1"/>
  <c r="D9" i="10"/>
  <c r="C9" i="10"/>
  <c r="D8" i="10"/>
  <c r="C8" i="10"/>
  <c r="E8" i="10" s="1"/>
  <c r="D6" i="10"/>
  <c r="D5" i="10"/>
  <c r="C5" i="10"/>
  <c r="E5" i="10" s="1"/>
  <c r="C6" i="10"/>
  <c r="E6" i="10" s="1"/>
  <c r="U23" i="8"/>
  <c r="W1" i="8"/>
  <c r="Y3" i="8"/>
  <c r="Z3" i="8" s="1"/>
  <c r="U30" i="5"/>
  <c r="W21" i="7"/>
  <c r="R107" i="2"/>
  <c r="S107" i="2"/>
  <c r="T107" i="2"/>
  <c r="R108" i="2"/>
  <c r="S108" i="2"/>
  <c r="T108" i="2"/>
  <c r="R109" i="2"/>
  <c r="S109" i="2"/>
  <c r="T109" i="2"/>
  <c r="R110" i="2"/>
  <c r="S110" i="2"/>
  <c r="T110" i="2"/>
  <c r="R111" i="2"/>
  <c r="S111" i="2"/>
  <c r="T111" i="2"/>
  <c r="R112" i="2"/>
  <c r="S112" i="2"/>
  <c r="T112" i="2"/>
  <c r="R113" i="2"/>
  <c r="S113" i="2"/>
  <c r="T113" i="2"/>
  <c r="R114" i="2"/>
  <c r="S114" i="2"/>
  <c r="T114" i="2"/>
  <c r="R115" i="2"/>
  <c r="S115" i="2"/>
  <c r="T115" i="2"/>
  <c r="R116" i="2"/>
  <c r="S116" i="2"/>
  <c r="T116" i="2"/>
  <c r="R117" i="2"/>
  <c r="S117" i="2"/>
  <c r="T117" i="2"/>
  <c r="R118" i="2"/>
  <c r="S118" i="2"/>
  <c r="T118" i="2"/>
  <c r="R119" i="2"/>
  <c r="S119" i="2"/>
  <c r="T119" i="2"/>
  <c r="R120" i="2"/>
  <c r="S120" i="2"/>
  <c r="T120" i="2"/>
  <c r="R121" i="2"/>
  <c r="S121" i="2"/>
  <c r="T121" i="2"/>
  <c r="R122" i="2"/>
  <c r="S122" i="2"/>
  <c r="T122" i="2"/>
  <c r="R123" i="2"/>
  <c r="S123" i="2"/>
  <c r="T123" i="2"/>
  <c r="R124" i="2"/>
  <c r="S124" i="2"/>
  <c r="T124" i="2"/>
  <c r="R125" i="2"/>
  <c r="S125" i="2"/>
  <c r="T125" i="2"/>
  <c r="R126" i="2"/>
  <c r="S126" i="2"/>
  <c r="T126" i="2"/>
  <c r="R127" i="2"/>
  <c r="S127" i="2"/>
  <c r="T127" i="2"/>
  <c r="R128" i="2"/>
  <c r="S128" i="2"/>
  <c r="T128" i="2"/>
  <c r="R129" i="2"/>
  <c r="S129" i="2"/>
  <c r="T129" i="2"/>
  <c r="R130" i="2"/>
  <c r="S130" i="2"/>
  <c r="T130" i="2"/>
  <c r="R131" i="2"/>
  <c r="S131" i="2"/>
  <c r="T131" i="2"/>
  <c r="R132" i="2"/>
  <c r="S132" i="2"/>
  <c r="T132" i="2"/>
  <c r="R133" i="2"/>
  <c r="S133" i="2"/>
  <c r="T133" i="2"/>
  <c r="R134" i="2"/>
  <c r="S134" i="2"/>
  <c r="T134" i="2"/>
  <c r="R135" i="2"/>
  <c r="S135" i="2"/>
  <c r="T135" i="2"/>
  <c r="R136" i="2"/>
  <c r="S136" i="2"/>
  <c r="T136" i="2"/>
  <c r="R137" i="2"/>
  <c r="S137" i="2"/>
  <c r="T137" i="2"/>
  <c r="R138" i="2"/>
  <c r="S138" i="2"/>
  <c r="T138" i="2"/>
  <c r="R139" i="2"/>
  <c r="S139" i="2"/>
  <c r="T139" i="2"/>
  <c r="R140" i="2"/>
  <c r="S140" i="2"/>
  <c r="T140" i="2"/>
  <c r="R141" i="2"/>
  <c r="S141" i="2"/>
  <c r="T141" i="2"/>
  <c r="R142" i="2"/>
  <c r="S142" i="2"/>
  <c r="T142" i="2"/>
  <c r="R143" i="2"/>
  <c r="S143" i="2"/>
  <c r="T143" i="2"/>
  <c r="R144" i="2"/>
  <c r="S144" i="2"/>
  <c r="T144" i="2"/>
  <c r="R145" i="2"/>
  <c r="S145" i="2"/>
  <c r="T145" i="2"/>
  <c r="R146" i="2"/>
  <c r="S146" i="2"/>
  <c r="T146" i="2"/>
  <c r="R147" i="2"/>
  <c r="S147" i="2"/>
  <c r="T147" i="2"/>
  <c r="R148" i="2"/>
  <c r="S148" i="2"/>
  <c r="T148" i="2"/>
  <c r="R149" i="2"/>
  <c r="S149" i="2"/>
  <c r="T149" i="2"/>
  <c r="R150" i="2"/>
  <c r="S150" i="2"/>
  <c r="T150" i="2"/>
  <c r="R151" i="2"/>
  <c r="S151" i="2"/>
  <c r="T151" i="2"/>
  <c r="R152" i="2"/>
  <c r="S152" i="2"/>
  <c r="T152" i="2"/>
  <c r="R153" i="2"/>
  <c r="S153" i="2"/>
  <c r="T153" i="2"/>
  <c r="R154" i="2"/>
  <c r="S154" i="2"/>
  <c r="T154" i="2"/>
  <c r="R155" i="2"/>
  <c r="S155" i="2"/>
  <c r="T155" i="2"/>
  <c r="R156" i="2"/>
  <c r="S156" i="2"/>
  <c r="T156" i="2"/>
  <c r="R157" i="2"/>
  <c r="S157" i="2"/>
  <c r="T157" i="2"/>
  <c r="R158" i="2"/>
  <c r="S158" i="2"/>
  <c r="T158" i="2"/>
  <c r="AW14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BM3" i="19" l="1"/>
  <c r="F15" i="22" s="1"/>
  <c r="C15" i="22"/>
  <c r="T1" i="16"/>
  <c r="Y1" i="16"/>
  <c r="V1" i="8"/>
  <c r="AA1" i="8"/>
  <c r="AA1" i="13"/>
  <c r="AC1" i="14"/>
  <c r="V1" i="15"/>
  <c r="AA1" i="15"/>
  <c r="Y1" i="15"/>
  <c r="U155" i="2"/>
  <c r="U143" i="2"/>
  <c r="U139" i="2"/>
  <c r="U135" i="2"/>
  <c r="U131" i="2"/>
  <c r="U127" i="2"/>
  <c r="U123" i="2"/>
  <c r="U119" i="2"/>
  <c r="U115" i="2"/>
  <c r="U111" i="2"/>
  <c r="U107" i="2"/>
  <c r="U151" i="2"/>
  <c r="U147" i="2"/>
  <c r="U156" i="2"/>
  <c r="U152" i="2"/>
  <c r="U148" i="2"/>
  <c r="U144" i="2"/>
  <c r="U140" i="2"/>
  <c r="U136" i="2"/>
  <c r="U132" i="2"/>
  <c r="U128" i="2"/>
  <c r="U124" i="2"/>
  <c r="U120" i="2"/>
  <c r="U116" i="2"/>
  <c r="U112" i="2"/>
  <c r="U108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W1" i="16"/>
  <c r="AA1" i="14"/>
  <c r="AB1" i="14" s="1"/>
  <c r="AB3" i="12"/>
  <c r="AC3" i="12" s="1"/>
  <c r="AA1" i="12"/>
  <c r="Z1" i="12"/>
  <c r="Y1" i="12" s="1"/>
  <c r="J23" i="10"/>
  <c r="K23" i="10"/>
  <c r="I20" i="10"/>
  <c r="K20" i="10" s="1"/>
  <c r="K21" i="10"/>
  <c r="E21" i="10"/>
  <c r="E18" i="10"/>
  <c r="E9" i="10"/>
  <c r="X1" i="8"/>
  <c r="Y1" i="8" s="1"/>
  <c r="AB3" i="7"/>
  <c r="F26" i="6"/>
  <c r="N11" i="6"/>
  <c r="N12" i="6"/>
  <c r="N13" i="6"/>
  <c r="N14" i="6"/>
  <c r="N15" i="6"/>
  <c r="N16" i="6"/>
  <c r="N10" i="6"/>
  <c r="M18" i="6"/>
  <c r="H18" i="6"/>
  <c r="I11" i="6"/>
  <c r="I12" i="6"/>
  <c r="I13" i="6"/>
  <c r="I14" i="6"/>
  <c r="I15" i="6"/>
  <c r="I16" i="6"/>
  <c r="I10" i="6"/>
  <c r="H8" i="6"/>
  <c r="I3" i="6"/>
  <c r="I4" i="6"/>
  <c r="I5" i="6"/>
  <c r="I6" i="6"/>
  <c r="I2" i="6"/>
  <c r="AC24" i="14" l="1"/>
  <c r="AC26" i="14" s="1"/>
  <c r="F5" i="22" s="1"/>
  <c r="Z1" i="8"/>
  <c r="C5" i="22"/>
  <c r="AD1" i="12"/>
  <c r="AC27" i="12" s="1"/>
  <c r="Z1" i="15"/>
  <c r="N18" i="6"/>
  <c r="L18" i="6" s="1"/>
  <c r="X1" i="16"/>
  <c r="Y16" i="16" s="1"/>
  <c r="F12" i="22" s="1"/>
  <c r="AB1" i="12"/>
  <c r="AC1" i="12" s="1"/>
  <c r="I8" i="6"/>
  <c r="G8" i="6" s="1"/>
  <c r="AB1" i="7"/>
  <c r="AA1" i="7"/>
  <c r="AC3" i="7"/>
  <c r="AD3" i="7" s="1"/>
  <c r="I18" i="6"/>
  <c r="G18" i="6" s="1"/>
  <c r="U27" i="5"/>
  <c r="X3" i="5"/>
  <c r="Y3" i="5" s="1"/>
  <c r="V1" i="5"/>
  <c r="Y25" i="12" l="1"/>
  <c r="Y26" i="12" s="1"/>
  <c r="AC21" i="12"/>
  <c r="AC22" i="12" s="1"/>
  <c r="F3" i="22" s="1"/>
  <c r="C12" i="22"/>
  <c r="C7" i="22"/>
  <c r="AA23" i="8"/>
  <c r="F7" i="22" s="1"/>
  <c r="Z1" i="7"/>
  <c r="AE1" i="7"/>
  <c r="U1" i="5"/>
  <c r="Z1" i="5"/>
  <c r="C6" i="22"/>
  <c r="AA23" i="15"/>
  <c r="AA20" i="15"/>
  <c r="F6" i="22" s="1"/>
  <c r="AC18" i="12"/>
  <c r="C3" i="22"/>
  <c r="AC23" i="12"/>
  <c r="AC24" i="12" s="1"/>
  <c r="W1" i="5"/>
  <c r="X1" i="5" s="1"/>
  <c r="AC1" i="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2" i="2"/>
  <c r="AE105" i="1"/>
  <c r="AE104" i="1"/>
  <c r="Y1" i="5" l="1"/>
  <c r="C8" i="22"/>
  <c r="U102" i="2"/>
  <c r="U86" i="2"/>
  <c r="U70" i="2"/>
  <c r="U54" i="2"/>
  <c r="U6" i="2"/>
  <c r="U2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3" i="2"/>
  <c r="U38" i="2"/>
  <c r="U104" i="2"/>
  <c r="U100" i="2"/>
  <c r="U96" i="2"/>
  <c r="U92" i="2"/>
  <c r="U88" i="2"/>
  <c r="U84" i="2"/>
  <c r="U80" i="2"/>
  <c r="U76" i="2"/>
  <c r="U72" i="2"/>
  <c r="U68" i="2"/>
  <c r="U64" i="2"/>
  <c r="U60" i="2"/>
  <c r="U56" i="2"/>
  <c r="U52" i="2"/>
  <c r="U48" i="2"/>
  <c r="U44" i="2"/>
  <c r="U40" i="2"/>
  <c r="U36" i="2"/>
  <c r="U32" i="2"/>
  <c r="U28" i="2"/>
  <c r="U24" i="2"/>
  <c r="U20" i="2"/>
  <c r="U16" i="2"/>
  <c r="U12" i="2"/>
  <c r="U8" i="2"/>
  <c r="U4" i="2"/>
  <c r="U106" i="2"/>
  <c r="U98" i="2"/>
  <c r="U94" i="2"/>
  <c r="U90" i="2"/>
  <c r="U82" i="2"/>
  <c r="U78" i="2"/>
  <c r="U74" i="2"/>
  <c r="U66" i="2"/>
  <c r="U62" i="2"/>
  <c r="U58" i="2"/>
  <c r="U50" i="2"/>
  <c r="U46" i="2"/>
  <c r="U42" i="2"/>
  <c r="U34" i="2"/>
  <c r="U30" i="2"/>
  <c r="U26" i="2"/>
  <c r="U22" i="2"/>
  <c r="U18" i="2"/>
  <c r="U14" i="2"/>
  <c r="U10" i="2"/>
  <c r="AD1" i="7"/>
  <c r="AE21" i="7" s="1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5" i="2"/>
  <c r="AW15" i="1"/>
  <c r="AW16" i="1"/>
  <c r="AW17" i="1"/>
  <c r="AW4" i="1"/>
  <c r="AW6" i="1"/>
  <c r="AW7" i="1"/>
  <c r="AW8" i="1"/>
  <c r="AW9" i="1"/>
  <c r="AW10" i="1"/>
  <c r="AW11" i="1"/>
  <c r="AW12" i="1"/>
  <c r="AW13" i="1"/>
  <c r="AW3" i="1"/>
  <c r="BA20" i="1"/>
  <c r="AZ20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Z24" i="5" l="1"/>
  <c r="F8" i="22" s="1"/>
  <c r="C17" i="22"/>
  <c r="BB20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2" i="1"/>
  <c r="B7" i="11"/>
  <c r="Y3" i="13"/>
  <c r="Z3" i="13" s="1"/>
  <c r="Y1" i="13"/>
  <c r="AE25" i="7" l="1"/>
  <c r="F17" i="22" s="1"/>
  <c r="D7" i="11"/>
  <c r="B15" i="11"/>
  <c r="A7" i="11"/>
  <c r="Z1" i="13"/>
  <c r="AA21" i="13" s="1"/>
  <c r="AA27" i="13" l="1"/>
  <c r="AA28" i="13" s="1"/>
  <c r="C4" i="22"/>
  <c r="AA23" i="13"/>
  <c r="F4" i="22" s="1"/>
  <c r="E7" i="11"/>
  <c r="A1" i="18"/>
  <c r="D1" i="18"/>
  <c r="E1" i="18" l="1"/>
  <c r="C16" i="22" l="1"/>
  <c r="C1" i="22" s="1"/>
  <c r="F9" i="18"/>
  <c r="F16" i="22" s="1"/>
  <c r="F1" i="22" s="1"/>
</calcChain>
</file>

<file path=xl/sharedStrings.xml><?xml version="1.0" encoding="utf-8"?>
<sst xmlns="http://schemas.openxmlformats.org/spreadsheetml/2006/main" count="7323" uniqueCount="336">
  <si>
    <t>POS</t>
  </si>
  <si>
    <t>numEv</t>
  </si>
  <si>
    <t>NumEv</t>
  </si>
  <si>
    <t>Type</t>
  </si>
  <si>
    <t>GOL</t>
  </si>
  <si>
    <t>Local</t>
  </si>
  <si>
    <t>FALLO</t>
  </si>
  <si>
    <t>Visitante</t>
  </si>
  <si>
    <t>MatchId</t>
  </si>
  <si>
    <t>Minute</t>
  </si>
  <si>
    <t>Éxito</t>
  </si>
  <si>
    <t>SubjectTeamId</t>
  </si>
  <si>
    <t>Equipo</t>
  </si>
  <si>
    <t>SubjectPlayerID</t>
  </si>
  <si>
    <t>SubAnotacion</t>
  </si>
  <si>
    <t>PosMedi</t>
  </si>
  <si>
    <t>BPInd_att</t>
  </si>
  <si>
    <t>BPInd_Def</t>
  </si>
  <si>
    <t>Dif</t>
  </si>
  <si>
    <t>Etiquetas de columna</t>
  </si>
  <si>
    <t>Total general</t>
  </si>
  <si>
    <t>Etiquetas de fila</t>
  </si>
  <si>
    <t>%</t>
  </si>
  <si>
    <t>DiferenciaNiveles</t>
  </si>
  <si>
    <t>Total</t>
  </si>
  <si>
    <t>Fallo</t>
  </si>
  <si>
    <t>Gol</t>
  </si>
  <si>
    <t>Partido</t>
  </si>
  <si>
    <t>Minuti</t>
  </si>
  <si>
    <t>EquipoID</t>
  </si>
  <si>
    <t>H-A</t>
  </si>
  <si>
    <t>IdPlayer</t>
  </si>
  <si>
    <t>IDBP</t>
  </si>
  <si>
    <t>PosMedia</t>
  </si>
  <si>
    <t>Bpbepero</t>
  </si>
  <si>
    <t>BPInd_def</t>
  </si>
  <si>
    <t>NumCABHome</t>
  </si>
  <si>
    <t>NumCABAway</t>
  </si>
  <si>
    <t>MaxMinHome</t>
  </si>
  <si>
    <t>MaxMinAway</t>
  </si>
  <si>
    <t>NumCAbAtt</t>
  </si>
  <si>
    <t>NumCabDef</t>
  </si>
  <si>
    <t>DifBPI</t>
  </si>
  <si>
    <t>DifCAB</t>
  </si>
  <si>
    <t>(Varios elementos)</t>
  </si>
  <si>
    <t>MatchID</t>
  </si>
  <si>
    <t>Minuto</t>
  </si>
  <si>
    <t>XP_Del</t>
  </si>
  <si>
    <t>Ano_Del</t>
  </si>
  <si>
    <t>Cuenta de MatchID</t>
  </si>
  <si>
    <t>XP_def</t>
  </si>
  <si>
    <t>XP_Def</t>
  </si>
  <si>
    <t>Pas_Pas</t>
  </si>
  <si>
    <t>Eventos</t>
  </si>
  <si>
    <t>Ano_Rem</t>
  </si>
  <si>
    <t>Total_Pond</t>
  </si>
  <si>
    <t>RAP_Pond</t>
  </si>
  <si>
    <t>TotalRAP_Real</t>
  </si>
  <si>
    <t>TotalRAPPOnd</t>
  </si>
  <si>
    <t>Partidos</t>
  </si>
  <si>
    <t>%_por_RAP</t>
  </si>
  <si>
    <t>NumEqCREATIVOS</t>
  </si>
  <si>
    <t>Numpartidos</t>
  </si>
  <si>
    <t>matchId</t>
  </si>
  <si>
    <t>Ano_TEC</t>
  </si>
  <si>
    <t>XP_Tec</t>
  </si>
  <si>
    <t>DEF_Cab</t>
  </si>
  <si>
    <t>XP_CAB</t>
  </si>
  <si>
    <t>TEC_REAL</t>
  </si>
  <si>
    <t>TEC_Pond</t>
  </si>
  <si>
    <t>%_por_TEC</t>
  </si>
  <si>
    <t>ANO</t>
  </si>
  <si>
    <t>(Todas)</t>
  </si>
  <si>
    <t>Dif_CAB</t>
  </si>
  <si>
    <t>DEF_CAB</t>
  </si>
  <si>
    <t>ANO_TEC</t>
  </si>
  <si>
    <t>Pas_PAS</t>
  </si>
  <si>
    <t>Ano_DEL</t>
  </si>
  <si>
    <t>DEF_DEF</t>
  </si>
  <si>
    <t>TotalRAP_Pond</t>
  </si>
  <si>
    <t>Event</t>
  </si>
  <si>
    <t>Esp_Rem</t>
  </si>
  <si>
    <t>Numeventos</t>
  </si>
  <si>
    <t>RAPIDOS</t>
  </si>
  <si>
    <t>pbase</t>
  </si>
  <si>
    <t>pEquipo</t>
  </si>
  <si>
    <t>pSlot</t>
  </si>
  <si>
    <t>pAparicion</t>
  </si>
  <si>
    <t>EXTREMOS</t>
  </si>
  <si>
    <t>%_Ext</t>
  </si>
  <si>
    <t>Evento</t>
  </si>
  <si>
    <t>ANO_REM</t>
  </si>
  <si>
    <t>ESP_REM</t>
  </si>
  <si>
    <t>LAT_EXT</t>
  </si>
  <si>
    <t>ESP_EXT</t>
  </si>
  <si>
    <t>LAT_Extremo</t>
  </si>
  <si>
    <t>Ano_REM</t>
  </si>
  <si>
    <t>Pas_IMP</t>
  </si>
  <si>
    <t>Esp_IMP</t>
  </si>
  <si>
    <t>TotalIMP05_Pond</t>
  </si>
  <si>
    <t>IMP05Real</t>
  </si>
  <si>
    <t>IMP05Pond</t>
  </si>
  <si>
    <t>IMP05_Pond</t>
  </si>
  <si>
    <t>partidos</t>
  </si>
  <si>
    <t>IMP_Pond</t>
  </si>
  <si>
    <t>%_por_IMP</t>
  </si>
  <si>
    <t>IMP_real</t>
  </si>
  <si>
    <t>ANO_Rem</t>
  </si>
  <si>
    <t>(en blanco)</t>
  </si>
  <si>
    <t>XP_Rem</t>
  </si>
  <si>
    <t>IMP_Real</t>
  </si>
  <si>
    <t>DEF_IMP</t>
  </si>
  <si>
    <t>ANO_rival</t>
  </si>
  <si>
    <t>XP_IMP</t>
  </si>
  <si>
    <t>XP_Rival</t>
  </si>
  <si>
    <t>minuto</t>
  </si>
  <si>
    <t>éxito</t>
  </si>
  <si>
    <t>Etiquetes de columna</t>
  </si>
  <si>
    <t>(Tot)</t>
  </si>
  <si>
    <t>Etiquetes de fila</t>
  </si>
  <si>
    <t>(en blanc)</t>
  </si>
  <si>
    <t>Recompte de MatchId</t>
  </si>
  <si>
    <t>Recompte de Partido</t>
  </si>
  <si>
    <t>(Múltiples elements)</t>
  </si>
  <si>
    <t>Dif_BP_Ind</t>
  </si>
  <si>
    <t>ESP_Rem</t>
  </si>
  <si>
    <t>EXT</t>
  </si>
  <si>
    <t>%_EXT</t>
  </si>
  <si>
    <t>Recompte de Evento</t>
  </si>
  <si>
    <t>NEXT</t>
  </si>
  <si>
    <t>Macth</t>
  </si>
  <si>
    <t>NumEXT</t>
  </si>
  <si>
    <t>Match</t>
  </si>
  <si>
    <t>ANO_rem</t>
  </si>
  <si>
    <t>Lat_Pas</t>
  </si>
  <si>
    <t>Esp_Pas</t>
  </si>
  <si>
    <t>Recompte de MatchID</t>
  </si>
  <si>
    <t>partido</t>
  </si>
  <si>
    <t>matchid</t>
  </si>
  <si>
    <t>Recompte de matchid</t>
  </si>
  <si>
    <t>Esp_REM</t>
  </si>
  <si>
    <t>CABPond</t>
  </si>
  <si>
    <t>CAB_Real</t>
  </si>
  <si>
    <t>CAB_Pond</t>
  </si>
  <si>
    <t>CAB</t>
  </si>
  <si>
    <t>%_por_CAB</t>
  </si>
  <si>
    <t>POT</t>
  </si>
  <si>
    <t>OcaF</t>
  </si>
  <si>
    <t>MaxMin</t>
  </si>
  <si>
    <t>Suma de OcaF</t>
  </si>
  <si>
    <t>Jug_POT</t>
  </si>
  <si>
    <t>Ano_POT</t>
  </si>
  <si>
    <t>ID</t>
  </si>
  <si>
    <t>OcasionesF</t>
  </si>
  <si>
    <t>%_POT</t>
  </si>
  <si>
    <t>Suma de MaxMin</t>
  </si>
  <si>
    <t>Minutos</t>
  </si>
  <si>
    <t>Partidos_90min</t>
  </si>
  <si>
    <t>OcaFRival</t>
  </si>
  <si>
    <t>CORTE</t>
  </si>
  <si>
    <t>Def_POT</t>
  </si>
  <si>
    <t>Ano_Rival</t>
  </si>
  <si>
    <t>Res_POT</t>
  </si>
  <si>
    <t>Res_Rival</t>
  </si>
  <si>
    <t>Suma de OcaFRival</t>
  </si>
  <si>
    <t>Cuenta de MatchId</t>
  </si>
  <si>
    <t>eventos</t>
  </si>
  <si>
    <t>Oca_F_Rival</t>
  </si>
  <si>
    <t>Oca_Cortadas</t>
  </si>
  <si>
    <t>Oca_Total</t>
  </si>
  <si>
    <t>Descripcion</t>
  </si>
  <si>
    <t>05</t>
  </si>
  <si>
    <t>IMP Pase Largo</t>
  </si>
  <si>
    <t>06</t>
  </si>
  <si>
    <t>IMP Anotacion</t>
  </si>
  <si>
    <t>08</t>
  </si>
  <si>
    <t>IMP</t>
  </si>
  <si>
    <t>09</t>
  </si>
  <si>
    <t>IMP Fallo</t>
  </si>
  <si>
    <t>15</t>
  </si>
  <si>
    <t>RAP Anotacion</t>
  </si>
  <si>
    <t>16</t>
  </si>
  <si>
    <t>RAP Pase</t>
  </si>
  <si>
    <t>18</t>
  </si>
  <si>
    <t>Corner + Ano</t>
  </si>
  <si>
    <t>19</t>
  </si>
  <si>
    <t>Corner + CAB</t>
  </si>
  <si>
    <t>25</t>
  </si>
  <si>
    <t>IMP Propia Puerta</t>
  </si>
  <si>
    <t>35</t>
  </si>
  <si>
    <t>Delantero XP</t>
  </si>
  <si>
    <t>36</t>
  </si>
  <si>
    <t>Defensa No-XP</t>
  </si>
  <si>
    <t>39</t>
  </si>
  <si>
    <t>TEC vs CAB</t>
  </si>
  <si>
    <t>90</t>
  </si>
  <si>
    <t>POT DelanteroNormal</t>
  </si>
  <si>
    <t>310</t>
  </si>
  <si>
    <t>POT Corta</t>
  </si>
  <si>
    <t>37</t>
  </si>
  <si>
    <t>Lateral+CAB</t>
  </si>
  <si>
    <t>38</t>
  </si>
  <si>
    <t>Lateral+ANO</t>
  </si>
  <si>
    <t>105 UnpredictableLongPass</t>
  </si>
  <si>
    <t>106 UnpredictableOnHisOwn</t>
  </si>
  <si>
    <t>108 UnpredictableSpecialAction</t>
  </si>
  <si>
    <t>109 UnpredictableMistake</t>
  </si>
  <si>
    <t>125 UnpredictableOwnGoal</t>
  </si>
  <si>
    <t>115 QuickRushesOnHisOwn</t>
  </si>
  <si>
    <t>116 QuickRushesAndPassesTheBall</t>
  </si>
  <si>
    <t>117 TiredDefenderMistake</t>
  </si>
  <si>
    <t>135 ExperiencedForward</t>
  </si>
  <si>
    <t>136 InexperiencedDefender</t>
  </si>
  <si>
    <t>137 WingerToHeader</t>
  </si>
  <si>
    <t>138 WingerToAnyone</t>
  </si>
  <si>
    <t>139 TechnicalGoesAroundHeadPlayer</t>
  </si>
  <si>
    <t>307 SupportPlayerBoost (308 Missed and organisation dropped, 309 Missed)</t>
  </si>
  <si>
    <t>119 CornerToHeader</t>
  </si>
  <si>
    <t>118 CornerToAnyone</t>
  </si>
  <si>
    <t>310 PDIM</t>
  </si>
  <si>
    <t>190 PNF</t>
  </si>
  <si>
    <t>DEF</t>
  </si>
  <si>
    <t>EventypeID</t>
  </si>
  <si>
    <t>ANO_Rival</t>
  </si>
  <si>
    <t>RES_DEF</t>
  </si>
  <si>
    <t>17</t>
  </si>
  <si>
    <t>Defensa Cansado</t>
  </si>
  <si>
    <t>p_slots</t>
  </si>
  <si>
    <t>FIJO</t>
  </si>
  <si>
    <t>no</t>
  </si>
  <si>
    <t>si</t>
  </si>
  <si>
    <t>pos</t>
  </si>
  <si>
    <t>1/2 y 1/8</t>
  </si>
  <si>
    <t>0*</t>
  </si>
  <si>
    <t>1.56</t>
  </si>
  <si>
    <t>0.936</t>
  </si>
  <si>
    <t>ptotal</t>
  </si>
  <si>
    <t>pTotal</t>
  </si>
  <si>
    <t>NumPartidos</t>
  </si>
  <si>
    <t>ptotal_sobre</t>
  </si>
  <si>
    <t>Promedio de ptotal_sobre</t>
  </si>
  <si>
    <t>ptotal_sobre_media</t>
  </si>
  <si>
    <t>pbase_sobre</t>
  </si>
  <si>
    <t>TacticH</t>
  </si>
  <si>
    <t>TacticA</t>
  </si>
  <si>
    <t>TActiA</t>
  </si>
  <si>
    <t>ANO_del</t>
  </si>
  <si>
    <t>ptaotl_sobre</t>
  </si>
  <si>
    <t>Promedio de pbase_sobre</t>
  </si>
  <si>
    <t>Matc</t>
  </si>
  <si>
    <t>Promedio de ptaotl_sobre</t>
  </si>
  <si>
    <t>pbase_calculada</t>
  </si>
  <si>
    <t>ento</t>
  </si>
  <si>
    <t>p_base_observada</t>
  </si>
  <si>
    <t>Loc</t>
  </si>
  <si>
    <t>Vis</t>
  </si>
  <si>
    <t>POR</t>
  </si>
  <si>
    <t>LAT</t>
  </si>
  <si>
    <t>DC</t>
  </si>
  <si>
    <t>MD</t>
  </si>
  <si>
    <t>RAP</t>
  </si>
  <si>
    <t>DV</t>
  </si>
  <si>
    <t>TEC</t>
  </si>
  <si>
    <t>Pos</t>
  </si>
  <si>
    <t>pbase_partido</t>
  </si>
  <si>
    <t>pEquipoLOCAL</t>
  </si>
  <si>
    <t>pslot</t>
  </si>
  <si>
    <t xml:space="preserve">p </t>
  </si>
  <si>
    <t>p(0)</t>
  </si>
  <si>
    <t>p(1)</t>
  </si>
  <si>
    <t>p(2)</t>
  </si>
  <si>
    <t>Promedio de pbase</t>
  </si>
  <si>
    <t>pbase_obs</t>
  </si>
  <si>
    <t>pbase_Obs</t>
  </si>
  <si>
    <t>pbase_cal</t>
  </si>
  <si>
    <t>pEquipoVIS</t>
  </si>
  <si>
    <t>pLOCAL</t>
  </si>
  <si>
    <t>pVIS</t>
  </si>
  <si>
    <t>True</t>
  </si>
  <si>
    <t>Porteria</t>
  </si>
  <si>
    <t>Defensa</t>
  </si>
  <si>
    <t>Jugadas</t>
  </si>
  <si>
    <t>Lateral</t>
  </si>
  <si>
    <t>Pases</t>
  </si>
  <si>
    <t>Anotacion</t>
  </si>
  <si>
    <t>BP</t>
  </si>
  <si>
    <t>XP</t>
  </si>
  <si>
    <t>Forma</t>
  </si>
  <si>
    <t>Specialty</t>
  </si>
  <si>
    <t>MotherClub</t>
  </si>
  <si>
    <t>Resistencia</t>
  </si>
  <si>
    <t>Fidelidad</t>
  </si>
  <si>
    <t>Ojo que han tocado algo el viernes 19/01</t>
  </si>
  <si>
    <t xml:space="preserve">select distinct a.MatchID </t>
  </si>
  <si>
    <t>from alineacion_all as a</t>
  </si>
  <si>
    <t>left join partidos as b ON a.MatchId=b.MatchId</t>
  </si>
  <si>
    <t>where a.Pos &gt; 110 and b.tactictypeHome&lt;&gt;7 and b.tactictypeaway&lt;&gt;7</t>
  </si>
  <si>
    <t>Partidos sin creativos y con DEL</t>
  </si>
  <si>
    <t>select *</t>
  </si>
  <si>
    <t>from lateral_1 as a</t>
  </si>
  <si>
    <t>left join partidos as b on a.matchid=b.matchid</t>
  </si>
  <si>
    <t>where b.tactictypeHome&lt;&gt;7 and b.tactictypeaway&lt;&gt;7</t>
  </si>
  <si>
    <t>from lateral38_ano_cab_4</t>
  </si>
  <si>
    <t>where tactictypeHome&lt;&gt;7 and tactictypeaway&lt;&gt;7</t>
  </si>
  <si>
    <t>DIF</t>
  </si>
  <si>
    <t>Dif_ANO-DEF</t>
  </si>
  <si>
    <t>Dif_BPInd</t>
  </si>
  <si>
    <t xml:space="preserve">select distinct a.MatchID,c.ptotal_sobre </t>
  </si>
  <si>
    <t>left join partidos as b ON a.matchid=b.matchID</t>
  </si>
  <si>
    <t>left join partidos_ptotal_sobre as c ON a.matchid=c.matchID</t>
  </si>
  <si>
    <t>where a.Specialty = 5 and b.TacticTypeHome &lt;&gt; 7 and b.TacticTypeAway &lt;&gt; 7</t>
  </si>
  <si>
    <t>DEF_def</t>
  </si>
  <si>
    <t>select distinct a.MatchID from alineacion_all as a left join partidos as b ON a.matchid=b.matchid where Specialty = 5 and b.tactictypehome&lt;&gt;7 and b.tactictypeaway&lt;&gt;7</t>
  </si>
  <si>
    <t>TEC_Pond_1c</t>
  </si>
  <si>
    <t>TEC_real</t>
  </si>
  <si>
    <t>Cuenta de matchId</t>
  </si>
  <si>
    <t>1creativo</t>
  </si>
  <si>
    <t>DIF_A-D</t>
  </si>
  <si>
    <t>DIF_XP</t>
  </si>
  <si>
    <t>DIF-A-D</t>
  </si>
  <si>
    <t>matchId_1C</t>
  </si>
  <si>
    <t>Cuenta de matchId_1C</t>
  </si>
  <si>
    <t>IMP05_Pond_1c</t>
  </si>
  <si>
    <t>1C</t>
  </si>
  <si>
    <t>POR_Rival</t>
  </si>
  <si>
    <t>Dif_A-P</t>
  </si>
  <si>
    <t>Cuenta de Éxito</t>
  </si>
  <si>
    <t>IMP_Pond_1c</t>
  </si>
  <si>
    <t>Match_1C</t>
  </si>
  <si>
    <t>Cuenta de Match_1C</t>
  </si>
  <si>
    <t>POR_rival</t>
  </si>
  <si>
    <t>IMP_Pond1c</t>
  </si>
  <si>
    <t>Match1C</t>
  </si>
  <si>
    <t>Cuenta de Match1C</t>
  </si>
  <si>
    <t>Loc 352</t>
  </si>
  <si>
    <t>Vis 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</si>
</sst>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\ _€_-;\-* #,##0.00\ _€_-;_-* &quot;-&quot;??\ _€_-;_-@_-"/>
    <numFmt numFmtId="164" formatCode="0.000"/>
    <numFmt numFmtId="165" formatCode="0.0%"/>
    <numFmt numFmtId="166" formatCode="0.0000"/>
    <numFmt numFmtId="167" formatCode="0.0"/>
    <numFmt numFmtId="168" formatCode="0.0000000"/>
    <numFmt numFmtId="169" formatCode="0.000000"/>
    <numFmt numFmtId="170" formatCode="#,##0.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8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43" fontId="0" fillId="0" borderId="0" xfId="1" applyNumberFormat="1" applyFont="1"/>
    <xf numFmtId="2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center"/>
    </xf>
    <xf numFmtId="165" fontId="0" fillId="0" borderId="0" xfId="2" applyNumberFormat="1" applyFont="1" applyAlignment="1">
      <alignment horizontal="center"/>
    </xf>
    <xf numFmtId="164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0" fontId="0" fillId="0" borderId="0" xfId="0" applyFont="1" applyAlignment="1">
      <alignment horizontal="left"/>
    </xf>
    <xf numFmtId="0" fontId="0" fillId="0" borderId="0" xfId="0" applyNumberFormat="1" applyFont="1"/>
    <xf numFmtId="0" fontId="1" fillId="0" borderId="2" xfId="0" applyFont="1" applyBorder="1" applyAlignment="1">
      <alignment horizontal="left"/>
    </xf>
    <xf numFmtId="0" fontId="1" fillId="0" borderId="2" xfId="0" applyNumberFormat="1" applyFont="1" applyBorder="1"/>
    <xf numFmtId="0" fontId="1" fillId="0" borderId="2" xfId="0" applyFont="1" applyBorder="1"/>
    <xf numFmtId="0" fontId="3" fillId="3" borderId="0" xfId="0" applyFont="1" applyFill="1"/>
    <xf numFmtId="0" fontId="1" fillId="2" borderId="0" xfId="0" applyFont="1" applyFill="1"/>
    <xf numFmtId="0" fontId="0" fillId="0" borderId="0" xfId="0" applyAlignment="1">
      <alignment vertical="center" wrapText="1"/>
    </xf>
    <xf numFmtId="167" fontId="0" fillId="0" borderId="0" xfId="0" applyNumberFormat="1"/>
    <xf numFmtId="49" fontId="0" fillId="0" borderId="0" xfId="0" applyNumberFormat="1"/>
    <xf numFmtId="12" fontId="0" fillId="0" borderId="0" xfId="0" applyNumberFormat="1"/>
    <xf numFmtId="12" fontId="0" fillId="0" borderId="0" xfId="0" applyNumberFormat="1" applyAlignment="1">
      <alignment horizontal="center"/>
    </xf>
    <xf numFmtId="13" fontId="0" fillId="0" borderId="0" xfId="0" applyNumberFormat="1" applyAlignment="1">
      <alignment horizontal="center"/>
    </xf>
    <xf numFmtId="49" fontId="1" fillId="0" borderId="0" xfId="0" applyNumberFormat="1" applyFont="1"/>
    <xf numFmtId="12" fontId="1" fillId="0" borderId="0" xfId="0" applyNumberFormat="1" applyFont="1"/>
    <xf numFmtId="0" fontId="1" fillId="0" borderId="0" xfId="0" applyFont="1" applyAlignment="1">
      <alignment horizontal="center" vertical="center" wrapText="1"/>
    </xf>
    <xf numFmtId="13" fontId="0" fillId="0" borderId="0" xfId="0" applyNumberFormat="1" applyAlignment="1">
      <alignment vertical="center" wrapText="1"/>
    </xf>
    <xf numFmtId="3" fontId="0" fillId="0" borderId="0" xfId="0" applyNumberFormat="1"/>
    <xf numFmtId="164" fontId="0" fillId="0" borderId="0" xfId="0" applyNumberFormat="1" applyAlignment="1">
      <alignment horizontal="left" indent="2"/>
    </xf>
    <xf numFmtId="170" fontId="0" fillId="0" borderId="0" xfId="0" applyNumberFormat="1"/>
    <xf numFmtId="169" fontId="0" fillId="0" borderId="0" xfId="0" applyNumberFormat="1"/>
    <xf numFmtId="168" fontId="0" fillId="0" borderId="0" xfId="0" applyNumberFormat="1"/>
    <xf numFmtId="0" fontId="0" fillId="0" borderId="0" xfId="0" applyAlignment="1">
      <alignment horizontal="center" vertical="center" wrapText="1"/>
    </xf>
    <xf numFmtId="13" fontId="0" fillId="0" borderId="0" xfId="0" applyNumberFormat="1" applyAlignment="1">
      <alignment horizontal="center" vertical="center" wrapText="1"/>
    </xf>
    <xf numFmtId="12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166" fontId="0" fillId="0" borderId="1" xfId="0" applyNumberFormat="1" applyFill="1" applyBorder="1"/>
    <xf numFmtId="166" fontId="0" fillId="0" borderId="1" xfId="0" applyNumberFormat="1" applyFont="1" applyFill="1" applyBorder="1"/>
    <xf numFmtId="166" fontId="0" fillId="0" borderId="4" xfId="0" applyNumberFormat="1" applyFill="1" applyBorder="1"/>
    <xf numFmtId="166" fontId="0" fillId="0" borderId="4" xfId="0" applyNumberFormat="1" applyFont="1" applyFill="1" applyBorder="1"/>
    <xf numFmtId="165" fontId="4" fillId="0" borderId="1" xfId="2" applyNumberFormat="1" applyFont="1" applyFill="1" applyBorder="1"/>
    <xf numFmtId="165" fontId="1" fillId="0" borderId="1" xfId="2" applyNumberFormat="1" applyFont="1" applyFill="1" applyBorder="1"/>
    <xf numFmtId="9" fontId="0" fillId="0" borderId="0" xfId="0" applyNumberFormat="1" applyAlignment="1">
      <alignment horizontal="center"/>
    </xf>
    <xf numFmtId="0" fontId="1" fillId="8" borderId="0" xfId="0" applyFont="1" applyFill="1"/>
    <xf numFmtId="49" fontId="0" fillId="9" borderId="0" xfId="0" applyNumberFormat="1" applyFill="1"/>
    <xf numFmtId="0" fontId="0" fillId="9" borderId="0" xfId="0" applyFill="1"/>
    <xf numFmtId="12" fontId="0" fillId="9" borderId="0" xfId="0" applyNumberFormat="1" applyFill="1"/>
    <xf numFmtId="0" fontId="0" fillId="9" borderId="0" xfId="0" applyFill="1" applyAlignment="1">
      <alignment horizontal="center"/>
    </xf>
    <xf numFmtId="49" fontId="1" fillId="9" borderId="0" xfId="0" applyNumberFormat="1" applyFont="1" applyFill="1"/>
    <xf numFmtId="0" fontId="1" fillId="9" borderId="0" xfId="0" applyFont="1" applyFill="1"/>
    <xf numFmtId="12" fontId="1" fillId="9" borderId="0" xfId="0" applyNumberFormat="1" applyFont="1" applyFill="1"/>
    <xf numFmtId="0" fontId="1" fillId="9" borderId="0" xfId="0" applyFont="1" applyFill="1" applyAlignment="1">
      <alignment horizontal="center"/>
    </xf>
    <xf numFmtId="0" fontId="1" fillId="9" borderId="0" xfId="0" applyFont="1" applyFill="1" applyAlignment="1">
      <alignment horizontal="center" vertical="center" wrapText="1"/>
    </xf>
    <xf numFmtId="166" fontId="0" fillId="9" borderId="0" xfId="0" applyNumberFormat="1" applyFill="1" applyAlignment="1">
      <alignment horizontal="center"/>
    </xf>
    <xf numFmtId="12" fontId="0" fillId="9" borderId="0" xfId="0" applyNumberFormat="1" applyFill="1" applyAlignment="1">
      <alignment horizontal="center"/>
    </xf>
    <xf numFmtId="13" fontId="0" fillId="9" borderId="0" xfId="0" applyNumberFormat="1" applyFill="1" applyAlignment="1">
      <alignment horizontal="center"/>
    </xf>
    <xf numFmtId="0" fontId="0" fillId="0" borderId="0" xfId="0" applyFont="1"/>
    <xf numFmtId="2" fontId="0" fillId="0" borderId="0" xfId="0" applyNumberFormat="1" applyFont="1"/>
    <xf numFmtId="0" fontId="6" fillId="0" borderId="0" xfId="0" applyFont="1"/>
    <xf numFmtId="0" fontId="0" fillId="8" borderId="0" xfId="0" applyFill="1"/>
    <xf numFmtId="2" fontId="0" fillId="0" borderId="0" xfId="0" applyNumberFormat="1" applyAlignment="1">
      <alignment horizontal="left"/>
    </xf>
    <xf numFmtId="167" fontId="1" fillId="0" borderId="0" xfId="0" applyNumberFormat="1" applyFont="1"/>
    <xf numFmtId="166" fontId="5" fillId="9" borderId="0" xfId="0" applyNumberFormat="1" applyFont="1" applyFill="1" applyAlignment="1">
      <alignment horizontal="center"/>
    </xf>
    <xf numFmtId="166" fontId="5" fillId="9" borderId="0" xfId="0" applyNumberFormat="1" applyFont="1" applyFill="1" applyAlignment="1">
      <alignment horizontal="center" vertical="center" wrapText="1"/>
    </xf>
    <xf numFmtId="0" fontId="7" fillId="9" borderId="0" xfId="0" applyFont="1" applyFill="1" applyAlignment="1">
      <alignment horizontal="center"/>
    </xf>
    <xf numFmtId="166" fontId="7" fillId="9" borderId="0" xfId="0" applyNumberFormat="1" applyFont="1" applyFill="1" applyAlignment="1">
      <alignment horizontal="center" vertical="center" wrapText="1"/>
    </xf>
  </cellXfs>
  <cellStyles count="3">
    <cellStyle name="Millares" xfId="1" builtinId="3"/>
    <cellStyle name="Normal" xfId="0" builtinId="0"/>
    <cellStyle name="Porcentaje" xfId="2" builtinId="5"/>
  </cellStyles>
  <dxfs count="8">
    <dxf>
      <numFmt numFmtId="169" formatCode="0.000000"/>
    </dxf>
    <dxf>
      <numFmt numFmtId="169" formatCode="0.000000"/>
    </dxf>
    <dxf>
      <numFmt numFmtId="166" formatCode="0.0000"/>
    </dxf>
    <dxf>
      <numFmt numFmtId="169" formatCode="0.000000"/>
    </dxf>
    <dxf>
      <numFmt numFmtId="169" formatCode="0.000000"/>
    </dxf>
    <dxf>
      <numFmt numFmtId="168" formatCode="0.0000000"/>
    </dxf>
    <dxf>
      <numFmt numFmtId="2" formatCode="0.00"/>
    </dxf>
    <dxf>
      <numFmt numFmtId="167" formatCode="0.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2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7.xml"/><Relationship Id="rId42" Type="http://schemas.openxmlformats.org/officeDocument/2006/relationships/pivotCacheDefinition" Target="pivotCache/pivotCacheDefinition15.xml"/><Relationship Id="rId47" Type="http://schemas.openxmlformats.org/officeDocument/2006/relationships/pivotCacheDefinition" Target="pivotCache/pivotCacheDefinition20.xml"/><Relationship Id="rId50" Type="http://schemas.openxmlformats.org/officeDocument/2006/relationships/pivotCacheDefinition" Target="pivotCache/pivotCacheDefinition23.xml"/><Relationship Id="rId55" Type="http://schemas.openxmlformats.org/officeDocument/2006/relationships/pivotCacheDefinition" Target="pivotCache/pivotCacheDefinition28.xml"/><Relationship Id="rId63" Type="http://schemas.openxmlformats.org/officeDocument/2006/relationships/pivotCacheDefinition" Target="pivotCache/pivotCacheDefinition36.xml"/><Relationship Id="rId68" Type="http://schemas.openxmlformats.org/officeDocument/2006/relationships/pivotCacheDefinition" Target="pivotCache/pivotCacheDefinition41.xml"/><Relationship Id="rId76" Type="http://schemas.openxmlformats.org/officeDocument/2006/relationships/pivotCacheDefinition" Target="pivotCache/pivotCacheDefinition49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4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5.xml"/><Relationship Id="rId37" Type="http://schemas.openxmlformats.org/officeDocument/2006/relationships/pivotCacheDefinition" Target="pivotCache/pivotCacheDefinition10.xml"/><Relationship Id="rId40" Type="http://schemas.openxmlformats.org/officeDocument/2006/relationships/pivotCacheDefinition" Target="pivotCache/pivotCacheDefinition13.xml"/><Relationship Id="rId45" Type="http://schemas.openxmlformats.org/officeDocument/2006/relationships/pivotCacheDefinition" Target="pivotCache/pivotCacheDefinition18.xml"/><Relationship Id="rId53" Type="http://schemas.openxmlformats.org/officeDocument/2006/relationships/pivotCacheDefinition" Target="pivotCache/pivotCacheDefinition26.xml"/><Relationship Id="rId58" Type="http://schemas.openxmlformats.org/officeDocument/2006/relationships/pivotCacheDefinition" Target="pivotCache/pivotCacheDefinition31.xml"/><Relationship Id="rId66" Type="http://schemas.openxmlformats.org/officeDocument/2006/relationships/pivotCacheDefinition" Target="pivotCache/pivotCacheDefinition39.xml"/><Relationship Id="rId74" Type="http://schemas.openxmlformats.org/officeDocument/2006/relationships/pivotCacheDefinition" Target="pivotCache/pivotCacheDefinition47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3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4.xml"/><Relationship Id="rId44" Type="http://schemas.openxmlformats.org/officeDocument/2006/relationships/pivotCacheDefinition" Target="pivotCache/pivotCacheDefinition17.xml"/><Relationship Id="rId52" Type="http://schemas.openxmlformats.org/officeDocument/2006/relationships/pivotCacheDefinition" Target="pivotCache/pivotCacheDefinition25.xml"/><Relationship Id="rId60" Type="http://schemas.openxmlformats.org/officeDocument/2006/relationships/pivotCacheDefinition" Target="pivotCache/pivotCacheDefinition33.xml"/><Relationship Id="rId65" Type="http://schemas.openxmlformats.org/officeDocument/2006/relationships/pivotCacheDefinition" Target="pivotCache/pivotCacheDefinition38.xml"/><Relationship Id="rId73" Type="http://schemas.openxmlformats.org/officeDocument/2006/relationships/pivotCacheDefinition" Target="pivotCache/pivotCacheDefinition46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3.xml"/><Relationship Id="rId35" Type="http://schemas.openxmlformats.org/officeDocument/2006/relationships/pivotCacheDefinition" Target="pivotCache/pivotCacheDefinition8.xml"/><Relationship Id="rId43" Type="http://schemas.openxmlformats.org/officeDocument/2006/relationships/pivotCacheDefinition" Target="pivotCache/pivotCacheDefinition16.xml"/><Relationship Id="rId48" Type="http://schemas.openxmlformats.org/officeDocument/2006/relationships/pivotCacheDefinition" Target="pivotCache/pivotCacheDefinition21.xml"/><Relationship Id="rId56" Type="http://schemas.openxmlformats.org/officeDocument/2006/relationships/pivotCacheDefinition" Target="pivotCache/pivotCacheDefinition29.xml"/><Relationship Id="rId64" Type="http://schemas.openxmlformats.org/officeDocument/2006/relationships/pivotCacheDefinition" Target="pivotCache/pivotCacheDefinition37.xml"/><Relationship Id="rId69" Type="http://schemas.openxmlformats.org/officeDocument/2006/relationships/pivotCacheDefinition" Target="pivotCache/pivotCacheDefinition42.xml"/><Relationship Id="rId77" Type="http://schemas.openxmlformats.org/officeDocument/2006/relationships/pivotCacheDefinition" Target="pivotCache/pivotCacheDefinition50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4.xml"/><Relationship Id="rId72" Type="http://schemas.openxmlformats.org/officeDocument/2006/relationships/pivotCacheDefinition" Target="pivotCache/pivotCacheDefinition45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6.xml"/><Relationship Id="rId38" Type="http://schemas.openxmlformats.org/officeDocument/2006/relationships/pivotCacheDefinition" Target="pivotCache/pivotCacheDefinition11.xml"/><Relationship Id="rId46" Type="http://schemas.openxmlformats.org/officeDocument/2006/relationships/pivotCacheDefinition" Target="pivotCache/pivotCacheDefinition19.xml"/><Relationship Id="rId59" Type="http://schemas.openxmlformats.org/officeDocument/2006/relationships/pivotCacheDefinition" Target="pivotCache/pivotCacheDefinition32.xml"/><Relationship Id="rId67" Type="http://schemas.openxmlformats.org/officeDocument/2006/relationships/pivotCacheDefinition" Target="pivotCache/pivotCacheDefinition4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4.xml"/><Relationship Id="rId54" Type="http://schemas.openxmlformats.org/officeDocument/2006/relationships/pivotCacheDefinition" Target="pivotCache/pivotCacheDefinition27.xml"/><Relationship Id="rId62" Type="http://schemas.openxmlformats.org/officeDocument/2006/relationships/pivotCacheDefinition" Target="pivotCache/pivotCacheDefinition35.xml"/><Relationship Id="rId70" Type="http://schemas.openxmlformats.org/officeDocument/2006/relationships/pivotCacheDefinition" Target="pivotCache/pivotCacheDefinition43.xml"/><Relationship Id="rId75" Type="http://schemas.openxmlformats.org/officeDocument/2006/relationships/pivotCacheDefinition" Target="pivotCache/pivotCacheDefinition4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openxmlformats.org/officeDocument/2006/relationships/pivotCacheDefinition" Target="pivotCache/pivotCacheDefinition9.xml"/><Relationship Id="rId49" Type="http://schemas.openxmlformats.org/officeDocument/2006/relationships/pivotCacheDefinition" Target="pivotCache/pivotCacheDefinition22.xml"/><Relationship Id="rId57" Type="http://schemas.openxmlformats.org/officeDocument/2006/relationships/pivotCacheDefinition" Target="pivotCache/pivotCacheDefinition3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Ev18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'ev18_COR+ANO'!$D$2:$D$102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'ev18_COR+ANO'!$F$2:$F$102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7763944"/>
        <c:axId val="367760808"/>
      </c:barChart>
      <c:catAx>
        <c:axId val="367763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67760808"/>
        <c:crosses val="autoZero"/>
        <c:auto val="1"/>
        <c:lblAlgn val="ctr"/>
        <c:lblOffset val="100"/>
        <c:noMultiLvlLbl val="0"/>
      </c:catAx>
      <c:valAx>
        <c:axId val="36776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6776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ev39_TEC!$AW$3:$AW$28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0.2655367231638418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</c:v>
                </c:pt>
                <c:pt idx="21">
                  <c:v>0</c:v>
                </c:pt>
                <c:pt idx="22">
                  <c:v>0.5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7755320"/>
        <c:axId val="367764336"/>
      </c:lineChart>
      <c:catAx>
        <c:axId val="367755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67764336"/>
        <c:crosses val="autoZero"/>
        <c:auto val="1"/>
        <c:lblAlgn val="ctr"/>
        <c:lblOffset val="100"/>
        <c:noMultiLvlLbl val="0"/>
      </c:catAx>
      <c:valAx>
        <c:axId val="3677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67755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ev39_TEC!$AV$5:$AV$37</c:f>
              <c:numCache>
                <c:formatCode>General</c:formatCode>
                <c:ptCount val="33"/>
                <c:pt idx="0">
                  <c:v>0</c:v>
                </c:pt>
                <c:pt idx="1">
                  <c:v>130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7766296"/>
        <c:axId val="367766688"/>
      </c:lineChart>
      <c:catAx>
        <c:axId val="367766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67766688"/>
        <c:crosses val="autoZero"/>
        <c:auto val="1"/>
        <c:lblAlgn val="ctr"/>
        <c:lblOffset val="100"/>
        <c:noMultiLvlLbl val="0"/>
      </c:catAx>
      <c:valAx>
        <c:axId val="36776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67766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3</xdr:row>
      <xdr:rowOff>171450</xdr:rowOff>
    </xdr:from>
    <xdr:to>
      <xdr:col>16</xdr:col>
      <xdr:colOff>209550</xdr:colOff>
      <xdr:row>26</xdr:row>
      <xdr:rowOff>66675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514350</xdr:colOff>
      <xdr:row>1</xdr:row>
      <xdr:rowOff>42862</xdr:rowOff>
    </xdr:from>
    <xdr:to>
      <xdr:col>54</xdr:col>
      <xdr:colOff>1400175</xdr:colOff>
      <xdr:row>15</xdr:row>
      <xdr:rowOff>119062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590550</xdr:colOff>
      <xdr:row>17</xdr:row>
      <xdr:rowOff>80962</xdr:rowOff>
    </xdr:from>
    <xdr:to>
      <xdr:col>54</xdr:col>
      <xdr:colOff>1476375</xdr:colOff>
      <xdr:row>31</xdr:row>
      <xdr:rowOff>157162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ersonal\Holding-Ideas\projects\current\python\bigdata\eventos.xlsx" TargetMode="External"/><Relationship Id="rId1" Type="http://schemas.openxmlformats.org/officeDocument/2006/relationships/pivotCacheRecords" Target="pivotCacheRecords5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3119.50601099537" createdVersion="5" refreshedVersion="5" minRefreshableVersion="3" recordCount="333">
  <cacheSource type="worksheet">
    <worksheetSource ref="G1:N1048576" sheet="Ev37-38-Lateral" r:id="rId2"/>
  </cacheSource>
  <cacheFields count="8">
    <cacheField name="MatchId" numFmtId="0">
      <sharedItems containsString="0" containsBlank="1" containsNumber="1" containsInteger="1" minValue="10687136" maxValue="620782130"/>
    </cacheField>
    <cacheField name="Minuto" numFmtId="0">
      <sharedItems containsString="0" containsBlank="1" containsNumber="1" containsInteger="1" minValue="2" maxValue="114"/>
    </cacheField>
    <cacheField name="Evento" numFmtId="0">
      <sharedItems containsString="0" containsBlank="1" containsNumber="1" containsInteger="1" minValue="137" maxValue="237" count="4">
        <n v="237"/>
        <n v="138"/>
        <n v="137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5"/>
        <n v="-99"/>
        <n v="7"/>
        <n v="6"/>
        <n v="9"/>
        <n v="4"/>
        <n v="11"/>
        <n v="10"/>
        <n v="13"/>
        <n v="15"/>
        <n v="8"/>
        <n v="0"/>
        <n v="2"/>
        <n v="3"/>
        <n v="1"/>
        <n v="16"/>
        <n v="12"/>
        <n v="14"/>
        <m/>
        <n v="17"/>
      </sharedItems>
    </cacheField>
    <cacheField name="ESP_REM" numFmtId="0">
      <sharedItems containsString="0" containsBlank="1" containsNumber="1" containsInteger="1" minValue="-99" maxValue="5" count="8">
        <n v="3"/>
        <n v="-99"/>
        <n v="1"/>
        <n v="2"/>
        <n v="0"/>
        <n v="4"/>
        <n v="5"/>
        <m/>
      </sharedItems>
    </cacheField>
    <cacheField name="LAT_EXT" numFmtId="0">
      <sharedItems containsString="0" containsBlank="1" containsNumber="1" containsInteger="1" minValue="-99" maxValue="18" count="18">
        <n v="-99"/>
        <n v="7"/>
        <n v="9"/>
        <n v="14"/>
        <n v="5"/>
        <n v="6"/>
        <n v="12"/>
        <n v="3"/>
        <n v="4"/>
        <n v="8"/>
        <n v="17"/>
        <n v="15"/>
        <n v="16"/>
        <n v="11"/>
        <n v="13"/>
        <n v="0"/>
        <m/>
        <n v="18"/>
      </sharedItems>
    </cacheField>
    <cacheField name="ESP_EXT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3120.530244675923" createdVersion="5" refreshedVersion="5" minRefreshableVersion="3" recordCount="336">
  <cacheSource type="worksheet">
    <worksheetSource ref="G1:N1048576" sheet="Ev37-38-Lateral"/>
  </cacheSource>
  <cacheFields count="8">
    <cacheField name="MatchId" numFmtId="0">
      <sharedItems containsString="0" containsBlank="1" containsNumber="1" containsInteger="1" minValue="10687136" maxValue="620782130"/>
    </cacheField>
    <cacheField name="Minuto" numFmtId="0">
      <sharedItems containsString="0" containsBlank="1" containsNumber="1" containsInteger="1" minValue="2" maxValue="114"/>
    </cacheField>
    <cacheField name="Evento" numFmtId="0">
      <sharedItems containsString="0" containsBlank="1" containsNumber="1" containsInteger="1" minValue="137" maxValue="237" count="4">
        <n v="237"/>
        <n v="138"/>
        <n v="137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7" count="20">
        <n v="5"/>
        <n v="-99"/>
        <n v="7"/>
        <n v="6"/>
        <n v="9"/>
        <n v="4"/>
        <n v="11"/>
        <n v="10"/>
        <n v="13"/>
        <n v="15"/>
        <n v="8"/>
        <n v="0"/>
        <n v="2"/>
        <n v="3"/>
        <n v="1"/>
        <n v="16"/>
        <n v="12"/>
        <n v="14"/>
        <m/>
        <n v="17"/>
      </sharedItems>
    </cacheField>
    <cacheField name="ESP_REM" numFmtId="0">
      <sharedItems containsString="0" containsBlank="1" containsNumber="1" containsInteger="1" minValue="0" maxValue="5" count="7">
        <n v="3"/>
        <m/>
        <n v="0"/>
        <n v="1"/>
        <n v="5"/>
        <n v="2"/>
        <n v="4"/>
      </sharedItems>
    </cacheField>
    <cacheField name="LAT_EXT" numFmtId="0">
      <sharedItems containsString="0" containsBlank="1" containsNumber="1" containsInteger="1" minValue="-99" maxValue="18" count="18">
        <n v="-99"/>
        <n v="7"/>
        <n v="9"/>
        <n v="14"/>
        <n v="5"/>
        <n v="6"/>
        <n v="12"/>
        <n v="3"/>
        <n v="4"/>
        <n v="8"/>
        <n v="17"/>
        <n v="15"/>
        <n v="16"/>
        <n v="11"/>
        <n v="13"/>
        <n v="0"/>
        <m/>
        <n v="18"/>
      </sharedItems>
    </cacheField>
    <cacheField name="ESP_EXT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3120.546180324076" createdVersion="5" refreshedVersion="5" minRefreshableVersion="3" recordCount="275">
  <cacheSource type="worksheet">
    <worksheetSource ref="G1:N1048576" sheet="LATERAL"/>
  </cacheSource>
  <cacheFields count="8">
    <cacheField name="MatchID" numFmtId="0">
      <sharedItems containsString="0" containsBlank="1" containsNumber="1" containsInteger="1" minValue="10765699" maxValue="620782130"/>
    </cacheField>
    <cacheField name="Minuto" numFmtId="0">
      <sharedItems containsString="0" containsBlank="1" containsNumber="1" containsInteger="1" minValue="2" maxValue="85"/>
    </cacheField>
    <cacheField name="Evento" numFmtId="0">
      <sharedItems containsString="0" containsBlank="1" containsNumber="1" containsInteger="1" minValue="138" maxValue="237"/>
    </cacheField>
    <cacheField name="Éxito" numFmtId="0">
      <sharedItems containsBlank="1"/>
    </cacheField>
    <cacheField name="ANO_Rem" numFmtId="0">
      <sharedItems containsString="0" containsBlank="1" containsNumber="1" containsInteger="1" minValue="-99" maxValue="11"/>
    </cacheField>
    <cacheField name="ESP_Rem" numFmtId="0">
      <sharedItems containsString="0" containsBlank="1" containsNumber="1" containsInteger="1" minValue="0" maxValue="4"/>
    </cacheField>
    <cacheField name="LAT_EXT" numFmtId="0">
      <sharedItems containsString="0" containsBlank="1" containsNumber="1" containsInteger="1" minValue="-99" maxValue="17"/>
    </cacheField>
    <cacheField name="EXT" numFmtId="0">
      <sharedItems containsString="0" containsBlank="1" containsNumber="1" containsInteger="1" minValue="3" maxValue="4" count="3">
        <n v="4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or" refreshedDate="43120.551397453703" createdVersion="5" refreshedVersion="5" minRefreshableVersion="3" recordCount="50001">
  <cacheSource type="worksheet">
    <worksheetSource ref="A1:D1048576" sheet="LATERAL"/>
  </cacheSource>
  <cacheFields count="4">
    <cacheField name="MatchId" numFmtId="0">
      <sharedItems containsString="0" containsBlank="1" containsNumber="1" containsInteger="1" minValue="10687136" maxValue="620782130"/>
    </cacheField>
    <cacheField name="MatchId2" numFmtId="0">
      <sharedItems containsString="0" containsBlank="1" containsNumber="1" containsInteger="1" minValue="10687136" maxValue="620782130"/>
    </cacheField>
    <cacheField name="MatchId3" numFmtId="0">
      <sharedItems containsString="0" containsBlank="1" containsNumber="1" containsInteger="1" minValue="10687136" maxValue="620782130"/>
    </cacheField>
    <cacheField name="NEXT" numFmtId="0">
      <sharedItems containsString="0" containsBlank="1" containsNumber="1" containsInteger="1" minValue="3" maxValue="4" count="3">
        <n v="3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or" refreshedDate="43120.562065509257" createdVersion="5" refreshedVersion="5" minRefreshableVersion="3" recordCount="1299">
  <cacheSource type="worksheet">
    <worksheetSource ref="AV1:AX1048576" sheet="LATERAL"/>
  </cacheSource>
  <cacheFields count="3">
    <cacheField name="MatchId" numFmtId="0">
      <sharedItems containsString="0" containsBlank="1" containsNumber="1" containsInteger="1" minValue="10697150" maxValue="620784754"/>
    </cacheField>
    <cacheField name="Macth" numFmtId="0">
      <sharedItems containsNonDate="0" containsString="0" containsBlank="1"/>
    </cacheField>
    <cacheField name="NumEXT" numFmtId="0">
      <sharedItems containsString="0" containsBlank="1" containsNumber="1" containsInteger="1" minValue="1" maxValue="8" count="9">
        <m/>
        <n v="4"/>
        <n v="2"/>
        <n v="3"/>
        <n v="5"/>
        <n v="6"/>
        <n v="7"/>
        <n v="1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or" refreshedDate="43120.562794328704" createdVersion="5" refreshedVersion="5" minRefreshableVersion="3" recordCount="1299">
  <cacheSource type="worksheet">
    <worksheetSource ref="AF1:AS1048576" sheet="LATERAL"/>
  </cacheSource>
  <cacheFields count="14">
    <cacheField name="MatchId" numFmtId="0">
      <sharedItems containsString="0" containsBlank="1" containsNumber="1" containsInteger="1" minValue="10765830" maxValue="620782130"/>
    </cacheField>
    <cacheField name="Minuto" numFmtId="0">
      <sharedItems containsString="0" containsBlank="1" containsNumber="1" containsInteger="1" minValue="2" maxValue="89"/>
    </cacheField>
    <cacheField name="Evento" numFmtId="0">
      <sharedItems containsString="0" containsBlank="1" containsNumber="1" containsInteger="1" minValue="138" maxValue="237"/>
    </cacheField>
    <cacheField name="Éxito" numFmtId="0">
      <sharedItems containsBlank="1"/>
    </cacheField>
    <cacheField name="ANO_REM" numFmtId="0">
      <sharedItems containsString="0" containsBlank="1" containsNumber="1" containsInteger="1" minValue="-99" maxValue="17"/>
    </cacheField>
    <cacheField name="ESP_REM" numFmtId="0">
      <sharedItems containsString="0" containsBlank="1" containsNumber="1" containsInteger="1" minValue="0" maxValue="5"/>
    </cacheField>
    <cacheField name="LAT_EXT" numFmtId="0">
      <sharedItems containsString="0" containsBlank="1" containsNumber="1" containsInteger="1" minValue="-99" maxValue="18"/>
    </cacheField>
    <cacheField name="ESP_EXT" numFmtId="0">
      <sharedItems containsString="0" containsBlank="1" containsNumber="1" containsInteger="1" minValue="-99" maxValue="5"/>
    </cacheField>
    <cacheField name="Match" numFmtId="0">
      <sharedItems containsString="0" containsBlank="1" containsNumber="1" containsInteger="1" minValue="11199822" maxValue="620782130"/>
    </cacheField>
    <cacheField name="Match2" numFmtId="0">
      <sharedItems containsString="0" containsBlank="1" containsNumber="1" containsInteger="1" minValue="11199822" maxValue="620782130"/>
    </cacheField>
    <cacheField name="Match3" numFmtId="0">
      <sharedItems containsString="0" containsBlank="1" containsNumber="1" containsInteger="1" minValue="11199822" maxValue="620782130"/>
    </cacheField>
    <cacheField name="NumEXT" numFmtId="0">
      <sharedItems containsString="0" containsBlank="1" containsNumber="1" containsInteger="1" minValue="3" maxValue="4"/>
    </cacheField>
    <cacheField name="Match4" numFmtId="0">
      <sharedItems containsString="0" containsBlank="1" containsNumber="1" containsInteger="1" minValue="10765830" maxValue="620782130"/>
    </cacheField>
    <cacheField name="EXT" numFmtId="0">
      <sharedItems containsString="0" containsBlank="1" containsNumber="1" containsInteger="1" minValue="2" maxValue="6" count="6">
        <n v="4"/>
        <n v="5"/>
        <n v="2"/>
        <n v="3"/>
        <n v="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utor" refreshedDate="43120.585602777777" createdVersion="5" refreshedVersion="5" minRefreshableVersion="3" recordCount="1298">
  <cacheSource type="worksheet">
    <worksheetSource ref="A1:C1048576" sheet="37-LAT+CAB"/>
  </cacheSource>
  <cacheFields count="3">
    <cacheField name="MatchId" numFmtId="0">
      <sharedItems containsString="0" containsBlank="1" containsNumber="1" containsInteger="1" minValue="10697150" maxValue="620784754"/>
    </cacheField>
    <cacheField name="partido" numFmtId="0">
      <sharedItems containsNonDate="0" containsString="0" containsBlank="1"/>
    </cacheField>
    <cacheField name="NumEXT" numFmtId="0">
      <sharedItems containsString="0" containsBlank="1" containsNumber="1" containsInteger="1" minValue="1" maxValue="8" count="9">
        <m/>
        <n v="4"/>
        <n v="2"/>
        <n v="3"/>
        <n v="5"/>
        <n v="6"/>
        <n v="7"/>
        <n v="1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utor" refreshedDate="43126.470278935187" createdVersion="5" refreshedVersion="5" minRefreshableVersion="3" recordCount="1312">
  <cacheSource type="worksheet">
    <worksheetSource ref="O1:W1048576" sheet="37-LAT+CAB"/>
  </cacheSource>
  <cacheFields count="9">
    <cacheField name="matchid" numFmtId="0">
      <sharedItems containsString="0" containsBlank="1" containsNumber="1" containsInteger="1" minValue="11105703" maxValue="620842833"/>
    </cacheField>
    <cacheField name="minuto" numFmtId="0">
      <sharedItems containsString="0" containsBlank="1" containsNumber="1" containsInteger="1" minValue="2" maxValue="114"/>
    </cacheField>
    <cacheField name="TacticH" numFmtId="0">
      <sharedItems containsString="0" containsBlank="1" containsNumber="1" containsInteger="1" minValue="0" maxValue="8" count="8">
        <n v="0"/>
        <n v="4"/>
        <n v="2"/>
        <n v="3"/>
        <n v="8"/>
        <n v="7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2"/>
        <n v="3"/>
        <n v="7"/>
        <n v="4"/>
        <n v="1"/>
        <n v="8"/>
        <m/>
      </sharedItems>
    </cacheField>
    <cacheField name="éxito" numFmtId="0">
      <sharedItems containsBlank="1" count="3">
        <s v="FALLO"/>
        <s v="GOL"/>
        <m/>
      </sharedItems>
    </cacheField>
    <cacheField name="ANO_rem" numFmtId="0">
      <sharedItems containsString="0" containsBlank="1" containsNumber="1" containsInteger="1" minValue="-99" maxValue="15" count="16">
        <m/>
        <n v="2"/>
        <n v="4"/>
        <n v="13"/>
        <n v="5"/>
        <n v="7"/>
        <n v="10"/>
        <n v="8"/>
        <n v="15"/>
        <n v="1"/>
        <n v="6"/>
        <n v="11"/>
        <n v="9"/>
        <n v="3"/>
        <n v="0"/>
        <n v="-99" u="1"/>
      </sharedItems>
    </cacheField>
    <cacheField name="Esp_Rem" numFmtId="0">
      <sharedItems containsString="0" containsBlank="1" containsNumber="1" containsInteger="1" minValue="5" maxValue="5" count="2">
        <n v="5"/>
        <m/>
      </sharedItems>
    </cacheField>
    <cacheField name="Lat_Pas" numFmtId="0">
      <sharedItems containsString="0" containsBlank="1" containsNumber="1" containsInteger="1" minValue="0" maxValue="18"/>
    </cacheField>
    <cacheField name="Esp_Pas" numFmtId="0">
      <sharedItems containsString="0" containsBlank="1" containsNumber="1" containsInteger="1" minValue="-99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utor" refreshedDate="43126.478784953702" createdVersion="5" refreshedVersion="5" minRefreshableVersion="3" recordCount="400">
  <cacheSource type="worksheet">
    <worksheetSource ref="H1:P1048576" sheet="38-LAT+Ano" r:id="rId2"/>
  </cacheSource>
  <cacheFields count="9">
    <cacheField name="MatchID" numFmtId="0">
      <sharedItems containsString="0" containsBlank="1" containsNumber="1" containsInteger="1" minValue="10765699" maxValue="620876699"/>
    </cacheField>
    <cacheField name="Minuto" numFmtId="0">
      <sharedItems containsString="0" containsBlank="1" containsNumber="1" containsInteger="1" minValue="2" maxValue="111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0" maxValue="17" count="19">
        <n v="6"/>
        <m/>
        <n v="7"/>
        <n v="4"/>
        <n v="0"/>
        <n v="3"/>
        <n v="5"/>
        <n v="15"/>
        <n v="14"/>
        <n v="1"/>
        <n v="12"/>
        <n v="13"/>
        <n v="8"/>
        <n v="11"/>
        <n v="16"/>
        <n v="2"/>
        <n v="10"/>
        <n v="9"/>
        <n v="17"/>
      </sharedItems>
    </cacheField>
    <cacheField name="Esp_Rem" numFmtId="0">
      <sharedItems containsString="0" containsBlank="1" containsNumber="1" containsInteger="1" minValue="0" maxValue="5"/>
    </cacheField>
    <cacheField name="Lat_Pas" numFmtId="0">
      <sharedItems containsString="0" containsBlank="1" containsNumber="1" containsInteger="1" minValue="2" maxValue="18"/>
    </cacheField>
    <cacheField name="Esp_Pas" numFmtId="0">
      <sharedItems containsString="0" containsBlank="1" containsNumber="1" containsInteger="1" minValue="-99" maxValue="5"/>
    </cacheField>
    <cacheField name="TacticH" numFmtId="0">
      <sharedItems containsString="0" containsBlank="1" containsNumber="1" containsInteger="1" minValue="0" maxValue="8" count="8">
        <n v="0"/>
        <n v="4"/>
        <n v="2"/>
        <n v="3"/>
        <n v="7"/>
        <n v="8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7"/>
        <n v="1"/>
        <n v="2"/>
        <n v="3"/>
        <n v="4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utor" refreshedDate="43126.635215393515" createdVersion="5" refreshedVersion="5" minRefreshableVersion="3" recordCount="5103">
  <cacheSource type="worksheet">
    <worksheetSource ref="A1:E1048576" sheet="310-POT-Corta" r:id="rId2"/>
  </cacheSource>
  <cacheFields count="5">
    <cacheField name="MatchId" numFmtId="0">
      <sharedItems containsString="0" containsBlank="1" containsNumber="1" containsInteger="1" minValue="10659320" maxValue="620876699"/>
    </cacheField>
    <cacheField name="ID" numFmtId="0">
      <sharedItems containsString="0" containsBlank="1" containsNumber="1" containsInteger="1" minValue="-44122672" maxValue="2059989"/>
    </cacheField>
    <cacheField name="POT" numFmtId="0">
      <sharedItems containsString="0" containsBlank="1" containsNumber="1" containsInteger="1" minValue="0" maxValue="5" count="7">
        <n v="0"/>
        <n v="1"/>
        <n v="2"/>
        <n v="3"/>
        <n v="4"/>
        <n v="5"/>
        <m/>
      </sharedItems>
    </cacheField>
    <cacheField name="OcaFRival" numFmtId="0">
      <sharedItems containsString="0" containsBlank="1" containsNumber="1" containsInteger="1" minValue="0" maxValue="7"/>
    </cacheField>
    <cacheField name="MaxMin" numFmtId="0">
      <sharedItems containsString="0" containsBlank="1" containsNumber="1" containsInteg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utor" refreshedDate="43126.637376041668" createdVersion="5" refreshedVersion="5" minRefreshableVersion="3" recordCount="176">
  <cacheSource type="worksheet">
    <worksheetSource ref="G1:N1048576" sheet="310-POT-Corta" r:id="rId2"/>
  </cacheSource>
  <cacheFields count="8">
    <cacheField name="MatchId" numFmtId="0">
      <sharedItems containsString="0" containsBlank="1" containsNumber="1" containsInteger="1" minValue="10717775" maxValue="620778122"/>
    </cacheField>
    <cacheField name="Minuto" numFmtId="0">
      <sharedItems containsString="0" containsBlank="1" containsNumber="1" containsInteger="1" minValue="2" maxValue="113"/>
    </cacheField>
    <cacheField name="Éxito" numFmtId="0">
      <sharedItems containsBlank="1" count="2">
        <s v="CORTE"/>
        <m/>
      </sharedItems>
    </cacheField>
    <cacheField name="Def_POT" numFmtId="0">
      <sharedItems containsString="0" containsBlank="1" containsNumber="1" containsInteger="1" minValue="-99" maxValue="14" count="10">
        <n v="5"/>
        <n v="14"/>
        <n v="4"/>
        <n v="13"/>
        <m/>
        <n v="7"/>
        <n v="6"/>
        <n v="12"/>
        <n v="3"/>
        <n v="-99" u="1"/>
      </sharedItems>
    </cacheField>
    <cacheField name="Ano_Rival" numFmtId="0">
      <sharedItems containsString="0" containsBlank="1" containsNumber="1" containsInteger="1" minValue="-99" maxValue="16" count="17">
        <n v="7"/>
        <n v="5"/>
        <n v="2"/>
        <n v="10"/>
        <n v="4"/>
        <n v="11"/>
        <n v="15"/>
        <n v="6"/>
        <n v="8"/>
        <m/>
        <n v="3"/>
        <n v="14"/>
        <n v="1"/>
        <n v="12"/>
        <n v="16"/>
        <n v="0"/>
        <n v="-99" u="1"/>
      </sharedItems>
    </cacheField>
    <cacheField name="Res_POT" numFmtId="0">
      <sharedItems containsString="0" containsBlank="1" containsNumber="1" containsInteger="1" minValue="-99" maxValue="8" count="9">
        <n v="5"/>
        <n v="6"/>
        <n v="8"/>
        <m/>
        <n v="7"/>
        <n v="4"/>
        <n v="-99"/>
        <n v="2"/>
        <n v="3"/>
      </sharedItems>
    </cacheField>
    <cacheField name="Res_Rival" numFmtId="0">
      <sharedItems containsString="0" containsBlank="1" containsNumber="1" containsInteger="1" minValue="-99" maxValue="9" count="9">
        <n v="6"/>
        <n v="7"/>
        <n v="8"/>
        <n v="5"/>
        <n v="-99"/>
        <n v="4"/>
        <m/>
        <n v="9"/>
        <n v="3"/>
      </sharedItems>
    </cacheField>
    <cacheField name="POT" numFmtId="0">
      <sharedItems containsString="0" containsBlank="1" containsNumber="1" containsInteger="1" minValue="0" maxValue="5" count="6">
        <n v="1"/>
        <n v="0"/>
        <n v="5"/>
        <n v="2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Autor" refreshedDate="43126.643502199076" createdVersion="5" refreshedVersion="5" minRefreshableVersion="3" recordCount="4952">
  <cacheSource type="worksheet">
    <worksheetSource ref="A1:E1048576" sheet="90-POT-Del" r:id="rId2"/>
  </cacheSource>
  <cacheFields count="5">
    <cacheField name="MatchID" numFmtId="0">
      <sharedItems containsString="0" containsBlank="1" containsNumber="1" containsInteger="1" minValue="10659320" maxValue="620876699"/>
    </cacheField>
    <cacheField name="ID" numFmtId="0">
      <sharedItems containsString="0" containsBlank="1" containsNumber="1" containsInteger="1" minValue="0" maxValue="2058647"/>
    </cacheField>
    <cacheField name="POT" numFmtId="0">
      <sharedItems containsString="0" containsBlank="1" containsNumber="1" containsInteger="1" minValue="0" maxValue="3" count="5">
        <n v="0"/>
        <n v="1"/>
        <n v="2"/>
        <n v="3"/>
        <m/>
      </sharedItems>
    </cacheField>
    <cacheField name="OcaF" numFmtId="0">
      <sharedItems containsString="0" containsBlank="1" containsNumber="1" containsInteger="1" minValue="0" maxValue="7"/>
    </cacheField>
    <cacheField name="MaxMin" numFmtId="0">
      <sharedItems containsString="0" containsBlank="1" containsNumber="1" containsInteg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Autor" refreshedDate="43126.643573958332" createdVersion="5" refreshedVersion="5" minRefreshableVersion="3" recordCount="3184">
  <cacheSource type="worksheet">
    <worksheetSource ref="M1:S1048576" sheet="90-POT-Del" r:id="rId2"/>
  </cacheSource>
  <cacheFields count="7">
    <cacheField name="MatchID" numFmtId="0">
      <sharedItems containsString="0" containsBlank="1" containsNumber="1" containsInteger="1" minValue="11270681" maxValue="620675053"/>
    </cacheField>
    <cacheField name="Minuto" numFmtId="0">
      <sharedItems containsString="0" containsBlank="1" containsNumber="1" containsInteger="1" minValue="10" maxValue="103"/>
    </cacheField>
    <cacheField name="Éxito" numFmtId="0">
      <sharedItems containsBlank="1" count="3">
        <s v="GOL"/>
        <s v="FALLO"/>
        <m/>
      </sharedItems>
    </cacheField>
    <cacheField name="Jug_POT" numFmtId="0">
      <sharedItems containsString="0" containsBlank="1" containsNumber="1" containsInteger="1" minValue="-99" maxValue="16" count="11">
        <n v="13"/>
        <n v="-99"/>
        <n v="5"/>
        <n v="16"/>
        <n v="8"/>
        <n v="9"/>
        <n v="12"/>
        <n v="14"/>
        <n v="3"/>
        <n v="4"/>
        <m/>
      </sharedItems>
    </cacheField>
    <cacheField name="Ano_POT" numFmtId="0">
      <sharedItems containsString="0" containsBlank="1" containsNumber="1" containsInteger="1" minValue="-99" maxValue="13" count="8">
        <n v="5"/>
        <n v="-99"/>
        <n v="3"/>
        <n v="4"/>
        <n v="2"/>
        <n v="7"/>
        <n v="13"/>
        <m/>
      </sharedItems>
    </cacheField>
    <cacheField name="POT" numFmtId="0">
      <sharedItems containsString="0" containsBlank="1" containsNumber="1" containsInteger="1" minValue="1" maxValue="3" count="4">
        <n v="3"/>
        <n v="1"/>
        <n v="2"/>
        <m/>
      </sharedItems>
    </cacheField>
    <cacheField name="OcaF" numFmtId="0">
      <sharedItems containsString="0" containsBlank="1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Autor" refreshedDate="43131.501870023145" createdVersion="5" refreshedVersion="5" minRefreshableVersion="3" recordCount="16">
  <cacheSource type="worksheet">
    <worksheetSource ref="A1:H1048576" sheet="09-FalloIMP" r:id="rId2"/>
  </cacheSource>
  <cacheFields count="8">
    <cacheField name="MatchID" numFmtId="0">
      <sharedItems containsString="0" containsBlank="1" containsNumber="1" containsInteger="1" minValue="11250033" maxValue="620449070"/>
    </cacheField>
    <cacheField name="Minuto" numFmtId="0">
      <sharedItems containsString="0" containsBlank="1" containsNumber="1" containsInteger="1" minValue="35" maxValue="107"/>
    </cacheField>
    <cacheField name="Éxito" numFmtId="0">
      <sharedItems containsBlank="1" count="2">
        <s v="FALLO"/>
        <m/>
      </sharedItems>
    </cacheField>
    <cacheField name="DEF_IMP" numFmtId="0">
      <sharedItems containsString="0" containsBlank="1" containsNumber="1" containsInteger="1" minValue="-99" maxValue="7" count="4">
        <n v="7"/>
        <n v="4"/>
        <m/>
        <n v="-99" u="1"/>
      </sharedItems>
    </cacheField>
    <cacheField name="ANO_rival" numFmtId="0">
      <sharedItems containsString="0" containsBlank="1" containsNumber="1" containsInteger="1" minValue="-99" maxValue="8" count="6">
        <n v="3"/>
        <m/>
        <n v="8"/>
        <n v="5"/>
        <n v="1"/>
        <n v="-99" u="1"/>
      </sharedItems>
    </cacheField>
    <cacheField name="XP_IMP" numFmtId="0">
      <sharedItems containsString="0" containsBlank="1" containsNumber="1" containsInteger="1" minValue="-99" maxValue="4" count="6">
        <n v="1"/>
        <n v="2"/>
        <m/>
        <n v="4"/>
        <n v="3"/>
        <n v="-99" u="1"/>
      </sharedItems>
    </cacheField>
    <cacheField name="XP_Rival" numFmtId="0">
      <sharedItems containsString="0" containsBlank="1" containsNumber="1" containsInteger="1" minValue="-99" maxValue="11" count="6">
        <n v="4"/>
        <m/>
        <n v="3"/>
        <n v="11"/>
        <n v="9"/>
        <n v="-99" u="1"/>
      </sharedItems>
    </cacheField>
    <cacheField name="IMP_Pond" numFmtId="0">
      <sharedItems containsString="0" containsBlank="1" containsNumber="1" containsInteger="1" minValue="2" maxValue="3" count="3">
        <m/>
        <n v="2"/>
        <n v="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Autor" refreshedDate="43131.503147337964" createdVersion="5" refreshedVersion="5" minRefreshableVersion="3" recordCount="592">
  <cacheSource type="worksheet">
    <worksheetSource ref="A1:F1048576" sheet="ev15_RAP+ANO"/>
  </cacheSource>
  <cacheFields count="6">
    <cacheField name="MatchID" numFmtId="0">
      <sharedItems containsString="0" containsBlank="1" containsNumber="1" containsInteger="1" minValue="10764128" maxValue="620872750"/>
    </cacheField>
    <cacheField name="Minuto" numFmtId="0">
      <sharedItems containsString="0" containsBlank="1" containsNumber="1" containsInteger="1" minValue="2" maxValue="107"/>
    </cacheField>
    <cacheField name="Éxito" numFmtId="0">
      <sharedItems containsBlank="1" count="3">
        <s v="GOL"/>
        <s v="FALLO"/>
        <m/>
      </sharedItems>
    </cacheField>
    <cacheField name="Ano_DEL" numFmtId="0">
      <sharedItems containsString="0" containsBlank="1" containsNumber="1" containsInteger="1" minValue="-99" maxValue="17" count="19">
        <n v="5"/>
        <m/>
        <n v="3"/>
        <n v="6"/>
        <n v="7"/>
        <n v="11"/>
        <n v="2"/>
        <n v="13"/>
        <n v="15"/>
        <n v="4"/>
        <n v="0"/>
        <n v="8"/>
        <n v="14"/>
        <n v="10"/>
        <n v="17"/>
        <n v="9"/>
        <n v="1"/>
        <n v="16"/>
        <n v="-99" u="1"/>
      </sharedItems>
    </cacheField>
    <cacheField name="DEF_DEF" numFmtId="0">
      <sharedItems containsString="0" containsBlank="1" containsNumber="1" containsInteger="1" minValue="-99" maxValue="18" count="20">
        <m/>
        <n v="7"/>
        <n v="11"/>
        <n v="5"/>
        <n v="13"/>
        <n v="3"/>
        <n v="15"/>
        <n v="14"/>
        <n v="12"/>
        <n v="8"/>
        <n v="10"/>
        <n v="16"/>
        <n v="9"/>
        <n v="6"/>
        <n v="4"/>
        <n v="18"/>
        <n v="0"/>
        <n v="17"/>
        <n v="2"/>
        <n v="-99" u="1"/>
      </sharedItems>
    </cacheField>
    <cacheField name="TotalRAP_Pond" numFmtId="0">
      <sharedItems containsString="0" containsBlank="1" containsNumber="1" containsInteger="1" minValue="2" maxValue="16" count="15">
        <m/>
        <n v="4"/>
        <n v="6"/>
        <n v="3"/>
        <n v="16"/>
        <n v="9"/>
        <n v="5"/>
        <n v="2"/>
        <n v="7"/>
        <n v="8"/>
        <n v="10"/>
        <n v="11"/>
        <n v="12"/>
        <n v="14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Autor" refreshedDate="43131.503365277778" createdVersion="5" refreshedVersion="5" minRefreshableVersion="3" recordCount="2359">
  <cacheSource type="worksheet">
    <worksheetSource ref="M1:P1048576" sheet="ev15_RAP+ANO"/>
  </cacheSource>
  <cacheFields count="4">
    <cacheField name="MatchID" numFmtId="0">
      <sharedItems containsString="0" containsBlank="1" containsNumber="1" containsInteger="1" minValue="10659320" maxValue="620876699"/>
    </cacheField>
    <cacheField name="ptotal_sobre" numFmtId="0">
      <sharedItems containsString="0" containsBlank="1" containsNumber="1" containsInteger="1" minValue="16622" maxValue="44113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Autor" refreshedDate="43131.504205671299" createdVersion="5" refreshedVersion="5" minRefreshableVersion="3" recordCount="608">
  <cacheSource type="worksheet">
    <worksheetSource ref="A1:F1048576" sheet="ev16_RAP+Pase" r:id="rId2"/>
  </cacheSource>
  <cacheFields count="6">
    <cacheField name="MatchID" numFmtId="0">
      <sharedItems containsString="0" containsBlank="1" containsNumber="1" containsInteger="1" minValue="10659320" maxValue="620923894"/>
    </cacheField>
    <cacheField name="Minute" numFmtId="0">
      <sharedItems containsString="0" containsBlank="1" containsNumber="1" containsInteger="1" minValue="1" maxValue="108"/>
    </cacheField>
    <cacheField name="Éxito" numFmtId="0">
      <sharedItems containsBlank="1" count="3">
        <s v="FALLO"/>
        <s v="GOL"/>
        <m/>
      </sharedItems>
    </cacheField>
    <cacheField name="Ano_Del" numFmtId="0">
      <sharedItems containsString="0" containsBlank="1" containsNumber="1" containsInteger="1" minValue="-99" maxValue="17" count="19">
        <n v="6"/>
        <m/>
        <n v="5"/>
        <n v="9"/>
        <n v="4"/>
        <n v="12"/>
        <n v="7"/>
        <n v="3"/>
        <n v="11"/>
        <n v="10"/>
        <n v="13"/>
        <n v="14"/>
        <n v="8"/>
        <n v="2"/>
        <n v="0"/>
        <n v="17"/>
        <n v="15"/>
        <n v="1"/>
        <n v="-99" u="1"/>
      </sharedItems>
    </cacheField>
    <cacheField name="Pas_Pas" numFmtId="0">
      <sharedItems containsString="0" containsBlank="1" containsNumber="1" containsInteger="1" minValue="-99" maxValue="15" count="15">
        <m/>
        <n v="6"/>
        <n v="4"/>
        <n v="5"/>
        <n v="7"/>
        <n v="9"/>
        <n v="3"/>
        <n v="10"/>
        <n v="14"/>
        <n v="15"/>
        <n v="11"/>
        <n v="12"/>
        <n v="2"/>
        <n v="8"/>
        <n v="-99" u="1"/>
      </sharedItems>
    </cacheField>
    <cacheField name="Total_Pond" numFmtId="0">
      <sharedItems containsString="0" containsBlank="1" containsNumber="1" containsInteger="1" minValue="2" maxValue="16" count="15">
        <m/>
        <n v="3"/>
        <n v="16"/>
        <n v="9"/>
        <n v="4"/>
        <n v="6"/>
        <n v="2"/>
        <n v="11"/>
        <n v="5"/>
        <n v="8"/>
        <n v="10"/>
        <n v="12"/>
        <n v="14"/>
        <n v="7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Autor" refreshedDate="43131.50430104167" createdVersion="5" refreshedVersion="5" minRefreshableVersion="3" recordCount="608">
  <cacheSource type="worksheet">
    <worksheetSource ref="A1:F1048576" sheet="ev16_RAP+Pase"/>
  </cacheSource>
  <cacheFields count="6">
    <cacheField name="MatchID" numFmtId="0">
      <sharedItems containsString="0" containsBlank="1" containsNumber="1" containsInteger="1" minValue="10659320" maxValue="620923894"/>
    </cacheField>
    <cacheField name="Minute" numFmtId="0">
      <sharedItems containsString="0" containsBlank="1" containsNumber="1" containsInteger="1" minValue="1" maxValue="108"/>
    </cacheField>
    <cacheField name="Éxito" numFmtId="0">
      <sharedItems containsBlank="1" count="3">
        <s v="FALLO"/>
        <s v="GOL"/>
        <m/>
      </sharedItems>
    </cacheField>
    <cacheField name="Ano_Del" numFmtId="0">
      <sharedItems containsString="0" containsBlank="1" containsNumber="1" containsInteger="1" minValue="-99" maxValue="17" count="19">
        <n v="6"/>
        <m/>
        <n v="5"/>
        <n v="9"/>
        <n v="4"/>
        <n v="12"/>
        <n v="7"/>
        <n v="3"/>
        <n v="11"/>
        <n v="10"/>
        <n v="13"/>
        <n v="14"/>
        <n v="8"/>
        <n v="2"/>
        <n v="0"/>
        <n v="17"/>
        <n v="15"/>
        <n v="1"/>
        <n v="-99" u="1"/>
      </sharedItems>
    </cacheField>
    <cacheField name="Pas_Pas" numFmtId="0">
      <sharedItems containsString="0" containsBlank="1" containsNumber="1" containsInteger="1" minValue="-99" maxValue="15" count="15">
        <m/>
        <n v="6"/>
        <n v="4"/>
        <n v="5"/>
        <n v="7"/>
        <n v="9"/>
        <n v="3"/>
        <n v="10"/>
        <n v="14"/>
        <n v="15"/>
        <n v="11"/>
        <n v="12"/>
        <n v="2"/>
        <n v="8"/>
        <n v="-99" u="1"/>
      </sharedItems>
    </cacheField>
    <cacheField name="Total_Pond" numFmtId="0">
      <sharedItems containsString="0" containsBlank="1" containsNumber="1" containsInteger="1" minValue="2" maxValue="16" count="15">
        <m/>
        <n v="3"/>
        <n v="16"/>
        <n v="9"/>
        <n v="4"/>
        <n v="6"/>
        <n v="2"/>
        <n v="11"/>
        <n v="5"/>
        <n v="8"/>
        <n v="10"/>
        <n v="12"/>
        <n v="14"/>
        <n v="7"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Autor" refreshedDate="43131.50447349537" createdVersion="5" refreshedVersion="5" minRefreshableVersion="3" recordCount="2359">
  <cacheSource type="worksheet">
    <worksheetSource ref="L1:O1048576" sheet="ev16_RAP+Pase"/>
  </cacheSource>
  <cacheFields count="4">
    <cacheField name="MatchID" numFmtId="0">
      <sharedItems containsString="0" containsBlank="1" containsNumber="1" containsInteger="1" minValue="10659320" maxValue="620876699"/>
    </cacheField>
    <cacheField name="pbase_sobre" numFmtId="0">
      <sharedItems containsString="0" containsBlank="1" containsNumber="1" containsInteger="1" minValue="16622" maxValue="44113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Autor" refreshedDate="43131.506650462965" createdVersion="5" refreshedVersion="5" minRefreshableVersion="3" recordCount="623">
  <cacheSource type="worksheet">
    <worksheetSource ref="S1:AE1048576" sheet="ev18_COR+ANO"/>
  </cacheSource>
  <cacheFields count="13">
    <cacheField name="MatchId" numFmtId="0">
      <sharedItems containsString="0" containsBlank="1" containsNumber="1" containsInteger="1" minValue="10659320" maxValue="620875842"/>
    </cacheField>
    <cacheField name="Minute" numFmtId="0">
      <sharedItems containsString="0" containsBlank="1" containsNumber="1" containsInteger="1" minValue="2" maxValue="115"/>
    </cacheField>
    <cacheField name="Éxito" numFmtId="0">
      <sharedItems containsBlank="1" count="3">
        <s v="GOL"/>
        <s v="FALLO"/>
        <m/>
      </sharedItems>
    </cacheField>
    <cacheField name="SubjectTeamId" numFmtId="0">
      <sharedItems containsString="0" containsBlank="1" containsNumber="1" containsInteger="1" minValue="26877" maxValue="2058598"/>
    </cacheField>
    <cacheField name="Equipo" numFmtId="0">
      <sharedItems containsBlank="1"/>
    </cacheField>
    <cacheField name="SubjectPlayerID" numFmtId="0">
      <sharedItems containsString="0" containsBlank="1" containsNumber="1" containsInteger="1" minValue="201329778" maxValue="433839459"/>
    </cacheField>
    <cacheField name="SubAnotacion" numFmtId="0">
      <sharedItems containsString="0" containsBlank="1" containsNumber="1" containsInteger="1" minValue="-99" maxValue="17" count="20">
        <n v="5"/>
        <m/>
        <n v="4"/>
        <n v="6"/>
        <n v="8"/>
        <n v="3"/>
        <n v="11"/>
        <n v="2"/>
        <n v="14"/>
        <n v="7"/>
        <n v="0"/>
        <n v="16"/>
        <n v="15"/>
        <n v="10"/>
        <n v="1"/>
        <n v="17"/>
        <n v="12"/>
        <n v="9"/>
        <n v="13"/>
        <n v="-99" u="1"/>
      </sharedItems>
    </cacheField>
    <cacheField name="PosMedi" numFmtId="0">
      <sharedItems containsString="0" containsBlank="1" containsNumber="1" containsInteger="1" minValue="5" maxValue="90"/>
    </cacheField>
    <cacheField name="BPInd_att" numFmtId="0">
      <sharedItems containsString="0" containsBlank="1" containsNumber="1" containsInteger="1" minValue="9" maxValue="48"/>
    </cacheField>
    <cacheField name="BPInd_Def" numFmtId="0">
      <sharedItems containsString="0" containsBlank="1" containsNumber="1" containsInteger="1" minValue="6" maxValue="59"/>
    </cacheField>
    <cacheField name="TacticH" numFmtId="0">
      <sharedItems containsString="0" containsBlank="1" containsNumber="1" containsInteger="1" minValue="0" maxValue="8" count="8">
        <n v="0"/>
        <n v="2"/>
        <n v="4"/>
        <n v="7"/>
        <n v="8"/>
        <n v="3"/>
        <n v="1"/>
        <m/>
      </sharedItems>
    </cacheField>
    <cacheField name="TacticA" numFmtId="0">
      <sharedItems containsString="0" containsBlank="1" containsNumber="1" containsInteger="1" minValue="0" maxValue="8" count="8">
        <n v="7"/>
        <n v="0"/>
        <n v="2"/>
        <n v="4"/>
        <n v="1"/>
        <n v="8"/>
        <n v="3"/>
        <m/>
      </sharedItems>
    </cacheField>
    <cacheField name="Dif" numFmtId="0">
      <sharedItems containsString="0" containsBlank="1" containsNumber="1" containsInteger="1" minValue="-10" maxValue="8" count="20">
        <n v="3"/>
        <n v="1"/>
        <n v="-2"/>
        <n v="-1"/>
        <n v="0"/>
        <n v="8"/>
        <n v="-4"/>
        <n v="7"/>
        <n v="5"/>
        <n v="-6"/>
        <n v="2"/>
        <n v="6"/>
        <n v="4"/>
        <n v="-5"/>
        <n v="-3"/>
        <n v="-7"/>
        <n v="-8"/>
        <n v="-9"/>
        <n v="-1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Autor" refreshedDate="43131.508986342589" createdVersion="5" refreshedVersion="5" minRefreshableVersion="3" recordCount="704">
  <cacheSource type="worksheet">
    <worksheetSource ref="A1:U1048576" sheet="ev19_COR+CAB"/>
  </cacheSource>
  <cacheFields count="21">
    <cacheField name="Partido" numFmtId="0">
      <sharedItems containsString="0" containsBlank="1" containsNumber="1" containsInteger="1" minValue="10763112" maxValue="620876699"/>
    </cacheField>
    <cacheField name="Minuti" numFmtId="0">
      <sharedItems containsString="0" containsBlank="1" containsNumber="1" containsInteger="1" minValue="2" maxValue="113"/>
    </cacheField>
    <cacheField name="Éxito" numFmtId="0">
      <sharedItems containsBlank="1" count="3">
        <s v="FALLO"/>
        <s v="GOL"/>
        <m/>
      </sharedItems>
    </cacheField>
    <cacheField name="EquipoID" numFmtId="0">
      <sharedItems containsString="0" containsBlank="1" containsNumber="1" containsInteger="1" minValue="0" maxValue="2058647"/>
    </cacheField>
    <cacheField name="H-A" numFmtId="0">
      <sharedItems containsString="0" containsBlank="1" containsNumber="1" containsInteger="1" minValue="1" maxValue="2"/>
    </cacheField>
    <cacheField name="IdPlayer" numFmtId="0">
      <sharedItems containsString="0" containsBlank="1" containsNumber="1" containsInteger="1" minValue="0" maxValue="433700030"/>
    </cacheField>
    <cacheField name="IDBP" numFmtId="0">
      <sharedItems containsString="0" containsBlank="1" containsNumber="1" containsInteger="1" minValue="-368624064" maxValue="433590323"/>
    </cacheField>
    <cacheField name="PosMedia" numFmtId="0">
      <sharedItems containsString="0" containsBlank="1" containsNumber="1" containsInteger="1" minValue="6" maxValue="87"/>
    </cacheField>
    <cacheField name="Bpbepero" numFmtId="0">
      <sharedItems containsString="0" containsBlank="1" containsNumber="1" containsInteger="1" minValue="0" maxValue="15"/>
    </cacheField>
    <cacheField name="BPInd_att" numFmtId="0">
      <sharedItems containsString="0" containsBlank="1" containsNumber="1" containsInteger="1" minValue="9" maxValue="48"/>
    </cacheField>
    <cacheField name="BPInd_def" numFmtId="0">
      <sharedItems containsString="0" containsBlank="1" containsNumber="1" containsInteger="1" minValue="6" maxValue="57"/>
    </cacheField>
    <cacheField name="NumCABHome" numFmtId="0">
      <sharedItems containsString="0" containsBlank="1" containsNumber="1" containsInteger="1" minValue="0" maxValue="10"/>
    </cacheField>
    <cacheField name="MaxMinHome" numFmtId="0">
      <sharedItems containsString="0" containsBlank="1" containsNumber="1" containsInteger="1" minValue="21" maxValue="90"/>
    </cacheField>
    <cacheField name="NumCABAway" numFmtId="0">
      <sharedItems containsString="0" containsBlank="1" containsNumber="1" containsInteger="1" minValue="0" maxValue="9"/>
    </cacheField>
    <cacheField name="MaxMinAway" numFmtId="0">
      <sharedItems containsString="0" containsBlank="1" containsNumber="1" containsInteger="1" minValue="22" maxValue="90"/>
    </cacheField>
    <cacheField name="TacticH" numFmtId="0">
      <sharedItems containsString="0" containsBlank="1" containsNumber="1" containsInteger="1" minValue="0" maxValue="8" count="8">
        <n v="0"/>
        <n v="1"/>
        <n v="2"/>
        <n v="4"/>
        <n v="7"/>
        <n v="3"/>
        <n v="8"/>
        <m/>
      </sharedItems>
    </cacheField>
    <cacheField name="TActiA" numFmtId="0">
      <sharedItems containsString="0" containsBlank="1" containsNumber="1" containsInteger="1" minValue="0" maxValue="8" count="8">
        <n v="0"/>
        <n v="7"/>
        <n v="1"/>
        <n v="2"/>
        <n v="4"/>
        <n v="3"/>
        <n v="8"/>
        <m/>
      </sharedItems>
    </cacheField>
    <cacheField name="NumCAbAtt" numFmtId="0">
      <sharedItems containsString="0" containsBlank="1" containsNumber="1" containsInteger="1" minValue="0" maxValue="9"/>
    </cacheField>
    <cacheField name="NumCabDef" numFmtId="0">
      <sharedItems containsString="0" containsBlank="1" containsNumber="1" containsInteger="1" minValue="0" maxValue="10"/>
    </cacheField>
    <cacheField name="DifBPI" numFmtId="0">
      <sharedItems containsString="0" containsBlank="1" containsNumber="1" containsInteger="1" minValue="-9" maxValue="8" count="19">
        <n v="-2"/>
        <n v="-1"/>
        <n v="0"/>
        <n v="-4"/>
        <n v="1"/>
        <n v="-3"/>
        <n v="2"/>
        <n v="-7"/>
        <n v="4"/>
        <n v="5"/>
        <n v="6"/>
        <n v="3"/>
        <n v="-5"/>
        <n v="-6"/>
        <n v="8"/>
        <n v="-8"/>
        <n v="7"/>
        <n v="-9"/>
        <m/>
      </sharedItems>
    </cacheField>
    <cacheField name="DifCAB" numFmtId="0">
      <sharedItems containsString="0" containsBlank="1" containsNumber="1" containsInteger="1" minValue="-7" maxValue="9" count="18">
        <n v="3"/>
        <n v="1"/>
        <n v="-1"/>
        <n v="4"/>
        <n v="2"/>
        <n v="5"/>
        <n v="0"/>
        <n v="-2"/>
        <n v="-3"/>
        <n v="-6"/>
        <n v="8"/>
        <n v="-5"/>
        <n v="-4"/>
        <n v="-7"/>
        <n v="7"/>
        <n v="6"/>
        <n v="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Autor" refreshedDate="43131.511979976851" createdVersion="5" refreshedVersion="5" minRefreshableVersion="3" recordCount="16">
  <cacheSource type="worksheet">
    <worksheetSource ref="A1:F1048576" sheet="25-Propia" r:id="rId2"/>
  </cacheSource>
  <cacheFields count="6">
    <cacheField name="MatchID" numFmtId="0">
      <sharedItems containsString="0" containsBlank="1" containsNumber="1" containsInteger="1" minValue="11090870" maxValue="11317166"/>
    </cacheField>
    <cacheField name="minuto" numFmtId="0">
      <sharedItems containsString="0" containsBlank="1" containsNumber="1" containsInteger="1" minValue="15" maxValue="86"/>
    </cacheField>
    <cacheField name="éxito" numFmtId="0">
      <sharedItems containsBlank="1" count="3">
        <s v="GOL"/>
        <s v="FALLO"/>
        <m/>
      </sharedItems>
    </cacheField>
    <cacheField name="Pas_IMP" numFmtId="0">
      <sharedItems containsString="0" containsBlank="1" containsNumber="1" containsInteger="1" minValue="-99" maxValue="10" count="5">
        <n v="1"/>
        <n v="3"/>
        <m/>
        <n v="10"/>
        <n v="-99" u="1"/>
      </sharedItems>
    </cacheField>
    <cacheField name="ANO_rival" numFmtId="0">
      <sharedItems containsString="0" containsBlank="1" containsNumber="1" containsInteger="1" minValue="3" maxValue="12"/>
    </cacheField>
    <cacheField name="IMP_Pond" numFmtId="0">
      <sharedItems containsString="0" containsBlank="1" containsNumber="1" containsInteger="1" minValue="2" maxValue="5" count="4">
        <m/>
        <n v="5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Autor" refreshedDate="43131.512986226851" createdVersion="5" refreshedVersion="5" minRefreshableVersion="3" recordCount="141">
  <cacheSource type="worksheet">
    <worksheetSource ref="A1:H1048576" sheet="35-DEL+XP" r:id="rId2"/>
  </cacheSource>
  <cacheFields count="8">
    <cacheField name="MatchID" numFmtId="0">
      <sharedItems containsString="0" containsBlank="1" containsNumber="1" containsInteger="1" minValue="10765749" maxValue="620783666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PosMedia" numFmtId="0">
      <sharedItems containsString="0" containsBlank="1" containsNumber="1" containsInteger="1" minValue="14" maxValue="91"/>
    </cacheField>
    <cacheField name="XP_Del" numFmtId="0">
      <sharedItems containsString="0" containsBlank="1" containsNumber="1" containsInteger="1" minValue="-99" maxValue="19" count="17">
        <n v="11"/>
        <n v="10"/>
        <n v="5"/>
        <m/>
        <n v="13"/>
        <n v="9"/>
        <n v="16"/>
        <n v="3"/>
        <n v="12"/>
        <n v="8"/>
        <n v="14"/>
        <n v="19"/>
        <n v="6"/>
        <n v="7"/>
        <n v="2"/>
        <n v="4"/>
        <n v="-99" u="1"/>
      </sharedItems>
    </cacheField>
    <cacheField name="Ano_Del" numFmtId="0">
      <sharedItems containsString="0" containsBlank="1" containsNumber="1" containsInteger="1" minValue="-99" maxValue="17" count="19">
        <n v="11"/>
        <n v="12"/>
        <n v="14"/>
        <m/>
        <n v="10"/>
        <n v="15"/>
        <n v="4"/>
        <n v="9"/>
        <n v="0"/>
        <n v="1"/>
        <n v="16"/>
        <n v="8"/>
        <n v="3"/>
        <n v="7"/>
        <n v="13"/>
        <n v="17"/>
        <n v="6"/>
        <n v="5"/>
        <n v="-99" u="1"/>
      </sharedItems>
    </cacheField>
    <cacheField name="TacticH" numFmtId="0">
      <sharedItems containsString="0" containsBlank="1" containsNumber="1" containsInteger="1" minValue="0" maxValue="8" count="7">
        <n v="0"/>
        <n v="7"/>
        <n v="2"/>
        <n v="8"/>
        <n v="4"/>
        <n v="3"/>
        <m/>
      </sharedItems>
    </cacheField>
    <cacheField name="TacticA" numFmtId="0">
      <sharedItems containsString="0" containsBlank="1" containsNumber="1" containsInteger="1" minValue="0" maxValue="8" count="8">
        <n v="0"/>
        <n v="7"/>
        <n v="2"/>
        <n v="1"/>
        <n v="4"/>
        <n v="3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Autor" refreshedDate="43131.53319652778" createdVersion="5" refreshedVersion="5" minRefreshableVersion="3" recordCount="130">
  <cacheSource type="worksheet">
    <worksheetSource ref="A1:I1048576" sheet="36-DEF-NoXP" r:id="rId2"/>
  </cacheSource>
  <cacheFields count="9">
    <cacheField name="MatchID" numFmtId="0">
      <sharedItems containsString="0" containsBlank="1" containsNumber="1" containsInteger="1" minValue="10659320" maxValue="620861081"/>
    </cacheField>
    <cacheField name="Minuto" numFmtId="0">
      <sharedItems containsString="0" containsBlank="1" containsNumber="1" containsInteger="1" minValue="2" maxValue="112"/>
    </cacheField>
    <cacheField name="Éxito" numFmtId="0">
      <sharedItems containsBlank="1" count="3">
        <s v="FALLO"/>
        <s v="GOL"/>
        <m/>
      </sharedItems>
    </cacheField>
    <cacheField name="PosMedia" numFmtId="0">
      <sharedItems containsString="0" containsBlank="1" containsNumber="1" containsInteger="1" minValue="20" maxValue="87"/>
    </cacheField>
    <cacheField name="XP_def" numFmtId="0">
      <sharedItems containsString="0" containsBlank="1" containsNumber="1" containsInteger="1" minValue="-99" maxValue="15" count="18">
        <n v="2"/>
        <m/>
        <n v="10"/>
        <n v="3"/>
        <n v="11"/>
        <n v="5"/>
        <n v="1"/>
        <n v="8"/>
        <n v="6"/>
        <n v="4"/>
        <n v="12"/>
        <n v="7"/>
        <n v="9"/>
        <n v="0" u="1"/>
        <n v="13" u="1"/>
        <n v="14" u="1"/>
        <n v="15" u="1"/>
        <n v="-99" u="1"/>
      </sharedItems>
    </cacheField>
    <cacheField name="DEF_def" numFmtId="0">
      <sharedItems containsString="0" containsBlank="1" containsNumber="1" containsInteger="1" minValue="3" maxValue="17" count="15">
        <n v="7"/>
        <m/>
        <n v="8"/>
        <n v="6"/>
        <n v="15"/>
        <n v="14"/>
        <n v="5"/>
        <n v="17"/>
        <n v="13"/>
        <n v="10"/>
        <n v="16"/>
        <n v="12"/>
        <n v="3"/>
        <n v="11"/>
        <n v="4"/>
      </sharedItems>
    </cacheField>
    <cacheField name="Ano_DEL" numFmtId="0">
      <sharedItems containsString="0" containsBlank="1" containsNumber="1" containsInteger="1" minValue="0" maxValue="15" count="17">
        <m/>
        <n v="5"/>
        <n v="4"/>
        <n v="13"/>
        <n v="8"/>
        <n v="9"/>
        <n v="11"/>
        <n v="2"/>
        <n v="6"/>
        <n v="10"/>
        <n v="3"/>
        <n v="7"/>
        <n v="12"/>
        <n v="15"/>
        <n v="1"/>
        <n v="0"/>
        <n v="14"/>
      </sharedItems>
    </cacheField>
    <cacheField name="TacticH" numFmtId="0">
      <sharedItems containsString="0" containsBlank="1" containsNumber="1" containsInteger="1" minValue="0" maxValue="87" count="53">
        <n v="0"/>
        <n v="7"/>
        <n v="3"/>
        <n v="8"/>
        <n v="2"/>
        <n v="4"/>
        <n v="1"/>
        <m/>
        <n v="69" u="1"/>
        <n v="82" u="1"/>
        <n v="53" u="1"/>
        <n v="46" u="1"/>
        <n v="81" u="1"/>
        <n v="59" u="1"/>
        <n v="67" u="1"/>
        <n v="80" u="1"/>
        <n v="52" u="1"/>
        <n v="22" u="1"/>
        <n v="45" u="1"/>
        <n v="58" u="1"/>
        <n v="65" u="1"/>
        <n v="51" u="1"/>
        <n v="64" u="1"/>
        <n v="28" u="1"/>
        <n v="77" u="1"/>
        <n v="57" u="1"/>
        <n v="37" u="1"/>
        <n v="76" u="1"/>
        <n v="50" u="1"/>
        <n v="63" u="1"/>
        <n v="43" u="1"/>
        <n v="56" u="1"/>
        <n v="36" u="1"/>
        <n v="24" u="1"/>
        <n v="49" u="1"/>
        <n v="87" u="1"/>
        <n v="62" u="1"/>
        <n v="42" u="1"/>
        <n v="27" u="1"/>
        <n v="35" u="1"/>
        <n v="72" u="1"/>
        <n v="48" u="1"/>
        <n v="20" u="1"/>
        <n v="85" u="1"/>
        <n v="61" u="1"/>
        <n v="41" u="1"/>
        <n v="84" u="1"/>
        <n v="54" u="1"/>
        <n v="70" u="1"/>
        <n v="47" u="1"/>
        <n v="83" u="1"/>
        <n v="60" u="1"/>
        <n v="40" u="1"/>
      </sharedItems>
    </cacheField>
    <cacheField name="TacticA" numFmtId="0">
      <sharedItems containsString="0" containsBlank="1" containsNumber="1" containsInteger="1" minValue="-99" maxValue="12" count="14">
        <n v="0"/>
        <n v="8"/>
        <n v="7"/>
        <n v="2"/>
        <n v="3"/>
        <n v="4"/>
        <n v="1"/>
        <m/>
        <n v="5" u="1"/>
        <n v="9" u="1"/>
        <n v="10" u="1"/>
        <n v="-99" u="1"/>
        <n v="11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Autor" refreshedDate="43131.53760625" createdVersion="5" refreshedVersion="5" minRefreshableVersion="3" recordCount="1312">
  <cacheSource type="worksheet">
    <worksheetSource ref="AG1:AO1048576" sheet="37-LAT+CAB"/>
  </cacheSource>
  <cacheFields count="9">
    <cacheField name="MatchID" numFmtId="0">
      <sharedItems containsString="0" containsBlank="1" containsNumber="1" containsInteger="1" minValue="11105703" maxValue="620842833"/>
    </cacheField>
    <cacheField name="Minuto" numFmtId="0">
      <sharedItems containsString="0" containsBlank="1" containsNumber="1" containsInteger="1" minValue="2" maxValue="114"/>
    </cacheField>
    <cacheField name="Éxito" numFmtId="0">
      <sharedItems containsBlank="1"/>
    </cacheField>
    <cacheField name="TacticH" numFmtId="0">
      <sharedItems containsString="0" containsBlank="1" containsNumber="1" containsInteger="1" minValue="0" maxValue="8" count="8">
        <n v="4"/>
        <n v="3"/>
        <n v="0"/>
        <n v="7"/>
        <n v="8"/>
        <n v="2"/>
        <n v="1"/>
        <m/>
      </sharedItems>
    </cacheField>
    <cacheField name="TacticA" numFmtId="0">
      <sharedItems containsString="0" containsBlank="1" containsNumber="1" containsInteger="1" minValue="0" maxValue="8" count="8">
        <n v="0"/>
        <n v="4"/>
        <n v="8"/>
        <n v="7"/>
        <n v="1"/>
        <n v="2"/>
        <n v="3"/>
        <m/>
      </sharedItems>
    </cacheField>
    <cacheField name="ANO_Rem" numFmtId="0">
      <sharedItems containsString="0" containsBlank="1" containsNumber="1" containsInteger="1" minValue="0" maxValue="15"/>
    </cacheField>
    <cacheField name="LAT_EXT" numFmtId="0">
      <sharedItems containsString="0" containsBlank="1" containsNumber="1" containsInteger="1" minValue="0" maxValue="18"/>
    </cacheField>
    <cacheField name="Esp_REM" numFmtId="0">
      <sharedItems containsString="0" containsBlank="1" containsNumber="1" containsInteger="1" minValue="5" maxValue="5"/>
    </cacheField>
    <cacheField name="CABPond" numFmtId="0">
      <sharedItems containsString="0" containsBlank="1" containsNumber="1" containsInteger="1" minValue="2" maxValue="14" count="11">
        <n v="4"/>
        <n v="6"/>
        <n v="7"/>
        <n v="8"/>
        <m/>
        <n v="5"/>
        <n v="2"/>
        <n v="3"/>
        <n v="9"/>
        <n v="12" u="1"/>
        <n v="1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Autor" refreshedDate="43131.554592129629" createdVersion="5" refreshedVersion="5" minRefreshableVersion="3" recordCount="1435">
  <cacheSource type="worksheet">
    <worksheetSource ref="J1:M1048576" sheet="09-FalloIMP" r:id="rId2"/>
  </cacheSource>
  <cacheFields count="4">
    <cacheField name="MatchID" numFmtId="0">
      <sharedItems containsString="0" containsBlank="1" containsNumber="1" containsInteger="1" minValue="10764500" maxValue="620861081"/>
    </cacheField>
    <cacheField name="pbase" numFmtId="0">
      <sharedItems containsString="0" containsBlank="1" containsNumber="1" containsInteger="1" minValue="17324" maxValue="44344"/>
    </cacheField>
    <cacheField name="IMP_real" numFmtId="0">
      <sharedItems containsString="0" containsBlank="1" containsNumber="1" containsInteger="1" minValue="1" maxValue="6"/>
    </cacheField>
    <cacheField name="IMP_Pond" numFmtId="0">
      <sharedItems containsString="0" containsBlank="1" containsNumber="1" containsInteger="1" minValue="2" maxValue="8" count="7">
        <n v="2"/>
        <n v="4"/>
        <n v="8"/>
        <n v="6"/>
        <n v="3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Autor" refreshedDate="43131.555222916664" createdVersion="5" refreshedVersion="5" minRefreshableVersion="3" recordCount="2359">
  <cacheSource type="worksheet">
    <worksheetSource ref="M1:P1048576" sheet="ev15_RAP+ANO" r:id="rId2"/>
  </cacheSource>
  <cacheFields count="4">
    <cacheField name="MatchID" numFmtId="0">
      <sharedItems containsString="0" containsBlank="1" containsNumber="1" containsInteger="1" minValue="10659320" maxValue="620876699"/>
    </cacheField>
    <cacheField name="ptotal_sobre" numFmtId="0">
      <sharedItems containsString="0" containsBlank="1" containsNumber="1" containsInteger="1" minValue="16702" maxValue="44344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Autor" refreshedDate="43131.555994444447" createdVersion="5" refreshedVersion="5" minRefreshableVersion="3" recordCount="2359">
  <cacheSource type="worksheet">
    <worksheetSource ref="L1:O1048576" sheet="ev16_RAP+Pase" r:id="rId2"/>
  </cacheSource>
  <cacheFields count="4">
    <cacheField name="MatchID" numFmtId="0">
      <sharedItems containsString="0" containsBlank="1" containsNumber="1" containsInteger="1" minValue="10659320" maxValue="620876699"/>
    </cacheField>
    <cacheField name="pbase_sobre" numFmtId="0">
      <sharedItems containsString="0" containsBlank="1" containsNumber="1" containsInteger="1" minValue="16702" maxValue="44344"/>
    </cacheField>
    <cacheField name="TotalRAP_Real" numFmtId="0">
      <sharedItems containsString="0" containsBlank="1" containsNumber="1" containsInteger="1" minValue="1" maxValue="16"/>
    </cacheField>
    <cacheField name="TotalRAPPOnd" numFmtId="0">
      <sharedItems containsString="0" containsBlank="1" containsNumber="1" containsInteger="1" minValue="2" maxValue="16" count="15">
        <n v="4"/>
        <n v="5"/>
        <n v="8"/>
        <n v="3"/>
        <n v="2"/>
        <n v="6"/>
        <n v="7"/>
        <n v="10"/>
        <n v="16"/>
        <n v="9"/>
        <n v="12"/>
        <n v="11"/>
        <n v="14"/>
        <m/>
        <n v="1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Autor" refreshedDate="43131.55644641204" createdVersion="5" refreshedVersion="5" minRefreshableVersion="3" recordCount="2468">
  <cacheSource type="worksheet">
    <worksheetSource ref="A1:C1048576" sheet="17-DEF-Agotado" r:id="rId2"/>
  </cacheSource>
  <cacheFields count="3">
    <cacheField name="MatchId" numFmtId="0">
      <sharedItems containsString="0" containsBlank="1" containsNumber="1" containsInteger="1" minValue="10659320" maxValue="620876699"/>
    </cacheField>
    <cacheField name="pbase" numFmtId="0">
      <sharedItems containsString="0" containsBlank="1" containsNumber="1" containsInteger="1" minValue="4216" maxValue="44344"/>
    </cacheField>
    <cacheField name="DEF" numFmtId="0">
      <sharedItems containsString="0" containsBlank="1" containsNumber="1" containsInteger="1" minValue="2" maxValue="17" count="17">
        <n v="9"/>
        <n v="8"/>
        <n v="6"/>
        <n v="10"/>
        <n v="7"/>
        <n v="5"/>
        <n v="11"/>
        <n v="2"/>
        <n v="3"/>
        <n v="12"/>
        <n v="4"/>
        <n v="13"/>
        <n v="16"/>
        <n v="15"/>
        <n v="17"/>
        <m/>
        <n v="1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Autor" refreshedDate="43131.560680092596" createdVersion="5" refreshedVersion="5" minRefreshableVersion="3" recordCount="1564">
  <cacheSource type="worksheet">
    <worksheetSource ref="H1:K1048576" sheet="25-Propia" r:id="rId2"/>
  </cacheSource>
  <cacheFields count="4">
    <cacheField name="MatchID" numFmtId="0">
      <sharedItems containsString="0" containsBlank="1" containsNumber="1" containsInteger="1" minValue="10763522" maxValue="620876699"/>
    </cacheField>
    <cacheField name="pbase" numFmtId="0">
      <sharedItems containsString="0" containsBlank="1" containsNumber="1" containsInteger="1" minValue="14964" maxValue="44344"/>
    </cacheField>
    <cacheField name="IMP_real" numFmtId="0">
      <sharedItems containsString="0" containsBlank="1" containsNumber="1" containsInteger="1" minValue="1" maxValue="5"/>
    </cacheField>
    <cacheField name="IMP_Pond" numFmtId="0">
      <sharedItems containsString="0" containsBlank="1" containsNumber="1" containsInteger="1" minValue="2" maxValue="10" count="8">
        <n v="2"/>
        <n v="4"/>
        <n v="3"/>
        <n v="6"/>
        <n v="5"/>
        <n v="10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Autor" refreshedDate="43131.56306226852" createdVersion="5" refreshedVersion="5" minRefreshableVersion="3" recordCount="2013">
  <cacheSource type="worksheet">
    <worksheetSource ref="AQ1:AT1048576" sheet="37-LAT+CAB"/>
  </cacheSource>
  <cacheFields count="4">
    <cacheField name="MatchID" numFmtId="0">
      <sharedItems containsString="0" containsBlank="1" containsNumber="1" containsInteger="1" minValue="10715253" maxValue="620876699"/>
    </cacheField>
    <cacheField name="ptaotl_sobre" numFmtId="0">
      <sharedItems containsString="0" containsBlank="1" containsNumber="1" containsInteger="1" minValue="8247" maxValue="44344"/>
    </cacheField>
    <cacheField name="CAB_Real" numFmtId="0">
      <sharedItems containsString="0" containsBlank="1" containsNumber="1" containsInteger="1" minValue="1" maxValue="11"/>
    </cacheField>
    <cacheField name="CAB_Pond" numFmtId="0">
      <sharedItems containsString="0" containsBlank="1" containsNumber="1" containsInteger="1" minValue="2" maxValue="14" count="13">
        <n v="2"/>
        <n v="6"/>
        <n v="7"/>
        <n v="4"/>
        <n v="10"/>
        <n v="8"/>
        <n v="3"/>
        <n v="5"/>
        <n v="12"/>
        <n v="9"/>
        <n v="14"/>
        <n v="1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Autor" refreshedDate="43131.563505208331" createdVersion="5" refreshedVersion="5" minRefreshableVersion="3" recordCount="1604">
  <cacheSource type="worksheet">
    <worksheetSource ref="N1:Q1048576" sheet="ev39_TEC" r:id="rId2"/>
  </cacheSource>
  <cacheFields count="4">
    <cacheField name="matchId" numFmtId="0">
      <sharedItems containsString="0" containsBlank="1" containsNumber="1" containsInteger="1" minValue="10659320" maxValue="620865590"/>
    </cacheField>
    <cacheField name="ptotal_sobre" numFmtId="0">
      <sharedItems containsString="0" containsBlank="1" containsNumber="1" containsInteger="1" minValue="13622" maxValue="44344"/>
    </cacheField>
    <cacheField name="TEC_REAL" numFmtId="0">
      <sharedItems containsString="0" containsBlank="1" containsNumber="1" containsInteger="1" minValue="1" maxValue="8"/>
    </cacheField>
    <cacheField name="TEC_Pond" numFmtId="0">
      <sharedItems containsString="0" containsBlank="1" containsNumber="1" containsInteger="1" minValue="2" maxValue="10" count="9">
        <n v="6"/>
        <n v="2"/>
        <n v="4"/>
        <n v="3"/>
        <n v="10"/>
        <n v="8"/>
        <n v="5"/>
        <n v="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Autor" refreshedDate="43131.657620370373" createdVersion="5" refreshedVersion="5" minRefreshableVersion="3" recordCount="224">
  <cacheSource type="worksheet">
    <worksheetSource ref="BH1:BK1048576" sheet="ev39_TEC" r:id="rId2"/>
  </cacheSource>
  <cacheFields count="4">
    <cacheField name="MatchID" numFmtId="0">
      <sharedItems containsString="0" containsBlank="1" containsNumber="1" containsInteger="1" minValue="10765936" maxValue="620923894"/>
    </cacheField>
    <cacheField name="ptotal_sobre" numFmtId="0">
      <sharedItems containsNonDate="0" containsString="0" containsBlank="1"/>
    </cacheField>
    <cacheField name="TEC_real" numFmtId="0">
      <sharedItems containsString="0" containsBlank="1" containsNumber="1" containsInteger="1" minValue="1" maxValue="5"/>
    </cacheField>
    <cacheField name="TEC_Pond_1c" numFmtId="0">
      <sharedItems containsString="0" containsBlank="1" containsNumber="1" containsInteger="1" minValue="2" maxValue="8" count="7">
        <n v="2"/>
        <n v="4"/>
        <n v="3"/>
        <n v="5"/>
        <n v="6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Autor" refreshedDate="43131.657991898152" createdVersion="5" refreshedVersion="5" minRefreshableVersion="3" recordCount="304">
  <cacheSource type="worksheet">
    <worksheetSource ref="A1:I1048576" sheet="ev39_TEC" r:id="rId2"/>
  </cacheSource>
  <cacheFields count="9">
    <cacheField name="matchId" numFmtId="0">
      <sharedItems containsString="0" containsBlank="1" containsNumber="1" containsInteger="1" minValue="10765933" maxValue="620843604"/>
    </cacheField>
    <cacheField name="Minuto" numFmtId="0">
      <sharedItems containsString="0" containsBlank="1" containsNumber="1" containsInteger="1" minValue="2" maxValue="112"/>
    </cacheField>
    <cacheField name="Éxito" numFmtId="0">
      <sharedItems containsBlank="1"/>
    </cacheField>
    <cacheField name="Ano_TEC" numFmtId="0">
      <sharedItems containsString="0" containsBlank="1" containsNumber="1" containsInteger="1" minValue="0" maxValue="15"/>
    </cacheField>
    <cacheField name="XP_Tec" numFmtId="0">
      <sharedItems containsString="0" containsBlank="1" containsNumber="1" containsInteger="1" minValue="1" maxValue="25"/>
    </cacheField>
    <cacheField name="DEF_Cab" numFmtId="0">
      <sharedItems containsString="0" containsBlank="1" containsNumber="1" containsInteger="1" minValue="0" maxValue="18"/>
    </cacheField>
    <cacheField name="XP_CAB" numFmtId="0">
      <sharedItems containsString="0" containsBlank="1" containsNumber="1" containsInteger="1" minValue="1" maxValue="33"/>
    </cacheField>
    <cacheField name="TEC_Pond" numFmtId="0">
      <sharedItems containsString="0" containsBlank="1" containsNumber="1" containsInteger="1" minValue="2" maxValue="8"/>
    </cacheField>
    <cacheField name="TEC_Pond_1c" numFmtId="0">
      <sharedItems containsString="0" containsBlank="1" containsNumber="1" containsInteger="1" minValue="2" maxValue="8" count="7">
        <m/>
        <n v="4"/>
        <n v="5"/>
        <n v="2"/>
        <n v="3"/>
        <n v="6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Autor" refreshedDate="43131.669377777776" createdVersion="5" refreshedVersion="5" minRefreshableVersion="3" recordCount="304">
  <cacheSource type="worksheet">
    <worksheetSource ref="A1:H1048576" sheet="ev39_TEC" r:id="rId2"/>
  </cacheSource>
  <cacheFields count="8">
    <cacheField name="matchId" numFmtId="0">
      <sharedItems containsString="0" containsBlank="1" containsNumber="1" containsInteger="1" minValue="10765933" maxValue="620843604"/>
    </cacheField>
    <cacheField name="Minuto" numFmtId="0">
      <sharedItems containsString="0" containsBlank="1" containsNumber="1" containsInteger="1" minValue="2" maxValue="112"/>
    </cacheField>
    <cacheField name="Éxito" numFmtId="0">
      <sharedItems containsBlank="1" count="3">
        <s v="FALLO"/>
        <s v="GOL"/>
        <m/>
      </sharedItems>
    </cacheField>
    <cacheField name="Ano_TEC" numFmtId="0">
      <sharedItems containsString="0" containsBlank="1" containsNumber="1" containsInteger="1" minValue="-99" maxValue="15" count="17">
        <n v="6"/>
        <m/>
        <n v="11"/>
        <n v="5"/>
        <n v="7"/>
        <n v="9"/>
        <n v="8"/>
        <n v="14"/>
        <n v="3"/>
        <n v="12"/>
        <n v="2"/>
        <n v="4"/>
        <n v="15"/>
        <n v="1"/>
        <n v="0"/>
        <n v="13"/>
        <n v="-99" u="1"/>
      </sharedItems>
    </cacheField>
    <cacheField name="XP_Tec" numFmtId="0">
      <sharedItems containsString="0" containsBlank="1" containsNumber="1" containsInteger="1" minValue="1" maxValue="25" count="17">
        <n v="2"/>
        <m/>
        <n v="11"/>
        <n v="12"/>
        <n v="5"/>
        <n v="3"/>
        <n v="18"/>
        <n v="8"/>
        <n v="10"/>
        <n v="9"/>
        <n v="16"/>
        <n v="4"/>
        <n v="6"/>
        <n v="13"/>
        <n v="25"/>
        <n v="14"/>
        <n v="1"/>
      </sharedItems>
    </cacheField>
    <cacheField name="DEF_Cab" numFmtId="0">
      <sharedItems containsString="0" containsBlank="1" containsNumber="1" containsInteger="1" minValue="-99" maxValue="18" count="19">
        <m/>
        <n v="5"/>
        <n v="4"/>
        <n v="12"/>
        <n v="10"/>
        <n v="8"/>
        <n v="15"/>
        <n v="7"/>
        <n v="14"/>
        <n v="3"/>
        <n v="18"/>
        <n v="13"/>
        <n v="2"/>
        <n v="9"/>
        <n v="11"/>
        <n v="6"/>
        <n v="16"/>
        <n v="0"/>
        <n v="-99" u="1"/>
      </sharedItems>
    </cacheField>
    <cacheField name="XP_CAB" numFmtId="0">
      <sharedItems containsString="0" containsBlank="1" containsNumber="1" containsInteger="1" minValue="1" maxValue="33" count="19">
        <m/>
        <n v="2"/>
        <n v="12"/>
        <n v="24"/>
        <n v="8"/>
        <n v="4"/>
        <n v="16"/>
        <n v="9"/>
        <n v="14"/>
        <n v="7"/>
        <n v="11"/>
        <n v="15"/>
        <n v="6"/>
        <n v="33"/>
        <n v="3"/>
        <n v="10"/>
        <n v="5"/>
        <n v="1"/>
        <n v="13"/>
      </sharedItems>
    </cacheField>
    <cacheField name="TEC_Pond" numFmtId="0">
      <sharedItems containsString="0" containsBlank="1" containsNumber="1" containsInteger="1" minValue="2" maxValue="8" count="8">
        <m/>
        <n v="8"/>
        <n v="5"/>
        <n v="2"/>
        <n v="6"/>
        <n v="4"/>
        <n v="3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Autor" refreshedDate="43131.669653009259" createdVersion="5" refreshedVersion="5" minRefreshableVersion="3" recordCount="1604">
  <cacheSource type="worksheet">
    <worksheetSource ref="A1:K1048576" sheet="ev39_TEC" r:id="rId2"/>
  </cacheSource>
  <cacheFields count="11">
    <cacheField name="matchId" numFmtId="0">
      <sharedItems containsString="0" containsBlank="1" containsNumber="1" containsInteger="1" minValue="10765933" maxValue="620843604"/>
    </cacheField>
    <cacheField name="Minuto" numFmtId="0">
      <sharedItems containsString="0" containsBlank="1" containsNumber="1" containsInteger="1" minValue="2" maxValue="112"/>
    </cacheField>
    <cacheField name="Éxito" numFmtId="0">
      <sharedItems containsBlank="1" count="3">
        <s v="FALLO"/>
        <s v="GOL"/>
        <m/>
      </sharedItems>
    </cacheField>
    <cacheField name="Ano_TEC" numFmtId="0">
      <sharedItems containsString="0" containsBlank="1" containsNumber="1" containsInteger="1" minValue="0" maxValue="15"/>
    </cacheField>
    <cacheField name="XP_Tec" numFmtId="0">
      <sharedItems containsString="0" containsBlank="1" containsNumber="1" containsInteger="1" minValue="1" maxValue="25"/>
    </cacheField>
    <cacheField name="DEF_Cab" numFmtId="0">
      <sharedItems containsString="0" containsBlank="1" containsNumber="1" containsInteger="1" minValue="0" maxValue="18"/>
    </cacheField>
    <cacheField name="XP_CAB" numFmtId="0">
      <sharedItems containsString="0" containsBlank="1" containsNumber="1" containsInteger="1" minValue="1" maxValue="33"/>
    </cacheField>
    <cacheField name="TEC_Pond" numFmtId="0">
      <sharedItems containsString="0" containsBlank="1" containsNumber="1" containsInteger="1" minValue="2" maxValue="8"/>
    </cacheField>
    <cacheField name="TEC_Pond_1c" numFmtId="0">
      <sharedItems containsString="0" containsBlank="1" containsNumber="1" containsInteger="1" minValue="2" maxValue="8"/>
    </cacheField>
    <cacheField name="DIF_A-D" numFmtId="0">
      <sharedItems containsString="0" containsBlank="1" containsNumber="1" containsInteger="1" minValue="-99" maxValue="12" count="27">
        <n v="-99"/>
        <n v="2"/>
        <n v="7"/>
        <n v="-6"/>
        <n v="-3"/>
        <n v="1"/>
        <n v="-1"/>
        <n v="-11"/>
        <n v="-2"/>
        <n v="0"/>
        <n v="3"/>
        <n v="4"/>
        <n v="-7"/>
        <n v="5"/>
        <n v="-5"/>
        <n v="-9"/>
        <n v="10"/>
        <n v="-4"/>
        <n v="-12"/>
        <n v="-13"/>
        <n v="-10"/>
        <n v="-8"/>
        <n v="8"/>
        <n v="12"/>
        <n v="11"/>
        <n v="9"/>
        <m/>
      </sharedItems>
    </cacheField>
    <cacheField name="DIF_XP" numFmtId="0">
      <sharedItems containsString="0" containsBlank="1" containsNumber="1" containsInteger="1" minValue="-99" maxValue="21" count="34">
        <n v="-99"/>
        <n v="9"/>
        <n v="-1"/>
        <n v="-13"/>
        <n v="-3"/>
        <n v="5"/>
        <n v="7"/>
        <n v="-2"/>
        <n v="10"/>
        <n v="6"/>
        <n v="4"/>
        <n v="-25"/>
        <n v="3"/>
        <n v="8"/>
        <n v="2"/>
        <n v="1"/>
        <n v="11"/>
        <n v="-5"/>
        <n v="13"/>
        <n v="-21"/>
        <n v="0"/>
        <n v="-7"/>
        <n v="-8"/>
        <n v="19"/>
        <n v="-6"/>
        <n v="21"/>
        <n v="14"/>
        <n v="-10"/>
        <n v="15"/>
        <n v="18"/>
        <n v="12"/>
        <n v="-11"/>
        <n v="-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Autor" refreshedDate="43132.524985416669" createdVersion="5" refreshedVersion="5" minRefreshableVersion="3" recordCount="1278">
  <cacheSource type="worksheet">
    <worksheetSource ref="M1:P1048576" sheet="05-IMP+PaseLargo" r:id="rId2"/>
  </cacheSource>
  <cacheFields count="4">
    <cacheField name="matchId" numFmtId="0">
      <sharedItems containsString="0" containsBlank="1" containsNumber="1" containsInteger="1" minValue="10764500" maxValue="620922670"/>
    </cacheField>
    <cacheField name="ptotal_sobre" numFmtId="0">
      <sharedItems containsString="0" containsBlank="1" containsNumber="1" containsInteger="1" minValue="13648" maxValue="44344"/>
    </cacheField>
    <cacheField name="IMP05Real" numFmtId="0">
      <sharedItems containsString="0" containsBlank="1" containsNumber="1" containsInteger="1" minValue="1" maxValue="5"/>
    </cacheField>
    <cacheField name="IMP05Pond" numFmtId="0">
      <sharedItems containsString="0" containsBlank="1" containsNumber="1" containsInteger="1" minValue="2" maxValue="6" count="6">
        <n v="2"/>
        <n v="4"/>
        <n v="6"/>
        <n v="5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Autor" refreshedDate="43132.53187835648" createdVersion="5" refreshedVersion="5" minRefreshableVersion="3" recordCount="240">
  <cacheSource type="worksheet">
    <worksheetSource ref="AG1:AJ1048576" sheet="05-IMP+PaseLargo" r:id="rId2"/>
  </cacheSource>
  <cacheFields count="4">
    <cacheField name="matchId_1C" numFmtId="0">
      <sharedItems containsString="0" containsBlank="1" containsNumber="1" containsInteger="1" minValue="10980565" maxValue="620923894"/>
    </cacheField>
    <cacheField name="ptotal_sobre" numFmtId="0">
      <sharedItems containsNonDate="0" containsString="0" containsBlank="1"/>
    </cacheField>
    <cacheField name="IMP05Real" numFmtId="0">
      <sharedItems containsString="0" containsBlank="1" containsNumber="1" containsInteger="1" minValue="1" maxValue="5"/>
    </cacheField>
    <cacheField name="IMP05Pond" numFmtId="0">
      <sharedItems containsString="0" containsBlank="1" containsNumber="1" containsInteger="1" minValue="2" maxValue="6" count="6">
        <n v="2"/>
        <n v="4"/>
        <n v="3"/>
        <n v="6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Autor" refreshedDate="43132.534827083335" createdVersion="5" refreshedVersion="5" minRefreshableVersion="3" recordCount="240">
  <cacheSource type="worksheet">
    <worksheetSource ref="A1:H1048576" sheet="05-IMP+PaseLargo" r:id="rId2"/>
  </cacheSource>
  <cacheFields count="8">
    <cacheField name="MatchID" numFmtId="0">
      <sharedItems containsString="0" containsBlank="1" containsNumber="1" containsInteger="1" minValue="10764500" maxValue="620923894"/>
    </cacheField>
    <cacheField name="Minuto" numFmtId="0">
      <sharedItems containsString="0" containsBlank="1" containsNumber="1" containsInteger="1" minValue="1" maxValue="114"/>
    </cacheField>
    <cacheField name="Éxito" numFmtId="0">
      <sharedItems containsBlank="1"/>
    </cacheField>
    <cacheField name="Ano_REM" numFmtId="0">
      <sharedItems containsString="0" containsBlank="1" containsNumber="1" containsInteger="1" minValue="2" maxValue="17"/>
    </cacheField>
    <cacheField name="Pas_IMP" numFmtId="0">
      <sharedItems containsString="0" containsBlank="1" containsNumber="1" containsInteger="1" minValue="0" maxValue="12"/>
    </cacheField>
    <cacheField name="Esp_IMP" numFmtId="0">
      <sharedItems containsString="0" containsBlank="1" containsNumber="1" containsInteger="1" minValue="-99" maxValue="4"/>
    </cacheField>
    <cacheField name="TotalIMP05_Pond" numFmtId="0">
      <sharedItems containsString="0" containsBlank="1" containsNumber="1" containsInteger="1" minValue="2" maxValue="6"/>
    </cacheField>
    <cacheField name="IMP05_Pond_1c" numFmtId="0">
      <sharedItems containsString="0" containsBlank="1" containsNumber="1" containsInteger="1" minValue="2" maxValue="6" count="6">
        <m/>
        <n v="3"/>
        <n v="4"/>
        <n v="6"/>
        <n v="2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Autor" refreshedDate="43132.537766435184" createdVersion="5" refreshedVersion="5" minRefreshableVersion="3" recordCount="240">
  <cacheSource type="worksheet">
    <worksheetSource ref="A1:G1048576" sheet="05-IMP+PaseLargo" r:id="rId2"/>
  </cacheSource>
  <cacheFields count="7">
    <cacheField name="MatchID" numFmtId="0">
      <sharedItems containsString="0" containsBlank="1" containsNumber="1" containsInteger="1" minValue="10764500" maxValue="620923894"/>
    </cacheField>
    <cacheField name="Minuto" numFmtId="0">
      <sharedItems containsString="0" containsBlank="1" containsNumber="1" containsInteger="1" minValue="1" maxValue="11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-99" maxValue="17" count="16">
        <n v="7"/>
        <n v="6"/>
        <n v="5"/>
        <n v="3"/>
        <n v="4"/>
        <n v="14"/>
        <n v="13"/>
        <n v="9"/>
        <m/>
        <n v="8"/>
        <n v="10"/>
        <n v="2"/>
        <n v="17"/>
        <n v="15"/>
        <n v="11"/>
        <n v="-99" u="1"/>
      </sharedItems>
    </cacheField>
    <cacheField name="Pas_IMP" numFmtId="0">
      <sharedItems containsString="0" containsBlank="1" containsNumber="1" containsInteger="1" minValue="-99" maxValue="12" count="13">
        <n v="6"/>
        <n v="3"/>
        <n v="8"/>
        <n v="9"/>
        <n v="12"/>
        <n v="10"/>
        <n v="7"/>
        <m/>
        <n v="5"/>
        <n v="0"/>
        <n v="4"/>
        <n v="1"/>
        <n v="-99" u="1"/>
      </sharedItems>
    </cacheField>
    <cacheField name="Esp_IMP" numFmtId="0">
      <sharedItems containsString="0" containsBlank="1" containsNumber="1" containsInteger="1" minValue="-99" maxValue="4"/>
    </cacheField>
    <cacheField name="TotalIMP05_Pond" numFmtId="0">
      <sharedItems containsString="0" containsBlank="1" containsNumber="1" containsInteger="1" minValue="2" maxValue="6" count="6">
        <n v="4"/>
        <m/>
        <n v="6"/>
        <n v="3"/>
        <n v="2"/>
        <n v="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Autor" refreshedDate="43132.67354560185" createdVersion="5" refreshedVersion="5" minRefreshableVersion="3" recordCount="240">
  <cacheSource type="worksheet">
    <worksheetSource ref="A1:I1048576" sheet="05-IMP+PaseLargo" r:id="rId2"/>
  </cacheSource>
  <cacheFields count="9">
    <cacheField name="MatchID" numFmtId="0">
      <sharedItems containsString="0" containsBlank="1" containsNumber="1" containsInteger="1" minValue="10764500" maxValue="620923894"/>
    </cacheField>
    <cacheField name="Minuto" numFmtId="0">
      <sharedItems containsString="0" containsBlank="1" containsNumber="1" containsInteger="1" minValue="1" maxValue="11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2" maxValue="17" count="15">
        <n v="7"/>
        <n v="6"/>
        <n v="5"/>
        <n v="3"/>
        <n v="4"/>
        <n v="14"/>
        <n v="13"/>
        <n v="9"/>
        <m/>
        <n v="8"/>
        <n v="10"/>
        <n v="2"/>
        <n v="17"/>
        <n v="15"/>
        <n v="11"/>
      </sharedItems>
    </cacheField>
    <cacheField name="Pas_IMP" numFmtId="0">
      <sharedItems containsString="0" containsBlank="1" containsNumber="1" containsInteger="1" minValue="0" maxValue="12" count="12">
        <n v="6"/>
        <n v="3"/>
        <n v="8"/>
        <n v="9"/>
        <n v="12"/>
        <n v="10"/>
        <n v="7"/>
        <m/>
        <n v="5"/>
        <n v="0"/>
        <n v="4"/>
        <n v="1"/>
      </sharedItems>
    </cacheField>
    <cacheField name="Esp_IMP" numFmtId="0">
      <sharedItems containsString="0" containsBlank="1" containsNumber="1" containsInteger="1" minValue="-99" maxValue="4"/>
    </cacheField>
    <cacheField name="POR_Rival" numFmtId="0">
      <sharedItems containsString="0" containsBlank="1" containsNumber="1" containsInteger="1" minValue="1" maxValue="17" count="11">
        <m/>
        <n v="1"/>
        <n v="13"/>
        <n v="17"/>
        <n v="14"/>
        <n v="8"/>
        <n v="5"/>
        <n v="16"/>
        <n v="6"/>
        <n v="15"/>
        <n v="11"/>
      </sharedItems>
    </cacheField>
    <cacheField name="TotalIMP05_Pond" numFmtId="0">
      <sharedItems containsString="0" containsBlank="1" containsNumber="1" containsInteger="1" minValue="2" maxValue="6"/>
    </cacheField>
    <cacheField name="IMP05_Pond_1c" numFmtId="0">
      <sharedItems containsString="0" containsBlank="1" containsNumber="1" containsInteger="1" minValue="2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Autor" refreshedDate="43132.677958333334" createdVersion="5" refreshedVersion="5" minRefreshableVersion="3" recordCount="1278">
  <cacheSource type="worksheet">
    <worksheetSource ref="A1:J1048576" sheet="05-IMP+PaseLargo" r:id="rId2"/>
  </cacheSource>
  <cacheFields count="10">
    <cacheField name="MatchID" numFmtId="0">
      <sharedItems containsString="0" containsBlank="1" containsNumber="1" containsInteger="1" minValue="10764500" maxValue="620923894"/>
    </cacheField>
    <cacheField name="Minuto" numFmtId="0">
      <sharedItems containsString="0" containsBlank="1" containsNumber="1" containsInteger="1" minValue="1" maxValue="114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2" maxValue="17" count="15">
        <n v="7"/>
        <n v="6"/>
        <n v="5"/>
        <n v="3"/>
        <n v="4"/>
        <n v="14"/>
        <n v="13"/>
        <n v="9"/>
        <m/>
        <n v="8"/>
        <n v="10"/>
        <n v="2"/>
        <n v="17"/>
        <n v="15"/>
        <n v="11"/>
      </sharedItems>
    </cacheField>
    <cacheField name="Pas_IMP" numFmtId="0">
      <sharedItems containsString="0" containsBlank="1" containsNumber="1" containsInteger="1" minValue="0" maxValue="12"/>
    </cacheField>
    <cacheField name="Esp_IMP" numFmtId="0">
      <sharedItems containsString="0" containsBlank="1" containsNumber="1" containsInteger="1" minValue="-99" maxValue="4"/>
    </cacheField>
    <cacheField name="POR_Rival" numFmtId="0">
      <sharedItems containsString="0" containsBlank="1" containsNumber="1" containsInteger="1" minValue="1" maxValue="17"/>
    </cacheField>
    <cacheField name="TotalIMP05_Pond" numFmtId="0">
      <sharedItems containsString="0" containsBlank="1" containsNumber="1" containsInteger="1" minValue="2" maxValue="6"/>
    </cacheField>
    <cacheField name="IMP05_Pond_1c" numFmtId="0">
      <sharedItems containsString="0" containsBlank="1" containsNumber="1" containsInteger="1" minValue="2" maxValue="6"/>
    </cacheField>
    <cacheField name="Dif_A-P" numFmtId="0">
      <sharedItems containsString="0" containsBlank="1" containsNumber="1" containsInteger="1" minValue="-99" maxValue="13" count="18">
        <n v="-99"/>
        <n v="2"/>
        <n v="-6"/>
        <n v="-3"/>
        <n v="-5"/>
        <n v="-9"/>
        <n v="-10"/>
        <n v="1"/>
        <n v="-11"/>
        <n v="3"/>
        <n v="-4"/>
        <n v="0"/>
        <n v="-12"/>
        <n v="-1"/>
        <n v="6"/>
        <n v="13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Autor" refreshedDate="43132.72467974537" createdVersion="5" refreshedVersion="5" minRefreshableVersion="3" recordCount="1671">
  <cacheSource type="worksheet">
    <worksheetSource ref="A1:H1048576" sheet="06-IMP+Ano" r:id="rId2"/>
  </cacheSource>
  <cacheFields count="8">
    <cacheField name="MatchID" numFmtId="0">
      <sharedItems containsString="0" containsBlank="1" containsNumber="1" containsInteger="1" minValue="10765472" maxValue="620922670"/>
    </cacheField>
    <cacheField name="Minuto" numFmtId="0">
      <sharedItems containsString="0" containsBlank="1" containsNumber="1" containsInteger="1" minValue="1" maxValue="106"/>
    </cacheField>
    <cacheField name="Éxito" numFmtId="0">
      <sharedItems containsBlank="1" count="3">
        <s v="GOL"/>
        <s v="FALLO"/>
        <m/>
      </sharedItems>
    </cacheField>
    <cacheField name="ANO_Rem" numFmtId="0">
      <sharedItems containsString="0" containsBlank="1" containsNumber="1" containsInteger="1" minValue="0" maxValue="15" count="15">
        <n v="4"/>
        <n v="5"/>
        <n v="8"/>
        <m/>
        <n v="6"/>
        <n v="2"/>
        <n v="7"/>
        <n v="3"/>
        <n v="14"/>
        <n v="10"/>
        <n v="9"/>
        <n v="0"/>
        <n v="15"/>
        <n v="12"/>
        <n v="1"/>
      </sharedItems>
    </cacheField>
    <cacheField name="POR_Rival" numFmtId="0">
      <sharedItems containsString="0" containsBlank="1" containsNumber="1" containsInteger="1" minValue="1" maxValue="17" count="9">
        <m/>
        <n v="17"/>
        <n v="14"/>
        <n v="15"/>
        <n v="16"/>
        <n v="8"/>
        <n v="5"/>
        <n v="11"/>
        <n v="1"/>
      </sharedItems>
    </cacheField>
    <cacheField name="IMP_Pond" numFmtId="0">
      <sharedItems containsString="0" containsBlank="1" containsNumber="1" containsInteger="1" minValue="2" maxValue="8" count="7">
        <n v="8"/>
        <m/>
        <n v="4"/>
        <n v="3"/>
        <n v="2"/>
        <n v="6"/>
        <n v="5"/>
      </sharedItems>
    </cacheField>
    <cacheField name="IMP_Pond_1c" numFmtId="0">
      <sharedItems containsString="0" containsBlank="1" containsNumber="1" containsInteger="1" minValue="2" maxValue="6" count="6">
        <m/>
        <n v="3"/>
        <n v="4"/>
        <n v="2"/>
        <n v="6"/>
        <n v="5"/>
      </sharedItems>
    </cacheField>
    <cacheField name="Dif_A-P" numFmtId="0">
      <sharedItems containsString="0" containsBlank="1" containsNumber="1" containsInteger="1" minValue="-99" maxValue="9" count="11">
        <n v="-99"/>
        <n v="0"/>
        <n v="-4"/>
        <n v="-11"/>
        <n v="-2"/>
        <n v="2"/>
        <n v="-6"/>
        <n v="9"/>
        <n v="-14"/>
        <n v="-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Autor" refreshedDate="43132.725725810182" createdVersion="5" refreshedVersion="5" minRefreshableVersion="3" recordCount="1671">
  <cacheSource type="worksheet">
    <worksheetSource ref="J1:M1048576" sheet="06-IMP+Ano" r:id="rId2"/>
  </cacheSource>
  <cacheFields count="4">
    <cacheField name="MatchID" numFmtId="0">
      <sharedItems containsString="0" containsBlank="1" containsNumber="1" containsInteger="1" minValue="10763522" maxValue="620876699"/>
    </cacheField>
    <cacheField name="pbase_sobre" numFmtId="0">
      <sharedItems containsString="0" containsBlank="1" containsNumber="1" containsInteger="1" minValue="14964" maxValue="44344"/>
    </cacheField>
    <cacheField name="IMP_real" numFmtId="0">
      <sharedItems containsString="0" containsBlank="1" containsNumber="1" containsInteger="1" minValue="1" maxValue="7"/>
    </cacheField>
    <cacheField name="IMP_Pond" numFmtId="0">
      <sharedItems containsString="0" containsBlank="1" containsNumber="1" containsInteger="1" minValue="2" maxValue="12" count="10">
        <n v="2"/>
        <n v="4"/>
        <n v="5"/>
        <n v="3"/>
        <n v="6"/>
        <n v="10"/>
        <n v="12"/>
        <n v="8"/>
        <n v="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Autor" refreshedDate="43132.729022569445" createdVersion="5" refreshedVersion="5" minRefreshableVersion="3" recordCount="1671">
  <cacheSource type="worksheet">
    <worksheetSource ref="AD1:AG1048576" sheet="06-IMP+Ano" r:id="rId2"/>
  </cacheSource>
  <cacheFields count="4">
    <cacheField name="Match_1C" numFmtId="0">
      <sharedItems containsString="0" containsBlank="1" containsNumber="1" containsInteger="1" minValue="10910076" maxValue="620923894"/>
    </cacheField>
    <cacheField name="ptotal_sobre" numFmtId="0">
      <sharedItems containsNonDate="0" containsString="0" containsBlank="1"/>
    </cacheField>
    <cacheField name="IMP_real" numFmtId="0">
      <sharedItems containsString="0" containsBlank="1" containsNumber="1" containsInteger="1" minValue="1" maxValue="6"/>
    </cacheField>
    <cacheField name="IMP_Pond_1c" numFmtId="0">
      <sharedItems containsString="0" containsBlank="1" containsNumber="1" containsInteger="1" minValue="2" maxValue="8" count="7">
        <n v="2"/>
        <n v="4"/>
        <n v="3"/>
        <n v="6"/>
        <n v="5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Autor" refreshedDate="43132.754872453705" createdVersion="5" refreshedVersion="5" minRefreshableVersion="3" recordCount="1982">
  <cacheSource type="worksheet">
    <worksheetSource ref="L1:O1048576" sheet="08-IMP" r:id="rId2"/>
  </cacheSource>
  <cacheFields count="4">
    <cacheField name="MatchID" numFmtId="0">
      <sharedItems containsString="0" containsBlank="1" containsNumber="1" containsInteger="1" minValue="10763522" maxValue="620944287"/>
    </cacheField>
    <cacheField name="ptotal_sobre" numFmtId="0">
      <sharedItems containsString="0" containsBlank="1" containsNumber="1" containsInteger="1" minValue="14964" maxValue="44344"/>
    </cacheField>
    <cacheField name="IMP_Real" numFmtId="0">
      <sharedItems containsString="0" containsBlank="1" containsNumber="1" containsInteger="1" minValue="1" maxValue="8"/>
    </cacheField>
    <cacheField name="IMP_Pond" numFmtId="0">
      <sharedItems containsString="0" containsBlank="1" containsNumber="1" containsInteger="1" minValue="2" maxValue="12" count="11">
        <n v="2"/>
        <n v="4"/>
        <n v="6"/>
        <n v="3"/>
        <n v="5"/>
        <n v="8"/>
        <n v="12"/>
        <n v="7"/>
        <n v="10"/>
        <m/>
        <n v="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Autor" refreshedDate="43132.754914814817" createdVersion="5" refreshedVersion="5" minRefreshableVersion="3" recordCount="208">
  <cacheSource type="worksheet">
    <worksheetSource ref="A1:G1048576" sheet="08-IMP" r:id="rId2"/>
  </cacheSource>
  <cacheFields count="7">
    <cacheField name="MatchId" numFmtId="0">
      <sharedItems containsString="0" containsBlank="1" containsNumber="1" containsInteger="1" minValue="10765935" maxValue="620915499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XP_Rem" numFmtId="0">
      <sharedItems containsString="0" containsBlank="1" containsNumber="1" containsInteger="1" minValue="-99" maxValue="25" count="19">
        <n v="2"/>
        <n v="11"/>
        <n v="9"/>
        <n v="1"/>
        <m/>
        <n v="5"/>
        <n v="8"/>
        <n v="3"/>
        <n v="7"/>
        <n v="6"/>
        <n v="12"/>
        <n v="13"/>
        <n v="4"/>
        <n v="19"/>
        <n v="16"/>
        <n v="24"/>
        <n v="10"/>
        <n v="25"/>
        <n v="-99" u="1"/>
      </sharedItems>
    </cacheField>
    <cacheField name="Pas_IMP" numFmtId="0">
      <sharedItems containsString="0" containsBlank="1" containsNumber="1" containsInteger="1" minValue="-99" maxValue="15" count="17">
        <n v="6"/>
        <n v="3"/>
        <n v="11"/>
        <n v="15"/>
        <n v="5"/>
        <n v="12"/>
        <m/>
        <n v="14"/>
        <n v="8"/>
        <n v="7"/>
        <n v="9"/>
        <n v="4"/>
        <n v="0"/>
        <n v="13"/>
        <n v="1"/>
        <n v="10"/>
        <n v="-99" u="1"/>
      </sharedItems>
    </cacheField>
    <cacheField name="POR_rival" numFmtId="0">
      <sharedItems containsString="0" containsBlank="1" containsNumber="1" containsInteger="1" minValue="1" maxValue="20"/>
    </cacheField>
    <cacheField name="IMP_Pond" numFmtId="0">
      <sharedItems containsString="0" containsBlank="1" containsNumber="1" containsInteger="1" minValue="2" maxValue="12" count="8">
        <n v="8"/>
        <n v="4"/>
        <n v="5"/>
        <m/>
        <n v="3"/>
        <n v="2"/>
        <n v="6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Autor" refreshedDate="43132.757564699074" createdVersion="5" refreshedVersion="5" minRefreshableVersion="3" recordCount="1982">
  <cacheSource type="worksheet">
    <worksheetSource ref="AF1:AI1048576" sheet="08-IMP" r:id="rId2"/>
  </cacheSource>
  <cacheFields count="4">
    <cacheField name="Match1C" numFmtId="0">
      <sharedItems containsString="0" containsBlank="1" containsNumber="1" containsInteger="1" minValue="10910076" maxValue="620923894"/>
    </cacheField>
    <cacheField name="ptotal" numFmtId="0">
      <sharedItems containsNonDate="0" containsString="0" containsBlank="1"/>
    </cacheField>
    <cacheField name="IMP_real" numFmtId="0">
      <sharedItems containsString="0" containsBlank="1" containsNumber="1" containsInteger="1" minValue="1" maxValue="9"/>
    </cacheField>
    <cacheField name="IMP_Pond_1c" numFmtId="0">
      <sharedItems containsString="0" containsBlank="1" containsNumber="1" containsInteger="1" minValue="2" maxValue="12" count="10">
        <n v="2"/>
        <n v="4"/>
        <n v="6"/>
        <n v="3"/>
        <n v="7"/>
        <n v="5"/>
        <n v="8"/>
        <n v="9"/>
        <n v="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Autor" refreshedDate="43132.758146064814" createdVersion="5" refreshedVersion="5" minRefreshableVersion="3" recordCount="208">
  <cacheSource type="worksheet">
    <worksheetSource ref="A1:H1048576" sheet="08-IMP" r:id="rId2"/>
  </cacheSource>
  <cacheFields count="8">
    <cacheField name="MatchId" numFmtId="0">
      <sharedItems containsString="0" containsBlank="1" containsNumber="1" containsInteger="1" minValue="10765935" maxValue="620915499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/>
    </cacheField>
    <cacheField name="XP_Rem" numFmtId="0">
      <sharedItems containsString="0" containsBlank="1" containsNumber="1" containsInteger="1" minValue="1" maxValue="25"/>
    </cacheField>
    <cacheField name="Pas_IMP" numFmtId="0">
      <sharedItems containsString="0" containsBlank="1" containsNumber="1" containsInteger="1" minValue="0" maxValue="15"/>
    </cacheField>
    <cacheField name="POR_rival" numFmtId="0">
      <sharedItems containsString="0" containsBlank="1" containsNumber="1" containsInteger="1" minValue="1" maxValue="20"/>
    </cacheField>
    <cacheField name="IMP_Pond" numFmtId="0">
      <sharedItems containsString="0" containsBlank="1" containsNumber="1" containsInteger="1" minValue="2" maxValue="8"/>
    </cacheField>
    <cacheField name="IMP_Pond1c" numFmtId="0">
      <sharedItems containsString="0" containsBlank="1" containsNumber="1" containsInteger="1" minValue="2" maxValue="8" count="7">
        <m/>
        <n v="2"/>
        <n v="5"/>
        <n v="6"/>
        <n v="4"/>
        <n v="3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Autor" refreshedDate="43132.76231111111" createdVersion="5" refreshedVersion="5" minRefreshableVersion="3" recordCount="1982">
  <cacheSource type="worksheet">
    <worksheetSource ref="A1:J1048576" sheet="08-IMP" r:id="rId2"/>
  </cacheSource>
  <cacheFields count="10">
    <cacheField name="MatchId" numFmtId="0">
      <sharedItems containsString="0" containsBlank="1" containsNumber="1" containsInteger="1" minValue="10765935" maxValue="620915499"/>
    </cacheField>
    <cacheField name="Minuto" numFmtId="0">
      <sharedItems containsString="0" containsBlank="1" containsNumber="1" containsInteger="1" minValue="2" maxValue="110"/>
    </cacheField>
    <cacheField name="Éxito" numFmtId="0">
      <sharedItems containsBlank="1" count="3">
        <s v="FALLO"/>
        <s v="GOL"/>
        <m/>
      </sharedItems>
    </cacheField>
    <cacheField name="XP_Rem" numFmtId="0">
      <sharedItems containsString="0" containsBlank="1" containsNumber="1" containsInteger="1" minValue="1" maxValue="25" count="18">
        <n v="2"/>
        <n v="11"/>
        <n v="9"/>
        <n v="1"/>
        <m/>
        <n v="5"/>
        <n v="8"/>
        <n v="3"/>
        <n v="7"/>
        <n v="6"/>
        <n v="12"/>
        <n v="13"/>
        <n v="4"/>
        <n v="19"/>
        <n v="16"/>
        <n v="24"/>
        <n v="10"/>
        <n v="25"/>
      </sharedItems>
    </cacheField>
    <cacheField name="ANO_Rem" numFmtId="0">
      <sharedItems containsString="0" containsBlank="1" containsNumber="1" containsInteger="1" minValue="2" maxValue="17" count="16">
        <n v="7"/>
        <n v="5"/>
        <n v="9"/>
        <n v="11"/>
        <n v="6"/>
        <m/>
        <n v="13"/>
        <n v="4"/>
        <n v="14"/>
        <n v="3"/>
        <n v="8"/>
        <n v="10"/>
        <n v="17"/>
        <n v="12"/>
        <n v="2"/>
        <n v="15"/>
      </sharedItems>
    </cacheField>
    <cacheField name="Pas_IMP" numFmtId="0">
      <sharedItems containsString="0" containsBlank="1" containsNumber="1" containsInteger="1" minValue="0" maxValue="15" count="16">
        <n v="6"/>
        <n v="3"/>
        <n v="11"/>
        <n v="15"/>
        <n v="5"/>
        <n v="12"/>
        <m/>
        <n v="14"/>
        <n v="8"/>
        <n v="7"/>
        <n v="9"/>
        <n v="4"/>
        <n v="0"/>
        <n v="13"/>
        <n v="1"/>
        <n v="10"/>
      </sharedItems>
    </cacheField>
    <cacheField name="POR_rival" numFmtId="0">
      <sharedItems containsString="0" containsBlank="1" containsNumber="1" containsInteger="1" minValue="1" maxValue="20" count="13">
        <m/>
        <n v="13"/>
        <n v="1"/>
        <n v="9"/>
        <n v="5"/>
        <n v="14"/>
        <n v="15"/>
        <n v="16"/>
        <n v="11"/>
        <n v="7"/>
        <n v="17"/>
        <n v="20"/>
        <n v="8"/>
      </sharedItems>
    </cacheField>
    <cacheField name="IMP_Pond" numFmtId="0">
      <sharedItems containsString="0" containsBlank="1" containsNumber="1" containsInteger="1" minValue="2" maxValue="8"/>
    </cacheField>
    <cacheField name="IMP_Pond1c" numFmtId="0">
      <sharedItems containsString="0" containsBlank="1" containsNumber="1" containsInteger="1" minValue="2" maxValue="8"/>
    </cacheField>
    <cacheField name="Dif_A-P" numFmtId="0">
      <sharedItems containsString="0" containsBlank="1" containsNumber="1" containsInteger="1" minValue="-99" maxValue="14" count="12">
        <n v="-99"/>
        <n v="-10"/>
        <n v="14"/>
        <n v="-3"/>
        <n v="0"/>
        <n v="-1"/>
        <n v="-6"/>
        <n v="-8"/>
        <n v="2"/>
        <n v="-4"/>
        <n v="-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3">
  <r>
    <n v="11199822"/>
    <n v="65"/>
    <x v="0"/>
    <x v="0"/>
    <x v="0"/>
    <x v="0"/>
    <x v="0"/>
    <n v="-99"/>
  </r>
  <r>
    <n v="11205289"/>
    <n v="23"/>
    <x v="1"/>
    <x v="1"/>
    <x v="1"/>
    <x v="1"/>
    <x v="0"/>
    <n v="-99"/>
  </r>
  <r>
    <n v="11205289"/>
    <n v="28"/>
    <x v="1"/>
    <x v="1"/>
    <x v="1"/>
    <x v="1"/>
    <x v="0"/>
    <n v="-99"/>
  </r>
  <r>
    <n v="11214178"/>
    <n v="81"/>
    <x v="1"/>
    <x v="1"/>
    <x v="2"/>
    <x v="2"/>
    <x v="1"/>
    <n v="1"/>
  </r>
  <r>
    <n v="11228949"/>
    <n v="48"/>
    <x v="2"/>
    <x v="1"/>
    <x v="1"/>
    <x v="1"/>
    <x v="0"/>
    <n v="-99"/>
  </r>
  <r>
    <n v="11239620"/>
    <n v="3"/>
    <x v="1"/>
    <x v="1"/>
    <x v="1"/>
    <x v="1"/>
    <x v="0"/>
    <n v="-99"/>
  </r>
  <r>
    <n v="620341329"/>
    <n v="68"/>
    <x v="1"/>
    <x v="1"/>
    <x v="3"/>
    <x v="2"/>
    <x v="2"/>
    <n v="2"/>
  </r>
  <r>
    <n v="11258137"/>
    <n v="29"/>
    <x v="0"/>
    <x v="0"/>
    <x v="1"/>
    <x v="1"/>
    <x v="0"/>
    <n v="-99"/>
  </r>
  <r>
    <n v="11255513"/>
    <n v="47"/>
    <x v="1"/>
    <x v="1"/>
    <x v="4"/>
    <x v="3"/>
    <x v="3"/>
    <n v="1"/>
  </r>
  <r>
    <n v="620603145"/>
    <n v="22"/>
    <x v="0"/>
    <x v="0"/>
    <x v="5"/>
    <x v="4"/>
    <x v="4"/>
    <n v="4"/>
  </r>
  <r>
    <n v="11260804"/>
    <n v="58"/>
    <x v="0"/>
    <x v="0"/>
    <x v="0"/>
    <x v="5"/>
    <x v="5"/>
    <n v="2"/>
  </r>
  <r>
    <n v="11263055"/>
    <n v="52"/>
    <x v="1"/>
    <x v="1"/>
    <x v="1"/>
    <x v="1"/>
    <x v="0"/>
    <n v="-99"/>
  </r>
  <r>
    <n v="11266630"/>
    <n v="11"/>
    <x v="0"/>
    <x v="0"/>
    <x v="1"/>
    <x v="1"/>
    <x v="0"/>
    <n v="-99"/>
  </r>
  <r>
    <n v="11210300"/>
    <n v="64"/>
    <x v="1"/>
    <x v="1"/>
    <x v="1"/>
    <x v="1"/>
    <x v="0"/>
    <n v="-99"/>
  </r>
  <r>
    <n v="11210308"/>
    <n v="67"/>
    <x v="0"/>
    <x v="0"/>
    <x v="5"/>
    <x v="6"/>
    <x v="3"/>
    <n v="2"/>
  </r>
  <r>
    <n v="11210329"/>
    <n v="14"/>
    <x v="0"/>
    <x v="0"/>
    <x v="1"/>
    <x v="1"/>
    <x v="3"/>
    <n v="2"/>
  </r>
  <r>
    <n v="11215237"/>
    <n v="29"/>
    <x v="0"/>
    <x v="0"/>
    <x v="1"/>
    <x v="1"/>
    <x v="0"/>
    <n v="-99"/>
  </r>
  <r>
    <n v="11220918"/>
    <n v="29"/>
    <x v="0"/>
    <x v="0"/>
    <x v="6"/>
    <x v="3"/>
    <x v="6"/>
    <n v="4"/>
  </r>
  <r>
    <n v="11262798"/>
    <n v="7"/>
    <x v="2"/>
    <x v="1"/>
    <x v="1"/>
    <x v="1"/>
    <x v="0"/>
    <n v="-99"/>
  </r>
  <r>
    <n v="11266840"/>
    <n v="31"/>
    <x v="1"/>
    <x v="1"/>
    <x v="7"/>
    <x v="2"/>
    <x v="7"/>
    <n v="5"/>
  </r>
  <r>
    <n v="11266755"/>
    <n v="15"/>
    <x v="0"/>
    <x v="0"/>
    <x v="8"/>
    <x v="3"/>
    <x v="6"/>
    <n v="4"/>
  </r>
  <r>
    <n v="11270730"/>
    <n v="25"/>
    <x v="0"/>
    <x v="0"/>
    <x v="2"/>
    <x v="5"/>
    <x v="7"/>
    <n v="4"/>
  </r>
  <r>
    <n v="11273069"/>
    <n v="82"/>
    <x v="0"/>
    <x v="0"/>
    <x v="1"/>
    <x v="1"/>
    <x v="0"/>
    <n v="-99"/>
  </r>
  <r>
    <n v="617271566"/>
    <n v="24"/>
    <x v="1"/>
    <x v="1"/>
    <x v="9"/>
    <x v="3"/>
    <x v="3"/>
    <n v="2"/>
  </r>
  <r>
    <n v="11228498"/>
    <n v="57"/>
    <x v="2"/>
    <x v="1"/>
    <x v="5"/>
    <x v="6"/>
    <x v="3"/>
    <n v="2"/>
  </r>
  <r>
    <n v="11234865"/>
    <n v="20"/>
    <x v="0"/>
    <x v="0"/>
    <x v="1"/>
    <x v="1"/>
    <x v="0"/>
    <n v="-99"/>
  </r>
  <r>
    <n v="11234865"/>
    <n v="38"/>
    <x v="0"/>
    <x v="0"/>
    <x v="1"/>
    <x v="1"/>
    <x v="0"/>
    <n v="-99"/>
  </r>
  <r>
    <n v="11238090"/>
    <n v="30"/>
    <x v="0"/>
    <x v="0"/>
    <x v="1"/>
    <x v="1"/>
    <x v="0"/>
    <n v="-99"/>
  </r>
  <r>
    <n v="11263713"/>
    <n v="27"/>
    <x v="2"/>
    <x v="1"/>
    <x v="5"/>
    <x v="6"/>
    <x v="3"/>
    <n v="2"/>
  </r>
  <r>
    <n v="11264910"/>
    <n v="40"/>
    <x v="1"/>
    <x v="1"/>
    <x v="1"/>
    <x v="1"/>
    <x v="0"/>
    <n v="-99"/>
  </r>
  <r>
    <n v="11264910"/>
    <n v="42"/>
    <x v="0"/>
    <x v="0"/>
    <x v="0"/>
    <x v="3"/>
    <x v="3"/>
    <n v="2"/>
  </r>
  <r>
    <n v="616135120"/>
    <n v="34"/>
    <x v="1"/>
    <x v="1"/>
    <x v="0"/>
    <x v="4"/>
    <x v="0"/>
    <n v="-99"/>
  </r>
  <r>
    <n v="616135120"/>
    <n v="35"/>
    <x v="1"/>
    <x v="1"/>
    <x v="0"/>
    <x v="4"/>
    <x v="0"/>
    <n v="-99"/>
  </r>
  <r>
    <n v="11156429"/>
    <n v="30"/>
    <x v="0"/>
    <x v="0"/>
    <x v="8"/>
    <x v="5"/>
    <x v="8"/>
    <n v="0"/>
  </r>
  <r>
    <n v="11220111"/>
    <n v="3"/>
    <x v="0"/>
    <x v="0"/>
    <x v="1"/>
    <x v="1"/>
    <x v="0"/>
    <n v="-99"/>
  </r>
  <r>
    <n v="11220111"/>
    <n v="81"/>
    <x v="2"/>
    <x v="1"/>
    <x v="7"/>
    <x v="6"/>
    <x v="7"/>
    <n v="5"/>
  </r>
  <r>
    <n v="11238582"/>
    <n v="18"/>
    <x v="0"/>
    <x v="0"/>
    <x v="10"/>
    <x v="6"/>
    <x v="7"/>
    <n v="5"/>
  </r>
  <r>
    <n v="620073954"/>
    <n v="31"/>
    <x v="1"/>
    <x v="1"/>
    <x v="5"/>
    <x v="3"/>
    <x v="9"/>
    <n v="3"/>
  </r>
  <r>
    <n v="620073954"/>
    <n v="60"/>
    <x v="2"/>
    <x v="1"/>
    <x v="4"/>
    <x v="6"/>
    <x v="1"/>
    <n v="2"/>
  </r>
  <r>
    <n v="620525991"/>
    <n v="2"/>
    <x v="0"/>
    <x v="0"/>
    <x v="5"/>
    <x v="3"/>
    <x v="3"/>
    <n v="2"/>
  </r>
  <r>
    <n v="620668051"/>
    <n v="9"/>
    <x v="0"/>
    <x v="0"/>
    <x v="1"/>
    <x v="1"/>
    <x v="0"/>
    <n v="-99"/>
  </r>
  <r>
    <n v="11220162"/>
    <n v="21"/>
    <x v="1"/>
    <x v="1"/>
    <x v="5"/>
    <x v="3"/>
    <x v="1"/>
    <n v="2"/>
  </r>
  <r>
    <n v="11246272"/>
    <n v="64"/>
    <x v="1"/>
    <x v="1"/>
    <x v="5"/>
    <x v="3"/>
    <x v="10"/>
    <n v="2"/>
  </r>
  <r>
    <n v="11247745"/>
    <n v="27"/>
    <x v="0"/>
    <x v="0"/>
    <x v="5"/>
    <x v="3"/>
    <x v="10"/>
    <n v="2"/>
  </r>
  <r>
    <n v="11247751"/>
    <n v="36"/>
    <x v="0"/>
    <x v="0"/>
    <x v="11"/>
    <x v="3"/>
    <x v="10"/>
    <n v="2"/>
  </r>
  <r>
    <n v="11247751"/>
    <n v="43"/>
    <x v="1"/>
    <x v="1"/>
    <x v="1"/>
    <x v="1"/>
    <x v="0"/>
    <n v="-99"/>
  </r>
  <r>
    <n v="11247775"/>
    <n v="36"/>
    <x v="0"/>
    <x v="0"/>
    <x v="11"/>
    <x v="3"/>
    <x v="10"/>
    <n v="2"/>
  </r>
  <r>
    <n v="11247787"/>
    <n v="77"/>
    <x v="0"/>
    <x v="0"/>
    <x v="12"/>
    <x v="3"/>
    <x v="10"/>
    <n v="2"/>
  </r>
  <r>
    <n v="11258862"/>
    <n v="23"/>
    <x v="1"/>
    <x v="1"/>
    <x v="1"/>
    <x v="1"/>
    <x v="0"/>
    <n v="-99"/>
  </r>
  <r>
    <n v="11260861"/>
    <n v="8"/>
    <x v="2"/>
    <x v="1"/>
    <x v="1"/>
    <x v="1"/>
    <x v="0"/>
    <n v="-99"/>
  </r>
  <r>
    <n v="11200898"/>
    <n v="39"/>
    <x v="1"/>
    <x v="1"/>
    <x v="1"/>
    <x v="1"/>
    <x v="0"/>
    <n v="-99"/>
  </r>
  <r>
    <n v="11203521"/>
    <n v="40"/>
    <x v="0"/>
    <x v="0"/>
    <x v="11"/>
    <x v="4"/>
    <x v="4"/>
    <n v="2"/>
  </r>
  <r>
    <n v="11275142"/>
    <n v="36"/>
    <x v="0"/>
    <x v="0"/>
    <x v="1"/>
    <x v="1"/>
    <x v="0"/>
    <n v="-99"/>
  </r>
  <r>
    <n v="11196855"/>
    <n v="27"/>
    <x v="0"/>
    <x v="0"/>
    <x v="5"/>
    <x v="4"/>
    <x v="5"/>
    <n v="5"/>
  </r>
  <r>
    <n v="11200580"/>
    <n v="78"/>
    <x v="0"/>
    <x v="0"/>
    <x v="1"/>
    <x v="1"/>
    <x v="0"/>
    <n v="-99"/>
  </r>
  <r>
    <n v="11205084"/>
    <n v="64"/>
    <x v="1"/>
    <x v="1"/>
    <x v="10"/>
    <x v="2"/>
    <x v="11"/>
    <n v="0"/>
  </r>
  <r>
    <n v="11205087"/>
    <n v="31"/>
    <x v="0"/>
    <x v="0"/>
    <x v="1"/>
    <x v="1"/>
    <x v="0"/>
    <n v="-99"/>
  </r>
  <r>
    <n v="11210679"/>
    <n v="34"/>
    <x v="0"/>
    <x v="0"/>
    <x v="13"/>
    <x v="3"/>
    <x v="5"/>
    <n v="5"/>
  </r>
  <r>
    <n v="11214754"/>
    <n v="32"/>
    <x v="2"/>
    <x v="1"/>
    <x v="1"/>
    <x v="1"/>
    <x v="0"/>
    <n v="-99"/>
  </r>
  <r>
    <n v="11214754"/>
    <n v="39"/>
    <x v="0"/>
    <x v="0"/>
    <x v="1"/>
    <x v="1"/>
    <x v="0"/>
    <n v="-99"/>
  </r>
  <r>
    <n v="11220883"/>
    <n v="86"/>
    <x v="0"/>
    <x v="0"/>
    <x v="14"/>
    <x v="4"/>
    <x v="5"/>
    <n v="5"/>
  </r>
  <r>
    <n v="11235946"/>
    <n v="27"/>
    <x v="0"/>
    <x v="0"/>
    <x v="12"/>
    <x v="6"/>
    <x v="11"/>
    <n v="0"/>
  </r>
  <r>
    <n v="11241740"/>
    <n v="35"/>
    <x v="1"/>
    <x v="1"/>
    <x v="1"/>
    <x v="1"/>
    <x v="0"/>
    <n v="-99"/>
  </r>
  <r>
    <n v="11246676"/>
    <n v="3"/>
    <x v="1"/>
    <x v="1"/>
    <x v="1"/>
    <x v="1"/>
    <x v="8"/>
    <n v="0"/>
  </r>
  <r>
    <n v="11246676"/>
    <n v="74"/>
    <x v="1"/>
    <x v="1"/>
    <x v="15"/>
    <x v="4"/>
    <x v="8"/>
    <n v="0"/>
  </r>
  <r>
    <n v="11251176"/>
    <n v="40"/>
    <x v="2"/>
    <x v="1"/>
    <x v="1"/>
    <x v="1"/>
    <x v="0"/>
    <n v="-99"/>
  </r>
  <r>
    <n v="11263686"/>
    <n v="15"/>
    <x v="0"/>
    <x v="0"/>
    <x v="5"/>
    <x v="6"/>
    <x v="11"/>
    <n v="5"/>
  </r>
  <r>
    <n v="11263833"/>
    <n v="62"/>
    <x v="1"/>
    <x v="1"/>
    <x v="13"/>
    <x v="2"/>
    <x v="11"/>
    <n v="5"/>
  </r>
  <r>
    <n v="11264274"/>
    <n v="32"/>
    <x v="0"/>
    <x v="0"/>
    <x v="13"/>
    <x v="2"/>
    <x v="11"/>
    <n v="5"/>
  </r>
  <r>
    <n v="619477325"/>
    <n v="69"/>
    <x v="0"/>
    <x v="0"/>
    <x v="1"/>
    <x v="1"/>
    <x v="0"/>
    <n v="-99"/>
  </r>
  <r>
    <n v="11196857"/>
    <n v="5"/>
    <x v="0"/>
    <x v="0"/>
    <x v="1"/>
    <x v="1"/>
    <x v="0"/>
    <n v="-99"/>
  </r>
  <r>
    <n v="11196860"/>
    <n v="85"/>
    <x v="1"/>
    <x v="1"/>
    <x v="3"/>
    <x v="6"/>
    <x v="12"/>
    <n v="0"/>
  </r>
  <r>
    <n v="11205090"/>
    <n v="30"/>
    <x v="1"/>
    <x v="1"/>
    <x v="9"/>
    <x v="6"/>
    <x v="12"/>
    <n v="0"/>
  </r>
  <r>
    <n v="11210685"/>
    <n v="30"/>
    <x v="0"/>
    <x v="0"/>
    <x v="13"/>
    <x v="4"/>
    <x v="4"/>
    <n v="5"/>
  </r>
  <r>
    <n v="11227217"/>
    <n v="89"/>
    <x v="1"/>
    <x v="1"/>
    <x v="1"/>
    <x v="1"/>
    <x v="0"/>
    <n v="-99"/>
  </r>
  <r>
    <n v="11241733"/>
    <n v="16"/>
    <x v="2"/>
    <x v="1"/>
    <x v="3"/>
    <x v="6"/>
    <x v="4"/>
    <n v="5"/>
  </r>
  <r>
    <n v="11241733"/>
    <n v="74"/>
    <x v="1"/>
    <x v="1"/>
    <x v="3"/>
    <x v="6"/>
    <x v="12"/>
    <n v="0"/>
  </r>
  <r>
    <n v="11241732"/>
    <n v="36"/>
    <x v="2"/>
    <x v="1"/>
    <x v="3"/>
    <x v="6"/>
    <x v="4"/>
    <n v="5"/>
  </r>
  <r>
    <n v="11246668"/>
    <n v="25"/>
    <x v="1"/>
    <x v="1"/>
    <x v="3"/>
    <x v="6"/>
    <x v="12"/>
    <n v="0"/>
  </r>
  <r>
    <n v="11251179"/>
    <n v="83"/>
    <x v="2"/>
    <x v="1"/>
    <x v="3"/>
    <x v="6"/>
    <x v="4"/>
    <n v="5"/>
  </r>
  <r>
    <n v="11258600"/>
    <n v="31"/>
    <x v="0"/>
    <x v="0"/>
    <x v="3"/>
    <x v="2"/>
    <x v="4"/>
    <n v="5"/>
  </r>
  <r>
    <n v="11258735"/>
    <n v="21"/>
    <x v="0"/>
    <x v="0"/>
    <x v="1"/>
    <x v="1"/>
    <x v="0"/>
    <n v="-99"/>
  </r>
  <r>
    <n v="11257546"/>
    <n v="13"/>
    <x v="0"/>
    <x v="0"/>
    <x v="1"/>
    <x v="1"/>
    <x v="0"/>
    <n v="-99"/>
  </r>
  <r>
    <n v="11260888"/>
    <n v="7"/>
    <x v="1"/>
    <x v="1"/>
    <x v="9"/>
    <x v="6"/>
    <x v="4"/>
    <n v="5"/>
  </r>
  <r>
    <n v="11264106"/>
    <n v="21"/>
    <x v="2"/>
    <x v="1"/>
    <x v="3"/>
    <x v="6"/>
    <x v="4"/>
    <n v="5"/>
  </r>
  <r>
    <n v="11265025"/>
    <n v="32"/>
    <x v="2"/>
    <x v="1"/>
    <x v="3"/>
    <x v="6"/>
    <x v="4"/>
    <n v="5"/>
  </r>
  <r>
    <n v="11266571"/>
    <n v="25"/>
    <x v="0"/>
    <x v="0"/>
    <x v="1"/>
    <x v="1"/>
    <x v="0"/>
    <n v="-99"/>
  </r>
  <r>
    <n v="11266571"/>
    <n v="30"/>
    <x v="1"/>
    <x v="1"/>
    <x v="1"/>
    <x v="1"/>
    <x v="0"/>
    <n v="-99"/>
  </r>
  <r>
    <n v="11258670"/>
    <n v="34"/>
    <x v="2"/>
    <x v="1"/>
    <x v="1"/>
    <x v="1"/>
    <x v="0"/>
    <n v="-99"/>
  </r>
  <r>
    <n v="11260919"/>
    <n v="72"/>
    <x v="1"/>
    <x v="1"/>
    <x v="3"/>
    <x v="3"/>
    <x v="5"/>
    <n v="2"/>
  </r>
  <r>
    <n v="11263621"/>
    <n v="57"/>
    <x v="1"/>
    <x v="1"/>
    <x v="1"/>
    <x v="1"/>
    <x v="0"/>
    <n v="-99"/>
  </r>
  <r>
    <n v="11263858"/>
    <n v="34"/>
    <x v="1"/>
    <x v="1"/>
    <x v="1"/>
    <x v="1"/>
    <x v="0"/>
    <n v="-99"/>
  </r>
  <r>
    <n v="11267030"/>
    <n v="36"/>
    <x v="0"/>
    <x v="0"/>
    <x v="1"/>
    <x v="1"/>
    <x v="0"/>
    <n v="-99"/>
  </r>
  <r>
    <n v="11267029"/>
    <n v="34"/>
    <x v="0"/>
    <x v="0"/>
    <x v="1"/>
    <x v="1"/>
    <x v="0"/>
    <n v="-99"/>
  </r>
  <r>
    <n v="11266615"/>
    <n v="9"/>
    <x v="0"/>
    <x v="0"/>
    <x v="1"/>
    <x v="1"/>
    <x v="0"/>
    <n v="-99"/>
  </r>
  <r>
    <n v="11266615"/>
    <n v="114"/>
    <x v="2"/>
    <x v="1"/>
    <x v="3"/>
    <x v="6"/>
    <x v="12"/>
    <n v="0"/>
  </r>
  <r>
    <n v="11266842"/>
    <n v="47"/>
    <x v="0"/>
    <x v="0"/>
    <x v="1"/>
    <x v="1"/>
    <x v="0"/>
    <n v="-99"/>
  </r>
  <r>
    <n v="11266842"/>
    <n v="66"/>
    <x v="0"/>
    <x v="0"/>
    <x v="3"/>
    <x v="3"/>
    <x v="5"/>
    <n v="2"/>
  </r>
  <r>
    <n v="11266406"/>
    <n v="5"/>
    <x v="1"/>
    <x v="1"/>
    <x v="1"/>
    <x v="1"/>
    <x v="0"/>
    <n v="-99"/>
  </r>
  <r>
    <n v="11270764"/>
    <n v="34"/>
    <x v="0"/>
    <x v="0"/>
    <x v="1"/>
    <x v="1"/>
    <x v="0"/>
    <n v="-99"/>
  </r>
  <r>
    <n v="11270762"/>
    <n v="29"/>
    <x v="0"/>
    <x v="0"/>
    <x v="13"/>
    <x v="0"/>
    <x v="4"/>
    <n v="5"/>
  </r>
  <r>
    <n v="11271365"/>
    <n v="22"/>
    <x v="0"/>
    <x v="0"/>
    <x v="1"/>
    <x v="1"/>
    <x v="0"/>
    <n v="-99"/>
  </r>
  <r>
    <n v="11271365"/>
    <n v="59"/>
    <x v="0"/>
    <x v="0"/>
    <x v="13"/>
    <x v="4"/>
    <x v="4"/>
    <n v="5"/>
  </r>
  <r>
    <n v="11271357"/>
    <n v="37"/>
    <x v="1"/>
    <x v="1"/>
    <x v="2"/>
    <x v="2"/>
    <x v="4"/>
    <n v="5"/>
  </r>
  <r>
    <n v="11270934"/>
    <n v="82"/>
    <x v="2"/>
    <x v="1"/>
    <x v="1"/>
    <x v="1"/>
    <x v="0"/>
    <n v="-99"/>
  </r>
  <r>
    <n v="11275063"/>
    <n v="23"/>
    <x v="0"/>
    <x v="0"/>
    <x v="1"/>
    <x v="1"/>
    <x v="0"/>
    <n v="-99"/>
  </r>
  <r>
    <n v="11275156"/>
    <n v="84"/>
    <x v="0"/>
    <x v="0"/>
    <x v="1"/>
    <x v="1"/>
    <x v="11"/>
    <n v="5"/>
  </r>
  <r>
    <n v="11275161"/>
    <n v="31"/>
    <x v="1"/>
    <x v="1"/>
    <x v="12"/>
    <x v="0"/>
    <x v="11"/>
    <n v="5"/>
  </r>
  <r>
    <n v="619477327"/>
    <n v="26"/>
    <x v="0"/>
    <x v="0"/>
    <x v="1"/>
    <x v="1"/>
    <x v="0"/>
    <n v="-99"/>
  </r>
  <r>
    <n v="619477327"/>
    <n v="66"/>
    <x v="0"/>
    <x v="0"/>
    <x v="13"/>
    <x v="0"/>
    <x v="12"/>
    <n v="2"/>
  </r>
  <r>
    <n v="11274755"/>
    <n v="29"/>
    <x v="0"/>
    <x v="0"/>
    <x v="9"/>
    <x v="6"/>
    <x v="12"/>
    <n v="0"/>
  </r>
  <r>
    <n v="11251211"/>
    <n v="17"/>
    <x v="0"/>
    <x v="0"/>
    <x v="3"/>
    <x v="6"/>
    <x v="4"/>
    <n v="5"/>
  </r>
  <r>
    <n v="11271997"/>
    <n v="55"/>
    <x v="1"/>
    <x v="1"/>
    <x v="1"/>
    <x v="1"/>
    <x v="0"/>
    <n v="-99"/>
  </r>
  <r>
    <n v="11271996"/>
    <n v="13"/>
    <x v="1"/>
    <x v="1"/>
    <x v="1"/>
    <x v="1"/>
    <x v="0"/>
    <n v="-99"/>
  </r>
  <r>
    <n v="620259791"/>
    <n v="23"/>
    <x v="1"/>
    <x v="1"/>
    <x v="1"/>
    <x v="1"/>
    <x v="0"/>
    <n v="-99"/>
  </r>
  <r>
    <n v="620447523"/>
    <n v="43"/>
    <x v="2"/>
    <x v="1"/>
    <x v="5"/>
    <x v="6"/>
    <x v="11"/>
    <n v="0"/>
  </r>
  <r>
    <n v="620447523"/>
    <n v="49"/>
    <x v="2"/>
    <x v="1"/>
    <x v="5"/>
    <x v="6"/>
    <x v="11"/>
    <n v="0"/>
  </r>
  <r>
    <n v="11199336"/>
    <n v="66"/>
    <x v="1"/>
    <x v="1"/>
    <x v="5"/>
    <x v="6"/>
    <x v="11"/>
    <n v="0"/>
  </r>
  <r>
    <n v="619077981"/>
    <n v="70"/>
    <x v="1"/>
    <x v="1"/>
    <x v="16"/>
    <x v="6"/>
    <x v="1"/>
    <n v="5"/>
  </r>
  <r>
    <n v="620288844"/>
    <n v="61"/>
    <x v="1"/>
    <x v="1"/>
    <x v="16"/>
    <x v="6"/>
    <x v="5"/>
    <n v="5"/>
  </r>
  <r>
    <n v="11191673"/>
    <n v="70"/>
    <x v="1"/>
    <x v="1"/>
    <x v="16"/>
    <x v="6"/>
    <x v="1"/>
    <n v="5"/>
  </r>
  <r>
    <n v="11276016"/>
    <n v="38"/>
    <x v="1"/>
    <x v="1"/>
    <x v="1"/>
    <x v="1"/>
    <x v="0"/>
    <n v="-99"/>
  </r>
  <r>
    <n v="11278122"/>
    <n v="17"/>
    <x v="1"/>
    <x v="1"/>
    <x v="1"/>
    <x v="1"/>
    <x v="0"/>
    <n v="-99"/>
  </r>
  <r>
    <n v="11277863"/>
    <n v="17"/>
    <x v="0"/>
    <x v="0"/>
    <x v="3"/>
    <x v="5"/>
    <x v="5"/>
    <n v="2"/>
  </r>
  <r>
    <n v="11270673"/>
    <n v="29"/>
    <x v="0"/>
    <x v="0"/>
    <x v="1"/>
    <x v="1"/>
    <x v="5"/>
    <n v="2"/>
  </r>
  <r>
    <n v="616131427"/>
    <n v="50"/>
    <x v="1"/>
    <x v="1"/>
    <x v="12"/>
    <x v="4"/>
    <x v="7"/>
    <n v="2"/>
  </r>
  <r>
    <n v="616131427"/>
    <n v="54"/>
    <x v="0"/>
    <x v="0"/>
    <x v="1"/>
    <x v="1"/>
    <x v="0"/>
    <n v="-99"/>
  </r>
  <r>
    <n v="11218268"/>
    <n v="37"/>
    <x v="0"/>
    <x v="0"/>
    <x v="1"/>
    <x v="1"/>
    <x v="0"/>
    <n v="-99"/>
  </r>
  <r>
    <n v="11276454"/>
    <n v="16"/>
    <x v="0"/>
    <x v="0"/>
    <x v="5"/>
    <x v="3"/>
    <x v="3"/>
    <n v="2"/>
  </r>
  <r>
    <n v="11277189"/>
    <n v="63"/>
    <x v="0"/>
    <x v="0"/>
    <x v="3"/>
    <x v="5"/>
    <x v="3"/>
    <n v="2"/>
  </r>
  <r>
    <n v="11278127"/>
    <n v="3"/>
    <x v="2"/>
    <x v="1"/>
    <x v="1"/>
    <x v="1"/>
    <x v="0"/>
    <n v="-99"/>
  </r>
  <r>
    <n v="619613231"/>
    <n v="44"/>
    <x v="1"/>
    <x v="1"/>
    <x v="12"/>
    <x v="6"/>
    <x v="7"/>
    <n v="2"/>
  </r>
  <r>
    <n v="616135430"/>
    <n v="11"/>
    <x v="2"/>
    <x v="1"/>
    <x v="0"/>
    <x v="6"/>
    <x v="13"/>
    <n v="2"/>
  </r>
  <r>
    <n v="616135430"/>
    <n v="67"/>
    <x v="1"/>
    <x v="1"/>
    <x v="3"/>
    <x v="2"/>
    <x v="13"/>
    <n v="2"/>
  </r>
  <r>
    <n v="11221504"/>
    <n v="3"/>
    <x v="0"/>
    <x v="0"/>
    <x v="1"/>
    <x v="1"/>
    <x v="0"/>
    <n v="-99"/>
  </r>
  <r>
    <n v="11228592"/>
    <n v="8"/>
    <x v="1"/>
    <x v="1"/>
    <x v="17"/>
    <x v="3"/>
    <x v="13"/>
    <n v="2"/>
  </r>
  <r>
    <n v="11264172"/>
    <n v="15"/>
    <x v="0"/>
    <x v="0"/>
    <x v="1"/>
    <x v="1"/>
    <x v="0"/>
    <n v="-99"/>
  </r>
  <r>
    <n v="11264622"/>
    <n v="64"/>
    <x v="1"/>
    <x v="1"/>
    <x v="5"/>
    <x v="6"/>
    <x v="11"/>
    <n v="2"/>
  </r>
  <r>
    <n v="616226531"/>
    <n v="38"/>
    <x v="2"/>
    <x v="1"/>
    <x v="13"/>
    <x v="6"/>
    <x v="8"/>
    <n v="0"/>
  </r>
  <r>
    <n v="616226531"/>
    <n v="71"/>
    <x v="0"/>
    <x v="0"/>
    <x v="1"/>
    <x v="1"/>
    <x v="0"/>
    <n v="-99"/>
  </r>
  <r>
    <n v="11268063"/>
    <n v="22"/>
    <x v="0"/>
    <x v="0"/>
    <x v="0"/>
    <x v="3"/>
    <x v="1"/>
    <n v="4"/>
  </r>
  <r>
    <n v="11269806"/>
    <n v="16"/>
    <x v="1"/>
    <x v="1"/>
    <x v="1"/>
    <x v="1"/>
    <x v="0"/>
    <n v="-99"/>
  </r>
  <r>
    <n v="11276597"/>
    <n v="69"/>
    <x v="0"/>
    <x v="0"/>
    <x v="1"/>
    <x v="1"/>
    <x v="0"/>
    <n v="-99"/>
  </r>
  <r>
    <n v="616250119"/>
    <n v="38"/>
    <x v="0"/>
    <x v="0"/>
    <x v="11"/>
    <x v="6"/>
    <x v="1"/>
    <n v="0"/>
  </r>
  <r>
    <n v="616250119"/>
    <n v="81"/>
    <x v="1"/>
    <x v="1"/>
    <x v="12"/>
    <x v="6"/>
    <x v="1"/>
    <n v="0"/>
  </r>
  <r>
    <n v="620537700"/>
    <n v="85"/>
    <x v="0"/>
    <x v="0"/>
    <x v="1"/>
    <x v="1"/>
    <x v="0"/>
    <n v="-99"/>
  </r>
  <r>
    <n v="620679913"/>
    <n v="23"/>
    <x v="1"/>
    <x v="1"/>
    <x v="1"/>
    <x v="1"/>
    <x v="0"/>
    <n v="-99"/>
  </r>
  <r>
    <n v="11273495"/>
    <n v="66"/>
    <x v="1"/>
    <x v="1"/>
    <x v="5"/>
    <x v="6"/>
    <x v="5"/>
    <n v="5"/>
  </r>
  <r>
    <n v="11276595"/>
    <n v="82"/>
    <x v="0"/>
    <x v="0"/>
    <x v="10"/>
    <x v="2"/>
    <x v="5"/>
    <n v="5"/>
  </r>
  <r>
    <n v="11278019"/>
    <n v="12"/>
    <x v="0"/>
    <x v="0"/>
    <x v="1"/>
    <x v="1"/>
    <x v="0"/>
    <n v="-99"/>
  </r>
  <r>
    <n v="11277898"/>
    <n v="16"/>
    <x v="0"/>
    <x v="0"/>
    <x v="1"/>
    <x v="1"/>
    <x v="0"/>
    <n v="-99"/>
  </r>
  <r>
    <n v="11277918"/>
    <n v="71"/>
    <x v="1"/>
    <x v="1"/>
    <x v="1"/>
    <x v="1"/>
    <x v="0"/>
    <n v="-99"/>
  </r>
  <r>
    <n v="616133607"/>
    <n v="53"/>
    <x v="0"/>
    <x v="0"/>
    <x v="1"/>
    <x v="1"/>
    <x v="0"/>
    <n v="-99"/>
  </r>
  <r>
    <n v="11156446"/>
    <n v="6"/>
    <x v="0"/>
    <x v="0"/>
    <x v="1"/>
    <x v="1"/>
    <x v="0"/>
    <n v="-99"/>
  </r>
  <r>
    <n v="616250625"/>
    <n v="80"/>
    <x v="0"/>
    <x v="0"/>
    <x v="12"/>
    <x v="6"/>
    <x v="2"/>
    <n v="5"/>
  </r>
  <r>
    <n v="620680375"/>
    <n v="73"/>
    <x v="0"/>
    <x v="0"/>
    <x v="1"/>
    <x v="1"/>
    <x v="0"/>
    <n v="-99"/>
  </r>
  <r>
    <n v="620529177"/>
    <n v="79"/>
    <x v="0"/>
    <x v="0"/>
    <x v="5"/>
    <x v="6"/>
    <x v="8"/>
    <n v="5"/>
  </r>
  <r>
    <n v="620447357"/>
    <n v="76"/>
    <x v="1"/>
    <x v="1"/>
    <x v="12"/>
    <x v="4"/>
    <x v="12"/>
    <n v="0"/>
  </r>
  <r>
    <n v="617267594"/>
    <n v="35"/>
    <x v="2"/>
    <x v="1"/>
    <x v="1"/>
    <x v="1"/>
    <x v="0"/>
    <n v="-99"/>
  </r>
  <r>
    <n v="11202833"/>
    <n v="61"/>
    <x v="0"/>
    <x v="0"/>
    <x v="1"/>
    <x v="1"/>
    <x v="0"/>
    <n v="-99"/>
  </r>
  <r>
    <n v="11270976"/>
    <n v="81"/>
    <x v="1"/>
    <x v="1"/>
    <x v="1"/>
    <x v="1"/>
    <x v="0"/>
    <n v="-99"/>
  </r>
  <r>
    <n v="620677070"/>
    <n v="15"/>
    <x v="0"/>
    <x v="0"/>
    <x v="1"/>
    <x v="1"/>
    <x v="0"/>
    <n v="-99"/>
  </r>
  <r>
    <n v="616180218"/>
    <n v="17"/>
    <x v="1"/>
    <x v="1"/>
    <x v="13"/>
    <x v="4"/>
    <x v="11"/>
    <n v="0"/>
  </r>
  <r>
    <n v="620479399"/>
    <n v="35"/>
    <x v="1"/>
    <x v="1"/>
    <x v="2"/>
    <x v="2"/>
    <x v="11"/>
    <n v="0"/>
  </r>
  <r>
    <n v="11224455"/>
    <n v="61"/>
    <x v="0"/>
    <x v="0"/>
    <x v="1"/>
    <x v="1"/>
    <x v="0"/>
    <n v="-99"/>
  </r>
  <r>
    <n v="620680026"/>
    <n v="26"/>
    <x v="1"/>
    <x v="1"/>
    <x v="1"/>
    <x v="1"/>
    <x v="0"/>
    <n v="-99"/>
  </r>
  <r>
    <n v="616135288"/>
    <n v="19"/>
    <x v="2"/>
    <x v="1"/>
    <x v="13"/>
    <x v="6"/>
    <x v="11"/>
    <n v="4"/>
  </r>
  <r>
    <n v="617267308"/>
    <n v="82"/>
    <x v="0"/>
    <x v="0"/>
    <x v="13"/>
    <x v="6"/>
    <x v="10"/>
    <n v="2"/>
  </r>
  <r>
    <n v="616248844"/>
    <n v="55"/>
    <x v="0"/>
    <x v="0"/>
    <x v="6"/>
    <x v="6"/>
    <x v="9"/>
    <n v="2"/>
  </r>
  <r>
    <n v="11280974"/>
    <n v="20"/>
    <x v="0"/>
    <x v="0"/>
    <x v="0"/>
    <x v="4"/>
    <x v="1"/>
    <n v="4"/>
  </r>
  <r>
    <n v="11281964"/>
    <n v="59"/>
    <x v="2"/>
    <x v="1"/>
    <x v="1"/>
    <x v="1"/>
    <x v="0"/>
    <n v="-99"/>
  </r>
  <r>
    <n v="11282959"/>
    <n v="77"/>
    <x v="1"/>
    <x v="1"/>
    <x v="1"/>
    <x v="1"/>
    <x v="0"/>
    <n v="-99"/>
  </r>
  <r>
    <n v="11277884"/>
    <n v="69"/>
    <x v="1"/>
    <x v="1"/>
    <x v="3"/>
    <x v="3"/>
    <x v="5"/>
    <n v="2"/>
  </r>
  <r>
    <n v="620760283"/>
    <n v="58"/>
    <x v="1"/>
    <x v="1"/>
    <x v="6"/>
    <x v="2"/>
    <x v="14"/>
    <n v="1"/>
  </r>
  <r>
    <n v="11238579"/>
    <n v="22"/>
    <x v="2"/>
    <x v="1"/>
    <x v="1"/>
    <x v="1"/>
    <x v="0"/>
    <n v="-99"/>
  </r>
  <r>
    <n v="11249992"/>
    <n v="57"/>
    <x v="1"/>
    <x v="1"/>
    <x v="7"/>
    <x v="6"/>
    <x v="8"/>
    <n v="2"/>
  </r>
  <r>
    <n v="11278437"/>
    <n v="20"/>
    <x v="0"/>
    <x v="0"/>
    <x v="10"/>
    <x v="6"/>
    <x v="8"/>
    <n v="2"/>
  </r>
  <r>
    <n v="11277706"/>
    <n v="77"/>
    <x v="2"/>
    <x v="1"/>
    <x v="1"/>
    <x v="1"/>
    <x v="0"/>
    <n v="-99"/>
  </r>
  <r>
    <n v="11277707"/>
    <n v="6"/>
    <x v="0"/>
    <x v="0"/>
    <x v="3"/>
    <x v="6"/>
    <x v="6"/>
    <n v="2"/>
  </r>
  <r>
    <n v="11277707"/>
    <n v="30"/>
    <x v="0"/>
    <x v="0"/>
    <x v="11"/>
    <x v="6"/>
    <x v="6"/>
    <n v="2"/>
  </r>
  <r>
    <n v="11270686"/>
    <n v="35"/>
    <x v="2"/>
    <x v="1"/>
    <x v="1"/>
    <x v="1"/>
    <x v="0"/>
    <n v="-99"/>
  </r>
  <r>
    <n v="620720387"/>
    <n v="39"/>
    <x v="0"/>
    <x v="0"/>
    <x v="1"/>
    <x v="1"/>
    <x v="0"/>
    <n v="-99"/>
  </r>
  <r>
    <n v="620720387"/>
    <n v="75"/>
    <x v="0"/>
    <x v="0"/>
    <x v="1"/>
    <x v="1"/>
    <x v="0"/>
    <n v="-99"/>
  </r>
  <r>
    <n v="11277389"/>
    <n v="78"/>
    <x v="1"/>
    <x v="1"/>
    <x v="12"/>
    <x v="6"/>
    <x v="3"/>
    <n v="2"/>
  </r>
  <r>
    <n v="11280227"/>
    <n v="17"/>
    <x v="0"/>
    <x v="0"/>
    <x v="1"/>
    <x v="1"/>
    <x v="0"/>
    <n v="-99"/>
  </r>
  <r>
    <n v="11280240"/>
    <n v="37"/>
    <x v="0"/>
    <x v="0"/>
    <x v="1"/>
    <x v="1"/>
    <x v="0"/>
    <n v="-99"/>
  </r>
  <r>
    <n v="11280280"/>
    <n v="73"/>
    <x v="0"/>
    <x v="0"/>
    <x v="12"/>
    <x v="6"/>
    <x v="3"/>
    <n v="2"/>
  </r>
  <r>
    <n v="11280965"/>
    <n v="82"/>
    <x v="1"/>
    <x v="1"/>
    <x v="1"/>
    <x v="1"/>
    <x v="0"/>
    <n v="-99"/>
  </r>
  <r>
    <n v="620602160"/>
    <n v="50"/>
    <x v="1"/>
    <x v="1"/>
    <x v="1"/>
    <x v="1"/>
    <x v="0"/>
    <n v="-99"/>
  </r>
  <r>
    <n v="619858793"/>
    <n v="79"/>
    <x v="0"/>
    <x v="0"/>
    <x v="5"/>
    <x v="6"/>
    <x v="11"/>
    <n v="0"/>
  </r>
  <r>
    <n v="620520498"/>
    <n v="69"/>
    <x v="2"/>
    <x v="1"/>
    <x v="8"/>
    <x v="6"/>
    <x v="11"/>
    <n v="5"/>
  </r>
  <r>
    <n v="620757436"/>
    <n v="31"/>
    <x v="2"/>
    <x v="1"/>
    <x v="5"/>
    <x v="6"/>
    <x v="3"/>
    <n v="5"/>
  </r>
  <r>
    <n v="11239866"/>
    <n v="71"/>
    <x v="0"/>
    <x v="0"/>
    <x v="5"/>
    <x v="6"/>
    <x v="9"/>
    <n v="2"/>
  </r>
  <r>
    <n v="11239917"/>
    <n v="18"/>
    <x v="0"/>
    <x v="0"/>
    <x v="14"/>
    <x v="6"/>
    <x v="15"/>
    <n v="5"/>
  </r>
  <r>
    <n v="11222843"/>
    <n v="84"/>
    <x v="2"/>
    <x v="1"/>
    <x v="8"/>
    <x v="6"/>
    <x v="11"/>
    <n v="0"/>
  </r>
  <r>
    <n v="11252547"/>
    <n v="40"/>
    <x v="0"/>
    <x v="0"/>
    <x v="1"/>
    <x v="1"/>
    <x v="0"/>
    <n v="-99"/>
  </r>
  <r>
    <n v="11257787"/>
    <n v="76"/>
    <x v="2"/>
    <x v="1"/>
    <x v="5"/>
    <x v="6"/>
    <x v="11"/>
    <n v="0"/>
  </r>
  <r>
    <n v="11204029"/>
    <n v="33"/>
    <x v="0"/>
    <x v="0"/>
    <x v="1"/>
    <x v="1"/>
    <x v="0"/>
    <n v="-99"/>
  </r>
  <r>
    <n v="11278160"/>
    <n v="18"/>
    <x v="1"/>
    <x v="1"/>
    <x v="1"/>
    <x v="1"/>
    <x v="0"/>
    <n v="-99"/>
  </r>
  <r>
    <n v="616253197"/>
    <n v="57"/>
    <x v="1"/>
    <x v="1"/>
    <x v="1"/>
    <x v="1"/>
    <x v="0"/>
    <n v="-99"/>
  </r>
  <r>
    <n v="620165042"/>
    <n v="49"/>
    <x v="0"/>
    <x v="0"/>
    <x v="0"/>
    <x v="0"/>
    <x v="1"/>
    <n v="0"/>
  </r>
  <r>
    <n v="620350252"/>
    <n v="37"/>
    <x v="0"/>
    <x v="0"/>
    <x v="5"/>
    <x v="6"/>
    <x v="4"/>
    <n v="5"/>
  </r>
  <r>
    <n v="616253205"/>
    <n v="67"/>
    <x v="1"/>
    <x v="1"/>
    <x v="1"/>
    <x v="1"/>
    <x v="0"/>
    <n v="-99"/>
  </r>
  <r>
    <n v="620680391"/>
    <n v="79"/>
    <x v="1"/>
    <x v="1"/>
    <x v="0"/>
    <x v="0"/>
    <x v="4"/>
    <n v="5"/>
  </r>
  <r>
    <n v="617269778"/>
    <n v="70"/>
    <x v="0"/>
    <x v="0"/>
    <x v="1"/>
    <x v="1"/>
    <x v="0"/>
    <n v="-99"/>
  </r>
  <r>
    <n v="620609812"/>
    <n v="56"/>
    <x v="0"/>
    <x v="0"/>
    <x v="4"/>
    <x v="6"/>
    <x v="7"/>
    <n v="3"/>
  </r>
  <r>
    <n v="11242861"/>
    <n v="75"/>
    <x v="0"/>
    <x v="0"/>
    <x v="1"/>
    <x v="1"/>
    <x v="0"/>
    <n v="-99"/>
  </r>
  <r>
    <n v="11251768"/>
    <n v="87"/>
    <x v="2"/>
    <x v="1"/>
    <x v="6"/>
    <x v="6"/>
    <x v="4"/>
    <n v="2"/>
  </r>
  <r>
    <n v="11262061"/>
    <n v="20"/>
    <x v="1"/>
    <x v="1"/>
    <x v="6"/>
    <x v="6"/>
    <x v="4"/>
    <n v="2"/>
  </r>
  <r>
    <n v="11238097"/>
    <n v="2"/>
    <x v="1"/>
    <x v="1"/>
    <x v="1"/>
    <x v="1"/>
    <x v="0"/>
    <n v="-99"/>
  </r>
  <r>
    <n v="618407311"/>
    <n v="2"/>
    <x v="0"/>
    <x v="0"/>
    <x v="1"/>
    <x v="1"/>
    <x v="0"/>
    <n v="-99"/>
  </r>
  <r>
    <n v="618407316"/>
    <n v="61"/>
    <x v="0"/>
    <x v="0"/>
    <x v="1"/>
    <x v="1"/>
    <x v="0"/>
    <n v="-99"/>
  </r>
  <r>
    <n v="618407321"/>
    <n v="32"/>
    <x v="0"/>
    <x v="0"/>
    <x v="1"/>
    <x v="1"/>
    <x v="0"/>
    <n v="-99"/>
  </r>
  <r>
    <n v="11256979"/>
    <n v="5"/>
    <x v="0"/>
    <x v="0"/>
    <x v="1"/>
    <x v="1"/>
    <x v="0"/>
    <n v="-99"/>
  </r>
  <r>
    <n v="11256979"/>
    <n v="86"/>
    <x v="1"/>
    <x v="1"/>
    <x v="1"/>
    <x v="1"/>
    <x v="0"/>
    <n v="-99"/>
  </r>
  <r>
    <n v="620259670"/>
    <n v="33"/>
    <x v="1"/>
    <x v="1"/>
    <x v="18"/>
    <x v="7"/>
    <x v="16"/>
    <m/>
  </r>
  <r>
    <n v="620447417"/>
    <n v="58"/>
    <x v="1"/>
    <x v="1"/>
    <x v="18"/>
    <x v="7"/>
    <x v="16"/>
    <m/>
  </r>
  <r>
    <n v="620723352"/>
    <n v="85"/>
    <x v="0"/>
    <x v="0"/>
    <x v="18"/>
    <x v="7"/>
    <x v="16"/>
    <m/>
  </r>
  <r>
    <n v="10765830"/>
    <n v="87"/>
    <x v="1"/>
    <x v="1"/>
    <x v="18"/>
    <x v="7"/>
    <x v="16"/>
    <m/>
  </r>
  <r>
    <n v="11108592"/>
    <n v="67"/>
    <x v="1"/>
    <x v="1"/>
    <x v="18"/>
    <x v="7"/>
    <x v="16"/>
    <m/>
  </r>
  <r>
    <n v="10910084"/>
    <n v="5"/>
    <x v="1"/>
    <x v="1"/>
    <x v="18"/>
    <x v="7"/>
    <x v="16"/>
    <m/>
  </r>
  <r>
    <n v="10910077"/>
    <n v="32"/>
    <x v="0"/>
    <x v="0"/>
    <x v="18"/>
    <x v="7"/>
    <x v="16"/>
    <m/>
  </r>
  <r>
    <n v="10765713"/>
    <n v="2"/>
    <x v="1"/>
    <x v="1"/>
    <x v="18"/>
    <x v="7"/>
    <x v="16"/>
    <m/>
  </r>
  <r>
    <n v="11105320"/>
    <n v="24"/>
    <x v="1"/>
    <x v="1"/>
    <x v="18"/>
    <x v="7"/>
    <x v="16"/>
    <m/>
  </r>
  <r>
    <n v="10980582"/>
    <n v="23"/>
    <x v="0"/>
    <x v="0"/>
    <x v="18"/>
    <x v="7"/>
    <x v="16"/>
    <m/>
  </r>
  <r>
    <n v="11108382"/>
    <n v="33"/>
    <x v="0"/>
    <x v="0"/>
    <x v="18"/>
    <x v="7"/>
    <x v="16"/>
    <m/>
  </r>
  <r>
    <n v="11198038"/>
    <n v="34"/>
    <x v="1"/>
    <x v="1"/>
    <x v="18"/>
    <x v="7"/>
    <x v="16"/>
    <m/>
  </r>
  <r>
    <n v="10984395"/>
    <n v="34"/>
    <x v="0"/>
    <x v="0"/>
    <x v="18"/>
    <x v="7"/>
    <x v="16"/>
    <m/>
  </r>
  <r>
    <n v="10980433"/>
    <n v="43"/>
    <x v="0"/>
    <x v="0"/>
    <x v="18"/>
    <x v="7"/>
    <x v="16"/>
    <m/>
  </r>
  <r>
    <n v="11198197"/>
    <n v="68"/>
    <x v="0"/>
    <x v="0"/>
    <x v="18"/>
    <x v="7"/>
    <x v="16"/>
    <m/>
  </r>
  <r>
    <n v="11212933"/>
    <n v="72"/>
    <x v="1"/>
    <x v="1"/>
    <x v="18"/>
    <x v="7"/>
    <x v="16"/>
    <m/>
  </r>
  <r>
    <n v="11105301"/>
    <n v="33"/>
    <x v="0"/>
    <x v="0"/>
    <x v="18"/>
    <x v="7"/>
    <x v="16"/>
    <m/>
  </r>
  <r>
    <n v="11108018"/>
    <n v="22"/>
    <x v="0"/>
    <x v="0"/>
    <x v="18"/>
    <x v="7"/>
    <x v="16"/>
    <m/>
  </r>
  <r>
    <n v="11210791"/>
    <n v="83"/>
    <x v="1"/>
    <x v="1"/>
    <x v="18"/>
    <x v="7"/>
    <x v="16"/>
    <m/>
  </r>
  <r>
    <n v="11106113"/>
    <n v="35"/>
    <x v="0"/>
    <x v="0"/>
    <x v="18"/>
    <x v="7"/>
    <x v="16"/>
    <m/>
  </r>
  <r>
    <n v="11102690"/>
    <n v="47"/>
    <x v="1"/>
    <x v="1"/>
    <x v="18"/>
    <x v="7"/>
    <x v="16"/>
    <m/>
  </r>
  <r>
    <n v="11211148"/>
    <n v="20"/>
    <x v="1"/>
    <x v="1"/>
    <x v="18"/>
    <x v="7"/>
    <x v="16"/>
    <m/>
  </r>
  <r>
    <n v="11194862"/>
    <n v="49"/>
    <x v="1"/>
    <x v="1"/>
    <x v="18"/>
    <x v="7"/>
    <x v="16"/>
    <m/>
  </r>
  <r>
    <n v="11224684"/>
    <n v="28"/>
    <x v="0"/>
    <x v="0"/>
    <x v="18"/>
    <x v="7"/>
    <x v="16"/>
    <m/>
  </r>
  <r>
    <n v="11140301"/>
    <n v="27"/>
    <x v="0"/>
    <x v="0"/>
    <x v="18"/>
    <x v="7"/>
    <x v="16"/>
    <m/>
  </r>
  <r>
    <n v="10980355"/>
    <n v="30"/>
    <x v="0"/>
    <x v="0"/>
    <x v="18"/>
    <x v="7"/>
    <x v="16"/>
    <m/>
  </r>
  <r>
    <n v="11155251"/>
    <n v="82"/>
    <x v="0"/>
    <x v="0"/>
    <x v="18"/>
    <x v="7"/>
    <x v="16"/>
    <m/>
  </r>
  <r>
    <n v="11221450"/>
    <n v="34"/>
    <x v="0"/>
    <x v="0"/>
    <x v="18"/>
    <x v="7"/>
    <x v="16"/>
    <m/>
  </r>
  <r>
    <n v="11199636"/>
    <n v="59"/>
    <x v="1"/>
    <x v="1"/>
    <x v="18"/>
    <x v="7"/>
    <x v="16"/>
    <m/>
  </r>
  <r>
    <n v="11214870"/>
    <n v="25"/>
    <x v="1"/>
    <x v="1"/>
    <x v="18"/>
    <x v="7"/>
    <x v="16"/>
    <m/>
  </r>
  <r>
    <n v="11214870"/>
    <n v="65"/>
    <x v="1"/>
    <x v="1"/>
    <x v="18"/>
    <x v="7"/>
    <x v="16"/>
    <m/>
  </r>
  <r>
    <n v="10765699"/>
    <n v="58"/>
    <x v="1"/>
    <x v="1"/>
    <x v="18"/>
    <x v="7"/>
    <x v="16"/>
    <m/>
  </r>
  <r>
    <n v="11198107"/>
    <n v="55"/>
    <x v="1"/>
    <x v="1"/>
    <x v="18"/>
    <x v="7"/>
    <x v="16"/>
    <m/>
  </r>
  <r>
    <n v="11192172"/>
    <n v="49"/>
    <x v="0"/>
    <x v="0"/>
    <x v="18"/>
    <x v="7"/>
    <x v="16"/>
    <m/>
  </r>
  <r>
    <n v="11226320"/>
    <n v="10"/>
    <x v="0"/>
    <x v="0"/>
    <x v="18"/>
    <x v="7"/>
    <x v="16"/>
    <m/>
  </r>
  <r>
    <n v="11226320"/>
    <n v="31"/>
    <x v="0"/>
    <x v="0"/>
    <x v="18"/>
    <x v="7"/>
    <x v="16"/>
    <m/>
  </r>
  <r>
    <n v="11196001"/>
    <n v="4"/>
    <x v="1"/>
    <x v="1"/>
    <x v="18"/>
    <x v="7"/>
    <x v="16"/>
    <m/>
  </r>
  <r>
    <n v="11196001"/>
    <n v="74"/>
    <x v="0"/>
    <x v="0"/>
    <x v="18"/>
    <x v="7"/>
    <x v="16"/>
    <m/>
  </r>
  <r>
    <n v="11195961"/>
    <n v="69"/>
    <x v="1"/>
    <x v="1"/>
    <x v="18"/>
    <x v="7"/>
    <x v="16"/>
    <m/>
  </r>
  <r>
    <n v="11227682"/>
    <n v="28"/>
    <x v="1"/>
    <x v="1"/>
    <x v="18"/>
    <x v="7"/>
    <x v="16"/>
    <m/>
  </r>
  <r>
    <n v="11106408"/>
    <n v="12"/>
    <x v="0"/>
    <x v="0"/>
    <x v="18"/>
    <x v="7"/>
    <x v="16"/>
    <m/>
  </r>
  <r>
    <n v="11202753"/>
    <n v="78"/>
    <x v="0"/>
    <x v="0"/>
    <x v="18"/>
    <x v="7"/>
    <x v="16"/>
    <m/>
  </r>
  <r>
    <n v="11211324"/>
    <n v="83"/>
    <x v="0"/>
    <x v="0"/>
    <x v="18"/>
    <x v="7"/>
    <x v="16"/>
    <m/>
  </r>
  <r>
    <n v="10980723"/>
    <n v="21"/>
    <x v="1"/>
    <x v="1"/>
    <x v="18"/>
    <x v="7"/>
    <x v="16"/>
    <m/>
  </r>
  <r>
    <n v="10687136"/>
    <n v="94"/>
    <x v="0"/>
    <x v="0"/>
    <x v="18"/>
    <x v="7"/>
    <x v="16"/>
    <m/>
  </r>
  <r>
    <n v="11217736"/>
    <n v="30"/>
    <x v="1"/>
    <x v="1"/>
    <x v="18"/>
    <x v="7"/>
    <x v="16"/>
    <m/>
  </r>
  <r>
    <n v="11102966"/>
    <n v="76"/>
    <x v="1"/>
    <x v="1"/>
    <x v="18"/>
    <x v="7"/>
    <x v="16"/>
    <m/>
  </r>
  <r>
    <n v="11102675"/>
    <n v="23"/>
    <x v="0"/>
    <x v="0"/>
    <x v="18"/>
    <x v="7"/>
    <x v="16"/>
    <m/>
  </r>
  <r>
    <n v="11241931"/>
    <n v="2"/>
    <x v="1"/>
    <x v="1"/>
    <x v="18"/>
    <x v="7"/>
    <x v="16"/>
    <m/>
  </r>
  <r>
    <n v="11241936"/>
    <n v="42"/>
    <x v="0"/>
    <x v="0"/>
    <x v="18"/>
    <x v="7"/>
    <x v="16"/>
    <m/>
  </r>
  <r>
    <n v="11200848"/>
    <n v="50"/>
    <x v="1"/>
    <x v="1"/>
    <x v="18"/>
    <x v="7"/>
    <x v="16"/>
    <m/>
  </r>
  <r>
    <n v="11194020"/>
    <n v="25"/>
    <x v="1"/>
    <x v="1"/>
    <x v="18"/>
    <x v="7"/>
    <x v="16"/>
    <m/>
  </r>
  <r>
    <n v="11182468"/>
    <n v="22"/>
    <x v="1"/>
    <x v="1"/>
    <x v="18"/>
    <x v="7"/>
    <x v="16"/>
    <m/>
  </r>
  <r>
    <n v="11213133"/>
    <n v="62"/>
    <x v="2"/>
    <x v="1"/>
    <x v="18"/>
    <x v="7"/>
    <x v="16"/>
    <m/>
  </r>
  <r>
    <n v="11200876"/>
    <n v="41"/>
    <x v="1"/>
    <x v="1"/>
    <x v="18"/>
    <x v="7"/>
    <x v="16"/>
    <m/>
  </r>
  <r>
    <n v="11212405"/>
    <n v="76"/>
    <x v="0"/>
    <x v="0"/>
    <x v="18"/>
    <x v="7"/>
    <x v="16"/>
    <m/>
  </r>
  <r>
    <n v="11215374"/>
    <n v="85"/>
    <x v="1"/>
    <x v="1"/>
    <x v="18"/>
    <x v="7"/>
    <x v="16"/>
    <m/>
  </r>
  <r>
    <n v="11246659"/>
    <n v="43"/>
    <x v="0"/>
    <x v="0"/>
    <x v="18"/>
    <x v="7"/>
    <x v="16"/>
    <m/>
  </r>
  <r>
    <n v="11211334"/>
    <n v="17"/>
    <x v="0"/>
    <x v="0"/>
    <x v="18"/>
    <x v="7"/>
    <x v="16"/>
    <m/>
  </r>
  <r>
    <n v="11211191"/>
    <n v="18"/>
    <x v="0"/>
    <x v="0"/>
    <x v="18"/>
    <x v="7"/>
    <x v="16"/>
    <m/>
  </r>
  <r>
    <n v="11199319"/>
    <n v="62"/>
    <x v="1"/>
    <x v="1"/>
    <x v="18"/>
    <x v="7"/>
    <x v="16"/>
    <m/>
  </r>
  <r>
    <n v="11196149"/>
    <n v="74"/>
    <x v="0"/>
    <x v="0"/>
    <x v="18"/>
    <x v="7"/>
    <x v="16"/>
    <m/>
  </r>
  <r>
    <n v="11248122"/>
    <n v="8"/>
    <x v="1"/>
    <x v="1"/>
    <x v="18"/>
    <x v="7"/>
    <x v="16"/>
    <m/>
  </r>
  <r>
    <n v="11209522"/>
    <n v="34"/>
    <x v="0"/>
    <x v="0"/>
    <x v="18"/>
    <x v="7"/>
    <x v="16"/>
    <m/>
  </r>
  <r>
    <n v="11210547"/>
    <n v="74"/>
    <x v="1"/>
    <x v="1"/>
    <x v="18"/>
    <x v="7"/>
    <x v="16"/>
    <m/>
  </r>
  <r>
    <n v="11210103"/>
    <n v="78"/>
    <x v="0"/>
    <x v="0"/>
    <x v="18"/>
    <x v="7"/>
    <x v="16"/>
    <m/>
  </r>
  <r>
    <n v="11200541"/>
    <n v="32"/>
    <x v="1"/>
    <x v="1"/>
    <x v="18"/>
    <x v="7"/>
    <x v="16"/>
    <m/>
  </r>
  <r>
    <n v="11215060"/>
    <n v="25"/>
    <x v="1"/>
    <x v="1"/>
    <x v="18"/>
    <x v="7"/>
    <x v="16"/>
    <m/>
  </r>
  <r>
    <n v="620335793"/>
    <n v="7"/>
    <x v="1"/>
    <x v="1"/>
    <x v="17"/>
    <x v="3"/>
    <x v="6"/>
    <n v="2"/>
  </r>
  <r>
    <n v="620757438"/>
    <n v="58"/>
    <x v="1"/>
    <x v="1"/>
    <x v="17"/>
    <x v="5"/>
    <x v="11"/>
    <n v="2"/>
  </r>
  <r>
    <n v="11265206"/>
    <n v="49"/>
    <x v="0"/>
    <x v="0"/>
    <x v="1"/>
    <x v="1"/>
    <x v="0"/>
    <n v="-99"/>
  </r>
  <r>
    <n v="11268430"/>
    <n v="58"/>
    <x v="1"/>
    <x v="1"/>
    <x v="1"/>
    <x v="1"/>
    <x v="0"/>
    <n v="-99"/>
  </r>
  <r>
    <n v="11266065"/>
    <n v="29"/>
    <x v="1"/>
    <x v="1"/>
    <x v="17"/>
    <x v="3"/>
    <x v="11"/>
    <n v="2"/>
  </r>
  <r>
    <n v="11266016"/>
    <n v="15"/>
    <x v="0"/>
    <x v="0"/>
    <x v="1"/>
    <x v="1"/>
    <x v="0"/>
    <n v="-99"/>
  </r>
  <r>
    <n v="11266170"/>
    <n v="23"/>
    <x v="0"/>
    <x v="0"/>
    <x v="1"/>
    <x v="1"/>
    <x v="0"/>
    <n v="-99"/>
  </r>
  <r>
    <n v="11269765"/>
    <n v="30"/>
    <x v="1"/>
    <x v="1"/>
    <x v="7"/>
    <x v="3"/>
    <x v="11"/>
    <n v="2"/>
  </r>
  <r>
    <n v="11269765"/>
    <n v="71"/>
    <x v="1"/>
    <x v="1"/>
    <x v="7"/>
    <x v="3"/>
    <x v="11"/>
    <n v="2"/>
  </r>
  <r>
    <n v="11269241"/>
    <n v="4"/>
    <x v="0"/>
    <x v="0"/>
    <x v="1"/>
    <x v="1"/>
    <x v="0"/>
    <n v="-99"/>
  </r>
  <r>
    <n v="11272988"/>
    <n v="39"/>
    <x v="1"/>
    <x v="1"/>
    <x v="0"/>
    <x v="3"/>
    <x v="11"/>
    <n v="2"/>
  </r>
  <r>
    <n v="11272988"/>
    <n v="42"/>
    <x v="0"/>
    <x v="0"/>
    <x v="1"/>
    <x v="1"/>
    <x v="0"/>
    <n v="-99"/>
  </r>
  <r>
    <n v="11276516"/>
    <n v="23"/>
    <x v="0"/>
    <x v="0"/>
    <x v="1"/>
    <x v="1"/>
    <x v="0"/>
    <n v="-99"/>
  </r>
  <r>
    <n v="11276516"/>
    <n v="38"/>
    <x v="1"/>
    <x v="1"/>
    <x v="17"/>
    <x v="3"/>
    <x v="11"/>
    <n v="2"/>
  </r>
  <r>
    <n v="11277184"/>
    <n v="31"/>
    <x v="1"/>
    <x v="1"/>
    <x v="17"/>
    <x v="3"/>
    <x v="11"/>
    <n v="2"/>
  </r>
  <r>
    <n v="11277184"/>
    <n v="35"/>
    <x v="0"/>
    <x v="0"/>
    <x v="1"/>
    <x v="1"/>
    <x v="0"/>
    <n v="-99"/>
  </r>
  <r>
    <n v="11280963"/>
    <n v="44"/>
    <x v="1"/>
    <x v="1"/>
    <x v="0"/>
    <x v="0"/>
    <x v="11"/>
    <n v="5"/>
  </r>
  <r>
    <n v="11281959"/>
    <n v="17"/>
    <x v="0"/>
    <x v="0"/>
    <x v="17"/>
    <x v="3"/>
    <x v="11"/>
    <n v="5"/>
  </r>
  <r>
    <n v="11281977"/>
    <n v="16"/>
    <x v="2"/>
    <x v="1"/>
    <x v="12"/>
    <x v="6"/>
    <x v="11"/>
    <n v="2"/>
  </r>
  <r>
    <n v="11281977"/>
    <n v="56"/>
    <x v="1"/>
    <x v="1"/>
    <x v="19"/>
    <x v="3"/>
    <x v="11"/>
    <n v="2"/>
  </r>
  <r>
    <n v="620663891"/>
    <n v="35"/>
    <x v="0"/>
    <x v="0"/>
    <x v="1"/>
    <x v="1"/>
    <x v="0"/>
    <n v="-99"/>
  </r>
  <r>
    <n v="11267532"/>
    <n v="59"/>
    <x v="0"/>
    <x v="0"/>
    <x v="1"/>
    <x v="1"/>
    <x v="0"/>
    <n v="-99"/>
  </r>
  <r>
    <n v="11266022"/>
    <n v="37"/>
    <x v="1"/>
    <x v="1"/>
    <x v="3"/>
    <x v="3"/>
    <x v="17"/>
    <n v="2"/>
  </r>
  <r>
    <n v="11268884"/>
    <n v="56"/>
    <x v="1"/>
    <x v="1"/>
    <x v="16"/>
    <x v="2"/>
    <x v="12"/>
    <n v="2"/>
  </r>
  <r>
    <n v="11272892"/>
    <n v="85"/>
    <x v="1"/>
    <x v="1"/>
    <x v="13"/>
    <x v="5"/>
    <x v="17"/>
    <n v="2"/>
  </r>
  <r>
    <n v="11273016"/>
    <n v="22"/>
    <x v="1"/>
    <x v="1"/>
    <x v="16"/>
    <x v="2"/>
    <x v="17"/>
    <n v="2"/>
  </r>
  <r>
    <n v="11270684"/>
    <n v="28"/>
    <x v="1"/>
    <x v="1"/>
    <x v="0"/>
    <x v="3"/>
    <x v="12"/>
    <n v="2"/>
  </r>
  <r>
    <n v="11277447"/>
    <n v="34"/>
    <x v="1"/>
    <x v="1"/>
    <x v="1"/>
    <x v="1"/>
    <x v="0"/>
    <n v="-99"/>
  </r>
  <r>
    <n v="11277698"/>
    <n v="16"/>
    <x v="0"/>
    <x v="0"/>
    <x v="1"/>
    <x v="1"/>
    <x v="0"/>
    <n v="-99"/>
  </r>
  <r>
    <n v="11277449"/>
    <n v="79"/>
    <x v="1"/>
    <x v="1"/>
    <x v="1"/>
    <x v="1"/>
    <x v="0"/>
    <n v="-99"/>
  </r>
  <r>
    <n v="11280955"/>
    <n v="55"/>
    <x v="0"/>
    <x v="0"/>
    <x v="0"/>
    <x v="6"/>
    <x v="12"/>
    <n v="2"/>
  </r>
  <r>
    <n v="620353088"/>
    <n v="6"/>
    <x v="1"/>
    <x v="1"/>
    <x v="1"/>
    <x v="1"/>
    <x v="0"/>
    <n v="-99"/>
  </r>
  <r>
    <n v="616262558"/>
    <n v="63"/>
    <x v="0"/>
    <x v="0"/>
    <x v="14"/>
    <x v="4"/>
    <x v="13"/>
    <n v="5"/>
  </r>
  <r>
    <n v="616262558"/>
    <n v="69"/>
    <x v="0"/>
    <x v="0"/>
    <x v="1"/>
    <x v="1"/>
    <x v="0"/>
    <n v="-99"/>
  </r>
  <r>
    <n v="11265209"/>
    <n v="26"/>
    <x v="1"/>
    <x v="1"/>
    <x v="1"/>
    <x v="1"/>
    <x v="9"/>
    <n v="4"/>
  </r>
  <r>
    <n v="11266048"/>
    <n v="50"/>
    <x v="1"/>
    <x v="1"/>
    <x v="7"/>
    <x v="5"/>
    <x v="13"/>
    <n v="5"/>
  </r>
  <r>
    <n v="11268937"/>
    <n v="74"/>
    <x v="2"/>
    <x v="1"/>
    <x v="1"/>
    <x v="1"/>
    <x v="0"/>
    <n v="-99"/>
  </r>
  <r>
    <n v="11278928"/>
    <n v="64"/>
    <x v="0"/>
    <x v="0"/>
    <x v="1"/>
    <x v="1"/>
    <x v="0"/>
    <n v="-99"/>
  </r>
  <r>
    <n v="11277487"/>
    <n v="73"/>
    <x v="1"/>
    <x v="1"/>
    <x v="1"/>
    <x v="1"/>
    <x v="0"/>
    <n v="-99"/>
  </r>
  <r>
    <n v="11277306"/>
    <n v="81"/>
    <x v="0"/>
    <x v="0"/>
    <x v="6"/>
    <x v="6"/>
    <x v="9"/>
    <n v="4"/>
  </r>
  <r>
    <n v="11281974"/>
    <n v="86"/>
    <x v="0"/>
    <x v="0"/>
    <x v="1"/>
    <x v="1"/>
    <x v="0"/>
    <n v="-99"/>
  </r>
  <r>
    <n v="620437390"/>
    <n v="83"/>
    <x v="1"/>
    <x v="1"/>
    <x v="1"/>
    <x v="1"/>
    <x v="0"/>
    <n v="-99"/>
  </r>
  <r>
    <n v="616161296"/>
    <n v="79"/>
    <x v="1"/>
    <x v="1"/>
    <x v="1"/>
    <x v="1"/>
    <x v="0"/>
    <n v="-99"/>
  </r>
  <r>
    <n v="620465895"/>
    <n v="36"/>
    <x v="0"/>
    <x v="0"/>
    <x v="1"/>
    <x v="1"/>
    <x v="0"/>
    <n v="-99"/>
  </r>
  <r>
    <n v="620465895"/>
    <n v="58"/>
    <x v="0"/>
    <x v="0"/>
    <x v="1"/>
    <x v="1"/>
    <x v="0"/>
    <n v="-99"/>
  </r>
  <r>
    <n v="620782130"/>
    <n v="43"/>
    <x v="0"/>
    <x v="0"/>
    <x v="6"/>
    <x v="2"/>
    <x v="8"/>
    <n v="4"/>
  </r>
  <r>
    <n v="620164414"/>
    <n v="59"/>
    <x v="0"/>
    <x v="0"/>
    <x v="1"/>
    <x v="1"/>
    <x v="0"/>
    <n v="-99"/>
  </r>
  <r>
    <n v="620350217"/>
    <n v="53"/>
    <x v="1"/>
    <x v="1"/>
    <x v="1"/>
    <x v="1"/>
    <x v="0"/>
    <n v="-99"/>
  </r>
  <r>
    <n v="616307699"/>
    <n v="79"/>
    <x v="1"/>
    <x v="1"/>
    <x v="14"/>
    <x v="4"/>
    <x v="13"/>
    <n v="0"/>
  </r>
  <r>
    <m/>
    <m/>
    <x v="3"/>
    <x v="2"/>
    <x v="18"/>
    <x v="7"/>
    <x v="1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6">
  <r>
    <n v="11199822"/>
    <n v="65"/>
    <x v="0"/>
    <x v="0"/>
    <x v="0"/>
    <x v="0"/>
    <x v="0"/>
    <n v="-99"/>
  </r>
  <r>
    <n v="11205289"/>
    <n v="23"/>
    <x v="1"/>
    <x v="1"/>
    <x v="1"/>
    <x v="1"/>
    <x v="0"/>
    <n v="-99"/>
  </r>
  <r>
    <n v="11205289"/>
    <n v="28"/>
    <x v="1"/>
    <x v="1"/>
    <x v="1"/>
    <x v="2"/>
    <x v="0"/>
    <n v="-99"/>
  </r>
  <r>
    <n v="11214178"/>
    <n v="81"/>
    <x v="1"/>
    <x v="1"/>
    <x v="2"/>
    <x v="3"/>
    <x v="1"/>
    <n v="1"/>
  </r>
  <r>
    <n v="11228949"/>
    <n v="48"/>
    <x v="2"/>
    <x v="1"/>
    <x v="1"/>
    <x v="4"/>
    <x v="0"/>
    <n v="-99"/>
  </r>
  <r>
    <n v="11239620"/>
    <n v="3"/>
    <x v="1"/>
    <x v="1"/>
    <x v="1"/>
    <x v="5"/>
    <x v="0"/>
    <n v="-99"/>
  </r>
  <r>
    <n v="620341329"/>
    <n v="68"/>
    <x v="1"/>
    <x v="1"/>
    <x v="3"/>
    <x v="3"/>
    <x v="2"/>
    <n v="2"/>
  </r>
  <r>
    <n v="11258137"/>
    <n v="29"/>
    <x v="0"/>
    <x v="0"/>
    <x v="1"/>
    <x v="5"/>
    <x v="0"/>
    <n v="-99"/>
  </r>
  <r>
    <n v="11255513"/>
    <n v="47"/>
    <x v="1"/>
    <x v="1"/>
    <x v="4"/>
    <x v="5"/>
    <x v="3"/>
    <n v="1"/>
  </r>
  <r>
    <n v="620603145"/>
    <n v="22"/>
    <x v="0"/>
    <x v="0"/>
    <x v="5"/>
    <x v="2"/>
    <x v="4"/>
    <n v="4"/>
  </r>
  <r>
    <n v="11260804"/>
    <n v="58"/>
    <x v="0"/>
    <x v="0"/>
    <x v="0"/>
    <x v="6"/>
    <x v="5"/>
    <n v="2"/>
  </r>
  <r>
    <n v="11263055"/>
    <n v="52"/>
    <x v="1"/>
    <x v="1"/>
    <x v="1"/>
    <x v="2"/>
    <x v="0"/>
    <n v="-99"/>
  </r>
  <r>
    <n v="11266630"/>
    <n v="11"/>
    <x v="0"/>
    <x v="0"/>
    <x v="1"/>
    <x v="5"/>
    <x v="0"/>
    <n v="-99"/>
  </r>
  <r>
    <n v="11210300"/>
    <n v="64"/>
    <x v="1"/>
    <x v="1"/>
    <x v="1"/>
    <x v="2"/>
    <x v="0"/>
    <n v="-99"/>
  </r>
  <r>
    <n v="11210308"/>
    <n v="67"/>
    <x v="0"/>
    <x v="0"/>
    <x v="5"/>
    <x v="4"/>
    <x v="3"/>
    <n v="2"/>
  </r>
  <r>
    <n v="11210329"/>
    <n v="14"/>
    <x v="0"/>
    <x v="0"/>
    <x v="1"/>
    <x v="1"/>
    <x v="3"/>
    <n v="2"/>
  </r>
  <r>
    <n v="11215237"/>
    <n v="29"/>
    <x v="0"/>
    <x v="0"/>
    <x v="1"/>
    <x v="4"/>
    <x v="0"/>
    <n v="-99"/>
  </r>
  <r>
    <n v="11220918"/>
    <n v="29"/>
    <x v="0"/>
    <x v="0"/>
    <x v="6"/>
    <x v="5"/>
    <x v="6"/>
    <n v="4"/>
  </r>
  <r>
    <n v="11262798"/>
    <n v="7"/>
    <x v="2"/>
    <x v="1"/>
    <x v="1"/>
    <x v="4"/>
    <x v="0"/>
    <n v="-99"/>
  </r>
  <r>
    <n v="11266840"/>
    <n v="31"/>
    <x v="1"/>
    <x v="1"/>
    <x v="7"/>
    <x v="3"/>
    <x v="7"/>
    <n v="5"/>
  </r>
  <r>
    <n v="11266755"/>
    <n v="15"/>
    <x v="0"/>
    <x v="0"/>
    <x v="8"/>
    <x v="5"/>
    <x v="6"/>
    <n v="4"/>
  </r>
  <r>
    <n v="11270730"/>
    <n v="25"/>
    <x v="0"/>
    <x v="0"/>
    <x v="2"/>
    <x v="6"/>
    <x v="7"/>
    <n v="4"/>
  </r>
  <r>
    <n v="11273069"/>
    <n v="82"/>
    <x v="0"/>
    <x v="0"/>
    <x v="1"/>
    <x v="0"/>
    <x v="0"/>
    <n v="-99"/>
  </r>
  <r>
    <n v="617271566"/>
    <n v="24"/>
    <x v="1"/>
    <x v="1"/>
    <x v="9"/>
    <x v="5"/>
    <x v="3"/>
    <n v="2"/>
  </r>
  <r>
    <n v="11228498"/>
    <n v="57"/>
    <x v="2"/>
    <x v="1"/>
    <x v="5"/>
    <x v="4"/>
    <x v="3"/>
    <n v="2"/>
  </r>
  <r>
    <n v="11234865"/>
    <n v="20"/>
    <x v="0"/>
    <x v="0"/>
    <x v="1"/>
    <x v="2"/>
    <x v="0"/>
    <n v="-99"/>
  </r>
  <r>
    <n v="11234865"/>
    <n v="38"/>
    <x v="0"/>
    <x v="0"/>
    <x v="1"/>
    <x v="2"/>
    <x v="0"/>
    <n v="-99"/>
  </r>
  <r>
    <n v="11238090"/>
    <n v="30"/>
    <x v="0"/>
    <x v="0"/>
    <x v="1"/>
    <x v="5"/>
    <x v="0"/>
    <n v="-99"/>
  </r>
  <r>
    <n v="11263713"/>
    <n v="27"/>
    <x v="2"/>
    <x v="1"/>
    <x v="5"/>
    <x v="4"/>
    <x v="3"/>
    <n v="2"/>
  </r>
  <r>
    <n v="11264910"/>
    <n v="40"/>
    <x v="1"/>
    <x v="1"/>
    <x v="1"/>
    <x v="6"/>
    <x v="0"/>
    <n v="-99"/>
  </r>
  <r>
    <n v="11264910"/>
    <n v="42"/>
    <x v="0"/>
    <x v="0"/>
    <x v="0"/>
    <x v="5"/>
    <x v="3"/>
    <n v="2"/>
  </r>
  <r>
    <n v="616135120"/>
    <n v="34"/>
    <x v="1"/>
    <x v="1"/>
    <x v="0"/>
    <x v="2"/>
    <x v="0"/>
    <n v="-99"/>
  </r>
  <r>
    <n v="616135120"/>
    <n v="35"/>
    <x v="1"/>
    <x v="1"/>
    <x v="0"/>
    <x v="2"/>
    <x v="0"/>
    <n v="-99"/>
  </r>
  <r>
    <n v="11156429"/>
    <n v="30"/>
    <x v="0"/>
    <x v="0"/>
    <x v="8"/>
    <x v="6"/>
    <x v="8"/>
    <n v="0"/>
  </r>
  <r>
    <n v="11220111"/>
    <n v="3"/>
    <x v="0"/>
    <x v="0"/>
    <x v="1"/>
    <x v="4"/>
    <x v="0"/>
    <n v="-99"/>
  </r>
  <r>
    <n v="11220111"/>
    <n v="81"/>
    <x v="2"/>
    <x v="1"/>
    <x v="7"/>
    <x v="4"/>
    <x v="7"/>
    <n v="5"/>
  </r>
  <r>
    <n v="11238582"/>
    <n v="18"/>
    <x v="0"/>
    <x v="0"/>
    <x v="10"/>
    <x v="4"/>
    <x v="7"/>
    <n v="5"/>
  </r>
  <r>
    <n v="620073954"/>
    <n v="31"/>
    <x v="1"/>
    <x v="1"/>
    <x v="5"/>
    <x v="5"/>
    <x v="9"/>
    <n v="3"/>
  </r>
  <r>
    <n v="620073954"/>
    <n v="60"/>
    <x v="2"/>
    <x v="1"/>
    <x v="4"/>
    <x v="4"/>
    <x v="1"/>
    <n v="2"/>
  </r>
  <r>
    <n v="620525991"/>
    <n v="2"/>
    <x v="0"/>
    <x v="0"/>
    <x v="5"/>
    <x v="5"/>
    <x v="3"/>
    <n v="2"/>
  </r>
  <r>
    <n v="620668051"/>
    <n v="9"/>
    <x v="0"/>
    <x v="0"/>
    <x v="1"/>
    <x v="3"/>
    <x v="0"/>
    <n v="-99"/>
  </r>
  <r>
    <n v="11220162"/>
    <n v="21"/>
    <x v="1"/>
    <x v="1"/>
    <x v="5"/>
    <x v="5"/>
    <x v="1"/>
    <n v="2"/>
  </r>
  <r>
    <n v="11246272"/>
    <n v="64"/>
    <x v="1"/>
    <x v="1"/>
    <x v="5"/>
    <x v="5"/>
    <x v="10"/>
    <n v="2"/>
  </r>
  <r>
    <n v="11247745"/>
    <n v="27"/>
    <x v="0"/>
    <x v="0"/>
    <x v="5"/>
    <x v="5"/>
    <x v="10"/>
    <n v="2"/>
  </r>
  <r>
    <n v="11247751"/>
    <n v="36"/>
    <x v="0"/>
    <x v="0"/>
    <x v="11"/>
    <x v="5"/>
    <x v="10"/>
    <n v="2"/>
  </r>
  <r>
    <n v="11247751"/>
    <n v="43"/>
    <x v="1"/>
    <x v="1"/>
    <x v="1"/>
    <x v="5"/>
    <x v="0"/>
    <n v="-99"/>
  </r>
  <r>
    <n v="11247775"/>
    <n v="36"/>
    <x v="0"/>
    <x v="0"/>
    <x v="11"/>
    <x v="5"/>
    <x v="10"/>
    <n v="2"/>
  </r>
  <r>
    <n v="11247787"/>
    <n v="77"/>
    <x v="0"/>
    <x v="0"/>
    <x v="12"/>
    <x v="5"/>
    <x v="10"/>
    <n v="2"/>
  </r>
  <r>
    <n v="11258862"/>
    <n v="23"/>
    <x v="1"/>
    <x v="1"/>
    <x v="1"/>
    <x v="3"/>
    <x v="0"/>
    <n v="-99"/>
  </r>
  <r>
    <n v="11260861"/>
    <n v="8"/>
    <x v="2"/>
    <x v="1"/>
    <x v="1"/>
    <x v="4"/>
    <x v="0"/>
    <n v="-99"/>
  </r>
  <r>
    <n v="11200898"/>
    <n v="39"/>
    <x v="1"/>
    <x v="1"/>
    <x v="1"/>
    <x v="3"/>
    <x v="0"/>
    <n v="-99"/>
  </r>
  <r>
    <n v="11203521"/>
    <n v="40"/>
    <x v="0"/>
    <x v="0"/>
    <x v="11"/>
    <x v="2"/>
    <x v="4"/>
    <n v="2"/>
  </r>
  <r>
    <n v="11275142"/>
    <n v="36"/>
    <x v="0"/>
    <x v="0"/>
    <x v="1"/>
    <x v="3"/>
    <x v="0"/>
    <n v="-99"/>
  </r>
  <r>
    <n v="11196855"/>
    <n v="27"/>
    <x v="0"/>
    <x v="0"/>
    <x v="5"/>
    <x v="2"/>
    <x v="5"/>
    <n v="5"/>
  </r>
  <r>
    <n v="11200580"/>
    <n v="78"/>
    <x v="0"/>
    <x v="0"/>
    <x v="1"/>
    <x v="4"/>
    <x v="0"/>
    <n v="-99"/>
  </r>
  <r>
    <n v="11205084"/>
    <n v="64"/>
    <x v="1"/>
    <x v="1"/>
    <x v="10"/>
    <x v="3"/>
    <x v="11"/>
    <n v="0"/>
  </r>
  <r>
    <n v="11205087"/>
    <n v="31"/>
    <x v="0"/>
    <x v="0"/>
    <x v="1"/>
    <x v="0"/>
    <x v="0"/>
    <n v="-99"/>
  </r>
  <r>
    <n v="11210679"/>
    <n v="34"/>
    <x v="0"/>
    <x v="0"/>
    <x v="13"/>
    <x v="5"/>
    <x v="5"/>
    <n v="5"/>
  </r>
  <r>
    <n v="11214754"/>
    <n v="32"/>
    <x v="2"/>
    <x v="1"/>
    <x v="1"/>
    <x v="4"/>
    <x v="0"/>
    <n v="-99"/>
  </r>
  <r>
    <n v="11214754"/>
    <n v="39"/>
    <x v="0"/>
    <x v="0"/>
    <x v="1"/>
    <x v="4"/>
    <x v="0"/>
    <n v="-99"/>
  </r>
  <r>
    <n v="11220883"/>
    <n v="86"/>
    <x v="0"/>
    <x v="0"/>
    <x v="14"/>
    <x v="2"/>
    <x v="5"/>
    <n v="5"/>
  </r>
  <r>
    <n v="11235946"/>
    <n v="27"/>
    <x v="0"/>
    <x v="0"/>
    <x v="12"/>
    <x v="4"/>
    <x v="11"/>
    <n v="0"/>
  </r>
  <r>
    <n v="11241740"/>
    <n v="35"/>
    <x v="1"/>
    <x v="1"/>
    <x v="1"/>
    <x v="4"/>
    <x v="0"/>
    <n v="-99"/>
  </r>
  <r>
    <n v="11246676"/>
    <n v="3"/>
    <x v="1"/>
    <x v="1"/>
    <x v="1"/>
    <x v="4"/>
    <x v="8"/>
    <n v="0"/>
  </r>
  <r>
    <n v="11246676"/>
    <n v="74"/>
    <x v="1"/>
    <x v="1"/>
    <x v="15"/>
    <x v="2"/>
    <x v="8"/>
    <n v="0"/>
  </r>
  <r>
    <n v="11251176"/>
    <n v="40"/>
    <x v="2"/>
    <x v="1"/>
    <x v="1"/>
    <x v="4"/>
    <x v="0"/>
    <n v="-99"/>
  </r>
  <r>
    <n v="11263686"/>
    <n v="15"/>
    <x v="0"/>
    <x v="0"/>
    <x v="5"/>
    <x v="4"/>
    <x v="11"/>
    <n v="5"/>
  </r>
  <r>
    <n v="11263833"/>
    <n v="62"/>
    <x v="1"/>
    <x v="1"/>
    <x v="13"/>
    <x v="3"/>
    <x v="11"/>
    <n v="5"/>
  </r>
  <r>
    <n v="11264274"/>
    <n v="32"/>
    <x v="0"/>
    <x v="0"/>
    <x v="13"/>
    <x v="3"/>
    <x v="11"/>
    <n v="5"/>
  </r>
  <r>
    <n v="619477325"/>
    <n v="69"/>
    <x v="0"/>
    <x v="0"/>
    <x v="1"/>
    <x v="2"/>
    <x v="0"/>
    <n v="-99"/>
  </r>
  <r>
    <n v="11196857"/>
    <n v="5"/>
    <x v="0"/>
    <x v="0"/>
    <x v="1"/>
    <x v="2"/>
    <x v="0"/>
    <n v="-99"/>
  </r>
  <r>
    <n v="11196860"/>
    <n v="85"/>
    <x v="1"/>
    <x v="1"/>
    <x v="3"/>
    <x v="4"/>
    <x v="12"/>
    <n v="0"/>
  </r>
  <r>
    <n v="11205090"/>
    <n v="30"/>
    <x v="1"/>
    <x v="1"/>
    <x v="9"/>
    <x v="4"/>
    <x v="12"/>
    <n v="0"/>
  </r>
  <r>
    <n v="11210685"/>
    <n v="30"/>
    <x v="0"/>
    <x v="0"/>
    <x v="13"/>
    <x v="2"/>
    <x v="4"/>
    <n v="5"/>
  </r>
  <r>
    <n v="11227217"/>
    <n v="89"/>
    <x v="1"/>
    <x v="1"/>
    <x v="1"/>
    <x v="2"/>
    <x v="0"/>
    <n v="-99"/>
  </r>
  <r>
    <n v="11241733"/>
    <n v="16"/>
    <x v="2"/>
    <x v="1"/>
    <x v="3"/>
    <x v="4"/>
    <x v="4"/>
    <n v="5"/>
  </r>
  <r>
    <n v="11241733"/>
    <n v="74"/>
    <x v="1"/>
    <x v="1"/>
    <x v="3"/>
    <x v="4"/>
    <x v="12"/>
    <n v="0"/>
  </r>
  <r>
    <n v="11241732"/>
    <n v="36"/>
    <x v="2"/>
    <x v="1"/>
    <x v="3"/>
    <x v="4"/>
    <x v="4"/>
    <n v="5"/>
  </r>
  <r>
    <n v="11246668"/>
    <n v="25"/>
    <x v="1"/>
    <x v="1"/>
    <x v="3"/>
    <x v="4"/>
    <x v="12"/>
    <n v="0"/>
  </r>
  <r>
    <n v="11251179"/>
    <n v="83"/>
    <x v="2"/>
    <x v="1"/>
    <x v="3"/>
    <x v="4"/>
    <x v="4"/>
    <n v="5"/>
  </r>
  <r>
    <n v="11258600"/>
    <n v="31"/>
    <x v="0"/>
    <x v="0"/>
    <x v="3"/>
    <x v="3"/>
    <x v="4"/>
    <n v="5"/>
  </r>
  <r>
    <n v="11258735"/>
    <n v="21"/>
    <x v="0"/>
    <x v="0"/>
    <x v="1"/>
    <x v="0"/>
    <x v="0"/>
    <n v="-99"/>
  </r>
  <r>
    <n v="11257546"/>
    <n v="13"/>
    <x v="0"/>
    <x v="0"/>
    <x v="1"/>
    <x v="2"/>
    <x v="0"/>
    <n v="-99"/>
  </r>
  <r>
    <n v="11260888"/>
    <n v="7"/>
    <x v="1"/>
    <x v="1"/>
    <x v="9"/>
    <x v="4"/>
    <x v="4"/>
    <n v="5"/>
  </r>
  <r>
    <n v="11264106"/>
    <n v="21"/>
    <x v="2"/>
    <x v="1"/>
    <x v="3"/>
    <x v="4"/>
    <x v="4"/>
    <n v="5"/>
  </r>
  <r>
    <n v="11265025"/>
    <n v="32"/>
    <x v="2"/>
    <x v="1"/>
    <x v="3"/>
    <x v="4"/>
    <x v="4"/>
    <n v="5"/>
  </r>
  <r>
    <n v="11266571"/>
    <n v="25"/>
    <x v="0"/>
    <x v="0"/>
    <x v="1"/>
    <x v="2"/>
    <x v="0"/>
    <n v="-99"/>
  </r>
  <r>
    <n v="11266571"/>
    <n v="30"/>
    <x v="1"/>
    <x v="1"/>
    <x v="1"/>
    <x v="0"/>
    <x v="0"/>
    <n v="-99"/>
  </r>
  <r>
    <n v="11258670"/>
    <n v="34"/>
    <x v="2"/>
    <x v="1"/>
    <x v="1"/>
    <x v="4"/>
    <x v="0"/>
    <n v="-99"/>
  </r>
  <r>
    <n v="11260919"/>
    <n v="72"/>
    <x v="1"/>
    <x v="1"/>
    <x v="3"/>
    <x v="5"/>
    <x v="5"/>
    <n v="2"/>
  </r>
  <r>
    <n v="11263621"/>
    <n v="57"/>
    <x v="1"/>
    <x v="1"/>
    <x v="1"/>
    <x v="5"/>
    <x v="0"/>
    <n v="-99"/>
  </r>
  <r>
    <n v="11263858"/>
    <n v="34"/>
    <x v="1"/>
    <x v="1"/>
    <x v="1"/>
    <x v="4"/>
    <x v="0"/>
    <n v="-99"/>
  </r>
  <r>
    <n v="11267030"/>
    <n v="36"/>
    <x v="0"/>
    <x v="0"/>
    <x v="1"/>
    <x v="0"/>
    <x v="0"/>
    <n v="-99"/>
  </r>
  <r>
    <n v="11267029"/>
    <n v="34"/>
    <x v="0"/>
    <x v="0"/>
    <x v="1"/>
    <x v="6"/>
    <x v="0"/>
    <n v="-99"/>
  </r>
  <r>
    <n v="11266615"/>
    <n v="9"/>
    <x v="0"/>
    <x v="0"/>
    <x v="1"/>
    <x v="5"/>
    <x v="0"/>
    <n v="-99"/>
  </r>
  <r>
    <n v="11266615"/>
    <n v="114"/>
    <x v="2"/>
    <x v="1"/>
    <x v="3"/>
    <x v="4"/>
    <x v="12"/>
    <n v="0"/>
  </r>
  <r>
    <n v="11266842"/>
    <n v="47"/>
    <x v="0"/>
    <x v="0"/>
    <x v="1"/>
    <x v="4"/>
    <x v="0"/>
    <n v="-99"/>
  </r>
  <r>
    <n v="11266842"/>
    <n v="66"/>
    <x v="0"/>
    <x v="0"/>
    <x v="3"/>
    <x v="5"/>
    <x v="5"/>
    <n v="2"/>
  </r>
  <r>
    <n v="11266406"/>
    <n v="5"/>
    <x v="1"/>
    <x v="1"/>
    <x v="1"/>
    <x v="6"/>
    <x v="0"/>
    <n v="-99"/>
  </r>
  <r>
    <n v="11270764"/>
    <n v="34"/>
    <x v="0"/>
    <x v="0"/>
    <x v="1"/>
    <x v="0"/>
    <x v="0"/>
    <n v="-99"/>
  </r>
  <r>
    <n v="11270762"/>
    <n v="29"/>
    <x v="0"/>
    <x v="0"/>
    <x v="13"/>
    <x v="0"/>
    <x v="4"/>
    <n v="5"/>
  </r>
  <r>
    <n v="11271365"/>
    <n v="22"/>
    <x v="0"/>
    <x v="0"/>
    <x v="1"/>
    <x v="3"/>
    <x v="0"/>
    <n v="-99"/>
  </r>
  <r>
    <n v="11271365"/>
    <n v="59"/>
    <x v="0"/>
    <x v="0"/>
    <x v="13"/>
    <x v="2"/>
    <x v="4"/>
    <n v="5"/>
  </r>
  <r>
    <n v="11271357"/>
    <n v="37"/>
    <x v="1"/>
    <x v="1"/>
    <x v="2"/>
    <x v="3"/>
    <x v="4"/>
    <n v="5"/>
  </r>
  <r>
    <n v="11270934"/>
    <n v="82"/>
    <x v="2"/>
    <x v="1"/>
    <x v="1"/>
    <x v="4"/>
    <x v="0"/>
    <n v="-99"/>
  </r>
  <r>
    <n v="11275063"/>
    <n v="23"/>
    <x v="0"/>
    <x v="0"/>
    <x v="1"/>
    <x v="0"/>
    <x v="0"/>
    <n v="-99"/>
  </r>
  <r>
    <n v="11275156"/>
    <n v="84"/>
    <x v="0"/>
    <x v="0"/>
    <x v="1"/>
    <x v="5"/>
    <x v="11"/>
    <n v="5"/>
  </r>
  <r>
    <n v="11275161"/>
    <n v="31"/>
    <x v="1"/>
    <x v="1"/>
    <x v="12"/>
    <x v="0"/>
    <x v="11"/>
    <n v="5"/>
  </r>
  <r>
    <n v="619477327"/>
    <n v="26"/>
    <x v="0"/>
    <x v="0"/>
    <x v="1"/>
    <x v="2"/>
    <x v="0"/>
    <n v="-99"/>
  </r>
  <r>
    <n v="619477327"/>
    <n v="66"/>
    <x v="0"/>
    <x v="0"/>
    <x v="13"/>
    <x v="0"/>
    <x v="12"/>
    <n v="2"/>
  </r>
  <r>
    <n v="11274755"/>
    <n v="29"/>
    <x v="0"/>
    <x v="0"/>
    <x v="9"/>
    <x v="4"/>
    <x v="12"/>
    <n v="0"/>
  </r>
  <r>
    <n v="11251211"/>
    <n v="17"/>
    <x v="0"/>
    <x v="0"/>
    <x v="3"/>
    <x v="4"/>
    <x v="4"/>
    <n v="5"/>
  </r>
  <r>
    <n v="11271997"/>
    <n v="55"/>
    <x v="1"/>
    <x v="1"/>
    <x v="1"/>
    <x v="3"/>
    <x v="0"/>
    <n v="-99"/>
  </r>
  <r>
    <n v="11271996"/>
    <n v="13"/>
    <x v="1"/>
    <x v="1"/>
    <x v="1"/>
    <x v="5"/>
    <x v="0"/>
    <n v="-99"/>
  </r>
  <r>
    <n v="620259791"/>
    <n v="23"/>
    <x v="1"/>
    <x v="1"/>
    <x v="1"/>
    <x v="2"/>
    <x v="0"/>
    <n v="-99"/>
  </r>
  <r>
    <n v="620447523"/>
    <n v="43"/>
    <x v="2"/>
    <x v="1"/>
    <x v="5"/>
    <x v="4"/>
    <x v="11"/>
    <n v="0"/>
  </r>
  <r>
    <n v="620447523"/>
    <n v="49"/>
    <x v="2"/>
    <x v="1"/>
    <x v="5"/>
    <x v="4"/>
    <x v="11"/>
    <n v="0"/>
  </r>
  <r>
    <n v="11199336"/>
    <n v="66"/>
    <x v="1"/>
    <x v="1"/>
    <x v="5"/>
    <x v="4"/>
    <x v="11"/>
    <n v="0"/>
  </r>
  <r>
    <n v="619077981"/>
    <n v="70"/>
    <x v="1"/>
    <x v="1"/>
    <x v="16"/>
    <x v="4"/>
    <x v="1"/>
    <n v="5"/>
  </r>
  <r>
    <n v="620288844"/>
    <n v="61"/>
    <x v="1"/>
    <x v="1"/>
    <x v="16"/>
    <x v="4"/>
    <x v="5"/>
    <n v="5"/>
  </r>
  <r>
    <n v="11191673"/>
    <n v="70"/>
    <x v="1"/>
    <x v="1"/>
    <x v="16"/>
    <x v="4"/>
    <x v="1"/>
    <n v="5"/>
  </r>
  <r>
    <n v="11276016"/>
    <n v="38"/>
    <x v="1"/>
    <x v="1"/>
    <x v="1"/>
    <x v="4"/>
    <x v="0"/>
    <n v="-99"/>
  </r>
  <r>
    <n v="11278122"/>
    <n v="17"/>
    <x v="1"/>
    <x v="1"/>
    <x v="1"/>
    <x v="5"/>
    <x v="0"/>
    <n v="-99"/>
  </r>
  <r>
    <n v="11277863"/>
    <n v="17"/>
    <x v="0"/>
    <x v="0"/>
    <x v="3"/>
    <x v="6"/>
    <x v="5"/>
    <n v="2"/>
  </r>
  <r>
    <n v="11270673"/>
    <n v="29"/>
    <x v="0"/>
    <x v="0"/>
    <x v="1"/>
    <x v="0"/>
    <x v="5"/>
    <n v="2"/>
  </r>
  <r>
    <n v="616131427"/>
    <n v="50"/>
    <x v="1"/>
    <x v="1"/>
    <x v="12"/>
    <x v="2"/>
    <x v="7"/>
    <n v="2"/>
  </r>
  <r>
    <n v="616131427"/>
    <n v="54"/>
    <x v="0"/>
    <x v="0"/>
    <x v="1"/>
    <x v="2"/>
    <x v="0"/>
    <n v="-99"/>
  </r>
  <r>
    <n v="11218268"/>
    <n v="37"/>
    <x v="0"/>
    <x v="0"/>
    <x v="1"/>
    <x v="4"/>
    <x v="0"/>
    <n v="-99"/>
  </r>
  <r>
    <n v="11276454"/>
    <n v="16"/>
    <x v="0"/>
    <x v="0"/>
    <x v="5"/>
    <x v="5"/>
    <x v="3"/>
    <n v="2"/>
  </r>
  <r>
    <n v="11277189"/>
    <n v="63"/>
    <x v="0"/>
    <x v="0"/>
    <x v="3"/>
    <x v="6"/>
    <x v="3"/>
    <n v="2"/>
  </r>
  <r>
    <n v="11278127"/>
    <n v="3"/>
    <x v="2"/>
    <x v="1"/>
    <x v="1"/>
    <x v="4"/>
    <x v="0"/>
    <n v="-99"/>
  </r>
  <r>
    <n v="619613231"/>
    <n v="44"/>
    <x v="1"/>
    <x v="1"/>
    <x v="12"/>
    <x v="4"/>
    <x v="7"/>
    <n v="2"/>
  </r>
  <r>
    <n v="616135430"/>
    <n v="11"/>
    <x v="2"/>
    <x v="1"/>
    <x v="0"/>
    <x v="4"/>
    <x v="13"/>
    <n v="2"/>
  </r>
  <r>
    <n v="616135430"/>
    <n v="67"/>
    <x v="1"/>
    <x v="1"/>
    <x v="3"/>
    <x v="3"/>
    <x v="13"/>
    <n v="2"/>
  </r>
  <r>
    <n v="11221504"/>
    <n v="3"/>
    <x v="0"/>
    <x v="0"/>
    <x v="1"/>
    <x v="2"/>
    <x v="0"/>
    <n v="-99"/>
  </r>
  <r>
    <n v="11228592"/>
    <n v="8"/>
    <x v="1"/>
    <x v="1"/>
    <x v="17"/>
    <x v="5"/>
    <x v="13"/>
    <n v="2"/>
  </r>
  <r>
    <n v="11264172"/>
    <n v="15"/>
    <x v="0"/>
    <x v="0"/>
    <x v="1"/>
    <x v="4"/>
    <x v="0"/>
    <n v="-99"/>
  </r>
  <r>
    <n v="11264622"/>
    <n v="64"/>
    <x v="1"/>
    <x v="1"/>
    <x v="5"/>
    <x v="4"/>
    <x v="11"/>
    <n v="2"/>
  </r>
  <r>
    <n v="616226531"/>
    <n v="38"/>
    <x v="2"/>
    <x v="1"/>
    <x v="13"/>
    <x v="4"/>
    <x v="8"/>
    <n v="0"/>
  </r>
  <r>
    <n v="616226531"/>
    <n v="71"/>
    <x v="0"/>
    <x v="0"/>
    <x v="1"/>
    <x v="6"/>
    <x v="0"/>
    <n v="-99"/>
  </r>
  <r>
    <n v="11268063"/>
    <n v="22"/>
    <x v="0"/>
    <x v="0"/>
    <x v="0"/>
    <x v="5"/>
    <x v="1"/>
    <n v="4"/>
  </r>
  <r>
    <n v="11269806"/>
    <n v="16"/>
    <x v="1"/>
    <x v="1"/>
    <x v="1"/>
    <x v="6"/>
    <x v="0"/>
    <n v="-99"/>
  </r>
  <r>
    <n v="11276597"/>
    <n v="69"/>
    <x v="0"/>
    <x v="0"/>
    <x v="1"/>
    <x v="4"/>
    <x v="0"/>
    <n v="-99"/>
  </r>
  <r>
    <n v="616250119"/>
    <n v="38"/>
    <x v="0"/>
    <x v="0"/>
    <x v="11"/>
    <x v="4"/>
    <x v="1"/>
    <n v="0"/>
  </r>
  <r>
    <n v="616250119"/>
    <n v="81"/>
    <x v="1"/>
    <x v="1"/>
    <x v="12"/>
    <x v="4"/>
    <x v="1"/>
    <n v="0"/>
  </r>
  <r>
    <n v="620537700"/>
    <n v="85"/>
    <x v="0"/>
    <x v="0"/>
    <x v="1"/>
    <x v="3"/>
    <x v="0"/>
    <n v="-99"/>
  </r>
  <r>
    <n v="620679913"/>
    <n v="23"/>
    <x v="1"/>
    <x v="1"/>
    <x v="1"/>
    <x v="2"/>
    <x v="0"/>
    <n v="-99"/>
  </r>
  <r>
    <n v="11273495"/>
    <n v="66"/>
    <x v="1"/>
    <x v="1"/>
    <x v="5"/>
    <x v="4"/>
    <x v="5"/>
    <n v="5"/>
  </r>
  <r>
    <n v="11276595"/>
    <n v="82"/>
    <x v="0"/>
    <x v="0"/>
    <x v="10"/>
    <x v="3"/>
    <x v="5"/>
    <n v="5"/>
  </r>
  <r>
    <n v="11278019"/>
    <n v="12"/>
    <x v="0"/>
    <x v="0"/>
    <x v="1"/>
    <x v="5"/>
    <x v="0"/>
    <n v="-99"/>
  </r>
  <r>
    <n v="11277898"/>
    <n v="16"/>
    <x v="0"/>
    <x v="0"/>
    <x v="1"/>
    <x v="5"/>
    <x v="0"/>
    <n v="-99"/>
  </r>
  <r>
    <n v="11277918"/>
    <n v="71"/>
    <x v="1"/>
    <x v="1"/>
    <x v="1"/>
    <x v="2"/>
    <x v="0"/>
    <n v="-99"/>
  </r>
  <r>
    <n v="616133607"/>
    <n v="53"/>
    <x v="0"/>
    <x v="0"/>
    <x v="1"/>
    <x v="2"/>
    <x v="0"/>
    <n v="-99"/>
  </r>
  <r>
    <n v="11156446"/>
    <n v="6"/>
    <x v="0"/>
    <x v="0"/>
    <x v="1"/>
    <x v="1"/>
    <x v="0"/>
    <n v="-99"/>
  </r>
  <r>
    <n v="616250625"/>
    <n v="80"/>
    <x v="0"/>
    <x v="0"/>
    <x v="12"/>
    <x v="4"/>
    <x v="2"/>
    <n v="5"/>
  </r>
  <r>
    <n v="620680375"/>
    <n v="73"/>
    <x v="0"/>
    <x v="0"/>
    <x v="1"/>
    <x v="0"/>
    <x v="0"/>
    <n v="-99"/>
  </r>
  <r>
    <n v="620529177"/>
    <n v="79"/>
    <x v="0"/>
    <x v="0"/>
    <x v="5"/>
    <x v="4"/>
    <x v="8"/>
    <n v="5"/>
  </r>
  <r>
    <n v="620447357"/>
    <n v="76"/>
    <x v="1"/>
    <x v="1"/>
    <x v="12"/>
    <x v="2"/>
    <x v="12"/>
    <n v="0"/>
  </r>
  <r>
    <n v="617267594"/>
    <n v="35"/>
    <x v="2"/>
    <x v="1"/>
    <x v="1"/>
    <x v="4"/>
    <x v="0"/>
    <n v="-99"/>
  </r>
  <r>
    <n v="11202833"/>
    <n v="61"/>
    <x v="0"/>
    <x v="0"/>
    <x v="1"/>
    <x v="4"/>
    <x v="0"/>
    <n v="-99"/>
  </r>
  <r>
    <n v="11270976"/>
    <n v="81"/>
    <x v="1"/>
    <x v="1"/>
    <x v="1"/>
    <x v="6"/>
    <x v="0"/>
    <n v="-99"/>
  </r>
  <r>
    <n v="620677070"/>
    <n v="15"/>
    <x v="0"/>
    <x v="0"/>
    <x v="1"/>
    <x v="3"/>
    <x v="0"/>
    <n v="-99"/>
  </r>
  <r>
    <n v="616180218"/>
    <n v="17"/>
    <x v="1"/>
    <x v="1"/>
    <x v="13"/>
    <x v="2"/>
    <x v="11"/>
    <n v="0"/>
  </r>
  <r>
    <n v="620479399"/>
    <n v="35"/>
    <x v="1"/>
    <x v="1"/>
    <x v="2"/>
    <x v="3"/>
    <x v="11"/>
    <n v="0"/>
  </r>
  <r>
    <n v="11224455"/>
    <n v="61"/>
    <x v="0"/>
    <x v="0"/>
    <x v="1"/>
    <x v="4"/>
    <x v="0"/>
    <n v="-99"/>
  </r>
  <r>
    <n v="620680026"/>
    <n v="26"/>
    <x v="1"/>
    <x v="1"/>
    <x v="1"/>
    <x v="0"/>
    <x v="0"/>
    <n v="-99"/>
  </r>
  <r>
    <n v="616135288"/>
    <n v="19"/>
    <x v="2"/>
    <x v="1"/>
    <x v="13"/>
    <x v="4"/>
    <x v="11"/>
    <n v="4"/>
  </r>
  <r>
    <n v="617267308"/>
    <n v="82"/>
    <x v="0"/>
    <x v="0"/>
    <x v="13"/>
    <x v="4"/>
    <x v="10"/>
    <n v="2"/>
  </r>
  <r>
    <n v="616248844"/>
    <n v="55"/>
    <x v="0"/>
    <x v="0"/>
    <x v="6"/>
    <x v="4"/>
    <x v="9"/>
    <n v="2"/>
  </r>
  <r>
    <n v="11280974"/>
    <n v="20"/>
    <x v="0"/>
    <x v="0"/>
    <x v="0"/>
    <x v="2"/>
    <x v="1"/>
    <n v="4"/>
  </r>
  <r>
    <n v="11281964"/>
    <n v="59"/>
    <x v="2"/>
    <x v="1"/>
    <x v="1"/>
    <x v="4"/>
    <x v="0"/>
    <n v="-99"/>
  </r>
  <r>
    <n v="11282959"/>
    <n v="77"/>
    <x v="1"/>
    <x v="1"/>
    <x v="1"/>
    <x v="3"/>
    <x v="0"/>
    <n v="-99"/>
  </r>
  <r>
    <n v="11277884"/>
    <n v="69"/>
    <x v="1"/>
    <x v="1"/>
    <x v="3"/>
    <x v="5"/>
    <x v="5"/>
    <n v="2"/>
  </r>
  <r>
    <n v="620760283"/>
    <n v="58"/>
    <x v="1"/>
    <x v="1"/>
    <x v="6"/>
    <x v="3"/>
    <x v="14"/>
    <n v="1"/>
  </r>
  <r>
    <n v="11238579"/>
    <n v="22"/>
    <x v="2"/>
    <x v="1"/>
    <x v="1"/>
    <x v="4"/>
    <x v="0"/>
    <n v="-99"/>
  </r>
  <r>
    <n v="11249992"/>
    <n v="57"/>
    <x v="1"/>
    <x v="1"/>
    <x v="7"/>
    <x v="4"/>
    <x v="8"/>
    <n v="2"/>
  </r>
  <r>
    <n v="11278437"/>
    <n v="20"/>
    <x v="0"/>
    <x v="0"/>
    <x v="10"/>
    <x v="4"/>
    <x v="8"/>
    <n v="2"/>
  </r>
  <r>
    <n v="11277706"/>
    <n v="77"/>
    <x v="2"/>
    <x v="1"/>
    <x v="1"/>
    <x v="4"/>
    <x v="0"/>
    <n v="-99"/>
  </r>
  <r>
    <n v="11277707"/>
    <n v="6"/>
    <x v="0"/>
    <x v="0"/>
    <x v="3"/>
    <x v="4"/>
    <x v="6"/>
    <n v="2"/>
  </r>
  <r>
    <n v="11277707"/>
    <n v="30"/>
    <x v="0"/>
    <x v="0"/>
    <x v="11"/>
    <x v="4"/>
    <x v="6"/>
    <n v="2"/>
  </r>
  <r>
    <n v="11270686"/>
    <n v="35"/>
    <x v="2"/>
    <x v="1"/>
    <x v="1"/>
    <x v="4"/>
    <x v="0"/>
    <n v="-99"/>
  </r>
  <r>
    <n v="620720387"/>
    <n v="39"/>
    <x v="0"/>
    <x v="0"/>
    <x v="1"/>
    <x v="5"/>
    <x v="0"/>
    <n v="-99"/>
  </r>
  <r>
    <n v="620720387"/>
    <n v="75"/>
    <x v="0"/>
    <x v="0"/>
    <x v="1"/>
    <x v="4"/>
    <x v="0"/>
    <n v="-99"/>
  </r>
  <r>
    <n v="11277389"/>
    <n v="78"/>
    <x v="1"/>
    <x v="1"/>
    <x v="12"/>
    <x v="4"/>
    <x v="3"/>
    <n v="2"/>
  </r>
  <r>
    <n v="11280227"/>
    <n v="17"/>
    <x v="0"/>
    <x v="0"/>
    <x v="1"/>
    <x v="5"/>
    <x v="0"/>
    <n v="-99"/>
  </r>
  <r>
    <n v="11280240"/>
    <n v="37"/>
    <x v="0"/>
    <x v="0"/>
    <x v="1"/>
    <x v="5"/>
    <x v="0"/>
    <n v="-99"/>
  </r>
  <r>
    <n v="11280280"/>
    <n v="73"/>
    <x v="0"/>
    <x v="0"/>
    <x v="12"/>
    <x v="4"/>
    <x v="3"/>
    <n v="2"/>
  </r>
  <r>
    <n v="11280965"/>
    <n v="82"/>
    <x v="1"/>
    <x v="1"/>
    <x v="1"/>
    <x v="5"/>
    <x v="0"/>
    <n v="-99"/>
  </r>
  <r>
    <n v="620602160"/>
    <n v="50"/>
    <x v="1"/>
    <x v="1"/>
    <x v="1"/>
    <x v="0"/>
    <x v="0"/>
    <n v="-99"/>
  </r>
  <r>
    <n v="619858793"/>
    <n v="79"/>
    <x v="0"/>
    <x v="0"/>
    <x v="5"/>
    <x v="4"/>
    <x v="11"/>
    <n v="0"/>
  </r>
  <r>
    <n v="620520498"/>
    <n v="69"/>
    <x v="2"/>
    <x v="1"/>
    <x v="8"/>
    <x v="4"/>
    <x v="11"/>
    <n v="5"/>
  </r>
  <r>
    <n v="620757436"/>
    <n v="31"/>
    <x v="2"/>
    <x v="1"/>
    <x v="5"/>
    <x v="4"/>
    <x v="3"/>
    <n v="5"/>
  </r>
  <r>
    <n v="11239866"/>
    <n v="71"/>
    <x v="0"/>
    <x v="0"/>
    <x v="5"/>
    <x v="4"/>
    <x v="9"/>
    <n v="2"/>
  </r>
  <r>
    <n v="11239917"/>
    <n v="18"/>
    <x v="0"/>
    <x v="0"/>
    <x v="14"/>
    <x v="4"/>
    <x v="15"/>
    <n v="5"/>
  </r>
  <r>
    <n v="11222843"/>
    <n v="84"/>
    <x v="2"/>
    <x v="1"/>
    <x v="8"/>
    <x v="4"/>
    <x v="11"/>
    <n v="0"/>
  </r>
  <r>
    <n v="11252547"/>
    <n v="40"/>
    <x v="0"/>
    <x v="0"/>
    <x v="1"/>
    <x v="4"/>
    <x v="0"/>
    <n v="-99"/>
  </r>
  <r>
    <n v="11257787"/>
    <n v="76"/>
    <x v="2"/>
    <x v="1"/>
    <x v="5"/>
    <x v="4"/>
    <x v="11"/>
    <n v="0"/>
  </r>
  <r>
    <n v="11204029"/>
    <n v="33"/>
    <x v="0"/>
    <x v="0"/>
    <x v="1"/>
    <x v="2"/>
    <x v="0"/>
    <n v="-99"/>
  </r>
  <r>
    <n v="11278160"/>
    <n v="18"/>
    <x v="1"/>
    <x v="1"/>
    <x v="1"/>
    <x v="4"/>
    <x v="0"/>
    <n v="-99"/>
  </r>
  <r>
    <n v="616253197"/>
    <n v="57"/>
    <x v="1"/>
    <x v="1"/>
    <x v="1"/>
    <x v="2"/>
    <x v="0"/>
    <n v="-99"/>
  </r>
  <r>
    <n v="620165042"/>
    <n v="49"/>
    <x v="0"/>
    <x v="0"/>
    <x v="0"/>
    <x v="0"/>
    <x v="1"/>
    <n v="0"/>
  </r>
  <r>
    <n v="620350252"/>
    <n v="37"/>
    <x v="0"/>
    <x v="0"/>
    <x v="5"/>
    <x v="4"/>
    <x v="4"/>
    <n v="5"/>
  </r>
  <r>
    <n v="616253205"/>
    <n v="67"/>
    <x v="1"/>
    <x v="1"/>
    <x v="1"/>
    <x v="2"/>
    <x v="0"/>
    <n v="-99"/>
  </r>
  <r>
    <n v="620680391"/>
    <n v="79"/>
    <x v="1"/>
    <x v="1"/>
    <x v="0"/>
    <x v="0"/>
    <x v="4"/>
    <n v="5"/>
  </r>
  <r>
    <n v="617269778"/>
    <n v="70"/>
    <x v="0"/>
    <x v="0"/>
    <x v="1"/>
    <x v="2"/>
    <x v="0"/>
    <n v="-99"/>
  </r>
  <r>
    <n v="620609812"/>
    <n v="56"/>
    <x v="0"/>
    <x v="0"/>
    <x v="4"/>
    <x v="4"/>
    <x v="7"/>
    <n v="3"/>
  </r>
  <r>
    <n v="11242861"/>
    <n v="75"/>
    <x v="0"/>
    <x v="0"/>
    <x v="1"/>
    <x v="2"/>
    <x v="0"/>
    <n v="-99"/>
  </r>
  <r>
    <n v="11251768"/>
    <n v="87"/>
    <x v="2"/>
    <x v="1"/>
    <x v="6"/>
    <x v="4"/>
    <x v="4"/>
    <n v="2"/>
  </r>
  <r>
    <n v="11262061"/>
    <n v="20"/>
    <x v="1"/>
    <x v="1"/>
    <x v="6"/>
    <x v="4"/>
    <x v="4"/>
    <n v="2"/>
  </r>
  <r>
    <n v="11238097"/>
    <n v="2"/>
    <x v="1"/>
    <x v="1"/>
    <x v="1"/>
    <x v="2"/>
    <x v="0"/>
    <n v="-99"/>
  </r>
  <r>
    <n v="618407311"/>
    <n v="2"/>
    <x v="0"/>
    <x v="0"/>
    <x v="1"/>
    <x v="2"/>
    <x v="0"/>
    <n v="-99"/>
  </r>
  <r>
    <n v="618407316"/>
    <n v="61"/>
    <x v="0"/>
    <x v="0"/>
    <x v="1"/>
    <x v="4"/>
    <x v="0"/>
    <n v="-99"/>
  </r>
  <r>
    <n v="618407321"/>
    <n v="32"/>
    <x v="0"/>
    <x v="0"/>
    <x v="1"/>
    <x v="1"/>
    <x v="0"/>
    <n v="-99"/>
  </r>
  <r>
    <n v="11256979"/>
    <n v="5"/>
    <x v="0"/>
    <x v="0"/>
    <x v="1"/>
    <x v="0"/>
    <x v="0"/>
    <n v="-99"/>
  </r>
  <r>
    <n v="11256979"/>
    <n v="86"/>
    <x v="1"/>
    <x v="1"/>
    <x v="1"/>
    <x v="2"/>
    <x v="0"/>
    <n v="-99"/>
  </r>
  <r>
    <n v="620259670"/>
    <n v="33"/>
    <x v="1"/>
    <x v="1"/>
    <x v="18"/>
    <x v="1"/>
    <x v="16"/>
    <m/>
  </r>
  <r>
    <n v="620447417"/>
    <n v="58"/>
    <x v="1"/>
    <x v="1"/>
    <x v="18"/>
    <x v="1"/>
    <x v="16"/>
    <m/>
  </r>
  <r>
    <n v="620723352"/>
    <n v="85"/>
    <x v="0"/>
    <x v="0"/>
    <x v="18"/>
    <x v="1"/>
    <x v="16"/>
    <m/>
  </r>
  <r>
    <n v="10765830"/>
    <n v="87"/>
    <x v="1"/>
    <x v="1"/>
    <x v="18"/>
    <x v="1"/>
    <x v="16"/>
    <m/>
  </r>
  <r>
    <n v="11108592"/>
    <n v="67"/>
    <x v="1"/>
    <x v="1"/>
    <x v="18"/>
    <x v="1"/>
    <x v="16"/>
    <m/>
  </r>
  <r>
    <n v="10910084"/>
    <n v="5"/>
    <x v="1"/>
    <x v="1"/>
    <x v="18"/>
    <x v="1"/>
    <x v="16"/>
    <m/>
  </r>
  <r>
    <n v="10910077"/>
    <n v="32"/>
    <x v="0"/>
    <x v="0"/>
    <x v="18"/>
    <x v="1"/>
    <x v="16"/>
    <m/>
  </r>
  <r>
    <n v="10765713"/>
    <n v="2"/>
    <x v="1"/>
    <x v="1"/>
    <x v="18"/>
    <x v="1"/>
    <x v="16"/>
    <m/>
  </r>
  <r>
    <n v="11105320"/>
    <n v="24"/>
    <x v="1"/>
    <x v="1"/>
    <x v="18"/>
    <x v="1"/>
    <x v="16"/>
    <m/>
  </r>
  <r>
    <n v="10980582"/>
    <n v="23"/>
    <x v="0"/>
    <x v="0"/>
    <x v="18"/>
    <x v="1"/>
    <x v="16"/>
    <m/>
  </r>
  <r>
    <n v="11108382"/>
    <n v="33"/>
    <x v="0"/>
    <x v="0"/>
    <x v="18"/>
    <x v="1"/>
    <x v="16"/>
    <m/>
  </r>
  <r>
    <n v="11198038"/>
    <n v="34"/>
    <x v="1"/>
    <x v="1"/>
    <x v="18"/>
    <x v="1"/>
    <x v="16"/>
    <m/>
  </r>
  <r>
    <n v="10984395"/>
    <n v="34"/>
    <x v="0"/>
    <x v="0"/>
    <x v="18"/>
    <x v="1"/>
    <x v="16"/>
    <m/>
  </r>
  <r>
    <n v="10980433"/>
    <n v="43"/>
    <x v="0"/>
    <x v="0"/>
    <x v="18"/>
    <x v="1"/>
    <x v="16"/>
    <m/>
  </r>
  <r>
    <n v="11198197"/>
    <n v="68"/>
    <x v="0"/>
    <x v="0"/>
    <x v="18"/>
    <x v="1"/>
    <x v="16"/>
    <m/>
  </r>
  <r>
    <n v="11212933"/>
    <n v="72"/>
    <x v="1"/>
    <x v="1"/>
    <x v="18"/>
    <x v="1"/>
    <x v="16"/>
    <m/>
  </r>
  <r>
    <n v="11105301"/>
    <n v="33"/>
    <x v="0"/>
    <x v="0"/>
    <x v="18"/>
    <x v="1"/>
    <x v="16"/>
    <m/>
  </r>
  <r>
    <n v="11108018"/>
    <n v="22"/>
    <x v="0"/>
    <x v="0"/>
    <x v="18"/>
    <x v="1"/>
    <x v="16"/>
    <m/>
  </r>
  <r>
    <n v="11210791"/>
    <n v="83"/>
    <x v="1"/>
    <x v="1"/>
    <x v="18"/>
    <x v="1"/>
    <x v="16"/>
    <m/>
  </r>
  <r>
    <n v="11106113"/>
    <n v="35"/>
    <x v="0"/>
    <x v="0"/>
    <x v="18"/>
    <x v="1"/>
    <x v="16"/>
    <m/>
  </r>
  <r>
    <n v="11102690"/>
    <n v="47"/>
    <x v="1"/>
    <x v="1"/>
    <x v="18"/>
    <x v="1"/>
    <x v="16"/>
    <m/>
  </r>
  <r>
    <n v="11211148"/>
    <n v="20"/>
    <x v="1"/>
    <x v="1"/>
    <x v="18"/>
    <x v="1"/>
    <x v="16"/>
    <m/>
  </r>
  <r>
    <n v="11194862"/>
    <n v="49"/>
    <x v="1"/>
    <x v="1"/>
    <x v="18"/>
    <x v="1"/>
    <x v="16"/>
    <m/>
  </r>
  <r>
    <n v="11224684"/>
    <n v="28"/>
    <x v="0"/>
    <x v="0"/>
    <x v="18"/>
    <x v="1"/>
    <x v="16"/>
    <m/>
  </r>
  <r>
    <n v="11140301"/>
    <n v="27"/>
    <x v="0"/>
    <x v="0"/>
    <x v="18"/>
    <x v="1"/>
    <x v="16"/>
    <m/>
  </r>
  <r>
    <n v="10980355"/>
    <n v="30"/>
    <x v="0"/>
    <x v="0"/>
    <x v="18"/>
    <x v="1"/>
    <x v="16"/>
    <m/>
  </r>
  <r>
    <n v="11155251"/>
    <n v="82"/>
    <x v="0"/>
    <x v="0"/>
    <x v="18"/>
    <x v="1"/>
    <x v="16"/>
    <m/>
  </r>
  <r>
    <n v="11221450"/>
    <n v="34"/>
    <x v="0"/>
    <x v="0"/>
    <x v="18"/>
    <x v="1"/>
    <x v="16"/>
    <m/>
  </r>
  <r>
    <n v="11199636"/>
    <n v="59"/>
    <x v="1"/>
    <x v="1"/>
    <x v="18"/>
    <x v="1"/>
    <x v="16"/>
    <m/>
  </r>
  <r>
    <n v="11214870"/>
    <n v="25"/>
    <x v="1"/>
    <x v="1"/>
    <x v="18"/>
    <x v="1"/>
    <x v="16"/>
    <m/>
  </r>
  <r>
    <n v="11214870"/>
    <n v="65"/>
    <x v="1"/>
    <x v="1"/>
    <x v="18"/>
    <x v="1"/>
    <x v="16"/>
    <m/>
  </r>
  <r>
    <n v="10765699"/>
    <n v="58"/>
    <x v="1"/>
    <x v="1"/>
    <x v="18"/>
    <x v="1"/>
    <x v="16"/>
    <m/>
  </r>
  <r>
    <n v="11198107"/>
    <n v="55"/>
    <x v="1"/>
    <x v="1"/>
    <x v="18"/>
    <x v="1"/>
    <x v="16"/>
    <m/>
  </r>
  <r>
    <n v="11192172"/>
    <n v="49"/>
    <x v="0"/>
    <x v="0"/>
    <x v="18"/>
    <x v="1"/>
    <x v="16"/>
    <m/>
  </r>
  <r>
    <n v="11226320"/>
    <n v="10"/>
    <x v="0"/>
    <x v="0"/>
    <x v="18"/>
    <x v="1"/>
    <x v="16"/>
    <m/>
  </r>
  <r>
    <n v="11226320"/>
    <n v="31"/>
    <x v="0"/>
    <x v="0"/>
    <x v="18"/>
    <x v="1"/>
    <x v="16"/>
    <m/>
  </r>
  <r>
    <n v="11196001"/>
    <n v="4"/>
    <x v="1"/>
    <x v="1"/>
    <x v="18"/>
    <x v="1"/>
    <x v="16"/>
    <m/>
  </r>
  <r>
    <n v="11196001"/>
    <n v="74"/>
    <x v="0"/>
    <x v="0"/>
    <x v="18"/>
    <x v="1"/>
    <x v="16"/>
    <m/>
  </r>
  <r>
    <n v="11195961"/>
    <n v="69"/>
    <x v="1"/>
    <x v="1"/>
    <x v="18"/>
    <x v="1"/>
    <x v="16"/>
    <m/>
  </r>
  <r>
    <n v="11227682"/>
    <n v="28"/>
    <x v="1"/>
    <x v="1"/>
    <x v="18"/>
    <x v="1"/>
    <x v="16"/>
    <m/>
  </r>
  <r>
    <n v="11106408"/>
    <n v="12"/>
    <x v="0"/>
    <x v="0"/>
    <x v="18"/>
    <x v="1"/>
    <x v="16"/>
    <m/>
  </r>
  <r>
    <n v="11202753"/>
    <n v="78"/>
    <x v="0"/>
    <x v="0"/>
    <x v="18"/>
    <x v="1"/>
    <x v="16"/>
    <m/>
  </r>
  <r>
    <n v="11211324"/>
    <n v="83"/>
    <x v="0"/>
    <x v="0"/>
    <x v="18"/>
    <x v="1"/>
    <x v="16"/>
    <m/>
  </r>
  <r>
    <n v="10980723"/>
    <n v="21"/>
    <x v="1"/>
    <x v="1"/>
    <x v="18"/>
    <x v="1"/>
    <x v="16"/>
    <m/>
  </r>
  <r>
    <n v="10687136"/>
    <n v="94"/>
    <x v="0"/>
    <x v="0"/>
    <x v="18"/>
    <x v="1"/>
    <x v="16"/>
    <m/>
  </r>
  <r>
    <n v="11217736"/>
    <n v="30"/>
    <x v="1"/>
    <x v="1"/>
    <x v="18"/>
    <x v="1"/>
    <x v="16"/>
    <m/>
  </r>
  <r>
    <n v="11102966"/>
    <n v="76"/>
    <x v="1"/>
    <x v="1"/>
    <x v="18"/>
    <x v="1"/>
    <x v="16"/>
    <m/>
  </r>
  <r>
    <n v="11102675"/>
    <n v="23"/>
    <x v="0"/>
    <x v="0"/>
    <x v="18"/>
    <x v="1"/>
    <x v="16"/>
    <m/>
  </r>
  <r>
    <n v="11241931"/>
    <n v="2"/>
    <x v="1"/>
    <x v="1"/>
    <x v="18"/>
    <x v="1"/>
    <x v="16"/>
    <m/>
  </r>
  <r>
    <n v="11241936"/>
    <n v="42"/>
    <x v="0"/>
    <x v="0"/>
    <x v="18"/>
    <x v="1"/>
    <x v="16"/>
    <m/>
  </r>
  <r>
    <n v="11200848"/>
    <n v="50"/>
    <x v="1"/>
    <x v="1"/>
    <x v="18"/>
    <x v="1"/>
    <x v="16"/>
    <m/>
  </r>
  <r>
    <n v="11194020"/>
    <n v="25"/>
    <x v="1"/>
    <x v="1"/>
    <x v="18"/>
    <x v="1"/>
    <x v="16"/>
    <m/>
  </r>
  <r>
    <n v="11182468"/>
    <n v="22"/>
    <x v="1"/>
    <x v="1"/>
    <x v="18"/>
    <x v="1"/>
    <x v="16"/>
    <m/>
  </r>
  <r>
    <n v="11213133"/>
    <n v="62"/>
    <x v="2"/>
    <x v="1"/>
    <x v="18"/>
    <x v="1"/>
    <x v="16"/>
    <m/>
  </r>
  <r>
    <n v="11200876"/>
    <n v="41"/>
    <x v="1"/>
    <x v="1"/>
    <x v="18"/>
    <x v="1"/>
    <x v="16"/>
    <m/>
  </r>
  <r>
    <n v="11212405"/>
    <n v="76"/>
    <x v="0"/>
    <x v="0"/>
    <x v="18"/>
    <x v="1"/>
    <x v="16"/>
    <m/>
  </r>
  <r>
    <n v="11215374"/>
    <n v="85"/>
    <x v="1"/>
    <x v="1"/>
    <x v="18"/>
    <x v="1"/>
    <x v="16"/>
    <m/>
  </r>
  <r>
    <n v="11246659"/>
    <n v="43"/>
    <x v="0"/>
    <x v="0"/>
    <x v="18"/>
    <x v="1"/>
    <x v="16"/>
    <m/>
  </r>
  <r>
    <n v="11211334"/>
    <n v="17"/>
    <x v="0"/>
    <x v="0"/>
    <x v="18"/>
    <x v="1"/>
    <x v="16"/>
    <m/>
  </r>
  <r>
    <n v="11211191"/>
    <n v="18"/>
    <x v="0"/>
    <x v="0"/>
    <x v="18"/>
    <x v="1"/>
    <x v="16"/>
    <m/>
  </r>
  <r>
    <n v="11199319"/>
    <n v="62"/>
    <x v="1"/>
    <x v="1"/>
    <x v="18"/>
    <x v="1"/>
    <x v="16"/>
    <m/>
  </r>
  <r>
    <n v="11196149"/>
    <n v="74"/>
    <x v="0"/>
    <x v="0"/>
    <x v="18"/>
    <x v="1"/>
    <x v="16"/>
    <m/>
  </r>
  <r>
    <n v="11248122"/>
    <n v="8"/>
    <x v="1"/>
    <x v="1"/>
    <x v="18"/>
    <x v="1"/>
    <x v="16"/>
    <m/>
  </r>
  <r>
    <n v="11209522"/>
    <n v="34"/>
    <x v="0"/>
    <x v="0"/>
    <x v="18"/>
    <x v="1"/>
    <x v="16"/>
    <m/>
  </r>
  <r>
    <n v="11210547"/>
    <n v="74"/>
    <x v="1"/>
    <x v="1"/>
    <x v="18"/>
    <x v="1"/>
    <x v="16"/>
    <m/>
  </r>
  <r>
    <n v="11210103"/>
    <n v="78"/>
    <x v="0"/>
    <x v="0"/>
    <x v="18"/>
    <x v="1"/>
    <x v="16"/>
    <m/>
  </r>
  <r>
    <n v="11200541"/>
    <n v="32"/>
    <x v="1"/>
    <x v="1"/>
    <x v="18"/>
    <x v="1"/>
    <x v="16"/>
    <m/>
  </r>
  <r>
    <n v="11215060"/>
    <n v="25"/>
    <x v="1"/>
    <x v="1"/>
    <x v="18"/>
    <x v="1"/>
    <x v="16"/>
    <m/>
  </r>
  <r>
    <n v="620335793"/>
    <n v="7"/>
    <x v="1"/>
    <x v="1"/>
    <x v="17"/>
    <x v="5"/>
    <x v="6"/>
    <n v="2"/>
  </r>
  <r>
    <n v="620757438"/>
    <n v="58"/>
    <x v="1"/>
    <x v="1"/>
    <x v="17"/>
    <x v="6"/>
    <x v="11"/>
    <n v="2"/>
  </r>
  <r>
    <n v="11265206"/>
    <n v="49"/>
    <x v="0"/>
    <x v="0"/>
    <x v="1"/>
    <x v="4"/>
    <x v="0"/>
    <n v="-99"/>
  </r>
  <r>
    <n v="11268430"/>
    <n v="58"/>
    <x v="1"/>
    <x v="1"/>
    <x v="1"/>
    <x v="5"/>
    <x v="0"/>
    <n v="-99"/>
  </r>
  <r>
    <n v="11266065"/>
    <n v="29"/>
    <x v="1"/>
    <x v="1"/>
    <x v="17"/>
    <x v="5"/>
    <x v="11"/>
    <n v="2"/>
  </r>
  <r>
    <n v="11266016"/>
    <n v="15"/>
    <x v="0"/>
    <x v="0"/>
    <x v="1"/>
    <x v="4"/>
    <x v="0"/>
    <n v="-99"/>
  </r>
  <r>
    <n v="11266170"/>
    <n v="23"/>
    <x v="0"/>
    <x v="0"/>
    <x v="1"/>
    <x v="6"/>
    <x v="0"/>
    <n v="-99"/>
  </r>
  <r>
    <n v="11269765"/>
    <n v="30"/>
    <x v="1"/>
    <x v="1"/>
    <x v="7"/>
    <x v="5"/>
    <x v="11"/>
    <n v="2"/>
  </r>
  <r>
    <n v="11269765"/>
    <n v="71"/>
    <x v="1"/>
    <x v="1"/>
    <x v="7"/>
    <x v="5"/>
    <x v="11"/>
    <n v="2"/>
  </r>
  <r>
    <n v="11269241"/>
    <n v="4"/>
    <x v="0"/>
    <x v="0"/>
    <x v="1"/>
    <x v="4"/>
    <x v="0"/>
    <n v="-99"/>
  </r>
  <r>
    <n v="11272988"/>
    <n v="39"/>
    <x v="1"/>
    <x v="1"/>
    <x v="0"/>
    <x v="5"/>
    <x v="11"/>
    <n v="2"/>
  </r>
  <r>
    <n v="11272988"/>
    <n v="42"/>
    <x v="0"/>
    <x v="0"/>
    <x v="1"/>
    <x v="3"/>
    <x v="0"/>
    <n v="-99"/>
  </r>
  <r>
    <n v="11276516"/>
    <n v="23"/>
    <x v="0"/>
    <x v="0"/>
    <x v="1"/>
    <x v="5"/>
    <x v="0"/>
    <n v="-99"/>
  </r>
  <r>
    <n v="11276516"/>
    <n v="38"/>
    <x v="1"/>
    <x v="1"/>
    <x v="17"/>
    <x v="5"/>
    <x v="11"/>
    <n v="2"/>
  </r>
  <r>
    <n v="11277184"/>
    <n v="31"/>
    <x v="1"/>
    <x v="1"/>
    <x v="17"/>
    <x v="5"/>
    <x v="11"/>
    <n v="2"/>
  </r>
  <r>
    <n v="11277184"/>
    <n v="35"/>
    <x v="0"/>
    <x v="0"/>
    <x v="1"/>
    <x v="5"/>
    <x v="0"/>
    <n v="-99"/>
  </r>
  <r>
    <n v="11280963"/>
    <n v="44"/>
    <x v="1"/>
    <x v="1"/>
    <x v="0"/>
    <x v="0"/>
    <x v="11"/>
    <n v="5"/>
  </r>
  <r>
    <n v="11281959"/>
    <n v="17"/>
    <x v="0"/>
    <x v="0"/>
    <x v="17"/>
    <x v="5"/>
    <x v="11"/>
    <n v="5"/>
  </r>
  <r>
    <n v="11281977"/>
    <n v="16"/>
    <x v="2"/>
    <x v="1"/>
    <x v="12"/>
    <x v="4"/>
    <x v="11"/>
    <n v="2"/>
  </r>
  <r>
    <n v="11281977"/>
    <n v="56"/>
    <x v="1"/>
    <x v="1"/>
    <x v="19"/>
    <x v="5"/>
    <x v="11"/>
    <n v="2"/>
  </r>
  <r>
    <n v="620663891"/>
    <n v="35"/>
    <x v="0"/>
    <x v="0"/>
    <x v="1"/>
    <x v="2"/>
    <x v="0"/>
    <n v="-99"/>
  </r>
  <r>
    <n v="11267532"/>
    <n v="59"/>
    <x v="0"/>
    <x v="0"/>
    <x v="1"/>
    <x v="0"/>
    <x v="0"/>
    <n v="-99"/>
  </r>
  <r>
    <n v="11266022"/>
    <n v="37"/>
    <x v="1"/>
    <x v="1"/>
    <x v="3"/>
    <x v="5"/>
    <x v="17"/>
    <n v="2"/>
  </r>
  <r>
    <n v="11268884"/>
    <n v="56"/>
    <x v="1"/>
    <x v="1"/>
    <x v="16"/>
    <x v="3"/>
    <x v="12"/>
    <n v="2"/>
  </r>
  <r>
    <n v="11272892"/>
    <n v="85"/>
    <x v="1"/>
    <x v="1"/>
    <x v="13"/>
    <x v="6"/>
    <x v="17"/>
    <n v="2"/>
  </r>
  <r>
    <n v="11273016"/>
    <n v="22"/>
    <x v="1"/>
    <x v="1"/>
    <x v="16"/>
    <x v="3"/>
    <x v="17"/>
    <n v="2"/>
  </r>
  <r>
    <n v="11270684"/>
    <n v="28"/>
    <x v="1"/>
    <x v="1"/>
    <x v="0"/>
    <x v="5"/>
    <x v="12"/>
    <n v="2"/>
  </r>
  <r>
    <n v="11277447"/>
    <n v="34"/>
    <x v="1"/>
    <x v="1"/>
    <x v="1"/>
    <x v="3"/>
    <x v="0"/>
    <n v="-99"/>
  </r>
  <r>
    <n v="11277698"/>
    <n v="16"/>
    <x v="0"/>
    <x v="0"/>
    <x v="1"/>
    <x v="2"/>
    <x v="0"/>
    <n v="-99"/>
  </r>
  <r>
    <n v="11277449"/>
    <n v="79"/>
    <x v="1"/>
    <x v="1"/>
    <x v="1"/>
    <x v="3"/>
    <x v="0"/>
    <n v="-99"/>
  </r>
  <r>
    <n v="11280955"/>
    <n v="55"/>
    <x v="0"/>
    <x v="0"/>
    <x v="0"/>
    <x v="4"/>
    <x v="12"/>
    <n v="2"/>
  </r>
  <r>
    <n v="620353088"/>
    <n v="6"/>
    <x v="1"/>
    <x v="1"/>
    <x v="1"/>
    <x v="0"/>
    <x v="0"/>
    <n v="-99"/>
  </r>
  <r>
    <n v="616262558"/>
    <n v="63"/>
    <x v="0"/>
    <x v="0"/>
    <x v="14"/>
    <x v="2"/>
    <x v="13"/>
    <n v="5"/>
  </r>
  <r>
    <n v="616262558"/>
    <n v="69"/>
    <x v="0"/>
    <x v="0"/>
    <x v="1"/>
    <x v="2"/>
    <x v="0"/>
    <n v="-99"/>
  </r>
  <r>
    <n v="11265209"/>
    <n v="26"/>
    <x v="1"/>
    <x v="1"/>
    <x v="1"/>
    <x v="6"/>
    <x v="9"/>
    <n v="4"/>
  </r>
  <r>
    <n v="11266048"/>
    <n v="50"/>
    <x v="1"/>
    <x v="1"/>
    <x v="7"/>
    <x v="6"/>
    <x v="13"/>
    <n v="5"/>
  </r>
  <r>
    <n v="11268937"/>
    <n v="74"/>
    <x v="2"/>
    <x v="1"/>
    <x v="1"/>
    <x v="4"/>
    <x v="0"/>
    <n v="-99"/>
  </r>
  <r>
    <n v="11278928"/>
    <n v="64"/>
    <x v="0"/>
    <x v="0"/>
    <x v="1"/>
    <x v="4"/>
    <x v="0"/>
    <n v="-99"/>
  </r>
  <r>
    <n v="11277487"/>
    <n v="73"/>
    <x v="1"/>
    <x v="1"/>
    <x v="1"/>
    <x v="4"/>
    <x v="0"/>
    <n v="-99"/>
  </r>
  <r>
    <n v="11277306"/>
    <n v="81"/>
    <x v="0"/>
    <x v="0"/>
    <x v="6"/>
    <x v="4"/>
    <x v="9"/>
    <n v="4"/>
  </r>
  <r>
    <n v="11281974"/>
    <n v="86"/>
    <x v="0"/>
    <x v="0"/>
    <x v="1"/>
    <x v="4"/>
    <x v="0"/>
    <n v="-99"/>
  </r>
  <r>
    <n v="620437390"/>
    <n v="83"/>
    <x v="1"/>
    <x v="1"/>
    <x v="1"/>
    <x v="1"/>
    <x v="0"/>
    <n v="-99"/>
  </r>
  <r>
    <n v="616161296"/>
    <n v="79"/>
    <x v="1"/>
    <x v="1"/>
    <x v="1"/>
    <x v="6"/>
    <x v="0"/>
    <n v="-99"/>
  </r>
  <r>
    <n v="620465895"/>
    <n v="36"/>
    <x v="0"/>
    <x v="0"/>
    <x v="1"/>
    <x v="2"/>
    <x v="0"/>
    <n v="-99"/>
  </r>
  <r>
    <n v="620465895"/>
    <n v="58"/>
    <x v="0"/>
    <x v="0"/>
    <x v="1"/>
    <x v="2"/>
    <x v="0"/>
    <n v="-99"/>
  </r>
  <r>
    <n v="620782130"/>
    <n v="43"/>
    <x v="0"/>
    <x v="0"/>
    <x v="6"/>
    <x v="3"/>
    <x v="8"/>
    <n v="4"/>
  </r>
  <r>
    <n v="620164414"/>
    <n v="59"/>
    <x v="0"/>
    <x v="0"/>
    <x v="1"/>
    <x v="4"/>
    <x v="0"/>
    <n v="-99"/>
  </r>
  <r>
    <n v="620350217"/>
    <n v="53"/>
    <x v="1"/>
    <x v="1"/>
    <x v="1"/>
    <x v="2"/>
    <x v="0"/>
    <n v="-99"/>
  </r>
  <r>
    <n v="616307699"/>
    <n v="79"/>
    <x v="1"/>
    <x v="1"/>
    <x v="14"/>
    <x v="2"/>
    <x v="13"/>
    <n v="0"/>
  </r>
  <r>
    <n v="617271575"/>
    <n v="27"/>
    <x v="2"/>
    <x v="1"/>
    <x v="5"/>
    <x v="4"/>
    <x v="3"/>
    <n v="2"/>
  </r>
  <r>
    <n v="11280640"/>
    <n v="28"/>
    <x v="1"/>
    <x v="1"/>
    <x v="1"/>
    <x v="2"/>
    <x v="0"/>
    <n v="-99"/>
  </r>
  <r>
    <n v="11270678"/>
    <n v="77"/>
    <x v="1"/>
    <x v="1"/>
    <x v="1"/>
    <x v="4"/>
    <x v="0"/>
    <n v="-99"/>
  </r>
  <r>
    <m/>
    <m/>
    <x v="3"/>
    <x v="2"/>
    <x v="18"/>
    <x v="1"/>
    <x v="1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75">
  <r>
    <n v="11199822"/>
    <n v="65"/>
    <n v="237"/>
    <s v="FALLO"/>
    <n v="5"/>
    <n v="3"/>
    <n v="-99"/>
    <x v="0"/>
  </r>
  <r>
    <n v="11205289"/>
    <n v="23"/>
    <n v="138"/>
    <s v="GOL"/>
    <n v="-99"/>
    <m/>
    <n v="-99"/>
    <x v="0"/>
  </r>
  <r>
    <n v="11205289"/>
    <n v="28"/>
    <n v="138"/>
    <s v="GOL"/>
    <n v="-99"/>
    <n v="0"/>
    <n v="-99"/>
    <x v="0"/>
  </r>
  <r>
    <n v="11266630"/>
    <n v="11"/>
    <n v="237"/>
    <s v="FALLO"/>
    <n v="-99"/>
    <n v="2"/>
    <n v="-99"/>
    <x v="0"/>
  </r>
  <r>
    <n v="11220162"/>
    <n v="21"/>
    <n v="138"/>
    <s v="GOL"/>
    <n v="4"/>
    <n v="2"/>
    <n v="7"/>
    <x v="0"/>
  </r>
  <r>
    <n v="11247745"/>
    <n v="27"/>
    <n v="237"/>
    <s v="FALLO"/>
    <n v="4"/>
    <n v="2"/>
    <n v="17"/>
    <x v="0"/>
  </r>
  <r>
    <n v="11247751"/>
    <n v="36"/>
    <n v="237"/>
    <s v="FALLO"/>
    <n v="0"/>
    <n v="2"/>
    <n v="17"/>
    <x v="0"/>
  </r>
  <r>
    <n v="11247751"/>
    <n v="43"/>
    <n v="138"/>
    <s v="GOL"/>
    <n v="-99"/>
    <n v="2"/>
    <n v="-99"/>
    <x v="0"/>
  </r>
  <r>
    <n v="11247775"/>
    <n v="36"/>
    <n v="237"/>
    <s v="FALLO"/>
    <n v="0"/>
    <n v="2"/>
    <n v="17"/>
    <x v="0"/>
  </r>
  <r>
    <n v="11247787"/>
    <n v="77"/>
    <n v="237"/>
    <s v="FALLO"/>
    <n v="2"/>
    <n v="2"/>
    <n v="17"/>
    <x v="0"/>
  </r>
  <r>
    <n v="11271996"/>
    <n v="13"/>
    <n v="138"/>
    <s v="GOL"/>
    <n v="-99"/>
    <n v="2"/>
    <n v="-99"/>
    <x v="0"/>
  </r>
  <r>
    <n v="616133607"/>
    <n v="53"/>
    <n v="237"/>
    <s v="FALLO"/>
    <n v="-99"/>
    <n v="0"/>
    <n v="-99"/>
    <x v="1"/>
  </r>
  <r>
    <n v="620680375"/>
    <n v="73"/>
    <n v="237"/>
    <s v="FALLO"/>
    <n v="-99"/>
    <n v="3"/>
    <n v="-99"/>
    <x v="0"/>
  </r>
  <r>
    <n v="620677070"/>
    <n v="15"/>
    <n v="237"/>
    <s v="FALLO"/>
    <n v="-99"/>
    <n v="1"/>
    <n v="-99"/>
    <x v="0"/>
  </r>
  <r>
    <n v="11108592"/>
    <n v="67"/>
    <n v="138"/>
    <s v="GOL"/>
    <m/>
    <m/>
    <m/>
    <x v="1"/>
  </r>
  <r>
    <n v="10910084"/>
    <n v="5"/>
    <n v="138"/>
    <s v="GOL"/>
    <m/>
    <m/>
    <m/>
    <x v="0"/>
  </r>
  <r>
    <n v="10765713"/>
    <n v="2"/>
    <n v="138"/>
    <s v="GOL"/>
    <m/>
    <m/>
    <m/>
    <x v="0"/>
  </r>
  <r>
    <n v="11212933"/>
    <n v="72"/>
    <n v="138"/>
    <s v="GOL"/>
    <m/>
    <m/>
    <m/>
    <x v="0"/>
  </r>
  <r>
    <n v="11210791"/>
    <n v="83"/>
    <n v="138"/>
    <s v="GOL"/>
    <m/>
    <m/>
    <m/>
    <x v="0"/>
  </r>
  <r>
    <n v="11199636"/>
    <n v="59"/>
    <n v="138"/>
    <s v="GOL"/>
    <m/>
    <m/>
    <m/>
    <x v="0"/>
  </r>
  <r>
    <n v="11214870"/>
    <n v="25"/>
    <n v="138"/>
    <s v="GOL"/>
    <m/>
    <m/>
    <m/>
    <x v="0"/>
  </r>
  <r>
    <n v="11214870"/>
    <n v="65"/>
    <n v="138"/>
    <s v="GOL"/>
    <m/>
    <m/>
    <m/>
    <x v="0"/>
  </r>
  <r>
    <n v="10765699"/>
    <n v="58"/>
    <n v="138"/>
    <s v="GOL"/>
    <m/>
    <m/>
    <m/>
    <x v="0"/>
  </r>
  <r>
    <n v="11198107"/>
    <n v="55"/>
    <n v="138"/>
    <s v="GOL"/>
    <m/>
    <m/>
    <m/>
    <x v="0"/>
  </r>
  <r>
    <n v="11196001"/>
    <n v="4"/>
    <n v="138"/>
    <s v="GOL"/>
    <m/>
    <m/>
    <m/>
    <x v="0"/>
  </r>
  <r>
    <n v="11227682"/>
    <n v="28"/>
    <n v="138"/>
    <s v="GOL"/>
    <m/>
    <m/>
    <m/>
    <x v="0"/>
  </r>
  <r>
    <n v="10980723"/>
    <n v="21"/>
    <n v="138"/>
    <s v="GOL"/>
    <m/>
    <m/>
    <m/>
    <x v="0"/>
  </r>
  <r>
    <n v="11217736"/>
    <n v="30"/>
    <n v="138"/>
    <s v="GOL"/>
    <m/>
    <m/>
    <m/>
    <x v="0"/>
  </r>
  <r>
    <n v="11102966"/>
    <n v="76"/>
    <n v="138"/>
    <s v="GOL"/>
    <m/>
    <m/>
    <m/>
    <x v="1"/>
  </r>
  <r>
    <n v="11200848"/>
    <n v="50"/>
    <n v="138"/>
    <s v="GOL"/>
    <m/>
    <m/>
    <m/>
    <x v="0"/>
  </r>
  <r>
    <n v="11182468"/>
    <n v="22"/>
    <n v="138"/>
    <s v="GOL"/>
    <m/>
    <m/>
    <m/>
    <x v="0"/>
  </r>
  <r>
    <n v="11215374"/>
    <n v="85"/>
    <n v="138"/>
    <s v="GOL"/>
    <m/>
    <m/>
    <m/>
    <x v="0"/>
  </r>
  <r>
    <n v="11199319"/>
    <n v="62"/>
    <n v="138"/>
    <s v="GOL"/>
    <m/>
    <m/>
    <m/>
    <x v="0"/>
  </r>
  <r>
    <n v="11210547"/>
    <n v="74"/>
    <n v="138"/>
    <s v="GOL"/>
    <m/>
    <m/>
    <m/>
    <x v="1"/>
  </r>
  <r>
    <n v="11215060"/>
    <n v="25"/>
    <n v="138"/>
    <s v="GOL"/>
    <m/>
    <m/>
    <m/>
    <x v="0"/>
  </r>
  <r>
    <n v="616161296"/>
    <n v="79"/>
    <n v="138"/>
    <s v="GOL"/>
    <n v="-99"/>
    <n v="4"/>
    <n v="-99"/>
    <x v="0"/>
  </r>
  <r>
    <n v="620465895"/>
    <n v="36"/>
    <n v="237"/>
    <s v="FALLO"/>
    <n v="-99"/>
    <n v="0"/>
    <n v="-99"/>
    <x v="0"/>
  </r>
  <r>
    <n v="620465895"/>
    <n v="58"/>
    <n v="237"/>
    <s v="FALLO"/>
    <n v="-99"/>
    <n v="0"/>
    <n v="-99"/>
    <x v="0"/>
  </r>
  <r>
    <n v="620782130"/>
    <n v="43"/>
    <n v="237"/>
    <s v="FALLO"/>
    <n v="11"/>
    <n v="1"/>
    <n v="4"/>
    <x v="0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  <r>
    <m/>
    <m/>
    <m/>
    <m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01">
  <r>
    <n v="10687136"/>
    <n v="10687136"/>
    <n v="10687136"/>
    <x v="0"/>
  </r>
  <r>
    <n v="10765699"/>
    <n v="10765699"/>
    <n v="10765699"/>
    <x v="1"/>
  </r>
  <r>
    <n v="10765713"/>
    <n v="10765713"/>
    <n v="10765713"/>
    <x v="1"/>
  </r>
  <r>
    <n v="10765933"/>
    <n v="10765933"/>
    <n v="10765933"/>
    <x v="1"/>
  </r>
  <r>
    <n v="10765935"/>
    <n v="10765935"/>
    <n v="10765935"/>
    <x v="1"/>
  </r>
  <r>
    <n v="10765945"/>
    <n v="10765945"/>
    <n v="10765945"/>
    <x v="1"/>
  </r>
  <r>
    <n v="10766198"/>
    <n v="10766198"/>
    <n v="10766198"/>
    <x v="1"/>
  </r>
  <r>
    <n v="10910050"/>
    <n v="10910050"/>
    <n v="10910050"/>
    <x v="1"/>
  </r>
  <r>
    <n v="10910071"/>
    <n v="10910071"/>
    <n v="10910071"/>
    <x v="1"/>
  </r>
  <r>
    <n v="10910077"/>
    <n v="10910077"/>
    <n v="10910077"/>
    <x v="1"/>
  </r>
  <r>
    <n v="10910084"/>
    <n v="10910084"/>
    <n v="10910084"/>
    <x v="1"/>
  </r>
  <r>
    <n v="10910085"/>
    <n v="10910085"/>
    <n v="10910085"/>
    <x v="1"/>
  </r>
  <r>
    <n v="10960458"/>
    <n v="10960458"/>
    <n v="10960458"/>
    <x v="1"/>
  </r>
  <r>
    <n v="10962848"/>
    <n v="10962848"/>
    <n v="10962848"/>
    <x v="1"/>
  </r>
  <r>
    <n v="10980341"/>
    <n v="10980341"/>
    <n v="10980341"/>
    <x v="1"/>
  </r>
  <r>
    <n v="10980355"/>
    <n v="10980355"/>
    <n v="10980355"/>
    <x v="1"/>
  </r>
  <r>
    <n v="10980376"/>
    <n v="10980376"/>
    <n v="10980376"/>
    <x v="1"/>
  </r>
  <r>
    <n v="10980561"/>
    <n v="10980561"/>
    <n v="10980561"/>
    <x v="1"/>
  </r>
  <r>
    <n v="10980582"/>
    <n v="10980582"/>
    <n v="10980582"/>
    <x v="1"/>
  </r>
  <r>
    <n v="10980721"/>
    <n v="10980721"/>
    <n v="10980721"/>
    <x v="1"/>
  </r>
  <r>
    <n v="10980723"/>
    <n v="10980723"/>
    <n v="10980723"/>
    <x v="1"/>
  </r>
  <r>
    <n v="10980791"/>
    <n v="10980791"/>
    <n v="10980791"/>
    <x v="1"/>
  </r>
  <r>
    <n v="10984395"/>
    <n v="10984395"/>
    <n v="10984395"/>
    <x v="1"/>
  </r>
  <r>
    <n v="10989482"/>
    <n v="10989482"/>
    <n v="10989482"/>
    <x v="1"/>
  </r>
  <r>
    <n v="11099860"/>
    <n v="11099860"/>
    <n v="11099860"/>
    <x v="1"/>
  </r>
  <r>
    <n v="11101596"/>
    <n v="11101596"/>
    <n v="11101596"/>
    <x v="1"/>
  </r>
  <r>
    <n v="11102327"/>
    <n v="11102327"/>
    <n v="11102327"/>
    <x v="1"/>
  </r>
  <r>
    <n v="11102966"/>
    <n v="11102966"/>
    <n v="11102966"/>
    <x v="0"/>
  </r>
  <r>
    <n v="11104235"/>
    <n v="11104235"/>
    <n v="11104235"/>
    <x v="1"/>
  </r>
  <r>
    <n v="11104623"/>
    <n v="11104623"/>
    <n v="11104623"/>
    <x v="1"/>
  </r>
  <r>
    <n v="11104647"/>
    <n v="11104647"/>
    <n v="11104647"/>
    <x v="1"/>
  </r>
  <r>
    <n v="11104705"/>
    <n v="11104705"/>
    <n v="11104705"/>
    <x v="1"/>
  </r>
  <r>
    <n v="11104843"/>
    <n v="11104843"/>
    <n v="11104843"/>
    <x v="1"/>
  </r>
  <r>
    <n v="11104854"/>
    <n v="11104854"/>
    <n v="11104854"/>
    <x v="1"/>
  </r>
  <r>
    <n v="11104861"/>
    <n v="11104861"/>
    <n v="11104861"/>
    <x v="1"/>
  </r>
  <r>
    <n v="11105026"/>
    <n v="11105026"/>
    <n v="11105026"/>
    <x v="1"/>
  </r>
  <r>
    <n v="11105301"/>
    <n v="11105301"/>
    <n v="11105301"/>
    <x v="1"/>
  </r>
  <r>
    <n v="11105364"/>
    <n v="11105364"/>
    <n v="11105364"/>
    <x v="1"/>
  </r>
  <r>
    <n v="11105395"/>
    <n v="11105395"/>
    <n v="11105395"/>
    <x v="1"/>
  </r>
  <r>
    <n v="11105852"/>
    <n v="11105852"/>
    <n v="11105852"/>
    <x v="1"/>
  </r>
  <r>
    <n v="11106043"/>
    <n v="11106043"/>
    <n v="11106043"/>
    <x v="1"/>
  </r>
  <r>
    <n v="11107330"/>
    <n v="11107330"/>
    <n v="11107330"/>
    <x v="1"/>
  </r>
  <r>
    <n v="11107513"/>
    <n v="11107513"/>
    <n v="11107513"/>
    <x v="1"/>
  </r>
  <r>
    <n v="11108018"/>
    <n v="11108018"/>
    <n v="11108018"/>
    <x v="1"/>
  </r>
  <r>
    <n v="11108133"/>
    <n v="11108133"/>
    <n v="11108133"/>
    <x v="1"/>
  </r>
  <r>
    <n v="11108334"/>
    <n v="11108334"/>
    <n v="11108334"/>
    <x v="1"/>
  </r>
  <r>
    <n v="11108382"/>
    <n v="11108382"/>
    <n v="11108382"/>
    <x v="1"/>
  </r>
  <r>
    <n v="11108386"/>
    <n v="11108386"/>
    <n v="11108386"/>
    <x v="1"/>
  </r>
  <r>
    <n v="11108592"/>
    <n v="11108592"/>
    <n v="11108592"/>
    <x v="0"/>
  </r>
  <r>
    <n v="11109070"/>
    <n v="11109070"/>
    <n v="11109070"/>
    <x v="1"/>
  </r>
  <r>
    <n v="11109089"/>
    <n v="11109089"/>
    <n v="11109089"/>
    <x v="1"/>
  </r>
  <r>
    <n v="11109179"/>
    <n v="11109179"/>
    <n v="11109179"/>
    <x v="1"/>
  </r>
  <r>
    <n v="11116179"/>
    <n v="11116179"/>
    <n v="11116179"/>
    <x v="1"/>
  </r>
  <r>
    <n v="11116844"/>
    <n v="11116844"/>
    <n v="11116844"/>
    <x v="1"/>
  </r>
  <r>
    <n v="11140046"/>
    <n v="11140046"/>
    <n v="11140046"/>
    <x v="1"/>
  </r>
  <r>
    <n v="11140301"/>
    <n v="11140301"/>
    <n v="11140301"/>
    <x v="1"/>
  </r>
  <r>
    <n v="11155251"/>
    <n v="11155251"/>
    <n v="11155251"/>
    <x v="1"/>
  </r>
  <r>
    <n v="11155852"/>
    <n v="11155852"/>
    <n v="11155852"/>
    <x v="1"/>
  </r>
  <r>
    <n v="11163394"/>
    <n v="11163394"/>
    <n v="11163394"/>
    <x v="1"/>
  </r>
  <r>
    <n v="11163538"/>
    <n v="11163538"/>
    <n v="11163538"/>
    <x v="1"/>
  </r>
  <r>
    <n v="11163669"/>
    <n v="11163669"/>
    <n v="11163669"/>
    <x v="1"/>
  </r>
  <r>
    <n v="11164248"/>
    <n v="11164248"/>
    <n v="11164248"/>
    <x v="1"/>
  </r>
  <r>
    <n v="11179759"/>
    <n v="11179759"/>
    <n v="11179759"/>
    <x v="1"/>
  </r>
  <r>
    <n v="11180598"/>
    <n v="11180598"/>
    <n v="11180598"/>
    <x v="1"/>
  </r>
  <r>
    <n v="11180769"/>
    <n v="11180769"/>
    <n v="11180769"/>
    <x v="1"/>
  </r>
  <r>
    <n v="11180808"/>
    <n v="11180808"/>
    <n v="11180808"/>
    <x v="0"/>
  </r>
  <r>
    <n v="11180825"/>
    <n v="11180825"/>
    <n v="11180825"/>
    <x v="1"/>
  </r>
  <r>
    <n v="11180828"/>
    <n v="11180828"/>
    <n v="11180828"/>
    <x v="1"/>
  </r>
  <r>
    <n v="11180869"/>
    <n v="11180869"/>
    <n v="11180869"/>
    <x v="1"/>
  </r>
  <r>
    <n v="11181164"/>
    <n v="11181164"/>
    <n v="11181164"/>
    <x v="1"/>
  </r>
  <r>
    <n v="11182468"/>
    <n v="11182468"/>
    <n v="11182468"/>
    <x v="1"/>
  </r>
  <r>
    <n v="11183291"/>
    <n v="11183291"/>
    <n v="11183291"/>
    <x v="1"/>
  </r>
  <r>
    <n v="11186527"/>
    <n v="11186527"/>
    <n v="11186527"/>
    <x v="1"/>
  </r>
  <r>
    <n v="11187600"/>
    <n v="11187600"/>
    <n v="11187600"/>
    <x v="0"/>
  </r>
  <r>
    <n v="11188013"/>
    <n v="11188013"/>
    <n v="11188013"/>
    <x v="1"/>
  </r>
  <r>
    <n v="11189017"/>
    <n v="11189017"/>
    <n v="11189017"/>
    <x v="1"/>
  </r>
  <r>
    <n v="11189693"/>
    <n v="11189693"/>
    <n v="11189693"/>
    <x v="1"/>
  </r>
  <r>
    <n v="11190163"/>
    <n v="11190163"/>
    <n v="11190163"/>
    <x v="1"/>
  </r>
  <r>
    <n v="11190705"/>
    <n v="11190705"/>
    <n v="11190705"/>
    <x v="0"/>
  </r>
  <r>
    <n v="11191926"/>
    <n v="11191926"/>
    <n v="11191926"/>
    <x v="1"/>
  </r>
  <r>
    <n v="11192168"/>
    <n v="11192168"/>
    <n v="11192168"/>
    <x v="1"/>
  </r>
  <r>
    <n v="11192173"/>
    <n v="11192173"/>
    <n v="11192173"/>
    <x v="1"/>
  </r>
  <r>
    <n v="11192428"/>
    <n v="11192428"/>
    <n v="11192428"/>
    <x v="1"/>
  </r>
  <r>
    <n v="11192446"/>
    <n v="11192446"/>
    <n v="11192446"/>
    <x v="1"/>
  </r>
  <r>
    <n v="11195011"/>
    <n v="11195011"/>
    <n v="11195011"/>
    <x v="1"/>
  </r>
  <r>
    <n v="11195208"/>
    <n v="11195208"/>
    <n v="11195208"/>
    <x v="1"/>
  </r>
  <r>
    <n v="11195225"/>
    <n v="11195225"/>
    <n v="11195225"/>
    <x v="1"/>
  </r>
  <r>
    <n v="11195432"/>
    <n v="11195432"/>
    <n v="11195432"/>
    <x v="1"/>
  </r>
  <r>
    <n v="11195997"/>
    <n v="11195997"/>
    <n v="11195997"/>
    <x v="1"/>
  </r>
  <r>
    <n v="11196001"/>
    <n v="11196001"/>
    <n v="11196001"/>
    <x v="1"/>
  </r>
  <r>
    <n v="11196167"/>
    <n v="11196167"/>
    <n v="11196167"/>
    <x v="0"/>
  </r>
  <r>
    <n v="11196605"/>
    <n v="11196605"/>
    <n v="11196605"/>
    <x v="1"/>
  </r>
  <r>
    <n v="11197043"/>
    <n v="11197043"/>
    <n v="11197043"/>
    <x v="1"/>
  </r>
  <r>
    <n v="11197485"/>
    <n v="11197485"/>
    <n v="11197485"/>
    <x v="1"/>
  </r>
  <r>
    <n v="11197616"/>
    <n v="11197616"/>
    <n v="11197616"/>
    <x v="1"/>
  </r>
  <r>
    <n v="11198052"/>
    <n v="11198052"/>
    <n v="11198052"/>
    <x v="1"/>
  </r>
  <r>
    <n v="11198107"/>
    <n v="11198107"/>
    <n v="11198107"/>
    <x v="1"/>
  </r>
  <r>
    <n v="11198197"/>
    <n v="11198197"/>
    <n v="11198197"/>
    <x v="1"/>
  </r>
  <r>
    <n v="11198433"/>
    <n v="11198433"/>
    <n v="11198433"/>
    <x v="1"/>
  </r>
  <r>
    <n v="11198607"/>
    <n v="11198607"/>
    <n v="11198607"/>
    <x v="1"/>
  </r>
  <r>
    <n v="11199124"/>
    <n v="11199124"/>
    <n v="11199124"/>
    <x v="0"/>
  </r>
  <r>
    <n v="11199134"/>
    <n v="11199134"/>
    <n v="11199134"/>
    <x v="1"/>
  </r>
  <r>
    <n v="11199232"/>
    <n v="11199232"/>
    <n v="11199232"/>
    <x v="1"/>
  </r>
  <r>
    <n v="11199319"/>
    <n v="11199319"/>
    <n v="11199319"/>
    <x v="1"/>
  </r>
  <r>
    <n v="11199521"/>
    <n v="11199521"/>
    <n v="11199521"/>
    <x v="1"/>
  </r>
  <r>
    <n v="11199636"/>
    <n v="11199636"/>
    <n v="11199636"/>
    <x v="1"/>
  </r>
  <r>
    <n v="11199653"/>
    <n v="11199653"/>
    <n v="11199653"/>
    <x v="1"/>
  </r>
  <r>
    <n v="11199822"/>
    <n v="11199822"/>
    <n v="11199822"/>
    <x v="1"/>
  </r>
  <r>
    <n v="11200848"/>
    <n v="11200848"/>
    <n v="11200848"/>
    <x v="1"/>
  </r>
  <r>
    <n v="11200867"/>
    <n v="11200867"/>
    <n v="11200867"/>
    <x v="1"/>
  </r>
  <r>
    <n v="11201473"/>
    <n v="11201473"/>
    <n v="11201473"/>
    <x v="1"/>
  </r>
  <r>
    <n v="11201527"/>
    <n v="11201527"/>
    <n v="11201527"/>
    <x v="1"/>
  </r>
  <r>
    <n v="11202754"/>
    <n v="11202754"/>
    <n v="11202754"/>
    <x v="1"/>
  </r>
  <r>
    <n v="11205289"/>
    <n v="11205289"/>
    <n v="11205289"/>
    <x v="1"/>
  </r>
  <r>
    <n v="11208918"/>
    <n v="11208918"/>
    <n v="11208918"/>
    <x v="1"/>
  </r>
  <r>
    <n v="11209101"/>
    <n v="11209101"/>
    <n v="11209101"/>
    <x v="1"/>
  </r>
  <r>
    <n v="11209213"/>
    <n v="11209213"/>
    <n v="11209213"/>
    <x v="1"/>
  </r>
  <r>
    <n v="11209367"/>
    <n v="11209367"/>
    <n v="11209367"/>
    <x v="1"/>
  </r>
  <r>
    <n v="11209475"/>
    <n v="11209475"/>
    <n v="11209475"/>
    <x v="1"/>
  </r>
  <r>
    <n v="11209482"/>
    <n v="11209482"/>
    <n v="11209482"/>
    <x v="0"/>
  </r>
  <r>
    <n v="11209583"/>
    <n v="11209583"/>
    <n v="11209583"/>
    <x v="1"/>
  </r>
  <r>
    <n v="11209645"/>
    <n v="11209645"/>
    <n v="11209645"/>
    <x v="1"/>
  </r>
  <r>
    <n v="11209662"/>
    <n v="11209662"/>
    <n v="11209662"/>
    <x v="1"/>
  </r>
  <r>
    <n v="11209673"/>
    <n v="11209673"/>
    <n v="11209673"/>
    <x v="1"/>
  </r>
  <r>
    <n v="11209738"/>
    <n v="11209738"/>
    <n v="11209738"/>
    <x v="1"/>
  </r>
  <r>
    <n v="11209874"/>
    <n v="11209874"/>
    <n v="11209874"/>
    <x v="1"/>
  </r>
  <r>
    <n v="11210103"/>
    <n v="11210103"/>
    <n v="11210103"/>
    <x v="1"/>
  </r>
  <r>
    <n v="11210262"/>
    <n v="11210262"/>
    <n v="11210262"/>
    <x v="1"/>
  </r>
  <r>
    <n v="11210283"/>
    <n v="11210283"/>
    <n v="11210283"/>
    <x v="1"/>
  </r>
  <r>
    <n v="11210287"/>
    <n v="11210287"/>
    <n v="11210287"/>
    <x v="1"/>
  </r>
  <r>
    <n v="11210430"/>
    <n v="11210430"/>
    <n v="11210430"/>
    <x v="1"/>
  </r>
  <r>
    <n v="11210547"/>
    <n v="11210547"/>
    <n v="11210547"/>
    <x v="0"/>
  </r>
  <r>
    <n v="11210673"/>
    <n v="11210673"/>
    <n v="11210673"/>
    <x v="1"/>
  </r>
  <r>
    <n v="11210692"/>
    <n v="11210692"/>
    <n v="11210692"/>
    <x v="1"/>
  </r>
  <r>
    <n v="11210790"/>
    <n v="11210790"/>
    <n v="11210790"/>
    <x v="1"/>
  </r>
  <r>
    <n v="11210791"/>
    <n v="11210791"/>
    <n v="11210791"/>
    <x v="1"/>
  </r>
  <r>
    <n v="11210849"/>
    <n v="11210849"/>
    <n v="11210849"/>
    <x v="1"/>
  </r>
  <r>
    <n v="11210851"/>
    <n v="11210851"/>
    <n v="11210851"/>
    <x v="1"/>
  </r>
  <r>
    <n v="11210874"/>
    <n v="11210874"/>
    <n v="11210874"/>
    <x v="1"/>
  </r>
  <r>
    <n v="11210876"/>
    <n v="11210876"/>
    <n v="11210876"/>
    <x v="1"/>
  </r>
  <r>
    <n v="11210946"/>
    <n v="11210946"/>
    <n v="11210946"/>
    <x v="1"/>
  </r>
  <r>
    <n v="11211052"/>
    <n v="11211052"/>
    <n v="11211052"/>
    <x v="1"/>
  </r>
  <r>
    <n v="11211125"/>
    <n v="11211125"/>
    <n v="11211125"/>
    <x v="1"/>
  </r>
  <r>
    <n v="11211126"/>
    <n v="11211126"/>
    <n v="11211126"/>
    <x v="1"/>
  </r>
  <r>
    <n v="11211159"/>
    <n v="11211159"/>
    <n v="11211159"/>
    <x v="1"/>
  </r>
  <r>
    <n v="11211272"/>
    <n v="11211272"/>
    <n v="11211272"/>
    <x v="1"/>
  </r>
  <r>
    <n v="11211296"/>
    <n v="11211296"/>
    <n v="11211296"/>
    <x v="1"/>
  </r>
  <r>
    <n v="11211347"/>
    <n v="11211347"/>
    <n v="11211347"/>
    <x v="1"/>
  </r>
  <r>
    <n v="11211474"/>
    <n v="11211474"/>
    <n v="11211474"/>
    <x v="1"/>
  </r>
  <r>
    <n v="11211485"/>
    <n v="11211485"/>
    <n v="11211485"/>
    <x v="1"/>
  </r>
  <r>
    <n v="11211524"/>
    <n v="11211524"/>
    <n v="11211524"/>
    <x v="1"/>
  </r>
  <r>
    <n v="11211553"/>
    <n v="11211553"/>
    <n v="11211553"/>
    <x v="1"/>
  </r>
  <r>
    <n v="11211578"/>
    <n v="11211578"/>
    <n v="11211578"/>
    <x v="1"/>
  </r>
  <r>
    <n v="11211764"/>
    <n v="11211764"/>
    <n v="11211764"/>
    <x v="1"/>
  </r>
  <r>
    <n v="11211858"/>
    <n v="11211858"/>
    <n v="11211858"/>
    <x v="1"/>
  </r>
  <r>
    <n v="11212287"/>
    <n v="11212287"/>
    <n v="11212287"/>
    <x v="1"/>
  </r>
  <r>
    <n v="11212507"/>
    <n v="11212507"/>
    <n v="11212507"/>
    <x v="1"/>
  </r>
  <r>
    <n v="11212630"/>
    <n v="11212630"/>
    <n v="11212630"/>
    <x v="1"/>
  </r>
  <r>
    <n v="11212658"/>
    <n v="11212658"/>
    <n v="11212658"/>
    <x v="1"/>
  </r>
  <r>
    <n v="11212763"/>
    <n v="11212763"/>
    <n v="11212763"/>
    <x v="1"/>
  </r>
  <r>
    <n v="11212933"/>
    <n v="11212933"/>
    <n v="11212933"/>
    <x v="1"/>
  </r>
  <r>
    <n v="11213058"/>
    <n v="11213058"/>
    <n v="11213058"/>
    <x v="1"/>
  </r>
  <r>
    <n v="11213077"/>
    <n v="11213077"/>
    <n v="11213077"/>
    <x v="1"/>
  </r>
  <r>
    <n v="11213347"/>
    <n v="11213347"/>
    <n v="11213347"/>
    <x v="1"/>
  </r>
  <r>
    <n v="11213562"/>
    <n v="11213562"/>
    <n v="11213562"/>
    <x v="1"/>
  </r>
  <r>
    <n v="11213854"/>
    <n v="11213854"/>
    <n v="11213854"/>
    <x v="1"/>
  </r>
  <r>
    <n v="11213863"/>
    <n v="11213863"/>
    <n v="11213863"/>
    <x v="1"/>
  </r>
  <r>
    <n v="11214218"/>
    <n v="11214218"/>
    <n v="11214218"/>
    <x v="1"/>
  </r>
  <r>
    <n v="11214248"/>
    <n v="11214248"/>
    <n v="11214248"/>
    <x v="1"/>
  </r>
  <r>
    <n v="11214536"/>
    <n v="11214536"/>
    <n v="11214536"/>
    <x v="1"/>
  </r>
  <r>
    <n v="11214870"/>
    <n v="11214870"/>
    <n v="11214870"/>
    <x v="1"/>
  </r>
  <r>
    <n v="11214924"/>
    <n v="11214924"/>
    <n v="11214924"/>
    <x v="1"/>
  </r>
  <r>
    <n v="11215046"/>
    <n v="11215046"/>
    <n v="11215046"/>
    <x v="1"/>
  </r>
  <r>
    <n v="11215060"/>
    <n v="11215060"/>
    <n v="11215060"/>
    <x v="1"/>
  </r>
  <r>
    <n v="11215172"/>
    <n v="11215172"/>
    <n v="11215172"/>
    <x v="1"/>
  </r>
  <r>
    <n v="11215374"/>
    <n v="11215374"/>
    <n v="11215374"/>
    <x v="1"/>
  </r>
  <r>
    <n v="11215648"/>
    <n v="11215648"/>
    <n v="11215648"/>
    <x v="1"/>
  </r>
  <r>
    <n v="11215784"/>
    <n v="11215784"/>
    <n v="11215784"/>
    <x v="1"/>
  </r>
  <r>
    <n v="11216122"/>
    <n v="11216122"/>
    <n v="11216122"/>
    <x v="1"/>
  </r>
  <r>
    <n v="11216173"/>
    <n v="11216173"/>
    <n v="11216173"/>
    <x v="1"/>
  </r>
  <r>
    <n v="11216302"/>
    <n v="11216302"/>
    <n v="11216302"/>
    <x v="1"/>
  </r>
  <r>
    <n v="11216462"/>
    <n v="11216462"/>
    <n v="11216462"/>
    <x v="1"/>
  </r>
  <r>
    <n v="11216471"/>
    <n v="11216471"/>
    <n v="11216471"/>
    <x v="1"/>
  </r>
  <r>
    <n v="11216493"/>
    <n v="11216493"/>
    <n v="11216493"/>
    <x v="1"/>
  </r>
  <r>
    <n v="11216724"/>
    <n v="11216724"/>
    <n v="11216724"/>
    <x v="1"/>
  </r>
  <r>
    <n v="11217093"/>
    <n v="11217093"/>
    <n v="11217093"/>
    <x v="1"/>
  </r>
  <r>
    <n v="11217103"/>
    <n v="11217103"/>
    <n v="11217103"/>
    <x v="1"/>
  </r>
  <r>
    <n v="11217172"/>
    <n v="11217172"/>
    <n v="11217172"/>
    <x v="1"/>
  </r>
  <r>
    <n v="11217736"/>
    <n v="11217736"/>
    <n v="11217736"/>
    <x v="1"/>
  </r>
  <r>
    <n v="11217900"/>
    <n v="11217900"/>
    <n v="11217900"/>
    <x v="1"/>
  </r>
  <r>
    <n v="11217922"/>
    <n v="11217922"/>
    <n v="11217922"/>
    <x v="1"/>
  </r>
  <r>
    <n v="11217964"/>
    <n v="11217964"/>
    <n v="11217964"/>
    <x v="1"/>
  </r>
  <r>
    <n v="11218057"/>
    <n v="11218057"/>
    <n v="11218057"/>
    <x v="1"/>
  </r>
  <r>
    <n v="11218963"/>
    <n v="11218963"/>
    <n v="11218963"/>
    <x v="1"/>
  </r>
  <r>
    <n v="11219255"/>
    <n v="11219255"/>
    <n v="11219255"/>
    <x v="1"/>
  </r>
  <r>
    <n v="11219547"/>
    <n v="11219547"/>
    <n v="11219547"/>
    <x v="1"/>
  </r>
  <r>
    <n v="11219810"/>
    <n v="11219810"/>
    <n v="11219810"/>
    <x v="1"/>
  </r>
  <r>
    <n v="11220112"/>
    <n v="11220112"/>
    <n v="11220112"/>
    <x v="1"/>
  </r>
  <r>
    <n v="11220124"/>
    <n v="11220124"/>
    <n v="11220124"/>
    <x v="1"/>
  </r>
  <r>
    <n v="11220160"/>
    <n v="11220160"/>
    <n v="11220160"/>
    <x v="1"/>
  </r>
  <r>
    <n v="11220162"/>
    <n v="11220162"/>
    <n v="11220162"/>
    <x v="1"/>
  </r>
  <r>
    <n v="11220164"/>
    <n v="11220164"/>
    <n v="11220164"/>
    <x v="1"/>
  </r>
  <r>
    <n v="11220166"/>
    <n v="11220166"/>
    <n v="11220166"/>
    <x v="1"/>
  </r>
  <r>
    <n v="11223236"/>
    <n v="11223236"/>
    <n v="11223236"/>
    <x v="1"/>
  </r>
  <r>
    <n v="11223834"/>
    <n v="11223834"/>
    <n v="11223834"/>
    <x v="1"/>
  </r>
  <r>
    <n v="11223840"/>
    <n v="11223840"/>
    <n v="11223840"/>
    <x v="1"/>
  </r>
  <r>
    <n v="11225043"/>
    <n v="11225043"/>
    <n v="11225043"/>
    <x v="1"/>
  </r>
  <r>
    <n v="11225340"/>
    <n v="11225340"/>
    <n v="11225340"/>
    <x v="1"/>
  </r>
  <r>
    <n v="11225765"/>
    <n v="11225765"/>
    <n v="11225765"/>
    <x v="1"/>
  </r>
  <r>
    <n v="11226388"/>
    <n v="11226388"/>
    <n v="11226388"/>
    <x v="1"/>
  </r>
  <r>
    <n v="11227682"/>
    <n v="11227682"/>
    <n v="11227682"/>
    <x v="1"/>
  </r>
  <r>
    <n v="11232456"/>
    <n v="11232456"/>
    <n v="11232456"/>
    <x v="0"/>
  </r>
  <r>
    <n v="11241930"/>
    <n v="11241930"/>
    <n v="11241930"/>
    <x v="1"/>
  </r>
  <r>
    <n v="11241934"/>
    <n v="11241934"/>
    <n v="11241934"/>
    <x v="1"/>
  </r>
  <r>
    <n v="11242726"/>
    <n v="11242726"/>
    <n v="11242726"/>
    <x v="1"/>
  </r>
  <r>
    <n v="11245468"/>
    <n v="11245468"/>
    <n v="11245468"/>
    <x v="1"/>
  </r>
  <r>
    <n v="11246659"/>
    <n v="11246659"/>
    <n v="11246659"/>
    <x v="1"/>
  </r>
  <r>
    <n v="11247745"/>
    <n v="11247745"/>
    <n v="11247745"/>
    <x v="1"/>
  </r>
  <r>
    <n v="11247751"/>
    <n v="11247751"/>
    <n v="11247751"/>
    <x v="1"/>
  </r>
  <r>
    <n v="11247775"/>
    <n v="11247775"/>
    <n v="11247775"/>
    <x v="1"/>
  </r>
  <r>
    <n v="11247778"/>
    <n v="11247778"/>
    <n v="11247778"/>
    <x v="1"/>
  </r>
  <r>
    <n v="11247779"/>
    <n v="11247779"/>
    <n v="11247779"/>
    <x v="1"/>
  </r>
  <r>
    <n v="11247781"/>
    <n v="11247781"/>
    <n v="11247781"/>
    <x v="1"/>
  </r>
  <r>
    <n v="11247784"/>
    <n v="11247784"/>
    <n v="11247784"/>
    <x v="1"/>
  </r>
  <r>
    <n v="11247787"/>
    <n v="11247787"/>
    <n v="11247787"/>
    <x v="1"/>
  </r>
  <r>
    <n v="11247794"/>
    <n v="11247794"/>
    <n v="11247794"/>
    <x v="1"/>
  </r>
  <r>
    <n v="11247806"/>
    <n v="11247806"/>
    <n v="11247806"/>
    <x v="1"/>
  </r>
  <r>
    <n v="11255429"/>
    <n v="11255429"/>
    <n v="11255429"/>
    <x v="1"/>
  </r>
  <r>
    <n v="11258099"/>
    <n v="11258099"/>
    <n v="11258099"/>
    <x v="1"/>
  </r>
  <r>
    <n v="11258134"/>
    <n v="11258134"/>
    <n v="11258134"/>
    <x v="1"/>
  </r>
  <r>
    <n v="11258582"/>
    <n v="11258582"/>
    <n v="11258582"/>
    <x v="1"/>
  </r>
  <r>
    <n v="11258846"/>
    <n v="11258846"/>
    <n v="11258846"/>
    <x v="1"/>
  </r>
  <r>
    <n v="11261080"/>
    <n v="11261080"/>
    <n v="11261080"/>
    <x v="1"/>
  </r>
  <r>
    <n v="11262888"/>
    <n v="11262888"/>
    <n v="11262888"/>
    <x v="1"/>
  </r>
  <r>
    <n v="11266551"/>
    <n v="11266551"/>
    <n v="11266551"/>
    <x v="1"/>
  </r>
  <r>
    <n v="11266552"/>
    <n v="11266552"/>
    <n v="11266552"/>
    <x v="1"/>
  </r>
  <r>
    <n v="11266561"/>
    <n v="11266561"/>
    <n v="11266561"/>
    <x v="1"/>
  </r>
  <r>
    <n v="11266630"/>
    <n v="11266630"/>
    <n v="11266630"/>
    <x v="1"/>
  </r>
  <r>
    <n v="11267119"/>
    <n v="11267119"/>
    <n v="11267119"/>
    <x v="1"/>
  </r>
  <r>
    <n v="11270755"/>
    <n v="11270755"/>
    <n v="11270755"/>
    <x v="1"/>
  </r>
  <r>
    <n v="11270756"/>
    <n v="11270756"/>
    <n v="11270756"/>
    <x v="1"/>
  </r>
  <r>
    <n v="11271367"/>
    <n v="11271367"/>
    <n v="11271367"/>
    <x v="1"/>
  </r>
  <r>
    <n v="11271993"/>
    <n v="11271993"/>
    <n v="11271993"/>
    <x v="1"/>
  </r>
  <r>
    <n v="11271996"/>
    <n v="11271996"/>
    <n v="11271996"/>
    <x v="1"/>
  </r>
  <r>
    <n v="11272426"/>
    <n v="11272426"/>
    <n v="11272426"/>
    <x v="1"/>
  </r>
  <r>
    <n v="11272427"/>
    <n v="11272427"/>
    <n v="11272427"/>
    <x v="1"/>
  </r>
  <r>
    <n v="11275078"/>
    <n v="11275078"/>
    <n v="11275078"/>
    <x v="1"/>
  </r>
  <r>
    <n v="11283603"/>
    <n v="11283603"/>
    <n v="11283603"/>
    <x v="1"/>
  </r>
  <r>
    <n v="616133607"/>
    <n v="616133607"/>
    <n v="616133607"/>
    <x v="0"/>
  </r>
  <r>
    <n v="616135449"/>
    <n v="616135449"/>
    <n v="616135449"/>
    <x v="1"/>
  </r>
  <r>
    <n v="616161296"/>
    <n v="616161296"/>
    <n v="616161296"/>
    <x v="1"/>
  </r>
  <r>
    <n v="616263000"/>
    <n v="616263000"/>
    <n v="616263000"/>
    <x v="1"/>
  </r>
  <r>
    <n v="617268154"/>
    <n v="617268154"/>
    <n v="617268154"/>
    <x v="1"/>
  </r>
  <r>
    <n v="617374490"/>
    <n v="617374490"/>
    <n v="617374490"/>
    <x v="0"/>
  </r>
  <r>
    <n v="617374496"/>
    <n v="617374496"/>
    <n v="617374496"/>
    <x v="0"/>
  </r>
  <r>
    <n v="617400312"/>
    <n v="617400312"/>
    <n v="617400312"/>
    <x v="1"/>
  </r>
  <r>
    <n v="619051615"/>
    <n v="619051615"/>
    <n v="619051615"/>
    <x v="1"/>
  </r>
  <r>
    <n v="619432241"/>
    <n v="619432241"/>
    <n v="619432241"/>
    <x v="1"/>
  </r>
  <r>
    <n v="620071848"/>
    <n v="620071848"/>
    <n v="620071848"/>
    <x v="1"/>
  </r>
  <r>
    <n v="620080491"/>
    <n v="620080491"/>
    <n v="620080491"/>
    <x v="1"/>
  </r>
  <r>
    <n v="620257467"/>
    <n v="620257467"/>
    <n v="620257467"/>
    <x v="0"/>
  </r>
  <r>
    <n v="620259512"/>
    <n v="620259512"/>
    <n v="620259512"/>
    <x v="1"/>
  </r>
  <r>
    <n v="620280119"/>
    <n v="620280119"/>
    <n v="620280119"/>
    <x v="1"/>
  </r>
  <r>
    <n v="620350467"/>
    <n v="620350467"/>
    <n v="620350467"/>
    <x v="1"/>
  </r>
  <r>
    <n v="620465895"/>
    <n v="620465895"/>
    <n v="620465895"/>
    <x v="1"/>
  </r>
  <r>
    <n v="620534642"/>
    <n v="620534642"/>
    <n v="620534642"/>
    <x v="1"/>
  </r>
  <r>
    <n v="620536564"/>
    <n v="620536564"/>
    <n v="620536564"/>
    <x v="1"/>
  </r>
  <r>
    <n v="620675053"/>
    <n v="620675053"/>
    <n v="620675053"/>
    <x v="1"/>
  </r>
  <r>
    <n v="620677070"/>
    <n v="620677070"/>
    <n v="620677070"/>
    <x v="1"/>
  </r>
  <r>
    <n v="620680375"/>
    <n v="620680375"/>
    <n v="620680375"/>
    <x v="1"/>
  </r>
  <r>
    <n v="620680481"/>
    <n v="620680481"/>
    <n v="620680481"/>
    <x v="1"/>
  </r>
  <r>
    <n v="620723352"/>
    <n v="620723352"/>
    <n v="620723352"/>
    <x v="1"/>
  </r>
  <r>
    <n v="620782130"/>
    <n v="620782130"/>
    <n v="620782130"/>
    <x v="1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  <r>
    <m/>
    <m/>
    <m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99">
  <r>
    <n v="10697150"/>
    <m/>
    <x v="0"/>
  </r>
  <r>
    <n v="10763112"/>
    <m/>
    <x v="1"/>
  </r>
  <r>
    <n v="10763133"/>
    <m/>
    <x v="1"/>
  </r>
  <r>
    <n v="10765199"/>
    <m/>
    <x v="2"/>
  </r>
  <r>
    <n v="10765440"/>
    <m/>
    <x v="1"/>
  </r>
  <r>
    <n v="10765450"/>
    <m/>
    <x v="3"/>
  </r>
  <r>
    <n v="10765472"/>
    <m/>
    <x v="3"/>
  </r>
  <r>
    <n v="10765749"/>
    <m/>
    <x v="2"/>
  </r>
  <r>
    <n v="10765830"/>
    <m/>
    <x v="4"/>
  </r>
  <r>
    <n v="10765936"/>
    <m/>
    <x v="1"/>
  </r>
  <r>
    <n v="10765955"/>
    <m/>
    <x v="1"/>
  </r>
  <r>
    <n v="10766025"/>
    <m/>
    <x v="1"/>
  </r>
  <r>
    <n v="10910051"/>
    <m/>
    <x v="1"/>
  </r>
  <r>
    <n v="10910055"/>
    <m/>
    <x v="1"/>
  </r>
  <r>
    <n v="10910072"/>
    <m/>
    <x v="1"/>
  </r>
  <r>
    <n v="10910076"/>
    <m/>
    <x v="5"/>
  </r>
  <r>
    <n v="10910108"/>
    <m/>
    <x v="1"/>
  </r>
  <r>
    <n v="10910109"/>
    <m/>
    <x v="1"/>
  </r>
  <r>
    <n v="10980307"/>
    <m/>
    <x v="1"/>
  </r>
  <r>
    <n v="10980340"/>
    <m/>
    <x v="1"/>
  </r>
  <r>
    <n v="10980407"/>
    <m/>
    <x v="1"/>
  </r>
  <r>
    <n v="10980415"/>
    <m/>
    <x v="1"/>
  </r>
  <r>
    <n v="10980433"/>
    <m/>
    <x v="1"/>
  </r>
  <r>
    <n v="10980565"/>
    <m/>
    <x v="4"/>
  </r>
  <r>
    <n v="10980601"/>
    <m/>
    <x v="1"/>
  </r>
  <r>
    <n v="10980965"/>
    <m/>
    <x v="1"/>
  </r>
  <r>
    <n v="10980976"/>
    <m/>
    <x v="2"/>
  </r>
  <r>
    <n v="10981041"/>
    <m/>
    <x v="3"/>
  </r>
  <r>
    <n v="11016099"/>
    <m/>
    <x v="4"/>
  </r>
  <r>
    <n v="11100411"/>
    <m/>
    <x v="1"/>
  </r>
  <r>
    <n v="11102675"/>
    <m/>
    <x v="1"/>
  </r>
  <r>
    <n v="11102690"/>
    <m/>
    <x v="1"/>
  </r>
  <r>
    <n v="11102806"/>
    <m/>
    <x v="1"/>
  </r>
  <r>
    <n v="11102939"/>
    <m/>
    <x v="1"/>
  </r>
  <r>
    <n v="11103691"/>
    <m/>
    <x v="1"/>
  </r>
  <r>
    <n v="11103893"/>
    <m/>
    <x v="1"/>
  </r>
  <r>
    <n v="11104441"/>
    <m/>
    <x v="1"/>
  </r>
  <r>
    <n v="11104522"/>
    <m/>
    <x v="4"/>
  </r>
  <r>
    <n v="11104603"/>
    <m/>
    <x v="1"/>
  </r>
  <r>
    <n v="11105320"/>
    <m/>
    <x v="1"/>
  </r>
  <r>
    <n v="11105468"/>
    <m/>
    <x v="2"/>
  </r>
  <r>
    <n v="11105903"/>
    <m/>
    <x v="1"/>
  </r>
  <r>
    <n v="11106108"/>
    <m/>
    <x v="1"/>
  </r>
  <r>
    <n v="11106113"/>
    <m/>
    <x v="1"/>
  </r>
  <r>
    <n v="11106345"/>
    <m/>
    <x v="1"/>
  </r>
  <r>
    <n v="11106408"/>
    <m/>
    <x v="1"/>
  </r>
  <r>
    <n v="11108124"/>
    <m/>
    <x v="1"/>
  </r>
  <r>
    <n v="11108132"/>
    <m/>
    <x v="2"/>
  </r>
  <r>
    <n v="11108137"/>
    <m/>
    <x v="0"/>
  </r>
  <r>
    <n v="11108138"/>
    <m/>
    <x v="0"/>
  </r>
  <r>
    <n v="11108361"/>
    <m/>
    <x v="2"/>
  </r>
  <r>
    <n v="11108723"/>
    <m/>
    <x v="1"/>
  </r>
  <r>
    <n v="11108828"/>
    <m/>
    <x v="1"/>
  </r>
  <r>
    <n v="11108900"/>
    <m/>
    <x v="1"/>
  </r>
  <r>
    <n v="11109129"/>
    <m/>
    <x v="1"/>
  </r>
  <r>
    <n v="11109153"/>
    <m/>
    <x v="1"/>
  </r>
  <r>
    <n v="11109173"/>
    <m/>
    <x v="2"/>
  </r>
  <r>
    <n v="11109249"/>
    <m/>
    <x v="1"/>
  </r>
  <r>
    <n v="11116361"/>
    <m/>
    <x v="1"/>
  </r>
  <r>
    <n v="11117475"/>
    <m/>
    <x v="0"/>
  </r>
  <r>
    <n v="11133090"/>
    <m/>
    <x v="1"/>
  </r>
  <r>
    <n v="11156206"/>
    <m/>
    <x v="1"/>
  </r>
  <r>
    <n v="11156429"/>
    <m/>
    <x v="4"/>
  </r>
  <r>
    <n v="11156431"/>
    <m/>
    <x v="3"/>
  </r>
  <r>
    <n v="11156446"/>
    <m/>
    <x v="1"/>
  </r>
  <r>
    <n v="11156448"/>
    <m/>
    <x v="4"/>
  </r>
  <r>
    <n v="11163828"/>
    <m/>
    <x v="1"/>
  </r>
  <r>
    <n v="11180665"/>
    <m/>
    <x v="4"/>
  </r>
  <r>
    <n v="11180791"/>
    <m/>
    <x v="1"/>
  </r>
  <r>
    <n v="11180796"/>
    <m/>
    <x v="4"/>
  </r>
  <r>
    <n v="11182078"/>
    <m/>
    <x v="1"/>
  </r>
  <r>
    <n v="11182379"/>
    <m/>
    <x v="2"/>
  </r>
  <r>
    <n v="11182773"/>
    <m/>
    <x v="2"/>
  </r>
  <r>
    <n v="11187519"/>
    <m/>
    <x v="1"/>
  </r>
  <r>
    <n v="11187521"/>
    <m/>
    <x v="1"/>
  </r>
  <r>
    <n v="11187527"/>
    <m/>
    <x v="1"/>
  </r>
  <r>
    <n v="11188724"/>
    <m/>
    <x v="1"/>
  </r>
  <r>
    <n v="11189488"/>
    <m/>
    <x v="1"/>
  </r>
  <r>
    <n v="11189491"/>
    <m/>
    <x v="1"/>
  </r>
  <r>
    <n v="11190086"/>
    <m/>
    <x v="1"/>
  </r>
  <r>
    <n v="11190176"/>
    <m/>
    <x v="1"/>
  </r>
  <r>
    <n v="11191673"/>
    <m/>
    <x v="1"/>
  </r>
  <r>
    <n v="11191678"/>
    <m/>
    <x v="1"/>
  </r>
  <r>
    <n v="11191680"/>
    <m/>
    <x v="1"/>
  </r>
  <r>
    <n v="11191683"/>
    <m/>
    <x v="1"/>
  </r>
  <r>
    <n v="11192150"/>
    <m/>
    <x v="1"/>
  </r>
  <r>
    <n v="11192172"/>
    <m/>
    <x v="1"/>
  </r>
  <r>
    <n v="11192246"/>
    <m/>
    <x v="3"/>
  </r>
  <r>
    <n v="11192647"/>
    <m/>
    <x v="1"/>
  </r>
  <r>
    <n v="11193172"/>
    <m/>
    <x v="1"/>
  </r>
  <r>
    <n v="11193183"/>
    <m/>
    <x v="1"/>
  </r>
  <r>
    <n v="11194020"/>
    <m/>
    <x v="1"/>
  </r>
  <r>
    <n v="11194708"/>
    <m/>
    <x v="1"/>
  </r>
  <r>
    <n v="11194862"/>
    <m/>
    <x v="1"/>
  </r>
  <r>
    <n v="11195213"/>
    <m/>
    <x v="1"/>
  </r>
  <r>
    <n v="11195961"/>
    <m/>
    <x v="1"/>
  </r>
  <r>
    <n v="11196149"/>
    <m/>
    <x v="1"/>
  </r>
  <r>
    <n v="11196220"/>
    <m/>
    <x v="1"/>
  </r>
  <r>
    <n v="11196250"/>
    <m/>
    <x v="0"/>
  </r>
  <r>
    <n v="11196402"/>
    <m/>
    <x v="1"/>
  </r>
  <r>
    <n v="11196852"/>
    <m/>
    <x v="1"/>
  </r>
  <r>
    <n v="11196854"/>
    <m/>
    <x v="1"/>
  </r>
  <r>
    <n v="11196855"/>
    <m/>
    <x v="1"/>
  </r>
  <r>
    <n v="11196857"/>
    <m/>
    <x v="1"/>
  </r>
  <r>
    <n v="11196859"/>
    <m/>
    <x v="2"/>
  </r>
  <r>
    <n v="11196860"/>
    <m/>
    <x v="2"/>
  </r>
  <r>
    <n v="11197276"/>
    <m/>
    <x v="1"/>
  </r>
  <r>
    <n v="11197468"/>
    <m/>
    <x v="1"/>
  </r>
  <r>
    <n v="11197754"/>
    <m/>
    <x v="1"/>
  </r>
  <r>
    <n v="11197830"/>
    <m/>
    <x v="4"/>
  </r>
  <r>
    <n v="11198038"/>
    <m/>
    <x v="3"/>
  </r>
  <r>
    <n v="11198056"/>
    <m/>
    <x v="0"/>
  </r>
  <r>
    <n v="11198205"/>
    <m/>
    <x v="3"/>
  </r>
  <r>
    <n v="11198370"/>
    <m/>
    <x v="1"/>
  </r>
  <r>
    <n v="11198434"/>
    <m/>
    <x v="1"/>
  </r>
  <r>
    <n v="11198638"/>
    <m/>
    <x v="3"/>
  </r>
  <r>
    <n v="11199007"/>
    <m/>
    <x v="1"/>
  </r>
  <r>
    <n v="11199126"/>
    <m/>
    <x v="1"/>
  </r>
  <r>
    <n v="11199295"/>
    <m/>
    <x v="4"/>
  </r>
  <r>
    <n v="11199331"/>
    <m/>
    <x v="1"/>
  </r>
  <r>
    <n v="11199336"/>
    <m/>
    <x v="1"/>
  </r>
  <r>
    <n v="11199338"/>
    <m/>
    <x v="1"/>
  </r>
  <r>
    <n v="11199341"/>
    <m/>
    <x v="1"/>
  </r>
  <r>
    <n v="11199347"/>
    <m/>
    <x v="2"/>
  </r>
  <r>
    <n v="11199351"/>
    <m/>
    <x v="3"/>
  </r>
  <r>
    <n v="11199352"/>
    <m/>
    <x v="1"/>
  </r>
  <r>
    <n v="11199357"/>
    <m/>
    <x v="1"/>
  </r>
  <r>
    <n v="11199699"/>
    <m/>
    <x v="1"/>
  </r>
  <r>
    <n v="11200541"/>
    <m/>
    <x v="2"/>
  </r>
  <r>
    <n v="11200580"/>
    <m/>
    <x v="1"/>
  </r>
  <r>
    <n v="11200600"/>
    <m/>
    <x v="1"/>
  </r>
  <r>
    <n v="11200605"/>
    <m/>
    <x v="1"/>
  </r>
  <r>
    <n v="11200817"/>
    <m/>
    <x v="1"/>
  </r>
  <r>
    <n v="11200876"/>
    <m/>
    <x v="1"/>
  </r>
  <r>
    <n v="11200898"/>
    <m/>
    <x v="4"/>
  </r>
  <r>
    <n v="11201202"/>
    <m/>
    <x v="0"/>
  </r>
  <r>
    <n v="11201544"/>
    <m/>
    <x v="1"/>
  </r>
  <r>
    <n v="11202072"/>
    <m/>
    <x v="1"/>
  </r>
  <r>
    <n v="11202290"/>
    <m/>
    <x v="1"/>
  </r>
  <r>
    <n v="11202369"/>
    <m/>
    <x v="3"/>
  </r>
  <r>
    <n v="11202753"/>
    <m/>
    <x v="1"/>
  </r>
  <r>
    <n v="11202833"/>
    <m/>
    <x v="1"/>
  </r>
  <r>
    <n v="11202903"/>
    <m/>
    <x v="4"/>
  </r>
  <r>
    <n v="11202905"/>
    <m/>
    <x v="3"/>
  </r>
  <r>
    <n v="11202915"/>
    <m/>
    <x v="2"/>
  </r>
  <r>
    <n v="11203521"/>
    <m/>
    <x v="4"/>
  </r>
  <r>
    <n v="11203593"/>
    <m/>
    <x v="4"/>
  </r>
  <r>
    <n v="11203595"/>
    <m/>
    <x v="4"/>
  </r>
  <r>
    <n v="11203683"/>
    <m/>
    <x v="1"/>
  </r>
  <r>
    <n v="11203867"/>
    <m/>
    <x v="2"/>
  </r>
  <r>
    <n v="11204019"/>
    <m/>
    <x v="1"/>
  </r>
  <r>
    <n v="11204021"/>
    <m/>
    <x v="6"/>
  </r>
  <r>
    <n v="11204025"/>
    <m/>
    <x v="2"/>
  </r>
  <r>
    <n v="11204029"/>
    <m/>
    <x v="5"/>
  </r>
  <r>
    <n v="11204116"/>
    <m/>
    <x v="1"/>
  </r>
  <r>
    <n v="11204471"/>
    <m/>
    <x v="4"/>
  </r>
  <r>
    <n v="11204937"/>
    <m/>
    <x v="1"/>
  </r>
  <r>
    <n v="11205084"/>
    <m/>
    <x v="1"/>
  </r>
  <r>
    <n v="11205087"/>
    <m/>
    <x v="1"/>
  </r>
  <r>
    <n v="11205088"/>
    <m/>
    <x v="1"/>
  </r>
  <r>
    <n v="11205090"/>
    <m/>
    <x v="1"/>
  </r>
  <r>
    <n v="11205091"/>
    <m/>
    <x v="2"/>
  </r>
  <r>
    <n v="11205092"/>
    <m/>
    <x v="2"/>
  </r>
  <r>
    <n v="11205360"/>
    <m/>
    <x v="4"/>
  </r>
  <r>
    <n v="11206335"/>
    <m/>
    <x v="1"/>
  </r>
  <r>
    <n v="11206784"/>
    <m/>
    <x v="4"/>
  </r>
  <r>
    <n v="11208049"/>
    <m/>
    <x v="2"/>
  </r>
  <r>
    <n v="11208508"/>
    <m/>
    <x v="1"/>
  </r>
  <r>
    <n v="11208882"/>
    <m/>
    <x v="3"/>
  </r>
  <r>
    <n v="11208891"/>
    <m/>
    <x v="4"/>
  </r>
  <r>
    <n v="11209250"/>
    <m/>
    <x v="1"/>
  </r>
  <r>
    <n v="11209361"/>
    <m/>
    <x v="2"/>
  </r>
  <r>
    <n v="11209474"/>
    <m/>
    <x v="0"/>
  </r>
  <r>
    <n v="11209507"/>
    <m/>
    <x v="1"/>
  </r>
  <r>
    <n v="11209522"/>
    <m/>
    <x v="4"/>
  </r>
  <r>
    <n v="11209530"/>
    <m/>
    <x v="2"/>
  </r>
  <r>
    <n v="11209538"/>
    <m/>
    <x v="1"/>
  </r>
  <r>
    <n v="11209554"/>
    <m/>
    <x v="1"/>
  </r>
  <r>
    <n v="11210068"/>
    <m/>
    <x v="1"/>
  </r>
  <r>
    <n v="11210145"/>
    <m/>
    <x v="1"/>
  </r>
  <r>
    <n v="11210300"/>
    <m/>
    <x v="4"/>
  </r>
  <r>
    <n v="11210308"/>
    <m/>
    <x v="4"/>
  </r>
  <r>
    <n v="11210329"/>
    <m/>
    <x v="4"/>
  </r>
  <r>
    <n v="11210366"/>
    <m/>
    <x v="1"/>
  </r>
  <r>
    <n v="11210396"/>
    <m/>
    <x v="1"/>
  </r>
  <r>
    <n v="11210663"/>
    <m/>
    <x v="1"/>
  </r>
  <r>
    <n v="11210665"/>
    <m/>
    <x v="2"/>
  </r>
  <r>
    <n v="11210677"/>
    <m/>
    <x v="1"/>
  </r>
  <r>
    <n v="11210678"/>
    <m/>
    <x v="1"/>
  </r>
  <r>
    <n v="11210679"/>
    <m/>
    <x v="1"/>
  </r>
  <r>
    <n v="11210681"/>
    <m/>
    <x v="1"/>
  </r>
  <r>
    <n v="11210682"/>
    <m/>
    <x v="1"/>
  </r>
  <r>
    <n v="11210683"/>
    <m/>
    <x v="1"/>
  </r>
  <r>
    <n v="11210685"/>
    <m/>
    <x v="1"/>
  </r>
  <r>
    <n v="11210706"/>
    <m/>
    <x v="1"/>
  </r>
  <r>
    <n v="11210743"/>
    <m/>
    <x v="1"/>
  </r>
  <r>
    <n v="11210777"/>
    <m/>
    <x v="1"/>
  </r>
  <r>
    <n v="11210793"/>
    <m/>
    <x v="2"/>
  </r>
  <r>
    <n v="11210902"/>
    <m/>
    <x v="1"/>
  </r>
  <r>
    <n v="11210944"/>
    <m/>
    <x v="1"/>
  </r>
  <r>
    <n v="11211123"/>
    <m/>
    <x v="1"/>
  </r>
  <r>
    <n v="11211145"/>
    <m/>
    <x v="2"/>
  </r>
  <r>
    <n v="11211148"/>
    <m/>
    <x v="1"/>
  </r>
  <r>
    <n v="11211175"/>
    <m/>
    <x v="4"/>
  </r>
  <r>
    <n v="11211187"/>
    <m/>
    <x v="0"/>
  </r>
  <r>
    <n v="11211191"/>
    <m/>
    <x v="1"/>
  </r>
  <r>
    <n v="11211324"/>
    <m/>
    <x v="1"/>
  </r>
  <r>
    <n v="11211334"/>
    <m/>
    <x v="1"/>
  </r>
  <r>
    <n v="11211392"/>
    <m/>
    <x v="2"/>
  </r>
  <r>
    <n v="11212039"/>
    <m/>
    <x v="1"/>
  </r>
  <r>
    <n v="11212405"/>
    <m/>
    <x v="1"/>
  </r>
  <r>
    <n v="11212576"/>
    <m/>
    <x v="0"/>
  </r>
  <r>
    <n v="11212703"/>
    <m/>
    <x v="1"/>
  </r>
  <r>
    <n v="11212733"/>
    <m/>
    <x v="4"/>
  </r>
  <r>
    <n v="11212748"/>
    <m/>
    <x v="3"/>
  </r>
  <r>
    <n v="11212788"/>
    <m/>
    <x v="2"/>
  </r>
  <r>
    <n v="11212961"/>
    <m/>
    <x v="1"/>
  </r>
  <r>
    <n v="11213133"/>
    <m/>
    <x v="3"/>
  </r>
  <r>
    <n v="11213241"/>
    <m/>
    <x v="1"/>
  </r>
  <r>
    <n v="11213499"/>
    <m/>
    <x v="1"/>
  </r>
  <r>
    <n v="11213876"/>
    <m/>
    <x v="1"/>
  </r>
  <r>
    <n v="11214178"/>
    <m/>
    <x v="4"/>
  </r>
  <r>
    <n v="11214256"/>
    <m/>
    <x v="2"/>
  </r>
  <r>
    <n v="11214496"/>
    <m/>
    <x v="0"/>
  </r>
  <r>
    <n v="11214607"/>
    <m/>
    <x v="3"/>
  </r>
  <r>
    <n v="11214703"/>
    <m/>
    <x v="1"/>
  </r>
  <r>
    <n v="11214711"/>
    <m/>
    <x v="2"/>
  </r>
  <r>
    <n v="11214749"/>
    <m/>
    <x v="4"/>
  </r>
  <r>
    <n v="11214753"/>
    <m/>
    <x v="1"/>
  </r>
  <r>
    <n v="11214754"/>
    <m/>
    <x v="1"/>
  </r>
  <r>
    <n v="11214862"/>
    <m/>
    <x v="2"/>
  </r>
  <r>
    <n v="11214878"/>
    <m/>
    <x v="1"/>
  </r>
  <r>
    <n v="11214879"/>
    <m/>
    <x v="1"/>
  </r>
  <r>
    <n v="11215007"/>
    <m/>
    <x v="1"/>
  </r>
  <r>
    <n v="11215124"/>
    <m/>
    <x v="1"/>
  </r>
  <r>
    <n v="11215237"/>
    <m/>
    <x v="1"/>
  </r>
  <r>
    <n v="11215246"/>
    <m/>
    <x v="5"/>
  </r>
  <r>
    <n v="11215322"/>
    <m/>
    <x v="2"/>
  </r>
  <r>
    <n v="11215890"/>
    <m/>
    <x v="0"/>
  </r>
  <r>
    <n v="11216459"/>
    <m/>
    <x v="1"/>
  </r>
  <r>
    <n v="11216477"/>
    <m/>
    <x v="0"/>
  </r>
  <r>
    <n v="11216489"/>
    <m/>
    <x v="7"/>
  </r>
  <r>
    <n v="11216531"/>
    <m/>
    <x v="1"/>
  </r>
  <r>
    <n v="11216556"/>
    <m/>
    <x v="1"/>
  </r>
  <r>
    <n v="11216778"/>
    <m/>
    <x v="0"/>
  </r>
  <r>
    <n v="11217091"/>
    <m/>
    <x v="1"/>
  </r>
  <r>
    <n v="11217102"/>
    <m/>
    <x v="3"/>
  </r>
  <r>
    <n v="11217105"/>
    <m/>
    <x v="1"/>
  </r>
  <r>
    <n v="11217199"/>
    <m/>
    <x v="1"/>
  </r>
  <r>
    <n v="11217205"/>
    <m/>
    <x v="7"/>
  </r>
  <r>
    <n v="11217257"/>
    <m/>
    <x v="1"/>
  </r>
  <r>
    <n v="11217538"/>
    <m/>
    <x v="2"/>
  </r>
  <r>
    <n v="11217974"/>
    <m/>
    <x v="4"/>
  </r>
  <r>
    <n v="11218156"/>
    <m/>
    <x v="1"/>
  </r>
  <r>
    <n v="11218267"/>
    <m/>
    <x v="1"/>
  </r>
  <r>
    <n v="11218268"/>
    <m/>
    <x v="1"/>
  </r>
  <r>
    <n v="11218271"/>
    <m/>
    <x v="1"/>
  </r>
  <r>
    <n v="11218360"/>
    <m/>
    <x v="4"/>
  </r>
  <r>
    <n v="11218454"/>
    <m/>
    <x v="1"/>
  </r>
  <r>
    <n v="11218459"/>
    <m/>
    <x v="1"/>
  </r>
  <r>
    <n v="11218535"/>
    <m/>
    <x v="1"/>
  </r>
  <r>
    <n v="11218773"/>
    <m/>
    <x v="1"/>
  </r>
  <r>
    <n v="11219076"/>
    <m/>
    <x v="1"/>
  </r>
  <r>
    <n v="11219350"/>
    <m/>
    <x v="7"/>
  </r>
  <r>
    <n v="11219478"/>
    <m/>
    <x v="2"/>
  </r>
  <r>
    <n v="11219492"/>
    <m/>
    <x v="1"/>
  </r>
  <r>
    <n v="11219509"/>
    <m/>
    <x v="1"/>
  </r>
  <r>
    <n v="11219758"/>
    <m/>
    <x v="2"/>
  </r>
  <r>
    <n v="11219831"/>
    <m/>
    <x v="1"/>
  </r>
  <r>
    <n v="11220074"/>
    <m/>
    <x v="1"/>
  </r>
  <r>
    <n v="11220111"/>
    <m/>
    <x v="1"/>
  </r>
  <r>
    <n v="11220880"/>
    <m/>
    <x v="1"/>
  </r>
  <r>
    <n v="11220882"/>
    <m/>
    <x v="1"/>
  </r>
  <r>
    <n v="11220883"/>
    <m/>
    <x v="1"/>
  </r>
  <r>
    <n v="11220887"/>
    <m/>
    <x v="1"/>
  </r>
  <r>
    <n v="11220891"/>
    <m/>
    <x v="1"/>
  </r>
  <r>
    <n v="11220892"/>
    <m/>
    <x v="1"/>
  </r>
  <r>
    <n v="11220918"/>
    <m/>
    <x v="1"/>
  </r>
  <r>
    <n v="11221450"/>
    <m/>
    <x v="1"/>
  </r>
  <r>
    <n v="11221504"/>
    <m/>
    <x v="3"/>
  </r>
  <r>
    <n v="11222367"/>
    <m/>
    <x v="1"/>
  </r>
  <r>
    <n v="11222838"/>
    <m/>
    <x v="6"/>
  </r>
  <r>
    <n v="11222842"/>
    <m/>
    <x v="5"/>
  </r>
  <r>
    <n v="11222843"/>
    <m/>
    <x v="6"/>
  </r>
  <r>
    <n v="11222848"/>
    <m/>
    <x v="1"/>
  </r>
  <r>
    <n v="11222850"/>
    <m/>
    <x v="1"/>
  </r>
  <r>
    <n v="11223689"/>
    <m/>
    <x v="2"/>
  </r>
  <r>
    <n v="11223696"/>
    <m/>
    <x v="1"/>
  </r>
  <r>
    <n v="11224262"/>
    <m/>
    <x v="4"/>
  </r>
  <r>
    <n v="11224266"/>
    <m/>
    <x v="4"/>
  </r>
  <r>
    <n v="11224319"/>
    <m/>
    <x v="1"/>
  </r>
  <r>
    <n v="11224454"/>
    <m/>
    <x v="1"/>
  </r>
  <r>
    <n v="11224455"/>
    <m/>
    <x v="1"/>
  </r>
  <r>
    <n v="11224458"/>
    <m/>
    <x v="5"/>
  </r>
  <r>
    <n v="11224684"/>
    <m/>
    <x v="3"/>
  </r>
  <r>
    <n v="11224952"/>
    <m/>
    <x v="1"/>
  </r>
  <r>
    <n v="11225953"/>
    <m/>
    <x v="1"/>
  </r>
  <r>
    <n v="11225960"/>
    <m/>
    <x v="1"/>
  </r>
  <r>
    <n v="11226320"/>
    <m/>
    <x v="1"/>
  </r>
  <r>
    <n v="11226377"/>
    <m/>
    <x v="4"/>
  </r>
  <r>
    <n v="11226459"/>
    <m/>
    <x v="2"/>
  </r>
  <r>
    <n v="11227217"/>
    <m/>
    <x v="1"/>
  </r>
  <r>
    <n v="11227222"/>
    <m/>
    <x v="2"/>
  </r>
  <r>
    <n v="11227223"/>
    <m/>
    <x v="1"/>
  </r>
  <r>
    <n v="11227530"/>
    <m/>
    <x v="4"/>
  </r>
  <r>
    <n v="11227840"/>
    <m/>
    <x v="4"/>
  </r>
  <r>
    <n v="11228472"/>
    <m/>
    <x v="1"/>
  </r>
  <r>
    <n v="11228498"/>
    <m/>
    <x v="4"/>
  </r>
  <r>
    <n v="11228592"/>
    <m/>
    <x v="1"/>
  </r>
  <r>
    <n v="11228949"/>
    <m/>
    <x v="1"/>
  </r>
  <r>
    <n v="11229027"/>
    <m/>
    <x v="1"/>
  </r>
  <r>
    <n v="11229065"/>
    <m/>
    <x v="2"/>
  </r>
  <r>
    <n v="11229269"/>
    <m/>
    <x v="3"/>
  </r>
  <r>
    <n v="11229270"/>
    <m/>
    <x v="2"/>
  </r>
  <r>
    <n v="11229299"/>
    <m/>
    <x v="2"/>
  </r>
  <r>
    <n v="11229716"/>
    <m/>
    <x v="1"/>
  </r>
  <r>
    <n v="11229743"/>
    <m/>
    <x v="4"/>
  </r>
  <r>
    <n v="11230092"/>
    <m/>
    <x v="1"/>
  </r>
  <r>
    <n v="11231114"/>
    <m/>
    <x v="1"/>
  </r>
  <r>
    <n v="11231176"/>
    <m/>
    <x v="2"/>
  </r>
  <r>
    <n v="11231184"/>
    <m/>
    <x v="1"/>
  </r>
  <r>
    <n v="11232170"/>
    <m/>
    <x v="1"/>
  </r>
  <r>
    <n v="11232308"/>
    <m/>
    <x v="1"/>
  </r>
  <r>
    <n v="11232450"/>
    <m/>
    <x v="2"/>
  </r>
  <r>
    <n v="11232452"/>
    <m/>
    <x v="1"/>
  </r>
  <r>
    <n v="11233576"/>
    <m/>
    <x v="1"/>
  </r>
  <r>
    <n v="11233761"/>
    <m/>
    <x v="1"/>
  </r>
  <r>
    <n v="11233813"/>
    <m/>
    <x v="1"/>
  </r>
  <r>
    <n v="11233850"/>
    <m/>
    <x v="1"/>
  </r>
  <r>
    <n v="11234121"/>
    <m/>
    <x v="1"/>
  </r>
  <r>
    <n v="11234135"/>
    <m/>
    <x v="4"/>
  </r>
  <r>
    <n v="11234137"/>
    <m/>
    <x v="4"/>
  </r>
  <r>
    <n v="11234864"/>
    <m/>
    <x v="2"/>
  </r>
  <r>
    <n v="11234865"/>
    <m/>
    <x v="1"/>
  </r>
  <r>
    <n v="11235273"/>
    <m/>
    <x v="0"/>
  </r>
  <r>
    <n v="11235755"/>
    <m/>
    <x v="4"/>
  </r>
  <r>
    <n v="11235946"/>
    <m/>
    <x v="1"/>
  </r>
  <r>
    <n v="11235948"/>
    <m/>
    <x v="1"/>
  </r>
  <r>
    <n v="11235950"/>
    <m/>
    <x v="1"/>
  </r>
  <r>
    <n v="11235954"/>
    <m/>
    <x v="2"/>
  </r>
  <r>
    <n v="11235955"/>
    <m/>
    <x v="1"/>
  </r>
  <r>
    <n v="11235956"/>
    <m/>
    <x v="1"/>
  </r>
  <r>
    <n v="11236754"/>
    <m/>
    <x v="0"/>
  </r>
  <r>
    <n v="11236755"/>
    <m/>
    <x v="0"/>
  </r>
  <r>
    <n v="11237391"/>
    <m/>
    <x v="1"/>
  </r>
  <r>
    <n v="11238085"/>
    <m/>
    <x v="1"/>
  </r>
  <r>
    <n v="11238089"/>
    <m/>
    <x v="1"/>
  </r>
  <r>
    <n v="11238090"/>
    <m/>
    <x v="1"/>
  </r>
  <r>
    <n v="11238092"/>
    <m/>
    <x v="3"/>
  </r>
  <r>
    <n v="11238095"/>
    <m/>
    <x v="4"/>
  </r>
  <r>
    <n v="11238097"/>
    <m/>
    <x v="1"/>
  </r>
  <r>
    <n v="11238222"/>
    <m/>
    <x v="1"/>
  </r>
  <r>
    <n v="11238579"/>
    <m/>
    <x v="1"/>
  </r>
  <r>
    <n v="11238582"/>
    <m/>
    <x v="1"/>
  </r>
  <r>
    <n v="11238593"/>
    <m/>
    <x v="0"/>
  </r>
  <r>
    <n v="11238594"/>
    <m/>
    <x v="0"/>
  </r>
  <r>
    <n v="11238649"/>
    <m/>
    <x v="1"/>
  </r>
  <r>
    <n v="11238650"/>
    <m/>
    <x v="1"/>
  </r>
  <r>
    <n v="11238661"/>
    <m/>
    <x v="5"/>
  </r>
  <r>
    <n v="11238820"/>
    <m/>
    <x v="2"/>
  </r>
  <r>
    <n v="11238822"/>
    <m/>
    <x v="2"/>
  </r>
  <r>
    <n v="11238946"/>
    <m/>
    <x v="0"/>
  </r>
  <r>
    <n v="11239340"/>
    <m/>
    <x v="1"/>
  </r>
  <r>
    <n v="11239351"/>
    <m/>
    <x v="1"/>
  </r>
  <r>
    <n v="11239620"/>
    <m/>
    <x v="1"/>
  </r>
  <r>
    <n v="11239647"/>
    <m/>
    <x v="4"/>
  </r>
  <r>
    <n v="11239648"/>
    <m/>
    <x v="4"/>
  </r>
  <r>
    <n v="11239650"/>
    <m/>
    <x v="4"/>
  </r>
  <r>
    <n v="11239652"/>
    <m/>
    <x v="4"/>
  </r>
  <r>
    <n v="11239866"/>
    <m/>
    <x v="5"/>
  </r>
  <r>
    <n v="11239917"/>
    <m/>
    <x v="1"/>
  </r>
  <r>
    <n v="11241440"/>
    <m/>
    <x v="1"/>
  </r>
  <r>
    <n v="11241649"/>
    <m/>
    <x v="2"/>
  </r>
  <r>
    <n v="11241732"/>
    <m/>
    <x v="1"/>
  </r>
  <r>
    <n v="11241733"/>
    <m/>
    <x v="1"/>
  </r>
  <r>
    <n v="11241735"/>
    <m/>
    <x v="1"/>
  </r>
  <r>
    <n v="11241738"/>
    <m/>
    <x v="3"/>
  </r>
  <r>
    <n v="11241740"/>
    <m/>
    <x v="1"/>
  </r>
  <r>
    <n v="11241931"/>
    <m/>
    <x v="1"/>
  </r>
  <r>
    <n v="11241935"/>
    <m/>
    <x v="4"/>
  </r>
  <r>
    <n v="11241936"/>
    <m/>
    <x v="4"/>
  </r>
  <r>
    <n v="11242450"/>
    <m/>
    <x v="0"/>
  </r>
  <r>
    <n v="11242573"/>
    <m/>
    <x v="1"/>
  </r>
  <r>
    <n v="11242678"/>
    <m/>
    <x v="1"/>
  </r>
  <r>
    <n v="11242861"/>
    <m/>
    <x v="1"/>
  </r>
  <r>
    <n v="11242874"/>
    <m/>
    <x v="1"/>
  </r>
  <r>
    <n v="11242983"/>
    <m/>
    <x v="0"/>
  </r>
  <r>
    <n v="11243806"/>
    <m/>
    <x v="1"/>
  </r>
  <r>
    <n v="11244733"/>
    <m/>
    <x v="2"/>
  </r>
  <r>
    <n v="11245045"/>
    <m/>
    <x v="1"/>
  </r>
  <r>
    <n v="11245074"/>
    <m/>
    <x v="1"/>
  </r>
  <r>
    <n v="11245152"/>
    <m/>
    <x v="1"/>
  </r>
  <r>
    <n v="11245194"/>
    <m/>
    <x v="0"/>
  </r>
  <r>
    <n v="11245767"/>
    <m/>
    <x v="1"/>
  </r>
  <r>
    <n v="11246229"/>
    <m/>
    <x v="0"/>
  </r>
  <r>
    <n v="11246231"/>
    <m/>
    <x v="0"/>
  </r>
  <r>
    <n v="11246272"/>
    <m/>
    <x v="2"/>
  </r>
  <r>
    <n v="11246353"/>
    <m/>
    <x v="1"/>
  </r>
  <r>
    <n v="11246641"/>
    <m/>
    <x v="1"/>
  </r>
  <r>
    <n v="11246668"/>
    <m/>
    <x v="1"/>
  </r>
  <r>
    <n v="11246671"/>
    <m/>
    <x v="1"/>
  </r>
  <r>
    <n v="11246672"/>
    <m/>
    <x v="1"/>
  </r>
  <r>
    <n v="11246676"/>
    <m/>
    <x v="1"/>
  </r>
  <r>
    <n v="11247246"/>
    <m/>
    <x v="0"/>
  </r>
  <r>
    <n v="11248112"/>
    <m/>
    <x v="2"/>
  </r>
  <r>
    <n v="11248122"/>
    <m/>
    <x v="1"/>
  </r>
  <r>
    <n v="11248124"/>
    <m/>
    <x v="4"/>
  </r>
  <r>
    <n v="11248126"/>
    <m/>
    <x v="4"/>
  </r>
  <r>
    <n v="11248272"/>
    <m/>
    <x v="1"/>
  </r>
  <r>
    <n v="11248273"/>
    <m/>
    <x v="1"/>
  </r>
  <r>
    <n v="11248563"/>
    <m/>
    <x v="3"/>
  </r>
  <r>
    <n v="11248800"/>
    <m/>
    <x v="1"/>
  </r>
  <r>
    <n v="11249001"/>
    <m/>
    <x v="4"/>
  </r>
  <r>
    <n v="11249066"/>
    <m/>
    <x v="0"/>
  </r>
  <r>
    <n v="11249307"/>
    <m/>
    <x v="1"/>
  </r>
  <r>
    <n v="11249342"/>
    <m/>
    <x v="1"/>
  </r>
  <r>
    <n v="11249810"/>
    <m/>
    <x v="2"/>
  </r>
  <r>
    <n v="11249813"/>
    <m/>
    <x v="2"/>
  </r>
  <r>
    <n v="11249815"/>
    <m/>
    <x v="2"/>
  </r>
  <r>
    <n v="11249816"/>
    <m/>
    <x v="2"/>
  </r>
  <r>
    <n v="11249818"/>
    <m/>
    <x v="2"/>
  </r>
  <r>
    <n v="11249992"/>
    <m/>
    <x v="1"/>
  </r>
  <r>
    <n v="11250063"/>
    <m/>
    <x v="1"/>
  </r>
  <r>
    <n v="11250419"/>
    <m/>
    <x v="1"/>
  </r>
  <r>
    <n v="11250649"/>
    <m/>
    <x v="1"/>
  </r>
  <r>
    <n v="11250677"/>
    <m/>
    <x v="0"/>
  </r>
  <r>
    <n v="11250705"/>
    <m/>
    <x v="0"/>
  </r>
  <r>
    <n v="11251176"/>
    <m/>
    <x v="1"/>
  </r>
  <r>
    <n v="11251177"/>
    <m/>
    <x v="1"/>
  </r>
  <r>
    <n v="11251179"/>
    <m/>
    <x v="1"/>
  </r>
  <r>
    <n v="11251181"/>
    <m/>
    <x v="1"/>
  </r>
  <r>
    <n v="11251184"/>
    <m/>
    <x v="1"/>
  </r>
  <r>
    <n v="11251199"/>
    <m/>
    <x v="1"/>
  </r>
  <r>
    <n v="11251211"/>
    <m/>
    <x v="1"/>
  </r>
  <r>
    <n v="11251768"/>
    <m/>
    <x v="1"/>
  </r>
  <r>
    <n v="11252547"/>
    <m/>
    <x v="5"/>
  </r>
  <r>
    <n v="11252687"/>
    <m/>
    <x v="1"/>
  </r>
  <r>
    <n v="11252690"/>
    <m/>
    <x v="1"/>
  </r>
  <r>
    <n v="11252872"/>
    <m/>
    <x v="0"/>
  </r>
  <r>
    <n v="11253709"/>
    <m/>
    <x v="1"/>
  </r>
  <r>
    <n v="11253747"/>
    <m/>
    <x v="3"/>
  </r>
  <r>
    <n v="11253886"/>
    <m/>
    <x v="1"/>
  </r>
  <r>
    <n v="11254198"/>
    <m/>
    <x v="1"/>
  </r>
  <r>
    <n v="11254200"/>
    <m/>
    <x v="1"/>
  </r>
  <r>
    <n v="11254453"/>
    <m/>
    <x v="3"/>
  </r>
  <r>
    <n v="11255504"/>
    <m/>
    <x v="1"/>
  </r>
  <r>
    <n v="11255513"/>
    <m/>
    <x v="4"/>
  </r>
  <r>
    <n v="11255557"/>
    <m/>
    <x v="1"/>
  </r>
  <r>
    <n v="11255561"/>
    <m/>
    <x v="3"/>
  </r>
  <r>
    <n v="11255573"/>
    <m/>
    <x v="1"/>
  </r>
  <r>
    <n v="11255592"/>
    <m/>
    <x v="1"/>
  </r>
  <r>
    <n v="11255608"/>
    <m/>
    <x v="0"/>
  </r>
  <r>
    <n v="11255616"/>
    <m/>
    <x v="5"/>
  </r>
  <r>
    <n v="11255628"/>
    <m/>
    <x v="1"/>
  </r>
  <r>
    <n v="11256612"/>
    <m/>
    <x v="0"/>
  </r>
  <r>
    <n v="11256853"/>
    <m/>
    <x v="0"/>
  </r>
  <r>
    <n v="11256876"/>
    <m/>
    <x v="0"/>
  </r>
  <r>
    <n v="11256979"/>
    <m/>
    <x v="1"/>
  </r>
  <r>
    <n v="11257208"/>
    <m/>
    <x v="1"/>
  </r>
  <r>
    <n v="11257491"/>
    <m/>
    <x v="0"/>
  </r>
  <r>
    <n v="11257543"/>
    <m/>
    <x v="3"/>
  </r>
  <r>
    <n v="11257545"/>
    <m/>
    <x v="1"/>
  </r>
  <r>
    <n v="11257546"/>
    <m/>
    <x v="4"/>
  </r>
  <r>
    <n v="11257547"/>
    <m/>
    <x v="3"/>
  </r>
  <r>
    <n v="11257787"/>
    <m/>
    <x v="5"/>
  </r>
  <r>
    <n v="11258084"/>
    <m/>
    <x v="1"/>
  </r>
  <r>
    <n v="11258090"/>
    <m/>
    <x v="1"/>
  </r>
  <r>
    <n v="11258137"/>
    <m/>
    <x v="4"/>
  </r>
  <r>
    <n v="11258178"/>
    <m/>
    <x v="1"/>
  </r>
  <r>
    <n v="11258492"/>
    <m/>
    <x v="1"/>
  </r>
  <r>
    <n v="11258581"/>
    <m/>
    <x v="1"/>
  </r>
  <r>
    <n v="11258584"/>
    <m/>
    <x v="1"/>
  </r>
  <r>
    <n v="11258596"/>
    <m/>
    <x v="1"/>
  </r>
  <r>
    <n v="11258597"/>
    <m/>
    <x v="1"/>
  </r>
  <r>
    <n v="11258598"/>
    <m/>
    <x v="1"/>
  </r>
  <r>
    <n v="11258599"/>
    <m/>
    <x v="1"/>
  </r>
  <r>
    <n v="11258600"/>
    <m/>
    <x v="1"/>
  </r>
  <r>
    <n v="11258604"/>
    <m/>
    <x v="1"/>
  </r>
  <r>
    <n v="11258606"/>
    <m/>
    <x v="1"/>
  </r>
  <r>
    <n v="11258616"/>
    <m/>
    <x v="1"/>
  </r>
  <r>
    <n v="11258621"/>
    <m/>
    <x v="1"/>
  </r>
  <r>
    <n v="11258670"/>
    <m/>
    <x v="3"/>
  </r>
  <r>
    <n v="11258681"/>
    <m/>
    <x v="1"/>
  </r>
  <r>
    <n v="11258713"/>
    <m/>
    <x v="1"/>
  </r>
  <r>
    <n v="11258729"/>
    <m/>
    <x v="1"/>
  </r>
  <r>
    <n v="11258731"/>
    <m/>
    <x v="3"/>
  </r>
  <r>
    <n v="11258735"/>
    <m/>
    <x v="1"/>
  </r>
  <r>
    <n v="11258741"/>
    <m/>
    <x v="1"/>
  </r>
  <r>
    <n v="11258764"/>
    <m/>
    <x v="1"/>
  </r>
  <r>
    <n v="11258773"/>
    <m/>
    <x v="1"/>
  </r>
  <r>
    <n v="11258847"/>
    <m/>
    <x v="1"/>
  </r>
  <r>
    <n v="11258860"/>
    <m/>
    <x v="1"/>
  </r>
  <r>
    <n v="11258862"/>
    <m/>
    <x v="1"/>
  </r>
  <r>
    <n v="11259517"/>
    <m/>
    <x v="0"/>
  </r>
  <r>
    <n v="11260761"/>
    <m/>
    <x v="4"/>
  </r>
  <r>
    <n v="11260767"/>
    <m/>
    <x v="8"/>
  </r>
  <r>
    <n v="11260802"/>
    <m/>
    <x v="1"/>
  </r>
  <r>
    <n v="11260804"/>
    <m/>
    <x v="1"/>
  </r>
  <r>
    <n v="11260813"/>
    <m/>
    <x v="1"/>
  </r>
  <r>
    <n v="11260814"/>
    <m/>
    <x v="1"/>
  </r>
  <r>
    <n v="11260824"/>
    <m/>
    <x v="1"/>
  </r>
  <r>
    <n v="11260838"/>
    <m/>
    <x v="1"/>
  </r>
  <r>
    <n v="11260858"/>
    <m/>
    <x v="1"/>
  </r>
  <r>
    <n v="11260861"/>
    <m/>
    <x v="1"/>
  </r>
  <r>
    <n v="11260862"/>
    <m/>
    <x v="1"/>
  </r>
  <r>
    <n v="11260863"/>
    <m/>
    <x v="1"/>
  </r>
  <r>
    <n v="11260881"/>
    <m/>
    <x v="1"/>
  </r>
  <r>
    <n v="11260888"/>
    <m/>
    <x v="1"/>
  </r>
  <r>
    <n v="11260889"/>
    <m/>
    <x v="1"/>
  </r>
  <r>
    <n v="11260895"/>
    <m/>
    <x v="1"/>
  </r>
  <r>
    <n v="11260906"/>
    <m/>
    <x v="1"/>
  </r>
  <r>
    <n v="11260907"/>
    <m/>
    <x v="1"/>
  </r>
  <r>
    <n v="11260917"/>
    <m/>
    <x v="1"/>
  </r>
  <r>
    <n v="11260919"/>
    <m/>
    <x v="1"/>
  </r>
  <r>
    <n v="11260920"/>
    <m/>
    <x v="1"/>
  </r>
  <r>
    <n v="11260932"/>
    <m/>
    <x v="1"/>
  </r>
  <r>
    <n v="11261050"/>
    <m/>
    <x v="1"/>
  </r>
  <r>
    <n v="11261065"/>
    <m/>
    <x v="1"/>
  </r>
  <r>
    <n v="11261066"/>
    <m/>
    <x v="1"/>
  </r>
  <r>
    <n v="11261094"/>
    <m/>
    <x v="1"/>
  </r>
  <r>
    <n v="11261122"/>
    <m/>
    <x v="1"/>
  </r>
  <r>
    <n v="11261242"/>
    <m/>
    <x v="1"/>
  </r>
  <r>
    <n v="11261244"/>
    <m/>
    <x v="1"/>
  </r>
  <r>
    <n v="11261245"/>
    <m/>
    <x v="1"/>
  </r>
  <r>
    <n v="11261314"/>
    <m/>
    <x v="1"/>
  </r>
  <r>
    <n v="11261381"/>
    <m/>
    <x v="1"/>
  </r>
  <r>
    <n v="11261460"/>
    <m/>
    <x v="1"/>
  </r>
  <r>
    <n v="11261480"/>
    <m/>
    <x v="1"/>
  </r>
  <r>
    <n v="11261798"/>
    <m/>
    <x v="0"/>
  </r>
  <r>
    <n v="11261901"/>
    <m/>
    <x v="1"/>
  </r>
  <r>
    <n v="11261909"/>
    <m/>
    <x v="1"/>
  </r>
  <r>
    <n v="11261910"/>
    <m/>
    <x v="1"/>
  </r>
  <r>
    <n v="11261911"/>
    <m/>
    <x v="1"/>
  </r>
  <r>
    <n v="11261993"/>
    <m/>
    <x v="1"/>
  </r>
  <r>
    <n v="11262061"/>
    <m/>
    <x v="1"/>
  </r>
  <r>
    <n v="11262170"/>
    <m/>
    <x v="1"/>
  </r>
  <r>
    <n v="11262172"/>
    <m/>
    <x v="1"/>
  </r>
  <r>
    <n v="11262764"/>
    <m/>
    <x v="1"/>
  </r>
  <r>
    <n v="11262777"/>
    <m/>
    <x v="1"/>
  </r>
  <r>
    <n v="11262798"/>
    <m/>
    <x v="1"/>
  </r>
  <r>
    <n v="11263055"/>
    <m/>
    <x v="1"/>
  </r>
  <r>
    <n v="11263561"/>
    <m/>
    <x v="1"/>
  </r>
  <r>
    <n v="11263620"/>
    <m/>
    <x v="1"/>
  </r>
  <r>
    <n v="11263621"/>
    <m/>
    <x v="1"/>
  </r>
  <r>
    <n v="11263622"/>
    <m/>
    <x v="1"/>
  </r>
  <r>
    <n v="11263625"/>
    <m/>
    <x v="1"/>
  </r>
  <r>
    <n v="11263627"/>
    <m/>
    <x v="1"/>
  </r>
  <r>
    <n v="11263686"/>
    <m/>
    <x v="1"/>
  </r>
  <r>
    <n v="11263687"/>
    <m/>
    <x v="1"/>
  </r>
  <r>
    <n v="11263688"/>
    <m/>
    <x v="1"/>
  </r>
  <r>
    <n v="11263689"/>
    <m/>
    <x v="3"/>
  </r>
  <r>
    <n v="11263690"/>
    <m/>
    <x v="1"/>
  </r>
  <r>
    <n v="11263694"/>
    <m/>
    <x v="1"/>
  </r>
  <r>
    <n v="11263711"/>
    <m/>
    <x v="1"/>
  </r>
  <r>
    <n v="11263713"/>
    <m/>
    <x v="1"/>
  </r>
  <r>
    <n v="11263714"/>
    <m/>
    <x v="1"/>
  </r>
  <r>
    <n v="11263716"/>
    <m/>
    <x v="1"/>
  </r>
  <r>
    <n v="11263718"/>
    <m/>
    <x v="1"/>
  </r>
  <r>
    <n v="11263727"/>
    <m/>
    <x v="1"/>
  </r>
  <r>
    <n v="11263730"/>
    <m/>
    <x v="1"/>
  </r>
  <r>
    <n v="11263833"/>
    <m/>
    <x v="1"/>
  </r>
  <r>
    <n v="11263834"/>
    <m/>
    <x v="3"/>
  </r>
  <r>
    <n v="11263843"/>
    <m/>
    <x v="3"/>
  </r>
  <r>
    <n v="11263848"/>
    <m/>
    <x v="1"/>
  </r>
  <r>
    <n v="11263858"/>
    <m/>
    <x v="1"/>
  </r>
  <r>
    <n v="11263862"/>
    <m/>
    <x v="1"/>
  </r>
  <r>
    <n v="11263866"/>
    <m/>
    <x v="1"/>
  </r>
  <r>
    <n v="11264077"/>
    <m/>
    <x v="0"/>
  </r>
  <r>
    <n v="11264106"/>
    <m/>
    <x v="1"/>
  </r>
  <r>
    <n v="11264109"/>
    <m/>
    <x v="1"/>
  </r>
  <r>
    <n v="11264171"/>
    <m/>
    <x v="1"/>
  </r>
  <r>
    <n v="11264172"/>
    <m/>
    <x v="1"/>
  </r>
  <r>
    <n v="11264175"/>
    <m/>
    <x v="1"/>
  </r>
  <r>
    <n v="11264176"/>
    <m/>
    <x v="1"/>
  </r>
  <r>
    <n v="11264190"/>
    <m/>
    <x v="1"/>
  </r>
  <r>
    <n v="11264217"/>
    <m/>
    <x v="1"/>
  </r>
  <r>
    <n v="11264274"/>
    <m/>
    <x v="1"/>
  </r>
  <r>
    <n v="11264276"/>
    <m/>
    <x v="1"/>
  </r>
  <r>
    <n v="11264278"/>
    <m/>
    <x v="1"/>
  </r>
  <r>
    <n v="11264385"/>
    <m/>
    <x v="1"/>
  </r>
  <r>
    <n v="11264387"/>
    <m/>
    <x v="1"/>
  </r>
  <r>
    <n v="11264545"/>
    <m/>
    <x v="1"/>
  </r>
  <r>
    <n v="11264548"/>
    <m/>
    <x v="1"/>
  </r>
  <r>
    <n v="11264612"/>
    <m/>
    <x v="1"/>
  </r>
  <r>
    <n v="11264617"/>
    <m/>
    <x v="1"/>
  </r>
  <r>
    <n v="11264619"/>
    <m/>
    <x v="1"/>
  </r>
  <r>
    <n v="11264621"/>
    <m/>
    <x v="1"/>
  </r>
  <r>
    <n v="11264622"/>
    <m/>
    <x v="1"/>
  </r>
  <r>
    <n v="11264679"/>
    <m/>
    <x v="1"/>
  </r>
  <r>
    <n v="11264680"/>
    <m/>
    <x v="1"/>
  </r>
  <r>
    <n v="11264910"/>
    <m/>
    <x v="1"/>
  </r>
  <r>
    <n v="11264958"/>
    <m/>
    <x v="1"/>
  </r>
  <r>
    <n v="11264983"/>
    <m/>
    <x v="1"/>
  </r>
  <r>
    <n v="11264994"/>
    <m/>
    <x v="1"/>
  </r>
  <r>
    <n v="11265025"/>
    <m/>
    <x v="1"/>
  </r>
  <r>
    <n v="11265027"/>
    <m/>
    <x v="1"/>
  </r>
  <r>
    <n v="11265053"/>
    <m/>
    <x v="1"/>
  </r>
  <r>
    <n v="11265054"/>
    <m/>
    <x v="1"/>
  </r>
  <r>
    <n v="11265205"/>
    <m/>
    <x v="1"/>
  </r>
  <r>
    <n v="11265206"/>
    <m/>
    <x v="1"/>
  </r>
  <r>
    <n v="11265209"/>
    <m/>
    <x v="3"/>
  </r>
  <r>
    <n v="11265227"/>
    <m/>
    <x v="1"/>
  </r>
  <r>
    <n v="11265487"/>
    <m/>
    <x v="1"/>
  </r>
  <r>
    <n v="11265844"/>
    <m/>
    <x v="0"/>
  </r>
  <r>
    <n v="11266016"/>
    <m/>
    <x v="1"/>
  </r>
  <r>
    <n v="11266020"/>
    <m/>
    <x v="1"/>
  </r>
  <r>
    <n v="11266022"/>
    <m/>
    <x v="1"/>
  </r>
  <r>
    <n v="11266046"/>
    <m/>
    <x v="1"/>
  </r>
  <r>
    <n v="11266047"/>
    <m/>
    <x v="1"/>
  </r>
  <r>
    <n v="11266048"/>
    <m/>
    <x v="1"/>
  </r>
  <r>
    <n v="11266065"/>
    <m/>
    <x v="1"/>
  </r>
  <r>
    <n v="11266165"/>
    <m/>
    <x v="1"/>
  </r>
  <r>
    <n v="11266166"/>
    <m/>
    <x v="2"/>
  </r>
  <r>
    <n v="11266167"/>
    <m/>
    <x v="1"/>
  </r>
  <r>
    <n v="11266170"/>
    <m/>
    <x v="1"/>
  </r>
  <r>
    <n v="11266249"/>
    <m/>
    <x v="1"/>
  </r>
  <r>
    <n v="11266254"/>
    <m/>
    <x v="1"/>
  </r>
  <r>
    <n v="11266268"/>
    <m/>
    <x v="3"/>
  </r>
  <r>
    <n v="11266272"/>
    <m/>
    <x v="2"/>
  </r>
  <r>
    <n v="11266403"/>
    <m/>
    <x v="1"/>
  </r>
  <r>
    <n v="11266404"/>
    <m/>
    <x v="1"/>
  </r>
  <r>
    <n v="11266406"/>
    <m/>
    <x v="1"/>
  </r>
  <r>
    <n v="11266553"/>
    <m/>
    <x v="1"/>
  </r>
  <r>
    <n v="11266566"/>
    <m/>
    <x v="1"/>
  </r>
  <r>
    <n v="11266571"/>
    <m/>
    <x v="1"/>
  </r>
  <r>
    <n v="11266575"/>
    <m/>
    <x v="1"/>
  </r>
  <r>
    <n v="11266578"/>
    <m/>
    <x v="1"/>
  </r>
  <r>
    <n v="11266615"/>
    <m/>
    <x v="1"/>
  </r>
  <r>
    <n v="11266618"/>
    <m/>
    <x v="1"/>
  </r>
  <r>
    <n v="11266628"/>
    <m/>
    <x v="1"/>
  </r>
  <r>
    <n v="11266629"/>
    <m/>
    <x v="1"/>
  </r>
  <r>
    <n v="11266673"/>
    <m/>
    <x v="1"/>
  </r>
  <r>
    <n v="11266702"/>
    <m/>
    <x v="1"/>
  </r>
  <r>
    <n v="11266741"/>
    <m/>
    <x v="4"/>
  </r>
  <r>
    <n v="11266755"/>
    <m/>
    <x v="1"/>
  </r>
  <r>
    <n v="11266824"/>
    <m/>
    <x v="1"/>
  </r>
  <r>
    <n v="11266840"/>
    <m/>
    <x v="1"/>
  </r>
  <r>
    <n v="11266842"/>
    <m/>
    <x v="1"/>
  </r>
  <r>
    <n v="11266845"/>
    <m/>
    <x v="1"/>
  </r>
  <r>
    <n v="11266846"/>
    <m/>
    <x v="1"/>
  </r>
  <r>
    <n v="11266880"/>
    <m/>
    <x v="1"/>
  </r>
  <r>
    <n v="11266905"/>
    <m/>
    <x v="1"/>
  </r>
  <r>
    <n v="11266906"/>
    <m/>
    <x v="1"/>
  </r>
  <r>
    <n v="11266907"/>
    <m/>
    <x v="1"/>
  </r>
  <r>
    <n v="11267020"/>
    <m/>
    <x v="1"/>
  </r>
  <r>
    <n v="11267027"/>
    <m/>
    <x v="2"/>
  </r>
  <r>
    <n v="11267029"/>
    <m/>
    <x v="1"/>
  </r>
  <r>
    <n v="11267030"/>
    <m/>
    <x v="1"/>
  </r>
  <r>
    <n v="11267133"/>
    <m/>
    <x v="1"/>
  </r>
  <r>
    <n v="11267381"/>
    <m/>
    <x v="1"/>
  </r>
  <r>
    <n v="11267532"/>
    <m/>
    <x v="1"/>
  </r>
  <r>
    <n v="11267533"/>
    <m/>
    <x v="1"/>
  </r>
  <r>
    <n v="11267733"/>
    <m/>
    <x v="1"/>
  </r>
  <r>
    <n v="11267810"/>
    <m/>
    <x v="0"/>
  </r>
  <r>
    <n v="11268063"/>
    <m/>
    <x v="1"/>
  </r>
  <r>
    <n v="11268064"/>
    <m/>
    <x v="1"/>
  </r>
  <r>
    <n v="11268069"/>
    <m/>
    <x v="1"/>
  </r>
  <r>
    <n v="11268430"/>
    <m/>
    <x v="1"/>
  </r>
  <r>
    <n v="11268431"/>
    <m/>
    <x v="1"/>
  </r>
  <r>
    <n v="11268669"/>
    <m/>
    <x v="5"/>
  </r>
  <r>
    <n v="11268876"/>
    <m/>
    <x v="1"/>
  </r>
  <r>
    <n v="11268881"/>
    <m/>
    <x v="1"/>
  </r>
  <r>
    <n v="11268884"/>
    <m/>
    <x v="1"/>
  </r>
  <r>
    <n v="11268889"/>
    <m/>
    <x v="1"/>
  </r>
  <r>
    <n v="11268937"/>
    <m/>
    <x v="1"/>
  </r>
  <r>
    <n v="11268938"/>
    <m/>
    <x v="1"/>
  </r>
  <r>
    <n v="11268945"/>
    <m/>
    <x v="3"/>
  </r>
  <r>
    <n v="11268947"/>
    <m/>
    <x v="1"/>
  </r>
  <r>
    <n v="11268996"/>
    <m/>
    <x v="1"/>
  </r>
  <r>
    <n v="11268997"/>
    <m/>
    <x v="1"/>
  </r>
  <r>
    <n v="11269015"/>
    <m/>
    <x v="1"/>
  </r>
  <r>
    <n v="11269233"/>
    <m/>
    <x v="1"/>
  </r>
  <r>
    <n v="11269240"/>
    <m/>
    <x v="1"/>
  </r>
  <r>
    <n v="11269241"/>
    <m/>
    <x v="1"/>
  </r>
  <r>
    <n v="11269242"/>
    <m/>
    <x v="3"/>
  </r>
  <r>
    <n v="11269632"/>
    <m/>
    <x v="1"/>
  </r>
  <r>
    <n v="11269633"/>
    <m/>
    <x v="1"/>
  </r>
  <r>
    <n v="11269765"/>
    <m/>
    <x v="1"/>
  </r>
  <r>
    <n v="11269805"/>
    <m/>
    <x v="1"/>
  </r>
  <r>
    <n v="11269806"/>
    <m/>
    <x v="1"/>
  </r>
  <r>
    <n v="11269807"/>
    <m/>
    <x v="1"/>
  </r>
  <r>
    <n v="11269885"/>
    <m/>
    <x v="1"/>
  </r>
  <r>
    <n v="11269920"/>
    <m/>
    <x v="3"/>
  </r>
  <r>
    <n v="11269921"/>
    <m/>
    <x v="1"/>
  </r>
  <r>
    <n v="11270099"/>
    <m/>
    <x v="1"/>
  </r>
  <r>
    <n v="11270129"/>
    <m/>
    <x v="1"/>
  </r>
  <r>
    <n v="11270668"/>
    <m/>
    <x v="1"/>
  </r>
  <r>
    <n v="11270669"/>
    <m/>
    <x v="1"/>
  </r>
  <r>
    <n v="11270670"/>
    <m/>
    <x v="1"/>
  </r>
  <r>
    <n v="11270671"/>
    <m/>
    <x v="1"/>
  </r>
  <r>
    <n v="11270672"/>
    <m/>
    <x v="1"/>
  </r>
  <r>
    <n v="11270673"/>
    <m/>
    <x v="3"/>
  </r>
  <r>
    <n v="11270675"/>
    <m/>
    <x v="1"/>
  </r>
  <r>
    <n v="11270676"/>
    <m/>
    <x v="1"/>
  </r>
  <r>
    <n v="11270678"/>
    <m/>
    <x v="1"/>
  </r>
  <r>
    <n v="11270682"/>
    <m/>
    <x v="1"/>
  </r>
  <r>
    <n v="11270683"/>
    <m/>
    <x v="1"/>
  </r>
  <r>
    <n v="11270684"/>
    <m/>
    <x v="1"/>
  </r>
  <r>
    <n v="11270686"/>
    <m/>
    <x v="3"/>
  </r>
  <r>
    <n v="11270688"/>
    <m/>
    <x v="1"/>
  </r>
  <r>
    <n v="11270690"/>
    <m/>
    <x v="1"/>
  </r>
  <r>
    <n v="11270730"/>
    <m/>
    <x v="1"/>
  </r>
  <r>
    <n v="11270731"/>
    <m/>
    <x v="1"/>
  </r>
  <r>
    <n v="11270735"/>
    <m/>
    <x v="1"/>
  </r>
  <r>
    <n v="11270741"/>
    <m/>
    <x v="1"/>
  </r>
  <r>
    <n v="11270742"/>
    <m/>
    <x v="1"/>
  </r>
  <r>
    <n v="11270743"/>
    <m/>
    <x v="1"/>
  </r>
  <r>
    <n v="11270744"/>
    <m/>
    <x v="2"/>
  </r>
  <r>
    <n v="11270757"/>
    <m/>
    <x v="1"/>
  </r>
  <r>
    <n v="11270760"/>
    <m/>
    <x v="1"/>
  </r>
  <r>
    <n v="11270762"/>
    <m/>
    <x v="1"/>
  </r>
  <r>
    <n v="11270764"/>
    <m/>
    <x v="1"/>
  </r>
  <r>
    <n v="11270770"/>
    <m/>
    <x v="1"/>
  </r>
  <r>
    <n v="11270772"/>
    <m/>
    <x v="1"/>
  </r>
  <r>
    <n v="11270774"/>
    <m/>
    <x v="1"/>
  </r>
  <r>
    <n v="11270777"/>
    <m/>
    <x v="1"/>
  </r>
  <r>
    <n v="11270779"/>
    <m/>
    <x v="1"/>
  </r>
  <r>
    <n v="11270797"/>
    <m/>
    <x v="1"/>
  </r>
  <r>
    <n v="11270818"/>
    <m/>
    <x v="3"/>
  </r>
  <r>
    <n v="11270830"/>
    <m/>
    <x v="1"/>
  </r>
  <r>
    <n v="11270870"/>
    <m/>
    <x v="1"/>
  </r>
  <r>
    <n v="11270934"/>
    <m/>
    <x v="1"/>
  </r>
  <r>
    <n v="11270976"/>
    <m/>
    <x v="1"/>
  </r>
  <r>
    <n v="11271234"/>
    <m/>
    <x v="0"/>
  </r>
  <r>
    <n v="11271347"/>
    <m/>
    <x v="1"/>
  </r>
  <r>
    <n v="11271349"/>
    <m/>
    <x v="1"/>
  </r>
  <r>
    <n v="11271350"/>
    <m/>
    <x v="3"/>
  </r>
  <r>
    <n v="11271353"/>
    <m/>
    <x v="1"/>
  </r>
  <r>
    <n v="11271354"/>
    <m/>
    <x v="1"/>
  </r>
  <r>
    <n v="11271357"/>
    <m/>
    <x v="3"/>
  </r>
  <r>
    <n v="11271359"/>
    <m/>
    <x v="1"/>
  </r>
  <r>
    <n v="11271361"/>
    <m/>
    <x v="1"/>
  </r>
  <r>
    <n v="11271362"/>
    <m/>
    <x v="1"/>
  </r>
  <r>
    <n v="11271363"/>
    <m/>
    <x v="1"/>
  </r>
  <r>
    <n v="11271364"/>
    <m/>
    <x v="1"/>
  </r>
  <r>
    <n v="11271365"/>
    <m/>
    <x v="1"/>
  </r>
  <r>
    <n v="11271366"/>
    <m/>
    <x v="1"/>
  </r>
  <r>
    <n v="11271368"/>
    <m/>
    <x v="1"/>
  </r>
  <r>
    <n v="11271370"/>
    <m/>
    <x v="1"/>
  </r>
  <r>
    <n v="11271371"/>
    <m/>
    <x v="1"/>
  </r>
  <r>
    <n v="11271389"/>
    <m/>
    <x v="1"/>
  </r>
  <r>
    <n v="11271421"/>
    <m/>
    <x v="1"/>
  </r>
  <r>
    <n v="11271448"/>
    <m/>
    <x v="3"/>
  </r>
  <r>
    <n v="11271522"/>
    <m/>
    <x v="0"/>
  </r>
  <r>
    <n v="11271551"/>
    <m/>
    <x v="0"/>
  </r>
  <r>
    <n v="11271614"/>
    <m/>
    <x v="0"/>
  </r>
  <r>
    <n v="11271640"/>
    <m/>
    <x v="3"/>
  </r>
  <r>
    <n v="11271720"/>
    <m/>
    <x v="0"/>
  </r>
  <r>
    <n v="11271997"/>
    <m/>
    <x v="1"/>
  </r>
  <r>
    <n v="11272001"/>
    <m/>
    <x v="1"/>
  </r>
  <r>
    <n v="11272003"/>
    <m/>
    <x v="1"/>
  </r>
  <r>
    <n v="11272005"/>
    <m/>
    <x v="1"/>
  </r>
  <r>
    <n v="11272143"/>
    <m/>
    <x v="1"/>
  </r>
  <r>
    <n v="11272226"/>
    <m/>
    <x v="1"/>
  </r>
  <r>
    <n v="11272266"/>
    <m/>
    <x v="1"/>
  </r>
  <r>
    <n v="11272412"/>
    <m/>
    <x v="1"/>
  </r>
  <r>
    <n v="11272431"/>
    <m/>
    <x v="1"/>
  </r>
  <r>
    <n v="11272855"/>
    <m/>
    <x v="0"/>
  </r>
  <r>
    <n v="11272890"/>
    <m/>
    <x v="3"/>
  </r>
  <r>
    <n v="11272892"/>
    <m/>
    <x v="1"/>
  </r>
  <r>
    <n v="11272894"/>
    <m/>
    <x v="1"/>
  </r>
  <r>
    <n v="11272951"/>
    <m/>
    <x v="1"/>
  </r>
  <r>
    <n v="11272957"/>
    <m/>
    <x v="1"/>
  </r>
  <r>
    <n v="11272988"/>
    <m/>
    <x v="1"/>
  </r>
  <r>
    <n v="11272989"/>
    <m/>
    <x v="4"/>
  </r>
  <r>
    <n v="11272996"/>
    <m/>
    <x v="3"/>
  </r>
  <r>
    <n v="11273015"/>
    <m/>
    <x v="1"/>
  </r>
  <r>
    <n v="11273016"/>
    <m/>
    <x v="1"/>
  </r>
  <r>
    <n v="11273017"/>
    <m/>
    <x v="3"/>
  </r>
  <r>
    <n v="11273069"/>
    <m/>
    <x v="1"/>
  </r>
  <r>
    <n v="11273136"/>
    <m/>
    <x v="1"/>
  </r>
  <r>
    <n v="11273142"/>
    <m/>
    <x v="1"/>
  </r>
  <r>
    <n v="11273238"/>
    <m/>
    <x v="3"/>
  </r>
  <r>
    <n v="11273460"/>
    <m/>
    <x v="1"/>
  </r>
  <r>
    <n v="11273495"/>
    <m/>
    <x v="1"/>
  </r>
  <r>
    <n v="11273496"/>
    <m/>
    <x v="1"/>
  </r>
  <r>
    <n v="11273497"/>
    <m/>
    <x v="1"/>
  </r>
  <r>
    <n v="11273875"/>
    <m/>
    <x v="0"/>
  </r>
  <r>
    <n v="11274205"/>
    <m/>
    <x v="1"/>
  </r>
  <r>
    <n v="11274563"/>
    <m/>
    <x v="1"/>
  </r>
  <r>
    <n v="11274569"/>
    <m/>
    <x v="1"/>
  </r>
  <r>
    <n v="11274600"/>
    <m/>
    <x v="1"/>
  </r>
  <r>
    <n v="11274603"/>
    <m/>
    <x v="1"/>
  </r>
  <r>
    <n v="11274606"/>
    <m/>
    <x v="1"/>
  </r>
  <r>
    <n v="11274645"/>
    <m/>
    <x v="1"/>
  </r>
  <r>
    <n v="11274646"/>
    <m/>
    <x v="1"/>
  </r>
  <r>
    <n v="11274753"/>
    <m/>
    <x v="1"/>
  </r>
  <r>
    <n v="11274755"/>
    <m/>
    <x v="1"/>
  </r>
  <r>
    <n v="11274756"/>
    <m/>
    <x v="1"/>
  </r>
  <r>
    <n v="11275045"/>
    <m/>
    <x v="1"/>
  </r>
  <r>
    <n v="11275063"/>
    <m/>
    <x v="1"/>
  </r>
  <r>
    <n v="11275079"/>
    <m/>
    <x v="1"/>
  </r>
  <r>
    <n v="11275090"/>
    <m/>
    <x v="1"/>
  </r>
  <r>
    <n v="11275091"/>
    <m/>
    <x v="1"/>
  </r>
  <r>
    <n v="11275094"/>
    <m/>
    <x v="1"/>
  </r>
  <r>
    <n v="11275113"/>
    <m/>
    <x v="4"/>
  </r>
  <r>
    <n v="11275142"/>
    <m/>
    <x v="1"/>
  </r>
  <r>
    <n v="11275143"/>
    <m/>
    <x v="1"/>
  </r>
  <r>
    <n v="11275144"/>
    <m/>
    <x v="1"/>
  </r>
  <r>
    <n v="11275147"/>
    <m/>
    <x v="1"/>
  </r>
  <r>
    <n v="11275156"/>
    <m/>
    <x v="1"/>
  </r>
  <r>
    <n v="11275161"/>
    <m/>
    <x v="1"/>
  </r>
  <r>
    <n v="11275219"/>
    <m/>
    <x v="1"/>
  </r>
  <r>
    <n v="11275442"/>
    <m/>
    <x v="3"/>
  </r>
  <r>
    <n v="11275900"/>
    <m/>
    <x v="1"/>
  </r>
  <r>
    <n v="11275902"/>
    <m/>
    <x v="1"/>
  </r>
  <r>
    <n v="11276015"/>
    <m/>
    <x v="1"/>
  </r>
  <r>
    <n v="11276016"/>
    <m/>
    <x v="1"/>
  </r>
  <r>
    <n v="11276427"/>
    <m/>
    <x v="1"/>
  </r>
  <r>
    <n v="11276428"/>
    <m/>
    <x v="1"/>
  </r>
  <r>
    <n v="11276443"/>
    <m/>
    <x v="1"/>
  </r>
  <r>
    <n v="11276444"/>
    <m/>
    <x v="1"/>
  </r>
  <r>
    <n v="11276454"/>
    <m/>
    <x v="1"/>
  </r>
  <r>
    <n v="11276478"/>
    <m/>
    <x v="1"/>
  </r>
  <r>
    <n v="11276502"/>
    <m/>
    <x v="3"/>
  </r>
  <r>
    <n v="11276512"/>
    <m/>
    <x v="2"/>
  </r>
  <r>
    <n v="11276516"/>
    <m/>
    <x v="1"/>
  </r>
  <r>
    <n v="11276595"/>
    <m/>
    <x v="1"/>
  </r>
  <r>
    <n v="11276597"/>
    <m/>
    <x v="1"/>
  </r>
  <r>
    <n v="11276598"/>
    <m/>
    <x v="1"/>
  </r>
  <r>
    <n v="11276639"/>
    <m/>
    <x v="1"/>
  </r>
  <r>
    <n v="11276642"/>
    <m/>
    <x v="1"/>
  </r>
  <r>
    <n v="11276643"/>
    <m/>
    <x v="1"/>
  </r>
  <r>
    <n v="11276724"/>
    <m/>
    <x v="1"/>
  </r>
  <r>
    <n v="11276770"/>
    <m/>
    <x v="0"/>
  </r>
  <r>
    <n v="11277183"/>
    <m/>
    <x v="1"/>
  </r>
  <r>
    <n v="11277184"/>
    <m/>
    <x v="1"/>
  </r>
  <r>
    <n v="11277189"/>
    <m/>
    <x v="1"/>
  </r>
  <r>
    <n v="11277208"/>
    <m/>
    <x v="1"/>
  </r>
  <r>
    <n v="11277220"/>
    <m/>
    <x v="1"/>
  </r>
  <r>
    <n v="11277222"/>
    <m/>
    <x v="3"/>
  </r>
  <r>
    <n v="11277249"/>
    <m/>
    <x v="1"/>
  </r>
  <r>
    <n v="11277256"/>
    <m/>
    <x v="1"/>
  </r>
  <r>
    <n v="11277261"/>
    <m/>
    <x v="1"/>
  </r>
  <r>
    <n v="11277262"/>
    <m/>
    <x v="1"/>
  </r>
  <r>
    <n v="11277269"/>
    <m/>
    <x v="1"/>
  </r>
  <r>
    <n v="11277271"/>
    <m/>
    <x v="1"/>
  </r>
  <r>
    <n v="11277281"/>
    <m/>
    <x v="3"/>
  </r>
  <r>
    <n v="11277287"/>
    <m/>
    <x v="1"/>
  </r>
  <r>
    <n v="11277305"/>
    <m/>
    <x v="1"/>
  </r>
  <r>
    <n v="11277306"/>
    <m/>
    <x v="1"/>
  </r>
  <r>
    <n v="11277315"/>
    <m/>
    <x v="1"/>
  </r>
  <r>
    <n v="11277317"/>
    <m/>
    <x v="1"/>
  </r>
  <r>
    <n v="11277326"/>
    <m/>
    <x v="1"/>
  </r>
  <r>
    <n v="11277328"/>
    <m/>
    <x v="3"/>
  </r>
  <r>
    <n v="11277375"/>
    <m/>
    <x v="1"/>
  </r>
  <r>
    <n v="11277385"/>
    <m/>
    <x v="1"/>
  </r>
  <r>
    <n v="11277386"/>
    <m/>
    <x v="1"/>
  </r>
  <r>
    <n v="11277387"/>
    <m/>
    <x v="1"/>
  </r>
  <r>
    <n v="11277389"/>
    <m/>
    <x v="1"/>
  </r>
  <r>
    <n v="11277409"/>
    <m/>
    <x v="1"/>
  </r>
  <r>
    <n v="11277447"/>
    <m/>
    <x v="1"/>
  </r>
  <r>
    <n v="11277449"/>
    <m/>
    <x v="1"/>
  </r>
  <r>
    <n v="11277470"/>
    <m/>
    <x v="1"/>
  </r>
  <r>
    <n v="11277487"/>
    <m/>
    <x v="1"/>
  </r>
  <r>
    <n v="11277632"/>
    <m/>
    <x v="1"/>
  </r>
  <r>
    <n v="11277698"/>
    <m/>
    <x v="1"/>
  </r>
  <r>
    <n v="11277705"/>
    <m/>
    <x v="1"/>
  </r>
  <r>
    <n v="11277706"/>
    <m/>
    <x v="1"/>
  </r>
  <r>
    <n v="11277707"/>
    <m/>
    <x v="1"/>
  </r>
  <r>
    <n v="11277823"/>
    <m/>
    <x v="2"/>
  </r>
  <r>
    <n v="11277863"/>
    <m/>
    <x v="1"/>
  </r>
  <r>
    <n v="11277864"/>
    <m/>
    <x v="1"/>
  </r>
  <r>
    <n v="11277865"/>
    <m/>
    <x v="1"/>
  </r>
  <r>
    <n v="11277866"/>
    <m/>
    <x v="1"/>
  </r>
  <r>
    <n v="11277882"/>
    <m/>
    <x v="1"/>
  </r>
  <r>
    <n v="11277883"/>
    <m/>
    <x v="1"/>
  </r>
  <r>
    <n v="11277884"/>
    <m/>
    <x v="4"/>
  </r>
  <r>
    <n v="11277891"/>
    <m/>
    <x v="1"/>
  </r>
  <r>
    <n v="11277893"/>
    <m/>
    <x v="1"/>
  </r>
  <r>
    <n v="11277898"/>
    <m/>
    <x v="1"/>
  </r>
  <r>
    <n v="11277911"/>
    <m/>
    <x v="1"/>
  </r>
  <r>
    <n v="11277917"/>
    <m/>
    <x v="4"/>
  </r>
  <r>
    <n v="11277918"/>
    <m/>
    <x v="1"/>
  </r>
  <r>
    <n v="11277919"/>
    <m/>
    <x v="1"/>
  </r>
  <r>
    <n v="11278018"/>
    <m/>
    <x v="1"/>
  </r>
  <r>
    <n v="11278019"/>
    <m/>
    <x v="1"/>
  </r>
  <r>
    <n v="11278103"/>
    <m/>
    <x v="1"/>
  </r>
  <r>
    <n v="11278104"/>
    <m/>
    <x v="1"/>
  </r>
  <r>
    <n v="11278122"/>
    <m/>
    <x v="1"/>
  </r>
  <r>
    <n v="11278123"/>
    <m/>
    <x v="1"/>
  </r>
  <r>
    <n v="11278127"/>
    <m/>
    <x v="1"/>
  </r>
  <r>
    <n v="11278128"/>
    <m/>
    <x v="1"/>
  </r>
  <r>
    <n v="11278136"/>
    <m/>
    <x v="1"/>
  </r>
  <r>
    <n v="11278160"/>
    <m/>
    <x v="5"/>
  </r>
  <r>
    <n v="11278200"/>
    <m/>
    <x v="1"/>
  </r>
  <r>
    <n v="11278207"/>
    <m/>
    <x v="1"/>
  </r>
  <r>
    <n v="11278209"/>
    <m/>
    <x v="1"/>
  </r>
  <r>
    <n v="11278263"/>
    <m/>
    <x v="1"/>
  </r>
  <r>
    <n v="11278308"/>
    <m/>
    <x v="1"/>
  </r>
  <r>
    <n v="11278390"/>
    <m/>
    <x v="1"/>
  </r>
  <r>
    <n v="11278437"/>
    <m/>
    <x v="1"/>
  </r>
  <r>
    <n v="11278486"/>
    <m/>
    <x v="1"/>
  </r>
  <r>
    <n v="11278886"/>
    <m/>
    <x v="1"/>
  </r>
  <r>
    <n v="11278928"/>
    <m/>
    <x v="1"/>
  </r>
  <r>
    <n v="11278929"/>
    <m/>
    <x v="1"/>
  </r>
  <r>
    <n v="11278935"/>
    <m/>
    <x v="1"/>
  </r>
  <r>
    <n v="11278993"/>
    <m/>
    <x v="1"/>
  </r>
  <r>
    <n v="11278994"/>
    <m/>
    <x v="1"/>
  </r>
  <r>
    <n v="11279237"/>
    <m/>
    <x v="1"/>
  </r>
  <r>
    <n v="11279300"/>
    <m/>
    <x v="3"/>
  </r>
  <r>
    <n v="11279480"/>
    <m/>
    <x v="1"/>
  </r>
  <r>
    <n v="11279484"/>
    <m/>
    <x v="1"/>
  </r>
  <r>
    <n v="11279582"/>
    <m/>
    <x v="0"/>
  </r>
  <r>
    <n v="11279657"/>
    <m/>
    <x v="1"/>
  </r>
  <r>
    <n v="11280179"/>
    <m/>
    <x v="0"/>
  </r>
  <r>
    <n v="11280180"/>
    <m/>
    <x v="0"/>
  </r>
  <r>
    <n v="11280222"/>
    <m/>
    <x v="1"/>
  </r>
  <r>
    <n v="11280223"/>
    <m/>
    <x v="1"/>
  </r>
  <r>
    <n v="11280227"/>
    <m/>
    <x v="1"/>
  </r>
  <r>
    <n v="11280229"/>
    <m/>
    <x v="0"/>
  </r>
  <r>
    <n v="11280236"/>
    <m/>
    <x v="1"/>
  </r>
  <r>
    <n v="11280237"/>
    <m/>
    <x v="1"/>
  </r>
  <r>
    <n v="11280240"/>
    <m/>
    <x v="1"/>
  </r>
  <r>
    <n v="11280243"/>
    <m/>
    <x v="1"/>
  </r>
  <r>
    <n v="11280244"/>
    <m/>
    <x v="1"/>
  </r>
  <r>
    <n v="11280246"/>
    <m/>
    <x v="0"/>
  </r>
  <r>
    <n v="11280269"/>
    <m/>
    <x v="1"/>
  </r>
  <r>
    <n v="11280270"/>
    <m/>
    <x v="1"/>
  </r>
  <r>
    <n v="11280271"/>
    <m/>
    <x v="1"/>
  </r>
  <r>
    <n v="11280274"/>
    <m/>
    <x v="1"/>
  </r>
  <r>
    <n v="11280276"/>
    <m/>
    <x v="1"/>
  </r>
  <r>
    <n v="11280280"/>
    <m/>
    <x v="3"/>
  </r>
  <r>
    <n v="11280284"/>
    <m/>
    <x v="3"/>
  </r>
  <r>
    <n v="11280287"/>
    <m/>
    <x v="3"/>
  </r>
  <r>
    <n v="11280292"/>
    <m/>
    <x v="3"/>
  </r>
  <r>
    <n v="11280294"/>
    <m/>
    <x v="3"/>
  </r>
  <r>
    <n v="11280299"/>
    <m/>
    <x v="3"/>
  </r>
  <r>
    <n v="11280307"/>
    <m/>
    <x v="3"/>
  </r>
  <r>
    <n v="11280310"/>
    <m/>
    <x v="1"/>
  </r>
  <r>
    <n v="11280315"/>
    <m/>
    <x v="1"/>
  </r>
  <r>
    <n v="11280321"/>
    <m/>
    <x v="3"/>
  </r>
  <r>
    <n v="11280322"/>
    <m/>
    <x v="1"/>
  </r>
  <r>
    <n v="11280638"/>
    <m/>
    <x v="1"/>
  </r>
  <r>
    <n v="11280640"/>
    <m/>
    <x v="1"/>
  </r>
  <r>
    <n v="11280814"/>
    <m/>
    <x v="1"/>
  </r>
  <r>
    <n v="11280815"/>
    <m/>
    <x v="1"/>
  </r>
  <r>
    <n v="11280816"/>
    <m/>
    <x v="1"/>
  </r>
  <r>
    <n v="11280944"/>
    <m/>
    <x v="1"/>
  </r>
  <r>
    <n v="11280947"/>
    <m/>
    <x v="1"/>
  </r>
  <r>
    <n v="11280948"/>
    <m/>
    <x v="1"/>
  </r>
  <r>
    <n v="11280950"/>
    <m/>
    <x v="1"/>
  </r>
  <r>
    <n v="11280952"/>
    <m/>
    <x v="1"/>
  </r>
  <r>
    <n v="11280953"/>
    <m/>
    <x v="1"/>
  </r>
  <r>
    <n v="11280955"/>
    <m/>
    <x v="1"/>
  </r>
  <r>
    <n v="11280963"/>
    <m/>
    <x v="1"/>
  </r>
  <r>
    <n v="11280964"/>
    <m/>
    <x v="1"/>
  </r>
  <r>
    <n v="11280965"/>
    <m/>
    <x v="1"/>
  </r>
  <r>
    <n v="11280973"/>
    <m/>
    <x v="1"/>
  </r>
  <r>
    <n v="11280974"/>
    <m/>
    <x v="1"/>
  </r>
  <r>
    <n v="11280975"/>
    <m/>
    <x v="1"/>
  </r>
  <r>
    <n v="11280977"/>
    <m/>
    <x v="1"/>
  </r>
  <r>
    <n v="11281020"/>
    <m/>
    <x v="1"/>
  </r>
  <r>
    <n v="11281021"/>
    <m/>
    <x v="1"/>
  </r>
  <r>
    <n v="11281030"/>
    <m/>
    <x v="1"/>
  </r>
  <r>
    <n v="11281032"/>
    <m/>
    <x v="1"/>
  </r>
  <r>
    <n v="11281481"/>
    <m/>
    <x v="2"/>
  </r>
  <r>
    <n v="11281959"/>
    <m/>
    <x v="1"/>
  </r>
  <r>
    <n v="11281962"/>
    <m/>
    <x v="1"/>
  </r>
  <r>
    <n v="11281964"/>
    <m/>
    <x v="1"/>
  </r>
  <r>
    <n v="11281965"/>
    <m/>
    <x v="1"/>
  </r>
  <r>
    <n v="11281968"/>
    <m/>
    <x v="1"/>
  </r>
  <r>
    <n v="11281972"/>
    <m/>
    <x v="3"/>
  </r>
  <r>
    <n v="11281974"/>
    <m/>
    <x v="1"/>
  </r>
  <r>
    <n v="11281977"/>
    <m/>
    <x v="1"/>
  </r>
  <r>
    <n v="11282298"/>
    <m/>
    <x v="1"/>
  </r>
  <r>
    <n v="11282752"/>
    <m/>
    <x v="1"/>
  </r>
  <r>
    <n v="11282935"/>
    <m/>
    <x v="1"/>
  </r>
  <r>
    <n v="11282938"/>
    <m/>
    <x v="1"/>
  </r>
  <r>
    <n v="11282943"/>
    <m/>
    <x v="1"/>
  </r>
  <r>
    <n v="11282944"/>
    <m/>
    <x v="1"/>
  </r>
  <r>
    <n v="11282947"/>
    <m/>
    <x v="1"/>
  </r>
  <r>
    <n v="11282949"/>
    <m/>
    <x v="1"/>
  </r>
  <r>
    <n v="11282950"/>
    <m/>
    <x v="1"/>
  </r>
  <r>
    <n v="11282952"/>
    <m/>
    <x v="1"/>
  </r>
  <r>
    <n v="11282956"/>
    <m/>
    <x v="1"/>
  </r>
  <r>
    <n v="11282958"/>
    <m/>
    <x v="1"/>
  </r>
  <r>
    <n v="11282959"/>
    <m/>
    <x v="1"/>
  </r>
  <r>
    <n v="11282963"/>
    <m/>
    <x v="1"/>
  </r>
  <r>
    <n v="11283163"/>
    <m/>
    <x v="1"/>
  </r>
  <r>
    <n v="11283597"/>
    <m/>
    <x v="1"/>
  </r>
  <r>
    <n v="11283598"/>
    <m/>
    <x v="1"/>
  </r>
  <r>
    <n v="11283605"/>
    <m/>
    <x v="1"/>
  </r>
  <r>
    <n v="11284319"/>
    <m/>
    <x v="1"/>
  </r>
  <r>
    <n v="11284322"/>
    <m/>
    <x v="1"/>
  </r>
  <r>
    <n v="11285355"/>
    <m/>
    <x v="1"/>
  </r>
  <r>
    <n v="616131427"/>
    <m/>
    <x v="4"/>
  </r>
  <r>
    <n v="616135120"/>
    <m/>
    <x v="4"/>
  </r>
  <r>
    <n v="616135288"/>
    <m/>
    <x v="1"/>
  </r>
  <r>
    <n v="616135387"/>
    <m/>
    <x v="1"/>
  </r>
  <r>
    <n v="616135404"/>
    <m/>
    <x v="5"/>
  </r>
  <r>
    <n v="616135430"/>
    <m/>
    <x v="1"/>
  </r>
  <r>
    <n v="616135520"/>
    <m/>
    <x v="1"/>
  </r>
  <r>
    <n v="616135570"/>
    <m/>
    <x v="1"/>
  </r>
  <r>
    <n v="616135573"/>
    <m/>
    <x v="1"/>
  </r>
  <r>
    <n v="616135591"/>
    <m/>
    <x v="1"/>
  </r>
  <r>
    <n v="616135957"/>
    <m/>
    <x v="1"/>
  </r>
  <r>
    <n v="616137690"/>
    <m/>
    <x v="1"/>
  </r>
  <r>
    <n v="616141065"/>
    <m/>
    <x v="3"/>
  </r>
  <r>
    <n v="616142290"/>
    <m/>
    <x v="3"/>
  </r>
  <r>
    <n v="616170497"/>
    <m/>
    <x v="4"/>
  </r>
  <r>
    <n v="616180218"/>
    <m/>
    <x v="4"/>
  </r>
  <r>
    <n v="616202641"/>
    <m/>
    <x v="3"/>
  </r>
  <r>
    <n v="616214484"/>
    <m/>
    <x v="1"/>
  </r>
  <r>
    <n v="616220194"/>
    <m/>
    <x v="1"/>
  </r>
  <r>
    <n v="616221417"/>
    <m/>
    <x v="1"/>
  </r>
  <r>
    <n v="616221422"/>
    <m/>
    <x v="1"/>
  </r>
  <r>
    <n v="616221473"/>
    <m/>
    <x v="1"/>
  </r>
  <r>
    <n v="616225996"/>
    <m/>
    <x v="1"/>
  </r>
  <r>
    <n v="616226531"/>
    <m/>
    <x v="1"/>
  </r>
  <r>
    <n v="616228096"/>
    <m/>
    <x v="1"/>
  </r>
  <r>
    <n v="616231613"/>
    <m/>
    <x v="3"/>
  </r>
  <r>
    <n v="616248832"/>
    <m/>
    <x v="1"/>
  </r>
  <r>
    <n v="616248836"/>
    <m/>
    <x v="1"/>
  </r>
  <r>
    <n v="616248837"/>
    <m/>
    <x v="4"/>
  </r>
  <r>
    <n v="616248844"/>
    <m/>
    <x v="4"/>
  </r>
  <r>
    <n v="616250119"/>
    <m/>
    <x v="1"/>
  </r>
  <r>
    <n v="616250124"/>
    <m/>
    <x v="1"/>
  </r>
  <r>
    <n v="616250125"/>
    <m/>
    <x v="4"/>
  </r>
  <r>
    <n v="616250132"/>
    <m/>
    <x v="1"/>
  </r>
  <r>
    <n v="616250622"/>
    <m/>
    <x v="3"/>
  </r>
  <r>
    <n v="616250625"/>
    <m/>
    <x v="1"/>
  </r>
  <r>
    <n v="616250632"/>
    <m/>
    <x v="1"/>
  </r>
  <r>
    <n v="616250636"/>
    <m/>
    <x v="4"/>
  </r>
  <r>
    <n v="616253197"/>
    <m/>
    <x v="3"/>
  </r>
  <r>
    <n v="616253201"/>
    <m/>
    <x v="1"/>
  </r>
  <r>
    <n v="616253205"/>
    <m/>
    <x v="1"/>
  </r>
  <r>
    <n v="616253208"/>
    <m/>
    <x v="1"/>
  </r>
  <r>
    <n v="616254877"/>
    <m/>
    <x v="1"/>
  </r>
  <r>
    <n v="616254882"/>
    <m/>
    <x v="1"/>
  </r>
  <r>
    <n v="616254887"/>
    <m/>
    <x v="4"/>
  </r>
  <r>
    <n v="616254890"/>
    <m/>
    <x v="4"/>
  </r>
  <r>
    <n v="616260365"/>
    <m/>
    <x v="1"/>
  </r>
  <r>
    <n v="616260369"/>
    <m/>
    <x v="1"/>
  </r>
  <r>
    <n v="616260373"/>
    <m/>
    <x v="1"/>
  </r>
  <r>
    <n v="616260377"/>
    <m/>
    <x v="1"/>
  </r>
  <r>
    <n v="616262550"/>
    <m/>
    <x v="1"/>
  </r>
  <r>
    <n v="616262555"/>
    <m/>
    <x v="1"/>
  </r>
  <r>
    <n v="616262558"/>
    <m/>
    <x v="4"/>
  </r>
  <r>
    <n v="616262562"/>
    <m/>
    <x v="1"/>
  </r>
  <r>
    <n v="616262998"/>
    <m/>
    <x v="1"/>
  </r>
  <r>
    <n v="616263007"/>
    <m/>
    <x v="4"/>
  </r>
  <r>
    <n v="616263012"/>
    <m/>
    <x v="1"/>
  </r>
  <r>
    <n v="616307688"/>
    <m/>
    <x v="1"/>
  </r>
  <r>
    <n v="616307690"/>
    <m/>
    <x v="3"/>
  </r>
  <r>
    <n v="616307696"/>
    <m/>
    <x v="1"/>
  </r>
  <r>
    <n v="616307699"/>
    <m/>
    <x v="1"/>
  </r>
  <r>
    <n v="617267308"/>
    <m/>
    <x v="1"/>
  </r>
  <r>
    <n v="617267309"/>
    <m/>
    <x v="1"/>
  </r>
  <r>
    <n v="617267316"/>
    <m/>
    <x v="1"/>
  </r>
  <r>
    <n v="617267319"/>
    <m/>
    <x v="1"/>
  </r>
  <r>
    <n v="617267586"/>
    <m/>
    <x v="1"/>
  </r>
  <r>
    <n v="617267587"/>
    <m/>
    <x v="1"/>
  </r>
  <r>
    <n v="617267592"/>
    <m/>
    <x v="1"/>
  </r>
  <r>
    <n v="617267593"/>
    <m/>
    <x v="1"/>
  </r>
  <r>
    <n v="617267594"/>
    <m/>
    <x v="1"/>
  </r>
  <r>
    <n v="617267599"/>
    <m/>
    <x v="8"/>
  </r>
  <r>
    <n v="617267600"/>
    <m/>
    <x v="1"/>
  </r>
  <r>
    <n v="617268147"/>
    <m/>
    <x v="1"/>
  </r>
  <r>
    <n v="617268152"/>
    <m/>
    <x v="1"/>
  </r>
  <r>
    <n v="617268159"/>
    <m/>
    <x v="1"/>
  </r>
  <r>
    <n v="617268203"/>
    <m/>
    <x v="1"/>
  </r>
  <r>
    <n v="617268207"/>
    <m/>
    <x v="4"/>
  </r>
  <r>
    <n v="617268212"/>
    <m/>
    <x v="3"/>
  </r>
  <r>
    <n v="617268213"/>
    <m/>
    <x v="4"/>
  </r>
  <r>
    <n v="617268649"/>
    <m/>
    <x v="1"/>
  </r>
  <r>
    <n v="617268654"/>
    <m/>
    <x v="1"/>
  </r>
  <r>
    <n v="617268659"/>
    <m/>
    <x v="4"/>
  </r>
  <r>
    <n v="617268662"/>
    <m/>
    <x v="1"/>
  </r>
  <r>
    <n v="617269601"/>
    <m/>
    <x v="1"/>
  </r>
  <r>
    <n v="617269606"/>
    <m/>
    <x v="1"/>
  </r>
  <r>
    <n v="617269611"/>
    <m/>
    <x v="4"/>
  </r>
  <r>
    <n v="617269614"/>
    <m/>
    <x v="4"/>
  </r>
  <r>
    <n v="617269772"/>
    <m/>
    <x v="1"/>
  </r>
  <r>
    <n v="617269776"/>
    <m/>
    <x v="4"/>
  </r>
  <r>
    <n v="617269778"/>
    <m/>
    <x v="1"/>
  </r>
  <r>
    <n v="617269783"/>
    <m/>
    <x v="1"/>
  </r>
  <r>
    <n v="617269826"/>
    <m/>
    <x v="5"/>
  </r>
  <r>
    <n v="617269831"/>
    <m/>
    <x v="1"/>
  </r>
  <r>
    <n v="617269834"/>
    <m/>
    <x v="4"/>
  </r>
  <r>
    <n v="617269838"/>
    <m/>
    <x v="1"/>
  </r>
  <r>
    <n v="617271561"/>
    <m/>
    <x v="3"/>
  </r>
  <r>
    <n v="617271566"/>
    <m/>
    <x v="4"/>
  </r>
  <r>
    <n v="617271571"/>
    <m/>
    <x v="3"/>
  </r>
  <r>
    <n v="617271575"/>
    <m/>
    <x v="3"/>
  </r>
  <r>
    <n v="617285564"/>
    <m/>
    <x v="1"/>
  </r>
  <r>
    <n v="617285568"/>
    <m/>
    <x v="4"/>
  </r>
  <r>
    <n v="617285569"/>
    <m/>
    <x v="4"/>
  </r>
  <r>
    <n v="617285576"/>
    <m/>
    <x v="3"/>
  </r>
  <r>
    <n v="617307740"/>
    <m/>
    <x v="1"/>
  </r>
  <r>
    <n v="617307744"/>
    <m/>
    <x v="1"/>
  </r>
  <r>
    <n v="617307746"/>
    <m/>
    <x v="1"/>
  </r>
  <r>
    <n v="617307751"/>
    <m/>
    <x v="1"/>
  </r>
  <r>
    <n v="617323754"/>
    <m/>
    <x v="5"/>
  </r>
  <r>
    <n v="617323759"/>
    <m/>
    <x v="4"/>
  </r>
  <r>
    <n v="617323763"/>
    <m/>
    <x v="1"/>
  </r>
  <r>
    <n v="617323766"/>
    <m/>
    <x v="1"/>
  </r>
  <r>
    <n v="617374498"/>
    <m/>
    <x v="1"/>
  </r>
  <r>
    <n v="617374503"/>
    <m/>
    <x v="2"/>
  </r>
  <r>
    <n v="617387650"/>
    <m/>
    <x v="5"/>
  </r>
  <r>
    <n v="617387653"/>
    <m/>
    <x v="1"/>
  </r>
  <r>
    <n v="617387659"/>
    <m/>
    <x v="1"/>
  </r>
  <r>
    <n v="617387664"/>
    <m/>
    <x v="1"/>
  </r>
  <r>
    <n v="617400305"/>
    <m/>
    <x v="1"/>
  </r>
  <r>
    <n v="617400308"/>
    <m/>
    <x v="1"/>
  </r>
  <r>
    <n v="617400316"/>
    <m/>
    <x v="1"/>
  </r>
  <r>
    <n v="618380483"/>
    <m/>
    <x v="1"/>
  </r>
  <r>
    <n v="618380488"/>
    <m/>
    <x v="1"/>
  </r>
  <r>
    <n v="618380493"/>
    <m/>
    <x v="1"/>
  </r>
  <r>
    <n v="618380496"/>
    <m/>
    <x v="1"/>
  </r>
  <r>
    <n v="618407311"/>
    <m/>
    <x v="1"/>
  </r>
  <r>
    <n v="618407316"/>
    <m/>
    <x v="1"/>
  </r>
  <r>
    <n v="618407321"/>
    <m/>
    <x v="1"/>
  </r>
  <r>
    <n v="618407324"/>
    <m/>
    <x v="1"/>
  </r>
  <r>
    <n v="619051602"/>
    <m/>
    <x v="1"/>
  </r>
  <r>
    <n v="619051605"/>
    <m/>
    <x v="1"/>
  </r>
  <r>
    <n v="619051611"/>
    <m/>
    <x v="1"/>
  </r>
  <r>
    <n v="619077981"/>
    <m/>
    <x v="1"/>
  </r>
  <r>
    <n v="619077985"/>
    <m/>
    <x v="1"/>
  </r>
  <r>
    <n v="619077986"/>
    <m/>
    <x v="5"/>
  </r>
  <r>
    <n v="619077995"/>
    <m/>
    <x v="2"/>
  </r>
  <r>
    <n v="619432237"/>
    <m/>
    <x v="1"/>
  </r>
  <r>
    <n v="619432240"/>
    <m/>
    <x v="1"/>
  </r>
  <r>
    <n v="619432248"/>
    <m/>
    <x v="1"/>
  </r>
  <r>
    <n v="619477315"/>
    <m/>
    <x v="2"/>
  </r>
  <r>
    <n v="619477319"/>
    <m/>
    <x v="1"/>
  </r>
  <r>
    <n v="619477325"/>
    <m/>
    <x v="1"/>
  </r>
  <r>
    <n v="619477327"/>
    <m/>
    <x v="1"/>
  </r>
  <r>
    <n v="619613228"/>
    <m/>
    <x v="4"/>
  </r>
  <r>
    <n v="619613231"/>
    <m/>
    <x v="1"/>
  </r>
  <r>
    <n v="619613237"/>
    <m/>
    <x v="4"/>
  </r>
  <r>
    <n v="619613242"/>
    <m/>
    <x v="1"/>
  </r>
  <r>
    <n v="619789016"/>
    <m/>
    <x v="3"/>
  </r>
  <r>
    <n v="619789021"/>
    <m/>
    <x v="4"/>
  </r>
  <r>
    <n v="619789025"/>
    <m/>
    <x v="1"/>
  </r>
  <r>
    <n v="619789027"/>
    <m/>
    <x v="1"/>
  </r>
  <r>
    <n v="619808018"/>
    <m/>
    <x v="1"/>
  </r>
  <r>
    <n v="619808019"/>
    <m/>
    <x v="4"/>
  </r>
  <r>
    <n v="619808026"/>
    <m/>
    <x v="4"/>
  </r>
  <r>
    <n v="619808029"/>
    <m/>
    <x v="3"/>
  </r>
  <r>
    <n v="619858571"/>
    <m/>
    <x v="1"/>
  </r>
  <r>
    <n v="619858575"/>
    <m/>
    <x v="1"/>
  </r>
  <r>
    <n v="619858580"/>
    <m/>
    <x v="1"/>
  </r>
  <r>
    <n v="619858581"/>
    <m/>
    <x v="2"/>
  </r>
  <r>
    <n v="619858793"/>
    <m/>
    <x v="1"/>
  </r>
  <r>
    <n v="619858795"/>
    <m/>
    <x v="3"/>
  </r>
  <r>
    <n v="619858798"/>
    <m/>
    <x v="4"/>
  </r>
  <r>
    <n v="619858807"/>
    <m/>
    <x v="2"/>
  </r>
  <r>
    <n v="619859241"/>
    <m/>
    <x v="4"/>
  </r>
  <r>
    <n v="619859246"/>
    <m/>
    <x v="1"/>
  </r>
  <r>
    <n v="619859251"/>
    <m/>
    <x v="4"/>
  </r>
  <r>
    <n v="619859253"/>
    <m/>
    <x v="3"/>
  </r>
  <r>
    <n v="620071836"/>
    <m/>
    <x v="4"/>
  </r>
  <r>
    <n v="620071838"/>
    <m/>
    <x v="1"/>
  </r>
  <r>
    <n v="620071844"/>
    <m/>
    <x v="1"/>
  </r>
  <r>
    <n v="620073954"/>
    <m/>
    <x v="1"/>
  </r>
  <r>
    <n v="620073959"/>
    <m/>
    <x v="3"/>
  </r>
  <r>
    <n v="620073962"/>
    <m/>
    <x v="1"/>
  </r>
  <r>
    <n v="620073966"/>
    <m/>
    <x v="4"/>
  </r>
  <r>
    <n v="620080484"/>
    <m/>
    <x v="1"/>
  </r>
  <r>
    <n v="620080485"/>
    <m/>
    <x v="1"/>
  </r>
  <r>
    <n v="620080495"/>
    <m/>
    <x v="3"/>
  </r>
  <r>
    <n v="620164414"/>
    <m/>
    <x v="4"/>
  </r>
  <r>
    <n v="620164668"/>
    <m/>
    <x v="1"/>
  </r>
  <r>
    <n v="620164724"/>
    <m/>
    <x v="1"/>
  </r>
  <r>
    <n v="620164929"/>
    <m/>
    <x v="3"/>
  </r>
  <r>
    <n v="620165032"/>
    <m/>
    <x v="1"/>
  </r>
  <r>
    <n v="620165042"/>
    <m/>
    <x v="1"/>
  </r>
  <r>
    <n v="620165214"/>
    <m/>
    <x v="5"/>
  </r>
  <r>
    <n v="620165826"/>
    <m/>
    <x v="1"/>
  </r>
  <r>
    <n v="620165934"/>
    <m/>
    <x v="1"/>
  </r>
  <r>
    <n v="620210246"/>
    <m/>
    <x v="4"/>
  </r>
  <r>
    <n v="620251740"/>
    <m/>
    <x v="1"/>
  </r>
  <r>
    <n v="620256188"/>
    <m/>
    <x v="2"/>
  </r>
  <r>
    <n v="620257265"/>
    <m/>
    <x v="1"/>
  </r>
  <r>
    <n v="620259609"/>
    <m/>
    <x v="4"/>
  </r>
  <r>
    <n v="620259626"/>
    <m/>
    <x v="4"/>
  </r>
  <r>
    <n v="620259652"/>
    <m/>
    <x v="1"/>
  </r>
  <r>
    <n v="620259670"/>
    <m/>
    <x v="4"/>
  </r>
  <r>
    <n v="620259738"/>
    <m/>
    <x v="3"/>
  </r>
  <r>
    <n v="620259787"/>
    <m/>
    <x v="1"/>
  </r>
  <r>
    <n v="620259791"/>
    <m/>
    <x v="1"/>
  </r>
  <r>
    <n v="620259808"/>
    <m/>
    <x v="1"/>
  </r>
  <r>
    <n v="620260171"/>
    <m/>
    <x v="1"/>
  </r>
  <r>
    <n v="620261893"/>
    <m/>
    <x v="2"/>
  </r>
  <r>
    <n v="620288844"/>
    <m/>
    <x v="1"/>
  </r>
  <r>
    <n v="620297783"/>
    <m/>
    <x v="1"/>
  </r>
  <r>
    <n v="620319403"/>
    <m/>
    <x v="4"/>
  </r>
  <r>
    <n v="620326374"/>
    <m/>
    <x v="2"/>
  </r>
  <r>
    <n v="620334607"/>
    <m/>
    <x v="1"/>
  </r>
  <r>
    <n v="620335793"/>
    <m/>
    <x v="1"/>
  </r>
  <r>
    <n v="620335797"/>
    <m/>
    <x v="1"/>
  </r>
  <r>
    <n v="620335802"/>
    <m/>
    <x v="4"/>
  </r>
  <r>
    <n v="620338248"/>
    <m/>
    <x v="4"/>
  </r>
  <r>
    <n v="620341329"/>
    <m/>
    <x v="1"/>
  </r>
  <r>
    <n v="620341858"/>
    <m/>
    <x v="1"/>
  </r>
  <r>
    <n v="620343467"/>
    <m/>
    <x v="3"/>
  </r>
  <r>
    <n v="620348694"/>
    <m/>
    <x v="1"/>
  </r>
  <r>
    <n v="620350213"/>
    <m/>
    <x v="3"/>
  </r>
  <r>
    <n v="620350217"/>
    <m/>
    <x v="1"/>
  </r>
  <r>
    <n v="620350246"/>
    <m/>
    <x v="1"/>
  </r>
  <r>
    <n v="620350252"/>
    <m/>
    <x v="3"/>
  </r>
  <r>
    <n v="620352438"/>
    <m/>
    <x v="1"/>
  </r>
  <r>
    <n v="620352485"/>
    <m/>
    <x v="1"/>
  </r>
  <r>
    <n v="620352827"/>
    <m/>
    <x v="1"/>
  </r>
  <r>
    <n v="620353088"/>
    <m/>
    <x v="1"/>
  </r>
  <r>
    <n v="620396872"/>
    <m/>
    <x v="3"/>
  </r>
  <r>
    <n v="620437390"/>
    <m/>
    <x v="1"/>
  </r>
  <r>
    <n v="620438281"/>
    <m/>
    <x v="1"/>
  </r>
  <r>
    <n v="620438354"/>
    <m/>
    <x v="1"/>
  </r>
  <r>
    <n v="620445790"/>
    <m/>
    <x v="2"/>
  </r>
  <r>
    <n v="620446013"/>
    <m/>
    <x v="3"/>
  </r>
  <r>
    <n v="620446243"/>
    <m/>
    <x v="4"/>
  </r>
  <r>
    <n v="620447266"/>
    <m/>
    <x v="4"/>
  </r>
  <r>
    <n v="620447357"/>
    <m/>
    <x v="5"/>
  </r>
  <r>
    <n v="620447373"/>
    <m/>
    <x v="1"/>
  </r>
  <r>
    <n v="620447398"/>
    <m/>
    <x v="1"/>
  </r>
  <r>
    <n v="620447417"/>
    <m/>
    <x v="4"/>
  </r>
  <r>
    <n v="620447473"/>
    <m/>
    <x v="1"/>
  </r>
  <r>
    <n v="620447520"/>
    <m/>
    <x v="4"/>
  </r>
  <r>
    <n v="620447523"/>
    <m/>
    <x v="1"/>
  </r>
  <r>
    <n v="620447853"/>
    <m/>
    <x v="1"/>
  </r>
  <r>
    <n v="620449048"/>
    <m/>
    <x v="1"/>
  </r>
  <r>
    <n v="620474556"/>
    <m/>
    <x v="1"/>
  </r>
  <r>
    <n v="620479399"/>
    <m/>
    <x v="1"/>
  </r>
  <r>
    <n v="620492830"/>
    <m/>
    <x v="1"/>
  </r>
  <r>
    <n v="620512022"/>
    <m/>
    <x v="1"/>
  </r>
  <r>
    <n v="620520412"/>
    <m/>
    <x v="3"/>
  </r>
  <r>
    <n v="620520470"/>
    <m/>
    <x v="4"/>
  </r>
  <r>
    <n v="620520494"/>
    <m/>
    <x v="5"/>
  </r>
  <r>
    <n v="620520498"/>
    <m/>
    <x v="3"/>
  </r>
  <r>
    <n v="620525991"/>
    <m/>
    <x v="1"/>
  </r>
  <r>
    <n v="620527699"/>
    <m/>
    <x v="1"/>
  </r>
  <r>
    <n v="620528169"/>
    <m/>
    <x v="4"/>
  </r>
  <r>
    <n v="620529177"/>
    <m/>
    <x v="4"/>
  </r>
  <r>
    <n v="620535430"/>
    <m/>
    <x v="4"/>
  </r>
  <r>
    <n v="620535518"/>
    <m/>
    <x v="1"/>
  </r>
  <r>
    <n v="620536453"/>
    <m/>
    <x v="2"/>
  </r>
  <r>
    <n v="620536471"/>
    <m/>
    <x v="3"/>
  </r>
  <r>
    <n v="620537700"/>
    <m/>
    <x v="1"/>
  </r>
  <r>
    <n v="620537735"/>
    <m/>
    <x v="1"/>
  </r>
  <r>
    <n v="620537829"/>
    <m/>
    <x v="5"/>
  </r>
  <r>
    <n v="620537947"/>
    <m/>
    <x v="4"/>
  </r>
  <r>
    <n v="620570709"/>
    <m/>
    <x v="1"/>
  </r>
  <r>
    <n v="620601479"/>
    <m/>
    <x v="1"/>
  </r>
  <r>
    <n v="620602151"/>
    <m/>
    <x v="4"/>
  </r>
  <r>
    <n v="620602160"/>
    <m/>
    <x v="1"/>
  </r>
  <r>
    <n v="620603145"/>
    <m/>
    <x v="1"/>
  </r>
  <r>
    <n v="620606425"/>
    <m/>
    <x v="3"/>
  </r>
  <r>
    <n v="620608082"/>
    <m/>
    <x v="3"/>
  </r>
  <r>
    <n v="620609305"/>
    <m/>
    <x v="1"/>
  </r>
  <r>
    <n v="620609312"/>
    <m/>
    <x v="3"/>
  </r>
  <r>
    <n v="620609397"/>
    <m/>
    <x v="4"/>
  </r>
  <r>
    <n v="620609434"/>
    <m/>
    <x v="4"/>
  </r>
  <r>
    <n v="620609452"/>
    <m/>
    <x v="1"/>
  </r>
  <r>
    <n v="620609500"/>
    <m/>
    <x v="1"/>
  </r>
  <r>
    <n v="620609536"/>
    <m/>
    <x v="1"/>
  </r>
  <r>
    <n v="620609538"/>
    <m/>
    <x v="8"/>
  </r>
  <r>
    <n v="620609812"/>
    <m/>
    <x v="6"/>
  </r>
  <r>
    <n v="620610112"/>
    <m/>
    <x v="4"/>
  </r>
  <r>
    <n v="620618046"/>
    <m/>
    <x v="1"/>
  </r>
  <r>
    <n v="620623093"/>
    <m/>
    <x v="3"/>
  </r>
  <r>
    <n v="620633043"/>
    <m/>
    <x v="1"/>
  </r>
  <r>
    <n v="620643010"/>
    <m/>
    <x v="1"/>
  </r>
  <r>
    <n v="620663891"/>
    <m/>
    <x v="1"/>
  </r>
  <r>
    <n v="620664035"/>
    <m/>
    <x v="4"/>
  </r>
  <r>
    <n v="620664043"/>
    <m/>
    <x v="1"/>
  </r>
  <r>
    <n v="620664048"/>
    <m/>
    <x v="1"/>
  </r>
  <r>
    <n v="620668051"/>
    <m/>
    <x v="1"/>
  </r>
  <r>
    <n v="620669442"/>
    <m/>
    <x v="1"/>
  </r>
  <r>
    <n v="620669566"/>
    <m/>
    <x v="1"/>
  </r>
  <r>
    <n v="620675070"/>
    <m/>
    <x v="3"/>
  </r>
  <r>
    <n v="620679666"/>
    <m/>
    <x v="1"/>
  </r>
  <r>
    <n v="620679913"/>
    <m/>
    <x v="1"/>
  </r>
  <r>
    <n v="620680026"/>
    <m/>
    <x v="1"/>
  </r>
  <r>
    <n v="620680391"/>
    <m/>
    <x v="1"/>
  </r>
  <r>
    <n v="620680983"/>
    <m/>
    <x v="5"/>
  </r>
  <r>
    <n v="620681107"/>
    <m/>
    <x v="1"/>
  </r>
  <r>
    <n v="620719078"/>
    <m/>
    <x v="4"/>
  </r>
  <r>
    <n v="620720387"/>
    <m/>
    <x v="4"/>
  </r>
  <r>
    <n v="620723224"/>
    <m/>
    <x v="1"/>
  </r>
  <r>
    <n v="620723336"/>
    <m/>
    <x v="3"/>
  </r>
  <r>
    <n v="620723388"/>
    <m/>
    <x v="1"/>
  </r>
  <r>
    <n v="620723417"/>
    <m/>
    <x v="1"/>
  </r>
  <r>
    <n v="620723616"/>
    <m/>
    <x v="1"/>
  </r>
  <r>
    <n v="620723939"/>
    <m/>
    <x v="1"/>
  </r>
  <r>
    <n v="620756686"/>
    <m/>
    <x v="1"/>
  </r>
  <r>
    <n v="620757436"/>
    <m/>
    <x v="1"/>
  </r>
  <r>
    <n v="620757438"/>
    <m/>
    <x v="4"/>
  </r>
  <r>
    <n v="620760283"/>
    <m/>
    <x v="1"/>
  </r>
  <r>
    <n v="620760290"/>
    <m/>
    <x v="1"/>
  </r>
  <r>
    <n v="620766404"/>
    <m/>
    <x v="4"/>
  </r>
  <r>
    <n v="620778122"/>
    <m/>
    <x v="1"/>
  </r>
  <r>
    <n v="620778475"/>
    <m/>
    <x v="6"/>
  </r>
  <r>
    <n v="620783666"/>
    <m/>
    <x v="1"/>
  </r>
  <r>
    <n v="620784556"/>
    <m/>
    <x v="1"/>
  </r>
  <r>
    <n v="620784754"/>
    <m/>
    <x v="1"/>
  </r>
  <r>
    <m/>
    <m/>
    <x v="0"/>
  </r>
  <r>
    <m/>
    <m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99">
  <r>
    <n v="11199822"/>
    <n v="65"/>
    <n v="237"/>
    <s v="FALLO"/>
    <n v="5"/>
    <n v="3"/>
    <n v="-99"/>
    <n v="-99"/>
    <n v="11199822"/>
    <n v="11199822"/>
    <n v="11199822"/>
    <n v="4"/>
    <n v="11199822"/>
    <x v="0"/>
  </r>
  <r>
    <n v="11214178"/>
    <n v="81"/>
    <n v="138"/>
    <s v="GOL"/>
    <n v="7"/>
    <n v="1"/>
    <n v="7"/>
    <n v="1"/>
    <m/>
    <m/>
    <m/>
    <m/>
    <n v="11214178"/>
    <x v="1"/>
  </r>
  <r>
    <n v="11239620"/>
    <n v="3"/>
    <n v="138"/>
    <s v="GOL"/>
    <n v="-99"/>
    <n v="2"/>
    <n v="-99"/>
    <n v="-99"/>
    <m/>
    <m/>
    <m/>
    <m/>
    <n v="11239620"/>
    <x v="0"/>
  </r>
  <r>
    <n v="620341329"/>
    <n v="68"/>
    <n v="138"/>
    <s v="GOL"/>
    <n v="6"/>
    <n v="1"/>
    <n v="9"/>
    <n v="2"/>
    <m/>
    <m/>
    <m/>
    <m/>
    <n v="620341329"/>
    <x v="0"/>
  </r>
  <r>
    <n v="11258137"/>
    <n v="29"/>
    <n v="237"/>
    <s v="FALLO"/>
    <n v="-99"/>
    <n v="2"/>
    <n v="-99"/>
    <n v="-99"/>
    <m/>
    <m/>
    <m/>
    <m/>
    <n v="11258137"/>
    <x v="1"/>
  </r>
  <r>
    <n v="11255513"/>
    <n v="47"/>
    <n v="138"/>
    <s v="GOL"/>
    <n v="9"/>
    <n v="2"/>
    <n v="14"/>
    <n v="1"/>
    <m/>
    <m/>
    <m/>
    <m/>
    <n v="11255513"/>
    <x v="1"/>
  </r>
  <r>
    <n v="620603145"/>
    <n v="22"/>
    <n v="237"/>
    <s v="FALLO"/>
    <n v="4"/>
    <n v="0"/>
    <n v="5"/>
    <n v="4"/>
    <m/>
    <m/>
    <m/>
    <m/>
    <n v="620603145"/>
    <x v="0"/>
  </r>
  <r>
    <n v="11260804"/>
    <n v="58"/>
    <n v="237"/>
    <s v="FALLO"/>
    <n v="5"/>
    <n v="4"/>
    <n v="6"/>
    <n v="2"/>
    <m/>
    <m/>
    <m/>
    <m/>
    <n v="11260804"/>
    <x v="0"/>
  </r>
  <r>
    <n v="11263055"/>
    <n v="52"/>
    <n v="138"/>
    <s v="GOL"/>
    <n v="-99"/>
    <n v="0"/>
    <n v="-99"/>
    <n v="-99"/>
    <m/>
    <m/>
    <m/>
    <m/>
    <n v="11263055"/>
    <x v="0"/>
  </r>
  <r>
    <n v="11266630"/>
    <n v="11"/>
    <n v="237"/>
    <s v="FALLO"/>
    <n v="-99"/>
    <n v="2"/>
    <n v="-99"/>
    <n v="-99"/>
    <n v="11266630"/>
    <n v="11266630"/>
    <n v="11266630"/>
    <n v="4"/>
    <n v="11266630"/>
    <x v="1"/>
  </r>
  <r>
    <n v="11210300"/>
    <n v="64"/>
    <n v="138"/>
    <s v="GOL"/>
    <n v="-99"/>
    <n v="0"/>
    <n v="-99"/>
    <n v="-99"/>
    <m/>
    <m/>
    <m/>
    <m/>
    <n v="11210300"/>
    <x v="1"/>
  </r>
  <r>
    <n v="11220918"/>
    <n v="29"/>
    <n v="237"/>
    <s v="FALLO"/>
    <n v="11"/>
    <n v="2"/>
    <n v="12"/>
    <n v="4"/>
    <m/>
    <m/>
    <m/>
    <m/>
    <n v="11220918"/>
    <x v="0"/>
  </r>
  <r>
    <n v="11266840"/>
    <n v="31"/>
    <n v="138"/>
    <s v="GOL"/>
    <n v="10"/>
    <n v="1"/>
    <n v="3"/>
    <n v="5"/>
    <m/>
    <m/>
    <m/>
    <m/>
    <n v="11266840"/>
    <x v="0"/>
  </r>
  <r>
    <n v="11266755"/>
    <n v="15"/>
    <n v="237"/>
    <s v="FALLO"/>
    <n v="13"/>
    <n v="2"/>
    <n v="12"/>
    <n v="4"/>
    <m/>
    <m/>
    <m/>
    <m/>
    <n v="11266755"/>
    <x v="0"/>
  </r>
  <r>
    <n v="11270730"/>
    <n v="25"/>
    <n v="237"/>
    <s v="FALLO"/>
    <n v="7"/>
    <n v="4"/>
    <n v="3"/>
    <n v="4"/>
    <m/>
    <m/>
    <m/>
    <m/>
    <n v="11270730"/>
    <x v="0"/>
  </r>
  <r>
    <n v="11273069"/>
    <n v="82"/>
    <n v="237"/>
    <s v="FALLO"/>
    <n v="-99"/>
    <n v="3"/>
    <n v="-99"/>
    <n v="-99"/>
    <m/>
    <m/>
    <m/>
    <m/>
    <n v="11273069"/>
    <x v="0"/>
  </r>
  <r>
    <n v="617271566"/>
    <n v="24"/>
    <n v="138"/>
    <s v="GOL"/>
    <n v="15"/>
    <n v="2"/>
    <n v="14"/>
    <n v="2"/>
    <m/>
    <m/>
    <m/>
    <m/>
    <n v="617271566"/>
    <x v="1"/>
  </r>
  <r>
    <n v="11234865"/>
    <n v="20"/>
    <n v="237"/>
    <s v="FALLO"/>
    <n v="-99"/>
    <n v="0"/>
    <n v="-99"/>
    <n v="-99"/>
    <m/>
    <m/>
    <m/>
    <m/>
    <n v="11234865"/>
    <x v="0"/>
  </r>
  <r>
    <n v="11234865"/>
    <n v="38"/>
    <n v="237"/>
    <s v="FALLO"/>
    <n v="-99"/>
    <n v="0"/>
    <n v="-99"/>
    <n v="-99"/>
    <m/>
    <m/>
    <m/>
    <m/>
    <n v="11234865"/>
    <x v="0"/>
  </r>
  <r>
    <n v="11238090"/>
    <n v="30"/>
    <n v="237"/>
    <s v="FALLO"/>
    <n v="-99"/>
    <n v="2"/>
    <n v="-99"/>
    <n v="-99"/>
    <m/>
    <m/>
    <m/>
    <m/>
    <n v="11238090"/>
    <x v="0"/>
  </r>
  <r>
    <n v="11264910"/>
    <n v="40"/>
    <n v="138"/>
    <s v="GOL"/>
    <n v="-99"/>
    <n v="4"/>
    <n v="-99"/>
    <n v="-99"/>
    <m/>
    <m/>
    <m/>
    <m/>
    <n v="11264910"/>
    <x v="0"/>
  </r>
  <r>
    <n v="11264910"/>
    <n v="42"/>
    <n v="237"/>
    <s v="FALLO"/>
    <n v="5"/>
    <n v="2"/>
    <n v="14"/>
    <n v="2"/>
    <m/>
    <m/>
    <m/>
    <m/>
    <n v="11264910"/>
    <x v="0"/>
  </r>
  <r>
    <n v="616135120"/>
    <n v="34"/>
    <n v="138"/>
    <s v="GOL"/>
    <n v="5"/>
    <n v="0"/>
    <n v="-99"/>
    <n v="-99"/>
    <m/>
    <m/>
    <m/>
    <m/>
    <n v="616135120"/>
    <x v="1"/>
  </r>
  <r>
    <n v="616135120"/>
    <n v="35"/>
    <n v="138"/>
    <s v="GOL"/>
    <n v="5"/>
    <n v="0"/>
    <n v="-99"/>
    <n v="-99"/>
    <m/>
    <m/>
    <m/>
    <m/>
    <n v="616135120"/>
    <x v="1"/>
  </r>
  <r>
    <n v="11156429"/>
    <n v="30"/>
    <n v="237"/>
    <s v="FALLO"/>
    <n v="13"/>
    <n v="4"/>
    <n v="4"/>
    <n v="0"/>
    <m/>
    <m/>
    <m/>
    <m/>
    <n v="11156429"/>
    <x v="1"/>
  </r>
  <r>
    <n v="620073954"/>
    <n v="31"/>
    <n v="138"/>
    <s v="GOL"/>
    <n v="4"/>
    <n v="2"/>
    <n v="8"/>
    <n v="3"/>
    <m/>
    <m/>
    <m/>
    <m/>
    <n v="620073954"/>
    <x v="0"/>
  </r>
  <r>
    <n v="620525991"/>
    <n v="2"/>
    <n v="237"/>
    <s v="FALLO"/>
    <n v="4"/>
    <n v="2"/>
    <n v="14"/>
    <n v="2"/>
    <m/>
    <m/>
    <m/>
    <m/>
    <n v="620525991"/>
    <x v="0"/>
  </r>
  <r>
    <n v="620668051"/>
    <n v="9"/>
    <n v="237"/>
    <s v="FALLO"/>
    <n v="-99"/>
    <n v="1"/>
    <n v="-99"/>
    <n v="-99"/>
    <m/>
    <m/>
    <m/>
    <m/>
    <n v="620668051"/>
    <x v="0"/>
  </r>
  <r>
    <n v="11246272"/>
    <n v="64"/>
    <n v="138"/>
    <s v="GOL"/>
    <n v="4"/>
    <n v="2"/>
    <n v="17"/>
    <n v="2"/>
    <m/>
    <m/>
    <m/>
    <m/>
    <n v="11246272"/>
    <x v="2"/>
  </r>
  <r>
    <n v="11247745"/>
    <n v="27"/>
    <n v="237"/>
    <s v="FALLO"/>
    <n v="4"/>
    <n v="2"/>
    <n v="17"/>
    <n v="2"/>
    <n v="11247745"/>
    <n v="11247745"/>
    <n v="11247745"/>
    <n v="4"/>
    <n v="11247745"/>
    <x v="0"/>
  </r>
  <r>
    <n v="11247751"/>
    <n v="36"/>
    <n v="237"/>
    <s v="FALLO"/>
    <n v="0"/>
    <n v="2"/>
    <n v="17"/>
    <n v="2"/>
    <n v="11247751"/>
    <n v="11247751"/>
    <n v="11247751"/>
    <n v="4"/>
    <n v="11247751"/>
    <x v="0"/>
  </r>
  <r>
    <n v="11247775"/>
    <n v="36"/>
    <n v="237"/>
    <s v="FALLO"/>
    <n v="0"/>
    <n v="2"/>
    <n v="17"/>
    <n v="2"/>
    <n v="11247775"/>
    <n v="11247775"/>
    <n v="11247775"/>
    <n v="4"/>
    <n v="11247775"/>
    <x v="0"/>
  </r>
  <r>
    <n v="11247787"/>
    <n v="77"/>
    <n v="237"/>
    <s v="FALLO"/>
    <n v="2"/>
    <n v="2"/>
    <n v="17"/>
    <n v="2"/>
    <n v="11247787"/>
    <n v="11247787"/>
    <n v="11247787"/>
    <n v="4"/>
    <n v="11247787"/>
    <x v="0"/>
  </r>
  <r>
    <n v="11258862"/>
    <n v="23"/>
    <n v="138"/>
    <s v="GOL"/>
    <n v="-99"/>
    <n v="1"/>
    <n v="-99"/>
    <n v="-99"/>
    <m/>
    <m/>
    <m/>
    <m/>
    <n v="11258862"/>
    <x v="0"/>
  </r>
  <r>
    <n v="11200898"/>
    <n v="39"/>
    <n v="138"/>
    <s v="GOL"/>
    <n v="-99"/>
    <n v="1"/>
    <n v="-99"/>
    <n v="-99"/>
    <m/>
    <m/>
    <m/>
    <m/>
    <n v="11200898"/>
    <x v="1"/>
  </r>
  <r>
    <n v="11203521"/>
    <n v="40"/>
    <n v="237"/>
    <s v="FALLO"/>
    <n v="0"/>
    <n v="0"/>
    <n v="5"/>
    <n v="2"/>
    <m/>
    <m/>
    <m/>
    <m/>
    <n v="11203521"/>
    <x v="1"/>
  </r>
  <r>
    <n v="11275142"/>
    <n v="36"/>
    <n v="237"/>
    <s v="FALLO"/>
    <n v="-99"/>
    <n v="1"/>
    <n v="-99"/>
    <n v="-99"/>
    <m/>
    <m/>
    <m/>
    <m/>
    <n v="11275142"/>
    <x v="0"/>
  </r>
  <r>
    <n v="11196855"/>
    <n v="27"/>
    <n v="237"/>
    <s v="FALLO"/>
    <n v="4"/>
    <n v="0"/>
    <n v="6"/>
    <n v="5"/>
    <m/>
    <m/>
    <m/>
    <m/>
    <n v="11196855"/>
    <x v="0"/>
  </r>
  <r>
    <n v="11205084"/>
    <n v="64"/>
    <n v="138"/>
    <s v="GOL"/>
    <n v="8"/>
    <n v="1"/>
    <n v="15"/>
    <n v="0"/>
    <m/>
    <m/>
    <m/>
    <m/>
    <n v="11205084"/>
    <x v="0"/>
  </r>
  <r>
    <n v="11205087"/>
    <n v="31"/>
    <n v="237"/>
    <s v="FALLO"/>
    <n v="-99"/>
    <n v="3"/>
    <n v="-99"/>
    <n v="-99"/>
    <m/>
    <m/>
    <m/>
    <m/>
    <n v="11205087"/>
    <x v="0"/>
  </r>
  <r>
    <n v="11210679"/>
    <n v="34"/>
    <n v="237"/>
    <s v="FALLO"/>
    <n v="3"/>
    <n v="2"/>
    <n v="6"/>
    <n v="5"/>
    <m/>
    <m/>
    <m/>
    <m/>
    <n v="11210679"/>
    <x v="0"/>
  </r>
  <r>
    <n v="11220883"/>
    <n v="86"/>
    <n v="237"/>
    <s v="FALLO"/>
    <n v="1"/>
    <n v="0"/>
    <n v="6"/>
    <n v="5"/>
    <m/>
    <m/>
    <m/>
    <m/>
    <n v="11220883"/>
    <x v="0"/>
  </r>
  <r>
    <n v="11241740"/>
    <n v="35"/>
    <n v="138"/>
    <s v="GOL"/>
    <n v="-99"/>
    <n v="5"/>
    <n v="-99"/>
    <n v="-99"/>
    <m/>
    <m/>
    <m/>
    <m/>
    <n v="11241740"/>
    <x v="0"/>
  </r>
  <r>
    <n v="11246676"/>
    <n v="3"/>
    <n v="138"/>
    <s v="GOL"/>
    <n v="-99"/>
    <n v="5"/>
    <n v="4"/>
    <n v="0"/>
    <m/>
    <m/>
    <m/>
    <m/>
    <n v="11246676"/>
    <x v="0"/>
  </r>
  <r>
    <n v="11246676"/>
    <n v="74"/>
    <n v="138"/>
    <s v="GOL"/>
    <n v="16"/>
    <n v="0"/>
    <n v="4"/>
    <n v="0"/>
    <m/>
    <m/>
    <m/>
    <m/>
    <n v="11246676"/>
    <x v="0"/>
  </r>
  <r>
    <n v="11263833"/>
    <n v="62"/>
    <n v="138"/>
    <s v="GOL"/>
    <n v="3"/>
    <n v="1"/>
    <n v="15"/>
    <n v="5"/>
    <m/>
    <m/>
    <m/>
    <m/>
    <n v="11263833"/>
    <x v="0"/>
  </r>
  <r>
    <n v="11264274"/>
    <n v="32"/>
    <n v="237"/>
    <s v="FALLO"/>
    <n v="3"/>
    <n v="1"/>
    <n v="15"/>
    <n v="5"/>
    <m/>
    <m/>
    <m/>
    <m/>
    <n v="11264274"/>
    <x v="0"/>
  </r>
  <r>
    <n v="619477325"/>
    <n v="69"/>
    <n v="237"/>
    <s v="FALLO"/>
    <n v="-99"/>
    <n v="0"/>
    <n v="-99"/>
    <n v="-99"/>
    <m/>
    <m/>
    <m/>
    <m/>
    <n v="619477325"/>
    <x v="0"/>
  </r>
  <r>
    <n v="11196857"/>
    <n v="5"/>
    <n v="237"/>
    <s v="FALLO"/>
    <n v="-99"/>
    <n v="0"/>
    <n v="-99"/>
    <n v="-99"/>
    <m/>
    <m/>
    <m/>
    <m/>
    <n v="11196857"/>
    <x v="0"/>
  </r>
  <r>
    <n v="11196860"/>
    <n v="85"/>
    <n v="138"/>
    <s v="GOL"/>
    <n v="6"/>
    <n v="5"/>
    <n v="16"/>
    <n v="0"/>
    <m/>
    <m/>
    <m/>
    <m/>
    <n v="11196860"/>
    <x v="2"/>
  </r>
  <r>
    <n v="11205090"/>
    <n v="30"/>
    <n v="138"/>
    <s v="GOL"/>
    <n v="15"/>
    <n v="5"/>
    <n v="16"/>
    <n v="0"/>
    <m/>
    <m/>
    <m/>
    <m/>
    <n v="11205090"/>
    <x v="0"/>
  </r>
  <r>
    <n v="11210685"/>
    <n v="30"/>
    <n v="237"/>
    <s v="FALLO"/>
    <n v="3"/>
    <n v="0"/>
    <n v="5"/>
    <n v="5"/>
    <m/>
    <m/>
    <m/>
    <m/>
    <n v="11210685"/>
    <x v="0"/>
  </r>
  <r>
    <n v="11227217"/>
    <n v="89"/>
    <n v="138"/>
    <s v="GOL"/>
    <n v="-99"/>
    <n v="0"/>
    <n v="-99"/>
    <n v="-99"/>
    <m/>
    <m/>
    <m/>
    <m/>
    <n v="11227217"/>
    <x v="0"/>
  </r>
  <r>
    <n v="11241733"/>
    <n v="74"/>
    <n v="138"/>
    <s v="GOL"/>
    <n v="6"/>
    <n v="5"/>
    <n v="16"/>
    <n v="0"/>
    <m/>
    <m/>
    <m/>
    <m/>
    <n v="11241733"/>
    <x v="0"/>
  </r>
  <r>
    <n v="11246668"/>
    <n v="25"/>
    <n v="138"/>
    <s v="GOL"/>
    <n v="6"/>
    <n v="5"/>
    <n v="16"/>
    <n v="0"/>
    <m/>
    <m/>
    <m/>
    <m/>
    <n v="11246668"/>
    <x v="0"/>
  </r>
  <r>
    <n v="11258600"/>
    <n v="31"/>
    <n v="237"/>
    <s v="FALLO"/>
    <n v="6"/>
    <n v="1"/>
    <n v="5"/>
    <n v="5"/>
    <m/>
    <m/>
    <m/>
    <m/>
    <n v="11258600"/>
    <x v="0"/>
  </r>
  <r>
    <n v="11258735"/>
    <n v="21"/>
    <n v="237"/>
    <s v="FALLO"/>
    <n v="-99"/>
    <n v="3"/>
    <n v="-99"/>
    <n v="-99"/>
    <m/>
    <m/>
    <m/>
    <m/>
    <n v="11258735"/>
    <x v="0"/>
  </r>
  <r>
    <n v="11257546"/>
    <n v="13"/>
    <n v="237"/>
    <s v="FALLO"/>
    <n v="-99"/>
    <n v="0"/>
    <n v="-99"/>
    <n v="-99"/>
    <m/>
    <m/>
    <m/>
    <m/>
    <n v="11257546"/>
    <x v="1"/>
  </r>
  <r>
    <n v="11260888"/>
    <n v="7"/>
    <n v="138"/>
    <s v="GOL"/>
    <n v="15"/>
    <n v="5"/>
    <n v="5"/>
    <n v="5"/>
    <m/>
    <m/>
    <m/>
    <m/>
    <n v="11260888"/>
    <x v="0"/>
  </r>
  <r>
    <n v="11266571"/>
    <n v="25"/>
    <n v="237"/>
    <s v="FALLO"/>
    <n v="-99"/>
    <n v="0"/>
    <n v="-99"/>
    <n v="-99"/>
    <m/>
    <m/>
    <m/>
    <m/>
    <n v="11266571"/>
    <x v="0"/>
  </r>
  <r>
    <n v="11266571"/>
    <n v="30"/>
    <n v="138"/>
    <s v="GOL"/>
    <n v="-99"/>
    <n v="3"/>
    <n v="-99"/>
    <n v="-99"/>
    <m/>
    <m/>
    <m/>
    <m/>
    <n v="11266571"/>
    <x v="0"/>
  </r>
  <r>
    <n v="11260919"/>
    <n v="72"/>
    <n v="138"/>
    <s v="GOL"/>
    <n v="6"/>
    <n v="2"/>
    <n v="6"/>
    <n v="2"/>
    <m/>
    <m/>
    <m/>
    <m/>
    <n v="11260919"/>
    <x v="0"/>
  </r>
  <r>
    <n v="11263621"/>
    <n v="57"/>
    <n v="138"/>
    <s v="GOL"/>
    <n v="-99"/>
    <n v="2"/>
    <n v="-99"/>
    <n v="-99"/>
    <m/>
    <m/>
    <m/>
    <m/>
    <n v="11263621"/>
    <x v="0"/>
  </r>
  <r>
    <n v="11263858"/>
    <n v="34"/>
    <n v="138"/>
    <s v="GOL"/>
    <n v="-99"/>
    <n v="5"/>
    <n v="-99"/>
    <n v="-99"/>
    <m/>
    <m/>
    <m/>
    <m/>
    <n v="11263858"/>
    <x v="0"/>
  </r>
  <r>
    <n v="11267030"/>
    <n v="36"/>
    <n v="237"/>
    <s v="FALLO"/>
    <n v="-99"/>
    <n v="3"/>
    <n v="-99"/>
    <n v="-99"/>
    <m/>
    <m/>
    <m/>
    <m/>
    <n v="11267030"/>
    <x v="0"/>
  </r>
  <r>
    <n v="11267029"/>
    <n v="34"/>
    <n v="237"/>
    <s v="FALLO"/>
    <n v="-99"/>
    <n v="4"/>
    <n v="-99"/>
    <n v="-99"/>
    <m/>
    <m/>
    <m/>
    <m/>
    <n v="11267029"/>
    <x v="0"/>
  </r>
  <r>
    <n v="11266615"/>
    <n v="9"/>
    <n v="237"/>
    <s v="FALLO"/>
    <n v="-99"/>
    <n v="2"/>
    <n v="-99"/>
    <n v="-99"/>
    <m/>
    <m/>
    <m/>
    <m/>
    <n v="11266615"/>
    <x v="0"/>
  </r>
  <r>
    <n v="11266842"/>
    <n v="66"/>
    <n v="237"/>
    <s v="FALLO"/>
    <n v="6"/>
    <n v="2"/>
    <n v="6"/>
    <n v="2"/>
    <m/>
    <m/>
    <m/>
    <m/>
    <n v="11266842"/>
    <x v="0"/>
  </r>
  <r>
    <n v="11266406"/>
    <n v="5"/>
    <n v="138"/>
    <s v="GOL"/>
    <n v="-99"/>
    <n v="4"/>
    <n v="-99"/>
    <n v="-99"/>
    <m/>
    <m/>
    <m/>
    <m/>
    <n v="11266406"/>
    <x v="0"/>
  </r>
  <r>
    <n v="11270764"/>
    <n v="34"/>
    <n v="237"/>
    <s v="FALLO"/>
    <n v="-99"/>
    <n v="3"/>
    <n v="-99"/>
    <n v="-99"/>
    <m/>
    <m/>
    <m/>
    <m/>
    <n v="11270764"/>
    <x v="0"/>
  </r>
  <r>
    <n v="11270762"/>
    <n v="29"/>
    <n v="237"/>
    <s v="FALLO"/>
    <n v="3"/>
    <n v="3"/>
    <n v="5"/>
    <n v="5"/>
    <m/>
    <m/>
    <m/>
    <m/>
    <n v="11270762"/>
    <x v="0"/>
  </r>
  <r>
    <n v="11271365"/>
    <n v="22"/>
    <n v="237"/>
    <s v="FALLO"/>
    <n v="-99"/>
    <n v="1"/>
    <n v="-99"/>
    <n v="-99"/>
    <m/>
    <m/>
    <m/>
    <m/>
    <n v="11271365"/>
    <x v="0"/>
  </r>
  <r>
    <n v="11271365"/>
    <n v="59"/>
    <n v="237"/>
    <s v="FALLO"/>
    <n v="3"/>
    <n v="0"/>
    <n v="5"/>
    <n v="5"/>
    <m/>
    <m/>
    <m/>
    <m/>
    <n v="11271365"/>
    <x v="0"/>
  </r>
  <r>
    <n v="11271357"/>
    <n v="37"/>
    <n v="138"/>
    <s v="GOL"/>
    <n v="7"/>
    <n v="1"/>
    <n v="5"/>
    <n v="5"/>
    <m/>
    <m/>
    <m/>
    <m/>
    <n v="11271357"/>
    <x v="3"/>
  </r>
  <r>
    <n v="11275063"/>
    <n v="23"/>
    <n v="237"/>
    <s v="FALLO"/>
    <n v="-99"/>
    <n v="3"/>
    <n v="-99"/>
    <n v="-99"/>
    <m/>
    <m/>
    <m/>
    <m/>
    <n v="11275063"/>
    <x v="0"/>
  </r>
  <r>
    <n v="11275156"/>
    <n v="84"/>
    <n v="237"/>
    <s v="FALLO"/>
    <n v="-99"/>
    <n v="2"/>
    <n v="15"/>
    <n v="5"/>
    <m/>
    <m/>
    <m/>
    <m/>
    <n v="11275156"/>
    <x v="0"/>
  </r>
  <r>
    <n v="11275161"/>
    <n v="31"/>
    <n v="138"/>
    <s v="GOL"/>
    <n v="2"/>
    <n v="3"/>
    <n v="15"/>
    <n v="5"/>
    <m/>
    <m/>
    <m/>
    <m/>
    <n v="11275161"/>
    <x v="0"/>
  </r>
  <r>
    <n v="619477327"/>
    <n v="26"/>
    <n v="237"/>
    <s v="FALLO"/>
    <n v="-99"/>
    <n v="0"/>
    <n v="-99"/>
    <n v="-99"/>
    <m/>
    <m/>
    <m/>
    <m/>
    <n v="619477327"/>
    <x v="0"/>
  </r>
  <r>
    <n v="619477327"/>
    <n v="66"/>
    <n v="237"/>
    <s v="FALLO"/>
    <n v="3"/>
    <n v="3"/>
    <n v="16"/>
    <n v="2"/>
    <m/>
    <m/>
    <m/>
    <m/>
    <n v="619477327"/>
    <x v="0"/>
  </r>
  <r>
    <n v="11271997"/>
    <n v="55"/>
    <n v="138"/>
    <s v="GOL"/>
    <n v="-99"/>
    <n v="1"/>
    <n v="-99"/>
    <n v="-99"/>
    <m/>
    <m/>
    <m/>
    <m/>
    <n v="11271997"/>
    <x v="0"/>
  </r>
  <r>
    <n v="620259791"/>
    <n v="23"/>
    <n v="138"/>
    <s v="GOL"/>
    <n v="-99"/>
    <n v="0"/>
    <n v="-99"/>
    <n v="-99"/>
    <m/>
    <m/>
    <m/>
    <m/>
    <n v="620259791"/>
    <x v="0"/>
  </r>
  <r>
    <n v="11199336"/>
    <n v="66"/>
    <n v="138"/>
    <s v="GOL"/>
    <n v="4"/>
    <n v="5"/>
    <n v="15"/>
    <n v="0"/>
    <m/>
    <m/>
    <m/>
    <m/>
    <n v="11199336"/>
    <x v="0"/>
  </r>
  <r>
    <n v="619077981"/>
    <n v="70"/>
    <n v="138"/>
    <s v="GOL"/>
    <n v="12"/>
    <n v="5"/>
    <n v="7"/>
    <n v="5"/>
    <m/>
    <m/>
    <m/>
    <m/>
    <n v="619077981"/>
    <x v="0"/>
  </r>
  <r>
    <n v="620288844"/>
    <n v="61"/>
    <n v="138"/>
    <s v="GOL"/>
    <n v="12"/>
    <n v="5"/>
    <n v="6"/>
    <n v="5"/>
    <m/>
    <m/>
    <m/>
    <m/>
    <n v="620288844"/>
    <x v="0"/>
  </r>
  <r>
    <n v="11191673"/>
    <n v="70"/>
    <n v="138"/>
    <s v="GOL"/>
    <n v="12"/>
    <n v="5"/>
    <n v="7"/>
    <n v="5"/>
    <m/>
    <m/>
    <m/>
    <m/>
    <n v="11191673"/>
    <x v="0"/>
  </r>
  <r>
    <n v="11276016"/>
    <n v="38"/>
    <n v="138"/>
    <s v="GOL"/>
    <n v="-99"/>
    <n v="5"/>
    <n v="-99"/>
    <n v="-99"/>
    <m/>
    <m/>
    <m/>
    <m/>
    <n v="11276016"/>
    <x v="0"/>
  </r>
  <r>
    <n v="11278122"/>
    <n v="17"/>
    <n v="138"/>
    <s v="GOL"/>
    <n v="-99"/>
    <n v="2"/>
    <n v="-99"/>
    <n v="-99"/>
    <m/>
    <m/>
    <m/>
    <m/>
    <n v="11278122"/>
    <x v="0"/>
  </r>
  <r>
    <n v="11277863"/>
    <n v="17"/>
    <n v="237"/>
    <s v="FALLO"/>
    <n v="6"/>
    <n v="4"/>
    <n v="6"/>
    <n v="2"/>
    <m/>
    <m/>
    <m/>
    <m/>
    <n v="11277863"/>
    <x v="0"/>
  </r>
  <r>
    <n v="11270673"/>
    <n v="29"/>
    <n v="237"/>
    <s v="FALLO"/>
    <n v="-99"/>
    <n v="3"/>
    <n v="6"/>
    <n v="2"/>
    <m/>
    <m/>
    <m/>
    <m/>
    <n v="11270673"/>
    <x v="3"/>
  </r>
  <r>
    <n v="616131427"/>
    <n v="50"/>
    <n v="138"/>
    <s v="GOL"/>
    <n v="2"/>
    <n v="0"/>
    <n v="3"/>
    <n v="2"/>
    <m/>
    <m/>
    <m/>
    <m/>
    <n v="616131427"/>
    <x v="1"/>
  </r>
  <r>
    <n v="616131427"/>
    <n v="54"/>
    <n v="237"/>
    <s v="FALLO"/>
    <n v="-99"/>
    <n v="0"/>
    <n v="-99"/>
    <n v="-99"/>
    <m/>
    <m/>
    <m/>
    <m/>
    <n v="616131427"/>
    <x v="1"/>
  </r>
  <r>
    <n v="11276454"/>
    <n v="16"/>
    <n v="237"/>
    <s v="FALLO"/>
    <n v="4"/>
    <n v="2"/>
    <n v="14"/>
    <n v="2"/>
    <m/>
    <m/>
    <m/>
    <m/>
    <n v="11276454"/>
    <x v="0"/>
  </r>
  <r>
    <n v="11277189"/>
    <n v="63"/>
    <n v="237"/>
    <s v="FALLO"/>
    <n v="6"/>
    <n v="4"/>
    <n v="14"/>
    <n v="2"/>
    <m/>
    <m/>
    <m/>
    <m/>
    <n v="11277189"/>
    <x v="0"/>
  </r>
  <r>
    <n v="619613231"/>
    <n v="44"/>
    <n v="138"/>
    <s v="GOL"/>
    <n v="2"/>
    <n v="5"/>
    <n v="3"/>
    <n v="2"/>
    <m/>
    <m/>
    <m/>
    <m/>
    <n v="619613231"/>
    <x v="0"/>
  </r>
  <r>
    <n v="616135430"/>
    <n v="67"/>
    <n v="138"/>
    <s v="GOL"/>
    <n v="6"/>
    <n v="1"/>
    <n v="11"/>
    <n v="2"/>
    <m/>
    <m/>
    <m/>
    <m/>
    <n v="616135430"/>
    <x v="0"/>
  </r>
  <r>
    <n v="11221504"/>
    <n v="3"/>
    <n v="237"/>
    <s v="FALLO"/>
    <n v="-99"/>
    <n v="0"/>
    <n v="-99"/>
    <n v="-99"/>
    <m/>
    <m/>
    <m/>
    <m/>
    <n v="11221504"/>
    <x v="3"/>
  </r>
  <r>
    <n v="11228592"/>
    <n v="8"/>
    <n v="138"/>
    <s v="GOL"/>
    <n v="14"/>
    <n v="2"/>
    <n v="11"/>
    <n v="2"/>
    <m/>
    <m/>
    <m/>
    <m/>
    <n v="11228592"/>
    <x v="0"/>
  </r>
  <r>
    <n v="11264622"/>
    <n v="64"/>
    <n v="138"/>
    <s v="GOL"/>
    <n v="4"/>
    <n v="5"/>
    <n v="15"/>
    <n v="2"/>
    <m/>
    <m/>
    <m/>
    <m/>
    <n v="11264622"/>
    <x v="0"/>
  </r>
  <r>
    <n v="616226531"/>
    <n v="71"/>
    <n v="237"/>
    <s v="FALLO"/>
    <n v="-99"/>
    <n v="4"/>
    <n v="-99"/>
    <n v="-99"/>
    <m/>
    <m/>
    <m/>
    <m/>
    <n v="616226531"/>
    <x v="0"/>
  </r>
  <r>
    <n v="11268063"/>
    <n v="22"/>
    <n v="237"/>
    <s v="FALLO"/>
    <n v="5"/>
    <n v="2"/>
    <n v="7"/>
    <n v="4"/>
    <m/>
    <m/>
    <m/>
    <m/>
    <n v="11268063"/>
    <x v="0"/>
  </r>
  <r>
    <n v="11269806"/>
    <n v="16"/>
    <n v="138"/>
    <s v="GOL"/>
    <n v="-99"/>
    <n v="4"/>
    <n v="-99"/>
    <n v="-99"/>
    <m/>
    <m/>
    <m/>
    <m/>
    <n v="11269806"/>
    <x v="0"/>
  </r>
  <r>
    <n v="616250119"/>
    <n v="81"/>
    <n v="138"/>
    <s v="GOL"/>
    <n v="2"/>
    <n v="5"/>
    <n v="7"/>
    <n v="0"/>
    <m/>
    <m/>
    <m/>
    <m/>
    <n v="616250119"/>
    <x v="0"/>
  </r>
  <r>
    <n v="620537700"/>
    <n v="85"/>
    <n v="237"/>
    <s v="FALLO"/>
    <n v="-99"/>
    <n v="1"/>
    <n v="-99"/>
    <n v="-99"/>
    <m/>
    <m/>
    <m/>
    <m/>
    <n v="620537700"/>
    <x v="0"/>
  </r>
  <r>
    <n v="620679913"/>
    <n v="23"/>
    <n v="138"/>
    <s v="GOL"/>
    <n v="-99"/>
    <n v="0"/>
    <n v="-99"/>
    <n v="-99"/>
    <m/>
    <m/>
    <m/>
    <m/>
    <n v="620679913"/>
    <x v="0"/>
  </r>
  <r>
    <n v="11273495"/>
    <n v="66"/>
    <n v="138"/>
    <s v="GOL"/>
    <n v="4"/>
    <n v="5"/>
    <n v="6"/>
    <n v="5"/>
    <m/>
    <m/>
    <m/>
    <m/>
    <n v="11273495"/>
    <x v="0"/>
  </r>
  <r>
    <n v="11276595"/>
    <n v="82"/>
    <n v="237"/>
    <s v="FALLO"/>
    <n v="8"/>
    <n v="1"/>
    <n v="6"/>
    <n v="5"/>
    <m/>
    <m/>
    <m/>
    <m/>
    <n v="11276595"/>
    <x v="0"/>
  </r>
  <r>
    <n v="11278019"/>
    <n v="12"/>
    <n v="237"/>
    <s v="FALLO"/>
    <n v="-99"/>
    <n v="2"/>
    <n v="-99"/>
    <n v="-99"/>
    <m/>
    <m/>
    <m/>
    <m/>
    <n v="11278019"/>
    <x v="0"/>
  </r>
  <r>
    <n v="11277898"/>
    <n v="16"/>
    <n v="237"/>
    <s v="FALLO"/>
    <n v="-99"/>
    <n v="2"/>
    <n v="-99"/>
    <n v="-99"/>
    <m/>
    <m/>
    <m/>
    <m/>
    <n v="11277898"/>
    <x v="0"/>
  </r>
  <r>
    <n v="11277918"/>
    <n v="71"/>
    <n v="138"/>
    <s v="GOL"/>
    <n v="-99"/>
    <n v="0"/>
    <n v="-99"/>
    <n v="-99"/>
    <m/>
    <m/>
    <m/>
    <m/>
    <n v="11277918"/>
    <x v="0"/>
  </r>
  <r>
    <n v="616133607"/>
    <n v="53"/>
    <n v="237"/>
    <s v="FALLO"/>
    <n v="-99"/>
    <n v="0"/>
    <n v="-99"/>
    <n v="-99"/>
    <n v="616133607"/>
    <n v="616133607"/>
    <n v="616133607"/>
    <n v="3"/>
    <n v="616133607"/>
    <x v="3"/>
  </r>
  <r>
    <n v="620680375"/>
    <n v="73"/>
    <n v="237"/>
    <s v="FALLO"/>
    <n v="-99"/>
    <n v="3"/>
    <n v="-99"/>
    <n v="-99"/>
    <n v="620680375"/>
    <n v="620680375"/>
    <n v="620680375"/>
    <n v="4"/>
    <n v="620680375"/>
    <x v="0"/>
  </r>
  <r>
    <n v="620447357"/>
    <n v="76"/>
    <n v="138"/>
    <s v="GOL"/>
    <n v="2"/>
    <n v="0"/>
    <n v="16"/>
    <n v="0"/>
    <m/>
    <m/>
    <m/>
    <m/>
    <n v="620447357"/>
    <x v="4"/>
  </r>
  <r>
    <n v="11270976"/>
    <n v="81"/>
    <n v="138"/>
    <s v="GOL"/>
    <n v="-99"/>
    <n v="4"/>
    <n v="-99"/>
    <n v="-99"/>
    <m/>
    <m/>
    <m/>
    <m/>
    <n v="11270976"/>
    <x v="0"/>
  </r>
  <r>
    <n v="620677070"/>
    <n v="15"/>
    <n v="237"/>
    <s v="FALLO"/>
    <n v="-99"/>
    <n v="1"/>
    <n v="-99"/>
    <n v="-99"/>
    <n v="620677070"/>
    <n v="620677070"/>
    <n v="620677070"/>
    <n v="4"/>
    <n v="620677070"/>
    <x v="0"/>
  </r>
  <r>
    <n v="616180218"/>
    <n v="17"/>
    <n v="138"/>
    <s v="GOL"/>
    <n v="3"/>
    <n v="0"/>
    <n v="15"/>
    <n v="0"/>
    <m/>
    <m/>
    <m/>
    <m/>
    <n v="616180218"/>
    <x v="1"/>
  </r>
  <r>
    <n v="620479399"/>
    <n v="35"/>
    <n v="138"/>
    <s v="GOL"/>
    <n v="7"/>
    <n v="1"/>
    <n v="15"/>
    <n v="0"/>
    <m/>
    <m/>
    <m/>
    <m/>
    <n v="620479399"/>
    <x v="0"/>
  </r>
  <r>
    <n v="620680026"/>
    <n v="26"/>
    <n v="138"/>
    <s v="GOL"/>
    <n v="-99"/>
    <n v="3"/>
    <n v="-99"/>
    <n v="-99"/>
    <m/>
    <m/>
    <m/>
    <m/>
    <n v="620680026"/>
    <x v="0"/>
  </r>
  <r>
    <n v="11280974"/>
    <n v="20"/>
    <n v="237"/>
    <s v="FALLO"/>
    <n v="5"/>
    <n v="0"/>
    <n v="7"/>
    <n v="4"/>
    <m/>
    <m/>
    <m/>
    <m/>
    <n v="11280974"/>
    <x v="0"/>
  </r>
  <r>
    <n v="11282959"/>
    <n v="77"/>
    <n v="138"/>
    <s v="GOL"/>
    <n v="-99"/>
    <n v="1"/>
    <n v="-99"/>
    <n v="-99"/>
    <m/>
    <m/>
    <m/>
    <m/>
    <n v="11282959"/>
    <x v="0"/>
  </r>
  <r>
    <n v="11277884"/>
    <n v="69"/>
    <n v="138"/>
    <s v="GOL"/>
    <n v="6"/>
    <n v="2"/>
    <n v="6"/>
    <n v="2"/>
    <m/>
    <m/>
    <m/>
    <m/>
    <n v="11277884"/>
    <x v="1"/>
  </r>
  <r>
    <n v="620760283"/>
    <n v="58"/>
    <n v="138"/>
    <s v="GOL"/>
    <n v="11"/>
    <n v="1"/>
    <n v="13"/>
    <n v="1"/>
    <m/>
    <m/>
    <m/>
    <m/>
    <n v="620760283"/>
    <x v="0"/>
  </r>
  <r>
    <n v="11249992"/>
    <n v="57"/>
    <n v="138"/>
    <s v="GOL"/>
    <n v="10"/>
    <n v="5"/>
    <n v="4"/>
    <n v="2"/>
    <m/>
    <m/>
    <m/>
    <m/>
    <n v="11249992"/>
    <x v="0"/>
  </r>
  <r>
    <n v="620720387"/>
    <n v="39"/>
    <n v="237"/>
    <s v="FALLO"/>
    <n v="-99"/>
    <n v="2"/>
    <n v="-99"/>
    <n v="-99"/>
    <m/>
    <m/>
    <m/>
    <m/>
    <n v="620720387"/>
    <x v="1"/>
  </r>
  <r>
    <n v="11277389"/>
    <n v="78"/>
    <n v="138"/>
    <s v="GOL"/>
    <n v="2"/>
    <n v="5"/>
    <n v="14"/>
    <n v="2"/>
    <m/>
    <m/>
    <m/>
    <m/>
    <n v="11277389"/>
    <x v="0"/>
  </r>
  <r>
    <n v="11280227"/>
    <n v="17"/>
    <n v="237"/>
    <s v="FALLO"/>
    <n v="-99"/>
    <n v="2"/>
    <n v="-99"/>
    <n v="-99"/>
    <m/>
    <m/>
    <m/>
    <m/>
    <n v="11280227"/>
    <x v="0"/>
  </r>
  <r>
    <n v="11280240"/>
    <n v="37"/>
    <n v="237"/>
    <s v="FALLO"/>
    <n v="-99"/>
    <n v="2"/>
    <n v="-99"/>
    <n v="-99"/>
    <m/>
    <m/>
    <m/>
    <m/>
    <n v="11280240"/>
    <x v="0"/>
  </r>
  <r>
    <n v="11280965"/>
    <n v="82"/>
    <n v="138"/>
    <s v="GOL"/>
    <n v="-99"/>
    <n v="2"/>
    <n v="-99"/>
    <n v="-99"/>
    <m/>
    <m/>
    <m/>
    <m/>
    <n v="11280965"/>
    <x v="0"/>
  </r>
  <r>
    <n v="620602160"/>
    <n v="50"/>
    <n v="138"/>
    <s v="GOL"/>
    <n v="-99"/>
    <n v="3"/>
    <n v="-99"/>
    <n v="-99"/>
    <m/>
    <m/>
    <m/>
    <m/>
    <n v="620602160"/>
    <x v="0"/>
  </r>
  <r>
    <n v="11204029"/>
    <n v="33"/>
    <n v="237"/>
    <s v="FALLO"/>
    <n v="-99"/>
    <n v="0"/>
    <n v="-99"/>
    <n v="-99"/>
    <m/>
    <m/>
    <m/>
    <m/>
    <n v="11204029"/>
    <x v="4"/>
  </r>
  <r>
    <n v="11278160"/>
    <n v="18"/>
    <n v="138"/>
    <s v="GOL"/>
    <n v="-99"/>
    <n v="5"/>
    <n v="-99"/>
    <n v="-99"/>
    <m/>
    <m/>
    <m/>
    <m/>
    <n v="11278160"/>
    <x v="4"/>
  </r>
  <r>
    <n v="616253197"/>
    <n v="57"/>
    <n v="138"/>
    <s v="GOL"/>
    <n v="-99"/>
    <n v="0"/>
    <n v="-99"/>
    <n v="-99"/>
    <m/>
    <m/>
    <m/>
    <m/>
    <n v="616253197"/>
    <x v="3"/>
  </r>
  <r>
    <n v="620165042"/>
    <n v="49"/>
    <n v="237"/>
    <s v="FALLO"/>
    <n v="5"/>
    <n v="3"/>
    <n v="7"/>
    <n v="0"/>
    <m/>
    <m/>
    <m/>
    <m/>
    <n v="620165042"/>
    <x v="0"/>
  </r>
  <r>
    <n v="616253205"/>
    <n v="67"/>
    <n v="138"/>
    <s v="GOL"/>
    <n v="-99"/>
    <n v="0"/>
    <n v="-99"/>
    <n v="-99"/>
    <m/>
    <m/>
    <m/>
    <m/>
    <n v="616253205"/>
    <x v="0"/>
  </r>
  <r>
    <n v="620680391"/>
    <n v="79"/>
    <n v="138"/>
    <s v="GOL"/>
    <n v="5"/>
    <n v="3"/>
    <n v="5"/>
    <n v="5"/>
    <m/>
    <m/>
    <m/>
    <m/>
    <n v="620680391"/>
    <x v="0"/>
  </r>
  <r>
    <n v="617269778"/>
    <n v="70"/>
    <n v="237"/>
    <s v="FALLO"/>
    <n v="-99"/>
    <n v="0"/>
    <n v="-99"/>
    <n v="-99"/>
    <m/>
    <m/>
    <m/>
    <m/>
    <n v="617269778"/>
    <x v="0"/>
  </r>
  <r>
    <n v="11242861"/>
    <n v="75"/>
    <n v="237"/>
    <s v="FALLO"/>
    <n v="-99"/>
    <n v="0"/>
    <n v="-99"/>
    <n v="-99"/>
    <m/>
    <m/>
    <m/>
    <m/>
    <n v="11242861"/>
    <x v="0"/>
  </r>
  <r>
    <n v="11262061"/>
    <n v="20"/>
    <n v="138"/>
    <s v="GOL"/>
    <n v="11"/>
    <n v="5"/>
    <n v="5"/>
    <n v="2"/>
    <m/>
    <m/>
    <m/>
    <m/>
    <n v="11262061"/>
    <x v="0"/>
  </r>
  <r>
    <n v="11238097"/>
    <n v="2"/>
    <n v="138"/>
    <s v="GOL"/>
    <n v="-99"/>
    <n v="0"/>
    <n v="-99"/>
    <n v="-99"/>
    <m/>
    <m/>
    <m/>
    <m/>
    <n v="11238097"/>
    <x v="0"/>
  </r>
  <r>
    <n v="618407311"/>
    <n v="2"/>
    <n v="237"/>
    <s v="FALLO"/>
    <n v="-99"/>
    <n v="0"/>
    <n v="-99"/>
    <n v="-99"/>
    <m/>
    <m/>
    <m/>
    <m/>
    <n v="618407311"/>
    <x v="0"/>
  </r>
  <r>
    <n v="11256979"/>
    <n v="5"/>
    <n v="237"/>
    <s v="FALLO"/>
    <n v="-99"/>
    <n v="3"/>
    <n v="-99"/>
    <n v="-99"/>
    <m/>
    <m/>
    <m/>
    <m/>
    <n v="11256979"/>
    <x v="0"/>
  </r>
  <r>
    <n v="11256979"/>
    <n v="86"/>
    <n v="138"/>
    <s v="GOL"/>
    <n v="-99"/>
    <n v="0"/>
    <n v="-99"/>
    <n v="-99"/>
    <m/>
    <m/>
    <m/>
    <m/>
    <n v="11256979"/>
    <x v="0"/>
  </r>
  <r>
    <n v="620259670"/>
    <n v="33"/>
    <n v="138"/>
    <s v="GOL"/>
    <m/>
    <m/>
    <m/>
    <m/>
    <m/>
    <m/>
    <m/>
    <m/>
    <n v="620259670"/>
    <x v="1"/>
  </r>
  <r>
    <n v="620447417"/>
    <n v="58"/>
    <n v="138"/>
    <s v="GOL"/>
    <m/>
    <m/>
    <m/>
    <m/>
    <m/>
    <m/>
    <m/>
    <m/>
    <n v="620447417"/>
    <x v="1"/>
  </r>
  <r>
    <n v="10765830"/>
    <n v="87"/>
    <n v="138"/>
    <s v="GOL"/>
    <m/>
    <m/>
    <m/>
    <m/>
    <m/>
    <m/>
    <m/>
    <m/>
    <n v="10765830"/>
    <x v="1"/>
  </r>
  <r>
    <n v="11105320"/>
    <n v="24"/>
    <n v="138"/>
    <s v="GOL"/>
    <m/>
    <m/>
    <m/>
    <m/>
    <m/>
    <m/>
    <m/>
    <m/>
    <n v="11105320"/>
    <x v="0"/>
  </r>
  <r>
    <n v="11198038"/>
    <n v="34"/>
    <n v="138"/>
    <s v="GOL"/>
    <m/>
    <m/>
    <m/>
    <m/>
    <m/>
    <m/>
    <m/>
    <m/>
    <n v="11198038"/>
    <x v="3"/>
  </r>
  <r>
    <n v="11102690"/>
    <n v="47"/>
    <n v="138"/>
    <s v="GOL"/>
    <m/>
    <m/>
    <m/>
    <m/>
    <m/>
    <m/>
    <m/>
    <m/>
    <n v="11102690"/>
    <x v="0"/>
  </r>
  <r>
    <n v="11211148"/>
    <n v="20"/>
    <n v="138"/>
    <s v="GOL"/>
    <m/>
    <m/>
    <m/>
    <m/>
    <m/>
    <m/>
    <m/>
    <m/>
    <n v="11211148"/>
    <x v="0"/>
  </r>
  <r>
    <n v="11194862"/>
    <n v="49"/>
    <n v="138"/>
    <s v="GOL"/>
    <m/>
    <m/>
    <m/>
    <m/>
    <m/>
    <m/>
    <m/>
    <m/>
    <n v="11194862"/>
    <x v="0"/>
  </r>
  <r>
    <n v="11195961"/>
    <n v="69"/>
    <n v="138"/>
    <s v="GOL"/>
    <m/>
    <m/>
    <m/>
    <m/>
    <m/>
    <m/>
    <m/>
    <m/>
    <n v="11195961"/>
    <x v="0"/>
  </r>
  <r>
    <n v="11241931"/>
    <n v="2"/>
    <n v="138"/>
    <s v="GOL"/>
    <m/>
    <m/>
    <m/>
    <m/>
    <m/>
    <m/>
    <m/>
    <m/>
    <n v="11241931"/>
    <x v="0"/>
  </r>
  <r>
    <n v="11194020"/>
    <n v="25"/>
    <n v="138"/>
    <s v="GOL"/>
    <m/>
    <m/>
    <m/>
    <m/>
    <m/>
    <m/>
    <m/>
    <m/>
    <n v="11194020"/>
    <x v="0"/>
  </r>
  <r>
    <n v="11200876"/>
    <n v="41"/>
    <n v="138"/>
    <s v="GOL"/>
    <m/>
    <m/>
    <m/>
    <m/>
    <m/>
    <m/>
    <m/>
    <m/>
    <n v="11200876"/>
    <x v="0"/>
  </r>
  <r>
    <n v="11248122"/>
    <n v="8"/>
    <n v="138"/>
    <s v="GOL"/>
    <m/>
    <m/>
    <m/>
    <m/>
    <m/>
    <m/>
    <m/>
    <m/>
    <n v="11248122"/>
    <x v="0"/>
  </r>
  <r>
    <n v="11200541"/>
    <n v="32"/>
    <n v="138"/>
    <s v="GOL"/>
    <m/>
    <m/>
    <m/>
    <m/>
    <m/>
    <m/>
    <m/>
    <m/>
    <n v="11200541"/>
    <x v="2"/>
  </r>
  <r>
    <n v="620335793"/>
    <n v="7"/>
    <n v="138"/>
    <s v="GOL"/>
    <n v="14"/>
    <n v="2"/>
    <n v="12"/>
    <n v="2"/>
    <m/>
    <m/>
    <m/>
    <m/>
    <n v="620335793"/>
    <x v="0"/>
  </r>
  <r>
    <n v="620757438"/>
    <n v="58"/>
    <n v="138"/>
    <s v="GOL"/>
    <n v="14"/>
    <n v="4"/>
    <n v="15"/>
    <n v="2"/>
    <m/>
    <m/>
    <m/>
    <m/>
    <n v="620757438"/>
    <x v="1"/>
  </r>
  <r>
    <n v="11268430"/>
    <n v="58"/>
    <n v="138"/>
    <s v="GOL"/>
    <n v="-99"/>
    <n v="2"/>
    <n v="-99"/>
    <n v="-99"/>
    <m/>
    <m/>
    <m/>
    <m/>
    <n v="11268430"/>
    <x v="0"/>
  </r>
  <r>
    <n v="11266065"/>
    <n v="29"/>
    <n v="138"/>
    <s v="GOL"/>
    <n v="14"/>
    <n v="2"/>
    <n v="15"/>
    <n v="2"/>
    <m/>
    <m/>
    <m/>
    <m/>
    <n v="11266065"/>
    <x v="0"/>
  </r>
  <r>
    <n v="11266170"/>
    <n v="23"/>
    <n v="237"/>
    <s v="FALLO"/>
    <n v="-99"/>
    <n v="4"/>
    <n v="-99"/>
    <n v="-99"/>
    <m/>
    <m/>
    <m/>
    <m/>
    <n v="11266170"/>
    <x v="0"/>
  </r>
  <r>
    <n v="11269765"/>
    <n v="30"/>
    <n v="138"/>
    <s v="GOL"/>
    <n v="10"/>
    <n v="2"/>
    <n v="15"/>
    <n v="2"/>
    <m/>
    <m/>
    <m/>
    <m/>
    <n v="11269765"/>
    <x v="0"/>
  </r>
  <r>
    <n v="11269765"/>
    <n v="71"/>
    <n v="138"/>
    <s v="GOL"/>
    <n v="10"/>
    <n v="2"/>
    <n v="15"/>
    <n v="2"/>
    <m/>
    <m/>
    <m/>
    <m/>
    <n v="11269765"/>
    <x v="0"/>
  </r>
  <r>
    <n v="11272988"/>
    <n v="39"/>
    <n v="138"/>
    <s v="GOL"/>
    <n v="5"/>
    <n v="2"/>
    <n v="15"/>
    <n v="2"/>
    <m/>
    <m/>
    <m/>
    <m/>
    <n v="11272988"/>
    <x v="0"/>
  </r>
  <r>
    <n v="11272988"/>
    <n v="42"/>
    <n v="237"/>
    <s v="FALLO"/>
    <n v="-99"/>
    <n v="1"/>
    <n v="-99"/>
    <n v="-99"/>
    <m/>
    <m/>
    <m/>
    <m/>
    <n v="11272988"/>
    <x v="0"/>
  </r>
  <r>
    <n v="11276516"/>
    <n v="23"/>
    <n v="237"/>
    <s v="FALLO"/>
    <n v="-99"/>
    <n v="2"/>
    <n v="-99"/>
    <n v="-99"/>
    <m/>
    <m/>
    <m/>
    <m/>
    <n v="11276516"/>
    <x v="0"/>
  </r>
  <r>
    <n v="11276516"/>
    <n v="38"/>
    <n v="138"/>
    <s v="GOL"/>
    <n v="14"/>
    <n v="2"/>
    <n v="15"/>
    <n v="2"/>
    <m/>
    <m/>
    <m/>
    <m/>
    <n v="11276516"/>
    <x v="0"/>
  </r>
  <r>
    <n v="11277184"/>
    <n v="31"/>
    <n v="138"/>
    <s v="GOL"/>
    <n v="14"/>
    <n v="2"/>
    <n v="15"/>
    <n v="2"/>
    <m/>
    <m/>
    <m/>
    <m/>
    <n v="11277184"/>
    <x v="0"/>
  </r>
  <r>
    <n v="11277184"/>
    <n v="35"/>
    <n v="237"/>
    <s v="FALLO"/>
    <n v="-99"/>
    <n v="2"/>
    <n v="-99"/>
    <n v="-99"/>
    <m/>
    <m/>
    <m/>
    <m/>
    <n v="11277184"/>
    <x v="0"/>
  </r>
  <r>
    <n v="11280963"/>
    <n v="44"/>
    <n v="138"/>
    <s v="GOL"/>
    <n v="5"/>
    <n v="3"/>
    <n v="15"/>
    <n v="5"/>
    <m/>
    <m/>
    <m/>
    <m/>
    <n v="11280963"/>
    <x v="0"/>
  </r>
  <r>
    <n v="11281959"/>
    <n v="17"/>
    <n v="237"/>
    <s v="FALLO"/>
    <n v="14"/>
    <n v="2"/>
    <n v="15"/>
    <n v="5"/>
    <m/>
    <m/>
    <m/>
    <m/>
    <n v="11281959"/>
    <x v="0"/>
  </r>
  <r>
    <n v="11281977"/>
    <n v="56"/>
    <n v="138"/>
    <s v="GOL"/>
    <n v="17"/>
    <n v="2"/>
    <n v="15"/>
    <n v="2"/>
    <m/>
    <m/>
    <m/>
    <m/>
    <n v="11281977"/>
    <x v="0"/>
  </r>
  <r>
    <n v="620663891"/>
    <n v="35"/>
    <n v="237"/>
    <s v="FALLO"/>
    <n v="-99"/>
    <n v="0"/>
    <n v="-99"/>
    <n v="-99"/>
    <m/>
    <m/>
    <m/>
    <m/>
    <n v="620663891"/>
    <x v="0"/>
  </r>
  <r>
    <n v="11267532"/>
    <n v="59"/>
    <n v="237"/>
    <s v="FALLO"/>
    <n v="-99"/>
    <n v="3"/>
    <n v="-99"/>
    <n v="-99"/>
    <m/>
    <m/>
    <m/>
    <m/>
    <n v="11267532"/>
    <x v="0"/>
  </r>
  <r>
    <n v="11266022"/>
    <n v="37"/>
    <n v="138"/>
    <s v="GOL"/>
    <n v="6"/>
    <n v="2"/>
    <n v="18"/>
    <n v="2"/>
    <m/>
    <m/>
    <m/>
    <m/>
    <n v="11266022"/>
    <x v="0"/>
  </r>
  <r>
    <n v="11268884"/>
    <n v="56"/>
    <n v="138"/>
    <s v="GOL"/>
    <n v="12"/>
    <n v="1"/>
    <n v="16"/>
    <n v="2"/>
    <m/>
    <m/>
    <m/>
    <m/>
    <n v="11268884"/>
    <x v="0"/>
  </r>
  <r>
    <n v="11272892"/>
    <n v="85"/>
    <n v="138"/>
    <s v="GOL"/>
    <n v="3"/>
    <n v="4"/>
    <n v="18"/>
    <n v="2"/>
    <m/>
    <m/>
    <m/>
    <m/>
    <n v="11272892"/>
    <x v="0"/>
  </r>
  <r>
    <n v="11273016"/>
    <n v="22"/>
    <n v="138"/>
    <s v="GOL"/>
    <n v="12"/>
    <n v="1"/>
    <n v="18"/>
    <n v="2"/>
    <m/>
    <m/>
    <m/>
    <m/>
    <n v="11273016"/>
    <x v="0"/>
  </r>
  <r>
    <n v="11270684"/>
    <n v="28"/>
    <n v="138"/>
    <s v="GOL"/>
    <n v="5"/>
    <n v="2"/>
    <n v="16"/>
    <n v="2"/>
    <m/>
    <m/>
    <m/>
    <m/>
    <n v="11270684"/>
    <x v="0"/>
  </r>
  <r>
    <n v="11277447"/>
    <n v="34"/>
    <n v="138"/>
    <s v="GOL"/>
    <n v="-99"/>
    <n v="1"/>
    <n v="-99"/>
    <n v="-99"/>
    <m/>
    <m/>
    <m/>
    <m/>
    <n v="11277447"/>
    <x v="0"/>
  </r>
  <r>
    <n v="11277698"/>
    <n v="16"/>
    <n v="237"/>
    <s v="FALLO"/>
    <n v="-99"/>
    <n v="0"/>
    <n v="-99"/>
    <n v="-99"/>
    <m/>
    <m/>
    <m/>
    <m/>
    <n v="11277698"/>
    <x v="0"/>
  </r>
  <r>
    <n v="11277449"/>
    <n v="79"/>
    <n v="138"/>
    <s v="GOL"/>
    <n v="-99"/>
    <n v="1"/>
    <n v="-99"/>
    <n v="-99"/>
    <m/>
    <m/>
    <m/>
    <m/>
    <n v="11277449"/>
    <x v="0"/>
  </r>
  <r>
    <n v="620353088"/>
    <n v="6"/>
    <n v="138"/>
    <s v="GOL"/>
    <n v="-99"/>
    <n v="3"/>
    <n v="-99"/>
    <n v="-99"/>
    <m/>
    <m/>
    <m/>
    <m/>
    <n v="620353088"/>
    <x v="0"/>
  </r>
  <r>
    <n v="616262558"/>
    <n v="63"/>
    <n v="237"/>
    <s v="FALLO"/>
    <n v="1"/>
    <n v="0"/>
    <n v="11"/>
    <n v="5"/>
    <m/>
    <m/>
    <m/>
    <m/>
    <n v="616262558"/>
    <x v="1"/>
  </r>
  <r>
    <n v="616262558"/>
    <n v="69"/>
    <n v="237"/>
    <s v="FALLO"/>
    <n v="-99"/>
    <n v="0"/>
    <n v="-99"/>
    <n v="-99"/>
    <m/>
    <m/>
    <m/>
    <m/>
    <n v="616262558"/>
    <x v="1"/>
  </r>
  <r>
    <n v="11265209"/>
    <n v="26"/>
    <n v="138"/>
    <s v="GOL"/>
    <n v="-99"/>
    <n v="4"/>
    <n v="8"/>
    <n v="4"/>
    <m/>
    <m/>
    <m/>
    <m/>
    <n v="11265209"/>
    <x v="3"/>
  </r>
  <r>
    <n v="11266048"/>
    <n v="50"/>
    <n v="138"/>
    <s v="GOL"/>
    <n v="10"/>
    <n v="4"/>
    <n v="11"/>
    <n v="5"/>
    <m/>
    <m/>
    <m/>
    <m/>
    <n v="11266048"/>
    <x v="0"/>
  </r>
  <r>
    <n v="11277487"/>
    <n v="73"/>
    <n v="138"/>
    <s v="GOL"/>
    <n v="-99"/>
    <n v="5"/>
    <n v="-99"/>
    <n v="-99"/>
    <m/>
    <m/>
    <m/>
    <m/>
    <n v="11277487"/>
    <x v="0"/>
  </r>
  <r>
    <n v="620437390"/>
    <n v="83"/>
    <n v="138"/>
    <s v="GOL"/>
    <n v="-99"/>
    <m/>
    <n v="-99"/>
    <n v="-99"/>
    <m/>
    <m/>
    <m/>
    <m/>
    <n v="620437390"/>
    <x v="0"/>
  </r>
  <r>
    <n v="620465895"/>
    <n v="36"/>
    <n v="237"/>
    <s v="FALLO"/>
    <n v="-99"/>
    <n v="0"/>
    <n v="-99"/>
    <n v="-99"/>
    <n v="620465895"/>
    <n v="620465895"/>
    <n v="620465895"/>
    <n v="4"/>
    <n v="620465895"/>
    <x v="0"/>
  </r>
  <r>
    <n v="620465895"/>
    <n v="58"/>
    <n v="237"/>
    <s v="FALLO"/>
    <n v="-99"/>
    <n v="0"/>
    <n v="-99"/>
    <n v="-99"/>
    <n v="620465895"/>
    <n v="620465895"/>
    <n v="620465895"/>
    <n v="4"/>
    <n v="620465895"/>
    <x v="0"/>
  </r>
  <r>
    <n v="620782130"/>
    <n v="43"/>
    <n v="237"/>
    <s v="FALLO"/>
    <n v="11"/>
    <n v="1"/>
    <n v="4"/>
    <n v="4"/>
    <n v="620782130"/>
    <n v="620782130"/>
    <n v="620782130"/>
    <n v="4"/>
    <n v="620782130"/>
    <x v="0"/>
  </r>
  <r>
    <n v="620350217"/>
    <n v="53"/>
    <n v="138"/>
    <s v="GOL"/>
    <n v="-99"/>
    <n v="0"/>
    <n v="-99"/>
    <n v="-99"/>
    <m/>
    <m/>
    <m/>
    <m/>
    <n v="620350217"/>
    <x v="0"/>
  </r>
  <r>
    <n v="616307699"/>
    <n v="79"/>
    <n v="138"/>
    <s v="GOL"/>
    <n v="1"/>
    <n v="0"/>
    <n v="11"/>
    <n v="0"/>
    <m/>
    <m/>
    <m/>
    <m/>
    <n v="616307699"/>
    <x v="0"/>
  </r>
  <r>
    <n v="11280640"/>
    <n v="28"/>
    <n v="138"/>
    <s v="GOL"/>
    <n v="-99"/>
    <n v="0"/>
    <n v="-99"/>
    <n v="-99"/>
    <m/>
    <m/>
    <m/>
    <m/>
    <n v="11280640"/>
    <x v="0"/>
  </r>
  <r>
    <n v="11270678"/>
    <n v="77"/>
    <n v="138"/>
    <s v="GOL"/>
    <n v="-99"/>
    <n v="5"/>
    <n v="-99"/>
    <n v="-99"/>
    <m/>
    <m/>
    <m/>
    <m/>
    <n v="11270678"/>
    <x v="0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  <r>
    <m/>
    <m/>
    <m/>
    <m/>
    <m/>
    <m/>
    <m/>
    <m/>
    <m/>
    <m/>
    <m/>
    <m/>
    <m/>
    <x v="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98">
  <r>
    <n v="10697150"/>
    <m/>
    <x v="0"/>
  </r>
  <r>
    <n v="10763112"/>
    <m/>
    <x v="1"/>
  </r>
  <r>
    <n v="10763133"/>
    <m/>
    <x v="1"/>
  </r>
  <r>
    <n v="10765199"/>
    <m/>
    <x v="2"/>
  </r>
  <r>
    <n v="10765440"/>
    <m/>
    <x v="1"/>
  </r>
  <r>
    <n v="10765450"/>
    <m/>
    <x v="3"/>
  </r>
  <r>
    <n v="10765472"/>
    <m/>
    <x v="3"/>
  </r>
  <r>
    <n v="10765749"/>
    <m/>
    <x v="2"/>
  </r>
  <r>
    <n v="10765830"/>
    <m/>
    <x v="4"/>
  </r>
  <r>
    <n v="10765936"/>
    <m/>
    <x v="1"/>
  </r>
  <r>
    <n v="10765955"/>
    <m/>
    <x v="1"/>
  </r>
  <r>
    <n v="10766025"/>
    <m/>
    <x v="1"/>
  </r>
  <r>
    <n v="10910051"/>
    <m/>
    <x v="1"/>
  </r>
  <r>
    <n v="10910055"/>
    <m/>
    <x v="1"/>
  </r>
  <r>
    <n v="10910072"/>
    <m/>
    <x v="1"/>
  </r>
  <r>
    <n v="10910076"/>
    <m/>
    <x v="5"/>
  </r>
  <r>
    <n v="10910108"/>
    <m/>
    <x v="1"/>
  </r>
  <r>
    <n v="10910109"/>
    <m/>
    <x v="1"/>
  </r>
  <r>
    <n v="10980307"/>
    <m/>
    <x v="1"/>
  </r>
  <r>
    <n v="10980340"/>
    <m/>
    <x v="1"/>
  </r>
  <r>
    <n v="10980407"/>
    <m/>
    <x v="1"/>
  </r>
  <r>
    <n v="10980415"/>
    <m/>
    <x v="1"/>
  </r>
  <r>
    <n v="10980433"/>
    <m/>
    <x v="1"/>
  </r>
  <r>
    <n v="10980565"/>
    <m/>
    <x v="4"/>
  </r>
  <r>
    <n v="10980601"/>
    <m/>
    <x v="1"/>
  </r>
  <r>
    <n v="10980965"/>
    <m/>
    <x v="1"/>
  </r>
  <r>
    <n v="10980976"/>
    <m/>
    <x v="2"/>
  </r>
  <r>
    <n v="10981041"/>
    <m/>
    <x v="3"/>
  </r>
  <r>
    <n v="11016099"/>
    <m/>
    <x v="4"/>
  </r>
  <r>
    <n v="11100411"/>
    <m/>
    <x v="1"/>
  </r>
  <r>
    <n v="11102675"/>
    <m/>
    <x v="1"/>
  </r>
  <r>
    <n v="11102690"/>
    <m/>
    <x v="1"/>
  </r>
  <r>
    <n v="11102806"/>
    <m/>
    <x v="1"/>
  </r>
  <r>
    <n v="11102939"/>
    <m/>
    <x v="1"/>
  </r>
  <r>
    <n v="11103691"/>
    <m/>
    <x v="1"/>
  </r>
  <r>
    <n v="11103893"/>
    <m/>
    <x v="1"/>
  </r>
  <r>
    <n v="11104441"/>
    <m/>
    <x v="1"/>
  </r>
  <r>
    <n v="11104522"/>
    <m/>
    <x v="4"/>
  </r>
  <r>
    <n v="11104603"/>
    <m/>
    <x v="1"/>
  </r>
  <r>
    <n v="11105320"/>
    <m/>
    <x v="1"/>
  </r>
  <r>
    <n v="11105468"/>
    <m/>
    <x v="2"/>
  </r>
  <r>
    <n v="11105903"/>
    <m/>
    <x v="1"/>
  </r>
  <r>
    <n v="11106108"/>
    <m/>
    <x v="1"/>
  </r>
  <r>
    <n v="11106113"/>
    <m/>
    <x v="1"/>
  </r>
  <r>
    <n v="11106345"/>
    <m/>
    <x v="1"/>
  </r>
  <r>
    <n v="11106408"/>
    <m/>
    <x v="1"/>
  </r>
  <r>
    <n v="11108124"/>
    <m/>
    <x v="1"/>
  </r>
  <r>
    <n v="11108132"/>
    <m/>
    <x v="2"/>
  </r>
  <r>
    <n v="11108137"/>
    <m/>
    <x v="0"/>
  </r>
  <r>
    <n v="11108138"/>
    <m/>
    <x v="0"/>
  </r>
  <r>
    <n v="11108361"/>
    <m/>
    <x v="2"/>
  </r>
  <r>
    <n v="11108723"/>
    <m/>
    <x v="1"/>
  </r>
  <r>
    <n v="11108828"/>
    <m/>
    <x v="1"/>
  </r>
  <r>
    <n v="11108900"/>
    <m/>
    <x v="1"/>
  </r>
  <r>
    <n v="11109129"/>
    <m/>
    <x v="1"/>
  </r>
  <r>
    <n v="11109153"/>
    <m/>
    <x v="1"/>
  </r>
  <r>
    <n v="11109173"/>
    <m/>
    <x v="2"/>
  </r>
  <r>
    <n v="11109249"/>
    <m/>
    <x v="1"/>
  </r>
  <r>
    <n v="11116361"/>
    <m/>
    <x v="1"/>
  </r>
  <r>
    <n v="11117475"/>
    <m/>
    <x v="0"/>
  </r>
  <r>
    <n v="11133090"/>
    <m/>
    <x v="1"/>
  </r>
  <r>
    <n v="11156206"/>
    <m/>
    <x v="1"/>
  </r>
  <r>
    <n v="11156429"/>
    <m/>
    <x v="4"/>
  </r>
  <r>
    <n v="11156431"/>
    <m/>
    <x v="3"/>
  </r>
  <r>
    <n v="11156446"/>
    <m/>
    <x v="1"/>
  </r>
  <r>
    <n v="11156448"/>
    <m/>
    <x v="4"/>
  </r>
  <r>
    <n v="11163828"/>
    <m/>
    <x v="1"/>
  </r>
  <r>
    <n v="11180665"/>
    <m/>
    <x v="4"/>
  </r>
  <r>
    <n v="11180791"/>
    <m/>
    <x v="1"/>
  </r>
  <r>
    <n v="11180796"/>
    <m/>
    <x v="4"/>
  </r>
  <r>
    <n v="11182078"/>
    <m/>
    <x v="1"/>
  </r>
  <r>
    <n v="11182379"/>
    <m/>
    <x v="2"/>
  </r>
  <r>
    <n v="11182773"/>
    <m/>
    <x v="2"/>
  </r>
  <r>
    <n v="11187519"/>
    <m/>
    <x v="1"/>
  </r>
  <r>
    <n v="11187521"/>
    <m/>
    <x v="1"/>
  </r>
  <r>
    <n v="11187527"/>
    <m/>
    <x v="1"/>
  </r>
  <r>
    <n v="11188724"/>
    <m/>
    <x v="1"/>
  </r>
  <r>
    <n v="11189488"/>
    <m/>
    <x v="1"/>
  </r>
  <r>
    <n v="11189491"/>
    <m/>
    <x v="1"/>
  </r>
  <r>
    <n v="11190086"/>
    <m/>
    <x v="1"/>
  </r>
  <r>
    <n v="11190176"/>
    <m/>
    <x v="1"/>
  </r>
  <r>
    <n v="11191673"/>
    <m/>
    <x v="1"/>
  </r>
  <r>
    <n v="11191678"/>
    <m/>
    <x v="1"/>
  </r>
  <r>
    <n v="11191680"/>
    <m/>
    <x v="1"/>
  </r>
  <r>
    <n v="11191683"/>
    <m/>
    <x v="1"/>
  </r>
  <r>
    <n v="11192150"/>
    <m/>
    <x v="1"/>
  </r>
  <r>
    <n v="11192172"/>
    <m/>
    <x v="1"/>
  </r>
  <r>
    <n v="11192246"/>
    <m/>
    <x v="3"/>
  </r>
  <r>
    <n v="11192647"/>
    <m/>
    <x v="1"/>
  </r>
  <r>
    <n v="11193172"/>
    <m/>
    <x v="1"/>
  </r>
  <r>
    <n v="11193183"/>
    <m/>
    <x v="1"/>
  </r>
  <r>
    <n v="11194020"/>
    <m/>
    <x v="1"/>
  </r>
  <r>
    <n v="11194708"/>
    <m/>
    <x v="1"/>
  </r>
  <r>
    <n v="11194862"/>
    <m/>
    <x v="1"/>
  </r>
  <r>
    <n v="11195213"/>
    <m/>
    <x v="1"/>
  </r>
  <r>
    <n v="11195961"/>
    <m/>
    <x v="1"/>
  </r>
  <r>
    <n v="11196149"/>
    <m/>
    <x v="1"/>
  </r>
  <r>
    <n v="11196220"/>
    <m/>
    <x v="1"/>
  </r>
  <r>
    <n v="11196250"/>
    <m/>
    <x v="0"/>
  </r>
  <r>
    <n v="11196402"/>
    <m/>
    <x v="1"/>
  </r>
  <r>
    <n v="11196852"/>
    <m/>
    <x v="1"/>
  </r>
  <r>
    <n v="11196854"/>
    <m/>
    <x v="1"/>
  </r>
  <r>
    <n v="11196855"/>
    <m/>
    <x v="1"/>
  </r>
  <r>
    <n v="11196857"/>
    <m/>
    <x v="1"/>
  </r>
  <r>
    <n v="11196859"/>
    <m/>
    <x v="2"/>
  </r>
  <r>
    <n v="11196860"/>
    <m/>
    <x v="2"/>
  </r>
  <r>
    <n v="11197276"/>
    <m/>
    <x v="1"/>
  </r>
  <r>
    <n v="11197468"/>
    <m/>
    <x v="1"/>
  </r>
  <r>
    <n v="11197754"/>
    <m/>
    <x v="1"/>
  </r>
  <r>
    <n v="11197830"/>
    <m/>
    <x v="4"/>
  </r>
  <r>
    <n v="11198038"/>
    <m/>
    <x v="3"/>
  </r>
  <r>
    <n v="11198056"/>
    <m/>
    <x v="0"/>
  </r>
  <r>
    <n v="11198205"/>
    <m/>
    <x v="3"/>
  </r>
  <r>
    <n v="11198370"/>
    <m/>
    <x v="1"/>
  </r>
  <r>
    <n v="11198434"/>
    <m/>
    <x v="1"/>
  </r>
  <r>
    <n v="11198638"/>
    <m/>
    <x v="3"/>
  </r>
  <r>
    <n v="11199007"/>
    <m/>
    <x v="1"/>
  </r>
  <r>
    <n v="11199126"/>
    <m/>
    <x v="1"/>
  </r>
  <r>
    <n v="11199295"/>
    <m/>
    <x v="4"/>
  </r>
  <r>
    <n v="11199331"/>
    <m/>
    <x v="1"/>
  </r>
  <r>
    <n v="11199336"/>
    <m/>
    <x v="1"/>
  </r>
  <r>
    <n v="11199338"/>
    <m/>
    <x v="1"/>
  </r>
  <r>
    <n v="11199341"/>
    <m/>
    <x v="1"/>
  </r>
  <r>
    <n v="11199347"/>
    <m/>
    <x v="2"/>
  </r>
  <r>
    <n v="11199351"/>
    <m/>
    <x v="3"/>
  </r>
  <r>
    <n v="11199352"/>
    <m/>
    <x v="1"/>
  </r>
  <r>
    <n v="11199357"/>
    <m/>
    <x v="1"/>
  </r>
  <r>
    <n v="11199699"/>
    <m/>
    <x v="1"/>
  </r>
  <r>
    <n v="11200541"/>
    <m/>
    <x v="2"/>
  </r>
  <r>
    <n v="11200580"/>
    <m/>
    <x v="1"/>
  </r>
  <r>
    <n v="11200600"/>
    <m/>
    <x v="1"/>
  </r>
  <r>
    <n v="11200605"/>
    <m/>
    <x v="1"/>
  </r>
  <r>
    <n v="11200817"/>
    <m/>
    <x v="1"/>
  </r>
  <r>
    <n v="11200876"/>
    <m/>
    <x v="1"/>
  </r>
  <r>
    <n v="11200898"/>
    <m/>
    <x v="4"/>
  </r>
  <r>
    <n v="11201202"/>
    <m/>
    <x v="0"/>
  </r>
  <r>
    <n v="11201544"/>
    <m/>
    <x v="1"/>
  </r>
  <r>
    <n v="11202072"/>
    <m/>
    <x v="1"/>
  </r>
  <r>
    <n v="11202290"/>
    <m/>
    <x v="1"/>
  </r>
  <r>
    <n v="11202369"/>
    <m/>
    <x v="3"/>
  </r>
  <r>
    <n v="11202753"/>
    <m/>
    <x v="1"/>
  </r>
  <r>
    <n v="11202833"/>
    <m/>
    <x v="1"/>
  </r>
  <r>
    <n v="11202903"/>
    <m/>
    <x v="4"/>
  </r>
  <r>
    <n v="11202905"/>
    <m/>
    <x v="3"/>
  </r>
  <r>
    <n v="11202915"/>
    <m/>
    <x v="2"/>
  </r>
  <r>
    <n v="11203521"/>
    <m/>
    <x v="4"/>
  </r>
  <r>
    <n v="11203593"/>
    <m/>
    <x v="4"/>
  </r>
  <r>
    <n v="11203595"/>
    <m/>
    <x v="4"/>
  </r>
  <r>
    <n v="11203683"/>
    <m/>
    <x v="1"/>
  </r>
  <r>
    <n v="11203867"/>
    <m/>
    <x v="2"/>
  </r>
  <r>
    <n v="11204019"/>
    <m/>
    <x v="1"/>
  </r>
  <r>
    <n v="11204021"/>
    <m/>
    <x v="6"/>
  </r>
  <r>
    <n v="11204025"/>
    <m/>
    <x v="2"/>
  </r>
  <r>
    <n v="11204029"/>
    <m/>
    <x v="5"/>
  </r>
  <r>
    <n v="11204116"/>
    <m/>
    <x v="1"/>
  </r>
  <r>
    <n v="11204471"/>
    <m/>
    <x v="4"/>
  </r>
  <r>
    <n v="11204937"/>
    <m/>
    <x v="1"/>
  </r>
  <r>
    <n v="11205084"/>
    <m/>
    <x v="1"/>
  </r>
  <r>
    <n v="11205087"/>
    <m/>
    <x v="1"/>
  </r>
  <r>
    <n v="11205088"/>
    <m/>
    <x v="1"/>
  </r>
  <r>
    <n v="11205090"/>
    <m/>
    <x v="1"/>
  </r>
  <r>
    <n v="11205091"/>
    <m/>
    <x v="2"/>
  </r>
  <r>
    <n v="11205092"/>
    <m/>
    <x v="2"/>
  </r>
  <r>
    <n v="11205360"/>
    <m/>
    <x v="4"/>
  </r>
  <r>
    <n v="11206335"/>
    <m/>
    <x v="1"/>
  </r>
  <r>
    <n v="11206784"/>
    <m/>
    <x v="4"/>
  </r>
  <r>
    <n v="11208049"/>
    <m/>
    <x v="2"/>
  </r>
  <r>
    <n v="11208508"/>
    <m/>
    <x v="1"/>
  </r>
  <r>
    <n v="11208882"/>
    <m/>
    <x v="3"/>
  </r>
  <r>
    <n v="11208891"/>
    <m/>
    <x v="4"/>
  </r>
  <r>
    <n v="11209250"/>
    <m/>
    <x v="1"/>
  </r>
  <r>
    <n v="11209361"/>
    <m/>
    <x v="2"/>
  </r>
  <r>
    <n v="11209474"/>
    <m/>
    <x v="0"/>
  </r>
  <r>
    <n v="11209507"/>
    <m/>
    <x v="1"/>
  </r>
  <r>
    <n v="11209522"/>
    <m/>
    <x v="4"/>
  </r>
  <r>
    <n v="11209530"/>
    <m/>
    <x v="2"/>
  </r>
  <r>
    <n v="11209538"/>
    <m/>
    <x v="1"/>
  </r>
  <r>
    <n v="11209554"/>
    <m/>
    <x v="1"/>
  </r>
  <r>
    <n v="11210068"/>
    <m/>
    <x v="1"/>
  </r>
  <r>
    <n v="11210145"/>
    <m/>
    <x v="1"/>
  </r>
  <r>
    <n v="11210300"/>
    <m/>
    <x v="4"/>
  </r>
  <r>
    <n v="11210308"/>
    <m/>
    <x v="4"/>
  </r>
  <r>
    <n v="11210329"/>
    <m/>
    <x v="4"/>
  </r>
  <r>
    <n v="11210366"/>
    <m/>
    <x v="1"/>
  </r>
  <r>
    <n v="11210396"/>
    <m/>
    <x v="1"/>
  </r>
  <r>
    <n v="11210663"/>
    <m/>
    <x v="1"/>
  </r>
  <r>
    <n v="11210665"/>
    <m/>
    <x v="2"/>
  </r>
  <r>
    <n v="11210677"/>
    <m/>
    <x v="1"/>
  </r>
  <r>
    <n v="11210678"/>
    <m/>
    <x v="1"/>
  </r>
  <r>
    <n v="11210679"/>
    <m/>
    <x v="1"/>
  </r>
  <r>
    <n v="11210681"/>
    <m/>
    <x v="1"/>
  </r>
  <r>
    <n v="11210682"/>
    <m/>
    <x v="1"/>
  </r>
  <r>
    <n v="11210683"/>
    <m/>
    <x v="1"/>
  </r>
  <r>
    <n v="11210685"/>
    <m/>
    <x v="1"/>
  </r>
  <r>
    <n v="11210706"/>
    <m/>
    <x v="1"/>
  </r>
  <r>
    <n v="11210743"/>
    <m/>
    <x v="1"/>
  </r>
  <r>
    <n v="11210777"/>
    <m/>
    <x v="1"/>
  </r>
  <r>
    <n v="11210793"/>
    <m/>
    <x v="2"/>
  </r>
  <r>
    <n v="11210902"/>
    <m/>
    <x v="1"/>
  </r>
  <r>
    <n v="11210944"/>
    <m/>
    <x v="1"/>
  </r>
  <r>
    <n v="11211123"/>
    <m/>
    <x v="1"/>
  </r>
  <r>
    <n v="11211145"/>
    <m/>
    <x v="2"/>
  </r>
  <r>
    <n v="11211148"/>
    <m/>
    <x v="1"/>
  </r>
  <r>
    <n v="11211175"/>
    <m/>
    <x v="4"/>
  </r>
  <r>
    <n v="11211187"/>
    <m/>
    <x v="0"/>
  </r>
  <r>
    <n v="11211191"/>
    <m/>
    <x v="1"/>
  </r>
  <r>
    <n v="11211324"/>
    <m/>
    <x v="1"/>
  </r>
  <r>
    <n v="11211334"/>
    <m/>
    <x v="1"/>
  </r>
  <r>
    <n v="11211392"/>
    <m/>
    <x v="2"/>
  </r>
  <r>
    <n v="11212039"/>
    <m/>
    <x v="1"/>
  </r>
  <r>
    <n v="11212405"/>
    <m/>
    <x v="1"/>
  </r>
  <r>
    <n v="11212576"/>
    <m/>
    <x v="0"/>
  </r>
  <r>
    <n v="11212703"/>
    <m/>
    <x v="1"/>
  </r>
  <r>
    <n v="11212733"/>
    <m/>
    <x v="4"/>
  </r>
  <r>
    <n v="11212748"/>
    <m/>
    <x v="3"/>
  </r>
  <r>
    <n v="11212788"/>
    <m/>
    <x v="2"/>
  </r>
  <r>
    <n v="11212961"/>
    <m/>
    <x v="1"/>
  </r>
  <r>
    <n v="11213133"/>
    <m/>
    <x v="3"/>
  </r>
  <r>
    <n v="11213241"/>
    <m/>
    <x v="1"/>
  </r>
  <r>
    <n v="11213499"/>
    <m/>
    <x v="1"/>
  </r>
  <r>
    <n v="11213876"/>
    <m/>
    <x v="1"/>
  </r>
  <r>
    <n v="11214178"/>
    <m/>
    <x v="4"/>
  </r>
  <r>
    <n v="11214256"/>
    <m/>
    <x v="2"/>
  </r>
  <r>
    <n v="11214496"/>
    <m/>
    <x v="0"/>
  </r>
  <r>
    <n v="11214607"/>
    <m/>
    <x v="3"/>
  </r>
  <r>
    <n v="11214703"/>
    <m/>
    <x v="1"/>
  </r>
  <r>
    <n v="11214711"/>
    <m/>
    <x v="2"/>
  </r>
  <r>
    <n v="11214749"/>
    <m/>
    <x v="4"/>
  </r>
  <r>
    <n v="11214753"/>
    <m/>
    <x v="1"/>
  </r>
  <r>
    <n v="11214754"/>
    <m/>
    <x v="1"/>
  </r>
  <r>
    <n v="11214862"/>
    <m/>
    <x v="2"/>
  </r>
  <r>
    <n v="11214878"/>
    <m/>
    <x v="1"/>
  </r>
  <r>
    <n v="11214879"/>
    <m/>
    <x v="1"/>
  </r>
  <r>
    <n v="11215007"/>
    <m/>
    <x v="1"/>
  </r>
  <r>
    <n v="11215124"/>
    <m/>
    <x v="1"/>
  </r>
  <r>
    <n v="11215237"/>
    <m/>
    <x v="1"/>
  </r>
  <r>
    <n v="11215246"/>
    <m/>
    <x v="5"/>
  </r>
  <r>
    <n v="11215322"/>
    <m/>
    <x v="2"/>
  </r>
  <r>
    <n v="11215890"/>
    <m/>
    <x v="0"/>
  </r>
  <r>
    <n v="11216459"/>
    <m/>
    <x v="1"/>
  </r>
  <r>
    <n v="11216477"/>
    <m/>
    <x v="0"/>
  </r>
  <r>
    <n v="11216489"/>
    <m/>
    <x v="7"/>
  </r>
  <r>
    <n v="11216531"/>
    <m/>
    <x v="1"/>
  </r>
  <r>
    <n v="11216556"/>
    <m/>
    <x v="1"/>
  </r>
  <r>
    <n v="11216778"/>
    <m/>
    <x v="0"/>
  </r>
  <r>
    <n v="11217091"/>
    <m/>
    <x v="1"/>
  </r>
  <r>
    <n v="11217102"/>
    <m/>
    <x v="3"/>
  </r>
  <r>
    <n v="11217105"/>
    <m/>
    <x v="1"/>
  </r>
  <r>
    <n v="11217199"/>
    <m/>
    <x v="1"/>
  </r>
  <r>
    <n v="11217205"/>
    <m/>
    <x v="7"/>
  </r>
  <r>
    <n v="11217257"/>
    <m/>
    <x v="1"/>
  </r>
  <r>
    <n v="11217538"/>
    <m/>
    <x v="2"/>
  </r>
  <r>
    <n v="11217974"/>
    <m/>
    <x v="4"/>
  </r>
  <r>
    <n v="11218156"/>
    <m/>
    <x v="1"/>
  </r>
  <r>
    <n v="11218267"/>
    <m/>
    <x v="1"/>
  </r>
  <r>
    <n v="11218268"/>
    <m/>
    <x v="1"/>
  </r>
  <r>
    <n v="11218271"/>
    <m/>
    <x v="1"/>
  </r>
  <r>
    <n v="11218360"/>
    <m/>
    <x v="4"/>
  </r>
  <r>
    <n v="11218454"/>
    <m/>
    <x v="1"/>
  </r>
  <r>
    <n v="11218459"/>
    <m/>
    <x v="1"/>
  </r>
  <r>
    <n v="11218535"/>
    <m/>
    <x v="1"/>
  </r>
  <r>
    <n v="11218773"/>
    <m/>
    <x v="1"/>
  </r>
  <r>
    <n v="11219076"/>
    <m/>
    <x v="1"/>
  </r>
  <r>
    <n v="11219350"/>
    <m/>
    <x v="7"/>
  </r>
  <r>
    <n v="11219478"/>
    <m/>
    <x v="2"/>
  </r>
  <r>
    <n v="11219492"/>
    <m/>
    <x v="1"/>
  </r>
  <r>
    <n v="11219509"/>
    <m/>
    <x v="1"/>
  </r>
  <r>
    <n v="11219758"/>
    <m/>
    <x v="2"/>
  </r>
  <r>
    <n v="11219831"/>
    <m/>
    <x v="1"/>
  </r>
  <r>
    <n v="11220074"/>
    <m/>
    <x v="1"/>
  </r>
  <r>
    <n v="11220111"/>
    <m/>
    <x v="1"/>
  </r>
  <r>
    <n v="11220880"/>
    <m/>
    <x v="1"/>
  </r>
  <r>
    <n v="11220882"/>
    <m/>
    <x v="1"/>
  </r>
  <r>
    <n v="11220883"/>
    <m/>
    <x v="1"/>
  </r>
  <r>
    <n v="11220887"/>
    <m/>
    <x v="1"/>
  </r>
  <r>
    <n v="11220891"/>
    <m/>
    <x v="1"/>
  </r>
  <r>
    <n v="11220892"/>
    <m/>
    <x v="1"/>
  </r>
  <r>
    <n v="11220918"/>
    <m/>
    <x v="1"/>
  </r>
  <r>
    <n v="11221450"/>
    <m/>
    <x v="1"/>
  </r>
  <r>
    <n v="11221504"/>
    <m/>
    <x v="3"/>
  </r>
  <r>
    <n v="11222367"/>
    <m/>
    <x v="1"/>
  </r>
  <r>
    <n v="11222838"/>
    <m/>
    <x v="6"/>
  </r>
  <r>
    <n v="11222842"/>
    <m/>
    <x v="5"/>
  </r>
  <r>
    <n v="11222843"/>
    <m/>
    <x v="6"/>
  </r>
  <r>
    <n v="11222848"/>
    <m/>
    <x v="1"/>
  </r>
  <r>
    <n v="11222850"/>
    <m/>
    <x v="1"/>
  </r>
  <r>
    <n v="11223689"/>
    <m/>
    <x v="2"/>
  </r>
  <r>
    <n v="11223696"/>
    <m/>
    <x v="1"/>
  </r>
  <r>
    <n v="11224262"/>
    <m/>
    <x v="4"/>
  </r>
  <r>
    <n v="11224266"/>
    <m/>
    <x v="4"/>
  </r>
  <r>
    <n v="11224319"/>
    <m/>
    <x v="1"/>
  </r>
  <r>
    <n v="11224454"/>
    <m/>
    <x v="1"/>
  </r>
  <r>
    <n v="11224455"/>
    <m/>
    <x v="1"/>
  </r>
  <r>
    <n v="11224458"/>
    <m/>
    <x v="5"/>
  </r>
  <r>
    <n v="11224684"/>
    <m/>
    <x v="3"/>
  </r>
  <r>
    <n v="11224952"/>
    <m/>
    <x v="1"/>
  </r>
  <r>
    <n v="11225953"/>
    <m/>
    <x v="1"/>
  </r>
  <r>
    <n v="11225960"/>
    <m/>
    <x v="1"/>
  </r>
  <r>
    <n v="11226320"/>
    <m/>
    <x v="1"/>
  </r>
  <r>
    <n v="11226377"/>
    <m/>
    <x v="4"/>
  </r>
  <r>
    <n v="11226459"/>
    <m/>
    <x v="2"/>
  </r>
  <r>
    <n v="11227217"/>
    <m/>
    <x v="1"/>
  </r>
  <r>
    <n v="11227222"/>
    <m/>
    <x v="2"/>
  </r>
  <r>
    <n v="11227223"/>
    <m/>
    <x v="1"/>
  </r>
  <r>
    <n v="11227530"/>
    <m/>
    <x v="4"/>
  </r>
  <r>
    <n v="11227840"/>
    <m/>
    <x v="4"/>
  </r>
  <r>
    <n v="11228472"/>
    <m/>
    <x v="1"/>
  </r>
  <r>
    <n v="11228498"/>
    <m/>
    <x v="4"/>
  </r>
  <r>
    <n v="11228592"/>
    <m/>
    <x v="1"/>
  </r>
  <r>
    <n v="11228949"/>
    <m/>
    <x v="1"/>
  </r>
  <r>
    <n v="11229027"/>
    <m/>
    <x v="1"/>
  </r>
  <r>
    <n v="11229065"/>
    <m/>
    <x v="2"/>
  </r>
  <r>
    <n v="11229269"/>
    <m/>
    <x v="3"/>
  </r>
  <r>
    <n v="11229270"/>
    <m/>
    <x v="2"/>
  </r>
  <r>
    <n v="11229299"/>
    <m/>
    <x v="2"/>
  </r>
  <r>
    <n v="11229716"/>
    <m/>
    <x v="1"/>
  </r>
  <r>
    <n v="11229743"/>
    <m/>
    <x v="4"/>
  </r>
  <r>
    <n v="11230092"/>
    <m/>
    <x v="1"/>
  </r>
  <r>
    <n v="11231114"/>
    <m/>
    <x v="1"/>
  </r>
  <r>
    <n v="11231176"/>
    <m/>
    <x v="2"/>
  </r>
  <r>
    <n v="11231184"/>
    <m/>
    <x v="1"/>
  </r>
  <r>
    <n v="11232170"/>
    <m/>
    <x v="1"/>
  </r>
  <r>
    <n v="11232308"/>
    <m/>
    <x v="1"/>
  </r>
  <r>
    <n v="11232450"/>
    <m/>
    <x v="2"/>
  </r>
  <r>
    <n v="11232452"/>
    <m/>
    <x v="1"/>
  </r>
  <r>
    <n v="11233576"/>
    <m/>
    <x v="1"/>
  </r>
  <r>
    <n v="11233761"/>
    <m/>
    <x v="1"/>
  </r>
  <r>
    <n v="11233813"/>
    <m/>
    <x v="1"/>
  </r>
  <r>
    <n v="11233850"/>
    <m/>
    <x v="1"/>
  </r>
  <r>
    <n v="11234121"/>
    <m/>
    <x v="1"/>
  </r>
  <r>
    <n v="11234135"/>
    <m/>
    <x v="4"/>
  </r>
  <r>
    <n v="11234137"/>
    <m/>
    <x v="4"/>
  </r>
  <r>
    <n v="11234864"/>
    <m/>
    <x v="2"/>
  </r>
  <r>
    <n v="11234865"/>
    <m/>
    <x v="1"/>
  </r>
  <r>
    <n v="11235273"/>
    <m/>
    <x v="0"/>
  </r>
  <r>
    <n v="11235755"/>
    <m/>
    <x v="4"/>
  </r>
  <r>
    <n v="11235946"/>
    <m/>
    <x v="1"/>
  </r>
  <r>
    <n v="11235948"/>
    <m/>
    <x v="1"/>
  </r>
  <r>
    <n v="11235950"/>
    <m/>
    <x v="1"/>
  </r>
  <r>
    <n v="11235954"/>
    <m/>
    <x v="2"/>
  </r>
  <r>
    <n v="11235955"/>
    <m/>
    <x v="1"/>
  </r>
  <r>
    <n v="11235956"/>
    <m/>
    <x v="1"/>
  </r>
  <r>
    <n v="11236754"/>
    <m/>
    <x v="0"/>
  </r>
  <r>
    <n v="11236755"/>
    <m/>
    <x v="0"/>
  </r>
  <r>
    <n v="11237391"/>
    <m/>
    <x v="1"/>
  </r>
  <r>
    <n v="11238085"/>
    <m/>
    <x v="1"/>
  </r>
  <r>
    <n v="11238089"/>
    <m/>
    <x v="1"/>
  </r>
  <r>
    <n v="11238090"/>
    <m/>
    <x v="1"/>
  </r>
  <r>
    <n v="11238092"/>
    <m/>
    <x v="3"/>
  </r>
  <r>
    <n v="11238095"/>
    <m/>
    <x v="4"/>
  </r>
  <r>
    <n v="11238097"/>
    <m/>
    <x v="1"/>
  </r>
  <r>
    <n v="11238222"/>
    <m/>
    <x v="1"/>
  </r>
  <r>
    <n v="11238579"/>
    <m/>
    <x v="1"/>
  </r>
  <r>
    <n v="11238582"/>
    <m/>
    <x v="1"/>
  </r>
  <r>
    <n v="11238593"/>
    <m/>
    <x v="0"/>
  </r>
  <r>
    <n v="11238594"/>
    <m/>
    <x v="0"/>
  </r>
  <r>
    <n v="11238649"/>
    <m/>
    <x v="1"/>
  </r>
  <r>
    <n v="11238650"/>
    <m/>
    <x v="1"/>
  </r>
  <r>
    <n v="11238661"/>
    <m/>
    <x v="5"/>
  </r>
  <r>
    <n v="11238820"/>
    <m/>
    <x v="2"/>
  </r>
  <r>
    <n v="11238822"/>
    <m/>
    <x v="2"/>
  </r>
  <r>
    <n v="11238946"/>
    <m/>
    <x v="0"/>
  </r>
  <r>
    <n v="11239340"/>
    <m/>
    <x v="1"/>
  </r>
  <r>
    <n v="11239351"/>
    <m/>
    <x v="1"/>
  </r>
  <r>
    <n v="11239620"/>
    <m/>
    <x v="1"/>
  </r>
  <r>
    <n v="11239647"/>
    <m/>
    <x v="4"/>
  </r>
  <r>
    <n v="11239648"/>
    <m/>
    <x v="4"/>
  </r>
  <r>
    <n v="11239650"/>
    <m/>
    <x v="4"/>
  </r>
  <r>
    <n v="11239652"/>
    <m/>
    <x v="4"/>
  </r>
  <r>
    <n v="11239866"/>
    <m/>
    <x v="5"/>
  </r>
  <r>
    <n v="11239917"/>
    <m/>
    <x v="1"/>
  </r>
  <r>
    <n v="11241440"/>
    <m/>
    <x v="1"/>
  </r>
  <r>
    <n v="11241649"/>
    <m/>
    <x v="2"/>
  </r>
  <r>
    <n v="11241732"/>
    <m/>
    <x v="1"/>
  </r>
  <r>
    <n v="11241733"/>
    <m/>
    <x v="1"/>
  </r>
  <r>
    <n v="11241735"/>
    <m/>
    <x v="1"/>
  </r>
  <r>
    <n v="11241738"/>
    <m/>
    <x v="3"/>
  </r>
  <r>
    <n v="11241740"/>
    <m/>
    <x v="1"/>
  </r>
  <r>
    <n v="11241931"/>
    <m/>
    <x v="1"/>
  </r>
  <r>
    <n v="11241935"/>
    <m/>
    <x v="4"/>
  </r>
  <r>
    <n v="11241936"/>
    <m/>
    <x v="4"/>
  </r>
  <r>
    <n v="11242450"/>
    <m/>
    <x v="0"/>
  </r>
  <r>
    <n v="11242573"/>
    <m/>
    <x v="1"/>
  </r>
  <r>
    <n v="11242678"/>
    <m/>
    <x v="1"/>
  </r>
  <r>
    <n v="11242861"/>
    <m/>
    <x v="1"/>
  </r>
  <r>
    <n v="11242874"/>
    <m/>
    <x v="1"/>
  </r>
  <r>
    <n v="11242983"/>
    <m/>
    <x v="0"/>
  </r>
  <r>
    <n v="11243806"/>
    <m/>
    <x v="1"/>
  </r>
  <r>
    <n v="11244733"/>
    <m/>
    <x v="2"/>
  </r>
  <r>
    <n v="11245045"/>
    <m/>
    <x v="1"/>
  </r>
  <r>
    <n v="11245074"/>
    <m/>
    <x v="1"/>
  </r>
  <r>
    <n v="11245152"/>
    <m/>
    <x v="1"/>
  </r>
  <r>
    <n v="11245194"/>
    <m/>
    <x v="0"/>
  </r>
  <r>
    <n v="11245767"/>
    <m/>
    <x v="1"/>
  </r>
  <r>
    <n v="11246229"/>
    <m/>
    <x v="0"/>
  </r>
  <r>
    <n v="11246231"/>
    <m/>
    <x v="0"/>
  </r>
  <r>
    <n v="11246272"/>
    <m/>
    <x v="2"/>
  </r>
  <r>
    <n v="11246353"/>
    <m/>
    <x v="1"/>
  </r>
  <r>
    <n v="11246641"/>
    <m/>
    <x v="1"/>
  </r>
  <r>
    <n v="11246668"/>
    <m/>
    <x v="1"/>
  </r>
  <r>
    <n v="11246671"/>
    <m/>
    <x v="1"/>
  </r>
  <r>
    <n v="11246672"/>
    <m/>
    <x v="1"/>
  </r>
  <r>
    <n v="11246676"/>
    <m/>
    <x v="1"/>
  </r>
  <r>
    <n v="11247246"/>
    <m/>
    <x v="0"/>
  </r>
  <r>
    <n v="11248112"/>
    <m/>
    <x v="2"/>
  </r>
  <r>
    <n v="11248122"/>
    <m/>
    <x v="1"/>
  </r>
  <r>
    <n v="11248124"/>
    <m/>
    <x v="4"/>
  </r>
  <r>
    <n v="11248126"/>
    <m/>
    <x v="4"/>
  </r>
  <r>
    <n v="11248272"/>
    <m/>
    <x v="1"/>
  </r>
  <r>
    <n v="11248273"/>
    <m/>
    <x v="1"/>
  </r>
  <r>
    <n v="11248563"/>
    <m/>
    <x v="3"/>
  </r>
  <r>
    <n v="11248800"/>
    <m/>
    <x v="1"/>
  </r>
  <r>
    <n v="11249001"/>
    <m/>
    <x v="4"/>
  </r>
  <r>
    <n v="11249066"/>
    <m/>
    <x v="0"/>
  </r>
  <r>
    <n v="11249307"/>
    <m/>
    <x v="1"/>
  </r>
  <r>
    <n v="11249342"/>
    <m/>
    <x v="1"/>
  </r>
  <r>
    <n v="11249810"/>
    <m/>
    <x v="2"/>
  </r>
  <r>
    <n v="11249813"/>
    <m/>
    <x v="2"/>
  </r>
  <r>
    <n v="11249815"/>
    <m/>
    <x v="2"/>
  </r>
  <r>
    <n v="11249816"/>
    <m/>
    <x v="2"/>
  </r>
  <r>
    <n v="11249818"/>
    <m/>
    <x v="2"/>
  </r>
  <r>
    <n v="11249992"/>
    <m/>
    <x v="1"/>
  </r>
  <r>
    <n v="11250063"/>
    <m/>
    <x v="1"/>
  </r>
  <r>
    <n v="11250419"/>
    <m/>
    <x v="1"/>
  </r>
  <r>
    <n v="11250649"/>
    <m/>
    <x v="1"/>
  </r>
  <r>
    <n v="11250677"/>
    <m/>
    <x v="0"/>
  </r>
  <r>
    <n v="11250705"/>
    <m/>
    <x v="0"/>
  </r>
  <r>
    <n v="11251176"/>
    <m/>
    <x v="1"/>
  </r>
  <r>
    <n v="11251177"/>
    <m/>
    <x v="1"/>
  </r>
  <r>
    <n v="11251179"/>
    <m/>
    <x v="1"/>
  </r>
  <r>
    <n v="11251181"/>
    <m/>
    <x v="1"/>
  </r>
  <r>
    <n v="11251184"/>
    <m/>
    <x v="1"/>
  </r>
  <r>
    <n v="11251199"/>
    <m/>
    <x v="1"/>
  </r>
  <r>
    <n v="11251211"/>
    <m/>
    <x v="1"/>
  </r>
  <r>
    <n v="11251768"/>
    <m/>
    <x v="1"/>
  </r>
  <r>
    <n v="11252547"/>
    <m/>
    <x v="5"/>
  </r>
  <r>
    <n v="11252687"/>
    <m/>
    <x v="1"/>
  </r>
  <r>
    <n v="11252690"/>
    <m/>
    <x v="1"/>
  </r>
  <r>
    <n v="11252872"/>
    <m/>
    <x v="0"/>
  </r>
  <r>
    <n v="11253709"/>
    <m/>
    <x v="1"/>
  </r>
  <r>
    <n v="11253747"/>
    <m/>
    <x v="3"/>
  </r>
  <r>
    <n v="11253886"/>
    <m/>
    <x v="1"/>
  </r>
  <r>
    <n v="11254198"/>
    <m/>
    <x v="1"/>
  </r>
  <r>
    <n v="11254200"/>
    <m/>
    <x v="1"/>
  </r>
  <r>
    <n v="11254453"/>
    <m/>
    <x v="3"/>
  </r>
  <r>
    <n v="11255504"/>
    <m/>
    <x v="1"/>
  </r>
  <r>
    <n v="11255513"/>
    <m/>
    <x v="4"/>
  </r>
  <r>
    <n v="11255557"/>
    <m/>
    <x v="1"/>
  </r>
  <r>
    <n v="11255561"/>
    <m/>
    <x v="3"/>
  </r>
  <r>
    <n v="11255573"/>
    <m/>
    <x v="1"/>
  </r>
  <r>
    <n v="11255592"/>
    <m/>
    <x v="1"/>
  </r>
  <r>
    <n v="11255608"/>
    <m/>
    <x v="0"/>
  </r>
  <r>
    <n v="11255616"/>
    <m/>
    <x v="5"/>
  </r>
  <r>
    <n v="11255628"/>
    <m/>
    <x v="1"/>
  </r>
  <r>
    <n v="11256612"/>
    <m/>
    <x v="0"/>
  </r>
  <r>
    <n v="11256853"/>
    <m/>
    <x v="0"/>
  </r>
  <r>
    <n v="11256876"/>
    <m/>
    <x v="0"/>
  </r>
  <r>
    <n v="11256979"/>
    <m/>
    <x v="1"/>
  </r>
  <r>
    <n v="11257208"/>
    <m/>
    <x v="1"/>
  </r>
  <r>
    <n v="11257491"/>
    <m/>
    <x v="0"/>
  </r>
  <r>
    <n v="11257543"/>
    <m/>
    <x v="3"/>
  </r>
  <r>
    <n v="11257545"/>
    <m/>
    <x v="1"/>
  </r>
  <r>
    <n v="11257546"/>
    <m/>
    <x v="4"/>
  </r>
  <r>
    <n v="11257547"/>
    <m/>
    <x v="3"/>
  </r>
  <r>
    <n v="11257787"/>
    <m/>
    <x v="5"/>
  </r>
  <r>
    <n v="11258084"/>
    <m/>
    <x v="1"/>
  </r>
  <r>
    <n v="11258090"/>
    <m/>
    <x v="1"/>
  </r>
  <r>
    <n v="11258137"/>
    <m/>
    <x v="4"/>
  </r>
  <r>
    <n v="11258178"/>
    <m/>
    <x v="1"/>
  </r>
  <r>
    <n v="11258492"/>
    <m/>
    <x v="1"/>
  </r>
  <r>
    <n v="11258581"/>
    <m/>
    <x v="1"/>
  </r>
  <r>
    <n v="11258584"/>
    <m/>
    <x v="1"/>
  </r>
  <r>
    <n v="11258596"/>
    <m/>
    <x v="1"/>
  </r>
  <r>
    <n v="11258597"/>
    <m/>
    <x v="1"/>
  </r>
  <r>
    <n v="11258598"/>
    <m/>
    <x v="1"/>
  </r>
  <r>
    <n v="11258599"/>
    <m/>
    <x v="1"/>
  </r>
  <r>
    <n v="11258600"/>
    <m/>
    <x v="1"/>
  </r>
  <r>
    <n v="11258604"/>
    <m/>
    <x v="1"/>
  </r>
  <r>
    <n v="11258606"/>
    <m/>
    <x v="1"/>
  </r>
  <r>
    <n v="11258616"/>
    <m/>
    <x v="1"/>
  </r>
  <r>
    <n v="11258621"/>
    <m/>
    <x v="1"/>
  </r>
  <r>
    <n v="11258670"/>
    <m/>
    <x v="3"/>
  </r>
  <r>
    <n v="11258681"/>
    <m/>
    <x v="1"/>
  </r>
  <r>
    <n v="11258713"/>
    <m/>
    <x v="1"/>
  </r>
  <r>
    <n v="11258729"/>
    <m/>
    <x v="1"/>
  </r>
  <r>
    <n v="11258731"/>
    <m/>
    <x v="3"/>
  </r>
  <r>
    <n v="11258735"/>
    <m/>
    <x v="1"/>
  </r>
  <r>
    <n v="11258741"/>
    <m/>
    <x v="1"/>
  </r>
  <r>
    <n v="11258764"/>
    <m/>
    <x v="1"/>
  </r>
  <r>
    <n v="11258773"/>
    <m/>
    <x v="1"/>
  </r>
  <r>
    <n v="11258847"/>
    <m/>
    <x v="1"/>
  </r>
  <r>
    <n v="11258860"/>
    <m/>
    <x v="1"/>
  </r>
  <r>
    <n v="11258862"/>
    <m/>
    <x v="1"/>
  </r>
  <r>
    <n v="11259517"/>
    <m/>
    <x v="0"/>
  </r>
  <r>
    <n v="11260761"/>
    <m/>
    <x v="4"/>
  </r>
  <r>
    <n v="11260767"/>
    <m/>
    <x v="8"/>
  </r>
  <r>
    <n v="11260802"/>
    <m/>
    <x v="1"/>
  </r>
  <r>
    <n v="11260804"/>
    <m/>
    <x v="1"/>
  </r>
  <r>
    <n v="11260813"/>
    <m/>
    <x v="1"/>
  </r>
  <r>
    <n v="11260814"/>
    <m/>
    <x v="1"/>
  </r>
  <r>
    <n v="11260824"/>
    <m/>
    <x v="1"/>
  </r>
  <r>
    <n v="11260838"/>
    <m/>
    <x v="1"/>
  </r>
  <r>
    <n v="11260858"/>
    <m/>
    <x v="1"/>
  </r>
  <r>
    <n v="11260861"/>
    <m/>
    <x v="1"/>
  </r>
  <r>
    <n v="11260862"/>
    <m/>
    <x v="1"/>
  </r>
  <r>
    <n v="11260863"/>
    <m/>
    <x v="1"/>
  </r>
  <r>
    <n v="11260881"/>
    <m/>
    <x v="1"/>
  </r>
  <r>
    <n v="11260888"/>
    <m/>
    <x v="1"/>
  </r>
  <r>
    <n v="11260889"/>
    <m/>
    <x v="1"/>
  </r>
  <r>
    <n v="11260895"/>
    <m/>
    <x v="1"/>
  </r>
  <r>
    <n v="11260906"/>
    <m/>
    <x v="1"/>
  </r>
  <r>
    <n v="11260907"/>
    <m/>
    <x v="1"/>
  </r>
  <r>
    <n v="11260917"/>
    <m/>
    <x v="1"/>
  </r>
  <r>
    <n v="11260919"/>
    <m/>
    <x v="1"/>
  </r>
  <r>
    <n v="11260920"/>
    <m/>
    <x v="1"/>
  </r>
  <r>
    <n v="11260932"/>
    <m/>
    <x v="1"/>
  </r>
  <r>
    <n v="11261050"/>
    <m/>
    <x v="1"/>
  </r>
  <r>
    <n v="11261065"/>
    <m/>
    <x v="1"/>
  </r>
  <r>
    <n v="11261066"/>
    <m/>
    <x v="1"/>
  </r>
  <r>
    <n v="11261094"/>
    <m/>
    <x v="1"/>
  </r>
  <r>
    <n v="11261122"/>
    <m/>
    <x v="1"/>
  </r>
  <r>
    <n v="11261242"/>
    <m/>
    <x v="1"/>
  </r>
  <r>
    <n v="11261244"/>
    <m/>
    <x v="1"/>
  </r>
  <r>
    <n v="11261245"/>
    <m/>
    <x v="1"/>
  </r>
  <r>
    <n v="11261314"/>
    <m/>
    <x v="1"/>
  </r>
  <r>
    <n v="11261381"/>
    <m/>
    <x v="1"/>
  </r>
  <r>
    <n v="11261460"/>
    <m/>
    <x v="1"/>
  </r>
  <r>
    <n v="11261480"/>
    <m/>
    <x v="1"/>
  </r>
  <r>
    <n v="11261798"/>
    <m/>
    <x v="0"/>
  </r>
  <r>
    <n v="11261901"/>
    <m/>
    <x v="1"/>
  </r>
  <r>
    <n v="11261909"/>
    <m/>
    <x v="1"/>
  </r>
  <r>
    <n v="11261910"/>
    <m/>
    <x v="1"/>
  </r>
  <r>
    <n v="11261911"/>
    <m/>
    <x v="1"/>
  </r>
  <r>
    <n v="11261993"/>
    <m/>
    <x v="1"/>
  </r>
  <r>
    <n v="11262061"/>
    <m/>
    <x v="1"/>
  </r>
  <r>
    <n v="11262170"/>
    <m/>
    <x v="1"/>
  </r>
  <r>
    <n v="11262172"/>
    <m/>
    <x v="1"/>
  </r>
  <r>
    <n v="11262764"/>
    <m/>
    <x v="1"/>
  </r>
  <r>
    <n v="11262777"/>
    <m/>
    <x v="1"/>
  </r>
  <r>
    <n v="11262798"/>
    <m/>
    <x v="1"/>
  </r>
  <r>
    <n v="11263055"/>
    <m/>
    <x v="1"/>
  </r>
  <r>
    <n v="11263561"/>
    <m/>
    <x v="1"/>
  </r>
  <r>
    <n v="11263620"/>
    <m/>
    <x v="1"/>
  </r>
  <r>
    <n v="11263621"/>
    <m/>
    <x v="1"/>
  </r>
  <r>
    <n v="11263622"/>
    <m/>
    <x v="1"/>
  </r>
  <r>
    <n v="11263625"/>
    <m/>
    <x v="1"/>
  </r>
  <r>
    <n v="11263627"/>
    <m/>
    <x v="1"/>
  </r>
  <r>
    <n v="11263686"/>
    <m/>
    <x v="1"/>
  </r>
  <r>
    <n v="11263687"/>
    <m/>
    <x v="1"/>
  </r>
  <r>
    <n v="11263688"/>
    <m/>
    <x v="1"/>
  </r>
  <r>
    <n v="11263689"/>
    <m/>
    <x v="3"/>
  </r>
  <r>
    <n v="11263690"/>
    <m/>
    <x v="1"/>
  </r>
  <r>
    <n v="11263694"/>
    <m/>
    <x v="1"/>
  </r>
  <r>
    <n v="11263711"/>
    <m/>
    <x v="1"/>
  </r>
  <r>
    <n v="11263713"/>
    <m/>
    <x v="1"/>
  </r>
  <r>
    <n v="11263714"/>
    <m/>
    <x v="1"/>
  </r>
  <r>
    <n v="11263716"/>
    <m/>
    <x v="1"/>
  </r>
  <r>
    <n v="11263718"/>
    <m/>
    <x v="1"/>
  </r>
  <r>
    <n v="11263727"/>
    <m/>
    <x v="1"/>
  </r>
  <r>
    <n v="11263730"/>
    <m/>
    <x v="1"/>
  </r>
  <r>
    <n v="11263833"/>
    <m/>
    <x v="1"/>
  </r>
  <r>
    <n v="11263834"/>
    <m/>
    <x v="3"/>
  </r>
  <r>
    <n v="11263843"/>
    <m/>
    <x v="3"/>
  </r>
  <r>
    <n v="11263848"/>
    <m/>
    <x v="1"/>
  </r>
  <r>
    <n v="11263858"/>
    <m/>
    <x v="1"/>
  </r>
  <r>
    <n v="11263862"/>
    <m/>
    <x v="1"/>
  </r>
  <r>
    <n v="11263866"/>
    <m/>
    <x v="1"/>
  </r>
  <r>
    <n v="11264077"/>
    <m/>
    <x v="0"/>
  </r>
  <r>
    <n v="11264106"/>
    <m/>
    <x v="1"/>
  </r>
  <r>
    <n v="11264109"/>
    <m/>
    <x v="1"/>
  </r>
  <r>
    <n v="11264171"/>
    <m/>
    <x v="1"/>
  </r>
  <r>
    <n v="11264172"/>
    <m/>
    <x v="1"/>
  </r>
  <r>
    <n v="11264175"/>
    <m/>
    <x v="1"/>
  </r>
  <r>
    <n v="11264176"/>
    <m/>
    <x v="1"/>
  </r>
  <r>
    <n v="11264190"/>
    <m/>
    <x v="1"/>
  </r>
  <r>
    <n v="11264217"/>
    <m/>
    <x v="1"/>
  </r>
  <r>
    <n v="11264274"/>
    <m/>
    <x v="1"/>
  </r>
  <r>
    <n v="11264276"/>
    <m/>
    <x v="1"/>
  </r>
  <r>
    <n v="11264278"/>
    <m/>
    <x v="1"/>
  </r>
  <r>
    <n v="11264385"/>
    <m/>
    <x v="1"/>
  </r>
  <r>
    <n v="11264387"/>
    <m/>
    <x v="1"/>
  </r>
  <r>
    <n v="11264545"/>
    <m/>
    <x v="1"/>
  </r>
  <r>
    <n v="11264548"/>
    <m/>
    <x v="1"/>
  </r>
  <r>
    <n v="11264612"/>
    <m/>
    <x v="1"/>
  </r>
  <r>
    <n v="11264617"/>
    <m/>
    <x v="1"/>
  </r>
  <r>
    <n v="11264619"/>
    <m/>
    <x v="1"/>
  </r>
  <r>
    <n v="11264621"/>
    <m/>
    <x v="1"/>
  </r>
  <r>
    <n v="11264622"/>
    <m/>
    <x v="1"/>
  </r>
  <r>
    <n v="11264679"/>
    <m/>
    <x v="1"/>
  </r>
  <r>
    <n v="11264680"/>
    <m/>
    <x v="1"/>
  </r>
  <r>
    <n v="11264910"/>
    <m/>
    <x v="1"/>
  </r>
  <r>
    <n v="11264958"/>
    <m/>
    <x v="1"/>
  </r>
  <r>
    <n v="11264983"/>
    <m/>
    <x v="1"/>
  </r>
  <r>
    <n v="11264994"/>
    <m/>
    <x v="1"/>
  </r>
  <r>
    <n v="11265025"/>
    <m/>
    <x v="1"/>
  </r>
  <r>
    <n v="11265027"/>
    <m/>
    <x v="1"/>
  </r>
  <r>
    <n v="11265053"/>
    <m/>
    <x v="1"/>
  </r>
  <r>
    <n v="11265054"/>
    <m/>
    <x v="1"/>
  </r>
  <r>
    <n v="11265205"/>
    <m/>
    <x v="1"/>
  </r>
  <r>
    <n v="11265206"/>
    <m/>
    <x v="1"/>
  </r>
  <r>
    <n v="11265209"/>
    <m/>
    <x v="3"/>
  </r>
  <r>
    <n v="11265227"/>
    <m/>
    <x v="1"/>
  </r>
  <r>
    <n v="11265487"/>
    <m/>
    <x v="1"/>
  </r>
  <r>
    <n v="11265844"/>
    <m/>
    <x v="0"/>
  </r>
  <r>
    <n v="11266016"/>
    <m/>
    <x v="1"/>
  </r>
  <r>
    <n v="11266020"/>
    <m/>
    <x v="1"/>
  </r>
  <r>
    <n v="11266022"/>
    <m/>
    <x v="1"/>
  </r>
  <r>
    <n v="11266046"/>
    <m/>
    <x v="1"/>
  </r>
  <r>
    <n v="11266047"/>
    <m/>
    <x v="1"/>
  </r>
  <r>
    <n v="11266048"/>
    <m/>
    <x v="1"/>
  </r>
  <r>
    <n v="11266065"/>
    <m/>
    <x v="1"/>
  </r>
  <r>
    <n v="11266165"/>
    <m/>
    <x v="1"/>
  </r>
  <r>
    <n v="11266166"/>
    <m/>
    <x v="2"/>
  </r>
  <r>
    <n v="11266167"/>
    <m/>
    <x v="1"/>
  </r>
  <r>
    <n v="11266170"/>
    <m/>
    <x v="1"/>
  </r>
  <r>
    <n v="11266249"/>
    <m/>
    <x v="1"/>
  </r>
  <r>
    <n v="11266254"/>
    <m/>
    <x v="1"/>
  </r>
  <r>
    <n v="11266268"/>
    <m/>
    <x v="3"/>
  </r>
  <r>
    <n v="11266272"/>
    <m/>
    <x v="2"/>
  </r>
  <r>
    <n v="11266403"/>
    <m/>
    <x v="1"/>
  </r>
  <r>
    <n v="11266404"/>
    <m/>
    <x v="1"/>
  </r>
  <r>
    <n v="11266406"/>
    <m/>
    <x v="1"/>
  </r>
  <r>
    <n v="11266553"/>
    <m/>
    <x v="1"/>
  </r>
  <r>
    <n v="11266566"/>
    <m/>
    <x v="1"/>
  </r>
  <r>
    <n v="11266571"/>
    <m/>
    <x v="1"/>
  </r>
  <r>
    <n v="11266575"/>
    <m/>
    <x v="1"/>
  </r>
  <r>
    <n v="11266578"/>
    <m/>
    <x v="1"/>
  </r>
  <r>
    <n v="11266615"/>
    <m/>
    <x v="1"/>
  </r>
  <r>
    <n v="11266618"/>
    <m/>
    <x v="1"/>
  </r>
  <r>
    <n v="11266628"/>
    <m/>
    <x v="1"/>
  </r>
  <r>
    <n v="11266629"/>
    <m/>
    <x v="1"/>
  </r>
  <r>
    <n v="11266673"/>
    <m/>
    <x v="1"/>
  </r>
  <r>
    <n v="11266702"/>
    <m/>
    <x v="1"/>
  </r>
  <r>
    <n v="11266741"/>
    <m/>
    <x v="4"/>
  </r>
  <r>
    <n v="11266755"/>
    <m/>
    <x v="1"/>
  </r>
  <r>
    <n v="11266824"/>
    <m/>
    <x v="1"/>
  </r>
  <r>
    <n v="11266840"/>
    <m/>
    <x v="1"/>
  </r>
  <r>
    <n v="11266842"/>
    <m/>
    <x v="1"/>
  </r>
  <r>
    <n v="11266845"/>
    <m/>
    <x v="1"/>
  </r>
  <r>
    <n v="11266846"/>
    <m/>
    <x v="1"/>
  </r>
  <r>
    <n v="11266880"/>
    <m/>
    <x v="1"/>
  </r>
  <r>
    <n v="11266905"/>
    <m/>
    <x v="1"/>
  </r>
  <r>
    <n v="11266906"/>
    <m/>
    <x v="1"/>
  </r>
  <r>
    <n v="11266907"/>
    <m/>
    <x v="1"/>
  </r>
  <r>
    <n v="11267020"/>
    <m/>
    <x v="1"/>
  </r>
  <r>
    <n v="11267027"/>
    <m/>
    <x v="2"/>
  </r>
  <r>
    <n v="11267029"/>
    <m/>
    <x v="1"/>
  </r>
  <r>
    <n v="11267030"/>
    <m/>
    <x v="1"/>
  </r>
  <r>
    <n v="11267133"/>
    <m/>
    <x v="1"/>
  </r>
  <r>
    <n v="11267381"/>
    <m/>
    <x v="1"/>
  </r>
  <r>
    <n v="11267532"/>
    <m/>
    <x v="1"/>
  </r>
  <r>
    <n v="11267533"/>
    <m/>
    <x v="1"/>
  </r>
  <r>
    <n v="11267733"/>
    <m/>
    <x v="1"/>
  </r>
  <r>
    <n v="11267810"/>
    <m/>
    <x v="0"/>
  </r>
  <r>
    <n v="11268063"/>
    <m/>
    <x v="1"/>
  </r>
  <r>
    <n v="11268064"/>
    <m/>
    <x v="1"/>
  </r>
  <r>
    <n v="11268069"/>
    <m/>
    <x v="1"/>
  </r>
  <r>
    <n v="11268430"/>
    <m/>
    <x v="1"/>
  </r>
  <r>
    <n v="11268431"/>
    <m/>
    <x v="1"/>
  </r>
  <r>
    <n v="11268669"/>
    <m/>
    <x v="5"/>
  </r>
  <r>
    <n v="11268876"/>
    <m/>
    <x v="1"/>
  </r>
  <r>
    <n v="11268881"/>
    <m/>
    <x v="1"/>
  </r>
  <r>
    <n v="11268884"/>
    <m/>
    <x v="1"/>
  </r>
  <r>
    <n v="11268889"/>
    <m/>
    <x v="1"/>
  </r>
  <r>
    <n v="11268937"/>
    <m/>
    <x v="1"/>
  </r>
  <r>
    <n v="11268938"/>
    <m/>
    <x v="1"/>
  </r>
  <r>
    <n v="11268945"/>
    <m/>
    <x v="3"/>
  </r>
  <r>
    <n v="11268947"/>
    <m/>
    <x v="1"/>
  </r>
  <r>
    <n v="11268996"/>
    <m/>
    <x v="1"/>
  </r>
  <r>
    <n v="11268997"/>
    <m/>
    <x v="1"/>
  </r>
  <r>
    <n v="11269015"/>
    <m/>
    <x v="1"/>
  </r>
  <r>
    <n v="11269233"/>
    <m/>
    <x v="1"/>
  </r>
  <r>
    <n v="11269240"/>
    <m/>
    <x v="1"/>
  </r>
  <r>
    <n v="11269241"/>
    <m/>
    <x v="1"/>
  </r>
  <r>
    <n v="11269242"/>
    <m/>
    <x v="3"/>
  </r>
  <r>
    <n v="11269632"/>
    <m/>
    <x v="1"/>
  </r>
  <r>
    <n v="11269633"/>
    <m/>
    <x v="1"/>
  </r>
  <r>
    <n v="11269765"/>
    <m/>
    <x v="1"/>
  </r>
  <r>
    <n v="11269805"/>
    <m/>
    <x v="1"/>
  </r>
  <r>
    <n v="11269806"/>
    <m/>
    <x v="1"/>
  </r>
  <r>
    <n v="11269807"/>
    <m/>
    <x v="1"/>
  </r>
  <r>
    <n v="11269885"/>
    <m/>
    <x v="1"/>
  </r>
  <r>
    <n v="11269920"/>
    <m/>
    <x v="3"/>
  </r>
  <r>
    <n v="11269921"/>
    <m/>
    <x v="1"/>
  </r>
  <r>
    <n v="11270099"/>
    <m/>
    <x v="1"/>
  </r>
  <r>
    <n v="11270129"/>
    <m/>
    <x v="1"/>
  </r>
  <r>
    <n v="11270668"/>
    <m/>
    <x v="1"/>
  </r>
  <r>
    <n v="11270669"/>
    <m/>
    <x v="1"/>
  </r>
  <r>
    <n v="11270670"/>
    <m/>
    <x v="1"/>
  </r>
  <r>
    <n v="11270671"/>
    <m/>
    <x v="1"/>
  </r>
  <r>
    <n v="11270672"/>
    <m/>
    <x v="1"/>
  </r>
  <r>
    <n v="11270673"/>
    <m/>
    <x v="3"/>
  </r>
  <r>
    <n v="11270675"/>
    <m/>
    <x v="1"/>
  </r>
  <r>
    <n v="11270676"/>
    <m/>
    <x v="1"/>
  </r>
  <r>
    <n v="11270678"/>
    <m/>
    <x v="1"/>
  </r>
  <r>
    <n v="11270682"/>
    <m/>
    <x v="1"/>
  </r>
  <r>
    <n v="11270683"/>
    <m/>
    <x v="1"/>
  </r>
  <r>
    <n v="11270684"/>
    <m/>
    <x v="1"/>
  </r>
  <r>
    <n v="11270686"/>
    <m/>
    <x v="3"/>
  </r>
  <r>
    <n v="11270688"/>
    <m/>
    <x v="1"/>
  </r>
  <r>
    <n v="11270690"/>
    <m/>
    <x v="1"/>
  </r>
  <r>
    <n v="11270730"/>
    <m/>
    <x v="1"/>
  </r>
  <r>
    <n v="11270731"/>
    <m/>
    <x v="1"/>
  </r>
  <r>
    <n v="11270735"/>
    <m/>
    <x v="1"/>
  </r>
  <r>
    <n v="11270741"/>
    <m/>
    <x v="1"/>
  </r>
  <r>
    <n v="11270742"/>
    <m/>
    <x v="1"/>
  </r>
  <r>
    <n v="11270743"/>
    <m/>
    <x v="1"/>
  </r>
  <r>
    <n v="11270744"/>
    <m/>
    <x v="2"/>
  </r>
  <r>
    <n v="11270757"/>
    <m/>
    <x v="1"/>
  </r>
  <r>
    <n v="11270760"/>
    <m/>
    <x v="1"/>
  </r>
  <r>
    <n v="11270762"/>
    <m/>
    <x v="1"/>
  </r>
  <r>
    <n v="11270764"/>
    <m/>
    <x v="1"/>
  </r>
  <r>
    <n v="11270770"/>
    <m/>
    <x v="1"/>
  </r>
  <r>
    <n v="11270772"/>
    <m/>
    <x v="1"/>
  </r>
  <r>
    <n v="11270774"/>
    <m/>
    <x v="1"/>
  </r>
  <r>
    <n v="11270777"/>
    <m/>
    <x v="1"/>
  </r>
  <r>
    <n v="11270779"/>
    <m/>
    <x v="1"/>
  </r>
  <r>
    <n v="11270797"/>
    <m/>
    <x v="1"/>
  </r>
  <r>
    <n v="11270818"/>
    <m/>
    <x v="3"/>
  </r>
  <r>
    <n v="11270830"/>
    <m/>
    <x v="1"/>
  </r>
  <r>
    <n v="11270870"/>
    <m/>
    <x v="1"/>
  </r>
  <r>
    <n v="11270934"/>
    <m/>
    <x v="1"/>
  </r>
  <r>
    <n v="11270976"/>
    <m/>
    <x v="1"/>
  </r>
  <r>
    <n v="11271234"/>
    <m/>
    <x v="0"/>
  </r>
  <r>
    <n v="11271347"/>
    <m/>
    <x v="1"/>
  </r>
  <r>
    <n v="11271349"/>
    <m/>
    <x v="1"/>
  </r>
  <r>
    <n v="11271350"/>
    <m/>
    <x v="3"/>
  </r>
  <r>
    <n v="11271353"/>
    <m/>
    <x v="1"/>
  </r>
  <r>
    <n v="11271354"/>
    <m/>
    <x v="1"/>
  </r>
  <r>
    <n v="11271357"/>
    <m/>
    <x v="3"/>
  </r>
  <r>
    <n v="11271359"/>
    <m/>
    <x v="1"/>
  </r>
  <r>
    <n v="11271361"/>
    <m/>
    <x v="1"/>
  </r>
  <r>
    <n v="11271362"/>
    <m/>
    <x v="1"/>
  </r>
  <r>
    <n v="11271363"/>
    <m/>
    <x v="1"/>
  </r>
  <r>
    <n v="11271364"/>
    <m/>
    <x v="1"/>
  </r>
  <r>
    <n v="11271365"/>
    <m/>
    <x v="1"/>
  </r>
  <r>
    <n v="11271366"/>
    <m/>
    <x v="1"/>
  </r>
  <r>
    <n v="11271368"/>
    <m/>
    <x v="1"/>
  </r>
  <r>
    <n v="11271370"/>
    <m/>
    <x v="1"/>
  </r>
  <r>
    <n v="11271371"/>
    <m/>
    <x v="1"/>
  </r>
  <r>
    <n v="11271389"/>
    <m/>
    <x v="1"/>
  </r>
  <r>
    <n v="11271421"/>
    <m/>
    <x v="1"/>
  </r>
  <r>
    <n v="11271448"/>
    <m/>
    <x v="3"/>
  </r>
  <r>
    <n v="11271522"/>
    <m/>
    <x v="0"/>
  </r>
  <r>
    <n v="11271551"/>
    <m/>
    <x v="0"/>
  </r>
  <r>
    <n v="11271614"/>
    <m/>
    <x v="0"/>
  </r>
  <r>
    <n v="11271640"/>
    <m/>
    <x v="3"/>
  </r>
  <r>
    <n v="11271720"/>
    <m/>
    <x v="0"/>
  </r>
  <r>
    <n v="11271997"/>
    <m/>
    <x v="1"/>
  </r>
  <r>
    <n v="11272001"/>
    <m/>
    <x v="1"/>
  </r>
  <r>
    <n v="11272003"/>
    <m/>
    <x v="1"/>
  </r>
  <r>
    <n v="11272005"/>
    <m/>
    <x v="1"/>
  </r>
  <r>
    <n v="11272143"/>
    <m/>
    <x v="1"/>
  </r>
  <r>
    <n v="11272226"/>
    <m/>
    <x v="1"/>
  </r>
  <r>
    <n v="11272266"/>
    <m/>
    <x v="1"/>
  </r>
  <r>
    <n v="11272412"/>
    <m/>
    <x v="1"/>
  </r>
  <r>
    <n v="11272431"/>
    <m/>
    <x v="1"/>
  </r>
  <r>
    <n v="11272855"/>
    <m/>
    <x v="0"/>
  </r>
  <r>
    <n v="11272890"/>
    <m/>
    <x v="3"/>
  </r>
  <r>
    <n v="11272892"/>
    <m/>
    <x v="1"/>
  </r>
  <r>
    <n v="11272894"/>
    <m/>
    <x v="1"/>
  </r>
  <r>
    <n v="11272951"/>
    <m/>
    <x v="1"/>
  </r>
  <r>
    <n v="11272957"/>
    <m/>
    <x v="1"/>
  </r>
  <r>
    <n v="11272988"/>
    <m/>
    <x v="1"/>
  </r>
  <r>
    <n v="11272989"/>
    <m/>
    <x v="4"/>
  </r>
  <r>
    <n v="11272996"/>
    <m/>
    <x v="3"/>
  </r>
  <r>
    <n v="11273015"/>
    <m/>
    <x v="1"/>
  </r>
  <r>
    <n v="11273016"/>
    <m/>
    <x v="1"/>
  </r>
  <r>
    <n v="11273017"/>
    <m/>
    <x v="3"/>
  </r>
  <r>
    <n v="11273069"/>
    <m/>
    <x v="1"/>
  </r>
  <r>
    <n v="11273136"/>
    <m/>
    <x v="1"/>
  </r>
  <r>
    <n v="11273142"/>
    <m/>
    <x v="1"/>
  </r>
  <r>
    <n v="11273238"/>
    <m/>
    <x v="3"/>
  </r>
  <r>
    <n v="11273460"/>
    <m/>
    <x v="1"/>
  </r>
  <r>
    <n v="11273495"/>
    <m/>
    <x v="1"/>
  </r>
  <r>
    <n v="11273496"/>
    <m/>
    <x v="1"/>
  </r>
  <r>
    <n v="11273497"/>
    <m/>
    <x v="1"/>
  </r>
  <r>
    <n v="11273875"/>
    <m/>
    <x v="0"/>
  </r>
  <r>
    <n v="11274205"/>
    <m/>
    <x v="1"/>
  </r>
  <r>
    <n v="11274563"/>
    <m/>
    <x v="1"/>
  </r>
  <r>
    <n v="11274569"/>
    <m/>
    <x v="1"/>
  </r>
  <r>
    <n v="11274600"/>
    <m/>
    <x v="1"/>
  </r>
  <r>
    <n v="11274603"/>
    <m/>
    <x v="1"/>
  </r>
  <r>
    <n v="11274606"/>
    <m/>
    <x v="1"/>
  </r>
  <r>
    <n v="11274645"/>
    <m/>
    <x v="1"/>
  </r>
  <r>
    <n v="11274646"/>
    <m/>
    <x v="1"/>
  </r>
  <r>
    <n v="11274753"/>
    <m/>
    <x v="1"/>
  </r>
  <r>
    <n v="11274755"/>
    <m/>
    <x v="1"/>
  </r>
  <r>
    <n v="11274756"/>
    <m/>
    <x v="1"/>
  </r>
  <r>
    <n v="11275045"/>
    <m/>
    <x v="1"/>
  </r>
  <r>
    <n v="11275063"/>
    <m/>
    <x v="1"/>
  </r>
  <r>
    <n v="11275079"/>
    <m/>
    <x v="1"/>
  </r>
  <r>
    <n v="11275090"/>
    <m/>
    <x v="1"/>
  </r>
  <r>
    <n v="11275091"/>
    <m/>
    <x v="1"/>
  </r>
  <r>
    <n v="11275094"/>
    <m/>
    <x v="1"/>
  </r>
  <r>
    <n v="11275113"/>
    <m/>
    <x v="4"/>
  </r>
  <r>
    <n v="11275142"/>
    <m/>
    <x v="1"/>
  </r>
  <r>
    <n v="11275143"/>
    <m/>
    <x v="1"/>
  </r>
  <r>
    <n v="11275144"/>
    <m/>
    <x v="1"/>
  </r>
  <r>
    <n v="11275147"/>
    <m/>
    <x v="1"/>
  </r>
  <r>
    <n v="11275156"/>
    <m/>
    <x v="1"/>
  </r>
  <r>
    <n v="11275161"/>
    <m/>
    <x v="1"/>
  </r>
  <r>
    <n v="11275219"/>
    <m/>
    <x v="1"/>
  </r>
  <r>
    <n v="11275442"/>
    <m/>
    <x v="3"/>
  </r>
  <r>
    <n v="11275900"/>
    <m/>
    <x v="1"/>
  </r>
  <r>
    <n v="11275902"/>
    <m/>
    <x v="1"/>
  </r>
  <r>
    <n v="11276015"/>
    <m/>
    <x v="1"/>
  </r>
  <r>
    <n v="11276016"/>
    <m/>
    <x v="1"/>
  </r>
  <r>
    <n v="11276427"/>
    <m/>
    <x v="1"/>
  </r>
  <r>
    <n v="11276428"/>
    <m/>
    <x v="1"/>
  </r>
  <r>
    <n v="11276443"/>
    <m/>
    <x v="1"/>
  </r>
  <r>
    <n v="11276444"/>
    <m/>
    <x v="1"/>
  </r>
  <r>
    <n v="11276454"/>
    <m/>
    <x v="1"/>
  </r>
  <r>
    <n v="11276478"/>
    <m/>
    <x v="1"/>
  </r>
  <r>
    <n v="11276502"/>
    <m/>
    <x v="3"/>
  </r>
  <r>
    <n v="11276512"/>
    <m/>
    <x v="2"/>
  </r>
  <r>
    <n v="11276516"/>
    <m/>
    <x v="1"/>
  </r>
  <r>
    <n v="11276595"/>
    <m/>
    <x v="1"/>
  </r>
  <r>
    <n v="11276597"/>
    <m/>
    <x v="1"/>
  </r>
  <r>
    <n v="11276598"/>
    <m/>
    <x v="1"/>
  </r>
  <r>
    <n v="11276639"/>
    <m/>
    <x v="1"/>
  </r>
  <r>
    <n v="11276642"/>
    <m/>
    <x v="1"/>
  </r>
  <r>
    <n v="11276643"/>
    <m/>
    <x v="1"/>
  </r>
  <r>
    <n v="11276724"/>
    <m/>
    <x v="1"/>
  </r>
  <r>
    <n v="11276770"/>
    <m/>
    <x v="0"/>
  </r>
  <r>
    <n v="11277183"/>
    <m/>
    <x v="1"/>
  </r>
  <r>
    <n v="11277184"/>
    <m/>
    <x v="1"/>
  </r>
  <r>
    <n v="11277189"/>
    <m/>
    <x v="1"/>
  </r>
  <r>
    <n v="11277208"/>
    <m/>
    <x v="1"/>
  </r>
  <r>
    <n v="11277220"/>
    <m/>
    <x v="1"/>
  </r>
  <r>
    <n v="11277222"/>
    <m/>
    <x v="3"/>
  </r>
  <r>
    <n v="11277249"/>
    <m/>
    <x v="1"/>
  </r>
  <r>
    <n v="11277256"/>
    <m/>
    <x v="1"/>
  </r>
  <r>
    <n v="11277261"/>
    <m/>
    <x v="1"/>
  </r>
  <r>
    <n v="11277262"/>
    <m/>
    <x v="1"/>
  </r>
  <r>
    <n v="11277269"/>
    <m/>
    <x v="1"/>
  </r>
  <r>
    <n v="11277271"/>
    <m/>
    <x v="1"/>
  </r>
  <r>
    <n v="11277281"/>
    <m/>
    <x v="3"/>
  </r>
  <r>
    <n v="11277287"/>
    <m/>
    <x v="1"/>
  </r>
  <r>
    <n v="11277305"/>
    <m/>
    <x v="1"/>
  </r>
  <r>
    <n v="11277306"/>
    <m/>
    <x v="1"/>
  </r>
  <r>
    <n v="11277315"/>
    <m/>
    <x v="1"/>
  </r>
  <r>
    <n v="11277317"/>
    <m/>
    <x v="1"/>
  </r>
  <r>
    <n v="11277326"/>
    <m/>
    <x v="1"/>
  </r>
  <r>
    <n v="11277328"/>
    <m/>
    <x v="3"/>
  </r>
  <r>
    <n v="11277375"/>
    <m/>
    <x v="1"/>
  </r>
  <r>
    <n v="11277385"/>
    <m/>
    <x v="1"/>
  </r>
  <r>
    <n v="11277386"/>
    <m/>
    <x v="1"/>
  </r>
  <r>
    <n v="11277387"/>
    <m/>
    <x v="1"/>
  </r>
  <r>
    <n v="11277389"/>
    <m/>
    <x v="1"/>
  </r>
  <r>
    <n v="11277409"/>
    <m/>
    <x v="1"/>
  </r>
  <r>
    <n v="11277447"/>
    <m/>
    <x v="1"/>
  </r>
  <r>
    <n v="11277449"/>
    <m/>
    <x v="1"/>
  </r>
  <r>
    <n v="11277470"/>
    <m/>
    <x v="1"/>
  </r>
  <r>
    <n v="11277487"/>
    <m/>
    <x v="1"/>
  </r>
  <r>
    <n v="11277632"/>
    <m/>
    <x v="1"/>
  </r>
  <r>
    <n v="11277698"/>
    <m/>
    <x v="1"/>
  </r>
  <r>
    <n v="11277705"/>
    <m/>
    <x v="1"/>
  </r>
  <r>
    <n v="11277706"/>
    <m/>
    <x v="1"/>
  </r>
  <r>
    <n v="11277707"/>
    <m/>
    <x v="1"/>
  </r>
  <r>
    <n v="11277823"/>
    <m/>
    <x v="2"/>
  </r>
  <r>
    <n v="11277863"/>
    <m/>
    <x v="1"/>
  </r>
  <r>
    <n v="11277864"/>
    <m/>
    <x v="1"/>
  </r>
  <r>
    <n v="11277865"/>
    <m/>
    <x v="1"/>
  </r>
  <r>
    <n v="11277866"/>
    <m/>
    <x v="1"/>
  </r>
  <r>
    <n v="11277882"/>
    <m/>
    <x v="1"/>
  </r>
  <r>
    <n v="11277883"/>
    <m/>
    <x v="1"/>
  </r>
  <r>
    <n v="11277884"/>
    <m/>
    <x v="4"/>
  </r>
  <r>
    <n v="11277891"/>
    <m/>
    <x v="1"/>
  </r>
  <r>
    <n v="11277893"/>
    <m/>
    <x v="1"/>
  </r>
  <r>
    <n v="11277898"/>
    <m/>
    <x v="1"/>
  </r>
  <r>
    <n v="11277911"/>
    <m/>
    <x v="1"/>
  </r>
  <r>
    <n v="11277917"/>
    <m/>
    <x v="4"/>
  </r>
  <r>
    <n v="11277918"/>
    <m/>
    <x v="1"/>
  </r>
  <r>
    <n v="11277919"/>
    <m/>
    <x v="1"/>
  </r>
  <r>
    <n v="11278018"/>
    <m/>
    <x v="1"/>
  </r>
  <r>
    <n v="11278019"/>
    <m/>
    <x v="1"/>
  </r>
  <r>
    <n v="11278103"/>
    <m/>
    <x v="1"/>
  </r>
  <r>
    <n v="11278104"/>
    <m/>
    <x v="1"/>
  </r>
  <r>
    <n v="11278122"/>
    <m/>
    <x v="1"/>
  </r>
  <r>
    <n v="11278123"/>
    <m/>
    <x v="1"/>
  </r>
  <r>
    <n v="11278127"/>
    <m/>
    <x v="1"/>
  </r>
  <r>
    <n v="11278128"/>
    <m/>
    <x v="1"/>
  </r>
  <r>
    <n v="11278136"/>
    <m/>
    <x v="1"/>
  </r>
  <r>
    <n v="11278160"/>
    <m/>
    <x v="5"/>
  </r>
  <r>
    <n v="11278200"/>
    <m/>
    <x v="1"/>
  </r>
  <r>
    <n v="11278207"/>
    <m/>
    <x v="1"/>
  </r>
  <r>
    <n v="11278209"/>
    <m/>
    <x v="1"/>
  </r>
  <r>
    <n v="11278263"/>
    <m/>
    <x v="1"/>
  </r>
  <r>
    <n v="11278308"/>
    <m/>
    <x v="1"/>
  </r>
  <r>
    <n v="11278390"/>
    <m/>
    <x v="1"/>
  </r>
  <r>
    <n v="11278437"/>
    <m/>
    <x v="1"/>
  </r>
  <r>
    <n v="11278486"/>
    <m/>
    <x v="1"/>
  </r>
  <r>
    <n v="11278886"/>
    <m/>
    <x v="1"/>
  </r>
  <r>
    <n v="11278928"/>
    <m/>
    <x v="1"/>
  </r>
  <r>
    <n v="11278929"/>
    <m/>
    <x v="1"/>
  </r>
  <r>
    <n v="11278935"/>
    <m/>
    <x v="1"/>
  </r>
  <r>
    <n v="11278993"/>
    <m/>
    <x v="1"/>
  </r>
  <r>
    <n v="11278994"/>
    <m/>
    <x v="1"/>
  </r>
  <r>
    <n v="11279237"/>
    <m/>
    <x v="1"/>
  </r>
  <r>
    <n v="11279300"/>
    <m/>
    <x v="3"/>
  </r>
  <r>
    <n v="11279480"/>
    <m/>
    <x v="1"/>
  </r>
  <r>
    <n v="11279484"/>
    <m/>
    <x v="1"/>
  </r>
  <r>
    <n v="11279582"/>
    <m/>
    <x v="0"/>
  </r>
  <r>
    <n v="11279657"/>
    <m/>
    <x v="1"/>
  </r>
  <r>
    <n v="11280179"/>
    <m/>
    <x v="0"/>
  </r>
  <r>
    <n v="11280180"/>
    <m/>
    <x v="0"/>
  </r>
  <r>
    <n v="11280222"/>
    <m/>
    <x v="1"/>
  </r>
  <r>
    <n v="11280223"/>
    <m/>
    <x v="1"/>
  </r>
  <r>
    <n v="11280227"/>
    <m/>
    <x v="1"/>
  </r>
  <r>
    <n v="11280229"/>
    <m/>
    <x v="0"/>
  </r>
  <r>
    <n v="11280236"/>
    <m/>
    <x v="1"/>
  </r>
  <r>
    <n v="11280237"/>
    <m/>
    <x v="1"/>
  </r>
  <r>
    <n v="11280240"/>
    <m/>
    <x v="1"/>
  </r>
  <r>
    <n v="11280243"/>
    <m/>
    <x v="1"/>
  </r>
  <r>
    <n v="11280244"/>
    <m/>
    <x v="1"/>
  </r>
  <r>
    <n v="11280246"/>
    <m/>
    <x v="0"/>
  </r>
  <r>
    <n v="11280269"/>
    <m/>
    <x v="1"/>
  </r>
  <r>
    <n v="11280270"/>
    <m/>
    <x v="1"/>
  </r>
  <r>
    <n v="11280271"/>
    <m/>
    <x v="1"/>
  </r>
  <r>
    <n v="11280274"/>
    <m/>
    <x v="1"/>
  </r>
  <r>
    <n v="11280276"/>
    <m/>
    <x v="1"/>
  </r>
  <r>
    <n v="11280280"/>
    <m/>
    <x v="3"/>
  </r>
  <r>
    <n v="11280284"/>
    <m/>
    <x v="3"/>
  </r>
  <r>
    <n v="11280287"/>
    <m/>
    <x v="3"/>
  </r>
  <r>
    <n v="11280292"/>
    <m/>
    <x v="3"/>
  </r>
  <r>
    <n v="11280294"/>
    <m/>
    <x v="3"/>
  </r>
  <r>
    <n v="11280299"/>
    <m/>
    <x v="3"/>
  </r>
  <r>
    <n v="11280307"/>
    <m/>
    <x v="3"/>
  </r>
  <r>
    <n v="11280310"/>
    <m/>
    <x v="1"/>
  </r>
  <r>
    <n v="11280315"/>
    <m/>
    <x v="1"/>
  </r>
  <r>
    <n v="11280321"/>
    <m/>
    <x v="3"/>
  </r>
  <r>
    <n v="11280322"/>
    <m/>
    <x v="1"/>
  </r>
  <r>
    <n v="11280638"/>
    <m/>
    <x v="1"/>
  </r>
  <r>
    <n v="11280640"/>
    <m/>
    <x v="1"/>
  </r>
  <r>
    <n v="11280814"/>
    <m/>
    <x v="1"/>
  </r>
  <r>
    <n v="11280815"/>
    <m/>
    <x v="1"/>
  </r>
  <r>
    <n v="11280816"/>
    <m/>
    <x v="1"/>
  </r>
  <r>
    <n v="11280944"/>
    <m/>
    <x v="1"/>
  </r>
  <r>
    <n v="11280947"/>
    <m/>
    <x v="1"/>
  </r>
  <r>
    <n v="11280948"/>
    <m/>
    <x v="1"/>
  </r>
  <r>
    <n v="11280950"/>
    <m/>
    <x v="1"/>
  </r>
  <r>
    <n v="11280952"/>
    <m/>
    <x v="1"/>
  </r>
  <r>
    <n v="11280953"/>
    <m/>
    <x v="1"/>
  </r>
  <r>
    <n v="11280955"/>
    <m/>
    <x v="1"/>
  </r>
  <r>
    <n v="11280963"/>
    <m/>
    <x v="1"/>
  </r>
  <r>
    <n v="11280964"/>
    <m/>
    <x v="1"/>
  </r>
  <r>
    <n v="11280965"/>
    <m/>
    <x v="1"/>
  </r>
  <r>
    <n v="11280973"/>
    <m/>
    <x v="1"/>
  </r>
  <r>
    <n v="11280974"/>
    <m/>
    <x v="1"/>
  </r>
  <r>
    <n v="11280975"/>
    <m/>
    <x v="1"/>
  </r>
  <r>
    <n v="11280977"/>
    <m/>
    <x v="1"/>
  </r>
  <r>
    <n v="11281020"/>
    <m/>
    <x v="1"/>
  </r>
  <r>
    <n v="11281021"/>
    <m/>
    <x v="1"/>
  </r>
  <r>
    <n v="11281030"/>
    <m/>
    <x v="1"/>
  </r>
  <r>
    <n v="11281032"/>
    <m/>
    <x v="1"/>
  </r>
  <r>
    <n v="11281481"/>
    <m/>
    <x v="2"/>
  </r>
  <r>
    <n v="11281959"/>
    <m/>
    <x v="1"/>
  </r>
  <r>
    <n v="11281962"/>
    <m/>
    <x v="1"/>
  </r>
  <r>
    <n v="11281964"/>
    <m/>
    <x v="1"/>
  </r>
  <r>
    <n v="11281965"/>
    <m/>
    <x v="1"/>
  </r>
  <r>
    <n v="11281968"/>
    <m/>
    <x v="1"/>
  </r>
  <r>
    <n v="11281972"/>
    <m/>
    <x v="3"/>
  </r>
  <r>
    <n v="11281974"/>
    <m/>
    <x v="1"/>
  </r>
  <r>
    <n v="11281977"/>
    <m/>
    <x v="1"/>
  </r>
  <r>
    <n v="11282298"/>
    <m/>
    <x v="1"/>
  </r>
  <r>
    <n v="11282752"/>
    <m/>
    <x v="1"/>
  </r>
  <r>
    <n v="11282935"/>
    <m/>
    <x v="1"/>
  </r>
  <r>
    <n v="11282938"/>
    <m/>
    <x v="1"/>
  </r>
  <r>
    <n v="11282943"/>
    <m/>
    <x v="1"/>
  </r>
  <r>
    <n v="11282944"/>
    <m/>
    <x v="1"/>
  </r>
  <r>
    <n v="11282947"/>
    <m/>
    <x v="1"/>
  </r>
  <r>
    <n v="11282949"/>
    <m/>
    <x v="1"/>
  </r>
  <r>
    <n v="11282950"/>
    <m/>
    <x v="1"/>
  </r>
  <r>
    <n v="11282952"/>
    <m/>
    <x v="1"/>
  </r>
  <r>
    <n v="11282956"/>
    <m/>
    <x v="1"/>
  </r>
  <r>
    <n v="11282958"/>
    <m/>
    <x v="1"/>
  </r>
  <r>
    <n v="11282959"/>
    <m/>
    <x v="1"/>
  </r>
  <r>
    <n v="11282963"/>
    <m/>
    <x v="1"/>
  </r>
  <r>
    <n v="11283163"/>
    <m/>
    <x v="1"/>
  </r>
  <r>
    <n v="11283597"/>
    <m/>
    <x v="1"/>
  </r>
  <r>
    <n v="11283598"/>
    <m/>
    <x v="1"/>
  </r>
  <r>
    <n v="11283605"/>
    <m/>
    <x v="1"/>
  </r>
  <r>
    <n v="11284319"/>
    <m/>
    <x v="1"/>
  </r>
  <r>
    <n v="11284322"/>
    <m/>
    <x v="1"/>
  </r>
  <r>
    <n v="11285355"/>
    <m/>
    <x v="1"/>
  </r>
  <r>
    <n v="616131427"/>
    <m/>
    <x v="4"/>
  </r>
  <r>
    <n v="616135120"/>
    <m/>
    <x v="4"/>
  </r>
  <r>
    <n v="616135288"/>
    <m/>
    <x v="1"/>
  </r>
  <r>
    <n v="616135387"/>
    <m/>
    <x v="1"/>
  </r>
  <r>
    <n v="616135404"/>
    <m/>
    <x v="5"/>
  </r>
  <r>
    <n v="616135430"/>
    <m/>
    <x v="1"/>
  </r>
  <r>
    <n v="616135520"/>
    <m/>
    <x v="1"/>
  </r>
  <r>
    <n v="616135570"/>
    <m/>
    <x v="1"/>
  </r>
  <r>
    <n v="616135573"/>
    <m/>
    <x v="1"/>
  </r>
  <r>
    <n v="616135591"/>
    <m/>
    <x v="1"/>
  </r>
  <r>
    <n v="616135957"/>
    <m/>
    <x v="1"/>
  </r>
  <r>
    <n v="616137690"/>
    <m/>
    <x v="1"/>
  </r>
  <r>
    <n v="616141065"/>
    <m/>
    <x v="3"/>
  </r>
  <r>
    <n v="616142290"/>
    <m/>
    <x v="3"/>
  </r>
  <r>
    <n v="616170497"/>
    <m/>
    <x v="4"/>
  </r>
  <r>
    <n v="616180218"/>
    <m/>
    <x v="4"/>
  </r>
  <r>
    <n v="616202641"/>
    <m/>
    <x v="3"/>
  </r>
  <r>
    <n v="616214484"/>
    <m/>
    <x v="1"/>
  </r>
  <r>
    <n v="616220194"/>
    <m/>
    <x v="1"/>
  </r>
  <r>
    <n v="616221417"/>
    <m/>
    <x v="1"/>
  </r>
  <r>
    <n v="616221422"/>
    <m/>
    <x v="1"/>
  </r>
  <r>
    <n v="616221473"/>
    <m/>
    <x v="1"/>
  </r>
  <r>
    <n v="616225996"/>
    <m/>
    <x v="1"/>
  </r>
  <r>
    <n v="616226531"/>
    <m/>
    <x v="1"/>
  </r>
  <r>
    <n v="616228096"/>
    <m/>
    <x v="1"/>
  </r>
  <r>
    <n v="616231613"/>
    <m/>
    <x v="3"/>
  </r>
  <r>
    <n v="616248832"/>
    <m/>
    <x v="1"/>
  </r>
  <r>
    <n v="616248836"/>
    <m/>
    <x v="1"/>
  </r>
  <r>
    <n v="616248837"/>
    <m/>
    <x v="4"/>
  </r>
  <r>
    <n v="616248844"/>
    <m/>
    <x v="4"/>
  </r>
  <r>
    <n v="616250119"/>
    <m/>
    <x v="1"/>
  </r>
  <r>
    <n v="616250124"/>
    <m/>
    <x v="1"/>
  </r>
  <r>
    <n v="616250125"/>
    <m/>
    <x v="4"/>
  </r>
  <r>
    <n v="616250132"/>
    <m/>
    <x v="1"/>
  </r>
  <r>
    <n v="616250622"/>
    <m/>
    <x v="3"/>
  </r>
  <r>
    <n v="616250625"/>
    <m/>
    <x v="1"/>
  </r>
  <r>
    <n v="616250632"/>
    <m/>
    <x v="1"/>
  </r>
  <r>
    <n v="616250636"/>
    <m/>
    <x v="4"/>
  </r>
  <r>
    <n v="616253197"/>
    <m/>
    <x v="3"/>
  </r>
  <r>
    <n v="616253201"/>
    <m/>
    <x v="1"/>
  </r>
  <r>
    <n v="616253205"/>
    <m/>
    <x v="1"/>
  </r>
  <r>
    <n v="616253208"/>
    <m/>
    <x v="1"/>
  </r>
  <r>
    <n v="616254877"/>
    <m/>
    <x v="1"/>
  </r>
  <r>
    <n v="616254882"/>
    <m/>
    <x v="1"/>
  </r>
  <r>
    <n v="616254887"/>
    <m/>
    <x v="4"/>
  </r>
  <r>
    <n v="616254890"/>
    <m/>
    <x v="4"/>
  </r>
  <r>
    <n v="616260365"/>
    <m/>
    <x v="1"/>
  </r>
  <r>
    <n v="616260369"/>
    <m/>
    <x v="1"/>
  </r>
  <r>
    <n v="616260373"/>
    <m/>
    <x v="1"/>
  </r>
  <r>
    <n v="616260377"/>
    <m/>
    <x v="1"/>
  </r>
  <r>
    <n v="616262550"/>
    <m/>
    <x v="1"/>
  </r>
  <r>
    <n v="616262555"/>
    <m/>
    <x v="1"/>
  </r>
  <r>
    <n v="616262558"/>
    <m/>
    <x v="4"/>
  </r>
  <r>
    <n v="616262562"/>
    <m/>
    <x v="1"/>
  </r>
  <r>
    <n v="616262998"/>
    <m/>
    <x v="1"/>
  </r>
  <r>
    <n v="616263007"/>
    <m/>
    <x v="4"/>
  </r>
  <r>
    <n v="616263012"/>
    <m/>
    <x v="1"/>
  </r>
  <r>
    <n v="616307688"/>
    <m/>
    <x v="1"/>
  </r>
  <r>
    <n v="616307690"/>
    <m/>
    <x v="3"/>
  </r>
  <r>
    <n v="616307696"/>
    <m/>
    <x v="1"/>
  </r>
  <r>
    <n v="616307699"/>
    <m/>
    <x v="1"/>
  </r>
  <r>
    <n v="617267308"/>
    <m/>
    <x v="1"/>
  </r>
  <r>
    <n v="617267309"/>
    <m/>
    <x v="1"/>
  </r>
  <r>
    <n v="617267316"/>
    <m/>
    <x v="1"/>
  </r>
  <r>
    <n v="617267319"/>
    <m/>
    <x v="1"/>
  </r>
  <r>
    <n v="617267586"/>
    <m/>
    <x v="1"/>
  </r>
  <r>
    <n v="617267587"/>
    <m/>
    <x v="1"/>
  </r>
  <r>
    <n v="617267592"/>
    <m/>
    <x v="1"/>
  </r>
  <r>
    <n v="617267593"/>
    <m/>
    <x v="1"/>
  </r>
  <r>
    <n v="617267594"/>
    <m/>
    <x v="1"/>
  </r>
  <r>
    <n v="617267599"/>
    <m/>
    <x v="8"/>
  </r>
  <r>
    <n v="617267600"/>
    <m/>
    <x v="1"/>
  </r>
  <r>
    <n v="617268147"/>
    <m/>
    <x v="1"/>
  </r>
  <r>
    <n v="617268152"/>
    <m/>
    <x v="1"/>
  </r>
  <r>
    <n v="617268159"/>
    <m/>
    <x v="1"/>
  </r>
  <r>
    <n v="617268203"/>
    <m/>
    <x v="1"/>
  </r>
  <r>
    <n v="617268207"/>
    <m/>
    <x v="4"/>
  </r>
  <r>
    <n v="617268212"/>
    <m/>
    <x v="3"/>
  </r>
  <r>
    <n v="617268213"/>
    <m/>
    <x v="4"/>
  </r>
  <r>
    <n v="617268649"/>
    <m/>
    <x v="1"/>
  </r>
  <r>
    <n v="617268654"/>
    <m/>
    <x v="1"/>
  </r>
  <r>
    <n v="617268659"/>
    <m/>
    <x v="4"/>
  </r>
  <r>
    <n v="617268662"/>
    <m/>
    <x v="1"/>
  </r>
  <r>
    <n v="617269601"/>
    <m/>
    <x v="1"/>
  </r>
  <r>
    <n v="617269606"/>
    <m/>
    <x v="1"/>
  </r>
  <r>
    <n v="617269611"/>
    <m/>
    <x v="4"/>
  </r>
  <r>
    <n v="617269614"/>
    <m/>
    <x v="4"/>
  </r>
  <r>
    <n v="617269772"/>
    <m/>
    <x v="1"/>
  </r>
  <r>
    <n v="617269776"/>
    <m/>
    <x v="4"/>
  </r>
  <r>
    <n v="617269778"/>
    <m/>
    <x v="1"/>
  </r>
  <r>
    <n v="617269783"/>
    <m/>
    <x v="1"/>
  </r>
  <r>
    <n v="617269826"/>
    <m/>
    <x v="5"/>
  </r>
  <r>
    <n v="617269831"/>
    <m/>
    <x v="1"/>
  </r>
  <r>
    <n v="617269834"/>
    <m/>
    <x v="4"/>
  </r>
  <r>
    <n v="617269838"/>
    <m/>
    <x v="1"/>
  </r>
  <r>
    <n v="617271561"/>
    <m/>
    <x v="3"/>
  </r>
  <r>
    <n v="617271566"/>
    <m/>
    <x v="4"/>
  </r>
  <r>
    <n v="617271571"/>
    <m/>
    <x v="3"/>
  </r>
  <r>
    <n v="617271575"/>
    <m/>
    <x v="3"/>
  </r>
  <r>
    <n v="617285564"/>
    <m/>
    <x v="1"/>
  </r>
  <r>
    <n v="617285568"/>
    <m/>
    <x v="4"/>
  </r>
  <r>
    <n v="617285569"/>
    <m/>
    <x v="4"/>
  </r>
  <r>
    <n v="617285576"/>
    <m/>
    <x v="3"/>
  </r>
  <r>
    <n v="617307740"/>
    <m/>
    <x v="1"/>
  </r>
  <r>
    <n v="617307744"/>
    <m/>
    <x v="1"/>
  </r>
  <r>
    <n v="617307746"/>
    <m/>
    <x v="1"/>
  </r>
  <r>
    <n v="617307751"/>
    <m/>
    <x v="1"/>
  </r>
  <r>
    <n v="617323754"/>
    <m/>
    <x v="5"/>
  </r>
  <r>
    <n v="617323759"/>
    <m/>
    <x v="4"/>
  </r>
  <r>
    <n v="617323763"/>
    <m/>
    <x v="1"/>
  </r>
  <r>
    <n v="617323766"/>
    <m/>
    <x v="1"/>
  </r>
  <r>
    <n v="617374498"/>
    <m/>
    <x v="1"/>
  </r>
  <r>
    <n v="617374503"/>
    <m/>
    <x v="2"/>
  </r>
  <r>
    <n v="617387650"/>
    <m/>
    <x v="5"/>
  </r>
  <r>
    <n v="617387653"/>
    <m/>
    <x v="1"/>
  </r>
  <r>
    <n v="617387659"/>
    <m/>
    <x v="1"/>
  </r>
  <r>
    <n v="617387664"/>
    <m/>
    <x v="1"/>
  </r>
  <r>
    <n v="617400305"/>
    <m/>
    <x v="1"/>
  </r>
  <r>
    <n v="617400308"/>
    <m/>
    <x v="1"/>
  </r>
  <r>
    <n v="617400316"/>
    <m/>
    <x v="1"/>
  </r>
  <r>
    <n v="618380483"/>
    <m/>
    <x v="1"/>
  </r>
  <r>
    <n v="618380488"/>
    <m/>
    <x v="1"/>
  </r>
  <r>
    <n v="618380493"/>
    <m/>
    <x v="1"/>
  </r>
  <r>
    <n v="618380496"/>
    <m/>
    <x v="1"/>
  </r>
  <r>
    <n v="618407311"/>
    <m/>
    <x v="1"/>
  </r>
  <r>
    <n v="618407316"/>
    <m/>
    <x v="1"/>
  </r>
  <r>
    <n v="618407321"/>
    <m/>
    <x v="1"/>
  </r>
  <r>
    <n v="618407324"/>
    <m/>
    <x v="1"/>
  </r>
  <r>
    <n v="619051602"/>
    <m/>
    <x v="1"/>
  </r>
  <r>
    <n v="619051605"/>
    <m/>
    <x v="1"/>
  </r>
  <r>
    <n v="619051611"/>
    <m/>
    <x v="1"/>
  </r>
  <r>
    <n v="619077981"/>
    <m/>
    <x v="1"/>
  </r>
  <r>
    <n v="619077985"/>
    <m/>
    <x v="1"/>
  </r>
  <r>
    <n v="619077986"/>
    <m/>
    <x v="5"/>
  </r>
  <r>
    <n v="619077995"/>
    <m/>
    <x v="2"/>
  </r>
  <r>
    <n v="619432237"/>
    <m/>
    <x v="1"/>
  </r>
  <r>
    <n v="619432240"/>
    <m/>
    <x v="1"/>
  </r>
  <r>
    <n v="619432248"/>
    <m/>
    <x v="1"/>
  </r>
  <r>
    <n v="619477315"/>
    <m/>
    <x v="2"/>
  </r>
  <r>
    <n v="619477319"/>
    <m/>
    <x v="1"/>
  </r>
  <r>
    <n v="619477325"/>
    <m/>
    <x v="1"/>
  </r>
  <r>
    <n v="619477327"/>
    <m/>
    <x v="1"/>
  </r>
  <r>
    <n v="619613228"/>
    <m/>
    <x v="4"/>
  </r>
  <r>
    <n v="619613231"/>
    <m/>
    <x v="1"/>
  </r>
  <r>
    <n v="619613237"/>
    <m/>
    <x v="4"/>
  </r>
  <r>
    <n v="619613242"/>
    <m/>
    <x v="1"/>
  </r>
  <r>
    <n v="619789016"/>
    <m/>
    <x v="3"/>
  </r>
  <r>
    <n v="619789021"/>
    <m/>
    <x v="4"/>
  </r>
  <r>
    <n v="619789025"/>
    <m/>
    <x v="1"/>
  </r>
  <r>
    <n v="619789027"/>
    <m/>
    <x v="1"/>
  </r>
  <r>
    <n v="619808018"/>
    <m/>
    <x v="1"/>
  </r>
  <r>
    <n v="619808019"/>
    <m/>
    <x v="4"/>
  </r>
  <r>
    <n v="619808026"/>
    <m/>
    <x v="4"/>
  </r>
  <r>
    <n v="619808029"/>
    <m/>
    <x v="3"/>
  </r>
  <r>
    <n v="619858571"/>
    <m/>
    <x v="1"/>
  </r>
  <r>
    <n v="619858575"/>
    <m/>
    <x v="1"/>
  </r>
  <r>
    <n v="619858580"/>
    <m/>
    <x v="1"/>
  </r>
  <r>
    <n v="619858581"/>
    <m/>
    <x v="2"/>
  </r>
  <r>
    <n v="619858793"/>
    <m/>
    <x v="1"/>
  </r>
  <r>
    <n v="619858795"/>
    <m/>
    <x v="3"/>
  </r>
  <r>
    <n v="619858798"/>
    <m/>
    <x v="4"/>
  </r>
  <r>
    <n v="619858807"/>
    <m/>
    <x v="2"/>
  </r>
  <r>
    <n v="619859241"/>
    <m/>
    <x v="4"/>
  </r>
  <r>
    <n v="619859246"/>
    <m/>
    <x v="1"/>
  </r>
  <r>
    <n v="619859251"/>
    <m/>
    <x v="4"/>
  </r>
  <r>
    <n v="619859253"/>
    <m/>
    <x v="3"/>
  </r>
  <r>
    <n v="620071836"/>
    <m/>
    <x v="4"/>
  </r>
  <r>
    <n v="620071838"/>
    <m/>
    <x v="1"/>
  </r>
  <r>
    <n v="620071844"/>
    <m/>
    <x v="1"/>
  </r>
  <r>
    <n v="620073954"/>
    <m/>
    <x v="1"/>
  </r>
  <r>
    <n v="620073959"/>
    <m/>
    <x v="3"/>
  </r>
  <r>
    <n v="620073962"/>
    <m/>
    <x v="1"/>
  </r>
  <r>
    <n v="620073966"/>
    <m/>
    <x v="4"/>
  </r>
  <r>
    <n v="620080484"/>
    <m/>
    <x v="1"/>
  </r>
  <r>
    <n v="620080485"/>
    <m/>
    <x v="1"/>
  </r>
  <r>
    <n v="620080495"/>
    <m/>
    <x v="3"/>
  </r>
  <r>
    <n v="620164414"/>
    <m/>
    <x v="4"/>
  </r>
  <r>
    <n v="620164668"/>
    <m/>
    <x v="1"/>
  </r>
  <r>
    <n v="620164724"/>
    <m/>
    <x v="1"/>
  </r>
  <r>
    <n v="620164929"/>
    <m/>
    <x v="3"/>
  </r>
  <r>
    <n v="620165032"/>
    <m/>
    <x v="1"/>
  </r>
  <r>
    <n v="620165042"/>
    <m/>
    <x v="1"/>
  </r>
  <r>
    <n v="620165214"/>
    <m/>
    <x v="5"/>
  </r>
  <r>
    <n v="620165826"/>
    <m/>
    <x v="1"/>
  </r>
  <r>
    <n v="620165934"/>
    <m/>
    <x v="1"/>
  </r>
  <r>
    <n v="620210246"/>
    <m/>
    <x v="4"/>
  </r>
  <r>
    <n v="620251740"/>
    <m/>
    <x v="1"/>
  </r>
  <r>
    <n v="620256188"/>
    <m/>
    <x v="2"/>
  </r>
  <r>
    <n v="620257265"/>
    <m/>
    <x v="1"/>
  </r>
  <r>
    <n v="620259609"/>
    <m/>
    <x v="4"/>
  </r>
  <r>
    <n v="620259626"/>
    <m/>
    <x v="4"/>
  </r>
  <r>
    <n v="620259652"/>
    <m/>
    <x v="1"/>
  </r>
  <r>
    <n v="620259670"/>
    <m/>
    <x v="4"/>
  </r>
  <r>
    <n v="620259738"/>
    <m/>
    <x v="3"/>
  </r>
  <r>
    <n v="620259787"/>
    <m/>
    <x v="1"/>
  </r>
  <r>
    <n v="620259791"/>
    <m/>
    <x v="1"/>
  </r>
  <r>
    <n v="620259808"/>
    <m/>
    <x v="1"/>
  </r>
  <r>
    <n v="620260171"/>
    <m/>
    <x v="1"/>
  </r>
  <r>
    <n v="620261893"/>
    <m/>
    <x v="2"/>
  </r>
  <r>
    <n v="620288844"/>
    <m/>
    <x v="1"/>
  </r>
  <r>
    <n v="620297783"/>
    <m/>
    <x v="1"/>
  </r>
  <r>
    <n v="620319403"/>
    <m/>
    <x v="4"/>
  </r>
  <r>
    <n v="620326374"/>
    <m/>
    <x v="2"/>
  </r>
  <r>
    <n v="620334607"/>
    <m/>
    <x v="1"/>
  </r>
  <r>
    <n v="620335793"/>
    <m/>
    <x v="1"/>
  </r>
  <r>
    <n v="620335797"/>
    <m/>
    <x v="1"/>
  </r>
  <r>
    <n v="620335802"/>
    <m/>
    <x v="4"/>
  </r>
  <r>
    <n v="620338248"/>
    <m/>
    <x v="4"/>
  </r>
  <r>
    <n v="620341329"/>
    <m/>
    <x v="1"/>
  </r>
  <r>
    <n v="620341858"/>
    <m/>
    <x v="1"/>
  </r>
  <r>
    <n v="620343467"/>
    <m/>
    <x v="3"/>
  </r>
  <r>
    <n v="620348694"/>
    <m/>
    <x v="1"/>
  </r>
  <r>
    <n v="620350213"/>
    <m/>
    <x v="3"/>
  </r>
  <r>
    <n v="620350217"/>
    <m/>
    <x v="1"/>
  </r>
  <r>
    <n v="620350246"/>
    <m/>
    <x v="1"/>
  </r>
  <r>
    <n v="620350252"/>
    <m/>
    <x v="3"/>
  </r>
  <r>
    <n v="620352438"/>
    <m/>
    <x v="1"/>
  </r>
  <r>
    <n v="620352485"/>
    <m/>
    <x v="1"/>
  </r>
  <r>
    <n v="620352827"/>
    <m/>
    <x v="1"/>
  </r>
  <r>
    <n v="620353088"/>
    <m/>
    <x v="1"/>
  </r>
  <r>
    <n v="620396872"/>
    <m/>
    <x v="3"/>
  </r>
  <r>
    <n v="620437390"/>
    <m/>
    <x v="1"/>
  </r>
  <r>
    <n v="620438281"/>
    <m/>
    <x v="1"/>
  </r>
  <r>
    <n v="620438354"/>
    <m/>
    <x v="1"/>
  </r>
  <r>
    <n v="620445790"/>
    <m/>
    <x v="2"/>
  </r>
  <r>
    <n v="620446013"/>
    <m/>
    <x v="3"/>
  </r>
  <r>
    <n v="620446243"/>
    <m/>
    <x v="4"/>
  </r>
  <r>
    <n v="620447266"/>
    <m/>
    <x v="4"/>
  </r>
  <r>
    <n v="620447357"/>
    <m/>
    <x v="5"/>
  </r>
  <r>
    <n v="620447373"/>
    <m/>
    <x v="1"/>
  </r>
  <r>
    <n v="620447398"/>
    <m/>
    <x v="1"/>
  </r>
  <r>
    <n v="620447417"/>
    <m/>
    <x v="4"/>
  </r>
  <r>
    <n v="620447473"/>
    <m/>
    <x v="1"/>
  </r>
  <r>
    <n v="620447520"/>
    <m/>
    <x v="4"/>
  </r>
  <r>
    <n v="620447523"/>
    <m/>
    <x v="1"/>
  </r>
  <r>
    <n v="620447853"/>
    <m/>
    <x v="1"/>
  </r>
  <r>
    <n v="620449048"/>
    <m/>
    <x v="1"/>
  </r>
  <r>
    <n v="620474556"/>
    <m/>
    <x v="1"/>
  </r>
  <r>
    <n v="620479399"/>
    <m/>
    <x v="1"/>
  </r>
  <r>
    <n v="620492830"/>
    <m/>
    <x v="1"/>
  </r>
  <r>
    <n v="620512022"/>
    <m/>
    <x v="1"/>
  </r>
  <r>
    <n v="620520412"/>
    <m/>
    <x v="3"/>
  </r>
  <r>
    <n v="620520470"/>
    <m/>
    <x v="4"/>
  </r>
  <r>
    <n v="620520494"/>
    <m/>
    <x v="5"/>
  </r>
  <r>
    <n v="620520498"/>
    <m/>
    <x v="3"/>
  </r>
  <r>
    <n v="620525991"/>
    <m/>
    <x v="1"/>
  </r>
  <r>
    <n v="620527699"/>
    <m/>
    <x v="1"/>
  </r>
  <r>
    <n v="620528169"/>
    <m/>
    <x v="4"/>
  </r>
  <r>
    <n v="620529177"/>
    <m/>
    <x v="4"/>
  </r>
  <r>
    <n v="620535430"/>
    <m/>
    <x v="4"/>
  </r>
  <r>
    <n v="620535518"/>
    <m/>
    <x v="1"/>
  </r>
  <r>
    <n v="620536453"/>
    <m/>
    <x v="2"/>
  </r>
  <r>
    <n v="620536471"/>
    <m/>
    <x v="3"/>
  </r>
  <r>
    <n v="620537700"/>
    <m/>
    <x v="1"/>
  </r>
  <r>
    <n v="620537735"/>
    <m/>
    <x v="1"/>
  </r>
  <r>
    <n v="620537829"/>
    <m/>
    <x v="5"/>
  </r>
  <r>
    <n v="620537947"/>
    <m/>
    <x v="4"/>
  </r>
  <r>
    <n v="620570709"/>
    <m/>
    <x v="1"/>
  </r>
  <r>
    <n v="620601479"/>
    <m/>
    <x v="1"/>
  </r>
  <r>
    <n v="620602151"/>
    <m/>
    <x v="4"/>
  </r>
  <r>
    <n v="620602160"/>
    <m/>
    <x v="1"/>
  </r>
  <r>
    <n v="620603145"/>
    <m/>
    <x v="1"/>
  </r>
  <r>
    <n v="620606425"/>
    <m/>
    <x v="3"/>
  </r>
  <r>
    <n v="620608082"/>
    <m/>
    <x v="3"/>
  </r>
  <r>
    <n v="620609305"/>
    <m/>
    <x v="1"/>
  </r>
  <r>
    <n v="620609312"/>
    <m/>
    <x v="3"/>
  </r>
  <r>
    <n v="620609397"/>
    <m/>
    <x v="4"/>
  </r>
  <r>
    <n v="620609434"/>
    <m/>
    <x v="4"/>
  </r>
  <r>
    <n v="620609452"/>
    <m/>
    <x v="1"/>
  </r>
  <r>
    <n v="620609500"/>
    <m/>
    <x v="1"/>
  </r>
  <r>
    <n v="620609536"/>
    <m/>
    <x v="1"/>
  </r>
  <r>
    <n v="620609538"/>
    <m/>
    <x v="8"/>
  </r>
  <r>
    <n v="620609812"/>
    <m/>
    <x v="6"/>
  </r>
  <r>
    <n v="620610112"/>
    <m/>
    <x v="4"/>
  </r>
  <r>
    <n v="620618046"/>
    <m/>
    <x v="1"/>
  </r>
  <r>
    <n v="620623093"/>
    <m/>
    <x v="3"/>
  </r>
  <r>
    <n v="620633043"/>
    <m/>
    <x v="1"/>
  </r>
  <r>
    <n v="620643010"/>
    <m/>
    <x v="1"/>
  </r>
  <r>
    <n v="620663891"/>
    <m/>
    <x v="1"/>
  </r>
  <r>
    <n v="620664035"/>
    <m/>
    <x v="4"/>
  </r>
  <r>
    <n v="620664043"/>
    <m/>
    <x v="1"/>
  </r>
  <r>
    <n v="620664048"/>
    <m/>
    <x v="1"/>
  </r>
  <r>
    <n v="620668051"/>
    <m/>
    <x v="1"/>
  </r>
  <r>
    <n v="620669442"/>
    <m/>
    <x v="1"/>
  </r>
  <r>
    <n v="620669566"/>
    <m/>
    <x v="1"/>
  </r>
  <r>
    <n v="620675070"/>
    <m/>
    <x v="3"/>
  </r>
  <r>
    <n v="620679666"/>
    <m/>
    <x v="1"/>
  </r>
  <r>
    <n v="620679913"/>
    <m/>
    <x v="1"/>
  </r>
  <r>
    <n v="620680026"/>
    <m/>
    <x v="1"/>
  </r>
  <r>
    <n v="620680391"/>
    <m/>
    <x v="1"/>
  </r>
  <r>
    <n v="620680983"/>
    <m/>
    <x v="5"/>
  </r>
  <r>
    <n v="620681107"/>
    <m/>
    <x v="1"/>
  </r>
  <r>
    <n v="620719078"/>
    <m/>
    <x v="4"/>
  </r>
  <r>
    <n v="620720387"/>
    <m/>
    <x v="4"/>
  </r>
  <r>
    <n v="620723224"/>
    <m/>
    <x v="1"/>
  </r>
  <r>
    <n v="620723336"/>
    <m/>
    <x v="3"/>
  </r>
  <r>
    <n v="620723388"/>
    <m/>
    <x v="1"/>
  </r>
  <r>
    <n v="620723417"/>
    <m/>
    <x v="1"/>
  </r>
  <r>
    <n v="620723616"/>
    <m/>
    <x v="1"/>
  </r>
  <r>
    <n v="620723939"/>
    <m/>
    <x v="1"/>
  </r>
  <r>
    <n v="620756686"/>
    <m/>
    <x v="1"/>
  </r>
  <r>
    <n v="620757436"/>
    <m/>
    <x v="1"/>
  </r>
  <r>
    <n v="620757438"/>
    <m/>
    <x v="4"/>
  </r>
  <r>
    <n v="620760283"/>
    <m/>
    <x v="1"/>
  </r>
  <r>
    <n v="620760290"/>
    <m/>
    <x v="1"/>
  </r>
  <r>
    <n v="620766404"/>
    <m/>
    <x v="4"/>
  </r>
  <r>
    <n v="620778122"/>
    <m/>
    <x v="1"/>
  </r>
  <r>
    <n v="620778475"/>
    <m/>
    <x v="6"/>
  </r>
  <r>
    <n v="620783666"/>
    <m/>
    <x v="1"/>
  </r>
  <r>
    <n v="620784556"/>
    <m/>
    <x v="1"/>
  </r>
  <r>
    <n v="620784754"/>
    <m/>
    <x v="1"/>
  </r>
  <r>
    <m/>
    <m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312">
  <r>
    <n v="619053511"/>
    <n v="61"/>
    <x v="0"/>
    <x v="0"/>
    <x v="0"/>
    <x v="0"/>
    <x v="0"/>
    <m/>
    <n v="-99"/>
  </r>
  <r>
    <n v="11105703"/>
    <n v="7"/>
    <x v="1"/>
    <x v="1"/>
    <x v="0"/>
    <x v="0"/>
    <x v="0"/>
    <m/>
    <n v="-99"/>
  </r>
  <r>
    <n v="11213133"/>
    <n v="62"/>
    <x v="1"/>
    <x v="2"/>
    <x v="1"/>
    <x v="0"/>
    <x v="1"/>
    <m/>
    <m/>
  </r>
  <r>
    <n v="11258670"/>
    <n v="34"/>
    <x v="0"/>
    <x v="0"/>
    <x v="1"/>
    <x v="0"/>
    <x v="0"/>
    <m/>
    <n v="-99"/>
  </r>
  <r>
    <n v="11270686"/>
    <n v="35"/>
    <x v="0"/>
    <x v="1"/>
    <x v="1"/>
    <x v="0"/>
    <x v="0"/>
    <m/>
    <n v="-99"/>
  </r>
  <r>
    <n v="11280280"/>
    <n v="73"/>
    <x v="2"/>
    <x v="0"/>
    <x v="0"/>
    <x v="1"/>
    <x v="0"/>
    <n v="14"/>
    <n v="2"/>
  </r>
  <r>
    <n v="617271575"/>
    <n v="27"/>
    <x v="0"/>
    <x v="1"/>
    <x v="1"/>
    <x v="2"/>
    <x v="0"/>
    <n v="14"/>
    <n v="2"/>
  </r>
  <r>
    <n v="620350252"/>
    <n v="37"/>
    <x v="2"/>
    <x v="0"/>
    <x v="0"/>
    <x v="2"/>
    <x v="0"/>
    <n v="5"/>
    <n v="5"/>
  </r>
  <r>
    <n v="620520498"/>
    <n v="69"/>
    <x v="2"/>
    <x v="0"/>
    <x v="1"/>
    <x v="3"/>
    <x v="0"/>
    <n v="15"/>
    <n v="5"/>
  </r>
  <r>
    <n v="620842833"/>
    <n v="13"/>
    <x v="1"/>
    <x v="3"/>
    <x v="0"/>
    <x v="0"/>
    <x v="0"/>
    <m/>
    <n v="-99"/>
  </r>
  <r>
    <n v="11188582"/>
    <n v="47"/>
    <x v="0"/>
    <x v="3"/>
    <x v="1"/>
    <x v="0"/>
    <x v="0"/>
    <m/>
    <n v="-99"/>
  </r>
  <r>
    <n v="11199345"/>
    <n v="65"/>
    <x v="0"/>
    <x v="0"/>
    <x v="0"/>
    <x v="0"/>
    <x v="0"/>
    <m/>
    <n v="-99"/>
  </r>
  <r>
    <n v="11200580"/>
    <n v="78"/>
    <x v="0"/>
    <x v="0"/>
    <x v="0"/>
    <x v="4"/>
    <x v="0"/>
    <n v="17"/>
    <n v="-99"/>
  </r>
  <r>
    <n v="11202833"/>
    <n v="61"/>
    <x v="1"/>
    <x v="0"/>
    <x v="0"/>
    <x v="0"/>
    <x v="0"/>
    <m/>
    <n v="-99"/>
  </r>
  <r>
    <n v="11203349"/>
    <n v="72"/>
    <x v="2"/>
    <x v="0"/>
    <x v="1"/>
    <x v="0"/>
    <x v="0"/>
    <m/>
    <n v="-99"/>
  </r>
  <r>
    <n v="11204042"/>
    <n v="40"/>
    <x v="0"/>
    <x v="2"/>
    <x v="0"/>
    <x v="5"/>
    <x v="0"/>
    <n v="2"/>
    <n v="4"/>
  </r>
  <r>
    <n v="11210308"/>
    <n v="67"/>
    <x v="3"/>
    <x v="4"/>
    <x v="0"/>
    <x v="2"/>
    <x v="0"/>
    <n v="14"/>
    <n v="2"/>
  </r>
  <r>
    <n v="11214110"/>
    <n v="18"/>
    <x v="1"/>
    <x v="5"/>
    <x v="1"/>
    <x v="0"/>
    <x v="0"/>
    <m/>
    <n v="-99"/>
  </r>
  <r>
    <n v="11214140"/>
    <n v="73"/>
    <x v="4"/>
    <x v="6"/>
    <x v="1"/>
    <x v="0"/>
    <x v="0"/>
    <m/>
    <n v="-99"/>
  </r>
  <r>
    <n v="11214754"/>
    <n v="32"/>
    <x v="0"/>
    <x v="0"/>
    <x v="1"/>
    <x v="0"/>
    <x v="0"/>
    <m/>
    <n v="-99"/>
  </r>
  <r>
    <n v="11214754"/>
    <n v="39"/>
    <x v="0"/>
    <x v="0"/>
    <x v="0"/>
    <x v="0"/>
    <x v="0"/>
    <m/>
    <n v="-99"/>
  </r>
  <r>
    <n v="11215237"/>
    <n v="29"/>
    <x v="0"/>
    <x v="0"/>
    <x v="0"/>
    <x v="0"/>
    <x v="0"/>
    <m/>
    <n v="-99"/>
  </r>
  <r>
    <n v="11218268"/>
    <n v="37"/>
    <x v="0"/>
    <x v="1"/>
    <x v="0"/>
    <x v="0"/>
    <x v="0"/>
    <m/>
    <n v="-99"/>
  </r>
  <r>
    <n v="11220111"/>
    <n v="3"/>
    <x v="5"/>
    <x v="3"/>
    <x v="0"/>
    <x v="6"/>
    <x v="0"/>
    <n v="6"/>
    <n v="5"/>
  </r>
  <r>
    <n v="11220111"/>
    <n v="81"/>
    <x v="5"/>
    <x v="3"/>
    <x v="1"/>
    <x v="6"/>
    <x v="0"/>
    <n v="3"/>
    <n v="5"/>
  </r>
  <r>
    <n v="11222843"/>
    <n v="84"/>
    <x v="5"/>
    <x v="0"/>
    <x v="1"/>
    <x v="3"/>
    <x v="0"/>
    <n v="15"/>
    <n v="0"/>
  </r>
  <r>
    <n v="11224455"/>
    <n v="61"/>
    <x v="5"/>
    <x v="0"/>
    <x v="0"/>
    <x v="0"/>
    <x v="0"/>
    <m/>
    <n v="-99"/>
  </r>
  <r>
    <n v="11228498"/>
    <n v="57"/>
    <x v="3"/>
    <x v="6"/>
    <x v="1"/>
    <x v="2"/>
    <x v="0"/>
    <n v="14"/>
    <n v="2"/>
  </r>
  <r>
    <n v="11228949"/>
    <n v="48"/>
    <x v="1"/>
    <x v="0"/>
    <x v="1"/>
    <x v="0"/>
    <x v="0"/>
    <m/>
    <n v="-99"/>
  </r>
  <r>
    <n v="11235946"/>
    <n v="27"/>
    <x v="0"/>
    <x v="0"/>
    <x v="0"/>
    <x v="1"/>
    <x v="0"/>
    <n v="15"/>
    <n v="0"/>
  </r>
  <r>
    <n v="11238579"/>
    <n v="22"/>
    <x v="1"/>
    <x v="6"/>
    <x v="1"/>
    <x v="0"/>
    <x v="0"/>
    <m/>
    <n v="-99"/>
  </r>
  <r>
    <n v="11238582"/>
    <n v="18"/>
    <x v="0"/>
    <x v="6"/>
    <x v="0"/>
    <x v="7"/>
    <x v="0"/>
    <n v="3"/>
    <n v="5"/>
  </r>
  <r>
    <n v="11238651"/>
    <n v="80"/>
    <x v="0"/>
    <x v="0"/>
    <x v="0"/>
    <x v="8"/>
    <x v="0"/>
    <n v="17"/>
    <n v="2"/>
  </r>
  <r>
    <n v="11239866"/>
    <n v="71"/>
    <x v="5"/>
    <x v="1"/>
    <x v="0"/>
    <x v="2"/>
    <x v="0"/>
    <n v="8"/>
    <n v="2"/>
  </r>
  <r>
    <n v="11239917"/>
    <n v="18"/>
    <x v="5"/>
    <x v="2"/>
    <x v="0"/>
    <x v="9"/>
    <x v="0"/>
    <n v="0"/>
    <n v="5"/>
  </r>
  <r>
    <n v="11241732"/>
    <n v="36"/>
    <x v="0"/>
    <x v="0"/>
    <x v="1"/>
    <x v="10"/>
    <x v="0"/>
    <n v="5"/>
    <n v="5"/>
  </r>
  <r>
    <n v="11241733"/>
    <n v="16"/>
    <x v="0"/>
    <x v="5"/>
    <x v="1"/>
    <x v="10"/>
    <x v="0"/>
    <n v="5"/>
    <n v="5"/>
  </r>
  <r>
    <n v="11251176"/>
    <n v="40"/>
    <x v="0"/>
    <x v="0"/>
    <x v="1"/>
    <x v="0"/>
    <x v="0"/>
    <m/>
    <n v="-99"/>
  </r>
  <r>
    <n v="11251179"/>
    <n v="83"/>
    <x v="0"/>
    <x v="0"/>
    <x v="1"/>
    <x v="10"/>
    <x v="0"/>
    <n v="5"/>
    <n v="5"/>
  </r>
  <r>
    <n v="11251211"/>
    <n v="17"/>
    <x v="0"/>
    <x v="0"/>
    <x v="0"/>
    <x v="10"/>
    <x v="0"/>
    <n v="5"/>
    <n v="5"/>
  </r>
  <r>
    <n v="11251768"/>
    <n v="87"/>
    <x v="4"/>
    <x v="0"/>
    <x v="1"/>
    <x v="11"/>
    <x v="0"/>
    <n v="5"/>
    <n v="2"/>
  </r>
  <r>
    <n v="11252547"/>
    <n v="40"/>
    <x v="5"/>
    <x v="0"/>
    <x v="0"/>
    <x v="0"/>
    <x v="0"/>
    <m/>
    <n v="-99"/>
  </r>
  <r>
    <n v="11256658"/>
    <n v="39"/>
    <x v="0"/>
    <x v="2"/>
    <x v="1"/>
    <x v="4"/>
    <x v="0"/>
    <n v="13"/>
    <n v="2"/>
  </r>
  <r>
    <n v="11257075"/>
    <n v="24"/>
    <x v="6"/>
    <x v="6"/>
    <x v="0"/>
    <x v="12"/>
    <x v="0"/>
    <n v="5"/>
    <n v="5"/>
  </r>
  <r>
    <n v="11257787"/>
    <n v="76"/>
    <x v="5"/>
    <x v="0"/>
    <x v="1"/>
    <x v="2"/>
    <x v="0"/>
    <n v="15"/>
    <n v="0"/>
  </r>
  <r>
    <n v="11260861"/>
    <n v="8"/>
    <x v="0"/>
    <x v="0"/>
    <x v="1"/>
    <x v="0"/>
    <x v="0"/>
    <n v="15"/>
    <n v="-99"/>
  </r>
  <r>
    <n v="11262798"/>
    <n v="7"/>
    <x v="0"/>
    <x v="0"/>
    <x v="1"/>
    <x v="0"/>
    <x v="0"/>
    <m/>
    <n v="-99"/>
  </r>
  <r>
    <n v="11263686"/>
    <n v="15"/>
    <x v="0"/>
    <x v="0"/>
    <x v="0"/>
    <x v="2"/>
    <x v="0"/>
    <n v="15"/>
    <n v="5"/>
  </r>
  <r>
    <n v="11263713"/>
    <n v="27"/>
    <x v="0"/>
    <x v="0"/>
    <x v="1"/>
    <x v="2"/>
    <x v="0"/>
    <n v="14"/>
    <n v="2"/>
  </r>
  <r>
    <n v="11264106"/>
    <n v="21"/>
    <x v="0"/>
    <x v="6"/>
    <x v="1"/>
    <x v="10"/>
    <x v="0"/>
    <n v="5"/>
    <n v="5"/>
  </r>
  <r>
    <n v="11264172"/>
    <n v="15"/>
    <x v="0"/>
    <x v="0"/>
    <x v="0"/>
    <x v="4"/>
    <x v="0"/>
    <n v="18"/>
    <n v="-99"/>
  </r>
  <r>
    <n v="11265025"/>
    <n v="32"/>
    <x v="5"/>
    <x v="0"/>
    <x v="1"/>
    <x v="10"/>
    <x v="0"/>
    <n v="5"/>
    <n v="5"/>
  </r>
  <r>
    <n v="11265206"/>
    <n v="49"/>
    <x v="5"/>
    <x v="6"/>
    <x v="0"/>
    <x v="13"/>
    <x v="0"/>
    <n v="4"/>
    <n v="-99"/>
  </r>
  <r>
    <n v="11266016"/>
    <n v="15"/>
    <x v="5"/>
    <x v="3"/>
    <x v="0"/>
    <x v="6"/>
    <x v="0"/>
    <n v="4"/>
    <n v="-99"/>
  </r>
  <r>
    <n v="11266615"/>
    <n v="114"/>
    <x v="0"/>
    <x v="0"/>
    <x v="1"/>
    <x v="10"/>
    <x v="0"/>
    <n v="16"/>
    <n v="0"/>
  </r>
  <r>
    <n v="11266842"/>
    <n v="47"/>
    <x v="0"/>
    <x v="0"/>
    <x v="0"/>
    <x v="2"/>
    <x v="0"/>
    <n v="14"/>
    <n v="-99"/>
  </r>
  <r>
    <n v="11268937"/>
    <n v="74"/>
    <x v="0"/>
    <x v="3"/>
    <x v="1"/>
    <x v="0"/>
    <x v="0"/>
    <m/>
    <n v="-99"/>
  </r>
  <r>
    <n v="11269241"/>
    <n v="4"/>
    <x v="5"/>
    <x v="0"/>
    <x v="0"/>
    <x v="0"/>
    <x v="0"/>
    <m/>
    <n v="-99"/>
  </r>
  <r>
    <n v="11270689"/>
    <n v="86"/>
    <x v="5"/>
    <x v="6"/>
    <x v="0"/>
    <x v="6"/>
    <x v="0"/>
    <n v="4"/>
    <n v="2"/>
  </r>
  <r>
    <n v="11270692"/>
    <n v="30"/>
    <x v="0"/>
    <x v="3"/>
    <x v="1"/>
    <x v="0"/>
    <x v="0"/>
    <m/>
    <n v="-99"/>
  </r>
  <r>
    <n v="11270934"/>
    <n v="82"/>
    <x v="0"/>
    <x v="0"/>
    <x v="1"/>
    <x v="11"/>
    <x v="0"/>
    <n v="5"/>
    <n v="-99"/>
  </r>
  <r>
    <n v="11274755"/>
    <n v="29"/>
    <x v="0"/>
    <x v="0"/>
    <x v="0"/>
    <x v="8"/>
    <x v="0"/>
    <n v="16"/>
    <n v="0"/>
  </r>
  <r>
    <n v="11276597"/>
    <n v="69"/>
    <x v="0"/>
    <x v="0"/>
    <x v="0"/>
    <x v="11"/>
    <x v="0"/>
    <n v="8"/>
    <n v="-99"/>
  </r>
  <r>
    <n v="11277306"/>
    <n v="81"/>
    <x v="0"/>
    <x v="3"/>
    <x v="0"/>
    <x v="11"/>
    <x v="0"/>
    <n v="8"/>
    <n v="4"/>
  </r>
  <r>
    <n v="11277706"/>
    <n v="77"/>
    <x v="5"/>
    <x v="0"/>
    <x v="1"/>
    <x v="1"/>
    <x v="0"/>
    <n v="15"/>
    <n v="-99"/>
  </r>
  <r>
    <n v="11277707"/>
    <n v="6"/>
    <x v="0"/>
    <x v="0"/>
    <x v="0"/>
    <x v="10"/>
    <x v="0"/>
    <n v="12"/>
    <n v="2"/>
  </r>
  <r>
    <n v="11277707"/>
    <n v="30"/>
    <x v="0"/>
    <x v="0"/>
    <x v="0"/>
    <x v="14"/>
    <x v="0"/>
    <n v="12"/>
    <n v="2"/>
  </r>
  <r>
    <n v="11278127"/>
    <n v="3"/>
    <x v="0"/>
    <x v="0"/>
    <x v="1"/>
    <x v="8"/>
    <x v="0"/>
    <n v="5"/>
    <n v="-99"/>
  </r>
  <r>
    <n v="11278437"/>
    <n v="20"/>
    <x v="4"/>
    <x v="6"/>
    <x v="0"/>
    <x v="7"/>
    <x v="0"/>
    <n v="4"/>
    <n v="2"/>
  </r>
  <r>
    <n v="11278928"/>
    <n v="64"/>
    <x v="0"/>
    <x v="0"/>
    <x v="0"/>
    <x v="10"/>
    <x v="0"/>
    <n v="16"/>
    <n v="-99"/>
  </r>
  <r>
    <n v="11280024"/>
    <n v="76"/>
    <x v="1"/>
    <x v="0"/>
    <x v="0"/>
    <x v="2"/>
    <x v="0"/>
    <n v="15"/>
    <n v="5"/>
  </r>
  <r>
    <n v="11280955"/>
    <n v="55"/>
    <x v="0"/>
    <x v="0"/>
    <x v="0"/>
    <x v="4"/>
    <x v="0"/>
    <n v="16"/>
    <n v="2"/>
  </r>
  <r>
    <n v="11281964"/>
    <n v="59"/>
    <x v="0"/>
    <x v="0"/>
    <x v="1"/>
    <x v="11"/>
    <x v="0"/>
    <n v="8"/>
    <n v="-99"/>
  </r>
  <r>
    <n v="11281974"/>
    <n v="86"/>
    <x v="0"/>
    <x v="0"/>
    <x v="0"/>
    <x v="0"/>
    <x v="0"/>
    <m/>
    <n v="-99"/>
  </r>
  <r>
    <n v="11281977"/>
    <n v="16"/>
    <x v="5"/>
    <x v="3"/>
    <x v="1"/>
    <x v="1"/>
    <x v="0"/>
    <n v="15"/>
    <n v="2"/>
  </r>
  <r>
    <n v="11282941"/>
    <n v="22"/>
    <x v="5"/>
    <x v="0"/>
    <x v="1"/>
    <x v="11"/>
    <x v="0"/>
    <n v="3"/>
    <n v="5"/>
  </r>
  <r>
    <n v="11284413"/>
    <n v="80"/>
    <x v="1"/>
    <x v="0"/>
    <x v="1"/>
    <x v="8"/>
    <x v="0"/>
    <n v="16"/>
    <n v="-99"/>
  </r>
  <r>
    <n v="11285184"/>
    <n v="35"/>
    <x v="0"/>
    <x v="0"/>
    <x v="1"/>
    <x v="9"/>
    <x v="0"/>
    <n v="16"/>
    <n v="-99"/>
  </r>
  <r>
    <n v="11285187"/>
    <n v="77"/>
    <x v="0"/>
    <x v="0"/>
    <x v="1"/>
    <x v="11"/>
    <x v="0"/>
    <n v="6"/>
    <n v="5"/>
  </r>
  <r>
    <n v="11286993"/>
    <n v="86"/>
    <x v="0"/>
    <x v="3"/>
    <x v="0"/>
    <x v="2"/>
    <x v="0"/>
    <n v="15"/>
    <n v="5"/>
  </r>
  <r>
    <n v="11287008"/>
    <n v="70"/>
    <x v="0"/>
    <x v="5"/>
    <x v="1"/>
    <x v="10"/>
    <x v="0"/>
    <n v="16"/>
    <n v="0"/>
  </r>
  <r>
    <n v="11287017"/>
    <n v="3"/>
    <x v="0"/>
    <x v="0"/>
    <x v="1"/>
    <x v="10"/>
    <x v="0"/>
    <n v="16"/>
    <n v="-99"/>
  </r>
  <r>
    <n v="11288202"/>
    <n v="76"/>
    <x v="1"/>
    <x v="4"/>
    <x v="0"/>
    <x v="0"/>
    <x v="0"/>
    <m/>
    <n v="-99"/>
  </r>
  <r>
    <n v="11288862"/>
    <n v="21"/>
    <x v="0"/>
    <x v="0"/>
    <x v="0"/>
    <x v="7"/>
    <x v="0"/>
    <n v="3"/>
    <n v="4"/>
  </r>
  <r>
    <n v="11289526"/>
    <n v="76"/>
    <x v="0"/>
    <x v="3"/>
    <x v="0"/>
    <x v="4"/>
    <x v="0"/>
    <n v="7"/>
    <n v="-99"/>
  </r>
  <r>
    <n v="11289536"/>
    <n v="72"/>
    <x v="0"/>
    <x v="3"/>
    <x v="0"/>
    <x v="11"/>
    <x v="0"/>
    <n v="8"/>
    <n v="-99"/>
  </r>
  <r>
    <n v="11289536"/>
    <n v="85"/>
    <x v="0"/>
    <x v="3"/>
    <x v="1"/>
    <x v="11"/>
    <x v="0"/>
    <n v="6"/>
    <n v="5"/>
  </r>
  <r>
    <n v="11289613"/>
    <n v="4"/>
    <x v="5"/>
    <x v="3"/>
    <x v="0"/>
    <x v="0"/>
    <x v="0"/>
    <m/>
    <n v="-99"/>
  </r>
  <r>
    <n v="11292546"/>
    <n v="75"/>
    <x v="0"/>
    <x v="3"/>
    <x v="1"/>
    <x v="2"/>
    <x v="0"/>
    <n v="15"/>
    <n v="5"/>
  </r>
  <r>
    <n v="11293075"/>
    <n v="29"/>
    <x v="0"/>
    <x v="3"/>
    <x v="0"/>
    <x v="4"/>
    <x v="0"/>
    <n v="7"/>
    <n v="1"/>
  </r>
  <r>
    <n v="11293121"/>
    <n v="18"/>
    <x v="0"/>
    <x v="0"/>
    <x v="1"/>
    <x v="0"/>
    <x v="0"/>
    <m/>
    <n v="-99"/>
  </r>
  <r>
    <n v="11293211"/>
    <n v="10"/>
    <x v="3"/>
    <x v="3"/>
    <x v="0"/>
    <x v="6"/>
    <x v="0"/>
    <n v="4"/>
    <n v="5"/>
  </r>
  <r>
    <n v="11293820"/>
    <n v="32"/>
    <x v="0"/>
    <x v="6"/>
    <x v="1"/>
    <x v="10"/>
    <x v="0"/>
    <n v="16"/>
    <n v="2"/>
  </r>
  <r>
    <n v="11296291"/>
    <n v="37"/>
    <x v="0"/>
    <x v="0"/>
    <x v="0"/>
    <x v="2"/>
    <x v="0"/>
    <n v="16"/>
    <n v="4"/>
  </r>
  <r>
    <n v="11296304"/>
    <n v="27"/>
    <x v="0"/>
    <x v="0"/>
    <x v="0"/>
    <x v="6"/>
    <x v="0"/>
    <n v="7"/>
    <n v="-99"/>
  </r>
  <r>
    <n v="11296330"/>
    <n v="81"/>
    <x v="0"/>
    <x v="0"/>
    <x v="0"/>
    <x v="10"/>
    <x v="0"/>
    <n v="12"/>
    <n v="2"/>
  </r>
  <r>
    <n v="11296353"/>
    <n v="84"/>
    <x v="0"/>
    <x v="3"/>
    <x v="1"/>
    <x v="11"/>
    <x v="0"/>
    <n v="2"/>
    <n v="5"/>
  </r>
  <r>
    <n v="11298356"/>
    <n v="16"/>
    <x v="0"/>
    <x v="1"/>
    <x v="1"/>
    <x v="3"/>
    <x v="0"/>
    <n v="6"/>
    <n v="2"/>
  </r>
  <r>
    <n v="616135288"/>
    <n v="19"/>
    <x v="0"/>
    <x v="3"/>
    <x v="1"/>
    <x v="13"/>
    <x v="0"/>
    <n v="15"/>
    <n v="4"/>
  </r>
  <r>
    <n v="616135430"/>
    <n v="11"/>
    <x v="0"/>
    <x v="3"/>
    <x v="1"/>
    <x v="4"/>
    <x v="0"/>
    <n v="11"/>
    <n v="2"/>
  </r>
  <r>
    <n v="616226531"/>
    <n v="38"/>
    <x v="0"/>
    <x v="0"/>
    <x v="1"/>
    <x v="13"/>
    <x v="0"/>
    <n v="4"/>
    <n v="0"/>
  </r>
  <r>
    <n v="616248844"/>
    <n v="55"/>
    <x v="0"/>
    <x v="0"/>
    <x v="0"/>
    <x v="11"/>
    <x v="0"/>
    <n v="8"/>
    <n v="2"/>
  </r>
  <r>
    <n v="616250119"/>
    <n v="38"/>
    <x v="0"/>
    <x v="0"/>
    <x v="0"/>
    <x v="14"/>
    <x v="0"/>
    <n v="7"/>
    <n v="0"/>
  </r>
  <r>
    <n v="616250625"/>
    <n v="80"/>
    <x v="0"/>
    <x v="0"/>
    <x v="0"/>
    <x v="1"/>
    <x v="0"/>
    <n v="9"/>
    <n v="5"/>
  </r>
  <r>
    <n v="616263058"/>
    <n v="2"/>
    <x v="0"/>
    <x v="0"/>
    <x v="0"/>
    <x v="13"/>
    <x v="0"/>
    <n v="6"/>
    <n v="2"/>
  </r>
  <r>
    <n v="616264186"/>
    <n v="40"/>
    <x v="0"/>
    <x v="0"/>
    <x v="0"/>
    <x v="0"/>
    <x v="0"/>
    <m/>
    <n v="-99"/>
  </r>
  <r>
    <n v="617267308"/>
    <n v="82"/>
    <x v="0"/>
    <x v="6"/>
    <x v="0"/>
    <x v="13"/>
    <x v="0"/>
    <n v="17"/>
    <n v="2"/>
  </r>
  <r>
    <n v="617267594"/>
    <n v="35"/>
    <x v="4"/>
    <x v="3"/>
    <x v="1"/>
    <x v="0"/>
    <x v="0"/>
    <m/>
    <n v="-99"/>
  </r>
  <r>
    <n v="617323772"/>
    <n v="29"/>
    <x v="0"/>
    <x v="2"/>
    <x v="0"/>
    <x v="13"/>
    <x v="0"/>
    <n v="14"/>
    <n v="2"/>
  </r>
  <r>
    <n v="618407316"/>
    <n v="61"/>
    <x v="5"/>
    <x v="0"/>
    <x v="0"/>
    <x v="0"/>
    <x v="0"/>
    <m/>
    <n v="-99"/>
  </r>
  <r>
    <n v="619477334"/>
    <n v="58"/>
    <x v="0"/>
    <x v="0"/>
    <x v="1"/>
    <x v="10"/>
    <x v="0"/>
    <n v="16"/>
    <n v="2"/>
  </r>
  <r>
    <n v="619858793"/>
    <n v="79"/>
    <x v="0"/>
    <x v="0"/>
    <x v="0"/>
    <x v="2"/>
    <x v="0"/>
    <n v="15"/>
    <n v="0"/>
  </r>
  <r>
    <n v="620073954"/>
    <n v="60"/>
    <x v="0"/>
    <x v="0"/>
    <x v="1"/>
    <x v="12"/>
    <x v="0"/>
    <n v="7"/>
    <n v="2"/>
  </r>
  <r>
    <n v="620164414"/>
    <n v="59"/>
    <x v="0"/>
    <x v="0"/>
    <x v="0"/>
    <x v="0"/>
    <x v="0"/>
    <m/>
    <n v="-99"/>
  </r>
  <r>
    <n v="620447523"/>
    <n v="43"/>
    <x v="0"/>
    <x v="4"/>
    <x v="1"/>
    <x v="2"/>
    <x v="0"/>
    <n v="15"/>
    <n v="0"/>
  </r>
  <r>
    <n v="620447523"/>
    <n v="49"/>
    <x v="0"/>
    <x v="4"/>
    <x v="1"/>
    <x v="2"/>
    <x v="0"/>
    <n v="15"/>
    <n v="0"/>
  </r>
  <r>
    <n v="620529177"/>
    <n v="79"/>
    <x v="0"/>
    <x v="5"/>
    <x v="0"/>
    <x v="2"/>
    <x v="0"/>
    <n v="4"/>
    <n v="5"/>
  </r>
  <r>
    <n v="620535871"/>
    <n v="60"/>
    <x v="0"/>
    <x v="1"/>
    <x v="0"/>
    <x v="10"/>
    <x v="0"/>
    <n v="5"/>
    <n v="0"/>
  </r>
  <r>
    <n v="620609812"/>
    <n v="56"/>
    <x v="0"/>
    <x v="6"/>
    <x v="0"/>
    <x v="12"/>
    <x v="0"/>
    <n v="3"/>
    <n v="3"/>
  </r>
  <r>
    <n v="620720387"/>
    <n v="75"/>
    <x v="1"/>
    <x v="6"/>
    <x v="0"/>
    <x v="0"/>
    <x v="0"/>
    <m/>
    <n v="-99"/>
  </r>
  <r>
    <n v="620757436"/>
    <n v="31"/>
    <x v="0"/>
    <x v="0"/>
    <x v="1"/>
    <x v="2"/>
    <x v="0"/>
    <n v="14"/>
    <n v="5"/>
  </r>
  <r>
    <n v="620788351"/>
    <n v="72"/>
    <x v="0"/>
    <x v="1"/>
    <x v="0"/>
    <x v="10"/>
    <x v="0"/>
    <n v="2"/>
    <n v="5"/>
  </r>
  <r>
    <n v="620834755"/>
    <n v="67"/>
    <x v="0"/>
    <x v="0"/>
    <x v="0"/>
    <x v="0"/>
    <x v="0"/>
    <m/>
    <n v="-99"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  <r>
    <m/>
    <m/>
    <x v="7"/>
    <x v="7"/>
    <x v="2"/>
    <x v="0"/>
    <x v="1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00">
  <r>
    <n v="11196860"/>
    <n v="85"/>
    <x v="0"/>
    <x v="0"/>
    <n v="5"/>
    <n v="16"/>
    <n v="0"/>
    <x v="0"/>
    <x v="0"/>
  </r>
  <r>
    <n v="11200541"/>
    <n v="32"/>
    <x v="0"/>
    <x v="1"/>
    <m/>
    <m/>
    <m/>
    <x v="1"/>
    <x v="1"/>
  </r>
  <r>
    <n v="11242292"/>
    <n v="26"/>
    <x v="0"/>
    <x v="2"/>
    <n v="1"/>
    <n v="13"/>
    <n v="2"/>
    <x v="0"/>
    <x v="2"/>
  </r>
  <r>
    <n v="11246272"/>
    <n v="64"/>
    <x v="0"/>
    <x v="3"/>
    <n v="2"/>
    <n v="17"/>
    <n v="2"/>
    <x v="0"/>
    <x v="0"/>
  </r>
  <r>
    <n v="616161480"/>
    <n v="51"/>
    <x v="1"/>
    <x v="1"/>
    <n v="1"/>
    <m/>
    <n v="-99"/>
    <x v="2"/>
    <x v="0"/>
  </r>
  <r>
    <n v="616260661"/>
    <n v="34"/>
    <x v="1"/>
    <x v="4"/>
    <n v="0"/>
    <n v="7"/>
    <n v="0"/>
    <x v="3"/>
    <x v="3"/>
  </r>
  <r>
    <n v="617311614"/>
    <n v="81"/>
    <x v="0"/>
    <x v="1"/>
    <n v="3"/>
    <m/>
    <n v="-99"/>
    <x v="0"/>
    <x v="0"/>
  </r>
  <r>
    <n v="619053525"/>
    <n v="24"/>
    <x v="1"/>
    <x v="1"/>
    <n v="0"/>
    <m/>
    <n v="-99"/>
    <x v="0"/>
    <x v="0"/>
  </r>
  <r>
    <n v="620465841"/>
    <n v="43"/>
    <x v="1"/>
    <x v="1"/>
    <n v="0"/>
    <m/>
    <n v="-99"/>
    <x v="0"/>
    <x v="0"/>
  </r>
  <r>
    <n v="11102966"/>
    <n v="76"/>
    <x v="0"/>
    <x v="1"/>
    <m/>
    <m/>
    <m/>
    <x v="1"/>
    <x v="4"/>
  </r>
  <r>
    <n v="11108592"/>
    <n v="67"/>
    <x v="0"/>
    <x v="1"/>
    <m/>
    <m/>
    <m/>
    <x v="1"/>
    <x v="0"/>
  </r>
  <r>
    <n v="11182341"/>
    <n v="35"/>
    <x v="1"/>
    <x v="5"/>
    <n v="0"/>
    <n v="14"/>
    <n v="4"/>
    <x v="1"/>
    <x v="0"/>
  </r>
  <r>
    <n v="11198038"/>
    <n v="34"/>
    <x v="0"/>
    <x v="1"/>
    <m/>
    <m/>
    <m/>
    <x v="1"/>
    <x v="3"/>
  </r>
  <r>
    <n v="11210547"/>
    <n v="74"/>
    <x v="0"/>
    <x v="1"/>
    <m/>
    <m/>
    <m/>
    <x v="1"/>
    <x v="3"/>
  </r>
  <r>
    <n v="11221504"/>
    <n v="3"/>
    <x v="1"/>
    <x v="1"/>
    <n v="0"/>
    <m/>
    <n v="-99"/>
    <x v="4"/>
    <x v="0"/>
  </r>
  <r>
    <n v="11265209"/>
    <n v="26"/>
    <x v="0"/>
    <x v="3"/>
    <n v="4"/>
    <n v="8"/>
    <n v="4"/>
    <x v="0"/>
    <x v="0"/>
  </r>
  <r>
    <n v="11270673"/>
    <n v="29"/>
    <x v="1"/>
    <x v="2"/>
    <n v="3"/>
    <n v="6"/>
    <n v="2"/>
    <x v="0"/>
    <x v="0"/>
  </r>
  <r>
    <n v="11271088"/>
    <n v="101"/>
    <x v="0"/>
    <x v="1"/>
    <n v="0"/>
    <m/>
    <n v="-99"/>
    <x v="2"/>
    <x v="5"/>
  </r>
  <r>
    <n v="11271357"/>
    <n v="37"/>
    <x v="0"/>
    <x v="2"/>
    <n v="1"/>
    <n v="5"/>
    <n v="5"/>
    <x v="0"/>
    <x v="0"/>
  </r>
  <r>
    <n v="11280014"/>
    <n v="4"/>
    <x v="1"/>
    <x v="5"/>
    <n v="2"/>
    <n v="6"/>
    <n v="2"/>
    <x v="2"/>
    <x v="0"/>
  </r>
  <r>
    <n v="11280247"/>
    <n v="16"/>
    <x v="0"/>
    <x v="2"/>
    <n v="1"/>
    <n v="5"/>
    <n v="5"/>
    <x v="0"/>
    <x v="0"/>
  </r>
  <r>
    <n v="11285510"/>
    <n v="85"/>
    <x v="1"/>
    <x v="6"/>
    <n v="3"/>
    <n v="7"/>
    <n v="1"/>
    <x v="4"/>
    <x v="0"/>
  </r>
  <r>
    <n v="11289615"/>
    <n v="41"/>
    <x v="1"/>
    <x v="7"/>
    <n v="1"/>
    <n v="2"/>
    <n v="-99"/>
    <x v="4"/>
    <x v="3"/>
  </r>
  <r>
    <n v="11289615"/>
    <n v="85"/>
    <x v="1"/>
    <x v="8"/>
    <n v="2"/>
    <n v="2"/>
    <n v="-99"/>
    <x v="4"/>
    <x v="3"/>
  </r>
  <r>
    <n v="11293775"/>
    <n v="26"/>
    <x v="0"/>
    <x v="6"/>
    <n v="1"/>
    <n v="15"/>
    <n v="5"/>
    <x v="2"/>
    <x v="0"/>
  </r>
  <r>
    <n v="11300025"/>
    <n v="37"/>
    <x v="1"/>
    <x v="3"/>
    <n v="3"/>
    <n v="7"/>
    <n v="4"/>
    <x v="0"/>
    <x v="0"/>
  </r>
  <r>
    <n v="11303499"/>
    <n v="64"/>
    <x v="1"/>
    <x v="5"/>
    <n v="4"/>
    <n v="7"/>
    <n v="4"/>
    <x v="0"/>
    <x v="0"/>
  </r>
  <r>
    <n v="616133607"/>
    <n v="53"/>
    <x v="1"/>
    <x v="1"/>
    <n v="0"/>
    <m/>
    <n v="-99"/>
    <x v="0"/>
    <x v="4"/>
  </r>
  <r>
    <n v="616253197"/>
    <n v="57"/>
    <x v="0"/>
    <x v="1"/>
    <n v="0"/>
    <m/>
    <n v="-99"/>
    <x v="0"/>
    <x v="0"/>
  </r>
  <r>
    <n v="617307304"/>
    <n v="10"/>
    <x v="0"/>
    <x v="1"/>
    <n v="0"/>
    <m/>
    <n v="-99"/>
    <x v="0"/>
    <x v="3"/>
  </r>
  <r>
    <n v="618487159"/>
    <n v="49"/>
    <x v="1"/>
    <x v="3"/>
    <n v="0"/>
    <n v="4"/>
    <n v="5"/>
    <x v="5"/>
    <x v="6"/>
  </r>
  <r>
    <n v="620812323"/>
    <n v="71"/>
    <x v="0"/>
    <x v="1"/>
    <n v="0"/>
    <m/>
    <n v="-99"/>
    <x v="0"/>
    <x v="0"/>
  </r>
  <r>
    <n v="620876699"/>
    <n v="60"/>
    <x v="1"/>
    <x v="5"/>
    <n v="2"/>
    <n v="3"/>
    <n v="1"/>
    <x v="0"/>
    <x v="0"/>
  </r>
  <r>
    <n v="10765699"/>
    <n v="58"/>
    <x v="0"/>
    <x v="1"/>
    <m/>
    <m/>
    <m/>
    <x v="1"/>
    <x v="0"/>
  </r>
  <r>
    <n v="10765713"/>
    <n v="2"/>
    <x v="0"/>
    <x v="1"/>
    <m/>
    <m/>
    <m/>
    <x v="1"/>
    <x v="3"/>
  </r>
  <r>
    <n v="10765830"/>
    <n v="87"/>
    <x v="0"/>
    <x v="1"/>
    <m/>
    <m/>
    <m/>
    <x v="1"/>
    <x v="0"/>
  </r>
  <r>
    <n v="10909798"/>
    <n v="22"/>
    <x v="0"/>
    <x v="1"/>
    <n v="0"/>
    <m/>
    <n v="-99"/>
    <x v="2"/>
    <x v="3"/>
  </r>
  <r>
    <n v="10910084"/>
    <n v="5"/>
    <x v="0"/>
    <x v="1"/>
    <m/>
    <m/>
    <m/>
    <x v="1"/>
    <x v="4"/>
  </r>
  <r>
    <n v="10980723"/>
    <n v="21"/>
    <x v="0"/>
    <x v="1"/>
    <m/>
    <m/>
    <m/>
    <x v="1"/>
    <x v="0"/>
  </r>
  <r>
    <n v="11088135"/>
    <n v="61"/>
    <x v="1"/>
    <x v="9"/>
    <n v="0"/>
    <n v="15"/>
    <n v="2"/>
    <x v="1"/>
    <x v="0"/>
  </r>
  <r>
    <n v="11090001"/>
    <n v="38"/>
    <x v="0"/>
    <x v="1"/>
    <n v="3"/>
    <m/>
    <n v="-99"/>
    <x v="1"/>
    <x v="2"/>
  </r>
  <r>
    <n v="11098657"/>
    <n v="27"/>
    <x v="0"/>
    <x v="10"/>
    <n v="3"/>
    <n v="14"/>
    <n v="4"/>
    <x v="1"/>
    <x v="0"/>
  </r>
  <r>
    <n v="11102690"/>
    <n v="47"/>
    <x v="0"/>
    <x v="1"/>
    <m/>
    <m/>
    <m/>
    <x v="1"/>
    <x v="0"/>
  </r>
  <r>
    <n v="11104897"/>
    <n v="19"/>
    <x v="0"/>
    <x v="1"/>
    <n v="0"/>
    <m/>
    <n v="-99"/>
    <x v="1"/>
    <x v="0"/>
  </r>
  <r>
    <n v="11105094"/>
    <n v="70"/>
    <x v="1"/>
    <x v="5"/>
    <n v="0"/>
    <n v="14"/>
    <n v="4"/>
    <x v="1"/>
    <x v="3"/>
  </r>
  <r>
    <n v="11105320"/>
    <n v="24"/>
    <x v="0"/>
    <x v="1"/>
    <m/>
    <m/>
    <m/>
    <x v="1"/>
    <x v="0"/>
  </r>
  <r>
    <n v="11132312"/>
    <n v="42"/>
    <x v="1"/>
    <x v="1"/>
    <n v="2"/>
    <m/>
    <n v="-99"/>
    <x v="1"/>
    <x v="0"/>
  </r>
  <r>
    <n v="11132313"/>
    <n v="86"/>
    <x v="0"/>
    <x v="1"/>
    <n v="3"/>
    <m/>
    <n v="-99"/>
    <x v="1"/>
    <x v="0"/>
  </r>
  <r>
    <n v="11133184"/>
    <n v="4"/>
    <x v="1"/>
    <x v="1"/>
    <n v="0"/>
    <m/>
    <n v="-99"/>
    <x v="1"/>
    <x v="3"/>
  </r>
  <r>
    <n v="11156429"/>
    <n v="30"/>
    <x v="1"/>
    <x v="11"/>
    <n v="4"/>
    <n v="4"/>
    <n v="0"/>
    <x v="0"/>
    <x v="0"/>
  </r>
  <r>
    <n v="11182400"/>
    <n v="19"/>
    <x v="0"/>
    <x v="1"/>
    <n v="2"/>
    <m/>
    <n v="-99"/>
    <x v="1"/>
    <x v="4"/>
  </r>
  <r>
    <n v="11182468"/>
    <n v="22"/>
    <x v="0"/>
    <x v="1"/>
    <m/>
    <m/>
    <m/>
    <x v="1"/>
    <x v="0"/>
  </r>
  <r>
    <n v="11183083"/>
    <n v="10"/>
    <x v="1"/>
    <x v="9"/>
    <n v="0"/>
    <n v="14"/>
    <n v="4"/>
    <x v="1"/>
    <x v="0"/>
  </r>
  <r>
    <n v="11183873"/>
    <n v="7"/>
    <x v="0"/>
    <x v="1"/>
    <n v="2"/>
    <m/>
    <n v="-99"/>
    <x v="1"/>
    <x v="0"/>
  </r>
  <r>
    <n v="11184419"/>
    <n v="20"/>
    <x v="0"/>
    <x v="5"/>
    <n v="1"/>
    <n v="15"/>
    <n v="2"/>
    <x v="1"/>
    <x v="1"/>
  </r>
  <r>
    <n v="11187034"/>
    <n v="11"/>
    <x v="1"/>
    <x v="1"/>
    <n v="2"/>
    <m/>
    <n v="-99"/>
    <x v="0"/>
    <x v="6"/>
  </r>
  <r>
    <n v="11187522"/>
    <n v="24"/>
    <x v="0"/>
    <x v="1"/>
    <n v="0"/>
    <m/>
    <n v="-99"/>
    <x v="6"/>
    <x v="0"/>
  </r>
  <r>
    <n v="11187522"/>
    <n v="74"/>
    <x v="1"/>
    <x v="3"/>
    <n v="0"/>
    <n v="8"/>
    <n v="5"/>
    <x v="6"/>
    <x v="0"/>
  </r>
  <r>
    <n v="11188576"/>
    <n v="15"/>
    <x v="1"/>
    <x v="12"/>
    <n v="4"/>
    <n v="4"/>
    <n v="0"/>
    <x v="5"/>
    <x v="1"/>
  </r>
  <r>
    <n v="11191673"/>
    <n v="70"/>
    <x v="0"/>
    <x v="10"/>
    <n v="5"/>
    <n v="7"/>
    <n v="5"/>
    <x v="2"/>
    <x v="0"/>
  </r>
  <r>
    <n v="11192469"/>
    <n v="68"/>
    <x v="1"/>
    <x v="9"/>
    <n v="0"/>
    <n v="14"/>
    <n v="4"/>
    <x v="1"/>
    <x v="5"/>
  </r>
  <r>
    <n v="11193056"/>
    <n v="33"/>
    <x v="0"/>
    <x v="5"/>
    <n v="1"/>
    <n v="14"/>
    <n v="4"/>
    <x v="1"/>
    <x v="5"/>
  </r>
  <r>
    <n v="11194020"/>
    <n v="25"/>
    <x v="0"/>
    <x v="1"/>
    <m/>
    <m/>
    <m/>
    <x v="1"/>
    <x v="0"/>
  </r>
  <r>
    <n v="11194862"/>
    <n v="49"/>
    <x v="0"/>
    <x v="1"/>
    <m/>
    <m/>
    <m/>
    <x v="1"/>
    <x v="0"/>
  </r>
  <r>
    <n v="11195961"/>
    <n v="69"/>
    <x v="0"/>
    <x v="1"/>
    <m/>
    <m/>
    <m/>
    <x v="1"/>
    <x v="0"/>
  </r>
  <r>
    <n v="11196001"/>
    <n v="4"/>
    <x v="0"/>
    <x v="1"/>
    <m/>
    <m/>
    <m/>
    <x v="1"/>
    <x v="0"/>
  </r>
  <r>
    <n v="11196855"/>
    <n v="27"/>
    <x v="1"/>
    <x v="3"/>
    <n v="0"/>
    <n v="6"/>
    <n v="5"/>
    <x v="0"/>
    <x v="0"/>
  </r>
  <r>
    <n v="11196857"/>
    <n v="5"/>
    <x v="1"/>
    <x v="1"/>
    <n v="0"/>
    <m/>
    <n v="-99"/>
    <x v="0"/>
    <x v="0"/>
  </r>
  <r>
    <n v="11198107"/>
    <n v="55"/>
    <x v="0"/>
    <x v="1"/>
    <m/>
    <m/>
    <m/>
    <x v="1"/>
    <x v="0"/>
  </r>
  <r>
    <n v="11199319"/>
    <n v="62"/>
    <x v="0"/>
    <x v="1"/>
    <m/>
    <m/>
    <m/>
    <x v="1"/>
    <x v="0"/>
  </r>
  <r>
    <n v="11199336"/>
    <n v="66"/>
    <x v="0"/>
    <x v="3"/>
    <n v="5"/>
    <n v="15"/>
    <n v="0"/>
    <x v="1"/>
    <x v="0"/>
  </r>
  <r>
    <n v="11199636"/>
    <n v="59"/>
    <x v="0"/>
    <x v="1"/>
    <m/>
    <m/>
    <m/>
    <x v="1"/>
    <x v="0"/>
  </r>
  <r>
    <n v="11199822"/>
    <n v="65"/>
    <x v="1"/>
    <x v="6"/>
    <n v="3"/>
    <m/>
    <n v="-99"/>
    <x v="0"/>
    <x v="3"/>
  </r>
  <r>
    <n v="11200848"/>
    <n v="50"/>
    <x v="0"/>
    <x v="1"/>
    <m/>
    <m/>
    <m/>
    <x v="1"/>
    <x v="0"/>
  </r>
  <r>
    <n v="11200876"/>
    <n v="41"/>
    <x v="0"/>
    <x v="1"/>
    <m/>
    <m/>
    <m/>
    <x v="1"/>
    <x v="6"/>
  </r>
  <r>
    <n v="11200898"/>
    <n v="39"/>
    <x v="0"/>
    <x v="1"/>
    <n v="1"/>
    <m/>
    <n v="-99"/>
    <x v="0"/>
    <x v="6"/>
  </r>
  <r>
    <n v="11203521"/>
    <n v="40"/>
    <x v="1"/>
    <x v="4"/>
    <n v="0"/>
    <n v="5"/>
    <n v="2"/>
    <x v="0"/>
    <x v="6"/>
  </r>
  <r>
    <n v="11203852"/>
    <n v="3"/>
    <x v="1"/>
    <x v="1"/>
    <n v="2"/>
    <m/>
    <n v="-99"/>
    <x v="1"/>
    <x v="0"/>
  </r>
  <r>
    <n v="11203852"/>
    <n v="79"/>
    <x v="1"/>
    <x v="5"/>
    <n v="1"/>
    <n v="15"/>
    <n v="2"/>
    <x v="1"/>
    <x v="0"/>
  </r>
  <r>
    <n v="11204029"/>
    <n v="33"/>
    <x v="1"/>
    <x v="1"/>
    <n v="0"/>
    <m/>
    <n v="-99"/>
    <x v="0"/>
    <x v="1"/>
  </r>
  <r>
    <n v="11205084"/>
    <n v="64"/>
    <x v="0"/>
    <x v="12"/>
    <n v="1"/>
    <n v="15"/>
    <n v="0"/>
    <x v="0"/>
    <x v="6"/>
  </r>
  <r>
    <n v="11205087"/>
    <n v="31"/>
    <x v="1"/>
    <x v="1"/>
    <n v="3"/>
    <m/>
    <n v="-99"/>
    <x v="0"/>
    <x v="1"/>
  </r>
  <r>
    <n v="11205090"/>
    <n v="30"/>
    <x v="0"/>
    <x v="7"/>
    <n v="5"/>
    <n v="16"/>
    <n v="0"/>
    <x v="0"/>
    <x v="0"/>
  </r>
  <r>
    <n v="11205289"/>
    <n v="23"/>
    <x v="0"/>
    <x v="1"/>
    <m/>
    <m/>
    <n v="-99"/>
    <x v="1"/>
    <x v="1"/>
  </r>
  <r>
    <n v="11205289"/>
    <n v="28"/>
    <x v="0"/>
    <x v="1"/>
    <n v="0"/>
    <m/>
    <n v="-99"/>
    <x v="1"/>
    <x v="1"/>
  </r>
  <r>
    <n v="11210300"/>
    <n v="64"/>
    <x v="0"/>
    <x v="1"/>
    <n v="0"/>
    <m/>
    <n v="-99"/>
    <x v="0"/>
    <x v="0"/>
  </r>
  <r>
    <n v="11210679"/>
    <n v="34"/>
    <x v="1"/>
    <x v="5"/>
    <n v="2"/>
    <n v="6"/>
    <n v="5"/>
    <x v="0"/>
    <x v="0"/>
  </r>
  <r>
    <n v="11210685"/>
    <n v="30"/>
    <x v="1"/>
    <x v="5"/>
    <n v="0"/>
    <n v="5"/>
    <n v="5"/>
    <x v="0"/>
    <x v="0"/>
  </r>
  <r>
    <n v="11210791"/>
    <n v="83"/>
    <x v="0"/>
    <x v="1"/>
    <m/>
    <m/>
    <m/>
    <x v="1"/>
    <x v="3"/>
  </r>
  <r>
    <n v="11211148"/>
    <n v="20"/>
    <x v="0"/>
    <x v="1"/>
    <m/>
    <m/>
    <m/>
    <x v="1"/>
    <x v="0"/>
  </r>
  <r>
    <n v="11211983"/>
    <n v="68"/>
    <x v="1"/>
    <x v="1"/>
    <n v="0"/>
    <m/>
    <n v="-99"/>
    <x v="0"/>
    <x v="0"/>
  </r>
  <r>
    <n v="11211985"/>
    <n v="72"/>
    <x v="1"/>
    <x v="6"/>
    <n v="2"/>
    <n v="7"/>
    <n v="5"/>
    <x v="5"/>
    <x v="4"/>
  </r>
  <r>
    <n v="11212781"/>
    <n v="85"/>
    <x v="1"/>
    <x v="9"/>
    <n v="0"/>
    <n v="15"/>
    <n v="2"/>
    <x v="1"/>
    <x v="0"/>
  </r>
  <r>
    <n v="11212933"/>
    <n v="72"/>
    <x v="0"/>
    <x v="1"/>
    <m/>
    <m/>
    <m/>
    <x v="1"/>
    <x v="0"/>
  </r>
  <r>
    <n v="11214178"/>
    <n v="81"/>
    <x v="0"/>
    <x v="2"/>
    <n v="1"/>
    <n v="7"/>
    <n v="1"/>
    <x v="0"/>
    <x v="1"/>
  </r>
  <r>
    <n v="11214870"/>
    <n v="25"/>
    <x v="0"/>
    <x v="1"/>
    <m/>
    <m/>
    <m/>
    <x v="1"/>
    <x v="0"/>
  </r>
  <r>
    <n v="11214870"/>
    <n v="65"/>
    <x v="0"/>
    <x v="1"/>
    <m/>
    <m/>
    <m/>
    <x v="1"/>
    <x v="0"/>
  </r>
  <r>
    <n v="11215060"/>
    <n v="25"/>
    <x v="0"/>
    <x v="1"/>
    <m/>
    <m/>
    <m/>
    <x v="1"/>
    <x v="0"/>
  </r>
  <r>
    <n v="11215374"/>
    <n v="85"/>
    <x v="0"/>
    <x v="1"/>
    <m/>
    <m/>
    <m/>
    <x v="1"/>
    <x v="1"/>
  </r>
  <r>
    <n v="11217589"/>
    <n v="35"/>
    <x v="0"/>
    <x v="1"/>
    <n v="0"/>
    <m/>
    <n v="-99"/>
    <x v="1"/>
    <x v="2"/>
  </r>
  <r>
    <n v="11217736"/>
    <n v="30"/>
    <x v="0"/>
    <x v="1"/>
    <m/>
    <m/>
    <m/>
    <x v="1"/>
    <x v="0"/>
  </r>
  <r>
    <n v="11220162"/>
    <n v="21"/>
    <x v="0"/>
    <x v="3"/>
    <n v="2"/>
    <n v="7"/>
    <n v="2"/>
    <x v="4"/>
    <x v="1"/>
  </r>
  <r>
    <n v="11220195"/>
    <n v="82"/>
    <x v="1"/>
    <x v="1"/>
    <n v="0"/>
    <m/>
    <n v="-99"/>
    <x v="1"/>
    <x v="2"/>
  </r>
  <r>
    <n v="11220225"/>
    <n v="79"/>
    <x v="0"/>
    <x v="1"/>
    <n v="3"/>
    <m/>
    <n v="-99"/>
    <x v="1"/>
    <x v="1"/>
  </r>
  <r>
    <n v="11220883"/>
    <n v="86"/>
    <x v="1"/>
    <x v="9"/>
    <n v="0"/>
    <n v="6"/>
    <n v="5"/>
    <x v="0"/>
    <x v="0"/>
  </r>
  <r>
    <n v="11220918"/>
    <n v="29"/>
    <x v="1"/>
    <x v="13"/>
    <n v="2"/>
    <n v="12"/>
    <n v="4"/>
    <x v="1"/>
    <x v="0"/>
  </r>
  <r>
    <n v="11221056"/>
    <n v="17"/>
    <x v="1"/>
    <x v="5"/>
    <n v="2"/>
    <n v="14"/>
    <n v="4"/>
    <x v="1"/>
    <x v="0"/>
  </r>
  <r>
    <n v="11223514"/>
    <n v="48"/>
    <x v="1"/>
    <x v="1"/>
    <n v="3"/>
    <m/>
    <n v="-99"/>
    <x v="1"/>
    <x v="5"/>
  </r>
  <r>
    <n v="11224275"/>
    <n v="11"/>
    <x v="0"/>
    <x v="5"/>
    <n v="1"/>
    <n v="15"/>
    <n v="2"/>
    <x v="0"/>
    <x v="5"/>
  </r>
  <r>
    <n v="11227217"/>
    <n v="89"/>
    <x v="0"/>
    <x v="1"/>
    <n v="0"/>
    <m/>
    <n v="-99"/>
    <x v="0"/>
    <x v="0"/>
  </r>
  <r>
    <n v="11227682"/>
    <n v="28"/>
    <x v="0"/>
    <x v="1"/>
    <m/>
    <m/>
    <m/>
    <x v="1"/>
    <x v="0"/>
  </r>
  <r>
    <n v="11228592"/>
    <n v="8"/>
    <x v="0"/>
    <x v="8"/>
    <n v="2"/>
    <n v="11"/>
    <n v="2"/>
    <x v="0"/>
    <x v="1"/>
  </r>
  <r>
    <n v="11232455"/>
    <n v="77"/>
    <x v="0"/>
    <x v="1"/>
    <n v="0"/>
    <m/>
    <n v="-99"/>
    <x v="1"/>
    <x v="5"/>
  </r>
  <r>
    <n v="11234865"/>
    <n v="20"/>
    <x v="1"/>
    <x v="1"/>
    <n v="0"/>
    <m/>
    <n v="-99"/>
    <x v="0"/>
    <x v="0"/>
  </r>
  <r>
    <n v="11234865"/>
    <n v="38"/>
    <x v="1"/>
    <x v="1"/>
    <n v="0"/>
    <m/>
    <n v="-99"/>
    <x v="0"/>
    <x v="0"/>
  </r>
  <r>
    <n v="11238087"/>
    <n v="39"/>
    <x v="1"/>
    <x v="0"/>
    <n v="2"/>
    <n v="15"/>
    <n v="2"/>
    <x v="2"/>
    <x v="0"/>
  </r>
  <r>
    <n v="11238090"/>
    <n v="30"/>
    <x v="1"/>
    <x v="1"/>
    <n v="2"/>
    <m/>
    <n v="-99"/>
    <x v="0"/>
    <x v="3"/>
  </r>
  <r>
    <n v="11238097"/>
    <n v="2"/>
    <x v="0"/>
    <x v="1"/>
    <n v="0"/>
    <m/>
    <n v="-99"/>
    <x v="5"/>
    <x v="0"/>
  </r>
  <r>
    <n v="11238147"/>
    <n v="59"/>
    <x v="0"/>
    <x v="1"/>
    <n v="0"/>
    <m/>
    <n v="-99"/>
    <x v="1"/>
    <x v="0"/>
  </r>
  <r>
    <n v="11239620"/>
    <n v="3"/>
    <x v="0"/>
    <x v="1"/>
    <n v="2"/>
    <m/>
    <n v="-99"/>
    <x v="0"/>
    <x v="0"/>
  </r>
  <r>
    <n v="11241733"/>
    <n v="74"/>
    <x v="0"/>
    <x v="0"/>
    <n v="5"/>
    <n v="16"/>
    <n v="0"/>
    <x v="0"/>
    <x v="2"/>
  </r>
  <r>
    <n v="11241740"/>
    <n v="35"/>
    <x v="0"/>
    <x v="1"/>
    <n v="5"/>
    <m/>
    <n v="-99"/>
    <x v="0"/>
    <x v="0"/>
  </r>
  <r>
    <n v="11241931"/>
    <n v="2"/>
    <x v="0"/>
    <x v="1"/>
    <m/>
    <m/>
    <m/>
    <x v="1"/>
    <x v="3"/>
  </r>
  <r>
    <n v="11242861"/>
    <n v="75"/>
    <x v="1"/>
    <x v="1"/>
    <n v="0"/>
    <m/>
    <n v="-99"/>
    <x v="5"/>
    <x v="0"/>
  </r>
  <r>
    <n v="11243808"/>
    <n v="4"/>
    <x v="1"/>
    <x v="1"/>
    <n v="0"/>
    <m/>
    <n v="-99"/>
    <x v="1"/>
    <x v="0"/>
  </r>
  <r>
    <n v="11246668"/>
    <n v="25"/>
    <x v="0"/>
    <x v="0"/>
    <n v="5"/>
    <n v="16"/>
    <n v="0"/>
    <x v="0"/>
    <x v="0"/>
  </r>
  <r>
    <n v="11246676"/>
    <n v="3"/>
    <x v="0"/>
    <x v="1"/>
    <n v="5"/>
    <n v="4"/>
    <n v="0"/>
    <x v="0"/>
    <x v="5"/>
  </r>
  <r>
    <n v="11246676"/>
    <n v="74"/>
    <x v="0"/>
    <x v="14"/>
    <n v="0"/>
    <n v="4"/>
    <n v="0"/>
    <x v="0"/>
    <x v="5"/>
  </r>
  <r>
    <n v="11247745"/>
    <n v="27"/>
    <x v="1"/>
    <x v="3"/>
    <n v="2"/>
    <n v="17"/>
    <n v="2"/>
    <x v="0"/>
    <x v="1"/>
  </r>
  <r>
    <n v="11247751"/>
    <n v="36"/>
    <x v="1"/>
    <x v="4"/>
    <n v="2"/>
    <n v="17"/>
    <n v="2"/>
    <x v="0"/>
    <x v="1"/>
  </r>
  <r>
    <n v="11247751"/>
    <n v="43"/>
    <x v="0"/>
    <x v="1"/>
    <n v="2"/>
    <n v="14"/>
    <n v="-99"/>
    <x v="0"/>
    <x v="1"/>
  </r>
  <r>
    <n v="11247775"/>
    <n v="36"/>
    <x v="1"/>
    <x v="4"/>
    <n v="2"/>
    <n v="17"/>
    <n v="2"/>
    <x v="0"/>
    <x v="1"/>
  </r>
  <r>
    <n v="11247787"/>
    <n v="77"/>
    <x v="1"/>
    <x v="15"/>
    <n v="2"/>
    <n v="17"/>
    <n v="2"/>
    <x v="4"/>
    <x v="0"/>
  </r>
  <r>
    <n v="11248122"/>
    <n v="8"/>
    <x v="0"/>
    <x v="1"/>
    <m/>
    <m/>
    <m/>
    <x v="1"/>
    <x v="0"/>
  </r>
  <r>
    <n v="11249992"/>
    <n v="57"/>
    <x v="0"/>
    <x v="16"/>
    <n v="5"/>
    <n v="4"/>
    <n v="2"/>
    <x v="0"/>
    <x v="6"/>
  </r>
  <r>
    <n v="11250415"/>
    <n v="68"/>
    <x v="0"/>
    <x v="5"/>
    <n v="0"/>
    <n v="15"/>
    <n v="2"/>
    <x v="1"/>
    <x v="0"/>
  </r>
  <r>
    <n v="11253670"/>
    <n v="32"/>
    <x v="0"/>
    <x v="1"/>
    <n v="0"/>
    <m/>
    <n v="-99"/>
    <x v="1"/>
    <x v="0"/>
  </r>
  <r>
    <n v="11255513"/>
    <n v="47"/>
    <x v="0"/>
    <x v="17"/>
    <n v="2"/>
    <n v="14"/>
    <n v="1"/>
    <x v="0"/>
    <x v="0"/>
  </r>
  <r>
    <n v="11256979"/>
    <n v="5"/>
    <x v="1"/>
    <x v="1"/>
    <n v="3"/>
    <m/>
    <n v="-99"/>
    <x v="0"/>
    <x v="0"/>
  </r>
  <r>
    <n v="11256979"/>
    <n v="86"/>
    <x v="0"/>
    <x v="1"/>
    <n v="0"/>
    <m/>
    <n v="-99"/>
    <x v="0"/>
    <x v="0"/>
  </r>
  <r>
    <n v="11257546"/>
    <n v="13"/>
    <x v="1"/>
    <x v="1"/>
    <n v="0"/>
    <m/>
    <n v="-99"/>
    <x v="0"/>
    <x v="2"/>
  </r>
  <r>
    <n v="11258137"/>
    <n v="29"/>
    <x v="1"/>
    <x v="0"/>
    <n v="2"/>
    <n v="6"/>
    <n v="-99"/>
    <x v="0"/>
    <x v="0"/>
  </r>
  <r>
    <n v="11258600"/>
    <n v="31"/>
    <x v="1"/>
    <x v="0"/>
    <n v="1"/>
    <n v="5"/>
    <n v="5"/>
    <x v="0"/>
    <x v="0"/>
  </r>
  <r>
    <n v="11258735"/>
    <n v="21"/>
    <x v="1"/>
    <x v="1"/>
    <n v="3"/>
    <m/>
    <n v="-99"/>
    <x v="0"/>
    <x v="0"/>
  </r>
  <r>
    <n v="11258862"/>
    <n v="23"/>
    <x v="0"/>
    <x v="2"/>
    <n v="1"/>
    <n v="5"/>
    <n v="-99"/>
    <x v="0"/>
    <x v="3"/>
  </r>
  <r>
    <n v="11259170"/>
    <n v="77"/>
    <x v="0"/>
    <x v="1"/>
    <n v="5"/>
    <m/>
    <n v="-99"/>
    <x v="0"/>
    <x v="2"/>
  </r>
  <r>
    <n v="11259423"/>
    <n v="75"/>
    <x v="1"/>
    <x v="9"/>
    <n v="0"/>
    <n v="14"/>
    <n v="4"/>
    <x v="1"/>
    <x v="0"/>
  </r>
  <r>
    <n v="11260797"/>
    <n v="49"/>
    <x v="1"/>
    <x v="1"/>
    <n v="0"/>
    <m/>
    <n v="-99"/>
    <x v="0"/>
    <x v="0"/>
  </r>
  <r>
    <n v="11260804"/>
    <n v="58"/>
    <x v="1"/>
    <x v="6"/>
    <n v="4"/>
    <n v="6"/>
    <n v="2"/>
    <x v="0"/>
    <x v="0"/>
  </r>
  <r>
    <n v="11260888"/>
    <n v="7"/>
    <x v="0"/>
    <x v="7"/>
    <n v="5"/>
    <n v="5"/>
    <n v="5"/>
    <x v="0"/>
    <x v="1"/>
  </r>
  <r>
    <n v="11260919"/>
    <n v="72"/>
    <x v="0"/>
    <x v="0"/>
    <n v="2"/>
    <n v="6"/>
    <n v="2"/>
    <x v="0"/>
    <x v="1"/>
  </r>
  <r>
    <n v="11262061"/>
    <n v="20"/>
    <x v="0"/>
    <x v="13"/>
    <n v="5"/>
    <n v="5"/>
    <n v="2"/>
    <x v="5"/>
    <x v="1"/>
  </r>
  <r>
    <n v="11263055"/>
    <n v="52"/>
    <x v="0"/>
    <x v="1"/>
    <n v="0"/>
    <m/>
    <n v="-99"/>
    <x v="0"/>
    <x v="1"/>
  </r>
  <r>
    <n v="11263621"/>
    <n v="57"/>
    <x v="0"/>
    <x v="3"/>
    <n v="2"/>
    <n v="7"/>
    <n v="-99"/>
    <x v="0"/>
    <x v="0"/>
  </r>
  <r>
    <n v="11263833"/>
    <n v="62"/>
    <x v="0"/>
    <x v="5"/>
    <n v="1"/>
    <n v="15"/>
    <n v="5"/>
    <x v="0"/>
    <x v="5"/>
  </r>
  <r>
    <n v="11263858"/>
    <n v="34"/>
    <x v="0"/>
    <x v="1"/>
    <n v="5"/>
    <m/>
    <n v="-99"/>
    <x v="0"/>
    <x v="6"/>
  </r>
  <r>
    <n v="11264085"/>
    <n v="65"/>
    <x v="1"/>
    <x v="5"/>
    <n v="0"/>
    <n v="15"/>
    <n v="2"/>
    <x v="1"/>
    <x v="0"/>
  </r>
  <r>
    <n v="11264274"/>
    <n v="32"/>
    <x v="1"/>
    <x v="5"/>
    <n v="1"/>
    <n v="15"/>
    <n v="5"/>
    <x v="0"/>
    <x v="0"/>
  </r>
  <r>
    <n v="11264578"/>
    <n v="78"/>
    <x v="0"/>
    <x v="2"/>
    <n v="1"/>
    <n v="13"/>
    <n v="2"/>
    <x v="0"/>
    <x v="0"/>
  </r>
  <r>
    <n v="11264622"/>
    <n v="64"/>
    <x v="0"/>
    <x v="3"/>
    <n v="5"/>
    <n v="15"/>
    <n v="2"/>
    <x v="0"/>
    <x v="0"/>
  </r>
  <r>
    <n v="11264910"/>
    <n v="40"/>
    <x v="0"/>
    <x v="8"/>
    <n v="4"/>
    <n v="15"/>
    <n v="-99"/>
    <x v="4"/>
    <x v="0"/>
  </r>
  <r>
    <n v="11264910"/>
    <n v="42"/>
    <x v="1"/>
    <x v="6"/>
    <n v="2"/>
    <n v="14"/>
    <n v="2"/>
    <x v="4"/>
    <x v="0"/>
  </r>
  <r>
    <n v="11264934"/>
    <n v="36"/>
    <x v="0"/>
    <x v="5"/>
    <n v="2"/>
    <n v="13"/>
    <n v="2"/>
    <x v="1"/>
    <x v="0"/>
  </r>
  <r>
    <n v="11265516"/>
    <n v="79"/>
    <x v="0"/>
    <x v="1"/>
    <n v="4"/>
    <m/>
    <n v="-99"/>
    <x v="1"/>
    <x v="0"/>
  </r>
  <r>
    <n v="11266022"/>
    <n v="37"/>
    <x v="0"/>
    <x v="0"/>
    <n v="2"/>
    <n v="18"/>
    <n v="2"/>
    <x v="0"/>
    <x v="0"/>
  </r>
  <r>
    <n v="11266048"/>
    <n v="50"/>
    <x v="0"/>
    <x v="16"/>
    <n v="4"/>
    <n v="11"/>
    <n v="5"/>
    <x v="0"/>
    <x v="1"/>
  </r>
  <r>
    <n v="11266065"/>
    <n v="29"/>
    <x v="0"/>
    <x v="8"/>
    <n v="2"/>
    <n v="15"/>
    <n v="2"/>
    <x v="4"/>
    <x v="0"/>
  </r>
  <r>
    <n v="11266170"/>
    <n v="23"/>
    <x v="1"/>
    <x v="1"/>
    <n v="4"/>
    <m/>
    <n v="-99"/>
    <x v="4"/>
    <x v="1"/>
  </r>
  <r>
    <n v="11266406"/>
    <n v="5"/>
    <x v="0"/>
    <x v="8"/>
    <n v="4"/>
    <n v="15"/>
    <n v="-99"/>
    <x v="4"/>
    <x v="0"/>
  </r>
  <r>
    <n v="11266571"/>
    <n v="25"/>
    <x v="1"/>
    <x v="1"/>
    <n v="0"/>
    <m/>
    <n v="-99"/>
    <x v="0"/>
    <x v="5"/>
  </r>
  <r>
    <n v="11266571"/>
    <n v="30"/>
    <x v="0"/>
    <x v="1"/>
    <n v="3"/>
    <m/>
    <n v="-99"/>
    <x v="0"/>
    <x v="5"/>
  </r>
  <r>
    <n v="11266615"/>
    <n v="9"/>
    <x v="1"/>
    <x v="1"/>
    <n v="2"/>
    <m/>
    <n v="-99"/>
    <x v="0"/>
    <x v="0"/>
  </r>
  <r>
    <n v="11266630"/>
    <n v="11"/>
    <x v="1"/>
    <x v="0"/>
    <n v="2"/>
    <n v="6"/>
    <n v="-99"/>
    <x v="0"/>
    <x v="0"/>
  </r>
  <r>
    <n v="11266755"/>
    <n v="15"/>
    <x v="1"/>
    <x v="11"/>
    <n v="2"/>
    <n v="12"/>
    <n v="4"/>
    <x v="1"/>
    <x v="0"/>
  </r>
  <r>
    <n v="11266840"/>
    <n v="31"/>
    <x v="0"/>
    <x v="16"/>
    <n v="1"/>
    <n v="3"/>
    <n v="5"/>
    <x v="0"/>
    <x v="0"/>
  </r>
  <r>
    <n v="11266842"/>
    <n v="66"/>
    <x v="1"/>
    <x v="0"/>
    <n v="2"/>
    <n v="6"/>
    <n v="2"/>
    <x v="0"/>
    <x v="0"/>
  </r>
  <r>
    <n v="11267029"/>
    <n v="34"/>
    <x v="1"/>
    <x v="0"/>
    <n v="4"/>
    <n v="14"/>
    <n v="-99"/>
    <x v="0"/>
    <x v="0"/>
  </r>
  <r>
    <n v="11267030"/>
    <n v="36"/>
    <x v="1"/>
    <x v="5"/>
    <n v="3"/>
    <n v="3"/>
    <n v="-99"/>
    <x v="0"/>
    <x v="0"/>
  </r>
  <r>
    <n v="11267532"/>
    <n v="59"/>
    <x v="1"/>
    <x v="1"/>
    <n v="3"/>
    <m/>
    <n v="-99"/>
    <x v="0"/>
    <x v="3"/>
  </r>
  <r>
    <n v="11268063"/>
    <n v="22"/>
    <x v="1"/>
    <x v="6"/>
    <n v="2"/>
    <n v="7"/>
    <n v="4"/>
    <x v="0"/>
    <x v="0"/>
  </r>
  <r>
    <n v="11268430"/>
    <n v="58"/>
    <x v="0"/>
    <x v="1"/>
    <n v="2"/>
    <m/>
    <n v="-99"/>
    <x v="4"/>
    <x v="3"/>
  </r>
  <r>
    <n v="11268884"/>
    <n v="56"/>
    <x v="0"/>
    <x v="10"/>
    <n v="1"/>
    <n v="16"/>
    <n v="2"/>
    <x v="0"/>
    <x v="1"/>
  </r>
  <r>
    <n v="11269765"/>
    <n v="30"/>
    <x v="0"/>
    <x v="16"/>
    <n v="2"/>
    <n v="15"/>
    <n v="2"/>
    <x v="4"/>
    <x v="0"/>
  </r>
  <r>
    <n v="11269765"/>
    <n v="71"/>
    <x v="0"/>
    <x v="16"/>
    <n v="2"/>
    <n v="15"/>
    <n v="2"/>
    <x v="4"/>
    <x v="0"/>
  </r>
  <r>
    <n v="11269806"/>
    <n v="16"/>
    <x v="0"/>
    <x v="16"/>
    <n v="4"/>
    <n v="11"/>
    <n v="-99"/>
    <x v="0"/>
    <x v="0"/>
  </r>
  <r>
    <n v="11270677"/>
    <n v="50"/>
    <x v="1"/>
    <x v="6"/>
    <n v="1"/>
    <n v="13"/>
    <n v="-99"/>
    <x v="0"/>
    <x v="1"/>
  </r>
  <r>
    <n v="11270678"/>
    <n v="77"/>
    <x v="0"/>
    <x v="6"/>
    <n v="5"/>
    <n v="15"/>
    <n v="-99"/>
    <x v="0"/>
    <x v="1"/>
  </r>
  <r>
    <n v="11270681"/>
    <n v="13"/>
    <x v="1"/>
    <x v="0"/>
    <n v="1"/>
    <n v="6"/>
    <n v="2"/>
    <x v="4"/>
    <x v="0"/>
  </r>
  <r>
    <n v="11270681"/>
    <n v="32"/>
    <x v="0"/>
    <x v="2"/>
    <n v="3"/>
    <m/>
    <n v="-99"/>
    <x v="4"/>
    <x v="0"/>
  </r>
  <r>
    <n v="11270684"/>
    <n v="28"/>
    <x v="0"/>
    <x v="6"/>
    <n v="2"/>
    <n v="16"/>
    <n v="2"/>
    <x v="0"/>
    <x v="1"/>
  </r>
  <r>
    <n v="11270730"/>
    <n v="25"/>
    <x v="1"/>
    <x v="2"/>
    <n v="4"/>
    <n v="3"/>
    <n v="4"/>
    <x v="4"/>
    <x v="0"/>
  </r>
  <r>
    <n v="11270762"/>
    <n v="29"/>
    <x v="1"/>
    <x v="5"/>
    <n v="3"/>
    <n v="5"/>
    <n v="5"/>
    <x v="0"/>
    <x v="1"/>
  </r>
  <r>
    <n v="11270764"/>
    <n v="34"/>
    <x v="1"/>
    <x v="5"/>
    <n v="3"/>
    <n v="18"/>
    <n v="-99"/>
    <x v="0"/>
    <x v="0"/>
  </r>
  <r>
    <n v="11270976"/>
    <n v="81"/>
    <x v="0"/>
    <x v="8"/>
    <n v="4"/>
    <n v="15"/>
    <n v="-99"/>
    <x v="4"/>
    <x v="0"/>
  </r>
  <r>
    <n v="11271365"/>
    <n v="22"/>
    <x v="1"/>
    <x v="1"/>
    <n v="1"/>
    <m/>
    <n v="-99"/>
    <x v="0"/>
    <x v="0"/>
  </r>
  <r>
    <n v="11271365"/>
    <n v="59"/>
    <x v="1"/>
    <x v="5"/>
    <n v="0"/>
    <n v="5"/>
    <n v="5"/>
    <x v="0"/>
    <x v="0"/>
  </r>
  <r>
    <n v="11271996"/>
    <n v="13"/>
    <x v="0"/>
    <x v="1"/>
    <n v="2"/>
    <m/>
    <n v="-99"/>
    <x v="0"/>
    <x v="0"/>
  </r>
  <r>
    <n v="11271997"/>
    <n v="55"/>
    <x v="0"/>
    <x v="1"/>
    <n v="1"/>
    <m/>
    <n v="-99"/>
    <x v="0"/>
    <x v="3"/>
  </r>
  <r>
    <n v="11272892"/>
    <n v="85"/>
    <x v="0"/>
    <x v="5"/>
    <n v="4"/>
    <n v="18"/>
    <n v="2"/>
    <x v="0"/>
    <x v="0"/>
  </r>
  <r>
    <n v="11272988"/>
    <n v="39"/>
    <x v="0"/>
    <x v="6"/>
    <n v="2"/>
    <n v="15"/>
    <n v="2"/>
    <x v="4"/>
    <x v="1"/>
  </r>
  <r>
    <n v="11272988"/>
    <n v="42"/>
    <x v="1"/>
    <x v="1"/>
    <n v="1"/>
    <m/>
    <n v="-99"/>
    <x v="4"/>
    <x v="1"/>
  </r>
  <r>
    <n v="11273016"/>
    <n v="22"/>
    <x v="0"/>
    <x v="10"/>
    <n v="1"/>
    <n v="18"/>
    <n v="2"/>
    <x v="0"/>
    <x v="0"/>
  </r>
  <r>
    <n v="11273069"/>
    <n v="82"/>
    <x v="1"/>
    <x v="6"/>
    <n v="3"/>
    <n v="11"/>
    <n v="-99"/>
    <x v="0"/>
    <x v="0"/>
  </r>
  <r>
    <n v="11273495"/>
    <n v="66"/>
    <x v="0"/>
    <x v="3"/>
    <n v="5"/>
    <n v="6"/>
    <n v="5"/>
    <x v="0"/>
    <x v="0"/>
  </r>
  <r>
    <n v="11274868"/>
    <n v="58"/>
    <x v="1"/>
    <x v="1"/>
    <n v="3"/>
    <m/>
    <n v="-99"/>
    <x v="0"/>
    <x v="0"/>
  </r>
  <r>
    <n v="11275063"/>
    <n v="23"/>
    <x v="1"/>
    <x v="1"/>
    <n v="3"/>
    <n v="5"/>
    <n v="-99"/>
    <x v="0"/>
    <x v="1"/>
  </r>
  <r>
    <n v="11275142"/>
    <n v="36"/>
    <x v="1"/>
    <x v="2"/>
    <n v="1"/>
    <n v="5"/>
    <n v="-99"/>
    <x v="0"/>
    <x v="6"/>
  </r>
  <r>
    <n v="11275156"/>
    <n v="84"/>
    <x v="1"/>
    <x v="5"/>
    <n v="2"/>
    <n v="15"/>
    <n v="5"/>
    <x v="0"/>
    <x v="1"/>
  </r>
  <r>
    <n v="11275161"/>
    <n v="31"/>
    <x v="0"/>
    <x v="15"/>
    <n v="3"/>
    <n v="15"/>
    <n v="5"/>
    <x v="0"/>
    <x v="1"/>
  </r>
  <r>
    <n v="11276016"/>
    <n v="38"/>
    <x v="0"/>
    <x v="0"/>
    <n v="5"/>
    <n v="16"/>
    <n v="-99"/>
    <x v="0"/>
    <x v="0"/>
  </r>
  <r>
    <n v="11276454"/>
    <n v="16"/>
    <x v="1"/>
    <x v="3"/>
    <n v="2"/>
    <n v="14"/>
    <n v="2"/>
    <x v="0"/>
    <x v="0"/>
  </r>
  <r>
    <n v="11276516"/>
    <n v="23"/>
    <x v="1"/>
    <x v="7"/>
    <n v="2"/>
    <n v="14"/>
    <n v="-99"/>
    <x v="4"/>
    <x v="2"/>
  </r>
  <r>
    <n v="11276516"/>
    <n v="38"/>
    <x v="0"/>
    <x v="8"/>
    <n v="2"/>
    <n v="15"/>
    <n v="2"/>
    <x v="4"/>
    <x v="2"/>
  </r>
  <r>
    <n v="11276595"/>
    <n v="82"/>
    <x v="1"/>
    <x v="12"/>
    <n v="1"/>
    <n v="6"/>
    <n v="5"/>
    <x v="0"/>
    <x v="0"/>
  </r>
  <r>
    <n v="11277184"/>
    <n v="31"/>
    <x v="0"/>
    <x v="8"/>
    <n v="2"/>
    <n v="15"/>
    <n v="2"/>
    <x v="4"/>
    <x v="1"/>
  </r>
  <r>
    <n v="11277184"/>
    <n v="35"/>
    <x v="1"/>
    <x v="1"/>
    <n v="2"/>
    <m/>
    <n v="-99"/>
    <x v="4"/>
    <x v="1"/>
  </r>
  <r>
    <n v="11277189"/>
    <n v="63"/>
    <x v="1"/>
    <x v="0"/>
    <n v="4"/>
    <n v="14"/>
    <n v="2"/>
    <x v="4"/>
    <x v="0"/>
  </r>
  <r>
    <n v="11277389"/>
    <n v="78"/>
    <x v="0"/>
    <x v="15"/>
    <n v="5"/>
    <n v="14"/>
    <n v="2"/>
    <x v="0"/>
    <x v="0"/>
  </r>
  <r>
    <n v="11277447"/>
    <n v="34"/>
    <x v="0"/>
    <x v="1"/>
    <n v="1"/>
    <m/>
    <n v="-99"/>
    <x v="0"/>
    <x v="1"/>
  </r>
  <r>
    <n v="11277449"/>
    <n v="79"/>
    <x v="0"/>
    <x v="1"/>
    <n v="1"/>
    <m/>
    <n v="-99"/>
    <x v="0"/>
    <x v="1"/>
  </r>
  <r>
    <n v="11277487"/>
    <n v="73"/>
    <x v="0"/>
    <x v="1"/>
    <n v="5"/>
    <m/>
    <n v="-99"/>
    <x v="0"/>
    <x v="1"/>
  </r>
  <r>
    <n v="11277698"/>
    <n v="16"/>
    <x v="1"/>
    <x v="1"/>
    <n v="0"/>
    <n v="6"/>
    <n v="-99"/>
    <x v="0"/>
    <x v="0"/>
  </r>
  <r>
    <n v="11277863"/>
    <n v="17"/>
    <x v="1"/>
    <x v="0"/>
    <n v="4"/>
    <n v="6"/>
    <n v="2"/>
    <x v="0"/>
    <x v="0"/>
  </r>
  <r>
    <n v="11277884"/>
    <n v="69"/>
    <x v="0"/>
    <x v="0"/>
    <n v="2"/>
    <n v="6"/>
    <n v="2"/>
    <x v="0"/>
    <x v="0"/>
  </r>
  <r>
    <n v="11277898"/>
    <n v="16"/>
    <x v="1"/>
    <x v="13"/>
    <n v="2"/>
    <n v="5"/>
    <n v="5"/>
    <x v="0"/>
    <x v="1"/>
  </r>
  <r>
    <n v="11277918"/>
    <n v="71"/>
    <x v="0"/>
    <x v="1"/>
    <n v="0"/>
    <m/>
    <n v="-99"/>
    <x v="0"/>
    <x v="0"/>
  </r>
  <r>
    <n v="11278019"/>
    <n v="12"/>
    <x v="1"/>
    <x v="1"/>
    <n v="2"/>
    <m/>
    <n v="-99"/>
    <x v="0"/>
    <x v="0"/>
  </r>
  <r>
    <n v="11278122"/>
    <n v="17"/>
    <x v="0"/>
    <x v="17"/>
    <n v="2"/>
    <n v="6"/>
    <n v="-99"/>
    <x v="0"/>
    <x v="0"/>
  </r>
  <r>
    <n v="11278160"/>
    <n v="18"/>
    <x v="0"/>
    <x v="1"/>
    <n v="5"/>
    <m/>
    <n v="-99"/>
    <x v="4"/>
    <x v="0"/>
  </r>
  <r>
    <n v="11279928"/>
    <n v="50"/>
    <x v="1"/>
    <x v="1"/>
    <n v="1"/>
    <m/>
    <n v="-99"/>
    <x v="1"/>
    <x v="0"/>
  </r>
  <r>
    <n v="11280023"/>
    <n v="39"/>
    <x v="1"/>
    <x v="1"/>
    <n v="3"/>
    <m/>
    <n v="-99"/>
    <x v="1"/>
    <x v="0"/>
  </r>
  <r>
    <n v="11280227"/>
    <n v="17"/>
    <x v="1"/>
    <x v="0"/>
    <n v="2"/>
    <n v="6"/>
    <n v="-99"/>
    <x v="0"/>
    <x v="0"/>
  </r>
  <r>
    <n v="11280235"/>
    <n v="51"/>
    <x v="1"/>
    <x v="1"/>
    <n v="0"/>
    <m/>
    <n v="-99"/>
    <x v="0"/>
    <x v="3"/>
  </r>
  <r>
    <n v="11280240"/>
    <n v="37"/>
    <x v="1"/>
    <x v="2"/>
    <n v="2"/>
    <n v="6"/>
    <n v="-99"/>
    <x v="0"/>
    <x v="0"/>
  </r>
  <r>
    <n v="11280640"/>
    <n v="28"/>
    <x v="0"/>
    <x v="1"/>
    <n v="0"/>
    <m/>
    <n v="-99"/>
    <x v="0"/>
    <x v="0"/>
  </r>
  <r>
    <n v="11280963"/>
    <n v="44"/>
    <x v="0"/>
    <x v="6"/>
    <n v="3"/>
    <n v="15"/>
    <n v="5"/>
    <x v="4"/>
    <x v="0"/>
  </r>
  <r>
    <n v="11280965"/>
    <n v="82"/>
    <x v="0"/>
    <x v="16"/>
    <n v="2"/>
    <n v="15"/>
    <n v="-99"/>
    <x v="4"/>
    <x v="0"/>
  </r>
  <r>
    <n v="11280974"/>
    <n v="20"/>
    <x v="1"/>
    <x v="6"/>
    <n v="0"/>
    <n v="7"/>
    <n v="4"/>
    <x v="4"/>
    <x v="0"/>
  </r>
  <r>
    <n v="11281959"/>
    <n v="17"/>
    <x v="1"/>
    <x v="8"/>
    <n v="2"/>
    <n v="15"/>
    <n v="5"/>
    <x v="0"/>
    <x v="1"/>
  </r>
  <r>
    <n v="11281977"/>
    <n v="56"/>
    <x v="0"/>
    <x v="18"/>
    <n v="2"/>
    <n v="15"/>
    <n v="2"/>
    <x v="4"/>
    <x v="1"/>
  </r>
  <r>
    <n v="11282959"/>
    <n v="77"/>
    <x v="0"/>
    <x v="1"/>
    <n v="1"/>
    <n v="15"/>
    <n v="-99"/>
    <x v="4"/>
    <x v="0"/>
  </r>
  <r>
    <n v="11283410"/>
    <n v="111"/>
    <x v="1"/>
    <x v="2"/>
    <n v="1"/>
    <n v="13"/>
    <n v="2"/>
    <x v="0"/>
    <x v="5"/>
  </r>
  <r>
    <n v="11283509"/>
    <n v="35"/>
    <x v="1"/>
    <x v="4"/>
    <n v="2"/>
    <n v="12"/>
    <n v="1"/>
    <x v="0"/>
    <x v="0"/>
  </r>
  <r>
    <n v="11284278"/>
    <n v="39"/>
    <x v="1"/>
    <x v="1"/>
    <n v="2"/>
    <m/>
    <n v="-99"/>
    <x v="0"/>
    <x v="1"/>
  </r>
  <r>
    <n v="11284278"/>
    <n v="57"/>
    <x v="0"/>
    <x v="3"/>
    <n v="5"/>
    <n v="15"/>
    <n v="5"/>
    <x v="0"/>
    <x v="1"/>
  </r>
  <r>
    <n v="11284278"/>
    <n v="78"/>
    <x v="0"/>
    <x v="12"/>
    <n v="1"/>
    <n v="15"/>
    <n v="5"/>
    <x v="0"/>
    <x v="1"/>
  </r>
  <r>
    <n v="11284314"/>
    <n v="93"/>
    <x v="1"/>
    <x v="6"/>
    <n v="0"/>
    <m/>
    <n v="-99"/>
    <x v="1"/>
    <x v="0"/>
  </r>
  <r>
    <n v="11285515"/>
    <n v="81"/>
    <x v="1"/>
    <x v="1"/>
    <n v="0"/>
    <n v="13"/>
    <n v="-99"/>
    <x v="4"/>
    <x v="1"/>
  </r>
  <r>
    <n v="11285520"/>
    <n v="35"/>
    <x v="0"/>
    <x v="10"/>
    <n v="1"/>
    <n v="13"/>
    <n v="-99"/>
    <x v="4"/>
    <x v="1"/>
  </r>
  <r>
    <n v="11285868"/>
    <n v="41"/>
    <x v="0"/>
    <x v="1"/>
    <n v="5"/>
    <m/>
    <n v="-99"/>
    <x v="2"/>
    <x v="0"/>
  </r>
  <r>
    <n v="11285869"/>
    <n v="83"/>
    <x v="0"/>
    <x v="18"/>
    <n v="2"/>
    <n v="2"/>
    <n v="5"/>
    <x v="4"/>
    <x v="0"/>
  </r>
  <r>
    <n v="11286386"/>
    <n v="3"/>
    <x v="1"/>
    <x v="2"/>
    <n v="4"/>
    <n v="5"/>
    <n v="2"/>
    <x v="4"/>
    <x v="0"/>
  </r>
  <r>
    <n v="11287011"/>
    <n v="84"/>
    <x v="1"/>
    <x v="2"/>
    <n v="2"/>
    <n v="6"/>
    <n v="2"/>
    <x v="0"/>
    <x v="0"/>
  </r>
  <r>
    <n v="11287015"/>
    <n v="19"/>
    <x v="0"/>
    <x v="17"/>
    <n v="5"/>
    <n v="17"/>
    <n v="2"/>
    <x v="0"/>
    <x v="0"/>
  </r>
  <r>
    <n v="11287708"/>
    <n v="14"/>
    <x v="0"/>
    <x v="1"/>
    <n v="3"/>
    <m/>
    <n v="-99"/>
    <x v="0"/>
    <x v="1"/>
  </r>
  <r>
    <n v="11288566"/>
    <n v="24"/>
    <x v="0"/>
    <x v="2"/>
    <n v="2"/>
    <n v="6"/>
    <n v="2"/>
    <x v="0"/>
    <x v="0"/>
  </r>
  <r>
    <n v="11288873"/>
    <n v="30"/>
    <x v="1"/>
    <x v="1"/>
    <n v="2"/>
    <m/>
    <n v="-99"/>
    <x v="0"/>
    <x v="0"/>
  </r>
  <r>
    <n v="11288880"/>
    <n v="69"/>
    <x v="1"/>
    <x v="5"/>
    <n v="4"/>
    <n v="3"/>
    <n v="4"/>
    <x v="0"/>
    <x v="0"/>
  </r>
  <r>
    <n v="11288880"/>
    <n v="87"/>
    <x v="0"/>
    <x v="5"/>
    <n v="4"/>
    <n v="3"/>
    <n v="4"/>
    <x v="0"/>
    <x v="0"/>
  </r>
  <r>
    <n v="11289348"/>
    <n v="10"/>
    <x v="1"/>
    <x v="0"/>
    <n v="1"/>
    <m/>
    <n v="-99"/>
    <x v="0"/>
    <x v="0"/>
  </r>
  <r>
    <n v="11289424"/>
    <n v="41"/>
    <x v="1"/>
    <x v="2"/>
    <n v="4"/>
    <n v="3"/>
    <n v="2"/>
    <x v="0"/>
    <x v="0"/>
  </r>
  <r>
    <n v="11289538"/>
    <n v="34"/>
    <x v="0"/>
    <x v="3"/>
    <n v="3"/>
    <n v="14"/>
    <n v="2"/>
    <x v="0"/>
    <x v="0"/>
  </r>
  <r>
    <n v="11289538"/>
    <n v="47"/>
    <x v="0"/>
    <x v="3"/>
    <n v="4"/>
    <n v="14"/>
    <n v="2"/>
    <x v="0"/>
    <x v="0"/>
  </r>
  <r>
    <n v="11289557"/>
    <n v="78"/>
    <x v="0"/>
    <x v="18"/>
    <n v="2"/>
    <n v="2"/>
    <n v="5"/>
    <x v="4"/>
    <x v="0"/>
  </r>
  <r>
    <n v="11289561"/>
    <n v="60"/>
    <x v="0"/>
    <x v="7"/>
    <n v="2"/>
    <n v="14"/>
    <n v="-99"/>
    <x v="0"/>
    <x v="0"/>
  </r>
  <r>
    <n v="11289648"/>
    <n v="43"/>
    <x v="0"/>
    <x v="1"/>
    <n v="1"/>
    <m/>
    <n v="-99"/>
    <x v="0"/>
    <x v="5"/>
  </r>
  <r>
    <n v="11289748"/>
    <n v="33"/>
    <x v="0"/>
    <x v="2"/>
    <n v="1"/>
    <n v="13"/>
    <n v="2"/>
    <x v="0"/>
    <x v="0"/>
  </r>
  <r>
    <n v="11292700"/>
    <n v="78"/>
    <x v="1"/>
    <x v="5"/>
    <n v="1"/>
    <n v="15"/>
    <n v="5"/>
    <x v="0"/>
    <x v="4"/>
  </r>
  <r>
    <n v="11293075"/>
    <n v="65"/>
    <x v="0"/>
    <x v="16"/>
    <n v="2"/>
    <n v="7"/>
    <n v="1"/>
    <x v="0"/>
    <x v="1"/>
  </r>
  <r>
    <n v="11293133"/>
    <n v="78"/>
    <x v="1"/>
    <x v="5"/>
    <n v="3"/>
    <n v="7"/>
    <n v="4"/>
    <x v="0"/>
    <x v="0"/>
  </r>
  <r>
    <n v="11293688"/>
    <n v="44"/>
    <x v="0"/>
    <x v="8"/>
    <n v="4"/>
    <n v="11"/>
    <n v="0"/>
    <x v="0"/>
    <x v="0"/>
  </r>
  <r>
    <n v="11293834"/>
    <n v="18"/>
    <x v="0"/>
    <x v="3"/>
    <n v="5"/>
    <n v="14"/>
    <n v="-99"/>
    <x v="0"/>
    <x v="1"/>
  </r>
  <r>
    <n v="11293834"/>
    <n v="42"/>
    <x v="1"/>
    <x v="2"/>
    <n v="1"/>
    <n v="16"/>
    <n v="2"/>
    <x v="0"/>
    <x v="1"/>
  </r>
  <r>
    <n v="11294150"/>
    <n v="67"/>
    <x v="0"/>
    <x v="2"/>
    <n v="2"/>
    <n v="6"/>
    <n v="2"/>
    <x v="0"/>
    <x v="0"/>
  </r>
  <r>
    <n v="11294172"/>
    <n v="42"/>
    <x v="0"/>
    <x v="5"/>
    <n v="3"/>
    <n v="8"/>
    <n v="-99"/>
    <x v="0"/>
    <x v="0"/>
  </r>
  <r>
    <n v="11294250"/>
    <n v="34"/>
    <x v="1"/>
    <x v="3"/>
    <n v="3"/>
    <n v="8"/>
    <n v="-99"/>
    <x v="0"/>
    <x v="0"/>
  </r>
  <r>
    <n v="11294433"/>
    <n v="18"/>
    <x v="0"/>
    <x v="6"/>
    <n v="4"/>
    <n v="6"/>
    <n v="2"/>
    <x v="0"/>
    <x v="0"/>
  </r>
  <r>
    <n v="11294454"/>
    <n v="66"/>
    <x v="1"/>
    <x v="7"/>
    <n v="1"/>
    <n v="12"/>
    <n v="-99"/>
    <x v="0"/>
    <x v="0"/>
  </r>
  <r>
    <n v="11295182"/>
    <n v="40"/>
    <x v="0"/>
    <x v="1"/>
    <n v="1"/>
    <m/>
    <n v="-99"/>
    <x v="5"/>
    <x v="1"/>
  </r>
  <r>
    <n v="11295963"/>
    <n v="36"/>
    <x v="0"/>
    <x v="1"/>
    <n v="4"/>
    <n v="3"/>
    <n v="-99"/>
    <x v="0"/>
    <x v="0"/>
  </r>
  <r>
    <n v="11296283"/>
    <n v="84"/>
    <x v="1"/>
    <x v="12"/>
    <n v="0"/>
    <n v="14"/>
    <n v="4"/>
    <x v="0"/>
    <x v="0"/>
  </r>
  <r>
    <n v="11296286"/>
    <n v="15"/>
    <x v="0"/>
    <x v="5"/>
    <n v="4"/>
    <m/>
    <n v="-99"/>
    <x v="0"/>
    <x v="0"/>
  </r>
  <r>
    <n v="11296330"/>
    <n v="12"/>
    <x v="0"/>
    <x v="7"/>
    <n v="1"/>
    <n v="3"/>
    <n v="-99"/>
    <x v="0"/>
    <x v="0"/>
  </r>
  <r>
    <n v="11296369"/>
    <n v="77"/>
    <x v="0"/>
    <x v="8"/>
    <n v="4"/>
    <n v="8"/>
    <n v="-99"/>
    <x v="0"/>
    <x v="1"/>
  </r>
  <r>
    <n v="11296799"/>
    <n v="21"/>
    <x v="1"/>
    <x v="3"/>
    <n v="3"/>
    <n v="7"/>
    <n v="-99"/>
    <x v="0"/>
    <x v="0"/>
  </r>
  <r>
    <n v="11296930"/>
    <n v="2"/>
    <x v="0"/>
    <x v="4"/>
    <n v="0"/>
    <n v="6"/>
    <n v="0"/>
    <x v="1"/>
    <x v="2"/>
  </r>
  <r>
    <n v="11298196"/>
    <n v="5"/>
    <x v="1"/>
    <x v="0"/>
    <n v="1"/>
    <n v="14"/>
    <n v="4"/>
    <x v="0"/>
    <x v="0"/>
  </r>
  <r>
    <n v="11298330"/>
    <n v="14"/>
    <x v="0"/>
    <x v="3"/>
    <n v="3"/>
    <n v="13"/>
    <n v="2"/>
    <x v="0"/>
    <x v="0"/>
  </r>
  <r>
    <n v="11298443"/>
    <n v="74"/>
    <x v="0"/>
    <x v="1"/>
    <n v="0"/>
    <m/>
    <n v="-99"/>
    <x v="1"/>
    <x v="5"/>
  </r>
  <r>
    <n v="11298624"/>
    <n v="86"/>
    <x v="0"/>
    <x v="3"/>
    <n v="5"/>
    <n v="7"/>
    <n v="2"/>
    <x v="0"/>
    <x v="0"/>
  </r>
  <r>
    <n v="11298864"/>
    <n v="74"/>
    <x v="1"/>
    <x v="8"/>
    <n v="2"/>
    <n v="3"/>
    <n v="-99"/>
    <x v="0"/>
    <x v="0"/>
  </r>
  <r>
    <n v="11298867"/>
    <n v="54"/>
    <x v="0"/>
    <x v="7"/>
    <n v="1"/>
    <n v="3"/>
    <n v="5"/>
    <x v="0"/>
    <x v="0"/>
  </r>
  <r>
    <n v="11298915"/>
    <n v="50"/>
    <x v="1"/>
    <x v="6"/>
    <n v="2"/>
    <n v="6"/>
    <n v="2"/>
    <x v="0"/>
    <x v="0"/>
  </r>
  <r>
    <n v="11299077"/>
    <n v="54"/>
    <x v="1"/>
    <x v="15"/>
    <n v="3"/>
    <n v="4"/>
    <n v="2"/>
    <x v="0"/>
    <x v="0"/>
  </r>
  <r>
    <n v="11299273"/>
    <n v="38"/>
    <x v="1"/>
    <x v="6"/>
    <n v="1"/>
    <n v="15"/>
    <n v="-99"/>
    <x v="0"/>
    <x v="0"/>
  </r>
  <r>
    <n v="11299282"/>
    <n v="2"/>
    <x v="1"/>
    <x v="3"/>
    <n v="4"/>
    <n v="3"/>
    <n v="2"/>
    <x v="0"/>
    <x v="0"/>
  </r>
  <r>
    <n v="11299355"/>
    <n v="74"/>
    <x v="1"/>
    <x v="5"/>
    <n v="2"/>
    <n v="15"/>
    <n v="2"/>
    <x v="0"/>
    <x v="0"/>
  </r>
  <r>
    <n v="11303115"/>
    <n v="3"/>
    <x v="1"/>
    <x v="3"/>
    <n v="3"/>
    <n v="7"/>
    <n v="4"/>
    <x v="0"/>
    <x v="0"/>
  </r>
  <r>
    <n v="11303121"/>
    <n v="28"/>
    <x v="0"/>
    <x v="8"/>
    <n v="2"/>
    <n v="3"/>
    <n v="5"/>
    <x v="0"/>
    <x v="0"/>
  </r>
  <r>
    <n v="11303292"/>
    <n v="50"/>
    <x v="1"/>
    <x v="6"/>
    <n v="3"/>
    <n v="7"/>
    <n v="4"/>
    <x v="0"/>
    <x v="0"/>
  </r>
  <r>
    <n v="11303732"/>
    <n v="3"/>
    <x v="1"/>
    <x v="3"/>
    <n v="3"/>
    <n v="7"/>
    <n v="2"/>
    <x v="0"/>
    <x v="0"/>
  </r>
  <r>
    <n v="11303838"/>
    <n v="2"/>
    <x v="1"/>
    <x v="2"/>
    <n v="2"/>
    <n v="3"/>
    <n v="-99"/>
    <x v="0"/>
    <x v="0"/>
  </r>
  <r>
    <n v="11303838"/>
    <n v="6"/>
    <x v="0"/>
    <x v="2"/>
    <n v="4"/>
    <n v="3"/>
    <n v="-99"/>
    <x v="0"/>
    <x v="0"/>
  </r>
  <r>
    <n v="11304659"/>
    <n v="9"/>
    <x v="0"/>
    <x v="1"/>
    <n v="4"/>
    <m/>
    <n v="-99"/>
    <x v="0"/>
    <x v="0"/>
  </r>
  <r>
    <n v="11304667"/>
    <n v="26"/>
    <x v="1"/>
    <x v="5"/>
    <n v="1"/>
    <n v="14"/>
    <n v="-99"/>
    <x v="0"/>
    <x v="0"/>
  </r>
  <r>
    <n v="11304670"/>
    <n v="70"/>
    <x v="0"/>
    <x v="6"/>
    <n v="2"/>
    <n v="5"/>
    <n v="4"/>
    <x v="0"/>
    <x v="0"/>
  </r>
  <r>
    <n v="616131427"/>
    <n v="50"/>
    <x v="0"/>
    <x v="15"/>
    <n v="0"/>
    <n v="3"/>
    <n v="2"/>
    <x v="0"/>
    <x v="0"/>
  </r>
  <r>
    <n v="616131427"/>
    <n v="54"/>
    <x v="1"/>
    <x v="1"/>
    <n v="0"/>
    <m/>
    <n v="-99"/>
    <x v="0"/>
    <x v="0"/>
  </r>
  <r>
    <n v="616134560"/>
    <n v="28"/>
    <x v="0"/>
    <x v="10"/>
    <n v="4"/>
    <n v="6"/>
    <n v="2"/>
    <x v="0"/>
    <x v="0"/>
  </r>
  <r>
    <n v="616135120"/>
    <n v="34"/>
    <x v="0"/>
    <x v="6"/>
    <n v="0"/>
    <m/>
    <n v="-99"/>
    <x v="0"/>
    <x v="0"/>
  </r>
  <r>
    <n v="616135120"/>
    <n v="35"/>
    <x v="0"/>
    <x v="6"/>
    <n v="0"/>
    <m/>
    <n v="-99"/>
    <x v="0"/>
    <x v="0"/>
  </r>
  <r>
    <n v="616135430"/>
    <n v="67"/>
    <x v="0"/>
    <x v="0"/>
    <n v="1"/>
    <n v="11"/>
    <n v="2"/>
    <x v="0"/>
    <x v="1"/>
  </r>
  <r>
    <n v="616161296"/>
    <n v="79"/>
    <x v="0"/>
    <x v="1"/>
    <n v="4"/>
    <m/>
    <n v="-99"/>
    <x v="0"/>
    <x v="0"/>
  </r>
  <r>
    <n v="616180218"/>
    <n v="17"/>
    <x v="0"/>
    <x v="5"/>
    <n v="0"/>
    <n v="15"/>
    <n v="0"/>
    <x v="0"/>
    <x v="0"/>
  </r>
  <r>
    <n v="616226531"/>
    <n v="71"/>
    <x v="1"/>
    <x v="1"/>
    <n v="4"/>
    <m/>
    <n v="-99"/>
    <x v="0"/>
    <x v="0"/>
  </r>
  <r>
    <n v="616250119"/>
    <n v="81"/>
    <x v="0"/>
    <x v="15"/>
    <n v="5"/>
    <n v="7"/>
    <n v="0"/>
    <x v="0"/>
    <x v="0"/>
  </r>
  <r>
    <n v="616253205"/>
    <n v="67"/>
    <x v="0"/>
    <x v="1"/>
    <n v="0"/>
    <m/>
    <n v="-99"/>
    <x v="2"/>
    <x v="0"/>
  </r>
  <r>
    <n v="616262558"/>
    <n v="63"/>
    <x v="1"/>
    <x v="9"/>
    <n v="0"/>
    <n v="11"/>
    <n v="5"/>
    <x v="0"/>
    <x v="3"/>
  </r>
  <r>
    <n v="616262558"/>
    <n v="69"/>
    <x v="1"/>
    <x v="1"/>
    <n v="0"/>
    <m/>
    <n v="-99"/>
    <x v="0"/>
    <x v="3"/>
  </r>
  <r>
    <n v="616262567"/>
    <n v="42"/>
    <x v="1"/>
    <x v="1"/>
    <n v="3"/>
    <m/>
    <n v="-99"/>
    <x v="0"/>
    <x v="5"/>
  </r>
  <r>
    <n v="616263067"/>
    <n v="17"/>
    <x v="0"/>
    <x v="1"/>
    <n v="0"/>
    <m/>
    <n v="-99"/>
    <x v="3"/>
    <x v="0"/>
  </r>
  <r>
    <n v="616264179"/>
    <n v="67"/>
    <x v="0"/>
    <x v="5"/>
    <n v="5"/>
    <n v="6"/>
    <n v="2"/>
    <x v="0"/>
    <x v="0"/>
  </r>
  <r>
    <n v="616307699"/>
    <n v="79"/>
    <x v="0"/>
    <x v="9"/>
    <n v="0"/>
    <n v="11"/>
    <n v="0"/>
    <x v="0"/>
    <x v="0"/>
  </r>
  <r>
    <n v="617269620"/>
    <n v="57"/>
    <x v="0"/>
    <x v="1"/>
    <n v="5"/>
    <m/>
    <n v="-99"/>
    <x v="5"/>
    <x v="0"/>
  </r>
  <r>
    <n v="617269778"/>
    <n v="70"/>
    <x v="1"/>
    <x v="1"/>
    <n v="0"/>
    <m/>
    <n v="-99"/>
    <x v="0"/>
    <x v="6"/>
  </r>
  <r>
    <n v="617271566"/>
    <n v="24"/>
    <x v="0"/>
    <x v="7"/>
    <n v="2"/>
    <n v="14"/>
    <n v="2"/>
    <x v="0"/>
    <x v="0"/>
  </r>
  <r>
    <n v="617275160"/>
    <n v="14"/>
    <x v="1"/>
    <x v="2"/>
    <n v="1"/>
    <n v="2"/>
    <n v="4"/>
    <x v="0"/>
    <x v="3"/>
  </r>
  <r>
    <n v="617346377"/>
    <n v="6"/>
    <x v="0"/>
    <x v="3"/>
    <n v="0"/>
    <n v="6"/>
    <n v="0"/>
    <x v="6"/>
    <x v="1"/>
  </r>
  <r>
    <n v="617346377"/>
    <n v="30"/>
    <x v="1"/>
    <x v="5"/>
    <n v="0"/>
    <n v="4"/>
    <n v="5"/>
    <x v="6"/>
    <x v="1"/>
  </r>
  <r>
    <n v="617346387"/>
    <n v="25"/>
    <x v="0"/>
    <x v="1"/>
    <n v="0"/>
    <m/>
    <n v="-99"/>
    <x v="0"/>
    <x v="5"/>
  </r>
  <r>
    <n v="617387666"/>
    <n v="42"/>
    <x v="0"/>
    <x v="11"/>
    <n v="5"/>
    <n v="3"/>
    <n v="0"/>
    <x v="0"/>
    <x v="4"/>
  </r>
  <r>
    <n v="618407311"/>
    <n v="2"/>
    <x v="1"/>
    <x v="1"/>
    <n v="0"/>
    <m/>
    <n v="-99"/>
    <x v="0"/>
    <x v="1"/>
  </r>
  <r>
    <n v="619077981"/>
    <n v="70"/>
    <x v="0"/>
    <x v="10"/>
    <n v="5"/>
    <n v="7"/>
    <n v="5"/>
    <x v="0"/>
    <x v="0"/>
  </r>
  <r>
    <n v="619477325"/>
    <n v="69"/>
    <x v="1"/>
    <x v="1"/>
    <n v="0"/>
    <m/>
    <n v="-99"/>
    <x v="0"/>
    <x v="0"/>
  </r>
  <r>
    <n v="619477327"/>
    <n v="26"/>
    <x v="1"/>
    <x v="1"/>
    <n v="0"/>
    <m/>
    <n v="-99"/>
    <x v="0"/>
    <x v="3"/>
  </r>
  <r>
    <n v="619477327"/>
    <n v="66"/>
    <x v="1"/>
    <x v="5"/>
    <n v="3"/>
    <n v="16"/>
    <n v="2"/>
    <x v="0"/>
    <x v="3"/>
  </r>
  <r>
    <n v="619477334"/>
    <n v="10"/>
    <x v="1"/>
    <x v="1"/>
    <n v="4"/>
    <m/>
    <n v="-99"/>
    <x v="0"/>
    <x v="0"/>
  </r>
  <r>
    <n v="619613231"/>
    <n v="44"/>
    <x v="0"/>
    <x v="15"/>
    <n v="5"/>
    <n v="3"/>
    <n v="2"/>
    <x v="4"/>
    <x v="5"/>
  </r>
  <r>
    <n v="619613244"/>
    <n v="25"/>
    <x v="0"/>
    <x v="1"/>
    <n v="4"/>
    <m/>
    <n v="-99"/>
    <x v="0"/>
    <x v="2"/>
  </r>
  <r>
    <n v="619859260"/>
    <n v="59"/>
    <x v="1"/>
    <x v="1"/>
    <n v="0"/>
    <m/>
    <n v="-99"/>
    <x v="0"/>
    <x v="0"/>
  </r>
  <r>
    <n v="620073954"/>
    <n v="31"/>
    <x v="0"/>
    <x v="3"/>
    <n v="2"/>
    <n v="8"/>
    <n v="3"/>
    <x v="0"/>
    <x v="0"/>
  </r>
  <r>
    <n v="620165042"/>
    <n v="49"/>
    <x v="1"/>
    <x v="6"/>
    <n v="3"/>
    <n v="7"/>
    <n v="0"/>
    <x v="0"/>
    <x v="0"/>
  </r>
  <r>
    <n v="620165285"/>
    <n v="55"/>
    <x v="0"/>
    <x v="17"/>
    <n v="4"/>
    <n v="5"/>
    <n v="1"/>
    <x v="0"/>
    <x v="0"/>
  </r>
  <r>
    <n v="620166306"/>
    <n v="9"/>
    <x v="0"/>
    <x v="1"/>
    <n v="1"/>
    <m/>
    <n v="-99"/>
    <x v="2"/>
    <x v="0"/>
  </r>
  <r>
    <n v="620166306"/>
    <n v="82"/>
    <x v="1"/>
    <x v="1"/>
    <n v="0"/>
    <m/>
    <n v="-99"/>
    <x v="2"/>
    <x v="0"/>
  </r>
  <r>
    <n v="620212449"/>
    <n v="18"/>
    <x v="1"/>
    <x v="1"/>
    <n v="0"/>
    <m/>
    <n v="-99"/>
    <x v="5"/>
    <x v="1"/>
  </r>
  <r>
    <n v="620212449"/>
    <n v="68"/>
    <x v="0"/>
    <x v="1"/>
    <n v="0"/>
    <m/>
    <n v="-99"/>
    <x v="5"/>
    <x v="1"/>
  </r>
  <r>
    <n v="620259670"/>
    <n v="33"/>
    <x v="0"/>
    <x v="1"/>
    <m/>
    <m/>
    <m/>
    <x v="3"/>
    <x v="5"/>
  </r>
  <r>
    <n v="620259791"/>
    <n v="23"/>
    <x v="0"/>
    <x v="1"/>
    <n v="0"/>
    <m/>
    <n v="-99"/>
    <x v="4"/>
    <x v="0"/>
  </r>
  <r>
    <n v="620261923"/>
    <n v="17"/>
    <x v="0"/>
    <x v="0"/>
    <n v="3"/>
    <m/>
    <n v="-99"/>
    <x v="0"/>
    <x v="0"/>
  </r>
  <r>
    <n v="620288844"/>
    <n v="61"/>
    <x v="0"/>
    <x v="10"/>
    <n v="5"/>
    <n v="6"/>
    <n v="5"/>
    <x v="0"/>
    <x v="0"/>
  </r>
  <r>
    <n v="620335793"/>
    <n v="7"/>
    <x v="0"/>
    <x v="8"/>
    <n v="2"/>
    <n v="12"/>
    <n v="2"/>
    <x v="0"/>
    <x v="0"/>
  </r>
  <r>
    <n v="620341329"/>
    <n v="68"/>
    <x v="0"/>
    <x v="0"/>
    <n v="1"/>
    <n v="9"/>
    <n v="2"/>
    <x v="0"/>
    <x v="1"/>
  </r>
  <r>
    <n v="620350217"/>
    <n v="53"/>
    <x v="0"/>
    <x v="1"/>
    <n v="0"/>
    <m/>
    <n v="-99"/>
    <x v="0"/>
    <x v="0"/>
  </r>
  <r>
    <n v="620353088"/>
    <n v="6"/>
    <x v="0"/>
    <x v="1"/>
    <n v="3"/>
    <m/>
    <n v="-99"/>
    <x v="0"/>
    <x v="0"/>
  </r>
  <r>
    <n v="620437390"/>
    <n v="83"/>
    <x v="0"/>
    <x v="1"/>
    <m/>
    <m/>
    <n v="-99"/>
    <x v="0"/>
    <x v="0"/>
  </r>
  <r>
    <n v="620443701"/>
    <n v="39"/>
    <x v="0"/>
    <x v="1"/>
    <n v="0"/>
    <m/>
    <n v="-99"/>
    <x v="0"/>
    <x v="3"/>
  </r>
  <r>
    <n v="620447357"/>
    <n v="76"/>
    <x v="0"/>
    <x v="15"/>
    <n v="0"/>
    <n v="16"/>
    <n v="0"/>
    <x v="0"/>
    <x v="0"/>
  </r>
  <r>
    <n v="620447417"/>
    <n v="58"/>
    <x v="0"/>
    <x v="1"/>
    <m/>
    <m/>
    <m/>
    <x v="6"/>
    <x v="5"/>
  </r>
  <r>
    <n v="620447857"/>
    <n v="40"/>
    <x v="0"/>
    <x v="1"/>
    <n v="0"/>
    <m/>
    <n v="-99"/>
    <x v="6"/>
    <x v="5"/>
  </r>
  <r>
    <n v="620465895"/>
    <n v="36"/>
    <x v="1"/>
    <x v="1"/>
    <n v="0"/>
    <m/>
    <n v="-99"/>
    <x v="0"/>
    <x v="0"/>
  </r>
  <r>
    <n v="620465895"/>
    <n v="58"/>
    <x v="1"/>
    <x v="1"/>
    <n v="0"/>
    <m/>
    <n v="-99"/>
    <x v="0"/>
    <x v="0"/>
  </r>
  <r>
    <n v="620479399"/>
    <n v="35"/>
    <x v="0"/>
    <x v="2"/>
    <n v="1"/>
    <n v="15"/>
    <n v="0"/>
    <x v="0"/>
    <x v="0"/>
  </r>
  <r>
    <n v="620525991"/>
    <n v="2"/>
    <x v="1"/>
    <x v="3"/>
    <n v="2"/>
    <n v="14"/>
    <n v="2"/>
    <x v="4"/>
    <x v="0"/>
  </r>
  <r>
    <n v="620537700"/>
    <n v="85"/>
    <x v="1"/>
    <x v="1"/>
    <n v="1"/>
    <m/>
    <n v="-99"/>
    <x v="0"/>
    <x v="0"/>
  </r>
  <r>
    <n v="620602160"/>
    <n v="50"/>
    <x v="0"/>
    <x v="1"/>
    <n v="3"/>
    <m/>
    <n v="-99"/>
    <x v="1"/>
    <x v="0"/>
  </r>
  <r>
    <n v="620603145"/>
    <n v="22"/>
    <x v="1"/>
    <x v="3"/>
    <n v="0"/>
    <n v="5"/>
    <n v="4"/>
    <x v="4"/>
    <x v="0"/>
  </r>
  <r>
    <n v="620663891"/>
    <n v="35"/>
    <x v="1"/>
    <x v="1"/>
    <n v="0"/>
    <m/>
    <n v="-99"/>
    <x v="3"/>
    <x v="0"/>
  </r>
  <r>
    <n v="620668051"/>
    <n v="9"/>
    <x v="1"/>
    <x v="1"/>
    <n v="1"/>
    <m/>
    <n v="-99"/>
    <x v="0"/>
    <x v="3"/>
  </r>
  <r>
    <n v="620677070"/>
    <n v="15"/>
    <x v="1"/>
    <x v="1"/>
    <n v="1"/>
    <m/>
    <n v="-99"/>
    <x v="4"/>
    <x v="0"/>
  </r>
  <r>
    <n v="620679913"/>
    <n v="23"/>
    <x v="0"/>
    <x v="1"/>
    <n v="0"/>
    <m/>
    <n v="-99"/>
    <x v="0"/>
    <x v="0"/>
  </r>
  <r>
    <n v="620680026"/>
    <n v="26"/>
    <x v="0"/>
    <x v="1"/>
    <n v="3"/>
    <m/>
    <n v="-99"/>
    <x v="0"/>
    <x v="0"/>
  </r>
  <r>
    <n v="620680375"/>
    <n v="73"/>
    <x v="1"/>
    <x v="1"/>
    <n v="3"/>
    <m/>
    <n v="-99"/>
    <x v="0"/>
    <x v="5"/>
  </r>
  <r>
    <n v="620680391"/>
    <n v="79"/>
    <x v="0"/>
    <x v="6"/>
    <n v="3"/>
    <n v="5"/>
    <n v="5"/>
    <x v="0"/>
    <x v="0"/>
  </r>
  <r>
    <n v="620720387"/>
    <n v="39"/>
    <x v="1"/>
    <x v="1"/>
    <n v="2"/>
    <m/>
    <n v="-99"/>
    <x v="1"/>
    <x v="6"/>
  </r>
  <r>
    <n v="620757438"/>
    <n v="58"/>
    <x v="0"/>
    <x v="8"/>
    <n v="4"/>
    <n v="15"/>
    <n v="2"/>
    <x v="0"/>
    <x v="0"/>
  </r>
  <r>
    <n v="620760283"/>
    <n v="58"/>
    <x v="0"/>
    <x v="13"/>
    <n v="1"/>
    <n v="13"/>
    <n v="1"/>
    <x v="0"/>
    <x v="0"/>
  </r>
  <r>
    <n v="620764242"/>
    <n v="12"/>
    <x v="1"/>
    <x v="0"/>
    <n v="3"/>
    <n v="6"/>
    <n v="2"/>
    <x v="0"/>
    <x v="2"/>
  </r>
  <r>
    <n v="620779903"/>
    <n v="33"/>
    <x v="1"/>
    <x v="15"/>
    <n v="0"/>
    <n v="2"/>
    <n v="0"/>
    <x v="6"/>
    <x v="0"/>
  </r>
  <r>
    <n v="620782130"/>
    <n v="43"/>
    <x v="1"/>
    <x v="13"/>
    <n v="1"/>
    <n v="4"/>
    <n v="4"/>
    <x v="4"/>
    <x v="1"/>
  </r>
  <r>
    <n v="620788351"/>
    <n v="38"/>
    <x v="0"/>
    <x v="16"/>
    <n v="0"/>
    <n v="2"/>
    <n v="5"/>
    <x v="0"/>
    <x v="3"/>
  </r>
  <r>
    <n v="620811833"/>
    <n v="14"/>
    <x v="1"/>
    <x v="3"/>
    <n v="2"/>
    <n v="4"/>
    <n v="5"/>
    <x v="0"/>
    <x v="6"/>
  </r>
  <r>
    <n v="620812807"/>
    <n v="73"/>
    <x v="1"/>
    <x v="1"/>
    <n v="0"/>
    <m/>
    <n v="-99"/>
    <x v="3"/>
    <x v="0"/>
  </r>
  <r>
    <n v="620821632"/>
    <n v="44"/>
    <x v="0"/>
    <x v="13"/>
    <n v="0"/>
    <n v="15"/>
    <n v="2"/>
    <x v="1"/>
    <x v="0"/>
  </r>
  <r>
    <n v="620836432"/>
    <n v="63"/>
    <x v="0"/>
    <x v="13"/>
    <n v="1"/>
    <n v="14"/>
    <n v="4"/>
    <x v="0"/>
    <x v="0"/>
  </r>
  <r>
    <n v="620843915"/>
    <n v="63"/>
    <x v="0"/>
    <x v="1"/>
    <n v="4"/>
    <m/>
    <n v="-99"/>
    <x v="0"/>
    <x v="0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  <r>
    <m/>
    <m/>
    <x v="2"/>
    <x v="1"/>
    <m/>
    <m/>
    <m/>
    <x v="7"/>
    <x v="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103">
  <r>
    <n v="10659320"/>
    <n v="1524851"/>
    <x v="0"/>
    <n v="0"/>
    <n v="0"/>
  </r>
  <r>
    <n v="10659320"/>
    <n v="2052502"/>
    <x v="1"/>
    <n v="0"/>
    <n v="90"/>
  </r>
  <r>
    <n v="10687136"/>
    <n v="51288"/>
    <x v="0"/>
    <n v="2"/>
    <n v="0"/>
  </r>
  <r>
    <n v="10687136"/>
    <n v="1414488"/>
    <x v="0"/>
    <n v="0"/>
    <n v="0"/>
  </r>
  <r>
    <n v="10715253"/>
    <n v="85117"/>
    <x v="1"/>
    <n v="3"/>
    <n v="90"/>
  </r>
  <r>
    <n v="10715253"/>
    <n v="1414488"/>
    <x v="0"/>
    <n v="3"/>
    <n v="0"/>
  </r>
  <r>
    <n v="10717775"/>
    <n v="1584377"/>
    <x v="0"/>
    <n v="0"/>
    <n v="0"/>
  </r>
  <r>
    <n v="10717775"/>
    <n v="2052502"/>
    <x v="1"/>
    <n v="0"/>
    <n v="90"/>
  </r>
  <r>
    <n v="10763112"/>
    <n v="122578"/>
    <x v="0"/>
    <n v="0"/>
    <n v="0"/>
  </r>
  <r>
    <n v="10763112"/>
    <n v="438610"/>
    <x v="0"/>
    <n v="0"/>
    <n v="0"/>
  </r>
  <r>
    <n v="10763133"/>
    <n v="990219"/>
    <x v="0"/>
    <n v="0"/>
    <n v="0"/>
  </r>
  <r>
    <n v="10763133"/>
    <n v="1333784"/>
    <x v="0"/>
    <n v="0"/>
    <n v="0"/>
  </r>
  <r>
    <n v="10763393"/>
    <n v="194148"/>
    <x v="1"/>
    <n v="0"/>
    <n v="90"/>
  </r>
  <r>
    <n v="10763393"/>
    <n v="2052502"/>
    <x v="1"/>
    <n v="0"/>
    <n v="90"/>
  </r>
  <r>
    <n v="10763522"/>
    <n v="1960273"/>
    <x v="1"/>
    <n v="0"/>
    <n v="90"/>
  </r>
  <r>
    <n v="10763522"/>
    <n v="2052502"/>
    <x v="1"/>
    <n v="0"/>
    <n v="90"/>
  </r>
  <r>
    <n v="10763686"/>
    <n v="246186"/>
    <x v="0"/>
    <n v="0"/>
    <n v="0"/>
  </r>
  <r>
    <n v="10763686"/>
    <n v="2052502"/>
    <x v="1"/>
    <n v="1"/>
    <n v="90"/>
  </r>
  <r>
    <n v="10763757"/>
    <n v="125851"/>
    <x v="0"/>
    <n v="0"/>
    <n v="0"/>
  </r>
  <r>
    <n v="10763757"/>
    <n v="2052502"/>
    <x v="1"/>
    <n v="1"/>
    <n v="90"/>
  </r>
  <r>
    <n v="10764128"/>
    <n v="730637"/>
    <x v="1"/>
    <n v="1"/>
    <n v="90"/>
  </r>
  <r>
    <n v="10764128"/>
    <n v="2052502"/>
    <x v="1"/>
    <n v="2"/>
    <n v="90"/>
  </r>
  <r>
    <n v="10764500"/>
    <n v="2052502"/>
    <x v="1"/>
    <n v="1"/>
    <n v="90"/>
  </r>
  <r>
    <n v="10764500"/>
    <n v="2058203"/>
    <x v="0"/>
    <n v="1"/>
    <n v="0"/>
  </r>
  <r>
    <n v="10765199"/>
    <n v="1414488"/>
    <x v="0"/>
    <n v="0"/>
    <n v="0"/>
  </r>
  <r>
    <n v="10765199"/>
    <n v="1683947"/>
    <x v="0"/>
    <n v="1"/>
    <n v="0"/>
  </r>
  <r>
    <n v="10765440"/>
    <n v="820011"/>
    <x v="0"/>
    <n v="3"/>
    <n v="0"/>
  </r>
  <r>
    <n v="10765440"/>
    <n v="1414488"/>
    <x v="0"/>
    <n v="0"/>
    <n v="0"/>
  </r>
  <r>
    <n v="10765450"/>
    <n v="866523"/>
    <x v="0"/>
    <n v="3"/>
    <n v="0"/>
  </r>
  <r>
    <n v="10765450"/>
    <n v="1414488"/>
    <x v="0"/>
    <n v="0"/>
    <n v="0"/>
  </r>
  <r>
    <n v="10765472"/>
    <n v="1047375"/>
    <x v="0"/>
    <n v="3"/>
    <n v="0"/>
  </r>
  <r>
    <n v="10765472"/>
    <n v="1414488"/>
    <x v="0"/>
    <n v="0"/>
    <n v="0"/>
  </r>
  <r>
    <n v="10765699"/>
    <n v="953281"/>
    <x v="1"/>
    <n v="1"/>
    <n v="90"/>
  </r>
  <r>
    <n v="10765699"/>
    <n v="1414488"/>
    <x v="0"/>
    <n v="0"/>
    <n v="0"/>
  </r>
  <r>
    <n v="10765713"/>
    <n v="951500"/>
    <x v="0"/>
    <n v="5"/>
    <n v="0"/>
  </r>
  <r>
    <n v="10765713"/>
    <n v="1414488"/>
    <x v="0"/>
    <n v="0"/>
    <n v="0"/>
  </r>
  <r>
    <n v="10765749"/>
    <n v="1414488"/>
    <x v="0"/>
    <n v="0"/>
    <n v="0"/>
  </r>
  <r>
    <n v="10765749"/>
    <n v="1683947"/>
    <x v="0"/>
    <n v="2"/>
    <n v="0"/>
  </r>
  <r>
    <n v="10765830"/>
    <n v="1414488"/>
    <x v="0"/>
    <n v="0"/>
    <n v="0"/>
  </r>
  <r>
    <n v="10765830"/>
    <n v="1596713"/>
    <x v="0"/>
    <n v="1"/>
    <n v="0"/>
  </r>
  <r>
    <n v="10765933"/>
    <n v="455262"/>
    <x v="0"/>
    <n v="1"/>
    <n v="0"/>
  </r>
  <r>
    <n v="10765933"/>
    <n v="1414488"/>
    <x v="0"/>
    <n v="0"/>
    <n v="0"/>
  </r>
  <r>
    <n v="10765935"/>
    <n v="40365"/>
    <x v="0"/>
    <n v="1"/>
    <n v="0"/>
  </r>
  <r>
    <n v="10765935"/>
    <n v="1414488"/>
    <x v="0"/>
    <n v="0"/>
    <n v="0"/>
  </r>
  <r>
    <n v="10765936"/>
    <n v="102195"/>
    <x v="1"/>
    <n v="2"/>
    <n v="90"/>
  </r>
  <r>
    <n v="10765936"/>
    <n v="1414488"/>
    <x v="0"/>
    <n v="0"/>
    <n v="0"/>
  </r>
  <r>
    <n v="10765945"/>
    <n v="832266"/>
    <x v="0"/>
    <n v="0"/>
    <n v="0"/>
  </r>
  <r>
    <n v="10765945"/>
    <n v="1414488"/>
    <x v="0"/>
    <n v="0"/>
    <n v="0"/>
  </r>
  <r>
    <n v="10765955"/>
    <n v="175368"/>
    <x v="1"/>
    <n v="4"/>
    <n v="90"/>
  </r>
  <r>
    <n v="10765955"/>
    <n v="1414488"/>
    <x v="0"/>
    <n v="0"/>
    <n v="0"/>
  </r>
  <r>
    <n v="10766025"/>
    <n v="1414488"/>
    <x v="0"/>
    <n v="0"/>
    <n v="0"/>
  </r>
  <r>
    <n v="10766025"/>
    <n v="1653296"/>
    <x v="0"/>
    <n v="1"/>
    <n v="0"/>
  </r>
  <r>
    <n v="10766198"/>
    <n v="475022"/>
    <x v="0"/>
    <n v="2"/>
    <n v="0"/>
  </r>
  <r>
    <n v="10766198"/>
    <n v="1414488"/>
    <x v="0"/>
    <n v="0"/>
    <n v="0"/>
  </r>
  <r>
    <n v="10909798"/>
    <n v="513471"/>
    <x v="0"/>
    <n v="0"/>
    <n v="0"/>
  </r>
  <r>
    <n v="10909798"/>
    <n v="2052502"/>
    <x v="1"/>
    <n v="0"/>
    <n v="90"/>
  </r>
  <r>
    <n v="10910050"/>
    <n v="918540"/>
    <x v="0"/>
    <n v="2"/>
    <n v="0"/>
  </r>
  <r>
    <n v="10910050"/>
    <n v="1414488"/>
    <x v="0"/>
    <n v="0"/>
    <n v="0"/>
  </r>
  <r>
    <n v="10910055"/>
    <n v="1414488"/>
    <x v="0"/>
    <n v="0"/>
    <n v="0"/>
  </r>
  <r>
    <n v="10910055"/>
    <n v="1517735"/>
    <x v="0"/>
    <n v="3"/>
    <n v="0"/>
  </r>
  <r>
    <n v="10910071"/>
    <n v="431233"/>
    <x v="0"/>
    <n v="1"/>
    <n v="0"/>
  </r>
  <r>
    <n v="10910071"/>
    <n v="1414488"/>
    <x v="0"/>
    <n v="0"/>
    <n v="0"/>
  </r>
  <r>
    <n v="10910072"/>
    <n v="1414488"/>
    <x v="0"/>
    <n v="0"/>
    <n v="0"/>
  </r>
  <r>
    <n v="10910072"/>
    <n v="1663820"/>
    <x v="0"/>
    <n v="1"/>
    <n v="0"/>
  </r>
  <r>
    <n v="10910076"/>
    <n v="1058775"/>
    <x v="1"/>
    <n v="0"/>
    <n v="67"/>
  </r>
  <r>
    <n v="10910076"/>
    <n v="1414488"/>
    <x v="0"/>
    <n v="0"/>
    <n v="0"/>
  </r>
  <r>
    <n v="10910077"/>
    <n v="1033531"/>
    <x v="0"/>
    <n v="1"/>
    <n v="0"/>
  </r>
  <r>
    <n v="10910077"/>
    <n v="1414488"/>
    <x v="0"/>
    <n v="0"/>
    <n v="0"/>
  </r>
  <r>
    <n v="10910084"/>
    <n v="918540"/>
    <x v="0"/>
    <n v="2"/>
    <n v="0"/>
  </r>
  <r>
    <n v="10910084"/>
    <n v="1414488"/>
    <x v="0"/>
    <n v="0"/>
    <n v="0"/>
  </r>
  <r>
    <n v="10910085"/>
    <n v="922618"/>
    <x v="0"/>
    <n v="3"/>
    <n v="0"/>
  </r>
  <r>
    <n v="10910085"/>
    <n v="1414488"/>
    <x v="0"/>
    <n v="0"/>
    <n v="0"/>
  </r>
  <r>
    <n v="10910108"/>
    <n v="1414488"/>
    <x v="0"/>
    <n v="0"/>
    <n v="0"/>
  </r>
  <r>
    <n v="10910108"/>
    <n v="1852582"/>
    <x v="0"/>
    <n v="2"/>
    <n v="0"/>
  </r>
  <r>
    <n v="10910109"/>
    <n v="496848"/>
    <x v="0"/>
    <n v="2"/>
    <n v="0"/>
  </r>
  <r>
    <n v="10910109"/>
    <n v="1414488"/>
    <x v="0"/>
    <n v="0"/>
    <n v="0"/>
  </r>
  <r>
    <n v="10962848"/>
    <n v="426456"/>
    <x v="0"/>
    <n v="1"/>
    <n v="0"/>
  </r>
  <r>
    <n v="10962848"/>
    <n v="1414488"/>
    <x v="0"/>
    <n v="0"/>
    <n v="0"/>
  </r>
  <r>
    <n v="10980307"/>
    <n v="1414488"/>
    <x v="0"/>
    <n v="0"/>
    <n v="0"/>
  </r>
  <r>
    <n v="10980307"/>
    <n v="1595873"/>
    <x v="0"/>
    <n v="2"/>
    <n v="0"/>
  </r>
  <r>
    <n v="10980340"/>
    <n v="1414488"/>
    <x v="0"/>
    <n v="0"/>
    <n v="0"/>
  </r>
  <r>
    <n v="10980340"/>
    <n v="1892142"/>
    <x v="1"/>
    <n v="3"/>
    <n v="90"/>
  </r>
  <r>
    <n v="10980341"/>
    <n v="195068"/>
    <x v="0"/>
    <n v="1"/>
    <n v="0"/>
  </r>
  <r>
    <n v="10980341"/>
    <n v="1414488"/>
    <x v="0"/>
    <n v="0"/>
    <n v="0"/>
  </r>
  <r>
    <n v="10980355"/>
    <n v="426456"/>
    <x v="0"/>
    <n v="3"/>
    <n v="0"/>
  </r>
  <r>
    <n v="10980355"/>
    <n v="1414488"/>
    <x v="0"/>
    <n v="0"/>
    <n v="0"/>
  </r>
  <r>
    <n v="10980376"/>
    <n v="695547"/>
    <x v="0"/>
    <n v="0"/>
    <n v="0"/>
  </r>
  <r>
    <n v="10980376"/>
    <n v="1414488"/>
    <x v="0"/>
    <n v="0"/>
    <n v="0"/>
  </r>
  <r>
    <n v="10980407"/>
    <n v="1414488"/>
    <x v="0"/>
    <n v="0"/>
    <n v="0"/>
  </r>
  <r>
    <n v="10980407"/>
    <n v="1544760"/>
    <x v="0"/>
    <n v="1"/>
    <n v="0"/>
  </r>
  <r>
    <n v="10980415"/>
    <n v="1414488"/>
    <x v="0"/>
    <n v="0"/>
    <n v="0"/>
  </r>
  <r>
    <n v="10980415"/>
    <n v="1684501"/>
    <x v="0"/>
    <n v="4"/>
    <n v="0"/>
  </r>
  <r>
    <n v="10980433"/>
    <n v="1191590"/>
    <x v="0"/>
    <n v="2"/>
    <n v="0"/>
  </r>
  <r>
    <n v="10980433"/>
    <n v="1414488"/>
    <x v="0"/>
    <n v="0"/>
    <n v="0"/>
  </r>
  <r>
    <n v="10980561"/>
    <n v="1414488"/>
    <x v="0"/>
    <n v="0"/>
    <n v="0"/>
  </r>
  <r>
    <n v="10980561"/>
    <n v="1584752"/>
    <x v="0"/>
    <n v="2"/>
    <n v="0"/>
  </r>
  <r>
    <n v="10980564"/>
    <n v="1686927"/>
    <x v="0"/>
    <n v="0"/>
    <n v="0"/>
  </r>
  <r>
    <n v="10980564"/>
    <n v="1902767"/>
    <x v="0"/>
    <n v="0"/>
    <n v="0"/>
  </r>
  <r>
    <n v="10980565"/>
    <n v="696221"/>
    <x v="0"/>
    <n v="2"/>
    <n v="0"/>
  </r>
  <r>
    <n v="10980565"/>
    <n v="1414488"/>
    <x v="0"/>
    <n v="1"/>
    <n v="0"/>
  </r>
  <r>
    <n v="10980582"/>
    <n v="1020999"/>
    <x v="0"/>
    <n v="3"/>
    <n v="0"/>
  </r>
  <r>
    <n v="10980582"/>
    <n v="1414488"/>
    <x v="0"/>
    <n v="0"/>
    <n v="0"/>
  </r>
  <r>
    <n v="10980601"/>
    <n v="318655"/>
    <x v="0"/>
    <n v="2"/>
    <n v="0"/>
  </r>
  <r>
    <n v="10980601"/>
    <n v="1414488"/>
    <x v="0"/>
    <n v="0"/>
    <n v="0"/>
  </r>
  <r>
    <n v="10980721"/>
    <n v="878451"/>
    <x v="0"/>
    <n v="1"/>
    <n v="0"/>
  </r>
  <r>
    <n v="10980721"/>
    <n v="1414488"/>
    <x v="0"/>
    <n v="0"/>
    <n v="0"/>
  </r>
  <r>
    <n v="10980723"/>
    <n v="1414488"/>
    <x v="0"/>
    <n v="0"/>
    <n v="0"/>
  </r>
  <r>
    <n v="10980723"/>
    <n v="1637767"/>
    <x v="0"/>
    <n v="3"/>
    <n v="0"/>
  </r>
  <r>
    <n v="10980768"/>
    <n v="1611043"/>
    <x v="0"/>
    <n v="1"/>
    <n v="0"/>
  </r>
  <r>
    <n v="10980768"/>
    <n v="1902767"/>
    <x v="0"/>
    <n v="0"/>
    <n v="0"/>
  </r>
  <r>
    <n v="10980791"/>
    <n v="1414488"/>
    <x v="0"/>
    <n v="0"/>
    <n v="0"/>
  </r>
  <r>
    <n v="10980791"/>
    <n v="1638568"/>
    <x v="0"/>
    <n v="6"/>
    <n v="0"/>
  </r>
  <r>
    <n v="10980819"/>
    <n v="279071"/>
    <x v="0"/>
    <n v="2"/>
    <n v="0"/>
  </r>
  <r>
    <n v="10980819"/>
    <n v="1902767"/>
    <x v="0"/>
    <n v="0"/>
    <n v="0"/>
  </r>
  <r>
    <n v="10980965"/>
    <n v="1188649"/>
    <x v="0"/>
    <n v="1"/>
    <n v="0"/>
  </r>
  <r>
    <n v="10980965"/>
    <n v="1414488"/>
    <x v="0"/>
    <n v="0"/>
    <n v="0"/>
  </r>
  <r>
    <n v="10980976"/>
    <n v="1414488"/>
    <x v="0"/>
    <n v="0"/>
    <n v="0"/>
  </r>
  <r>
    <n v="10980976"/>
    <n v="1584265"/>
    <x v="0"/>
    <n v="0"/>
    <n v="0"/>
  </r>
  <r>
    <n v="10981041"/>
    <n v="148364"/>
    <x v="0"/>
    <n v="2"/>
    <n v="0"/>
  </r>
  <r>
    <n v="10981041"/>
    <n v="1414488"/>
    <x v="0"/>
    <n v="0"/>
    <n v="0"/>
  </r>
  <r>
    <n v="10984395"/>
    <n v="837087"/>
    <x v="0"/>
    <n v="2"/>
    <n v="0"/>
  </r>
  <r>
    <n v="10984395"/>
    <n v="1414488"/>
    <x v="0"/>
    <n v="0"/>
    <n v="0"/>
  </r>
  <r>
    <n v="10989482"/>
    <n v="244624"/>
    <x v="0"/>
    <n v="3"/>
    <n v="0"/>
  </r>
  <r>
    <n v="10989482"/>
    <n v="1414488"/>
    <x v="0"/>
    <n v="0"/>
    <n v="0"/>
  </r>
  <r>
    <n v="11016099"/>
    <n v="618189"/>
    <x v="0"/>
    <n v="1"/>
    <n v="0"/>
  </r>
  <r>
    <n v="11016099"/>
    <n v="1414488"/>
    <x v="0"/>
    <n v="0"/>
    <n v="0"/>
  </r>
  <r>
    <n v="11088135"/>
    <n v="125355"/>
    <x v="0"/>
    <n v="3"/>
    <n v="0"/>
  </r>
  <r>
    <n v="11088135"/>
    <n v="1902767"/>
    <x v="0"/>
    <n v="2"/>
    <n v="0"/>
  </r>
  <r>
    <n v="11089784"/>
    <n v="657309"/>
    <x v="0"/>
    <n v="1"/>
    <n v="0"/>
  </r>
  <r>
    <n v="11089784"/>
    <n v="1902767"/>
    <x v="0"/>
    <n v="0"/>
    <n v="0"/>
  </r>
  <r>
    <n v="11089797"/>
    <n v="899061"/>
    <x v="0"/>
    <n v="1"/>
    <n v="0"/>
  </r>
  <r>
    <n v="11089797"/>
    <n v="1902767"/>
    <x v="0"/>
    <n v="1"/>
    <n v="0"/>
  </r>
  <r>
    <n v="11089801"/>
    <n v="1902767"/>
    <x v="0"/>
    <n v="0"/>
    <n v="0"/>
  </r>
  <r>
    <n v="11089801"/>
    <n v="1907528"/>
    <x v="0"/>
    <n v="2"/>
    <n v="0"/>
  </r>
  <r>
    <n v="11089842"/>
    <n v="1902767"/>
    <x v="0"/>
    <n v="1"/>
    <n v="0"/>
  </r>
  <r>
    <n v="11089842"/>
    <n v="2050470"/>
    <x v="0"/>
    <n v="1"/>
    <n v="0"/>
  </r>
  <r>
    <n v="11090001"/>
    <n v="1167521"/>
    <x v="2"/>
    <n v="1"/>
    <n v="74"/>
  </r>
  <r>
    <n v="11090001"/>
    <n v="1902767"/>
    <x v="0"/>
    <n v="1"/>
    <n v="0"/>
  </r>
  <r>
    <n v="11090099"/>
    <n v="245578"/>
    <x v="0"/>
    <n v="2"/>
    <n v="0"/>
  </r>
  <r>
    <n v="11090099"/>
    <n v="1902767"/>
    <x v="0"/>
    <n v="1"/>
    <n v="0"/>
  </r>
  <r>
    <n v="11090565"/>
    <n v="483468"/>
    <x v="0"/>
    <n v="2"/>
    <n v="0"/>
  </r>
  <r>
    <n v="11090565"/>
    <n v="1902767"/>
    <x v="0"/>
    <n v="0"/>
    <n v="0"/>
  </r>
  <r>
    <n v="11090869"/>
    <n v="570210"/>
    <x v="0"/>
    <n v="3"/>
    <n v="0"/>
  </r>
  <r>
    <n v="11090869"/>
    <n v="1902767"/>
    <x v="0"/>
    <n v="0"/>
    <n v="0"/>
  </r>
  <r>
    <n v="11090870"/>
    <n v="230369"/>
    <x v="0"/>
    <n v="2"/>
    <n v="0"/>
  </r>
  <r>
    <n v="11090870"/>
    <n v="1902767"/>
    <x v="0"/>
    <n v="0"/>
    <n v="0"/>
  </r>
  <r>
    <n v="11090874"/>
    <n v="1037469"/>
    <x v="0"/>
    <n v="3"/>
    <n v="0"/>
  </r>
  <r>
    <n v="11090874"/>
    <n v="1902767"/>
    <x v="0"/>
    <n v="0"/>
    <n v="0"/>
  </r>
  <r>
    <n v="11090881"/>
    <n v="767553"/>
    <x v="0"/>
    <n v="0"/>
    <n v="0"/>
  </r>
  <r>
    <n v="11090881"/>
    <n v="1902767"/>
    <x v="0"/>
    <n v="1"/>
    <n v="0"/>
  </r>
  <r>
    <n v="11091353"/>
    <n v="477459"/>
    <x v="0"/>
    <n v="1"/>
    <n v="0"/>
  </r>
  <r>
    <n v="11091353"/>
    <n v="1902767"/>
    <x v="0"/>
    <n v="0"/>
    <n v="0"/>
  </r>
  <r>
    <n v="11098608"/>
    <n v="795935"/>
    <x v="0"/>
    <n v="1"/>
    <n v="0"/>
  </r>
  <r>
    <n v="11098608"/>
    <n v="1902767"/>
    <x v="0"/>
    <n v="0"/>
    <n v="0"/>
  </r>
  <r>
    <n v="11098616"/>
    <n v="1235860"/>
    <x v="0"/>
    <n v="0"/>
    <n v="0"/>
  </r>
  <r>
    <n v="11098616"/>
    <n v="1902767"/>
    <x v="0"/>
    <n v="0"/>
    <n v="0"/>
  </r>
  <r>
    <n v="11098647"/>
    <n v="286744"/>
    <x v="0"/>
    <n v="1"/>
    <n v="0"/>
  </r>
  <r>
    <n v="11098647"/>
    <n v="1902767"/>
    <x v="0"/>
    <n v="0"/>
    <n v="0"/>
  </r>
  <r>
    <n v="11098657"/>
    <n v="324585"/>
    <x v="0"/>
    <n v="0"/>
    <n v="0"/>
  </r>
  <r>
    <n v="11098657"/>
    <n v="1902767"/>
    <x v="0"/>
    <n v="0"/>
    <n v="0"/>
  </r>
  <r>
    <n v="11098681"/>
    <n v="773623"/>
    <x v="0"/>
    <n v="2"/>
    <n v="0"/>
  </r>
  <r>
    <n v="11098681"/>
    <n v="1902767"/>
    <x v="0"/>
    <n v="0"/>
    <n v="0"/>
  </r>
  <r>
    <n v="11098962"/>
    <n v="1634957"/>
    <x v="2"/>
    <n v="3"/>
    <n v="70"/>
  </r>
  <r>
    <n v="11098962"/>
    <n v="1902767"/>
    <x v="0"/>
    <n v="0"/>
    <n v="0"/>
  </r>
  <r>
    <n v="11099145"/>
    <n v="271583"/>
    <x v="0"/>
    <n v="3"/>
    <n v="0"/>
  </r>
  <r>
    <n v="11099145"/>
    <n v="1902767"/>
    <x v="0"/>
    <n v="0"/>
    <n v="0"/>
  </r>
  <r>
    <n v="11099199"/>
    <n v="974211"/>
    <x v="0"/>
    <n v="2"/>
    <n v="0"/>
  </r>
  <r>
    <n v="11099199"/>
    <n v="1902767"/>
    <x v="0"/>
    <n v="0"/>
    <n v="0"/>
  </r>
  <r>
    <n v="11099376"/>
    <n v="493118"/>
    <x v="0"/>
    <n v="2"/>
    <n v="0"/>
  </r>
  <r>
    <n v="11099376"/>
    <n v="1902767"/>
    <x v="0"/>
    <n v="0"/>
    <n v="0"/>
  </r>
  <r>
    <n v="11099860"/>
    <n v="270806"/>
    <x v="0"/>
    <n v="5"/>
    <n v="0"/>
  </r>
  <r>
    <n v="11099860"/>
    <n v="1414488"/>
    <x v="0"/>
    <n v="0"/>
    <n v="0"/>
  </r>
  <r>
    <n v="11100411"/>
    <n v="1414488"/>
    <x v="0"/>
    <n v="1"/>
    <n v="0"/>
  </r>
  <r>
    <n v="11100411"/>
    <n v="1863359"/>
    <x v="1"/>
    <n v="2"/>
    <n v="90"/>
  </r>
  <r>
    <n v="11101395"/>
    <n v="1597078"/>
    <x v="0"/>
    <n v="0"/>
    <n v="0"/>
  </r>
  <r>
    <n v="11101395"/>
    <n v="1902767"/>
    <x v="0"/>
    <n v="0"/>
    <n v="0"/>
  </r>
  <r>
    <n v="11101596"/>
    <n v="288454"/>
    <x v="0"/>
    <n v="2"/>
    <n v="0"/>
  </r>
  <r>
    <n v="11101596"/>
    <n v="1414488"/>
    <x v="0"/>
    <n v="0"/>
    <n v="0"/>
  </r>
  <r>
    <n v="11102327"/>
    <n v="969135"/>
    <x v="0"/>
    <n v="0"/>
    <n v="0"/>
  </r>
  <r>
    <n v="11102327"/>
    <n v="1414488"/>
    <x v="0"/>
    <n v="0"/>
    <n v="0"/>
  </r>
  <r>
    <n v="11102675"/>
    <n v="968664"/>
    <x v="0"/>
    <n v="1"/>
    <n v="0"/>
  </r>
  <r>
    <n v="11102675"/>
    <n v="1414488"/>
    <x v="0"/>
    <n v="0"/>
    <n v="0"/>
  </r>
  <r>
    <n v="11102690"/>
    <n v="1368256"/>
    <x v="1"/>
    <n v="2"/>
    <n v="90"/>
  </r>
  <r>
    <n v="11102690"/>
    <n v="1414488"/>
    <x v="0"/>
    <n v="0"/>
    <n v="0"/>
  </r>
  <r>
    <n v="11102806"/>
    <n v="119055"/>
    <x v="1"/>
    <n v="1"/>
    <n v="90"/>
  </r>
  <r>
    <n v="11102806"/>
    <n v="1414488"/>
    <x v="0"/>
    <n v="0"/>
    <n v="0"/>
  </r>
  <r>
    <n v="11102939"/>
    <n v="1414488"/>
    <x v="0"/>
    <n v="0"/>
    <n v="0"/>
  </r>
  <r>
    <n v="11102939"/>
    <n v="1588302"/>
    <x v="0"/>
    <n v="1"/>
    <n v="0"/>
  </r>
  <r>
    <n v="11102966"/>
    <n v="1340126"/>
    <x v="0"/>
    <n v="2"/>
    <n v="0"/>
  </r>
  <r>
    <n v="11102966"/>
    <n v="1414488"/>
    <x v="0"/>
    <n v="0"/>
    <n v="0"/>
  </r>
  <r>
    <n v="11103691"/>
    <n v="1414488"/>
    <x v="0"/>
    <n v="0"/>
    <n v="0"/>
  </r>
  <r>
    <n v="11103691"/>
    <n v="1584494"/>
    <x v="0"/>
    <n v="1"/>
    <n v="0"/>
  </r>
  <r>
    <n v="11103893"/>
    <n v="312248"/>
    <x v="0"/>
    <n v="1"/>
    <n v="0"/>
  </r>
  <r>
    <n v="11103893"/>
    <n v="1414488"/>
    <x v="0"/>
    <n v="0"/>
    <n v="0"/>
  </r>
  <r>
    <n v="11104235"/>
    <n v="1334974"/>
    <x v="0"/>
    <n v="2"/>
    <n v="0"/>
  </r>
  <r>
    <n v="11104235"/>
    <n v="1414488"/>
    <x v="0"/>
    <n v="1"/>
    <n v="0"/>
  </r>
  <r>
    <n v="11104441"/>
    <n v="970545"/>
    <x v="0"/>
    <n v="0"/>
    <n v="0"/>
  </r>
  <r>
    <n v="11104441"/>
    <n v="1414488"/>
    <x v="0"/>
    <n v="0"/>
    <n v="0"/>
  </r>
  <r>
    <n v="11104462"/>
    <n v="650984"/>
    <x v="0"/>
    <n v="1"/>
    <n v="0"/>
  </r>
  <r>
    <n v="11104462"/>
    <n v="1902767"/>
    <x v="0"/>
    <n v="0"/>
    <n v="0"/>
  </r>
  <r>
    <n v="11104502"/>
    <n v="1022269"/>
    <x v="0"/>
    <n v="2"/>
    <n v="0"/>
  </r>
  <r>
    <n v="11104502"/>
    <n v="1902767"/>
    <x v="0"/>
    <n v="0"/>
    <n v="0"/>
  </r>
  <r>
    <n v="11104522"/>
    <n v="239885"/>
    <x v="0"/>
    <n v="3"/>
    <n v="0"/>
  </r>
  <r>
    <n v="11104522"/>
    <n v="1414488"/>
    <x v="0"/>
    <n v="0"/>
    <n v="0"/>
  </r>
  <r>
    <n v="11104524"/>
    <n v="1021301"/>
    <x v="0"/>
    <n v="3"/>
    <n v="0"/>
  </r>
  <r>
    <n v="11104524"/>
    <n v="1902767"/>
    <x v="0"/>
    <n v="1"/>
    <n v="0"/>
  </r>
  <r>
    <n v="11104603"/>
    <n v="1414488"/>
    <x v="0"/>
    <n v="0"/>
    <n v="0"/>
  </r>
  <r>
    <n v="11104603"/>
    <n v="1524295"/>
    <x v="2"/>
    <n v="2"/>
    <n v="78"/>
  </r>
  <r>
    <n v="11104604"/>
    <n v="1431478"/>
    <x v="0"/>
    <n v="1"/>
    <n v="0"/>
  </r>
  <r>
    <n v="11104604"/>
    <n v="1902767"/>
    <x v="0"/>
    <n v="0"/>
    <n v="0"/>
  </r>
  <r>
    <n v="11104623"/>
    <n v="181529"/>
    <x v="0"/>
    <n v="2"/>
    <n v="0"/>
  </r>
  <r>
    <n v="11104623"/>
    <n v="1414488"/>
    <x v="0"/>
    <n v="0"/>
    <n v="0"/>
  </r>
  <r>
    <n v="11104647"/>
    <n v="485574"/>
    <x v="0"/>
    <n v="3"/>
    <n v="0"/>
  </r>
  <r>
    <n v="11104647"/>
    <n v="1414488"/>
    <x v="0"/>
    <n v="0"/>
    <n v="0"/>
  </r>
  <r>
    <n v="11104689"/>
    <n v="206928"/>
    <x v="0"/>
    <n v="1"/>
    <n v="0"/>
  </r>
  <r>
    <n v="11104689"/>
    <n v="1902767"/>
    <x v="0"/>
    <n v="0"/>
    <n v="0"/>
  </r>
  <r>
    <n v="11104705"/>
    <n v="296773"/>
    <x v="1"/>
    <n v="3"/>
    <n v="90"/>
  </r>
  <r>
    <n v="11104705"/>
    <n v="1414488"/>
    <x v="0"/>
    <n v="0"/>
    <n v="0"/>
  </r>
  <r>
    <n v="11104843"/>
    <n v="63732"/>
    <x v="1"/>
    <n v="4"/>
    <n v="44"/>
  </r>
  <r>
    <n v="11104843"/>
    <n v="1414488"/>
    <x v="0"/>
    <n v="0"/>
    <n v="0"/>
  </r>
  <r>
    <n v="11104861"/>
    <n v="1414488"/>
    <x v="0"/>
    <n v="0"/>
    <n v="0"/>
  </r>
  <r>
    <n v="11104861"/>
    <n v="1457483"/>
    <x v="0"/>
    <n v="1"/>
    <n v="0"/>
  </r>
  <r>
    <n v="11104897"/>
    <n v="1149432"/>
    <x v="0"/>
    <n v="1"/>
    <n v="0"/>
  </r>
  <r>
    <n v="11104897"/>
    <n v="1902767"/>
    <x v="0"/>
    <n v="0"/>
    <n v="0"/>
  </r>
  <r>
    <n v="11104959"/>
    <n v="425856"/>
    <x v="0"/>
    <n v="1"/>
    <n v="0"/>
  </r>
  <r>
    <n v="11104959"/>
    <n v="1902767"/>
    <x v="0"/>
    <n v="0"/>
    <n v="0"/>
  </r>
  <r>
    <n v="11105026"/>
    <n v="1414488"/>
    <x v="0"/>
    <n v="0"/>
    <n v="0"/>
  </r>
  <r>
    <n v="11105026"/>
    <n v="1695449"/>
    <x v="0"/>
    <n v="2"/>
    <n v="0"/>
  </r>
  <r>
    <n v="11105094"/>
    <n v="1226753"/>
    <x v="0"/>
    <n v="2"/>
    <n v="0"/>
  </r>
  <r>
    <n v="11105094"/>
    <n v="1902767"/>
    <x v="0"/>
    <n v="0"/>
    <n v="0"/>
  </r>
  <r>
    <n v="11105132"/>
    <n v="761148"/>
    <x v="0"/>
    <n v="2"/>
    <n v="0"/>
  </r>
  <r>
    <n v="11105132"/>
    <n v="1902767"/>
    <x v="0"/>
    <n v="0"/>
    <n v="0"/>
  </r>
  <r>
    <n v="11105301"/>
    <n v="1185647"/>
    <x v="1"/>
    <n v="1"/>
    <n v="90"/>
  </r>
  <r>
    <n v="11105301"/>
    <n v="1414488"/>
    <x v="0"/>
    <n v="0"/>
    <n v="0"/>
  </r>
  <r>
    <n v="11105320"/>
    <n v="124786"/>
    <x v="1"/>
    <n v="4"/>
    <n v="90"/>
  </r>
  <r>
    <n v="11105320"/>
    <n v="1414488"/>
    <x v="0"/>
    <n v="0"/>
    <n v="0"/>
  </r>
  <r>
    <n v="11105364"/>
    <n v="883145"/>
    <x v="0"/>
    <n v="3"/>
    <n v="0"/>
  </r>
  <r>
    <n v="11105364"/>
    <n v="1414488"/>
    <x v="0"/>
    <n v="0"/>
    <n v="0"/>
  </r>
  <r>
    <n v="11105395"/>
    <n v="287728"/>
    <x v="1"/>
    <n v="0"/>
    <n v="90"/>
  </r>
  <r>
    <n v="11105395"/>
    <n v="1414488"/>
    <x v="0"/>
    <n v="0"/>
    <n v="0"/>
  </r>
  <r>
    <n v="11105468"/>
    <n v="1414488"/>
    <x v="0"/>
    <n v="0"/>
    <n v="0"/>
  </r>
  <r>
    <n v="11105468"/>
    <n v="1602090"/>
    <x v="0"/>
    <n v="1"/>
    <n v="0"/>
  </r>
  <r>
    <n v="11105502"/>
    <n v="426831"/>
    <x v="0"/>
    <n v="1"/>
    <n v="0"/>
  </r>
  <r>
    <n v="11105502"/>
    <n v="1902767"/>
    <x v="0"/>
    <n v="0"/>
    <n v="0"/>
  </r>
  <r>
    <n v="11105703"/>
    <n v="527953"/>
    <x v="0"/>
    <n v="3"/>
    <n v="0"/>
  </r>
  <r>
    <n v="11105703"/>
    <n v="1902767"/>
    <x v="0"/>
    <n v="0"/>
    <n v="0"/>
  </r>
  <r>
    <n v="11105852"/>
    <n v="1414488"/>
    <x v="0"/>
    <n v="0"/>
    <n v="0"/>
  </r>
  <r>
    <n v="11105852"/>
    <n v="1417792"/>
    <x v="0"/>
    <n v="1"/>
    <n v="0"/>
  </r>
  <r>
    <n v="11105903"/>
    <n v="48924"/>
    <x v="0"/>
    <n v="2"/>
    <n v="0"/>
  </r>
  <r>
    <n v="11105903"/>
    <n v="1414488"/>
    <x v="0"/>
    <n v="0"/>
    <n v="0"/>
  </r>
  <r>
    <n v="11106043"/>
    <n v="1414488"/>
    <x v="0"/>
    <n v="1"/>
    <n v="0"/>
  </r>
  <r>
    <n v="11106043"/>
    <n v="1765762"/>
    <x v="0"/>
    <n v="2"/>
    <n v="0"/>
  </r>
  <r>
    <n v="11106108"/>
    <n v="1414488"/>
    <x v="0"/>
    <n v="0"/>
    <n v="0"/>
  </r>
  <r>
    <n v="11106108"/>
    <n v="1592053"/>
    <x v="0"/>
    <n v="2"/>
    <n v="0"/>
  </r>
  <r>
    <n v="11106113"/>
    <n v="1414488"/>
    <x v="0"/>
    <n v="0"/>
    <n v="0"/>
  </r>
  <r>
    <n v="11106113"/>
    <n v="1598921"/>
    <x v="0"/>
    <n v="1"/>
    <n v="0"/>
  </r>
  <r>
    <n v="11106302"/>
    <n v="43632"/>
    <x v="0"/>
    <n v="2"/>
    <n v="0"/>
  </r>
  <r>
    <n v="11106302"/>
    <n v="1902767"/>
    <x v="0"/>
    <n v="0"/>
    <n v="0"/>
  </r>
  <r>
    <n v="11106345"/>
    <n v="157258"/>
    <x v="0"/>
    <n v="2"/>
    <n v="0"/>
  </r>
  <r>
    <n v="11106345"/>
    <n v="1414488"/>
    <x v="0"/>
    <n v="1"/>
    <n v="0"/>
  </r>
  <r>
    <n v="11106408"/>
    <n v="217814"/>
    <x v="0"/>
    <n v="2"/>
    <n v="0"/>
  </r>
  <r>
    <n v="11106408"/>
    <n v="1414488"/>
    <x v="0"/>
    <n v="0"/>
    <n v="0"/>
  </r>
  <r>
    <n v="11107330"/>
    <n v="1174491"/>
    <x v="0"/>
    <n v="6"/>
    <n v="0"/>
  </r>
  <r>
    <n v="11107330"/>
    <n v="1414488"/>
    <x v="0"/>
    <n v="0"/>
    <n v="0"/>
  </r>
  <r>
    <n v="11107513"/>
    <n v="285405"/>
    <x v="0"/>
    <n v="2"/>
    <n v="0"/>
  </r>
  <r>
    <n v="11107513"/>
    <n v="1414488"/>
    <x v="0"/>
    <n v="0"/>
    <n v="0"/>
  </r>
  <r>
    <n v="11108018"/>
    <n v="1414488"/>
    <x v="0"/>
    <n v="0"/>
    <n v="0"/>
  </r>
  <r>
    <n v="11108018"/>
    <n v="1585758"/>
    <x v="1"/>
    <n v="3"/>
    <n v="90"/>
  </r>
  <r>
    <n v="11108124"/>
    <n v="55801"/>
    <x v="0"/>
    <n v="2"/>
    <n v="0"/>
  </r>
  <r>
    <n v="11108124"/>
    <n v="1414488"/>
    <x v="0"/>
    <n v="0"/>
    <n v="0"/>
  </r>
  <r>
    <n v="11108133"/>
    <n v="397010"/>
    <x v="0"/>
    <n v="1"/>
    <n v="0"/>
  </r>
  <r>
    <n v="11108133"/>
    <n v="1414488"/>
    <x v="0"/>
    <n v="3"/>
    <n v="0"/>
  </r>
  <r>
    <n v="11108143"/>
    <n v="48213"/>
    <x v="0"/>
    <n v="1"/>
    <n v="0"/>
  </r>
  <r>
    <n v="11108143"/>
    <n v="1414488"/>
    <x v="0"/>
    <n v="0"/>
    <n v="0"/>
  </r>
  <r>
    <n v="11108148"/>
    <n v="1902767"/>
    <x v="0"/>
    <n v="1"/>
    <n v="0"/>
  </r>
  <r>
    <n v="11108148"/>
    <n v="2052722"/>
    <x v="0"/>
    <n v="3"/>
    <n v="0"/>
  </r>
  <r>
    <n v="11108149"/>
    <n v="1902483"/>
    <x v="0"/>
    <n v="0"/>
    <n v="0"/>
  </r>
  <r>
    <n v="11108149"/>
    <n v="2052502"/>
    <x v="1"/>
    <n v="3"/>
    <n v="90"/>
  </r>
  <r>
    <n v="11108150"/>
    <n v="2052502"/>
    <x v="0"/>
    <n v="0"/>
    <n v="0"/>
  </r>
  <r>
    <n v="11108150"/>
    <n v="2056692"/>
    <x v="0"/>
    <n v="1"/>
    <n v="0"/>
  </r>
  <r>
    <n v="11108152"/>
    <n v="1902767"/>
    <x v="0"/>
    <n v="1"/>
    <n v="0"/>
  </r>
  <r>
    <n v="11108152"/>
    <n v="2053478"/>
    <x v="0"/>
    <n v="2"/>
    <n v="0"/>
  </r>
  <r>
    <n v="11108153"/>
    <n v="1902767"/>
    <x v="0"/>
    <n v="1"/>
    <n v="0"/>
  </r>
  <r>
    <n v="11108153"/>
    <n v="2056692"/>
    <x v="0"/>
    <n v="0"/>
    <n v="0"/>
  </r>
  <r>
    <n v="11108155"/>
    <n v="2052502"/>
    <x v="0"/>
    <n v="2"/>
    <n v="0"/>
  </r>
  <r>
    <n v="11108155"/>
    <n v="2052722"/>
    <x v="0"/>
    <n v="0"/>
    <n v="0"/>
  </r>
  <r>
    <n v="11108157"/>
    <n v="2052502"/>
    <x v="0"/>
    <n v="2"/>
    <n v="0"/>
  </r>
  <r>
    <n v="11108157"/>
    <n v="2053478"/>
    <x v="0"/>
    <n v="0"/>
    <n v="0"/>
  </r>
  <r>
    <n v="11108158"/>
    <n v="1902483"/>
    <x v="0"/>
    <n v="0"/>
    <n v="0"/>
  </r>
  <r>
    <n v="11108158"/>
    <n v="1902767"/>
    <x v="0"/>
    <n v="0"/>
    <n v="0"/>
  </r>
  <r>
    <n v="11108334"/>
    <n v="486604"/>
    <x v="0"/>
    <n v="2"/>
    <n v="0"/>
  </r>
  <r>
    <n v="11108334"/>
    <n v="1414488"/>
    <x v="0"/>
    <n v="0"/>
    <n v="0"/>
  </r>
  <r>
    <n v="11108361"/>
    <n v="270724"/>
    <x v="0"/>
    <n v="2"/>
    <n v="0"/>
  </r>
  <r>
    <n v="11108361"/>
    <n v="1414488"/>
    <x v="0"/>
    <n v="0"/>
    <n v="0"/>
  </r>
  <r>
    <n v="11108382"/>
    <n v="30112"/>
    <x v="0"/>
    <n v="2"/>
    <n v="0"/>
  </r>
  <r>
    <n v="11108382"/>
    <n v="1414488"/>
    <x v="0"/>
    <n v="0"/>
    <n v="0"/>
  </r>
  <r>
    <n v="11108386"/>
    <n v="288803"/>
    <x v="0"/>
    <n v="1"/>
    <n v="0"/>
  </r>
  <r>
    <n v="11108386"/>
    <n v="1414488"/>
    <x v="0"/>
    <n v="0"/>
    <n v="0"/>
  </r>
  <r>
    <n v="11108592"/>
    <n v="1414488"/>
    <x v="0"/>
    <n v="0"/>
    <n v="0"/>
  </r>
  <r>
    <n v="11108592"/>
    <n v="2057714"/>
    <x v="1"/>
    <n v="1"/>
    <n v="90"/>
  </r>
  <r>
    <n v="11108723"/>
    <n v="802161"/>
    <x v="0"/>
    <n v="4"/>
    <n v="0"/>
  </r>
  <r>
    <n v="11108723"/>
    <n v="1414488"/>
    <x v="0"/>
    <n v="0"/>
    <n v="0"/>
  </r>
  <r>
    <n v="11108828"/>
    <n v="217814"/>
    <x v="0"/>
    <n v="2"/>
    <n v="0"/>
  </r>
  <r>
    <n v="11108828"/>
    <n v="1414488"/>
    <x v="0"/>
    <n v="0"/>
    <n v="0"/>
  </r>
  <r>
    <n v="11108900"/>
    <n v="1368256"/>
    <x v="1"/>
    <n v="3"/>
    <n v="90"/>
  </r>
  <r>
    <n v="11108900"/>
    <n v="1414488"/>
    <x v="0"/>
    <n v="0"/>
    <n v="0"/>
  </r>
  <r>
    <n v="11109070"/>
    <n v="701268"/>
    <x v="0"/>
    <n v="0"/>
    <n v="0"/>
  </r>
  <r>
    <n v="11109070"/>
    <n v="1414488"/>
    <x v="0"/>
    <n v="0"/>
    <n v="0"/>
  </r>
  <r>
    <n v="11109089"/>
    <n v="30112"/>
    <x v="0"/>
    <n v="0"/>
    <n v="0"/>
  </r>
  <r>
    <n v="11109089"/>
    <n v="1414488"/>
    <x v="0"/>
    <n v="0"/>
    <n v="0"/>
  </r>
  <r>
    <n v="11109129"/>
    <n v="48990"/>
    <x v="0"/>
    <n v="3"/>
    <n v="0"/>
  </r>
  <r>
    <n v="11109129"/>
    <n v="1414488"/>
    <x v="0"/>
    <n v="0"/>
    <n v="0"/>
  </r>
  <r>
    <n v="11109153"/>
    <n v="48924"/>
    <x v="0"/>
    <n v="2"/>
    <n v="0"/>
  </r>
  <r>
    <n v="11109153"/>
    <n v="1414488"/>
    <x v="0"/>
    <n v="0"/>
    <n v="0"/>
  </r>
  <r>
    <n v="11109173"/>
    <n v="708659"/>
    <x v="0"/>
    <n v="2"/>
    <n v="0"/>
  </r>
  <r>
    <n v="11109173"/>
    <n v="1414488"/>
    <x v="0"/>
    <n v="0"/>
    <n v="0"/>
  </r>
  <r>
    <n v="11109179"/>
    <n v="447157"/>
    <x v="0"/>
    <n v="1"/>
    <n v="0"/>
  </r>
  <r>
    <n v="11109179"/>
    <n v="1414488"/>
    <x v="0"/>
    <n v="0"/>
    <n v="0"/>
  </r>
  <r>
    <n v="11109249"/>
    <n v="798866"/>
    <x v="0"/>
    <n v="3"/>
    <n v="0"/>
  </r>
  <r>
    <n v="11109249"/>
    <n v="1414488"/>
    <x v="0"/>
    <n v="0"/>
    <n v="0"/>
  </r>
  <r>
    <n v="11116131"/>
    <n v="544312"/>
    <x v="1"/>
    <n v="1"/>
    <n v="71"/>
  </r>
  <r>
    <n v="11116131"/>
    <n v="1902767"/>
    <x v="0"/>
    <n v="0"/>
    <n v="0"/>
  </r>
  <r>
    <n v="11116179"/>
    <n v="795300"/>
    <x v="1"/>
    <n v="0"/>
    <n v="90"/>
  </r>
  <r>
    <n v="11116179"/>
    <n v="1414488"/>
    <x v="0"/>
    <n v="0"/>
    <n v="0"/>
  </r>
  <r>
    <n v="11116361"/>
    <n v="48990"/>
    <x v="0"/>
    <n v="1"/>
    <n v="0"/>
  </r>
  <r>
    <n v="11116361"/>
    <n v="1414488"/>
    <x v="0"/>
    <n v="0"/>
    <n v="0"/>
  </r>
  <r>
    <n v="11116844"/>
    <n v="499658"/>
    <x v="0"/>
    <n v="1"/>
    <n v="0"/>
  </r>
  <r>
    <n v="11116844"/>
    <n v="1414488"/>
    <x v="0"/>
    <n v="0"/>
    <n v="0"/>
  </r>
  <r>
    <n v="11131960"/>
    <n v="106448"/>
    <x v="0"/>
    <n v="3"/>
    <n v="0"/>
  </r>
  <r>
    <n v="11131960"/>
    <n v="1902767"/>
    <x v="0"/>
    <n v="0"/>
    <n v="0"/>
  </r>
  <r>
    <n v="11132312"/>
    <n v="704951"/>
    <x v="0"/>
    <n v="3"/>
    <n v="0"/>
  </r>
  <r>
    <n v="11132312"/>
    <n v="1902767"/>
    <x v="0"/>
    <n v="0"/>
    <n v="0"/>
  </r>
  <r>
    <n v="11132313"/>
    <n v="972829"/>
    <x v="1"/>
    <n v="3"/>
    <n v="90"/>
  </r>
  <r>
    <n v="11132313"/>
    <n v="1902767"/>
    <x v="0"/>
    <n v="0"/>
    <n v="0"/>
  </r>
  <r>
    <n v="11132344"/>
    <n v="122831"/>
    <x v="0"/>
    <n v="2"/>
    <n v="0"/>
  </r>
  <r>
    <n v="11132344"/>
    <n v="1902767"/>
    <x v="0"/>
    <n v="0"/>
    <n v="0"/>
  </r>
  <r>
    <n v="11132737"/>
    <n v="1417527"/>
    <x v="0"/>
    <n v="3"/>
    <n v="0"/>
  </r>
  <r>
    <n v="11132737"/>
    <n v="1902767"/>
    <x v="0"/>
    <n v="0"/>
    <n v="0"/>
  </r>
  <r>
    <n v="11132919"/>
    <n v="443806"/>
    <x v="0"/>
    <n v="1"/>
    <n v="0"/>
  </r>
  <r>
    <n v="11132919"/>
    <n v="1902767"/>
    <x v="0"/>
    <n v="0"/>
    <n v="0"/>
  </r>
  <r>
    <n v="11133090"/>
    <n v="449179"/>
    <x v="0"/>
    <n v="0"/>
    <n v="0"/>
  </r>
  <r>
    <n v="11133090"/>
    <n v="1414488"/>
    <x v="0"/>
    <n v="0"/>
    <n v="0"/>
  </r>
  <r>
    <n v="11133184"/>
    <n v="1204442"/>
    <x v="0"/>
    <n v="2"/>
    <n v="0"/>
  </r>
  <r>
    <n v="11133184"/>
    <n v="1902767"/>
    <x v="0"/>
    <n v="0"/>
    <n v="0"/>
  </r>
  <r>
    <n v="11140046"/>
    <n v="1414488"/>
    <x v="0"/>
    <n v="0"/>
    <n v="0"/>
  </r>
  <r>
    <n v="11140046"/>
    <n v="1456144"/>
    <x v="0"/>
    <n v="2"/>
    <n v="0"/>
  </r>
  <r>
    <n v="11140197"/>
    <n v="502835"/>
    <x v="0"/>
    <n v="1"/>
    <n v="0"/>
  </r>
  <r>
    <n v="11140197"/>
    <n v="1902767"/>
    <x v="0"/>
    <n v="0"/>
    <n v="0"/>
  </r>
  <r>
    <n v="11140301"/>
    <n v="884566"/>
    <x v="0"/>
    <n v="0"/>
    <n v="0"/>
  </r>
  <r>
    <n v="11140301"/>
    <n v="1414488"/>
    <x v="0"/>
    <n v="0"/>
    <n v="0"/>
  </r>
  <r>
    <n v="11140666"/>
    <n v="829270"/>
    <x v="0"/>
    <n v="1"/>
    <n v="0"/>
  </r>
  <r>
    <n v="11140666"/>
    <n v="1902767"/>
    <x v="0"/>
    <n v="0"/>
    <n v="0"/>
  </r>
  <r>
    <n v="11140926"/>
    <n v="446397"/>
    <x v="0"/>
    <n v="2"/>
    <n v="0"/>
  </r>
  <r>
    <n v="11140926"/>
    <n v="1902767"/>
    <x v="0"/>
    <n v="0"/>
    <n v="0"/>
  </r>
  <r>
    <n v="11155251"/>
    <n v="439278"/>
    <x v="0"/>
    <n v="2"/>
    <n v="0"/>
  </r>
  <r>
    <n v="11155251"/>
    <n v="1414488"/>
    <x v="0"/>
    <n v="0"/>
    <n v="0"/>
  </r>
  <r>
    <n v="11155852"/>
    <n v="779679"/>
    <x v="0"/>
    <n v="4"/>
    <n v="0"/>
  </r>
  <r>
    <n v="11155852"/>
    <n v="1414488"/>
    <x v="0"/>
    <n v="0"/>
    <n v="0"/>
  </r>
  <r>
    <n v="11155860"/>
    <n v="493292"/>
    <x v="0"/>
    <n v="4"/>
    <n v="0"/>
  </r>
  <r>
    <n v="11155860"/>
    <n v="1414488"/>
    <x v="0"/>
    <n v="0"/>
    <n v="0"/>
  </r>
  <r>
    <n v="11156206"/>
    <n v="439353"/>
    <x v="1"/>
    <n v="0"/>
    <n v="90"/>
  </r>
  <r>
    <n v="11156206"/>
    <n v="1414488"/>
    <x v="0"/>
    <n v="0"/>
    <n v="0"/>
  </r>
  <r>
    <n v="11156380"/>
    <n v="775934"/>
    <x v="0"/>
    <n v="2"/>
    <n v="0"/>
  </r>
  <r>
    <n v="11156380"/>
    <n v="1902767"/>
    <x v="0"/>
    <n v="0"/>
    <n v="0"/>
  </r>
  <r>
    <n v="11156429"/>
    <n v="438811"/>
    <x v="0"/>
    <n v="0"/>
    <n v="0"/>
  </r>
  <r>
    <n v="11156429"/>
    <n v="490475"/>
    <x v="0"/>
    <n v="0"/>
    <n v="0"/>
  </r>
  <r>
    <n v="11156431"/>
    <n v="438811"/>
    <x v="0"/>
    <n v="1"/>
    <n v="0"/>
  </r>
  <r>
    <n v="11156431"/>
    <n v="774547"/>
    <x v="0"/>
    <n v="0"/>
    <n v="0"/>
  </r>
  <r>
    <n v="11156446"/>
    <n v="1597416"/>
    <x v="1"/>
    <n v="0"/>
    <n v="90"/>
  </r>
  <r>
    <n v="11156446"/>
    <n v="1600392"/>
    <x v="0"/>
    <n v="0"/>
    <n v="0"/>
  </r>
  <r>
    <n v="11156448"/>
    <n v="1432937"/>
    <x v="0"/>
    <n v="1"/>
    <n v="0"/>
  </r>
  <r>
    <n v="11156448"/>
    <n v="1597416"/>
    <x v="0"/>
    <n v="0"/>
    <n v="0"/>
  </r>
  <r>
    <n v="11163394"/>
    <n v="286071"/>
    <x v="1"/>
    <n v="1"/>
    <n v="90"/>
  </r>
  <r>
    <n v="11163394"/>
    <n v="1414488"/>
    <x v="0"/>
    <n v="0"/>
    <n v="0"/>
  </r>
  <r>
    <n v="11163538"/>
    <n v="773593"/>
    <x v="0"/>
    <n v="2"/>
    <n v="0"/>
  </r>
  <r>
    <n v="11163538"/>
    <n v="1414488"/>
    <x v="0"/>
    <n v="0"/>
    <n v="0"/>
  </r>
  <r>
    <n v="11163669"/>
    <n v="326804"/>
    <x v="0"/>
    <n v="3"/>
    <n v="0"/>
  </r>
  <r>
    <n v="11163669"/>
    <n v="1414488"/>
    <x v="0"/>
    <n v="0"/>
    <n v="0"/>
  </r>
  <r>
    <n v="11163828"/>
    <n v="775088"/>
    <x v="0"/>
    <n v="3"/>
    <n v="0"/>
  </r>
  <r>
    <n v="11163828"/>
    <n v="1414488"/>
    <x v="0"/>
    <n v="0"/>
    <n v="0"/>
  </r>
  <r>
    <n v="11164248"/>
    <n v="493789"/>
    <x v="0"/>
    <n v="1"/>
    <n v="0"/>
  </r>
  <r>
    <n v="11164248"/>
    <n v="1414488"/>
    <x v="0"/>
    <n v="0"/>
    <n v="0"/>
  </r>
  <r>
    <n v="11171571"/>
    <n v="773997"/>
    <x v="0"/>
    <n v="1"/>
    <n v="0"/>
  </r>
  <r>
    <n v="11171571"/>
    <n v="1902767"/>
    <x v="0"/>
    <n v="0"/>
    <n v="0"/>
  </r>
  <r>
    <n v="11179617"/>
    <n v="772047"/>
    <x v="0"/>
    <n v="2"/>
    <n v="0"/>
  </r>
  <r>
    <n v="11179617"/>
    <n v="1902767"/>
    <x v="0"/>
    <n v="0"/>
    <n v="0"/>
  </r>
  <r>
    <n v="11179759"/>
    <n v="708950"/>
    <x v="0"/>
    <n v="0"/>
    <n v="0"/>
  </r>
  <r>
    <n v="11179759"/>
    <n v="1414488"/>
    <x v="0"/>
    <n v="0"/>
    <n v="0"/>
  </r>
  <r>
    <n v="11180598"/>
    <n v="663310"/>
    <x v="1"/>
    <n v="4"/>
    <n v="90"/>
  </r>
  <r>
    <n v="11180598"/>
    <n v="1414488"/>
    <x v="0"/>
    <n v="0"/>
    <n v="0"/>
  </r>
  <r>
    <n v="11180665"/>
    <n v="540934"/>
    <x v="0"/>
    <n v="3"/>
    <n v="0"/>
  </r>
  <r>
    <n v="11180665"/>
    <n v="1414488"/>
    <x v="0"/>
    <n v="0"/>
    <n v="0"/>
  </r>
  <r>
    <n v="11180769"/>
    <n v="1045236"/>
    <x v="0"/>
    <n v="2"/>
    <n v="0"/>
  </r>
  <r>
    <n v="11180769"/>
    <n v="1414488"/>
    <x v="0"/>
    <n v="0"/>
    <n v="0"/>
  </r>
  <r>
    <n v="11180791"/>
    <n v="1414488"/>
    <x v="0"/>
    <n v="0"/>
    <n v="0"/>
  </r>
  <r>
    <n v="11180791"/>
    <n v="1860780"/>
    <x v="0"/>
    <n v="2"/>
    <n v="0"/>
  </r>
  <r>
    <n v="11180796"/>
    <n v="1186030"/>
    <x v="0"/>
    <n v="1"/>
    <n v="0"/>
  </r>
  <r>
    <n v="11180796"/>
    <n v="1414488"/>
    <x v="0"/>
    <n v="0"/>
    <n v="0"/>
  </r>
  <r>
    <n v="11180808"/>
    <n v="881310"/>
    <x v="1"/>
    <n v="4"/>
    <n v="90"/>
  </r>
  <r>
    <n v="11180808"/>
    <n v="1414488"/>
    <x v="0"/>
    <n v="0"/>
    <n v="0"/>
  </r>
  <r>
    <n v="11180825"/>
    <n v="780048"/>
    <x v="0"/>
    <n v="3"/>
    <n v="0"/>
  </r>
  <r>
    <n v="11180825"/>
    <n v="1414488"/>
    <x v="0"/>
    <n v="0"/>
    <n v="0"/>
  </r>
  <r>
    <n v="11180828"/>
    <n v="1414488"/>
    <x v="0"/>
    <n v="0"/>
    <n v="0"/>
  </r>
  <r>
    <n v="11180828"/>
    <n v="1985307"/>
    <x v="0"/>
    <n v="2"/>
    <n v="0"/>
  </r>
  <r>
    <n v="11180869"/>
    <n v="888251"/>
    <x v="0"/>
    <n v="3"/>
    <n v="0"/>
  </r>
  <r>
    <n v="11180869"/>
    <n v="1414488"/>
    <x v="0"/>
    <n v="0"/>
    <n v="0"/>
  </r>
  <r>
    <n v="11181164"/>
    <n v="736558"/>
    <x v="0"/>
    <n v="3"/>
    <n v="0"/>
  </r>
  <r>
    <n v="11181164"/>
    <n v="1414488"/>
    <x v="0"/>
    <n v="0"/>
    <n v="0"/>
  </r>
  <r>
    <n v="11181566"/>
    <n v="1417983"/>
    <x v="2"/>
    <n v="1"/>
    <n v="90"/>
  </r>
  <r>
    <n v="11181566"/>
    <n v="1902767"/>
    <x v="0"/>
    <n v="0"/>
    <n v="0"/>
  </r>
  <r>
    <n v="11182078"/>
    <n v="235524"/>
    <x v="0"/>
    <n v="2"/>
    <n v="0"/>
  </r>
  <r>
    <n v="11182078"/>
    <n v="1414488"/>
    <x v="0"/>
    <n v="0"/>
    <n v="0"/>
  </r>
  <r>
    <n v="11182265"/>
    <n v="1588440"/>
    <x v="0"/>
    <n v="2"/>
    <n v="0"/>
  </r>
  <r>
    <n v="11182265"/>
    <n v="1902767"/>
    <x v="0"/>
    <n v="0"/>
    <n v="0"/>
  </r>
  <r>
    <n v="11182341"/>
    <n v="964998"/>
    <x v="0"/>
    <n v="1"/>
    <n v="0"/>
  </r>
  <r>
    <n v="11182341"/>
    <n v="1902767"/>
    <x v="0"/>
    <n v="0"/>
    <n v="0"/>
  </r>
  <r>
    <n v="11182379"/>
    <n v="1303526"/>
    <x v="0"/>
    <n v="1"/>
    <n v="0"/>
  </r>
  <r>
    <n v="11182379"/>
    <n v="1414488"/>
    <x v="0"/>
    <n v="0"/>
    <n v="0"/>
  </r>
  <r>
    <n v="11182400"/>
    <n v="1203738"/>
    <x v="0"/>
    <n v="1"/>
    <n v="0"/>
  </r>
  <r>
    <n v="11182400"/>
    <n v="1902767"/>
    <x v="0"/>
    <n v="0"/>
    <n v="0"/>
  </r>
  <r>
    <n v="11182468"/>
    <n v="1100130"/>
    <x v="0"/>
    <n v="2"/>
    <n v="0"/>
  </r>
  <r>
    <n v="11182468"/>
    <n v="1414488"/>
    <x v="0"/>
    <n v="0"/>
    <n v="0"/>
  </r>
  <r>
    <n v="11182619"/>
    <n v="704951"/>
    <x v="0"/>
    <n v="1"/>
    <n v="0"/>
  </r>
  <r>
    <n v="11182619"/>
    <n v="1902767"/>
    <x v="0"/>
    <n v="0"/>
    <n v="0"/>
  </r>
  <r>
    <n v="11182624"/>
    <n v="30112"/>
    <x v="0"/>
    <n v="4"/>
    <n v="0"/>
  </r>
  <r>
    <n v="11182624"/>
    <n v="1902767"/>
    <x v="0"/>
    <n v="0"/>
    <n v="0"/>
  </r>
  <r>
    <n v="11182773"/>
    <n v="1414488"/>
    <x v="0"/>
    <n v="0"/>
    <n v="0"/>
  </r>
  <r>
    <n v="11182773"/>
    <n v="1521474"/>
    <x v="1"/>
    <n v="1"/>
    <n v="90"/>
  </r>
  <r>
    <n v="11183083"/>
    <n v="121896"/>
    <x v="0"/>
    <n v="3"/>
    <n v="0"/>
  </r>
  <r>
    <n v="11183083"/>
    <n v="1902767"/>
    <x v="0"/>
    <n v="0"/>
    <n v="0"/>
  </r>
  <r>
    <n v="11183170"/>
    <n v="286141"/>
    <x v="0"/>
    <n v="2"/>
    <n v="0"/>
  </r>
  <r>
    <n v="11183170"/>
    <n v="1902767"/>
    <x v="0"/>
    <n v="0"/>
    <n v="0"/>
  </r>
  <r>
    <n v="11183206"/>
    <n v="295367"/>
    <x v="0"/>
    <n v="3"/>
    <n v="0"/>
  </r>
  <r>
    <n v="11183206"/>
    <n v="1902767"/>
    <x v="0"/>
    <n v="0"/>
    <n v="0"/>
  </r>
  <r>
    <n v="11183291"/>
    <n v="297958"/>
    <x v="0"/>
    <n v="1"/>
    <n v="0"/>
  </r>
  <r>
    <n v="11183291"/>
    <n v="1414488"/>
    <x v="0"/>
    <n v="0"/>
    <n v="0"/>
  </r>
  <r>
    <n v="11183783"/>
    <n v="972318"/>
    <x v="1"/>
    <n v="1"/>
    <n v="90"/>
  </r>
  <r>
    <n v="11183783"/>
    <n v="1902767"/>
    <x v="0"/>
    <n v="1"/>
    <n v="0"/>
  </r>
  <r>
    <n v="11183873"/>
    <n v="972318"/>
    <x v="1"/>
    <n v="2"/>
    <n v="90"/>
  </r>
  <r>
    <n v="11183873"/>
    <n v="1902767"/>
    <x v="0"/>
    <n v="0"/>
    <n v="0"/>
  </r>
  <r>
    <n v="11184419"/>
    <n v="780048"/>
    <x v="0"/>
    <n v="2"/>
    <n v="0"/>
  </r>
  <r>
    <n v="11184419"/>
    <n v="1902767"/>
    <x v="0"/>
    <n v="0"/>
    <n v="0"/>
  </r>
  <r>
    <n v="11184491"/>
    <n v="284913"/>
    <x v="0"/>
    <n v="1"/>
    <n v="0"/>
  </r>
  <r>
    <n v="11184491"/>
    <n v="1902767"/>
    <x v="0"/>
    <n v="0"/>
    <n v="0"/>
  </r>
  <r>
    <n v="11184588"/>
    <n v="540934"/>
    <x v="0"/>
    <n v="2"/>
    <n v="0"/>
  </r>
  <r>
    <n v="11184588"/>
    <n v="1902767"/>
    <x v="0"/>
    <n v="0"/>
    <n v="0"/>
  </r>
  <r>
    <n v="11185605"/>
    <n v="705604"/>
    <x v="0"/>
    <n v="3"/>
    <n v="0"/>
  </r>
  <r>
    <n v="11185605"/>
    <n v="1902767"/>
    <x v="0"/>
    <n v="0"/>
    <n v="0"/>
  </r>
  <r>
    <n v="11185655"/>
    <n v="1461932"/>
    <x v="0"/>
    <n v="0"/>
    <n v="0"/>
  </r>
  <r>
    <n v="11185655"/>
    <n v="1902767"/>
    <x v="0"/>
    <n v="0"/>
    <n v="0"/>
  </r>
  <r>
    <n v="11185726"/>
    <n v="284853"/>
    <x v="0"/>
    <n v="2"/>
    <n v="0"/>
  </r>
  <r>
    <n v="11185726"/>
    <n v="1902767"/>
    <x v="0"/>
    <n v="0"/>
    <n v="0"/>
  </r>
  <r>
    <n v="11186527"/>
    <n v="856606"/>
    <x v="0"/>
    <n v="3"/>
    <n v="0"/>
  </r>
  <r>
    <n v="11186527"/>
    <n v="1414488"/>
    <x v="0"/>
    <n v="0"/>
    <n v="0"/>
  </r>
  <r>
    <n v="11186727"/>
    <n v="289996"/>
    <x v="0"/>
    <n v="1"/>
    <n v="0"/>
  </r>
  <r>
    <n v="11186727"/>
    <n v="1902767"/>
    <x v="0"/>
    <n v="0"/>
    <n v="0"/>
  </r>
  <r>
    <n v="11186951"/>
    <n v="1458168"/>
    <x v="0"/>
    <n v="1"/>
    <n v="0"/>
  </r>
  <r>
    <n v="11186951"/>
    <n v="1902767"/>
    <x v="0"/>
    <n v="0"/>
    <n v="0"/>
  </r>
  <r>
    <n v="11186974"/>
    <n v="1458168"/>
    <x v="0"/>
    <n v="3"/>
    <n v="0"/>
  </r>
  <r>
    <n v="11186974"/>
    <n v="1902767"/>
    <x v="0"/>
    <n v="0"/>
    <n v="0"/>
  </r>
  <r>
    <n v="11187032"/>
    <n v="26877"/>
    <x v="0"/>
    <n v="0"/>
    <n v="0"/>
  </r>
  <r>
    <n v="11187032"/>
    <n v="309007"/>
    <x v="0"/>
    <n v="2"/>
    <n v="0"/>
  </r>
  <r>
    <n v="11187034"/>
    <n v="26877"/>
    <x v="0"/>
    <n v="0"/>
    <n v="0"/>
  </r>
  <r>
    <n v="11187034"/>
    <n v="1336765"/>
    <x v="0"/>
    <n v="0"/>
    <n v="0"/>
  </r>
  <r>
    <n v="11187037"/>
    <n v="26877"/>
    <x v="0"/>
    <n v="0"/>
    <n v="0"/>
  </r>
  <r>
    <n v="11187037"/>
    <n v="1455423"/>
    <x v="1"/>
    <n v="0"/>
    <n v="90"/>
  </r>
  <r>
    <n v="11187041"/>
    <n v="26877"/>
    <x v="0"/>
    <n v="0"/>
    <n v="0"/>
  </r>
  <r>
    <n v="11187041"/>
    <n v="1588397"/>
    <x v="0"/>
    <n v="0"/>
    <n v="0"/>
  </r>
  <r>
    <n v="11187131"/>
    <n v="1902767"/>
    <x v="0"/>
    <n v="0"/>
    <n v="0"/>
  </r>
  <r>
    <n v="11187131"/>
    <n v="1912051"/>
    <x v="1"/>
    <n v="2"/>
    <n v="90"/>
  </r>
  <r>
    <n v="11187137"/>
    <n v="929304"/>
    <x v="0"/>
    <n v="2"/>
    <n v="0"/>
  </r>
  <r>
    <n v="11187137"/>
    <n v="1902767"/>
    <x v="0"/>
    <n v="0"/>
    <n v="0"/>
  </r>
  <r>
    <n v="11187142"/>
    <n v="1105107"/>
    <x v="0"/>
    <n v="0"/>
    <n v="0"/>
  </r>
  <r>
    <n v="11187142"/>
    <n v="1902767"/>
    <x v="0"/>
    <n v="0"/>
    <n v="0"/>
  </r>
  <r>
    <n v="11187215"/>
    <n v="704515"/>
    <x v="1"/>
    <n v="0"/>
    <n v="90"/>
  </r>
  <r>
    <n v="11187215"/>
    <n v="1902767"/>
    <x v="0"/>
    <n v="0"/>
    <n v="0"/>
  </r>
  <r>
    <n v="11187345"/>
    <n v="563415"/>
    <x v="0"/>
    <n v="2"/>
    <n v="0"/>
  </r>
  <r>
    <n v="11187345"/>
    <n v="1902767"/>
    <x v="0"/>
    <n v="0"/>
    <n v="0"/>
  </r>
  <r>
    <n v="11187462"/>
    <n v="63077"/>
    <x v="0"/>
    <n v="3"/>
    <n v="0"/>
  </r>
  <r>
    <n v="11187462"/>
    <n v="1902767"/>
    <x v="0"/>
    <n v="0"/>
    <n v="0"/>
  </r>
  <r>
    <n v="11187519"/>
    <n v="990223"/>
    <x v="0"/>
    <n v="1"/>
    <n v="0"/>
  </r>
  <r>
    <n v="11187519"/>
    <n v="1578600"/>
    <x v="1"/>
    <n v="2"/>
    <n v="90"/>
  </r>
  <r>
    <n v="11187521"/>
    <n v="307702"/>
    <x v="0"/>
    <n v="1"/>
    <n v="0"/>
  </r>
  <r>
    <n v="11187521"/>
    <n v="990223"/>
    <x v="0"/>
    <n v="0"/>
    <n v="0"/>
  </r>
  <r>
    <n v="11187522"/>
    <n v="307702"/>
    <x v="0"/>
    <n v="0"/>
    <n v="0"/>
  </r>
  <r>
    <n v="11187522"/>
    <n v="1578600"/>
    <x v="1"/>
    <n v="0"/>
    <n v="90"/>
  </r>
  <r>
    <n v="11187527"/>
    <n v="710569"/>
    <x v="1"/>
    <n v="0"/>
    <n v="90"/>
  </r>
  <r>
    <n v="11187527"/>
    <n v="990223"/>
    <x v="0"/>
    <n v="2"/>
    <n v="0"/>
  </r>
  <r>
    <n v="11187528"/>
    <n v="710569"/>
    <x v="1"/>
    <n v="0"/>
    <n v="90"/>
  </r>
  <r>
    <n v="11187528"/>
    <n v="1578600"/>
    <x v="1"/>
    <n v="4"/>
    <n v="90"/>
  </r>
  <r>
    <n v="11187562"/>
    <n v="1590641"/>
    <x v="0"/>
    <n v="4"/>
    <n v="0"/>
  </r>
  <r>
    <n v="11187562"/>
    <n v="1902440"/>
    <x v="2"/>
    <n v="2"/>
    <n v="67"/>
  </r>
  <r>
    <n v="11187564"/>
    <n v="1578089"/>
    <x v="0"/>
    <n v="0"/>
    <n v="0"/>
  </r>
  <r>
    <n v="11187564"/>
    <n v="1902440"/>
    <x v="1"/>
    <n v="0"/>
    <n v="90"/>
  </r>
  <r>
    <n v="11187565"/>
    <n v="1434550"/>
    <x v="1"/>
    <n v="2"/>
    <n v="90"/>
  </r>
  <r>
    <n v="11187565"/>
    <n v="1902440"/>
    <x v="1"/>
    <n v="0"/>
    <n v="90"/>
  </r>
  <r>
    <n v="11187734"/>
    <n v="247002"/>
    <x v="1"/>
    <n v="2"/>
    <n v="90"/>
  </r>
  <r>
    <n v="11187734"/>
    <n v="1902767"/>
    <x v="0"/>
    <n v="1"/>
    <n v="0"/>
  </r>
  <r>
    <n v="11187801"/>
    <n v="223596"/>
    <x v="0"/>
    <n v="5"/>
    <n v="0"/>
  </r>
  <r>
    <n v="11187801"/>
    <n v="1902767"/>
    <x v="0"/>
    <n v="0"/>
    <n v="0"/>
  </r>
  <r>
    <n v="11188013"/>
    <n v="1414488"/>
    <x v="0"/>
    <n v="0"/>
    <n v="0"/>
  </r>
  <r>
    <n v="11188013"/>
    <n v="1759123"/>
    <x v="1"/>
    <n v="2"/>
    <n v="90"/>
  </r>
  <r>
    <n v="11188576"/>
    <n v="137672"/>
    <x v="1"/>
    <n v="1"/>
    <n v="90"/>
  </r>
  <r>
    <n v="11188576"/>
    <n v="313413"/>
    <x v="0"/>
    <n v="0"/>
    <n v="0"/>
  </r>
  <r>
    <n v="11188579"/>
    <n v="137672"/>
    <x v="1"/>
    <n v="1"/>
    <n v="90"/>
  </r>
  <r>
    <n v="11188579"/>
    <n v="1593528"/>
    <x v="0"/>
    <n v="0"/>
    <n v="0"/>
  </r>
  <r>
    <n v="11188582"/>
    <n v="137672"/>
    <x v="0"/>
    <n v="0"/>
    <n v="0"/>
  </r>
  <r>
    <n v="11188582"/>
    <n v="2044838"/>
    <x v="0"/>
    <n v="0"/>
    <n v="0"/>
  </r>
  <r>
    <n v="11188600"/>
    <n v="137672"/>
    <x v="1"/>
    <n v="1"/>
    <n v="90"/>
  </r>
  <r>
    <n v="11188600"/>
    <n v="435389"/>
    <x v="0"/>
    <n v="2"/>
    <n v="0"/>
  </r>
  <r>
    <n v="11188690"/>
    <n v="951500"/>
    <x v="0"/>
    <n v="1"/>
    <n v="0"/>
  </r>
  <r>
    <n v="11188690"/>
    <n v="1902767"/>
    <x v="0"/>
    <n v="0"/>
    <n v="0"/>
  </r>
  <r>
    <n v="11188724"/>
    <n v="285780"/>
    <x v="2"/>
    <n v="2"/>
    <n v="90"/>
  </r>
  <r>
    <n v="11188724"/>
    <n v="1414488"/>
    <x v="0"/>
    <n v="0"/>
    <n v="0"/>
  </r>
  <r>
    <n v="11189017"/>
    <n v="772784"/>
    <x v="0"/>
    <n v="4"/>
    <n v="0"/>
  </r>
  <r>
    <n v="11189017"/>
    <n v="1414488"/>
    <x v="0"/>
    <n v="0"/>
    <n v="0"/>
  </r>
  <r>
    <n v="11189071"/>
    <n v="772178"/>
    <x v="1"/>
    <n v="5"/>
    <n v="90"/>
  </r>
  <r>
    <n v="11189071"/>
    <n v="1414488"/>
    <x v="0"/>
    <n v="1"/>
    <n v="0"/>
  </r>
  <r>
    <n v="11189226"/>
    <n v="989268"/>
    <x v="0"/>
    <n v="0"/>
    <n v="0"/>
  </r>
  <r>
    <n v="11189226"/>
    <n v="1902767"/>
    <x v="0"/>
    <n v="0"/>
    <n v="0"/>
  </r>
  <r>
    <n v="11189491"/>
    <n v="1414488"/>
    <x v="0"/>
    <n v="0"/>
    <n v="0"/>
  </r>
  <r>
    <n v="11189491"/>
    <n v="1461288"/>
    <x v="0"/>
    <n v="3"/>
    <n v="0"/>
  </r>
  <r>
    <n v="11189693"/>
    <n v="539059"/>
    <x v="0"/>
    <n v="2"/>
    <n v="0"/>
  </r>
  <r>
    <n v="11189693"/>
    <n v="1414488"/>
    <x v="0"/>
    <n v="0"/>
    <n v="0"/>
  </r>
  <r>
    <n v="11190055"/>
    <n v="465103"/>
    <x v="0"/>
    <n v="3"/>
    <n v="0"/>
  </r>
  <r>
    <n v="11190055"/>
    <n v="1902767"/>
    <x v="0"/>
    <n v="0"/>
    <n v="0"/>
  </r>
  <r>
    <n v="11190086"/>
    <n v="1414488"/>
    <x v="0"/>
    <n v="0"/>
    <n v="0"/>
  </r>
  <r>
    <n v="11190086"/>
    <n v="1461288"/>
    <x v="0"/>
    <n v="2"/>
    <n v="0"/>
  </r>
  <r>
    <n v="11190163"/>
    <n v="830728"/>
    <x v="0"/>
    <n v="0"/>
    <n v="0"/>
  </r>
  <r>
    <n v="11190163"/>
    <n v="1414488"/>
    <x v="0"/>
    <n v="0"/>
    <n v="0"/>
  </r>
  <r>
    <n v="11190176"/>
    <n v="230207"/>
    <x v="0"/>
    <n v="2"/>
    <n v="0"/>
  </r>
  <r>
    <n v="11190176"/>
    <n v="1414488"/>
    <x v="0"/>
    <n v="0"/>
    <n v="0"/>
  </r>
  <r>
    <n v="11190705"/>
    <n v="51288"/>
    <x v="0"/>
    <n v="2"/>
    <n v="0"/>
  </r>
  <r>
    <n v="11190705"/>
    <n v="1414488"/>
    <x v="0"/>
    <n v="0"/>
    <n v="0"/>
  </r>
  <r>
    <n v="11191070"/>
    <n v="1587441"/>
    <x v="0"/>
    <n v="2"/>
    <n v="0"/>
  </r>
  <r>
    <n v="11191070"/>
    <n v="1902767"/>
    <x v="0"/>
    <n v="0"/>
    <n v="0"/>
  </r>
  <r>
    <n v="11191673"/>
    <n v="1902871"/>
    <x v="0"/>
    <n v="2"/>
    <n v="0"/>
  </r>
  <r>
    <n v="11191673"/>
    <n v="2053763"/>
    <x v="0"/>
    <n v="0"/>
    <n v="0"/>
  </r>
  <r>
    <n v="11191678"/>
    <n v="1902871"/>
    <x v="0"/>
    <n v="3"/>
    <n v="0"/>
  </r>
  <r>
    <n v="11191678"/>
    <n v="1926275"/>
    <x v="1"/>
    <n v="0"/>
    <n v="90"/>
  </r>
  <r>
    <n v="11191680"/>
    <n v="1902871"/>
    <x v="0"/>
    <n v="3"/>
    <n v="0"/>
  </r>
  <r>
    <n v="11191680"/>
    <n v="2055916"/>
    <x v="0"/>
    <n v="0"/>
    <n v="0"/>
  </r>
  <r>
    <n v="11191683"/>
    <n v="117832"/>
    <x v="1"/>
    <n v="0"/>
    <n v="90"/>
  </r>
  <r>
    <n v="11191683"/>
    <n v="1902871"/>
    <x v="0"/>
    <n v="1"/>
    <n v="0"/>
  </r>
  <r>
    <n v="11191889"/>
    <n v="1208306"/>
    <x v="1"/>
    <n v="1"/>
    <n v="90"/>
  </r>
  <r>
    <n v="11191889"/>
    <n v="1902767"/>
    <x v="0"/>
    <n v="0"/>
    <n v="0"/>
  </r>
  <r>
    <n v="11191926"/>
    <n v="1414488"/>
    <x v="0"/>
    <n v="0"/>
    <n v="0"/>
  </r>
  <r>
    <n v="11191926"/>
    <n v="1595389"/>
    <x v="0"/>
    <n v="4"/>
    <n v="0"/>
  </r>
  <r>
    <n v="11192117"/>
    <n v="854191"/>
    <x v="1"/>
    <n v="3"/>
    <n v="90"/>
  </r>
  <r>
    <n v="11192117"/>
    <n v="1902767"/>
    <x v="0"/>
    <n v="0"/>
    <n v="0"/>
  </r>
  <r>
    <n v="11192150"/>
    <n v="63028"/>
    <x v="0"/>
    <n v="0"/>
    <n v="0"/>
  </r>
  <r>
    <n v="11192150"/>
    <n v="1414488"/>
    <x v="0"/>
    <n v="2"/>
    <n v="0"/>
  </r>
  <r>
    <n v="11192168"/>
    <n v="1236634"/>
    <x v="0"/>
    <n v="1"/>
    <n v="0"/>
  </r>
  <r>
    <n v="11192168"/>
    <n v="1414488"/>
    <x v="0"/>
    <n v="0"/>
    <n v="0"/>
  </r>
  <r>
    <n v="11192172"/>
    <n v="1370334"/>
    <x v="0"/>
    <n v="2"/>
    <n v="0"/>
  </r>
  <r>
    <n v="11192172"/>
    <n v="1414488"/>
    <x v="0"/>
    <n v="0"/>
    <n v="0"/>
  </r>
  <r>
    <n v="11192173"/>
    <n v="283827"/>
    <x v="1"/>
    <n v="1"/>
    <n v="90"/>
  </r>
  <r>
    <n v="11192173"/>
    <n v="1414488"/>
    <x v="0"/>
    <n v="0"/>
    <n v="0"/>
  </r>
  <r>
    <n v="11192246"/>
    <n v="1414488"/>
    <x v="0"/>
    <n v="0"/>
    <n v="0"/>
  </r>
  <r>
    <n v="11192246"/>
    <n v="1931001"/>
    <x v="0"/>
    <n v="0"/>
    <n v="0"/>
  </r>
  <r>
    <n v="11192269"/>
    <n v="1902767"/>
    <x v="0"/>
    <n v="0"/>
    <n v="0"/>
  </r>
  <r>
    <n v="11192269"/>
    <n v="1931001"/>
    <x v="0"/>
    <n v="4"/>
    <n v="0"/>
  </r>
  <r>
    <n v="11192283"/>
    <n v="886565"/>
    <x v="0"/>
    <n v="1"/>
    <n v="0"/>
  </r>
  <r>
    <n v="11192283"/>
    <n v="1902767"/>
    <x v="0"/>
    <n v="0"/>
    <n v="0"/>
  </r>
  <r>
    <n v="11192420"/>
    <n v="1276501"/>
    <x v="0"/>
    <n v="0"/>
    <n v="0"/>
  </r>
  <r>
    <n v="11192420"/>
    <n v="1902767"/>
    <x v="0"/>
    <n v="0"/>
    <n v="0"/>
  </r>
  <r>
    <n v="11192428"/>
    <n v="1414488"/>
    <x v="0"/>
    <n v="0"/>
    <n v="0"/>
  </r>
  <r>
    <n v="11192428"/>
    <n v="1648522"/>
    <x v="0"/>
    <n v="0"/>
    <n v="0"/>
  </r>
  <r>
    <n v="11192431"/>
    <n v="900588"/>
    <x v="0"/>
    <n v="3"/>
    <n v="0"/>
  </r>
  <r>
    <n v="11192431"/>
    <n v="1902767"/>
    <x v="0"/>
    <n v="0"/>
    <n v="0"/>
  </r>
  <r>
    <n v="11192446"/>
    <n v="1414488"/>
    <x v="0"/>
    <n v="0"/>
    <n v="0"/>
  </r>
  <r>
    <n v="11192446"/>
    <n v="1650256"/>
    <x v="0"/>
    <n v="2"/>
    <n v="0"/>
  </r>
  <r>
    <n v="11192469"/>
    <n v="278716"/>
    <x v="0"/>
    <n v="4"/>
    <n v="0"/>
  </r>
  <r>
    <n v="11192469"/>
    <n v="1902767"/>
    <x v="0"/>
    <n v="0"/>
    <n v="0"/>
  </r>
  <r>
    <n v="11192647"/>
    <n v="434932"/>
    <x v="0"/>
    <n v="1"/>
    <n v="0"/>
  </r>
  <r>
    <n v="11192647"/>
    <n v="1456633"/>
    <x v="0"/>
    <n v="1"/>
    <n v="0"/>
  </r>
  <r>
    <n v="11193056"/>
    <n v="538916"/>
    <x v="0"/>
    <n v="2"/>
    <n v="0"/>
  </r>
  <r>
    <n v="11193056"/>
    <n v="1902767"/>
    <x v="0"/>
    <n v="0"/>
    <n v="0"/>
  </r>
  <r>
    <n v="11193172"/>
    <n v="706276"/>
    <x v="0"/>
    <n v="4"/>
    <n v="0"/>
  </r>
  <r>
    <n v="11193172"/>
    <n v="1414488"/>
    <x v="0"/>
    <n v="0"/>
    <n v="0"/>
  </r>
  <r>
    <n v="11193183"/>
    <n v="706276"/>
    <x v="0"/>
    <n v="2"/>
    <n v="0"/>
  </r>
  <r>
    <n v="11193183"/>
    <n v="1414488"/>
    <x v="0"/>
    <n v="0"/>
    <n v="0"/>
  </r>
  <r>
    <n v="11193301"/>
    <n v="21392"/>
    <x v="0"/>
    <n v="1"/>
    <n v="0"/>
  </r>
  <r>
    <n v="11193301"/>
    <n v="1902767"/>
    <x v="0"/>
    <n v="0"/>
    <n v="0"/>
  </r>
  <r>
    <n v="11193366"/>
    <n v="1868992"/>
    <x v="0"/>
    <n v="1"/>
    <n v="0"/>
  </r>
  <r>
    <n v="11193366"/>
    <n v="1902767"/>
    <x v="0"/>
    <n v="0"/>
    <n v="0"/>
  </r>
  <r>
    <n v="11194020"/>
    <n v="1414488"/>
    <x v="0"/>
    <n v="0"/>
    <n v="0"/>
  </r>
  <r>
    <n v="11194020"/>
    <n v="1599671"/>
    <x v="0"/>
    <n v="0"/>
    <n v="0"/>
  </r>
  <r>
    <n v="11194708"/>
    <n v="121578"/>
    <x v="0"/>
    <n v="0"/>
    <n v="0"/>
  </r>
  <r>
    <n v="11194708"/>
    <n v="772631"/>
    <x v="0"/>
    <n v="1"/>
    <n v="0"/>
  </r>
  <r>
    <n v="11194862"/>
    <n v="1414488"/>
    <x v="0"/>
    <n v="0"/>
    <n v="0"/>
  </r>
  <r>
    <n v="11194862"/>
    <n v="1579274"/>
    <x v="1"/>
    <n v="2"/>
    <n v="90"/>
  </r>
  <r>
    <n v="11194941"/>
    <n v="88063"/>
    <x v="0"/>
    <n v="2"/>
    <n v="0"/>
  </r>
  <r>
    <n v="11194941"/>
    <n v="1902767"/>
    <x v="0"/>
    <n v="0"/>
    <n v="0"/>
  </r>
  <r>
    <n v="11195011"/>
    <n v="120994"/>
    <x v="0"/>
    <n v="1"/>
    <n v="0"/>
  </r>
  <r>
    <n v="11195011"/>
    <n v="1855059"/>
    <x v="0"/>
    <n v="0"/>
    <n v="0"/>
  </r>
  <r>
    <n v="11195208"/>
    <n v="995205"/>
    <x v="1"/>
    <n v="1"/>
    <n v="79"/>
  </r>
  <r>
    <n v="11195208"/>
    <n v="1414488"/>
    <x v="0"/>
    <n v="0"/>
    <n v="0"/>
  </r>
  <r>
    <n v="11195213"/>
    <n v="284907"/>
    <x v="1"/>
    <n v="2"/>
    <n v="90"/>
  </r>
  <r>
    <n v="11195213"/>
    <n v="1414488"/>
    <x v="0"/>
    <n v="0"/>
    <n v="0"/>
  </r>
  <r>
    <n v="11195225"/>
    <n v="971600"/>
    <x v="1"/>
    <n v="3"/>
    <n v="90"/>
  </r>
  <r>
    <n v="11195225"/>
    <n v="1414488"/>
    <x v="0"/>
    <n v="0"/>
    <n v="0"/>
  </r>
  <r>
    <n v="11195432"/>
    <n v="969344"/>
    <x v="0"/>
    <n v="3"/>
    <n v="0"/>
  </r>
  <r>
    <n v="11195432"/>
    <n v="1414488"/>
    <x v="0"/>
    <n v="0"/>
    <n v="0"/>
  </r>
  <r>
    <n v="11195961"/>
    <n v="287030"/>
    <x v="0"/>
    <n v="3"/>
    <n v="0"/>
  </r>
  <r>
    <n v="11195961"/>
    <n v="1414488"/>
    <x v="0"/>
    <n v="0"/>
    <n v="0"/>
  </r>
  <r>
    <n v="11195997"/>
    <n v="969344"/>
    <x v="1"/>
    <n v="2"/>
    <n v="90"/>
  </r>
  <r>
    <n v="11195997"/>
    <n v="1414488"/>
    <x v="0"/>
    <n v="0"/>
    <n v="0"/>
  </r>
  <r>
    <n v="11196001"/>
    <n v="1414488"/>
    <x v="0"/>
    <n v="0"/>
    <n v="0"/>
  </r>
  <r>
    <n v="11196001"/>
    <n v="1415913"/>
    <x v="0"/>
    <n v="3"/>
    <n v="0"/>
  </r>
  <r>
    <n v="11196067"/>
    <n v="1585305"/>
    <x v="0"/>
    <n v="1"/>
    <n v="0"/>
  </r>
  <r>
    <n v="11196067"/>
    <n v="2055070"/>
    <x v="0"/>
    <n v="2"/>
    <n v="0"/>
  </r>
  <r>
    <n v="11196071"/>
    <n v="2055006"/>
    <x v="0"/>
    <n v="1"/>
    <n v="0"/>
  </r>
  <r>
    <n v="11196071"/>
    <n v="2055070"/>
    <x v="1"/>
    <n v="0"/>
    <n v="90"/>
  </r>
  <r>
    <n v="11196072"/>
    <n v="2055070"/>
    <x v="1"/>
    <n v="2"/>
    <n v="90"/>
  </r>
  <r>
    <n v="11196072"/>
    <n v="2056908"/>
    <x v="1"/>
    <n v="0"/>
    <n v="90"/>
  </r>
  <r>
    <n v="11196077"/>
    <n v="118848"/>
    <x v="0"/>
    <n v="4"/>
    <n v="0"/>
  </r>
  <r>
    <n v="11196077"/>
    <n v="2055070"/>
    <x v="1"/>
    <n v="0"/>
    <n v="90"/>
  </r>
  <r>
    <n v="11196149"/>
    <n v="438514"/>
    <x v="0"/>
    <n v="0"/>
    <n v="0"/>
  </r>
  <r>
    <n v="11196149"/>
    <n v="1414488"/>
    <x v="0"/>
    <n v="0"/>
    <n v="0"/>
  </r>
  <r>
    <n v="11196167"/>
    <n v="487708"/>
    <x v="0"/>
    <n v="2"/>
    <n v="0"/>
  </r>
  <r>
    <n v="11196167"/>
    <n v="1414488"/>
    <x v="0"/>
    <n v="0"/>
    <n v="0"/>
  </r>
  <r>
    <n v="11196220"/>
    <n v="708454"/>
    <x v="1"/>
    <n v="0"/>
    <n v="90"/>
  </r>
  <r>
    <n v="11196220"/>
    <n v="1414488"/>
    <x v="0"/>
    <n v="0"/>
    <n v="0"/>
  </r>
  <r>
    <n v="11196402"/>
    <n v="283679"/>
    <x v="1"/>
    <n v="3"/>
    <n v="90"/>
  </r>
  <r>
    <n v="11196402"/>
    <n v="1414488"/>
    <x v="0"/>
    <n v="0"/>
    <n v="0"/>
  </r>
  <r>
    <n v="11196605"/>
    <n v="460368"/>
    <x v="1"/>
    <n v="4"/>
    <n v="90"/>
  </r>
  <r>
    <n v="11196605"/>
    <n v="1414488"/>
    <x v="0"/>
    <n v="0"/>
    <n v="0"/>
  </r>
  <r>
    <n v="11196852"/>
    <n v="121578"/>
    <x v="0"/>
    <n v="1"/>
    <n v="0"/>
  </r>
  <r>
    <n v="11196852"/>
    <n v="126239"/>
    <x v="0"/>
    <n v="2"/>
    <n v="0"/>
  </r>
  <r>
    <n v="11196854"/>
    <n v="121578"/>
    <x v="0"/>
    <n v="0"/>
    <n v="0"/>
  </r>
  <r>
    <n v="11196854"/>
    <n v="1369123"/>
    <x v="0"/>
    <n v="0"/>
    <n v="0"/>
  </r>
  <r>
    <n v="11196855"/>
    <n v="121578"/>
    <x v="0"/>
    <n v="4"/>
    <n v="0"/>
  </r>
  <r>
    <n v="11196855"/>
    <n v="221276"/>
    <x v="0"/>
    <n v="0"/>
    <n v="0"/>
  </r>
  <r>
    <n v="11196857"/>
    <n v="274066"/>
    <x v="0"/>
    <n v="1"/>
    <n v="0"/>
  </r>
  <r>
    <n v="11196857"/>
    <n v="987759"/>
    <x v="1"/>
    <n v="0"/>
    <n v="90"/>
  </r>
  <r>
    <n v="11196859"/>
    <n v="987759"/>
    <x v="1"/>
    <n v="1"/>
    <n v="90"/>
  </r>
  <r>
    <n v="11196859"/>
    <n v="1162362"/>
    <x v="0"/>
    <n v="1"/>
    <n v="0"/>
  </r>
  <r>
    <n v="11196860"/>
    <n v="987450"/>
    <x v="0"/>
    <n v="3"/>
    <n v="0"/>
  </r>
  <r>
    <n v="11196860"/>
    <n v="987759"/>
    <x v="1"/>
    <n v="0"/>
    <n v="90"/>
  </r>
  <r>
    <n v="11197043"/>
    <n v="988692"/>
    <x v="1"/>
    <n v="3"/>
    <n v="90"/>
  </r>
  <r>
    <n v="11197043"/>
    <n v="1414488"/>
    <x v="0"/>
    <n v="0"/>
    <n v="0"/>
  </r>
  <r>
    <n v="11197276"/>
    <n v="270224"/>
    <x v="0"/>
    <n v="1"/>
    <n v="0"/>
  </r>
  <r>
    <n v="11197276"/>
    <n v="1414488"/>
    <x v="0"/>
    <n v="0"/>
    <n v="0"/>
  </r>
  <r>
    <n v="11197468"/>
    <n v="1414488"/>
    <x v="0"/>
    <n v="0"/>
    <n v="0"/>
  </r>
  <r>
    <n v="11197468"/>
    <n v="1585009"/>
    <x v="0"/>
    <n v="1"/>
    <n v="0"/>
  </r>
  <r>
    <n v="11197485"/>
    <n v="1100126"/>
    <x v="0"/>
    <n v="1"/>
    <n v="0"/>
  </r>
  <r>
    <n v="11197485"/>
    <n v="1414488"/>
    <x v="0"/>
    <n v="0"/>
    <n v="0"/>
  </r>
  <r>
    <n v="11197616"/>
    <n v="270756"/>
    <x v="2"/>
    <n v="1"/>
    <n v="90"/>
  </r>
  <r>
    <n v="11197616"/>
    <n v="1414488"/>
    <x v="0"/>
    <n v="0"/>
    <n v="0"/>
  </r>
  <r>
    <n v="11197754"/>
    <n v="708454"/>
    <x v="1"/>
    <n v="3"/>
    <n v="90"/>
  </r>
  <r>
    <n v="11197754"/>
    <n v="1414488"/>
    <x v="0"/>
    <n v="0"/>
    <n v="0"/>
  </r>
  <r>
    <n v="11197830"/>
    <n v="537733"/>
    <x v="1"/>
    <n v="3"/>
    <n v="90"/>
  </r>
  <r>
    <n v="11197830"/>
    <n v="1414488"/>
    <x v="0"/>
    <n v="0"/>
    <n v="0"/>
  </r>
  <r>
    <n v="11198038"/>
    <n v="1414488"/>
    <x v="0"/>
    <n v="0"/>
    <n v="0"/>
  </r>
  <r>
    <n v="11198038"/>
    <n v="1622282"/>
    <x v="2"/>
    <n v="1"/>
    <n v="90"/>
  </r>
  <r>
    <n v="11198052"/>
    <n v="330718"/>
    <x v="2"/>
    <n v="1"/>
    <n v="90"/>
  </r>
  <r>
    <n v="11198052"/>
    <n v="1414488"/>
    <x v="0"/>
    <n v="0"/>
    <n v="0"/>
  </r>
  <r>
    <n v="11198107"/>
    <n v="1099292"/>
    <x v="0"/>
    <n v="1"/>
    <n v="0"/>
  </r>
  <r>
    <n v="11198107"/>
    <n v="1414488"/>
    <x v="0"/>
    <n v="0"/>
    <n v="0"/>
  </r>
  <r>
    <n v="11198197"/>
    <n v="970067"/>
    <x v="0"/>
    <n v="1"/>
    <n v="0"/>
  </r>
  <r>
    <n v="11198197"/>
    <n v="1414488"/>
    <x v="0"/>
    <n v="0"/>
    <n v="0"/>
  </r>
  <r>
    <n v="11198370"/>
    <n v="1275105"/>
    <x v="0"/>
    <n v="2"/>
    <n v="0"/>
  </r>
  <r>
    <n v="11198370"/>
    <n v="1414488"/>
    <x v="0"/>
    <n v="0"/>
    <n v="0"/>
  </r>
  <r>
    <n v="11198433"/>
    <n v="491455"/>
    <x v="0"/>
    <n v="3"/>
    <n v="0"/>
  </r>
  <r>
    <n v="11198433"/>
    <n v="1414488"/>
    <x v="0"/>
    <n v="0"/>
    <n v="0"/>
  </r>
  <r>
    <n v="11198434"/>
    <n v="971512"/>
    <x v="1"/>
    <n v="3"/>
    <n v="90"/>
  </r>
  <r>
    <n v="11198434"/>
    <n v="1414488"/>
    <x v="0"/>
    <n v="0"/>
    <n v="0"/>
  </r>
  <r>
    <n v="11198607"/>
    <n v="992706"/>
    <x v="1"/>
    <n v="3"/>
    <n v="90"/>
  </r>
  <r>
    <n v="11198607"/>
    <n v="1414488"/>
    <x v="0"/>
    <n v="0"/>
    <n v="0"/>
  </r>
  <r>
    <n v="11198638"/>
    <n v="1414488"/>
    <x v="0"/>
    <n v="0"/>
    <n v="0"/>
  </r>
  <r>
    <n v="11198638"/>
    <n v="1622282"/>
    <x v="2"/>
    <n v="4"/>
    <n v="90"/>
  </r>
  <r>
    <n v="11199007"/>
    <n v="988382"/>
    <x v="0"/>
    <n v="1"/>
    <n v="0"/>
  </r>
  <r>
    <n v="11199007"/>
    <n v="1414488"/>
    <x v="0"/>
    <n v="0"/>
    <n v="0"/>
  </r>
  <r>
    <n v="11199124"/>
    <n v="1414488"/>
    <x v="0"/>
    <n v="0"/>
    <n v="0"/>
  </r>
  <r>
    <n v="11199124"/>
    <n v="2055165"/>
    <x v="0"/>
    <n v="0"/>
    <n v="0"/>
  </r>
  <r>
    <n v="11199126"/>
    <n v="1054197"/>
    <x v="1"/>
    <n v="1"/>
    <n v="90"/>
  </r>
  <r>
    <n v="11199126"/>
    <n v="1414488"/>
    <x v="0"/>
    <n v="1"/>
    <n v="0"/>
  </r>
  <r>
    <n v="11199134"/>
    <n v="1235426"/>
    <x v="0"/>
    <n v="1"/>
    <n v="0"/>
  </r>
  <r>
    <n v="11199134"/>
    <n v="1414488"/>
    <x v="0"/>
    <n v="0"/>
    <n v="0"/>
  </r>
  <r>
    <n v="11199232"/>
    <n v="219222"/>
    <x v="1"/>
    <n v="1"/>
    <n v="90"/>
  </r>
  <r>
    <n v="11199232"/>
    <n v="1414488"/>
    <x v="0"/>
    <n v="0"/>
    <n v="0"/>
  </r>
  <r>
    <n v="11199295"/>
    <n v="1414488"/>
    <x v="0"/>
    <n v="0"/>
    <n v="0"/>
  </r>
  <r>
    <n v="11199295"/>
    <n v="1592927"/>
    <x v="1"/>
    <n v="1"/>
    <n v="90"/>
  </r>
  <r>
    <n v="11199319"/>
    <n v="287339"/>
    <x v="0"/>
    <n v="4"/>
    <n v="0"/>
  </r>
  <r>
    <n v="11199319"/>
    <n v="1414488"/>
    <x v="0"/>
    <n v="0"/>
    <n v="0"/>
  </r>
  <r>
    <n v="11199331"/>
    <n v="314902"/>
    <x v="0"/>
    <n v="1"/>
    <n v="0"/>
  </r>
  <r>
    <n v="11199331"/>
    <n v="1430346"/>
    <x v="0"/>
    <n v="1"/>
    <n v="0"/>
  </r>
  <r>
    <n v="11199336"/>
    <n v="314902"/>
    <x v="0"/>
    <n v="0"/>
    <n v="0"/>
  </r>
  <r>
    <n v="11199336"/>
    <n v="315632"/>
    <x v="0"/>
    <n v="1"/>
    <n v="0"/>
  </r>
  <r>
    <n v="11199338"/>
    <n v="314902"/>
    <x v="0"/>
    <n v="2"/>
    <n v="0"/>
  </r>
  <r>
    <n v="11199338"/>
    <n v="949969"/>
    <x v="0"/>
    <n v="1"/>
    <n v="0"/>
  </r>
  <r>
    <n v="11199341"/>
    <n v="314902"/>
    <x v="0"/>
    <n v="1"/>
    <n v="0"/>
  </r>
  <r>
    <n v="11199341"/>
    <n v="991599"/>
    <x v="0"/>
    <n v="1"/>
    <n v="0"/>
  </r>
  <r>
    <n v="11199345"/>
    <n v="314902"/>
    <x v="1"/>
    <n v="2"/>
    <n v="90"/>
  </r>
  <r>
    <n v="11199345"/>
    <n v="1339513"/>
    <x v="0"/>
    <n v="1"/>
    <n v="0"/>
  </r>
  <r>
    <n v="11199347"/>
    <n v="1369669"/>
    <x v="1"/>
    <n v="4"/>
    <n v="90"/>
  </r>
  <r>
    <n v="11199347"/>
    <n v="2012457"/>
    <x v="0"/>
    <n v="1"/>
    <n v="0"/>
  </r>
  <r>
    <n v="11199351"/>
    <n v="793376"/>
    <x v="0"/>
    <n v="1"/>
    <n v="0"/>
  </r>
  <r>
    <n v="11199351"/>
    <n v="1369669"/>
    <x v="1"/>
    <n v="0"/>
    <n v="90"/>
  </r>
  <r>
    <n v="11199352"/>
    <n v="1369669"/>
    <x v="1"/>
    <n v="2"/>
    <n v="90"/>
  </r>
  <r>
    <n v="11199352"/>
    <n v="2020301"/>
    <x v="0"/>
    <n v="0"/>
    <n v="0"/>
  </r>
  <r>
    <n v="11199357"/>
    <n v="1369669"/>
    <x v="1"/>
    <n v="5"/>
    <n v="90"/>
  </r>
  <r>
    <n v="11199357"/>
    <n v="1598557"/>
    <x v="1"/>
    <n v="0"/>
    <n v="90"/>
  </r>
  <r>
    <n v="11199521"/>
    <n v="491455"/>
    <x v="0"/>
    <n v="1"/>
    <n v="0"/>
  </r>
  <r>
    <n v="11199521"/>
    <n v="1414488"/>
    <x v="0"/>
    <n v="0"/>
    <n v="0"/>
  </r>
  <r>
    <n v="11199636"/>
    <n v="161216"/>
    <x v="1"/>
    <n v="0"/>
    <n v="90"/>
  </r>
  <r>
    <n v="11199636"/>
    <n v="1414488"/>
    <x v="0"/>
    <n v="0"/>
    <n v="0"/>
  </r>
  <r>
    <n v="11199650"/>
    <n v="63161"/>
    <x v="0"/>
    <n v="3"/>
    <n v="0"/>
  </r>
  <r>
    <n v="11199650"/>
    <n v="1902767"/>
    <x v="0"/>
    <n v="0"/>
    <n v="0"/>
  </r>
  <r>
    <n v="11199653"/>
    <n v="880390"/>
    <x v="0"/>
    <n v="0"/>
    <n v="0"/>
  </r>
  <r>
    <n v="11199653"/>
    <n v="1414488"/>
    <x v="0"/>
    <n v="0"/>
    <n v="0"/>
  </r>
  <r>
    <n v="11199699"/>
    <n v="576133"/>
    <x v="1"/>
    <n v="3"/>
    <n v="46"/>
  </r>
  <r>
    <n v="11199699"/>
    <n v="1414488"/>
    <x v="0"/>
    <n v="0"/>
    <n v="0"/>
  </r>
  <r>
    <n v="11199822"/>
    <n v="120994"/>
    <x v="0"/>
    <n v="0"/>
    <n v="0"/>
  </r>
  <r>
    <n v="11199822"/>
    <n v="876531"/>
    <x v="0"/>
    <n v="0"/>
    <n v="0"/>
  </r>
  <r>
    <n v="11200380"/>
    <n v="1682502"/>
    <x v="0"/>
    <n v="1"/>
    <n v="0"/>
  </r>
  <r>
    <n v="11200380"/>
    <n v="1902767"/>
    <x v="0"/>
    <n v="0"/>
    <n v="0"/>
  </r>
  <r>
    <n v="11200541"/>
    <n v="794519"/>
    <x v="0"/>
    <n v="2"/>
    <n v="0"/>
  </r>
  <r>
    <n v="11200541"/>
    <n v="1414488"/>
    <x v="0"/>
    <n v="0"/>
    <n v="0"/>
  </r>
  <r>
    <n v="11200580"/>
    <n v="121578"/>
    <x v="0"/>
    <n v="2"/>
    <n v="0"/>
  </r>
  <r>
    <n v="11200580"/>
    <n v="772631"/>
    <x v="0"/>
    <n v="0"/>
    <n v="0"/>
  </r>
  <r>
    <n v="11200600"/>
    <n v="121578"/>
    <x v="0"/>
    <n v="3"/>
    <n v="0"/>
  </r>
  <r>
    <n v="11200600"/>
    <n v="493101"/>
    <x v="0"/>
    <n v="0"/>
    <n v="0"/>
  </r>
  <r>
    <n v="11200605"/>
    <n v="252133"/>
    <x v="1"/>
    <n v="3"/>
    <n v="29"/>
  </r>
  <r>
    <n v="11200605"/>
    <n v="1414488"/>
    <x v="0"/>
    <n v="0"/>
    <n v="0"/>
  </r>
  <r>
    <n v="11200817"/>
    <n v="794519"/>
    <x v="0"/>
    <n v="0"/>
    <n v="0"/>
  </r>
  <r>
    <n v="11200817"/>
    <n v="1414488"/>
    <x v="0"/>
    <n v="0"/>
    <n v="0"/>
  </r>
  <r>
    <n v="11200848"/>
    <n v="428689"/>
    <x v="0"/>
    <n v="0"/>
    <n v="0"/>
  </r>
  <r>
    <n v="11200848"/>
    <n v="1414488"/>
    <x v="0"/>
    <n v="0"/>
    <n v="0"/>
  </r>
  <r>
    <n v="11200867"/>
    <n v="739462"/>
    <x v="0"/>
    <n v="3"/>
    <n v="0"/>
  </r>
  <r>
    <n v="11200867"/>
    <n v="1414488"/>
    <x v="0"/>
    <n v="0"/>
    <n v="0"/>
  </r>
  <r>
    <n v="11200876"/>
    <n v="322310"/>
    <x v="0"/>
    <n v="3"/>
    <n v="0"/>
  </r>
  <r>
    <n v="11200876"/>
    <n v="1414488"/>
    <x v="0"/>
    <n v="0"/>
    <n v="0"/>
  </r>
  <r>
    <n v="11200898"/>
    <n v="2052735"/>
    <x v="0"/>
    <n v="0"/>
    <n v="0"/>
  </r>
  <r>
    <n v="11200898"/>
    <n v="2055939"/>
    <x v="0"/>
    <n v="1"/>
    <n v="0"/>
  </r>
  <r>
    <n v="11201473"/>
    <n v="1414488"/>
    <x v="0"/>
    <n v="0"/>
    <n v="0"/>
  </r>
  <r>
    <n v="11201473"/>
    <n v="1455800"/>
    <x v="0"/>
    <n v="1"/>
    <n v="0"/>
  </r>
  <r>
    <n v="11201527"/>
    <n v="106459"/>
    <x v="0"/>
    <n v="5"/>
    <n v="0"/>
  </r>
  <r>
    <n v="11201527"/>
    <n v="1414488"/>
    <x v="0"/>
    <n v="0"/>
    <n v="0"/>
  </r>
  <r>
    <n v="11201544"/>
    <n v="538648"/>
    <x v="0"/>
    <n v="1"/>
    <n v="0"/>
  </r>
  <r>
    <n v="11201544"/>
    <n v="1414488"/>
    <x v="0"/>
    <n v="0"/>
    <n v="0"/>
  </r>
  <r>
    <n v="11202072"/>
    <n v="1414488"/>
    <x v="0"/>
    <n v="1"/>
    <n v="0"/>
  </r>
  <r>
    <n v="11202072"/>
    <n v="1878099"/>
    <x v="1"/>
    <n v="3"/>
    <n v="89"/>
  </r>
  <r>
    <n v="11202290"/>
    <n v="842132"/>
    <x v="0"/>
    <n v="0"/>
    <n v="0"/>
  </r>
  <r>
    <n v="11202290"/>
    <n v="1601680"/>
    <x v="0"/>
    <n v="2"/>
    <n v="0"/>
  </r>
  <r>
    <n v="11202369"/>
    <n v="1080851"/>
    <x v="0"/>
    <n v="2"/>
    <n v="0"/>
  </r>
  <r>
    <n v="11202369"/>
    <n v="1578599"/>
    <x v="0"/>
    <n v="0"/>
    <n v="0"/>
  </r>
  <r>
    <n v="11202729"/>
    <n v="120262"/>
    <x v="0"/>
    <n v="3"/>
    <n v="0"/>
  </r>
  <r>
    <n v="11202729"/>
    <n v="1902767"/>
    <x v="0"/>
    <n v="0"/>
    <n v="0"/>
  </r>
  <r>
    <n v="11202753"/>
    <n v="1414488"/>
    <x v="0"/>
    <n v="0"/>
    <n v="0"/>
  </r>
  <r>
    <n v="11202753"/>
    <n v="1680588"/>
    <x v="0"/>
    <n v="1"/>
    <n v="0"/>
  </r>
  <r>
    <n v="11202754"/>
    <n v="1414488"/>
    <x v="0"/>
    <n v="0"/>
    <n v="0"/>
  </r>
  <r>
    <n v="11202754"/>
    <n v="1681618"/>
    <x v="0"/>
    <n v="2"/>
    <n v="0"/>
  </r>
  <r>
    <n v="11202833"/>
    <n v="772602"/>
    <x v="0"/>
    <n v="2"/>
    <n v="0"/>
  </r>
  <r>
    <n v="11202833"/>
    <n v="1601680"/>
    <x v="0"/>
    <n v="0"/>
    <n v="0"/>
  </r>
  <r>
    <n v="11202851"/>
    <n v="700240"/>
    <x v="0"/>
    <n v="3"/>
    <n v="0"/>
  </r>
  <r>
    <n v="11202851"/>
    <n v="1902767"/>
    <x v="0"/>
    <n v="0"/>
    <n v="0"/>
  </r>
  <r>
    <n v="11202903"/>
    <n v="990223"/>
    <x v="0"/>
    <n v="3"/>
    <n v="0"/>
  </r>
  <r>
    <n v="11202903"/>
    <n v="1652095"/>
    <x v="1"/>
    <n v="1"/>
    <n v="90"/>
  </r>
  <r>
    <n v="11203349"/>
    <n v="1582152"/>
    <x v="0"/>
    <n v="0"/>
    <n v="0"/>
  </r>
  <r>
    <n v="11203349"/>
    <n v="2052502"/>
    <x v="1"/>
    <n v="2"/>
    <n v="90"/>
  </r>
  <r>
    <n v="11203521"/>
    <n v="527252"/>
    <x v="0"/>
    <n v="0"/>
    <n v="0"/>
  </r>
  <r>
    <n v="11203521"/>
    <n v="2055939"/>
    <x v="0"/>
    <n v="4"/>
    <n v="0"/>
  </r>
  <r>
    <n v="11203593"/>
    <n v="71272"/>
    <x v="0"/>
    <n v="0"/>
    <n v="0"/>
  </r>
  <r>
    <n v="11203593"/>
    <n v="137672"/>
    <x v="2"/>
    <n v="3"/>
    <n v="90"/>
  </r>
  <r>
    <n v="11203595"/>
    <n v="71272"/>
    <x v="0"/>
    <n v="2"/>
    <n v="0"/>
  </r>
  <r>
    <n v="11203595"/>
    <n v="1902483"/>
    <x v="0"/>
    <n v="3"/>
    <n v="0"/>
  </r>
  <r>
    <n v="11203683"/>
    <n v="1247825"/>
    <x v="0"/>
    <n v="3"/>
    <n v="0"/>
  </r>
  <r>
    <n v="11203683"/>
    <n v="1414488"/>
    <x v="0"/>
    <n v="0"/>
    <n v="0"/>
  </r>
  <r>
    <n v="11203852"/>
    <n v="1407023"/>
    <x v="0"/>
    <n v="1"/>
    <n v="0"/>
  </r>
  <r>
    <n v="11203852"/>
    <n v="1902767"/>
    <x v="0"/>
    <n v="0"/>
    <n v="0"/>
  </r>
  <r>
    <n v="11203867"/>
    <n v="480926"/>
    <x v="0"/>
    <n v="3"/>
    <n v="0"/>
  </r>
  <r>
    <n v="11203867"/>
    <n v="1414488"/>
    <x v="0"/>
    <n v="0"/>
    <n v="0"/>
  </r>
  <r>
    <n v="11204019"/>
    <n v="793607"/>
    <x v="0"/>
    <n v="1"/>
    <n v="0"/>
  </r>
  <r>
    <n v="11204019"/>
    <n v="987697"/>
    <x v="0"/>
    <n v="5"/>
    <n v="0"/>
  </r>
  <r>
    <n v="11204021"/>
    <n v="793607"/>
    <x v="0"/>
    <n v="0"/>
    <n v="0"/>
  </r>
  <r>
    <n v="11204021"/>
    <n v="1461053"/>
    <x v="0"/>
    <n v="3"/>
    <n v="0"/>
  </r>
  <r>
    <n v="11204029"/>
    <n v="779120"/>
    <x v="0"/>
    <n v="0"/>
    <n v="0"/>
  </r>
  <r>
    <n v="11204029"/>
    <n v="793607"/>
    <x v="0"/>
    <n v="0"/>
    <n v="0"/>
  </r>
  <r>
    <n v="11204033"/>
    <n v="49355"/>
    <x v="0"/>
    <n v="0"/>
    <n v="0"/>
  </r>
  <r>
    <n v="11204033"/>
    <n v="2058569"/>
    <x v="1"/>
    <n v="2"/>
    <n v="90"/>
  </r>
  <r>
    <n v="11204038"/>
    <n v="49355"/>
    <x v="0"/>
    <n v="0"/>
    <n v="0"/>
  </r>
  <r>
    <n v="11204038"/>
    <n v="280029"/>
    <x v="1"/>
    <n v="2"/>
    <n v="90"/>
  </r>
  <r>
    <n v="11204040"/>
    <n v="49355"/>
    <x v="0"/>
    <n v="0"/>
    <n v="0"/>
  </r>
  <r>
    <n v="11204040"/>
    <n v="544242"/>
    <x v="3"/>
    <n v="0"/>
    <n v="90"/>
  </r>
  <r>
    <n v="11204042"/>
    <n v="49355"/>
    <x v="0"/>
    <n v="0"/>
    <n v="0"/>
  </r>
  <r>
    <n v="11204042"/>
    <n v="1807861"/>
    <x v="0"/>
    <n v="1"/>
    <n v="0"/>
  </r>
  <r>
    <n v="11204116"/>
    <n v="1333784"/>
    <x v="0"/>
    <n v="1"/>
    <n v="0"/>
  </r>
  <r>
    <n v="11204116"/>
    <n v="1413995"/>
    <x v="0"/>
    <n v="1"/>
    <n v="0"/>
  </r>
  <r>
    <n v="11204471"/>
    <n v="777806"/>
    <x v="0"/>
    <n v="3"/>
    <n v="0"/>
  </r>
  <r>
    <n v="11204471"/>
    <n v="1601680"/>
    <x v="0"/>
    <n v="1"/>
    <n v="0"/>
  </r>
  <r>
    <n v="11204512"/>
    <n v="1564"/>
    <x v="0"/>
    <n v="3"/>
    <n v="0"/>
  </r>
  <r>
    <n v="11204512"/>
    <n v="1902767"/>
    <x v="0"/>
    <n v="0"/>
    <n v="0"/>
  </r>
  <r>
    <n v="11204529"/>
    <n v="1457728"/>
    <x v="0"/>
    <n v="0"/>
    <n v="0"/>
  </r>
  <r>
    <n v="11204529"/>
    <n v="1902767"/>
    <x v="0"/>
    <n v="0"/>
    <n v="0"/>
  </r>
  <r>
    <n v="11204937"/>
    <n v="1333784"/>
    <x v="0"/>
    <n v="0"/>
    <n v="0"/>
  </r>
  <r>
    <n v="11204937"/>
    <n v="1725058"/>
    <x v="0"/>
    <n v="1"/>
    <n v="0"/>
  </r>
  <r>
    <n v="11205084"/>
    <n v="50322"/>
    <x v="0"/>
    <n v="2"/>
    <n v="0"/>
  </r>
  <r>
    <n v="11205084"/>
    <n v="121578"/>
    <x v="0"/>
    <n v="0"/>
    <n v="0"/>
  </r>
  <r>
    <n v="11205087"/>
    <n v="47586"/>
    <x v="1"/>
    <n v="2"/>
    <n v="90"/>
  </r>
  <r>
    <n v="11205087"/>
    <n v="121578"/>
    <x v="0"/>
    <n v="0"/>
    <n v="0"/>
  </r>
  <r>
    <n v="11205088"/>
    <n v="121578"/>
    <x v="0"/>
    <n v="2"/>
    <n v="0"/>
  </r>
  <r>
    <n v="11205088"/>
    <n v="816065"/>
    <x v="0"/>
    <n v="2"/>
    <n v="0"/>
  </r>
  <r>
    <n v="11205090"/>
    <n v="495201"/>
    <x v="0"/>
    <n v="5"/>
    <n v="0"/>
  </r>
  <r>
    <n v="11205090"/>
    <n v="987759"/>
    <x v="1"/>
    <n v="0"/>
    <n v="90"/>
  </r>
  <r>
    <n v="11205091"/>
    <n v="634854"/>
    <x v="1"/>
    <n v="1"/>
    <n v="90"/>
  </r>
  <r>
    <n v="11205091"/>
    <n v="987759"/>
    <x v="1"/>
    <n v="0"/>
    <n v="90"/>
  </r>
  <r>
    <n v="11205289"/>
    <n v="100651"/>
    <x v="0"/>
    <n v="0"/>
    <n v="0"/>
  </r>
  <r>
    <n v="11205289"/>
    <n v="120994"/>
    <x v="0"/>
    <n v="1"/>
    <n v="0"/>
  </r>
  <r>
    <n v="11205360"/>
    <n v="34442"/>
    <x v="0"/>
    <n v="0"/>
    <n v="0"/>
  </r>
  <r>
    <n v="11205360"/>
    <n v="71272"/>
    <x v="0"/>
    <n v="2"/>
    <n v="0"/>
  </r>
  <r>
    <n v="11206335"/>
    <n v="438811"/>
    <x v="0"/>
    <n v="0"/>
    <n v="0"/>
  </r>
  <r>
    <n v="11206335"/>
    <n v="1600392"/>
    <x v="0"/>
    <n v="1"/>
    <n v="0"/>
  </r>
  <r>
    <n v="11206784"/>
    <n v="120994"/>
    <x v="0"/>
    <n v="3"/>
    <n v="0"/>
  </r>
  <r>
    <n v="11206784"/>
    <n v="1461457"/>
    <x v="0"/>
    <n v="2"/>
    <n v="0"/>
  </r>
  <r>
    <n v="11208049"/>
    <n v="914508"/>
    <x v="0"/>
    <n v="0"/>
    <n v="0"/>
  </r>
  <r>
    <n v="11208049"/>
    <n v="2053376"/>
    <x v="0"/>
    <n v="1"/>
    <n v="0"/>
  </r>
  <r>
    <n v="11208508"/>
    <n v="2055939"/>
    <x v="0"/>
    <n v="3"/>
    <n v="0"/>
  </r>
  <r>
    <n v="11208508"/>
    <n v="2056251"/>
    <x v="1"/>
    <n v="0"/>
    <n v="90"/>
  </r>
  <r>
    <n v="11208882"/>
    <n v="314829"/>
    <x v="0"/>
    <n v="3"/>
    <n v="0"/>
  </r>
  <r>
    <n v="11208882"/>
    <n v="1414488"/>
    <x v="0"/>
    <n v="0"/>
    <n v="0"/>
  </r>
  <r>
    <n v="11208891"/>
    <n v="891222"/>
    <x v="0"/>
    <n v="1"/>
    <n v="0"/>
  </r>
  <r>
    <n v="11208891"/>
    <n v="1414488"/>
    <x v="0"/>
    <n v="0"/>
    <n v="0"/>
  </r>
  <r>
    <n v="11208918"/>
    <n v="86030"/>
    <x v="1"/>
    <n v="0"/>
    <n v="90"/>
  </r>
  <r>
    <n v="11208918"/>
    <n v="1414488"/>
    <x v="0"/>
    <n v="1"/>
    <n v="0"/>
  </r>
  <r>
    <n v="11209101"/>
    <n v="1414488"/>
    <x v="0"/>
    <n v="0"/>
    <n v="0"/>
  </r>
  <r>
    <n v="11209101"/>
    <n v="1705548"/>
    <x v="1"/>
    <n v="4"/>
    <n v="90"/>
  </r>
  <r>
    <n v="11209213"/>
    <n v="878263"/>
    <x v="0"/>
    <n v="2"/>
    <n v="0"/>
  </r>
  <r>
    <n v="11209213"/>
    <n v="1414488"/>
    <x v="0"/>
    <n v="0"/>
    <n v="0"/>
  </r>
  <r>
    <n v="11209250"/>
    <n v="1414488"/>
    <x v="0"/>
    <n v="0"/>
    <n v="0"/>
  </r>
  <r>
    <n v="11209250"/>
    <n v="2058085"/>
    <x v="0"/>
    <n v="1"/>
    <n v="0"/>
  </r>
  <r>
    <n v="11209367"/>
    <n v="169070"/>
    <x v="0"/>
    <n v="2"/>
    <n v="0"/>
  </r>
  <r>
    <n v="11209367"/>
    <n v="1414488"/>
    <x v="0"/>
    <n v="0"/>
    <n v="0"/>
  </r>
  <r>
    <n v="11209475"/>
    <n v="438824"/>
    <x v="0"/>
    <n v="4"/>
    <n v="0"/>
  </r>
  <r>
    <n v="11209475"/>
    <n v="1414488"/>
    <x v="0"/>
    <n v="0"/>
    <n v="0"/>
  </r>
  <r>
    <n v="11209482"/>
    <n v="1414488"/>
    <x v="0"/>
    <n v="0"/>
    <n v="0"/>
  </r>
  <r>
    <n v="11209482"/>
    <n v="1459879"/>
    <x v="0"/>
    <n v="2"/>
    <n v="0"/>
  </r>
  <r>
    <n v="11209507"/>
    <n v="120994"/>
    <x v="0"/>
    <n v="1"/>
    <n v="0"/>
  </r>
  <r>
    <n v="11209507"/>
    <n v="1169834"/>
    <x v="0"/>
    <n v="0"/>
    <n v="0"/>
  </r>
  <r>
    <n v="11209522"/>
    <n v="1414488"/>
    <x v="0"/>
    <n v="0"/>
    <n v="0"/>
  </r>
  <r>
    <n v="11209522"/>
    <n v="2054019"/>
    <x v="0"/>
    <n v="1"/>
    <n v="0"/>
  </r>
  <r>
    <n v="11209530"/>
    <n v="1144072"/>
    <x v="0"/>
    <n v="3"/>
    <n v="0"/>
  </r>
  <r>
    <n v="11209530"/>
    <n v="1414488"/>
    <x v="0"/>
    <n v="0"/>
    <n v="0"/>
  </r>
  <r>
    <n v="11209538"/>
    <n v="1209327"/>
    <x v="0"/>
    <n v="1"/>
    <n v="0"/>
  </r>
  <r>
    <n v="11209538"/>
    <n v="1414488"/>
    <x v="0"/>
    <n v="0"/>
    <n v="0"/>
  </r>
  <r>
    <n v="11209554"/>
    <n v="1018571"/>
    <x v="0"/>
    <n v="4"/>
    <n v="0"/>
  </r>
  <r>
    <n v="11209554"/>
    <n v="1414488"/>
    <x v="0"/>
    <n v="0"/>
    <n v="0"/>
  </r>
  <r>
    <n v="11209583"/>
    <n v="900038"/>
    <x v="0"/>
    <n v="4"/>
    <n v="0"/>
  </r>
  <r>
    <n v="11209583"/>
    <n v="1414488"/>
    <x v="0"/>
    <n v="0"/>
    <n v="0"/>
  </r>
  <r>
    <n v="11209645"/>
    <n v="120207"/>
    <x v="0"/>
    <n v="1"/>
    <n v="0"/>
  </r>
  <r>
    <n v="11209645"/>
    <n v="1414488"/>
    <x v="0"/>
    <n v="0"/>
    <n v="0"/>
  </r>
  <r>
    <n v="11209662"/>
    <n v="1414488"/>
    <x v="0"/>
    <n v="0"/>
    <n v="0"/>
  </r>
  <r>
    <n v="11209662"/>
    <n v="1728345"/>
    <x v="0"/>
    <n v="3"/>
    <n v="0"/>
  </r>
  <r>
    <n v="11209673"/>
    <n v="885953"/>
    <x v="1"/>
    <n v="1"/>
    <n v="90"/>
  </r>
  <r>
    <n v="11209673"/>
    <n v="1414488"/>
    <x v="0"/>
    <n v="0"/>
    <n v="0"/>
  </r>
  <r>
    <n v="11209738"/>
    <n v="1247825"/>
    <x v="1"/>
    <n v="2"/>
    <n v="69"/>
  </r>
  <r>
    <n v="11209738"/>
    <n v="1414488"/>
    <x v="0"/>
    <n v="0"/>
    <n v="0"/>
  </r>
  <r>
    <n v="11209874"/>
    <n v="1414488"/>
    <x v="0"/>
    <n v="0"/>
    <n v="0"/>
  </r>
  <r>
    <n v="11209874"/>
    <n v="2058699"/>
    <x v="0"/>
    <n v="3"/>
    <n v="0"/>
  </r>
  <r>
    <n v="11210020"/>
    <n v="615585"/>
    <x v="0"/>
    <n v="2"/>
    <n v="0"/>
  </r>
  <r>
    <n v="11210020"/>
    <n v="1902767"/>
    <x v="0"/>
    <n v="0"/>
    <n v="0"/>
  </r>
  <r>
    <n v="11210068"/>
    <n v="120476"/>
    <x v="0"/>
    <n v="2"/>
    <n v="0"/>
  </r>
  <r>
    <n v="11210068"/>
    <n v="1333784"/>
    <x v="0"/>
    <n v="0"/>
    <n v="0"/>
  </r>
  <r>
    <n v="11210103"/>
    <n v="55692"/>
    <x v="0"/>
    <n v="3"/>
    <n v="0"/>
  </r>
  <r>
    <n v="11210103"/>
    <n v="1414488"/>
    <x v="0"/>
    <n v="1"/>
    <n v="0"/>
  </r>
  <r>
    <n v="11210145"/>
    <n v="105715"/>
    <x v="0"/>
    <n v="0"/>
    <n v="0"/>
  </r>
  <r>
    <n v="11210145"/>
    <n v="1414488"/>
    <x v="0"/>
    <n v="0"/>
    <n v="0"/>
  </r>
  <r>
    <n v="11210262"/>
    <n v="539826"/>
    <x v="0"/>
    <n v="3"/>
    <n v="0"/>
  </r>
  <r>
    <n v="11210262"/>
    <n v="1414488"/>
    <x v="0"/>
    <n v="0"/>
    <n v="0"/>
  </r>
  <r>
    <n v="11210283"/>
    <n v="512110"/>
    <x v="0"/>
    <n v="0"/>
    <n v="0"/>
  </r>
  <r>
    <n v="11210283"/>
    <n v="1414488"/>
    <x v="0"/>
    <n v="2"/>
    <n v="0"/>
  </r>
  <r>
    <n v="11210287"/>
    <n v="1021557"/>
    <x v="0"/>
    <n v="0"/>
    <n v="0"/>
  </r>
  <r>
    <n v="11210287"/>
    <n v="1414488"/>
    <x v="0"/>
    <n v="0"/>
    <n v="0"/>
  </r>
  <r>
    <n v="11210300"/>
    <n v="990223"/>
    <x v="0"/>
    <n v="1"/>
    <n v="0"/>
  </r>
  <r>
    <n v="11210300"/>
    <n v="1455521"/>
    <x v="0"/>
    <n v="1"/>
    <n v="0"/>
  </r>
  <r>
    <n v="11210308"/>
    <n v="772602"/>
    <x v="0"/>
    <n v="0"/>
    <n v="0"/>
  </r>
  <r>
    <n v="11210308"/>
    <n v="990223"/>
    <x v="0"/>
    <n v="1"/>
    <n v="0"/>
  </r>
  <r>
    <n v="11210329"/>
    <n v="990223"/>
    <x v="0"/>
    <n v="1"/>
    <n v="0"/>
  </r>
  <r>
    <n v="11210329"/>
    <n v="1737451"/>
    <x v="0"/>
    <n v="1"/>
    <n v="0"/>
  </r>
  <r>
    <n v="11210366"/>
    <n v="333788"/>
    <x v="0"/>
    <n v="3"/>
    <n v="0"/>
  </r>
  <r>
    <n v="11210366"/>
    <n v="1414488"/>
    <x v="0"/>
    <n v="0"/>
    <n v="0"/>
  </r>
  <r>
    <n v="11210391"/>
    <n v="1902767"/>
    <x v="0"/>
    <n v="0"/>
    <n v="0"/>
  </r>
  <r>
    <n v="11210391"/>
    <n v="2052966"/>
    <x v="1"/>
    <n v="1"/>
    <n v="90"/>
  </r>
  <r>
    <n v="11210396"/>
    <n v="106210"/>
    <x v="0"/>
    <n v="3"/>
    <n v="0"/>
  </r>
  <r>
    <n v="11210396"/>
    <n v="1414488"/>
    <x v="0"/>
    <n v="0"/>
    <n v="0"/>
  </r>
  <r>
    <n v="11210430"/>
    <n v="1414488"/>
    <x v="0"/>
    <n v="0"/>
    <n v="0"/>
  </r>
  <r>
    <n v="11210430"/>
    <n v="1414842"/>
    <x v="0"/>
    <n v="1"/>
    <n v="0"/>
  </r>
  <r>
    <n v="11210547"/>
    <n v="314088"/>
    <x v="0"/>
    <n v="2"/>
    <n v="0"/>
  </r>
  <r>
    <n v="11210547"/>
    <n v="1414488"/>
    <x v="0"/>
    <n v="0"/>
    <n v="0"/>
  </r>
  <r>
    <n v="11210663"/>
    <n v="311322"/>
    <x v="1"/>
    <n v="1"/>
    <n v="90"/>
  </r>
  <r>
    <n v="11210663"/>
    <n v="1414488"/>
    <x v="0"/>
    <n v="0"/>
    <n v="0"/>
  </r>
  <r>
    <n v="11210665"/>
    <n v="441469"/>
    <x v="0"/>
    <n v="0"/>
    <n v="0"/>
  </r>
  <r>
    <n v="11210665"/>
    <n v="1414488"/>
    <x v="0"/>
    <n v="0"/>
    <n v="0"/>
  </r>
  <r>
    <n v="11210673"/>
    <n v="158820"/>
    <x v="0"/>
    <n v="3"/>
    <n v="0"/>
  </r>
  <r>
    <n v="11210673"/>
    <n v="1414488"/>
    <x v="0"/>
    <n v="0"/>
    <n v="0"/>
  </r>
  <r>
    <n v="11210677"/>
    <n v="121578"/>
    <x v="0"/>
    <n v="4"/>
    <n v="0"/>
  </r>
  <r>
    <n v="11210677"/>
    <n v="772631"/>
    <x v="0"/>
    <n v="2"/>
    <n v="0"/>
  </r>
  <r>
    <n v="11210678"/>
    <n v="121578"/>
    <x v="0"/>
    <n v="1"/>
    <n v="0"/>
  </r>
  <r>
    <n v="11210678"/>
    <n v="2014479"/>
    <x v="0"/>
    <n v="1"/>
    <n v="0"/>
  </r>
  <r>
    <n v="11210679"/>
    <n v="121578"/>
    <x v="0"/>
    <n v="3"/>
    <n v="0"/>
  </r>
  <r>
    <n v="11210679"/>
    <n v="493101"/>
    <x v="0"/>
    <n v="2"/>
    <n v="0"/>
  </r>
  <r>
    <n v="11210681"/>
    <n v="121578"/>
    <x v="0"/>
    <n v="2"/>
    <n v="0"/>
  </r>
  <r>
    <n v="11210681"/>
    <n v="816065"/>
    <x v="0"/>
    <n v="2"/>
    <n v="0"/>
  </r>
  <r>
    <n v="11210682"/>
    <n v="987759"/>
    <x v="1"/>
    <n v="0"/>
    <n v="90"/>
  </r>
  <r>
    <n v="11210682"/>
    <n v="1730949"/>
    <x v="0"/>
    <n v="3"/>
    <n v="0"/>
  </r>
  <r>
    <n v="11210685"/>
    <n v="987759"/>
    <x v="1"/>
    <n v="0"/>
    <n v="90"/>
  </r>
  <r>
    <n v="11210685"/>
    <n v="987776"/>
    <x v="0"/>
    <n v="0"/>
    <n v="0"/>
  </r>
  <r>
    <n v="11210692"/>
    <n v="291788"/>
    <x v="1"/>
    <n v="4"/>
    <n v="90"/>
  </r>
  <r>
    <n v="11210692"/>
    <n v="1414488"/>
    <x v="0"/>
    <n v="0"/>
    <n v="0"/>
  </r>
  <r>
    <n v="11210706"/>
    <n v="1237445"/>
    <x v="0"/>
    <n v="3"/>
    <n v="0"/>
  </r>
  <r>
    <n v="11210706"/>
    <n v="1414488"/>
    <x v="0"/>
    <n v="0"/>
    <n v="0"/>
  </r>
  <r>
    <n v="11210743"/>
    <n v="311322"/>
    <x v="0"/>
    <n v="4"/>
    <n v="0"/>
  </r>
  <r>
    <n v="11210743"/>
    <n v="1414488"/>
    <x v="0"/>
    <n v="0"/>
    <n v="0"/>
  </r>
  <r>
    <n v="11210777"/>
    <n v="1414488"/>
    <x v="0"/>
    <n v="0"/>
    <n v="0"/>
  </r>
  <r>
    <n v="11210777"/>
    <n v="1512441"/>
    <x v="0"/>
    <n v="2"/>
    <n v="0"/>
  </r>
  <r>
    <n v="11210790"/>
    <n v="151583"/>
    <x v="0"/>
    <n v="5"/>
    <n v="0"/>
  </r>
  <r>
    <n v="11210790"/>
    <n v="1414488"/>
    <x v="0"/>
    <n v="0"/>
    <n v="0"/>
  </r>
  <r>
    <n v="11210791"/>
    <n v="1414488"/>
    <x v="0"/>
    <n v="0"/>
    <n v="0"/>
  </r>
  <r>
    <n v="11210791"/>
    <n v="1751904"/>
    <x v="0"/>
    <n v="2"/>
    <n v="0"/>
  </r>
  <r>
    <n v="11210793"/>
    <n v="281750"/>
    <x v="0"/>
    <n v="3"/>
    <n v="0"/>
  </r>
  <r>
    <n v="11210793"/>
    <n v="1414488"/>
    <x v="0"/>
    <n v="0"/>
    <n v="0"/>
  </r>
  <r>
    <n v="11210814"/>
    <n v="957872"/>
    <x v="1"/>
    <n v="3"/>
    <n v="90"/>
  </r>
  <r>
    <n v="11210814"/>
    <n v="1902767"/>
    <x v="0"/>
    <n v="0"/>
    <n v="0"/>
  </r>
  <r>
    <n v="11210849"/>
    <n v="143030"/>
    <x v="1"/>
    <n v="0"/>
    <n v="90"/>
  </r>
  <r>
    <n v="11210849"/>
    <n v="1414488"/>
    <x v="0"/>
    <n v="0"/>
    <n v="0"/>
  </r>
  <r>
    <n v="11210851"/>
    <n v="909248"/>
    <x v="0"/>
    <n v="2"/>
    <n v="0"/>
  </r>
  <r>
    <n v="11210851"/>
    <n v="1414488"/>
    <x v="0"/>
    <n v="0"/>
    <n v="0"/>
  </r>
  <r>
    <n v="11210870"/>
    <n v="259108"/>
    <x v="1"/>
    <n v="3"/>
    <n v="90"/>
  </r>
  <r>
    <n v="11210870"/>
    <n v="1414488"/>
    <x v="0"/>
    <n v="0"/>
    <n v="0"/>
  </r>
  <r>
    <n v="11210874"/>
    <n v="1407108"/>
    <x v="0"/>
    <n v="1"/>
    <n v="0"/>
  </r>
  <r>
    <n v="11210874"/>
    <n v="1414488"/>
    <x v="0"/>
    <n v="0"/>
    <n v="0"/>
  </r>
  <r>
    <n v="11210876"/>
    <n v="1414488"/>
    <x v="0"/>
    <n v="0"/>
    <n v="0"/>
  </r>
  <r>
    <n v="11210876"/>
    <n v="1969894"/>
    <x v="0"/>
    <n v="0"/>
    <n v="0"/>
  </r>
  <r>
    <n v="11210902"/>
    <n v="1414488"/>
    <x v="0"/>
    <n v="0"/>
    <n v="0"/>
  </r>
  <r>
    <n v="11210902"/>
    <n v="2054055"/>
    <x v="0"/>
    <n v="2"/>
    <n v="0"/>
  </r>
  <r>
    <n v="11210944"/>
    <n v="1414488"/>
    <x v="0"/>
    <n v="0"/>
    <n v="0"/>
  </r>
  <r>
    <n v="11210944"/>
    <n v="2056245"/>
    <x v="0"/>
    <n v="1"/>
    <n v="0"/>
  </r>
  <r>
    <n v="11210946"/>
    <n v="1414488"/>
    <x v="0"/>
    <n v="0"/>
    <n v="0"/>
  </r>
  <r>
    <n v="11210946"/>
    <n v="2058314"/>
    <x v="0"/>
    <n v="2"/>
    <n v="0"/>
  </r>
  <r>
    <n v="11211052"/>
    <n v="862802"/>
    <x v="0"/>
    <n v="1"/>
    <n v="0"/>
  </r>
  <r>
    <n v="11211052"/>
    <n v="1414488"/>
    <x v="0"/>
    <n v="0"/>
    <n v="0"/>
  </r>
  <r>
    <n v="11211123"/>
    <n v="909869"/>
    <x v="1"/>
    <n v="0"/>
    <n v="90"/>
  </r>
  <r>
    <n v="11211123"/>
    <n v="1414488"/>
    <x v="0"/>
    <n v="0"/>
    <n v="0"/>
  </r>
  <r>
    <n v="11211125"/>
    <n v="283667"/>
    <x v="0"/>
    <n v="1"/>
    <n v="0"/>
  </r>
  <r>
    <n v="11211125"/>
    <n v="1414488"/>
    <x v="0"/>
    <n v="0"/>
    <n v="0"/>
  </r>
  <r>
    <n v="11211126"/>
    <n v="1414488"/>
    <x v="0"/>
    <n v="0"/>
    <n v="0"/>
  </r>
  <r>
    <n v="11211126"/>
    <n v="1457102"/>
    <x v="0"/>
    <n v="0"/>
    <n v="0"/>
  </r>
  <r>
    <n v="11211133"/>
    <n v="776569"/>
    <x v="0"/>
    <n v="1"/>
    <n v="0"/>
  </r>
  <r>
    <n v="11211133"/>
    <n v="1902767"/>
    <x v="0"/>
    <n v="0"/>
    <n v="0"/>
  </r>
  <r>
    <n v="11211148"/>
    <n v="909869"/>
    <x v="1"/>
    <n v="0"/>
    <n v="90"/>
  </r>
  <r>
    <n v="11211148"/>
    <n v="1414488"/>
    <x v="0"/>
    <n v="1"/>
    <n v="0"/>
  </r>
  <r>
    <n v="11211155"/>
    <n v="1902767"/>
    <x v="0"/>
    <n v="0"/>
    <n v="0"/>
  </r>
  <r>
    <n v="11211155"/>
    <n v="1957003"/>
    <x v="0"/>
    <n v="0"/>
    <n v="0"/>
  </r>
  <r>
    <n v="11211159"/>
    <n v="558672"/>
    <x v="1"/>
    <n v="1"/>
    <n v="90"/>
  </r>
  <r>
    <n v="11211159"/>
    <n v="1414488"/>
    <x v="0"/>
    <n v="0"/>
    <n v="0"/>
  </r>
  <r>
    <n v="11211175"/>
    <n v="1185194"/>
    <x v="1"/>
    <n v="4"/>
    <n v="75"/>
  </r>
  <r>
    <n v="11211175"/>
    <n v="1414488"/>
    <x v="0"/>
    <n v="0"/>
    <n v="0"/>
  </r>
  <r>
    <n v="11211191"/>
    <n v="227108"/>
    <x v="0"/>
    <n v="0"/>
    <n v="0"/>
  </r>
  <r>
    <n v="11211191"/>
    <n v="1414488"/>
    <x v="0"/>
    <n v="0"/>
    <n v="0"/>
  </r>
  <r>
    <n v="11211272"/>
    <n v="120994"/>
    <x v="0"/>
    <n v="0"/>
    <n v="0"/>
  </r>
  <r>
    <n v="11211272"/>
    <n v="124979"/>
    <x v="0"/>
    <n v="0"/>
    <n v="0"/>
  </r>
  <r>
    <n v="11211295"/>
    <n v="1902767"/>
    <x v="0"/>
    <n v="0"/>
    <n v="0"/>
  </r>
  <r>
    <n v="11211295"/>
    <n v="2053426"/>
    <x v="0"/>
    <n v="2"/>
    <n v="0"/>
  </r>
  <r>
    <n v="11211296"/>
    <n v="1365286"/>
    <x v="0"/>
    <n v="3"/>
    <n v="0"/>
  </r>
  <r>
    <n v="11211296"/>
    <n v="1414488"/>
    <x v="0"/>
    <n v="0"/>
    <n v="0"/>
  </r>
  <r>
    <n v="11211324"/>
    <n v="554169"/>
    <x v="0"/>
    <n v="0"/>
    <n v="0"/>
  </r>
  <r>
    <n v="11211324"/>
    <n v="1414488"/>
    <x v="0"/>
    <n v="0"/>
    <n v="0"/>
  </r>
  <r>
    <n v="11211334"/>
    <n v="1414488"/>
    <x v="0"/>
    <n v="0"/>
    <n v="0"/>
  </r>
  <r>
    <n v="11211334"/>
    <n v="1420849"/>
    <x v="0"/>
    <n v="1"/>
    <n v="0"/>
  </r>
  <r>
    <n v="11211347"/>
    <n v="889473"/>
    <x v="0"/>
    <n v="2"/>
    <n v="0"/>
  </r>
  <r>
    <n v="11211347"/>
    <n v="1414488"/>
    <x v="0"/>
    <n v="0"/>
    <n v="0"/>
  </r>
  <r>
    <n v="11211392"/>
    <n v="441469"/>
    <x v="0"/>
    <n v="0"/>
    <n v="0"/>
  </r>
  <r>
    <n v="11211392"/>
    <n v="1414488"/>
    <x v="0"/>
    <n v="0"/>
    <n v="0"/>
  </r>
  <r>
    <n v="11211474"/>
    <n v="1095624"/>
    <x v="0"/>
    <n v="2"/>
    <n v="0"/>
  </r>
  <r>
    <n v="11211474"/>
    <n v="1414488"/>
    <x v="0"/>
    <n v="0"/>
    <n v="0"/>
  </r>
  <r>
    <n v="11211485"/>
    <n v="1414488"/>
    <x v="0"/>
    <n v="1"/>
    <n v="0"/>
  </r>
  <r>
    <n v="11211485"/>
    <n v="2055594"/>
    <x v="0"/>
    <n v="1"/>
    <n v="0"/>
  </r>
  <r>
    <n v="11211524"/>
    <n v="772328"/>
    <x v="0"/>
    <n v="3"/>
    <n v="0"/>
  </r>
  <r>
    <n v="11211524"/>
    <n v="1414488"/>
    <x v="0"/>
    <n v="0"/>
    <n v="0"/>
  </r>
  <r>
    <n v="11211553"/>
    <n v="1414488"/>
    <x v="0"/>
    <n v="0"/>
    <n v="0"/>
  </r>
  <r>
    <n v="11211553"/>
    <n v="1987189"/>
    <x v="0"/>
    <n v="3"/>
    <n v="0"/>
  </r>
  <r>
    <n v="11211578"/>
    <n v="125337"/>
    <x v="0"/>
    <n v="1"/>
    <n v="0"/>
  </r>
  <r>
    <n v="11211578"/>
    <n v="1414488"/>
    <x v="0"/>
    <n v="0"/>
    <n v="0"/>
  </r>
  <r>
    <n v="11211764"/>
    <n v="176610"/>
    <x v="0"/>
    <n v="3"/>
    <n v="0"/>
  </r>
  <r>
    <n v="11211764"/>
    <n v="1414488"/>
    <x v="0"/>
    <n v="0"/>
    <n v="0"/>
  </r>
  <r>
    <n v="11211858"/>
    <n v="1027796"/>
    <x v="0"/>
    <n v="0"/>
    <n v="0"/>
  </r>
  <r>
    <n v="11211858"/>
    <n v="1414488"/>
    <x v="0"/>
    <n v="0"/>
    <n v="0"/>
  </r>
  <r>
    <n v="11211983"/>
    <n v="100806"/>
    <x v="0"/>
    <n v="2"/>
    <n v="0"/>
  </r>
  <r>
    <n v="11211983"/>
    <n v="1902440"/>
    <x v="1"/>
    <n v="2"/>
    <n v="90"/>
  </r>
  <r>
    <n v="11211985"/>
    <n v="1430"/>
    <x v="0"/>
    <n v="0"/>
    <n v="0"/>
  </r>
  <r>
    <n v="11211985"/>
    <n v="1902440"/>
    <x v="1"/>
    <n v="1"/>
    <n v="90"/>
  </r>
  <r>
    <n v="11211986"/>
    <n v="1587111"/>
    <x v="0"/>
    <n v="4"/>
    <n v="0"/>
  </r>
  <r>
    <n v="11211986"/>
    <n v="1902440"/>
    <x v="1"/>
    <n v="0"/>
    <n v="90"/>
  </r>
  <r>
    <n v="11212014"/>
    <n v="300284"/>
    <x v="0"/>
    <n v="2"/>
    <n v="0"/>
  </r>
  <r>
    <n v="11212014"/>
    <n v="1902767"/>
    <x v="0"/>
    <n v="2"/>
    <n v="0"/>
  </r>
  <r>
    <n v="11212039"/>
    <n v="1338941"/>
    <x v="0"/>
    <n v="3"/>
    <n v="0"/>
  </r>
  <r>
    <n v="11212039"/>
    <n v="1414488"/>
    <x v="0"/>
    <n v="0"/>
    <n v="0"/>
  </r>
  <r>
    <n v="11212287"/>
    <n v="816221"/>
    <x v="0"/>
    <n v="2"/>
    <n v="0"/>
  </r>
  <r>
    <n v="11212287"/>
    <n v="1414488"/>
    <x v="0"/>
    <n v="0"/>
    <n v="0"/>
  </r>
  <r>
    <n v="11212405"/>
    <n v="1233880"/>
    <x v="0"/>
    <n v="2"/>
    <n v="0"/>
  </r>
  <r>
    <n v="11212405"/>
    <n v="1414488"/>
    <x v="0"/>
    <n v="0"/>
    <n v="0"/>
  </r>
  <r>
    <n v="11212507"/>
    <n v="120207"/>
    <x v="0"/>
    <n v="1"/>
    <n v="0"/>
  </r>
  <r>
    <n v="11212507"/>
    <n v="1414488"/>
    <x v="0"/>
    <n v="0"/>
    <n v="0"/>
  </r>
  <r>
    <n v="11212630"/>
    <n v="230153"/>
    <x v="0"/>
    <n v="0"/>
    <n v="0"/>
  </r>
  <r>
    <n v="11212630"/>
    <n v="1414488"/>
    <x v="0"/>
    <n v="0"/>
    <n v="0"/>
  </r>
  <r>
    <n v="11212658"/>
    <n v="1371649"/>
    <x v="0"/>
    <n v="1"/>
    <n v="0"/>
  </r>
  <r>
    <n v="11212658"/>
    <n v="1414488"/>
    <x v="0"/>
    <n v="0"/>
    <n v="0"/>
  </r>
  <r>
    <n v="11212703"/>
    <n v="437292"/>
    <x v="0"/>
    <n v="1"/>
    <n v="0"/>
  </r>
  <r>
    <n v="11212703"/>
    <n v="1414488"/>
    <x v="0"/>
    <n v="0"/>
    <n v="0"/>
  </r>
  <r>
    <n v="11212733"/>
    <n v="71272"/>
    <x v="0"/>
    <n v="1"/>
    <n v="0"/>
  </r>
  <r>
    <n v="11212733"/>
    <n v="1916760"/>
    <x v="0"/>
    <n v="2"/>
    <n v="0"/>
  </r>
  <r>
    <n v="11212748"/>
    <n v="1414488"/>
    <x v="0"/>
    <n v="0"/>
    <n v="0"/>
  </r>
  <r>
    <n v="11212748"/>
    <n v="1622282"/>
    <x v="2"/>
    <n v="2"/>
    <n v="90"/>
  </r>
  <r>
    <n v="11212763"/>
    <n v="219433"/>
    <x v="0"/>
    <n v="1"/>
    <n v="0"/>
  </r>
  <r>
    <n v="11212763"/>
    <n v="1414488"/>
    <x v="0"/>
    <n v="0"/>
    <n v="0"/>
  </r>
  <r>
    <n v="11212781"/>
    <n v="367314"/>
    <x v="0"/>
    <n v="0"/>
    <n v="0"/>
  </r>
  <r>
    <n v="11212781"/>
    <n v="1902767"/>
    <x v="0"/>
    <n v="0"/>
    <n v="0"/>
  </r>
  <r>
    <n v="11212788"/>
    <n v="113856"/>
    <x v="0"/>
    <n v="0"/>
    <n v="0"/>
  </r>
  <r>
    <n v="11212788"/>
    <n v="2055939"/>
    <x v="0"/>
    <n v="3"/>
    <n v="0"/>
  </r>
  <r>
    <n v="11212933"/>
    <n v="1414488"/>
    <x v="0"/>
    <n v="0"/>
    <n v="0"/>
  </r>
  <r>
    <n v="11212933"/>
    <n v="2052722"/>
    <x v="0"/>
    <n v="2"/>
    <n v="0"/>
  </r>
  <r>
    <n v="11212961"/>
    <n v="1414488"/>
    <x v="0"/>
    <n v="2"/>
    <n v="0"/>
  </r>
  <r>
    <n v="11212961"/>
    <n v="1902767"/>
    <x v="0"/>
    <n v="0"/>
    <n v="0"/>
  </r>
  <r>
    <n v="11213058"/>
    <n v="1414488"/>
    <x v="0"/>
    <n v="0"/>
    <n v="0"/>
  </r>
  <r>
    <n v="11213058"/>
    <n v="1927815"/>
    <x v="0"/>
    <n v="1"/>
    <n v="0"/>
  </r>
  <r>
    <n v="11213077"/>
    <n v="581978"/>
    <x v="0"/>
    <n v="2"/>
    <n v="0"/>
  </r>
  <r>
    <n v="11213077"/>
    <n v="1414488"/>
    <x v="0"/>
    <n v="1"/>
    <n v="0"/>
  </r>
  <r>
    <n v="11213133"/>
    <n v="1176166"/>
    <x v="0"/>
    <n v="0"/>
    <n v="0"/>
  </r>
  <r>
    <n v="11213133"/>
    <n v="1414488"/>
    <x v="0"/>
    <n v="0"/>
    <n v="0"/>
  </r>
  <r>
    <n v="11213221"/>
    <n v="1228233"/>
    <x v="0"/>
    <n v="3"/>
    <n v="0"/>
  </r>
  <r>
    <n v="11213221"/>
    <n v="1902767"/>
    <x v="0"/>
    <n v="0"/>
    <n v="0"/>
  </r>
  <r>
    <n v="11213241"/>
    <n v="986897"/>
    <x v="0"/>
    <n v="2"/>
    <n v="0"/>
  </r>
  <r>
    <n v="11213241"/>
    <n v="1456633"/>
    <x v="0"/>
    <n v="1"/>
    <n v="0"/>
  </r>
  <r>
    <n v="11213347"/>
    <n v="1372200"/>
    <x v="0"/>
    <n v="2"/>
    <n v="0"/>
  </r>
  <r>
    <n v="11213347"/>
    <n v="1414488"/>
    <x v="0"/>
    <n v="0"/>
    <n v="0"/>
  </r>
  <r>
    <n v="11213490"/>
    <n v="63348"/>
    <x v="0"/>
    <n v="1"/>
    <n v="0"/>
  </r>
  <r>
    <n v="11213490"/>
    <n v="1902767"/>
    <x v="0"/>
    <n v="0"/>
    <n v="0"/>
  </r>
  <r>
    <n v="11213499"/>
    <n v="1414488"/>
    <x v="0"/>
    <n v="0"/>
    <n v="0"/>
  </r>
  <r>
    <n v="11213499"/>
    <n v="1592313"/>
    <x v="0"/>
    <n v="2"/>
    <n v="0"/>
  </r>
  <r>
    <n v="11213562"/>
    <n v="1414488"/>
    <x v="0"/>
    <n v="0"/>
    <n v="0"/>
  </r>
  <r>
    <n v="11213562"/>
    <n v="2052722"/>
    <x v="0"/>
    <n v="2"/>
    <n v="0"/>
  </r>
  <r>
    <n v="11213854"/>
    <n v="1410260"/>
    <x v="0"/>
    <n v="2"/>
    <n v="0"/>
  </r>
  <r>
    <n v="11213854"/>
    <n v="1414488"/>
    <x v="0"/>
    <n v="0"/>
    <n v="0"/>
  </r>
  <r>
    <n v="11213863"/>
    <n v="1414488"/>
    <x v="0"/>
    <n v="0"/>
    <n v="0"/>
  </r>
  <r>
    <n v="11213863"/>
    <n v="1635561"/>
    <x v="0"/>
    <n v="3"/>
    <n v="0"/>
  </r>
  <r>
    <n v="11213876"/>
    <n v="522690"/>
    <x v="0"/>
    <n v="1"/>
    <n v="0"/>
  </r>
  <r>
    <n v="11213876"/>
    <n v="1333784"/>
    <x v="0"/>
    <n v="0"/>
    <n v="0"/>
  </r>
  <r>
    <n v="11214110"/>
    <n v="1902767"/>
    <x v="0"/>
    <n v="0"/>
    <n v="0"/>
  </r>
  <r>
    <n v="11214110"/>
    <n v="1916183"/>
    <x v="0"/>
    <n v="1"/>
    <n v="0"/>
  </r>
  <r>
    <n v="11214137"/>
    <n v="26877"/>
    <x v="0"/>
    <n v="1"/>
    <n v="0"/>
  </r>
  <r>
    <n v="11214137"/>
    <n v="1100217"/>
    <x v="0"/>
    <n v="0"/>
    <n v="0"/>
  </r>
  <r>
    <n v="11214140"/>
    <n v="137672"/>
    <x v="1"/>
    <n v="1"/>
    <n v="90"/>
  </r>
  <r>
    <n v="11214140"/>
    <n v="1904297"/>
    <x v="0"/>
    <n v="0"/>
    <n v="0"/>
  </r>
  <r>
    <n v="11214178"/>
    <n v="120994"/>
    <x v="0"/>
    <n v="1"/>
    <n v="0"/>
  </r>
  <r>
    <n v="11214178"/>
    <n v="1197777"/>
    <x v="0"/>
    <n v="1"/>
    <n v="0"/>
  </r>
  <r>
    <n v="11214218"/>
    <n v="119951"/>
    <x v="0"/>
    <n v="4"/>
    <n v="0"/>
  </r>
  <r>
    <n v="11214218"/>
    <n v="1414488"/>
    <x v="0"/>
    <n v="1"/>
    <n v="0"/>
  </r>
  <r>
    <n v="11214248"/>
    <n v="958767"/>
    <x v="0"/>
    <n v="3"/>
    <n v="0"/>
  </r>
  <r>
    <n v="11214248"/>
    <n v="1414488"/>
    <x v="0"/>
    <n v="0"/>
    <n v="0"/>
  </r>
  <r>
    <n v="11214256"/>
    <n v="1414488"/>
    <x v="0"/>
    <n v="0"/>
    <n v="0"/>
  </r>
  <r>
    <n v="11214256"/>
    <n v="1870235"/>
    <x v="0"/>
    <n v="1"/>
    <n v="0"/>
  </r>
  <r>
    <n v="11214527"/>
    <n v="1020999"/>
    <x v="0"/>
    <n v="2"/>
    <n v="0"/>
  </r>
  <r>
    <n v="11214527"/>
    <n v="1902767"/>
    <x v="0"/>
    <n v="0"/>
    <n v="0"/>
  </r>
  <r>
    <n v="11214536"/>
    <n v="94601"/>
    <x v="0"/>
    <n v="0"/>
    <n v="0"/>
  </r>
  <r>
    <n v="11214536"/>
    <n v="1414488"/>
    <x v="0"/>
    <n v="0"/>
    <n v="0"/>
  </r>
  <r>
    <n v="11214607"/>
    <n v="1456633"/>
    <x v="0"/>
    <n v="1"/>
    <n v="0"/>
  </r>
  <r>
    <n v="11214607"/>
    <n v="1579304"/>
    <x v="1"/>
    <n v="4"/>
    <n v="90"/>
  </r>
  <r>
    <n v="11214703"/>
    <n v="990223"/>
    <x v="0"/>
    <n v="1"/>
    <n v="0"/>
  </r>
  <r>
    <n v="11214703"/>
    <n v="1417129"/>
    <x v="0"/>
    <n v="1"/>
    <n v="0"/>
  </r>
  <r>
    <n v="11214711"/>
    <n v="1414488"/>
    <x v="0"/>
    <n v="0"/>
    <n v="0"/>
  </r>
  <r>
    <n v="11214711"/>
    <n v="1657188"/>
    <x v="0"/>
    <n v="4"/>
    <n v="0"/>
  </r>
  <r>
    <n v="11214749"/>
    <n v="121578"/>
    <x v="0"/>
    <n v="0"/>
    <n v="0"/>
  </r>
  <r>
    <n v="11214749"/>
    <n v="676559"/>
    <x v="0"/>
    <n v="3"/>
    <n v="0"/>
  </r>
  <r>
    <n v="11214753"/>
    <n v="121578"/>
    <x v="0"/>
    <n v="2"/>
    <n v="0"/>
  </r>
  <r>
    <n v="11214753"/>
    <n v="889280"/>
    <x v="0"/>
    <n v="1"/>
    <n v="0"/>
  </r>
  <r>
    <n v="11214754"/>
    <n v="121578"/>
    <x v="0"/>
    <n v="2"/>
    <n v="0"/>
  </r>
  <r>
    <n v="11214754"/>
    <n v="1583862"/>
    <x v="0"/>
    <n v="1"/>
    <n v="0"/>
  </r>
  <r>
    <n v="11214862"/>
    <n v="1414488"/>
    <x v="0"/>
    <n v="0"/>
    <n v="0"/>
  </r>
  <r>
    <n v="11214862"/>
    <n v="1589359"/>
    <x v="0"/>
    <n v="1"/>
    <n v="0"/>
  </r>
  <r>
    <n v="11214870"/>
    <n v="1414488"/>
    <x v="0"/>
    <n v="0"/>
    <n v="0"/>
  </r>
  <r>
    <n v="11214870"/>
    <n v="1415459"/>
    <x v="0"/>
    <n v="5"/>
    <n v="0"/>
  </r>
  <r>
    <n v="11214878"/>
    <n v="1414488"/>
    <x v="0"/>
    <n v="0"/>
    <n v="0"/>
  </r>
  <r>
    <n v="11214878"/>
    <n v="1722797"/>
    <x v="0"/>
    <n v="1"/>
    <n v="0"/>
  </r>
  <r>
    <n v="11214879"/>
    <n v="300054"/>
    <x v="0"/>
    <n v="2"/>
    <n v="0"/>
  </r>
  <r>
    <n v="11214879"/>
    <n v="1414488"/>
    <x v="0"/>
    <n v="0"/>
    <n v="0"/>
  </r>
  <r>
    <n v="11214924"/>
    <n v="289162"/>
    <x v="0"/>
    <n v="1"/>
    <n v="0"/>
  </r>
  <r>
    <n v="11214924"/>
    <n v="1414488"/>
    <x v="0"/>
    <n v="0"/>
    <n v="0"/>
  </r>
  <r>
    <n v="11215007"/>
    <n v="1340162"/>
    <x v="0"/>
    <n v="0"/>
    <n v="0"/>
  </r>
  <r>
    <n v="11215007"/>
    <n v="1597416"/>
    <x v="1"/>
    <n v="0"/>
    <n v="90"/>
  </r>
  <r>
    <n v="11215046"/>
    <n v="216507"/>
    <x v="1"/>
    <n v="1"/>
    <n v="90"/>
  </r>
  <r>
    <n v="11215046"/>
    <n v="1414488"/>
    <x v="0"/>
    <n v="0"/>
    <n v="0"/>
  </r>
  <r>
    <n v="11215060"/>
    <n v="743319"/>
    <x v="0"/>
    <n v="0"/>
    <n v="0"/>
  </r>
  <r>
    <n v="11215060"/>
    <n v="1414488"/>
    <x v="0"/>
    <n v="0"/>
    <n v="0"/>
  </r>
  <r>
    <n v="11215124"/>
    <n v="159319"/>
    <x v="1"/>
    <n v="2"/>
    <n v="90"/>
  </r>
  <r>
    <n v="11215124"/>
    <n v="1414488"/>
    <x v="0"/>
    <n v="0"/>
    <n v="0"/>
  </r>
  <r>
    <n v="11215146"/>
    <n v="137672"/>
    <x v="2"/>
    <n v="0"/>
    <n v="90"/>
  </r>
  <r>
    <n v="11215146"/>
    <n v="1045714"/>
    <x v="0"/>
    <n v="0"/>
    <n v="0"/>
  </r>
  <r>
    <n v="11215172"/>
    <n v="706934"/>
    <x v="0"/>
    <n v="1"/>
    <n v="0"/>
  </r>
  <r>
    <n v="11215172"/>
    <n v="1414488"/>
    <x v="0"/>
    <n v="0"/>
    <n v="0"/>
  </r>
  <r>
    <n v="11215237"/>
    <n v="766609"/>
    <x v="0"/>
    <n v="2"/>
    <n v="0"/>
  </r>
  <r>
    <n v="11215237"/>
    <n v="990223"/>
    <x v="0"/>
    <n v="1"/>
    <n v="0"/>
  </r>
  <r>
    <n v="11215246"/>
    <n v="990223"/>
    <x v="0"/>
    <n v="0"/>
    <n v="0"/>
  </r>
  <r>
    <n v="11215246"/>
    <n v="993915"/>
    <x v="0"/>
    <n v="2"/>
    <n v="0"/>
  </r>
  <r>
    <n v="11215374"/>
    <n v="995574"/>
    <x v="0"/>
    <n v="1"/>
    <n v="0"/>
  </r>
  <r>
    <n v="11215374"/>
    <n v="1414488"/>
    <x v="0"/>
    <n v="0"/>
    <n v="0"/>
  </r>
  <r>
    <n v="11215648"/>
    <n v="1414488"/>
    <x v="0"/>
    <n v="0"/>
    <n v="0"/>
  </r>
  <r>
    <n v="11215648"/>
    <n v="2055551"/>
    <x v="0"/>
    <n v="2"/>
    <n v="0"/>
  </r>
  <r>
    <n v="11215784"/>
    <n v="995574"/>
    <x v="0"/>
    <n v="2"/>
    <n v="0"/>
  </r>
  <r>
    <n v="11215784"/>
    <n v="1414488"/>
    <x v="0"/>
    <n v="0"/>
    <n v="0"/>
  </r>
  <r>
    <n v="11216122"/>
    <n v="1332913"/>
    <x v="0"/>
    <n v="3"/>
    <n v="0"/>
  </r>
  <r>
    <n v="11216122"/>
    <n v="1414488"/>
    <x v="0"/>
    <n v="0"/>
    <n v="0"/>
  </r>
  <r>
    <n v="11216173"/>
    <n v="1414488"/>
    <x v="0"/>
    <n v="0"/>
    <n v="0"/>
  </r>
  <r>
    <n v="11216173"/>
    <n v="1415459"/>
    <x v="0"/>
    <n v="2"/>
    <n v="0"/>
  </r>
  <r>
    <n v="11216302"/>
    <n v="94732"/>
    <x v="0"/>
    <n v="1"/>
    <n v="0"/>
  </r>
  <r>
    <n v="11216302"/>
    <n v="1414488"/>
    <x v="0"/>
    <n v="0"/>
    <n v="0"/>
  </r>
  <r>
    <n v="11216445"/>
    <n v="1370222"/>
    <x v="0"/>
    <n v="3"/>
    <n v="0"/>
  </r>
  <r>
    <n v="11216445"/>
    <n v="1414488"/>
    <x v="0"/>
    <n v="0"/>
    <n v="0"/>
  </r>
  <r>
    <n v="11216459"/>
    <n v="1414488"/>
    <x v="0"/>
    <n v="0"/>
    <n v="0"/>
  </r>
  <r>
    <n v="11216459"/>
    <n v="1902767"/>
    <x v="0"/>
    <n v="2"/>
    <n v="0"/>
  </r>
  <r>
    <n v="11216462"/>
    <n v="1414488"/>
    <x v="0"/>
    <n v="2"/>
    <n v="0"/>
  </r>
  <r>
    <n v="11216462"/>
    <n v="2052722"/>
    <x v="0"/>
    <n v="2"/>
    <n v="0"/>
  </r>
  <r>
    <n v="11216471"/>
    <n v="310125"/>
    <x v="0"/>
    <n v="3"/>
    <n v="0"/>
  </r>
  <r>
    <n v="11216471"/>
    <n v="1414488"/>
    <x v="0"/>
    <n v="0"/>
    <n v="0"/>
  </r>
  <r>
    <n v="11216489"/>
    <n v="1414488"/>
    <x v="0"/>
    <n v="1"/>
    <n v="0"/>
  </r>
  <r>
    <n v="11216489"/>
    <n v="2052502"/>
    <x v="0"/>
    <n v="0"/>
    <n v="0"/>
  </r>
  <r>
    <n v="11216493"/>
    <n v="315424"/>
    <x v="0"/>
    <n v="0"/>
    <n v="0"/>
  </r>
  <r>
    <n v="11216493"/>
    <n v="1414488"/>
    <x v="0"/>
    <n v="0"/>
    <n v="0"/>
  </r>
  <r>
    <n v="11216531"/>
    <n v="798967"/>
    <x v="0"/>
    <n v="1"/>
    <n v="0"/>
  </r>
  <r>
    <n v="11216531"/>
    <n v="1414488"/>
    <x v="0"/>
    <n v="0"/>
    <n v="0"/>
  </r>
  <r>
    <n v="11216556"/>
    <n v="1414488"/>
    <x v="0"/>
    <n v="0"/>
    <n v="0"/>
  </r>
  <r>
    <n v="11216556"/>
    <n v="1416121"/>
    <x v="0"/>
    <n v="4"/>
    <n v="0"/>
  </r>
  <r>
    <n v="11216724"/>
    <n v="1414488"/>
    <x v="0"/>
    <n v="0"/>
    <n v="0"/>
  </r>
  <r>
    <n v="11216724"/>
    <n v="1588925"/>
    <x v="0"/>
    <n v="3"/>
    <n v="0"/>
  </r>
  <r>
    <n v="11217091"/>
    <n v="55801"/>
    <x v="0"/>
    <n v="0"/>
    <n v="0"/>
  </r>
  <r>
    <n v="11217091"/>
    <n v="1414488"/>
    <x v="0"/>
    <n v="0"/>
    <n v="0"/>
  </r>
  <r>
    <n v="11217093"/>
    <n v="110398"/>
    <x v="0"/>
    <n v="3"/>
    <n v="0"/>
  </r>
  <r>
    <n v="11217093"/>
    <n v="1414488"/>
    <x v="0"/>
    <n v="0"/>
    <n v="0"/>
  </r>
  <r>
    <n v="11217102"/>
    <n v="1414488"/>
    <x v="0"/>
    <n v="0"/>
    <n v="0"/>
  </r>
  <r>
    <n v="11217102"/>
    <n v="1764305"/>
    <x v="1"/>
    <n v="3"/>
    <n v="90"/>
  </r>
  <r>
    <n v="11217103"/>
    <n v="509503"/>
    <x v="0"/>
    <n v="4"/>
    <n v="0"/>
  </r>
  <r>
    <n v="11217103"/>
    <n v="1414488"/>
    <x v="0"/>
    <n v="0"/>
    <n v="0"/>
  </r>
  <r>
    <n v="11217104"/>
    <n v="1902767"/>
    <x v="0"/>
    <n v="0"/>
    <n v="0"/>
  </r>
  <r>
    <n v="11217104"/>
    <n v="2055145"/>
    <x v="0"/>
    <n v="1"/>
    <n v="0"/>
  </r>
  <r>
    <n v="11217105"/>
    <n v="1414488"/>
    <x v="0"/>
    <n v="0"/>
    <n v="0"/>
  </r>
  <r>
    <n v="11217105"/>
    <n v="1758590"/>
    <x v="0"/>
    <n v="3"/>
    <n v="0"/>
  </r>
  <r>
    <n v="11217172"/>
    <n v="430968"/>
    <x v="0"/>
    <n v="0"/>
    <n v="0"/>
  </r>
  <r>
    <n v="11217172"/>
    <n v="1414488"/>
    <x v="0"/>
    <n v="0"/>
    <n v="0"/>
  </r>
  <r>
    <n v="11217199"/>
    <n v="1201666"/>
    <x v="1"/>
    <n v="2"/>
    <n v="90"/>
  </r>
  <r>
    <n v="11217199"/>
    <n v="1414488"/>
    <x v="0"/>
    <n v="1"/>
    <n v="0"/>
  </r>
  <r>
    <n v="11217205"/>
    <n v="1414488"/>
    <x v="0"/>
    <n v="1"/>
    <n v="0"/>
  </r>
  <r>
    <n v="11217205"/>
    <n v="2052502"/>
    <x v="0"/>
    <n v="0"/>
    <n v="0"/>
  </r>
  <r>
    <n v="11217257"/>
    <n v="698503"/>
    <x v="0"/>
    <n v="3"/>
    <n v="0"/>
  </r>
  <r>
    <n v="11217257"/>
    <n v="1414488"/>
    <x v="0"/>
    <n v="0"/>
    <n v="0"/>
  </r>
  <r>
    <n v="11217538"/>
    <n v="1053669"/>
    <x v="1"/>
    <n v="2"/>
    <n v="90"/>
  </r>
  <r>
    <n v="11217538"/>
    <n v="1414488"/>
    <x v="0"/>
    <n v="0"/>
    <n v="0"/>
  </r>
  <r>
    <n v="11217589"/>
    <n v="1735165"/>
    <x v="0"/>
    <n v="1"/>
    <n v="0"/>
  </r>
  <r>
    <n v="11217589"/>
    <n v="1902767"/>
    <x v="0"/>
    <n v="0"/>
    <n v="0"/>
  </r>
  <r>
    <n v="11217607"/>
    <n v="1682832"/>
    <x v="0"/>
    <n v="4"/>
    <n v="0"/>
  </r>
  <r>
    <n v="11217607"/>
    <n v="1902767"/>
    <x v="0"/>
    <n v="0"/>
    <n v="0"/>
  </r>
  <r>
    <n v="11217736"/>
    <n v="787805"/>
    <x v="0"/>
    <n v="1"/>
    <n v="0"/>
  </r>
  <r>
    <n v="11217736"/>
    <n v="1414488"/>
    <x v="0"/>
    <n v="0"/>
    <n v="0"/>
  </r>
  <r>
    <n v="11217806"/>
    <n v="1330654"/>
    <x v="0"/>
    <n v="0"/>
    <n v="0"/>
  </r>
  <r>
    <n v="11217806"/>
    <n v="1902767"/>
    <x v="0"/>
    <n v="0"/>
    <n v="0"/>
  </r>
  <r>
    <n v="11217814"/>
    <n v="1902767"/>
    <x v="0"/>
    <n v="1"/>
    <n v="0"/>
  </r>
  <r>
    <n v="11217814"/>
    <n v="1927815"/>
    <x v="1"/>
    <n v="2"/>
    <n v="80"/>
  </r>
  <r>
    <n v="11217900"/>
    <n v="497115"/>
    <x v="1"/>
    <n v="3"/>
    <n v="90"/>
  </r>
  <r>
    <n v="11217900"/>
    <n v="1414488"/>
    <x v="0"/>
    <n v="1"/>
    <n v="0"/>
  </r>
  <r>
    <n v="11217922"/>
    <n v="1414488"/>
    <x v="0"/>
    <n v="0"/>
    <n v="0"/>
  </r>
  <r>
    <n v="11217922"/>
    <n v="1590149"/>
    <x v="0"/>
    <n v="3"/>
    <n v="0"/>
  </r>
  <r>
    <n v="11217964"/>
    <n v="478262"/>
    <x v="1"/>
    <n v="2"/>
    <n v="90"/>
  </r>
  <r>
    <n v="11217964"/>
    <n v="1414488"/>
    <x v="0"/>
    <n v="0"/>
    <n v="0"/>
  </r>
  <r>
    <n v="11217974"/>
    <n v="719296"/>
    <x v="0"/>
    <n v="3"/>
    <n v="0"/>
  </r>
  <r>
    <n v="11217974"/>
    <n v="1414488"/>
    <x v="0"/>
    <n v="0"/>
    <n v="0"/>
  </r>
  <r>
    <n v="11218057"/>
    <n v="120994"/>
    <x v="0"/>
    <n v="1"/>
    <n v="0"/>
  </r>
  <r>
    <n v="11218057"/>
    <n v="1457478"/>
    <x v="1"/>
    <n v="0"/>
    <n v="90"/>
  </r>
  <r>
    <n v="11218121"/>
    <n v="701634"/>
    <x v="0"/>
    <n v="2"/>
    <n v="0"/>
  </r>
  <r>
    <n v="11218121"/>
    <n v="1902767"/>
    <x v="0"/>
    <n v="0"/>
    <n v="0"/>
  </r>
  <r>
    <n v="11218156"/>
    <n v="1365237"/>
    <x v="0"/>
    <n v="1"/>
    <n v="0"/>
  </r>
  <r>
    <n v="11218156"/>
    <n v="1414488"/>
    <x v="0"/>
    <n v="0"/>
    <n v="0"/>
  </r>
  <r>
    <n v="11218267"/>
    <n v="995980"/>
    <x v="1"/>
    <n v="0"/>
    <n v="90"/>
  </r>
  <r>
    <n v="11218267"/>
    <n v="1333766"/>
    <x v="1"/>
    <n v="3"/>
    <n v="90"/>
  </r>
  <r>
    <n v="11218268"/>
    <n v="1333766"/>
    <x v="0"/>
    <n v="3"/>
    <n v="0"/>
  </r>
  <r>
    <n v="11218268"/>
    <n v="2055916"/>
    <x v="0"/>
    <n v="0"/>
    <n v="0"/>
  </r>
  <r>
    <n v="11218271"/>
    <n v="777486"/>
    <x v="0"/>
    <n v="1"/>
    <n v="0"/>
  </r>
  <r>
    <n v="11218271"/>
    <n v="1333766"/>
    <x v="1"/>
    <n v="1"/>
    <n v="55"/>
  </r>
  <r>
    <n v="11218360"/>
    <n v="1414488"/>
    <x v="0"/>
    <n v="1"/>
    <n v="0"/>
  </r>
  <r>
    <n v="11218360"/>
    <n v="1733515"/>
    <x v="2"/>
    <n v="1"/>
    <n v="61"/>
  </r>
  <r>
    <n v="11218454"/>
    <n v="797694"/>
    <x v="0"/>
    <n v="2"/>
    <n v="0"/>
  </r>
  <r>
    <n v="11218454"/>
    <n v="1414488"/>
    <x v="0"/>
    <n v="0"/>
    <n v="0"/>
  </r>
  <r>
    <n v="11218459"/>
    <n v="1336434"/>
    <x v="0"/>
    <n v="1"/>
    <n v="0"/>
  </r>
  <r>
    <n v="11218459"/>
    <n v="1414488"/>
    <x v="0"/>
    <n v="0"/>
    <n v="0"/>
  </r>
  <r>
    <n v="11218490"/>
    <n v="1735488"/>
    <x v="0"/>
    <n v="0"/>
    <n v="0"/>
  </r>
  <r>
    <n v="11218490"/>
    <n v="1902767"/>
    <x v="0"/>
    <n v="0"/>
    <n v="0"/>
  </r>
  <r>
    <n v="11218535"/>
    <n v="121578"/>
    <x v="0"/>
    <n v="5"/>
    <n v="0"/>
  </r>
  <r>
    <n v="11218535"/>
    <n v="221276"/>
    <x v="0"/>
    <n v="1"/>
    <n v="0"/>
  </r>
  <r>
    <n v="11218773"/>
    <n v="120994"/>
    <x v="0"/>
    <n v="2"/>
    <n v="0"/>
  </r>
  <r>
    <n v="11218773"/>
    <n v="980676"/>
    <x v="0"/>
    <n v="0"/>
    <n v="0"/>
  </r>
  <r>
    <n v="11218963"/>
    <n v="706328"/>
    <x v="0"/>
    <n v="2"/>
    <n v="0"/>
  </r>
  <r>
    <n v="11218963"/>
    <n v="1414488"/>
    <x v="0"/>
    <n v="0"/>
    <n v="0"/>
  </r>
  <r>
    <n v="11218964"/>
    <n v="1170474"/>
    <x v="1"/>
    <n v="2"/>
    <n v="90"/>
  </r>
  <r>
    <n v="11218964"/>
    <n v="1902767"/>
    <x v="0"/>
    <n v="1"/>
    <n v="0"/>
  </r>
  <r>
    <n v="11219076"/>
    <n v="1414488"/>
    <x v="0"/>
    <n v="0"/>
    <n v="0"/>
  </r>
  <r>
    <n v="11219076"/>
    <n v="1664875"/>
    <x v="0"/>
    <n v="2"/>
    <n v="0"/>
  </r>
  <r>
    <n v="11219255"/>
    <n v="1414488"/>
    <x v="0"/>
    <n v="0"/>
    <n v="0"/>
  </r>
  <r>
    <n v="11219255"/>
    <n v="2054815"/>
    <x v="1"/>
    <n v="3"/>
    <n v="90"/>
  </r>
  <r>
    <n v="11219350"/>
    <n v="1414488"/>
    <x v="0"/>
    <n v="0"/>
    <n v="0"/>
  </r>
  <r>
    <n v="11219350"/>
    <n v="2052502"/>
    <x v="0"/>
    <n v="1"/>
    <n v="0"/>
  </r>
  <r>
    <n v="11219463"/>
    <n v="797694"/>
    <x v="0"/>
    <n v="3"/>
    <n v="0"/>
  </r>
  <r>
    <n v="11219463"/>
    <n v="1902767"/>
    <x v="0"/>
    <n v="0"/>
    <n v="0"/>
  </r>
  <r>
    <n v="11219478"/>
    <n v="1333784"/>
    <x v="0"/>
    <n v="0"/>
    <n v="0"/>
  </r>
  <r>
    <n v="11219478"/>
    <n v="1334228"/>
    <x v="0"/>
    <n v="1"/>
    <n v="0"/>
  </r>
  <r>
    <n v="11219491"/>
    <n v="310135"/>
    <x v="0"/>
    <n v="1"/>
    <n v="0"/>
  </r>
  <r>
    <n v="11219491"/>
    <n v="1902767"/>
    <x v="0"/>
    <n v="1"/>
    <n v="0"/>
  </r>
  <r>
    <n v="11219492"/>
    <n v="889847"/>
    <x v="0"/>
    <n v="0"/>
    <n v="0"/>
  </r>
  <r>
    <n v="11219492"/>
    <n v="1333784"/>
    <x v="0"/>
    <n v="0"/>
    <n v="0"/>
  </r>
  <r>
    <n v="11219509"/>
    <n v="1414488"/>
    <x v="0"/>
    <n v="6"/>
    <n v="0"/>
  </r>
  <r>
    <n v="11219509"/>
    <n v="1902767"/>
    <x v="0"/>
    <n v="0"/>
    <n v="0"/>
  </r>
  <r>
    <n v="11219510"/>
    <n v="2052502"/>
    <x v="1"/>
    <n v="2"/>
    <n v="90"/>
  </r>
  <r>
    <n v="11219510"/>
    <n v="2052722"/>
    <x v="0"/>
    <n v="0"/>
    <n v="0"/>
  </r>
  <r>
    <n v="11219547"/>
    <n v="875496"/>
    <x v="0"/>
    <n v="0"/>
    <n v="0"/>
  </r>
  <r>
    <n v="11219547"/>
    <n v="1414488"/>
    <x v="0"/>
    <n v="0"/>
    <n v="0"/>
  </r>
  <r>
    <n v="11219810"/>
    <n v="988086"/>
    <x v="1"/>
    <n v="2"/>
    <n v="90"/>
  </r>
  <r>
    <n v="11219810"/>
    <n v="1414488"/>
    <x v="0"/>
    <n v="0"/>
    <n v="0"/>
  </r>
  <r>
    <n v="11219831"/>
    <n v="1414488"/>
    <x v="0"/>
    <n v="0"/>
    <n v="0"/>
  </r>
  <r>
    <n v="11219831"/>
    <n v="1600710"/>
    <x v="0"/>
    <n v="2"/>
    <n v="0"/>
  </r>
  <r>
    <n v="11220074"/>
    <n v="1414488"/>
    <x v="0"/>
    <n v="1"/>
    <n v="0"/>
  </r>
  <r>
    <n v="11220074"/>
    <n v="1902767"/>
    <x v="0"/>
    <n v="0"/>
    <n v="0"/>
  </r>
  <r>
    <n v="11220111"/>
    <n v="438610"/>
    <x v="0"/>
    <n v="0"/>
    <n v="0"/>
  </r>
  <r>
    <n v="11220111"/>
    <n v="1333784"/>
    <x v="0"/>
    <n v="1"/>
    <n v="0"/>
  </r>
  <r>
    <n v="11220112"/>
    <n v="948677"/>
    <x v="0"/>
    <n v="0"/>
    <n v="0"/>
  </r>
  <r>
    <n v="11220112"/>
    <n v="1629476"/>
    <x v="0"/>
    <n v="0"/>
    <n v="0"/>
  </r>
  <r>
    <n v="11220124"/>
    <n v="581812"/>
    <x v="0"/>
    <n v="2"/>
    <n v="0"/>
  </r>
  <r>
    <n v="11220124"/>
    <n v="1414488"/>
    <x v="0"/>
    <n v="0"/>
    <n v="0"/>
  </r>
  <r>
    <n v="11220155"/>
    <n v="439332"/>
    <x v="0"/>
    <n v="4"/>
    <n v="0"/>
  </r>
  <r>
    <n v="11220155"/>
    <n v="1902767"/>
    <x v="0"/>
    <n v="0"/>
    <n v="0"/>
  </r>
  <r>
    <n v="11220160"/>
    <n v="948677"/>
    <x v="0"/>
    <n v="1"/>
    <n v="0"/>
  </r>
  <r>
    <n v="11220160"/>
    <n v="1629476"/>
    <x v="0"/>
    <n v="2"/>
    <n v="0"/>
  </r>
  <r>
    <n v="11220162"/>
    <n v="948677"/>
    <x v="0"/>
    <n v="1"/>
    <n v="0"/>
  </r>
  <r>
    <n v="11220162"/>
    <n v="1629476"/>
    <x v="0"/>
    <n v="1"/>
    <n v="0"/>
  </r>
  <r>
    <n v="11220164"/>
    <n v="948677"/>
    <x v="0"/>
    <n v="0"/>
    <n v="0"/>
  </r>
  <r>
    <n v="11220164"/>
    <n v="1629476"/>
    <x v="0"/>
    <n v="0"/>
    <n v="0"/>
  </r>
  <r>
    <n v="11220166"/>
    <n v="948677"/>
    <x v="0"/>
    <n v="1"/>
    <n v="0"/>
  </r>
  <r>
    <n v="11220166"/>
    <n v="1629476"/>
    <x v="0"/>
    <n v="2"/>
    <n v="0"/>
  </r>
  <r>
    <n v="11220185"/>
    <n v="1031050"/>
    <x v="0"/>
    <n v="4"/>
    <n v="0"/>
  </r>
  <r>
    <n v="11220185"/>
    <n v="1902767"/>
    <x v="0"/>
    <n v="0"/>
    <n v="0"/>
  </r>
  <r>
    <n v="11220190"/>
    <n v="292386"/>
    <x v="0"/>
    <n v="2"/>
    <n v="0"/>
  </r>
  <r>
    <n v="11220190"/>
    <n v="1902767"/>
    <x v="0"/>
    <n v="0"/>
    <n v="0"/>
  </r>
  <r>
    <n v="11220195"/>
    <n v="1902767"/>
    <x v="0"/>
    <n v="0"/>
    <n v="0"/>
  </r>
  <r>
    <n v="11220195"/>
    <n v="1924553"/>
    <x v="1"/>
    <n v="0"/>
    <n v="90"/>
  </r>
  <r>
    <n v="11220225"/>
    <n v="276084"/>
    <x v="0"/>
    <n v="1"/>
    <n v="0"/>
  </r>
  <r>
    <n v="11220225"/>
    <n v="1902767"/>
    <x v="0"/>
    <n v="0"/>
    <n v="0"/>
  </r>
  <r>
    <n v="11220365"/>
    <n v="1237904"/>
    <x v="0"/>
    <n v="1"/>
    <n v="0"/>
  </r>
  <r>
    <n v="11220365"/>
    <n v="1902767"/>
    <x v="0"/>
    <n v="0"/>
    <n v="0"/>
  </r>
  <r>
    <n v="11220423"/>
    <n v="543987"/>
    <x v="0"/>
    <n v="4"/>
    <n v="0"/>
  </r>
  <r>
    <n v="11220423"/>
    <n v="1902767"/>
    <x v="0"/>
    <n v="0"/>
    <n v="0"/>
  </r>
  <r>
    <n v="11220458"/>
    <n v="541311"/>
    <x v="0"/>
    <n v="3"/>
    <n v="0"/>
  </r>
  <r>
    <n v="11220458"/>
    <n v="1902767"/>
    <x v="0"/>
    <n v="0"/>
    <n v="0"/>
  </r>
  <r>
    <n v="11220499"/>
    <n v="900588"/>
    <x v="0"/>
    <n v="4"/>
    <n v="0"/>
  </r>
  <r>
    <n v="11220499"/>
    <n v="1902767"/>
    <x v="0"/>
    <n v="0"/>
    <n v="0"/>
  </r>
  <r>
    <n v="11220759"/>
    <n v="852700"/>
    <x v="0"/>
    <n v="0"/>
    <n v="0"/>
  </r>
  <r>
    <n v="11220759"/>
    <n v="1902767"/>
    <x v="0"/>
    <n v="0"/>
    <n v="0"/>
  </r>
  <r>
    <n v="11220805"/>
    <n v="1371498"/>
    <x v="0"/>
    <n v="2"/>
    <n v="0"/>
  </r>
  <r>
    <n v="11220805"/>
    <n v="1902767"/>
    <x v="0"/>
    <n v="0"/>
    <n v="0"/>
  </r>
  <r>
    <n v="11220880"/>
    <n v="121578"/>
    <x v="0"/>
    <n v="1"/>
    <n v="0"/>
  </r>
  <r>
    <n v="11220880"/>
    <n v="1653527"/>
    <x v="0"/>
    <n v="1"/>
    <n v="0"/>
  </r>
  <r>
    <n v="11220882"/>
    <n v="121578"/>
    <x v="0"/>
    <n v="3"/>
    <n v="0"/>
  </r>
  <r>
    <n v="11220882"/>
    <n v="995655"/>
    <x v="0"/>
    <n v="2"/>
    <n v="0"/>
  </r>
  <r>
    <n v="11220883"/>
    <n v="121578"/>
    <x v="0"/>
    <n v="0"/>
    <n v="0"/>
  </r>
  <r>
    <n v="11220883"/>
    <n v="1338783"/>
    <x v="0"/>
    <n v="2"/>
    <n v="0"/>
  </r>
  <r>
    <n v="11220887"/>
    <n v="987759"/>
    <x v="1"/>
    <n v="0"/>
    <n v="90"/>
  </r>
  <r>
    <n v="11220887"/>
    <n v="1818687"/>
    <x v="1"/>
    <n v="0"/>
    <n v="90"/>
  </r>
  <r>
    <n v="11220891"/>
    <n v="715559"/>
    <x v="0"/>
    <n v="1"/>
    <n v="0"/>
  </r>
  <r>
    <n v="11220891"/>
    <n v="987759"/>
    <x v="1"/>
    <n v="0"/>
    <n v="90"/>
  </r>
  <r>
    <n v="11220892"/>
    <n v="987733"/>
    <x v="1"/>
    <n v="5"/>
    <n v="90"/>
  </r>
  <r>
    <n v="11220892"/>
    <n v="987759"/>
    <x v="1"/>
    <n v="2"/>
    <n v="90"/>
  </r>
  <r>
    <n v="11220918"/>
    <n v="772602"/>
    <x v="0"/>
    <n v="0"/>
    <n v="0"/>
  </r>
  <r>
    <n v="11220918"/>
    <n v="990223"/>
    <x v="0"/>
    <n v="0"/>
    <n v="0"/>
  </r>
  <r>
    <n v="11221056"/>
    <n v="1902767"/>
    <x v="0"/>
    <n v="0"/>
    <n v="0"/>
  </r>
  <r>
    <n v="11221056"/>
    <n v="1986042"/>
    <x v="0"/>
    <n v="3"/>
    <n v="0"/>
  </r>
  <r>
    <n v="11221131"/>
    <n v="119975"/>
    <x v="0"/>
    <n v="0"/>
    <n v="0"/>
  </r>
  <r>
    <n v="11221131"/>
    <n v="1902767"/>
    <x v="0"/>
    <n v="0"/>
    <n v="0"/>
  </r>
  <r>
    <n v="11221155"/>
    <n v="1430632"/>
    <x v="0"/>
    <n v="5"/>
    <n v="0"/>
  </r>
  <r>
    <n v="11221155"/>
    <n v="1902767"/>
    <x v="0"/>
    <n v="1"/>
    <n v="0"/>
  </r>
  <r>
    <n v="11221264"/>
    <n v="834657"/>
    <x v="1"/>
    <n v="0"/>
    <n v="30"/>
  </r>
  <r>
    <n v="11221264"/>
    <n v="1902767"/>
    <x v="0"/>
    <n v="0"/>
    <n v="0"/>
  </r>
  <r>
    <n v="11221339"/>
    <n v="801811"/>
    <x v="0"/>
    <n v="1"/>
    <n v="0"/>
  </r>
  <r>
    <n v="11221339"/>
    <n v="1902767"/>
    <x v="0"/>
    <n v="0"/>
    <n v="0"/>
  </r>
  <r>
    <n v="11221447"/>
    <n v="1365237"/>
    <x v="0"/>
    <n v="1"/>
    <n v="0"/>
  </r>
  <r>
    <n v="11221447"/>
    <n v="1902767"/>
    <x v="0"/>
    <n v="0"/>
    <n v="0"/>
  </r>
  <r>
    <n v="11221449"/>
    <n v="2052502"/>
    <x v="1"/>
    <n v="1"/>
    <n v="90"/>
  </r>
  <r>
    <n v="11221449"/>
    <n v="2052722"/>
    <x v="0"/>
    <n v="0"/>
    <n v="0"/>
  </r>
  <r>
    <n v="11221450"/>
    <n v="1414488"/>
    <x v="0"/>
    <n v="3"/>
    <n v="0"/>
  </r>
  <r>
    <n v="11221450"/>
    <n v="1902767"/>
    <x v="0"/>
    <n v="0"/>
    <n v="0"/>
  </r>
  <r>
    <n v="11221454"/>
    <n v="1338440"/>
    <x v="0"/>
    <n v="3"/>
    <n v="0"/>
  </r>
  <r>
    <n v="11221454"/>
    <n v="1902767"/>
    <x v="0"/>
    <n v="0"/>
    <n v="0"/>
  </r>
  <r>
    <n v="11221504"/>
    <n v="490468"/>
    <x v="0"/>
    <n v="0"/>
    <n v="0"/>
  </r>
  <r>
    <n v="11221504"/>
    <n v="1457640"/>
    <x v="1"/>
    <n v="2"/>
    <n v="90"/>
  </r>
  <r>
    <n v="11221524"/>
    <n v="1902767"/>
    <x v="0"/>
    <n v="0"/>
    <n v="0"/>
  </r>
  <r>
    <n v="11221524"/>
    <n v="2052722"/>
    <x v="0"/>
    <n v="1"/>
    <n v="0"/>
  </r>
  <r>
    <n v="11221525"/>
    <n v="2052502"/>
    <x v="1"/>
    <n v="1"/>
    <n v="90"/>
  </r>
  <r>
    <n v="11221525"/>
    <n v="2053478"/>
    <x v="0"/>
    <n v="0"/>
    <n v="0"/>
  </r>
  <r>
    <n v="11221767"/>
    <n v="497972"/>
    <x v="0"/>
    <n v="4"/>
    <n v="0"/>
  </r>
  <r>
    <n v="11221767"/>
    <n v="1902767"/>
    <x v="0"/>
    <n v="0"/>
    <n v="0"/>
  </r>
  <r>
    <n v="11221790"/>
    <n v="1044493"/>
    <x v="1"/>
    <n v="3"/>
    <n v="90"/>
  </r>
  <r>
    <n v="11221790"/>
    <n v="1902767"/>
    <x v="0"/>
    <n v="1"/>
    <n v="0"/>
  </r>
  <r>
    <n v="11221891"/>
    <n v="829640"/>
    <x v="0"/>
    <n v="3"/>
    <n v="0"/>
  </r>
  <r>
    <n v="11221891"/>
    <n v="1902767"/>
    <x v="0"/>
    <n v="0"/>
    <n v="0"/>
  </r>
  <r>
    <n v="11221908"/>
    <n v="286467"/>
    <x v="0"/>
    <n v="1"/>
    <n v="0"/>
  </r>
  <r>
    <n v="11221908"/>
    <n v="1902767"/>
    <x v="0"/>
    <n v="1"/>
    <n v="0"/>
  </r>
  <r>
    <n v="11222367"/>
    <n v="496405"/>
    <x v="0"/>
    <n v="2"/>
    <n v="0"/>
  </r>
  <r>
    <n v="11222367"/>
    <n v="1414488"/>
    <x v="0"/>
    <n v="0"/>
    <n v="0"/>
  </r>
  <r>
    <n v="11222439"/>
    <n v="1902767"/>
    <x v="0"/>
    <n v="1"/>
    <n v="0"/>
  </r>
  <r>
    <n v="11222439"/>
    <n v="2052722"/>
    <x v="0"/>
    <n v="3"/>
    <n v="0"/>
  </r>
  <r>
    <n v="11222492"/>
    <n v="270354"/>
    <x v="1"/>
    <n v="2"/>
    <n v="90"/>
  </r>
  <r>
    <n v="11222492"/>
    <n v="1902767"/>
    <x v="0"/>
    <n v="0"/>
    <n v="0"/>
  </r>
  <r>
    <n v="11222773"/>
    <n v="1598321"/>
    <x v="0"/>
    <n v="0"/>
    <n v="0"/>
  </r>
  <r>
    <n v="11222773"/>
    <n v="1902767"/>
    <x v="0"/>
    <n v="0"/>
    <n v="0"/>
  </r>
  <r>
    <n v="11222838"/>
    <n v="793607"/>
    <x v="0"/>
    <n v="0"/>
    <n v="0"/>
  </r>
  <r>
    <n v="11222838"/>
    <n v="870392"/>
    <x v="0"/>
    <n v="2"/>
    <n v="0"/>
  </r>
  <r>
    <n v="11222842"/>
    <n v="510190"/>
    <x v="0"/>
    <n v="1"/>
    <n v="0"/>
  </r>
  <r>
    <n v="11222842"/>
    <n v="793607"/>
    <x v="0"/>
    <n v="0"/>
    <n v="0"/>
  </r>
  <r>
    <n v="11222843"/>
    <n v="793607"/>
    <x v="0"/>
    <n v="2"/>
    <n v="0"/>
  </r>
  <r>
    <n v="11222843"/>
    <n v="951890"/>
    <x v="0"/>
    <n v="3"/>
    <n v="0"/>
  </r>
  <r>
    <n v="11222848"/>
    <n v="793607"/>
    <x v="0"/>
    <n v="0"/>
    <n v="0"/>
  </r>
  <r>
    <n v="11222848"/>
    <n v="1588202"/>
    <x v="0"/>
    <n v="1"/>
    <n v="0"/>
  </r>
  <r>
    <n v="11222850"/>
    <n v="579162"/>
    <x v="0"/>
    <n v="4"/>
    <n v="0"/>
  </r>
  <r>
    <n v="11222850"/>
    <n v="793607"/>
    <x v="0"/>
    <n v="0"/>
    <n v="0"/>
  </r>
  <r>
    <n v="11222860"/>
    <n v="173682"/>
    <x v="1"/>
    <n v="3"/>
    <n v="24"/>
  </r>
  <r>
    <n v="11222860"/>
    <n v="1902767"/>
    <x v="0"/>
    <n v="0"/>
    <n v="0"/>
  </r>
  <r>
    <n v="11222937"/>
    <n v="796329"/>
    <x v="0"/>
    <n v="2"/>
    <n v="0"/>
  </r>
  <r>
    <n v="11222937"/>
    <n v="1902767"/>
    <x v="0"/>
    <n v="0"/>
    <n v="0"/>
  </r>
  <r>
    <n v="11223003"/>
    <n v="1432937"/>
    <x v="0"/>
    <n v="3"/>
    <n v="0"/>
  </r>
  <r>
    <n v="11223003"/>
    <n v="1902767"/>
    <x v="0"/>
    <n v="0"/>
    <n v="0"/>
  </r>
  <r>
    <n v="11223056"/>
    <n v="1579585"/>
    <x v="0"/>
    <n v="2"/>
    <n v="0"/>
  </r>
  <r>
    <n v="11223056"/>
    <n v="1902767"/>
    <x v="0"/>
    <n v="0"/>
    <n v="0"/>
  </r>
  <r>
    <n v="11223079"/>
    <n v="119975"/>
    <x v="0"/>
    <n v="0"/>
    <n v="0"/>
  </r>
  <r>
    <n v="11223079"/>
    <n v="1902767"/>
    <x v="0"/>
    <n v="0"/>
    <n v="0"/>
  </r>
  <r>
    <n v="11223236"/>
    <n v="1223270"/>
    <x v="0"/>
    <n v="1"/>
    <n v="0"/>
  </r>
  <r>
    <n v="11223236"/>
    <n v="1414488"/>
    <x v="0"/>
    <n v="0"/>
    <n v="0"/>
  </r>
  <r>
    <n v="11223436"/>
    <n v="221353"/>
    <x v="0"/>
    <n v="0"/>
    <n v="0"/>
  </r>
  <r>
    <n v="11223436"/>
    <n v="1902767"/>
    <x v="0"/>
    <n v="0"/>
    <n v="0"/>
  </r>
  <r>
    <n v="11223514"/>
    <n v="1414488"/>
    <x v="0"/>
    <n v="0"/>
    <n v="0"/>
  </r>
  <r>
    <n v="11223514"/>
    <n v="1635804"/>
    <x v="1"/>
    <n v="3"/>
    <n v="90"/>
  </r>
  <r>
    <n v="11223696"/>
    <n v="120994"/>
    <x v="0"/>
    <n v="0"/>
    <n v="0"/>
  </r>
  <r>
    <n v="11223696"/>
    <n v="794120"/>
    <x v="1"/>
    <n v="0"/>
    <n v="90"/>
  </r>
  <r>
    <n v="11223834"/>
    <n v="1414488"/>
    <x v="0"/>
    <n v="0"/>
    <n v="0"/>
  </r>
  <r>
    <n v="11223834"/>
    <n v="2052722"/>
    <x v="0"/>
    <n v="4"/>
    <n v="0"/>
  </r>
  <r>
    <n v="11223835"/>
    <n v="1902767"/>
    <x v="0"/>
    <n v="0"/>
    <n v="0"/>
  </r>
  <r>
    <n v="11223835"/>
    <n v="2052502"/>
    <x v="1"/>
    <n v="1"/>
    <n v="90"/>
  </r>
  <r>
    <n v="11223839"/>
    <n v="1902767"/>
    <x v="0"/>
    <n v="0"/>
    <n v="0"/>
  </r>
  <r>
    <n v="11223839"/>
    <n v="2052722"/>
    <x v="0"/>
    <n v="1"/>
    <n v="0"/>
  </r>
  <r>
    <n v="11223840"/>
    <n v="1414488"/>
    <x v="0"/>
    <n v="1"/>
    <n v="0"/>
  </r>
  <r>
    <n v="11223840"/>
    <n v="1902483"/>
    <x v="0"/>
    <n v="2"/>
    <n v="0"/>
  </r>
  <r>
    <n v="11224262"/>
    <n v="939587"/>
    <x v="0"/>
    <n v="2"/>
    <n v="0"/>
  </r>
  <r>
    <n v="11224262"/>
    <n v="1414488"/>
    <x v="0"/>
    <n v="0"/>
    <n v="0"/>
  </r>
  <r>
    <n v="11224266"/>
    <n v="939587"/>
    <x v="0"/>
    <n v="1"/>
    <n v="0"/>
  </r>
  <r>
    <n v="11224266"/>
    <n v="1414488"/>
    <x v="0"/>
    <n v="1"/>
    <n v="0"/>
  </r>
  <r>
    <n v="11224271"/>
    <n v="939587"/>
    <x v="0"/>
    <n v="1"/>
    <n v="0"/>
  </r>
  <r>
    <n v="11224271"/>
    <n v="1902767"/>
    <x v="0"/>
    <n v="1"/>
    <n v="0"/>
  </r>
  <r>
    <n v="11224275"/>
    <n v="548740"/>
    <x v="0"/>
    <n v="0"/>
    <n v="0"/>
  </r>
  <r>
    <n v="11224275"/>
    <n v="1902767"/>
    <x v="0"/>
    <n v="2"/>
    <n v="0"/>
  </r>
  <r>
    <n v="11224290"/>
    <n v="548740"/>
    <x v="0"/>
    <n v="2"/>
    <n v="0"/>
  </r>
  <r>
    <n v="11224290"/>
    <n v="1902767"/>
    <x v="0"/>
    <n v="1"/>
    <n v="0"/>
  </r>
  <r>
    <n v="11224319"/>
    <n v="120994"/>
    <x v="0"/>
    <n v="0"/>
    <n v="0"/>
  </r>
  <r>
    <n v="11224319"/>
    <n v="2012939"/>
    <x v="0"/>
    <n v="1"/>
    <n v="0"/>
  </r>
  <r>
    <n v="11224454"/>
    <n v="1799344"/>
    <x v="0"/>
    <n v="1"/>
    <n v="0"/>
  </r>
  <r>
    <n v="11224454"/>
    <n v="1878099"/>
    <x v="1"/>
    <n v="1"/>
    <n v="89"/>
  </r>
  <r>
    <n v="11224455"/>
    <n v="861395"/>
    <x v="0"/>
    <n v="1"/>
    <n v="0"/>
  </r>
  <r>
    <n v="11224455"/>
    <n v="1799344"/>
    <x v="0"/>
    <n v="2"/>
    <n v="0"/>
  </r>
  <r>
    <n v="11224458"/>
    <n v="733398"/>
    <x v="1"/>
    <n v="3"/>
    <n v="90"/>
  </r>
  <r>
    <n v="11224458"/>
    <n v="1799344"/>
    <x v="0"/>
    <n v="1"/>
    <n v="0"/>
  </r>
  <r>
    <n v="11224684"/>
    <n v="1414488"/>
    <x v="0"/>
    <n v="0"/>
    <n v="0"/>
  </r>
  <r>
    <n v="11224684"/>
    <n v="1870235"/>
    <x v="0"/>
    <n v="3"/>
    <n v="0"/>
  </r>
  <r>
    <n v="11224816"/>
    <n v="314495"/>
    <x v="0"/>
    <n v="0"/>
    <n v="0"/>
  </r>
  <r>
    <n v="11224816"/>
    <n v="2052502"/>
    <x v="1"/>
    <n v="1"/>
    <n v="90"/>
  </r>
  <r>
    <n v="11224952"/>
    <n v="990223"/>
    <x v="0"/>
    <n v="0"/>
    <n v="0"/>
  </r>
  <r>
    <n v="11224952"/>
    <n v="1436078"/>
    <x v="0"/>
    <n v="2"/>
    <n v="0"/>
  </r>
  <r>
    <n v="11225043"/>
    <n v="47586"/>
    <x v="1"/>
    <n v="1"/>
    <n v="90"/>
  </r>
  <r>
    <n v="11225043"/>
    <n v="1414488"/>
    <x v="0"/>
    <n v="0"/>
    <n v="0"/>
  </r>
  <r>
    <n v="11225096"/>
    <n v="974807"/>
    <x v="0"/>
    <n v="1"/>
    <n v="0"/>
  </r>
  <r>
    <n v="11225096"/>
    <n v="2052502"/>
    <x v="1"/>
    <n v="1"/>
    <n v="90"/>
  </r>
  <r>
    <n v="11225102"/>
    <n v="312674"/>
    <x v="1"/>
    <n v="0"/>
    <n v="90"/>
  </r>
  <r>
    <n v="11225102"/>
    <n v="2052502"/>
    <x v="1"/>
    <n v="1"/>
    <n v="90"/>
  </r>
  <r>
    <n v="11225129"/>
    <n v="1196209"/>
    <x v="0"/>
    <n v="2"/>
    <n v="0"/>
  </r>
  <r>
    <n v="11225129"/>
    <n v="1902767"/>
    <x v="0"/>
    <n v="1"/>
    <n v="0"/>
  </r>
  <r>
    <n v="11225340"/>
    <n v="819314"/>
    <x v="0"/>
    <n v="4"/>
    <n v="0"/>
  </r>
  <r>
    <n v="11225340"/>
    <n v="1414488"/>
    <x v="0"/>
    <n v="0"/>
    <n v="0"/>
  </r>
  <r>
    <n v="11225548"/>
    <n v="285752"/>
    <x v="0"/>
    <n v="1"/>
    <n v="0"/>
  </r>
  <r>
    <n v="11225548"/>
    <n v="2052502"/>
    <x v="1"/>
    <n v="3"/>
    <n v="90"/>
  </r>
  <r>
    <n v="11225656"/>
    <n v="314140"/>
    <x v="0"/>
    <n v="0"/>
    <n v="0"/>
  </r>
  <r>
    <n v="11225656"/>
    <n v="2052502"/>
    <x v="1"/>
    <n v="1"/>
    <n v="90"/>
  </r>
  <r>
    <n v="11225744"/>
    <n v="796992"/>
    <x v="1"/>
    <n v="0"/>
    <n v="81"/>
  </r>
  <r>
    <n v="11225744"/>
    <n v="2052502"/>
    <x v="1"/>
    <n v="0"/>
    <n v="90"/>
  </r>
  <r>
    <n v="11225765"/>
    <n v="463509"/>
    <x v="0"/>
    <n v="4"/>
    <n v="0"/>
  </r>
  <r>
    <n v="11225765"/>
    <n v="1414488"/>
    <x v="0"/>
    <n v="2"/>
    <n v="0"/>
  </r>
  <r>
    <n v="11225766"/>
    <n v="1902767"/>
    <x v="0"/>
    <n v="0"/>
    <n v="0"/>
  </r>
  <r>
    <n v="11225766"/>
    <n v="2052502"/>
    <x v="1"/>
    <n v="1"/>
    <n v="90"/>
  </r>
  <r>
    <n v="11225797"/>
    <n v="315531"/>
    <x v="0"/>
    <n v="0"/>
    <n v="0"/>
  </r>
  <r>
    <n v="11225797"/>
    <n v="2052502"/>
    <x v="1"/>
    <n v="0"/>
    <n v="90"/>
  </r>
  <r>
    <n v="11225953"/>
    <n v="115908"/>
    <x v="0"/>
    <n v="1"/>
    <n v="0"/>
  </r>
  <r>
    <n v="11225953"/>
    <n v="121578"/>
    <x v="0"/>
    <n v="2"/>
    <n v="0"/>
  </r>
  <r>
    <n v="11225960"/>
    <n v="121578"/>
    <x v="0"/>
    <n v="1"/>
    <n v="0"/>
  </r>
  <r>
    <n v="11225960"/>
    <n v="221276"/>
    <x v="0"/>
    <n v="0"/>
    <n v="0"/>
  </r>
  <r>
    <n v="11226177"/>
    <n v="1902767"/>
    <x v="0"/>
    <n v="0"/>
    <n v="0"/>
  </r>
  <r>
    <n v="11226177"/>
    <n v="2053478"/>
    <x v="0"/>
    <n v="3"/>
    <n v="0"/>
  </r>
  <r>
    <n v="11226320"/>
    <n v="1247825"/>
    <x v="0"/>
    <n v="1"/>
    <n v="0"/>
  </r>
  <r>
    <n v="11226320"/>
    <n v="1414488"/>
    <x v="0"/>
    <n v="0"/>
    <n v="0"/>
  </r>
  <r>
    <n v="11226377"/>
    <n v="121578"/>
    <x v="0"/>
    <n v="3"/>
    <n v="0"/>
  </r>
  <r>
    <n v="11226377"/>
    <n v="1665801"/>
    <x v="0"/>
    <n v="1"/>
    <n v="0"/>
  </r>
  <r>
    <n v="11226388"/>
    <n v="1414488"/>
    <x v="0"/>
    <n v="0"/>
    <n v="0"/>
  </r>
  <r>
    <n v="11226388"/>
    <n v="2052722"/>
    <x v="0"/>
    <n v="2"/>
    <n v="0"/>
  </r>
  <r>
    <n v="11227217"/>
    <n v="987759"/>
    <x v="1"/>
    <n v="1"/>
    <n v="90"/>
  </r>
  <r>
    <n v="11227217"/>
    <n v="987761"/>
    <x v="0"/>
    <n v="1"/>
    <n v="0"/>
  </r>
  <r>
    <n v="11227223"/>
    <n v="716362"/>
    <x v="0"/>
    <n v="1"/>
    <n v="0"/>
  </r>
  <r>
    <n v="11227223"/>
    <n v="987759"/>
    <x v="1"/>
    <n v="0"/>
    <n v="90"/>
  </r>
  <r>
    <n v="11227530"/>
    <n v="793607"/>
    <x v="0"/>
    <n v="0"/>
    <n v="0"/>
  </r>
  <r>
    <n v="11227530"/>
    <n v="793624"/>
    <x v="0"/>
    <n v="3"/>
    <n v="0"/>
  </r>
  <r>
    <n v="11227682"/>
    <n v="1414488"/>
    <x v="0"/>
    <n v="0"/>
    <n v="0"/>
  </r>
  <r>
    <n v="11227682"/>
    <n v="2052722"/>
    <x v="0"/>
    <n v="3"/>
    <n v="0"/>
  </r>
  <r>
    <n v="11227840"/>
    <n v="71272"/>
    <x v="0"/>
    <n v="0"/>
    <n v="0"/>
  </r>
  <r>
    <n v="11227840"/>
    <n v="225088"/>
    <x v="0"/>
    <n v="0"/>
    <n v="0"/>
  </r>
  <r>
    <n v="11228472"/>
    <n v="774537"/>
    <x v="0"/>
    <n v="2"/>
    <n v="0"/>
  </r>
  <r>
    <n v="11228472"/>
    <n v="1456633"/>
    <x v="0"/>
    <n v="1"/>
    <n v="0"/>
  </r>
  <r>
    <n v="11228498"/>
    <n v="1456633"/>
    <x v="0"/>
    <n v="0"/>
    <n v="0"/>
  </r>
  <r>
    <n v="11228498"/>
    <n v="1600168"/>
    <x v="0"/>
    <n v="2"/>
    <n v="0"/>
  </r>
  <r>
    <n v="11228592"/>
    <n v="490468"/>
    <x v="0"/>
    <n v="0"/>
    <n v="0"/>
  </r>
  <r>
    <n v="11228592"/>
    <n v="990805"/>
    <x v="0"/>
    <n v="2"/>
    <n v="0"/>
  </r>
  <r>
    <n v="11228949"/>
    <n v="120994"/>
    <x v="0"/>
    <n v="1"/>
    <n v="0"/>
  </r>
  <r>
    <n v="11228949"/>
    <n v="1835200"/>
    <x v="1"/>
    <n v="0"/>
    <n v="90"/>
  </r>
  <r>
    <n v="11229027"/>
    <n v="1414488"/>
    <x v="0"/>
    <n v="1"/>
    <n v="0"/>
  </r>
  <r>
    <n v="11229027"/>
    <n v="1902767"/>
    <x v="0"/>
    <n v="0"/>
    <n v="0"/>
  </r>
  <r>
    <n v="11229065"/>
    <n v="1414488"/>
    <x v="0"/>
    <n v="0"/>
    <n v="0"/>
  </r>
  <r>
    <n v="11229065"/>
    <n v="2052502"/>
    <x v="1"/>
    <n v="0"/>
    <n v="90"/>
  </r>
  <r>
    <n v="11229299"/>
    <n v="1414488"/>
    <x v="0"/>
    <n v="1"/>
    <n v="0"/>
  </r>
  <r>
    <n v="11229299"/>
    <n v="2052502"/>
    <x v="1"/>
    <n v="0"/>
    <n v="90"/>
  </r>
  <r>
    <n v="11229716"/>
    <n v="120994"/>
    <x v="0"/>
    <n v="2"/>
    <n v="0"/>
  </r>
  <r>
    <n v="11229716"/>
    <n v="2055916"/>
    <x v="0"/>
    <n v="0"/>
    <n v="0"/>
  </r>
  <r>
    <n v="11229743"/>
    <n v="691572"/>
    <x v="0"/>
    <n v="1"/>
    <n v="0"/>
  </r>
  <r>
    <n v="11229743"/>
    <n v="1414488"/>
    <x v="0"/>
    <n v="0"/>
    <n v="0"/>
  </r>
  <r>
    <n v="11229744"/>
    <n v="1902767"/>
    <x v="0"/>
    <n v="1"/>
    <n v="0"/>
  </r>
  <r>
    <n v="11229744"/>
    <n v="2052502"/>
    <x v="1"/>
    <n v="5"/>
    <n v="90"/>
  </r>
  <r>
    <n v="11230092"/>
    <n v="100403"/>
    <x v="0"/>
    <n v="1"/>
    <n v="0"/>
  </r>
  <r>
    <n v="11230092"/>
    <n v="121578"/>
    <x v="0"/>
    <n v="0"/>
    <n v="0"/>
  </r>
  <r>
    <n v="11231114"/>
    <n v="70867"/>
    <x v="1"/>
    <n v="2"/>
    <n v="90"/>
  </r>
  <r>
    <n v="11231114"/>
    <n v="1333784"/>
    <x v="0"/>
    <n v="0"/>
    <n v="0"/>
  </r>
  <r>
    <n v="11231184"/>
    <n v="990223"/>
    <x v="0"/>
    <n v="2"/>
    <n v="0"/>
  </r>
  <r>
    <n v="11231184"/>
    <n v="1436078"/>
    <x v="0"/>
    <n v="1"/>
    <n v="0"/>
  </r>
  <r>
    <n v="11232169"/>
    <n v="2052502"/>
    <x v="1"/>
    <n v="2"/>
    <n v="90"/>
  </r>
  <r>
    <n v="11232169"/>
    <n v="2052722"/>
    <x v="0"/>
    <n v="0"/>
    <n v="0"/>
  </r>
  <r>
    <n v="11232170"/>
    <n v="1414488"/>
    <x v="0"/>
    <n v="2"/>
    <n v="0"/>
  </r>
  <r>
    <n v="11232170"/>
    <n v="1902767"/>
    <x v="0"/>
    <n v="0"/>
    <n v="0"/>
  </r>
  <r>
    <n v="11232308"/>
    <n v="1414488"/>
    <x v="0"/>
    <n v="0"/>
    <n v="0"/>
  </r>
  <r>
    <n v="11232308"/>
    <n v="1902767"/>
    <x v="0"/>
    <n v="0"/>
    <n v="0"/>
  </r>
  <r>
    <n v="11232309"/>
    <n v="2052502"/>
    <x v="1"/>
    <n v="1"/>
    <n v="90"/>
  </r>
  <r>
    <n v="11232309"/>
    <n v="2053478"/>
    <x v="0"/>
    <n v="0"/>
    <n v="0"/>
  </r>
  <r>
    <n v="11232316"/>
    <n v="397010"/>
    <x v="0"/>
    <n v="0"/>
    <n v="0"/>
  </r>
  <r>
    <n v="11232316"/>
    <n v="2052502"/>
    <x v="1"/>
    <n v="5"/>
    <n v="90"/>
  </r>
  <r>
    <n v="11232317"/>
    <n v="1902767"/>
    <x v="0"/>
    <n v="1"/>
    <n v="0"/>
  </r>
  <r>
    <n v="11232317"/>
    <n v="2052722"/>
    <x v="0"/>
    <n v="2"/>
    <n v="0"/>
  </r>
  <r>
    <n v="11232322"/>
    <n v="397010"/>
    <x v="0"/>
    <n v="0"/>
    <n v="0"/>
  </r>
  <r>
    <n v="11232322"/>
    <n v="1902767"/>
    <x v="0"/>
    <n v="1"/>
    <n v="0"/>
  </r>
  <r>
    <n v="11232323"/>
    <n v="463509"/>
    <x v="0"/>
    <n v="0"/>
    <n v="0"/>
  </r>
  <r>
    <n v="11232323"/>
    <n v="2052502"/>
    <x v="1"/>
    <n v="2"/>
    <n v="90"/>
  </r>
  <r>
    <n v="11232450"/>
    <n v="986360"/>
    <x v="0"/>
    <n v="1"/>
    <n v="0"/>
  </r>
  <r>
    <n v="11232450"/>
    <n v="1414488"/>
    <x v="0"/>
    <n v="0"/>
    <n v="0"/>
  </r>
  <r>
    <n v="11232452"/>
    <n v="1414488"/>
    <x v="0"/>
    <n v="1"/>
    <n v="0"/>
  </r>
  <r>
    <n v="11232452"/>
    <n v="1472615"/>
    <x v="0"/>
    <n v="4"/>
    <n v="0"/>
  </r>
  <r>
    <n v="11232453"/>
    <n v="1018507"/>
    <x v="0"/>
    <n v="1"/>
    <n v="0"/>
  </r>
  <r>
    <n v="11232453"/>
    <n v="1902767"/>
    <x v="0"/>
    <n v="0"/>
    <n v="0"/>
  </r>
  <r>
    <n v="11232455"/>
    <n v="661895"/>
    <x v="2"/>
    <n v="2"/>
    <n v="90"/>
  </r>
  <r>
    <n v="11232455"/>
    <n v="1902767"/>
    <x v="0"/>
    <n v="3"/>
    <n v="0"/>
  </r>
  <r>
    <n v="11232456"/>
    <n v="51288"/>
    <x v="0"/>
    <n v="3"/>
    <n v="0"/>
  </r>
  <r>
    <n v="11232456"/>
    <n v="1414488"/>
    <x v="0"/>
    <n v="1"/>
    <n v="0"/>
  </r>
  <r>
    <n v="11233576"/>
    <n v="92808"/>
    <x v="0"/>
    <n v="1"/>
    <n v="0"/>
  </r>
  <r>
    <n v="11233576"/>
    <n v="990223"/>
    <x v="0"/>
    <n v="1"/>
    <n v="0"/>
  </r>
  <r>
    <n v="11233635"/>
    <n v="1902440"/>
    <x v="1"/>
    <n v="2"/>
    <n v="90"/>
  </r>
  <r>
    <n v="11233635"/>
    <n v="1908208"/>
    <x v="0"/>
    <n v="1"/>
    <n v="0"/>
  </r>
  <r>
    <n v="11233761"/>
    <n v="1333784"/>
    <x v="0"/>
    <n v="1"/>
    <n v="0"/>
  </r>
  <r>
    <n v="11233761"/>
    <n v="1365756"/>
    <x v="1"/>
    <n v="0"/>
    <n v="90"/>
  </r>
  <r>
    <n v="11233813"/>
    <n v="948059"/>
    <x v="0"/>
    <n v="4"/>
    <n v="0"/>
  </r>
  <r>
    <n v="11233813"/>
    <n v="948677"/>
    <x v="1"/>
    <n v="0"/>
    <n v="90"/>
  </r>
  <r>
    <n v="11233850"/>
    <n v="120994"/>
    <x v="0"/>
    <n v="1"/>
    <n v="0"/>
  </r>
  <r>
    <n v="11233850"/>
    <n v="644663"/>
    <x v="1"/>
    <n v="0"/>
    <n v="90"/>
  </r>
  <r>
    <n v="11234121"/>
    <n v="120994"/>
    <x v="0"/>
    <n v="3"/>
    <n v="0"/>
  </r>
  <r>
    <n v="11234121"/>
    <n v="492982"/>
    <x v="0"/>
    <n v="0"/>
    <n v="0"/>
  </r>
  <r>
    <n v="11234135"/>
    <n v="121578"/>
    <x v="0"/>
    <n v="0"/>
    <n v="0"/>
  </r>
  <r>
    <n v="11234135"/>
    <n v="1002872"/>
    <x v="0"/>
    <n v="7"/>
    <n v="0"/>
  </r>
  <r>
    <n v="11234137"/>
    <n v="30781"/>
    <x v="0"/>
    <n v="0"/>
    <n v="0"/>
  </r>
  <r>
    <n v="11234137"/>
    <n v="490468"/>
    <x v="0"/>
    <n v="0"/>
    <n v="0"/>
  </r>
  <r>
    <n v="11234864"/>
    <n v="1414488"/>
    <x v="0"/>
    <n v="0"/>
    <n v="0"/>
  </r>
  <r>
    <n v="11234864"/>
    <n v="2052502"/>
    <x v="1"/>
    <n v="1"/>
    <n v="90"/>
  </r>
  <r>
    <n v="11234865"/>
    <n v="1432148"/>
    <x v="0"/>
    <n v="1"/>
    <n v="0"/>
  </r>
  <r>
    <n v="11234865"/>
    <n v="1456633"/>
    <x v="0"/>
    <n v="0"/>
    <n v="0"/>
  </r>
  <r>
    <n v="11235454"/>
    <n v="26877"/>
    <x v="0"/>
    <n v="1"/>
    <n v="0"/>
  </r>
  <r>
    <n v="11235454"/>
    <n v="1369123"/>
    <x v="0"/>
    <n v="0"/>
    <n v="0"/>
  </r>
  <r>
    <n v="11235755"/>
    <n v="71272"/>
    <x v="0"/>
    <n v="3"/>
    <n v="0"/>
  </r>
  <r>
    <n v="11235755"/>
    <n v="140610"/>
    <x v="0"/>
    <n v="2"/>
    <n v="0"/>
  </r>
  <r>
    <n v="11235946"/>
    <n v="121578"/>
    <x v="0"/>
    <n v="4"/>
    <n v="0"/>
  </r>
  <r>
    <n v="11235946"/>
    <n v="221276"/>
    <x v="0"/>
    <n v="1"/>
    <n v="0"/>
  </r>
  <r>
    <n v="11235948"/>
    <n v="121578"/>
    <x v="0"/>
    <n v="0"/>
    <n v="0"/>
  </r>
  <r>
    <n v="11235948"/>
    <n v="1829642"/>
    <x v="0"/>
    <n v="2"/>
    <n v="0"/>
  </r>
  <r>
    <n v="11235950"/>
    <n v="121578"/>
    <x v="0"/>
    <n v="2"/>
    <n v="0"/>
  </r>
  <r>
    <n v="11235950"/>
    <n v="313413"/>
    <x v="0"/>
    <n v="2"/>
    <n v="0"/>
  </r>
  <r>
    <n v="11235954"/>
    <n v="987759"/>
    <x v="1"/>
    <n v="0"/>
    <n v="90"/>
  </r>
  <r>
    <n v="11235954"/>
    <n v="1081693"/>
    <x v="0"/>
    <n v="0"/>
    <n v="0"/>
  </r>
  <r>
    <n v="11235955"/>
    <n v="310865"/>
    <x v="2"/>
    <n v="1"/>
    <n v="90"/>
  </r>
  <r>
    <n v="11235955"/>
    <n v="987759"/>
    <x v="1"/>
    <n v="0"/>
    <n v="90"/>
  </r>
  <r>
    <n v="11235956"/>
    <n v="987759"/>
    <x v="1"/>
    <n v="0"/>
    <n v="90"/>
  </r>
  <r>
    <n v="11235956"/>
    <n v="987799"/>
    <x v="0"/>
    <n v="5"/>
    <n v="0"/>
  </r>
  <r>
    <n v="11236758"/>
    <n v="794023"/>
    <x v="0"/>
    <n v="1"/>
    <n v="0"/>
  </r>
  <r>
    <n v="11236758"/>
    <n v="1414488"/>
    <x v="0"/>
    <n v="1"/>
    <n v="0"/>
  </r>
  <r>
    <n v="11237211"/>
    <n v="440732"/>
    <x v="0"/>
    <n v="2"/>
    <n v="0"/>
  </r>
  <r>
    <n v="11237211"/>
    <n v="1414488"/>
    <x v="0"/>
    <n v="0"/>
    <n v="0"/>
  </r>
  <r>
    <n v="11237391"/>
    <n v="309621"/>
    <x v="0"/>
    <n v="2"/>
    <n v="0"/>
  </r>
  <r>
    <n v="11237391"/>
    <n v="990223"/>
    <x v="0"/>
    <n v="1"/>
    <n v="0"/>
  </r>
  <r>
    <n v="11237985"/>
    <n v="1902767"/>
    <x v="0"/>
    <n v="1"/>
    <n v="0"/>
  </r>
  <r>
    <n v="11237985"/>
    <n v="2052722"/>
    <x v="0"/>
    <n v="5"/>
    <n v="0"/>
  </r>
  <r>
    <n v="11237998"/>
    <n v="397010"/>
    <x v="0"/>
    <n v="0"/>
    <n v="0"/>
  </r>
  <r>
    <n v="11237998"/>
    <n v="1902767"/>
    <x v="0"/>
    <n v="1"/>
    <n v="0"/>
  </r>
  <r>
    <n v="11238085"/>
    <n v="117832"/>
    <x v="1"/>
    <n v="2"/>
    <n v="90"/>
  </r>
  <r>
    <n v="11238085"/>
    <n v="490468"/>
    <x v="0"/>
    <n v="2"/>
    <n v="0"/>
  </r>
  <r>
    <n v="11238087"/>
    <n v="490468"/>
    <x v="0"/>
    <n v="2"/>
    <n v="0"/>
  </r>
  <r>
    <n v="11238087"/>
    <n v="991611"/>
    <x v="0"/>
    <n v="0"/>
    <n v="0"/>
  </r>
  <r>
    <n v="11238089"/>
    <n v="490468"/>
    <x v="0"/>
    <n v="2"/>
    <n v="0"/>
  </r>
  <r>
    <n v="11238089"/>
    <n v="802077"/>
    <x v="0"/>
    <n v="0"/>
    <n v="0"/>
  </r>
  <r>
    <n v="11238090"/>
    <n v="1456633"/>
    <x v="0"/>
    <n v="2"/>
    <n v="0"/>
  </r>
  <r>
    <n v="11238090"/>
    <n v="1461222"/>
    <x v="1"/>
    <n v="1"/>
    <n v="90"/>
  </r>
  <r>
    <n v="11238095"/>
    <n v="1333784"/>
    <x v="0"/>
    <n v="4"/>
    <n v="0"/>
  </r>
  <r>
    <n v="11238095"/>
    <n v="1596594"/>
    <x v="0"/>
    <n v="2"/>
    <n v="0"/>
  </r>
  <r>
    <n v="11238097"/>
    <n v="312726"/>
    <x v="0"/>
    <n v="2"/>
    <n v="0"/>
  </r>
  <r>
    <n v="11238097"/>
    <n v="1333784"/>
    <x v="0"/>
    <n v="1"/>
    <n v="0"/>
  </r>
  <r>
    <n v="11238147"/>
    <n v="1902767"/>
    <x v="0"/>
    <n v="0"/>
    <n v="0"/>
  </r>
  <r>
    <n v="11238147"/>
    <n v="2053478"/>
    <x v="0"/>
    <n v="1"/>
    <n v="0"/>
  </r>
  <r>
    <n v="11238222"/>
    <n v="121578"/>
    <x v="0"/>
    <n v="2"/>
    <n v="0"/>
  </r>
  <r>
    <n v="11238222"/>
    <n v="2014479"/>
    <x v="0"/>
    <n v="2"/>
    <n v="0"/>
  </r>
  <r>
    <n v="11238297"/>
    <n v="1902392"/>
    <x v="0"/>
    <n v="0"/>
    <n v="0"/>
  </r>
  <r>
    <n v="11238297"/>
    <n v="2052502"/>
    <x v="0"/>
    <n v="4"/>
    <n v="0"/>
  </r>
  <r>
    <n v="11238568"/>
    <n v="49355"/>
    <x v="0"/>
    <n v="0"/>
    <n v="0"/>
  </r>
  <r>
    <n v="11238568"/>
    <n v="262193"/>
    <x v="0"/>
    <n v="1"/>
    <n v="0"/>
  </r>
  <r>
    <n v="11238570"/>
    <n v="49355"/>
    <x v="0"/>
    <n v="1"/>
    <n v="0"/>
  </r>
  <r>
    <n v="11238570"/>
    <n v="51288"/>
    <x v="0"/>
    <n v="0"/>
    <n v="0"/>
  </r>
  <r>
    <n v="11238579"/>
    <n v="438610"/>
    <x v="0"/>
    <n v="1"/>
    <n v="0"/>
  </r>
  <r>
    <n v="11238579"/>
    <n v="772419"/>
    <x v="0"/>
    <n v="0"/>
    <n v="0"/>
  </r>
  <r>
    <n v="11238582"/>
    <n v="438610"/>
    <x v="0"/>
    <n v="4"/>
    <n v="0"/>
  </r>
  <r>
    <n v="11238582"/>
    <n v="463568"/>
    <x v="0"/>
    <n v="0"/>
    <n v="0"/>
  </r>
  <r>
    <n v="11238585"/>
    <n v="438610"/>
    <x v="0"/>
    <n v="3"/>
    <n v="0"/>
  </r>
  <r>
    <n v="11238585"/>
    <n v="948738"/>
    <x v="1"/>
    <n v="0"/>
    <n v="90"/>
  </r>
  <r>
    <n v="11238600"/>
    <n v="1414488"/>
    <x v="0"/>
    <n v="0"/>
    <n v="0"/>
  </r>
  <r>
    <n v="11238600"/>
    <n v="1461053"/>
    <x v="0"/>
    <n v="2"/>
    <n v="0"/>
  </r>
  <r>
    <n v="11238637"/>
    <n v="463628"/>
    <x v="0"/>
    <n v="0"/>
    <n v="0"/>
  </r>
  <r>
    <n v="11238637"/>
    <n v="2052502"/>
    <x v="0"/>
    <n v="2"/>
    <n v="0"/>
  </r>
  <r>
    <n v="11238639"/>
    <n v="1630417"/>
    <x v="1"/>
    <n v="0"/>
    <n v="90"/>
  </r>
  <r>
    <n v="11238639"/>
    <n v="2052502"/>
    <x v="0"/>
    <n v="4"/>
    <n v="0"/>
  </r>
  <r>
    <n v="11238641"/>
    <n v="492712"/>
    <x v="0"/>
    <n v="0"/>
    <n v="0"/>
  </r>
  <r>
    <n v="11238641"/>
    <n v="2052502"/>
    <x v="0"/>
    <n v="0"/>
    <n v="0"/>
  </r>
  <r>
    <n v="11238642"/>
    <n v="1902767"/>
    <x v="0"/>
    <n v="0"/>
    <n v="0"/>
  </r>
  <r>
    <n v="11238642"/>
    <n v="2053478"/>
    <x v="0"/>
    <n v="3"/>
    <n v="0"/>
  </r>
  <r>
    <n v="11238645"/>
    <n v="1902767"/>
    <x v="0"/>
    <n v="0"/>
    <n v="0"/>
  </r>
  <r>
    <n v="11238645"/>
    <n v="2053025"/>
    <x v="0"/>
    <n v="1"/>
    <n v="0"/>
  </r>
  <r>
    <n v="11238647"/>
    <n v="1902767"/>
    <x v="0"/>
    <n v="0"/>
    <n v="0"/>
  </r>
  <r>
    <n v="11238647"/>
    <n v="2052671"/>
    <x v="1"/>
    <n v="2"/>
    <n v="90"/>
  </r>
  <r>
    <n v="11238649"/>
    <n v="1629476"/>
    <x v="0"/>
    <n v="3"/>
    <n v="0"/>
  </r>
  <r>
    <n v="11238649"/>
    <n v="2055939"/>
    <x v="0"/>
    <n v="2"/>
    <n v="0"/>
  </r>
  <r>
    <n v="11238650"/>
    <n v="1335897"/>
    <x v="1"/>
    <n v="0"/>
    <n v="90"/>
  </r>
  <r>
    <n v="11238650"/>
    <n v="2055939"/>
    <x v="0"/>
    <n v="1"/>
    <n v="0"/>
  </r>
  <r>
    <n v="11238651"/>
    <n v="1335897"/>
    <x v="1"/>
    <n v="0"/>
    <n v="90"/>
  </r>
  <r>
    <n v="11238651"/>
    <n v="1629476"/>
    <x v="1"/>
    <n v="4"/>
    <n v="90"/>
  </r>
  <r>
    <n v="11238652"/>
    <n v="1961141"/>
    <x v="0"/>
    <n v="0"/>
    <n v="0"/>
  </r>
  <r>
    <n v="11238652"/>
    <n v="2055939"/>
    <x v="0"/>
    <n v="1"/>
    <n v="0"/>
  </r>
  <r>
    <n v="11238661"/>
    <n v="1629476"/>
    <x v="1"/>
    <n v="2"/>
    <n v="90"/>
  </r>
  <r>
    <n v="11238661"/>
    <n v="1961141"/>
    <x v="0"/>
    <n v="1"/>
    <n v="0"/>
  </r>
  <r>
    <n v="11239340"/>
    <n v="48887"/>
    <x v="0"/>
    <n v="2"/>
    <n v="0"/>
  </r>
  <r>
    <n v="11239340"/>
    <n v="1333784"/>
    <x v="0"/>
    <n v="0"/>
    <n v="0"/>
  </r>
  <r>
    <n v="11239351"/>
    <n v="799157"/>
    <x v="0"/>
    <n v="2"/>
    <n v="0"/>
  </r>
  <r>
    <n v="11239351"/>
    <n v="1333784"/>
    <x v="0"/>
    <n v="0"/>
    <n v="0"/>
  </r>
  <r>
    <n v="11239620"/>
    <n v="120994"/>
    <x v="0"/>
    <n v="0"/>
    <n v="0"/>
  </r>
  <r>
    <n v="11239620"/>
    <n v="548740"/>
    <x v="0"/>
    <n v="0"/>
    <n v="0"/>
  </r>
  <r>
    <n v="11239647"/>
    <n v="939587"/>
    <x v="0"/>
    <n v="3"/>
    <n v="0"/>
  </r>
  <r>
    <n v="11239647"/>
    <n v="1414488"/>
    <x v="0"/>
    <n v="0"/>
    <n v="0"/>
  </r>
  <r>
    <n v="11239648"/>
    <n v="939587"/>
    <x v="0"/>
    <n v="3"/>
    <n v="0"/>
  </r>
  <r>
    <n v="11239648"/>
    <n v="1414488"/>
    <x v="0"/>
    <n v="3"/>
    <n v="0"/>
  </r>
  <r>
    <n v="11239650"/>
    <n v="939587"/>
    <x v="0"/>
    <n v="0"/>
    <n v="0"/>
  </r>
  <r>
    <n v="11239650"/>
    <n v="1414488"/>
    <x v="0"/>
    <n v="3"/>
    <n v="0"/>
  </r>
  <r>
    <n v="11239652"/>
    <n v="939587"/>
    <x v="0"/>
    <n v="2"/>
    <n v="0"/>
  </r>
  <r>
    <n v="11239652"/>
    <n v="1414488"/>
    <x v="0"/>
    <n v="3"/>
    <n v="0"/>
  </r>
  <r>
    <n v="11239655"/>
    <n v="548740"/>
    <x v="0"/>
    <n v="1"/>
    <n v="0"/>
  </r>
  <r>
    <n v="11239655"/>
    <n v="1902767"/>
    <x v="0"/>
    <n v="2"/>
    <n v="0"/>
  </r>
  <r>
    <n v="11239659"/>
    <n v="548740"/>
    <x v="0"/>
    <n v="0"/>
    <n v="0"/>
  </r>
  <r>
    <n v="11239659"/>
    <n v="1902767"/>
    <x v="0"/>
    <n v="3"/>
    <n v="0"/>
  </r>
  <r>
    <n v="11239668"/>
    <n v="548740"/>
    <x v="0"/>
    <n v="3"/>
    <n v="0"/>
  </r>
  <r>
    <n v="11239668"/>
    <n v="1902767"/>
    <x v="0"/>
    <n v="3"/>
    <n v="0"/>
  </r>
  <r>
    <n v="11239678"/>
    <n v="548740"/>
    <x v="0"/>
    <n v="0"/>
    <n v="0"/>
  </r>
  <r>
    <n v="11239678"/>
    <n v="1902767"/>
    <x v="0"/>
    <n v="1"/>
    <n v="0"/>
  </r>
  <r>
    <n v="11239866"/>
    <n v="793607"/>
    <x v="0"/>
    <n v="1"/>
    <n v="0"/>
  </r>
  <r>
    <n v="11239866"/>
    <n v="793641"/>
    <x v="0"/>
    <n v="4"/>
    <n v="0"/>
  </r>
  <r>
    <n v="11239917"/>
    <n v="793607"/>
    <x v="0"/>
    <n v="0"/>
    <n v="0"/>
  </r>
  <r>
    <n v="11239917"/>
    <n v="1643596"/>
    <x v="0"/>
    <n v="6"/>
    <n v="0"/>
  </r>
  <r>
    <n v="11239962"/>
    <n v="287880"/>
    <x v="0"/>
    <n v="3"/>
    <n v="0"/>
  </r>
  <r>
    <n v="11239962"/>
    <n v="1902767"/>
    <x v="0"/>
    <n v="0"/>
    <n v="0"/>
  </r>
  <r>
    <n v="11240005"/>
    <n v="990152"/>
    <x v="1"/>
    <n v="2"/>
    <n v="90"/>
  </r>
  <r>
    <n v="11240005"/>
    <n v="1414488"/>
    <x v="0"/>
    <n v="0"/>
    <n v="0"/>
  </r>
  <r>
    <n v="11240099"/>
    <n v="1212591"/>
    <x v="0"/>
    <n v="3"/>
    <n v="0"/>
  </r>
  <r>
    <n v="11240099"/>
    <n v="1414488"/>
    <x v="0"/>
    <n v="0"/>
    <n v="0"/>
  </r>
  <r>
    <n v="11241397"/>
    <n v="119760"/>
    <x v="0"/>
    <n v="1"/>
    <n v="0"/>
  </r>
  <r>
    <n v="11241397"/>
    <n v="137672"/>
    <x v="2"/>
    <n v="1"/>
    <n v="90"/>
  </r>
  <r>
    <n v="11241440"/>
    <n v="2053670"/>
    <x v="1"/>
    <n v="1"/>
    <n v="90"/>
  </r>
  <r>
    <n v="11241440"/>
    <n v="2055843"/>
    <x v="0"/>
    <n v="1"/>
    <n v="0"/>
  </r>
  <r>
    <n v="11241649"/>
    <n v="1414488"/>
    <x v="0"/>
    <n v="0"/>
    <n v="0"/>
  </r>
  <r>
    <n v="11241649"/>
    <n v="2052502"/>
    <x v="1"/>
    <n v="2"/>
    <n v="90"/>
  </r>
  <r>
    <n v="11241650"/>
    <n v="1902767"/>
    <x v="0"/>
    <n v="0"/>
    <n v="0"/>
  </r>
  <r>
    <n v="11241650"/>
    <n v="2052722"/>
    <x v="0"/>
    <n v="3"/>
    <n v="0"/>
  </r>
  <r>
    <n v="11241732"/>
    <n v="167511"/>
    <x v="0"/>
    <n v="2"/>
    <n v="0"/>
  </r>
  <r>
    <n v="11241732"/>
    <n v="987759"/>
    <x v="1"/>
    <n v="0"/>
    <n v="90"/>
  </r>
  <r>
    <n v="11241733"/>
    <n v="987759"/>
    <x v="1"/>
    <n v="0"/>
    <n v="90"/>
  </r>
  <r>
    <n v="11241733"/>
    <n v="1918548"/>
    <x v="0"/>
    <n v="3"/>
    <n v="0"/>
  </r>
  <r>
    <n v="11241735"/>
    <n v="987759"/>
    <x v="1"/>
    <n v="1"/>
    <n v="90"/>
  </r>
  <r>
    <n v="11241735"/>
    <n v="987776"/>
    <x v="0"/>
    <n v="2"/>
    <n v="0"/>
  </r>
  <r>
    <n v="11241740"/>
    <n v="121578"/>
    <x v="0"/>
    <n v="2"/>
    <n v="0"/>
  </r>
  <r>
    <n v="11241740"/>
    <n v="816065"/>
    <x v="0"/>
    <n v="1"/>
    <n v="0"/>
  </r>
  <r>
    <n v="11241913"/>
    <n v="225726"/>
    <x v="0"/>
    <n v="1"/>
    <n v="0"/>
  </r>
  <r>
    <n v="11241913"/>
    <n v="2052502"/>
    <x v="0"/>
    <n v="0"/>
    <n v="0"/>
  </r>
  <r>
    <n v="11241914"/>
    <n v="216034"/>
    <x v="0"/>
    <n v="3"/>
    <n v="0"/>
  </r>
  <r>
    <n v="11241914"/>
    <n v="1414488"/>
    <x v="0"/>
    <n v="0"/>
    <n v="0"/>
  </r>
  <r>
    <n v="11241930"/>
    <n v="36846"/>
    <x v="1"/>
    <n v="1"/>
    <n v="90"/>
  </r>
  <r>
    <n v="11241930"/>
    <n v="1414488"/>
    <x v="0"/>
    <n v="0"/>
    <n v="0"/>
  </r>
  <r>
    <n v="11241931"/>
    <n v="1247825"/>
    <x v="0"/>
    <n v="0"/>
    <n v="0"/>
  </r>
  <r>
    <n v="11241931"/>
    <n v="1414488"/>
    <x v="0"/>
    <n v="0"/>
    <n v="0"/>
  </r>
  <r>
    <n v="11241934"/>
    <n v="750454"/>
    <x v="0"/>
    <n v="4"/>
    <n v="0"/>
  </r>
  <r>
    <n v="11241934"/>
    <n v="1414488"/>
    <x v="0"/>
    <n v="0"/>
    <n v="0"/>
  </r>
  <r>
    <n v="11241935"/>
    <n v="939587"/>
    <x v="0"/>
    <n v="4"/>
    <n v="0"/>
  </r>
  <r>
    <n v="11241935"/>
    <n v="1414488"/>
    <x v="0"/>
    <n v="3"/>
    <n v="0"/>
  </r>
  <r>
    <n v="11241936"/>
    <n v="939587"/>
    <x v="0"/>
    <n v="1"/>
    <n v="0"/>
  </r>
  <r>
    <n v="11241936"/>
    <n v="1414488"/>
    <x v="0"/>
    <n v="2"/>
    <n v="0"/>
  </r>
  <r>
    <n v="11241937"/>
    <n v="49594"/>
    <x v="0"/>
    <n v="0"/>
    <n v="0"/>
  </r>
  <r>
    <n v="11241937"/>
    <n v="1902767"/>
    <x v="0"/>
    <n v="0"/>
    <n v="0"/>
  </r>
  <r>
    <n v="11241939"/>
    <n v="898385"/>
    <x v="0"/>
    <n v="0"/>
    <n v="0"/>
  </r>
  <r>
    <n v="11241939"/>
    <n v="2052502"/>
    <x v="1"/>
    <n v="2"/>
    <n v="90"/>
  </r>
  <r>
    <n v="11241941"/>
    <n v="827901"/>
    <x v="0"/>
    <n v="1"/>
    <n v="0"/>
  </r>
  <r>
    <n v="11241941"/>
    <n v="2052502"/>
    <x v="0"/>
    <n v="2"/>
    <n v="0"/>
  </r>
  <r>
    <n v="11242033"/>
    <n v="1165152"/>
    <x v="0"/>
    <n v="1"/>
    <n v="0"/>
  </r>
  <r>
    <n v="11242033"/>
    <n v="1902767"/>
    <x v="0"/>
    <n v="0"/>
    <n v="0"/>
  </r>
  <r>
    <n v="11242292"/>
    <n v="493779"/>
    <x v="0"/>
    <n v="3"/>
    <n v="0"/>
  </r>
  <r>
    <n v="11242292"/>
    <n v="1414488"/>
    <x v="0"/>
    <n v="0"/>
    <n v="0"/>
  </r>
  <r>
    <n v="11242517"/>
    <n v="1946000"/>
    <x v="1"/>
    <n v="0"/>
    <n v="90"/>
  </r>
  <r>
    <n v="11242517"/>
    <n v="2052502"/>
    <x v="0"/>
    <n v="2"/>
    <n v="0"/>
  </r>
  <r>
    <n v="11242573"/>
    <n v="120994"/>
    <x v="0"/>
    <n v="2"/>
    <n v="0"/>
  </r>
  <r>
    <n v="11242573"/>
    <n v="795364"/>
    <x v="0"/>
    <n v="0"/>
    <n v="0"/>
  </r>
  <r>
    <n v="11242581"/>
    <n v="994894"/>
    <x v="0"/>
    <n v="3"/>
    <n v="0"/>
  </r>
  <r>
    <n v="11242581"/>
    <n v="1414488"/>
    <x v="0"/>
    <n v="0"/>
    <n v="0"/>
  </r>
  <r>
    <n v="11242678"/>
    <n v="314902"/>
    <x v="0"/>
    <n v="1"/>
    <n v="0"/>
  </r>
  <r>
    <n v="11242678"/>
    <n v="775291"/>
    <x v="0"/>
    <n v="1"/>
    <n v="0"/>
  </r>
  <r>
    <n v="11242689"/>
    <n v="993763"/>
    <x v="0"/>
    <n v="1"/>
    <n v="0"/>
  </r>
  <r>
    <n v="11242689"/>
    <n v="1414488"/>
    <x v="0"/>
    <n v="0"/>
    <n v="0"/>
  </r>
  <r>
    <n v="11242725"/>
    <n v="190490"/>
    <x v="0"/>
    <n v="3"/>
    <n v="0"/>
  </r>
  <r>
    <n v="11242725"/>
    <n v="1902767"/>
    <x v="0"/>
    <n v="0"/>
    <n v="0"/>
  </r>
  <r>
    <n v="11242726"/>
    <n v="283499"/>
    <x v="0"/>
    <n v="1"/>
    <n v="0"/>
  </r>
  <r>
    <n v="11242726"/>
    <n v="1414488"/>
    <x v="0"/>
    <n v="0"/>
    <n v="0"/>
  </r>
  <r>
    <n v="11242814"/>
    <n v="926958"/>
    <x v="0"/>
    <n v="2"/>
    <n v="0"/>
  </r>
  <r>
    <n v="11242814"/>
    <n v="1414488"/>
    <x v="0"/>
    <n v="0"/>
    <n v="0"/>
  </r>
  <r>
    <n v="11242851"/>
    <n v="1902767"/>
    <x v="0"/>
    <n v="0"/>
    <n v="0"/>
  </r>
  <r>
    <n v="11242851"/>
    <n v="1928415"/>
    <x v="1"/>
    <n v="3"/>
    <n v="90"/>
  </r>
  <r>
    <n v="11242861"/>
    <n v="20086"/>
    <x v="0"/>
    <n v="0"/>
    <n v="0"/>
  </r>
  <r>
    <n v="11242861"/>
    <n v="1333784"/>
    <x v="0"/>
    <n v="0"/>
    <n v="0"/>
  </r>
  <r>
    <n v="11242874"/>
    <n v="532915"/>
    <x v="0"/>
    <n v="3"/>
    <n v="0"/>
  </r>
  <r>
    <n v="11242874"/>
    <n v="948677"/>
    <x v="1"/>
    <n v="0"/>
    <n v="90"/>
  </r>
  <r>
    <n v="11242885"/>
    <n v="827901"/>
    <x v="0"/>
    <n v="1"/>
    <n v="0"/>
  </r>
  <r>
    <n v="11242885"/>
    <n v="2052502"/>
    <x v="0"/>
    <n v="0"/>
    <n v="0"/>
  </r>
  <r>
    <n v="11243001"/>
    <n v="851562"/>
    <x v="1"/>
    <n v="2"/>
    <n v="90"/>
  </r>
  <r>
    <n v="11243001"/>
    <n v="1414488"/>
    <x v="0"/>
    <n v="0"/>
    <n v="0"/>
  </r>
  <r>
    <n v="11243185"/>
    <n v="861188"/>
    <x v="0"/>
    <n v="4"/>
    <n v="0"/>
  </r>
  <r>
    <n v="11243185"/>
    <n v="1902767"/>
    <x v="0"/>
    <n v="0"/>
    <n v="0"/>
  </r>
  <r>
    <n v="11243300"/>
    <n v="1414488"/>
    <x v="0"/>
    <n v="0"/>
    <n v="0"/>
  </r>
  <r>
    <n v="11243300"/>
    <n v="1874591"/>
    <x v="0"/>
    <n v="4"/>
    <n v="0"/>
  </r>
  <r>
    <n v="11243388"/>
    <n v="1236567"/>
    <x v="0"/>
    <n v="1"/>
    <n v="0"/>
  </r>
  <r>
    <n v="11243388"/>
    <n v="1414488"/>
    <x v="0"/>
    <n v="0"/>
    <n v="0"/>
  </r>
  <r>
    <n v="11243389"/>
    <n v="802015"/>
    <x v="1"/>
    <n v="4"/>
    <n v="90"/>
  </r>
  <r>
    <n v="11243389"/>
    <n v="1414488"/>
    <x v="0"/>
    <n v="0"/>
    <n v="0"/>
  </r>
  <r>
    <n v="11243534"/>
    <n v="952458"/>
    <x v="0"/>
    <n v="2"/>
    <n v="0"/>
  </r>
  <r>
    <n v="11243534"/>
    <n v="1414488"/>
    <x v="0"/>
    <n v="0"/>
    <n v="0"/>
  </r>
  <r>
    <n v="11243759"/>
    <n v="363070"/>
    <x v="0"/>
    <n v="0"/>
    <n v="0"/>
  </r>
  <r>
    <n v="11243759"/>
    <n v="1902767"/>
    <x v="0"/>
    <n v="0"/>
    <n v="0"/>
  </r>
  <r>
    <n v="11243806"/>
    <n v="121578"/>
    <x v="0"/>
    <n v="1"/>
    <n v="0"/>
  </r>
  <r>
    <n v="11243806"/>
    <n v="1433929"/>
    <x v="0"/>
    <n v="1"/>
    <n v="0"/>
  </r>
  <r>
    <n v="11243808"/>
    <n v="1414488"/>
    <x v="0"/>
    <n v="0"/>
    <n v="0"/>
  </r>
  <r>
    <n v="11243808"/>
    <n v="1997048"/>
    <x v="1"/>
    <n v="2"/>
    <n v="90"/>
  </r>
  <r>
    <n v="11243852"/>
    <n v="106760"/>
    <x v="1"/>
    <n v="3"/>
    <n v="90"/>
  </r>
  <r>
    <n v="11243852"/>
    <n v="1414488"/>
    <x v="0"/>
    <n v="0"/>
    <n v="0"/>
  </r>
  <r>
    <n v="11244174"/>
    <n v="1902767"/>
    <x v="0"/>
    <n v="0"/>
    <n v="0"/>
  </r>
  <r>
    <n v="11244174"/>
    <n v="2052502"/>
    <x v="1"/>
    <n v="4"/>
    <n v="90"/>
  </r>
  <r>
    <n v="11244181"/>
    <n v="1902767"/>
    <x v="0"/>
    <n v="0"/>
    <n v="0"/>
  </r>
  <r>
    <n v="11244181"/>
    <n v="2052722"/>
    <x v="0"/>
    <n v="3"/>
    <n v="0"/>
  </r>
  <r>
    <n v="11244182"/>
    <n v="2052502"/>
    <x v="1"/>
    <n v="1"/>
    <n v="90"/>
  </r>
  <r>
    <n v="11244182"/>
    <n v="2053478"/>
    <x v="0"/>
    <n v="0"/>
    <n v="0"/>
  </r>
  <r>
    <n v="11244183"/>
    <n v="2052502"/>
    <x v="1"/>
    <n v="6"/>
    <n v="90"/>
  </r>
  <r>
    <n v="11244183"/>
    <n v="2053478"/>
    <x v="0"/>
    <n v="0"/>
    <n v="0"/>
  </r>
  <r>
    <n v="11244184"/>
    <n v="1902767"/>
    <x v="0"/>
    <n v="1"/>
    <n v="0"/>
  </r>
  <r>
    <n v="11244184"/>
    <n v="2052722"/>
    <x v="0"/>
    <n v="1"/>
    <n v="0"/>
  </r>
  <r>
    <n v="11244549"/>
    <n v="216034"/>
    <x v="0"/>
    <n v="2"/>
    <n v="0"/>
  </r>
  <r>
    <n v="11244549"/>
    <n v="1902767"/>
    <x v="0"/>
    <n v="1"/>
    <n v="0"/>
  </r>
  <r>
    <n v="11244967"/>
    <n v="1902440"/>
    <x v="1"/>
    <n v="5"/>
    <n v="90"/>
  </r>
  <r>
    <n v="11244967"/>
    <n v="1908208"/>
    <x v="0"/>
    <n v="2"/>
    <n v="0"/>
  </r>
  <r>
    <n v="11245045"/>
    <n v="536938"/>
    <x v="0"/>
    <n v="0"/>
    <n v="0"/>
  </r>
  <r>
    <n v="11245045"/>
    <n v="2055939"/>
    <x v="0"/>
    <n v="0"/>
    <n v="0"/>
  </r>
  <r>
    <n v="11245074"/>
    <n v="120994"/>
    <x v="0"/>
    <n v="2"/>
    <n v="0"/>
  </r>
  <r>
    <n v="11245074"/>
    <n v="876187"/>
    <x v="0"/>
    <n v="1"/>
    <n v="0"/>
  </r>
  <r>
    <n v="11245152"/>
    <n v="121578"/>
    <x v="0"/>
    <n v="1"/>
    <n v="0"/>
  </r>
  <r>
    <n v="11245152"/>
    <n v="1414488"/>
    <x v="0"/>
    <n v="0"/>
    <n v="0"/>
  </r>
  <r>
    <n v="11245208"/>
    <n v="270932"/>
    <x v="0"/>
    <n v="0"/>
    <n v="0"/>
  </r>
  <r>
    <n v="11245208"/>
    <n v="2052502"/>
    <x v="0"/>
    <n v="0"/>
    <n v="0"/>
  </r>
  <r>
    <n v="11245431"/>
    <n v="1231004"/>
    <x v="0"/>
    <n v="0"/>
    <n v="0"/>
  </r>
  <r>
    <n v="11245431"/>
    <n v="1902767"/>
    <x v="0"/>
    <n v="0"/>
    <n v="0"/>
  </r>
  <r>
    <n v="11245468"/>
    <n v="936919"/>
    <x v="1"/>
    <n v="0"/>
    <n v="90"/>
  </r>
  <r>
    <n v="11245468"/>
    <n v="1629476"/>
    <x v="0"/>
    <n v="3"/>
    <n v="0"/>
  </r>
  <r>
    <n v="11245767"/>
    <n v="486370"/>
    <x v="1"/>
    <n v="2"/>
    <n v="90"/>
  </r>
  <r>
    <n v="11245767"/>
    <n v="490468"/>
    <x v="0"/>
    <n v="0"/>
    <n v="0"/>
  </r>
  <r>
    <n v="11246234"/>
    <n v="591684"/>
    <x v="0"/>
    <n v="1"/>
    <n v="0"/>
  </r>
  <r>
    <n v="11246234"/>
    <n v="1414488"/>
    <x v="0"/>
    <n v="2"/>
    <n v="0"/>
  </r>
  <r>
    <n v="11246272"/>
    <n v="936919"/>
    <x v="1"/>
    <n v="0"/>
    <n v="90"/>
  </r>
  <r>
    <n v="11246272"/>
    <n v="1629476"/>
    <x v="0"/>
    <n v="2"/>
    <n v="0"/>
  </r>
  <r>
    <n v="11246353"/>
    <n v="1333784"/>
    <x v="0"/>
    <n v="0"/>
    <n v="0"/>
  </r>
  <r>
    <n v="11246353"/>
    <n v="1461535"/>
    <x v="0"/>
    <n v="2"/>
    <n v="0"/>
  </r>
  <r>
    <n v="11246366"/>
    <n v="1414488"/>
    <x v="0"/>
    <n v="0"/>
    <n v="0"/>
  </r>
  <r>
    <n v="11246366"/>
    <n v="1461479"/>
    <x v="0"/>
    <n v="2"/>
    <n v="0"/>
  </r>
  <r>
    <n v="11246506"/>
    <n v="331794"/>
    <x v="0"/>
    <n v="0"/>
    <n v="0"/>
  </r>
  <r>
    <n v="11246506"/>
    <n v="1414488"/>
    <x v="0"/>
    <n v="0"/>
    <n v="0"/>
  </r>
  <r>
    <n v="11246641"/>
    <n v="121578"/>
    <x v="0"/>
    <n v="2"/>
    <n v="0"/>
  </r>
  <r>
    <n v="11246641"/>
    <n v="221276"/>
    <x v="0"/>
    <n v="1"/>
    <n v="0"/>
  </r>
  <r>
    <n v="11246659"/>
    <n v="100806"/>
    <x v="0"/>
    <n v="3"/>
    <n v="0"/>
  </r>
  <r>
    <n v="11246659"/>
    <n v="1414488"/>
    <x v="0"/>
    <n v="1"/>
    <n v="0"/>
  </r>
  <r>
    <n v="11246668"/>
    <n v="426575"/>
    <x v="0"/>
    <n v="3"/>
    <n v="0"/>
  </r>
  <r>
    <n v="11246668"/>
    <n v="987759"/>
    <x v="1"/>
    <n v="0"/>
    <n v="90"/>
  </r>
  <r>
    <n v="11246671"/>
    <n v="57596"/>
    <x v="0"/>
    <n v="5"/>
    <n v="0"/>
  </r>
  <r>
    <n v="11246671"/>
    <n v="987759"/>
    <x v="1"/>
    <n v="0"/>
    <n v="90"/>
  </r>
  <r>
    <n v="11246672"/>
    <n v="987759"/>
    <x v="1"/>
    <n v="0"/>
    <n v="90"/>
  </r>
  <r>
    <n v="11246672"/>
    <n v="987799"/>
    <x v="1"/>
    <n v="3"/>
    <n v="90"/>
  </r>
  <r>
    <n v="11246676"/>
    <n v="121578"/>
    <x v="0"/>
    <n v="0"/>
    <n v="0"/>
  </r>
  <r>
    <n v="11246676"/>
    <n v="1961233"/>
    <x v="0"/>
    <n v="1"/>
    <n v="0"/>
  </r>
  <r>
    <n v="11246687"/>
    <n v="163409"/>
    <x v="0"/>
    <n v="2"/>
    <n v="0"/>
  </r>
  <r>
    <n v="11246687"/>
    <n v="1902767"/>
    <x v="0"/>
    <n v="0"/>
    <n v="0"/>
  </r>
  <r>
    <n v="11247384"/>
    <n v="1902767"/>
    <x v="0"/>
    <n v="0"/>
    <n v="0"/>
  </r>
  <r>
    <n v="11247384"/>
    <n v="2052502"/>
    <x v="1"/>
    <n v="2"/>
    <n v="90"/>
  </r>
  <r>
    <n v="11247625"/>
    <n v="143968"/>
    <x v="0"/>
    <n v="2"/>
    <n v="0"/>
  </r>
  <r>
    <n v="11247625"/>
    <n v="1414488"/>
    <x v="0"/>
    <n v="0"/>
    <n v="0"/>
  </r>
  <r>
    <n v="11247637"/>
    <n v="632168"/>
    <x v="0"/>
    <n v="0"/>
    <n v="0"/>
  </r>
  <r>
    <n v="11247637"/>
    <n v="1902767"/>
    <x v="0"/>
    <n v="2"/>
    <n v="0"/>
  </r>
  <r>
    <n v="11247745"/>
    <n v="948677"/>
    <x v="0"/>
    <n v="0"/>
    <n v="0"/>
  </r>
  <r>
    <n v="11247745"/>
    <n v="1629476"/>
    <x v="0"/>
    <n v="1"/>
    <n v="0"/>
  </r>
  <r>
    <n v="11247751"/>
    <n v="948677"/>
    <x v="0"/>
    <n v="1"/>
    <n v="0"/>
  </r>
  <r>
    <n v="11247751"/>
    <n v="1629476"/>
    <x v="0"/>
    <n v="0"/>
    <n v="0"/>
  </r>
  <r>
    <n v="11247775"/>
    <n v="948677"/>
    <x v="0"/>
    <n v="0"/>
    <n v="0"/>
  </r>
  <r>
    <n v="11247775"/>
    <n v="1629476"/>
    <x v="0"/>
    <n v="1"/>
    <n v="0"/>
  </r>
  <r>
    <n v="11247778"/>
    <n v="948677"/>
    <x v="0"/>
    <n v="1"/>
    <n v="0"/>
  </r>
  <r>
    <n v="11247778"/>
    <n v="1629476"/>
    <x v="0"/>
    <n v="0"/>
    <n v="0"/>
  </r>
  <r>
    <n v="11247779"/>
    <n v="948677"/>
    <x v="0"/>
    <n v="0"/>
    <n v="0"/>
  </r>
  <r>
    <n v="11247779"/>
    <n v="1629476"/>
    <x v="0"/>
    <n v="1"/>
    <n v="0"/>
  </r>
  <r>
    <n v="11247781"/>
    <n v="948677"/>
    <x v="0"/>
    <n v="2"/>
    <n v="0"/>
  </r>
  <r>
    <n v="11247781"/>
    <n v="1629476"/>
    <x v="0"/>
    <n v="1"/>
    <n v="0"/>
  </r>
  <r>
    <n v="11247784"/>
    <n v="948677"/>
    <x v="0"/>
    <n v="1"/>
    <n v="0"/>
  </r>
  <r>
    <n v="11247784"/>
    <n v="1629476"/>
    <x v="0"/>
    <n v="0"/>
    <n v="0"/>
  </r>
  <r>
    <n v="11247787"/>
    <n v="948677"/>
    <x v="0"/>
    <n v="2"/>
    <n v="0"/>
  </r>
  <r>
    <n v="11247787"/>
    <n v="1629476"/>
    <x v="0"/>
    <n v="1"/>
    <n v="0"/>
  </r>
  <r>
    <n v="11247794"/>
    <n v="948677"/>
    <x v="0"/>
    <n v="0"/>
    <n v="0"/>
  </r>
  <r>
    <n v="11247794"/>
    <n v="1629476"/>
    <x v="0"/>
    <n v="0"/>
    <n v="0"/>
  </r>
  <r>
    <n v="11247806"/>
    <n v="948677"/>
    <x v="0"/>
    <n v="1"/>
    <n v="0"/>
  </r>
  <r>
    <n v="11247806"/>
    <n v="1629476"/>
    <x v="0"/>
    <n v="0"/>
    <n v="0"/>
  </r>
  <r>
    <n v="11248116"/>
    <n v="1173402"/>
    <x v="0"/>
    <n v="2"/>
    <n v="0"/>
  </r>
  <r>
    <n v="11248116"/>
    <n v="2052502"/>
    <x v="1"/>
    <n v="0"/>
    <n v="90"/>
  </r>
  <r>
    <n v="11248118"/>
    <n v="284178"/>
    <x v="0"/>
    <n v="0"/>
    <n v="0"/>
  </r>
  <r>
    <n v="11248118"/>
    <n v="2052502"/>
    <x v="1"/>
    <n v="3"/>
    <n v="90"/>
  </r>
  <r>
    <n v="11248121"/>
    <n v="750454"/>
    <x v="0"/>
    <n v="2"/>
    <n v="0"/>
  </r>
  <r>
    <n v="11248121"/>
    <n v="1902767"/>
    <x v="0"/>
    <n v="0"/>
    <n v="0"/>
  </r>
  <r>
    <n v="11248122"/>
    <n v="1414488"/>
    <x v="0"/>
    <n v="0"/>
    <n v="0"/>
  </r>
  <r>
    <n v="11248122"/>
    <n v="2055399"/>
    <x v="1"/>
    <n v="1"/>
    <n v="90"/>
  </r>
  <r>
    <n v="11248124"/>
    <n v="939587"/>
    <x v="0"/>
    <n v="2"/>
    <n v="0"/>
  </r>
  <r>
    <n v="11248124"/>
    <n v="1414488"/>
    <x v="0"/>
    <n v="1"/>
    <n v="0"/>
  </r>
  <r>
    <n v="11248126"/>
    <n v="939587"/>
    <x v="0"/>
    <n v="2"/>
    <n v="0"/>
  </r>
  <r>
    <n v="11248126"/>
    <n v="1414488"/>
    <x v="0"/>
    <n v="0"/>
    <n v="0"/>
  </r>
  <r>
    <n v="11248272"/>
    <n v="121578"/>
    <x v="0"/>
    <n v="2"/>
    <n v="0"/>
  </r>
  <r>
    <n v="11248272"/>
    <n v="245697"/>
    <x v="0"/>
    <n v="1"/>
    <n v="0"/>
  </r>
  <r>
    <n v="11248273"/>
    <n v="121578"/>
    <x v="0"/>
    <n v="2"/>
    <n v="0"/>
  </r>
  <r>
    <n v="11248273"/>
    <n v="1583862"/>
    <x v="0"/>
    <n v="0"/>
    <n v="0"/>
  </r>
  <r>
    <n v="11248774"/>
    <n v="274863"/>
    <x v="0"/>
    <n v="2"/>
    <n v="0"/>
  </r>
  <r>
    <n v="11248774"/>
    <n v="1902767"/>
    <x v="0"/>
    <n v="1"/>
    <n v="0"/>
  </r>
  <r>
    <n v="11248800"/>
    <n v="1433929"/>
    <x v="0"/>
    <n v="3"/>
    <n v="0"/>
  </r>
  <r>
    <n v="11248800"/>
    <n v="1456633"/>
    <x v="0"/>
    <n v="0"/>
    <n v="0"/>
  </r>
  <r>
    <n v="11249001"/>
    <n v="71272"/>
    <x v="0"/>
    <n v="1"/>
    <n v="0"/>
  </r>
  <r>
    <n v="11249001"/>
    <n v="485060"/>
    <x v="1"/>
    <n v="0"/>
    <n v="90"/>
  </r>
  <r>
    <n v="11249069"/>
    <n v="1414488"/>
    <x v="0"/>
    <n v="0"/>
    <n v="0"/>
  </r>
  <r>
    <n v="11249069"/>
    <n v="1431647"/>
    <x v="1"/>
    <n v="0"/>
    <n v="90"/>
  </r>
  <r>
    <n v="11249085"/>
    <n v="1472615"/>
    <x v="0"/>
    <n v="3"/>
    <n v="0"/>
  </r>
  <r>
    <n v="11249085"/>
    <n v="1578600"/>
    <x v="1"/>
    <n v="0"/>
    <n v="90"/>
  </r>
  <r>
    <n v="11249094"/>
    <n v="989230"/>
    <x v="0"/>
    <n v="2"/>
    <n v="0"/>
  </r>
  <r>
    <n v="11249094"/>
    <n v="1578600"/>
    <x v="1"/>
    <n v="2"/>
    <n v="90"/>
  </r>
  <r>
    <n v="11249307"/>
    <n v="491552"/>
    <x v="0"/>
    <n v="1"/>
    <n v="0"/>
  </r>
  <r>
    <n v="11249307"/>
    <n v="990223"/>
    <x v="0"/>
    <n v="1"/>
    <n v="0"/>
  </r>
  <r>
    <n v="11249342"/>
    <n v="120994"/>
    <x v="0"/>
    <n v="1"/>
    <n v="0"/>
  </r>
  <r>
    <n v="11249342"/>
    <n v="891098"/>
    <x v="0"/>
    <n v="0"/>
    <n v="0"/>
  </r>
  <r>
    <n v="11249403"/>
    <n v="887793"/>
    <x v="0"/>
    <n v="1"/>
    <n v="0"/>
  </r>
  <r>
    <n v="11249403"/>
    <n v="1456874"/>
    <x v="0"/>
    <n v="1"/>
    <n v="0"/>
  </r>
  <r>
    <n v="11249810"/>
    <n v="909869"/>
    <x v="0"/>
    <n v="0"/>
    <n v="0"/>
  </r>
  <r>
    <n v="11249810"/>
    <n v="2053376"/>
    <x v="0"/>
    <n v="3"/>
    <n v="0"/>
  </r>
  <r>
    <n v="11249813"/>
    <n v="909869"/>
    <x v="1"/>
    <n v="0"/>
    <n v="90"/>
  </r>
  <r>
    <n v="11249813"/>
    <n v="2053376"/>
    <x v="0"/>
    <n v="1"/>
    <n v="0"/>
  </r>
  <r>
    <n v="11249815"/>
    <n v="909869"/>
    <x v="1"/>
    <n v="0"/>
    <n v="90"/>
  </r>
  <r>
    <n v="11249815"/>
    <n v="2053376"/>
    <x v="0"/>
    <n v="1"/>
    <n v="0"/>
  </r>
  <r>
    <n v="11249816"/>
    <n v="909869"/>
    <x v="1"/>
    <n v="3"/>
    <n v="47"/>
  </r>
  <r>
    <n v="11249816"/>
    <n v="2053376"/>
    <x v="0"/>
    <n v="3"/>
    <n v="0"/>
  </r>
  <r>
    <n v="11249818"/>
    <n v="909869"/>
    <x v="1"/>
    <n v="1"/>
    <n v="90"/>
  </r>
  <r>
    <n v="11249818"/>
    <n v="2053376"/>
    <x v="0"/>
    <n v="2"/>
    <n v="0"/>
  </r>
  <r>
    <n v="11249992"/>
    <n v="123879"/>
    <x v="0"/>
    <n v="1"/>
    <n v="0"/>
  </r>
  <r>
    <n v="11249992"/>
    <n v="438610"/>
    <x v="0"/>
    <n v="0"/>
    <n v="0"/>
  </r>
  <r>
    <n v="11249993"/>
    <n v="437799"/>
    <x v="0"/>
    <n v="2"/>
    <n v="0"/>
  </r>
  <r>
    <n v="11249993"/>
    <n v="438610"/>
    <x v="0"/>
    <n v="0"/>
    <n v="0"/>
  </r>
  <r>
    <n v="11250033"/>
    <n v="49355"/>
    <x v="0"/>
    <n v="1"/>
    <n v="0"/>
  </r>
  <r>
    <n v="11250033"/>
    <n v="1458340"/>
    <x v="0"/>
    <n v="1"/>
    <n v="0"/>
  </r>
  <r>
    <n v="11250035"/>
    <n v="49355"/>
    <x v="0"/>
    <n v="0"/>
    <n v="0"/>
  </r>
  <r>
    <n v="11250035"/>
    <n v="1421955"/>
    <x v="1"/>
    <n v="4"/>
    <n v="90"/>
  </r>
  <r>
    <n v="11250037"/>
    <n v="49355"/>
    <x v="0"/>
    <n v="0"/>
    <n v="0"/>
  </r>
  <r>
    <n v="11250037"/>
    <n v="1581616"/>
    <x v="0"/>
    <n v="3"/>
    <n v="0"/>
  </r>
  <r>
    <n v="11250063"/>
    <n v="776891"/>
    <x v="1"/>
    <n v="1"/>
    <n v="71"/>
  </r>
  <r>
    <n v="11250063"/>
    <n v="1597416"/>
    <x v="1"/>
    <n v="2"/>
    <n v="90"/>
  </r>
  <r>
    <n v="11250316"/>
    <n v="1902767"/>
    <x v="0"/>
    <n v="1"/>
    <n v="0"/>
  </r>
  <r>
    <n v="11250316"/>
    <n v="2053478"/>
    <x v="0"/>
    <n v="4"/>
    <n v="0"/>
  </r>
  <r>
    <n v="11250381"/>
    <n v="1902767"/>
    <x v="0"/>
    <n v="0"/>
    <n v="0"/>
  </r>
  <r>
    <n v="11250381"/>
    <n v="2052722"/>
    <x v="0"/>
    <n v="2"/>
    <n v="0"/>
  </r>
  <r>
    <n v="11250415"/>
    <n v="1902767"/>
    <x v="0"/>
    <n v="0"/>
    <n v="0"/>
  </r>
  <r>
    <n v="11250415"/>
    <n v="2053478"/>
    <x v="0"/>
    <n v="0"/>
    <n v="0"/>
  </r>
  <r>
    <n v="11250419"/>
    <n v="1333784"/>
    <x v="0"/>
    <n v="0"/>
    <n v="0"/>
  </r>
  <r>
    <n v="11250419"/>
    <n v="1415416"/>
    <x v="0"/>
    <n v="2"/>
    <n v="0"/>
  </r>
  <r>
    <n v="11250649"/>
    <n v="1829587"/>
    <x v="1"/>
    <n v="0"/>
    <n v="90"/>
  </r>
  <r>
    <n v="11250649"/>
    <n v="2055939"/>
    <x v="0"/>
    <n v="2"/>
    <n v="0"/>
  </r>
  <r>
    <n v="11250678"/>
    <n v="2052502"/>
    <x v="0"/>
    <n v="2"/>
    <n v="0"/>
  </r>
  <r>
    <n v="11250678"/>
    <n v="2052722"/>
    <x v="0"/>
    <n v="0"/>
    <n v="0"/>
  </r>
  <r>
    <n v="11251176"/>
    <n v="121578"/>
    <x v="0"/>
    <n v="2"/>
    <n v="0"/>
  </r>
  <r>
    <n v="11251176"/>
    <n v="816065"/>
    <x v="0"/>
    <n v="1"/>
    <n v="0"/>
  </r>
  <r>
    <n v="11251177"/>
    <n v="121578"/>
    <x v="0"/>
    <n v="1"/>
    <n v="0"/>
  </r>
  <r>
    <n v="11251177"/>
    <n v="871030"/>
    <x v="0"/>
    <n v="1"/>
    <n v="0"/>
  </r>
  <r>
    <n v="11251179"/>
    <n v="987759"/>
    <x v="1"/>
    <n v="1"/>
    <n v="90"/>
  </r>
  <r>
    <n v="11251179"/>
    <n v="987761"/>
    <x v="0"/>
    <n v="1"/>
    <n v="0"/>
  </r>
  <r>
    <n v="11251181"/>
    <n v="314137"/>
    <x v="0"/>
    <n v="4"/>
    <n v="0"/>
  </r>
  <r>
    <n v="11251181"/>
    <n v="987759"/>
    <x v="1"/>
    <n v="0"/>
    <n v="90"/>
  </r>
  <r>
    <n v="11251184"/>
    <n v="561486"/>
    <x v="0"/>
    <n v="3"/>
    <n v="0"/>
  </r>
  <r>
    <n v="11251184"/>
    <n v="987759"/>
    <x v="1"/>
    <n v="0"/>
    <n v="90"/>
  </r>
  <r>
    <n v="11251199"/>
    <n v="121578"/>
    <x v="0"/>
    <n v="0"/>
    <n v="0"/>
  </r>
  <r>
    <n v="11251199"/>
    <n v="223762"/>
    <x v="0"/>
    <n v="3"/>
    <n v="0"/>
  </r>
  <r>
    <n v="11251211"/>
    <n v="709242"/>
    <x v="0"/>
    <n v="0"/>
    <n v="0"/>
  </r>
  <r>
    <n v="11251211"/>
    <n v="987759"/>
    <x v="1"/>
    <n v="1"/>
    <n v="90"/>
  </r>
  <r>
    <n v="11251768"/>
    <n v="1333784"/>
    <x v="0"/>
    <n v="0"/>
    <n v="0"/>
  </r>
  <r>
    <n v="11251768"/>
    <n v="1600782"/>
    <x v="0"/>
    <n v="0"/>
    <n v="0"/>
  </r>
  <r>
    <n v="11252547"/>
    <n v="793607"/>
    <x v="0"/>
    <n v="0"/>
    <n v="0"/>
  </r>
  <r>
    <n v="11252547"/>
    <n v="793615"/>
    <x v="0"/>
    <n v="3"/>
    <n v="0"/>
  </r>
  <r>
    <n v="11252687"/>
    <n v="460425"/>
    <x v="0"/>
    <n v="0"/>
    <n v="0"/>
  </r>
  <r>
    <n v="11252687"/>
    <n v="2053376"/>
    <x v="0"/>
    <n v="0"/>
    <n v="0"/>
  </r>
  <r>
    <n v="11252690"/>
    <n v="1629842"/>
    <x v="1"/>
    <n v="0"/>
    <n v="90"/>
  </r>
  <r>
    <n v="11252690"/>
    <n v="2053376"/>
    <x v="0"/>
    <n v="1"/>
    <n v="0"/>
  </r>
  <r>
    <n v="11253666"/>
    <n v="1902767"/>
    <x v="0"/>
    <n v="0"/>
    <n v="0"/>
  </r>
  <r>
    <n v="11253666"/>
    <n v="2052502"/>
    <x v="0"/>
    <n v="3"/>
    <n v="0"/>
  </r>
  <r>
    <n v="11253669"/>
    <n v="2052502"/>
    <x v="0"/>
    <n v="1"/>
    <n v="0"/>
  </r>
  <r>
    <n v="11253669"/>
    <n v="2052722"/>
    <x v="0"/>
    <n v="0"/>
    <n v="0"/>
  </r>
  <r>
    <n v="11253670"/>
    <n v="1902767"/>
    <x v="0"/>
    <n v="1"/>
    <n v="0"/>
  </r>
  <r>
    <n v="11253670"/>
    <n v="2053478"/>
    <x v="0"/>
    <n v="1"/>
    <n v="0"/>
  </r>
  <r>
    <n v="11253681"/>
    <n v="1902767"/>
    <x v="0"/>
    <n v="0"/>
    <n v="0"/>
  </r>
  <r>
    <n v="11253681"/>
    <n v="2052502"/>
    <x v="0"/>
    <n v="4"/>
    <n v="0"/>
  </r>
  <r>
    <n v="11253709"/>
    <n v="71272"/>
    <x v="0"/>
    <n v="1"/>
    <n v="0"/>
  </r>
  <r>
    <n v="11253709"/>
    <n v="225545"/>
    <x v="0"/>
    <n v="0"/>
    <n v="0"/>
  </r>
  <r>
    <n v="11253808"/>
    <n v="686842"/>
    <x v="0"/>
    <n v="0"/>
    <n v="0"/>
  </r>
  <r>
    <n v="11253808"/>
    <n v="1414488"/>
    <x v="0"/>
    <n v="0"/>
    <n v="0"/>
  </r>
  <r>
    <n v="11253886"/>
    <n v="314902"/>
    <x v="0"/>
    <n v="1"/>
    <n v="0"/>
  </r>
  <r>
    <n v="11253886"/>
    <n v="775291"/>
    <x v="0"/>
    <n v="3"/>
    <n v="0"/>
  </r>
  <r>
    <n v="11254198"/>
    <n v="121578"/>
    <x v="0"/>
    <n v="1"/>
    <n v="0"/>
  </r>
  <r>
    <n v="11254198"/>
    <n v="472863"/>
    <x v="1"/>
    <n v="1"/>
    <n v="90"/>
  </r>
  <r>
    <n v="11254200"/>
    <n v="121578"/>
    <x v="0"/>
    <n v="2"/>
    <n v="0"/>
  </r>
  <r>
    <n v="11254200"/>
    <n v="995655"/>
    <x v="0"/>
    <n v="2"/>
    <n v="0"/>
  </r>
  <r>
    <n v="11254453"/>
    <n v="1333784"/>
    <x v="0"/>
    <n v="0"/>
    <n v="0"/>
  </r>
  <r>
    <n v="11254453"/>
    <n v="1457511"/>
    <x v="0"/>
    <n v="0"/>
    <n v="0"/>
  </r>
  <r>
    <n v="11255115"/>
    <n v="1196209"/>
    <x v="0"/>
    <n v="1"/>
    <n v="0"/>
  </r>
  <r>
    <n v="11255115"/>
    <n v="1902767"/>
    <x v="0"/>
    <n v="1"/>
    <n v="0"/>
  </r>
  <r>
    <n v="11255429"/>
    <n v="1799344"/>
    <x v="0"/>
    <n v="0"/>
    <n v="0"/>
  </r>
  <r>
    <n v="11255429"/>
    <n v="1799400"/>
    <x v="0"/>
    <n v="4"/>
    <n v="0"/>
  </r>
  <r>
    <n v="11255504"/>
    <n v="71272"/>
    <x v="0"/>
    <n v="1"/>
    <n v="0"/>
  </r>
  <r>
    <n v="11255504"/>
    <n v="931864"/>
    <x v="0"/>
    <n v="4"/>
    <n v="0"/>
  </r>
  <r>
    <n v="11255507"/>
    <n v="772710"/>
    <x v="0"/>
    <n v="4"/>
    <n v="0"/>
  </r>
  <r>
    <n v="11255507"/>
    <n v="1902767"/>
    <x v="0"/>
    <n v="0"/>
    <n v="0"/>
  </r>
  <r>
    <n v="11255513"/>
    <n v="71272"/>
    <x v="0"/>
    <n v="4"/>
    <n v="0"/>
  </r>
  <r>
    <n v="11255513"/>
    <n v="125165"/>
    <x v="1"/>
    <n v="1"/>
    <n v="72"/>
  </r>
  <r>
    <n v="11255539"/>
    <n v="49355"/>
    <x v="0"/>
    <n v="0"/>
    <n v="0"/>
  </r>
  <r>
    <n v="11255539"/>
    <n v="262193"/>
    <x v="0"/>
    <n v="0"/>
    <n v="0"/>
  </r>
  <r>
    <n v="11255557"/>
    <n v="335548"/>
    <x v="0"/>
    <n v="0"/>
    <n v="0"/>
  </r>
  <r>
    <n v="11255557"/>
    <n v="438610"/>
    <x v="0"/>
    <n v="0"/>
    <n v="0"/>
  </r>
  <r>
    <n v="11255561"/>
    <n v="637093"/>
    <x v="0"/>
    <n v="4"/>
    <n v="0"/>
  </r>
  <r>
    <n v="11255561"/>
    <n v="987759"/>
    <x v="1"/>
    <n v="0"/>
    <n v="90"/>
  </r>
  <r>
    <n v="11255564"/>
    <n v="987759"/>
    <x v="1"/>
    <n v="2"/>
    <n v="90"/>
  </r>
  <r>
    <n v="11255564"/>
    <n v="1214270"/>
    <x v="1"/>
    <n v="0"/>
    <n v="10"/>
  </r>
  <r>
    <n v="11255567"/>
    <n v="1890501"/>
    <x v="1"/>
    <n v="1"/>
    <n v="90"/>
  </r>
  <r>
    <n v="11255567"/>
    <n v="1902767"/>
    <x v="0"/>
    <n v="2"/>
    <n v="0"/>
  </r>
  <r>
    <n v="11255570"/>
    <n v="2052502"/>
    <x v="0"/>
    <n v="4"/>
    <n v="0"/>
  </r>
  <r>
    <n v="11255570"/>
    <n v="2053490"/>
    <x v="0"/>
    <n v="0"/>
    <n v="0"/>
  </r>
  <r>
    <n v="11255571"/>
    <n v="1902767"/>
    <x v="0"/>
    <n v="0"/>
    <n v="0"/>
  </r>
  <r>
    <n v="11255571"/>
    <n v="2052502"/>
    <x v="0"/>
    <n v="1"/>
    <n v="0"/>
  </r>
  <r>
    <n v="11255573"/>
    <n v="1629476"/>
    <x v="1"/>
    <n v="3"/>
    <n v="90"/>
  </r>
  <r>
    <n v="11255573"/>
    <n v="1630417"/>
    <x v="1"/>
    <n v="0"/>
    <n v="90"/>
  </r>
  <r>
    <n v="11255576"/>
    <n v="1629476"/>
    <x v="1"/>
    <n v="3"/>
    <n v="90"/>
  </r>
  <r>
    <n v="11255576"/>
    <n v="1906596"/>
    <x v="0"/>
    <n v="0"/>
    <n v="0"/>
  </r>
  <r>
    <n v="11255585"/>
    <n v="51288"/>
    <x v="0"/>
    <n v="0"/>
    <n v="0"/>
  </r>
  <r>
    <n v="11255585"/>
    <n v="2054477"/>
    <x v="0"/>
    <n v="1"/>
    <n v="0"/>
  </r>
  <r>
    <n v="11255586"/>
    <n v="2052424"/>
    <x v="0"/>
    <n v="2"/>
    <n v="0"/>
  </r>
  <r>
    <n v="11255586"/>
    <n v="2052668"/>
    <x v="0"/>
    <n v="1"/>
    <n v="0"/>
  </r>
  <r>
    <n v="11255587"/>
    <n v="51288"/>
    <x v="0"/>
    <n v="0"/>
    <n v="0"/>
  </r>
  <r>
    <n v="11255587"/>
    <n v="2052668"/>
    <x v="0"/>
    <n v="2"/>
    <n v="0"/>
  </r>
  <r>
    <n v="11255592"/>
    <n v="119762"/>
    <x v="0"/>
    <n v="0"/>
    <n v="0"/>
  </r>
  <r>
    <n v="11255592"/>
    <n v="121578"/>
    <x v="0"/>
    <n v="0"/>
    <n v="0"/>
  </r>
  <r>
    <n v="11255593"/>
    <n v="121578"/>
    <x v="0"/>
    <n v="0"/>
    <n v="0"/>
  </r>
  <r>
    <n v="11255593"/>
    <n v="190282"/>
    <x v="0"/>
    <n v="2"/>
    <n v="0"/>
  </r>
  <r>
    <n v="11255609"/>
    <n v="438610"/>
    <x v="0"/>
    <n v="1"/>
    <n v="0"/>
  </r>
  <r>
    <n v="11255609"/>
    <n v="1414488"/>
    <x v="0"/>
    <n v="0"/>
    <n v="0"/>
  </r>
  <r>
    <n v="11255616"/>
    <n v="793607"/>
    <x v="0"/>
    <n v="1"/>
    <n v="0"/>
  </r>
  <r>
    <n v="11255616"/>
    <n v="2052722"/>
    <x v="0"/>
    <n v="0"/>
    <n v="0"/>
  </r>
  <r>
    <n v="11255628"/>
    <n v="1878099"/>
    <x v="1"/>
    <n v="0"/>
    <n v="90"/>
  </r>
  <r>
    <n v="11255628"/>
    <n v="2055939"/>
    <x v="0"/>
    <n v="0"/>
    <n v="0"/>
  </r>
  <r>
    <n v="11255631"/>
    <n v="1629712"/>
    <x v="1"/>
    <n v="3"/>
    <n v="90"/>
  </r>
  <r>
    <n v="11255631"/>
    <n v="2055939"/>
    <x v="0"/>
    <n v="0"/>
    <n v="0"/>
  </r>
  <r>
    <n v="11256138"/>
    <n v="2052502"/>
    <x v="0"/>
    <n v="4"/>
    <n v="0"/>
  </r>
  <r>
    <n v="11256138"/>
    <n v="2055372"/>
    <x v="2"/>
    <n v="1"/>
    <n v="90"/>
  </r>
  <r>
    <n v="11256658"/>
    <n v="995655"/>
    <x v="0"/>
    <n v="0"/>
    <n v="0"/>
  </r>
  <r>
    <n v="11256658"/>
    <n v="1902440"/>
    <x v="1"/>
    <n v="0"/>
    <n v="90"/>
  </r>
  <r>
    <n v="11256979"/>
    <n v="948105"/>
    <x v="2"/>
    <n v="0"/>
    <n v="90"/>
  </r>
  <r>
    <n v="11256979"/>
    <n v="948677"/>
    <x v="1"/>
    <n v="1"/>
    <n v="90"/>
  </r>
  <r>
    <n v="11257075"/>
    <n v="26877"/>
    <x v="0"/>
    <n v="0"/>
    <n v="0"/>
  </r>
  <r>
    <n v="11257075"/>
    <n v="1904297"/>
    <x v="0"/>
    <n v="0"/>
    <n v="0"/>
  </r>
  <r>
    <n v="11257208"/>
    <n v="120994"/>
    <x v="0"/>
    <n v="3"/>
    <n v="0"/>
  </r>
  <r>
    <n v="11257208"/>
    <n v="991150"/>
    <x v="0"/>
    <n v="1"/>
    <n v="0"/>
  </r>
  <r>
    <n v="11257429"/>
    <n v="1437207"/>
    <x v="0"/>
    <n v="0"/>
    <n v="0"/>
  </r>
  <r>
    <n v="11257429"/>
    <n v="2052502"/>
    <x v="0"/>
    <n v="0"/>
    <n v="0"/>
  </r>
  <r>
    <n v="11257490"/>
    <n v="2052502"/>
    <x v="0"/>
    <n v="4"/>
    <n v="0"/>
  </r>
  <r>
    <n v="11257490"/>
    <n v="2052722"/>
    <x v="0"/>
    <n v="0"/>
    <n v="0"/>
  </r>
  <r>
    <n v="11257545"/>
    <n v="987744"/>
    <x v="0"/>
    <n v="0"/>
    <n v="0"/>
  </r>
  <r>
    <n v="11257545"/>
    <n v="987759"/>
    <x v="1"/>
    <n v="3"/>
    <n v="90"/>
  </r>
  <r>
    <n v="11257546"/>
    <n v="987759"/>
    <x v="1"/>
    <n v="0"/>
    <n v="90"/>
  </r>
  <r>
    <n v="11257546"/>
    <n v="1025843"/>
    <x v="0"/>
    <n v="0"/>
    <n v="0"/>
  </r>
  <r>
    <n v="11257681"/>
    <n v="778704"/>
    <x v="0"/>
    <n v="1"/>
    <n v="0"/>
  </r>
  <r>
    <n v="11257681"/>
    <n v="799717"/>
    <x v="0"/>
    <n v="3"/>
    <n v="0"/>
  </r>
  <r>
    <n v="11257787"/>
    <n v="793607"/>
    <x v="0"/>
    <n v="0"/>
    <n v="0"/>
  </r>
  <r>
    <n v="11257787"/>
    <n v="793643"/>
    <x v="0"/>
    <n v="0"/>
    <n v="0"/>
  </r>
  <r>
    <n v="11258084"/>
    <n v="120994"/>
    <x v="0"/>
    <n v="0"/>
    <n v="0"/>
  </r>
  <r>
    <n v="11258084"/>
    <n v="121578"/>
    <x v="1"/>
    <n v="0"/>
    <n v="90"/>
  </r>
  <r>
    <n v="11258090"/>
    <n v="121578"/>
    <x v="1"/>
    <n v="1"/>
    <n v="90"/>
  </r>
  <r>
    <n v="11258090"/>
    <n v="1333766"/>
    <x v="2"/>
    <n v="1"/>
    <n v="90"/>
  </r>
  <r>
    <n v="11258099"/>
    <n v="151409"/>
    <x v="1"/>
    <n v="0"/>
    <n v="90"/>
  </r>
  <r>
    <n v="11258099"/>
    <n v="2053402"/>
    <x v="0"/>
    <n v="1"/>
    <n v="0"/>
  </r>
  <r>
    <n v="11258134"/>
    <n v="120994"/>
    <x v="1"/>
    <n v="0"/>
    <n v="90"/>
  </r>
  <r>
    <n v="11258134"/>
    <n v="2053402"/>
    <x v="0"/>
    <n v="2"/>
    <n v="0"/>
  </r>
  <r>
    <n v="11258137"/>
    <n v="71272"/>
    <x v="0"/>
    <n v="0"/>
    <n v="0"/>
  </r>
  <r>
    <n v="11258137"/>
    <n v="2053402"/>
    <x v="0"/>
    <n v="1"/>
    <n v="0"/>
  </r>
  <r>
    <n v="11258178"/>
    <n v="124018"/>
    <x v="1"/>
    <n v="3"/>
    <n v="90"/>
  </r>
  <r>
    <n v="11258178"/>
    <n v="1333784"/>
    <x v="0"/>
    <n v="0"/>
    <n v="0"/>
  </r>
  <r>
    <n v="11258492"/>
    <n v="120994"/>
    <x v="0"/>
    <n v="1"/>
    <n v="0"/>
  </r>
  <r>
    <n v="11258492"/>
    <n v="519683"/>
    <x v="0"/>
    <n v="2"/>
    <n v="0"/>
  </r>
  <r>
    <n v="11258581"/>
    <n v="71272"/>
    <x v="0"/>
    <n v="0"/>
    <n v="0"/>
  </r>
  <r>
    <n v="11258581"/>
    <n v="2053402"/>
    <x v="0"/>
    <n v="0"/>
    <n v="0"/>
  </r>
  <r>
    <n v="11258582"/>
    <n v="120994"/>
    <x v="1"/>
    <n v="2"/>
    <n v="90"/>
  </r>
  <r>
    <n v="11258582"/>
    <n v="2053402"/>
    <x v="0"/>
    <n v="0"/>
    <n v="0"/>
  </r>
  <r>
    <n v="11258584"/>
    <n v="1583470"/>
    <x v="0"/>
    <n v="0"/>
    <n v="0"/>
  </r>
  <r>
    <n v="11258584"/>
    <n v="2053402"/>
    <x v="0"/>
    <n v="3"/>
    <n v="0"/>
  </r>
  <r>
    <n v="11258596"/>
    <n v="121578"/>
    <x v="1"/>
    <n v="2"/>
    <n v="90"/>
  </r>
  <r>
    <n v="11258596"/>
    <n v="2054934"/>
    <x v="1"/>
    <n v="0"/>
    <n v="90"/>
  </r>
  <r>
    <n v="11258597"/>
    <n v="121578"/>
    <x v="1"/>
    <n v="3"/>
    <n v="90"/>
  </r>
  <r>
    <n v="11258597"/>
    <n v="1414533"/>
    <x v="0"/>
    <n v="1"/>
    <n v="0"/>
  </r>
  <r>
    <n v="11258598"/>
    <n v="71272"/>
    <x v="0"/>
    <n v="4"/>
    <n v="0"/>
  </r>
  <r>
    <n v="11258598"/>
    <n v="987759"/>
    <x v="1"/>
    <n v="1"/>
    <n v="90"/>
  </r>
  <r>
    <n v="11258599"/>
    <n v="121578"/>
    <x v="1"/>
    <n v="2"/>
    <n v="90"/>
  </r>
  <r>
    <n v="11258599"/>
    <n v="2044241"/>
    <x v="0"/>
    <n v="5"/>
    <n v="0"/>
  </r>
  <r>
    <n v="11258600"/>
    <n v="772631"/>
    <x v="0"/>
    <n v="2"/>
    <n v="0"/>
  </r>
  <r>
    <n v="11258600"/>
    <n v="987759"/>
    <x v="1"/>
    <n v="0"/>
    <n v="90"/>
  </r>
  <r>
    <n v="11258604"/>
    <n v="987759"/>
    <x v="1"/>
    <n v="1"/>
    <n v="90"/>
  </r>
  <r>
    <n v="11258604"/>
    <n v="1583470"/>
    <x v="0"/>
    <n v="0"/>
    <n v="0"/>
  </r>
  <r>
    <n v="11258606"/>
    <n v="121578"/>
    <x v="1"/>
    <n v="1"/>
    <n v="90"/>
  </r>
  <r>
    <n v="11258606"/>
    <n v="988708"/>
    <x v="0"/>
    <n v="0"/>
    <n v="0"/>
  </r>
  <r>
    <n v="11258616"/>
    <n v="793536"/>
    <x v="0"/>
    <n v="0"/>
    <n v="0"/>
  </r>
  <r>
    <n v="11258616"/>
    <n v="2053402"/>
    <x v="0"/>
    <n v="2"/>
    <n v="0"/>
  </r>
  <r>
    <n v="11258621"/>
    <n v="987759"/>
    <x v="1"/>
    <n v="3"/>
    <n v="90"/>
  </r>
  <r>
    <n v="11258621"/>
    <n v="1601680"/>
    <x v="0"/>
    <n v="2"/>
    <n v="0"/>
  </r>
  <r>
    <n v="11258670"/>
    <n v="1436408"/>
    <x v="1"/>
    <n v="1"/>
    <n v="90"/>
  </r>
  <r>
    <n v="11258670"/>
    <n v="2053402"/>
    <x v="0"/>
    <n v="2"/>
    <n v="0"/>
  </r>
  <r>
    <n v="11258681"/>
    <n v="121578"/>
    <x v="1"/>
    <n v="3"/>
    <n v="90"/>
  </r>
  <r>
    <n v="11258681"/>
    <n v="490468"/>
    <x v="0"/>
    <n v="3"/>
    <n v="0"/>
  </r>
  <r>
    <n v="11258713"/>
    <n v="121578"/>
    <x v="1"/>
    <n v="3"/>
    <n v="90"/>
  </r>
  <r>
    <n v="11258713"/>
    <n v="2056315"/>
    <x v="0"/>
    <n v="1"/>
    <n v="0"/>
  </r>
  <r>
    <n v="11258729"/>
    <n v="794555"/>
    <x v="2"/>
    <n v="1"/>
    <n v="90"/>
  </r>
  <r>
    <n v="11258729"/>
    <n v="987759"/>
    <x v="1"/>
    <n v="0"/>
    <n v="90"/>
  </r>
  <r>
    <n v="11258731"/>
    <n v="121578"/>
    <x v="1"/>
    <n v="0"/>
    <n v="90"/>
  </r>
  <r>
    <n v="11258731"/>
    <n v="1436408"/>
    <x v="1"/>
    <n v="4"/>
    <n v="90"/>
  </r>
  <r>
    <n v="11258735"/>
    <n v="794555"/>
    <x v="2"/>
    <n v="2"/>
    <n v="90"/>
  </r>
  <r>
    <n v="11258735"/>
    <n v="987759"/>
    <x v="1"/>
    <n v="0"/>
    <n v="90"/>
  </r>
  <r>
    <n v="11258741"/>
    <n v="987759"/>
    <x v="1"/>
    <n v="2"/>
    <n v="90"/>
  </r>
  <r>
    <n v="11258741"/>
    <n v="1902767"/>
    <x v="0"/>
    <n v="4"/>
    <n v="0"/>
  </r>
  <r>
    <n v="11258764"/>
    <n v="121578"/>
    <x v="1"/>
    <n v="0"/>
    <n v="90"/>
  </r>
  <r>
    <n v="11258764"/>
    <n v="1414488"/>
    <x v="0"/>
    <n v="0"/>
    <n v="0"/>
  </r>
  <r>
    <n v="11258773"/>
    <n v="987759"/>
    <x v="1"/>
    <n v="1"/>
    <n v="90"/>
  </r>
  <r>
    <n v="11258773"/>
    <n v="1902767"/>
    <x v="0"/>
    <n v="1"/>
    <n v="0"/>
  </r>
  <r>
    <n v="11258846"/>
    <n v="1414488"/>
    <x v="0"/>
    <n v="0"/>
    <n v="0"/>
  </r>
  <r>
    <n v="11258846"/>
    <n v="2053402"/>
    <x v="0"/>
    <n v="1"/>
    <n v="0"/>
  </r>
  <r>
    <n v="11258847"/>
    <n v="2052502"/>
    <x v="1"/>
    <n v="2"/>
    <n v="90"/>
  </r>
  <r>
    <n v="11258847"/>
    <n v="2053402"/>
    <x v="0"/>
    <n v="1"/>
    <n v="0"/>
  </r>
  <r>
    <n v="11258860"/>
    <n v="438610"/>
    <x v="0"/>
    <n v="1"/>
    <n v="0"/>
  </r>
  <r>
    <n v="11258860"/>
    <n v="987759"/>
    <x v="1"/>
    <n v="1"/>
    <n v="90"/>
  </r>
  <r>
    <n v="11258862"/>
    <n v="987759"/>
    <x v="1"/>
    <n v="0"/>
    <n v="90"/>
  </r>
  <r>
    <n v="11258862"/>
    <n v="1629476"/>
    <x v="1"/>
    <n v="2"/>
    <n v="90"/>
  </r>
  <r>
    <n v="11259116"/>
    <n v="686842"/>
    <x v="0"/>
    <n v="4"/>
    <n v="0"/>
  </r>
  <r>
    <n v="11259116"/>
    <n v="1902767"/>
    <x v="0"/>
    <n v="0"/>
    <n v="0"/>
  </r>
  <r>
    <n v="11259170"/>
    <n v="710578"/>
    <x v="0"/>
    <n v="0"/>
    <n v="0"/>
  </r>
  <r>
    <n v="11259170"/>
    <n v="1902440"/>
    <x v="1"/>
    <n v="4"/>
    <n v="90"/>
  </r>
  <r>
    <n v="11259423"/>
    <n v="1902767"/>
    <x v="0"/>
    <n v="0"/>
    <n v="0"/>
  </r>
  <r>
    <n v="11259423"/>
    <n v="2052722"/>
    <x v="0"/>
    <n v="2"/>
    <n v="0"/>
  </r>
  <r>
    <n v="11259454"/>
    <n v="1902767"/>
    <x v="0"/>
    <n v="0"/>
    <n v="0"/>
  </r>
  <r>
    <n v="11259454"/>
    <n v="2052722"/>
    <x v="0"/>
    <n v="1"/>
    <n v="0"/>
  </r>
  <r>
    <n v="11259496"/>
    <n v="1902767"/>
    <x v="0"/>
    <n v="0"/>
    <n v="0"/>
  </r>
  <r>
    <n v="11259496"/>
    <n v="2052502"/>
    <x v="0"/>
    <n v="1"/>
    <n v="0"/>
  </r>
  <r>
    <n v="11259518"/>
    <n v="2052502"/>
    <x v="0"/>
    <n v="0"/>
    <n v="0"/>
  </r>
  <r>
    <n v="11259518"/>
    <n v="2052722"/>
    <x v="0"/>
    <n v="1"/>
    <n v="0"/>
  </r>
  <r>
    <n v="11260326"/>
    <n v="1368374"/>
    <x v="0"/>
    <n v="1"/>
    <n v="0"/>
  </r>
  <r>
    <n v="11260326"/>
    <n v="1414488"/>
    <x v="0"/>
    <n v="0"/>
    <n v="0"/>
  </r>
  <r>
    <n v="11260761"/>
    <n v="71272"/>
    <x v="0"/>
    <n v="0"/>
    <n v="0"/>
  </r>
  <r>
    <n v="11260761"/>
    <n v="2052497"/>
    <x v="0"/>
    <n v="4"/>
    <n v="0"/>
  </r>
  <r>
    <n v="11260767"/>
    <n v="71272"/>
    <x v="0"/>
    <n v="4"/>
    <n v="0"/>
  </r>
  <r>
    <n v="11260767"/>
    <n v="2013262"/>
    <x v="1"/>
    <n v="4"/>
    <n v="90"/>
  </r>
  <r>
    <n v="11260797"/>
    <n v="1414488"/>
    <x v="0"/>
    <n v="0"/>
    <n v="0"/>
  </r>
  <r>
    <n v="11260797"/>
    <n v="1590737"/>
    <x v="0"/>
    <n v="2"/>
    <n v="0"/>
  </r>
  <r>
    <n v="11260802"/>
    <n v="71272"/>
    <x v="0"/>
    <n v="1"/>
    <n v="0"/>
  </r>
  <r>
    <n v="11260802"/>
    <n v="121578"/>
    <x v="1"/>
    <n v="2"/>
    <n v="90"/>
  </r>
  <r>
    <n v="11260804"/>
    <n v="120994"/>
    <x v="0"/>
    <n v="0"/>
    <n v="0"/>
  </r>
  <r>
    <n v="11260804"/>
    <n v="121578"/>
    <x v="1"/>
    <n v="0"/>
    <n v="90"/>
  </r>
  <r>
    <n v="11260813"/>
    <n v="71272"/>
    <x v="0"/>
    <n v="1"/>
    <n v="0"/>
  </r>
  <r>
    <n v="11260813"/>
    <n v="987759"/>
    <x v="1"/>
    <n v="3"/>
    <n v="90"/>
  </r>
  <r>
    <n v="11260814"/>
    <n v="120994"/>
    <x v="0"/>
    <n v="0"/>
    <n v="0"/>
  </r>
  <r>
    <n v="11260814"/>
    <n v="987759"/>
    <x v="1"/>
    <n v="0"/>
    <n v="90"/>
  </r>
  <r>
    <n v="11260824"/>
    <n v="2052500"/>
    <x v="2"/>
    <n v="1"/>
    <n v="90"/>
  </r>
  <r>
    <n v="11260824"/>
    <n v="2053402"/>
    <x v="0"/>
    <n v="1"/>
    <n v="0"/>
  </r>
  <r>
    <n v="11260838"/>
    <n v="2053402"/>
    <x v="0"/>
    <n v="2"/>
    <n v="0"/>
  </r>
  <r>
    <n v="11260838"/>
    <n v="2056854"/>
    <x v="0"/>
    <n v="0"/>
    <n v="0"/>
  </r>
  <r>
    <n v="11260858"/>
    <n v="987759"/>
    <x v="1"/>
    <n v="3"/>
    <n v="90"/>
  </r>
  <r>
    <n v="11260858"/>
    <n v="1456633"/>
    <x v="0"/>
    <n v="0"/>
    <n v="0"/>
  </r>
  <r>
    <n v="11260861"/>
    <n v="121578"/>
    <x v="1"/>
    <n v="0"/>
    <n v="90"/>
  </r>
  <r>
    <n v="11260861"/>
    <n v="1629476"/>
    <x v="1"/>
    <n v="2"/>
    <n v="90"/>
  </r>
  <r>
    <n v="11260862"/>
    <n v="121578"/>
    <x v="1"/>
    <n v="1"/>
    <n v="90"/>
  </r>
  <r>
    <n v="11260862"/>
    <n v="438610"/>
    <x v="1"/>
    <n v="1"/>
    <n v="90"/>
  </r>
  <r>
    <n v="11260863"/>
    <n v="121578"/>
    <x v="1"/>
    <n v="0"/>
    <n v="90"/>
  </r>
  <r>
    <n v="11260863"/>
    <n v="2055939"/>
    <x v="0"/>
    <n v="3"/>
    <n v="0"/>
  </r>
  <r>
    <n v="11260881"/>
    <n v="987759"/>
    <x v="1"/>
    <n v="0"/>
    <n v="90"/>
  </r>
  <r>
    <n v="11260881"/>
    <n v="988708"/>
    <x v="0"/>
    <n v="1"/>
    <n v="0"/>
  </r>
  <r>
    <n v="11260888"/>
    <n v="987759"/>
    <x v="1"/>
    <n v="0"/>
    <n v="90"/>
  </r>
  <r>
    <n v="11260888"/>
    <n v="2012097"/>
    <x v="0"/>
    <n v="3"/>
    <n v="0"/>
  </r>
  <r>
    <n v="11260889"/>
    <n v="121578"/>
    <x v="1"/>
    <n v="0"/>
    <n v="90"/>
  </r>
  <r>
    <n v="11260889"/>
    <n v="2055666"/>
    <x v="1"/>
    <n v="4"/>
    <n v="90"/>
  </r>
  <r>
    <n v="11260895"/>
    <n v="988708"/>
    <x v="0"/>
    <n v="0"/>
    <n v="0"/>
  </r>
  <r>
    <n v="11260895"/>
    <n v="2053402"/>
    <x v="0"/>
    <n v="3"/>
    <n v="0"/>
  </r>
  <r>
    <n v="11260906"/>
    <n v="121578"/>
    <x v="1"/>
    <n v="0"/>
    <n v="90"/>
  </r>
  <r>
    <n v="11260906"/>
    <n v="151409"/>
    <x v="1"/>
    <n v="2"/>
    <n v="90"/>
  </r>
  <r>
    <n v="11260907"/>
    <n v="121578"/>
    <x v="1"/>
    <n v="0"/>
    <n v="90"/>
  </r>
  <r>
    <n v="11260907"/>
    <n v="1333766"/>
    <x v="2"/>
    <n v="0"/>
    <n v="90"/>
  </r>
  <r>
    <n v="11260917"/>
    <n v="773984"/>
    <x v="0"/>
    <n v="1"/>
    <n v="0"/>
  </r>
  <r>
    <n v="11260917"/>
    <n v="987759"/>
    <x v="1"/>
    <n v="0"/>
    <n v="90"/>
  </r>
  <r>
    <n v="11260919"/>
    <n v="2053402"/>
    <x v="0"/>
    <n v="1"/>
    <n v="0"/>
  </r>
  <r>
    <n v="11260919"/>
    <n v="2055666"/>
    <x v="1"/>
    <n v="0"/>
    <n v="90"/>
  </r>
  <r>
    <n v="11260920"/>
    <n v="1417129"/>
    <x v="0"/>
    <n v="3"/>
    <n v="0"/>
  </r>
  <r>
    <n v="11260920"/>
    <n v="1601680"/>
    <x v="0"/>
    <n v="1"/>
    <n v="0"/>
  </r>
  <r>
    <n v="11260932"/>
    <n v="1799344"/>
    <x v="0"/>
    <n v="5"/>
    <n v="0"/>
  </r>
  <r>
    <n v="11260932"/>
    <n v="2009629"/>
    <x v="1"/>
    <n v="0"/>
    <n v="90"/>
  </r>
  <r>
    <n v="11261050"/>
    <n v="2012097"/>
    <x v="0"/>
    <n v="2"/>
    <n v="0"/>
  </r>
  <r>
    <n v="11261050"/>
    <n v="2053402"/>
    <x v="0"/>
    <n v="2"/>
    <n v="0"/>
  </r>
  <r>
    <n v="11261065"/>
    <n v="120994"/>
    <x v="0"/>
    <n v="2"/>
    <n v="0"/>
  </r>
  <r>
    <n v="11261065"/>
    <n v="987759"/>
    <x v="1"/>
    <n v="0"/>
    <n v="90"/>
  </r>
  <r>
    <n v="11261066"/>
    <n v="71272"/>
    <x v="0"/>
    <n v="4"/>
    <n v="0"/>
  </r>
  <r>
    <n v="11261066"/>
    <n v="987759"/>
    <x v="1"/>
    <n v="0"/>
    <n v="90"/>
  </r>
  <r>
    <n v="11261080"/>
    <n v="794555"/>
    <x v="2"/>
    <n v="2"/>
    <n v="90"/>
  </r>
  <r>
    <n v="11261080"/>
    <n v="2053402"/>
    <x v="0"/>
    <n v="3"/>
    <n v="0"/>
  </r>
  <r>
    <n v="11261094"/>
    <n v="488651"/>
    <x v="0"/>
    <n v="0"/>
    <n v="0"/>
  </r>
  <r>
    <n v="11261094"/>
    <n v="987759"/>
    <x v="1"/>
    <n v="0"/>
    <n v="90"/>
  </r>
  <r>
    <n v="11261122"/>
    <n v="794555"/>
    <x v="2"/>
    <n v="2"/>
    <n v="90"/>
  </r>
  <r>
    <n v="11261122"/>
    <n v="987759"/>
    <x v="1"/>
    <n v="0"/>
    <n v="90"/>
  </r>
  <r>
    <n v="11261242"/>
    <n v="463541"/>
    <x v="0"/>
    <n v="0"/>
    <n v="0"/>
  </r>
  <r>
    <n v="11261242"/>
    <n v="1629476"/>
    <x v="1"/>
    <n v="2"/>
    <n v="90"/>
  </r>
  <r>
    <n v="11261244"/>
    <n v="438610"/>
    <x v="0"/>
    <n v="2"/>
    <n v="0"/>
  </r>
  <r>
    <n v="11261244"/>
    <n v="463541"/>
    <x v="0"/>
    <n v="0"/>
    <n v="0"/>
  </r>
  <r>
    <n v="11261245"/>
    <n v="463541"/>
    <x v="0"/>
    <n v="0"/>
    <n v="0"/>
  </r>
  <r>
    <n v="11261245"/>
    <n v="2055939"/>
    <x v="0"/>
    <n v="1"/>
    <n v="0"/>
  </r>
  <r>
    <n v="11261314"/>
    <n v="463541"/>
    <x v="0"/>
    <n v="2"/>
    <n v="0"/>
  </r>
  <r>
    <n v="11261314"/>
    <n v="1456633"/>
    <x v="1"/>
    <n v="0"/>
    <n v="90"/>
  </r>
  <r>
    <n v="11261381"/>
    <n v="463541"/>
    <x v="0"/>
    <n v="3"/>
    <n v="0"/>
  </r>
  <r>
    <n v="11261381"/>
    <n v="793621"/>
    <x v="0"/>
    <n v="3"/>
    <n v="0"/>
  </r>
  <r>
    <n v="11261458"/>
    <n v="52174"/>
    <x v="1"/>
    <n v="1"/>
    <n v="90"/>
  </r>
  <r>
    <n v="11261458"/>
    <n v="2052502"/>
    <x v="0"/>
    <n v="0"/>
    <n v="0"/>
  </r>
  <r>
    <n v="11261460"/>
    <n v="463541"/>
    <x v="0"/>
    <n v="2"/>
    <n v="0"/>
  </r>
  <r>
    <n v="11261460"/>
    <n v="793644"/>
    <x v="1"/>
    <n v="2"/>
    <n v="90"/>
  </r>
  <r>
    <n v="11261480"/>
    <n v="463541"/>
    <x v="0"/>
    <n v="0"/>
    <n v="0"/>
  </r>
  <r>
    <n v="11261480"/>
    <n v="2052751"/>
    <x v="0"/>
    <n v="2"/>
    <n v="0"/>
  </r>
  <r>
    <n v="11261663"/>
    <n v="537011"/>
    <x v="0"/>
    <n v="1"/>
    <n v="0"/>
  </r>
  <r>
    <n v="11261663"/>
    <n v="1902767"/>
    <x v="0"/>
    <n v="0"/>
    <n v="0"/>
  </r>
  <r>
    <n v="11261796"/>
    <n v="1369887"/>
    <x v="0"/>
    <n v="1"/>
    <n v="0"/>
  </r>
  <r>
    <n v="11261796"/>
    <n v="1414488"/>
    <x v="0"/>
    <n v="0"/>
    <n v="0"/>
  </r>
  <r>
    <n v="11261901"/>
    <n v="990223"/>
    <x v="0"/>
    <n v="0"/>
    <n v="0"/>
  </r>
  <r>
    <n v="11261901"/>
    <n v="2053402"/>
    <x v="0"/>
    <n v="0"/>
    <n v="0"/>
  </r>
  <r>
    <n v="11261909"/>
    <n v="121578"/>
    <x v="1"/>
    <n v="0"/>
    <n v="90"/>
  </r>
  <r>
    <n v="11261909"/>
    <n v="438610"/>
    <x v="0"/>
    <n v="1"/>
    <n v="0"/>
  </r>
  <r>
    <n v="11261910"/>
    <n v="121578"/>
    <x v="1"/>
    <n v="0"/>
    <n v="90"/>
  </r>
  <r>
    <n v="11261910"/>
    <n v="1629476"/>
    <x v="1"/>
    <n v="3"/>
    <n v="90"/>
  </r>
  <r>
    <n v="11261911"/>
    <n v="2053402"/>
    <x v="0"/>
    <n v="1"/>
    <n v="0"/>
  </r>
  <r>
    <n v="11261911"/>
    <n v="2055939"/>
    <x v="0"/>
    <n v="0"/>
    <n v="0"/>
  </r>
  <r>
    <n v="11261993"/>
    <n v="121578"/>
    <x v="1"/>
    <n v="5"/>
    <n v="90"/>
  </r>
  <r>
    <n v="11261993"/>
    <n v="463541"/>
    <x v="0"/>
    <n v="1"/>
    <n v="0"/>
  </r>
  <r>
    <n v="11262061"/>
    <n v="1333784"/>
    <x v="0"/>
    <n v="0"/>
    <n v="0"/>
  </r>
  <r>
    <n v="11262061"/>
    <n v="1372906"/>
    <x v="0"/>
    <n v="0"/>
    <n v="0"/>
  </r>
  <r>
    <n v="11262163"/>
    <n v="110823"/>
    <x v="0"/>
    <n v="2"/>
    <n v="0"/>
  </r>
  <r>
    <n v="11262163"/>
    <n v="1902767"/>
    <x v="0"/>
    <n v="0"/>
    <n v="0"/>
  </r>
  <r>
    <n v="11262170"/>
    <n v="71272"/>
    <x v="0"/>
    <n v="5"/>
    <n v="0"/>
  </r>
  <r>
    <n v="11262170"/>
    <n v="463541"/>
    <x v="0"/>
    <n v="0"/>
    <n v="0"/>
  </r>
  <r>
    <n v="11262172"/>
    <n v="120994"/>
    <x v="0"/>
    <n v="0"/>
    <n v="0"/>
  </r>
  <r>
    <n v="11262172"/>
    <n v="463541"/>
    <x v="0"/>
    <n v="0"/>
    <n v="0"/>
  </r>
  <r>
    <n v="11262291"/>
    <n v="1902767"/>
    <x v="0"/>
    <n v="0"/>
    <n v="0"/>
  </r>
  <r>
    <n v="11262291"/>
    <n v="2052722"/>
    <x v="0"/>
    <n v="2"/>
    <n v="0"/>
  </r>
  <r>
    <n v="11262764"/>
    <n v="990223"/>
    <x v="0"/>
    <n v="2"/>
    <n v="0"/>
  </r>
  <r>
    <n v="11262764"/>
    <n v="993499"/>
    <x v="0"/>
    <n v="1"/>
    <n v="0"/>
  </r>
  <r>
    <n v="11262777"/>
    <n v="990223"/>
    <x v="0"/>
    <n v="2"/>
    <n v="0"/>
  </r>
  <r>
    <n v="11262777"/>
    <n v="993499"/>
    <x v="0"/>
    <n v="0"/>
    <n v="0"/>
  </r>
  <r>
    <n v="11262798"/>
    <n v="990223"/>
    <x v="0"/>
    <n v="1"/>
    <n v="0"/>
  </r>
  <r>
    <n v="11262798"/>
    <n v="993499"/>
    <x v="0"/>
    <n v="2"/>
    <n v="0"/>
  </r>
  <r>
    <n v="11262888"/>
    <n v="1799344"/>
    <x v="0"/>
    <n v="3"/>
    <n v="0"/>
  </r>
  <r>
    <n v="11262888"/>
    <n v="1799400"/>
    <x v="0"/>
    <n v="4"/>
    <n v="0"/>
  </r>
  <r>
    <n v="11262906"/>
    <n v="799717"/>
    <x v="0"/>
    <n v="3"/>
    <n v="0"/>
  </r>
  <r>
    <n v="11262906"/>
    <n v="1908208"/>
    <x v="0"/>
    <n v="0"/>
    <n v="0"/>
  </r>
  <r>
    <n v="11263055"/>
    <n v="120994"/>
    <x v="0"/>
    <n v="2"/>
    <n v="0"/>
  </r>
  <r>
    <n v="11263055"/>
    <n v="623221"/>
    <x v="1"/>
    <n v="0"/>
    <n v="35"/>
  </r>
  <r>
    <n v="11263501"/>
    <n v="796523"/>
    <x v="0"/>
    <n v="2"/>
    <n v="0"/>
  </r>
  <r>
    <n v="11263501"/>
    <n v="1414488"/>
    <x v="0"/>
    <n v="0"/>
    <n v="0"/>
  </r>
  <r>
    <n v="11263561"/>
    <n v="120994"/>
    <x v="0"/>
    <n v="0"/>
    <n v="0"/>
  </r>
  <r>
    <n v="11263561"/>
    <n v="489013"/>
    <x v="0"/>
    <n v="0"/>
    <n v="0"/>
  </r>
  <r>
    <n v="11263620"/>
    <n v="490468"/>
    <x v="0"/>
    <n v="0"/>
    <n v="0"/>
  </r>
  <r>
    <n v="11263620"/>
    <n v="2053402"/>
    <x v="0"/>
    <n v="0"/>
    <n v="0"/>
  </r>
  <r>
    <n v="11263621"/>
    <n v="228845"/>
    <x v="1"/>
    <n v="0"/>
    <n v="90"/>
  </r>
  <r>
    <n v="11263621"/>
    <n v="2053402"/>
    <x v="0"/>
    <n v="5"/>
    <n v="0"/>
  </r>
  <r>
    <n v="11263622"/>
    <n v="2053402"/>
    <x v="0"/>
    <n v="4"/>
    <n v="0"/>
  </r>
  <r>
    <n v="11263622"/>
    <n v="2056315"/>
    <x v="0"/>
    <n v="0"/>
    <n v="0"/>
  </r>
  <r>
    <n v="11263625"/>
    <n v="987759"/>
    <x v="1"/>
    <n v="1"/>
    <n v="90"/>
  </r>
  <r>
    <n v="11263625"/>
    <n v="2056315"/>
    <x v="0"/>
    <n v="0"/>
    <n v="0"/>
  </r>
  <r>
    <n v="11263627"/>
    <n v="490468"/>
    <x v="0"/>
    <n v="2"/>
    <n v="0"/>
  </r>
  <r>
    <n v="11263627"/>
    <n v="987759"/>
    <x v="1"/>
    <n v="3"/>
    <n v="90"/>
  </r>
  <r>
    <n v="11263686"/>
    <n v="121578"/>
    <x v="1"/>
    <n v="2"/>
    <n v="90"/>
  </r>
  <r>
    <n v="11263686"/>
    <n v="490468"/>
    <x v="0"/>
    <n v="1"/>
    <n v="0"/>
  </r>
  <r>
    <n v="11263687"/>
    <n v="228845"/>
    <x v="1"/>
    <n v="3"/>
    <n v="90"/>
  </r>
  <r>
    <n v="11263687"/>
    <n v="987759"/>
    <x v="1"/>
    <n v="0"/>
    <n v="90"/>
  </r>
  <r>
    <n v="11263688"/>
    <n v="121578"/>
    <x v="1"/>
    <n v="0"/>
    <n v="90"/>
  </r>
  <r>
    <n v="11263688"/>
    <n v="2056315"/>
    <x v="0"/>
    <n v="0"/>
    <n v="0"/>
  </r>
  <r>
    <n v="11263689"/>
    <n v="121578"/>
    <x v="1"/>
    <n v="0"/>
    <n v="90"/>
  </r>
  <r>
    <n v="11263689"/>
    <n v="1431173"/>
    <x v="1"/>
    <n v="1"/>
    <n v="90"/>
  </r>
  <r>
    <n v="11263690"/>
    <n v="121578"/>
    <x v="1"/>
    <n v="1"/>
    <n v="90"/>
  </r>
  <r>
    <n v="11263690"/>
    <n v="280029"/>
    <x v="1"/>
    <n v="2"/>
    <n v="90"/>
  </r>
  <r>
    <n v="11263694"/>
    <n v="988708"/>
    <x v="0"/>
    <n v="0"/>
    <n v="0"/>
  </r>
  <r>
    <n v="11263694"/>
    <n v="2053402"/>
    <x v="0"/>
    <n v="2"/>
    <n v="0"/>
  </r>
  <r>
    <n v="11263711"/>
    <n v="228845"/>
    <x v="1"/>
    <n v="2"/>
    <n v="90"/>
  </r>
  <r>
    <n v="11263711"/>
    <n v="987759"/>
    <x v="1"/>
    <n v="0"/>
    <n v="90"/>
  </r>
  <r>
    <n v="11263713"/>
    <n v="1456633"/>
    <x v="1"/>
    <n v="0"/>
    <n v="90"/>
  </r>
  <r>
    <n v="11263713"/>
    <n v="2053402"/>
    <x v="0"/>
    <n v="1"/>
    <n v="0"/>
  </r>
  <r>
    <n v="11263714"/>
    <n v="987759"/>
    <x v="1"/>
    <n v="0"/>
    <n v="90"/>
  </r>
  <r>
    <n v="11263714"/>
    <n v="1629462"/>
    <x v="1"/>
    <n v="3"/>
    <n v="90"/>
  </r>
  <r>
    <n v="11263716"/>
    <n v="121578"/>
    <x v="1"/>
    <n v="1"/>
    <n v="90"/>
  </r>
  <r>
    <n v="11263716"/>
    <n v="2056315"/>
    <x v="0"/>
    <n v="3"/>
    <n v="0"/>
  </r>
  <r>
    <n v="11263718"/>
    <n v="121578"/>
    <x v="1"/>
    <n v="1"/>
    <n v="90"/>
  </r>
  <r>
    <n v="11263718"/>
    <n v="228845"/>
    <x v="1"/>
    <n v="1"/>
    <n v="90"/>
  </r>
  <r>
    <n v="11263727"/>
    <n v="121578"/>
    <x v="1"/>
    <n v="3"/>
    <n v="90"/>
  </r>
  <r>
    <n v="11263727"/>
    <n v="490468"/>
    <x v="0"/>
    <n v="0"/>
    <n v="0"/>
  </r>
  <r>
    <n v="11263730"/>
    <n v="121578"/>
    <x v="1"/>
    <n v="3"/>
    <n v="90"/>
  </r>
  <r>
    <n v="11263730"/>
    <n v="988708"/>
    <x v="0"/>
    <n v="1"/>
    <n v="0"/>
  </r>
  <r>
    <n v="11263833"/>
    <n v="121578"/>
    <x v="1"/>
    <n v="0"/>
    <n v="90"/>
  </r>
  <r>
    <n v="11263833"/>
    <n v="280029"/>
    <x v="1"/>
    <n v="2"/>
    <n v="90"/>
  </r>
  <r>
    <n v="11263834"/>
    <n v="121578"/>
    <x v="1"/>
    <n v="0"/>
    <n v="90"/>
  </r>
  <r>
    <n v="11263834"/>
    <n v="1431173"/>
    <x v="1"/>
    <n v="5"/>
    <n v="90"/>
  </r>
  <r>
    <n v="11263843"/>
    <n v="987759"/>
    <x v="1"/>
    <n v="0"/>
    <n v="90"/>
  </r>
  <r>
    <n v="11263843"/>
    <n v="1431173"/>
    <x v="1"/>
    <n v="1"/>
    <n v="90"/>
  </r>
  <r>
    <n v="11263848"/>
    <n v="280029"/>
    <x v="1"/>
    <n v="2"/>
    <n v="90"/>
  </r>
  <r>
    <n v="11263848"/>
    <n v="987759"/>
    <x v="1"/>
    <n v="0"/>
    <n v="90"/>
  </r>
  <r>
    <n v="11263858"/>
    <n v="773984"/>
    <x v="0"/>
    <n v="0"/>
    <n v="0"/>
  </r>
  <r>
    <n v="11263858"/>
    <n v="2053402"/>
    <x v="0"/>
    <n v="2"/>
    <n v="0"/>
  </r>
  <r>
    <n v="11263862"/>
    <n v="987759"/>
    <x v="1"/>
    <n v="0"/>
    <n v="90"/>
  </r>
  <r>
    <n v="11263862"/>
    <n v="2012097"/>
    <x v="0"/>
    <n v="4"/>
    <n v="0"/>
  </r>
  <r>
    <n v="11263866"/>
    <n v="2053402"/>
    <x v="0"/>
    <n v="3"/>
    <n v="0"/>
  </r>
  <r>
    <n v="11263866"/>
    <n v="2055666"/>
    <x v="1"/>
    <n v="1"/>
    <n v="90"/>
  </r>
  <r>
    <n v="11264055"/>
    <n v="1902767"/>
    <x v="0"/>
    <n v="0"/>
    <n v="0"/>
  </r>
  <r>
    <n v="11264055"/>
    <n v="2052502"/>
    <x v="0"/>
    <n v="3"/>
    <n v="0"/>
  </r>
  <r>
    <n v="11264079"/>
    <n v="1414488"/>
    <x v="0"/>
    <n v="0"/>
    <n v="0"/>
  </r>
  <r>
    <n v="11264079"/>
    <n v="1415381"/>
    <x v="1"/>
    <n v="2"/>
    <n v="90"/>
  </r>
  <r>
    <n v="11264085"/>
    <n v="1902767"/>
    <x v="0"/>
    <n v="0"/>
    <n v="0"/>
  </r>
  <r>
    <n v="11264085"/>
    <n v="2052722"/>
    <x v="0"/>
    <n v="1"/>
    <n v="0"/>
  </r>
  <r>
    <n v="11264086"/>
    <n v="2052502"/>
    <x v="0"/>
    <n v="3"/>
    <n v="0"/>
  </r>
  <r>
    <n v="11264086"/>
    <n v="2053478"/>
    <x v="0"/>
    <n v="1"/>
    <n v="0"/>
  </r>
  <r>
    <n v="11264106"/>
    <n v="773984"/>
    <x v="0"/>
    <n v="0"/>
    <n v="0"/>
  </r>
  <r>
    <n v="11264106"/>
    <n v="987759"/>
    <x v="1"/>
    <n v="0"/>
    <n v="90"/>
  </r>
  <r>
    <n v="11264109"/>
    <n v="120994"/>
    <x v="0"/>
    <n v="0"/>
    <n v="0"/>
  </r>
  <r>
    <n v="11264109"/>
    <n v="2053402"/>
    <x v="0"/>
    <n v="2"/>
    <n v="0"/>
  </r>
  <r>
    <n v="11264171"/>
    <n v="490468"/>
    <x v="0"/>
    <n v="0"/>
    <n v="0"/>
  </r>
  <r>
    <n v="11264171"/>
    <n v="2053402"/>
    <x v="0"/>
    <n v="2"/>
    <n v="0"/>
  </r>
  <r>
    <n v="11264172"/>
    <n v="463541"/>
    <x v="0"/>
    <n v="3"/>
    <n v="0"/>
  </r>
  <r>
    <n v="11264172"/>
    <n v="490468"/>
    <x v="0"/>
    <n v="1"/>
    <n v="0"/>
  </r>
  <r>
    <n v="11264175"/>
    <n v="228845"/>
    <x v="1"/>
    <n v="3"/>
    <n v="90"/>
  </r>
  <r>
    <n v="11264175"/>
    <n v="463541"/>
    <x v="0"/>
    <n v="1"/>
    <n v="0"/>
  </r>
  <r>
    <n v="11264176"/>
    <n v="463541"/>
    <x v="0"/>
    <n v="0"/>
    <n v="0"/>
  </r>
  <r>
    <n v="11264176"/>
    <n v="2056315"/>
    <x v="0"/>
    <n v="2"/>
    <n v="0"/>
  </r>
  <r>
    <n v="11264190"/>
    <n v="793621"/>
    <x v="0"/>
    <n v="0"/>
    <n v="0"/>
  </r>
  <r>
    <n v="11264190"/>
    <n v="2053670"/>
    <x v="1"/>
    <n v="4"/>
    <n v="90"/>
  </r>
  <r>
    <n v="11264217"/>
    <n v="463541"/>
    <x v="0"/>
    <n v="2"/>
    <n v="0"/>
  </r>
  <r>
    <n v="11264217"/>
    <n v="793644"/>
    <x v="0"/>
    <n v="2"/>
    <n v="0"/>
  </r>
  <r>
    <n v="11264274"/>
    <n v="121578"/>
    <x v="1"/>
    <n v="1"/>
    <n v="90"/>
  </r>
  <r>
    <n v="11264274"/>
    <n v="463541"/>
    <x v="0"/>
    <n v="1"/>
    <n v="0"/>
  </r>
  <r>
    <n v="11264276"/>
    <n v="463541"/>
    <x v="0"/>
    <n v="1"/>
    <n v="0"/>
  </r>
  <r>
    <n v="11264276"/>
    <n v="987759"/>
    <x v="1"/>
    <n v="1"/>
    <n v="90"/>
  </r>
  <r>
    <n v="11264278"/>
    <n v="463541"/>
    <x v="0"/>
    <n v="0"/>
    <n v="0"/>
  </r>
  <r>
    <n v="11264278"/>
    <n v="2053402"/>
    <x v="0"/>
    <n v="1"/>
    <n v="0"/>
  </r>
  <r>
    <n v="11264385"/>
    <n v="71272"/>
    <x v="0"/>
    <n v="1"/>
    <n v="0"/>
  </r>
  <r>
    <n v="11264385"/>
    <n v="463541"/>
    <x v="0"/>
    <n v="0"/>
    <n v="0"/>
  </r>
  <r>
    <n v="11264387"/>
    <n v="120994"/>
    <x v="0"/>
    <n v="1"/>
    <n v="0"/>
  </r>
  <r>
    <n v="11264387"/>
    <n v="463541"/>
    <x v="0"/>
    <n v="0"/>
    <n v="0"/>
  </r>
  <r>
    <n v="11264405"/>
    <n v="1902767"/>
    <x v="0"/>
    <n v="1"/>
    <n v="0"/>
  </r>
  <r>
    <n v="11264405"/>
    <n v="2009934"/>
    <x v="0"/>
    <n v="1"/>
    <n v="0"/>
  </r>
  <r>
    <n v="11264545"/>
    <n v="987759"/>
    <x v="1"/>
    <n v="3"/>
    <n v="90"/>
  </r>
  <r>
    <n v="11264545"/>
    <n v="1456633"/>
    <x v="1"/>
    <n v="0"/>
    <n v="90"/>
  </r>
  <r>
    <n v="11264548"/>
    <n v="1456633"/>
    <x v="4"/>
    <n v="0"/>
    <n v="90"/>
  </r>
  <r>
    <n v="11264548"/>
    <n v="2053402"/>
    <x v="0"/>
    <n v="1"/>
    <n v="0"/>
  </r>
  <r>
    <n v="11264578"/>
    <n v="494831"/>
    <x v="0"/>
    <n v="0"/>
    <n v="0"/>
  </r>
  <r>
    <n v="11264578"/>
    <n v="1414488"/>
    <x v="0"/>
    <n v="0"/>
    <n v="0"/>
  </r>
  <r>
    <n v="11264612"/>
    <n v="463541"/>
    <x v="0"/>
    <n v="1"/>
    <n v="0"/>
  </r>
  <r>
    <n v="11264612"/>
    <n v="793621"/>
    <x v="0"/>
    <n v="0"/>
    <n v="0"/>
  </r>
  <r>
    <n v="11264617"/>
    <n v="2053670"/>
    <x v="1"/>
    <n v="2"/>
    <n v="90"/>
  </r>
  <r>
    <n v="11264617"/>
    <n v="2056315"/>
    <x v="0"/>
    <n v="0"/>
    <n v="0"/>
  </r>
  <r>
    <n v="11264619"/>
    <n v="2052751"/>
    <x v="0"/>
    <n v="2"/>
    <n v="0"/>
  </r>
  <r>
    <n v="11264619"/>
    <n v="2053670"/>
    <x v="1"/>
    <n v="0"/>
    <n v="90"/>
  </r>
  <r>
    <n v="11264621"/>
    <n v="228845"/>
    <x v="1"/>
    <n v="1"/>
    <n v="90"/>
  </r>
  <r>
    <n v="11264621"/>
    <n v="2053670"/>
    <x v="1"/>
    <n v="5"/>
    <n v="90"/>
  </r>
  <r>
    <n v="11264622"/>
    <n v="490468"/>
    <x v="0"/>
    <n v="0"/>
    <n v="0"/>
  </r>
  <r>
    <n v="11264622"/>
    <n v="2053670"/>
    <x v="1"/>
    <n v="5"/>
    <n v="90"/>
  </r>
  <r>
    <n v="11264679"/>
    <n v="120994"/>
    <x v="0"/>
    <n v="0"/>
    <n v="0"/>
  </r>
  <r>
    <n v="11264679"/>
    <n v="2053670"/>
    <x v="1"/>
    <n v="0"/>
    <n v="90"/>
  </r>
  <r>
    <n v="11264680"/>
    <n v="71272"/>
    <x v="0"/>
    <n v="0"/>
    <n v="0"/>
  </r>
  <r>
    <n v="11264680"/>
    <n v="2053670"/>
    <x v="1"/>
    <n v="5"/>
    <n v="90"/>
  </r>
  <r>
    <n v="11264910"/>
    <n v="793621"/>
    <x v="0"/>
    <n v="1"/>
    <n v="0"/>
  </r>
  <r>
    <n v="11264910"/>
    <n v="1456633"/>
    <x v="0"/>
    <n v="2"/>
    <n v="0"/>
  </r>
  <r>
    <n v="11264934"/>
    <n v="308499"/>
    <x v="1"/>
    <n v="1"/>
    <n v="90"/>
  </r>
  <r>
    <n v="11264934"/>
    <n v="1414488"/>
    <x v="0"/>
    <n v="0"/>
    <n v="0"/>
  </r>
  <r>
    <n v="11264958"/>
    <n v="120994"/>
    <x v="0"/>
    <n v="1"/>
    <n v="0"/>
  </r>
  <r>
    <n v="11264958"/>
    <n v="793621"/>
    <x v="0"/>
    <n v="0"/>
    <n v="0"/>
  </r>
  <r>
    <n v="11264983"/>
    <n v="1433929"/>
    <x v="0"/>
    <n v="1"/>
    <n v="0"/>
  </r>
  <r>
    <n v="11264983"/>
    <n v="1456633"/>
    <x v="0"/>
    <n v="0"/>
    <n v="0"/>
  </r>
  <r>
    <n v="11264994"/>
    <n v="121578"/>
    <x v="1"/>
    <n v="3"/>
    <n v="90"/>
  </r>
  <r>
    <n v="11264994"/>
    <n v="793621"/>
    <x v="0"/>
    <n v="0"/>
    <n v="0"/>
  </r>
  <r>
    <n v="11265025"/>
    <n v="793621"/>
    <x v="0"/>
    <n v="0"/>
    <n v="0"/>
  </r>
  <r>
    <n v="11265025"/>
    <n v="987759"/>
    <x v="1"/>
    <n v="1"/>
    <n v="90"/>
  </r>
  <r>
    <n v="11265027"/>
    <n v="793621"/>
    <x v="0"/>
    <n v="0"/>
    <n v="0"/>
  </r>
  <r>
    <n v="11265027"/>
    <n v="2053402"/>
    <x v="0"/>
    <n v="1"/>
    <n v="0"/>
  </r>
  <r>
    <n v="11265053"/>
    <n v="710856"/>
    <x v="0"/>
    <n v="1"/>
    <n v="0"/>
  </r>
  <r>
    <n v="11265053"/>
    <n v="2053670"/>
    <x v="1"/>
    <n v="0"/>
    <n v="90"/>
  </r>
  <r>
    <n v="11265054"/>
    <n v="1629842"/>
    <x v="1"/>
    <n v="0"/>
    <n v="90"/>
  </r>
  <r>
    <n v="11265054"/>
    <n v="2053670"/>
    <x v="1"/>
    <n v="0"/>
    <n v="90"/>
  </r>
  <r>
    <n v="11265071"/>
    <n v="1902440"/>
    <x v="1"/>
    <n v="3"/>
    <n v="90"/>
  </r>
  <r>
    <n v="11265071"/>
    <n v="1908208"/>
    <x v="0"/>
    <n v="0"/>
    <n v="0"/>
  </r>
  <r>
    <n v="11265205"/>
    <n v="26877"/>
    <x v="0"/>
    <n v="3"/>
    <n v="0"/>
  </r>
  <r>
    <n v="11265205"/>
    <n v="793621"/>
    <x v="0"/>
    <n v="0"/>
    <n v="0"/>
  </r>
  <r>
    <n v="11265206"/>
    <n v="137672"/>
    <x v="1"/>
    <n v="0"/>
    <n v="90"/>
  </r>
  <r>
    <n v="11265206"/>
    <n v="793621"/>
    <x v="0"/>
    <n v="0"/>
    <n v="0"/>
  </r>
  <r>
    <n v="11265209"/>
    <n v="2053670"/>
    <x v="1"/>
    <n v="0"/>
    <n v="90"/>
  </r>
  <r>
    <n v="11265209"/>
    <n v="2055070"/>
    <x v="0"/>
    <n v="2"/>
    <n v="0"/>
  </r>
  <r>
    <n v="11265227"/>
    <n v="793621"/>
    <x v="0"/>
    <n v="0"/>
    <n v="0"/>
  </r>
  <r>
    <n v="11265227"/>
    <n v="793644"/>
    <x v="1"/>
    <n v="5"/>
    <n v="90"/>
  </r>
  <r>
    <n v="11265249"/>
    <n v="1902767"/>
    <x v="0"/>
    <n v="0"/>
    <n v="0"/>
  </r>
  <r>
    <n v="11265249"/>
    <n v="1922728"/>
    <x v="1"/>
    <n v="2"/>
    <n v="90"/>
  </r>
  <r>
    <n v="11265516"/>
    <n v="1902767"/>
    <x v="0"/>
    <n v="1"/>
    <n v="0"/>
  </r>
  <r>
    <n v="11265516"/>
    <n v="2052722"/>
    <x v="0"/>
    <n v="4"/>
    <n v="0"/>
  </r>
  <r>
    <n v="11265845"/>
    <n v="1902767"/>
    <x v="0"/>
    <n v="0"/>
    <n v="0"/>
  </r>
  <r>
    <n v="11265845"/>
    <n v="2052502"/>
    <x v="0"/>
    <n v="0"/>
    <n v="0"/>
  </r>
  <r>
    <n v="11266016"/>
    <n v="26877"/>
    <x v="0"/>
    <n v="1"/>
    <n v="0"/>
  </r>
  <r>
    <n v="11266016"/>
    <n v="793621"/>
    <x v="0"/>
    <n v="1"/>
    <n v="0"/>
  </r>
  <r>
    <n v="11266020"/>
    <n v="137672"/>
    <x v="0"/>
    <n v="1"/>
    <n v="0"/>
  </r>
  <r>
    <n v="11266020"/>
    <n v="463541"/>
    <x v="0"/>
    <n v="0"/>
    <n v="0"/>
  </r>
  <r>
    <n v="11266022"/>
    <n v="463541"/>
    <x v="0"/>
    <n v="1"/>
    <n v="0"/>
  </r>
  <r>
    <n v="11266022"/>
    <n v="2053670"/>
    <x v="1"/>
    <n v="4"/>
    <n v="90"/>
  </r>
  <r>
    <n v="11266046"/>
    <n v="463541"/>
    <x v="0"/>
    <n v="0"/>
    <n v="0"/>
  </r>
  <r>
    <n v="11266046"/>
    <n v="1629842"/>
    <x v="1"/>
    <n v="5"/>
    <n v="90"/>
  </r>
  <r>
    <n v="11266047"/>
    <n v="463541"/>
    <x v="0"/>
    <n v="0"/>
    <n v="0"/>
  </r>
  <r>
    <n v="11266047"/>
    <n v="710856"/>
    <x v="0"/>
    <n v="0"/>
    <n v="0"/>
  </r>
  <r>
    <n v="11266048"/>
    <n v="2053456"/>
    <x v="0"/>
    <n v="2"/>
    <n v="0"/>
  </r>
  <r>
    <n v="11266048"/>
    <n v="2053670"/>
    <x v="1"/>
    <n v="0"/>
    <n v="90"/>
  </r>
  <r>
    <n v="11266065"/>
    <n v="793614"/>
    <x v="1"/>
    <n v="3"/>
    <n v="90"/>
  </r>
  <r>
    <n v="11266065"/>
    <n v="793621"/>
    <x v="0"/>
    <n v="2"/>
    <n v="0"/>
  </r>
  <r>
    <n v="11266165"/>
    <n v="1961175"/>
    <x v="0"/>
    <n v="1"/>
    <n v="0"/>
  </r>
  <r>
    <n v="11266165"/>
    <n v="2053670"/>
    <x v="1"/>
    <n v="0"/>
    <n v="90"/>
  </r>
  <r>
    <n v="11266166"/>
    <n v="2053670"/>
    <x v="1"/>
    <n v="0"/>
    <n v="90"/>
  </r>
  <r>
    <n v="11266166"/>
    <n v="2054426"/>
    <x v="0"/>
    <n v="1"/>
    <n v="0"/>
  </r>
  <r>
    <n v="11266167"/>
    <n v="47700"/>
    <x v="0"/>
    <n v="1"/>
    <n v="0"/>
  </r>
  <r>
    <n v="11266167"/>
    <n v="2053670"/>
    <x v="1"/>
    <n v="0"/>
    <n v="90"/>
  </r>
  <r>
    <n v="11266170"/>
    <n v="490549"/>
    <x v="0"/>
    <n v="0"/>
    <n v="0"/>
  </r>
  <r>
    <n v="11266170"/>
    <n v="793621"/>
    <x v="0"/>
    <n v="1"/>
    <n v="0"/>
  </r>
  <r>
    <n v="11266249"/>
    <n v="26877"/>
    <x v="0"/>
    <n v="0"/>
    <n v="0"/>
  </r>
  <r>
    <n v="11266249"/>
    <n v="463541"/>
    <x v="0"/>
    <n v="2"/>
    <n v="0"/>
  </r>
  <r>
    <n v="11266254"/>
    <n v="793621"/>
    <x v="0"/>
    <n v="1"/>
    <n v="0"/>
  </r>
  <r>
    <n v="11266254"/>
    <n v="1456633"/>
    <x v="0"/>
    <n v="3"/>
    <n v="0"/>
  </r>
  <r>
    <n v="11266268"/>
    <n v="463541"/>
    <x v="0"/>
    <n v="1"/>
    <n v="0"/>
  </r>
  <r>
    <n v="11266268"/>
    <n v="793686"/>
    <x v="0"/>
    <n v="0"/>
    <n v="0"/>
  </r>
  <r>
    <n v="11266403"/>
    <n v="121578"/>
    <x v="1"/>
    <n v="3"/>
    <n v="90"/>
  </r>
  <r>
    <n v="11266403"/>
    <n v="793621"/>
    <x v="0"/>
    <n v="3"/>
    <n v="0"/>
  </r>
  <r>
    <n v="11266404"/>
    <n v="793621"/>
    <x v="0"/>
    <n v="3"/>
    <n v="0"/>
  </r>
  <r>
    <n v="11266404"/>
    <n v="987759"/>
    <x v="1"/>
    <n v="3"/>
    <n v="90"/>
  </r>
  <r>
    <n v="11266406"/>
    <n v="793621"/>
    <x v="0"/>
    <n v="1"/>
    <n v="0"/>
  </r>
  <r>
    <n v="11266406"/>
    <n v="2053402"/>
    <x v="0"/>
    <n v="2"/>
    <n v="0"/>
  </r>
  <r>
    <n v="11266551"/>
    <n v="1414488"/>
    <x v="0"/>
    <n v="0"/>
    <n v="0"/>
  </r>
  <r>
    <n v="11266551"/>
    <n v="2053402"/>
    <x v="0"/>
    <n v="1"/>
    <n v="0"/>
  </r>
  <r>
    <n v="11266552"/>
    <n v="1902767"/>
    <x v="0"/>
    <n v="0"/>
    <n v="0"/>
  </r>
  <r>
    <n v="11266552"/>
    <n v="2053402"/>
    <x v="0"/>
    <n v="2"/>
    <n v="0"/>
  </r>
  <r>
    <n v="11266553"/>
    <n v="121578"/>
    <x v="1"/>
    <n v="0"/>
    <n v="90"/>
  </r>
  <r>
    <n v="11266553"/>
    <n v="2052502"/>
    <x v="1"/>
    <n v="2"/>
    <n v="90"/>
  </r>
  <r>
    <n v="11266561"/>
    <n v="794555"/>
    <x v="2"/>
    <n v="2"/>
    <n v="90"/>
  </r>
  <r>
    <n v="11266561"/>
    <n v="2053402"/>
    <x v="0"/>
    <n v="0"/>
    <n v="0"/>
  </r>
  <r>
    <n v="11266566"/>
    <n v="794555"/>
    <x v="2"/>
    <n v="1"/>
    <n v="90"/>
  </r>
  <r>
    <n v="11266566"/>
    <n v="987759"/>
    <x v="1"/>
    <n v="0"/>
    <n v="90"/>
  </r>
  <r>
    <n v="11266571"/>
    <n v="987759"/>
    <x v="1"/>
    <n v="0"/>
    <n v="90"/>
  </r>
  <r>
    <n v="11266571"/>
    <n v="1902767"/>
    <x v="0"/>
    <n v="0"/>
    <n v="0"/>
  </r>
  <r>
    <n v="11266575"/>
    <n v="987759"/>
    <x v="1"/>
    <n v="0"/>
    <n v="90"/>
  </r>
  <r>
    <n v="11266575"/>
    <n v="1414488"/>
    <x v="0"/>
    <n v="1"/>
    <n v="0"/>
  </r>
  <r>
    <n v="11266578"/>
    <n v="987759"/>
    <x v="1"/>
    <n v="0"/>
    <n v="90"/>
  </r>
  <r>
    <n v="11266578"/>
    <n v="2052502"/>
    <x v="1"/>
    <n v="1"/>
    <n v="90"/>
  </r>
  <r>
    <n v="11266615"/>
    <n v="987759"/>
    <x v="1"/>
    <n v="3"/>
    <n v="90"/>
  </r>
  <r>
    <n v="11266615"/>
    <n v="1414488"/>
    <x v="0"/>
    <n v="0"/>
    <n v="0"/>
  </r>
  <r>
    <n v="11266618"/>
    <n v="987759"/>
    <x v="1"/>
    <n v="0"/>
    <n v="90"/>
  </r>
  <r>
    <n v="11266618"/>
    <n v="2052502"/>
    <x v="1"/>
    <n v="3"/>
    <n v="90"/>
  </r>
  <r>
    <n v="11266628"/>
    <n v="120994"/>
    <x v="0"/>
    <n v="1"/>
    <n v="0"/>
  </r>
  <r>
    <n v="11266628"/>
    <n v="793621"/>
    <x v="0"/>
    <n v="0"/>
    <n v="0"/>
  </r>
  <r>
    <n v="11266629"/>
    <n v="120994"/>
    <x v="0"/>
    <n v="2"/>
    <n v="0"/>
  </r>
  <r>
    <n v="11266629"/>
    <n v="2053402"/>
    <x v="0"/>
    <n v="2"/>
    <n v="0"/>
  </r>
  <r>
    <n v="11266630"/>
    <n v="71272"/>
    <x v="0"/>
    <n v="0"/>
    <n v="0"/>
  </r>
  <r>
    <n v="11266630"/>
    <n v="2053402"/>
    <x v="0"/>
    <n v="2"/>
    <n v="0"/>
  </r>
  <r>
    <n v="11266673"/>
    <n v="1456633"/>
    <x v="5"/>
    <n v="0"/>
    <n v="90"/>
  </r>
  <r>
    <n v="11266673"/>
    <n v="2053402"/>
    <x v="0"/>
    <n v="2"/>
    <n v="0"/>
  </r>
  <r>
    <n v="11266702"/>
    <n v="987759"/>
    <x v="1"/>
    <n v="2"/>
    <n v="90"/>
  </r>
  <r>
    <n v="11266702"/>
    <n v="1456633"/>
    <x v="5"/>
    <n v="3"/>
    <n v="90"/>
  </r>
  <r>
    <n v="11266741"/>
    <n v="71272"/>
    <x v="0"/>
    <n v="0"/>
    <n v="0"/>
  </r>
  <r>
    <n v="11266741"/>
    <n v="225088"/>
    <x v="0"/>
    <n v="1"/>
    <n v="0"/>
  </r>
  <r>
    <n v="11266755"/>
    <n v="613635"/>
    <x v="0"/>
    <n v="0"/>
    <n v="0"/>
  </r>
  <r>
    <n v="11266755"/>
    <n v="990223"/>
    <x v="0"/>
    <n v="3"/>
    <n v="0"/>
  </r>
  <r>
    <n v="11266824"/>
    <n v="121578"/>
    <x v="1"/>
    <n v="2"/>
    <n v="90"/>
  </r>
  <r>
    <n v="11266824"/>
    <n v="990223"/>
    <x v="0"/>
    <n v="1"/>
    <n v="0"/>
  </r>
  <r>
    <n v="11266840"/>
    <n v="990223"/>
    <x v="0"/>
    <n v="0"/>
    <n v="0"/>
  </r>
  <r>
    <n v="11266840"/>
    <n v="2053402"/>
    <x v="0"/>
    <n v="1"/>
    <n v="0"/>
  </r>
  <r>
    <n v="11266842"/>
    <n v="1456633"/>
    <x v="0"/>
    <n v="0"/>
    <n v="0"/>
  </r>
  <r>
    <n v="11266842"/>
    <n v="2053402"/>
    <x v="0"/>
    <n v="1"/>
    <n v="0"/>
  </r>
  <r>
    <n v="11266845"/>
    <n v="71272"/>
    <x v="0"/>
    <n v="1"/>
    <n v="0"/>
  </r>
  <r>
    <n v="11266845"/>
    <n v="987759"/>
    <x v="1"/>
    <n v="1"/>
    <n v="90"/>
  </r>
  <r>
    <n v="11266846"/>
    <n v="120994"/>
    <x v="0"/>
    <n v="1"/>
    <n v="0"/>
  </r>
  <r>
    <n v="11266846"/>
    <n v="987759"/>
    <x v="1"/>
    <n v="0"/>
    <n v="90"/>
  </r>
  <r>
    <n v="11266880"/>
    <n v="987759"/>
    <x v="1"/>
    <n v="0"/>
    <n v="90"/>
  </r>
  <r>
    <n v="11266880"/>
    <n v="2052502"/>
    <x v="0"/>
    <n v="2"/>
    <n v="0"/>
  </r>
  <r>
    <n v="11266905"/>
    <n v="121578"/>
    <x v="1"/>
    <n v="2"/>
    <n v="90"/>
  </r>
  <r>
    <n v="11266905"/>
    <n v="490468"/>
    <x v="0"/>
    <n v="2"/>
    <n v="0"/>
  </r>
  <r>
    <n v="11266906"/>
    <n v="228845"/>
    <x v="1"/>
    <n v="0"/>
    <n v="90"/>
  </r>
  <r>
    <n v="11266906"/>
    <n v="2053402"/>
    <x v="0"/>
    <n v="0"/>
    <n v="0"/>
  </r>
  <r>
    <n v="11266907"/>
    <n v="121578"/>
    <x v="1"/>
    <n v="0"/>
    <n v="90"/>
  </r>
  <r>
    <n v="11266907"/>
    <n v="2056315"/>
    <x v="0"/>
    <n v="3"/>
    <n v="0"/>
  </r>
  <r>
    <n v="11267020"/>
    <n v="2052500"/>
    <x v="2"/>
    <n v="2"/>
    <n v="90"/>
  </r>
  <r>
    <n v="11267020"/>
    <n v="2053402"/>
    <x v="0"/>
    <n v="3"/>
    <n v="0"/>
  </r>
  <r>
    <n v="11267029"/>
    <n v="121578"/>
    <x v="1"/>
    <n v="0"/>
    <n v="90"/>
  </r>
  <r>
    <n v="11267029"/>
    <n v="1333766"/>
    <x v="2"/>
    <n v="2"/>
    <n v="90"/>
  </r>
  <r>
    <n v="11267030"/>
    <n v="121578"/>
    <x v="1"/>
    <n v="0"/>
    <n v="90"/>
  </r>
  <r>
    <n v="11267030"/>
    <n v="151409"/>
    <x v="1"/>
    <n v="6"/>
    <n v="90"/>
  </r>
  <r>
    <n v="11267088"/>
    <n v="1196209"/>
    <x v="0"/>
    <n v="0"/>
    <n v="0"/>
  </r>
  <r>
    <n v="11267088"/>
    <n v="1902440"/>
    <x v="1"/>
    <n v="0"/>
    <n v="90"/>
  </r>
  <r>
    <n v="11267119"/>
    <n v="151409"/>
    <x v="1"/>
    <n v="1"/>
    <n v="90"/>
  </r>
  <r>
    <n v="11267119"/>
    <n v="2053402"/>
    <x v="0"/>
    <n v="4"/>
    <n v="0"/>
  </r>
  <r>
    <n v="11267133"/>
    <n v="793621"/>
    <x v="0"/>
    <n v="0"/>
    <n v="0"/>
  </r>
  <r>
    <n v="11267133"/>
    <n v="1333527"/>
    <x v="0"/>
    <n v="3"/>
    <n v="0"/>
  </r>
  <r>
    <n v="11267273"/>
    <n v="141513"/>
    <x v="0"/>
    <n v="2"/>
    <n v="0"/>
  </r>
  <r>
    <n v="11267273"/>
    <n v="1902767"/>
    <x v="0"/>
    <n v="1"/>
    <n v="0"/>
  </r>
  <r>
    <n v="11267381"/>
    <n v="463541"/>
    <x v="0"/>
    <n v="4"/>
    <n v="0"/>
  </r>
  <r>
    <n v="11267381"/>
    <n v="908345"/>
    <x v="0"/>
    <n v="2"/>
    <n v="0"/>
  </r>
  <r>
    <n v="11267532"/>
    <n v="463541"/>
    <x v="0"/>
    <n v="0"/>
    <n v="0"/>
  </r>
  <r>
    <n v="11267532"/>
    <n v="1629842"/>
    <x v="1"/>
    <n v="5"/>
    <n v="90"/>
  </r>
  <r>
    <n v="11267533"/>
    <n v="463541"/>
    <x v="0"/>
    <n v="0"/>
    <n v="0"/>
  </r>
  <r>
    <n v="11267533"/>
    <n v="710856"/>
    <x v="0"/>
    <n v="2"/>
    <n v="0"/>
  </r>
  <r>
    <n v="11267733"/>
    <n v="908345"/>
    <x v="0"/>
    <n v="1"/>
    <n v="0"/>
  </r>
  <r>
    <n v="11267733"/>
    <n v="2053670"/>
    <x v="1"/>
    <n v="3"/>
    <n v="90"/>
  </r>
  <r>
    <n v="11268063"/>
    <n v="228845"/>
    <x v="1"/>
    <n v="0"/>
    <n v="90"/>
  </r>
  <r>
    <n v="11268063"/>
    <n v="2053670"/>
    <x v="1"/>
    <n v="2"/>
    <n v="90"/>
  </r>
  <r>
    <n v="11268064"/>
    <n v="2053670"/>
    <x v="2"/>
    <n v="5"/>
    <n v="90"/>
  </r>
  <r>
    <n v="11268064"/>
    <n v="2056315"/>
    <x v="0"/>
    <n v="1"/>
    <n v="0"/>
  </r>
  <r>
    <n v="11268069"/>
    <n v="990223"/>
    <x v="0"/>
    <n v="0"/>
    <n v="0"/>
  </r>
  <r>
    <n v="11268069"/>
    <n v="2053670"/>
    <x v="1"/>
    <n v="1"/>
    <n v="90"/>
  </r>
  <r>
    <n v="11268417"/>
    <n v="1902767"/>
    <x v="0"/>
    <n v="0"/>
    <n v="0"/>
  </r>
  <r>
    <n v="11268417"/>
    <n v="2052722"/>
    <x v="0"/>
    <n v="0"/>
    <n v="0"/>
  </r>
  <r>
    <n v="11268430"/>
    <n v="793621"/>
    <x v="0"/>
    <n v="1"/>
    <n v="0"/>
  </r>
  <r>
    <n v="11268430"/>
    <n v="793644"/>
    <x v="1"/>
    <n v="2"/>
    <n v="90"/>
  </r>
  <r>
    <n v="11268431"/>
    <n v="2052751"/>
    <x v="0"/>
    <n v="2"/>
    <n v="0"/>
  </r>
  <r>
    <n v="11268431"/>
    <n v="2053670"/>
    <x v="1"/>
    <n v="0"/>
    <n v="90"/>
  </r>
  <r>
    <n v="11268669"/>
    <n v="120994"/>
    <x v="0"/>
    <n v="1"/>
    <n v="0"/>
  </r>
  <r>
    <n v="11268669"/>
    <n v="234983"/>
    <x v="0"/>
    <n v="0"/>
    <n v="0"/>
  </r>
  <r>
    <n v="11268876"/>
    <n v="990223"/>
    <x v="0"/>
    <n v="0"/>
    <n v="0"/>
  </r>
  <r>
    <n v="11268876"/>
    <n v="2053670"/>
    <x v="1"/>
    <n v="3"/>
    <n v="90"/>
  </r>
  <r>
    <n v="11268881"/>
    <n v="490549"/>
    <x v="1"/>
    <n v="0"/>
    <n v="90"/>
  </r>
  <r>
    <n v="11268881"/>
    <n v="2053670"/>
    <x v="1"/>
    <n v="4"/>
    <n v="90"/>
  </r>
  <r>
    <n v="11268884"/>
    <n v="463541"/>
    <x v="1"/>
    <n v="0"/>
    <n v="90"/>
  </r>
  <r>
    <n v="11268884"/>
    <n v="490549"/>
    <x v="2"/>
    <n v="0"/>
    <n v="90"/>
  </r>
  <r>
    <n v="11268889"/>
    <n v="490549"/>
    <x v="1"/>
    <n v="0"/>
    <n v="90"/>
  </r>
  <r>
    <n v="11268889"/>
    <n v="793621"/>
    <x v="0"/>
    <n v="0"/>
    <n v="0"/>
  </r>
  <r>
    <n v="11268937"/>
    <n v="2053456"/>
    <x v="0"/>
    <n v="0"/>
    <n v="0"/>
  </r>
  <r>
    <n v="11268937"/>
    <n v="2053670"/>
    <x v="1"/>
    <n v="0"/>
    <n v="90"/>
  </r>
  <r>
    <n v="11268938"/>
    <n v="710856"/>
    <x v="0"/>
    <n v="0"/>
    <n v="0"/>
  </r>
  <r>
    <n v="11268938"/>
    <n v="2053670"/>
    <x v="1"/>
    <n v="0"/>
    <n v="90"/>
  </r>
  <r>
    <n v="11268945"/>
    <n v="463541"/>
    <x v="1"/>
    <n v="0"/>
    <n v="90"/>
  </r>
  <r>
    <n v="11268945"/>
    <n v="1436408"/>
    <x v="1"/>
    <n v="1"/>
    <n v="90"/>
  </r>
  <r>
    <n v="11268947"/>
    <n v="463541"/>
    <x v="1"/>
    <n v="0"/>
    <n v="90"/>
  </r>
  <r>
    <n v="11268947"/>
    <n v="990223"/>
    <x v="0"/>
    <n v="2"/>
    <n v="0"/>
  </r>
  <r>
    <n v="11268996"/>
    <n v="26877"/>
    <x v="0"/>
    <n v="2"/>
    <n v="0"/>
  </r>
  <r>
    <n v="11268996"/>
    <n v="793621"/>
    <x v="0"/>
    <n v="1"/>
    <n v="0"/>
  </r>
  <r>
    <n v="11268997"/>
    <n v="137672"/>
    <x v="1"/>
    <n v="0"/>
    <n v="90"/>
  </r>
  <r>
    <n v="11268997"/>
    <n v="793621"/>
    <x v="0"/>
    <n v="0"/>
    <n v="0"/>
  </r>
  <r>
    <n v="11269015"/>
    <n v="1456633"/>
    <x v="0"/>
    <n v="0"/>
    <n v="0"/>
  </r>
  <r>
    <n v="11269015"/>
    <n v="2053670"/>
    <x v="1"/>
    <n v="4"/>
    <n v="90"/>
  </r>
  <r>
    <n v="11269046"/>
    <n v="736695"/>
    <x v="0"/>
    <n v="0"/>
    <n v="0"/>
  </r>
  <r>
    <n v="11269046"/>
    <n v="2052502"/>
    <x v="0"/>
    <n v="1"/>
    <n v="0"/>
  </r>
  <r>
    <n v="11269233"/>
    <n v="314902"/>
    <x v="1"/>
    <n v="1"/>
    <n v="90"/>
  </r>
  <r>
    <n v="11269233"/>
    <n v="463541"/>
    <x v="1"/>
    <n v="1"/>
    <n v="90"/>
  </r>
  <r>
    <n v="11269240"/>
    <n v="662620"/>
    <x v="0"/>
    <n v="3"/>
    <n v="0"/>
  </r>
  <r>
    <n v="11269240"/>
    <n v="793621"/>
    <x v="0"/>
    <n v="0"/>
    <n v="0"/>
  </r>
  <r>
    <n v="11269241"/>
    <n v="793621"/>
    <x v="0"/>
    <n v="0"/>
    <n v="0"/>
  </r>
  <r>
    <n v="11269241"/>
    <n v="793686"/>
    <x v="0"/>
    <n v="2"/>
    <n v="0"/>
  </r>
  <r>
    <n v="11269242"/>
    <n v="463541"/>
    <x v="1"/>
    <n v="0"/>
    <n v="90"/>
  </r>
  <r>
    <n v="11269242"/>
    <n v="2055078"/>
    <x v="1"/>
    <n v="3"/>
    <n v="90"/>
  </r>
  <r>
    <n v="11269472"/>
    <n v="717952"/>
    <x v="0"/>
    <n v="0"/>
    <n v="0"/>
  </r>
  <r>
    <n v="11269472"/>
    <n v="1414488"/>
    <x v="0"/>
    <n v="0"/>
    <n v="0"/>
  </r>
  <r>
    <n v="11269632"/>
    <n v="120994"/>
    <x v="0"/>
    <n v="2"/>
    <n v="0"/>
  </r>
  <r>
    <n v="11269632"/>
    <n v="2053670"/>
    <x v="1"/>
    <n v="0"/>
    <n v="90"/>
  </r>
  <r>
    <n v="11269633"/>
    <n v="71272"/>
    <x v="0"/>
    <n v="0"/>
    <n v="0"/>
  </r>
  <r>
    <n v="11269633"/>
    <n v="2053670"/>
    <x v="1"/>
    <n v="1"/>
    <n v="90"/>
  </r>
  <r>
    <n v="11269765"/>
    <n v="793621"/>
    <x v="0"/>
    <n v="0"/>
    <n v="0"/>
  </r>
  <r>
    <n v="11269765"/>
    <n v="1333527"/>
    <x v="0"/>
    <n v="0"/>
    <n v="0"/>
  </r>
  <r>
    <n v="11269805"/>
    <n v="2053670"/>
    <x v="1"/>
    <n v="4"/>
    <n v="90"/>
  </r>
  <r>
    <n v="11269805"/>
    <n v="2056315"/>
    <x v="0"/>
    <n v="0"/>
    <n v="0"/>
  </r>
  <r>
    <n v="11269806"/>
    <n v="228845"/>
    <x v="1"/>
    <n v="0"/>
    <n v="90"/>
  </r>
  <r>
    <n v="11269806"/>
    <n v="2053670"/>
    <x v="1"/>
    <n v="3"/>
    <n v="90"/>
  </r>
  <r>
    <n v="11269807"/>
    <n v="490468"/>
    <x v="0"/>
    <n v="0"/>
    <n v="0"/>
  </r>
  <r>
    <n v="11269807"/>
    <n v="2053670"/>
    <x v="1"/>
    <n v="2"/>
    <n v="90"/>
  </r>
  <r>
    <n v="11269885"/>
    <n v="463541"/>
    <x v="1"/>
    <n v="0"/>
    <n v="90"/>
  </r>
  <r>
    <n v="11269885"/>
    <n v="710856"/>
    <x v="0"/>
    <n v="1"/>
    <n v="0"/>
  </r>
  <r>
    <n v="11269920"/>
    <n v="463541"/>
    <x v="1"/>
    <n v="0"/>
    <n v="90"/>
  </r>
  <r>
    <n v="11269920"/>
    <n v="1431173"/>
    <x v="1"/>
    <n v="2"/>
    <n v="90"/>
  </r>
  <r>
    <n v="11269921"/>
    <n v="280029"/>
    <x v="2"/>
    <n v="5"/>
    <n v="90"/>
  </r>
  <r>
    <n v="11269921"/>
    <n v="463541"/>
    <x v="1"/>
    <n v="0"/>
    <n v="90"/>
  </r>
  <r>
    <n v="11270099"/>
    <n v="463541"/>
    <x v="1"/>
    <n v="5"/>
    <n v="90"/>
  </r>
  <r>
    <n v="11270099"/>
    <n v="908345"/>
    <x v="0"/>
    <n v="0"/>
    <n v="0"/>
  </r>
  <r>
    <n v="11270129"/>
    <n v="1369669"/>
    <x v="2"/>
    <n v="1"/>
    <n v="90"/>
  </r>
  <r>
    <n v="11270129"/>
    <n v="1456420"/>
    <x v="0"/>
    <n v="0"/>
    <n v="0"/>
  </r>
  <r>
    <n v="11270164"/>
    <n v="1414488"/>
    <x v="0"/>
    <n v="0"/>
    <n v="0"/>
  </r>
  <r>
    <n v="11270164"/>
    <n v="2058270"/>
    <x v="0"/>
    <n v="1"/>
    <n v="0"/>
  </r>
  <r>
    <n v="11270533"/>
    <n v="666933"/>
    <x v="2"/>
    <n v="1"/>
    <n v="46"/>
  </r>
  <r>
    <n v="11270533"/>
    <n v="1414488"/>
    <x v="0"/>
    <n v="0"/>
    <n v="0"/>
  </r>
  <r>
    <n v="11270668"/>
    <n v="120994"/>
    <x v="0"/>
    <n v="3"/>
    <n v="0"/>
  </r>
  <r>
    <n v="11270668"/>
    <n v="1629476"/>
    <x v="1"/>
    <n v="0"/>
    <n v="90"/>
  </r>
  <r>
    <n v="11270669"/>
    <n v="710856"/>
    <x v="0"/>
    <n v="2"/>
    <n v="0"/>
  </r>
  <r>
    <n v="11270669"/>
    <n v="793621"/>
    <x v="0"/>
    <n v="0"/>
    <n v="0"/>
  </r>
  <r>
    <n v="11270670"/>
    <n v="314902"/>
    <x v="1"/>
    <n v="0"/>
    <n v="90"/>
  </r>
  <r>
    <n v="11270670"/>
    <n v="1601680"/>
    <x v="1"/>
    <n v="2"/>
    <n v="90"/>
  </r>
  <r>
    <n v="11270671"/>
    <n v="793621"/>
    <x v="1"/>
    <n v="2"/>
    <n v="90"/>
  </r>
  <r>
    <n v="11270671"/>
    <n v="1629476"/>
    <x v="1"/>
    <n v="1"/>
    <n v="90"/>
  </r>
  <r>
    <n v="11270672"/>
    <n v="710856"/>
    <x v="0"/>
    <n v="0"/>
    <n v="0"/>
  </r>
  <r>
    <n v="11270672"/>
    <n v="1601680"/>
    <x v="1"/>
    <n v="1"/>
    <n v="90"/>
  </r>
  <r>
    <n v="11270673"/>
    <n v="120994"/>
    <x v="0"/>
    <n v="1"/>
    <n v="0"/>
  </r>
  <r>
    <n v="11270673"/>
    <n v="314902"/>
    <x v="1"/>
    <n v="0"/>
    <n v="90"/>
  </r>
  <r>
    <n v="11270674"/>
    <n v="314902"/>
    <x v="1"/>
    <n v="0"/>
    <n v="90"/>
  </r>
  <r>
    <n v="11270674"/>
    <n v="1629476"/>
    <x v="1"/>
    <n v="0"/>
    <n v="90"/>
  </r>
  <r>
    <n v="11270675"/>
    <n v="120994"/>
    <x v="0"/>
    <n v="3"/>
    <n v="0"/>
  </r>
  <r>
    <n v="11270675"/>
    <n v="710856"/>
    <x v="0"/>
    <n v="0"/>
    <n v="0"/>
  </r>
  <r>
    <n v="11270676"/>
    <n v="793621"/>
    <x v="1"/>
    <n v="3"/>
    <n v="90"/>
  </r>
  <r>
    <n v="11270676"/>
    <n v="1601680"/>
    <x v="1"/>
    <n v="3"/>
    <n v="90"/>
  </r>
  <r>
    <n v="11270677"/>
    <n v="1601680"/>
    <x v="1"/>
    <n v="0"/>
    <n v="90"/>
  </r>
  <r>
    <n v="11270677"/>
    <n v="1629476"/>
    <x v="1"/>
    <n v="2"/>
    <n v="90"/>
  </r>
  <r>
    <n v="11270678"/>
    <n v="120994"/>
    <x v="0"/>
    <n v="1"/>
    <n v="0"/>
  </r>
  <r>
    <n v="11270678"/>
    <n v="793621"/>
    <x v="0"/>
    <n v="0"/>
    <n v="0"/>
  </r>
  <r>
    <n v="11270679"/>
    <n v="314902"/>
    <x v="1"/>
    <n v="0"/>
    <n v="90"/>
  </r>
  <r>
    <n v="11270679"/>
    <n v="710856"/>
    <x v="0"/>
    <n v="3"/>
    <n v="0"/>
  </r>
  <r>
    <n v="11270680"/>
    <n v="710856"/>
    <x v="0"/>
    <n v="0"/>
    <n v="0"/>
  </r>
  <r>
    <n v="11270680"/>
    <n v="1629476"/>
    <x v="1"/>
    <n v="1"/>
    <n v="90"/>
  </r>
  <r>
    <n v="11270681"/>
    <n v="314902"/>
    <x v="1"/>
    <n v="1"/>
    <n v="90"/>
  </r>
  <r>
    <n v="11270681"/>
    <n v="793621"/>
    <x v="0"/>
    <n v="2"/>
    <n v="0"/>
  </r>
  <r>
    <n v="11270682"/>
    <n v="120994"/>
    <x v="0"/>
    <n v="2"/>
    <n v="0"/>
  </r>
  <r>
    <n v="11270682"/>
    <n v="1601680"/>
    <x v="1"/>
    <n v="0"/>
    <n v="90"/>
  </r>
  <r>
    <n v="11270683"/>
    <n v="438610"/>
    <x v="0"/>
    <n v="1"/>
    <n v="0"/>
  </r>
  <r>
    <n v="11270683"/>
    <n v="2055939"/>
    <x v="0"/>
    <n v="1"/>
    <n v="0"/>
  </r>
  <r>
    <n v="11270684"/>
    <n v="463541"/>
    <x v="1"/>
    <n v="0"/>
    <n v="90"/>
  </r>
  <r>
    <n v="11270684"/>
    <n v="2053456"/>
    <x v="0"/>
    <n v="1"/>
    <n v="0"/>
  </r>
  <r>
    <n v="11270686"/>
    <n v="1629842"/>
    <x v="0"/>
    <n v="0"/>
    <n v="0"/>
  </r>
  <r>
    <n v="11270686"/>
    <n v="2055939"/>
    <x v="0"/>
    <n v="0"/>
    <n v="0"/>
  </r>
  <r>
    <n v="11270688"/>
    <n v="438610"/>
    <x v="0"/>
    <n v="1"/>
    <n v="0"/>
  </r>
  <r>
    <n v="11270688"/>
    <n v="463541"/>
    <x v="0"/>
    <n v="1"/>
    <n v="0"/>
  </r>
  <r>
    <n v="11270689"/>
    <n v="438610"/>
    <x v="0"/>
    <n v="2"/>
    <n v="0"/>
  </r>
  <r>
    <n v="11270689"/>
    <n v="908345"/>
    <x v="0"/>
    <n v="0"/>
    <n v="0"/>
  </r>
  <r>
    <n v="11270690"/>
    <n v="463541"/>
    <x v="0"/>
    <n v="1"/>
    <n v="0"/>
  </r>
  <r>
    <n v="11270690"/>
    <n v="2055939"/>
    <x v="0"/>
    <n v="1"/>
    <n v="0"/>
  </r>
  <r>
    <n v="11270692"/>
    <n v="2053456"/>
    <x v="0"/>
    <n v="4"/>
    <n v="0"/>
  </r>
  <r>
    <n v="11270692"/>
    <n v="2055939"/>
    <x v="0"/>
    <n v="1"/>
    <n v="0"/>
  </r>
  <r>
    <n v="11270693"/>
    <n v="438610"/>
    <x v="0"/>
    <n v="0"/>
    <n v="0"/>
  </r>
  <r>
    <n v="11270693"/>
    <n v="1629842"/>
    <x v="0"/>
    <n v="0"/>
    <n v="0"/>
  </r>
  <r>
    <n v="11270695"/>
    <n v="908345"/>
    <x v="0"/>
    <n v="1"/>
    <n v="0"/>
  </r>
  <r>
    <n v="11270695"/>
    <n v="2055939"/>
    <x v="0"/>
    <n v="3"/>
    <n v="0"/>
  </r>
  <r>
    <n v="11270697"/>
    <n v="438610"/>
    <x v="0"/>
    <n v="0"/>
    <n v="0"/>
  </r>
  <r>
    <n v="11270697"/>
    <n v="2053456"/>
    <x v="0"/>
    <n v="1"/>
    <n v="0"/>
  </r>
  <r>
    <n v="11270730"/>
    <n v="793621"/>
    <x v="0"/>
    <n v="2"/>
    <n v="0"/>
  </r>
  <r>
    <n v="11270730"/>
    <n v="990223"/>
    <x v="0"/>
    <n v="1"/>
    <n v="0"/>
  </r>
  <r>
    <n v="11270731"/>
    <n v="121578"/>
    <x v="1"/>
    <n v="2"/>
    <n v="90"/>
  </r>
  <r>
    <n v="11270731"/>
    <n v="990223"/>
    <x v="0"/>
    <n v="0"/>
    <n v="0"/>
  </r>
  <r>
    <n v="11270735"/>
    <n v="793621"/>
    <x v="0"/>
    <n v="2"/>
    <n v="0"/>
  </r>
  <r>
    <n v="11270735"/>
    <n v="1456633"/>
    <x v="3"/>
    <n v="0"/>
    <n v="90"/>
  </r>
  <r>
    <n v="11270741"/>
    <n v="121578"/>
    <x v="1"/>
    <n v="0"/>
    <n v="90"/>
  </r>
  <r>
    <n v="11270741"/>
    <n v="937103"/>
    <x v="0"/>
    <n v="1"/>
    <n v="0"/>
  </r>
  <r>
    <n v="11270742"/>
    <n v="121578"/>
    <x v="1"/>
    <n v="0"/>
    <n v="90"/>
  </r>
  <r>
    <n v="11270742"/>
    <n v="1600392"/>
    <x v="0"/>
    <n v="1"/>
    <n v="0"/>
  </r>
  <r>
    <n v="11270743"/>
    <n v="121578"/>
    <x v="1"/>
    <n v="0"/>
    <n v="90"/>
  </r>
  <r>
    <n v="11270743"/>
    <n v="2055115"/>
    <x v="0"/>
    <n v="3"/>
    <n v="0"/>
  </r>
  <r>
    <n v="11270755"/>
    <n v="1902767"/>
    <x v="0"/>
    <n v="0"/>
    <n v="0"/>
  </r>
  <r>
    <n v="11270755"/>
    <n v="2053402"/>
    <x v="0"/>
    <n v="2"/>
    <n v="0"/>
  </r>
  <r>
    <n v="11270756"/>
    <n v="1414488"/>
    <x v="0"/>
    <n v="0"/>
    <n v="0"/>
  </r>
  <r>
    <n v="11270756"/>
    <n v="2053402"/>
    <x v="0"/>
    <n v="3"/>
    <n v="0"/>
  </r>
  <r>
    <n v="11270757"/>
    <n v="2052502"/>
    <x v="1"/>
    <n v="0"/>
    <n v="90"/>
  </r>
  <r>
    <n v="11270757"/>
    <n v="2053402"/>
    <x v="0"/>
    <n v="0"/>
    <n v="0"/>
  </r>
  <r>
    <n v="11270760"/>
    <n v="987759"/>
    <x v="1"/>
    <n v="0"/>
    <n v="90"/>
  </r>
  <r>
    <n v="11270760"/>
    <n v="2053670"/>
    <x v="1"/>
    <n v="3"/>
    <n v="90"/>
  </r>
  <r>
    <n v="11270762"/>
    <n v="793621"/>
    <x v="0"/>
    <n v="0"/>
    <n v="0"/>
  </r>
  <r>
    <n v="11270762"/>
    <n v="987759"/>
    <x v="1"/>
    <n v="1"/>
    <n v="90"/>
  </r>
  <r>
    <n v="11270764"/>
    <n v="463541"/>
    <x v="1"/>
    <n v="2"/>
    <n v="90"/>
  </r>
  <r>
    <n v="11270764"/>
    <n v="987759"/>
    <x v="1"/>
    <n v="1"/>
    <n v="90"/>
  </r>
  <r>
    <n v="11270770"/>
    <n v="987759"/>
    <x v="1"/>
    <n v="2"/>
    <n v="90"/>
  </r>
  <r>
    <n v="11270770"/>
    <n v="990223"/>
    <x v="0"/>
    <n v="3"/>
    <n v="0"/>
  </r>
  <r>
    <n v="11270772"/>
    <n v="2053402"/>
    <x v="0"/>
    <n v="4"/>
    <n v="0"/>
  </r>
  <r>
    <n v="11270772"/>
    <n v="2055666"/>
    <x v="1"/>
    <n v="0"/>
    <n v="90"/>
  </r>
  <r>
    <n v="11270774"/>
    <n v="2012097"/>
    <x v="0"/>
    <n v="1"/>
    <n v="0"/>
  </r>
  <r>
    <n v="11270774"/>
    <n v="2053402"/>
    <x v="0"/>
    <n v="0"/>
    <n v="0"/>
  </r>
  <r>
    <n v="11270777"/>
    <n v="121578"/>
    <x v="1"/>
    <n v="1"/>
    <n v="90"/>
  </r>
  <r>
    <n v="11270777"/>
    <n v="1583470"/>
    <x v="0"/>
    <n v="2"/>
    <n v="0"/>
  </r>
  <r>
    <n v="11270779"/>
    <n v="773984"/>
    <x v="0"/>
    <n v="0"/>
    <n v="0"/>
  </r>
  <r>
    <n v="11270779"/>
    <n v="2053402"/>
    <x v="0"/>
    <n v="1"/>
    <n v="0"/>
  </r>
  <r>
    <n v="11270797"/>
    <n v="314902"/>
    <x v="1"/>
    <n v="0"/>
    <n v="90"/>
  </r>
  <r>
    <n v="11270797"/>
    <n v="793621"/>
    <x v="0"/>
    <n v="2"/>
    <n v="0"/>
  </r>
  <r>
    <n v="11270818"/>
    <n v="987759"/>
    <x v="1"/>
    <n v="0"/>
    <n v="90"/>
  </r>
  <r>
    <n v="11270818"/>
    <n v="1333766"/>
    <x v="2"/>
    <n v="0"/>
    <n v="90"/>
  </r>
  <r>
    <n v="11270830"/>
    <n v="121578"/>
    <x v="1"/>
    <n v="0"/>
    <n v="90"/>
  </r>
  <r>
    <n v="11270830"/>
    <n v="151409"/>
    <x v="1"/>
    <n v="3"/>
    <n v="90"/>
  </r>
  <r>
    <n v="11270870"/>
    <n v="120994"/>
    <x v="0"/>
    <n v="1"/>
    <n v="0"/>
  </r>
  <r>
    <n v="11270870"/>
    <n v="315263"/>
    <x v="0"/>
    <n v="0"/>
    <n v="0"/>
  </r>
  <r>
    <n v="11270934"/>
    <n v="1333784"/>
    <x v="0"/>
    <n v="0"/>
    <n v="0"/>
  </r>
  <r>
    <n v="11270934"/>
    <n v="2053402"/>
    <x v="0"/>
    <n v="1"/>
    <n v="0"/>
  </r>
  <r>
    <n v="11270976"/>
    <n v="793621"/>
    <x v="0"/>
    <n v="2"/>
    <n v="0"/>
  </r>
  <r>
    <n v="11270976"/>
    <n v="1601680"/>
    <x v="1"/>
    <n v="2"/>
    <n v="90"/>
  </r>
  <r>
    <n v="11271029"/>
    <n v="774486"/>
    <x v="0"/>
    <n v="0"/>
    <n v="0"/>
  </r>
  <r>
    <n v="11271029"/>
    <n v="2052502"/>
    <x v="0"/>
    <n v="4"/>
    <n v="0"/>
  </r>
  <r>
    <n v="11271060"/>
    <n v="329432"/>
    <x v="0"/>
    <n v="0"/>
    <n v="0"/>
  </r>
  <r>
    <n v="11271060"/>
    <n v="2052502"/>
    <x v="0"/>
    <n v="1"/>
    <n v="0"/>
  </r>
  <r>
    <n v="11271088"/>
    <n v="1420531"/>
    <x v="0"/>
    <n v="0"/>
    <n v="0"/>
  </r>
  <r>
    <n v="11271088"/>
    <n v="2052502"/>
    <x v="0"/>
    <n v="2"/>
    <n v="0"/>
  </r>
  <r>
    <n v="11271175"/>
    <n v="80239"/>
    <x v="0"/>
    <n v="3"/>
    <n v="0"/>
  </r>
  <r>
    <n v="11271175"/>
    <n v="1902767"/>
    <x v="0"/>
    <n v="0"/>
    <n v="0"/>
  </r>
  <r>
    <n v="11271347"/>
    <n v="121578"/>
    <x v="1"/>
    <n v="0"/>
    <n v="90"/>
  </r>
  <r>
    <n v="11271347"/>
    <n v="1333527"/>
    <x v="0"/>
    <n v="4"/>
    <n v="0"/>
  </r>
  <r>
    <n v="11271349"/>
    <n v="121578"/>
    <x v="1"/>
    <n v="2"/>
    <n v="90"/>
  </r>
  <r>
    <n v="11271349"/>
    <n v="793614"/>
    <x v="1"/>
    <n v="0"/>
    <n v="90"/>
  </r>
  <r>
    <n v="11271350"/>
    <n v="121578"/>
    <x v="1"/>
    <n v="1"/>
    <n v="90"/>
  </r>
  <r>
    <n v="11271350"/>
    <n v="124649"/>
    <x v="0"/>
    <n v="1"/>
    <n v="0"/>
  </r>
  <r>
    <n v="11271353"/>
    <n v="793614"/>
    <x v="1"/>
    <n v="1"/>
    <n v="90"/>
  </r>
  <r>
    <n v="11271353"/>
    <n v="987759"/>
    <x v="1"/>
    <n v="1"/>
    <n v="90"/>
  </r>
  <r>
    <n v="11271354"/>
    <n v="987759"/>
    <x v="1"/>
    <n v="0"/>
    <n v="90"/>
  </r>
  <r>
    <n v="11271354"/>
    <n v="1333527"/>
    <x v="0"/>
    <n v="1"/>
    <n v="0"/>
  </r>
  <r>
    <n v="11271357"/>
    <n v="124649"/>
    <x v="0"/>
    <n v="0"/>
    <n v="0"/>
  </r>
  <r>
    <n v="11271357"/>
    <n v="987759"/>
    <x v="1"/>
    <n v="2"/>
    <n v="90"/>
  </r>
  <r>
    <n v="11271359"/>
    <n v="987759"/>
    <x v="1"/>
    <n v="0"/>
    <n v="90"/>
  </r>
  <r>
    <n v="11271359"/>
    <n v="1333527"/>
    <x v="0"/>
    <n v="2"/>
    <n v="0"/>
  </r>
  <r>
    <n v="11271361"/>
    <n v="987759"/>
    <x v="1"/>
    <n v="0"/>
    <n v="90"/>
  </r>
  <r>
    <n v="11271361"/>
    <n v="1902767"/>
    <x v="0"/>
    <n v="2"/>
    <n v="0"/>
  </r>
  <r>
    <n v="11271362"/>
    <n v="121578"/>
    <x v="1"/>
    <n v="0"/>
    <n v="90"/>
  </r>
  <r>
    <n v="11271362"/>
    <n v="1630711"/>
    <x v="1"/>
    <n v="0"/>
    <n v="90"/>
  </r>
  <r>
    <n v="11271363"/>
    <n v="987759"/>
    <x v="1"/>
    <n v="0"/>
    <n v="90"/>
  </r>
  <r>
    <n v="11271363"/>
    <n v="2052502"/>
    <x v="0"/>
    <n v="5"/>
    <n v="0"/>
  </r>
  <r>
    <n v="11271364"/>
    <n v="987759"/>
    <x v="1"/>
    <n v="1"/>
    <n v="90"/>
  </r>
  <r>
    <n v="11271364"/>
    <n v="1414488"/>
    <x v="0"/>
    <n v="2"/>
    <n v="0"/>
  </r>
  <r>
    <n v="11271365"/>
    <n v="793614"/>
    <x v="1"/>
    <n v="0"/>
    <n v="90"/>
  </r>
  <r>
    <n v="11271365"/>
    <n v="987759"/>
    <x v="1"/>
    <n v="2"/>
    <n v="90"/>
  </r>
  <r>
    <n v="11271366"/>
    <n v="121578"/>
    <x v="1"/>
    <n v="2"/>
    <n v="90"/>
  </r>
  <r>
    <n v="11271366"/>
    <n v="492152"/>
    <x v="0"/>
    <n v="1"/>
    <n v="0"/>
  </r>
  <r>
    <n v="11271367"/>
    <n v="1902767"/>
    <x v="0"/>
    <n v="0"/>
    <n v="0"/>
  </r>
  <r>
    <n v="11271367"/>
    <n v="2053402"/>
    <x v="0"/>
    <n v="0"/>
    <n v="0"/>
  </r>
  <r>
    <n v="11271368"/>
    <n v="987759"/>
    <x v="1"/>
    <n v="0"/>
    <n v="90"/>
  </r>
  <r>
    <n v="11271368"/>
    <n v="2052502"/>
    <x v="0"/>
    <n v="1"/>
    <n v="0"/>
  </r>
  <r>
    <n v="11271370"/>
    <n v="121578"/>
    <x v="1"/>
    <n v="0"/>
    <n v="90"/>
  </r>
  <r>
    <n v="11271370"/>
    <n v="1333527"/>
    <x v="0"/>
    <n v="2"/>
    <n v="0"/>
  </r>
  <r>
    <n v="11271371"/>
    <n v="793614"/>
    <x v="1"/>
    <n v="0"/>
    <n v="90"/>
  </r>
  <r>
    <n v="11271371"/>
    <n v="987759"/>
    <x v="1"/>
    <n v="1"/>
    <n v="90"/>
  </r>
  <r>
    <n v="11271389"/>
    <n v="794555"/>
    <x v="2"/>
    <n v="2"/>
    <n v="90"/>
  </r>
  <r>
    <n v="11271389"/>
    <n v="987759"/>
    <x v="1"/>
    <n v="0"/>
    <n v="90"/>
  </r>
  <r>
    <n v="11271421"/>
    <n v="121578"/>
    <x v="1"/>
    <n v="3"/>
    <n v="90"/>
  </r>
  <r>
    <n v="11271421"/>
    <n v="1902767"/>
    <x v="0"/>
    <n v="0"/>
    <n v="0"/>
  </r>
  <r>
    <n v="11271448"/>
    <n v="261537"/>
    <x v="0"/>
    <n v="2"/>
    <n v="0"/>
  </r>
  <r>
    <n v="11271448"/>
    <n v="793607"/>
    <x v="0"/>
    <n v="1"/>
    <n v="0"/>
  </r>
  <r>
    <n v="11271523"/>
    <n v="1902767"/>
    <x v="0"/>
    <n v="0"/>
    <n v="0"/>
  </r>
  <r>
    <n v="11271523"/>
    <n v="2052502"/>
    <x v="0"/>
    <n v="1"/>
    <n v="0"/>
  </r>
  <r>
    <n v="11271957"/>
    <n v="45854"/>
    <x v="0"/>
    <n v="2"/>
    <n v="0"/>
  </r>
  <r>
    <n v="11271957"/>
    <n v="1902767"/>
    <x v="0"/>
    <n v="0"/>
    <n v="0"/>
  </r>
  <r>
    <n v="11271993"/>
    <n v="1902767"/>
    <x v="0"/>
    <n v="2"/>
    <n v="0"/>
  </r>
  <r>
    <n v="11271993"/>
    <n v="2053402"/>
    <x v="0"/>
    <n v="0"/>
    <n v="0"/>
  </r>
  <r>
    <n v="11271996"/>
    <n v="1414488"/>
    <x v="0"/>
    <n v="0"/>
    <n v="0"/>
  </r>
  <r>
    <n v="11271996"/>
    <n v="2053402"/>
    <x v="0"/>
    <n v="0"/>
    <n v="0"/>
  </r>
  <r>
    <n v="11271997"/>
    <n v="2052502"/>
    <x v="1"/>
    <n v="1"/>
    <n v="90"/>
  </r>
  <r>
    <n v="11271997"/>
    <n v="2053402"/>
    <x v="0"/>
    <n v="0"/>
    <n v="0"/>
  </r>
  <r>
    <n v="11272001"/>
    <n v="773984"/>
    <x v="0"/>
    <n v="0"/>
    <n v="0"/>
  </r>
  <r>
    <n v="11272001"/>
    <n v="2053402"/>
    <x v="0"/>
    <n v="2"/>
    <n v="0"/>
  </r>
  <r>
    <n v="11272003"/>
    <n v="2012097"/>
    <x v="0"/>
    <n v="0"/>
    <n v="0"/>
  </r>
  <r>
    <n v="11272003"/>
    <n v="2053402"/>
    <x v="0"/>
    <n v="2"/>
    <n v="0"/>
  </r>
  <r>
    <n v="11272005"/>
    <n v="2053402"/>
    <x v="0"/>
    <n v="3"/>
    <n v="0"/>
  </r>
  <r>
    <n v="11272005"/>
    <n v="2055666"/>
    <x v="1"/>
    <n v="1"/>
    <n v="90"/>
  </r>
  <r>
    <n v="11272143"/>
    <n v="120994"/>
    <x v="0"/>
    <n v="1"/>
    <n v="0"/>
  </r>
  <r>
    <n v="11272143"/>
    <n v="1165251"/>
    <x v="1"/>
    <n v="0"/>
    <n v="90"/>
  </r>
  <r>
    <n v="11272226"/>
    <n v="121578"/>
    <x v="1"/>
    <n v="3"/>
    <n v="90"/>
  </r>
  <r>
    <n v="11272226"/>
    <n v="1414488"/>
    <x v="0"/>
    <n v="0"/>
    <n v="0"/>
  </r>
  <r>
    <n v="11272266"/>
    <n v="121578"/>
    <x v="1"/>
    <n v="0"/>
    <n v="90"/>
  </r>
  <r>
    <n v="11272266"/>
    <n v="2052502"/>
    <x v="0"/>
    <n v="2"/>
    <n v="0"/>
  </r>
  <r>
    <n v="11272412"/>
    <n v="121578"/>
    <x v="1"/>
    <n v="3"/>
    <n v="90"/>
  </r>
  <r>
    <n v="11272412"/>
    <n v="489013"/>
    <x v="0"/>
    <n v="0"/>
    <n v="0"/>
  </r>
  <r>
    <n v="11272426"/>
    <n v="1414488"/>
    <x v="0"/>
    <n v="0"/>
    <n v="0"/>
  </r>
  <r>
    <n v="11272426"/>
    <n v="2053402"/>
    <x v="0"/>
    <n v="3"/>
    <n v="0"/>
  </r>
  <r>
    <n v="11272427"/>
    <n v="1902767"/>
    <x v="0"/>
    <n v="0"/>
    <n v="0"/>
  </r>
  <r>
    <n v="11272427"/>
    <n v="2053402"/>
    <x v="0"/>
    <n v="0"/>
    <n v="0"/>
  </r>
  <r>
    <n v="11272431"/>
    <n v="2052502"/>
    <x v="1"/>
    <n v="0"/>
    <n v="90"/>
  </r>
  <r>
    <n v="11272431"/>
    <n v="2053402"/>
    <x v="0"/>
    <n v="2"/>
    <n v="0"/>
  </r>
  <r>
    <n v="11272890"/>
    <n v="438811"/>
    <x v="0"/>
    <n v="2"/>
    <n v="0"/>
  </r>
  <r>
    <n v="11272890"/>
    <n v="2053670"/>
    <x v="1"/>
    <n v="1"/>
    <n v="90"/>
  </r>
  <r>
    <n v="11272892"/>
    <n v="463541"/>
    <x v="1"/>
    <n v="0"/>
    <n v="90"/>
  </r>
  <r>
    <n v="11272892"/>
    <n v="2053670"/>
    <x v="1"/>
    <n v="1"/>
    <n v="90"/>
  </r>
  <r>
    <n v="11272894"/>
    <n v="793621"/>
    <x v="0"/>
    <n v="0"/>
    <n v="0"/>
  </r>
  <r>
    <n v="11272894"/>
    <n v="2053670"/>
    <x v="1"/>
    <n v="1"/>
    <n v="90"/>
  </r>
  <r>
    <n v="11272951"/>
    <n v="463541"/>
    <x v="1"/>
    <n v="0"/>
    <n v="90"/>
  </r>
  <r>
    <n v="11272951"/>
    <n v="908345"/>
    <x v="0"/>
    <n v="0"/>
    <n v="0"/>
  </r>
  <r>
    <n v="11272957"/>
    <n v="463541"/>
    <x v="1"/>
    <n v="0"/>
    <n v="90"/>
  </r>
  <r>
    <n v="11272957"/>
    <n v="793621"/>
    <x v="0"/>
    <n v="1"/>
    <n v="0"/>
  </r>
  <r>
    <n v="11272988"/>
    <n v="662620"/>
    <x v="0"/>
    <n v="1"/>
    <n v="0"/>
  </r>
  <r>
    <n v="11272988"/>
    <n v="793621"/>
    <x v="0"/>
    <n v="0"/>
    <n v="0"/>
  </r>
  <r>
    <n v="11272989"/>
    <n v="793621"/>
    <x v="0"/>
    <n v="2"/>
    <n v="0"/>
  </r>
  <r>
    <n v="11272989"/>
    <n v="793686"/>
    <x v="0"/>
    <n v="3"/>
    <n v="0"/>
  </r>
  <r>
    <n v="11272996"/>
    <n v="463541"/>
    <x v="1"/>
    <n v="0"/>
    <n v="90"/>
  </r>
  <r>
    <n v="11272996"/>
    <n v="2055078"/>
    <x v="1"/>
    <n v="4"/>
    <n v="90"/>
  </r>
  <r>
    <n v="11273015"/>
    <n v="463541"/>
    <x v="1"/>
    <n v="0"/>
    <n v="90"/>
  </r>
  <r>
    <n v="11273015"/>
    <n v="2053456"/>
    <x v="0"/>
    <n v="0"/>
    <n v="0"/>
  </r>
  <r>
    <n v="11273016"/>
    <n v="463541"/>
    <x v="1"/>
    <n v="0"/>
    <n v="90"/>
  </r>
  <r>
    <n v="11273016"/>
    <n v="710856"/>
    <x v="0"/>
    <n v="0"/>
    <n v="0"/>
  </r>
  <r>
    <n v="11273017"/>
    <n v="463541"/>
    <x v="1"/>
    <n v="0"/>
    <n v="90"/>
  </r>
  <r>
    <n v="11273017"/>
    <n v="1629842"/>
    <x v="0"/>
    <n v="2"/>
    <n v="0"/>
  </r>
  <r>
    <n v="11273069"/>
    <n v="990223"/>
    <x v="0"/>
    <n v="1"/>
    <n v="0"/>
  </r>
  <r>
    <n v="11273069"/>
    <n v="2053670"/>
    <x v="1"/>
    <n v="3"/>
    <n v="90"/>
  </r>
  <r>
    <n v="11273136"/>
    <n v="793621"/>
    <x v="0"/>
    <n v="0"/>
    <n v="0"/>
  </r>
  <r>
    <n v="11273136"/>
    <n v="2052500"/>
    <x v="2"/>
    <n v="1"/>
    <n v="90"/>
  </r>
  <r>
    <n v="11273142"/>
    <n v="793560"/>
    <x v="0"/>
    <n v="3"/>
    <n v="0"/>
  </r>
  <r>
    <n v="11273142"/>
    <n v="793607"/>
    <x v="0"/>
    <n v="2"/>
    <n v="0"/>
  </r>
  <r>
    <n v="11273238"/>
    <n v="1436408"/>
    <x v="1"/>
    <n v="4"/>
    <n v="90"/>
  </r>
  <r>
    <n v="11273238"/>
    <n v="2053670"/>
    <x v="1"/>
    <n v="0"/>
    <n v="90"/>
  </r>
  <r>
    <n v="11273460"/>
    <n v="1456633"/>
    <x v="0"/>
    <n v="0"/>
    <n v="0"/>
  </r>
  <r>
    <n v="11273460"/>
    <n v="2053670"/>
    <x v="1"/>
    <n v="2"/>
    <n v="90"/>
  </r>
  <r>
    <n v="11273495"/>
    <n v="2053670"/>
    <x v="1"/>
    <n v="2"/>
    <n v="90"/>
  </r>
  <r>
    <n v="11273495"/>
    <n v="2056315"/>
    <x v="0"/>
    <n v="3"/>
    <n v="0"/>
  </r>
  <r>
    <n v="11273496"/>
    <n v="228845"/>
    <x v="1"/>
    <n v="0"/>
    <n v="90"/>
  </r>
  <r>
    <n v="11273496"/>
    <n v="2053670"/>
    <x v="1"/>
    <n v="1"/>
    <n v="90"/>
  </r>
  <r>
    <n v="11273497"/>
    <n v="490468"/>
    <x v="0"/>
    <n v="0"/>
    <n v="0"/>
  </r>
  <r>
    <n v="11273497"/>
    <n v="2053670"/>
    <x v="1"/>
    <n v="3"/>
    <n v="90"/>
  </r>
  <r>
    <n v="11273876"/>
    <n v="2052502"/>
    <x v="0"/>
    <n v="1"/>
    <n v="0"/>
  </r>
  <r>
    <n v="11273876"/>
    <n v="2053478"/>
    <x v="0"/>
    <n v="0"/>
    <n v="0"/>
  </r>
  <r>
    <n v="11274205"/>
    <n v="438610"/>
    <x v="0"/>
    <n v="1"/>
    <n v="0"/>
  </r>
  <r>
    <n v="11274205"/>
    <n v="1433929"/>
    <x v="0"/>
    <n v="0"/>
    <n v="0"/>
  </r>
  <r>
    <n v="11274563"/>
    <n v="793614"/>
    <x v="1"/>
    <n v="0"/>
    <n v="90"/>
  </r>
  <r>
    <n v="11274563"/>
    <n v="2053402"/>
    <x v="0"/>
    <n v="1"/>
    <n v="0"/>
  </r>
  <r>
    <n v="11274569"/>
    <n v="1333527"/>
    <x v="0"/>
    <n v="1"/>
    <n v="0"/>
  </r>
  <r>
    <n v="11274569"/>
    <n v="2053402"/>
    <x v="0"/>
    <n v="1"/>
    <n v="0"/>
  </r>
  <r>
    <n v="11274600"/>
    <n v="987759"/>
    <x v="1"/>
    <n v="0"/>
    <n v="90"/>
  </r>
  <r>
    <n v="11274600"/>
    <n v="1333527"/>
    <x v="0"/>
    <n v="2"/>
    <n v="0"/>
  </r>
  <r>
    <n v="11274603"/>
    <n v="793614"/>
    <x v="1"/>
    <n v="2"/>
    <n v="90"/>
  </r>
  <r>
    <n v="11274603"/>
    <n v="987759"/>
    <x v="1"/>
    <n v="1"/>
    <n v="90"/>
  </r>
  <r>
    <n v="11274606"/>
    <n v="987759"/>
    <x v="1"/>
    <n v="1"/>
    <n v="90"/>
  </r>
  <r>
    <n v="11274606"/>
    <n v="988708"/>
    <x v="0"/>
    <n v="3"/>
    <n v="0"/>
  </r>
  <r>
    <n v="11274645"/>
    <n v="120994"/>
    <x v="0"/>
    <n v="0"/>
    <n v="0"/>
  </r>
  <r>
    <n v="11274645"/>
    <n v="2053402"/>
    <x v="0"/>
    <n v="0"/>
    <n v="0"/>
  </r>
  <r>
    <n v="11274646"/>
    <n v="71272"/>
    <x v="0"/>
    <n v="0"/>
    <n v="0"/>
  </r>
  <r>
    <n v="11274646"/>
    <n v="2053402"/>
    <x v="0"/>
    <n v="2"/>
    <n v="0"/>
  </r>
  <r>
    <n v="11274753"/>
    <n v="490468"/>
    <x v="0"/>
    <n v="0"/>
    <n v="0"/>
  </r>
  <r>
    <n v="11274753"/>
    <n v="2053402"/>
    <x v="0"/>
    <n v="3"/>
    <n v="0"/>
  </r>
  <r>
    <n v="11274755"/>
    <n v="228845"/>
    <x v="1"/>
    <n v="1"/>
    <n v="90"/>
  </r>
  <r>
    <n v="11274755"/>
    <n v="987759"/>
    <x v="1"/>
    <n v="2"/>
    <n v="90"/>
  </r>
  <r>
    <n v="11274756"/>
    <n v="2053402"/>
    <x v="0"/>
    <n v="2"/>
    <n v="0"/>
  </r>
  <r>
    <n v="11274756"/>
    <n v="2056315"/>
    <x v="0"/>
    <n v="0"/>
    <n v="0"/>
  </r>
  <r>
    <n v="11274868"/>
    <n v="799717"/>
    <x v="0"/>
    <n v="2"/>
    <n v="0"/>
  </r>
  <r>
    <n v="11274868"/>
    <n v="992583"/>
    <x v="0"/>
    <n v="0"/>
    <n v="0"/>
  </r>
  <r>
    <n v="11275045"/>
    <n v="1583470"/>
    <x v="0"/>
    <n v="0"/>
    <n v="0"/>
  </r>
  <r>
    <n v="11275045"/>
    <n v="2053402"/>
    <x v="0"/>
    <n v="3"/>
    <n v="0"/>
  </r>
  <r>
    <n v="11275063"/>
    <n v="121578"/>
    <x v="1"/>
    <n v="1"/>
    <n v="90"/>
  </r>
  <r>
    <n v="11275063"/>
    <n v="2052500"/>
    <x v="2"/>
    <n v="1"/>
    <n v="90"/>
  </r>
  <r>
    <n v="11275078"/>
    <n v="948677"/>
    <x v="0"/>
    <n v="0"/>
    <n v="0"/>
  </r>
  <r>
    <n v="11275078"/>
    <n v="2053402"/>
    <x v="0"/>
    <n v="2"/>
    <n v="0"/>
  </r>
  <r>
    <n v="11275079"/>
    <n v="1333784"/>
    <x v="0"/>
    <n v="0"/>
    <n v="0"/>
  </r>
  <r>
    <n v="11275079"/>
    <n v="2053402"/>
    <x v="0"/>
    <n v="2"/>
    <n v="0"/>
  </r>
  <r>
    <n v="11275090"/>
    <n v="121578"/>
    <x v="1"/>
    <n v="3"/>
    <n v="90"/>
  </r>
  <r>
    <n v="11275090"/>
    <n v="1414488"/>
    <x v="0"/>
    <n v="0"/>
    <n v="0"/>
  </r>
  <r>
    <n v="11275091"/>
    <n v="121578"/>
    <x v="1"/>
    <n v="2"/>
    <n v="90"/>
  </r>
  <r>
    <n v="11275091"/>
    <n v="1902767"/>
    <x v="0"/>
    <n v="1"/>
    <n v="0"/>
  </r>
  <r>
    <n v="11275094"/>
    <n v="121578"/>
    <x v="1"/>
    <n v="0"/>
    <n v="90"/>
  </r>
  <r>
    <n v="11275094"/>
    <n v="2052502"/>
    <x v="0"/>
    <n v="3"/>
    <n v="0"/>
  </r>
  <r>
    <n v="11275113"/>
    <n v="121578"/>
    <x v="1"/>
    <n v="1"/>
    <n v="90"/>
  </r>
  <r>
    <n v="11275113"/>
    <n v="793607"/>
    <x v="0"/>
    <n v="1"/>
    <n v="0"/>
  </r>
  <r>
    <n v="11275142"/>
    <n v="438610"/>
    <x v="0"/>
    <n v="0"/>
    <n v="0"/>
  </r>
  <r>
    <n v="11275142"/>
    <n v="987759"/>
    <x v="1"/>
    <n v="1"/>
    <n v="90"/>
  </r>
  <r>
    <n v="11275143"/>
    <n v="987759"/>
    <x v="1"/>
    <n v="0"/>
    <n v="90"/>
  </r>
  <r>
    <n v="11275143"/>
    <n v="1629476"/>
    <x v="1"/>
    <n v="4"/>
    <n v="90"/>
  </r>
  <r>
    <n v="11275144"/>
    <n v="987759"/>
    <x v="1"/>
    <n v="1"/>
    <n v="90"/>
  </r>
  <r>
    <n v="11275144"/>
    <n v="2055939"/>
    <x v="0"/>
    <n v="3"/>
    <n v="0"/>
  </r>
  <r>
    <n v="11275147"/>
    <n v="121578"/>
    <x v="1"/>
    <n v="0"/>
    <n v="90"/>
  </r>
  <r>
    <n v="11275147"/>
    <n v="773984"/>
    <x v="0"/>
    <n v="0"/>
    <n v="0"/>
  </r>
  <r>
    <n v="11275156"/>
    <n v="121578"/>
    <x v="1"/>
    <n v="0"/>
    <n v="90"/>
  </r>
  <r>
    <n v="11275156"/>
    <n v="2012097"/>
    <x v="0"/>
    <n v="3"/>
    <n v="0"/>
  </r>
  <r>
    <n v="11275161"/>
    <n v="121578"/>
    <x v="1"/>
    <n v="0"/>
    <n v="90"/>
  </r>
  <r>
    <n v="11275161"/>
    <n v="2055666"/>
    <x v="1"/>
    <n v="1"/>
    <n v="90"/>
  </r>
  <r>
    <n v="11275219"/>
    <n v="121578"/>
    <x v="1"/>
    <n v="0"/>
    <n v="90"/>
  </r>
  <r>
    <n v="11275219"/>
    <n v="438811"/>
    <x v="0"/>
    <n v="0"/>
    <n v="0"/>
  </r>
  <r>
    <n v="11275442"/>
    <n v="297553"/>
    <x v="0"/>
    <n v="2"/>
    <n v="0"/>
  </r>
  <r>
    <n v="11275442"/>
    <n v="793607"/>
    <x v="0"/>
    <n v="1"/>
    <n v="0"/>
  </r>
  <r>
    <n v="11275791"/>
    <n v="121578"/>
    <x v="0"/>
    <n v="3"/>
    <n v="0"/>
  </r>
  <r>
    <n v="11275791"/>
    <n v="446483"/>
    <x v="0"/>
    <n v="1"/>
    <n v="0"/>
  </r>
  <r>
    <n v="11275796"/>
    <n v="340282"/>
    <x v="0"/>
    <n v="0"/>
    <n v="0"/>
  </r>
  <r>
    <n v="11275796"/>
    <n v="987759"/>
    <x v="1"/>
    <n v="0"/>
    <n v="90"/>
  </r>
  <r>
    <n v="11275900"/>
    <n v="71272"/>
    <x v="0"/>
    <n v="0"/>
    <n v="0"/>
  </r>
  <r>
    <n v="11275900"/>
    <n v="2053402"/>
    <x v="0"/>
    <n v="4"/>
    <n v="0"/>
  </r>
  <r>
    <n v="11275902"/>
    <n v="120994"/>
    <x v="0"/>
    <n v="0"/>
    <n v="0"/>
  </r>
  <r>
    <n v="11275902"/>
    <n v="121578"/>
    <x v="1"/>
    <n v="0"/>
    <n v="90"/>
  </r>
  <r>
    <n v="11276015"/>
    <n v="71272"/>
    <x v="0"/>
    <n v="1"/>
    <n v="0"/>
  </r>
  <r>
    <n v="11276015"/>
    <n v="987759"/>
    <x v="1"/>
    <n v="0"/>
    <n v="90"/>
  </r>
  <r>
    <n v="11276016"/>
    <n v="120994"/>
    <x v="0"/>
    <n v="1"/>
    <n v="0"/>
  </r>
  <r>
    <n v="11276016"/>
    <n v="987759"/>
    <x v="1"/>
    <n v="0"/>
    <n v="90"/>
  </r>
  <r>
    <n v="11276427"/>
    <n v="121578"/>
    <x v="1"/>
    <n v="4"/>
    <n v="90"/>
  </r>
  <r>
    <n v="11276427"/>
    <n v="793621"/>
    <x v="0"/>
    <n v="0"/>
    <n v="0"/>
  </r>
  <r>
    <n v="11276428"/>
    <n v="793621"/>
    <x v="0"/>
    <n v="1"/>
    <n v="0"/>
  </r>
  <r>
    <n v="11276428"/>
    <n v="987759"/>
    <x v="1"/>
    <n v="1"/>
    <n v="90"/>
  </r>
  <r>
    <n v="11276443"/>
    <n v="793621"/>
    <x v="0"/>
    <n v="0"/>
    <n v="0"/>
  </r>
  <r>
    <n v="11276443"/>
    <n v="987759"/>
    <x v="1"/>
    <n v="0"/>
    <n v="90"/>
  </r>
  <r>
    <n v="11276444"/>
    <n v="793621"/>
    <x v="0"/>
    <n v="1"/>
    <n v="0"/>
  </r>
  <r>
    <n v="11276444"/>
    <n v="1601680"/>
    <x v="1"/>
    <n v="2"/>
    <n v="90"/>
  </r>
  <r>
    <n v="11276454"/>
    <n v="1333766"/>
    <x v="3"/>
    <n v="0"/>
    <n v="90"/>
  </r>
  <r>
    <n v="11276454"/>
    <n v="2053670"/>
    <x v="1"/>
    <n v="0"/>
    <n v="90"/>
  </r>
  <r>
    <n v="11276473"/>
    <n v="1878099"/>
    <x v="1"/>
    <n v="3"/>
    <n v="90"/>
  </r>
  <r>
    <n v="11276473"/>
    <n v="1902767"/>
    <x v="0"/>
    <n v="1"/>
    <n v="0"/>
  </r>
  <r>
    <n v="11276478"/>
    <n v="26877"/>
    <x v="0"/>
    <n v="3"/>
    <n v="0"/>
  </r>
  <r>
    <n v="11276478"/>
    <n v="463541"/>
    <x v="1"/>
    <n v="0"/>
    <n v="90"/>
  </r>
  <r>
    <n v="11276502"/>
    <n v="1436408"/>
    <x v="1"/>
    <n v="3"/>
    <n v="90"/>
  </r>
  <r>
    <n v="11276502"/>
    <n v="2053670"/>
    <x v="1"/>
    <n v="0"/>
    <n v="90"/>
  </r>
  <r>
    <n v="11276516"/>
    <n v="793621"/>
    <x v="0"/>
    <n v="2"/>
    <n v="0"/>
  </r>
  <r>
    <n v="11276516"/>
    <n v="1456633"/>
    <x v="0"/>
    <n v="3"/>
    <n v="0"/>
  </r>
  <r>
    <n v="11276595"/>
    <n v="2053670"/>
    <x v="1"/>
    <n v="3"/>
    <n v="90"/>
  </r>
  <r>
    <n v="11276595"/>
    <n v="2056315"/>
    <x v="0"/>
    <n v="0"/>
    <n v="0"/>
  </r>
  <r>
    <n v="11276597"/>
    <n v="228845"/>
    <x v="1"/>
    <n v="0"/>
    <n v="90"/>
  </r>
  <r>
    <n v="11276597"/>
    <n v="2053670"/>
    <x v="1"/>
    <n v="2"/>
    <n v="90"/>
  </r>
  <r>
    <n v="11276598"/>
    <n v="490468"/>
    <x v="0"/>
    <n v="0"/>
    <n v="0"/>
  </r>
  <r>
    <n v="11276598"/>
    <n v="2053670"/>
    <x v="1"/>
    <n v="1"/>
    <n v="90"/>
  </r>
  <r>
    <n v="11276639"/>
    <n v="710856"/>
    <x v="0"/>
    <n v="1"/>
    <n v="0"/>
  </r>
  <r>
    <n v="11276639"/>
    <n v="793621"/>
    <x v="0"/>
    <n v="0"/>
    <n v="0"/>
  </r>
  <r>
    <n v="11276642"/>
    <n v="1601680"/>
    <x v="1"/>
    <n v="2"/>
    <n v="90"/>
  </r>
  <r>
    <n v="11276642"/>
    <n v="2053670"/>
    <x v="1"/>
    <n v="0"/>
    <n v="90"/>
  </r>
  <r>
    <n v="11276643"/>
    <n v="308719"/>
    <x v="1"/>
    <n v="0"/>
    <n v="90"/>
  </r>
  <r>
    <n v="11276643"/>
    <n v="1369669"/>
    <x v="1"/>
    <n v="2"/>
    <n v="90"/>
  </r>
  <r>
    <n v="11276724"/>
    <n v="463541"/>
    <x v="1"/>
    <n v="0"/>
    <n v="90"/>
  </r>
  <r>
    <n v="11276724"/>
    <n v="490549"/>
    <x v="2"/>
    <n v="2"/>
    <n v="90"/>
  </r>
  <r>
    <n v="11277183"/>
    <n v="438811"/>
    <x v="0"/>
    <n v="0"/>
    <n v="0"/>
  </r>
  <r>
    <n v="11277183"/>
    <n v="793621"/>
    <x v="1"/>
    <n v="0"/>
    <n v="90"/>
  </r>
  <r>
    <n v="11277184"/>
    <n v="793621"/>
    <x v="1"/>
    <n v="0"/>
    <n v="90"/>
  </r>
  <r>
    <n v="11277184"/>
    <n v="1621820"/>
    <x v="0"/>
    <n v="1"/>
    <n v="0"/>
  </r>
  <r>
    <n v="11277189"/>
    <n v="793621"/>
    <x v="1"/>
    <n v="0"/>
    <n v="90"/>
  </r>
  <r>
    <n v="11277189"/>
    <n v="1333766"/>
    <x v="3"/>
    <n v="0"/>
    <n v="90"/>
  </r>
  <r>
    <n v="11277208"/>
    <n v="463541"/>
    <x v="0"/>
    <n v="0"/>
    <n v="0"/>
  </r>
  <r>
    <n v="11277208"/>
    <n v="1621820"/>
    <x v="0"/>
    <n v="0"/>
    <n v="0"/>
  </r>
  <r>
    <n v="11277220"/>
    <n v="463541"/>
    <x v="0"/>
    <n v="0"/>
    <n v="0"/>
  </r>
  <r>
    <n v="11277220"/>
    <n v="2053670"/>
    <x v="1"/>
    <n v="2"/>
    <n v="90"/>
  </r>
  <r>
    <n v="11277222"/>
    <n v="463541"/>
    <x v="0"/>
    <n v="0"/>
    <n v="0"/>
  </r>
  <r>
    <n v="11277222"/>
    <n v="1436408"/>
    <x v="1"/>
    <n v="3"/>
    <n v="90"/>
  </r>
  <r>
    <n v="11277249"/>
    <n v="137672"/>
    <x v="0"/>
    <n v="0"/>
    <n v="0"/>
  </r>
  <r>
    <n v="11277249"/>
    <n v="2053670"/>
    <x v="1"/>
    <n v="1"/>
    <n v="90"/>
  </r>
  <r>
    <n v="11277256"/>
    <n v="463541"/>
    <x v="0"/>
    <n v="3"/>
    <n v="0"/>
  </r>
  <r>
    <n v="11277256"/>
    <n v="908345"/>
    <x v="0"/>
    <n v="2"/>
    <n v="0"/>
  </r>
  <r>
    <n v="11277261"/>
    <n v="26877"/>
    <x v="0"/>
    <n v="0"/>
    <n v="0"/>
  </r>
  <r>
    <n v="11277261"/>
    <n v="2053670"/>
    <x v="1"/>
    <n v="1"/>
    <n v="90"/>
  </r>
  <r>
    <n v="11277262"/>
    <n v="2053670"/>
    <x v="1"/>
    <n v="2"/>
    <n v="90"/>
  </r>
  <r>
    <n v="11277262"/>
    <n v="2055070"/>
    <x v="0"/>
    <n v="1"/>
    <n v="0"/>
  </r>
  <r>
    <n v="11277269"/>
    <n v="463541"/>
    <x v="0"/>
    <n v="0"/>
    <n v="0"/>
  </r>
  <r>
    <n v="11277269"/>
    <n v="1601680"/>
    <x v="1"/>
    <n v="4"/>
    <n v="90"/>
  </r>
  <r>
    <n v="11277271"/>
    <n v="1601680"/>
    <x v="1"/>
    <n v="1"/>
    <n v="90"/>
  </r>
  <r>
    <n v="11277271"/>
    <n v="2053670"/>
    <x v="1"/>
    <n v="2"/>
    <n v="90"/>
  </r>
  <r>
    <n v="11277281"/>
    <n v="1436408"/>
    <x v="1"/>
    <n v="2"/>
    <n v="90"/>
  </r>
  <r>
    <n v="11277281"/>
    <n v="2053670"/>
    <x v="1"/>
    <n v="0"/>
    <n v="90"/>
  </r>
  <r>
    <n v="11277287"/>
    <n v="463541"/>
    <x v="0"/>
    <n v="0"/>
    <n v="0"/>
  </r>
  <r>
    <n v="11277287"/>
    <n v="1621820"/>
    <x v="0"/>
    <n v="1"/>
    <n v="0"/>
  </r>
  <r>
    <n v="11277305"/>
    <n v="2053670"/>
    <x v="1"/>
    <n v="2"/>
    <n v="90"/>
  </r>
  <r>
    <n v="11277305"/>
    <n v="2055070"/>
    <x v="0"/>
    <n v="1"/>
    <n v="0"/>
  </r>
  <r>
    <n v="11277306"/>
    <n v="137672"/>
    <x v="0"/>
    <n v="0"/>
    <n v="0"/>
  </r>
  <r>
    <n v="11277306"/>
    <n v="2053670"/>
    <x v="1"/>
    <n v="4"/>
    <n v="90"/>
  </r>
  <r>
    <n v="11277315"/>
    <n v="280029"/>
    <x v="2"/>
    <n v="1"/>
    <n v="90"/>
  </r>
  <r>
    <n v="11277315"/>
    <n v="463541"/>
    <x v="0"/>
    <n v="0"/>
    <n v="0"/>
  </r>
  <r>
    <n v="11277317"/>
    <n v="463541"/>
    <x v="0"/>
    <n v="0"/>
    <n v="0"/>
  </r>
  <r>
    <n v="11277317"/>
    <n v="1431173"/>
    <x v="0"/>
    <n v="2"/>
    <n v="0"/>
  </r>
  <r>
    <n v="11277326"/>
    <n v="463541"/>
    <x v="0"/>
    <n v="0"/>
    <n v="0"/>
  </r>
  <r>
    <n v="11277326"/>
    <n v="710856"/>
    <x v="0"/>
    <n v="0"/>
    <n v="0"/>
  </r>
  <r>
    <n v="11277328"/>
    <n v="463541"/>
    <x v="0"/>
    <n v="0"/>
    <n v="0"/>
  </r>
  <r>
    <n v="11277328"/>
    <n v="1629842"/>
    <x v="0"/>
    <n v="0"/>
    <n v="0"/>
  </r>
  <r>
    <n v="11277375"/>
    <n v="438811"/>
    <x v="0"/>
    <n v="1"/>
    <n v="0"/>
  </r>
  <r>
    <n v="11277375"/>
    <n v="463541"/>
    <x v="0"/>
    <n v="0"/>
    <n v="0"/>
  </r>
  <r>
    <n v="11277385"/>
    <n v="490468"/>
    <x v="0"/>
    <n v="1"/>
    <n v="0"/>
  </r>
  <r>
    <n v="11277385"/>
    <n v="793621"/>
    <x v="1"/>
    <n v="4"/>
    <n v="90"/>
  </r>
  <r>
    <n v="11277386"/>
    <n v="228845"/>
    <x v="1"/>
    <n v="3"/>
    <n v="90"/>
  </r>
  <r>
    <n v="11277386"/>
    <n v="793621"/>
    <x v="1"/>
    <n v="0"/>
    <n v="90"/>
  </r>
  <r>
    <n v="11277387"/>
    <n v="793621"/>
    <x v="1"/>
    <n v="0"/>
    <n v="90"/>
  </r>
  <r>
    <n v="11277387"/>
    <n v="2056315"/>
    <x v="0"/>
    <n v="3"/>
    <n v="0"/>
  </r>
  <r>
    <n v="11277389"/>
    <n v="463541"/>
    <x v="0"/>
    <n v="4"/>
    <n v="0"/>
  </r>
  <r>
    <n v="11277389"/>
    <n v="990223"/>
    <x v="0"/>
    <n v="0"/>
    <n v="0"/>
  </r>
  <r>
    <n v="11277409"/>
    <n v="463541"/>
    <x v="0"/>
    <n v="1"/>
    <n v="0"/>
  </r>
  <r>
    <n v="11277409"/>
    <n v="1333766"/>
    <x v="3"/>
    <n v="0"/>
    <n v="90"/>
  </r>
  <r>
    <n v="11277411"/>
    <n v="26877"/>
    <x v="0"/>
    <n v="0"/>
    <n v="0"/>
  </r>
  <r>
    <n v="11277411"/>
    <n v="613555"/>
    <x v="0"/>
    <n v="0"/>
    <n v="0"/>
  </r>
  <r>
    <n v="11277447"/>
    <n v="463541"/>
    <x v="0"/>
    <n v="1"/>
    <n v="0"/>
  </r>
  <r>
    <n v="11277447"/>
    <n v="793686"/>
    <x v="0"/>
    <n v="1"/>
    <n v="0"/>
  </r>
  <r>
    <n v="11277449"/>
    <n v="463541"/>
    <x v="0"/>
    <n v="0"/>
    <n v="0"/>
  </r>
  <r>
    <n v="11277449"/>
    <n v="662620"/>
    <x v="0"/>
    <n v="1"/>
    <n v="0"/>
  </r>
  <r>
    <n v="11277470"/>
    <n v="536938"/>
    <x v="0"/>
    <n v="1"/>
    <n v="0"/>
  </r>
  <r>
    <n v="11277470"/>
    <n v="2055939"/>
    <x v="0"/>
    <n v="2"/>
    <n v="0"/>
  </r>
  <r>
    <n v="11277487"/>
    <n v="2053456"/>
    <x v="0"/>
    <n v="0"/>
    <n v="0"/>
  </r>
  <r>
    <n v="11277487"/>
    <n v="2053670"/>
    <x v="1"/>
    <n v="1"/>
    <n v="90"/>
  </r>
  <r>
    <n v="11277632"/>
    <n v="463541"/>
    <x v="0"/>
    <n v="2"/>
    <n v="0"/>
  </r>
  <r>
    <n v="11277632"/>
    <n v="1456633"/>
    <x v="0"/>
    <n v="1"/>
    <n v="0"/>
  </r>
  <r>
    <n v="11277698"/>
    <n v="463541"/>
    <x v="0"/>
    <n v="0"/>
    <n v="0"/>
  </r>
  <r>
    <n v="11277698"/>
    <n v="2053402"/>
    <x v="0"/>
    <n v="1"/>
    <n v="0"/>
  </r>
  <r>
    <n v="11277705"/>
    <n v="438610"/>
    <x v="0"/>
    <n v="1"/>
    <n v="0"/>
  </r>
  <r>
    <n v="11277705"/>
    <n v="463541"/>
    <x v="0"/>
    <n v="1"/>
    <n v="0"/>
  </r>
  <r>
    <n v="11277706"/>
    <n v="793621"/>
    <x v="1"/>
    <n v="0"/>
    <n v="90"/>
  </r>
  <r>
    <n v="11277706"/>
    <n v="1629476"/>
    <x v="1"/>
    <n v="3"/>
    <n v="90"/>
  </r>
  <r>
    <n v="11277707"/>
    <n v="463541"/>
    <x v="0"/>
    <n v="0"/>
    <n v="0"/>
  </r>
  <r>
    <n v="11277707"/>
    <n v="2055939"/>
    <x v="0"/>
    <n v="2"/>
    <n v="0"/>
  </r>
  <r>
    <n v="11277863"/>
    <n v="120994"/>
    <x v="0"/>
    <n v="3"/>
    <n v="0"/>
  </r>
  <r>
    <n v="11277863"/>
    <n v="463541"/>
    <x v="0"/>
    <n v="0"/>
    <n v="0"/>
  </r>
  <r>
    <n v="11277864"/>
    <n v="120994"/>
    <x v="0"/>
    <n v="2"/>
    <n v="0"/>
  </r>
  <r>
    <n v="11277864"/>
    <n v="121578"/>
    <x v="1"/>
    <n v="1"/>
    <n v="90"/>
  </r>
  <r>
    <n v="11277865"/>
    <n v="71272"/>
    <x v="0"/>
    <n v="0"/>
    <n v="0"/>
  </r>
  <r>
    <n v="11277865"/>
    <n v="463541"/>
    <x v="0"/>
    <n v="2"/>
    <n v="0"/>
  </r>
  <r>
    <n v="11277866"/>
    <n v="71272"/>
    <x v="0"/>
    <n v="1"/>
    <n v="0"/>
  </r>
  <r>
    <n v="11277866"/>
    <n v="121578"/>
    <x v="1"/>
    <n v="1"/>
    <n v="90"/>
  </r>
  <r>
    <n v="11277882"/>
    <n v="988708"/>
    <x v="1"/>
    <n v="0"/>
    <n v="90"/>
  </r>
  <r>
    <n v="11277882"/>
    <n v="2053402"/>
    <x v="0"/>
    <n v="2"/>
    <n v="0"/>
  </r>
  <r>
    <n v="11277883"/>
    <n v="121578"/>
    <x v="1"/>
    <n v="0"/>
    <n v="90"/>
  </r>
  <r>
    <n v="11277883"/>
    <n v="1902767"/>
    <x v="0"/>
    <n v="1"/>
    <n v="0"/>
  </r>
  <r>
    <n v="11277884"/>
    <n v="120994"/>
    <x v="0"/>
    <n v="2"/>
    <n v="0"/>
  </r>
  <r>
    <n v="11277884"/>
    <n v="1805969"/>
    <x v="0"/>
    <n v="0"/>
    <n v="0"/>
  </r>
  <r>
    <n v="11277891"/>
    <n v="121578"/>
    <x v="1"/>
    <n v="3"/>
    <n v="90"/>
  </r>
  <r>
    <n v="11277891"/>
    <n v="1414488"/>
    <x v="0"/>
    <n v="0"/>
    <n v="0"/>
  </r>
  <r>
    <n v="11277893"/>
    <n v="121578"/>
    <x v="1"/>
    <n v="0"/>
    <n v="90"/>
  </r>
  <r>
    <n v="11277893"/>
    <n v="2052502"/>
    <x v="0"/>
    <n v="2"/>
    <n v="0"/>
  </r>
  <r>
    <n v="11277898"/>
    <n v="26877"/>
    <x v="0"/>
    <n v="1"/>
    <n v="0"/>
  </r>
  <r>
    <n v="11277898"/>
    <n v="987759"/>
    <x v="1"/>
    <n v="4"/>
    <n v="90"/>
  </r>
  <r>
    <n v="11277911"/>
    <n v="987759"/>
    <x v="1"/>
    <n v="2"/>
    <n v="90"/>
  </r>
  <r>
    <n v="11277911"/>
    <n v="1456633"/>
    <x v="0"/>
    <n v="0"/>
    <n v="0"/>
  </r>
  <r>
    <n v="11277917"/>
    <n v="1989019"/>
    <x v="0"/>
    <n v="0"/>
    <n v="0"/>
  </r>
  <r>
    <n v="11277917"/>
    <n v="2053402"/>
    <x v="0"/>
    <n v="1"/>
    <n v="0"/>
  </r>
  <r>
    <n v="11277918"/>
    <n v="2013090"/>
    <x v="1"/>
    <n v="0"/>
    <n v="90"/>
  </r>
  <r>
    <n v="11277918"/>
    <n v="2053402"/>
    <x v="0"/>
    <n v="1"/>
    <n v="0"/>
  </r>
  <r>
    <n v="11277919"/>
    <n v="2053402"/>
    <x v="0"/>
    <n v="2"/>
    <n v="0"/>
  </r>
  <r>
    <n v="11277919"/>
    <n v="2053788"/>
    <x v="0"/>
    <n v="1"/>
    <n v="0"/>
  </r>
  <r>
    <n v="11278018"/>
    <n v="825468"/>
    <x v="1"/>
    <n v="0"/>
    <n v="90"/>
  </r>
  <r>
    <n v="11278018"/>
    <n v="2053402"/>
    <x v="0"/>
    <n v="1"/>
    <n v="0"/>
  </r>
  <r>
    <n v="11278019"/>
    <n v="987759"/>
    <x v="1"/>
    <n v="0"/>
    <n v="90"/>
  </r>
  <r>
    <n v="11278019"/>
    <n v="2055916"/>
    <x v="1"/>
    <n v="1"/>
    <n v="26"/>
  </r>
  <r>
    <n v="11278103"/>
    <n v="71272"/>
    <x v="0"/>
    <n v="0"/>
    <n v="0"/>
  </r>
  <r>
    <n v="11278103"/>
    <n v="121578"/>
    <x v="1"/>
    <n v="2"/>
    <n v="90"/>
  </r>
  <r>
    <n v="11278104"/>
    <n v="120994"/>
    <x v="0"/>
    <n v="1"/>
    <n v="0"/>
  </r>
  <r>
    <n v="11278104"/>
    <n v="121578"/>
    <x v="1"/>
    <n v="0"/>
    <n v="90"/>
  </r>
  <r>
    <n v="11278122"/>
    <n v="71272"/>
    <x v="0"/>
    <n v="0"/>
    <n v="0"/>
  </r>
  <r>
    <n v="11278122"/>
    <n v="2053402"/>
    <x v="0"/>
    <n v="3"/>
    <n v="0"/>
  </r>
  <r>
    <n v="11278123"/>
    <n v="120994"/>
    <x v="0"/>
    <n v="3"/>
    <n v="0"/>
  </r>
  <r>
    <n v="11278123"/>
    <n v="2053402"/>
    <x v="0"/>
    <n v="1"/>
    <n v="0"/>
  </r>
  <r>
    <n v="11278127"/>
    <n v="987759"/>
    <x v="1"/>
    <n v="0"/>
    <n v="90"/>
  </r>
  <r>
    <n v="11278127"/>
    <n v="1333766"/>
    <x v="3"/>
    <n v="0"/>
    <n v="90"/>
  </r>
  <r>
    <n v="11278128"/>
    <n v="151409"/>
    <x v="1"/>
    <n v="1"/>
    <n v="90"/>
  </r>
  <r>
    <n v="11278128"/>
    <n v="987759"/>
    <x v="1"/>
    <n v="1"/>
    <n v="90"/>
  </r>
  <r>
    <n v="11278136"/>
    <n v="121578"/>
    <x v="1"/>
    <n v="2"/>
    <n v="90"/>
  </r>
  <r>
    <n v="11278136"/>
    <n v="1333766"/>
    <x v="3"/>
    <n v="2"/>
    <n v="90"/>
  </r>
  <r>
    <n v="11278160"/>
    <n v="793573"/>
    <x v="0"/>
    <n v="4"/>
    <n v="0"/>
  </r>
  <r>
    <n v="11278160"/>
    <n v="793607"/>
    <x v="0"/>
    <n v="0"/>
    <n v="0"/>
  </r>
  <r>
    <n v="11278200"/>
    <n v="121578"/>
    <x v="1"/>
    <n v="0"/>
    <n v="90"/>
  </r>
  <r>
    <n v="11278200"/>
    <n v="151409"/>
    <x v="1"/>
    <n v="1"/>
    <n v="90"/>
  </r>
  <r>
    <n v="11278207"/>
    <n v="773984"/>
    <x v="0"/>
    <n v="0"/>
    <n v="0"/>
  </r>
  <r>
    <n v="11278207"/>
    <n v="2053402"/>
    <x v="0"/>
    <n v="1"/>
    <n v="0"/>
  </r>
  <r>
    <n v="11278209"/>
    <n v="2053402"/>
    <x v="0"/>
    <n v="0"/>
    <n v="0"/>
  </r>
  <r>
    <n v="11278209"/>
    <n v="2055666"/>
    <x v="1"/>
    <n v="0"/>
    <n v="90"/>
  </r>
  <r>
    <n v="11278263"/>
    <n v="988708"/>
    <x v="0"/>
    <n v="0"/>
    <n v="0"/>
  </r>
  <r>
    <n v="11278263"/>
    <n v="2053402"/>
    <x v="0"/>
    <n v="1"/>
    <n v="0"/>
  </r>
  <r>
    <n v="11278308"/>
    <n v="315523"/>
    <x v="1"/>
    <n v="0"/>
    <n v="90"/>
  </r>
  <r>
    <n v="11278308"/>
    <n v="990223"/>
    <x v="0"/>
    <n v="0"/>
    <n v="0"/>
  </r>
  <r>
    <n v="11278390"/>
    <n v="120151"/>
    <x v="1"/>
    <n v="1"/>
    <n v="90"/>
  </r>
  <r>
    <n v="11278390"/>
    <n v="1333784"/>
    <x v="0"/>
    <n v="1"/>
    <n v="0"/>
  </r>
  <r>
    <n v="11278437"/>
    <n v="438610"/>
    <x v="0"/>
    <n v="0"/>
    <n v="0"/>
  </r>
  <r>
    <n v="11278437"/>
    <n v="1040001"/>
    <x v="0"/>
    <n v="0"/>
    <n v="0"/>
  </r>
  <r>
    <n v="11278486"/>
    <n v="908345"/>
    <x v="0"/>
    <n v="0"/>
    <n v="0"/>
  </r>
  <r>
    <n v="11278486"/>
    <n v="2053670"/>
    <x v="1"/>
    <n v="1"/>
    <n v="90"/>
  </r>
  <r>
    <n v="11278886"/>
    <n v="793621"/>
    <x v="1"/>
    <n v="0"/>
    <n v="90"/>
  </r>
  <r>
    <n v="11278886"/>
    <n v="1621820"/>
    <x v="0"/>
    <n v="1"/>
    <n v="0"/>
  </r>
  <r>
    <n v="11278928"/>
    <n v="987759"/>
    <x v="1"/>
    <n v="1"/>
    <n v="90"/>
  </r>
  <r>
    <n v="11278928"/>
    <n v="2053670"/>
    <x v="1"/>
    <n v="4"/>
    <n v="90"/>
  </r>
  <r>
    <n v="11278929"/>
    <n v="463541"/>
    <x v="0"/>
    <n v="5"/>
    <n v="0"/>
  </r>
  <r>
    <n v="11278929"/>
    <n v="987759"/>
    <x v="1"/>
    <n v="1"/>
    <n v="90"/>
  </r>
  <r>
    <n v="11278935"/>
    <n v="793621"/>
    <x v="1"/>
    <n v="3"/>
    <n v="90"/>
  </r>
  <r>
    <n v="11278935"/>
    <n v="908345"/>
    <x v="0"/>
    <n v="2"/>
    <n v="0"/>
  </r>
  <r>
    <n v="11278993"/>
    <n v="120994"/>
    <x v="0"/>
    <n v="0"/>
    <n v="0"/>
  </r>
  <r>
    <n v="11278993"/>
    <n v="987759"/>
    <x v="1"/>
    <n v="0"/>
    <n v="90"/>
  </r>
  <r>
    <n v="11278994"/>
    <n v="71272"/>
    <x v="0"/>
    <n v="0"/>
    <n v="0"/>
  </r>
  <r>
    <n v="11278994"/>
    <n v="987759"/>
    <x v="1"/>
    <n v="0"/>
    <n v="90"/>
  </r>
  <r>
    <n v="11279237"/>
    <n v="463541"/>
    <x v="0"/>
    <n v="1"/>
    <n v="0"/>
  </r>
  <r>
    <n v="11279237"/>
    <n v="793644"/>
    <x v="1"/>
    <n v="0"/>
    <n v="90"/>
  </r>
  <r>
    <n v="11279300"/>
    <n v="793621"/>
    <x v="1"/>
    <n v="0"/>
    <n v="90"/>
  </r>
  <r>
    <n v="11279300"/>
    <n v="1436408"/>
    <x v="1"/>
    <n v="1"/>
    <n v="90"/>
  </r>
  <r>
    <n v="11279480"/>
    <n v="314902"/>
    <x v="1"/>
    <n v="2"/>
    <n v="90"/>
  </r>
  <r>
    <n v="11279480"/>
    <n v="463541"/>
    <x v="0"/>
    <n v="1"/>
    <n v="0"/>
  </r>
  <r>
    <n v="11279484"/>
    <n v="438610"/>
    <x v="0"/>
    <n v="5"/>
    <n v="0"/>
  </r>
  <r>
    <n v="11279484"/>
    <n v="1588202"/>
    <x v="0"/>
    <n v="1"/>
    <n v="0"/>
  </r>
  <r>
    <n v="11279657"/>
    <n v="987759"/>
    <x v="1"/>
    <n v="0"/>
    <n v="90"/>
  </r>
  <r>
    <n v="11279657"/>
    <n v="1333784"/>
    <x v="0"/>
    <n v="2"/>
    <n v="0"/>
  </r>
  <r>
    <n v="11279673"/>
    <n v="438610"/>
    <x v="0"/>
    <n v="0"/>
    <n v="0"/>
  </r>
  <r>
    <n v="11279673"/>
    <n v="993499"/>
    <x v="0"/>
    <n v="0"/>
    <n v="0"/>
  </r>
  <r>
    <n v="11279898"/>
    <n v="1414488"/>
    <x v="0"/>
    <n v="0"/>
    <n v="0"/>
  </r>
  <r>
    <n v="11279898"/>
    <n v="2053402"/>
    <x v="0"/>
    <n v="1"/>
    <n v="0"/>
  </r>
  <r>
    <n v="11279907"/>
    <n v="987759"/>
    <x v="1"/>
    <n v="4"/>
    <n v="90"/>
  </r>
  <r>
    <n v="11279907"/>
    <n v="1414488"/>
    <x v="0"/>
    <n v="1"/>
    <n v="0"/>
  </r>
  <r>
    <n v="11279909"/>
    <n v="121578"/>
    <x v="0"/>
    <n v="0"/>
    <n v="0"/>
  </r>
  <r>
    <n v="11279909"/>
    <n v="1414488"/>
    <x v="0"/>
    <n v="1"/>
    <n v="0"/>
  </r>
  <r>
    <n v="11279926"/>
    <n v="121578"/>
    <x v="0"/>
    <n v="2"/>
    <n v="0"/>
  </r>
  <r>
    <n v="11279926"/>
    <n v="1902767"/>
    <x v="0"/>
    <n v="0"/>
    <n v="0"/>
  </r>
  <r>
    <n v="11279928"/>
    <n v="987759"/>
    <x v="1"/>
    <n v="0"/>
    <n v="90"/>
  </r>
  <r>
    <n v="11279928"/>
    <n v="1902767"/>
    <x v="0"/>
    <n v="1"/>
    <n v="0"/>
  </r>
  <r>
    <n v="11279929"/>
    <n v="2052502"/>
    <x v="0"/>
    <n v="1"/>
    <n v="0"/>
  </r>
  <r>
    <n v="11279929"/>
    <n v="2053402"/>
    <x v="0"/>
    <n v="0"/>
    <n v="0"/>
  </r>
  <r>
    <n v="11280004"/>
    <n v="2052502"/>
    <x v="0"/>
    <n v="0"/>
    <n v="0"/>
  </r>
  <r>
    <n v="11280004"/>
    <n v="2053402"/>
    <x v="0"/>
    <n v="1"/>
    <n v="0"/>
  </r>
  <r>
    <n v="11280005"/>
    <n v="987759"/>
    <x v="1"/>
    <n v="0"/>
    <n v="90"/>
  </r>
  <r>
    <n v="11280005"/>
    <n v="2052502"/>
    <x v="0"/>
    <n v="4"/>
    <n v="0"/>
  </r>
  <r>
    <n v="11280006"/>
    <n v="121578"/>
    <x v="0"/>
    <n v="0"/>
    <n v="0"/>
  </r>
  <r>
    <n v="11280006"/>
    <n v="2052502"/>
    <x v="0"/>
    <n v="2"/>
    <n v="0"/>
  </r>
  <r>
    <n v="11280014"/>
    <n v="2052502"/>
    <x v="0"/>
    <n v="1"/>
    <n v="0"/>
  </r>
  <r>
    <n v="11280014"/>
    <n v="2053402"/>
    <x v="0"/>
    <n v="0"/>
    <n v="0"/>
  </r>
  <r>
    <n v="11280015"/>
    <n v="987759"/>
    <x v="1"/>
    <n v="1"/>
    <n v="90"/>
  </r>
  <r>
    <n v="11280015"/>
    <n v="1414488"/>
    <x v="0"/>
    <n v="1"/>
    <n v="0"/>
  </r>
  <r>
    <n v="11280017"/>
    <n v="121578"/>
    <x v="0"/>
    <n v="2"/>
    <n v="0"/>
  </r>
  <r>
    <n v="11280017"/>
    <n v="1414488"/>
    <x v="0"/>
    <n v="0"/>
    <n v="0"/>
  </r>
  <r>
    <n v="11280022"/>
    <n v="2052502"/>
    <x v="0"/>
    <n v="0"/>
    <n v="0"/>
  </r>
  <r>
    <n v="11280022"/>
    <n v="2053402"/>
    <x v="0"/>
    <n v="1"/>
    <n v="0"/>
  </r>
  <r>
    <n v="11280023"/>
    <n v="987759"/>
    <x v="1"/>
    <n v="1"/>
    <n v="90"/>
  </r>
  <r>
    <n v="11280023"/>
    <n v="1414488"/>
    <x v="0"/>
    <n v="2"/>
    <n v="0"/>
  </r>
  <r>
    <n v="11280024"/>
    <n v="121578"/>
    <x v="0"/>
    <n v="3"/>
    <n v="0"/>
  </r>
  <r>
    <n v="11280024"/>
    <n v="1414488"/>
    <x v="0"/>
    <n v="0"/>
    <n v="0"/>
  </r>
  <r>
    <n v="11280180"/>
    <n v="987759"/>
    <x v="1"/>
    <n v="2"/>
    <n v="90"/>
  </r>
  <r>
    <n v="11280180"/>
    <n v="1414488"/>
    <x v="0"/>
    <n v="1"/>
    <n v="0"/>
  </r>
  <r>
    <n v="11280181"/>
    <n v="2052502"/>
    <x v="0"/>
    <n v="2"/>
    <n v="0"/>
  </r>
  <r>
    <n v="11280181"/>
    <n v="2053402"/>
    <x v="0"/>
    <n v="0"/>
    <n v="0"/>
  </r>
  <r>
    <n v="11280223"/>
    <n v="987759"/>
    <x v="1"/>
    <n v="2"/>
    <n v="90"/>
  </r>
  <r>
    <n v="11280223"/>
    <n v="990223"/>
    <x v="0"/>
    <n v="1"/>
    <n v="0"/>
  </r>
  <r>
    <n v="11280226"/>
    <n v="987759"/>
    <x v="1"/>
    <n v="0"/>
    <n v="90"/>
  </r>
  <r>
    <n v="11280226"/>
    <n v="1902767"/>
    <x v="0"/>
    <n v="2"/>
    <n v="0"/>
  </r>
  <r>
    <n v="11280227"/>
    <n v="990223"/>
    <x v="0"/>
    <n v="0"/>
    <n v="0"/>
  </r>
  <r>
    <n v="11280227"/>
    <n v="2053402"/>
    <x v="0"/>
    <n v="1"/>
    <n v="0"/>
  </r>
  <r>
    <n v="11280229"/>
    <n v="987759"/>
    <x v="1"/>
    <n v="2"/>
    <n v="90"/>
  </r>
  <r>
    <n v="11280229"/>
    <n v="1414488"/>
    <x v="0"/>
    <n v="0"/>
    <n v="0"/>
  </r>
  <r>
    <n v="11280232"/>
    <n v="1902767"/>
    <x v="0"/>
    <n v="0"/>
    <n v="0"/>
  </r>
  <r>
    <n v="11280232"/>
    <n v="2053402"/>
    <x v="0"/>
    <n v="1"/>
    <n v="0"/>
  </r>
  <r>
    <n v="11280235"/>
    <n v="987759"/>
    <x v="1"/>
    <n v="0"/>
    <n v="90"/>
  </r>
  <r>
    <n v="11280235"/>
    <n v="2052502"/>
    <x v="0"/>
    <n v="5"/>
    <n v="0"/>
  </r>
  <r>
    <n v="11280239"/>
    <n v="2052502"/>
    <x v="0"/>
    <n v="0"/>
    <n v="0"/>
  </r>
  <r>
    <n v="11280239"/>
    <n v="2053402"/>
    <x v="0"/>
    <n v="0"/>
    <n v="0"/>
  </r>
  <r>
    <n v="11280240"/>
    <n v="990223"/>
    <x v="0"/>
    <n v="0"/>
    <n v="0"/>
  </r>
  <r>
    <n v="11280240"/>
    <n v="2053402"/>
    <x v="0"/>
    <n v="1"/>
    <n v="0"/>
  </r>
  <r>
    <n v="11280241"/>
    <n v="2052502"/>
    <x v="0"/>
    <n v="0"/>
    <n v="0"/>
  </r>
  <r>
    <n v="11280241"/>
    <n v="2053402"/>
    <x v="0"/>
    <n v="1"/>
    <n v="0"/>
  </r>
  <r>
    <n v="11280243"/>
    <n v="1902871"/>
    <x v="0"/>
    <n v="3"/>
    <n v="0"/>
  </r>
  <r>
    <n v="11280243"/>
    <n v="2053402"/>
    <x v="0"/>
    <n v="0"/>
    <n v="0"/>
  </r>
  <r>
    <n v="11280244"/>
    <n v="314902"/>
    <x v="1"/>
    <n v="0"/>
    <n v="90"/>
  </r>
  <r>
    <n v="11280244"/>
    <n v="2053402"/>
    <x v="0"/>
    <n v="1"/>
    <n v="0"/>
  </r>
  <r>
    <n v="11280245"/>
    <n v="1902767"/>
    <x v="0"/>
    <n v="0"/>
    <n v="0"/>
  </r>
  <r>
    <n v="11280245"/>
    <n v="2053402"/>
    <x v="0"/>
    <n v="1"/>
    <n v="0"/>
  </r>
  <r>
    <n v="11280246"/>
    <n v="1414488"/>
    <x v="0"/>
    <n v="0"/>
    <n v="0"/>
  </r>
  <r>
    <n v="11280246"/>
    <n v="2053402"/>
    <x v="0"/>
    <n v="0"/>
    <n v="0"/>
  </r>
  <r>
    <n v="11280247"/>
    <n v="987759"/>
    <x v="1"/>
    <n v="0"/>
    <n v="90"/>
  </r>
  <r>
    <n v="11280247"/>
    <n v="1436408"/>
    <x v="1"/>
    <n v="3"/>
    <n v="90"/>
  </r>
  <r>
    <n v="11280254"/>
    <n v="773984"/>
    <x v="0"/>
    <n v="0"/>
    <n v="0"/>
  </r>
  <r>
    <n v="11280254"/>
    <n v="987759"/>
    <x v="1"/>
    <n v="0"/>
    <n v="90"/>
  </r>
  <r>
    <n v="11280255"/>
    <n v="2012097"/>
    <x v="0"/>
    <n v="2"/>
    <n v="0"/>
  </r>
  <r>
    <n v="11280255"/>
    <n v="2053402"/>
    <x v="0"/>
    <n v="1"/>
    <n v="0"/>
  </r>
  <r>
    <n v="11280256"/>
    <n v="987759"/>
    <x v="1"/>
    <n v="0"/>
    <n v="90"/>
  </r>
  <r>
    <n v="11280256"/>
    <n v="2055666"/>
    <x v="1"/>
    <n v="0"/>
    <n v="90"/>
  </r>
  <r>
    <n v="11280271"/>
    <n v="463541"/>
    <x v="0"/>
    <n v="4"/>
    <n v="0"/>
  </r>
  <r>
    <n v="11280271"/>
    <n v="987759"/>
    <x v="1"/>
    <n v="3"/>
    <n v="90"/>
  </r>
  <r>
    <n v="11280280"/>
    <n v="990223"/>
    <x v="0"/>
    <n v="1"/>
    <n v="0"/>
  </r>
  <r>
    <n v="11280280"/>
    <n v="2053266"/>
    <x v="0"/>
    <n v="1"/>
    <n v="0"/>
  </r>
  <r>
    <n v="11280284"/>
    <n v="990223"/>
    <x v="0"/>
    <n v="0"/>
    <n v="0"/>
  </r>
  <r>
    <n v="11280284"/>
    <n v="2053266"/>
    <x v="0"/>
    <n v="3"/>
    <n v="0"/>
  </r>
  <r>
    <n v="11280287"/>
    <n v="990223"/>
    <x v="0"/>
    <n v="0"/>
    <n v="0"/>
  </r>
  <r>
    <n v="11280287"/>
    <n v="2053266"/>
    <x v="0"/>
    <n v="2"/>
    <n v="0"/>
  </r>
  <r>
    <n v="11280292"/>
    <n v="990223"/>
    <x v="0"/>
    <n v="1"/>
    <n v="0"/>
  </r>
  <r>
    <n v="11280292"/>
    <n v="2053266"/>
    <x v="0"/>
    <n v="4"/>
    <n v="0"/>
  </r>
  <r>
    <n v="11280294"/>
    <n v="990223"/>
    <x v="0"/>
    <n v="0"/>
    <n v="0"/>
  </r>
  <r>
    <n v="11280294"/>
    <n v="2053266"/>
    <x v="0"/>
    <n v="6"/>
    <n v="0"/>
  </r>
  <r>
    <n v="11280299"/>
    <n v="990223"/>
    <x v="0"/>
    <n v="1"/>
    <n v="0"/>
  </r>
  <r>
    <n v="11280299"/>
    <n v="2053266"/>
    <x v="0"/>
    <n v="2"/>
    <n v="0"/>
  </r>
  <r>
    <n v="11280307"/>
    <n v="990223"/>
    <x v="0"/>
    <n v="1"/>
    <n v="0"/>
  </r>
  <r>
    <n v="11280307"/>
    <n v="2053266"/>
    <x v="0"/>
    <n v="4"/>
    <n v="0"/>
  </r>
  <r>
    <n v="11280310"/>
    <n v="990223"/>
    <x v="0"/>
    <n v="1"/>
    <n v="0"/>
  </r>
  <r>
    <n v="11280310"/>
    <n v="1365742"/>
    <x v="1"/>
    <n v="0"/>
    <n v="90"/>
  </r>
  <r>
    <n v="11280315"/>
    <n v="990223"/>
    <x v="0"/>
    <n v="1"/>
    <n v="0"/>
  </r>
  <r>
    <n v="11280315"/>
    <n v="1365742"/>
    <x v="1"/>
    <n v="3"/>
    <n v="90"/>
  </r>
  <r>
    <n v="11280320"/>
    <n v="987142"/>
    <x v="2"/>
    <n v="1"/>
    <n v="90"/>
  </r>
  <r>
    <n v="11280320"/>
    <n v="987759"/>
    <x v="1"/>
    <n v="0"/>
    <n v="90"/>
  </r>
  <r>
    <n v="11280321"/>
    <n v="990223"/>
    <x v="0"/>
    <n v="0"/>
    <n v="0"/>
  </r>
  <r>
    <n v="11280321"/>
    <n v="2053266"/>
    <x v="0"/>
    <n v="5"/>
    <n v="0"/>
  </r>
  <r>
    <n v="11280322"/>
    <n v="990223"/>
    <x v="0"/>
    <n v="2"/>
    <n v="0"/>
  </r>
  <r>
    <n v="11280322"/>
    <n v="1365742"/>
    <x v="1"/>
    <n v="2"/>
    <n v="90"/>
  </r>
  <r>
    <n v="11280422"/>
    <n v="1414488"/>
    <x v="0"/>
    <n v="0"/>
    <n v="0"/>
  </r>
  <r>
    <n v="11280422"/>
    <n v="1488670"/>
    <x v="1"/>
    <n v="4"/>
    <n v="90"/>
  </r>
  <r>
    <n v="11280423"/>
    <n v="1902767"/>
    <x v="0"/>
    <n v="3"/>
    <n v="0"/>
  </r>
  <r>
    <n v="11280423"/>
    <n v="2052502"/>
    <x v="0"/>
    <n v="1"/>
    <n v="0"/>
  </r>
  <r>
    <n v="11280632"/>
    <n v="1414488"/>
    <x v="0"/>
    <n v="0"/>
    <n v="0"/>
  </r>
  <r>
    <n v="11280632"/>
    <n v="2053402"/>
    <x v="0"/>
    <n v="0"/>
    <n v="0"/>
  </r>
  <r>
    <n v="11280633"/>
    <n v="987759"/>
    <x v="1"/>
    <n v="4"/>
    <n v="90"/>
  </r>
  <r>
    <n v="11280633"/>
    <n v="1414488"/>
    <x v="0"/>
    <n v="0"/>
    <n v="0"/>
  </r>
  <r>
    <n v="11280634"/>
    <n v="121578"/>
    <x v="0"/>
    <n v="2"/>
    <n v="0"/>
  </r>
  <r>
    <n v="11280634"/>
    <n v="1414488"/>
    <x v="0"/>
    <n v="0"/>
    <n v="0"/>
  </r>
  <r>
    <n v="11280638"/>
    <n v="47586"/>
    <x v="1"/>
    <n v="2"/>
    <n v="90"/>
  </r>
  <r>
    <n v="11280638"/>
    <n v="1456633"/>
    <x v="0"/>
    <n v="0"/>
    <n v="0"/>
  </r>
  <r>
    <n v="11280640"/>
    <n v="799723"/>
    <x v="0"/>
    <n v="4"/>
    <n v="0"/>
  </r>
  <r>
    <n v="11280640"/>
    <n v="1456633"/>
    <x v="0"/>
    <n v="0"/>
    <n v="0"/>
  </r>
  <r>
    <n v="11280944"/>
    <n v="151409"/>
    <x v="1"/>
    <n v="4"/>
    <n v="90"/>
  </r>
  <r>
    <n v="11280944"/>
    <n v="463541"/>
    <x v="0"/>
    <n v="0"/>
    <n v="0"/>
  </r>
  <r>
    <n v="11280947"/>
    <n v="463541"/>
    <x v="0"/>
    <n v="0"/>
    <n v="0"/>
  </r>
  <r>
    <n v="11280947"/>
    <n v="1333766"/>
    <x v="3"/>
    <n v="1"/>
    <n v="90"/>
  </r>
  <r>
    <n v="11280948"/>
    <n v="987759"/>
    <x v="1"/>
    <n v="0"/>
    <n v="90"/>
  </r>
  <r>
    <n v="11280948"/>
    <n v="1333766"/>
    <x v="3"/>
    <n v="0"/>
    <n v="90"/>
  </r>
  <r>
    <n v="11280952"/>
    <n v="463541"/>
    <x v="0"/>
    <n v="0"/>
    <n v="0"/>
  </r>
  <r>
    <n v="11280952"/>
    <n v="2053402"/>
    <x v="0"/>
    <n v="3"/>
    <n v="0"/>
  </r>
  <r>
    <n v="11280953"/>
    <n v="463541"/>
    <x v="0"/>
    <n v="2"/>
    <n v="0"/>
  </r>
  <r>
    <n v="11280953"/>
    <n v="990223"/>
    <x v="0"/>
    <n v="0"/>
    <n v="0"/>
  </r>
  <r>
    <n v="11280955"/>
    <n v="463541"/>
    <x v="0"/>
    <n v="2"/>
    <n v="0"/>
  </r>
  <r>
    <n v="11280955"/>
    <n v="987759"/>
    <x v="1"/>
    <n v="0"/>
    <n v="90"/>
  </r>
  <r>
    <n v="11280963"/>
    <n v="793621"/>
    <x v="1"/>
    <n v="0"/>
    <n v="90"/>
  </r>
  <r>
    <n v="11280963"/>
    <n v="2053402"/>
    <x v="0"/>
    <n v="0"/>
    <n v="0"/>
  </r>
  <r>
    <n v="11280964"/>
    <n v="793621"/>
    <x v="1"/>
    <n v="1"/>
    <n v="90"/>
  </r>
  <r>
    <n v="11280964"/>
    <n v="987759"/>
    <x v="1"/>
    <n v="1"/>
    <n v="90"/>
  </r>
  <r>
    <n v="11280965"/>
    <n v="793621"/>
    <x v="1"/>
    <n v="1"/>
    <n v="90"/>
  </r>
  <r>
    <n v="11280965"/>
    <n v="990223"/>
    <x v="0"/>
    <n v="2"/>
    <n v="0"/>
  </r>
  <r>
    <n v="11280973"/>
    <n v="463541"/>
    <x v="0"/>
    <n v="0"/>
    <n v="0"/>
  </r>
  <r>
    <n v="11280973"/>
    <n v="2056315"/>
    <x v="0"/>
    <n v="4"/>
    <n v="0"/>
  </r>
  <r>
    <n v="11280974"/>
    <n v="228845"/>
    <x v="1"/>
    <n v="3"/>
    <n v="90"/>
  </r>
  <r>
    <n v="11280974"/>
    <n v="793621"/>
    <x v="1"/>
    <n v="2"/>
    <n v="90"/>
  </r>
  <r>
    <n v="11280975"/>
    <n v="463541"/>
    <x v="0"/>
    <n v="2"/>
    <n v="0"/>
  </r>
  <r>
    <n v="11280975"/>
    <n v="490468"/>
    <x v="0"/>
    <n v="1"/>
    <n v="0"/>
  </r>
  <r>
    <n v="11281020"/>
    <n v="793621"/>
    <x v="1"/>
    <n v="0"/>
    <n v="90"/>
  </r>
  <r>
    <n v="11281020"/>
    <n v="1333784"/>
    <x v="0"/>
    <n v="2"/>
    <n v="0"/>
  </r>
  <r>
    <n v="11281021"/>
    <n v="793621"/>
    <x v="1"/>
    <n v="0"/>
    <n v="90"/>
  </r>
  <r>
    <n v="11281021"/>
    <n v="948677"/>
    <x v="0"/>
    <n v="3"/>
    <n v="0"/>
  </r>
  <r>
    <n v="11281030"/>
    <n v="71272"/>
    <x v="0"/>
    <n v="0"/>
    <n v="0"/>
  </r>
  <r>
    <n v="11281030"/>
    <n v="463541"/>
    <x v="0"/>
    <n v="1"/>
    <n v="0"/>
  </r>
  <r>
    <n v="11281032"/>
    <n v="120994"/>
    <x v="0"/>
    <n v="2"/>
    <n v="0"/>
  </r>
  <r>
    <n v="11281032"/>
    <n v="463541"/>
    <x v="0"/>
    <n v="0"/>
    <n v="0"/>
  </r>
  <r>
    <n v="11281331"/>
    <n v="438610"/>
    <x v="0"/>
    <n v="2"/>
    <n v="0"/>
  </r>
  <r>
    <n v="11281331"/>
    <n v="1588202"/>
    <x v="0"/>
    <n v="0"/>
    <n v="0"/>
  </r>
  <r>
    <n v="11281481"/>
    <n v="793607"/>
    <x v="0"/>
    <n v="0"/>
    <n v="0"/>
  </r>
  <r>
    <n v="11281481"/>
    <n v="960137"/>
    <x v="0"/>
    <n v="1"/>
    <n v="0"/>
  </r>
  <r>
    <n v="11281670"/>
    <n v="438610"/>
    <x v="0"/>
    <n v="0"/>
    <n v="0"/>
  </r>
  <r>
    <n v="11281670"/>
    <n v="1414488"/>
    <x v="0"/>
    <n v="0"/>
    <n v="0"/>
  </r>
  <r>
    <n v="11281681"/>
    <n v="990223"/>
    <x v="0"/>
    <n v="0"/>
    <n v="0"/>
  </r>
  <r>
    <n v="11281681"/>
    <n v="1414488"/>
    <x v="0"/>
    <n v="3"/>
    <n v="0"/>
  </r>
  <r>
    <n v="11281696"/>
    <n v="438610"/>
    <x v="0"/>
    <n v="1"/>
    <n v="0"/>
  </r>
  <r>
    <n v="11281696"/>
    <n v="1414488"/>
    <x v="0"/>
    <n v="2"/>
    <n v="0"/>
  </r>
  <r>
    <n v="11281721"/>
    <n v="52174"/>
    <x v="2"/>
    <n v="1"/>
    <n v="90"/>
  </r>
  <r>
    <n v="11281721"/>
    <n v="1414488"/>
    <x v="0"/>
    <n v="0"/>
    <n v="0"/>
  </r>
  <r>
    <n v="11281737"/>
    <n v="1799469"/>
    <x v="0"/>
    <n v="3"/>
    <n v="0"/>
  </r>
  <r>
    <n v="11281737"/>
    <n v="1902767"/>
    <x v="0"/>
    <n v="3"/>
    <n v="0"/>
  </r>
  <r>
    <n v="11281798"/>
    <n v="438610"/>
    <x v="0"/>
    <n v="0"/>
    <n v="0"/>
  </r>
  <r>
    <n v="11281798"/>
    <n v="1414488"/>
    <x v="0"/>
    <n v="0"/>
    <n v="0"/>
  </r>
  <r>
    <n v="11281815"/>
    <n v="438610"/>
    <x v="0"/>
    <n v="1"/>
    <n v="0"/>
  </r>
  <r>
    <n v="11281815"/>
    <n v="1414488"/>
    <x v="0"/>
    <n v="0"/>
    <n v="0"/>
  </r>
  <r>
    <n v="11281866"/>
    <n v="990223"/>
    <x v="0"/>
    <n v="1"/>
    <n v="0"/>
  </r>
  <r>
    <n v="11281866"/>
    <n v="1414488"/>
    <x v="0"/>
    <n v="0"/>
    <n v="0"/>
  </r>
  <r>
    <n v="11281959"/>
    <n v="793621"/>
    <x v="1"/>
    <n v="0"/>
    <n v="90"/>
  </r>
  <r>
    <n v="11281959"/>
    <n v="2053670"/>
    <x v="1"/>
    <n v="1"/>
    <n v="90"/>
  </r>
  <r>
    <n v="11281962"/>
    <n v="2053670"/>
    <x v="1"/>
    <n v="1"/>
    <n v="90"/>
  </r>
  <r>
    <n v="11281962"/>
    <n v="2056315"/>
    <x v="0"/>
    <n v="0"/>
    <n v="0"/>
  </r>
  <r>
    <n v="11281964"/>
    <n v="228845"/>
    <x v="1"/>
    <n v="1"/>
    <n v="90"/>
  </r>
  <r>
    <n v="11281964"/>
    <n v="2053670"/>
    <x v="1"/>
    <n v="6"/>
    <n v="90"/>
  </r>
  <r>
    <n v="11281965"/>
    <n v="490468"/>
    <x v="0"/>
    <n v="0"/>
    <n v="0"/>
  </r>
  <r>
    <n v="11281965"/>
    <n v="2053670"/>
    <x v="1"/>
    <n v="3"/>
    <n v="90"/>
  </r>
  <r>
    <n v="11281968"/>
    <n v="463541"/>
    <x v="0"/>
    <n v="0"/>
    <n v="0"/>
  </r>
  <r>
    <n v="11281968"/>
    <n v="2053670"/>
    <x v="1"/>
    <n v="2"/>
    <n v="90"/>
  </r>
  <r>
    <n v="11281972"/>
    <n v="1629842"/>
    <x v="0"/>
    <n v="0"/>
    <n v="0"/>
  </r>
  <r>
    <n v="11281972"/>
    <n v="2053670"/>
    <x v="1"/>
    <n v="1"/>
    <n v="90"/>
  </r>
  <r>
    <n v="11281974"/>
    <n v="710856"/>
    <x v="0"/>
    <n v="1"/>
    <n v="0"/>
  </r>
  <r>
    <n v="11281974"/>
    <n v="2053670"/>
    <x v="1"/>
    <n v="3"/>
    <n v="90"/>
  </r>
  <r>
    <n v="11281977"/>
    <n v="793621"/>
    <x v="1"/>
    <n v="0"/>
    <n v="90"/>
  </r>
  <r>
    <n v="11281977"/>
    <n v="2053456"/>
    <x v="0"/>
    <n v="2"/>
    <n v="0"/>
  </r>
  <r>
    <n v="11282297"/>
    <n v="990223"/>
    <x v="1"/>
    <n v="4"/>
    <n v="90"/>
  </r>
  <r>
    <n v="11282297"/>
    <n v="1414488"/>
    <x v="0"/>
    <n v="0"/>
    <n v="0"/>
  </r>
  <r>
    <n v="11282298"/>
    <n v="990223"/>
    <x v="0"/>
    <n v="3"/>
    <n v="0"/>
  </r>
  <r>
    <n v="11282298"/>
    <n v="2053670"/>
    <x v="1"/>
    <n v="1"/>
    <n v="90"/>
  </r>
  <r>
    <n v="11282752"/>
    <n v="120994"/>
    <x v="0"/>
    <n v="2"/>
    <n v="0"/>
  </r>
  <r>
    <n v="11282752"/>
    <n v="165163"/>
    <x v="1"/>
    <n v="0"/>
    <n v="90"/>
  </r>
  <r>
    <n v="11282935"/>
    <n v="438811"/>
    <x v="0"/>
    <n v="1"/>
    <n v="0"/>
  </r>
  <r>
    <n v="11282935"/>
    <n v="793621"/>
    <x v="0"/>
    <n v="1"/>
    <n v="0"/>
  </r>
  <r>
    <n v="11282938"/>
    <n v="438811"/>
    <x v="0"/>
    <n v="1"/>
    <n v="0"/>
  </r>
  <r>
    <n v="11282938"/>
    <n v="463541"/>
    <x v="0"/>
    <n v="0"/>
    <n v="0"/>
  </r>
  <r>
    <n v="11282939"/>
    <n v="793621"/>
    <x v="0"/>
    <n v="0"/>
    <n v="0"/>
  </r>
  <r>
    <n v="11282939"/>
    <n v="948677"/>
    <x v="0"/>
    <n v="1"/>
    <n v="0"/>
  </r>
  <r>
    <n v="11282941"/>
    <n v="793621"/>
    <x v="0"/>
    <n v="0"/>
    <n v="0"/>
  </r>
  <r>
    <n v="11282941"/>
    <n v="1333784"/>
    <x v="0"/>
    <n v="1"/>
    <n v="0"/>
  </r>
  <r>
    <n v="11282943"/>
    <n v="228845"/>
    <x v="0"/>
    <n v="2"/>
    <n v="0"/>
  </r>
  <r>
    <n v="11282943"/>
    <n v="793621"/>
    <x v="0"/>
    <n v="2"/>
    <n v="0"/>
  </r>
  <r>
    <n v="11282944"/>
    <n v="463541"/>
    <x v="0"/>
    <n v="0"/>
    <n v="0"/>
  </r>
  <r>
    <n v="11282944"/>
    <n v="948677"/>
    <x v="1"/>
    <n v="0"/>
    <n v="90"/>
  </r>
  <r>
    <n v="11282947"/>
    <n v="463541"/>
    <x v="0"/>
    <n v="0"/>
    <n v="0"/>
  </r>
  <r>
    <n v="11282947"/>
    <n v="1333784"/>
    <x v="0"/>
    <n v="2"/>
    <n v="0"/>
  </r>
  <r>
    <n v="11282949"/>
    <n v="463541"/>
    <x v="0"/>
    <n v="0"/>
    <n v="0"/>
  </r>
  <r>
    <n v="11282949"/>
    <n v="948677"/>
    <x v="1"/>
    <n v="2"/>
    <n v="90"/>
  </r>
  <r>
    <n v="11282950"/>
    <n v="793621"/>
    <x v="0"/>
    <n v="2"/>
    <n v="0"/>
  </r>
  <r>
    <n v="11282950"/>
    <n v="990223"/>
    <x v="0"/>
    <n v="2"/>
    <n v="0"/>
  </r>
  <r>
    <n v="11282952"/>
    <n v="463541"/>
    <x v="0"/>
    <n v="0"/>
    <n v="0"/>
  </r>
  <r>
    <n v="11282952"/>
    <n v="1333784"/>
    <x v="0"/>
    <n v="1"/>
    <n v="0"/>
  </r>
  <r>
    <n v="11282956"/>
    <n v="228845"/>
    <x v="0"/>
    <n v="1"/>
    <n v="0"/>
  </r>
  <r>
    <n v="11282956"/>
    <n v="463541"/>
    <x v="0"/>
    <n v="1"/>
    <n v="0"/>
  </r>
  <r>
    <n v="11282958"/>
    <n v="490468"/>
    <x v="0"/>
    <n v="2"/>
    <n v="0"/>
  </r>
  <r>
    <n v="11282958"/>
    <n v="793621"/>
    <x v="0"/>
    <n v="1"/>
    <n v="0"/>
  </r>
  <r>
    <n v="11282959"/>
    <n v="793621"/>
    <x v="0"/>
    <n v="0"/>
    <n v="0"/>
  </r>
  <r>
    <n v="11282959"/>
    <n v="2056315"/>
    <x v="0"/>
    <n v="2"/>
    <n v="0"/>
  </r>
  <r>
    <n v="11282963"/>
    <n v="463541"/>
    <x v="0"/>
    <n v="3"/>
    <n v="0"/>
  </r>
  <r>
    <n v="11282963"/>
    <n v="490468"/>
    <x v="0"/>
    <n v="0"/>
    <n v="0"/>
  </r>
  <r>
    <n v="11282986"/>
    <n v="993915"/>
    <x v="0"/>
    <n v="0"/>
    <n v="0"/>
  </r>
  <r>
    <n v="11282986"/>
    <n v="1333784"/>
    <x v="0"/>
    <n v="0"/>
    <n v="0"/>
  </r>
  <r>
    <n v="11283038"/>
    <n v="2052502"/>
    <x v="0"/>
    <n v="7"/>
    <n v="0"/>
  </r>
  <r>
    <n v="11283038"/>
    <n v="2053478"/>
    <x v="0"/>
    <n v="0"/>
    <n v="0"/>
  </r>
  <r>
    <n v="11283039"/>
    <n v="1414488"/>
    <x v="0"/>
    <n v="1"/>
    <n v="0"/>
  </r>
  <r>
    <n v="11283039"/>
    <n v="1902767"/>
    <x v="0"/>
    <n v="0"/>
    <n v="0"/>
  </r>
  <r>
    <n v="11283163"/>
    <n v="793621"/>
    <x v="0"/>
    <n v="1"/>
    <n v="0"/>
  </r>
  <r>
    <n v="11283163"/>
    <n v="1456633"/>
    <x v="0"/>
    <n v="1"/>
    <n v="0"/>
  </r>
  <r>
    <n v="11283237"/>
    <n v="121578"/>
    <x v="0"/>
    <n v="3"/>
    <n v="0"/>
  </r>
  <r>
    <n v="11283237"/>
    <n v="1143111"/>
    <x v="0"/>
    <n v="1"/>
    <n v="0"/>
  </r>
  <r>
    <n v="11283410"/>
    <n v="1414488"/>
    <x v="0"/>
    <n v="0"/>
    <n v="0"/>
  </r>
  <r>
    <n v="11283410"/>
    <n v="1433929"/>
    <x v="0"/>
    <n v="1"/>
    <n v="0"/>
  </r>
  <r>
    <n v="11283468"/>
    <n v="314902"/>
    <x v="1"/>
    <n v="0"/>
    <n v="90"/>
  </r>
  <r>
    <n v="11283468"/>
    <n v="793621"/>
    <x v="0"/>
    <n v="1"/>
    <n v="0"/>
  </r>
  <r>
    <n v="11283471"/>
    <n v="793621"/>
    <x v="0"/>
    <n v="0"/>
    <n v="0"/>
  </r>
  <r>
    <n v="11283471"/>
    <n v="1902871"/>
    <x v="0"/>
    <n v="2"/>
    <n v="0"/>
  </r>
  <r>
    <n v="11283509"/>
    <n v="463541"/>
    <x v="0"/>
    <n v="1"/>
    <n v="0"/>
  </r>
  <r>
    <n v="11283509"/>
    <n v="2055939"/>
    <x v="0"/>
    <n v="2"/>
    <n v="0"/>
  </r>
  <r>
    <n v="11283514"/>
    <n v="2052502"/>
    <x v="0"/>
    <n v="3"/>
    <n v="0"/>
  </r>
  <r>
    <n v="11283514"/>
    <n v="2052722"/>
    <x v="0"/>
    <n v="0"/>
    <n v="0"/>
  </r>
  <r>
    <n v="11283515"/>
    <n v="279611"/>
    <x v="0"/>
    <n v="2"/>
    <n v="0"/>
  </r>
  <r>
    <n v="11283515"/>
    <n v="1902767"/>
    <x v="0"/>
    <n v="0"/>
    <n v="0"/>
  </r>
  <r>
    <n v="11283598"/>
    <n v="120994"/>
    <x v="0"/>
    <n v="0"/>
    <n v="0"/>
  </r>
  <r>
    <n v="11283598"/>
    <n v="987759"/>
    <x v="1"/>
    <n v="0"/>
    <n v="90"/>
  </r>
  <r>
    <n v="11283603"/>
    <n v="71272"/>
    <x v="0"/>
    <n v="0"/>
    <n v="0"/>
  </r>
  <r>
    <n v="11283603"/>
    <n v="2053402"/>
    <x v="0"/>
    <n v="1"/>
    <n v="0"/>
  </r>
  <r>
    <n v="11283605"/>
    <n v="120994"/>
    <x v="0"/>
    <n v="1"/>
    <n v="0"/>
  </r>
  <r>
    <n v="11283605"/>
    <n v="2053402"/>
    <x v="0"/>
    <n v="1"/>
    <n v="0"/>
  </r>
  <r>
    <n v="11284234"/>
    <n v="121578"/>
    <x v="0"/>
    <n v="4"/>
    <n v="0"/>
  </r>
  <r>
    <n v="11284234"/>
    <n v="948677"/>
    <x v="1"/>
    <n v="0"/>
    <n v="90"/>
  </r>
  <r>
    <n v="11284245"/>
    <n v="987759"/>
    <x v="1"/>
    <n v="0"/>
    <n v="90"/>
  </r>
  <r>
    <n v="11284245"/>
    <n v="1333784"/>
    <x v="0"/>
    <n v="2"/>
    <n v="0"/>
  </r>
  <r>
    <n v="11284246"/>
    <n v="948677"/>
    <x v="1"/>
    <n v="1"/>
    <n v="90"/>
  </r>
  <r>
    <n v="11284246"/>
    <n v="987759"/>
    <x v="1"/>
    <n v="0"/>
    <n v="90"/>
  </r>
  <r>
    <n v="11284247"/>
    <n v="121578"/>
    <x v="0"/>
    <n v="2"/>
    <n v="0"/>
  </r>
  <r>
    <n v="11284247"/>
    <n v="990223"/>
    <x v="0"/>
    <n v="0"/>
    <n v="0"/>
  </r>
  <r>
    <n v="11284252"/>
    <n v="987759"/>
    <x v="1"/>
    <n v="0"/>
    <n v="90"/>
  </r>
  <r>
    <n v="11284252"/>
    <n v="1333784"/>
    <x v="0"/>
    <n v="4"/>
    <n v="0"/>
  </r>
  <r>
    <n v="11284254"/>
    <n v="948677"/>
    <x v="1"/>
    <n v="2"/>
    <n v="90"/>
  </r>
  <r>
    <n v="11284254"/>
    <n v="987759"/>
    <x v="1"/>
    <n v="0"/>
    <n v="90"/>
  </r>
  <r>
    <n v="11284262"/>
    <n v="987759"/>
    <x v="1"/>
    <n v="0"/>
    <n v="90"/>
  </r>
  <r>
    <n v="11284262"/>
    <n v="1333784"/>
    <x v="0"/>
    <n v="0"/>
    <n v="0"/>
  </r>
  <r>
    <n v="11284263"/>
    <n v="948677"/>
    <x v="1"/>
    <n v="4"/>
    <n v="90"/>
  </r>
  <r>
    <n v="11284263"/>
    <n v="987759"/>
    <x v="1"/>
    <n v="0"/>
    <n v="90"/>
  </r>
  <r>
    <n v="11284269"/>
    <n v="948677"/>
    <x v="0"/>
    <n v="1"/>
    <n v="0"/>
  </r>
  <r>
    <n v="11284269"/>
    <n v="2053402"/>
    <x v="0"/>
    <n v="0"/>
    <n v="0"/>
  </r>
  <r>
    <n v="11284270"/>
    <n v="987759"/>
    <x v="1"/>
    <n v="0"/>
    <n v="90"/>
  </r>
  <r>
    <n v="11284270"/>
    <n v="2012097"/>
    <x v="0"/>
    <n v="2"/>
    <n v="0"/>
  </r>
  <r>
    <n v="11284274"/>
    <n v="987759"/>
    <x v="1"/>
    <n v="0"/>
    <n v="90"/>
  </r>
  <r>
    <n v="11284274"/>
    <n v="1333784"/>
    <x v="0"/>
    <n v="2"/>
    <n v="0"/>
  </r>
  <r>
    <n v="11284278"/>
    <n v="121578"/>
    <x v="0"/>
    <n v="0"/>
    <n v="0"/>
  </r>
  <r>
    <n v="11284278"/>
    <n v="2055666"/>
    <x v="1"/>
    <n v="1"/>
    <n v="90"/>
  </r>
  <r>
    <n v="11284280"/>
    <n v="948677"/>
    <x v="1"/>
    <n v="0"/>
    <n v="90"/>
  </r>
  <r>
    <n v="11284280"/>
    <n v="2053402"/>
    <x v="0"/>
    <n v="0"/>
    <n v="0"/>
  </r>
  <r>
    <n v="11284294"/>
    <n v="2052502"/>
    <x v="0"/>
    <n v="0"/>
    <n v="0"/>
  </r>
  <r>
    <n v="11284294"/>
    <n v="2053402"/>
    <x v="0"/>
    <n v="0"/>
    <n v="0"/>
  </r>
  <r>
    <n v="11284301"/>
    <n v="987759"/>
    <x v="1"/>
    <n v="1"/>
    <n v="90"/>
  </r>
  <r>
    <n v="11284301"/>
    <n v="1902767"/>
    <x v="0"/>
    <n v="0"/>
    <n v="0"/>
  </r>
  <r>
    <n v="11284303"/>
    <n v="2052502"/>
    <x v="0"/>
    <n v="0"/>
    <n v="0"/>
  </r>
  <r>
    <n v="11284303"/>
    <n v="2053402"/>
    <x v="0"/>
    <n v="0"/>
    <n v="0"/>
  </r>
  <r>
    <n v="11284304"/>
    <n v="121578"/>
    <x v="0"/>
    <n v="3"/>
    <n v="0"/>
  </r>
  <r>
    <n v="11284304"/>
    <n v="1902767"/>
    <x v="0"/>
    <n v="0"/>
    <n v="0"/>
  </r>
  <r>
    <n v="11284312"/>
    <n v="1902767"/>
    <x v="0"/>
    <n v="1"/>
    <n v="0"/>
  </r>
  <r>
    <n v="11284312"/>
    <n v="2053402"/>
    <x v="0"/>
    <n v="0"/>
    <n v="0"/>
  </r>
  <r>
    <n v="11284313"/>
    <n v="987759"/>
    <x v="1"/>
    <n v="1"/>
    <n v="90"/>
  </r>
  <r>
    <n v="11284313"/>
    <n v="1902767"/>
    <x v="0"/>
    <n v="2"/>
    <n v="0"/>
  </r>
  <r>
    <n v="11284314"/>
    <n v="121578"/>
    <x v="0"/>
    <n v="1"/>
    <n v="0"/>
  </r>
  <r>
    <n v="11284314"/>
    <n v="1902767"/>
    <x v="0"/>
    <n v="2"/>
    <n v="0"/>
  </r>
  <r>
    <n v="11284319"/>
    <n v="121578"/>
    <x v="0"/>
    <n v="0"/>
    <n v="0"/>
  </r>
  <r>
    <n v="11284319"/>
    <n v="151409"/>
    <x v="1"/>
    <n v="0"/>
    <n v="90"/>
  </r>
  <r>
    <n v="11284322"/>
    <n v="121578"/>
    <x v="0"/>
    <n v="0"/>
    <n v="0"/>
  </r>
  <r>
    <n v="11284322"/>
    <n v="1333766"/>
    <x v="3"/>
    <n v="4"/>
    <n v="90"/>
  </r>
  <r>
    <n v="11284326"/>
    <n v="121578"/>
    <x v="0"/>
    <n v="0"/>
    <n v="0"/>
  </r>
  <r>
    <n v="11284326"/>
    <n v="438811"/>
    <x v="0"/>
    <n v="0"/>
    <n v="0"/>
  </r>
  <r>
    <n v="11284331"/>
    <n v="121578"/>
    <x v="0"/>
    <n v="3"/>
    <n v="0"/>
  </r>
  <r>
    <n v="11284331"/>
    <n v="1902767"/>
    <x v="0"/>
    <n v="0"/>
    <n v="0"/>
  </r>
  <r>
    <n v="11284334"/>
    <n v="2052502"/>
    <x v="0"/>
    <n v="2"/>
    <n v="0"/>
  </r>
  <r>
    <n v="11284334"/>
    <n v="2053402"/>
    <x v="0"/>
    <n v="0"/>
    <n v="0"/>
  </r>
  <r>
    <n v="11284413"/>
    <n v="987759"/>
    <x v="1"/>
    <n v="4"/>
    <n v="90"/>
  </r>
  <r>
    <n v="11284413"/>
    <n v="1902767"/>
    <x v="0"/>
    <n v="1"/>
    <n v="0"/>
  </r>
  <r>
    <n v="11284454"/>
    <n v="987759"/>
    <x v="1"/>
    <n v="2"/>
    <n v="90"/>
  </r>
  <r>
    <n v="11284454"/>
    <n v="990223"/>
    <x v="0"/>
    <n v="1"/>
    <n v="0"/>
  </r>
  <r>
    <n v="11285104"/>
    <n v="1629476"/>
    <x v="1"/>
    <n v="1"/>
    <n v="90"/>
  </r>
  <r>
    <n v="11285104"/>
    <n v="1902767"/>
    <x v="0"/>
    <n v="0"/>
    <n v="0"/>
  </r>
  <r>
    <n v="11285113"/>
    <n v="1333766"/>
    <x v="3"/>
    <n v="0"/>
    <n v="90"/>
  </r>
  <r>
    <n v="11285113"/>
    <n v="2053670"/>
    <x v="1"/>
    <n v="0"/>
    <n v="90"/>
  </r>
  <r>
    <n v="11285117"/>
    <n v="151409"/>
    <x v="1"/>
    <n v="0"/>
    <n v="90"/>
  </r>
  <r>
    <n v="11285117"/>
    <n v="2053670"/>
    <x v="1"/>
    <n v="1"/>
    <n v="90"/>
  </r>
  <r>
    <n v="11285122"/>
    <n v="1488670"/>
    <x v="1"/>
    <n v="2"/>
    <n v="90"/>
  </r>
  <r>
    <n v="11285122"/>
    <n v="1902767"/>
    <x v="0"/>
    <n v="0"/>
    <n v="0"/>
  </r>
  <r>
    <n v="11285174"/>
    <n v="710856"/>
    <x v="0"/>
    <n v="1"/>
    <n v="0"/>
  </r>
  <r>
    <n v="11285174"/>
    <n v="2053670"/>
    <x v="1"/>
    <n v="1"/>
    <n v="90"/>
  </r>
  <r>
    <n v="11285175"/>
    <n v="2053456"/>
    <x v="0"/>
    <n v="2"/>
    <n v="0"/>
  </r>
  <r>
    <n v="11285175"/>
    <n v="2053670"/>
    <x v="1"/>
    <n v="0"/>
    <n v="90"/>
  </r>
  <r>
    <n v="11285176"/>
    <n v="1629842"/>
    <x v="0"/>
    <n v="1"/>
    <n v="0"/>
  </r>
  <r>
    <n v="11285176"/>
    <n v="2053670"/>
    <x v="1"/>
    <n v="1"/>
    <n v="90"/>
  </r>
  <r>
    <n v="11285184"/>
    <n v="151409"/>
    <x v="1"/>
    <n v="2"/>
    <n v="90"/>
  </r>
  <r>
    <n v="11285184"/>
    <n v="463541"/>
    <x v="0"/>
    <n v="0"/>
    <n v="0"/>
  </r>
  <r>
    <n v="11285185"/>
    <n v="463541"/>
    <x v="0"/>
    <n v="1"/>
    <n v="0"/>
  </r>
  <r>
    <n v="11285185"/>
    <n v="1333766"/>
    <x v="3"/>
    <n v="0"/>
    <n v="90"/>
  </r>
  <r>
    <n v="11285187"/>
    <n v="1333784"/>
    <x v="0"/>
    <n v="0"/>
    <n v="0"/>
  </r>
  <r>
    <n v="11285187"/>
    <n v="2053670"/>
    <x v="1"/>
    <n v="0"/>
    <n v="90"/>
  </r>
  <r>
    <n v="11285188"/>
    <n v="948677"/>
    <x v="1"/>
    <n v="1"/>
    <n v="90"/>
  </r>
  <r>
    <n v="11285188"/>
    <n v="2053670"/>
    <x v="1"/>
    <n v="1"/>
    <n v="90"/>
  </r>
  <r>
    <n v="11285289"/>
    <n v="990223"/>
    <x v="0"/>
    <n v="0"/>
    <n v="0"/>
  </r>
  <r>
    <n v="11285289"/>
    <n v="2053670"/>
    <x v="1"/>
    <n v="2"/>
    <n v="90"/>
  </r>
  <r>
    <n v="11285355"/>
    <n v="1456633"/>
    <x v="0"/>
    <n v="0"/>
    <n v="0"/>
  </r>
  <r>
    <n v="11285355"/>
    <n v="2053670"/>
    <x v="1"/>
    <n v="2"/>
    <n v="90"/>
  </r>
  <r>
    <n v="11285434"/>
    <n v="463541"/>
    <x v="1"/>
    <n v="0"/>
    <n v="90"/>
  </r>
  <r>
    <n v="11285434"/>
    <n v="1431173"/>
    <x v="0"/>
    <n v="4"/>
    <n v="0"/>
  </r>
  <r>
    <n v="11285435"/>
    <n v="280029"/>
    <x v="2"/>
    <n v="2"/>
    <n v="90"/>
  </r>
  <r>
    <n v="11285435"/>
    <n v="463541"/>
    <x v="1"/>
    <n v="0"/>
    <n v="90"/>
  </r>
  <r>
    <n v="11285475"/>
    <n v="463541"/>
    <x v="1"/>
    <n v="1"/>
    <n v="90"/>
  </r>
  <r>
    <n v="11285475"/>
    <n v="1436408"/>
    <x v="1"/>
    <n v="3"/>
    <n v="90"/>
  </r>
  <r>
    <n v="11285508"/>
    <n v="463541"/>
    <x v="1"/>
    <n v="0"/>
    <n v="90"/>
  </r>
  <r>
    <n v="11285508"/>
    <n v="1436408"/>
    <x v="1"/>
    <n v="4"/>
    <n v="90"/>
  </r>
  <r>
    <n v="11285510"/>
    <n v="793621"/>
    <x v="0"/>
    <n v="0"/>
    <n v="0"/>
  </r>
  <r>
    <n v="11285510"/>
    <n v="1436408"/>
    <x v="1"/>
    <n v="2"/>
    <n v="90"/>
  </r>
  <r>
    <n v="11285515"/>
    <n v="793621"/>
    <x v="0"/>
    <n v="1"/>
    <n v="0"/>
  </r>
  <r>
    <n v="11285515"/>
    <n v="1578599"/>
    <x v="0"/>
    <n v="2"/>
    <n v="0"/>
  </r>
  <r>
    <n v="11285520"/>
    <n v="793621"/>
    <x v="0"/>
    <n v="0"/>
    <n v="0"/>
  </r>
  <r>
    <n v="11285520"/>
    <n v="1578599"/>
    <x v="0"/>
    <n v="0"/>
    <n v="0"/>
  </r>
  <r>
    <n v="11285523"/>
    <n v="463541"/>
    <x v="1"/>
    <n v="0"/>
    <n v="90"/>
  </r>
  <r>
    <n v="11285523"/>
    <n v="2011971"/>
    <x v="0"/>
    <n v="4"/>
    <n v="0"/>
  </r>
  <r>
    <n v="11285526"/>
    <n v="793621"/>
    <x v="0"/>
    <n v="0"/>
    <n v="0"/>
  </r>
  <r>
    <n v="11285526"/>
    <n v="2011971"/>
    <x v="0"/>
    <n v="2"/>
    <n v="0"/>
  </r>
  <r>
    <n v="11285527"/>
    <n v="793621"/>
    <x v="0"/>
    <n v="0"/>
    <n v="0"/>
  </r>
  <r>
    <n v="11285527"/>
    <n v="1578599"/>
    <x v="0"/>
    <n v="2"/>
    <n v="0"/>
  </r>
  <r>
    <n v="11285528"/>
    <n v="463541"/>
    <x v="1"/>
    <n v="1"/>
    <n v="90"/>
  </r>
  <r>
    <n v="11285528"/>
    <n v="2058356"/>
    <x v="0"/>
    <n v="4"/>
    <n v="0"/>
  </r>
  <r>
    <n v="11285571"/>
    <n v="799717"/>
    <x v="0"/>
    <n v="2"/>
    <n v="0"/>
  </r>
  <r>
    <n v="11285571"/>
    <n v="1908208"/>
    <x v="0"/>
    <n v="0"/>
    <n v="0"/>
  </r>
  <r>
    <n v="11285680"/>
    <n v="463541"/>
    <x v="1"/>
    <n v="0"/>
    <n v="90"/>
  </r>
  <r>
    <n v="11285680"/>
    <n v="1621820"/>
    <x v="0"/>
    <n v="1"/>
    <n v="0"/>
  </r>
  <r>
    <n v="11285865"/>
    <n v="121578"/>
    <x v="0"/>
    <n v="2"/>
    <n v="0"/>
  </r>
  <r>
    <n v="11285865"/>
    <n v="793621"/>
    <x v="0"/>
    <n v="1"/>
    <n v="0"/>
  </r>
  <r>
    <n v="11285866"/>
    <n v="987759"/>
    <x v="1"/>
    <n v="1"/>
    <n v="90"/>
  </r>
  <r>
    <n v="11285866"/>
    <n v="1902767"/>
    <x v="0"/>
    <n v="3"/>
    <n v="0"/>
  </r>
  <r>
    <n v="11285867"/>
    <n v="793621"/>
    <x v="0"/>
    <n v="1"/>
    <n v="0"/>
  </r>
  <r>
    <n v="11285867"/>
    <n v="987759"/>
    <x v="1"/>
    <n v="3"/>
    <n v="90"/>
  </r>
  <r>
    <n v="11285868"/>
    <n v="2052502"/>
    <x v="0"/>
    <n v="0"/>
    <n v="0"/>
  </r>
  <r>
    <n v="11285868"/>
    <n v="2053402"/>
    <x v="0"/>
    <n v="1"/>
    <n v="0"/>
  </r>
  <r>
    <n v="11285869"/>
    <n v="793621"/>
    <x v="0"/>
    <n v="0"/>
    <n v="0"/>
  </r>
  <r>
    <n v="11285869"/>
    <n v="2053402"/>
    <x v="0"/>
    <n v="0"/>
    <n v="0"/>
  </r>
  <r>
    <n v="11285969"/>
    <n v="437363"/>
    <x v="1"/>
    <n v="2"/>
    <n v="90"/>
  </r>
  <r>
    <n v="11285969"/>
    <n v="990223"/>
    <x v="0"/>
    <n v="2"/>
    <n v="0"/>
  </r>
  <r>
    <n v="11286144"/>
    <n v="463541"/>
    <x v="1"/>
    <n v="2"/>
    <n v="90"/>
  </r>
  <r>
    <n v="11286144"/>
    <n v="1601680"/>
    <x v="1"/>
    <n v="2"/>
    <n v="90"/>
  </r>
  <r>
    <n v="11286270"/>
    <n v="120994"/>
    <x v="0"/>
    <n v="0"/>
    <n v="0"/>
  </r>
  <r>
    <n v="11286270"/>
    <n v="820766"/>
    <x v="0"/>
    <n v="1"/>
    <n v="0"/>
  </r>
  <r>
    <n v="11286386"/>
    <n v="793621"/>
    <x v="0"/>
    <n v="2"/>
    <n v="0"/>
  </r>
  <r>
    <n v="11286386"/>
    <n v="1333784"/>
    <x v="0"/>
    <n v="0"/>
    <n v="0"/>
  </r>
  <r>
    <n v="11286398"/>
    <n v="793621"/>
    <x v="0"/>
    <n v="1"/>
    <n v="0"/>
  </r>
  <r>
    <n v="11286398"/>
    <n v="948677"/>
    <x v="1"/>
    <n v="1"/>
    <n v="90"/>
  </r>
  <r>
    <n v="11286771"/>
    <n v="939587"/>
    <x v="0"/>
    <n v="1"/>
    <n v="0"/>
  </r>
  <r>
    <n v="11286771"/>
    <n v="1414488"/>
    <x v="0"/>
    <n v="2"/>
    <n v="0"/>
  </r>
  <r>
    <n v="11286773"/>
    <n v="939587"/>
    <x v="0"/>
    <n v="1"/>
    <n v="0"/>
  </r>
  <r>
    <n v="11286773"/>
    <n v="1414488"/>
    <x v="0"/>
    <n v="2"/>
    <n v="0"/>
  </r>
  <r>
    <n v="11286776"/>
    <n v="939587"/>
    <x v="0"/>
    <n v="0"/>
    <n v="0"/>
  </r>
  <r>
    <n v="11286776"/>
    <n v="1414488"/>
    <x v="0"/>
    <n v="2"/>
    <n v="0"/>
  </r>
  <r>
    <n v="11286777"/>
    <n v="939587"/>
    <x v="0"/>
    <n v="2"/>
    <n v="0"/>
  </r>
  <r>
    <n v="11286777"/>
    <n v="1414488"/>
    <x v="0"/>
    <n v="0"/>
    <n v="0"/>
  </r>
  <r>
    <n v="11286779"/>
    <n v="939587"/>
    <x v="0"/>
    <n v="2"/>
    <n v="0"/>
  </r>
  <r>
    <n v="11286779"/>
    <n v="1414488"/>
    <x v="0"/>
    <n v="1"/>
    <n v="0"/>
  </r>
  <r>
    <n v="11286785"/>
    <n v="548740"/>
    <x v="0"/>
    <n v="2"/>
    <n v="0"/>
  </r>
  <r>
    <n v="11286785"/>
    <n v="1902767"/>
    <x v="0"/>
    <n v="0"/>
    <n v="0"/>
  </r>
  <r>
    <n v="11286794"/>
    <n v="548740"/>
    <x v="0"/>
    <n v="2"/>
    <n v="0"/>
  </r>
  <r>
    <n v="11286794"/>
    <n v="1902767"/>
    <x v="0"/>
    <n v="1"/>
    <n v="0"/>
  </r>
  <r>
    <n v="11286981"/>
    <n v="121578"/>
    <x v="0"/>
    <n v="1"/>
    <n v="0"/>
  </r>
  <r>
    <n v="11286981"/>
    <n v="1414488"/>
    <x v="0"/>
    <n v="2"/>
    <n v="0"/>
  </r>
  <r>
    <n v="11286982"/>
    <n v="121578"/>
    <x v="0"/>
    <n v="4"/>
    <n v="0"/>
  </r>
  <r>
    <n v="11286982"/>
    <n v="1902767"/>
    <x v="0"/>
    <n v="1"/>
    <n v="0"/>
  </r>
  <r>
    <n v="11286983"/>
    <n v="121578"/>
    <x v="0"/>
    <n v="0"/>
    <n v="0"/>
  </r>
  <r>
    <n v="11286983"/>
    <n v="2052502"/>
    <x v="0"/>
    <n v="2"/>
    <n v="0"/>
  </r>
  <r>
    <n v="11286988"/>
    <n v="1583470"/>
    <x v="0"/>
    <n v="0"/>
    <n v="0"/>
  </r>
  <r>
    <n v="11286988"/>
    <n v="2053402"/>
    <x v="0"/>
    <n v="2"/>
    <n v="0"/>
  </r>
  <r>
    <n v="11286990"/>
    <n v="121578"/>
    <x v="0"/>
    <n v="1"/>
    <n v="0"/>
  </r>
  <r>
    <n v="11286990"/>
    <n v="2053670"/>
    <x v="1"/>
    <n v="2"/>
    <n v="90"/>
  </r>
  <r>
    <n v="11286992"/>
    <n v="121578"/>
    <x v="0"/>
    <n v="3"/>
    <n v="0"/>
  </r>
  <r>
    <n v="11286992"/>
    <n v="463541"/>
    <x v="1"/>
    <n v="0"/>
    <n v="90"/>
  </r>
  <r>
    <n v="11286993"/>
    <n v="121578"/>
    <x v="0"/>
    <n v="2"/>
    <n v="0"/>
  </r>
  <r>
    <n v="11286993"/>
    <n v="793621"/>
    <x v="0"/>
    <n v="0"/>
    <n v="0"/>
  </r>
  <r>
    <n v="11286998"/>
    <n v="1583470"/>
    <x v="0"/>
    <n v="0"/>
    <n v="0"/>
  </r>
  <r>
    <n v="11286998"/>
    <n v="2053402"/>
    <x v="0"/>
    <n v="3"/>
    <n v="0"/>
  </r>
  <r>
    <n v="11287006"/>
    <n v="1583470"/>
    <x v="0"/>
    <n v="0"/>
    <n v="0"/>
  </r>
  <r>
    <n v="11287006"/>
    <n v="2053402"/>
    <x v="0"/>
    <n v="1"/>
    <n v="0"/>
  </r>
  <r>
    <n v="11287008"/>
    <n v="987759"/>
    <x v="1"/>
    <n v="0"/>
    <n v="90"/>
  </r>
  <r>
    <n v="11287008"/>
    <n v="2052502"/>
    <x v="0"/>
    <n v="4"/>
    <n v="0"/>
  </r>
  <r>
    <n v="11287011"/>
    <n v="1583470"/>
    <x v="0"/>
    <n v="0"/>
    <n v="0"/>
  </r>
  <r>
    <n v="11287011"/>
    <n v="2053402"/>
    <x v="0"/>
    <n v="3"/>
    <n v="0"/>
  </r>
  <r>
    <n v="11287013"/>
    <n v="438610"/>
    <x v="0"/>
    <n v="2"/>
    <n v="0"/>
  </r>
  <r>
    <n v="11287013"/>
    <n v="987759"/>
    <x v="1"/>
    <n v="0"/>
    <n v="90"/>
  </r>
  <r>
    <n v="11287015"/>
    <n v="987759"/>
    <x v="1"/>
    <n v="0"/>
    <n v="90"/>
  </r>
  <r>
    <n v="11287015"/>
    <n v="1629476"/>
    <x v="1"/>
    <n v="4"/>
    <n v="90"/>
  </r>
  <r>
    <n v="11287017"/>
    <n v="987759"/>
    <x v="1"/>
    <n v="0"/>
    <n v="90"/>
  </r>
  <r>
    <n v="11287017"/>
    <n v="2055939"/>
    <x v="0"/>
    <n v="2"/>
    <n v="0"/>
  </r>
  <r>
    <n v="11287018"/>
    <n v="987759"/>
    <x v="1"/>
    <n v="1"/>
    <n v="90"/>
  </r>
  <r>
    <n v="11287018"/>
    <n v="1902767"/>
    <x v="0"/>
    <n v="2"/>
    <n v="0"/>
  </r>
  <r>
    <n v="11287022"/>
    <n v="987759"/>
    <x v="1"/>
    <n v="1"/>
    <n v="90"/>
  </r>
  <r>
    <n v="11287022"/>
    <n v="1414488"/>
    <x v="0"/>
    <n v="1"/>
    <n v="0"/>
  </r>
  <r>
    <n v="11287053"/>
    <n v="2052502"/>
    <x v="0"/>
    <n v="0"/>
    <n v="0"/>
  </r>
  <r>
    <n v="11287053"/>
    <n v="2053402"/>
    <x v="0"/>
    <n v="0"/>
    <n v="0"/>
  </r>
  <r>
    <n v="11287063"/>
    <n v="121578"/>
    <x v="0"/>
    <n v="1"/>
    <n v="0"/>
  </r>
  <r>
    <n v="11287063"/>
    <n v="948677"/>
    <x v="1"/>
    <n v="2"/>
    <n v="90"/>
  </r>
  <r>
    <n v="11287070"/>
    <n v="121578"/>
    <x v="0"/>
    <n v="3"/>
    <n v="0"/>
  </r>
  <r>
    <n v="11287070"/>
    <n v="1333784"/>
    <x v="0"/>
    <n v="0"/>
    <n v="0"/>
  </r>
  <r>
    <n v="11287120"/>
    <n v="987759"/>
    <x v="1"/>
    <n v="0"/>
    <n v="90"/>
  </r>
  <r>
    <n v="11287120"/>
    <n v="1365742"/>
    <x v="1"/>
    <n v="1"/>
    <n v="90"/>
  </r>
  <r>
    <n v="11287708"/>
    <n v="624394"/>
    <x v="3"/>
    <n v="0"/>
    <n v="46"/>
  </r>
  <r>
    <n v="11287708"/>
    <n v="2055939"/>
    <x v="0"/>
    <n v="2"/>
    <n v="0"/>
  </r>
  <r>
    <n v="11287846"/>
    <n v="1902767"/>
    <x v="0"/>
    <n v="0"/>
    <n v="0"/>
  </r>
  <r>
    <n v="11287846"/>
    <n v="2052502"/>
    <x v="0"/>
    <n v="0"/>
    <n v="0"/>
  </r>
  <r>
    <n v="11287890"/>
    <n v="987759"/>
    <x v="1"/>
    <n v="0"/>
    <n v="90"/>
  </r>
  <r>
    <n v="11287890"/>
    <n v="1414488"/>
    <x v="0"/>
    <n v="1"/>
    <n v="0"/>
  </r>
  <r>
    <n v="11287892"/>
    <n v="987759"/>
    <x v="1"/>
    <n v="3"/>
    <n v="90"/>
  </r>
  <r>
    <n v="11287892"/>
    <n v="1902767"/>
    <x v="0"/>
    <n v="1"/>
    <n v="0"/>
  </r>
  <r>
    <n v="11287893"/>
    <n v="987759"/>
    <x v="1"/>
    <n v="0"/>
    <n v="90"/>
  </r>
  <r>
    <n v="11287893"/>
    <n v="2052502"/>
    <x v="0"/>
    <n v="2"/>
    <n v="0"/>
  </r>
  <r>
    <n v="11287908"/>
    <n v="1333784"/>
    <x v="0"/>
    <n v="0"/>
    <n v="0"/>
  </r>
  <r>
    <n v="11287908"/>
    <n v="2053402"/>
    <x v="0"/>
    <n v="2"/>
    <n v="0"/>
  </r>
  <r>
    <n v="11287909"/>
    <n v="948677"/>
    <x v="1"/>
    <n v="0"/>
    <n v="90"/>
  </r>
  <r>
    <n v="11287909"/>
    <n v="2053402"/>
    <x v="0"/>
    <n v="2"/>
    <n v="0"/>
  </r>
  <r>
    <n v="11287996"/>
    <n v="1414488"/>
    <x v="0"/>
    <n v="2"/>
    <n v="0"/>
  </r>
  <r>
    <n v="11287996"/>
    <n v="1902767"/>
    <x v="0"/>
    <n v="0"/>
    <n v="0"/>
  </r>
  <r>
    <n v="11288017"/>
    <n v="121578"/>
    <x v="0"/>
    <n v="0"/>
    <n v="0"/>
  </r>
  <r>
    <n v="11288017"/>
    <n v="773984"/>
    <x v="0"/>
    <n v="1"/>
    <n v="0"/>
  </r>
  <r>
    <n v="11288019"/>
    <n v="121578"/>
    <x v="0"/>
    <n v="0"/>
    <n v="0"/>
  </r>
  <r>
    <n v="11288019"/>
    <n v="2012097"/>
    <x v="0"/>
    <n v="5"/>
    <n v="0"/>
  </r>
  <r>
    <n v="11288021"/>
    <n v="121578"/>
    <x v="0"/>
    <n v="0"/>
    <n v="0"/>
  </r>
  <r>
    <n v="11288021"/>
    <n v="2055666"/>
    <x v="0"/>
    <n v="2"/>
    <n v="0"/>
  </r>
  <r>
    <n v="11288029"/>
    <n v="773984"/>
    <x v="0"/>
    <n v="0"/>
    <n v="0"/>
  </r>
  <r>
    <n v="11288029"/>
    <n v="2053402"/>
    <x v="0"/>
    <n v="1"/>
    <n v="0"/>
  </r>
  <r>
    <n v="11288033"/>
    <n v="2012097"/>
    <x v="0"/>
    <n v="1"/>
    <n v="0"/>
  </r>
  <r>
    <n v="11288033"/>
    <n v="2053402"/>
    <x v="0"/>
    <n v="0"/>
    <n v="0"/>
  </r>
  <r>
    <n v="11288040"/>
    <n v="2053402"/>
    <x v="0"/>
    <n v="2"/>
    <n v="0"/>
  </r>
  <r>
    <n v="11288040"/>
    <n v="2055666"/>
    <x v="1"/>
    <n v="0"/>
    <n v="90"/>
  </r>
  <r>
    <n v="11288052"/>
    <n v="438610"/>
    <x v="0"/>
    <n v="2"/>
    <n v="0"/>
  </r>
  <r>
    <n v="11288052"/>
    <n v="793621"/>
    <x v="0"/>
    <n v="0"/>
    <n v="0"/>
  </r>
  <r>
    <n v="11288053"/>
    <n v="908345"/>
    <x v="0"/>
    <n v="0"/>
    <n v="0"/>
  </r>
  <r>
    <n v="11288053"/>
    <n v="1601680"/>
    <x v="1"/>
    <n v="4"/>
    <n v="90"/>
  </r>
  <r>
    <n v="11288134"/>
    <n v="507332"/>
    <x v="0"/>
    <n v="2"/>
    <n v="0"/>
  </r>
  <r>
    <n v="11288134"/>
    <n v="1902767"/>
    <x v="0"/>
    <n v="0"/>
    <n v="0"/>
  </r>
  <r>
    <n v="11288202"/>
    <n v="1005750"/>
    <x v="1"/>
    <n v="3"/>
    <n v="90"/>
  </r>
  <r>
    <n v="11288202"/>
    <n v="1902767"/>
    <x v="0"/>
    <n v="0"/>
    <n v="0"/>
  </r>
  <r>
    <n v="11288274"/>
    <n v="124979"/>
    <x v="0"/>
    <n v="3"/>
    <n v="0"/>
  </r>
  <r>
    <n v="11288274"/>
    <n v="1414488"/>
    <x v="0"/>
    <n v="0"/>
    <n v="0"/>
  </r>
  <r>
    <n v="11288276"/>
    <n v="490468"/>
    <x v="0"/>
    <n v="3"/>
    <n v="0"/>
  </r>
  <r>
    <n v="11288276"/>
    <n v="1414488"/>
    <x v="0"/>
    <n v="0"/>
    <n v="0"/>
  </r>
  <r>
    <n v="11288280"/>
    <n v="174871"/>
    <x v="0"/>
    <n v="0"/>
    <n v="0"/>
  </r>
  <r>
    <n v="11288280"/>
    <n v="1414488"/>
    <x v="0"/>
    <n v="0"/>
    <n v="0"/>
  </r>
  <r>
    <n v="11288281"/>
    <n v="1902767"/>
    <x v="0"/>
    <n v="0"/>
    <n v="0"/>
  </r>
  <r>
    <n v="11288281"/>
    <n v="2055399"/>
    <x v="1"/>
    <n v="2"/>
    <n v="90"/>
  </r>
  <r>
    <n v="11288282"/>
    <n v="1461840"/>
    <x v="0"/>
    <n v="2"/>
    <n v="0"/>
  </r>
  <r>
    <n v="11288282"/>
    <n v="1902767"/>
    <x v="0"/>
    <n v="0"/>
    <n v="0"/>
  </r>
  <r>
    <n v="11288283"/>
    <n v="710272"/>
    <x v="0"/>
    <n v="3"/>
    <n v="0"/>
  </r>
  <r>
    <n v="11288283"/>
    <n v="1902767"/>
    <x v="0"/>
    <n v="0"/>
    <n v="0"/>
  </r>
  <r>
    <n v="11288307"/>
    <n v="1414488"/>
    <x v="0"/>
    <n v="0"/>
    <n v="0"/>
  </r>
  <r>
    <n v="11288307"/>
    <n v="2055939"/>
    <x v="0"/>
    <n v="5"/>
    <n v="0"/>
  </r>
  <r>
    <n v="11288309"/>
    <n v="438610"/>
    <x v="0"/>
    <n v="0"/>
    <n v="0"/>
  </r>
  <r>
    <n v="11288309"/>
    <n v="1414488"/>
    <x v="0"/>
    <n v="0"/>
    <n v="0"/>
  </r>
  <r>
    <n v="11288380"/>
    <n v="1902440"/>
    <x v="1"/>
    <n v="4"/>
    <n v="90"/>
  </r>
  <r>
    <n v="11288380"/>
    <n v="1908208"/>
    <x v="0"/>
    <n v="1"/>
    <n v="0"/>
  </r>
  <r>
    <n v="11288566"/>
    <n v="1414488"/>
    <x v="0"/>
    <n v="0"/>
    <n v="0"/>
  </r>
  <r>
    <n v="11288566"/>
    <n v="2053402"/>
    <x v="0"/>
    <n v="1"/>
    <n v="0"/>
  </r>
  <r>
    <n v="11288567"/>
    <n v="987759"/>
    <x v="1"/>
    <n v="2"/>
    <n v="90"/>
  </r>
  <r>
    <n v="11288567"/>
    <n v="1414488"/>
    <x v="0"/>
    <n v="0"/>
    <n v="0"/>
  </r>
  <r>
    <n v="11288568"/>
    <n v="121578"/>
    <x v="0"/>
    <n v="2"/>
    <n v="0"/>
  </r>
  <r>
    <n v="11288568"/>
    <n v="1414488"/>
    <x v="0"/>
    <n v="0"/>
    <n v="0"/>
  </r>
  <r>
    <n v="11288590"/>
    <n v="121578"/>
    <x v="0"/>
    <n v="5"/>
    <n v="0"/>
  </r>
  <r>
    <n v="11288590"/>
    <n v="314902"/>
    <x v="1"/>
    <n v="0"/>
    <n v="90"/>
  </r>
  <r>
    <n v="11288592"/>
    <n v="121578"/>
    <x v="0"/>
    <n v="0"/>
    <n v="0"/>
  </r>
  <r>
    <n v="11288592"/>
    <n v="1902871"/>
    <x v="0"/>
    <n v="3"/>
    <n v="0"/>
  </r>
  <r>
    <n v="11288722"/>
    <n v="987759"/>
    <x v="1"/>
    <n v="1"/>
    <n v="90"/>
  </r>
  <r>
    <n v="11288722"/>
    <n v="1165251"/>
    <x v="1"/>
    <n v="1"/>
    <n v="90"/>
  </r>
  <r>
    <n v="11288740"/>
    <n v="987759"/>
    <x v="1"/>
    <n v="0"/>
    <n v="90"/>
  </r>
  <r>
    <n v="11288740"/>
    <n v="1165251"/>
    <x v="1"/>
    <n v="2"/>
    <n v="90"/>
  </r>
  <r>
    <n v="11288849"/>
    <n v="120994"/>
    <x v="0"/>
    <n v="2"/>
    <n v="0"/>
  </r>
  <r>
    <n v="11288849"/>
    <n v="121578"/>
    <x v="0"/>
    <n v="0"/>
    <n v="0"/>
  </r>
  <r>
    <n v="11288850"/>
    <n v="71272"/>
    <x v="0"/>
    <n v="0"/>
    <n v="0"/>
  </r>
  <r>
    <n v="11288850"/>
    <n v="121578"/>
    <x v="0"/>
    <n v="2"/>
    <n v="0"/>
  </r>
  <r>
    <n v="11288856"/>
    <n v="121578"/>
    <x v="0"/>
    <n v="2"/>
    <n v="0"/>
  </r>
  <r>
    <n v="11288856"/>
    <n v="990223"/>
    <x v="0"/>
    <n v="1"/>
    <n v="0"/>
  </r>
  <r>
    <n v="11288862"/>
    <n v="987759"/>
    <x v="1"/>
    <n v="1"/>
    <n v="90"/>
  </r>
  <r>
    <n v="11288862"/>
    <n v="990223"/>
    <x v="0"/>
    <n v="0"/>
    <n v="0"/>
  </r>
  <r>
    <n v="11288866"/>
    <n v="121578"/>
    <x v="0"/>
    <n v="2"/>
    <n v="0"/>
  </r>
  <r>
    <n v="11288866"/>
    <n v="1583470"/>
    <x v="0"/>
    <n v="2"/>
    <n v="0"/>
  </r>
  <r>
    <n v="11288867"/>
    <n v="987759"/>
    <x v="1"/>
    <n v="1"/>
    <n v="90"/>
  </r>
  <r>
    <n v="11288867"/>
    <n v="990223"/>
    <x v="0"/>
    <n v="0"/>
    <n v="0"/>
  </r>
  <r>
    <n v="11288873"/>
    <n v="987759"/>
    <x v="1"/>
    <n v="0"/>
    <n v="90"/>
  </r>
  <r>
    <n v="11288873"/>
    <n v="1583470"/>
    <x v="0"/>
    <n v="1"/>
    <n v="0"/>
  </r>
  <r>
    <n v="11288875"/>
    <n v="987759"/>
    <x v="1"/>
    <n v="1"/>
    <n v="90"/>
  </r>
  <r>
    <n v="11288875"/>
    <n v="990223"/>
    <x v="0"/>
    <n v="1"/>
    <n v="0"/>
  </r>
  <r>
    <n v="11288877"/>
    <n v="490468"/>
    <x v="0"/>
    <n v="0"/>
    <n v="0"/>
  </r>
  <r>
    <n v="11288877"/>
    <n v="2053402"/>
    <x v="0"/>
    <n v="1"/>
    <n v="0"/>
  </r>
  <r>
    <n v="11288878"/>
    <n v="228845"/>
    <x v="0"/>
    <n v="0"/>
    <n v="0"/>
  </r>
  <r>
    <n v="11288878"/>
    <n v="2053402"/>
    <x v="0"/>
    <n v="3"/>
    <n v="0"/>
  </r>
  <r>
    <n v="11288880"/>
    <n v="2053402"/>
    <x v="0"/>
    <n v="0"/>
    <n v="0"/>
  </r>
  <r>
    <n v="11288880"/>
    <n v="2056315"/>
    <x v="0"/>
    <n v="2"/>
    <n v="0"/>
  </r>
  <r>
    <n v="11288883"/>
    <n v="121578"/>
    <x v="0"/>
    <n v="1"/>
    <n v="0"/>
  </r>
  <r>
    <n v="11288883"/>
    <n v="1601680"/>
    <x v="1"/>
    <n v="2"/>
    <n v="90"/>
  </r>
  <r>
    <n v="11288887"/>
    <n v="490468"/>
    <x v="0"/>
    <n v="1"/>
    <n v="0"/>
  </r>
  <r>
    <n v="11288887"/>
    <n v="987759"/>
    <x v="1"/>
    <n v="2"/>
    <n v="90"/>
  </r>
  <r>
    <n v="11288902"/>
    <n v="120994"/>
    <x v="0"/>
    <n v="1"/>
    <n v="0"/>
  </r>
  <r>
    <n v="11288902"/>
    <n v="2053402"/>
    <x v="0"/>
    <n v="2"/>
    <n v="0"/>
  </r>
  <r>
    <n v="11288903"/>
    <n v="71272"/>
    <x v="0"/>
    <n v="0"/>
    <n v="0"/>
  </r>
  <r>
    <n v="11288903"/>
    <n v="2053402"/>
    <x v="0"/>
    <n v="1"/>
    <n v="0"/>
  </r>
  <r>
    <n v="11289013"/>
    <n v="438811"/>
    <x v="0"/>
    <n v="0"/>
    <n v="0"/>
  </r>
  <r>
    <n v="11289013"/>
    <n v="2053402"/>
    <x v="0"/>
    <n v="1"/>
    <n v="0"/>
  </r>
  <r>
    <n v="11289348"/>
    <n v="314902"/>
    <x v="1"/>
    <n v="4"/>
    <n v="90"/>
  </r>
  <r>
    <n v="11289348"/>
    <n v="463541"/>
    <x v="1"/>
    <n v="1"/>
    <n v="90"/>
  </r>
  <r>
    <n v="11289358"/>
    <n v="990223"/>
    <x v="0"/>
    <n v="0"/>
    <n v="0"/>
  </r>
  <r>
    <n v="11289358"/>
    <n v="2053670"/>
    <x v="1"/>
    <n v="2"/>
    <n v="90"/>
  </r>
  <r>
    <n v="11289368"/>
    <n v="121578"/>
    <x v="0"/>
    <n v="2"/>
    <n v="0"/>
  </r>
  <r>
    <n v="11289368"/>
    <n v="2054191"/>
    <x v="0"/>
    <n v="1"/>
    <n v="0"/>
  </r>
  <r>
    <n v="11289405"/>
    <n v="463541"/>
    <x v="1"/>
    <n v="0"/>
    <n v="90"/>
  </r>
  <r>
    <n v="11289405"/>
    <n v="1333766"/>
    <x v="3"/>
    <n v="2"/>
    <n v="90"/>
  </r>
  <r>
    <n v="11289424"/>
    <n v="151409"/>
    <x v="1"/>
    <n v="3"/>
    <n v="90"/>
  </r>
  <r>
    <n v="11289424"/>
    <n v="463541"/>
    <x v="1"/>
    <n v="0"/>
    <n v="90"/>
  </r>
  <r>
    <n v="11289514"/>
    <n v="463541"/>
    <x v="1"/>
    <n v="1"/>
    <n v="90"/>
  </r>
  <r>
    <n v="11289514"/>
    <n v="1333784"/>
    <x v="0"/>
    <n v="2"/>
    <n v="0"/>
  </r>
  <r>
    <n v="11289516"/>
    <n v="463541"/>
    <x v="1"/>
    <n v="1"/>
    <n v="90"/>
  </r>
  <r>
    <n v="11289516"/>
    <n v="948677"/>
    <x v="1"/>
    <n v="3"/>
    <n v="90"/>
  </r>
  <r>
    <n v="11289518"/>
    <n v="314902"/>
    <x v="1"/>
    <n v="2"/>
    <n v="90"/>
  </r>
  <r>
    <n v="11289518"/>
    <n v="793621"/>
    <x v="0"/>
    <n v="1"/>
    <n v="0"/>
  </r>
  <r>
    <n v="11289526"/>
    <n v="463541"/>
    <x v="1"/>
    <n v="0"/>
    <n v="90"/>
  </r>
  <r>
    <n v="11289526"/>
    <n v="1601680"/>
    <x v="1"/>
    <n v="1"/>
    <n v="90"/>
  </r>
  <r>
    <n v="11289536"/>
    <n v="1333784"/>
    <x v="0"/>
    <n v="0"/>
    <n v="0"/>
  </r>
  <r>
    <n v="11289536"/>
    <n v="2053670"/>
    <x v="1"/>
    <n v="1"/>
    <n v="90"/>
  </r>
  <r>
    <n v="11289538"/>
    <n v="948677"/>
    <x v="1"/>
    <n v="0"/>
    <n v="90"/>
  </r>
  <r>
    <n v="11289538"/>
    <n v="2053670"/>
    <x v="1"/>
    <n v="0"/>
    <n v="90"/>
  </r>
  <r>
    <n v="11289556"/>
    <n v="151409"/>
    <x v="1"/>
    <n v="2"/>
    <n v="90"/>
  </r>
  <r>
    <n v="11289556"/>
    <n v="793621"/>
    <x v="0"/>
    <n v="0"/>
    <n v="0"/>
  </r>
  <r>
    <n v="11289557"/>
    <n v="793621"/>
    <x v="0"/>
    <n v="1"/>
    <n v="0"/>
  </r>
  <r>
    <n v="11289557"/>
    <n v="1333766"/>
    <x v="1"/>
    <n v="1"/>
    <n v="90"/>
  </r>
  <r>
    <n v="11289561"/>
    <n v="1456633"/>
    <x v="1"/>
    <n v="0"/>
    <n v="90"/>
  </r>
  <r>
    <n v="11289561"/>
    <n v="2053670"/>
    <x v="1"/>
    <n v="2"/>
    <n v="90"/>
  </r>
  <r>
    <n v="11289578"/>
    <n v="793621"/>
    <x v="0"/>
    <n v="2"/>
    <n v="0"/>
  </r>
  <r>
    <n v="11289578"/>
    <n v="990223"/>
    <x v="0"/>
    <n v="3"/>
    <n v="0"/>
  </r>
  <r>
    <n v="11289613"/>
    <n v="793621"/>
    <x v="0"/>
    <n v="0"/>
    <n v="0"/>
  </r>
  <r>
    <n v="11289613"/>
    <n v="2053456"/>
    <x v="0"/>
    <n v="3"/>
    <n v="0"/>
  </r>
  <r>
    <n v="11289614"/>
    <n v="710856"/>
    <x v="0"/>
    <n v="3"/>
    <n v="0"/>
  </r>
  <r>
    <n v="11289614"/>
    <n v="793621"/>
    <x v="0"/>
    <n v="0"/>
    <n v="0"/>
  </r>
  <r>
    <n v="11289615"/>
    <n v="793621"/>
    <x v="0"/>
    <n v="0"/>
    <n v="0"/>
  </r>
  <r>
    <n v="11289615"/>
    <n v="1629842"/>
    <x v="0"/>
    <n v="2"/>
    <n v="0"/>
  </r>
  <r>
    <n v="11289648"/>
    <n v="2053670"/>
    <x v="1"/>
    <n v="3"/>
    <n v="90"/>
  </r>
  <r>
    <n v="11289648"/>
    <n v="2057848"/>
    <x v="3"/>
    <n v="0"/>
    <n v="90"/>
  </r>
  <r>
    <n v="11289720"/>
    <n v="463541"/>
    <x v="1"/>
    <n v="0"/>
    <n v="90"/>
  </r>
  <r>
    <n v="11289720"/>
    <n v="490468"/>
    <x v="0"/>
    <n v="2"/>
    <n v="0"/>
  </r>
  <r>
    <n v="11289721"/>
    <n v="463541"/>
    <x v="1"/>
    <n v="0"/>
    <n v="90"/>
  </r>
  <r>
    <n v="11289721"/>
    <n v="2056315"/>
    <x v="0"/>
    <n v="4"/>
    <n v="0"/>
  </r>
  <r>
    <n v="11289748"/>
    <n v="1414488"/>
    <x v="0"/>
    <n v="0"/>
    <n v="0"/>
  </r>
  <r>
    <n v="11289748"/>
    <n v="1421635"/>
    <x v="0"/>
    <n v="3"/>
    <n v="0"/>
  </r>
  <r>
    <n v="11289881"/>
    <n v="116092"/>
    <x v="0"/>
    <n v="2"/>
    <n v="0"/>
  </r>
  <r>
    <n v="11289881"/>
    <n v="1414488"/>
    <x v="0"/>
    <n v="0"/>
    <n v="0"/>
  </r>
  <r>
    <n v="11290717"/>
    <n v="1414488"/>
    <x v="0"/>
    <n v="0"/>
    <n v="0"/>
  </r>
  <r>
    <n v="11290717"/>
    <n v="1433929"/>
    <x v="0"/>
    <n v="4"/>
    <n v="0"/>
  </r>
  <r>
    <n v="11291284"/>
    <n v="438610"/>
    <x v="0"/>
    <n v="0"/>
    <n v="0"/>
  </r>
  <r>
    <n v="11291284"/>
    <n v="2053402"/>
    <x v="0"/>
    <n v="1"/>
    <n v="0"/>
  </r>
  <r>
    <n v="11291285"/>
    <n v="1629476"/>
    <x v="1"/>
    <n v="0"/>
    <n v="90"/>
  </r>
  <r>
    <n v="11291285"/>
    <n v="2053402"/>
    <x v="0"/>
    <n v="0"/>
    <n v="0"/>
  </r>
  <r>
    <n v="11291286"/>
    <n v="2053402"/>
    <x v="0"/>
    <n v="1"/>
    <n v="0"/>
  </r>
  <r>
    <n v="11291286"/>
    <n v="2055939"/>
    <x v="0"/>
    <n v="0"/>
    <n v="0"/>
  </r>
  <r>
    <n v="11291296"/>
    <n v="990223"/>
    <x v="0"/>
    <n v="0"/>
    <n v="0"/>
  </r>
  <r>
    <n v="11291296"/>
    <n v="2053402"/>
    <x v="0"/>
    <n v="1"/>
    <n v="0"/>
  </r>
  <r>
    <n v="11291367"/>
    <n v="987759"/>
    <x v="1"/>
    <n v="0"/>
    <n v="90"/>
  </r>
  <r>
    <n v="11291367"/>
    <n v="2052500"/>
    <x v="2"/>
    <n v="2"/>
    <n v="90"/>
  </r>
  <r>
    <n v="11291400"/>
    <n v="125815"/>
    <x v="0"/>
    <n v="0"/>
    <n v="0"/>
  </r>
  <r>
    <n v="11291400"/>
    <n v="2053402"/>
    <x v="0"/>
    <n v="0"/>
    <n v="0"/>
  </r>
  <r>
    <n v="11291403"/>
    <n v="463529"/>
    <x v="0"/>
    <n v="0"/>
    <n v="0"/>
  </r>
  <r>
    <n v="11291403"/>
    <n v="2053402"/>
    <x v="0"/>
    <n v="2"/>
    <n v="0"/>
  </r>
  <r>
    <n v="11291405"/>
    <n v="2053402"/>
    <x v="0"/>
    <n v="0"/>
    <n v="0"/>
  </r>
  <r>
    <n v="11291405"/>
    <n v="2054220"/>
    <x v="0"/>
    <n v="0"/>
    <n v="0"/>
  </r>
  <r>
    <n v="11291406"/>
    <n v="2053402"/>
    <x v="0"/>
    <n v="1"/>
    <n v="0"/>
  </r>
  <r>
    <n v="11291406"/>
    <n v="2056587"/>
    <x v="0"/>
    <n v="0"/>
    <n v="0"/>
  </r>
  <r>
    <n v="11291422"/>
    <n v="1629462"/>
    <x v="0"/>
    <n v="0"/>
    <n v="0"/>
  </r>
  <r>
    <n v="11291422"/>
    <n v="2053402"/>
    <x v="0"/>
    <n v="0"/>
    <n v="0"/>
  </r>
  <r>
    <n v="11291437"/>
    <n v="987759"/>
    <x v="1"/>
    <n v="0"/>
    <n v="90"/>
  </r>
  <r>
    <n v="11291437"/>
    <n v="1629476"/>
    <x v="1"/>
    <n v="1"/>
    <n v="90"/>
  </r>
  <r>
    <n v="11291439"/>
    <n v="438610"/>
    <x v="0"/>
    <n v="1"/>
    <n v="0"/>
  </r>
  <r>
    <n v="11291439"/>
    <n v="987759"/>
    <x v="1"/>
    <n v="0"/>
    <n v="90"/>
  </r>
  <r>
    <n v="11291440"/>
    <n v="987759"/>
    <x v="1"/>
    <n v="0"/>
    <n v="90"/>
  </r>
  <r>
    <n v="11291440"/>
    <n v="2055939"/>
    <x v="0"/>
    <n v="0"/>
    <n v="0"/>
  </r>
  <r>
    <n v="11291478"/>
    <n v="987759"/>
    <x v="1"/>
    <n v="1"/>
    <n v="90"/>
  </r>
  <r>
    <n v="11291478"/>
    <n v="990223"/>
    <x v="0"/>
    <n v="0"/>
    <n v="0"/>
  </r>
  <r>
    <n v="11292522"/>
    <n v="121578"/>
    <x v="0"/>
    <n v="0"/>
    <n v="0"/>
  </r>
  <r>
    <n v="11292522"/>
    <n v="151409"/>
    <x v="1"/>
    <n v="4"/>
    <n v="90"/>
  </r>
  <r>
    <n v="11292523"/>
    <n v="121578"/>
    <x v="0"/>
    <n v="1"/>
    <n v="0"/>
  </r>
  <r>
    <n v="11292523"/>
    <n v="1333766"/>
    <x v="1"/>
    <n v="0"/>
    <n v="90"/>
  </r>
  <r>
    <n v="11292527"/>
    <n v="987759"/>
    <x v="1"/>
    <n v="0"/>
    <n v="90"/>
  </r>
  <r>
    <n v="11292527"/>
    <n v="1583470"/>
    <x v="0"/>
    <n v="1"/>
    <n v="0"/>
  </r>
  <r>
    <n v="11292528"/>
    <n v="1333766"/>
    <x v="1"/>
    <n v="1"/>
    <n v="90"/>
  </r>
  <r>
    <n v="11292528"/>
    <n v="2053402"/>
    <x v="0"/>
    <n v="2"/>
    <n v="0"/>
  </r>
  <r>
    <n v="11292529"/>
    <n v="71272"/>
    <x v="0"/>
    <n v="0"/>
    <n v="0"/>
  </r>
  <r>
    <n v="11292529"/>
    <n v="987759"/>
    <x v="1"/>
    <n v="2"/>
    <n v="90"/>
  </r>
  <r>
    <n v="11292532"/>
    <n v="120994"/>
    <x v="0"/>
    <n v="1"/>
    <n v="0"/>
  </r>
  <r>
    <n v="11292532"/>
    <n v="987759"/>
    <x v="1"/>
    <n v="0"/>
    <n v="90"/>
  </r>
  <r>
    <n v="11292544"/>
    <n v="121578"/>
    <x v="0"/>
    <n v="0"/>
    <n v="0"/>
  </r>
  <r>
    <n v="11292544"/>
    <n v="2012097"/>
    <x v="0"/>
    <n v="1"/>
    <n v="0"/>
  </r>
  <r>
    <n v="11292546"/>
    <n v="121578"/>
    <x v="0"/>
    <n v="1"/>
    <n v="0"/>
  </r>
  <r>
    <n v="11292546"/>
    <n v="2055666"/>
    <x v="1"/>
    <n v="2"/>
    <n v="90"/>
  </r>
  <r>
    <n v="11292548"/>
    <n v="121578"/>
    <x v="0"/>
    <n v="0"/>
    <n v="0"/>
  </r>
  <r>
    <n v="11292548"/>
    <n v="773984"/>
    <x v="0"/>
    <n v="1"/>
    <n v="0"/>
  </r>
  <r>
    <n v="11292700"/>
    <n v="121578"/>
    <x v="0"/>
    <n v="6"/>
    <n v="0"/>
  </r>
  <r>
    <n v="11292700"/>
    <n v="493130"/>
    <x v="0"/>
    <n v="0"/>
    <n v="0"/>
  </r>
  <r>
    <n v="11292758"/>
    <n v="121578"/>
    <x v="0"/>
    <n v="0"/>
    <n v="0"/>
  </r>
  <r>
    <n v="11292758"/>
    <n v="1436408"/>
    <x v="1"/>
    <n v="0"/>
    <n v="90"/>
  </r>
  <r>
    <n v="11292777"/>
    <n v="1414488"/>
    <x v="0"/>
    <n v="1"/>
    <n v="0"/>
  </r>
  <r>
    <n v="11292777"/>
    <n v="2052502"/>
    <x v="0"/>
    <n v="2"/>
    <n v="0"/>
  </r>
  <r>
    <n v="11292813"/>
    <n v="1650150"/>
    <x v="0"/>
    <n v="0"/>
    <n v="0"/>
  </r>
  <r>
    <n v="11292813"/>
    <n v="2052502"/>
    <x v="0"/>
    <n v="1"/>
    <n v="0"/>
  </r>
  <r>
    <n v="11292814"/>
    <n v="987703"/>
    <x v="0"/>
    <n v="2"/>
    <n v="0"/>
  </r>
  <r>
    <n v="11292814"/>
    <n v="1902767"/>
    <x v="0"/>
    <n v="0"/>
    <n v="0"/>
  </r>
  <r>
    <n v="11292996"/>
    <n v="1578089"/>
    <x v="0"/>
    <n v="0"/>
    <n v="0"/>
  </r>
  <r>
    <n v="11292996"/>
    <n v="1902440"/>
    <x v="1"/>
    <n v="2"/>
    <n v="90"/>
  </r>
  <r>
    <n v="11293001"/>
    <n v="799717"/>
    <x v="0"/>
    <n v="1"/>
    <n v="0"/>
  </r>
  <r>
    <n v="11293001"/>
    <n v="1841932"/>
    <x v="0"/>
    <n v="3"/>
    <n v="0"/>
  </r>
  <r>
    <n v="11293075"/>
    <n v="793621"/>
    <x v="0"/>
    <n v="0"/>
    <n v="0"/>
  </r>
  <r>
    <n v="11293075"/>
    <n v="2053670"/>
    <x v="1"/>
    <n v="2"/>
    <n v="90"/>
  </r>
  <r>
    <n v="11293078"/>
    <n v="151409"/>
    <x v="1"/>
    <n v="2"/>
    <n v="90"/>
  </r>
  <r>
    <n v="11293078"/>
    <n v="2053670"/>
    <x v="1"/>
    <n v="0"/>
    <n v="90"/>
  </r>
  <r>
    <n v="11293079"/>
    <n v="1333766"/>
    <x v="1"/>
    <n v="0"/>
    <n v="90"/>
  </r>
  <r>
    <n v="11293079"/>
    <n v="2053670"/>
    <x v="1"/>
    <n v="1"/>
    <n v="90"/>
  </r>
  <r>
    <n v="11293090"/>
    <n v="793621"/>
    <x v="0"/>
    <n v="0"/>
    <n v="0"/>
  </r>
  <r>
    <n v="11293090"/>
    <n v="1333766"/>
    <x v="1"/>
    <n v="0"/>
    <n v="90"/>
  </r>
  <r>
    <n v="11293092"/>
    <n v="151409"/>
    <x v="1"/>
    <n v="3"/>
    <n v="90"/>
  </r>
  <r>
    <n v="11293092"/>
    <n v="793621"/>
    <x v="0"/>
    <n v="1"/>
    <n v="0"/>
  </r>
  <r>
    <n v="11293103"/>
    <n v="793621"/>
    <x v="0"/>
    <n v="1"/>
    <n v="0"/>
  </r>
  <r>
    <n v="11293103"/>
    <n v="1333766"/>
    <x v="1"/>
    <n v="4"/>
    <n v="90"/>
  </r>
  <r>
    <n v="11293104"/>
    <n v="151409"/>
    <x v="1"/>
    <n v="3"/>
    <n v="90"/>
  </r>
  <r>
    <n v="11293104"/>
    <n v="793621"/>
    <x v="0"/>
    <n v="0"/>
    <n v="0"/>
  </r>
  <r>
    <n v="11293119"/>
    <n v="463541"/>
    <x v="1"/>
    <n v="1"/>
    <n v="90"/>
  </r>
  <r>
    <n v="11293119"/>
    <n v="793621"/>
    <x v="0"/>
    <n v="0"/>
    <n v="0"/>
  </r>
  <r>
    <n v="11293120"/>
    <n v="125815"/>
    <x v="0"/>
    <n v="0"/>
    <n v="0"/>
  </r>
  <r>
    <n v="11293120"/>
    <n v="793621"/>
    <x v="0"/>
    <n v="2"/>
    <n v="0"/>
  </r>
  <r>
    <n v="11293121"/>
    <n v="463529"/>
    <x v="0"/>
    <n v="2"/>
    <n v="0"/>
  </r>
  <r>
    <n v="11293121"/>
    <n v="793621"/>
    <x v="0"/>
    <n v="0"/>
    <n v="0"/>
  </r>
  <r>
    <n v="11293122"/>
    <n v="793621"/>
    <x v="0"/>
    <n v="0"/>
    <n v="0"/>
  </r>
  <r>
    <n v="11293122"/>
    <n v="2054220"/>
    <x v="0"/>
    <n v="2"/>
    <n v="0"/>
  </r>
  <r>
    <n v="11293124"/>
    <n v="793621"/>
    <x v="0"/>
    <n v="1"/>
    <n v="0"/>
  </r>
  <r>
    <n v="11293124"/>
    <n v="1333784"/>
    <x v="0"/>
    <n v="0"/>
    <n v="0"/>
  </r>
  <r>
    <n v="11293125"/>
    <n v="793621"/>
    <x v="0"/>
    <n v="0"/>
    <n v="0"/>
  </r>
  <r>
    <n v="11293125"/>
    <n v="948677"/>
    <x v="1"/>
    <n v="2"/>
    <n v="90"/>
  </r>
  <r>
    <n v="11293132"/>
    <n v="463541"/>
    <x v="1"/>
    <n v="0"/>
    <n v="90"/>
  </r>
  <r>
    <n v="11293132"/>
    <n v="1333784"/>
    <x v="0"/>
    <n v="2"/>
    <n v="0"/>
  </r>
  <r>
    <n v="11293133"/>
    <n v="463541"/>
    <x v="1"/>
    <n v="0"/>
    <n v="90"/>
  </r>
  <r>
    <n v="11293133"/>
    <n v="948677"/>
    <x v="1"/>
    <n v="3"/>
    <n v="90"/>
  </r>
  <r>
    <n v="11293179"/>
    <n v="990223"/>
    <x v="0"/>
    <n v="0"/>
    <n v="0"/>
  </r>
  <r>
    <n v="11293179"/>
    <n v="2053670"/>
    <x v="1"/>
    <n v="4"/>
    <n v="90"/>
  </r>
  <r>
    <n v="11293211"/>
    <n v="438610"/>
    <x v="0"/>
    <n v="0"/>
    <n v="0"/>
  </r>
  <r>
    <n v="11293211"/>
    <n v="490475"/>
    <x v="0"/>
    <n v="4"/>
    <n v="0"/>
  </r>
  <r>
    <n v="11293235"/>
    <n v="2053670"/>
    <x v="2"/>
    <n v="0"/>
    <n v="90"/>
  </r>
  <r>
    <n v="11293235"/>
    <n v="2056315"/>
    <x v="0"/>
    <n v="4"/>
    <n v="0"/>
  </r>
  <r>
    <n v="11293236"/>
    <n v="228845"/>
    <x v="0"/>
    <n v="0"/>
    <n v="0"/>
  </r>
  <r>
    <n v="11293236"/>
    <n v="2053670"/>
    <x v="2"/>
    <n v="3"/>
    <n v="90"/>
  </r>
  <r>
    <n v="11293237"/>
    <n v="490468"/>
    <x v="0"/>
    <n v="1"/>
    <n v="0"/>
  </r>
  <r>
    <n v="11293237"/>
    <n v="2053670"/>
    <x v="2"/>
    <n v="4"/>
    <n v="90"/>
  </r>
  <r>
    <n v="11293275"/>
    <n v="793621"/>
    <x v="0"/>
    <n v="1"/>
    <n v="0"/>
  </r>
  <r>
    <n v="11293275"/>
    <n v="1629842"/>
    <x v="0"/>
    <n v="2"/>
    <n v="0"/>
  </r>
  <r>
    <n v="11293277"/>
    <n v="710856"/>
    <x v="0"/>
    <n v="3"/>
    <n v="0"/>
  </r>
  <r>
    <n v="11293277"/>
    <n v="793621"/>
    <x v="0"/>
    <n v="0"/>
    <n v="0"/>
  </r>
  <r>
    <n v="11293278"/>
    <n v="793621"/>
    <x v="0"/>
    <n v="0"/>
    <n v="0"/>
  </r>
  <r>
    <n v="11293278"/>
    <n v="2053456"/>
    <x v="0"/>
    <n v="0"/>
    <n v="0"/>
  </r>
  <r>
    <n v="11293293"/>
    <n v="120994"/>
    <x v="0"/>
    <n v="1"/>
    <n v="0"/>
  </r>
  <r>
    <n v="11293293"/>
    <n v="2056222"/>
    <x v="2"/>
    <n v="1"/>
    <n v="90"/>
  </r>
  <r>
    <n v="11293314"/>
    <n v="438610"/>
    <x v="0"/>
    <n v="1"/>
    <n v="0"/>
  </r>
  <r>
    <n v="11293314"/>
    <n v="1902440"/>
    <x v="0"/>
    <n v="3"/>
    <n v="0"/>
  </r>
  <r>
    <n v="11293382"/>
    <n v="1578600"/>
    <x v="0"/>
    <n v="1"/>
    <n v="0"/>
  </r>
  <r>
    <n v="11293382"/>
    <n v="1902440"/>
    <x v="0"/>
    <n v="2"/>
    <n v="0"/>
  </r>
  <r>
    <n v="11293467"/>
    <n v="1902440"/>
    <x v="1"/>
    <n v="2"/>
    <n v="90"/>
  </r>
  <r>
    <n v="11293467"/>
    <n v="1908208"/>
    <x v="0"/>
    <n v="1"/>
    <n v="0"/>
  </r>
  <r>
    <n v="11293509"/>
    <n v="793621"/>
    <x v="0"/>
    <n v="3"/>
    <n v="0"/>
  </r>
  <r>
    <n v="11293509"/>
    <n v="1456633"/>
    <x v="0"/>
    <n v="1"/>
    <n v="0"/>
  </r>
  <r>
    <n v="11293591"/>
    <n v="486831"/>
    <x v="0"/>
    <n v="0"/>
    <n v="0"/>
  </r>
  <r>
    <n v="11293591"/>
    <n v="1414488"/>
    <x v="0"/>
    <n v="2"/>
    <n v="0"/>
  </r>
  <r>
    <n v="11293609"/>
    <n v="793621"/>
    <x v="0"/>
    <n v="0"/>
    <n v="0"/>
  </r>
  <r>
    <n v="11293609"/>
    <n v="1369123"/>
    <x v="0"/>
    <n v="0"/>
    <n v="0"/>
  </r>
  <r>
    <n v="11293629"/>
    <n v="71272"/>
    <x v="0"/>
    <n v="0"/>
    <n v="0"/>
  </r>
  <r>
    <n v="11293629"/>
    <n v="2053670"/>
    <x v="2"/>
    <n v="2"/>
    <n v="90"/>
  </r>
  <r>
    <n v="11293630"/>
    <n v="120994"/>
    <x v="0"/>
    <n v="1"/>
    <n v="0"/>
  </r>
  <r>
    <n v="11293630"/>
    <n v="2053670"/>
    <x v="2"/>
    <n v="1"/>
    <n v="90"/>
  </r>
  <r>
    <n v="11293688"/>
    <n v="793621"/>
    <x v="0"/>
    <n v="2"/>
    <n v="0"/>
  </r>
  <r>
    <n v="11293688"/>
    <n v="1601680"/>
    <x v="1"/>
    <n v="2"/>
    <n v="90"/>
  </r>
  <r>
    <n v="11293775"/>
    <n v="121578"/>
    <x v="0"/>
    <n v="0"/>
    <n v="0"/>
  </r>
  <r>
    <n v="11293775"/>
    <n v="364478"/>
    <x v="1"/>
    <n v="0"/>
    <n v="90"/>
  </r>
  <r>
    <n v="11293781"/>
    <n v="121578"/>
    <x v="0"/>
    <n v="2"/>
    <n v="0"/>
  </r>
  <r>
    <n v="11293781"/>
    <n v="793621"/>
    <x v="0"/>
    <n v="0"/>
    <n v="0"/>
  </r>
  <r>
    <n v="11293782"/>
    <n v="121578"/>
    <x v="0"/>
    <n v="5"/>
    <n v="0"/>
  </r>
  <r>
    <n v="11293782"/>
    <n v="1902440"/>
    <x v="0"/>
    <n v="0"/>
    <n v="0"/>
  </r>
  <r>
    <n v="11293783"/>
    <n v="793621"/>
    <x v="0"/>
    <n v="1"/>
    <n v="0"/>
  </r>
  <r>
    <n v="11293783"/>
    <n v="987759"/>
    <x v="1"/>
    <n v="2"/>
    <n v="90"/>
  </r>
  <r>
    <n v="11293785"/>
    <n v="799717"/>
    <x v="0"/>
    <n v="3"/>
    <n v="0"/>
  </r>
  <r>
    <n v="11293785"/>
    <n v="987759"/>
    <x v="1"/>
    <n v="2"/>
    <n v="90"/>
  </r>
  <r>
    <n v="11293787"/>
    <n v="2052668"/>
    <x v="0"/>
    <n v="0"/>
    <n v="0"/>
  </r>
  <r>
    <n v="11293787"/>
    <n v="2053402"/>
    <x v="0"/>
    <n v="2"/>
    <n v="0"/>
  </r>
  <r>
    <n v="11293796"/>
    <n v="438811"/>
    <x v="0"/>
    <n v="0"/>
    <n v="0"/>
  </r>
  <r>
    <n v="11293796"/>
    <n v="987759"/>
    <x v="1"/>
    <n v="0"/>
    <n v="90"/>
  </r>
  <r>
    <n v="11293800"/>
    <n v="438811"/>
    <x v="0"/>
    <n v="1"/>
    <n v="0"/>
  </r>
  <r>
    <n v="11293800"/>
    <n v="987759"/>
    <x v="1"/>
    <n v="0"/>
    <n v="90"/>
  </r>
  <r>
    <n v="11293814"/>
    <n v="987759"/>
    <x v="1"/>
    <n v="0"/>
    <n v="90"/>
  </r>
  <r>
    <n v="11293814"/>
    <n v="1456874"/>
    <x v="0"/>
    <n v="0"/>
    <n v="0"/>
  </r>
  <r>
    <n v="11293820"/>
    <n v="773984"/>
    <x v="0"/>
    <n v="1"/>
    <n v="0"/>
  </r>
  <r>
    <n v="11293820"/>
    <n v="987759"/>
    <x v="1"/>
    <n v="0"/>
    <n v="90"/>
  </r>
  <r>
    <n v="11293826"/>
    <n v="987759"/>
    <x v="1"/>
    <n v="0"/>
    <n v="90"/>
  </r>
  <r>
    <n v="11293826"/>
    <n v="2012097"/>
    <x v="0"/>
    <n v="1"/>
    <n v="0"/>
  </r>
  <r>
    <n v="11293830"/>
    <n v="987759"/>
    <x v="1"/>
    <n v="0"/>
    <n v="90"/>
  </r>
  <r>
    <n v="11293830"/>
    <n v="2055666"/>
    <x v="1"/>
    <n v="0"/>
    <n v="90"/>
  </r>
  <r>
    <n v="11293832"/>
    <n v="121578"/>
    <x v="0"/>
    <n v="0"/>
    <n v="0"/>
  </r>
  <r>
    <n v="11293832"/>
    <n v="2055666"/>
    <x v="1"/>
    <n v="2"/>
    <n v="90"/>
  </r>
  <r>
    <n v="11293834"/>
    <n v="987759"/>
    <x v="1"/>
    <n v="5"/>
    <n v="90"/>
  </r>
  <r>
    <n v="11293834"/>
    <n v="1456633"/>
    <x v="0"/>
    <n v="2"/>
    <n v="0"/>
  </r>
  <r>
    <n v="11293838"/>
    <n v="987759"/>
    <x v="1"/>
    <n v="0"/>
    <n v="90"/>
  </r>
  <r>
    <n v="11293838"/>
    <n v="1456874"/>
    <x v="0"/>
    <n v="1"/>
    <n v="0"/>
  </r>
  <r>
    <n v="11293840"/>
    <n v="121578"/>
    <x v="0"/>
    <n v="0"/>
    <n v="0"/>
  </r>
  <r>
    <n v="11293840"/>
    <n v="2012097"/>
    <x v="0"/>
    <n v="5"/>
    <n v="0"/>
  </r>
  <r>
    <n v="11293843"/>
    <n v="121578"/>
    <x v="0"/>
    <n v="1"/>
    <n v="0"/>
  </r>
  <r>
    <n v="11293843"/>
    <n v="773984"/>
    <x v="0"/>
    <n v="0"/>
    <n v="0"/>
  </r>
  <r>
    <n v="11293846"/>
    <n v="1333784"/>
    <x v="0"/>
    <n v="0"/>
    <n v="0"/>
  </r>
  <r>
    <n v="11293846"/>
    <n v="2053402"/>
    <x v="0"/>
    <n v="3"/>
    <n v="0"/>
  </r>
  <r>
    <n v="11293847"/>
    <n v="948677"/>
    <x v="1"/>
    <n v="0"/>
    <n v="90"/>
  </r>
  <r>
    <n v="11293847"/>
    <n v="2053402"/>
    <x v="0"/>
    <n v="3"/>
    <n v="0"/>
  </r>
  <r>
    <n v="11293855"/>
    <n v="121578"/>
    <x v="0"/>
    <n v="0"/>
    <n v="0"/>
  </r>
  <r>
    <n v="11293855"/>
    <n v="1333784"/>
    <x v="0"/>
    <n v="0"/>
    <n v="0"/>
  </r>
  <r>
    <n v="11293856"/>
    <n v="121578"/>
    <x v="0"/>
    <n v="1"/>
    <n v="0"/>
  </r>
  <r>
    <n v="11293856"/>
    <n v="948677"/>
    <x v="1"/>
    <n v="0"/>
    <n v="90"/>
  </r>
  <r>
    <n v="11293857"/>
    <n v="121578"/>
    <x v="0"/>
    <n v="0"/>
    <n v="0"/>
  </r>
  <r>
    <n v="11293857"/>
    <n v="773984"/>
    <x v="0"/>
    <n v="0"/>
    <n v="0"/>
  </r>
  <r>
    <n v="11293860"/>
    <n v="121578"/>
    <x v="0"/>
    <n v="0"/>
    <n v="0"/>
  </r>
  <r>
    <n v="11293860"/>
    <n v="1456874"/>
    <x v="0"/>
    <n v="3"/>
    <n v="0"/>
  </r>
  <r>
    <n v="11293862"/>
    <n v="121578"/>
    <x v="0"/>
    <n v="0"/>
    <n v="0"/>
  </r>
  <r>
    <n v="11293862"/>
    <n v="2012097"/>
    <x v="0"/>
    <n v="0"/>
    <n v="0"/>
  </r>
  <r>
    <n v="11293867"/>
    <n v="438811"/>
    <x v="0"/>
    <n v="2"/>
    <n v="0"/>
  </r>
  <r>
    <n v="11293867"/>
    <n v="987759"/>
    <x v="1"/>
    <n v="0"/>
    <n v="90"/>
  </r>
  <r>
    <n v="11294150"/>
    <n v="438811"/>
    <x v="0"/>
    <n v="0"/>
    <n v="0"/>
  </r>
  <r>
    <n v="11294150"/>
    <n v="2053402"/>
    <x v="0"/>
    <n v="0"/>
    <n v="0"/>
  </r>
  <r>
    <n v="11294154"/>
    <n v="2052500"/>
    <x v="2"/>
    <n v="3"/>
    <n v="90"/>
  </r>
  <r>
    <n v="11294154"/>
    <n v="2053402"/>
    <x v="0"/>
    <n v="1"/>
    <n v="0"/>
  </r>
  <r>
    <n v="11294155"/>
    <n v="438811"/>
    <x v="0"/>
    <n v="0"/>
    <n v="0"/>
  </r>
  <r>
    <n v="11294155"/>
    <n v="2053402"/>
    <x v="0"/>
    <n v="4"/>
    <n v="0"/>
  </r>
  <r>
    <n v="11294171"/>
    <n v="121578"/>
    <x v="0"/>
    <n v="0"/>
    <n v="0"/>
  </r>
  <r>
    <n v="11294171"/>
    <n v="2056315"/>
    <x v="0"/>
    <n v="5"/>
    <n v="0"/>
  </r>
  <r>
    <n v="11294172"/>
    <n v="228845"/>
    <x v="0"/>
    <n v="0"/>
    <n v="0"/>
  </r>
  <r>
    <n v="11294172"/>
    <n v="2053402"/>
    <x v="0"/>
    <n v="1"/>
    <n v="0"/>
  </r>
  <r>
    <n v="11294210"/>
    <n v="120994"/>
    <x v="0"/>
    <n v="0"/>
    <n v="0"/>
  </r>
  <r>
    <n v="11294210"/>
    <n v="799717"/>
    <x v="0"/>
    <n v="1"/>
    <n v="0"/>
  </r>
  <r>
    <n v="11294214"/>
    <n v="228845"/>
    <x v="0"/>
    <n v="0"/>
    <n v="0"/>
  </r>
  <r>
    <n v="11294214"/>
    <n v="2053402"/>
    <x v="0"/>
    <n v="2"/>
    <n v="0"/>
  </r>
  <r>
    <n v="11294250"/>
    <n v="314902"/>
    <x v="1"/>
    <n v="1"/>
    <n v="90"/>
  </r>
  <r>
    <n v="11294250"/>
    <n v="2053670"/>
    <x v="2"/>
    <n v="2"/>
    <n v="90"/>
  </r>
  <r>
    <n v="11294251"/>
    <n v="314902"/>
    <x v="1"/>
    <n v="2"/>
    <n v="90"/>
  </r>
  <r>
    <n v="11294251"/>
    <n v="1902440"/>
    <x v="0"/>
    <n v="2"/>
    <n v="0"/>
  </r>
  <r>
    <n v="11294259"/>
    <n v="1902871"/>
    <x v="0"/>
    <n v="3"/>
    <n v="0"/>
  </r>
  <r>
    <n v="11294259"/>
    <n v="2053670"/>
    <x v="2"/>
    <n v="0"/>
    <n v="90"/>
  </r>
  <r>
    <n v="11294260"/>
    <n v="799717"/>
    <x v="0"/>
    <n v="0"/>
    <n v="0"/>
  </r>
  <r>
    <n v="11294260"/>
    <n v="1902871"/>
    <x v="0"/>
    <n v="0"/>
    <n v="0"/>
  </r>
  <r>
    <n v="11294379"/>
    <n v="1436408"/>
    <x v="1"/>
    <n v="1"/>
    <n v="90"/>
  </r>
  <r>
    <n v="11294379"/>
    <n v="2053402"/>
    <x v="0"/>
    <n v="1"/>
    <n v="0"/>
  </r>
  <r>
    <n v="11294432"/>
    <n v="71272"/>
    <x v="0"/>
    <n v="1"/>
    <n v="0"/>
  </r>
  <r>
    <n v="11294432"/>
    <n v="463541"/>
    <x v="1"/>
    <n v="4"/>
    <n v="90"/>
  </r>
  <r>
    <n v="11294433"/>
    <n v="120994"/>
    <x v="0"/>
    <n v="1"/>
    <n v="0"/>
  </r>
  <r>
    <n v="11294433"/>
    <n v="463541"/>
    <x v="1"/>
    <n v="0"/>
    <n v="90"/>
  </r>
  <r>
    <n v="11294454"/>
    <n v="799717"/>
    <x v="0"/>
    <n v="1"/>
    <n v="0"/>
  </r>
  <r>
    <n v="11294454"/>
    <n v="990223"/>
    <x v="0"/>
    <n v="2"/>
    <n v="0"/>
  </r>
  <r>
    <n v="11294455"/>
    <n v="463541"/>
    <x v="1"/>
    <n v="1"/>
    <n v="90"/>
  </r>
  <r>
    <n v="11294455"/>
    <n v="990223"/>
    <x v="0"/>
    <n v="2"/>
    <n v="0"/>
  </r>
  <r>
    <n v="11295029"/>
    <n v="71272"/>
    <x v="0"/>
    <n v="0"/>
    <n v="0"/>
  </r>
  <r>
    <n v="11295029"/>
    <n v="302282"/>
    <x v="0"/>
    <n v="2"/>
    <n v="0"/>
  </r>
  <r>
    <n v="11295135"/>
    <n v="939587"/>
    <x v="0"/>
    <n v="1"/>
    <n v="0"/>
  </r>
  <r>
    <n v="11295135"/>
    <n v="1414488"/>
    <x v="0"/>
    <n v="2"/>
    <n v="0"/>
  </r>
  <r>
    <n v="11295138"/>
    <n v="939587"/>
    <x v="0"/>
    <n v="0"/>
    <n v="0"/>
  </r>
  <r>
    <n v="11295138"/>
    <n v="1414488"/>
    <x v="0"/>
    <n v="6"/>
    <n v="0"/>
  </r>
  <r>
    <n v="11295141"/>
    <n v="939587"/>
    <x v="0"/>
    <n v="4"/>
    <n v="0"/>
  </r>
  <r>
    <n v="11295141"/>
    <n v="1414488"/>
    <x v="0"/>
    <n v="2"/>
    <n v="0"/>
  </r>
  <r>
    <n v="11295145"/>
    <n v="939587"/>
    <x v="0"/>
    <n v="0"/>
    <n v="0"/>
  </r>
  <r>
    <n v="11295145"/>
    <n v="1414488"/>
    <x v="0"/>
    <n v="1"/>
    <n v="0"/>
  </r>
  <r>
    <n v="11295146"/>
    <n v="1417983"/>
    <x v="0"/>
    <n v="3"/>
    <n v="0"/>
  </r>
  <r>
    <n v="11295146"/>
    <n v="1578600"/>
    <x v="0"/>
    <n v="0"/>
    <n v="0"/>
  </r>
  <r>
    <n v="11295157"/>
    <n v="2053402"/>
    <x v="0"/>
    <n v="1"/>
    <n v="0"/>
  </r>
  <r>
    <n v="11295157"/>
    <n v="2056315"/>
    <x v="0"/>
    <n v="0"/>
    <n v="0"/>
  </r>
  <r>
    <n v="11295182"/>
    <n v="438610"/>
    <x v="0"/>
    <n v="2"/>
    <n v="0"/>
  </r>
  <r>
    <n v="11295182"/>
    <n v="993499"/>
    <x v="1"/>
    <n v="0"/>
    <n v="90"/>
  </r>
  <r>
    <n v="11295213"/>
    <n v="175577"/>
    <x v="0"/>
    <n v="0"/>
    <n v="0"/>
  </r>
  <r>
    <n v="11295213"/>
    <n v="2055939"/>
    <x v="0"/>
    <n v="3"/>
    <n v="0"/>
  </r>
  <r>
    <n v="11295963"/>
    <n v="2052668"/>
    <x v="1"/>
    <n v="0"/>
    <n v="90"/>
  </r>
  <r>
    <n v="11295963"/>
    <n v="2056315"/>
    <x v="0"/>
    <n v="3"/>
    <n v="0"/>
  </r>
  <r>
    <n v="11295964"/>
    <n v="228845"/>
    <x v="1"/>
    <n v="2"/>
    <n v="90"/>
  </r>
  <r>
    <n v="11295964"/>
    <n v="799717"/>
    <x v="0"/>
    <n v="1"/>
    <n v="0"/>
  </r>
  <r>
    <n v="11295966"/>
    <n v="490468"/>
    <x v="0"/>
    <n v="2"/>
    <n v="0"/>
  </r>
  <r>
    <n v="11295966"/>
    <n v="1902440"/>
    <x v="1"/>
    <n v="0"/>
    <n v="90"/>
  </r>
  <r>
    <n v="11295998"/>
    <n v="51288"/>
    <x v="0"/>
    <n v="1"/>
    <n v="0"/>
  </r>
  <r>
    <n v="11295998"/>
    <n v="1414488"/>
    <x v="0"/>
    <n v="4"/>
    <n v="0"/>
  </r>
  <r>
    <n v="11296025"/>
    <n v="51288"/>
    <x v="0"/>
    <n v="1"/>
    <n v="0"/>
  </r>
  <r>
    <n v="11296025"/>
    <n v="1414488"/>
    <x v="0"/>
    <n v="0"/>
    <n v="0"/>
  </r>
  <r>
    <n v="11296032"/>
    <n v="1333766"/>
    <x v="1"/>
    <n v="1"/>
    <n v="90"/>
  </r>
  <r>
    <n v="11296032"/>
    <n v="1902440"/>
    <x v="1"/>
    <n v="0"/>
    <n v="90"/>
  </r>
  <r>
    <n v="11296033"/>
    <n v="151409"/>
    <x v="1"/>
    <n v="2"/>
    <n v="90"/>
  </r>
  <r>
    <n v="11296033"/>
    <n v="2052668"/>
    <x v="0"/>
    <n v="3"/>
    <n v="0"/>
  </r>
  <r>
    <n v="11296037"/>
    <n v="990223"/>
    <x v="1"/>
    <n v="1"/>
    <n v="90"/>
  </r>
  <r>
    <n v="11296037"/>
    <n v="1902440"/>
    <x v="1"/>
    <n v="0"/>
    <n v="90"/>
  </r>
  <r>
    <n v="11296112"/>
    <n v="799717"/>
    <x v="0"/>
    <n v="2"/>
    <n v="0"/>
  </r>
  <r>
    <n v="11296112"/>
    <n v="1578600"/>
    <x v="0"/>
    <n v="0"/>
    <n v="0"/>
  </r>
  <r>
    <n v="11296127"/>
    <n v="795149"/>
    <x v="0"/>
    <n v="0"/>
    <n v="0"/>
  </r>
  <r>
    <n v="11296127"/>
    <n v="1414488"/>
    <x v="0"/>
    <n v="2"/>
    <n v="0"/>
  </r>
  <r>
    <n v="11296198"/>
    <n v="314902"/>
    <x v="1"/>
    <n v="4"/>
    <n v="90"/>
  </r>
  <r>
    <n v="11296198"/>
    <n v="1902440"/>
    <x v="1"/>
    <n v="2"/>
    <n v="90"/>
  </r>
  <r>
    <n v="11296199"/>
    <n v="799717"/>
    <x v="0"/>
    <n v="0"/>
    <n v="0"/>
  </r>
  <r>
    <n v="11296199"/>
    <n v="1902871"/>
    <x v="0"/>
    <n v="3"/>
    <n v="0"/>
  </r>
  <r>
    <n v="11296283"/>
    <n v="71272"/>
    <x v="0"/>
    <n v="0"/>
    <n v="0"/>
  </r>
  <r>
    <n v="11296283"/>
    <n v="1902440"/>
    <x v="1"/>
    <n v="1"/>
    <n v="90"/>
  </r>
  <r>
    <n v="11296284"/>
    <n v="71272"/>
    <x v="0"/>
    <n v="0"/>
    <n v="0"/>
  </r>
  <r>
    <n v="11296284"/>
    <n v="463541"/>
    <x v="1"/>
    <n v="1"/>
    <n v="90"/>
  </r>
  <r>
    <n v="11296285"/>
    <n v="120994"/>
    <x v="0"/>
    <n v="3"/>
    <n v="0"/>
  </r>
  <r>
    <n v="11296285"/>
    <n v="2052668"/>
    <x v="1"/>
    <n v="0"/>
    <n v="90"/>
  </r>
  <r>
    <n v="11296286"/>
    <n v="120994"/>
    <x v="0"/>
    <n v="1"/>
    <n v="0"/>
  </r>
  <r>
    <n v="11296286"/>
    <n v="463541"/>
    <x v="1"/>
    <n v="0"/>
    <n v="90"/>
  </r>
  <r>
    <n v="11296288"/>
    <n v="438811"/>
    <x v="0"/>
    <n v="1"/>
    <n v="0"/>
  </r>
  <r>
    <n v="11296288"/>
    <n v="463541"/>
    <x v="1"/>
    <n v="0"/>
    <n v="90"/>
  </r>
  <r>
    <n v="11296291"/>
    <n v="463541"/>
    <x v="1"/>
    <n v="1"/>
    <n v="90"/>
  </r>
  <r>
    <n v="11296291"/>
    <n v="1578600"/>
    <x v="0"/>
    <n v="2"/>
    <n v="0"/>
  </r>
  <r>
    <n v="11296292"/>
    <n v="948677"/>
    <x v="1"/>
    <n v="2"/>
    <n v="90"/>
  </r>
  <r>
    <n v="11296292"/>
    <n v="2053670"/>
    <x v="2"/>
    <n v="1"/>
    <n v="90"/>
  </r>
  <r>
    <n v="11296296"/>
    <n v="1333784"/>
    <x v="0"/>
    <n v="0"/>
    <n v="0"/>
  </r>
  <r>
    <n v="11296296"/>
    <n v="2053670"/>
    <x v="2"/>
    <n v="0"/>
    <n v="90"/>
  </r>
  <r>
    <n v="11296297"/>
    <n v="793621"/>
    <x v="0"/>
    <n v="2"/>
    <n v="0"/>
  </r>
  <r>
    <n v="11296297"/>
    <n v="1578600"/>
    <x v="1"/>
    <n v="0"/>
    <n v="90"/>
  </r>
  <r>
    <n v="11296299"/>
    <n v="1436408"/>
    <x v="1"/>
    <n v="4"/>
    <n v="90"/>
  </r>
  <r>
    <n v="11296299"/>
    <n v="2053670"/>
    <x v="2"/>
    <n v="0"/>
    <n v="90"/>
  </r>
  <r>
    <n v="11296304"/>
    <n v="793621"/>
    <x v="0"/>
    <n v="0"/>
    <n v="0"/>
  </r>
  <r>
    <n v="11296304"/>
    <n v="1333784"/>
    <x v="0"/>
    <n v="2"/>
    <n v="0"/>
  </r>
  <r>
    <n v="11296306"/>
    <n v="793621"/>
    <x v="0"/>
    <n v="1"/>
    <n v="0"/>
  </r>
  <r>
    <n v="11296306"/>
    <n v="948677"/>
    <x v="1"/>
    <n v="3"/>
    <n v="90"/>
  </r>
  <r>
    <n v="11296320"/>
    <n v="463541"/>
    <x v="1"/>
    <n v="0"/>
    <n v="90"/>
  </r>
  <r>
    <n v="11296320"/>
    <n v="990223"/>
    <x v="1"/>
    <n v="1"/>
    <n v="90"/>
  </r>
  <r>
    <n v="11296323"/>
    <n v="1333766"/>
    <x v="1"/>
    <n v="2"/>
    <n v="90"/>
  </r>
  <r>
    <n v="11296323"/>
    <n v="2053670"/>
    <x v="2"/>
    <n v="2"/>
    <n v="90"/>
  </r>
  <r>
    <n v="11296324"/>
    <n v="151409"/>
    <x v="1"/>
    <n v="2"/>
    <n v="90"/>
  </r>
  <r>
    <n v="11296324"/>
    <n v="463541"/>
    <x v="1"/>
    <n v="0"/>
    <n v="90"/>
  </r>
  <r>
    <n v="11296330"/>
    <n v="793621"/>
    <x v="0"/>
    <n v="1"/>
    <n v="0"/>
  </r>
  <r>
    <n v="11296330"/>
    <n v="1578600"/>
    <x v="0"/>
    <n v="3"/>
    <n v="0"/>
  </r>
  <r>
    <n v="11296338"/>
    <n v="1456633"/>
    <x v="1"/>
    <n v="0"/>
    <n v="90"/>
  </r>
  <r>
    <n v="11296338"/>
    <n v="2053670"/>
    <x v="2"/>
    <n v="1"/>
    <n v="90"/>
  </r>
  <r>
    <n v="11296343"/>
    <n v="228845"/>
    <x v="0"/>
    <n v="2"/>
    <n v="0"/>
  </r>
  <r>
    <n v="11296343"/>
    <n v="463541"/>
    <x v="1"/>
    <n v="0"/>
    <n v="90"/>
  </r>
  <r>
    <n v="11296345"/>
    <n v="463541"/>
    <x v="1"/>
    <n v="0"/>
    <n v="90"/>
  </r>
  <r>
    <n v="11296345"/>
    <n v="2056315"/>
    <x v="0"/>
    <n v="7"/>
    <n v="0"/>
  </r>
  <r>
    <n v="11296346"/>
    <n v="463541"/>
    <x v="1"/>
    <n v="0"/>
    <n v="90"/>
  </r>
  <r>
    <n v="11296346"/>
    <n v="490468"/>
    <x v="0"/>
    <n v="1"/>
    <n v="0"/>
  </r>
  <r>
    <n v="11296353"/>
    <n v="26877"/>
    <x v="0"/>
    <n v="0"/>
    <n v="0"/>
  </r>
  <r>
    <n v="11296353"/>
    <n v="463541"/>
    <x v="1"/>
    <n v="1"/>
    <n v="90"/>
  </r>
  <r>
    <n v="11296355"/>
    <n v="137672"/>
    <x v="0"/>
    <n v="0"/>
    <n v="0"/>
  </r>
  <r>
    <n v="11296355"/>
    <n v="463541"/>
    <x v="1"/>
    <n v="0"/>
    <n v="90"/>
  </r>
  <r>
    <n v="11296356"/>
    <n v="463541"/>
    <x v="1"/>
    <n v="0"/>
    <n v="90"/>
  </r>
  <r>
    <n v="11296356"/>
    <n v="2055070"/>
    <x v="1"/>
    <n v="2"/>
    <n v="90"/>
  </r>
  <r>
    <n v="11296368"/>
    <n v="137672"/>
    <x v="0"/>
    <n v="0"/>
    <n v="0"/>
  </r>
  <r>
    <n v="11296368"/>
    <n v="793621"/>
    <x v="0"/>
    <n v="1"/>
    <n v="0"/>
  </r>
  <r>
    <n v="11296369"/>
    <n v="26877"/>
    <x v="0"/>
    <n v="0"/>
    <n v="0"/>
  </r>
  <r>
    <n v="11296369"/>
    <n v="793621"/>
    <x v="0"/>
    <n v="1"/>
    <n v="0"/>
  </r>
  <r>
    <n v="11296370"/>
    <n v="793621"/>
    <x v="0"/>
    <n v="1"/>
    <n v="0"/>
  </r>
  <r>
    <n v="11296370"/>
    <n v="2055070"/>
    <x v="1"/>
    <n v="1"/>
    <n v="90"/>
  </r>
  <r>
    <n v="11296372"/>
    <n v="793621"/>
    <x v="0"/>
    <n v="2"/>
    <n v="0"/>
  </r>
  <r>
    <n v="11296372"/>
    <n v="990223"/>
    <x v="1"/>
    <n v="2"/>
    <n v="90"/>
  </r>
  <r>
    <n v="11296504"/>
    <n v="710856"/>
    <x v="0"/>
    <n v="1"/>
    <n v="0"/>
  </r>
  <r>
    <n v="11296504"/>
    <n v="2053670"/>
    <x v="2"/>
    <n v="2"/>
    <n v="90"/>
  </r>
  <r>
    <n v="11296505"/>
    <n v="1629842"/>
    <x v="0"/>
    <n v="4"/>
    <n v="0"/>
  </r>
  <r>
    <n v="11296505"/>
    <n v="2053670"/>
    <x v="2"/>
    <n v="0"/>
    <n v="90"/>
  </r>
  <r>
    <n v="11296601"/>
    <n v="438811"/>
    <x v="1"/>
    <n v="0"/>
    <n v="90"/>
  </r>
  <r>
    <n v="11296601"/>
    <n v="2053670"/>
    <x v="2"/>
    <n v="1"/>
    <n v="90"/>
  </r>
  <r>
    <n v="11296798"/>
    <n v="799717"/>
    <x v="0"/>
    <n v="0"/>
    <n v="0"/>
  </r>
  <r>
    <n v="11296798"/>
    <n v="987759"/>
    <x v="1"/>
    <n v="0"/>
    <n v="90"/>
  </r>
  <r>
    <n v="11296799"/>
    <n v="463541"/>
    <x v="1"/>
    <n v="2"/>
    <n v="90"/>
  </r>
  <r>
    <n v="11296799"/>
    <n v="987759"/>
    <x v="1"/>
    <n v="0"/>
    <n v="90"/>
  </r>
  <r>
    <n v="11296801"/>
    <n v="2052668"/>
    <x v="1"/>
    <n v="0"/>
    <n v="90"/>
  </r>
  <r>
    <n v="11296801"/>
    <n v="2053402"/>
    <x v="0"/>
    <n v="1"/>
    <n v="0"/>
  </r>
  <r>
    <n v="11296803"/>
    <n v="121578"/>
    <x v="0"/>
    <n v="2"/>
    <n v="0"/>
  </r>
  <r>
    <n v="11296803"/>
    <n v="463541"/>
    <x v="1"/>
    <n v="0"/>
    <n v="90"/>
  </r>
  <r>
    <n v="11296804"/>
    <n v="121578"/>
    <x v="0"/>
    <n v="4"/>
    <n v="0"/>
  </r>
  <r>
    <n v="11296804"/>
    <n v="1902440"/>
    <x v="1"/>
    <n v="1"/>
    <n v="90"/>
  </r>
  <r>
    <n v="11296930"/>
    <n v="1902767"/>
    <x v="0"/>
    <n v="0"/>
    <n v="0"/>
  </r>
  <r>
    <n v="11296930"/>
    <n v="2052502"/>
    <x v="0"/>
    <n v="0"/>
    <n v="0"/>
  </r>
  <r>
    <n v="11296995"/>
    <n v="1902767"/>
    <x v="0"/>
    <n v="0"/>
    <n v="0"/>
  </r>
  <r>
    <n v="11296995"/>
    <n v="2052502"/>
    <x v="0"/>
    <n v="2"/>
    <n v="0"/>
  </r>
  <r>
    <n v="11297350"/>
    <n v="926298"/>
    <x v="0"/>
    <n v="0"/>
    <n v="0"/>
  </r>
  <r>
    <n v="11297350"/>
    <n v="1902767"/>
    <x v="0"/>
    <n v="2"/>
    <n v="0"/>
  </r>
  <r>
    <n v="11297373"/>
    <n v="793621"/>
    <x v="0"/>
    <n v="0"/>
    <n v="0"/>
  </r>
  <r>
    <n v="11297373"/>
    <n v="1456874"/>
    <x v="1"/>
    <n v="0"/>
    <n v="90"/>
  </r>
  <r>
    <n v="11297478"/>
    <n v="120994"/>
    <x v="0"/>
    <n v="2"/>
    <n v="0"/>
  </r>
  <r>
    <n v="11297478"/>
    <n v="1325170"/>
    <x v="0"/>
    <n v="0"/>
    <n v="0"/>
  </r>
  <r>
    <n v="11297931"/>
    <n v="1455701"/>
    <x v="0"/>
    <n v="3"/>
    <n v="0"/>
  </r>
  <r>
    <n v="11297931"/>
    <n v="1902440"/>
    <x v="1"/>
    <n v="0"/>
    <n v="90"/>
  </r>
  <r>
    <n v="11298196"/>
    <n v="71272"/>
    <x v="0"/>
    <n v="0"/>
    <n v="0"/>
  </r>
  <r>
    <n v="11298196"/>
    <n v="2053670"/>
    <x v="2"/>
    <n v="1"/>
    <n v="90"/>
  </r>
  <r>
    <n v="11298330"/>
    <n v="1578600"/>
    <x v="1"/>
    <n v="1"/>
    <n v="90"/>
  </r>
  <r>
    <n v="11298330"/>
    <n v="1902440"/>
    <x v="1"/>
    <n v="5"/>
    <n v="90"/>
  </r>
  <r>
    <n v="11298344"/>
    <n v="799717"/>
    <x v="0"/>
    <n v="3"/>
    <n v="0"/>
  </r>
  <r>
    <n v="11298344"/>
    <n v="990223"/>
    <x v="1"/>
    <n v="2"/>
    <n v="90"/>
  </r>
  <r>
    <n v="11298354"/>
    <n v="314902"/>
    <x v="1"/>
    <n v="0"/>
    <n v="90"/>
  </r>
  <r>
    <n v="11298354"/>
    <n v="1902440"/>
    <x v="1"/>
    <n v="2"/>
    <n v="90"/>
  </r>
  <r>
    <n v="11298356"/>
    <n v="799717"/>
    <x v="0"/>
    <n v="0"/>
    <n v="0"/>
  </r>
  <r>
    <n v="11298356"/>
    <n v="1902871"/>
    <x v="0"/>
    <n v="3"/>
    <n v="0"/>
  </r>
  <r>
    <n v="11298423"/>
    <n v="151409"/>
    <x v="1"/>
    <n v="2"/>
    <n v="90"/>
  </r>
  <r>
    <n v="11298423"/>
    <n v="2052668"/>
    <x v="1"/>
    <n v="1"/>
    <n v="90"/>
  </r>
  <r>
    <n v="11298443"/>
    <n v="1650150"/>
    <x v="0"/>
    <n v="2"/>
    <n v="0"/>
  </r>
  <r>
    <n v="11298443"/>
    <n v="1902767"/>
    <x v="0"/>
    <n v="4"/>
    <n v="0"/>
  </r>
  <r>
    <n v="11298466"/>
    <n v="120994"/>
    <x v="0"/>
    <n v="3"/>
    <n v="0"/>
  </r>
  <r>
    <n v="11298466"/>
    <n v="799717"/>
    <x v="0"/>
    <n v="0"/>
    <n v="0"/>
  </r>
  <r>
    <n v="11298555"/>
    <n v="990223"/>
    <x v="1"/>
    <n v="1"/>
    <n v="90"/>
  </r>
  <r>
    <n v="11298555"/>
    <n v="2053670"/>
    <x v="2"/>
    <n v="0"/>
    <n v="90"/>
  </r>
  <r>
    <n v="11298589"/>
    <n v="793621"/>
    <x v="0"/>
    <n v="1"/>
    <n v="0"/>
  </r>
  <r>
    <n v="11298589"/>
    <n v="990223"/>
    <x v="1"/>
    <n v="1"/>
    <n v="90"/>
  </r>
  <r>
    <n v="11298623"/>
    <n v="490468"/>
    <x v="0"/>
    <n v="0"/>
    <n v="0"/>
  </r>
  <r>
    <n v="11298623"/>
    <n v="2053670"/>
    <x v="2"/>
    <n v="0"/>
    <n v="90"/>
  </r>
  <r>
    <n v="11298624"/>
    <n v="228845"/>
    <x v="1"/>
    <n v="1"/>
    <n v="90"/>
  </r>
  <r>
    <n v="11298624"/>
    <n v="2053670"/>
    <x v="2"/>
    <n v="2"/>
    <n v="90"/>
  </r>
  <r>
    <n v="11298626"/>
    <n v="2053670"/>
    <x v="2"/>
    <n v="2"/>
    <n v="90"/>
  </r>
  <r>
    <n v="11298626"/>
    <n v="2056315"/>
    <x v="0"/>
    <n v="2"/>
    <n v="0"/>
  </r>
  <r>
    <n v="11298632"/>
    <n v="490468"/>
    <x v="0"/>
    <n v="2"/>
    <n v="0"/>
  </r>
  <r>
    <n v="11298632"/>
    <n v="793621"/>
    <x v="0"/>
    <n v="3"/>
    <n v="0"/>
  </r>
  <r>
    <n v="11298635"/>
    <n v="228845"/>
    <x v="1"/>
    <n v="3"/>
    <n v="90"/>
  </r>
  <r>
    <n v="11298635"/>
    <n v="793621"/>
    <x v="0"/>
    <n v="0"/>
    <n v="0"/>
  </r>
  <r>
    <n v="11298636"/>
    <n v="793621"/>
    <x v="0"/>
    <n v="0"/>
    <n v="0"/>
  </r>
  <r>
    <n v="11298636"/>
    <n v="2056315"/>
    <x v="0"/>
    <n v="3"/>
    <n v="0"/>
  </r>
  <r>
    <n v="11298675"/>
    <n v="2012097"/>
    <x v="0"/>
    <n v="2"/>
    <n v="0"/>
  </r>
  <r>
    <n v="11298675"/>
    <n v="2053670"/>
    <x v="2"/>
    <n v="0"/>
    <n v="90"/>
  </r>
  <r>
    <n v="11298676"/>
    <n v="151409"/>
    <x v="1"/>
    <n v="2"/>
    <n v="90"/>
  </r>
  <r>
    <n v="11298676"/>
    <n v="2053670"/>
    <x v="2"/>
    <n v="2"/>
    <n v="90"/>
  </r>
  <r>
    <n v="11298677"/>
    <n v="1333766"/>
    <x v="1"/>
    <n v="0"/>
    <n v="90"/>
  </r>
  <r>
    <n v="11298677"/>
    <n v="2053670"/>
    <x v="2"/>
    <n v="1"/>
    <n v="90"/>
  </r>
  <r>
    <n v="11298714"/>
    <n v="1578089"/>
    <x v="0"/>
    <n v="2"/>
    <n v="0"/>
  </r>
  <r>
    <n v="11298714"/>
    <n v="1902440"/>
    <x v="1"/>
    <n v="3"/>
    <n v="90"/>
  </r>
  <r>
    <n v="11298739"/>
    <n v="773984"/>
    <x v="0"/>
    <n v="0"/>
    <n v="0"/>
  </r>
  <r>
    <n v="11298739"/>
    <n v="2053670"/>
    <x v="2"/>
    <n v="3"/>
    <n v="90"/>
  </r>
  <r>
    <n v="11298751"/>
    <n v="799717"/>
    <x v="0"/>
    <n v="0"/>
    <n v="0"/>
  </r>
  <r>
    <n v="11298751"/>
    <n v="1456874"/>
    <x v="1"/>
    <n v="2"/>
    <n v="90"/>
  </r>
  <r>
    <n v="11298763"/>
    <n v="121578"/>
    <x v="0"/>
    <n v="1"/>
    <n v="0"/>
  </r>
  <r>
    <n v="11298763"/>
    <n v="1902440"/>
    <x v="1"/>
    <n v="2"/>
    <n v="90"/>
  </r>
  <r>
    <n v="11298764"/>
    <n v="799717"/>
    <x v="0"/>
    <n v="1"/>
    <n v="0"/>
  </r>
  <r>
    <n v="11298764"/>
    <n v="987759"/>
    <x v="1"/>
    <n v="0"/>
    <n v="90"/>
  </r>
  <r>
    <n v="11298766"/>
    <n v="2052668"/>
    <x v="1"/>
    <n v="0"/>
    <n v="90"/>
  </r>
  <r>
    <n v="11298766"/>
    <n v="2053402"/>
    <x v="0"/>
    <n v="2"/>
    <n v="0"/>
  </r>
  <r>
    <n v="11298834"/>
    <n v="987142"/>
    <x v="0"/>
    <n v="1"/>
    <n v="0"/>
  </r>
  <r>
    <n v="11298834"/>
    <n v="2053670"/>
    <x v="2"/>
    <n v="0"/>
    <n v="90"/>
  </r>
  <r>
    <n v="11298862"/>
    <n v="490468"/>
    <x v="0"/>
    <n v="0"/>
    <n v="0"/>
  </r>
  <r>
    <n v="11298862"/>
    <n v="793621"/>
    <x v="0"/>
    <n v="3"/>
    <n v="0"/>
  </r>
  <r>
    <n v="11298863"/>
    <n v="228845"/>
    <x v="1"/>
    <n v="5"/>
    <n v="90"/>
  </r>
  <r>
    <n v="11298863"/>
    <n v="793621"/>
    <x v="0"/>
    <n v="0"/>
    <n v="0"/>
  </r>
  <r>
    <n v="11298864"/>
    <n v="793621"/>
    <x v="0"/>
    <n v="0"/>
    <n v="0"/>
  </r>
  <r>
    <n v="11298864"/>
    <n v="2056315"/>
    <x v="0"/>
    <n v="4"/>
    <n v="0"/>
  </r>
  <r>
    <n v="11298867"/>
    <n v="793621"/>
    <x v="0"/>
    <n v="0"/>
    <n v="0"/>
  </r>
  <r>
    <n v="11298867"/>
    <n v="990223"/>
    <x v="1"/>
    <n v="2"/>
    <n v="90"/>
  </r>
  <r>
    <n v="11298869"/>
    <n v="463541"/>
    <x v="1"/>
    <n v="1"/>
    <n v="90"/>
  </r>
  <r>
    <n v="11298869"/>
    <n v="990223"/>
    <x v="1"/>
    <n v="3"/>
    <n v="90"/>
  </r>
  <r>
    <n v="11298871"/>
    <n v="2053670"/>
    <x v="2"/>
    <n v="1"/>
    <n v="90"/>
  </r>
  <r>
    <n v="11298871"/>
    <n v="2054934"/>
    <x v="1"/>
    <n v="0"/>
    <n v="90"/>
  </r>
  <r>
    <n v="11298872"/>
    <n v="2044241"/>
    <x v="0"/>
    <n v="0"/>
    <n v="0"/>
  </r>
  <r>
    <n v="11298872"/>
    <n v="2053670"/>
    <x v="2"/>
    <n v="1"/>
    <n v="90"/>
  </r>
  <r>
    <n v="11298873"/>
    <n v="1414533"/>
    <x v="0"/>
    <n v="0"/>
    <n v="0"/>
  </r>
  <r>
    <n v="11298873"/>
    <n v="2053670"/>
    <x v="2"/>
    <n v="4"/>
    <n v="90"/>
  </r>
  <r>
    <n v="11298884"/>
    <n v="793621"/>
    <x v="0"/>
    <n v="2"/>
    <n v="0"/>
  </r>
  <r>
    <n v="11298884"/>
    <n v="1333784"/>
    <x v="0"/>
    <n v="4"/>
    <n v="0"/>
  </r>
  <r>
    <n v="11298891"/>
    <n v="793621"/>
    <x v="0"/>
    <n v="0"/>
    <n v="0"/>
  </r>
  <r>
    <n v="11298891"/>
    <n v="948677"/>
    <x v="0"/>
    <n v="2"/>
    <n v="0"/>
  </r>
  <r>
    <n v="11298899"/>
    <n v="463541"/>
    <x v="1"/>
    <n v="3"/>
    <n v="90"/>
  </r>
  <r>
    <n v="11298899"/>
    <n v="490468"/>
    <x v="0"/>
    <n v="3"/>
    <n v="0"/>
  </r>
  <r>
    <n v="11298900"/>
    <n v="228845"/>
    <x v="1"/>
    <n v="1"/>
    <n v="90"/>
  </r>
  <r>
    <n v="11298900"/>
    <n v="463541"/>
    <x v="1"/>
    <n v="0"/>
    <n v="90"/>
  </r>
  <r>
    <n v="11298901"/>
    <n v="463541"/>
    <x v="1"/>
    <n v="0"/>
    <n v="90"/>
  </r>
  <r>
    <n v="11298901"/>
    <n v="2056315"/>
    <x v="0"/>
    <n v="4"/>
    <n v="0"/>
  </r>
  <r>
    <n v="11298915"/>
    <n v="120994"/>
    <x v="0"/>
    <n v="1"/>
    <n v="0"/>
  </r>
  <r>
    <n v="11298915"/>
    <n v="1601112"/>
    <x v="0"/>
    <n v="0"/>
    <n v="0"/>
  </r>
  <r>
    <n v="11298926"/>
    <n v="438811"/>
    <x v="1"/>
    <n v="1"/>
    <n v="90"/>
  </r>
  <r>
    <n v="11298926"/>
    <n v="463541"/>
    <x v="1"/>
    <n v="0"/>
    <n v="90"/>
  </r>
  <r>
    <n v="11298936"/>
    <n v="71272"/>
    <x v="0"/>
    <n v="0"/>
    <n v="0"/>
  </r>
  <r>
    <n v="11298936"/>
    <n v="463541"/>
    <x v="1"/>
    <n v="0"/>
    <n v="90"/>
  </r>
  <r>
    <n v="11298938"/>
    <n v="120994"/>
    <x v="0"/>
    <n v="2"/>
    <n v="0"/>
  </r>
  <r>
    <n v="11298938"/>
    <n v="463541"/>
    <x v="1"/>
    <n v="0"/>
    <n v="90"/>
  </r>
  <r>
    <n v="11298992"/>
    <n v="438610"/>
    <x v="0"/>
    <n v="1"/>
    <n v="0"/>
  </r>
  <r>
    <n v="11298992"/>
    <n v="988277"/>
    <x v="0"/>
    <n v="1"/>
    <n v="0"/>
  </r>
  <r>
    <n v="11299008"/>
    <n v="1414488"/>
    <x v="0"/>
    <n v="1"/>
    <n v="0"/>
  </r>
  <r>
    <n v="11299008"/>
    <n v="1433929"/>
    <x v="0"/>
    <n v="4"/>
    <n v="0"/>
  </r>
  <r>
    <n v="11299077"/>
    <n v="463541"/>
    <x v="1"/>
    <n v="0"/>
    <n v="90"/>
  </r>
  <r>
    <n v="11299077"/>
    <n v="1601680"/>
    <x v="1"/>
    <n v="1"/>
    <n v="90"/>
  </r>
  <r>
    <n v="11299173"/>
    <n v="2011971"/>
    <x v="0"/>
    <n v="1"/>
    <n v="0"/>
  </r>
  <r>
    <n v="11299173"/>
    <n v="2052668"/>
    <x v="1"/>
    <n v="0"/>
    <n v="90"/>
  </r>
  <r>
    <n v="11299273"/>
    <n v="26877"/>
    <x v="0"/>
    <n v="0"/>
    <n v="0"/>
  </r>
  <r>
    <n v="11299273"/>
    <n v="121578"/>
    <x v="0"/>
    <n v="1"/>
    <n v="0"/>
  </r>
  <r>
    <n v="11299274"/>
    <n v="121578"/>
    <x v="0"/>
    <n v="1"/>
    <n v="0"/>
  </r>
  <r>
    <n v="11299274"/>
    <n v="137672"/>
    <x v="0"/>
    <n v="2"/>
    <n v="0"/>
  </r>
  <r>
    <n v="11299275"/>
    <n v="121578"/>
    <x v="0"/>
    <n v="0"/>
    <n v="0"/>
  </r>
  <r>
    <n v="11299275"/>
    <n v="2055070"/>
    <x v="0"/>
    <n v="3"/>
    <n v="0"/>
  </r>
  <r>
    <n v="11299279"/>
    <n v="121578"/>
    <x v="0"/>
    <n v="0"/>
    <n v="0"/>
  </r>
  <r>
    <n v="11299279"/>
    <n v="2055070"/>
    <x v="0"/>
    <n v="0"/>
    <n v="0"/>
  </r>
  <r>
    <n v="11299282"/>
    <n v="121578"/>
    <x v="0"/>
    <n v="0"/>
    <n v="0"/>
  </r>
  <r>
    <n v="11299282"/>
    <n v="137672"/>
    <x v="0"/>
    <n v="2"/>
    <n v="0"/>
  </r>
  <r>
    <n v="11299285"/>
    <n v="26877"/>
    <x v="0"/>
    <n v="0"/>
    <n v="0"/>
  </r>
  <r>
    <n v="11299285"/>
    <n v="121578"/>
    <x v="0"/>
    <n v="1"/>
    <n v="0"/>
  </r>
  <r>
    <n v="11299289"/>
    <n v="121578"/>
    <x v="0"/>
    <n v="4"/>
    <n v="0"/>
  </r>
  <r>
    <n v="11299289"/>
    <n v="1414488"/>
    <x v="0"/>
    <n v="0"/>
    <n v="0"/>
  </r>
  <r>
    <n v="11299292"/>
    <n v="121578"/>
    <x v="0"/>
    <n v="4"/>
    <n v="0"/>
  </r>
  <r>
    <n v="11299292"/>
    <n v="1902767"/>
    <x v="0"/>
    <n v="0"/>
    <n v="0"/>
  </r>
  <r>
    <n v="11299293"/>
    <n v="121578"/>
    <x v="0"/>
    <n v="0"/>
    <n v="0"/>
  </r>
  <r>
    <n v="11299293"/>
    <n v="2052502"/>
    <x v="0"/>
    <n v="1"/>
    <n v="0"/>
  </r>
  <r>
    <n v="11299298"/>
    <n v="26877"/>
    <x v="0"/>
    <n v="2"/>
    <n v="0"/>
  </r>
  <r>
    <n v="11299298"/>
    <n v="987759"/>
    <x v="1"/>
    <n v="1"/>
    <n v="90"/>
  </r>
  <r>
    <n v="11299300"/>
    <n v="121578"/>
    <x v="0"/>
    <n v="0"/>
    <n v="0"/>
  </r>
  <r>
    <n v="11299300"/>
    <n v="137672"/>
    <x v="0"/>
    <n v="1"/>
    <n v="0"/>
  </r>
  <r>
    <n v="11299301"/>
    <n v="987759"/>
    <x v="1"/>
    <n v="0"/>
    <n v="90"/>
  </r>
  <r>
    <n v="11299301"/>
    <n v="2055070"/>
    <x v="0"/>
    <n v="0"/>
    <n v="0"/>
  </r>
  <r>
    <n v="11299336"/>
    <n v="987759"/>
    <x v="1"/>
    <n v="0"/>
    <n v="90"/>
  </r>
  <r>
    <n v="11299336"/>
    <n v="2052502"/>
    <x v="0"/>
    <n v="2"/>
    <n v="0"/>
  </r>
  <r>
    <n v="11299341"/>
    <n v="987759"/>
    <x v="1"/>
    <n v="3"/>
    <n v="90"/>
  </r>
  <r>
    <n v="11299341"/>
    <n v="1414488"/>
    <x v="0"/>
    <n v="0"/>
    <n v="0"/>
  </r>
  <r>
    <n v="11299346"/>
    <n v="987759"/>
    <x v="1"/>
    <n v="2"/>
    <n v="90"/>
  </r>
  <r>
    <n v="11299346"/>
    <n v="1902767"/>
    <x v="0"/>
    <n v="4"/>
    <n v="0"/>
  </r>
  <r>
    <n v="11299350"/>
    <n v="987759"/>
    <x v="1"/>
    <n v="0"/>
    <n v="90"/>
  </r>
  <r>
    <n v="11299350"/>
    <n v="2052502"/>
    <x v="0"/>
    <n v="1"/>
    <n v="0"/>
  </r>
  <r>
    <n v="11299352"/>
    <n v="1902767"/>
    <x v="0"/>
    <n v="0"/>
    <n v="0"/>
  </r>
  <r>
    <n v="11299352"/>
    <n v="2053402"/>
    <x v="0"/>
    <n v="0"/>
    <n v="0"/>
  </r>
  <r>
    <n v="11299355"/>
    <n v="987759"/>
    <x v="1"/>
    <n v="3"/>
    <n v="90"/>
  </r>
  <r>
    <n v="11299355"/>
    <n v="1414488"/>
    <x v="0"/>
    <n v="3"/>
    <n v="0"/>
  </r>
  <r>
    <n v="11299779"/>
    <n v="314902"/>
    <x v="1"/>
    <n v="2"/>
    <n v="90"/>
  </r>
  <r>
    <n v="11299779"/>
    <n v="463541"/>
    <x v="1"/>
    <n v="1"/>
    <n v="90"/>
  </r>
  <r>
    <n v="11299784"/>
    <n v="151409"/>
    <x v="1"/>
    <n v="1"/>
    <n v="90"/>
  </r>
  <r>
    <n v="11299784"/>
    <n v="987759"/>
    <x v="1"/>
    <n v="0"/>
    <n v="90"/>
  </r>
  <r>
    <n v="11299785"/>
    <n v="987759"/>
    <x v="1"/>
    <n v="0"/>
    <n v="90"/>
  </r>
  <r>
    <n v="11299785"/>
    <n v="1333766"/>
    <x v="1"/>
    <n v="2"/>
    <n v="90"/>
  </r>
  <r>
    <n v="11299804"/>
    <n v="1333766"/>
    <x v="1"/>
    <n v="2"/>
    <n v="90"/>
  </r>
  <r>
    <n v="11299804"/>
    <n v="2053402"/>
    <x v="0"/>
    <n v="0"/>
    <n v="0"/>
  </r>
  <r>
    <n v="11299805"/>
    <n v="151409"/>
    <x v="1"/>
    <n v="1"/>
    <n v="90"/>
  </r>
  <r>
    <n v="11299805"/>
    <n v="2053402"/>
    <x v="0"/>
    <n v="2"/>
    <n v="0"/>
  </r>
  <r>
    <n v="11300025"/>
    <n v="463541"/>
    <x v="1"/>
    <n v="0"/>
    <n v="90"/>
  </r>
  <r>
    <n v="11300025"/>
    <n v="1436408"/>
    <x v="1"/>
    <n v="3"/>
    <n v="90"/>
  </r>
  <r>
    <n v="11300078"/>
    <n v="548740"/>
    <x v="0"/>
    <n v="0"/>
    <n v="0"/>
  </r>
  <r>
    <n v="11300078"/>
    <n v="1902767"/>
    <x v="0"/>
    <n v="2"/>
    <n v="0"/>
  </r>
  <r>
    <n v="11300088"/>
    <n v="151409"/>
    <x v="1"/>
    <n v="0"/>
    <n v="90"/>
  </r>
  <r>
    <n v="11300088"/>
    <n v="2053402"/>
    <x v="0"/>
    <n v="1"/>
    <n v="0"/>
  </r>
  <r>
    <n v="11300089"/>
    <n v="548740"/>
    <x v="0"/>
    <n v="5"/>
    <n v="0"/>
  </r>
  <r>
    <n v="11300089"/>
    <n v="1414488"/>
    <x v="0"/>
    <n v="1"/>
    <n v="0"/>
  </r>
  <r>
    <n v="11302229"/>
    <n v="120994"/>
    <x v="0"/>
    <n v="1"/>
    <n v="0"/>
  </r>
  <r>
    <n v="11302229"/>
    <n v="121578"/>
    <x v="0"/>
    <n v="0"/>
    <n v="0"/>
  </r>
  <r>
    <n v="11302230"/>
    <n v="71272"/>
    <x v="0"/>
    <n v="0"/>
    <n v="0"/>
  </r>
  <r>
    <n v="11302230"/>
    <n v="121578"/>
    <x v="0"/>
    <n v="2"/>
    <n v="0"/>
  </r>
  <r>
    <n v="11302449"/>
    <n v="71272"/>
    <x v="0"/>
    <n v="0"/>
    <n v="0"/>
  </r>
  <r>
    <n v="11302449"/>
    <n v="121578"/>
    <x v="0"/>
    <n v="2"/>
    <n v="0"/>
  </r>
  <r>
    <n v="11302451"/>
    <n v="120994"/>
    <x v="0"/>
    <n v="0"/>
    <n v="0"/>
  </r>
  <r>
    <n v="11302451"/>
    <n v="121578"/>
    <x v="0"/>
    <n v="1"/>
    <n v="0"/>
  </r>
  <r>
    <n v="11302693"/>
    <n v="121578"/>
    <x v="0"/>
    <n v="0"/>
    <n v="0"/>
  </r>
  <r>
    <n v="11302693"/>
    <n v="2055939"/>
    <x v="0"/>
    <n v="0"/>
    <n v="0"/>
  </r>
  <r>
    <n v="11302694"/>
    <n v="121578"/>
    <x v="0"/>
    <n v="0"/>
    <n v="0"/>
  </r>
  <r>
    <n v="11302694"/>
    <n v="1629476"/>
    <x v="1"/>
    <n v="4"/>
    <n v="90"/>
  </r>
  <r>
    <n v="11302695"/>
    <n v="121578"/>
    <x v="0"/>
    <n v="1"/>
    <n v="0"/>
  </r>
  <r>
    <n v="11302695"/>
    <n v="438610"/>
    <x v="0"/>
    <n v="0"/>
    <n v="0"/>
  </r>
  <r>
    <n v="11303061"/>
    <n v="120994"/>
    <x v="0"/>
    <n v="2"/>
    <n v="0"/>
  </r>
  <r>
    <n v="11303061"/>
    <n v="987759"/>
    <x v="1"/>
    <n v="0"/>
    <n v="90"/>
  </r>
  <r>
    <n v="11303063"/>
    <n v="71272"/>
    <x v="0"/>
    <n v="2"/>
    <n v="0"/>
  </r>
  <r>
    <n v="11303063"/>
    <n v="987759"/>
    <x v="1"/>
    <n v="1"/>
    <n v="90"/>
  </r>
  <r>
    <n v="11303110"/>
    <n v="151409"/>
    <x v="1"/>
    <n v="3"/>
    <n v="90"/>
  </r>
  <r>
    <n v="11303110"/>
    <n v="2053670"/>
    <x v="2"/>
    <n v="1"/>
    <n v="90"/>
  </r>
  <r>
    <n v="11303111"/>
    <n v="1333766"/>
    <x v="1"/>
    <n v="2"/>
    <n v="90"/>
  </r>
  <r>
    <n v="11303111"/>
    <n v="2053670"/>
    <x v="2"/>
    <n v="2"/>
    <n v="90"/>
  </r>
  <r>
    <n v="11303115"/>
    <n v="463541"/>
    <x v="1"/>
    <n v="0"/>
    <n v="90"/>
  </r>
  <r>
    <n v="11303115"/>
    <n v="1456633"/>
    <x v="0"/>
    <n v="1"/>
    <n v="0"/>
  </r>
  <r>
    <n v="11303121"/>
    <n v="793621"/>
    <x v="0"/>
    <n v="2"/>
    <n v="0"/>
  </r>
  <r>
    <n v="11303121"/>
    <n v="948677"/>
    <x v="1"/>
    <n v="2"/>
    <n v="90"/>
  </r>
  <r>
    <n v="11303213"/>
    <n v="1601680"/>
    <x v="1"/>
    <n v="1"/>
    <n v="90"/>
  </r>
  <r>
    <n v="11303213"/>
    <n v="2053670"/>
    <x v="2"/>
    <n v="4"/>
    <n v="90"/>
  </r>
  <r>
    <n v="11303216"/>
    <n v="71272"/>
    <x v="0"/>
    <n v="0"/>
    <n v="0"/>
  </r>
  <r>
    <n v="11303216"/>
    <n v="463541"/>
    <x v="1"/>
    <n v="1"/>
    <n v="90"/>
  </r>
  <r>
    <n v="11303217"/>
    <n v="120994"/>
    <x v="0"/>
    <n v="0"/>
    <n v="0"/>
  </r>
  <r>
    <n v="11303217"/>
    <n v="463541"/>
    <x v="1"/>
    <n v="0"/>
    <n v="90"/>
  </r>
  <r>
    <n v="11303291"/>
    <n v="463541"/>
    <x v="1"/>
    <n v="0"/>
    <n v="90"/>
  </r>
  <r>
    <n v="11303291"/>
    <n v="1629842"/>
    <x v="0"/>
    <n v="3"/>
    <n v="0"/>
  </r>
  <r>
    <n v="11303292"/>
    <n v="463541"/>
    <x v="1"/>
    <n v="0"/>
    <n v="90"/>
  </r>
  <r>
    <n v="11303292"/>
    <n v="710856"/>
    <x v="0"/>
    <n v="3"/>
    <n v="0"/>
  </r>
  <r>
    <n v="11303293"/>
    <n v="463541"/>
    <x v="1"/>
    <n v="0"/>
    <n v="90"/>
  </r>
  <r>
    <n v="11303293"/>
    <n v="2053456"/>
    <x v="0"/>
    <n v="3"/>
    <n v="0"/>
  </r>
  <r>
    <n v="11303312"/>
    <n v="120994"/>
    <x v="0"/>
    <n v="1"/>
    <n v="0"/>
  </r>
  <r>
    <n v="11303312"/>
    <n v="2053402"/>
    <x v="0"/>
    <n v="0"/>
    <n v="0"/>
  </r>
  <r>
    <n v="11303314"/>
    <n v="71272"/>
    <x v="0"/>
    <n v="0"/>
    <n v="0"/>
  </r>
  <r>
    <n v="11303314"/>
    <n v="2053402"/>
    <x v="0"/>
    <n v="0"/>
    <n v="0"/>
  </r>
  <r>
    <n v="11303320"/>
    <n v="120994"/>
    <x v="0"/>
    <n v="1"/>
    <n v="0"/>
  </r>
  <r>
    <n v="11303320"/>
    <n v="987759"/>
    <x v="1"/>
    <n v="0"/>
    <n v="90"/>
  </r>
  <r>
    <n v="11303321"/>
    <n v="71272"/>
    <x v="0"/>
    <n v="1"/>
    <n v="0"/>
  </r>
  <r>
    <n v="11303321"/>
    <n v="987759"/>
    <x v="1"/>
    <n v="2"/>
    <n v="90"/>
  </r>
  <r>
    <n v="11303387"/>
    <n v="1456874"/>
    <x v="1"/>
    <n v="2"/>
    <n v="90"/>
  </r>
  <r>
    <n v="11303387"/>
    <n v="2053670"/>
    <x v="2"/>
    <n v="0"/>
    <n v="90"/>
  </r>
  <r>
    <n v="11303499"/>
    <n v="463541"/>
    <x v="1"/>
    <n v="0"/>
    <n v="90"/>
  </r>
  <r>
    <n v="11303499"/>
    <n v="1436408"/>
    <x v="1"/>
    <n v="3"/>
    <n v="90"/>
  </r>
  <r>
    <n v="11303547"/>
    <n v="990223"/>
    <x v="1"/>
    <n v="2"/>
    <n v="90"/>
  </r>
  <r>
    <n v="11303547"/>
    <n v="2053670"/>
    <x v="2"/>
    <n v="4"/>
    <n v="90"/>
  </r>
  <r>
    <n v="11303654"/>
    <n v="26877"/>
    <x v="0"/>
    <n v="2"/>
    <n v="0"/>
  </r>
  <r>
    <n v="11303654"/>
    <n v="793621"/>
    <x v="0"/>
    <n v="2"/>
    <n v="0"/>
  </r>
  <r>
    <n v="11303656"/>
    <n v="137672"/>
    <x v="0"/>
    <n v="2"/>
    <n v="0"/>
  </r>
  <r>
    <n v="11303656"/>
    <n v="793621"/>
    <x v="0"/>
    <n v="0"/>
    <n v="0"/>
  </r>
  <r>
    <n v="11303658"/>
    <n v="793621"/>
    <x v="0"/>
    <n v="1"/>
    <n v="0"/>
  </r>
  <r>
    <n v="11303658"/>
    <n v="2055070"/>
    <x v="0"/>
    <n v="4"/>
    <n v="0"/>
  </r>
  <r>
    <n v="11303659"/>
    <n v="120994"/>
    <x v="0"/>
    <n v="0"/>
    <n v="0"/>
  </r>
  <r>
    <n v="11303659"/>
    <n v="793621"/>
    <x v="0"/>
    <n v="0"/>
    <n v="0"/>
  </r>
  <r>
    <n v="11303660"/>
    <n v="71272"/>
    <x v="0"/>
    <n v="0"/>
    <n v="0"/>
  </r>
  <r>
    <n v="11303660"/>
    <n v="793621"/>
    <x v="0"/>
    <n v="3"/>
    <n v="0"/>
  </r>
  <r>
    <n v="11303731"/>
    <n v="490468"/>
    <x v="0"/>
    <n v="1"/>
    <n v="0"/>
  </r>
  <r>
    <n v="11303731"/>
    <n v="2053670"/>
    <x v="2"/>
    <n v="1"/>
    <n v="90"/>
  </r>
  <r>
    <n v="11303732"/>
    <n v="228845"/>
    <x v="1"/>
    <n v="3"/>
    <n v="90"/>
  </r>
  <r>
    <n v="11303732"/>
    <n v="2053670"/>
    <x v="2"/>
    <n v="1"/>
    <n v="90"/>
  </r>
  <r>
    <n v="11303734"/>
    <n v="2053670"/>
    <x v="2"/>
    <n v="0"/>
    <n v="90"/>
  </r>
  <r>
    <n v="11303734"/>
    <n v="2056315"/>
    <x v="0"/>
    <n v="2"/>
    <n v="0"/>
  </r>
  <r>
    <n v="11303836"/>
    <n v="463541"/>
    <x v="1"/>
    <n v="0"/>
    <n v="90"/>
  </r>
  <r>
    <n v="11303836"/>
    <n v="1333766"/>
    <x v="1"/>
    <n v="2"/>
    <n v="90"/>
  </r>
  <r>
    <n v="11303838"/>
    <n v="151409"/>
    <x v="1"/>
    <n v="0"/>
    <n v="90"/>
  </r>
  <r>
    <n v="11303838"/>
    <n v="793621"/>
    <x v="0"/>
    <n v="1"/>
    <n v="0"/>
  </r>
  <r>
    <n v="11304116"/>
    <n v="793621"/>
    <x v="0"/>
    <n v="0"/>
    <n v="0"/>
  </r>
  <r>
    <n v="11304116"/>
    <n v="1601680"/>
    <x v="1"/>
    <n v="2"/>
    <n v="90"/>
  </r>
  <r>
    <n v="11304625"/>
    <n v="1333784"/>
    <x v="0"/>
    <n v="0"/>
    <n v="0"/>
  </r>
  <r>
    <n v="11304625"/>
    <n v="2053670"/>
    <x v="2"/>
    <n v="1"/>
    <n v="90"/>
  </r>
  <r>
    <n v="11304657"/>
    <n v="948677"/>
    <x v="1"/>
    <n v="1"/>
    <n v="90"/>
  </r>
  <r>
    <n v="11304657"/>
    <n v="2053670"/>
    <x v="2"/>
    <n v="1"/>
    <n v="90"/>
  </r>
  <r>
    <n v="11304659"/>
    <n v="463541"/>
    <x v="1"/>
    <n v="0"/>
    <n v="90"/>
  </r>
  <r>
    <n v="11304659"/>
    <n v="1456874"/>
    <x v="1"/>
    <n v="3"/>
    <n v="90"/>
  </r>
  <r>
    <n v="11304660"/>
    <n v="793621"/>
    <x v="0"/>
    <n v="0"/>
    <n v="0"/>
  </r>
  <r>
    <n v="11304660"/>
    <n v="948677"/>
    <x v="0"/>
    <n v="3"/>
    <n v="0"/>
  </r>
  <r>
    <n v="11304663"/>
    <n v="463541"/>
    <x v="1"/>
    <n v="0"/>
    <n v="90"/>
  </r>
  <r>
    <n v="11304663"/>
    <n v="1333766"/>
    <x v="1"/>
    <n v="1"/>
    <n v="90"/>
  </r>
  <r>
    <n v="11304664"/>
    <n v="151409"/>
    <x v="1"/>
    <n v="6"/>
    <n v="90"/>
  </r>
  <r>
    <n v="11304664"/>
    <n v="463541"/>
    <x v="1"/>
    <n v="0"/>
    <n v="90"/>
  </r>
  <r>
    <n v="11304665"/>
    <n v="1333784"/>
    <x v="0"/>
    <n v="0"/>
    <n v="0"/>
  </r>
  <r>
    <n v="11304665"/>
    <n v="2053670"/>
    <x v="2"/>
    <n v="5"/>
    <n v="90"/>
  </r>
  <r>
    <n v="11304667"/>
    <n v="793621"/>
    <x v="0"/>
    <n v="0"/>
    <n v="0"/>
  </r>
  <r>
    <n v="11304667"/>
    <n v="1333766"/>
    <x v="1"/>
    <n v="1"/>
    <n v="90"/>
  </r>
  <r>
    <n v="11304668"/>
    <n v="463541"/>
    <x v="1"/>
    <n v="0"/>
    <n v="90"/>
  </r>
  <r>
    <n v="11304668"/>
    <n v="948677"/>
    <x v="0"/>
    <n v="2"/>
    <n v="0"/>
  </r>
  <r>
    <n v="11304670"/>
    <n v="793621"/>
    <x v="0"/>
    <n v="1"/>
    <n v="0"/>
  </r>
  <r>
    <n v="11304670"/>
    <n v="1333766"/>
    <x v="1"/>
    <n v="2"/>
    <n v="90"/>
  </r>
  <r>
    <n v="11304676"/>
    <n v="793621"/>
    <x v="0"/>
    <n v="1"/>
    <n v="0"/>
  </r>
  <r>
    <n v="11304676"/>
    <n v="1333784"/>
    <x v="0"/>
    <n v="1"/>
    <n v="0"/>
  </r>
  <r>
    <n v="11304678"/>
    <n v="793621"/>
    <x v="0"/>
    <n v="0"/>
    <n v="0"/>
  </r>
  <r>
    <n v="11304678"/>
    <n v="948677"/>
    <x v="1"/>
    <n v="5"/>
    <n v="90"/>
  </r>
  <r>
    <n v="11304682"/>
    <n v="987142"/>
    <x v="1"/>
    <n v="2"/>
    <n v="90"/>
  </r>
  <r>
    <n v="11304682"/>
    <n v="2053670"/>
    <x v="2"/>
    <n v="0"/>
    <n v="90"/>
  </r>
  <r>
    <n v="616090046"/>
    <n v="136717"/>
    <x v="0"/>
    <n v="0"/>
    <n v="0"/>
  </r>
  <r>
    <n v="616090046"/>
    <n v="137672"/>
    <x v="0"/>
    <n v="0"/>
    <n v="0"/>
  </r>
  <r>
    <n v="616131427"/>
    <n v="1333766"/>
    <x v="0"/>
    <n v="3"/>
    <n v="0"/>
  </r>
  <r>
    <n v="616131427"/>
    <n v="1460483"/>
    <x v="0"/>
    <n v="2"/>
    <n v="0"/>
  </r>
  <r>
    <n v="616132092"/>
    <n v="119762"/>
    <x v="0"/>
    <n v="0"/>
    <n v="0"/>
  </r>
  <r>
    <n v="616132092"/>
    <n v="1366565"/>
    <x v="0"/>
    <n v="1"/>
    <n v="0"/>
  </r>
  <r>
    <n v="616133607"/>
    <n v="486181"/>
    <x v="0"/>
    <n v="0"/>
    <n v="0"/>
  </r>
  <r>
    <n v="616133607"/>
    <n v="1597416"/>
    <x v="1"/>
    <n v="2"/>
    <n v="90"/>
  </r>
  <r>
    <n v="616134560"/>
    <n v="799278"/>
    <x v="0"/>
    <n v="0"/>
    <n v="0"/>
  </r>
  <r>
    <n v="616134560"/>
    <n v="1456874"/>
    <x v="0"/>
    <n v="0"/>
    <n v="0"/>
  </r>
  <r>
    <n v="616135120"/>
    <n v="438811"/>
    <x v="0"/>
    <n v="0"/>
    <n v="0"/>
  </r>
  <r>
    <n v="616135120"/>
    <n v="796087"/>
    <x v="0"/>
    <n v="3"/>
    <n v="0"/>
  </r>
  <r>
    <n v="616135288"/>
    <n v="-43972143"/>
    <x v="0"/>
    <n v="2"/>
    <n v="0"/>
  </r>
  <r>
    <n v="616135288"/>
    <n v="772631"/>
    <x v="0"/>
    <n v="0"/>
    <n v="0"/>
  </r>
  <r>
    <n v="616135387"/>
    <n v="-43972044"/>
    <x v="0"/>
    <n v="2"/>
    <n v="0"/>
  </r>
  <r>
    <n v="616135387"/>
    <n v="1601680"/>
    <x v="0"/>
    <n v="0"/>
    <n v="0"/>
  </r>
  <r>
    <n v="616135404"/>
    <n v="-43972027"/>
    <x v="0"/>
    <n v="3"/>
    <n v="0"/>
  </r>
  <r>
    <n v="616135404"/>
    <n v="120994"/>
    <x v="0"/>
    <n v="0"/>
    <n v="0"/>
  </r>
  <r>
    <n v="616135430"/>
    <n v="-43972001"/>
    <x v="0"/>
    <n v="0"/>
    <n v="0"/>
  </r>
  <r>
    <n v="616135430"/>
    <n v="490468"/>
    <x v="0"/>
    <n v="0"/>
    <n v="0"/>
  </r>
  <r>
    <n v="616135449"/>
    <n v="-43971982"/>
    <x v="0"/>
    <n v="2"/>
    <n v="0"/>
  </r>
  <r>
    <n v="616135449"/>
    <n v="1414488"/>
    <x v="0"/>
    <n v="0"/>
    <n v="0"/>
  </r>
  <r>
    <n v="616135520"/>
    <n v="-43971911"/>
    <x v="0"/>
    <n v="2"/>
    <n v="0"/>
  </r>
  <r>
    <n v="616135520"/>
    <n v="1456633"/>
    <x v="1"/>
    <n v="0"/>
    <n v="52"/>
  </r>
  <r>
    <n v="616135570"/>
    <n v="-43971861"/>
    <x v="0"/>
    <n v="2"/>
    <n v="0"/>
  </r>
  <r>
    <n v="616135570"/>
    <n v="438610"/>
    <x v="0"/>
    <n v="0"/>
    <n v="0"/>
  </r>
  <r>
    <n v="616135573"/>
    <n v="-43971857"/>
    <x v="0"/>
    <n v="2"/>
    <n v="0"/>
  </r>
  <r>
    <n v="616135573"/>
    <n v="314902"/>
    <x v="0"/>
    <n v="0"/>
    <n v="0"/>
  </r>
  <r>
    <n v="616135591"/>
    <n v="-43971840"/>
    <x v="0"/>
    <n v="2"/>
    <n v="0"/>
  </r>
  <r>
    <n v="616135591"/>
    <n v="1369669"/>
    <x v="0"/>
    <n v="0"/>
    <n v="0"/>
  </r>
  <r>
    <n v="616135957"/>
    <n v="-43971474"/>
    <x v="0"/>
    <n v="3"/>
    <n v="0"/>
  </r>
  <r>
    <n v="616135957"/>
    <n v="1333784"/>
    <x v="0"/>
    <n v="0"/>
    <n v="0"/>
  </r>
  <r>
    <n v="616135962"/>
    <n v="-43971469"/>
    <x v="0"/>
    <n v="0"/>
    <n v="0"/>
  </r>
  <r>
    <n v="616135962"/>
    <n v="1578600"/>
    <x v="1"/>
    <n v="0"/>
    <n v="90"/>
  </r>
  <r>
    <n v="616137690"/>
    <n v="-43969741"/>
    <x v="0"/>
    <n v="1"/>
    <n v="0"/>
  </r>
  <r>
    <n v="616137690"/>
    <n v="121578"/>
    <x v="0"/>
    <n v="0"/>
    <n v="0"/>
  </r>
  <r>
    <n v="616137720"/>
    <n v="-43969711"/>
    <x v="0"/>
    <n v="3"/>
    <n v="0"/>
  </r>
  <r>
    <n v="616137720"/>
    <n v="49355"/>
    <x v="0"/>
    <n v="0"/>
    <n v="0"/>
  </r>
  <r>
    <n v="616141065"/>
    <n v="988465"/>
    <x v="0"/>
    <n v="1"/>
    <n v="0"/>
  </r>
  <r>
    <n v="616141065"/>
    <n v="990223"/>
    <x v="0"/>
    <n v="1"/>
    <n v="0"/>
  </r>
  <r>
    <n v="616141247"/>
    <n v="1591266"/>
    <x v="0"/>
    <n v="5"/>
    <n v="0"/>
  </r>
  <r>
    <n v="616141247"/>
    <n v="1597553"/>
    <x v="0"/>
    <n v="0"/>
    <n v="0"/>
  </r>
  <r>
    <n v="616142290"/>
    <n v="1417104"/>
    <x v="0"/>
    <n v="1"/>
    <n v="0"/>
  </r>
  <r>
    <n v="616142290"/>
    <n v="1578599"/>
    <x v="0"/>
    <n v="2"/>
    <n v="0"/>
  </r>
  <r>
    <n v="616143268"/>
    <n v="799717"/>
    <x v="0"/>
    <n v="0"/>
    <n v="0"/>
  </r>
  <r>
    <n v="616143268"/>
    <n v="1372025"/>
    <x v="0"/>
    <n v="1"/>
    <n v="0"/>
  </r>
  <r>
    <n v="616161296"/>
    <n v="2011971"/>
    <x v="0"/>
    <n v="2"/>
    <n v="0"/>
  </r>
  <r>
    <n v="616161296"/>
    <n v="2012163"/>
    <x v="0"/>
    <n v="0"/>
    <n v="0"/>
  </r>
  <r>
    <n v="616161480"/>
    <n v="987142"/>
    <x v="0"/>
    <n v="1"/>
    <n v="0"/>
  </r>
  <r>
    <n v="616161480"/>
    <n v="987225"/>
    <x v="0"/>
    <n v="0"/>
    <n v="0"/>
  </r>
  <r>
    <n v="616170417"/>
    <n v="1902440"/>
    <x v="1"/>
    <n v="0"/>
    <n v="90"/>
  </r>
  <r>
    <n v="616170417"/>
    <n v="1902608"/>
    <x v="0"/>
    <n v="1"/>
    <n v="0"/>
  </r>
  <r>
    <n v="616170497"/>
    <n v="710524"/>
    <x v="0"/>
    <n v="0"/>
    <n v="0"/>
  </r>
  <r>
    <n v="616170497"/>
    <n v="1902871"/>
    <x v="0"/>
    <n v="3"/>
    <n v="0"/>
  </r>
  <r>
    <n v="616180218"/>
    <n v="1799344"/>
    <x v="0"/>
    <n v="0"/>
    <n v="0"/>
  </r>
  <r>
    <n v="616180218"/>
    <n v="1799468"/>
    <x v="1"/>
    <n v="1"/>
    <n v="90"/>
  </r>
  <r>
    <n v="616202641"/>
    <n v="987759"/>
    <x v="1"/>
    <n v="0"/>
    <n v="90"/>
  </r>
  <r>
    <n v="616202641"/>
    <n v="987801"/>
    <x v="0"/>
    <n v="2"/>
    <n v="0"/>
  </r>
  <r>
    <n v="616214484"/>
    <n v="735980"/>
    <x v="0"/>
    <n v="2"/>
    <n v="0"/>
  </r>
  <r>
    <n v="616214484"/>
    <n v="1409386"/>
    <x v="1"/>
    <n v="1"/>
    <n v="90"/>
  </r>
  <r>
    <n v="616220194"/>
    <n v="-44122672"/>
    <x v="0"/>
    <n v="2"/>
    <n v="0"/>
  </r>
  <r>
    <n v="616220194"/>
    <n v="463541"/>
    <x v="1"/>
    <n v="0"/>
    <n v="90"/>
  </r>
  <r>
    <n v="616221417"/>
    <n v="793549"/>
    <x v="0"/>
    <n v="0"/>
    <n v="0"/>
  </r>
  <r>
    <n v="616221417"/>
    <n v="793621"/>
    <x v="0"/>
    <n v="0"/>
    <n v="0"/>
  </r>
  <r>
    <n v="616221422"/>
    <n v="793607"/>
    <x v="0"/>
    <n v="0"/>
    <n v="0"/>
  </r>
  <r>
    <n v="616221422"/>
    <n v="793626"/>
    <x v="0"/>
    <n v="1"/>
    <n v="0"/>
  </r>
  <r>
    <n v="616221473"/>
    <n v="793536"/>
    <x v="0"/>
    <n v="0"/>
    <n v="0"/>
  </r>
  <r>
    <n v="616221473"/>
    <n v="793539"/>
    <x v="0"/>
    <n v="3"/>
    <n v="0"/>
  </r>
  <r>
    <n v="616225996"/>
    <n v="71272"/>
    <x v="0"/>
    <n v="0"/>
    <n v="0"/>
  </r>
  <r>
    <n v="616225996"/>
    <n v="223655"/>
    <x v="0"/>
    <n v="1"/>
    <n v="0"/>
  </r>
  <r>
    <n v="616226531"/>
    <n v="228845"/>
    <x v="0"/>
    <n v="0"/>
    <n v="0"/>
  </r>
  <r>
    <n v="616226531"/>
    <n v="229855"/>
    <x v="0"/>
    <n v="1"/>
    <n v="0"/>
  </r>
  <r>
    <n v="616228096"/>
    <n v="1629476"/>
    <x v="1"/>
    <n v="0"/>
    <n v="90"/>
  </r>
  <r>
    <n v="616228096"/>
    <n v="1629527"/>
    <x v="0"/>
    <n v="1"/>
    <n v="0"/>
  </r>
  <r>
    <n v="616231613"/>
    <n v="218170"/>
    <x v="0"/>
    <n v="0"/>
    <n v="0"/>
  </r>
  <r>
    <n v="616231613"/>
    <n v="1211037"/>
    <x v="0"/>
    <n v="1"/>
    <n v="0"/>
  </r>
  <r>
    <n v="616232606"/>
    <n v="26877"/>
    <x v="0"/>
    <n v="0"/>
    <n v="0"/>
  </r>
  <r>
    <n v="616232606"/>
    <n v="622675"/>
    <x v="0"/>
    <n v="2"/>
    <n v="0"/>
  </r>
  <r>
    <n v="616248832"/>
    <n v="2054476"/>
    <x v="0"/>
    <n v="0"/>
    <n v="0"/>
  </r>
  <r>
    <n v="616248832"/>
    <n v="2056220"/>
    <x v="0"/>
    <n v="1"/>
    <n v="0"/>
  </r>
  <r>
    <n v="616248836"/>
    <n v="2055730"/>
    <x v="1"/>
    <n v="4"/>
    <n v="90"/>
  </r>
  <r>
    <n v="616248836"/>
    <n v="2056220"/>
    <x v="0"/>
    <n v="0"/>
    <n v="0"/>
  </r>
  <r>
    <n v="616248837"/>
    <n v="2054076"/>
    <x v="1"/>
    <n v="3"/>
    <n v="30"/>
  </r>
  <r>
    <n v="616248837"/>
    <n v="2056220"/>
    <x v="0"/>
    <n v="0"/>
    <n v="0"/>
  </r>
  <r>
    <n v="616248844"/>
    <n v="2053039"/>
    <x v="0"/>
    <n v="1"/>
    <n v="0"/>
  </r>
  <r>
    <n v="616248844"/>
    <n v="2056220"/>
    <x v="0"/>
    <n v="0"/>
    <n v="0"/>
  </r>
  <r>
    <n v="616250119"/>
    <n v="2056315"/>
    <x v="0"/>
    <n v="0"/>
    <n v="0"/>
  </r>
  <r>
    <n v="616250119"/>
    <n v="2057031"/>
    <x v="0"/>
    <n v="0"/>
    <n v="0"/>
  </r>
  <r>
    <n v="616250124"/>
    <n v="2054494"/>
    <x v="0"/>
    <n v="5"/>
    <n v="0"/>
  </r>
  <r>
    <n v="616250124"/>
    <n v="2056315"/>
    <x v="0"/>
    <n v="1"/>
    <n v="0"/>
  </r>
  <r>
    <n v="616250125"/>
    <n v="2055886"/>
    <x v="0"/>
    <n v="0"/>
    <n v="0"/>
  </r>
  <r>
    <n v="616250125"/>
    <n v="2056315"/>
    <x v="0"/>
    <n v="3"/>
    <n v="0"/>
  </r>
  <r>
    <n v="616250132"/>
    <n v="2055343"/>
    <x v="2"/>
    <n v="1"/>
    <n v="90"/>
  </r>
  <r>
    <n v="616250132"/>
    <n v="2056315"/>
    <x v="0"/>
    <n v="0"/>
    <n v="0"/>
  </r>
  <r>
    <n v="616250135"/>
    <n v="2055583"/>
    <x v="0"/>
    <n v="1"/>
    <n v="0"/>
  </r>
  <r>
    <n v="616250135"/>
    <n v="2056315"/>
    <x v="0"/>
    <n v="2"/>
    <n v="0"/>
  </r>
  <r>
    <n v="616250622"/>
    <n v="2053376"/>
    <x v="1"/>
    <n v="4"/>
    <n v="65"/>
  </r>
  <r>
    <n v="616250622"/>
    <n v="2053612"/>
    <x v="0"/>
    <n v="0"/>
    <n v="0"/>
  </r>
  <r>
    <n v="616250625"/>
    <n v="2053376"/>
    <x v="0"/>
    <n v="1"/>
    <n v="0"/>
  </r>
  <r>
    <n v="616250625"/>
    <n v="2056387"/>
    <x v="0"/>
    <n v="0"/>
    <n v="0"/>
  </r>
  <r>
    <n v="616250632"/>
    <n v="2050515"/>
    <x v="0"/>
    <n v="2"/>
    <n v="0"/>
  </r>
  <r>
    <n v="616250632"/>
    <n v="2053376"/>
    <x v="0"/>
    <n v="1"/>
    <n v="0"/>
  </r>
  <r>
    <n v="616250636"/>
    <n v="2053376"/>
    <x v="0"/>
    <n v="1"/>
    <n v="0"/>
  </r>
  <r>
    <n v="616250636"/>
    <n v="2054881"/>
    <x v="1"/>
    <n v="0"/>
    <n v="90"/>
  </r>
  <r>
    <n v="616253197"/>
    <n v="2052500"/>
    <x v="1"/>
    <n v="2"/>
    <n v="90"/>
  </r>
  <r>
    <n v="616253197"/>
    <n v="2056046"/>
    <x v="0"/>
    <n v="0"/>
    <n v="0"/>
  </r>
  <r>
    <n v="616253201"/>
    <n v="2052500"/>
    <x v="2"/>
    <n v="4"/>
    <n v="90"/>
  </r>
  <r>
    <n v="616253201"/>
    <n v="2055425"/>
    <x v="0"/>
    <n v="0"/>
    <n v="0"/>
  </r>
  <r>
    <n v="616253205"/>
    <n v="2052500"/>
    <x v="1"/>
    <n v="2"/>
    <n v="90"/>
  </r>
  <r>
    <n v="616253205"/>
    <n v="2056733"/>
    <x v="0"/>
    <n v="0"/>
    <n v="0"/>
  </r>
  <r>
    <n v="616253208"/>
    <n v="2052500"/>
    <x v="1"/>
    <n v="3"/>
    <n v="90"/>
  </r>
  <r>
    <n v="616253208"/>
    <n v="2053435"/>
    <x v="0"/>
    <n v="2"/>
    <n v="0"/>
  </r>
  <r>
    <n v="616254877"/>
    <n v="2053143"/>
    <x v="0"/>
    <n v="3"/>
    <n v="0"/>
  </r>
  <r>
    <n v="616254877"/>
    <n v="2056854"/>
    <x v="0"/>
    <n v="0"/>
    <n v="0"/>
  </r>
  <r>
    <n v="616254882"/>
    <n v="2055870"/>
    <x v="0"/>
    <n v="4"/>
    <n v="0"/>
  </r>
  <r>
    <n v="616254882"/>
    <n v="2056854"/>
    <x v="0"/>
    <n v="1"/>
    <n v="0"/>
  </r>
  <r>
    <n v="616254887"/>
    <n v="2055659"/>
    <x v="0"/>
    <n v="1"/>
    <n v="0"/>
  </r>
  <r>
    <n v="616254887"/>
    <n v="2056854"/>
    <x v="0"/>
    <n v="2"/>
    <n v="0"/>
  </r>
  <r>
    <n v="616254890"/>
    <n v="2053188"/>
    <x v="0"/>
    <n v="4"/>
    <n v="0"/>
  </r>
  <r>
    <n v="616254890"/>
    <n v="2056854"/>
    <x v="0"/>
    <n v="0"/>
    <n v="0"/>
  </r>
  <r>
    <n v="616260365"/>
    <n v="2054493"/>
    <x v="2"/>
    <n v="2"/>
    <n v="90"/>
  </r>
  <r>
    <n v="616260365"/>
    <n v="2055939"/>
    <x v="0"/>
    <n v="3"/>
    <n v="0"/>
  </r>
  <r>
    <n v="616260369"/>
    <n v="2055203"/>
    <x v="0"/>
    <n v="0"/>
    <n v="0"/>
  </r>
  <r>
    <n v="616260369"/>
    <n v="2055939"/>
    <x v="0"/>
    <n v="2"/>
    <n v="0"/>
  </r>
  <r>
    <n v="616260373"/>
    <n v="2055702"/>
    <x v="0"/>
    <n v="2"/>
    <n v="0"/>
  </r>
  <r>
    <n v="616260373"/>
    <n v="2055939"/>
    <x v="0"/>
    <n v="0"/>
    <n v="0"/>
  </r>
  <r>
    <n v="616260377"/>
    <n v="2055733"/>
    <x v="0"/>
    <n v="1"/>
    <n v="0"/>
  </r>
  <r>
    <n v="616260377"/>
    <n v="2055939"/>
    <x v="0"/>
    <n v="2"/>
    <n v="0"/>
  </r>
  <r>
    <n v="616260381"/>
    <n v="2055599"/>
    <x v="0"/>
    <n v="2"/>
    <n v="0"/>
  </r>
  <r>
    <n v="616260381"/>
    <n v="2055939"/>
    <x v="0"/>
    <n v="0"/>
    <n v="0"/>
  </r>
  <r>
    <n v="616260648"/>
    <n v="2053561"/>
    <x v="0"/>
    <n v="1"/>
    <n v="0"/>
  </r>
  <r>
    <n v="616260648"/>
    <n v="2054477"/>
    <x v="0"/>
    <n v="1"/>
    <n v="0"/>
  </r>
  <r>
    <n v="616260650"/>
    <n v="2054477"/>
    <x v="0"/>
    <n v="0"/>
    <n v="0"/>
  </r>
  <r>
    <n v="616260650"/>
    <n v="2056335"/>
    <x v="0"/>
    <n v="0"/>
    <n v="0"/>
  </r>
  <r>
    <n v="616260656"/>
    <n v="2054477"/>
    <x v="0"/>
    <n v="0"/>
    <n v="0"/>
  </r>
  <r>
    <n v="616260656"/>
    <n v="2055561"/>
    <x v="0"/>
    <n v="1"/>
    <n v="0"/>
  </r>
  <r>
    <n v="616260659"/>
    <n v="2054477"/>
    <x v="0"/>
    <n v="2"/>
    <n v="0"/>
  </r>
  <r>
    <n v="616260659"/>
    <n v="2058389"/>
    <x v="2"/>
    <n v="1"/>
    <n v="90"/>
  </r>
  <r>
    <n v="616260661"/>
    <n v="2054477"/>
    <x v="0"/>
    <n v="2"/>
    <n v="0"/>
  </r>
  <r>
    <n v="616260661"/>
    <n v="2054958"/>
    <x v="1"/>
    <n v="0"/>
    <n v="90"/>
  </r>
  <r>
    <n v="616262550"/>
    <n v="2053670"/>
    <x v="1"/>
    <n v="4"/>
    <n v="90"/>
  </r>
  <r>
    <n v="616262550"/>
    <n v="2055954"/>
    <x v="1"/>
    <n v="1"/>
    <n v="90"/>
  </r>
  <r>
    <n v="616262555"/>
    <n v="2051130"/>
    <x v="0"/>
    <n v="2"/>
    <n v="0"/>
  </r>
  <r>
    <n v="616262555"/>
    <n v="2053670"/>
    <x v="2"/>
    <n v="2"/>
    <n v="90"/>
  </r>
  <r>
    <n v="616262558"/>
    <n v="2050438"/>
    <x v="1"/>
    <n v="1"/>
    <n v="90"/>
  </r>
  <r>
    <n v="616262558"/>
    <n v="2053670"/>
    <x v="1"/>
    <n v="0"/>
    <n v="90"/>
  </r>
  <r>
    <n v="616262562"/>
    <n v="2053670"/>
    <x v="1"/>
    <n v="1"/>
    <n v="90"/>
  </r>
  <r>
    <n v="616262562"/>
    <n v="2054366"/>
    <x v="0"/>
    <n v="6"/>
    <n v="0"/>
  </r>
  <r>
    <n v="616262567"/>
    <n v="2053670"/>
    <x v="1"/>
    <n v="0"/>
    <n v="90"/>
  </r>
  <r>
    <n v="616262567"/>
    <n v="2057848"/>
    <x v="3"/>
    <n v="2"/>
    <n v="90"/>
  </r>
  <r>
    <n v="616262998"/>
    <n v="2053402"/>
    <x v="0"/>
    <n v="0"/>
    <n v="0"/>
  </r>
  <r>
    <n v="616262998"/>
    <n v="2055887"/>
    <x v="0"/>
    <n v="0"/>
    <n v="0"/>
  </r>
  <r>
    <n v="616263000"/>
    <n v="2053402"/>
    <x v="0"/>
    <n v="1"/>
    <n v="0"/>
  </r>
  <r>
    <n v="616263000"/>
    <n v="2056081"/>
    <x v="0"/>
    <n v="0"/>
    <n v="0"/>
  </r>
  <r>
    <n v="616263007"/>
    <n v="2053402"/>
    <x v="0"/>
    <n v="0"/>
    <n v="0"/>
  </r>
  <r>
    <n v="616263007"/>
    <n v="2055483"/>
    <x v="0"/>
    <n v="0"/>
    <n v="0"/>
  </r>
  <r>
    <n v="616263012"/>
    <n v="2050889"/>
    <x v="0"/>
    <n v="0"/>
    <n v="0"/>
  </r>
  <r>
    <n v="616263012"/>
    <n v="2053402"/>
    <x v="0"/>
    <n v="2"/>
    <n v="0"/>
  </r>
  <r>
    <n v="616263014"/>
    <n v="2053402"/>
    <x v="0"/>
    <n v="1"/>
    <n v="0"/>
  </r>
  <r>
    <n v="616263014"/>
    <n v="2055654"/>
    <x v="0"/>
    <n v="1"/>
    <n v="0"/>
  </r>
  <r>
    <n v="616263053"/>
    <n v="2052668"/>
    <x v="0"/>
    <n v="1"/>
    <n v="0"/>
  </r>
  <r>
    <n v="616263053"/>
    <n v="2056602"/>
    <x v="1"/>
    <n v="2"/>
    <n v="14"/>
  </r>
  <r>
    <n v="616263058"/>
    <n v="2052110"/>
    <x v="0"/>
    <n v="1"/>
    <n v="0"/>
  </r>
  <r>
    <n v="616263058"/>
    <n v="2052668"/>
    <x v="1"/>
    <n v="0"/>
    <n v="60"/>
  </r>
  <r>
    <n v="616263063"/>
    <n v="2052668"/>
    <x v="0"/>
    <n v="1"/>
    <n v="0"/>
  </r>
  <r>
    <n v="616263063"/>
    <n v="2054354"/>
    <x v="0"/>
    <n v="4"/>
    <n v="0"/>
  </r>
  <r>
    <n v="616263067"/>
    <n v="2052668"/>
    <x v="1"/>
    <n v="0"/>
    <n v="90"/>
  </r>
  <r>
    <n v="616263067"/>
    <n v="2055179"/>
    <x v="0"/>
    <n v="3"/>
    <n v="0"/>
  </r>
  <r>
    <n v="616263072"/>
    <n v="2052668"/>
    <x v="0"/>
    <n v="0"/>
    <n v="0"/>
  </r>
  <r>
    <n v="616263072"/>
    <n v="2054627"/>
    <x v="1"/>
    <n v="3"/>
    <n v="90"/>
  </r>
  <r>
    <n v="616263294"/>
    <n v="2052496"/>
    <x v="0"/>
    <n v="0"/>
    <n v="0"/>
  </r>
  <r>
    <n v="616263294"/>
    <n v="2052502"/>
    <x v="0"/>
    <n v="1"/>
    <n v="0"/>
  </r>
  <r>
    <n v="616264174"/>
    <n v="2055070"/>
    <x v="1"/>
    <n v="2"/>
    <n v="90"/>
  </r>
  <r>
    <n v="616264174"/>
    <n v="2056041"/>
    <x v="0"/>
    <n v="2"/>
    <n v="0"/>
  </r>
  <r>
    <n v="616264179"/>
    <n v="2053098"/>
    <x v="0"/>
    <n v="1"/>
    <n v="0"/>
  </r>
  <r>
    <n v="616264179"/>
    <n v="2055070"/>
    <x v="1"/>
    <n v="4"/>
    <n v="90"/>
  </r>
  <r>
    <n v="616264182"/>
    <n v="2055070"/>
    <x v="1"/>
    <n v="1"/>
    <n v="90"/>
  </r>
  <r>
    <n v="616264182"/>
    <n v="2056252"/>
    <x v="1"/>
    <n v="1"/>
    <n v="27"/>
  </r>
  <r>
    <n v="616264186"/>
    <n v="2055030"/>
    <x v="0"/>
    <n v="1"/>
    <n v="0"/>
  </r>
  <r>
    <n v="616264186"/>
    <n v="2055070"/>
    <x v="1"/>
    <n v="0"/>
    <n v="90"/>
  </r>
  <r>
    <n v="616264191"/>
    <n v="2053478"/>
    <x v="0"/>
    <n v="3"/>
    <n v="0"/>
  </r>
  <r>
    <n v="616264191"/>
    <n v="2055070"/>
    <x v="1"/>
    <n v="1"/>
    <n v="90"/>
  </r>
  <r>
    <n v="616307688"/>
    <n v="2053192"/>
    <x v="0"/>
    <n v="0"/>
    <n v="0"/>
  </r>
  <r>
    <n v="616307688"/>
    <n v="2058356"/>
    <x v="0"/>
    <n v="1"/>
    <n v="0"/>
  </r>
  <r>
    <n v="616307696"/>
    <n v="2058356"/>
    <x v="0"/>
    <n v="0"/>
    <n v="0"/>
  </r>
  <r>
    <n v="616307696"/>
    <n v="2058360"/>
    <x v="0"/>
    <n v="4"/>
    <n v="0"/>
  </r>
  <r>
    <n v="616307699"/>
    <n v="2058353"/>
    <x v="0"/>
    <n v="4"/>
    <n v="0"/>
  </r>
  <r>
    <n v="616307699"/>
    <n v="2058356"/>
    <x v="0"/>
    <n v="0"/>
    <n v="0"/>
  </r>
  <r>
    <n v="617267308"/>
    <n v="122578"/>
    <x v="0"/>
    <n v="3"/>
    <n v="0"/>
  </r>
  <r>
    <n v="617267308"/>
    <n v="772631"/>
    <x v="0"/>
    <n v="1"/>
    <n v="0"/>
  </r>
  <r>
    <n v="617267309"/>
    <n v="772631"/>
    <x v="0"/>
    <n v="2"/>
    <n v="0"/>
  </r>
  <r>
    <n v="617267309"/>
    <n v="1586565"/>
    <x v="1"/>
    <n v="1"/>
    <n v="90"/>
  </r>
  <r>
    <n v="617267316"/>
    <n v="307702"/>
    <x v="0"/>
    <n v="4"/>
    <n v="0"/>
  </r>
  <r>
    <n v="617267316"/>
    <n v="772631"/>
    <x v="0"/>
    <n v="0"/>
    <n v="0"/>
  </r>
  <r>
    <n v="617267319"/>
    <n v="121286"/>
    <x v="0"/>
    <n v="2"/>
    <n v="0"/>
  </r>
  <r>
    <n v="617267319"/>
    <n v="772631"/>
    <x v="0"/>
    <n v="1"/>
    <n v="0"/>
  </r>
  <r>
    <n v="617267586"/>
    <n v="1419863"/>
    <x v="1"/>
    <n v="3"/>
    <n v="90"/>
  </r>
  <r>
    <n v="617267586"/>
    <n v="1601680"/>
    <x v="0"/>
    <n v="1"/>
    <n v="0"/>
  </r>
  <r>
    <n v="617267587"/>
    <n v="490468"/>
    <x v="0"/>
    <n v="1"/>
    <n v="0"/>
  </r>
  <r>
    <n v="617267587"/>
    <n v="1589927"/>
    <x v="0"/>
    <n v="4"/>
    <n v="0"/>
  </r>
  <r>
    <n v="617267592"/>
    <n v="490468"/>
    <x v="0"/>
    <n v="1"/>
    <n v="0"/>
  </r>
  <r>
    <n v="617267592"/>
    <n v="1601680"/>
    <x v="0"/>
    <n v="1"/>
    <n v="0"/>
  </r>
  <r>
    <n v="617267593"/>
    <n v="490468"/>
    <x v="0"/>
    <n v="0"/>
    <n v="0"/>
  </r>
  <r>
    <n v="617267593"/>
    <n v="1336807"/>
    <x v="0"/>
    <n v="2"/>
    <n v="0"/>
  </r>
  <r>
    <n v="617267594"/>
    <n v="125391"/>
    <x v="0"/>
    <n v="0"/>
    <n v="0"/>
  </r>
  <r>
    <n v="617267594"/>
    <n v="1601680"/>
    <x v="0"/>
    <n v="0"/>
    <n v="0"/>
  </r>
  <r>
    <n v="617267599"/>
    <n v="1589927"/>
    <x v="0"/>
    <n v="4"/>
    <n v="0"/>
  </r>
  <r>
    <n v="617267599"/>
    <n v="1601680"/>
    <x v="0"/>
    <n v="0"/>
    <n v="0"/>
  </r>
  <r>
    <n v="617267600"/>
    <n v="490468"/>
    <x v="0"/>
    <n v="1"/>
    <n v="0"/>
  </r>
  <r>
    <n v="617267600"/>
    <n v="1588393"/>
    <x v="0"/>
    <n v="2"/>
    <n v="0"/>
  </r>
  <r>
    <n v="617267602"/>
    <n v="1588393"/>
    <x v="1"/>
    <n v="0"/>
    <n v="90"/>
  </r>
  <r>
    <n v="617267602"/>
    <n v="1601680"/>
    <x v="0"/>
    <n v="2"/>
    <n v="0"/>
  </r>
  <r>
    <n v="617267603"/>
    <n v="125391"/>
    <x v="0"/>
    <n v="1"/>
    <n v="0"/>
  </r>
  <r>
    <n v="617267603"/>
    <n v="490468"/>
    <x v="0"/>
    <n v="0"/>
    <n v="0"/>
  </r>
  <r>
    <n v="617268147"/>
    <n v="994022"/>
    <x v="0"/>
    <n v="1"/>
    <n v="0"/>
  </r>
  <r>
    <n v="617268147"/>
    <n v="1414488"/>
    <x v="0"/>
    <n v="3"/>
    <n v="0"/>
  </r>
  <r>
    <n v="617268152"/>
    <n v="1414488"/>
    <x v="0"/>
    <n v="2"/>
    <n v="0"/>
  </r>
  <r>
    <n v="617268152"/>
    <n v="1586695"/>
    <x v="0"/>
    <n v="4"/>
    <n v="0"/>
  </r>
  <r>
    <n v="617268154"/>
    <n v="1414488"/>
    <x v="0"/>
    <n v="1"/>
    <n v="0"/>
  </r>
  <r>
    <n v="617268154"/>
    <n v="1592224"/>
    <x v="0"/>
    <n v="1"/>
    <n v="0"/>
  </r>
  <r>
    <n v="617268159"/>
    <n v="31041"/>
    <x v="0"/>
    <n v="5"/>
    <n v="0"/>
  </r>
  <r>
    <n v="617268159"/>
    <n v="1414488"/>
    <x v="0"/>
    <n v="0"/>
    <n v="0"/>
  </r>
  <r>
    <n v="617268162"/>
    <n v="777816"/>
    <x v="0"/>
    <n v="0"/>
    <n v="0"/>
  </r>
  <r>
    <n v="617268162"/>
    <n v="1414488"/>
    <x v="0"/>
    <n v="0"/>
    <n v="0"/>
  </r>
  <r>
    <n v="617268203"/>
    <n v="120994"/>
    <x v="0"/>
    <n v="1"/>
    <n v="0"/>
  </r>
  <r>
    <n v="617268203"/>
    <n v="125815"/>
    <x v="0"/>
    <n v="0"/>
    <n v="0"/>
  </r>
  <r>
    <n v="617268207"/>
    <n v="120994"/>
    <x v="0"/>
    <n v="1"/>
    <n v="0"/>
  </r>
  <r>
    <n v="617268207"/>
    <n v="990216"/>
    <x v="0"/>
    <n v="0"/>
    <n v="0"/>
  </r>
  <r>
    <n v="617268212"/>
    <n v="120994"/>
    <x v="0"/>
    <n v="1"/>
    <n v="0"/>
  </r>
  <r>
    <n v="617268212"/>
    <n v="486797"/>
    <x v="0"/>
    <n v="0"/>
    <n v="0"/>
  </r>
  <r>
    <n v="617268213"/>
    <n v="120994"/>
    <x v="0"/>
    <n v="0"/>
    <n v="0"/>
  </r>
  <r>
    <n v="617268213"/>
    <n v="989511"/>
    <x v="5"/>
    <n v="2"/>
    <n v="90"/>
  </r>
  <r>
    <n v="617268222"/>
    <n v="120994"/>
    <x v="0"/>
    <n v="3"/>
    <n v="0"/>
  </r>
  <r>
    <n v="617268222"/>
    <n v="989444"/>
    <x v="0"/>
    <n v="0"/>
    <n v="0"/>
  </r>
  <r>
    <n v="617268649"/>
    <n v="314902"/>
    <x v="0"/>
    <n v="1"/>
    <n v="0"/>
  </r>
  <r>
    <n v="617268649"/>
    <n v="489097"/>
    <x v="0"/>
    <n v="3"/>
    <n v="0"/>
  </r>
  <r>
    <n v="617268654"/>
    <n v="314902"/>
    <x v="1"/>
    <n v="0"/>
    <n v="1"/>
  </r>
  <r>
    <n v="617268654"/>
    <n v="779997"/>
    <x v="0"/>
    <n v="2"/>
    <n v="0"/>
  </r>
  <r>
    <n v="617268659"/>
    <n v="314902"/>
    <x v="0"/>
    <n v="2"/>
    <n v="0"/>
  </r>
  <r>
    <n v="617268659"/>
    <n v="775120"/>
    <x v="0"/>
    <n v="0"/>
    <n v="0"/>
  </r>
  <r>
    <n v="617268662"/>
    <n v="314902"/>
    <x v="0"/>
    <n v="1"/>
    <n v="0"/>
  </r>
  <r>
    <n v="617268662"/>
    <n v="437181"/>
    <x v="0"/>
    <n v="2"/>
    <n v="0"/>
  </r>
  <r>
    <n v="617268669"/>
    <n v="119636"/>
    <x v="0"/>
    <n v="5"/>
    <n v="0"/>
  </r>
  <r>
    <n v="617268669"/>
    <n v="314902"/>
    <x v="0"/>
    <n v="0"/>
    <n v="0"/>
  </r>
  <r>
    <n v="617269601"/>
    <n v="120571"/>
    <x v="0"/>
    <n v="1"/>
    <n v="0"/>
  </r>
  <r>
    <n v="617269601"/>
    <n v="438610"/>
    <x v="0"/>
    <n v="1"/>
    <n v="0"/>
  </r>
  <r>
    <n v="617269606"/>
    <n v="438610"/>
    <x v="0"/>
    <n v="0"/>
    <n v="0"/>
  </r>
  <r>
    <n v="617269606"/>
    <n v="991491"/>
    <x v="1"/>
    <n v="0"/>
    <n v="90"/>
  </r>
  <r>
    <n v="617269611"/>
    <n v="312903"/>
    <x v="0"/>
    <n v="0"/>
    <n v="0"/>
  </r>
  <r>
    <n v="617269611"/>
    <n v="438610"/>
    <x v="0"/>
    <n v="3"/>
    <n v="0"/>
  </r>
  <r>
    <n v="617269614"/>
    <n v="434638"/>
    <x v="0"/>
    <n v="1"/>
    <n v="0"/>
  </r>
  <r>
    <n v="617269614"/>
    <n v="438610"/>
    <x v="0"/>
    <n v="1"/>
    <n v="0"/>
  </r>
  <r>
    <n v="617269620"/>
    <n v="438610"/>
    <x v="0"/>
    <n v="2"/>
    <n v="0"/>
  </r>
  <r>
    <n v="617269620"/>
    <n v="1416957"/>
    <x v="0"/>
    <n v="0"/>
    <n v="0"/>
  </r>
  <r>
    <n v="617269772"/>
    <n v="489684"/>
    <x v="0"/>
    <n v="0"/>
    <n v="0"/>
  </r>
  <r>
    <n v="617269772"/>
    <n v="1333784"/>
    <x v="0"/>
    <n v="0"/>
    <n v="0"/>
  </r>
  <r>
    <n v="617269776"/>
    <n v="1333784"/>
    <x v="0"/>
    <n v="3"/>
    <n v="0"/>
  </r>
  <r>
    <n v="617269776"/>
    <n v="1435704"/>
    <x v="0"/>
    <n v="0"/>
    <n v="0"/>
  </r>
  <r>
    <n v="617269778"/>
    <n v="1333784"/>
    <x v="0"/>
    <n v="4"/>
    <n v="0"/>
  </r>
  <r>
    <n v="617269778"/>
    <n v="1432805"/>
    <x v="1"/>
    <n v="0"/>
    <n v="90"/>
  </r>
  <r>
    <n v="617269783"/>
    <n v="796028"/>
    <x v="0"/>
    <n v="1"/>
    <n v="0"/>
  </r>
  <r>
    <n v="617269783"/>
    <n v="1333784"/>
    <x v="0"/>
    <n v="1"/>
    <n v="0"/>
  </r>
  <r>
    <n v="617269786"/>
    <n v="773514"/>
    <x v="1"/>
    <n v="0"/>
    <n v="90"/>
  </r>
  <r>
    <n v="617269786"/>
    <n v="1333784"/>
    <x v="0"/>
    <n v="2"/>
    <n v="0"/>
  </r>
  <r>
    <n v="617269826"/>
    <n v="1369669"/>
    <x v="0"/>
    <n v="2"/>
    <n v="0"/>
  </r>
  <r>
    <n v="617269826"/>
    <n v="1588319"/>
    <x v="0"/>
    <n v="0"/>
    <n v="0"/>
  </r>
  <r>
    <n v="617269831"/>
    <n v="1369669"/>
    <x v="0"/>
    <n v="3"/>
    <n v="0"/>
  </r>
  <r>
    <n v="617269831"/>
    <n v="1459319"/>
    <x v="0"/>
    <n v="0"/>
    <n v="0"/>
  </r>
  <r>
    <n v="617269834"/>
    <n v="1369669"/>
    <x v="0"/>
    <n v="2"/>
    <n v="0"/>
  </r>
  <r>
    <n v="617269834"/>
    <n v="1590445"/>
    <x v="0"/>
    <n v="1"/>
    <n v="0"/>
  </r>
  <r>
    <n v="617269838"/>
    <n v="122381"/>
    <x v="0"/>
    <n v="0"/>
    <n v="0"/>
  </r>
  <r>
    <n v="617269838"/>
    <n v="1369669"/>
    <x v="0"/>
    <n v="1"/>
    <n v="0"/>
  </r>
  <r>
    <n v="617271566"/>
    <n v="794796"/>
    <x v="0"/>
    <n v="3"/>
    <n v="0"/>
  </r>
  <r>
    <n v="617271566"/>
    <n v="1456633"/>
    <x v="0"/>
    <n v="0"/>
    <n v="0"/>
  </r>
  <r>
    <n v="617271575"/>
    <n v="1456633"/>
    <x v="0"/>
    <n v="0"/>
    <n v="0"/>
  </r>
  <r>
    <n v="617271575"/>
    <n v="1587048"/>
    <x v="0"/>
    <n v="3"/>
    <n v="0"/>
  </r>
  <r>
    <n v="617275148"/>
    <n v="49355"/>
    <x v="0"/>
    <n v="1"/>
    <n v="0"/>
  </r>
  <r>
    <n v="617275148"/>
    <n v="314367"/>
    <x v="1"/>
    <n v="1"/>
    <n v="90"/>
  </r>
  <r>
    <n v="617275152"/>
    <n v="49355"/>
    <x v="0"/>
    <n v="1"/>
    <n v="0"/>
  </r>
  <r>
    <n v="617275152"/>
    <n v="118627"/>
    <x v="2"/>
    <n v="0"/>
    <n v="90"/>
  </r>
  <r>
    <n v="617275153"/>
    <n v="49355"/>
    <x v="0"/>
    <n v="0"/>
    <n v="0"/>
  </r>
  <r>
    <n v="617275153"/>
    <n v="310770"/>
    <x v="0"/>
    <n v="2"/>
    <n v="0"/>
  </r>
  <r>
    <n v="617275160"/>
    <n v="49355"/>
    <x v="0"/>
    <n v="0"/>
    <n v="0"/>
  </r>
  <r>
    <n v="617275160"/>
    <n v="1335788"/>
    <x v="0"/>
    <n v="0"/>
    <n v="0"/>
  </r>
  <r>
    <n v="617275163"/>
    <n v="49355"/>
    <x v="0"/>
    <n v="0"/>
    <n v="0"/>
  </r>
  <r>
    <n v="617275163"/>
    <n v="991308"/>
    <x v="0"/>
    <n v="1"/>
    <n v="0"/>
  </r>
  <r>
    <n v="617284721"/>
    <n v="1462525"/>
    <x v="1"/>
    <n v="2"/>
    <n v="70"/>
  </r>
  <r>
    <n v="617284721"/>
    <n v="1578600"/>
    <x v="0"/>
    <n v="4"/>
    <n v="0"/>
  </r>
  <r>
    <n v="617284725"/>
    <n v="1334200"/>
    <x v="0"/>
    <n v="2"/>
    <n v="0"/>
  </r>
  <r>
    <n v="617284725"/>
    <n v="1578600"/>
    <x v="1"/>
    <n v="0"/>
    <n v="90"/>
  </r>
  <r>
    <n v="617284729"/>
    <n v="1335712"/>
    <x v="2"/>
    <n v="2"/>
    <n v="90"/>
  </r>
  <r>
    <n v="617284729"/>
    <n v="1578600"/>
    <x v="1"/>
    <n v="0"/>
    <n v="90"/>
  </r>
  <r>
    <n v="617284733"/>
    <n v="991937"/>
    <x v="0"/>
    <n v="2"/>
    <n v="0"/>
  </r>
  <r>
    <n v="617284733"/>
    <n v="1578600"/>
    <x v="1"/>
    <n v="2"/>
    <n v="90"/>
  </r>
  <r>
    <n v="617284737"/>
    <n v="1365358"/>
    <x v="0"/>
    <n v="2"/>
    <n v="0"/>
  </r>
  <r>
    <n v="617284737"/>
    <n v="1578600"/>
    <x v="1"/>
    <n v="1"/>
    <n v="90"/>
  </r>
  <r>
    <n v="617285564"/>
    <n v="118032"/>
    <x v="0"/>
    <n v="1"/>
    <n v="0"/>
  </r>
  <r>
    <n v="617285564"/>
    <n v="121578"/>
    <x v="0"/>
    <n v="4"/>
    <n v="0"/>
  </r>
  <r>
    <n v="617285568"/>
    <n v="121578"/>
    <x v="0"/>
    <n v="0"/>
    <n v="0"/>
  </r>
  <r>
    <n v="617285568"/>
    <n v="436459"/>
    <x v="1"/>
    <n v="3"/>
    <n v="90"/>
  </r>
  <r>
    <n v="617285569"/>
    <n v="121578"/>
    <x v="0"/>
    <n v="0"/>
    <n v="0"/>
  </r>
  <r>
    <n v="617285569"/>
    <n v="1578330"/>
    <x v="1"/>
    <n v="2"/>
    <n v="90"/>
  </r>
  <r>
    <n v="617285576"/>
    <n v="121578"/>
    <x v="0"/>
    <n v="0"/>
    <n v="0"/>
  </r>
  <r>
    <n v="617285576"/>
    <n v="988383"/>
    <x v="0"/>
    <n v="3"/>
    <n v="0"/>
  </r>
  <r>
    <n v="617285579"/>
    <n v="121578"/>
    <x v="0"/>
    <n v="3"/>
    <n v="0"/>
  </r>
  <r>
    <n v="617285579"/>
    <n v="988285"/>
    <x v="0"/>
    <n v="1"/>
    <n v="0"/>
  </r>
  <r>
    <n v="617307292"/>
    <n v="799717"/>
    <x v="0"/>
    <n v="0"/>
    <n v="0"/>
  </r>
  <r>
    <n v="617307292"/>
    <n v="1415246"/>
    <x v="0"/>
    <n v="2"/>
    <n v="0"/>
  </r>
  <r>
    <n v="617307296"/>
    <n v="488004"/>
    <x v="1"/>
    <n v="5"/>
    <n v="37"/>
  </r>
  <r>
    <n v="617307296"/>
    <n v="799717"/>
    <x v="0"/>
    <n v="0"/>
    <n v="0"/>
  </r>
  <r>
    <n v="617307304"/>
    <n v="799717"/>
    <x v="0"/>
    <n v="1"/>
    <n v="0"/>
  </r>
  <r>
    <n v="617307304"/>
    <n v="1369582"/>
    <x v="0"/>
    <n v="3"/>
    <n v="0"/>
  </r>
  <r>
    <n v="617307307"/>
    <n v="799717"/>
    <x v="0"/>
    <n v="2"/>
    <n v="0"/>
  </r>
  <r>
    <n v="617307307"/>
    <n v="1581653"/>
    <x v="0"/>
    <n v="0"/>
    <n v="0"/>
  </r>
  <r>
    <n v="617307740"/>
    <n v="1432155"/>
    <x v="0"/>
    <n v="2"/>
    <n v="0"/>
  </r>
  <r>
    <n v="617307740"/>
    <n v="1578599"/>
    <x v="0"/>
    <n v="0"/>
    <n v="0"/>
  </r>
  <r>
    <n v="617307744"/>
    <n v="121213"/>
    <x v="0"/>
    <n v="2"/>
    <n v="0"/>
  </r>
  <r>
    <n v="617307744"/>
    <n v="1578599"/>
    <x v="0"/>
    <n v="1"/>
    <n v="0"/>
  </r>
  <r>
    <n v="617307746"/>
    <n v="1578599"/>
    <x v="0"/>
    <n v="1"/>
    <n v="0"/>
  </r>
  <r>
    <n v="617307746"/>
    <n v="1595416"/>
    <x v="0"/>
    <n v="0"/>
    <n v="0"/>
  </r>
  <r>
    <n v="617307751"/>
    <n v="1578599"/>
    <x v="0"/>
    <n v="0"/>
    <n v="0"/>
  </r>
  <r>
    <n v="617307751"/>
    <n v="1582776"/>
    <x v="0"/>
    <n v="4"/>
    <n v="0"/>
  </r>
  <r>
    <n v="617311603"/>
    <n v="311196"/>
    <x v="0"/>
    <n v="0"/>
    <n v="0"/>
  </r>
  <r>
    <n v="617311603"/>
    <n v="1591266"/>
    <x v="0"/>
    <n v="3"/>
    <n v="0"/>
  </r>
  <r>
    <n v="617311607"/>
    <n v="795527"/>
    <x v="0"/>
    <n v="0"/>
    <n v="0"/>
  </r>
  <r>
    <n v="617311607"/>
    <n v="1591266"/>
    <x v="0"/>
    <n v="4"/>
    <n v="0"/>
  </r>
  <r>
    <n v="617311613"/>
    <n v="492237"/>
    <x v="0"/>
    <n v="0"/>
    <n v="0"/>
  </r>
  <r>
    <n v="617311613"/>
    <n v="1591266"/>
    <x v="0"/>
    <n v="2"/>
    <n v="0"/>
  </r>
  <r>
    <n v="617311614"/>
    <n v="1461222"/>
    <x v="1"/>
    <n v="0"/>
    <n v="90"/>
  </r>
  <r>
    <n v="617311614"/>
    <n v="1591266"/>
    <x v="0"/>
    <n v="2"/>
    <n v="0"/>
  </r>
  <r>
    <n v="617311620"/>
    <n v="1366294"/>
    <x v="0"/>
    <n v="0"/>
    <n v="0"/>
  </r>
  <r>
    <n v="617311620"/>
    <n v="1591266"/>
    <x v="0"/>
    <n v="5"/>
    <n v="0"/>
  </r>
  <r>
    <n v="617323754"/>
    <n v="990223"/>
    <x v="0"/>
    <n v="2"/>
    <n v="0"/>
  </r>
  <r>
    <n v="617323754"/>
    <n v="1369405"/>
    <x v="0"/>
    <n v="2"/>
    <n v="0"/>
  </r>
  <r>
    <n v="617323759"/>
    <n v="798343"/>
    <x v="1"/>
    <n v="2"/>
    <n v="90"/>
  </r>
  <r>
    <n v="617323759"/>
    <n v="990223"/>
    <x v="0"/>
    <n v="0"/>
    <n v="0"/>
  </r>
  <r>
    <n v="617323763"/>
    <n v="308025"/>
    <x v="0"/>
    <n v="3"/>
    <n v="0"/>
  </r>
  <r>
    <n v="617323763"/>
    <n v="990223"/>
    <x v="0"/>
    <n v="0"/>
    <n v="0"/>
  </r>
  <r>
    <n v="617323766"/>
    <n v="990223"/>
    <x v="0"/>
    <n v="2"/>
    <n v="0"/>
  </r>
  <r>
    <n v="617323766"/>
    <n v="1437712"/>
    <x v="2"/>
    <n v="1"/>
    <n v="90"/>
  </r>
  <r>
    <n v="617323772"/>
    <n v="801098"/>
    <x v="0"/>
    <n v="0"/>
    <n v="0"/>
  </r>
  <r>
    <n v="617323772"/>
    <n v="990223"/>
    <x v="0"/>
    <n v="1"/>
    <n v="0"/>
  </r>
  <r>
    <n v="617346377"/>
    <n v="119762"/>
    <x v="0"/>
    <n v="1"/>
    <n v="0"/>
  </r>
  <r>
    <n v="617346377"/>
    <n v="485674"/>
    <x v="0"/>
    <n v="1"/>
    <n v="0"/>
  </r>
  <r>
    <n v="617346381"/>
    <n v="119762"/>
    <x v="0"/>
    <n v="0"/>
    <n v="0"/>
  </r>
  <r>
    <n v="617346381"/>
    <n v="1416526"/>
    <x v="0"/>
    <n v="0"/>
    <n v="0"/>
  </r>
  <r>
    <n v="617346387"/>
    <n v="119762"/>
    <x v="0"/>
    <n v="1"/>
    <n v="0"/>
  </r>
  <r>
    <n v="617346387"/>
    <n v="990141"/>
    <x v="0"/>
    <n v="0"/>
    <n v="0"/>
  </r>
  <r>
    <n v="617346390"/>
    <n v="119762"/>
    <x v="0"/>
    <n v="4"/>
    <n v="0"/>
  </r>
  <r>
    <n v="617346390"/>
    <n v="120000"/>
    <x v="0"/>
    <n v="0"/>
    <n v="0"/>
  </r>
  <r>
    <n v="617346396"/>
    <n v="119762"/>
    <x v="0"/>
    <n v="0"/>
    <n v="0"/>
  </r>
  <r>
    <n v="617346396"/>
    <n v="1580618"/>
    <x v="0"/>
    <n v="2"/>
    <n v="0"/>
  </r>
  <r>
    <n v="617374490"/>
    <n v="309119"/>
    <x v="0"/>
    <n v="2"/>
    <n v="0"/>
  </r>
  <r>
    <n v="617374490"/>
    <n v="1597416"/>
    <x v="1"/>
    <n v="0"/>
    <n v="90"/>
  </r>
  <r>
    <n v="617374496"/>
    <n v="995548"/>
    <x v="0"/>
    <n v="0"/>
    <n v="0"/>
  </r>
  <r>
    <n v="617374496"/>
    <n v="1597416"/>
    <x v="1"/>
    <n v="1"/>
    <n v="37"/>
  </r>
  <r>
    <n v="617374498"/>
    <n v="490475"/>
    <x v="0"/>
    <n v="1"/>
    <n v="0"/>
  </r>
  <r>
    <n v="617374498"/>
    <n v="1597416"/>
    <x v="1"/>
    <n v="2"/>
    <n v="90"/>
  </r>
  <r>
    <n v="617374503"/>
    <n v="489927"/>
    <x v="0"/>
    <n v="0"/>
    <n v="0"/>
  </r>
  <r>
    <n v="617374503"/>
    <n v="1597416"/>
    <x v="1"/>
    <n v="1"/>
    <n v="90"/>
  </r>
  <r>
    <n v="617387650"/>
    <n v="438811"/>
    <x v="0"/>
    <n v="0"/>
    <n v="0"/>
  </r>
  <r>
    <n v="617387650"/>
    <n v="1580177"/>
    <x v="0"/>
    <n v="0"/>
    <n v="0"/>
  </r>
  <r>
    <n v="617387653"/>
    <n v="438811"/>
    <x v="0"/>
    <n v="1"/>
    <n v="0"/>
  </r>
  <r>
    <n v="617387653"/>
    <n v="1600392"/>
    <x v="0"/>
    <n v="1"/>
    <n v="0"/>
  </r>
  <r>
    <n v="617387659"/>
    <n v="438811"/>
    <x v="0"/>
    <n v="0"/>
    <n v="0"/>
  </r>
  <r>
    <n v="617387659"/>
    <n v="1415932"/>
    <x v="0"/>
    <n v="0"/>
    <n v="0"/>
  </r>
  <r>
    <n v="617387666"/>
    <n v="438811"/>
    <x v="0"/>
    <n v="0"/>
    <n v="0"/>
  </r>
  <r>
    <n v="617387666"/>
    <n v="1431366"/>
    <x v="0"/>
    <n v="3"/>
    <n v="0"/>
  </r>
  <r>
    <n v="617389668"/>
    <n v="434988"/>
    <x v="0"/>
    <n v="2"/>
    <n v="0"/>
  </r>
  <r>
    <n v="617389668"/>
    <n v="1456874"/>
    <x v="0"/>
    <n v="2"/>
    <n v="0"/>
  </r>
  <r>
    <n v="617389670"/>
    <n v="314981"/>
    <x v="1"/>
    <n v="0"/>
    <n v="90"/>
  </r>
  <r>
    <n v="617389670"/>
    <n v="1456874"/>
    <x v="0"/>
    <n v="1"/>
    <n v="0"/>
  </r>
  <r>
    <n v="617389676"/>
    <n v="309830"/>
    <x v="0"/>
    <n v="0"/>
    <n v="0"/>
  </r>
  <r>
    <n v="617389676"/>
    <n v="1456874"/>
    <x v="0"/>
    <n v="0"/>
    <n v="0"/>
  </r>
  <r>
    <n v="617389679"/>
    <n v="488988"/>
    <x v="0"/>
    <n v="0"/>
    <n v="0"/>
  </r>
  <r>
    <n v="617389679"/>
    <n v="1456874"/>
    <x v="0"/>
    <n v="0"/>
    <n v="0"/>
  </r>
  <r>
    <n v="617389681"/>
    <n v="1434070"/>
    <x v="2"/>
    <n v="0"/>
    <n v="90"/>
  </r>
  <r>
    <n v="617389681"/>
    <n v="1456874"/>
    <x v="1"/>
    <n v="2"/>
    <n v="1"/>
  </r>
  <r>
    <n v="617400305"/>
    <n v="772903"/>
    <x v="0"/>
    <n v="2"/>
    <n v="0"/>
  </r>
  <r>
    <n v="617400305"/>
    <n v="1333766"/>
    <x v="0"/>
    <n v="1"/>
    <n v="0"/>
  </r>
  <r>
    <n v="617400308"/>
    <n v="1333766"/>
    <x v="0"/>
    <n v="3"/>
    <n v="0"/>
  </r>
  <r>
    <n v="617400308"/>
    <n v="1600911"/>
    <x v="1"/>
    <n v="1"/>
    <n v="90"/>
  </r>
  <r>
    <n v="617400312"/>
    <n v="486288"/>
    <x v="0"/>
    <n v="0"/>
    <n v="0"/>
  </r>
  <r>
    <n v="617400312"/>
    <n v="1333766"/>
    <x v="0"/>
    <n v="1"/>
    <n v="0"/>
  </r>
  <r>
    <n v="617400316"/>
    <n v="433724"/>
    <x v="0"/>
    <n v="1"/>
    <n v="0"/>
  </r>
  <r>
    <n v="617400316"/>
    <n v="1333766"/>
    <x v="0"/>
    <n v="0"/>
    <n v="0"/>
  </r>
  <r>
    <n v="617400321"/>
    <n v="1333766"/>
    <x v="2"/>
    <n v="0"/>
    <n v="80"/>
  </r>
  <r>
    <n v="617400321"/>
    <n v="1462037"/>
    <x v="0"/>
    <n v="5"/>
    <n v="0"/>
  </r>
  <r>
    <n v="618380483"/>
    <n v="564723"/>
    <x v="0"/>
    <n v="1"/>
    <n v="0"/>
  </r>
  <r>
    <n v="618380483"/>
    <n v="1409386"/>
    <x v="1"/>
    <n v="3"/>
    <n v="90"/>
  </r>
  <r>
    <n v="618380488"/>
    <n v="1409386"/>
    <x v="1"/>
    <n v="0"/>
    <n v="90"/>
  </r>
  <r>
    <n v="618380488"/>
    <n v="1859476"/>
    <x v="0"/>
    <n v="3"/>
    <n v="0"/>
  </r>
  <r>
    <n v="618380493"/>
    <n v="1409386"/>
    <x v="1"/>
    <n v="0"/>
    <n v="90"/>
  </r>
  <r>
    <n v="618380493"/>
    <n v="1430127"/>
    <x v="0"/>
    <n v="2"/>
    <n v="0"/>
  </r>
  <r>
    <n v="618380496"/>
    <n v="1409386"/>
    <x v="1"/>
    <n v="0"/>
    <n v="90"/>
  </r>
  <r>
    <n v="618380496"/>
    <n v="1873657"/>
    <x v="0"/>
    <n v="2"/>
    <n v="0"/>
  </r>
  <r>
    <n v="618407311"/>
    <n v="948255"/>
    <x v="0"/>
    <n v="1"/>
    <n v="0"/>
  </r>
  <r>
    <n v="618407311"/>
    <n v="948677"/>
    <x v="1"/>
    <n v="0"/>
    <n v="90"/>
  </r>
  <r>
    <n v="618407316"/>
    <n v="532182"/>
    <x v="0"/>
    <n v="1"/>
    <n v="0"/>
  </r>
  <r>
    <n v="618407316"/>
    <n v="948677"/>
    <x v="0"/>
    <n v="0"/>
    <n v="0"/>
  </r>
  <r>
    <n v="618407321"/>
    <n v="948677"/>
    <x v="0"/>
    <n v="0"/>
    <n v="0"/>
  </r>
  <r>
    <n v="618407321"/>
    <n v="950021"/>
    <x v="0"/>
    <n v="0"/>
    <n v="0"/>
  </r>
  <r>
    <n v="618407324"/>
    <n v="947426"/>
    <x v="1"/>
    <n v="3"/>
    <n v="90"/>
  </r>
  <r>
    <n v="618407324"/>
    <n v="948677"/>
    <x v="0"/>
    <n v="1"/>
    <n v="0"/>
  </r>
  <r>
    <n v="618487150"/>
    <n v="137672"/>
    <x v="0"/>
    <n v="0"/>
    <n v="0"/>
  </r>
  <r>
    <n v="618487150"/>
    <n v="137886"/>
    <x v="1"/>
    <n v="1"/>
    <n v="90"/>
  </r>
  <r>
    <n v="618487156"/>
    <n v="137622"/>
    <x v="0"/>
    <n v="0"/>
    <n v="0"/>
  </r>
  <r>
    <n v="618487156"/>
    <n v="137672"/>
    <x v="0"/>
    <n v="0"/>
    <n v="0"/>
  </r>
  <r>
    <n v="618487159"/>
    <n v="136625"/>
    <x v="0"/>
    <n v="1"/>
    <n v="0"/>
  </r>
  <r>
    <n v="618487159"/>
    <n v="137672"/>
    <x v="0"/>
    <n v="0"/>
    <n v="0"/>
  </r>
  <r>
    <n v="618487161"/>
    <n v="136496"/>
    <x v="0"/>
    <n v="0"/>
    <n v="0"/>
  </r>
  <r>
    <n v="618487161"/>
    <n v="137672"/>
    <x v="0"/>
    <n v="0"/>
    <n v="0"/>
  </r>
  <r>
    <n v="618487165"/>
    <n v="137672"/>
    <x v="0"/>
    <n v="0"/>
    <n v="0"/>
  </r>
  <r>
    <n v="618487165"/>
    <n v="137997"/>
    <x v="0"/>
    <n v="0"/>
    <n v="0"/>
  </r>
  <r>
    <n v="619051602"/>
    <n v="2011971"/>
    <x v="0"/>
    <n v="2"/>
    <n v="0"/>
  </r>
  <r>
    <n v="619051602"/>
    <n v="2012168"/>
    <x v="1"/>
    <n v="0"/>
    <n v="90"/>
  </r>
  <r>
    <n v="619051605"/>
    <n v="2011971"/>
    <x v="0"/>
    <n v="3"/>
    <n v="0"/>
  </r>
  <r>
    <n v="619051605"/>
    <n v="2012218"/>
    <x v="0"/>
    <n v="1"/>
    <n v="0"/>
  </r>
  <r>
    <n v="619051611"/>
    <n v="2011971"/>
    <x v="0"/>
    <n v="2"/>
    <n v="0"/>
  </r>
  <r>
    <n v="619051611"/>
    <n v="2012208"/>
    <x v="0"/>
    <n v="1"/>
    <n v="0"/>
  </r>
  <r>
    <n v="619051615"/>
    <n v="2011971"/>
    <x v="0"/>
    <n v="2"/>
    <n v="0"/>
  </r>
  <r>
    <n v="619051615"/>
    <n v="2012199"/>
    <x v="1"/>
    <n v="1"/>
    <n v="90"/>
  </r>
  <r>
    <n v="619053505"/>
    <n v="987006"/>
    <x v="0"/>
    <n v="0"/>
    <n v="0"/>
  </r>
  <r>
    <n v="619053505"/>
    <n v="987142"/>
    <x v="0"/>
    <n v="2"/>
    <n v="0"/>
  </r>
  <r>
    <n v="619053511"/>
    <n v="986983"/>
    <x v="0"/>
    <n v="1"/>
    <n v="0"/>
  </r>
  <r>
    <n v="619053511"/>
    <n v="987142"/>
    <x v="0"/>
    <n v="0"/>
    <n v="0"/>
  </r>
  <r>
    <n v="619053516"/>
    <n v="987142"/>
    <x v="0"/>
    <n v="0"/>
    <n v="0"/>
  </r>
  <r>
    <n v="619053516"/>
    <n v="987188"/>
    <x v="0"/>
    <n v="1"/>
    <n v="0"/>
  </r>
  <r>
    <n v="619053525"/>
    <n v="986984"/>
    <x v="1"/>
    <n v="1"/>
    <n v="65"/>
  </r>
  <r>
    <n v="619053525"/>
    <n v="987142"/>
    <x v="0"/>
    <n v="0"/>
    <n v="0"/>
  </r>
  <r>
    <n v="619077700"/>
    <n v="1902440"/>
    <x v="0"/>
    <n v="1"/>
    <n v="0"/>
  </r>
  <r>
    <n v="619077700"/>
    <n v="1902853"/>
    <x v="0"/>
    <n v="0"/>
    <n v="0"/>
  </r>
  <r>
    <n v="619077704"/>
    <n v="1902440"/>
    <x v="1"/>
    <n v="0"/>
    <n v="90"/>
  </r>
  <r>
    <n v="619077704"/>
    <n v="1902504"/>
    <x v="0"/>
    <n v="1"/>
    <n v="0"/>
  </r>
  <r>
    <n v="619077709"/>
    <n v="1902440"/>
    <x v="1"/>
    <n v="0"/>
    <n v="32"/>
  </r>
  <r>
    <n v="619077709"/>
    <n v="1902888"/>
    <x v="0"/>
    <n v="0"/>
    <n v="0"/>
  </r>
  <r>
    <n v="619077710"/>
    <n v="1902440"/>
    <x v="1"/>
    <n v="0"/>
    <n v="90"/>
  </r>
  <r>
    <n v="619077710"/>
    <n v="1902818"/>
    <x v="1"/>
    <n v="3"/>
    <n v="10"/>
  </r>
  <r>
    <n v="619077717"/>
    <n v="1902440"/>
    <x v="1"/>
    <n v="2"/>
    <n v="90"/>
  </r>
  <r>
    <n v="619077717"/>
    <n v="1902620"/>
    <x v="1"/>
    <n v="0"/>
    <n v="79"/>
  </r>
  <r>
    <n v="619077981"/>
    <n v="1902820"/>
    <x v="0"/>
    <n v="1"/>
    <n v="0"/>
  </r>
  <r>
    <n v="619077981"/>
    <n v="1902871"/>
    <x v="0"/>
    <n v="0"/>
    <n v="0"/>
  </r>
  <r>
    <n v="619077985"/>
    <n v="710584"/>
    <x v="0"/>
    <n v="0"/>
    <n v="0"/>
  </r>
  <r>
    <n v="619077985"/>
    <n v="1902871"/>
    <x v="0"/>
    <n v="0"/>
    <n v="0"/>
  </r>
  <r>
    <n v="619077986"/>
    <n v="1902631"/>
    <x v="0"/>
    <n v="0"/>
    <n v="0"/>
  </r>
  <r>
    <n v="619077986"/>
    <n v="1902871"/>
    <x v="0"/>
    <n v="3"/>
    <n v="0"/>
  </r>
  <r>
    <n v="619077995"/>
    <n v="1902722"/>
    <x v="1"/>
    <n v="0"/>
    <n v="90"/>
  </r>
  <r>
    <n v="619077995"/>
    <n v="1902871"/>
    <x v="0"/>
    <n v="3"/>
    <n v="0"/>
  </r>
  <r>
    <n v="619077998"/>
    <n v="1902690"/>
    <x v="0"/>
    <n v="2"/>
    <n v="0"/>
  </r>
  <r>
    <n v="619077998"/>
    <n v="1902871"/>
    <x v="0"/>
    <n v="2"/>
    <n v="0"/>
  </r>
  <r>
    <n v="619078050"/>
    <n v="1902751"/>
    <x v="1"/>
    <n v="2"/>
    <n v="90"/>
  </r>
  <r>
    <n v="619078050"/>
    <n v="1902767"/>
    <x v="0"/>
    <n v="1"/>
    <n v="0"/>
  </r>
  <r>
    <n v="619432237"/>
    <n v="1799344"/>
    <x v="0"/>
    <n v="1"/>
    <n v="0"/>
  </r>
  <r>
    <n v="619432237"/>
    <n v="1799444"/>
    <x v="0"/>
    <n v="0"/>
    <n v="0"/>
  </r>
  <r>
    <n v="619432240"/>
    <n v="1799344"/>
    <x v="0"/>
    <n v="1"/>
    <n v="0"/>
  </r>
  <r>
    <n v="619432240"/>
    <n v="1799376"/>
    <x v="0"/>
    <n v="1"/>
    <n v="0"/>
  </r>
  <r>
    <n v="619432241"/>
    <n v="1799344"/>
    <x v="0"/>
    <n v="2"/>
    <n v="0"/>
  </r>
  <r>
    <n v="619432241"/>
    <n v="1799363"/>
    <x v="0"/>
    <n v="0"/>
    <n v="0"/>
  </r>
  <r>
    <n v="619432248"/>
    <n v="1799344"/>
    <x v="0"/>
    <n v="0"/>
    <n v="0"/>
  </r>
  <r>
    <n v="619432248"/>
    <n v="1799390"/>
    <x v="0"/>
    <n v="0"/>
    <n v="0"/>
  </r>
  <r>
    <n v="619458002"/>
    <n v="26877"/>
    <x v="0"/>
    <n v="5"/>
    <n v="0"/>
  </r>
  <r>
    <n v="619458002"/>
    <n v="204213"/>
    <x v="0"/>
    <n v="0"/>
    <n v="0"/>
  </r>
  <r>
    <n v="619458004"/>
    <n v="26877"/>
    <x v="0"/>
    <n v="1"/>
    <n v="0"/>
  </r>
  <r>
    <n v="619458004"/>
    <n v="623986"/>
    <x v="1"/>
    <n v="0"/>
    <n v="90"/>
  </r>
  <r>
    <n v="619458005"/>
    <n v="26877"/>
    <x v="0"/>
    <n v="1"/>
    <n v="0"/>
  </r>
  <r>
    <n v="619458005"/>
    <n v="621499"/>
    <x v="1"/>
    <n v="0"/>
    <n v="90"/>
  </r>
  <r>
    <n v="619458010"/>
    <n v="26877"/>
    <x v="0"/>
    <n v="3"/>
    <n v="0"/>
  </r>
  <r>
    <n v="619458010"/>
    <n v="621055"/>
    <x v="0"/>
    <n v="0"/>
    <n v="0"/>
  </r>
  <r>
    <n v="619458013"/>
    <n v="26877"/>
    <x v="0"/>
    <n v="0"/>
    <n v="0"/>
  </r>
  <r>
    <n v="619458013"/>
    <n v="619852"/>
    <x v="0"/>
    <n v="0"/>
    <n v="0"/>
  </r>
  <r>
    <n v="619477315"/>
    <n v="987687"/>
    <x v="1"/>
    <n v="0"/>
    <n v="90"/>
  </r>
  <r>
    <n v="619477315"/>
    <n v="987759"/>
    <x v="0"/>
    <n v="0"/>
    <n v="0"/>
  </r>
  <r>
    <n v="619477319"/>
    <n v="987759"/>
    <x v="0"/>
    <n v="0"/>
    <n v="0"/>
  </r>
  <r>
    <n v="619477319"/>
    <n v="987806"/>
    <x v="0"/>
    <n v="0"/>
    <n v="0"/>
  </r>
  <r>
    <n v="619477325"/>
    <n v="987731"/>
    <x v="0"/>
    <n v="2"/>
    <n v="0"/>
  </r>
  <r>
    <n v="619477325"/>
    <n v="987759"/>
    <x v="1"/>
    <n v="0"/>
    <n v="90"/>
  </r>
  <r>
    <n v="619477327"/>
    <n v="987734"/>
    <x v="1"/>
    <n v="2"/>
    <n v="90"/>
  </r>
  <r>
    <n v="619477327"/>
    <n v="987759"/>
    <x v="1"/>
    <n v="0"/>
    <n v="90"/>
  </r>
  <r>
    <n v="619477334"/>
    <n v="987752"/>
    <x v="0"/>
    <n v="2"/>
    <n v="0"/>
  </r>
  <r>
    <n v="619477334"/>
    <n v="987759"/>
    <x v="1"/>
    <n v="0"/>
    <n v="90"/>
  </r>
  <r>
    <n v="619613228"/>
    <n v="36896"/>
    <x v="0"/>
    <n v="1"/>
    <n v="0"/>
  </r>
  <r>
    <n v="619613228"/>
    <n v="151409"/>
    <x v="0"/>
    <n v="0"/>
    <n v="0"/>
  </r>
  <r>
    <n v="619613231"/>
    <n v="67578"/>
    <x v="0"/>
    <n v="1"/>
    <n v="0"/>
  </r>
  <r>
    <n v="619613231"/>
    <n v="151409"/>
    <x v="0"/>
    <n v="2"/>
    <n v="0"/>
  </r>
  <r>
    <n v="619613237"/>
    <n v="67601"/>
    <x v="0"/>
    <n v="1"/>
    <n v="0"/>
  </r>
  <r>
    <n v="619613237"/>
    <n v="151409"/>
    <x v="0"/>
    <n v="2"/>
    <n v="0"/>
  </r>
  <r>
    <n v="619613242"/>
    <n v="151333"/>
    <x v="0"/>
    <n v="5"/>
    <n v="0"/>
  </r>
  <r>
    <n v="619613242"/>
    <n v="151409"/>
    <x v="0"/>
    <n v="0"/>
    <n v="0"/>
  </r>
  <r>
    <n v="619613244"/>
    <n v="151409"/>
    <x v="0"/>
    <n v="0"/>
    <n v="0"/>
  </r>
  <r>
    <n v="619613244"/>
    <n v="151502"/>
    <x v="0"/>
    <n v="4"/>
    <n v="0"/>
  </r>
  <r>
    <n v="619789016"/>
    <n v="498471"/>
    <x v="1"/>
    <n v="1"/>
    <n v="90"/>
  </r>
  <r>
    <n v="619789016"/>
    <n v="1211037"/>
    <x v="0"/>
    <n v="0"/>
    <n v="0"/>
  </r>
  <r>
    <n v="619789021"/>
    <n v="218799"/>
    <x v="0"/>
    <n v="5"/>
    <n v="0"/>
  </r>
  <r>
    <n v="619789021"/>
    <n v="1211037"/>
    <x v="0"/>
    <n v="0"/>
    <n v="0"/>
  </r>
  <r>
    <n v="619789025"/>
    <n v="331410"/>
    <x v="0"/>
    <n v="2"/>
    <n v="0"/>
  </r>
  <r>
    <n v="619789025"/>
    <n v="1211037"/>
    <x v="0"/>
    <n v="0"/>
    <n v="0"/>
  </r>
  <r>
    <n v="619789027"/>
    <n v="495932"/>
    <x v="2"/>
    <n v="3"/>
    <n v="90"/>
  </r>
  <r>
    <n v="619789027"/>
    <n v="1211037"/>
    <x v="0"/>
    <n v="1"/>
    <n v="0"/>
  </r>
  <r>
    <n v="619808018"/>
    <n v="463541"/>
    <x v="2"/>
    <n v="1"/>
    <n v="90"/>
  </r>
  <r>
    <n v="619808018"/>
    <n v="463611"/>
    <x v="0"/>
    <n v="2"/>
    <n v="0"/>
  </r>
  <r>
    <n v="619808019"/>
    <n v="463541"/>
    <x v="1"/>
    <n v="2"/>
    <n v="90"/>
  </r>
  <r>
    <n v="619808019"/>
    <n v="463644"/>
    <x v="1"/>
    <n v="0"/>
    <n v="90"/>
  </r>
  <r>
    <n v="619808026"/>
    <n v="463541"/>
    <x v="0"/>
    <n v="1"/>
    <n v="0"/>
  </r>
  <r>
    <n v="619808026"/>
    <n v="463636"/>
    <x v="0"/>
    <n v="2"/>
    <n v="0"/>
  </r>
  <r>
    <n v="619808029"/>
    <n v="463541"/>
    <x v="1"/>
    <n v="2"/>
    <n v="90"/>
  </r>
  <r>
    <n v="619808029"/>
    <n v="463553"/>
    <x v="0"/>
    <n v="1"/>
    <n v="0"/>
  </r>
  <r>
    <n v="619808033"/>
    <n v="463541"/>
    <x v="1"/>
    <n v="3"/>
    <n v="90"/>
  </r>
  <r>
    <n v="619808033"/>
    <n v="463555"/>
    <x v="0"/>
    <n v="0"/>
    <n v="0"/>
  </r>
  <r>
    <n v="619858571"/>
    <n v="793614"/>
    <x v="0"/>
    <n v="0"/>
    <n v="0"/>
  </r>
  <r>
    <n v="619858571"/>
    <n v="793621"/>
    <x v="0"/>
    <n v="2"/>
    <n v="0"/>
  </r>
  <r>
    <n v="619858575"/>
    <n v="793621"/>
    <x v="0"/>
    <n v="0"/>
    <n v="0"/>
  </r>
  <r>
    <n v="619858575"/>
    <n v="793668"/>
    <x v="1"/>
    <n v="6"/>
    <n v="90"/>
  </r>
  <r>
    <n v="619858580"/>
    <n v="793621"/>
    <x v="0"/>
    <n v="4"/>
    <n v="0"/>
  </r>
  <r>
    <n v="619858580"/>
    <n v="793679"/>
    <x v="1"/>
    <n v="3"/>
    <n v="90"/>
  </r>
  <r>
    <n v="619858793"/>
    <n v="793550"/>
    <x v="2"/>
    <n v="1"/>
    <n v="90"/>
  </r>
  <r>
    <n v="619858793"/>
    <n v="793607"/>
    <x v="0"/>
    <n v="0"/>
    <n v="0"/>
  </r>
  <r>
    <n v="619858795"/>
    <n v="793605"/>
    <x v="1"/>
    <n v="3"/>
    <n v="90"/>
  </r>
  <r>
    <n v="619858795"/>
    <n v="793607"/>
    <x v="0"/>
    <n v="0"/>
    <n v="0"/>
  </r>
  <r>
    <n v="619858798"/>
    <n v="793607"/>
    <x v="0"/>
    <n v="1"/>
    <n v="0"/>
  </r>
  <r>
    <n v="619858798"/>
    <n v="793635"/>
    <x v="0"/>
    <n v="2"/>
    <n v="0"/>
  </r>
  <r>
    <n v="619858807"/>
    <n v="793554"/>
    <x v="0"/>
    <n v="2"/>
    <n v="0"/>
  </r>
  <r>
    <n v="619858807"/>
    <n v="793607"/>
    <x v="0"/>
    <n v="0"/>
    <n v="0"/>
  </r>
  <r>
    <n v="619859241"/>
    <n v="793536"/>
    <x v="0"/>
    <n v="2"/>
    <n v="0"/>
  </r>
  <r>
    <n v="619859241"/>
    <n v="793564"/>
    <x v="0"/>
    <n v="0"/>
    <n v="0"/>
  </r>
  <r>
    <n v="619859246"/>
    <n v="793536"/>
    <x v="0"/>
    <n v="0"/>
    <n v="0"/>
  </r>
  <r>
    <n v="619859246"/>
    <n v="793599"/>
    <x v="0"/>
    <n v="0"/>
    <n v="0"/>
  </r>
  <r>
    <n v="619859251"/>
    <n v="793536"/>
    <x v="0"/>
    <n v="0"/>
    <n v="0"/>
  </r>
  <r>
    <n v="619859251"/>
    <n v="793700"/>
    <x v="0"/>
    <n v="3"/>
    <n v="0"/>
  </r>
  <r>
    <n v="619859253"/>
    <n v="793536"/>
    <x v="0"/>
    <n v="1"/>
    <n v="0"/>
  </r>
  <r>
    <n v="619859253"/>
    <n v="793592"/>
    <x v="0"/>
    <n v="2"/>
    <n v="0"/>
  </r>
  <r>
    <n v="619859260"/>
    <n v="793536"/>
    <x v="0"/>
    <n v="0"/>
    <n v="0"/>
  </r>
  <r>
    <n v="619859260"/>
    <n v="793661"/>
    <x v="0"/>
    <n v="3"/>
    <n v="0"/>
  </r>
  <r>
    <n v="620071836"/>
    <n v="71272"/>
    <x v="0"/>
    <n v="1"/>
    <n v="0"/>
  </r>
  <r>
    <n v="620071836"/>
    <n v="227855"/>
    <x v="0"/>
    <n v="3"/>
    <n v="0"/>
  </r>
  <r>
    <n v="620071838"/>
    <n v="71272"/>
    <x v="0"/>
    <n v="1"/>
    <n v="0"/>
  </r>
  <r>
    <n v="620071838"/>
    <n v="225701"/>
    <x v="0"/>
    <n v="0"/>
    <n v="0"/>
  </r>
  <r>
    <n v="620071844"/>
    <n v="71272"/>
    <x v="0"/>
    <n v="0"/>
    <n v="0"/>
  </r>
  <r>
    <n v="620071844"/>
    <n v="223274"/>
    <x v="0"/>
    <n v="3"/>
    <n v="0"/>
  </r>
  <r>
    <n v="620071848"/>
    <n v="71124"/>
    <x v="0"/>
    <n v="1"/>
    <n v="0"/>
  </r>
  <r>
    <n v="620071848"/>
    <n v="71272"/>
    <x v="0"/>
    <n v="3"/>
    <n v="0"/>
  </r>
  <r>
    <n v="620071849"/>
    <n v="71272"/>
    <x v="0"/>
    <n v="0"/>
    <n v="0"/>
  </r>
  <r>
    <n v="620071849"/>
    <n v="71574"/>
    <x v="1"/>
    <n v="0"/>
    <n v="90"/>
  </r>
  <r>
    <n v="620073954"/>
    <n v="1629476"/>
    <x v="0"/>
    <n v="0"/>
    <n v="0"/>
  </r>
  <r>
    <n v="620073954"/>
    <n v="1629689"/>
    <x v="0"/>
    <n v="3"/>
    <n v="0"/>
  </r>
  <r>
    <n v="620073962"/>
    <n v="1629462"/>
    <x v="0"/>
    <n v="1"/>
    <n v="0"/>
  </r>
  <r>
    <n v="620073962"/>
    <n v="1629476"/>
    <x v="0"/>
    <n v="0"/>
    <n v="0"/>
  </r>
  <r>
    <n v="620073966"/>
    <n v="710806"/>
    <x v="0"/>
    <n v="2"/>
    <n v="0"/>
  </r>
  <r>
    <n v="620073966"/>
    <n v="1629476"/>
    <x v="0"/>
    <n v="2"/>
    <n v="0"/>
  </r>
  <r>
    <n v="620073971"/>
    <n v="1629378"/>
    <x v="0"/>
    <n v="3"/>
    <n v="0"/>
  </r>
  <r>
    <n v="620073971"/>
    <n v="1629476"/>
    <x v="0"/>
    <n v="0"/>
    <n v="0"/>
  </r>
  <r>
    <n v="620080484"/>
    <n v="228845"/>
    <x v="1"/>
    <n v="2"/>
    <n v="90"/>
  </r>
  <r>
    <n v="620080484"/>
    <n v="229459"/>
    <x v="0"/>
    <n v="1"/>
    <n v="0"/>
  </r>
  <r>
    <n v="620080485"/>
    <n v="224940"/>
    <x v="0"/>
    <n v="4"/>
    <n v="0"/>
  </r>
  <r>
    <n v="620080485"/>
    <n v="228845"/>
    <x v="1"/>
    <n v="0"/>
    <n v="90"/>
  </r>
  <r>
    <n v="620080491"/>
    <n v="225336"/>
    <x v="0"/>
    <n v="4"/>
    <n v="0"/>
  </r>
  <r>
    <n v="620080491"/>
    <n v="228845"/>
    <x v="1"/>
    <n v="0"/>
    <n v="90"/>
  </r>
  <r>
    <n v="620080495"/>
    <n v="224953"/>
    <x v="0"/>
    <n v="1"/>
    <n v="0"/>
  </r>
  <r>
    <n v="620080495"/>
    <n v="228845"/>
    <x v="1"/>
    <n v="1"/>
    <n v="90"/>
  </r>
  <r>
    <n v="620080497"/>
    <n v="72150"/>
    <x v="0"/>
    <n v="0"/>
    <n v="0"/>
  </r>
  <r>
    <n v="620080497"/>
    <n v="228845"/>
    <x v="1"/>
    <n v="1"/>
    <n v="90"/>
  </r>
  <r>
    <n v="620164414"/>
    <n v="2052793"/>
    <x v="1"/>
    <n v="2"/>
    <n v="90"/>
  </r>
  <r>
    <n v="620164414"/>
    <n v="2058356"/>
    <x v="0"/>
    <n v="1"/>
    <n v="0"/>
  </r>
  <r>
    <n v="620164668"/>
    <n v="2053591"/>
    <x v="0"/>
    <n v="2"/>
    <n v="0"/>
  </r>
  <r>
    <n v="620164668"/>
    <n v="2056315"/>
    <x v="0"/>
    <n v="1"/>
    <n v="0"/>
  </r>
  <r>
    <n v="620164724"/>
    <n v="2050555"/>
    <x v="0"/>
    <n v="3"/>
    <n v="0"/>
  </r>
  <r>
    <n v="620164724"/>
    <n v="2056220"/>
    <x v="0"/>
    <n v="0"/>
    <n v="0"/>
  </r>
  <r>
    <n v="620164929"/>
    <n v="2053376"/>
    <x v="0"/>
    <n v="0"/>
    <n v="0"/>
  </r>
  <r>
    <n v="620164929"/>
    <n v="2058291"/>
    <x v="0"/>
    <n v="0"/>
    <n v="0"/>
  </r>
  <r>
    <n v="620165032"/>
    <n v="2055939"/>
    <x v="0"/>
    <n v="4"/>
    <n v="0"/>
  </r>
  <r>
    <n v="620165032"/>
    <n v="2058225"/>
    <x v="0"/>
    <n v="0"/>
    <n v="0"/>
  </r>
  <r>
    <n v="620165042"/>
    <n v="2052500"/>
    <x v="1"/>
    <n v="0"/>
    <n v="90"/>
  </r>
  <r>
    <n v="620165042"/>
    <n v="2056657"/>
    <x v="0"/>
    <n v="1"/>
    <n v="0"/>
  </r>
  <r>
    <n v="620165214"/>
    <n v="2054531"/>
    <x v="0"/>
    <n v="5"/>
    <n v="0"/>
  </r>
  <r>
    <n v="620165214"/>
    <n v="2056854"/>
    <x v="0"/>
    <n v="2"/>
    <n v="0"/>
  </r>
  <r>
    <n v="620165285"/>
    <n v="2052668"/>
    <x v="1"/>
    <n v="1"/>
    <n v="90"/>
  </r>
  <r>
    <n v="620165285"/>
    <n v="2056510"/>
    <x v="0"/>
    <n v="3"/>
    <n v="0"/>
  </r>
  <r>
    <n v="620165826"/>
    <n v="2053670"/>
    <x v="1"/>
    <n v="0"/>
    <n v="90"/>
  </r>
  <r>
    <n v="620165826"/>
    <n v="2054885"/>
    <x v="0"/>
    <n v="1"/>
    <n v="0"/>
  </r>
  <r>
    <n v="620165897"/>
    <n v="2055070"/>
    <x v="1"/>
    <n v="2"/>
    <n v="90"/>
  </r>
  <r>
    <n v="620165897"/>
    <n v="2057663"/>
    <x v="0"/>
    <n v="0"/>
    <n v="0"/>
  </r>
  <r>
    <n v="620165934"/>
    <n v="2053402"/>
    <x v="0"/>
    <n v="1"/>
    <n v="0"/>
  </r>
  <r>
    <n v="620165934"/>
    <n v="2055763"/>
    <x v="1"/>
    <n v="0"/>
    <n v="90"/>
  </r>
  <r>
    <n v="620166306"/>
    <n v="2054477"/>
    <x v="0"/>
    <n v="1"/>
    <n v="0"/>
  </r>
  <r>
    <n v="620166306"/>
    <n v="2056302"/>
    <x v="0"/>
    <n v="1"/>
    <n v="0"/>
  </r>
  <r>
    <n v="620210246"/>
    <n v="948677"/>
    <x v="0"/>
    <n v="4"/>
    <n v="0"/>
  </r>
  <r>
    <n v="620210246"/>
    <n v="948738"/>
    <x v="1"/>
    <n v="0"/>
    <n v="90"/>
  </r>
  <r>
    <n v="620212449"/>
    <n v="37710"/>
    <x v="0"/>
    <n v="0"/>
    <n v="0"/>
  </r>
  <r>
    <n v="620212449"/>
    <n v="137672"/>
    <x v="0"/>
    <n v="1"/>
    <n v="0"/>
  </r>
  <r>
    <n v="620251740"/>
    <n v="-43971714"/>
    <x v="0"/>
    <n v="2"/>
    <n v="0"/>
  </r>
  <r>
    <n v="620251740"/>
    <n v="1578599"/>
    <x v="0"/>
    <n v="0"/>
    <n v="0"/>
  </r>
  <r>
    <n v="620253684"/>
    <n v="-43969758"/>
    <x v="0"/>
    <n v="1"/>
    <n v="0"/>
  </r>
  <r>
    <n v="620253684"/>
    <n v="1591266"/>
    <x v="0"/>
    <n v="0"/>
    <n v="0"/>
  </r>
  <r>
    <n v="620256188"/>
    <n v="121176"/>
    <x v="0"/>
    <n v="1"/>
    <n v="0"/>
  </r>
  <r>
    <n v="620256188"/>
    <n v="438811"/>
    <x v="0"/>
    <n v="0"/>
    <n v="0"/>
  </r>
  <r>
    <n v="620256264"/>
    <n v="119762"/>
    <x v="0"/>
    <n v="0"/>
    <n v="0"/>
  </r>
  <r>
    <n v="620256264"/>
    <n v="989582"/>
    <x v="0"/>
    <n v="2"/>
    <n v="0"/>
  </r>
  <r>
    <n v="620257265"/>
    <n v="774156"/>
    <x v="0"/>
    <n v="2"/>
    <n v="0"/>
  </r>
  <r>
    <n v="620257265"/>
    <n v="1597416"/>
    <x v="1"/>
    <n v="0"/>
    <n v="90"/>
  </r>
  <r>
    <n v="620258767"/>
    <n v="1418412"/>
    <x v="0"/>
    <n v="2"/>
    <n v="0"/>
  </r>
  <r>
    <n v="620258767"/>
    <n v="1456874"/>
    <x v="0"/>
    <n v="0"/>
    <n v="0"/>
  </r>
  <r>
    <n v="620259512"/>
    <n v="-43971949"/>
    <x v="0"/>
    <n v="1"/>
    <n v="0"/>
  </r>
  <r>
    <n v="620259512"/>
    <n v="772631"/>
    <x v="0"/>
    <n v="0"/>
    <n v="0"/>
  </r>
  <r>
    <n v="620259609"/>
    <n v="990223"/>
    <x v="0"/>
    <n v="1"/>
    <n v="0"/>
  </r>
  <r>
    <n v="620259609"/>
    <n v="1601680"/>
    <x v="0"/>
    <n v="0"/>
    <n v="0"/>
  </r>
  <r>
    <n v="620259626"/>
    <n v="120994"/>
    <x v="0"/>
    <n v="0"/>
    <n v="0"/>
  </r>
  <r>
    <n v="620259626"/>
    <n v="314192"/>
    <x v="0"/>
    <n v="3"/>
    <n v="0"/>
  </r>
  <r>
    <n v="620259652"/>
    <n v="490468"/>
    <x v="0"/>
    <n v="0"/>
    <n v="0"/>
  </r>
  <r>
    <n v="620259652"/>
    <n v="1437057"/>
    <x v="1"/>
    <n v="3"/>
    <n v="90"/>
  </r>
  <r>
    <n v="620259670"/>
    <n v="441203"/>
    <x v="0"/>
    <n v="0"/>
    <n v="0"/>
  </r>
  <r>
    <n v="620259670"/>
    <n v="1414488"/>
    <x v="0"/>
    <n v="0"/>
    <n v="0"/>
  </r>
  <r>
    <n v="620259738"/>
    <n v="309817"/>
    <x v="1"/>
    <n v="3"/>
    <n v="90"/>
  </r>
  <r>
    <n v="620259738"/>
    <n v="1456633"/>
    <x v="0"/>
    <n v="0"/>
    <n v="0"/>
  </r>
  <r>
    <n v="620259787"/>
    <n v="438498"/>
    <x v="0"/>
    <n v="2"/>
    <n v="0"/>
  </r>
  <r>
    <n v="620259787"/>
    <n v="438610"/>
    <x v="0"/>
    <n v="0"/>
    <n v="0"/>
  </r>
  <r>
    <n v="620259791"/>
    <n v="314902"/>
    <x v="0"/>
    <n v="0"/>
    <n v="0"/>
  </r>
  <r>
    <n v="620259791"/>
    <n v="775844"/>
    <x v="0"/>
    <n v="1"/>
    <n v="0"/>
  </r>
  <r>
    <n v="620259808"/>
    <n v="1369669"/>
    <x v="0"/>
    <n v="4"/>
    <n v="0"/>
  </r>
  <r>
    <n v="620259808"/>
    <n v="1460209"/>
    <x v="1"/>
    <n v="0"/>
    <n v="90"/>
  </r>
  <r>
    <n v="620260171"/>
    <n v="794227"/>
    <x v="1"/>
    <n v="1"/>
    <n v="51"/>
  </r>
  <r>
    <n v="620260171"/>
    <n v="1333784"/>
    <x v="0"/>
    <n v="0"/>
    <n v="0"/>
  </r>
  <r>
    <n v="620260176"/>
    <n v="1455946"/>
    <x v="0"/>
    <n v="2"/>
    <n v="0"/>
  </r>
  <r>
    <n v="620260176"/>
    <n v="1578600"/>
    <x v="0"/>
    <n v="0"/>
    <n v="0"/>
  </r>
  <r>
    <n v="620260370"/>
    <n v="799717"/>
    <x v="0"/>
    <n v="0"/>
    <n v="0"/>
  </r>
  <r>
    <n v="620260370"/>
    <n v="989790"/>
    <x v="0"/>
    <n v="1"/>
    <n v="0"/>
  </r>
  <r>
    <n v="620261893"/>
    <n v="121578"/>
    <x v="0"/>
    <n v="0"/>
    <n v="0"/>
  </r>
  <r>
    <n v="620261893"/>
    <n v="487996"/>
    <x v="0"/>
    <n v="5"/>
    <n v="0"/>
  </r>
  <r>
    <n v="620261923"/>
    <n v="49355"/>
    <x v="1"/>
    <n v="0"/>
    <n v="90"/>
  </r>
  <r>
    <n v="620261923"/>
    <n v="1457936"/>
    <x v="0"/>
    <n v="2"/>
    <n v="0"/>
  </r>
  <r>
    <n v="620280119"/>
    <n v="2011971"/>
    <x v="0"/>
    <n v="0"/>
    <n v="0"/>
  </r>
  <r>
    <n v="620280119"/>
    <n v="2012288"/>
    <x v="0"/>
    <n v="2"/>
    <n v="0"/>
  </r>
  <r>
    <n v="620280451"/>
    <n v="986986"/>
    <x v="0"/>
    <n v="1"/>
    <n v="0"/>
  </r>
  <r>
    <n v="620280451"/>
    <n v="987142"/>
    <x v="0"/>
    <n v="0"/>
    <n v="0"/>
  </r>
  <r>
    <n v="620288844"/>
    <n v="1902863"/>
    <x v="0"/>
    <n v="0"/>
    <n v="0"/>
  </r>
  <r>
    <n v="620288844"/>
    <n v="1902871"/>
    <x v="0"/>
    <n v="1"/>
    <n v="0"/>
  </r>
  <r>
    <n v="620288918"/>
    <n v="1902440"/>
    <x v="1"/>
    <n v="0"/>
    <n v="90"/>
  </r>
  <r>
    <n v="620288918"/>
    <n v="1902851"/>
    <x v="0"/>
    <n v="1"/>
    <n v="0"/>
  </r>
  <r>
    <n v="620297783"/>
    <n v="1799344"/>
    <x v="0"/>
    <n v="0"/>
    <n v="0"/>
  </r>
  <r>
    <n v="620297783"/>
    <n v="1799436"/>
    <x v="1"/>
    <n v="2"/>
    <n v="90"/>
  </r>
  <r>
    <n v="620319403"/>
    <n v="987724"/>
    <x v="0"/>
    <n v="4"/>
    <n v="0"/>
  </r>
  <r>
    <n v="620319403"/>
    <n v="987759"/>
    <x v="1"/>
    <n v="0"/>
    <n v="90"/>
  </r>
  <r>
    <n v="620326374"/>
    <n v="737274"/>
    <x v="0"/>
    <n v="3"/>
    <n v="0"/>
  </r>
  <r>
    <n v="620326374"/>
    <n v="1409386"/>
    <x v="0"/>
    <n v="0"/>
    <n v="0"/>
  </r>
  <r>
    <n v="620334607"/>
    <n v="463537"/>
    <x v="0"/>
    <n v="0"/>
    <n v="0"/>
  </r>
  <r>
    <n v="620334607"/>
    <n v="463541"/>
    <x v="1"/>
    <n v="0"/>
    <n v="90"/>
  </r>
  <r>
    <n v="620335793"/>
    <n v="793621"/>
    <x v="0"/>
    <n v="0"/>
    <n v="0"/>
  </r>
  <r>
    <n v="620335793"/>
    <n v="793699"/>
    <x v="1"/>
    <n v="4"/>
    <n v="90"/>
  </r>
  <r>
    <n v="620335797"/>
    <n v="793607"/>
    <x v="0"/>
    <n v="0"/>
    <n v="0"/>
  </r>
  <r>
    <n v="620335797"/>
    <n v="793680"/>
    <x v="0"/>
    <n v="1"/>
    <n v="0"/>
  </r>
  <r>
    <n v="620335802"/>
    <n v="793536"/>
    <x v="0"/>
    <n v="4"/>
    <n v="0"/>
  </r>
  <r>
    <n v="620335802"/>
    <n v="793682"/>
    <x v="0"/>
    <n v="0"/>
    <n v="0"/>
  </r>
  <r>
    <n v="620338248"/>
    <n v="710906"/>
    <x v="1"/>
    <n v="1"/>
    <n v="90"/>
  </r>
  <r>
    <n v="620338248"/>
    <n v="1629476"/>
    <x v="1"/>
    <n v="0"/>
    <n v="90"/>
  </r>
  <r>
    <n v="620341329"/>
    <n v="8232"/>
    <x v="0"/>
    <n v="1"/>
    <n v="0"/>
  </r>
  <r>
    <n v="620341329"/>
    <n v="71272"/>
    <x v="0"/>
    <n v="0"/>
    <n v="0"/>
  </r>
  <r>
    <n v="620341858"/>
    <n v="227095"/>
    <x v="1"/>
    <n v="1"/>
    <n v="90"/>
  </r>
  <r>
    <n v="620341858"/>
    <n v="228845"/>
    <x v="0"/>
    <n v="0"/>
    <n v="0"/>
  </r>
  <r>
    <n v="620343467"/>
    <n v="1203946"/>
    <x v="0"/>
    <n v="2"/>
    <n v="0"/>
  </r>
  <r>
    <n v="620343467"/>
    <n v="1211037"/>
    <x v="0"/>
    <n v="0"/>
    <n v="0"/>
  </r>
  <r>
    <n v="620347238"/>
    <n v="26877"/>
    <x v="0"/>
    <n v="0"/>
    <n v="0"/>
  </r>
  <r>
    <n v="620347238"/>
    <n v="623156"/>
    <x v="0"/>
    <n v="0"/>
    <n v="0"/>
  </r>
  <r>
    <n v="620348694"/>
    <n v="151409"/>
    <x v="0"/>
    <n v="2"/>
    <n v="0"/>
  </r>
  <r>
    <n v="620348694"/>
    <n v="1876554"/>
    <x v="1"/>
    <n v="1"/>
    <n v="90"/>
  </r>
  <r>
    <n v="620350213"/>
    <n v="2053376"/>
    <x v="0"/>
    <n v="2"/>
    <n v="0"/>
  </r>
  <r>
    <n v="620350213"/>
    <n v="2057597"/>
    <x v="0"/>
    <n v="0"/>
    <n v="0"/>
  </r>
  <r>
    <n v="620350217"/>
    <n v="2055023"/>
    <x v="0"/>
    <n v="1"/>
    <n v="0"/>
  </r>
  <r>
    <n v="620350217"/>
    <n v="2058356"/>
    <x v="0"/>
    <n v="0"/>
    <n v="0"/>
  </r>
  <r>
    <n v="620350246"/>
    <n v="2053203"/>
    <x v="0"/>
    <n v="3"/>
    <n v="0"/>
  </r>
  <r>
    <n v="620350246"/>
    <n v="2055939"/>
    <x v="0"/>
    <n v="1"/>
    <n v="0"/>
  </r>
  <r>
    <n v="620350252"/>
    <n v="2052500"/>
    <x v="1"/>
    <n v="1"/>
    <n v="90"/>
  </r>
  <r>
    <n v="620350252"/>
    <n v="2057811"/>
    <x v="0"/>
    <n v="0"/>
    <n v="0"/>
  </r>
  <r>
    <n v="620350452"/>
    <n v="2055070"/>
    <x v="1"/>
    <n v="0"/>
    <n v="90"/>
  </r>
  <r>
    <n v="620350452"/>
    <n v="2056155"/>
    <x v="1"/>
    <n v="2"/>
    <n v="90"/>
  </r>
  <r>
    <n v="620350467"/>
    <n v="2053402"/>
    <x v="0"/>
    <n v="2"/>
    <n v="0"/>
  </r>
  <r>
    <n v="620350467"/>
    <n v="2058124"/>
    <x v="0"/>
    <n v="0"/>
    <n v="0"/>
  </r>
  <r>
    <n v="620350940"/>
    <n v="2054477"/>
    <x v="1"/>
    <n v="1"/>
    <n v="90"/>
  </r>
  <r>
    <n v="620350940"/>
    <n v="2058647"/>
    <x v="0"/>
    <n v="0"/>
    <n v="0"/>
  </r>
  <r>
    <n v="620352438"/>
    <n v="2055795"/>
    <x v="0"/>
    <n v="3"/>
    <n v="0"/>
  </r>
  <r>
    <n v="620352438"/>
    <n v="2056315"/>
    <x v="0"/>
    <n v="1"/>
    <n v="0"/>
  </r>
  <r>
    <n v="620352485"/>
    <n v="2055917"/>
    <x v="1"/>
    <n v="0"/>
    <n v="90"/>
  </r>
  <r>
    <n v="620352485"/>
    <n v="2056220"/>
    <x v="0"/>
    <n v="0"/>
    <n v="0"/>
  </r>
  <r>
    <n v="620352827"/>
    <n v="2056650"/>
    <x v="0"/>
    <n v="2"/>
    <n v="0"/>
  </r>
  <r>
    <n v="620352827"/>
    <n v="2056854"/>
    <x v="0"/>
    <n v="1"/>
    <n v="0"/>
  </r>
  <r>
    <n v="620352878"/>
    <n v="2052668"/>
    <x v="0"/>
    <n v="2"/>
    <n v="0"/>
  </r>
  <r>
    <n v="620352878"/>
    <n v="2053486"/>
    <x v="0"/>
    <n v="0"/>
    <n v="0"/>
  </r>
  <r>
    <n v="620353088"/>
    <n v="2053670"/>
    <x v="0"/>
    <n v="4"/>
    <n v="0"/>
  </r>
  <r>
    <n v="620353088"/>
    <n v="2054917"/>
    <x v="1"/>
    <n v="0"/>
    <n v="90"/>
  </r>
  <r>
    <n v="620396872"/>
    <n v="532236"/>
    <x v="2"/>
    <n v="0"/>
    <n v="90"/>
  </r>
  <r>
    <n v="620396872"/>
    <n v="948677"/>
    <x v="1"/>
    <n v="2"/>
    <n v="90"/>
  </r>
  <r>
    <n v="620398983"/>
    <n v="137458"/>
    <x v="1"/>
    <n v="2"/>
    <n v="90"/>
  </r>
  <r>
    <n v="620398983"/>
    <n v="137672"/>
    <x v="0"/>
    <n v="0"/>
    <n v="0"/>
  </r>
  <r>
    <n v="620437390"/>
    <n v="-43968828"/>
    <x v="0"/>
    <n v="1"/>
    <n v="0"/>
  </r>
  <r>
    <n v="620437390"/>
    <n v="1578599"/>
    <x v="0"/>
    <n v="0"/>
    <n v="0"/>
  </r>
  <r>
    <n v="620438281"/>
    <n v="-43969334"/>
    <x v="0"/>
    <n v="2"/>
    <n v="0"/>
  </r>
  <r>
    <n v="620438281"/>
    <n v="1369669"/>
    <x v="0"/>
    <n v="0"/>
    <n v="0"/>
  </r>
  <r>
    <n v="620438354"/>
    <n v="48634"/>
    <x v="0"/>
    <n v="1"/>
    <n v="0"/>
  </r>
  <r>
    <n v="620438354"/>
    <n v="990223"/>
    <x v="1"/>
    <n v="0"/>
    <n v="90"/>
  </r>
  <r>
    <n v="620438986"/>
    <n v="438391"/>
    <x v="0"/>
    <n v="1"/>
    <n v="0"/>
  </r>
  <r>
    <n v="620438986"/>
    <n v="799717"/>
    <x v="0"/>
    <n v="0"/>
    <n v="0"/>
  </r>
  <r>
    <n v="620440833"/>
    <n v="1433872"/>
    <x v="0"/>
    <n v="0"/>
    <n v="0"/>
  </r>
  <r>
    <n v="620440833"/>
    <n v="1591266"/>
    <x v="0"/>
    <n v="3"/>
    <n v="0"/>
  </r>
  <r>
    <n v="620441933"/>
    <n v="119762"/>
    <x v="0"/>
    <n v="1"/>
    <n v="0"/>
  </r>
  <r>
    <n v="620441933"/>
    <n v="1436118"/>
    <x v="0"/>
    <n v="3"/>
    <n v="0"/>
  </r>
  <r>
    <n v="620443701"/>
    <n v="1415563"/>
    <x v="0"/>
    <n v="1"/>
    <n v="0"/>
  </r>
  <r>
    <n v="620443701"/>
    <n v="1456874"/>
    <x v="0"/>
    <n v="1"/>
    <n v="0"/>
  </r>
  <r>
    <n v="620445790"/>
    <n v="438811"/>
    <x v="0"/>
    <n v="0"/>
    <n v="0"/>
  </r>
  <r>
    <n v="620445790"/>
    <n v="1459389"/>
    <x v="0"/>
    <n v="5"/>
    <n v="0"/>
  </r>
  <r>
    <n v="620446013"/>
    <n v="1338345"/>
    <x v="1"/>
    <n v="0"/>
    <n v="90"/>
  </r>
  <r>
    <n v="620446013"/>
    <n v="1597416"/>
    <x v="0"/>
    <n v="2"/>
    <n v="0"/>
  </r>
  <r>
    <n v="620446243"/>
    <n v="1333766"/>
    <x v="0"/>
    <n v="0"/>
    <n v="0"/>
  </r>
  <r>
    <n v="620446243"/>
    <n v="1587905"/>
    <x v="0"/>
    <n v="1"/>
    <n v="0"/>
  </r>
  <r>
    <n v="620447266"/>
    <n v="772631"/>
    <x v="0"/>
    <n v="0"/>
    <n v="0"/>
  </r>
  <r>
    <n v="620447266"/>
    <n v="1418108"/>
    <x v="0"/>
    <n v="0"/>
    <n v="0"/>
  </r>
  <r>
    <n v="620447357"/>
    <n v="1418966"/>
    <x v="0"/>
    <n v="2"/>
    <n v="0"/>
  </r>
  <r>
    <n v="620447357"/>
    <n v="1601680"/>
    <x v="0"/>
    <n v="2"/>
    <n v="0"/>
  </r>
  <r>
    <n v="620447373"/>
    <n v="120994"/>
    <x v="0"/>
    <n v="2"/>
    <n v="0"/>
  </r>
  <r>
    <n v="620447373"/>
    <n v="1339901"/>
    <x v="0"/>
    <n v="1"/>
    <n v="0"/>
  </r>
  <r>
    <n v="620447398"/>
    <n v="490468"/>
    <x v="0"/>
    <n v="2"/>
    <n v="0"/>
  </r>
  <r>
    <n v="620447398"/>
    <n v="1580154"/>
    <x v="0"/>
    <n v="1"/>
    <n v="0"/>
  </r>
  <r>
    <n v="620447417"/>
    <n v="312861"/>
    <x v="0"/>
    <n v="1"/>
    <n v="0"/>
  </r>
  <r>
    <n v="620447417"/>
    <n v="1414488"/>
    <x v="0"/>
    <n v="0"/>
    <n v="0"/>
  </r>
  <r>
    <n v="620447473"/>
    <n v="1456633"/>
    <x v="1"/>
    <n v="1"/>
    <n v="46"/>
  </r>
  <r>
    <n v="620447473"/>
    <n v="1583338"/>
    <x v="0"/>
    <n v="3"/>
    <n v="0"/>
  </r>
  <r>
    <n v="620447520"/>
    <n v="438610"/>
    <x v="0"/>
    <n v="1"/>
    <n v="0"/>
  </r>
  <r>
    <n v="620447520"/>
    <n v="776743"/>
    <x v="0"/>
    <n v="0"/>
    <n v="0"/>
  </r>
  <r>
    <n v="620447523"/>
    <n v="314902"/>
    <x v="0"/>
    <n v="3"/>
    <n v="0"/>
  </r>
  <r>
    <n v="620447523"/>
    <n v="315207"/>
    <x v="0"/>
    <n v="1"/>
    <n v="0"/>
  </r>
  <r>
    <n v="620447853"/>
    <n v="1333784"/>
    <x v="0"/>
    <n v="0"/>
    <n v="0"/>
  </r>
  <r>
    <n v="620447853"/>
    <n v="1579162"/>
    <x v="0"/>
    <n v="2"/>
    <n v="0"/>
  </r>
  <r>
    <n v="620447857"/>
    <n v="117891"/>
    <x v="0"/>
    <n v="1"/>
    <n v="0"/>
  </r>
  <r>
    <n v="620447857"/>
    <n v="1578600"/>
    <x v="0"/>
    <n v="2"/>
    <n v="0"/>
  </r>
  <r>
    <n v="620449048"/>
    <n v="121578"/>
    <x v="0"/>
    <n v="2"/>
    <n v="0"/>
  </r>
  <r>
    <n v="620449048"/>
    <n v="315143"/>
    <x v="0"/>
    <n v="1"/>
    <n v="0"/>
  </r>
  <r>
    <n v="620449070"/>
    <n v="49355"/>
    <x v="1"/>
    <n v="0"/>
    <n v="90"/>
  </r>
  <r>
    <n v="620449070"/>
    <n v="799228"/>
    <x v="0"/>
    <n v="0"/>
    <n v="0"/>
  </r>
  <r>
    <n v="620465841"/>
    <n v="987142"/>
    <x v="0"/>
    <n v="0"/>
    <n v="0"/>
  </r>
  <r>
    <n v="620465841"/>
    <n v="987211"/>
    <x v="0"/>
    <n v="2"/>
    <n v="0"/>
  </r>
  <r>
    <n v="620465895"/>
    <n v="2011971"/>
    <x v="0"/>
    <n v="0"/>
    <n v="0"/>
  </r>
  <r>
    <n v="620465895"/>
    <n v="2012245"/>
    <x v="0"/>
    <n v="1"/>
    <n v="0"/>
  </r>
  <r>
    <n v="620474556"/>
    <n v="1902531"/>
    <x v="1"/>
    <n v="2"/>
    <n v="90"/>
  </r>
  <r>
    <n v="620474556"/>
    <n v="1902871"/>
    <x v="0"/>
    <n v="0"/>
    <n v="0"/>
  </r>
  <r>
    <n v="620474660"/>
    <n v="710553"/>
    <x v="0"/>
    <n v="3"/>
    <n v="0"/>
  </r>
  <r>
    <n v="620474660"/>
    <n v="1902440"/>
    <x v="1"/>
    <n v="1"/>
    <n v="90"/>
  </r>
  <r>
    <n v="620479399"/>
    <n v="1799344"/>
    <x v="0"/>
    <n v="1"/>
    <n v="0"/>
  </r>
  <r>
    <n v="620479399"/>
    <n v="1799351"/>
    <x v="0"/>
    <n v="2"/>
    <n v="0"/>
  </r>
  <r>
    <n v="620492830"/>
    <n v="987759"/>
    <x v="1"/>
    <n v="0"/>
    <n v="70"/>
  </r>
  <r>
    <n v="620492830"/>
    <n v="987769"/>
    <x v="0"/>
    <n v="1"/>
    <n v="0"/>
  </r>
  <r>
    <n v="620512022"/>
    <n v="84108"/>
    <x v="1"/>
    <n v="4"/>
    <n v="90"/>
  </r>
  <r>
    <n v="620512022"/>
    <n v="1409386"/>
    <x v="1"/>
    <n v="1"/>
    <n v="90"/>
  </r>
  <r>
    <n v="620520412"/>
    <n v="463517"/>
    <x v="0"/>
    <n v="2"/>
    <n v="0"/>
  </r>
  <r>
    <n v="620520412"/>
    <n v="463541"/>
    <x v="1"/>
    <n v="0"/>
    <n v="90"/>
  </r>
  <r>
    <n v="620520470"/>
    <n v="793536"/>
    <x v="0"/>
    <n v="2"/>
    <n v="0"/>
  </r>
  <r>
    <n v="620520470"/>
    <n v="793608"/>
    <x v="0"/>
    <n v="0"/>
    <n v="0"/>
  </r>
  <r>
    <n v="620520494"/>
    <n v="793621"/>
    <x v="0"/>
    <n v="2"/>
    <n v="0"/>
  </r>
  <r>
    <n v="620520494"/>
    <n v="793675"/>
    <x v="0"/>
    <n v="0"/>
    <n v="0"/>
  </r>
  <r>
    <n v="620520498"/>
    <n v="793607"/>
    <x v="0"/>
    <n v="0"/>
    <n v="0"/>
  </r>
  <r>
    <n v="620520498"/>
    <n v="793624"/>
    <x v="0"/>
    <n v="4"/>
    <n v="0"/>
  </r>
  <r>
    <n v="620525991"/>
    <n v="1629476"/>
    <x v="1"/>
    <n v="3"/>
    <n v="90"/>
  </r>
  <r>
    <n v="620525991"/>
    <n v="1629787"/>
    <x v="0"/>
    <n v="1"/>
    <n v="0"/>
  </r>
  <r>
    <n v="620527699"/>
    <n v="71272"/>
    <x v="0"/>
    <n v="0"/>
    <n v="0"/>
  </r>
  <r>
    <n v="620527699"/>
    <n v="229358"/>
    <x v="0"/>
    <n v="2"/>
    <n v="0"/>
  </r>
  <r>
    <n v="620528169"/>
    <n v="225854"/>
    <x v="0"/>
    <n v="5"/>
    <n v="0"/>
  </r>
  <r>
    <n v="620528169"/>
    <n v="228845"/>
    <x v="0"/>
    <n v="1"/>
    <n v="0"/>
  </r>
  <r>
    <n v="620529177"/>
    <n v="216882"/>
    <x v="0"/>
    <n v="0"/>
    <n v="0"/>
  </r>
  <r>
    <n v="620529177"/>
    <n v="1211037"/>
    <x v="0"/>
    <n v="0"/>
    <n v="0"/>
  </r>
  <r>
    <n v="620533185"/>
    <n v="26877"/>
    <x v="0"/>
    <n v="0"/>
    <n v="0"/>
  </r>
  <r>
    <n v="620533185"/>
    <n v="624277"/>
    <x v="0"/>
    <n v="4"/>
    <n v="0"/>
  </r>
  <r>
    <n v="620534642"/>
    <n v="151409"/>
    <x v="0"/>
    <n v="0"/>
    <n v="0"/>
  </r>
  <r>
    <n v="620534642"/>
    <n v="2057457"/>
    <x v="0"/>
    <n v="2"/>
    <n v="0"/>
  </r>
  <r>
    <n v="620535430"/>
    <n v="2055620"/>
    <x v="0"/>
    <n v="4"/>
    <n v="0"/>
  </r>
  <r>
    <n v="620535430"/>
    <n v="2058356"/>
    <x v="0"/>
    <n v="0"/>
    <n v="0"/>
  </r>
  <r>
    <n v="620535518"/>
    <n v="2055344"/>
    <x v="0"/>
    <n v="3"/>
    <n v="0"/>
  </r>
  <r>
    <n v="620535518"/>
    <n v="2055939"/>
    <x v="0"/>
    <n v="0"/>
    <n v="0"/>
  </r>
  <r>
    <n v="620535871"/>
    <n v="2054477"/>
    <x v="1"/>
    <n v="3"/>
    <n v="90"/>
  </r>
  <r>
    <n v="620535871"/>
    <n v="2056011"/>
    <x v="1"/>
    <n v="0"/>
    <n v="90"/>
  </r>
  <r>
    <n v="620536155"/>
    <n v="2050466"/>
    <x v="1"/>
    <n v="3"/>
    <n v="90"/>
  </r>
  <r>
    <n v="620536155"/>
    <n v="2052668"/>
    <x v="0"/>
    <n v="0"/>
    <n v="0"/>
  </r>
  <r>
    <n v="620536453"/>
    <n v="2051495"/>
    <x v="0"/>
    <n v="3"/>
    <n v="0"/>
  </r>
  <r>
    <n v="620536453"/>
    <n v="2053376"/>
    <x v="0"/>
    <n v="1"/>
    <n v="0"/>
  </r>
  <r>
    <n v="620536471"/>
    <n v="2051950"/>
    <x v="0"/>
    <n v="2"/>
    <n v="0"/>
  </r>
  <r>
    <n v="620536471"/>
    <n v="2052500"/>
    <x v="1"/>
    <n v="0"/>
    <n v="90"/>
  </r>
  <r>
    <n v="620536554"/>
    <n v="2053742"/>
    <x v="0"/>
    <n v="1"/>
    <n v="0"/>
  </r>
  <r>
    <n v="620536554"/>
    <n v="2055070"/>
    <x v="0"/>
    <n v="0"/>
    <n v="0"/>
  </r>
  <r>
    <n v="620536564"/>
    <n v="2053402"/>
    <x v="0"/>
    <n v="0"/>
    <n v="0"/>
  </r>
  <r>
    <n v="620536564"/>
    <n v="2059720"/>
    <x v="0"/>
    <n v="2"/>
    <n v="0"/>
  </r>
  <r>
    <n v="620537700"/>
    <n v="2054831"/>
    <x v="0"/>
    <n v="1"/>
    <n v="0"/>
  </r>
  <r>
    <n v="620537700"/>
    <n v="2056315"/>
    <x v="0"/>
    <n v="2"/>
    <n v="0"/>
  </r>
  <r>
    <n v="620537735"/>
    <n v="2056220"/>
    <x v="0"/>
    <n v="0"/>
    <n v="0"/>
  </r>
  <r>
    <n v="620537735"/>
    <n v="2056769"/>
    <x v="1"/>
    <n v="2"/>
    <n v="90"/>
  </r>
  <r>
    <n v="620537829"/>
    <n v="2053670"/>
    <x v="1"/>
    <n v="1"/>
    <n v="90"/>
  </r>
  <r>
    <n v="620537829"/>
    <n v="2054707"/>
    <x v="0"/>
    <n v="0"/>
    <n v="0"/>
  </r>
  <r>
    <n v="620537947"/>
    <n v="2056615"/>
    <x v="1"/>
    <n v="3"/>
    <n v="90"/>
  </r>
  <r>
    <n v="620537947"/>
    <n v="2056854"/>
    <x v="0"/>
    <n v="0"/>
    <n v="0"/>
  </r>
  <r>
    <n v="620570709"/>
    <n v="282123"/>
    <x v="0"/>
    <n v="0"/>
    <n v="0"/>
  </r>
  <r>
    <n v="620570709"/>
    <n v="948677"/>
    <x v="1"/>
    <n v="0"/>
    <n v="90"/>
  </r>
  <r>
    <n v="620572392"/>
    <n v="136743"/>
    <x v="0"/>
    <n v="0"/>
    <n v="0"/>
  </r>
  <r>
    <n v="620572392"/>
    <n v="137672"/>
    <x v="0"/>
    <n v="3"/>
    <n v="0"/>
  </r>
  <r>
    <n v="620601479"/>
    <n v="492750"/>
    <x v="0"/>
    <n v="4"/>
    <n v="0"/>
  </r>
  <r>
    <n v="620601479"/>
    <n v="1578599"/>
    <x v="0"/>
    <n v="1"/>
    <n v="0"/>
  </r>
  <r>
    <n v="620602151"/>
    <n v="990223"/>
    <x v="0"/>
    <n v="1"/>
    <n v="0"/>
  </r>
  <r>
    <n v="620602151"/>
    <n v="1434555"/>
    <x v="0"/>
    <n v="1"/>
    <n v="0"/>
  </r>
  <r>
    <n v="620602160"/>
    <n v="992099"/>
    <x v="0"/>
    <n v="1"/>
    <n v="0"/>
  </r>
  <r>
    <n v="620602160"/>
    <n v="1369669"/>
    <x v="1"/>
    <n v="0"/>
    <n v="47"/>
  </r>
  <r>
    <n v="620602414"/>
    <n v="439128"/>
    <x v="0"/>
    <n v="1"/>
    <n v="0"/>
  </r>
  <r>
    <n v="620602414"/>
    <n v="799717"/>
    <x v="0"/>
    <n v="0"/>
    <n v="0"/>
  </r>
  <r>
    <n v="620603145"/>
    <n v="120994"/>
    <x v="0"/>
    <n v="1"/>
    <n v="0"/>
  </r>
  <r>
    <n v="620603145"/>
    <n v="1419131"/>
    <x v="1"/>
    <n v="1"/>
    <n v="90"/>
  </r>
  <r>
    <n v="620603226"/>
    <n v="1366968"/>
    <x v="0"/>
    <n v="0"/>
    <n v="0"/>
  </r>
  <r>
    <n v="620603226"/>
    <n v="1578600"/>
    <x v="0"/>
    <n v="1"/>
    <n v="0"/>
  </r>
  <r>
    <n v="620603698"/>
    <n v="49355"/>
    <x v="1"/>
    <n v="1"/>
    <n v="90"/>
  </r>
  <r>
    <n v="620603698"/>
    <n v="310903"/>
    <x v="0"/>
    <n v="0"/>
    <n v="0"/>
  </r>
  <r>
    <n v="620605567"/>
    <n v="119762"/>
    <x v="0"/>
    <n v="0"/>
    <n v="0"/>
  </r>
  <r>
    <n v="620605567"/>
    <n v="1457147"/>
    <x v="1"/>
    <n v="2"/>
    <n v="90"/>
  </r>
  <r>
    <n v="620608082"/>
    <n v="30699"/>
    <x v="0"/>
    <n v="3"/>
    <n v="0"/>
  </r>
  <r>
    <n v="620608082"/>
    <n v="1597416"/>
    <x v="1"/>
    <n v="0"/>
    <n v="90"/>
  </r>
  <r>
    <n v="620609305"/>
    <n v="118574"/>
    <x v="0"/>
    <n v="1"/>
    <n v="0"/>
  </r>
  <r>
    <n v="620609305"/>
    <n v="1333766"/>
    <x v="0"/>
    <n v="0"/>
    <n v="0"/>
  </r>
  <r>
    <n v="620609312"/>
    <n v="121238"/>
    <x v="0"/>
    <n v="4"/>
    <n v="0"/>
  </r>
  <r>
    <n v="620609312"/>
    <n v="772631"/>
    <x v="0"/>
    <n v="0"/>
    <n v="0"/>
  </r>
  <r>
    <n v="620609397"/>
    <n v="486120"/>
    <x v="0"/>
    <n v="2"/>
    <n v="0"/>
  </r>
  <r>
    <n v="620609397"/>
    <n v="1601680"/>
    <x v="0"/>
    <n v="1"/>
    <n v="0"/>
  </r>
  <r>
    <n v="620609434"/>
    <n v="490468"/>
    <x v="0"/>
    <n v="1"/>
    <n v="0"/>
  </r>
  <r>
    <n v="620609434"/>
    <n v="1579037"/>
    <x v="0"/>
    <n v="3"/>
    <n v="0"/>
  </r>
  <r>
    <n v="620609452"/>
    <n v="492240"/>
    <x v="1"/>
    <n v="1"/>
    <n v="90"/>
  </r>
  <r>
    <n v="620609452"/>
    <n v="1414488"/>
    <x v="0"/>
    <n v="1"/>
    <n v="0"/>
  </r>
  <r>
    <n v="620609500"/>
    <n v="777449"/>
    <x v="0"/>
    <n v="0"/>
    <n v="0"/>
  </r>
  <r>
    <n v="620609500"/>
    <n v="1456633"/>
    <x v="1"/>
    <n v="2"/>
    <n v="90"/>
  </r>
  <r>
    <n v="620609536"/>
    <n v="438610"/>
    <x v="0"/>
    <n v="0"/>
    <n v="0"/>
  </r>
  <r>
    <n v="620609536"/>
    <n v="989870"/>
    <x v="1"/>
    <n v="1"/>
    <n v="90"/>
  </r>
  <r>
    <n v="620609538"/>
    <n v="314902"/>
    <x v="0"/>
    <n v="2"/>
    <n v="0"/>
  </r>
  <r>
    <n v="620609538"/>
    <n v="489961"/>
    <x v="0"/>
    <n v="2"/>
    <n v="0"/>
  </r>
  <r>
    <n v="620609812"/>
    <n v="799174"/>
    <x v="0"/>
    <n v="0"/>
    <n v="0"/>
  </r>
  <r>
    <n v="620609812"/>
    <n v="1333784"/>
    <x v="0"/>
    <n v="1"/>
    <n v="0"/>
  </r>
  <r>
    <n v="620610112"/>
    <n v="121578"/>
    <x v="0"/>
    <n v="2"/>
    <n v="0"/>
  </r>
  <r>
    <n v="620610112"/>
    <n v="1435017"/>
    <x v="0"/>
    <n v="2"/>
    <n v="0"/>
  </r>
  <r>
    <n v="620611881"/>
    <n v="776412"/>
    <x v="1"/>
    <n v="0"/>
    <n v="89"/>
  </r>
  <r>
    <n v="620611881"/>
    <n v="1456874"/>
    <x v="0"/>
    <n v="1"/>
    <n v="0"/>
  </r>
  <r>
    <n v="620618046"/>
    <n v="2011971"/>
    <x v="0"/>
    <n v="1"/>
    <n v="0"/>
  </r>
  <r>
    <n v="620618046"/>
    <n v="2012207"/>
    <x v="1"/>
    <n v="4"/>
    <n v="90"/>
  </r>
  <r>
    <n v="620622437"/>
    <n v="987142"/>
    <x v="0"/>
    <n v="2"/>
    <n v="0"/>
  </r>
  <r>
    <n v="620622437"/>
    <n v="987231"/>
    <x v="0"/>
    <n v="0"/>
    <n v="0"/>
  </r>
  <r>
    <n v="620623093"/>
    <n v="1902697"/>
    <x v="1"/>
    <n v="1"/>
    <n v="90"/>
  </r>
  <r>
    <n v="620623093"/>
    <n v="1902871"/>
    <x v="0"/>
    <n v="2"/>
    <n v="0"/>
  </r>
  <r>
    <n v="620623169"/>
    <n v="1902440"/>
    <x v="1"/>
    <n v="3"/>
    <n v="90"/>
  </r>
  <r>
    <n v="620623169"/>
    <n v="1902504"/>
    <x v="1"/>
    <n v="1"/>
    <n v="90"/>
  </r>
  <r>
    <n v="620633043"/>
    <n v="1799344"/>
    <x v="0"/>
    <n v="0"/>
    <n v="0"/>
  </r>
  <r>
    <n v="620633043"/>
    <n v="1799439"/>
    <x v="0"/>
    <n v="1"/>
    <n v="0"/>
  </r>
  <r>
    <n v="620643010"/>
    <n v="987757"/>
    <x v="0"/>
    <n v="4"/>
    <n v="0"/>
  </r>
  <r>
    <n v="620643010"/>
    <n v="987759"/>
    <x v="1"/>
    <n v="2"/>
    <n v="70"/>
  </r>
  <r>
    <n v="620663891"/>
    <n v="463541"/>
    <x v="1"/>
    <n v="4"/>
    <n v="90"/>
  </r>
  <r>
    <n v="620663891"/>
    <n v="463601"/>
    <x v="0"/>
    <n v="1"/>
    <n v="0"/>
  </r>
  <r>
    <n v="620664035"/>
    <n v="793536"/>
    <x v="0"/>
    <n v="0"/>
    <n v="0"/>
  </r>
  <r>
    <n v="620664035"/>
    <n v="793591"/>
    <x v="0"/>
    <n v="1"/>
    <n v="0"/>
  </r>
  <r>
    <n v="620664043"/>
    <n v="793621"/>
    <x v="0"/>
    <n v="2"/>
    <n v="0"/>
  </r>
  <r>
    <n v="620664043"/>
    <n v="793666"/>
    <x v="0"/>
    <n v="5"/>
    <n v="0"/>
  </r>
  <r>
    <n v="620664048"/>
    <n v="793607"/>
    <x v="0"/>
    <n v="0"/>
    <n v="0"/>
  </r>
  <r>
    <n v="620664048"/>
    <n v="793673"/>
    <x v="0"/>
    <n v="3"/>
    <n v="0"/>
  </r>
  <r>
    <n v="620668051"/>
    <n v="1629416"/>
    <x v="0"/>
    <n v="1"/>
    <n v="0"/>
  </r>
  <r>
    <n v="620668051"/>
    <n v="1629476"/>
    <x v="1"/>
    <n v="3"/>
    <n v="90"/>
  </r>
  <r>
    <n v="620669442"/>
    <n v="71272"/>
    <x v="0"/>
    <n v="0"/>
    <n v="0"/>
  </r>
  <r>
    <n v="620669442"/>
    <n v="229449"/>
    <x v="0"/>
    <n v="4"/>
    <n v="0"/>
  </r>
  <r>
    <n v="620669566"/>
    <n v="222800"/>
    <x v="0"/>
    <n v="0"/>
    <n v="0"/>
  </r>
  <r>
    <n v="620669566"/>
    <n v="228845"/>
    <x v="0"/>
    <n v="0"/>
    <n v="0"/>
  </r>
  <r>
    <n v="620673536"/>
    <n v="26877"/>
    <x v="0"/>
    <n v="1"/>
    <n v="0"/>
  </r>
  <r>
    <n v="620673536"/>
    <n v="205184"/>
    <x v="0"/>
    <n v="2"/>
    <n v="0"/>
  </r>
  <r>
    <n v="620675053"/>
    <n v="151409"/>
    <x v="0"/>
    <n v="2"/>
    <n v="0"/>
  </r>
  <r>
    <n v="620675053"/>
    <n v="2057457"/>
    <x v="0"/>
    <n v="5"/>
    <n v="0"/>
  </r>
  <r>
    <n v="620675070"/>
    <n v="753099"/>
    <x v="1"/>
    <n v="3"/>
    <n v="90"/>
  </r>
  <r>
    <n v="620675070"/>
    <n v="1211037"/>
    <x v="0"/>
    <n v="0"/>
    <n v="0"/>
  </r>
  <r>
    <n v="620677020"/>
    <n v="1591266"/>
    <x v="0"/>
    <n v="1"/>
    <n v="0"/>
  </r>
  <r>
    <n v="620677020"/>
    <n v="2015901"/>
    <x v="0"/>
    <n v="0"/>
    <n v="0"/>
  </r>
  <r>
    <n v="620677070"/>
    <n v="94732"/>
    <x v="1"/>
    <n v="0"/>
    <n v="90"/>
  </r>
  <r>
    <n v="620677070"/>
    <n v="1409386"/>
    <x v="0"/>
    <n v="7"/>
    <n v="0"/>
  </r>
  <r>
    <n v="620679666"/>
    <n v="2054893"/>
    <x v="0"/>
    <n v="2"/>
    <n v="0"/>
  </r>
  <r>
    <n v="620679666"/>
    <n v="2055939"/>
    <x v="0"/>
    <n v="1"/>
    <n v="0"/>
  </r>
  <r>
    <n v="620679913"/>
    <n v="2053392"/>
    <x v="0"/>
    <n v="2"/>
    <n v="0"/>
  </r>
  <r>
    <n v="620679913"/>
    <n v="2056315"/>
    <x v="0"/>
    <n v="1"/>
    <n v="0"/>
  </r>
  <r>
    <n v="620680026"/>
    <n v="2055542"/>
    <x v="2"/>
    <n v="1"/>
    <n v="90"/>
  </r>
  <r>
    <n v="620680026"/>
    <n v="2056854"/>
    <x v="1"/>
    <n v="1"/>
    <n v="90"/>
  </r>
  <r>
    <n v="620680245"/>
    <n v="2052668"/>
    <x v="0"/>
    <n v="1"/>
    <n v="0"/>
  </r>
  <r>
    <n v="620680245"/>
    <n v="2056157"/>
    <x v="1"/>
    <n v="2"/>
    <n v="90"/>
  </r>
  <r>
    <n v="620680375"/>
    <n v="2052182"/>
    <x v="0"/>
    <n v="1"/>
    <n v="0"/>
  </r>
  <r>
    <n v="620680375"/>
    <n v="2053376"/>
    <x v="0"/>
    <n v="0"/>
    <n v="0"/>
  </r>
  <r>
    <n v="620680391"/>
    <n v="2052500"/>
    <x v="1"/>
    <n v="0"/>
    <n v="90"/>
  </r>
  <r>
    <n v="620680391"/>
    <n v="2059989"/>
    <x v="0"/>
    <n v="2"/>
    <n v="0"/>
  </r>
  <r>
    <n v="620680473"/>
    <n v="2055070"/>
    <x v="0"/>
    <n v="2"/>
    <n v="0"/>
  </r>
  <r>
    <n v="620680473"/>
    <n v="2055875"/>
    <x v="0"/>
    <n v="1"/>
    <n v="0"/>
  </r>
  <r>
    <n v="620680481"/>
    <n v="2053402"/>
    <x v="0"/>
    <n v="0"/>
    <n v="0"/>
  </r>
  <r>
    <n v="620680481"/>
    <n v="2057748"/>
    <x v="0"/>
    <n v="1"/>
    <n v="0"/>
  </r>
  <r>
    <n v="620680983"/>
    <n v="2053670"/>
    <x v="1"/>
    <n v="1"/>
    <n v="90"/>
  </r>
  <r>
    <n v="620680983"/>
    <n v="2054338"/>
    <x v="0"/>
    <n v="2"/>
    <n v="0"/>
  </r>
  <r>
    <n v="620681107"/>
    <n v="2051761"/>
    <x v="0"/>
    <n v="1"/>
    <n v="0"/>
  </r>
  <r>
    <n v="620681107"/>
    <n v="2056220"/>
    <x v="0"/>
    <n v="1"/>
    <n v="0"/>
  </r>
  <r>
    <n v="620719078"/>
    <n v="1365287"/>
    <x v="0"/>
    <n v="3"/>
    <n v="0"/>
  </r>
  <r>
    <n v="620719078"/>
    <n v="1578599"/>
    <x v="0"/>
    <n v="2"/>
    <n v="0"/>
  </r>
  <r>
    <n v="620719410"/>
    <n v="314902"/>
    <x v="0"/>
    <n v="0"/>
    <n v="0"/>
  </r>
  <r>
    <n v="620719410"/>
    <n v="1431442"/>
    <x v="0"/>
    <n v="3"/>
    <n v="0"/>
  </r>
  <r>
    <n v="620720357"/>
    <n v="774765"/>
    <x v="0"/>
    <n v="4"/>
    <n v="0"/>
  </r>
  <r>
    <n v="620720357"/>
    <n v="1578600"/>
    <x v="0"/>
    <n v="0"/>
    <n v="0"/>
  </r>
  <r>
    <n v="620720387"/>
    <n v="780007"/>
    <x v="0"/>
    <n v="3"/>
    <n v="0"/>
  </r>
  <r>
    <n v="620720387"/>
    <n v="990223"/>
    <x v="0"/>
    <n v="0"/>
    <n v="0"/>
  </r>
  <r>
    <n v="620720481"/>
    <n v="799717"/>
    <x v="0"/>
    <n v="1"/>
    <n v="0"/>
  </r>
  <r>
    <n v="620720481"/>
    <n v="991220"/>
    <x v="0"/>
    <n v="0"/>
    <n v="0"/>
  </r>
  <r>
    <n v="620721162"/>
    <n v="119762"/>
    <x v="0"/>
    <n v="3"/>
    <n v="0"/>
  </r>
  <r>
    <n v="620721162"/>
    <n v="441226"/>
    <x v="0"/>
    <n v="2"/>
    <n v="0"/>
  </r>
  <r>
    <n v="620722547"/>
    <n v="313677"/>
    <x v="0"/>
    <n v="1"/>
    <n v="0"/>
  </r>
  <r>
    <n v="620722547"/>
    <n v="438811"/>
    <x v="0"/>
    <n v="0"/>
    <n v="0"/>
  </r>
  <r>
    <n v="620723224"/>
    <n v="772631"/>
    <x v="0"/>
    <n v="1"/>
    <n v="0"/>
  </r>
  <r>
    <n v="620723224"/>
    <n v="1432071"/>
    <x v="1"/>
    <n v="1"/>
    <n v="90"/>
  </r>
  <r>
    <n v="620723301"/>
    <n v="1416334"/>
    <x v="0"/>
    <n v="3"/>
    <n v="0"/>
  </r>
  <r>
    <n v="620723301"/>
    <n v="1601680"/>
    <x v="0"/>
    <n v="0"/>
    <n v="0"/>
  </r>
  <r>
    <n v="620723336"/>
    <n v="435774"/>
    <x v="0"/>
    <n v="1"/>
    <n v="0"/>
  </r>
  <r>
    <n v="620723336"/>
    <n v="490468"/>
    <x v="0"/>
    <n v="1"/>
    <n v="0"/>
  </r>
  <r>
    <n v="620723352"/>
    <n v="776157"/>
    <x v="0"/>
    <n v="4"/>
    <n v="0"/>
  </r>
  <r>
    <n v="620723352"/>
    <n v="1414488"/>
    <x v="0"/>
    <n v="1"/>
    <n v="0"/>
  </r>
  <r>
    <n v="620723388"/>
    <n v="1368833"/>
    <x v="0"/>
    <n v="2"/>
    <n v="0"/>
  </r>
  <r>
    <n v="620723388"/>
    <n v="1456633"/>
    <x v="0"/>
    <n v="1"/>
    <n v="0"/>
  </r>
  <r>
    <n v="620723417"/>
    <n v="438610"/>
    <x v="0"/>
    <n v="1"/>
    <n v="0"/>
  </r>
  <r>
    <n v="620723417"/>
    <n v="487056"/>
    <x v="2"/>
    <n v="0"/>
    <n v="90"/>
  </r>
  <r>
    <n v="620723469"/>
    <n v="121578"/>
    <x v="0"/>
    <n v="0"/>
    <n v="0"/>
  </r>
  <r>
    <n v="620723469"/>
    <n v="1456861"/>
    <x v="0"/>
    <n v="2"/>
    <n v="0"/>
  </r>
  <r>
    <n v="620723616"/>
    <n v="490154"/>
    <x v="0"/>
    <n v="1"/>
    <n v="0"/>
  </r>
  <r>
    <n v="620723616"/>
    <n v="1333784"/>
    <x v="0"/>
    <n v="1"/>
    <n v="0"/>
  </r>
  <r>
    <n v="620723939"/>
    <n v="307835"/>
    <x v="0"/>
    <n v="2"/>
    <n v="0"/>
  </r>
  <r>
    <n v="620723939"/>
    <n v="1333766"/>
    <x v="1"/>
    <n v="0"/>
    <n v="90"/>
  </r>
  <r>
    <n v="620732177"/>
    <n v="710563"/>
    <x v="1"/>
    <n v="0"/>
    <n v="90"/>
  </r>
  <r>
    <n v="620732177"/>
    <n v="1902440"/>
    <x v="0"/>
    <n v="3"/>
    <n v="0"/>
  </r>
  <r>
    <n v="620749791"/>
    <n v="987746"/>
    <x v="0"/>
    <n v="1"/>
    <n v="0"/>
  </r>
  <r>
    <n v="620749791"/>
    <n v="987759"/>
    <x v="1"/>
    <n v="1"/>
    <n v="70"/>
  </r>
  <r>
    <n v="620756686"/>
    <n v="463541"/>
    <x v="1"/>
    <n v="4"/>
    <n v="90"/>
  </r>
  <r>
    <n v="620756686"/>
    <n v="463612"/>
    <x v="0"/>
    <n v="0"/>
    <n v="0"/>
  </r>
  <r>
    <n v="620757436"/>
    <n v="793545"/>
    <x v="0"/>
    <n v="0"/>
    <n v="0"/>
  </r>
  <r>
    <n v="620757436"/>
    <n v="793607"/>
    <x v="0"/>
    <n v="4"/>
    <n v="0"/>
  </r>
  <r>
    <n v="620757438"/>
    <n v="793621"/>
    <x v="0"/>
    <n v="2"/>
    <n v="0"/>
  </r>
  <r>
    <n v="620757438"/>
    <n v="793679"/>
    <x v="1"/>
    <n v="3"/>
    <n v="90"/>
  </r>
  <r>
    <n v="620760283"/>
    <n v="71272"/>
    <x v="0"/>
    <n v="0"/>
    <n v="0"/>
  </r>
  <r>
    <n v="620760283"/>
    <n v="72109"/>
    <x v="0"/>
    <n v="2"/>
    <n v="0"/>
  </r>
  <r>
    <n v="620760290"/>
    <n v="225568"/>
    <x v="0"/>
    <n v="0"/>
    <n v="0"/>
  </r>
  <r>
    <n v="620760290"/>
    <n v="228845"/>
    <x v="0"/>
    <n v="3"/>
    <n v="0"/>
  </r>
  <r>
    <n v="620762676"/>
    <n v="26877"/>
    <x v="0"/>
    <n v="0"/>
    <n v="0"/>
  </r>
  <r>
    <n v="620762676"/>
    <n v="621104"/>
    <x v="0"/>
    <n v="2"/>
    <n v="0"/>
  </r>
  <r>
    <n v="620764210"/>
    <n v="48892"/>
    <x v="0"/>
    <n v="1"/>
    <n v="0"/>
  </r>
  <r>
    <n v="620764210"/>
    <n v="49355"/>
    <x v="1"/>
    <n v="1"/>
    <n v="90"/>
  </r>
  <r>
    <n v="620764242"/>
    <n v="1456874"/>
    <x v="0"/>
    <n v="3"/>
    <n v="0"/>
  </r>
  <r>
    <n v="620764242"/>
    <n v="1597856"/>
    <x v="1"/>
    <n v="0"/>
    <n v="90"/>
  </r>
  <r>
    <n v="620766390"/>
    <n v="711288"/>
    <x v="0"/>
    <n v="0"/>
    <n v="0"/>
  </r>
  <r>
    <n v="620766390"/>
    <n v="1902871"/>
    <x v="0"/>
    <n v="1"/>
    <n v="0"/>
  </r>
  <r>
    <n v="620766404"/>
    <n v="151409"/>
    <x v="0"/>
    <n v="0"/>
    <n v="0"/>
  </r>
  <r>
    <n v="620766404"/>
    <n v="469577"/>
    <x v="0"/>
    <n v="2"/>
    <n v="0"/>
  </r>
  <r>
    <n v="620768699"/>
    <n v="138525"/>
    <x v="0"/>
    <n v="0"/>
    <n v="0"/>
  </r>
  <r>
    <n v="620768699"/>
    <n v="987142"/>
    <x v="0"/>
    <n v="1"/>
    <n v="0"/>
  </r>
  <r>
    <n v="620768816"/>
    <n v="1591266"/>
    <x v="0"/>
    <n v="0"/>
    <n v="0"/>
  </r>
  <r>
    <n v="620768816"/>
    <n v="2013911"/>
    <x v="0"/>
    <n v="1"/>
    <n v="0"/>
  </r>
  <r>
    <n v="620770819"/>
    <n v="137672"/>
    <x v="0"/>
    <n v="0"/>
    <n v="0"/>
  </r>
  <r>
    <n v="620770819"/>
    <n v="1898786"/>
    <x v="0"/>
    <n v="0"/>
    <n v="0"/>
  </r>
  <r>
    <n v="620778122"/>
    <n v="120994"/>
    <x v="2"/>
    <n v="1"/>
    <n v="90"/>
  </r>
  <r>
    <n v="620778122"/>
    <n v="1747703"/>
    <x v="0"/>
    <n v="0"/>
    <n v="0"/>
  </r>
  <r>
    <n v="620778475"/>
    <n v="323347"/>
    <x v="0"/>
    <n v="0"/>
    <n v="0"/>
  </r>
  <r>
    <n v="620778475"/>
    <n v="948677"/>
    <x v="3"/>
    <n v="0"/>
    <n v="90"/>
  </r>
  <r>
    <n v="620779903"/>
    <n v="562220"/>
    <x v="0"/>
    <n v="0"/>
    <n v="0"/>
  </r>
  <r>
    <n v="620779903"/>
    <n v="793536"/>
    <x v="0"/>
    <n v="0"/>
    <n v="0"/>
  </r>
  <r>
    <n v="620782130"/>
    <n v="1672471"/>
    <x v="0"/>
    <n v="4"/>
    <n v="0"/>
  </r>
  <r>
    <n v="620782130"/>
    <n v="2011971"/>
    <x v="1"/>
    <n v="0"/>
    <n v="33"/>
  </r>
  <r>
    <n v="620783322"/>
    <n v="184342"/>
    <x v="0"/>
    <n v="1"/>
    <n v="0"/>
  </r>
  <r>
    <n v="620783322"/>
    <n v="2054477"/>
    <x v="1"/>
    <n v="2"/>
    <n v="90"/>
  </r>
  <r>
    <n v="620783666"/>
    <n v="287886"/>
    <x v="0"/>
    <n v="2"/>
    <n v="0"/>
  </r>
  <r>
    <n v="620783666"/>
    <n v="2058356"/>
    <x v="0"/>
    <n v="0"/>
    <n v="0"/>
  </r>
  <r>
    <n v="620784556"/>
    <n v="1038417"/>
    <x v="0"/>
    <n v="0"/>
    <n v="0"/>
  </r>
  <r>
    <n v="620784556"/>
    <n v="1369669"/>
    <x v="0"/>
    <n v="1"/>
    <n v="0"/>
  </r>
  <r>
    <n v="620784754"/>
    <n v="782601"/>
    <x v="0"/>
    <n v="0"/>
    <n v="0"/>
  </r>
  <r>
    <n v="620784754"/>
    <n v="1629476"/>
    <x v="1"/>
    <n v="3"/>
    <n v="90"/>
  </r>
  <r>
    <n v="620788137"/>
    <n v="2054298"/>
    <x v="1"/>
    <n v="3"/>
    <n v="90"/>
  </r>
  <r>
    <n v="620788137"/>
    <n v="2055939"/>
    <x v="0"/>
    <n v="0"/>
    <n v="0"/>
  </r>
  <r>
    <n v="620788351"/>
    <n v="2052668"/>
    <x v="1"/>
    <n v="0"/>
    <n v="90"/>
  </r>
  <r>
    <n v="620788351"/>
    <n v="2054618"/>
    <x v="1"/>
    <n v="5"/>
    <n v="74"/>
  </r>
  <r>
    <n v="620788535"/>
    <n v="2053402"/>
    <x v="0"/>
    <n v="3"/>
    <n v="0"/>
  </r>
  <r>
    <n v="620788535"/>
    <n v="2058323"/>
    <x v="1"/>
    <n v="0"/>
    <n v="90"/>
  </r>
  <r>
    <n v="620788710"/>
    <n v="2053670"/>
    <x v="1"/>
    <n v="2"/>
    <n v="90"/>
  </r>
  <r>
    <n v="620788710"/>
    <n v="2056051"/>
    <x v="0"/>
    <n v="3"/>
    <n v="0"/>
  </r>
  <r>
    <n v="620811801"/>
    <n v="1366336"/>
    <x v="1"/>
    <n v="1"/>
    <n v="27"/>
  </r>
  <r>
    <n v="620811801"/>
    <n v="1601680"/>
    <x v="0"/>
    <n v="1"/>
    <n v="0"/>
  </r>
  <r>
    <n v="620811824"/>
    <n v="799717"/>
    <x v="0"/>
    <n v="2"/>
    <n v="0"/>
  </r>
  <r>
    <n v="620811824"/>
    <n v="1588320"/>
    <x v="0"/>
    <n v="0"/>
    <n v="0"/>
  </r>
  <r>
    <n v="620811833"/>
    <n v="311396"/>
    <x v="0"/>
    <n v="0"/>
    <n v="0"/>
  </r>
  <r>
    <n v="620811833"/>
    <n v="438610"/>
    <x v="0"/>
    <n v="2"/>
    <n v="0"/>
  </r>
  <r>
    <n v="620812323"/>
    <n v="314902"/>
    <x v="0"/>
    <n v="0"/>
    <n v="0"/>
  </r>
  <r>
    <n v="620812323"/>
    <n v="488639"/>
    <x v="0"/>
    <n v="1"/>
    <n v="0"/>
  </r>
  <r>
    <n v="620812807"/>
    <n v="435980"/>
    <x v="0"/>
    <n v="4"/>
    <n v="0"/>
  </r>
  <r>
    <n v="620812807"/>
    <n v="1578600"/>
    <x v="0"/>
    <n v="3"/>
    <n v="0"/>
  </r>
  <r>
    <n v="620814457"/>
    <n v="314764"/>
    <x v="0"/>
    <n v="4"/>
    <n v="0"/>
  </r>
  <r>
    <n v="620814457"/>
    <n v="490468"/>
    <x v="0"/>
    <n v="1"/>
    <n v="0"/>
  </r>
  <r>
    <n v="620814467"/>
    <n v="1414488"/>
    <x v="0"/>
    <n v="0"/>
    <n v="0"/>
  </r>
  <r>
    <n v="620814467"/>
    <n v="1435715"/>
    <x v="0"/>
    <n v="2"/>
    <n v="0"/>
  </r>
  <r>
    <n v="620821632"/>
    <n v="1902620"/>
    <x v="1"/>
    <n v="0"/>
    <n v="90"/>
  </r>
  <r>
    <n v="620821632"/>
    <n v="1902767"/>
    <x v="0"/>
    <n v="2"/>
    <n v="0"/>
  </r>
  <r>
    <n v="620834325"/>
    <n v="463541"/>
    <x v="1"/>
    <n v="0"/>
    <n v="90"/>
  </r>
  <r>
    <n v="620834325"/>
    <n v="463559"/>
    <x v="0"/>
    <n v="2"/>
    <n v="0"/>
  </r>
  <r>
    <n v="620834755"/>
    <n v="793612"/>
    <x v="0"/>
    <n v="0"/>
    <n v="0"/>
  </r>
  <r>
    <n v="620834755"/>
    <n v="793621"/>
    <x v="0"/>
    <n v="1"/>
    <n v="0"/>
  </r>
  <r>
    <n v="620836261"/>
    <n v="226326"/>
    <x v="1"/>
    <n v="1"/>
    <n v="90"/>
  </r>
  <r>
    <n v="620836261"/>
    <n v="228845"/>
    <x v="0"/>
    <n v="0"/>
    <n v="0"/>
  </r>
  <r>
    <n v="620836432"/>
    <n v="71272"/>
    <x v="0"/>
    <n v="1"/>
    <n v="0"/>
  </r>
  <r>
    <n v="620836432"/>
    <n v="227184"/>
    <x v="1"/>
    <n v="2"/>
    <n v="90"/>
  </r>
  <r>
    <n v="620837807"/>
    <n v="26877"/>
    <x v="0"/>
    <n v="1"/>
    <n v="0"/>
  </r>
  <r>
    <n v="620837807"/>
    <n v="203691"/>
    <x v="0"/>
    <n v="0"/>
    <n v="0"/>
  </r>
  <r>
    <n v="620841618"/>
    <n v="1389333"/>
    <x v="0"/>
    <n v="3"/>
    <n v="0"/>
  </r>
  <r>
    <n v="620841618"/>
    <n v="2056315"/>
    <x v="0"/>
    <n v="0"/>
    <n v="0"/>
  </r>
  <r>
    <n v="620842418"/>
    <n v="1020593"/>
    <x v="0"/>
    <n v="2"/>
    <n v="0"/>
  </r>
  <r>
    <n v="620842418"/>
    <n v="1902440"/>
    <x v="0"/>
    <n v="1"/>
    <n v="0"/>
  </r>
  <r>
    <n v="620842833"/>
    <n v="1629476"/>
    <x v="1"/>
    <n v="0"/>
    <n v="90"/>
  </r>
  <r>
    <n v="620842833"/>
    <n v="2052524"/>
    <x v="0"/>
    <n v="1"/>
    <n v="0"/>
  </r>
  <r>
    <n v="620843604"/>
    <n v="463538"/>
    <x v="0"/>
    <n v="0"/>
    <n v="0"/>
  </r>
  <r>
    <n v="620843604"/>
    <n v="1902871"/>
    <x v="0"/>
    <n v="1"/>
    <n v="0"/>
  </r>
  <r>
    <n v="620843915"/>
    <n v="97744"/>
    <x v="0"/>
    <n v="2"/>
    <n v="0"/>
  </r>
  <r>
    <n v="620843915"/>
    <n v="151409"/>
    <x v="0"/>
    <n v="1"/>
    <n v="0"/>
  </r>
  <r>
    <n v="620860226"/>
    <n v="100835"/>
    <x v="0"/>
    <n v="0"/>
    <n v="0"/>
  </r>
  <r>
    <n v="620860226"/>
    <n v="2052502"/>
    <x v="0"/>
    <n v="2"/>
    <n v="0"/>
  </r>
  <r>
    <n v="620861081"/>
    <n v="228687"/>
    <x v="1"/>
    <n v="0"/>
    <n v="90"/>
  </r>
  <r>
    <n v="620861081"/>
    <n v="793536"/>
    <x v="0"/>
    <n v="1"/>
    <n v="0"/>
  </r>
  <r>
    <n v="620865590"/>
    <n v="120994"/>
    <x v="0"/>
    <n v="4"/>
    <n v="0"/>
  </r>
  <r>
    <n v="620865590"/>
    <n v="1173960"/>
    <x v="0"/>
    <n v="0"/>
    <n v="0"/>
  </r>
  <r>
    <n v="620875842"/>
    <n v="137672"/>
    <x v="0"/>
    <n v="1"/>
    <n v="0"/>
  </r>
  <r>
    <n v="620875842"/>
    <n v="1097892"/>
    <x v="0"/>
    <n v="0"/>
    <n v="0"/>
  </r>
  <r>
    <n v="620876699"/>
    <n v="22084"/>
    <x v="1"/>
    <n v="1"/>
    <n v="90"/>
  </r>
  <r>
    <n v="620876699"/>
    <n v="2055070"/>
    <x v="0"/>
    <n v="0"/>
    <n v="0"/>
  </r>
  <r>
    <m/>
    <m/>
    <x v="6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76">
  <r>
    <n v="11258134"/>
    <n v="33"/>
    <x v="0"/>
    <x v="0"/>
    <x v="0"/>
    <x v="0"/>
    <x v="0"/>
    <x v="0"/>
  </r>
  <r>
    <n v="11260802"/>
    <n v="4"/>
    <x v="0"/>
    <x v="1"/>
    <x v="1"/>
    <x v="1"/>
    <x v="1"/>
    <x v="0"/>
  </r>
  <r>
    <n v="11269633"/>
    <n v="67"/>
    <x v="0"/>
    <x v="2"/>
    <x v="2"/>
    <x v="0"/>
    <x v="2"/>
    <x v="0"/>
  </r>
  <r>
    <n v="11266824"/>
    <n v="38"/>
    <x v="0"/>
    <x v="1"/>
    <x v="3"/>
    <x v="1"/>
    <x v="3"/>
    <x v="0"/>
  </r>
  <r>
    <n v="11268069"/>
    <n v="55"/>
    <x v="0"/>
    <x v="2"/>
    <x v="4"/>
    <x v="0"/>
    <x v="2"/>
    <x v="0"/>
  </r>
  <r>
    <n v="11268947"/>
    <n v="86"/>
    <x v="0"/>
    <x v="3"/>
    <x v="5"/>
    <x v="2"/>
    <x v="2"/>
    <x v="0"/>
  </r>
  <r>
    <n v="11192647"/>
    <n v="44"/>
    <x v="0"/>
    <x v="4"/>
    <x v="4"/>
    <x v="3"/>
    <x v="1"/>
    <x v="1"/>
  </r>
  <r>
    <n v="11264545"/>
    <n v="11"/>
    <x v="0"/>
    <x v="1"/>
    <x v="6"/>
    <x v="4"/>
    <x v="4"/>
    <x v="0"/>
  </r>
  <r>
    <n v="11264545"/>
    <n v="30"/>
    <x v="0"/>
    <x v="1"/>
    <x v="4"/>
    <x v="4"/>
    <x v="4"/>
    <x v="0"/>
  </r>
  <r>
    <n v="11266702"/>
    <n v="86"/>
    <x v="0"/>
    <x v="1"/>
    <x v="7"/>
    <x v="4"/>
    <x v="4"/>
    <x v="2"/>
  </r>
  <r>
    <n v="11272890"/>
    <n v="5"/>
    <x v="0"/>
    <x v="2"/>
    <x v="1"/>
    <x v="0"/>
    <x v="5"/>
    <x v="0"/>
  </r>
  <r>
    <n v="11260862"/>
    <n v="6"/>
    <x v="0"/>
    <x v="1"/>
    <x v="7"/>
    <x v="1"/>
    <x v="0"/>
    <x v="0"/>
  </r>
  <r>
    <n v="11260862"/>
    <n v="11"/>
    <x v="0"/>
    <x v="1"/>
    <x v="8"/>
    <x v="1"/>
    <x v="4"/>
    <x v="0"/>
  </r>
  <r>
    <n v="11261909"/>
    <n v="34"/>
    <x v="0"/>
    <x v="1"/>
    <x v="4"/>
    <x v="1"/>
    <x v="0"/>
    <x v="0"/>
  </r>
  <r>
    <n v="11261909"/>
    <n v="53"/>
    <x v="0"/>
    <x v="1"/>
    <x v="4"/>
    <x v="1"/>
    <x v="0"/>
    <x v="0"/>
  </r>
  <r>
    <n v="11254198"/>
    <n v="39"/>
    <x v="0"/>
    <x v="4"/>
    <x v="4"/>
    <x v="3"/>
    <x v="1"/>
    <x v="0"/>
  </r>
  <r>
    <n v="11254198"/>
    <n v="40"/>
    <x v="0"/>
    <x v="4"/>
    <x v="9"/>
    <x v="3"/>
    <x v="6"/>
    <x v="0"/>
  </r>
  <r>
    <n v="11258596"/>
    <n v="63"/>
    <x v="0"/>
    <x v="1"/>
    <x v="9"/>
    <x v="1"/>
    <x v="6"/>
    <x v="0"/>
  </r>
  <r>
    <n v="11258681"/>
    <n v="65"/>
    <x v="0"/>
    <x v="1"/>
    <x v="1"/>
    <x v="1"/>
    <x v="2"/>
    <x v="0"/>
  </r>
  <r>
    <n v="11258764"/>
    <n v="39"/>
    <x v="0"/>
    <x v="1"/>
    <x v="9"/>
    <x v="1"/>
    <x v="6"/>
    <x v="0"/>
  </r>
  <r>
    <n v="11260906"/>
    <n v="42"/>
    <x v="0"/>
    <x v="5"/>
    <x v="10"/>
    <x v="2"/>
    <x v="1"/>
    <x v="0"/>
  </r>
  <r>
    <n v="11263730"/>
    <n v="78"/>
    <x v="0"/>
    <x v="1"/>
    <x v="9"/>
    <x v="1"/>
    <x v="6"/>
    <x v="0"/>
  </r>
  <r>
    <n v="11264994"/>
    <n v="77"/>
    <x v="0"/>
    <x v="1"/>
    <x v="1"/>
    <x v="1"/>
    <x v="4"/>
    <x v="0"/>
  </r>
  <r>
    <n v="11266553"/>
    <n v="21"/>
    <x v="0"/>
    <x v="4"/>
    <x v="4"/>
    <x v="3"/>
    <x v="1"/>
    <x v="0"/>
  </r>
  <r>
    <n v="11266553"/>
    <n v="36"/>
    <x v="0"/>
    <x v="4"/>
    <x v="2"/>
    <x v="3"/>
    <x v="0"/>
    <x v="0"/>
  </r>
  <r>
    <n v="11258729"/>
    <n v="57"/>
    <x v="0"/>
    <x v="4"/>
    <x v="7"/>
    <x v="3"/>
    <x v="1"/>
    <x v="3"/>
  </r>
  <r>
    <n v="11263714"/>
    <n v="20"/>
    <x v="0"/>
    <x v="4"/>
    <x v="10"/>
    <x v="3"/>
    <x v="1"/>
    <x v="0"/>
  </r>
  <r>
    <n v="11263714"/>
    <n v="24"/>
    <x v="0"/>
    <x v="4"/>
    <x v="4"/>
    <x v="3"/>
    <x v="0"/>
    <x v="0"/>
  </r>
  <r>
    <n v="11263687"/>
    <n v="78"/>
    <x v="0"/>
    <x v="3"/>
    <x v="7"/>
    <x v="2"/>
    <x v="1"/>
    <x v="0"/>
  </r>
  <r>
    <n v="11266578"/>
    <n v="12"/>
    <x v="0"/>
    <x v="4"/>
    <x v="7"/>
    <x v="3"/>
    <x v="1"/>
    <x v="0"/>
  </r>
  <r>
    <n v="11267030"/>
    <n v="77"/>
    <x v="0"/>
    <x v="1"/>
    <x v="0"/>
    <x v="1"/>
    <x v="1"/>
    <x v="0"/>
  </r>
  <r>
    <n v="11266403"/>
    <n v="44"/>
    <x v="0"/>
    <x v="1"/>
    <x v="10"/>
    <x v="1"/>
    <x v="4"/>
    <x v="0"/>
  </r>
  <r>
    <n v="11270830"/>
    <n v="72"/>
    <x v="0"/>
    <x v="5"/>
    <x v="2"/>
    <x v="2"/>
    <x v="0"/>
    <x v="0"/>
  </r>
  <r>
    <n v="11271366"/>
    <n v="32"/>
    <x v="0"/>
    <x v="1"/>
    <x v="9"/>
    <x v="1"/>
    <x v="6"/>
    <x v="0"/>
  </r>
  <r>
    <n v="11271366"/>
    <n v="66"/>
    <x v="0"/>
    <x v="1"/>
    <x v="9"/>
    <x v="1"/>
    <x v="6"/>
    <x v="0"/>
  </r>
  <r>
    <n v="11270764"/>
    <n v="15"/>
    <x v="0"/>
    <x v="3"/>
    <x v="0"/>
    <x v="2"/>
    <x v="3"/>
    <x v="0"/>
  </r>
  <r>
    <n v="11270760"/>
    <n v="55"/>
    <x v="0"/>
    <x v="2"/>
    <x v="10"/>
    <x v="0"/>
    <x v="0"/>
    <x v="0"/>
  </r>
  <r>
    <n v="11270757"/>
    <n v="27"/>
    <x v="0"/>
    <x v="4"/>
    <x v="7"/>
    <x v="3"/>
    <x v="0"/>
    <x v="0"/>
  </r>
  <r>
    <n v="11272226"/>
    <n v="55"/>
    <x v="0"/>
    <x v="1"/>
    <x v="9"/>
    <x v="1"/>
    <x v="6"/>
    <x v="0"/>
  </r>
  <r>
    <n v="11275219"/>
    <n v="73"/>
    <x v="0"/>
    <x v="1"/>
    <x v="9"/>
    <x v="1"/>
    <x v="6"/>
    <x v="0"/>
  </r>
  <r>
    <n v="11275090"/>
    <n v="56"/>
    <x v="0"/>
    <x v="1"/>
    <x v="9"/>
    <x v="1"/>
    <x v="6"/>
    <x v="0"/>
  </r>
  <r>
    <n v="11275091"/>
    <n v="10"/>
    <x v="0"/>
    <x v="1"/>
    <x v="9"/>
    <x v="1"/>
    <x v="6"/>
    <x v="0"/>
  </r>
  <r>
    <n v="11275091"/>
    <n v="71"/>
    <x v="0"/>
    <x v="1"/>
    <x v="9"/>
    <x v="1"/>
    <x v="6"/>
    <x v="0"/>
  </r>
  <r>
    <n v="11275091"/>
    <n v="75"/>
    <x v="0"/>
    <x v="1"/>
    <x v="9"/>
    <x v="1"/>
    <x v="6"/>
    <x v="0"/>
  </r>
  <r>
    <n v="11275113"/>
    <n v="40"/>
    <x v="0"/>
    <x v="1"/>
    <x v="10"/>
    <x v="1"/>
    <x v="4"/>
    <x v="0"/>
  </r>
  <r>
    <n v="11275113"/>
    <n v="81"/>
    <x v="0"/>
    <x v="1"/>
    <x v="4"/>
    <x v="1"/>
    <x v="4"/>
    <x v="0"/>
  </r>
  <r>
    <n v="620778122"/>
    <n v="32"/>
    <x v="0"/>
    <x v="0"/>
    <x v="9"/>
    <x v="0"/>
    <x v="6"/>
    <x v="3"/>
  </r>
  <r>
    <n v="11277189"/>
    <n v="27"/>
    <x v="0"/>
    <x v="6"/>
    <x v="11"/>
    <x v="5"/>
    <x v="4"/>
    <x v="4"/>
  </r>
  <r>
    <n v="11278136"/>
    <n v="6"/>
    <x v="0"/>
    <x v="6"/>
    <x v="10"/>
    <x v="5"/>
    <x v="4"/>
    <x v="4"/>
  </r>
  <r>
    <n v="11278200"/>
    <n v="29"/>
    <x v="0"/>
    <x v="5"/>
    <x v="2"/>
    <x v="2"/>
    <x v="0"/>
    <x v="0"/>
  </r>
  <r>
    <n v="11269806"/>
    <n v="22"/>
    <x v="0"/>
    <x v="2"/>
    <x v="10"/>
    <x v="0"/>
    <x v="2"/>
    <x v="0"/>
  </r>
  <r>
    <n v="11273495"/>
    <n v="73"/>
    <x v="0"/>
    <x v="2"/>
    <x v="8"/>
    <x v="0"/>
    <x v="5"/>
    <x v="0"/>
  </r>
  <r>
    <n v="11276595"/>
    <n v="12"/>
    <x v="0"/>
    <x v="2"/>
    <x v="7"/>
    <x v="0"/>
    <x v="3"/>
    <x v="0"/>
  </r>
  <r>
    <n v="11252690"/>
    <n v="8"/>
    <x v="0"/>
    <x v="4"/>
    <x v="10"/>
    <x v="3"/>
    <x v="3"/>
    <x v="0"/>
  </r>
  <r>
    <n v="11277271"/>
    <n v="72"/>
    <x v="0"/>
    <x v="2"/>
    <x v="10"/>
    <x v="0"/>
    <x v="1"/>
    <x v="0"/>
  </r>
  <r>
    <n v="11280974"/>
    <n v="10"/>
    <x v="0"/>
    <x v="6"/>
    <x v="10"/>
    <x v="2"/>
    <x v="2"/>
    <x v="0"/>
  </r>
  <r>
    <n v="11280310"/>
    <n v="25"/>
    <x v="0"/>
    <x v="4"/>
    <x v="5"/>
    <x v="3"/>
    <x v="2"/>
    <x v="0"/>
  </r>
  <r>
    <n v="11280310"/>
    <n v="27"/>
    <x v="0"/>
    <x v="4"/>
    <x v="7"/>
    <x v="3"/>
    <x v="2"/>
    <x v="0"/>
  </r>
  <r>
    <n v="11209738"/>
    <n v="24"/>
    <x v="0"/>
    <x v="4"/>
    <x v="9"/>
    <x v="3"/>
    <x v="6"/>
    <x v="0"/>
  </r>
  <r>
    <n v="11198638"/>
    <n v="43"/>
    <x v="0"/>
    <x v="4"/>
    <x v="9"/>
    <x v="3"/>
    <x v="6"/>
    <x v="3"/>
  </r>
  <r>
    <n v="11198638"/>
    <n v="44"/>
    <x v="0"/>
    <x v="4"/>
    <x v="9"/>
    <x v="3"/>
    <x v="6"/>
    <x v="3"/>
  </r>
  <r>
    <n v="11229065"/>
    <n v="15"/>
    <x v="0"/>
    <x v="4"/>
    <x v="9"/>
    <x v="3"/>
    <x v="6"/>
    <x v="0"/>
  </r>
  <r>
    <n v="11199126"/>
    <n v="33"/>
    <x v="0"/>
    <x v="4"/>
    <x v="9"/>
    <x v="3"/>
    <x v="6"/>
    <x v="0"/>
  </r>
  <r>
    <n v="11199126"/>
    <n v="56"/>
    <x v="0"/>
    <x v="4"/>
    <x v="9"/>
    <x v="3"/>
    <x v="6"/>
    <x v="0"/>
  </r>
  <r>
    <n v="11208918"/>
    <n v="29"/>
    <x v="0"/>
    <x v="4"/>
    <x v="9"/>
    <x v="3"/>
    <x v="6"/>
    <x v="0"/>
  </r>
  <r>
    <n v="11268430"/>
    <n v="40"/>
    <x v="0"/>
    <x v="4"/>
    <x v="1"/>
    <x v="3"/>
    <x v="2"/>
    <x v="0"/>
  </r>
  <r>
    <n v="11270735"/>
    <n v="87"/>
    <x v="0"/>
    <x v="1"/>
    <x v="11"/>
    <x v="2"/>
    <x v="7"/>
    <x v="4"/>
  </r>
  <r>
    <n v="11272957"/>
    <n v="41"/>
    <x v="0"/>
    <x v="7"/>
    <x v="3"/>
    <x v="4"/>
    <x v="2"/>
    <x v="0"/>
  </r>
  <r>
    <n v="11280964"/>
    <n v="27"/>
    <x v="0"/>
    <x v="6"/>
    <x v="4"/>
    <x v="2"/>
    <x v="4"/>
    <x v="0"/>
  </r>
  <r>
    <n v="11281959"/>
    <n v="33"/>
    <x v="0"/>
    <x v="2"/>
    <x v="4"/>
    <x v="0"/>
    <x v="1"/>
    <x v="0"/>
  </r>
  <r>
    <n v="11261460"/>
    <n v="80"/>
    <x v="0"/>
    <x v="4"/>
    <x v="12"/>
    <x v="3"/>
    <x v="0"/>
    <x v="0"/>
  </r>
  <r>
    <n v="11264217"/>
    <n v="87"/>
    <x v="0"/>
    <x v="4"/>
    <x v="4"/>
    <x v="3"/>
    <x v="2"/>
    <x v="1"/>
  </r>
  <r>
    <n v="11269242"/>
    <n v="54"/>
    <x v="0"/>
    <x v="4"/>
    <x v="13"/>
    <x v="3"/>
    <x v="1"/>
    <x v="0"/>
  </r>
  <r>
    <n v="11273016"/>
    <n v="27"/>
    <x v="0"/>
    <x v="7"/>
    <x v="9"/>
    <x v="4"/>
    <x v="6"/>
    <x v="0"/>
  </r>
  <r>
    <n v="11272951"/>
    <n v="25"/>
    <x v="0"/>
    <x v="7"/>
    <x v="9"/>
    <x v="4"/>
    <x v="6"/>
    <x v="0"/>
  </r>
  <r>
    <n v="11276724"/>
    <n v="75"/>
    <x v="0"/>
    <x v="4"/>
    <x v="11"/>
    <x v="3"/>
    <x v="1"/>
    <x v="3"/>
  </r>
  <r>
    <n v="11277222"/>
    <n v="21"/>
    <x v="0"/>
    <x v="4"/>
    <x v="1"/>
    <x v="3"/>
    <x v="2"/>
    <x v="0"/>
  </r>
  <r>
    <n v="11277222"/>
    <n v="22"/>
    <x v="0"/>
    <x v="4"/>
    <x v="10"/>
    <x v="3"/>
    <x v="2"/>
    <x v="0"/>
  </r>
  <r>
    <n v="11279237"/>
    <n v="4"/>
    <x v="0"/>
    <x v="4"/>
    <x v="4"/>
    <x v="3"/>
    <x v="1"/>
    <x v="0"/>
  </r>
  <r>
    <n v="11282949"/>
    <n v="28"/>
    <x v="0"/>
    <x v="1"/>
    <x v="4"/>
    <x v="5"/>
    <x v="1"/>
    <x v="0"/>
  </r>
  <r>
    <n v="11265054"/>
    <n v="31"/>
    <x v="0"/>
    <x v="4"/>
    <x v="3"/>
    <x v="3"/>
    <x v="3"/>
    <x v="0"/>
  </r>
  <r>
    <n v="11266048"/>
    <n v="61"/>
    <x v="0"/>
    <x v="2"/>
    <x v="9"/>
    <x v="0"/>
    <x v="6"/>
    <x v="0"/>
  </r>
  <r>
    <n v="11273460"/>
    <n v="6"/>
    <x v="0"/>
    <x v="2"/>
    <x v="4"/>
    <x v="0"/>
    <x v="4"/>
    <x v="0"/>
  </r>
  <r>
    <n v="11276502"/>
    <n v="25"/>
    <x v="0"/>
    <x v="4"/>
    <x v="3"/>
    <x v="3"/>
    <x v="3"/>
    <x v="0"/>
  </r>
  <r>
    <n v="11277281"/>
    <n v="52"/>
    <x v="0"/>
    <x v="4"/>
    <x v="3"/>
    <x v="3"/>
    <x v="3"/>
    <x v="0"/>
  </r>
  <r>
    <n v="11284319"/>
    <n v="87"/>
    <x v="0"/>
    <x v="5"/>
    <x v="4"/>
    <x v="2"/>
    <x v="4"/>
    <x v="0"/>
  </r>
  <r>
    <n v="11287063"/>
    <n v="29"/>
    <x v="0"/>
    <x v="1"/>
    <x v="14"/>
    <x v="5"/>
    <x v="4"/>
    <x v="0"/>
  </r>
  <r>
    <n v="11287063"/>
    <n v="83"/>
    <x v="0"/>
    <x v="1"/>
    <x v="1"/>
    <x v="5"/>
    <x v="4"/>
    <x v="0"/>
  </r>
  <r>
    <n v="11289516"/>
    <n v="33"/>
    <x v="0"/>
    <x v="1"/>
    <x v="4"/>
    <x v="5"/>
    <x v="4"/>
    <x v="0"/>
  </r>
  <r>
    <n v="11294432"/>
    <n v="30"/>
    <x v="0"/>
    <x v="3"/>
    <x v="1"/>
    <x v="2"/>
    <x v="2"/>
    <x v="0"/>
  </r>
  <r>
    <n v="11294432"/>
    <n v="79"/>
    <x v="0"/>
    <x v="3"/>
    <x v="2"/>
    <x v="2"/>
    <x v="2"/>
    <x v="0"/>
  </r>
  <r>
    <n v="11296291"/>
    <n v="97"/>
    <x v="0"/>
    <x v="3"/>
    <x v="7"/>
    <x v="2"/>
    <x v="1"/>
    <x v="0"/>
  </r>
  <r>
    <n v="11296297"/>
    <n v="39"/>
    <x v="0"/>
    <x v="2"/>
    <x v="1"/>
    <x v="2"/>
    <x v="4"/>
    <x v="0"/>
  </r>
  <r>
    <n v="11296033"/>
    <n v="18"/>
    <x v="0"/>
    <x v="5"/>
    <x v="1"/>
    <x v="2"/>
    <x v="2"/>
    <x v="0"/>
  </r>
  <r>
    <n v="11293079"/>
    <n v="75"/>
    <x v="0"/>
    <x v="2"/>
    <x v="7"/>
    <x v="0"/>
    <x v="5"/>
    <x v="0"/>
  </r>
  <r>
    <n v="11285117"/>
    <n v="84"/>
    <x v="0"/>
    <x v="2"/>
    <x v="10"/>
    <x v="0"/>
    <x v="1"/>
    <x v="0"/>
  </r>
  <r>
    <n v="11285184"/>
    <n v="26"/>
    <x v="0"/>
    <x v="5"/>
    <x v="1"/>
    <x v="2"/>
    <x v="4"/>
    <x v="0"/>
  </r>
  <r>
    <n v="11285184"/>
    <n v="52"/>
    <x v="0"/>
    <x v="5"/>
    <x v="10"/>
    <x v="2"/>
    <x v="4"/>
    <x v="0"/>
  </r>
  <r>
    <n v="11289424"/>
    <n v="81"/>
    <x v="0"/>
    <x v="5"/>
    <x v="10"/>
    <x v="2"/>
    <x v="4"/>
    <x v="0"/>
  </r>
  <r>
    <n v="11292522"/>
    <n v="50"/>
    <x v="0"/>
    <x v="5"/>
    <x v="1"/>
    <x v="2"/>
    <x v="4"/>
    <x v="0"/>
  </r>
  <r>
    <n v="11293078"/>
    <n v="56"/>
    <x v="0"/>
    <x v="2"/>
    <x v="0"/>
    <x v="0"/>
    <x v="0"/>
    <x v="0"/>
  </r>
  <r>
    <n v="11293078"/>
    <n v="65"/>
    <x v="0"/>
    <x v="2"/>
    <x v="15"/>
    <x v="0"/>
    <x v="8"/>
    <x v="0"/>
  </r>
  <r>
    <n v="11293104"/>
    <n v="79"/>
    <x v="0"/>
    <x v="5"/>
    <x v="1"/>
    <x v="2"/>
    <x v="4"/>
    <x v="0"/>
  </r>
  <r>
    <n v="11288883"/>
    <n v="42"/>
    <x v="0"/>
    <x v="1"/>
    <x v="1"/>
    <x v="4"/>
    <x v="4"/>
    <x v="0"/>
  </r>
  <r>
    <n v="11288883"/>
    <n v="99"/>
    <x v="0"/>
    <x v="1"/>
    <x v="4"/>
    <x v="4"/>
    <x v="4"/>
    <x v="0"/>
  </r>
  <r>
    <n v="11289526"/>
    <n v="33"/>
    <x v="0"/>
    <x v="3"/>
    <x v="2"/>
    <x v="2"/>
    <x v="0"/>
    <x v="0"/>
  </r>
  <r>
    <n v="11289526"/>
    <n v="51"/>
    <x v="0"/>
    <x v="1"/>
    <x v="4"/>
    <x v="4"/>
    <x v="4"/>
    <x v="0"/>
  </r>
  <r>
    <n v="11289526"/>
    <n v="58"/>
    <x v="0"/>
    <x v="1"/>
    <x v="4"/>
    <x v="4"/>
    <x v="4"/>
    <x v="0"/>
  </r>
  <r>
    <n v="11288053"/>
    <n v="85"/>
    <x v="0"/>
    <x v="1"/>
    <x v="9"/>
    <x v="4"/>
    <x v="6"/>
    <x v="0"/>
  </r>
  <r>
    <n v="11293688"/>
    <n v="66"/>
    <x v="0"/>
    <x v="1"/>
    <x v="1"/>
    <x v="4"/>
    <x v="4"/>
    <x v="0"/>
  </r>
  <r>
    <n v="11292758"/>
    <n v="38"/>
    <x v="0"/>
    <x v="4"/>
    <x v="1"/>
    <x v="3"/>
    <x v="0"/>
    <x v="0"/>
  </r>
  <r>
    <n v="11287120"/>
    <n v="16"/>
    <x v="0"/>
    <x v="4"/>
    <x v="10"/>
    <x v="3"/>
    <x v="1"/>
    <x v="0"/>
  </r>
  <r>
    <n v="11296799"/>
    <n v="74"/>
    <x v="0"/>
    <x v="3"/>
    <x v="0"/>
    <x v="2"/>
    <x v="3"/>
    <x v="0"/>
  </r>
  <r>
    <n v="11294379"/>
    <n v="50"/>
    <x v="0"/>
    <x v="4"/>
    <x v="10"/>
    <x v="3"/>
    <x v="2"/>
    <x v="0"/>
  </r>
  <r>
    <n v="11294379"/>
    <n v="66"/>
    <x v="0"/>
    <x v="4"/>
    <x v="10"/>
    <x v="3"/>
    <x v="2"/>
    <x v="0"/>
  </r>
  <r>
    <n v="11298196"/>
    <n v="21"/>
    <x v="0"/>
    <x v="2"/>
    <x v="5"/>
    <x v="0"/>
    <x v="2"/>
    <x v="3"/>
  </r>
  <r>
    <n v="11298936"/>
    <n v="68"/>
    <x v="0"/>
    <x v="3"/>
    <x v="5"/>
    <x v="2"/>
    <x v="2"/>
    <x v="0"/>
  </r>
  <r>
    <n v="11303216"/>
    <n v="17"/>
    <x v="0"/>
    <x v="3"/>
    <x v="7"/>
    <x v="6"/>
    <x v="2"/>
    <x v="0"/>
  </r>
  <r>
    <n v="11295964"/>
    <n v="57"/>
    <x v="0"/>
    <x v="3"/>
    <x v="2"/>
    <x v="2"/>
    <x v="0"/>
    <x v="0"/>
  </r>
  <r>
    <n v="11298751"/>
    <n v="68"/>
    <x v="0"/>
    <x v="5"/>
    <x v="10"/>
    <x v="5"/>
    <x v="0"/>
    <x v="0"/>
  </r>
  <r>
    <n v="11296032"/>
    <n v="20"/>
    <x v="0"/>
    <x v="8"/>
    <x v="7"/>
    <x v="7"/>
    <x v="0"/>
    <x v="0"/>
  </r>
  <r>
    <n v="11295966"/>
    <n v="20"/>
    <x v="0"/>
    <x v="0"/>
    <x v="1"/>
    <x v="4"/>
    <x v="1"/>
    <x v="0"/>
  </r>
  <r>
    <n v="11298423"/>
    <n v="11"/>
    <x v="0"/>
    <x v="5"/>
    <x v="9"/>
    <x v="2"/>
    <x v="6"/>
    <x v="0"/>
  </r>
  <r>
    <n v="11298677"/>
    <n v="2"/>
    <x v="0"/>
    <x v="2"/>
    <x v="2"/>
    <x v="0"/>
    <x v="3"/>
    <x v="3"/>
  </r>
  <r>
    <n v="11298676"/>
    <n v="68"/>
    <x v="0"/>
    <x v="2"/>
    <x v="0"/>
    <x v="0"/>
    <x v="1"/>
    <x v="3"/>
  </r>
  <r>
    <n v="11298676"/>
    <n v="103"/>
    <x v="0"/>
    <x v="5"/>
    <x v="3"/>
    <x v="2"/>
    <x v="4"/>
    <x v="0"/>
  </r>
  <r>
    <n v="11300088"/>
    <n v="4"/>
    <x v="0"/>
    <x v="5"/>
    <x v="7"/>
    <x v="2"/>
    <x v="4"/>
    <x v="0"/>
  </r>
  <r>
    <n v="11296346"/>
    <n v="38"/>
    <x v="0"/>
    <x v="3"/>
    <x v="7"/>
    <x v="6"/>
    <x v="1"/>
    <x v="0"/>
  </r>
  <r>
    <n v="11296346"/>
    <n v="65"/>
    <x v="0"/>
    <x v="3"/>
    <x v="1"/>
    <x v="6"/>
    <x v="2"/>
    <x v="0"/>
  </r>
  <r>
    <n v="11293236"/>
    <n v="23"/>
    <x v="0"/>
    <x v="2"/>
    <x v="10"/>
    <x v="0"/>
    <x v="2"/>
    <x v="3"/>
  </r>
  <r>
    <n v="11298900"/>
    <n v="26"/>
    <x v="0"/>
    <x v="3"/>
    <x v="4"/>
    <x v="2"/>
    <x v="4"/>
    <x v="0"/>
  </r>
  <r>
    <n v="11298900"/>
    <n v="48"/>
    <x v="0"/>
    <x v="3"/>
    <x v="10"/>
    <x v="2"/>
    <x v="4"/>
    <x v="0"/>
  </r>
  <r>
    <n v="11298900"/>
    <n v="49"/>
    <x v="0"/>
    <x v="3"/>
    <x v="4"/>
    <x v="2"/>
    <x v="4"/>
    <x v="0"/>
  </r>
  <r>
    <n v="11298900"/>
    <n v="76"/>
    <x v="0"/>
    <x v="3"/>
    <x v="1"/>
    <x v="6"/>
    <x v="1"/>
    <x v="0"/>
  </r>
  <r>
    <n v="11282297"/>
    <n v="25"/>
    <x v="0"/>
    <x v="7"/>
    <x v="1"/>
    <x v="1"/>
    <x v="1"/>
    <x v="0"/>
  </r>
  <r>
    <n v="11244174"/>
    <n v="7"/>
    <x v="0"/>
    <x v="3"/>
    <x v="9"/>
    <x v="8"/>
    <x v="6"/>
    <x v="0"/>
  </r>
  <r>
    <n v="10717775"/>
    <n v="44"/>
    <x v="0"/>
    <x v="3"/>
    <x v="9"/>
    <x v="8"/>
    <x v="6"/>
    <x v="0"/>
  </r>
  <r>
    <n v="11221525"/>
    <n v="17"/>
    <x v="0"/>
    <x v="3"/>
    <x v="9"/>
    <x v="8"/>
    <x v="6"/>
    <x v="0"/>
  </r>
  <r>
    <n v="11221525"/>
    <n v="28"/>
    <x v="0"/>
    <x v="3"/>
    <x v="9"/>
    <x v="8"/>
    <x v="6"/>
    <x v="0"/>
  </r>
  <r>
    <n v="10764500"/>
    <n v="34"/>
    <x v="0"/>
    <x v="3"/>
    <x v="9"/>
    <x v="8"/>
    <x v="6"/>
    <x v="0"/>
  </r>
  <r>
    <n v="11221449"/>
    <n v="8"/>
    <x v="0"/>
    <x v="3"/>
    <x v="9"/>
    <x v="8"/>
    <x v="6"/>
    <x v="0"/>
  </r>
  <r>
    <n v="11221449"/>
    <n v="24"/>
    <x v="0"/>
    <x v="3"/>
    <x v="9"/>
    <x v="8"/>
    <x v="6"/>
    <x v="0"/>
  </r>
  <r>
    <n v="10763522"/>
    <n v="58"/>
    <x v="0"/>
    <x v="3"/>
    <x v="9"/>
    <x v="8"/>
    <x v="6"/>
    <x v="0"/>
  </r>
  <r>
    <n v="11224816"/>
    <n v="76"/>
    <x v="0"/>
    <x v="3"/>
    <x v="9"/>
    <x v="8"/>
    <x v="6"/>
    <x v="0"/>
  </r>
  <r>
    <n v="11225102"/>
    <n v="59"/>
    <x v="0"/>
    <x v="3"/>
    <x v="9"/>
    <x v="8"/>
    <x v="6"/>
    <x v="0"/>
  </r>
  <r>
    <n v="11232309"/>
    <n v="17"/>
    <x v="0"/>
    <x v="3"/>
    <x v="9"/>
    <x v="8"/>
    <x v="6"/>
    <x v="0"/>
  </r>
  <r>
    <n v="10909798"/>
    <n v="18"/>
    <x v="0"/>
    <x v="3"/>
    <x v="9"/>
    <x v="8"/>
    <x v="6"/>
    <x v="0"/>
  </r>
  <r>
    <n v="11244182"/>
    <n v="26"/>
    <x v="0"/>
    <x v="3"/>
    <x v="9"/>
    <x v="8"/>
    <x v="6"/>
    <x v="0"/>
  </r>
  <r>
    <n v="11293119"/>
    <n v="69"/>
    <x v="0"/>
    <x v="3"/>
    <x v="6"/>
    <x v="2"/>
    <x v="1"/>
    <x v="0"/>
  </r>
  <r>
    <n v="11303838"/>
    <n v="26"/>
    <x v="0"/>
    <x v="5"/>
    <x v="1"/>
    <x v="2"/>
    <x v="1"/>
    <x v="0"/>
  </r>
  <r>
    <n v="11303838"/>
    <n v="59"/>
    <x v="0"/>
    <x v="5"/>
    <x v="1"/>
    <x v="2"/>
    <x v="2"/>
    <x v="0"/>
  </r>
  <r>
    <n v="11285680"/>
    <n v="28"/>
    <x v="0"/>
    <x v="3"/>
    <x v="9"/>
    <x v="2"/>
    <x v="6"/>
    <x v="0"/>
  </r>
  <r>
    <n v="11296320"/>
    <n v="23"/>
    <x v="0"/>
    <x v="3"/>
    <x v="4"/>
    <x v="2"/>
    <x v="2"/>
    <x v="0"/>
  </r>
  <r>
    <n v="11296320"/>
    <n v="75"/>
    <x v="0"/>
    <x v="7"/>
    <x v="10"/>
    <x v="1"/>
    <x v="2"/>
    <x v="0"/>
  </r>
  <r>
    <n v="11296320"/>
    <n v="81"/>
    <x v="0"/>
    <x v="3"/>
    <x v="1"/>
    <x v="2"/>
    <x v="2"/>
    <x v="0"/>
  </r>
  <r>
    <n v="11296320"/>
    <n v="109"/>
    <x v="0"/>
    <x v="7"/>
    <x v="4"/>
    <x v="1"/>
    <x v="1"/>
    <x v="0"/>
  </r>
  <r>
    <n v="11296320"/>
    <n v="113"/>
    <x v="0"/>
    <x v="3"/>
    <x v="4"/>
    <x v="2"/>
    <x v="0"/>
    <x v="0"/>
  </r>
  <r>
    <n v="11289561"/>
    <n v="5"/>
    <x v="0"/>
    <x v="2"/>
    <x v="9"/>
    <x v="0"/>
    <x v="6"/>
    <x v="0"/>
  </r>
  <r>
    <n v="11289561"/>
    <n v="31"/>
    <x v="0"/>
    <x v="2"/>
    <x v="4"/>
    <x v="0"/>
    <x v="1"/>
    <x v="0"/>
  </r>
  <r>
    <n v="11298555"/>
    <n v="82"/>
    <x v="0"/>
    <x v="7"/>
    <x v="1"/>
    <x v="1"/>
    <x v="1"/>
    <x v="0"/>
  </r>
  <r>
    <n v="11298871"/>
    <n v="22"/>
    <x v="0"/>
    <x v="3"/>
    <x v="9"/>
    <x v="5"/>
    <x v="6"/>
    <x v="3"/>
  </r>
  <r>
    <n v="11303732"/>
    <n v="61"/>
    <x v="0"/>
    <x v="2"/>
    <x v="1"/>
    <x v="0"/>
    <x v="5"/>
    <x v="3"/>
  </r>
  <r>
    <n v="11303732"/>
    <n v="67"/>
    <x v="0"/>
    <x v="3"/>
    <x v="1"/>
    <x v="2"/>
    <x v="1"/>
    <x v="0"/>
  </r>
  <r>
    <n v="11304625"/>
    <n v="30"/>
    <x v="0"/>
    <x v="3"/>
    <x v="3"/>
    <x v="5"/>
    <x v="2"/>
    <x v="3"/>
  </r>
  <r>
    <n v="11304625"/>
    <n v="40"/>
    <x v="0"/>
    <x v="3"/>
    <x v="6"/>
    <x v="5"/>
    <x v="1"/>
    <x v="3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  <r>
    <m/>
    <m/>
    <x v="1"/>
    <x v="4"/>
    <x v="9"/>
    <x v="3"/>
    <x v="6"/>
    <x v="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4952">
  <r>
    <n v="10659320"/>
    <n v="0"/>
    <x v="0"/>
    <n v="0"/>
    <n v="0"/>
  </r>
  <r>
    <n v="10687136"/>
    <n v="0"/>
    <x v="0"/>
    <n v="0"/>
    <n v="0"/>
  </r>
  <r>
    <n v="10687136"/>
    <n v="1414488"/>
    <x v="1"/>
    <n v="2"/>
    <n v="30"/>
  </r>
  <r>
    <n v="10715253"/>
    <n v="85117"/>
    <x v="0"/>
    <n v="3"/>
    <n v="0"/>
  </r>
  <r>
    <n v="10715253"/>
    <n v="1414488"/>
    <x v="1"/>
    <n v="3"/>
    <n v="80"/>
  </r>
  <r>
    <n v="10717775"/>
    <n v="0"/>
    <x v="0"/>
    <n v="0"/>
    <n v="0"/>
  </r>
  <r>
    <n v="10763112"/>
    <n v="0"/>
    <x v="0"/>
    <n v="0"/>
    <n v="0"/>
  </r>
  <r>
    <n v="10763133"/>
    <n v="0"/>
    <x v="0"/>
    <n v="0"/>
    <n v="0"/>
  </r>
  <r>
    <n v="10763133"/>
    <n v="0"/>
    <x v="1"/>
    <n v="0"/>
    <n v="90"/>
  </r>
  <r>
    <n v="10763393"/>
    <n v="0"/>
    <x v="0"/>
    <n v="0"/>
    <n v="0"/>
  </r>
  <r>
    <n v="10763522"/>
    <n v="0"/>
    <x v="0"/>
    <n v="0"/>
    <n v="0"/>
  </r>
  <r>
    <n v="10763686"/>
    <n v="0"/>
    <x v="0"/>
    <n v="0"/>
    <n v="0"/>
  </r>
  <r>
    <n v="10763686"/>
    <n v="246186"/>
    <x v="0"/>
    <n v="1"/>
    <n v="0"/>
  </r>
  <r>
    <n v="10763757"/>
    <n v="0"/>
    <x v="0"/>
    <n v="0"/>
    <n v="0"/>
  </r>
  <r>
    <n v="10763757"/>
    <n v="125851"/>
    <x v="0"/>
    <n v="1"/>
    <n v="0"/>
  </r>
  <r>
    <n v="10764128"/>
    <n v="730637"/>
    <x v="1"/>
    <n v="2"/>
    <n v="90"/>
  </r>
  <r>
    <n v="10764128"/>
    <n v="2052502"/>
    <x v="0"/>
    <n v="1"/>
    <n v="0"/>
  </r>
  <r>
    <n v="10764500"/>
    <n v="2052502"/>
    <x v="0"/>
    <n v="1"/>
    <n v="0"/>
  </r>
  <r>
    <n v="10764500"/>
    <n v="2058203"/>
    <x v="0"/>
    <n v="1"/>
    <n v="0"/>
  </r>
  <r>
    <n v="10765199"/>
    <n v="0"/>
    <x v="0"/>
    <n v="0"/>
    <n v="0"/>
  </r>
  <r>
    <n v="10765199"/>
    <n v="1414488"/>
    <x v="1"/>
    <n v="1"/>
    <n v="30"/>
  </r>
  <r>
    <n v="10765440"/>
    <n v="0"/>
    <x v="1"/>
    <n v="0"/>
    <n v="90"/>
  </r>
  <r>
    <n v="10765440"/>
    <n v="1414488"/>
    <x v="1"/>
    <n v="3"/>
    <n v="29"/>
  </r>
  <r>
    <n v="10765450"/>
    <n v="0"/>
    <x v="0"/>
    <n v="0"/>
    <n v="0"/>
  </r>
  <r>
    <n v="10765450"/>
    <n v="1414488"/>
    <x v="1"/>
    <n v="3"/>
    <n v="30"/>
  </r>
  <r>
    <n v="10765472"/>
    <n v="0"/>
    <x v="0"/>
    <n v="0"/>
    <n v="0"/>
  </r>
  <r>
    <n v="10765472"/>
    <n v="1414488"/>
    <x v="1"/>
    <n v="3"/>
    <n v="30"/>
  </r>
  <r>
    <n v="10765699"/>
    <n v="0"/>
    <x v="1"/>
    <n v="0"/>
    <n v="90"/>
  </r>
  <r>
    <n v="10765699"/>
    <n v="1414488"/>
    <x v="1"/>
    <n v="1"/>
    <n v="30"/>
  </r>
  <r>
    <n v="10765713"/>
    <n v="0"/>
    <x v="0"/>
    <n v="0"/>
    <n v="0"/>
  </r>
  <r>
    <n v="10765713"/>
    <n v="1414488"/>
    <x v="1"/>
    <n v="5"/>
    <n v="30"/>
  </r>
  <r>
    <n v="10765749"/>
    <n v="0"/>
    <x v="0"/>
    <n v="0"/>
    <n v="0"/>
  </r>
  <r>
    <n v="10765749"/>
    <n v="1414488"/>
    <x v="1"/>
    <n v="2"/>
    <n v="30"/>
  </r>
  <r>
    <n v="10765830"/>
    <n v="0"/>
    <x v="0"/>
    <n v="0"/>
    <n v="0"/>
  </r>
  <r>
    <n v="10765830"/>
    <n v="1414488"/>
    <x v="1"/>
    <n v="1"/>
    <n v="30"/>
  </r>
  <r>
    <n v="10765933"/>
    <n v="0"/>
    <x v="0"/>
    <n v="0"/>
    <n v="0"/>
  </r>
  <r>
    <n v="10765933"/>
    <n v="1414488"/>
    <x v="1"/>
    <n v="1"/>
    <n v="30"/>
  </r>
  <r>
    <n v="10765935"/>
    <n v="0"/>
    <x v="0"/>
    <n v="0"/>
    <n v="0"/>
  </r>
  <r>
    <n v="10765935"/>
    <n v="1414488"/>
    <x v="1"/>
    <n v="1"/>
    <n v="30"/>
  </r>
  <r>
    <n v="10765936"/>
    <n v="0"/>
    <x v="0"/>
    <n v="0"/>
    <n v="0"/>
  </r>
  <r>
    <n v="10765936"/>
    <n v="1414488"/>
    <x v="1"/>
    <n v="2"/>
    <n v="30"/>
  </r>
  <r>
    <n v="10765945"/>
    <n v="0"/>
    <x v="0"/>
    <n v="0"/>
    <n v="0"/>
  </r>
  <r>
    <n v="10765945"/>
    <n v="0"/>
    <x v="1"/>
    <n v="0"/>
    <n v="30"/>
  </r>
  <r>
    <n v="10765955"/>
    <n v="0"/>
    <x v="0"/>
    <n v="0"/>
    <n v="0"/>
  </r>
  <r>
    <n v="10765955"/>
    <n v="1414488"/>
    <x v="1"/>
    <n v="4"/>
    <n v="30"/>
  </r>
  <r>
    <n v="10766025"/>
    <n v="0"/>
    <x v="0"/>
    <n v="0"/>
    <n v="0"/>
  </r>
  <r>
    <n v="10766025"/>
    <n v="1414488"/>
    <x v="1"/>
    <n v="1"/>
    <n v="30"/>
  </r>
  <r>
    <n v="10766198"/>
    <n v="0"/>
    <x v="0"/>
    <n v="0"/>
    <n v="0"/>
  </r>
  <r>
    <n v="10766198"/>
    <n v="1414488"/>
    <x v="1"/>
    <n v="2"/>
    <n v="30"/>
  </r>
  <r>
    <n v="10909798"/>
    <n v="0"/>
    <x v="0"/>
    <n v="0"/>
    <n v="0"/>
  </r>
  <r>
    <n v="10910050"/>
    <n v="0"/>
    <x v="0"/>
    <n v="0"/>
    <n v="0"/>
  </r>
  <r>
    <n v="10910050"/>
    <n v="1414488"/>
    <x v="1"/>
    <n v="2"/>
    <n v="30"/>
  </r>
  <r>
    <n v="10910055"/>
    <n v="0"/>
    <x v="0"/>
    <n v="0"/>
    <n v="0"/>
  </r>
  <r>
    <n v="10910055"/>
    <n v="1414488"/>
    <x v="1"/>
    <n v="3"/>
    <n v="30"/>
  </r>
  <r>
    <n v="10910071"/>
    <n v="0"/>
    <x v="0"/>
    <n v="0"/>
    <n v="0"/>
  </r>
  <r>
    <n v="10910071"/>
    <n v="1414488"/>
    <x v="1"/>
    <n v="1"/>
    <n v="30"/>
  </r>
  <r>
    <n v="10910072"/>
    <n v="0"/>
    <x v="0"/>
    <n v="0"/>
    <n v="0"/>
  </r>
  <r>
    <n v="10910072"/>
    <n v="1414488"/>
    <x v="1"/>
    <n v="1"/>
    <n v="30"/>
  </r>
  <r>
    <n v="10910076"/>
    <n v="0"/>
    <x v="0"/>
    <n v="0"/>
    <n v="0"/>
  </r>
  <r>
    <n v="10910076"/>
    <n v="0"/>
    <x v="1"/>
    <n v="0"/>
    <n v="30"/>
  </r>
  <r>
    <n v="10910077"/>
    <n v="0"/>
    <x v="0"/>
    <n v="0"/>
    <n v="0"/>
  </r>
  <r>
    <n v="10910077"/>
    <n v="1414488"/>
    <x v="1"/>
    <n v="1"/>
    <n v="30"/>
  </r>
  <r>
    <n v="10910084"/>
    <n v="0"/>
    <x v="0"/>
    <n v="0"/>
    <n v="0"/>
  </r>
  <r>
    <n v="10910084"/>
    <n v="1414488"/>
    <x v="1"/>
    <n v="2"/>
    <n v="30"/>
  </r>
  <r>
    <n v="10910085"/>
    <n v="0"/>
    <x v="0"/>
    <n v="0"/>
    <n v="0"/>
  </r>
  <r>
    <n v="10910085"/>
    <n v="1414488"/>
    <x v="1"/>
    <n v="3"/>
    <n v="30"/>
  </r>
  <r>
    <n v="10910108"/>
    <n v="0"/>
    <x v="0"/>
    <n v="0"/>
    <n v="0"/>
  </r>
  <r>
    <n v="10910108"/>
    <n v="1414488"/>
    <x v="1"/>
    <n v="2"/>
    <n v="30"/>
  </r>
  <r>
    <n v="10910109"/>
    <n v="0"/>
    <x v="0"/>
    <n v="0"/>
    <n v="0"/>
  </r>
  <r>
    <n v="10910109"/>
    <n v="1414488"/>
    <x v="1"/>
    <n v="2"/>
    <n v="30"/>
  </r>
  <r>
    <n v="10962848"/>
    <n v="0"/>
    <x v="0"/>
    <n v="0"/>
    <n v="0"/>
  </r>
  <r>
    <n v="10962848"/>
    <n v="1414488"/>
    <x v="1"/>
    <n v="1"/>
    <n v="30"/>
  </r>
  <r>
    <n v="10980307"/>
    <n v="0"/>
    <x v="0"/>
    <n v="0"/>
    <n v="0"/>
  </r>
  <r>
    <n v="10980307"/>
    <n v="1414488"/>
    <x v="1"/>
    <n v="2"/>
    <n v="30"/>
  </r>
  <r>
    <n v="10980340"/>
    <n v="0"/>
    <x v="0"/>
    <n v="0"/>
    <n v="0"/>
  </r>
  <r>
    <n v="10980340"/>
    <n v="1414488"/>
    <x v="1"/>
    <n v="3"/>
    <n v="30"/>
  </r>
  <r>
    <n v="10980341"/>
    <n v="0"/>
    <x v="0"/>
    <n v="0"/>
    <n v="0"/>
  </r>
  <r>
    <n v="10980341"/>
    <n v="1414488"/>
    <x v="1"/>
    <n v="1"/>
    <n v="30"/>
  </r>
  <r>
    <n v="10980355"/>
    <n v="0"/>
    <x v="0"/>
    <n v="0"/>
    <n v="0"/>
  </r>
  <r>
    <n v="10980355"/>
    <n v="1414488"/>
    <x v="1"/>
    <n v="3"/>
    <n v="30"/>
  </r>
  <r>
    <n v="10980376"/>
    <n v="0"/>
    <x v="0"/>
    <n v="0"/>
    <n v="0"/>
  </r>
  <r>
    <n v="10980376"/>
    <n v="0"/>
    <x v="1"/>
    <n v="0"/>
    <n v="30"/>
  </r>
  <r>
    <n v="10980407"/>
    <n v="0"/>
    <x v="0"/>
    <n v="0"/>
    <n v="0"/>
  </r>
  <r>
    <n v="10980407"/>
    <n v="1414488"/>
    <x v="1"/>
    <n v="1"/>
    <n v="30"/>
  </r>
  <r>
    <n v="10980415"/>
    <n v="0"/>
    <x v="0"/>
    <n v="0"/>
    <n v="0"/>
  </r>
  <r>
    <n v="10980415"/>
    <n v="1414488"/>
    <x v="1"/>
    <n v="4"/>
    <n v="30"/>
  </r>
  <r>
    <n v="10980433"/>
    <n v="0"/>
    <x v="0"/>
    <n v="0"/>
    <n v="0"/>
  </r>
  <r>
    <n v="10980433"/>
    <n v="1414488"/>
    <x v="1"/>
    <n v="2"/>
    <n v="30"/>
  </r>
  <r>
    <n v="10980561"/>
    <n v="0"/>
    <x v="0"/>
    <n v="0"/>
    <n v="0"/>
  </r>
  <r>
    <n v="10980561"/>
    <n v="1414488"/>
    <x v="1"/>
    <n v="2"/>
    <n v="30"/>
  </r>
  <r>
    <n v="10980564"/>
    <n v="0"/>
    <x v="0"/>
    <n v="0"/>
    <n v="0"/>
  </r>
  <r>
    <n v="10980564"/>
    <n v="0"/>
    <x v="1"/>
    <n v="0"/>
    <n v="70"/>
  </r>
  <r>
    <n v="10980565"/>
    <n v="696221"/>
    <x v="0"/>
    <n v="1"/>
    <n v="0"/>
  </r>
  <r>
    <n v="10980565"/>
    <n v="1414488"/>
    <x v="1"/>
    <n v="2"/>
    <n v="30"/>
  </r>
  <r>
    <n v="10980582"/>
    <n v="0"/>
    <x v="1"/>
    <n v="0"/>
    <n v="90"/>
  </r>
  <r>
    <n v="10980582"/>
    <n v="1414488"/>
    <x v="1"/>
    <n v="3"/>
    <n v="30"/>
  </r>
  <r>
    <n v="10980601"/>
    <n v="0"/>
    <x v="0"/>
    <n v="0"/>
    <n v="0"/>
  </r>
  <r>
    <n v="10980601"/>
    <n v="1414488"/>
    <x v="1"/>
    <n v="2"/>
    <n v="30"/>
  </r>
  <r>
    <n v="10980721"/>
    <n v="0"/>
    <x v="0"/>
    <n v="0"/>
    <n v="0"/>
  </r>
  <r>
    <n v="10980721"/>
    <n v="1414488"/>
    <x v="1"/>
    <n v="1"/>
    <n v="30"/>
  </r>
  <r>
    <n v="10980723"/>
    <n v="0"/>
    <x v="0"/>
    <n v="0"/>
    <n v="0"/>
  </r>
  <r>
    <n v="10980723"/>
    <n v="1414488"/>
    <x v="1"/>
    <n v="3"/>
    <n v="30"/>
  </r>
  <r>
    <n v="10980768"/>
    <n v="0"/>
    <x v="0"/>
    <n v="0"/>
    <n v="0"/>
  </r>
  <r>
    <n v="10980768"/>
    <n v="1902767"/>
    <x v="1"/>
    <n v="1"/>
    <n v="70"/>
  </r>
  <r>
    <n v="10980791"/>
    <n v="0"/>
    <x v="1"/>
    <n v="0"/>
    <n v="90"/>
  </r>
  <r>
    <n v="10980791"/>
    <n v="1414488"/>
    <x v="1"/>
    <n v="6"/>
    <n v="30"/>
  </r>
  <r>
    <n v="10980819"/>
    <n v="0"/>
    <x v="1"/>
    <n v="0"/>
    <n v="90"/>
  </r>
  <r>
    <n v="10980819"/>
    <n v="1902767"/>
    <x v="1"/>
    <n v="2"/>
    <n v="70"/>
  </r>
  <r>
    <n v="10980965"/>
    <n v="0"/>
    <x v="0"/>
    <n v="0"/>
    <n v="0"/>
  </r>
  <r>
    <n v="10980965"/>
    <n v="1414488"/>
    <x v="1"/>
    <n v="1"/>
    <n v="30"/>
  </r>
  <r>
    <n v="10980976"/>
    <n v="0"/>
    <x v="0"/>
    <n v="0"/>
    <n v="0"/>
  </r>
  <r>
    <n v="10980976"/>
    <n v="0"/>
    <x v="1"/>
    <n v="0"/>
    <n v="30"/>
  </r>
  <r>
    <n v="10981041"/>
    <n v="0"/>
    <x v="0"/>
    <n v="0"/>
    <n v="0"/>
  </r>
  <r>
    <n v="10981041"/>
    <n v="1414488"/>
    <x v="1"/>
    <n v="2"/>
    <n v="30"/>
  </r>
  <r>
    <n v="10984395"/>
    <n v="0"/>
    <x v="0"/>
    <n v="0"/>
    <n v="0"/>
  </r>
  <r>
    <n v="10984395"/>
    <n v="1414488"/>
    <x v="1"/>
    <n v="2"/>
    <n v="30"/>
  </r>
  <r>
    <n v="10989482"/>
    <n v="0"/>
    <x v="0"/>
    <n v="0"/>
    <n v="0"/>
  </r>
  <r>
    <n v="10989482"/>
    <n v="1414488"/>
    <x v="1"/>
    <n v="3"/>
    <n v="30"/>
  </r>
  <r>
    <n v="11016099"/>
    <n v="0"/>
    <x v="0"/>
    <n v="0"/>
    <n v="0"/>
  </r>
  <r>
    <n v="11016099"/>
    <n v="1414488"/>
    <x v="1"/>
    <n v="1"/>
    <n v="60"/>
  </r>
  <r>
    <n v="11088135"/>
    <n v="125355"/>
    <x v="1"/>
    <n v="2"/>
    <n v="90"/>
  </r>
  <r>
    <n v="11088135"/>
    <n v="1902767"/>
    <x v="1"/>
    <n v="3"/>
    <n v="70"/>
  </r>
  <r>
    <n v="11089784"/>
    <n v="0"/>
    <x v="0"/>
    <n v="0"/>
    <n v="0"/>
  </r>
  <r>
    <n v="11089784"/>
    <n v="1902767"/>
    <x v="1"/>
    <n v="1"/>
    <n v="70"/>
  </r>
  <r>
    <n v="11089797"/>
    <n v="899061"/>
    <x v="0"/>
    <n v="1"/>
    <n v="0"/>
  </r>
  <r>
    <n v="11089797"/>
    <n v="1902767"/>
    <x v="1"/>
    <n v="1"/>
    <n v="70"/>
  </r>
  <r>
    <n v="11089801"/>
    <n v="0"/>
    <x v="0"/>
    <n v="0"/>
    <n v="0"/>
  </r>
  <r>
    <n v="11089801"/>
    <n v="1902767"/>
    <x v="1"/>
    <n v="2"/>
    <n v="70"/>
  </r>
  <r>
    <n v="11089842"/>
    <n v="1902767"/>
    <x v="1"/>
    <n v="1"/>
    <n v="70"/>
  </r>
  <r>
    <n v="11089842"/>
    <n v="2050470"/>
    <x v="0"/>
    <n v="1"/>
    <n v="0"/>
  </r>
  <r>
    <n v="11090001"/>
    <n v="1167521"/>
    <x v="1"/>
    <n v="1"/>
    <n v="90"/>
  </r>
  <r>
    <n v="11090001"/>
    <n v="1902767"/>
    <x v="1"/>
    <n v="1"/>
    <n v="70"/>
  </r>
  <r>
    <n v="11090099"/>
    <n v="245578"/>
    <x v="0"/>
    <n v="1"/>
    <n v="0"/>
  </r>
  <r>
    <n v="11090099"/>
    <n v="1902767"/>
    <x v="1"/>
    <n v="2"/>
    <n v="70"/>
  </r>
  <r>
    <n v="11090565"/>
    <n v="0"/>
    <x v="0"/>
    <n v="0"/>
    <n v="0"/>
  </r>
  <r>
    <n v="11090565"/>
    <n v="1902767"/>
    <x v="1"/>
    <n v="2"/>
    <n v="70"/>
  </r>
  <r>
    <n v="11090869"/>
    <n v="0"/>
    <x v="1"/>
    <n v="0"/>
    <n v="90"/>
  </r>
  <r>
    <n v="11090869"/>
    <n v="1902767"/>
    <x v="1"/>
    <n v="3"/>
    <n v="70"/>
  </r>
  <r>
    <n v="11090870"/>
    <n v="0"/>
    <x v="1"/>
    <n v="0"/>
    <n v="90"/>
  </r>
  <r>
    <n v="11090870"/>
    <n v="1902767"/>
    <x v="1"/>
    <n v="2"/>
    <n v="70"/>
  </r>
  <r>
    <n v="11090874"/>
    <n v="0"/>
    <x v="0"/>
    <n v="0"/>
    <n v="0"/>
  </r>
  <r>
    <n v="11090874"/>
    <n v="1902767"/>
    <x v="1"/>
    <n v="3"/>
    <n v="70"/>
  </r>
  <r>
    <n v="11090881"/>
    <n v="0"/>
    <x v="1"/>
    <n v="0"/>
    <n v="70"/>
  </r>
  <r>
    <n v="11090881"/>
    <n v="767553"/>
    <x v="1"/>
    <n v="1"/>
    <n v="90"/>
  </r>
  <r>
    <n v="11091353"/>
    <n v="0"/>
    <x v="0"/>
    <n v="0"/>
    <n v="0"/>
  </r>
  <r>
    <n v="11091353"/>
    <n v="1902767"/>
    <x v="1"/>
    <n v="1"/>
    <n v="70"/>
  </r>
  <r>
    <n v="11098608"/>
    <n v="0"/>
    <x v="0"/>
    <n v="0"/>
    <n v="0"/>
  </r>
  <r>
    <n v="11098608"/>
    <n v="1902767"/>
    <x v="1"/>
    <n v="1"/>
    <n v="70"/>
  </r>
  <r>
    <n v="11098616"/>
    <n v="0"/>
    <x v="0"/>
    <n v="0"/>
    <n v="0"/>
  </r>
  <r>
    <n v="11098616"/>
    <n v="0"/>
    <x v="1"/>
    <n v="0"/>
    <n v="70"/>
  </r>
  <r>
    <n v="11098647"/>
    <n v="0"/>
    <x v="0"/>
    <n v="0"/>
    <n v="0"/>
  </r>
  <r>
    <n v="11098647"/>
    <n v="1902767"/>
    <x v="1"/>
    <n v="1"/>
    <n v="70"/>
  </r>
  <r>
    <n v="11098657"/>
    <n v="0"/>
    <x v="0"/>
    <n v="0"/>
    <n v="0"/>
  </r>
  <r>
    <n v="11098657"/>
    <n v="0"/>
    <x v="1"/>
    <n v="0"/>
    <n v="70"/>
  </r>
  <r>
    <n v="11098681"/>
    <n v="0"/>
    <x v="0"/>
    <n v="0"/>
    <n v="0"/>
  </r>
  <r>
    <n v="11098681"/>
    <n v="1902767"/>
    <x v="1"/>
    <n v="2"/>
    <n v="70"/>
  </r>
  <r>
    <n v="11098962"/>
    <n v="0"/>
    <x v="0"/>
    <n v="0"/>
    <n v="0"/>
  </r>
  <r>
    <n v="11098962"/>
    <n v="1902767"/>
    <x v="1"/>
    <n v="3"/>
    <n v="70"/>
  </r>
  <r>
    <n v="11099145"/>
    <n v="0"/>
    <x v="0"/>
    <n v="0"/>
    <n v="0"/>
  </r>
  <r>
    <n v="11099145"/>
    <n v="1902767"/>
    <x v="1"/>
    <n v="3"/>
    <n v="70"/>
  </r>
  <r>
    <n v="11099199"/>
    <n v="0"/>
    <x v="0"/>
    <n v="0"/>
    <n v="0"/>
  </r>
  <r>
    <n v="11099199"/>
    <n v="1902767"/>
    <x v="1"/>
    <n v="2"/>
    <n v="70"/>
  </r>
  <r>
    <n v="11099376"/>
    <n v="0"/>
    <x v="0"/>
    <n v="0"/>
    <n v="0"/>
  </r>
  <r>
    <n v="11099376"/>
    <n v="1902767"/>
    <x v="1"/>
    <n v="2"/>
    <n v="70"/>
  </r>
  <r>
    <n v="11099860"/>
    <n v="0"/>
    <x v="0"/>
    <n v="0"/>
    <n v="0"/>
  </r>
  <r>
    <n v="11099860"/>
    <n v="1414488"/>
    <x v="1"/>
    <n v="5"/>
    <n v="30"/>
  </r>
  <r>
    <n v="11100411"/>
    <n v="1414488"/>
    <x v="1"/>
    <n v="2"/>
    <n v="30"/>
  </r>
  <r>
    <n v="11100411"/>
    <n v="1863359"/>
    <x v="0"/>
    <n v="1"/>
    <n v="0"/>
  </r>
  <r>
    <n v="11101395"/>
    <n v="0"/>
    <x v="0"/>
    <n v="0"/>
    <n v="0"/>
  </r>
  <r>
    <n v="11101395"/>
    <n v="0"/>
    <x v="1"/>
    <n v="0"/>
    <n v="70"/>
  </r>
  <r>
    <n v="11101596"/>
    <n v="0"/>
    <x v="0"/>
    <n v="0"/>
    <n v="0"/>
  </r>
  <r>
    <n v="11101596"/>
    <n v="1414488"/>
    <x v="1"/>
    <n v="2"/>
    <n v="30"/>
  </r>
  <r>
    <n v="11102327"/>
    <n v="0"/>
    <x v="1"/>
    <n v="0"/>
    <n v="30"/>
  </r>
  <r>
    <n v="11102327"/>
    <n v="0"/>
    <x v="1"/>
    <n v="0"/>
    <n v="90"/>
  </r>
  <r>
    <n v="11102675"/>
    <n v="0"/>
    <x v="0"/>
    <n v="0"/>
    <n v="0"/>
  </r>
  <r>
    <n v="11102675"/>
    <n v="1414488"/>
    <x v="1"/>
    <n v="1"/>
    <n v="30"/>
  </r>
  <r>
    <n v="11102690"/>
    <n v="0"/>
    <x v="0"/>
    <n v="0"/>
    <n v="0"/>
  </r>
  <r>
    <n v="11102690"/>
    <n v="1414488"/>
    <x v="1"/>
    <n v="2"/>
    <n v="30"/>
  </r>
  <r>
    <n v="11102806"/>
    <n v="0"/>
    <x v="0"/>
    <n v="0"/>
    <n v="0"/>
  </r>
  <r>
    <n v="11102806"/>
    <n v="1414488"/>
    <x v="1"/>
    <n v="1"/>
    <n v="30"/>
  </r>
  <r>
    <n v="11102939"/>
    <n v="0"/>
    <x v="0"/>
    <n v="0"/>
    <n v="0"/>
  </r>
  <r>
    <n v="11102939"/>
    <n v="1414488"/>
    <x v="1"/>
    <n v="1"/>
    <n v="30"/>
  </r>
  <r>
    <n v="11102966"/>
    <n v="0"/>
    <x v="0"/>
    <n v="0"/>
    <n v="0"/>
  </r>
  <r>
    <n v="11102966"/>
    <n v="1414488"/>
    <x v="1"/>
    <n v="2"/>
    <n v="30"/>
  </r>
  <r>
    <n v="11103691"/>
    <n v="0"/>
    <x v="0"/>
    <n v="0"/>
    <n v="0"/>
  </r>
  <r>
    <n v="11103691"/>
    <n v="1414488"/>
    <x v="1"/>
    <n v="1"/>
    <n v="30"/>
  </r>
  <r>
    <n v="11103893"/>
    <n v="0"/>
    <x v="0"/>
    <n v="0"/>
    <n v="0"/>
  </r>
  <r>
    <n v="11103893"/>
    <n v="1414488"/>
    <x v="1"/>
    <n v="1"/>
    <n v="30"/>
  </r>
  <r>
    <n v="11104235"/>
    <n v="1334974"/>
    <x v="1"/>
    <n v="1"/>
    <n v="90"/>
  </r>
  <r>
    <n v="11104235"/>
    <n v="1414488"/>
    <x v="1"/>
    <n v="2"/>
    <n v="30"/>
  </r>
  <r>
    <n v="11104441"/>
    <n v="0"/>
    <x v="0"/>
    <n v="0"/>
    <n v="0"/>
  </r>
  <r>
    <n v="11104441"/>
    <n v="0"/>
    <x v="1"/>
    <n v="0"/>
    <n v="30"/>
  </r>
  <r>
    <n v="11104462"/>
    <n v="0"/>
    <x v="0"/>
    <n v="0"/>
    <n v="0"/>
  </r>
  <r>
    <n v="11104462"/>
    <n v="1902767"/>
    <x v="1"/>
    <n v="1"/>
    <n v="70"/>
  </r>
  <r>
    <n v="11104502"/>
    <n v="0"/>
    <x v="0"/>
    <n v="0"/>
    <n v="0"/>
  </r>
  <r>
    <n v="11104502"/>
    <n v="1902767"/>
    <x v="1"/>
    <n v="2"/>
    <n v="70"/>
  </r>
  <r>
    <n v="11104522"/>
    <n v="0"/>
    <x v="0"/>
    <n v="0"/>
    <n v="0"/>
  </r>
  <r>
    <n v="11104522"/>
    <n v="1414488"/>
    <x v="1"/>
    <n v="3"/>
    <n v="30"/>
  </r>
  <r>
    <n v="11104524"/>
    <n v="1021301"/>
    <x v="0"/>
    <n v="1"/>
    <n v="0"/>
  </r>
  <r>
    <n v="11104524"/>
    <n v="1902767"/>
    <x v="1"/>
    <n v="3"/>
    <n v="70"/>
  </r>
  <r>
    <n v="11104603"/>
    <n v="0"/>
    <x v="0"/>
    <n v="0"/>
    <n v="0"/>
  </r>
  <r>
    <n v="11104603"/>
    <n v="1414488"/>
    <x v="1"/>
    <n v="2"/>
    <n v="30"/>
  </r>
  <r>
    <n v="11104604"/>
    <n v="0"/>
    <x v="0"/>
    <n v="0"/>
    <n v="0"/>
  </r>
  <r>
    <n v="11104604"/>
    <n v="1902767"/>
    <x v="1"/>
    <n v="1"/>
    <n v="70"/>
  </r>
  <r>
    <n v="11104623"/>
    <n v="0"/>
    <x v="0"/>
    <n v="0"/>
    <n v="0"/>
  </r>
  <r>
    <n v="11104623"/>
    <n v="1414488"/>
    <x v="1"/>
    <n v="2"/>
    <n v="30"/>
  </r>
  <r>
    <n v="11104647"/>
    <n v="0"/>
    <x v="0"/>
    <n v="0"/>
    <n v="0"/>
  </r>
  <r>
    <n v="11104647"/>
    <n v="1414488"/>
    <x v="1"/>
    <n v="3"/>
    <n v="30"/>
  </r>
  <r>
    <n v="11104689"/>
    <n v="0"/>
    <x v="0"/>
    <n v="0"/>
    <n v="0"/>
  </r>
  <r>
    <n v="11104689"/>
    <n v="1902767"/>
    <x v="1"/>
    <n v="1"/>
    <n v="70"/>
  </r>
  <r>
    <n v="11104705"/>
    <n v="0"/>
    <x v="0"/>
    <n v="0"/>
    <n v="0"/>
  </r>
  <r>
    <n v="11104705"/>
    <n v="1414488"/>
    <x v="1"/>
    <n v="3"/>
    <n v="30"/>
  </r>
  <r>
    <n v="11104843"/>
    <n v="0"/>
    <x v="0"/>
    <n v="0"/>
    <n v="0"/>
  </r>
  <r>
    <n v="11104843"/>
    <n v="1414488"/>
    <x v="1"/>
    <n v="4"/>
    <n v="30"/>
  </r>
  <r>
    <n v="11104861"/>
    <n v="0"/>
    <x v="0"/>
    <n v="0"/>
    <n v="0"/>
  </r>
  <r>
    <n v="11104861"/>
    <n v="1414488"/>
    <x v="1"/>
    <n v="1"/>
    <n v="30"/>
  </r>
  <r>
    <n v="11104897"/>
    <n v="0"/>
    <x v="0"/>
    <n v="0"/>
    <n v="0"/>
  </r>
  <r>
    <n v="11104897"/>
    <n v="1902767"/>
    <x v="1"/>
    <n v="1"/>
    <n v="70"/>
  </r>
  <r>
    <n v="11104959"/>
    <n v="0"/>
    <x v="1"/>
    <n v="0"/>
    <n v="90"/>
  </r>
  <r>
    <n v="11104959"/>
    <n v="1902767"/>
    <x v="1"/>
    <n v="1"/>
    <n v="70"/>
  </r>
  <r>
    <n v="11105026"/>
    <n v="0"/>
    <x v="1"/>
    <n v="0"/>
    <n v="90"/>
  </r>
  <r>
    <n v="11105026"/>
    <n v="1414488"/>
    <x v="1"/>
    <n v="2"/>
    <n v="30"/>
  </r>
  <r>
    <n v="11105094"/>
    <n v="0"/>
    <x v="2"/>
    <n v="0"/>
    <n v="90"/>
  </r>
  <r>
    <n v="11105094"/>
    <n v="1902767"/>
    <x v="1"/>
    <n v="2"/>
    <n v="70"/>
  </r>
  <r>
    <n v="11105132"/>
    <n v="0"/>
    <x v="0"/>
    <n v="0"/>
    <n v="0"/>
  </r>
  <r>
    <n v="11105132"/>
    <n v="1902767"/>
    <x v="1"/>
    <n v="2"/>
    <n v="70"/>
  </r>
  <r>
    <n v="11105301"/>
    <n v="0"/>
    <x v="0"/>
    <n v="0"/>
    <n v="0"/>
  </r>
  <r>
    <n v="11105301"/>
    <n v="1414488"/>
    <x v="1"/>
    <n v="1"/>
    <n v="30"/>
  </r>
  <r>
    <n v="11105320"/>
    <n v="0"/>
    <x v="0"/>
    <n v="0"/>
    <n v="0"/>
  </r>
  <r>
    <n v="11105320"/>
    <n v="1414488"/>
    <x v="1"/>
    <n v="4"/>
    <n v="30"/>
  </r>
  <r>
    <n v="11105364"/>
    <n v="0"/>
    <x v="1"/>
    <n v="0"/>
    <n v="90"/>
  </r>
  <r>
    <n v="11105364"/>
    <n v="1414488"/>
    <x v="1"/>
    <n v="3"/>
    <n v="30"/>
  </r>
  <r>
    <n v="11105395"/>
    <n v="0"/>
    <x v="0"/>
    <n v="0"/>
    <n v="0"/>
  </r>
  <r>
    <n v="11105395"/>
    <n v="0"/>
    <x v="1"/>
    <n v="0"/>
    <n v="30"/>
  </r>
  <r>
    <n v="11105468"/>
    <n v="0"/>
    <x v="0"/>
    <n v="0"/>
    <n v="0"/>
  </r>
  <r>
    <n v="11105468"/>
    <n v="1414488"/>
    <x v="1"/>
    <n v="1"/>
    <n v="30"/>
  </r>
  <r>
    <n v="11105502"/>
    <n v="0"/>
    <x v="0"/>
    <n v="0"/>
    <n v="0"/>
  </r>
  <r>
    <n v="11105502"/>
    <n v="1902767"/>
    <x v="1"/>
    <n v="1"/>
    <n v="70"/>
  </r>
  <r>
    <n v="11105703"/>
    <n v="0"/>
    <x v="0"/>
    <n v="0"/>
    <n v="0"/>
  </r>
  <r>
    <n v="11105703"/>
    <n v="1902767"/>
    <x v="1"/>
    <n v="3"/>
    <n v="25"/>
  </r>
  <r>
    <n v="11105852"/>
    <n v="0"/>
    <x v="0"/>
    <n v="0"/>
    <n v="0"/>
  </r>
  <r>
    <n v="11105852"/>
    <n v="1414488"/>
    <x v="1"/>
    <n v="1"/>
    <n v="30"/>
  </r>
  <r>
    <n v="11105903"/>
    <n v="0"/>
    <x v="0"/>
    <n v="0"/>
    <n v="0"/>
  </r>
  <r>
    <n v="11105903"/>
    <n v="1414488"/>
    <x v="1"/>
    <n v="2"/>
    <n v="30"/>
  </r>
  <r>
    <n v="11106043"/>
    <n v="1414488"/>
    <x v="1"/>
    <n v="2"/>
    <n v="30"/>
  </r>
  <r>
    <n v="11106043"/>
    <n v="1765762"/>
    <x v="1"/>
    <n v="1"/>
    <n v="90"/>
  </r>
  <r>
    <n v="11106108"/>
    <n v="0"/>
    <x v="0"/>
    <n v="0"/>
    <n v="0"/>
  </r>
  <r>
    <n v="11106108"/>
    <n v="1414488"/>
    <x v="1"/>
    <n v="2"/>
    <n v="30"/>
  </r>
  <r>
    <n v="11106113"/>
    <n v="0"/>
    <x v="1"/>
    <n v="0"/>
    <n v="90"/>
  </r>
  <r>
    <n v="11106113"/>
    <n v="1414488"/>
    <x v="1"/>
    <n v="1"/>
    <n v="30"/>
  </r>
  <r>
    <n v="11106302"/>
    <n v="0"/>
    <x v="0"/>
    <n v="0"/>
    <n v="0"/>
  </r>
  <r>
    <n v="11106302"/>
    <n v="1902767"/>
    <x v="1"/>
    <n v="2"/>
    <n v="70"/>
  </r>
  <r>
    <n v="11106345"/>
    <n v="157258"/>
    <x v="0"/>
    <n v="1"/>
    <n v="0"/>
  </r>
  <r>
    <n v="11106345"/>
    <n v="1414488"/>
    <x v="1"/>
    <n v="2"/>
    <n v="30"/>
  </r>
  <r>
    <n v="11106408"/>
    <n v="0"/>
    <x v="1"/>
    <n v="0"/>
    <n v="90"/>
  </r>
  <r>
    <n v="11106408"/>
    <n v="1414488"/>
    <x v="1"/>
    <n v="2"/>
    <n v="30"/>
  </r>
  <r>
    <n v="11107330"/>
    <n v="0"/>
    <x v="0"/>
    <n v="0"/>
    <n v="0"/>
  </r>
  <r>
    <n v="11107330"/>
    <n v="1414488"/>
    <x v="1"/>
    <n v="6"/>
    <n v="30"/>
  </r>
  <r>
    <n v="11107513"/>
    <n v="0"/>
    <x v="0"/>
    <n v="0"/>
    <n v="0"/>
  </r>
  <r>
    <n v="11107513"/>
    <n v="1414488"/>
    <x v="1"/>
    <n v="2"/>
    <n v="30"/>
  </r>
  <r>
    <n v="11108018"/>
    <n v="0"/>
    <x v="0"/>
    <n v="0"/>
    <n v="0"/>
  </r>
  <r>
    <n v="11108018"/>
    <n v="1414488"/>
    <x v="1"/>
    <n v="3"/>
    <n v="30"/>
  </r>
  <r>
    <n v="11108124"/>
    <n v="0"/>
    <x v="0"/>
    <n v="0"/>
    <n v="0"/>
  </r>
  <r>
    <n v="11108124"/>
    <n v="1414488"/>
    <x v="1"/>
    <n v="2"/>
    <n v="60"/>
  </r>
  <r>
    <n v="11108133"/>
    <n v="397010"/>
    <x v="0"/>
    <n v="3"/>
    <n v="0"/>
  </r>
  <r>
    <n v="11108133"/>
    <n v="1414488"/>
    <x v="1"/>
    <n v="1"/>
    <n v="30"/>
  </r>
  <r>
    <n v="11108143"/>
    <n v="0"/>
    <x v="1"/>
    <n v="0"/>
    <n v="90"/>
  </r>
  <r>
    <n v="11108143"/>
    <n v="1414488"/>
    <x v="1"/>
    <n v="1"/>
    <n v="80"/>
  </r>
  <r>
    <n v="11108148"/>
    <n v="1902767"/>
    <x v="1"/>
    <n v="3"/>
    <n v="70"/>
  </r>
  <r>
    <n v="11108148"/>
    <n v="2052722"/>
    <x v="0"/>
    <n v="1"/>
    <n v="0"/>
  </r>
  <r>
    <n v="11108149"/>
    <n v="0"/>
    <x v="0"/>
    <n v="0"/>
    <n v="0"/>
  </r>
  <r>
    <n v="11108149"/>
    <n v="1902483"/>
    <x v="0"/>
    <n v="3"/>
    <n v="0"/>
  </r>
  <r>
    <n v="11108150"/>
    <n v="0"/>
    <x v="0"/>
    <n v="0"/>
    <n v="0"/>
  </r>
  <r>
    <n v="11108150"/>
    <n v="2052502"/>
    <x v="0"/>
    <n v="1"/>
    <n v="0"/>
  </r>
  <r>
    <n v="11108152"/>
    <n v="1902767"/>
    <x v="1"/>
    <n v="2"/>
    <n v="70"/>
  </r>
  <r>
    <n v="11108152"/>
    <n v="2053478"/>
    <x v="0"/>
    <n v="1"/>
    <n v="0"/>
  </r>
  <r>
    <n v="11108153"/>
    <n v="0"/>
    <x v="1"/>
    <n v="0"/>
    <n v="70"/>
  </r>
  <r>
    <n v="11108153"/>
    <n v="2056692"/>
    <x v="0"/>
    <n v="1"/>
    <n v="0"/>
  </r>
  <r>
    <n v="11108155"/>
    <n v="0"/>
    <x v="0"/>
    <n v="0"/>
    <n v="0"/>
  </r>
  <r>
    <n v="11108155"/>
    <n v="2052722"/>
    <x v="0"/>
    <n v="2"/>
    <n v="0"/>
  </r>
  <r>
    <n v="11108157"/>
    <n v="0"/>
    <x v="0"/>
    <n v="0"/>
    <n v="0"/>
  </r>
  <r>
    <n v="11108157"/>
    <n v="2053478"/>
    <x v="0"/>
    <n v="2"/>
    <n v="0"/>
  </r>
  <r>
    <n v="11108158"/>
    <n v="0"/>
    <x v="0"/>
    <n v="0"/>
    <n v="0"/>
  </r>
  <r>
    <n v="11108158"/>
    <n v="0"/>
    <x v="1"/>
    <n v="0"/>
    <n v="25"/>
  </r>
  <r>
    <n v="11108334"/>
    <n v="0"/>
    <x v="1"/>
    <n v="0"/>
    <n v="90"/>
  </r>
  <r>
    <n v="11108334"/>
    <n v="1414488"/>
    <x v="1"/>
    <n v="2"/>
    <n v="30"/>
  </r>
  <r>
    <n v="11108361"/>
    <n v="0"/>
    <x v="0"/>
    <n v="0"/>
    <n v="0"/>
  </r>
  <r>
    <n v="11108361"/>
    <n v="1414488"/>
    <x v="1"/>
    <n v="2"/>
    <n v="30"/>
  </r>
  <r>
    <n v="11108382"/>
    <n v="0"/>
    <x v="0"/>
    <n v="0"/>
    <n v="0"/>
  </r>
  <r>
    <n v="11108382"/>
    <n v="1414488"/>
    <x v="1"/>
    <n v="2"/>
    <n v="30"/>
  </r>
  <r>
    <n v="11108386"/>
    <n v="0"/>
    <x v="0"/>
    <n v="0"/>
    <n v="0"/>
  </r>
  <r>
    <n v="11108386"/>
    <n v="1414488"/>
    <x v="1"/>
    <n v="1"/>
    <n v="30"/>
  </r>
  <r>
    <n v="11108592"/>
    <n v="0"/>
    <x v="0"/>
    <n v="0"/>
    <n v="0"/>
  </r>
  <r>
    <n v="11108592"/>
    <n v="1414488"/>
    <x v="1"/>
    <n v="1"/>
    <n v="30"/>
  </r>
  <r>
    <n v="11108723"/>
    <n v="0"/>
    <x v="0"/>
    <n v="0"/>
    <n v="0"/>
  </r>
  <r>
    <n v="11108723"/>
    <n v="1414488"/>
    <x v="1"/>
    <n v="4"/>
    <n v="30"/>
  </r>
  <r>
    <n v="11108828"/>
    <n v="0"/>
    <x v="0"/>
    <n v="0"/>
    <n v="0"/>
  </r>
  <r>
    <n v="11108828"/>
    <n v="1414488"/>
    <x v="1"/>
    <n v="2"/>
    <n v="30"/>
  </r>
  <r>
    <n v="11108900"/>
    <n v="0"/>
    <x v="0"/>
    <n v="0"/>
    <n v="0"/>
  </r>
  <r>
    <n v="11108900"/>
    <n v="1414488"/>
    <x v="1"/>
    <n v="3"/>
    <n v="30"/>
  </r>
  <r>
    <n v="11109070"/>
    <n v="0"/>
    <x v="0"/>
    <n v="0"/>
    <n v="0"/>
  </r>
  <r>
    <n v="11109070"/>
    <n v="0"/>
    <x v="1"/>
    <n v="0"/>
    <n v="30"/>
  </r>
  <r>
    <n v="11109089"/>
    <n v="0"/>
    <x v="0"/>
    <n v="0"/>
    <n v="0"/>
  </r>
  <r>
    <n v="11109089"/>
    <n v="0"/>
    <x v="1"/>
    <n v="0"/>
    <n v="30"/>
  </r>
  <r>
    <n v="11109129"/>
    <n v="0"/>
    <x v="1"/>
    <n v="0"/>
    <n v="90"/>
  </r>
  <r>
    <n v="11109129"/>
    <n v="1414488"/>
    <x v="1"/>
    <n v="3"/>
    <n v="30"/>
  </r>
  <r>
    <n v="11109153"/>
    <n v="0"/>
    <x v="0"/>
    <n v="0"/>
    <n v="0"/>
  </r>
  <r>
    <n v="11109153"/>
    <n v="1414488"/>
    <x v="1"/>
    <n v="2"/>
    <n v="30"/>
  </r>
  <r>
    <n v="11109173"/>
    <n v="0"/>
    <x v="0"/>
    <n v="0"/>
    <n v="0"/>
  </r>
  <r>
    <n v="11109173"/>
    <n v="1414488"/>
    <x v="1"/>
    <n v="2"/>
    <n v="30"/>
  </r>
  <r>
    <n v="11109179"/>
    <n v="0"/>
    <x v="0"/>
    <n v="0"/>
    <n v="0"/>
  </r>
  <r>
    <n v="11109179"/>
    <n v="1414488"/>
    <x v="1"/>
    <n v="1"/>
    <n v="30"/>
  </r>
  <r>
    <n v="11109249"/>
    <n v="0"/>
    <x v="0"/>
    <n v="0"/>
    <n v="0"/>
  </r>
  <r>
    <n v="11109249"/>
    <n v="1414488"/>
    <x v="1"/>
    <n v="3"/>
    <n v="30"/>
  </r>
  <r>
    <n v="11116131"/>
    <n v="0"/>
    <x v="0"/>
    <n v="0"/>
    <n v="0"/>
  </r>
  <r>
    <n v="11116131"/>
    <n v="1902767"/>
    <x v="1"/>
    <n v="1"/>
    <n v="70"/>
  </r>
  <r>
    <n v="11116179"/>
    <n v="0"/>
    <x v="0"/>
    <n v="0"/>
    <n v="0"/>
  </r>
  <r>
    <n v="11116179"/>
    <n v="0"/>
    <x v="1"/>
    <n v="0"/>
    <n v="30"/>
  </r>
  <r>
    <n v="11116361"/>
    <n v="0"/>
    <x v="1"/>
    <n v="0"/>
    <n v="90"/>
  </r>
  <r>
    <n v="11116361"/>
    <n v="1414488"/>
    <x v="1"/>
    <n v="1"/>
    <n v="30"/>
  </r>
  <r>
    <n v="11116844"/>
    <n v="0"/>
    <x v="0"/>
    <n v="0"/>
    <n v="0"/>
  </r>
  <r>
    <n v="11116844"/>
    <n v="1414488"/>
    <x v="1"/>
    <n v="1"/>
    <n v="30"/>
  </r>
  <r>
    <n v="11131960"/>
    <n v="0"/>
    <x v="0"/>
    <n v="0"/>
    <n v="0"/>
  </r>
  <r>
    <n v="11131960"/>
    <n v="1902767"/>
    <x v="1"/>
    <n v="3"/>
    <n v="70"/>
  </r>
  <r>
    <n v="11132312"/>
    <n v="0"/>
    <x v="0"/>
    <n v="0"/>
    <n v="0"/>
  </r>
  <r>
    <n v="11132312"/>
    <n v="1902767"/>
    <x v="1"/>
    <n v="3"/>
    <n v="70"/>
  </r>
  <r>
    <n v="11132313"/>
    <n v="0"/>
    <x v="1"/>
    <n v="0"/>
    <n v="90"/>
  </r>
  <r>
    <n v="11132313"/>
    <n v="1902767"/>
    <x v="1"/>
    <n v="3"/>
    <n v="70"/>
  </r>
  <r>
    <n v="11132344"/>
    <n v="0"/>
    <x v="1"/>
    <n v="0"/>
    <n v="90"/>
  </r>
  <r>
    <n v="11132344"/>
    <n v="1902767"/>
    <x v="1"/>
    <n v="2"/>
    <n v="70"/>
  </r>
  <r>
    <n v="11132737"/>
    <n v="0"/>
    <x v="0"/>
    <n v="0"/>
    <n v="0"/>
  </r>
  <r>
    <n v="11132737"/>
    <n v="1902767"/>
    <x v="1"/>
    <n v="3"/>
    <n v="70"/>
  </r>
  <r>
    <n v="11132919"/>
    <n v="0"/>
    <x v="0"/>
    <n v="0"/>
    <n v="0"/>
  </r>
  <r>
    <n v="11132919"/>
    <n v="1902767"/>
    <x v="1"/>
    <n v="1"/>
    <n v="70"/>
  </r>
  <r>
    <n v="11133090"/>
    <n v="0"/>
    <x v="0"/>
    <n v="0"/>
    <n v="0"/>
  </r>
  <r>
    <n v="11133090"/>
    <n v="0"/>
    <x v="1"/>
    <n v="0"/>
    <n v="30"/>
  </r>
  <r>
    <n v="11133184"/>
    <n v="0"/>
    <x v="0"/>
    <n v="0"/>
    <n v="0"/>
  </r>
  <r>
    <n v="11133184"/>
    <n v="1902767"/>
    <x v="1"/>
    <n v="2"/>
    <n v="70"/>
  </r>
  <r>
    <n v="11140046"/>
    <n v="0"/>
    <x v="0"/>
    <n v="0"/>
    <n v="0"/>
  </r>
  <r>
    <n v="11140046"/>
    <n v="1414488"/>
    <x v="1"/>
    <n v="2"/>
    <n v="30"/>
  </r>
  <r>
    <n v="11140197"/>
    <n v="0"/>
    <x v="0"/>
    <n v="0"/>
    <n v="0"/>
  </r>
  <r>
    <n v="11140197"/>
    <n v="1902767"/>
    <x v="1"/>
    <n v="1"/>
    <n v="70"/>
  </r>
  <r>
    <n v="11140301"/>
    <n v="0"/>
    <x v="0"/>
    <n v="0"/>
    <n v="0"/>
  </r>
  <r>
    <n v="11140301"/>
    <n v="0"/>
    <x v="1"/>
    <n v="0"/>
    <n v="30"/>
  </r>
  <r>
    <n v="11140666"/>
    <n v="0"/>
    <x v="0"/>
    <n v="0"/>
    <n v="0"/>
  </r>
  <r>
    <n v="11140666"/>
    <n v="1902767"/>
    <x v="1"/>
    <n v="1"/>
    <n v="70"/>
  </r>
  <r>
    <n v="11140926"/>
    <n v="0"/>
    <x v="0"/>
    <n v="0"/>
    <n v="0"/>
  </r>
  <r>
    <n v="11140926"/>
    <n v="1902767"/>
    <x v="1"/>
    <n v="2"/>
    <n v="70"/>
  </r>
  <r>
    <n v="11155251"/>
    <n v="0"/>
    <x v="0"/>
    <n v="0"/>
    <n v="0"/>
  </r>
  <r>
    <n v="11155251"/>
    <n v="1414488"/>
    <x v="1"/>
    <n v="2"/>
    <n v="30"/>
  </r>
  <r>
    <n v="11155852"/>
    <n v="0"/>
    <x v="0"/>
    <n v="0"/>
    <n v="0"/>
  </r>
  <r>
    <n v="11155852"/>
    <n v="1414488"/>
    <x v="1"/>
    <n v="4"/>
    <n v="29"/>
  </r>
  <r>
    <n v="11155860"/>
    <n v="0"/>
    <x v="0"/>
    <n v="0"/>
    <n v="0"/>
  </r>
  <r>
    <n v="11155860"/>
    <n v="1414488"/>
    <x v="1"/>
    <n v="4"/>
    <n v="80"/>
  </r>
  <r>
    <n v="11156206"/>
    <n v="0"/>
    <x v="0"/>
    <n v="0"/>
    <n v="0"/>
  </r>
  <r>
    <n v="11156206"/>
    <n v="0"/>
    <x v="1"/>
    <n v="0"/>
    <n v="30"/>
  </r>
  <r>
    <n v="11156380"/>
    <n v="0"/>
    <x v="0"/>
    <n v="0"/>
    <n v="0"/>
  </r>
  <r>
    <n v="11156380"/>
    <n v="1902767"/>
    <x v="1"/>
    <n v="2"/>
    <n v="70"/>
  </r>
  <r>
    <n v="11156429"/>
    <n v="0"/>
    <x v="0"/>
    <n v="0"/>
    <n v="0"/>
  </r>
  <r>
    <n v="11156431"/>
    <n v="0"/>
    <x v="0"/>
    <n v="0"/>
    <n v="0"/>
  </r>
  <r>
    <n v="11156431"/>
    <n v="774547"/>
    <x v="0"/>
    <n v="1"/>
    <n v="0"/>
  </r>
  <r>
    <n v="11156446"/>
    <n v="0"/>
    <x v="0"/>
    <n v="0"/>
    <n v="0"/>
  </r>
  <r>
    <n v="11156448"/>
    <n v="0"/>
    <x v="2"/>
    <n v="0"/>
    <n v="70"/>
  </r>
  <r>
    <n v="11156448"/>
    <n v="1597416"/>
    <x v="1"/>
    <n v="1"/>
    <n v="90"/>
  </r>
  <r>
    <n v="11163394"/>
    <n v="0"/>
    <x v="1"/>
    <n v="0"/>
    <n v="90"/>
  </r>
  <r>
    <n v="11163394"/>
    <n v="1414488"/>
    <x v="1"/>
    <n v="1"/>
    <n v="30"/>
  </r>
  <r>
    <n v="11163538"/>
    <n v="0"/>
    <x v="1"/>
    <n v="0"/>
    <n v="90"/>
  </r>
  <r>
    <n v="11163538"/>
    <n v="1414488"/>
    <x v="1"/>
    <n v="2"/>
    <n v="60"/>
  </r>
  <r>
    <n v="11163669"/>
    <n v="0"/>
    <x v="0"/>
    <n v="0"/>
    <n v="0"/>
  </r>
  <r>
    <n v="11163669"/>
    <n v="1414488"/>
    <x v="1"/>
    <n v="3"/>
    <n v="30"/>
  </r>
  <r>
    <n v="11163828"/>
    <n v="0"/>
    <x v="0"/>
    <n v="0"/>
    <n v="0"/>
  </r>
  <r>
    <n v="11163828"/>
    <n v="1414488"/>
    <x v="1"/>
    <n v="3"/>
    <n v="30"/>
  </r>
  <r>
    <n v="11164248"/>
    <n v="0"/>
    <x v="0"/>
    <n v="0"/>
    <n v="0"/>
  </r>
  <r>
    <n v="11164248"/>
    <n v="1414488"/>
    <x v="1"/>
    <n v="1"/>
    <n v="30"/>
  </r>
  <r>
    <n v="11171571"/>
    <n v="0"/>
    <x v="0"/>
    <n v="0"/>
    <n v="0"/>
  </r>
  <r>
    <n v="11171571"/>
    <n v="1902767"/>
    <x v="1"/>
    <n v="1"/>
    <n v="70"/>
  </r>
  <r>
    <n v="11179617"/>
    <n v="0"/>
    <x v="0"/>
    <n v="0"/>
    <n v="0"/>
  </r>
  <r>
    <n v="11179617"/>
    <n v="1902767"/>
    <x v="1"/>
    <n v="2"/>
    <n v="70"/>
  </r>
  <r>
    <n v="11179759"/>
    <n v="0"/>
    <x v="0"/>
    <n v="0"/>
    <n v="0"/>
  </r>
  <r>
    <n v="11179759"/>
    <n v="0"/>
    <x v="1"/>
    <n v="0"/>
    <n v="30"/>
  </r>
  <r>
    <n v="11180598"/>
    <n v="0"/>
    <x v="1"/>
    <n v="0"/>
    <n v="90"/>
  </r>
  <r>
    <n v="11180598"/>
    <n v="1414488"/>
    <x v="1"/>
    <n v="4"/>
    <n v="30"/>
  </r>
  <r>
    <n v="11180665"/>
    <n v="0"/>
    <x v="0"/>
    <n v="0"/>
    <n v="0"/>
  </r>
  <r>
    <n v="11180665"/>
    <n v="1414488"/>
    <x v="1"/>
    <n v="3"/>
    <n v="30"/>
  </r>
  <r>
    <n v="11180769"/>
    <n v="0"/>
    <x v="0"/>
    <n v="0"/>
    <n v="0"/>
  </r>
  <r>
    <n v="11180769"/>
    <n v="1414488"/>
    <x v="1"/>
    <n v="2"/>
    <n v="30"/>
  </r>
  <r>
    <n v="11180791"/>
    <n v="0"/>
    <x v="1"/>
    <n v="0"/>
    <n v="90"/>
  </r>
  <r>
    <n v="11180791"/>
    <n v="1414488"/>
    <x v="1"/>
    <n v="2"/>
    <n v="30"/>
  </r>
  <r>
    <n v="11180796"/>
    <n v="0"/>
    <x v="1"/>
    <n v="0"/>
    <n v="90"/>
  </r>
  <r>
    <n v="11180796"/>
    <n v="1414488"/>
    <x v="1"/>
    <n v="1"/>
    <n v="60"/>
  </r>
  <r>
    <n v="11180808"/>
    <n v="0"/>
    <x v="0"/>
    <n v="0"/>
    <n v="0"/>
  </r>
  <r>
    <n v="11180808"/>
    <n v="1414488"/>
    <x v="1"/>
    <n v="4"/>
    <n v="30"/>
  </r>
  <r>
    <n v="11180825"/>
    <n v="0"/>
    <x v="0"/>
    <n v="0"/>
    <n v="0"/>
  </r>
  <r>
    <n v="11180825"/>
    <n v="1414488"/>
    <x v="1"/>
    <n v="3"/>
    <n v="30"/>
  </r>
  <r>
    <n v="11180828"/>
    <n v="0"/>
    <x v="0"/>
    <n v="0"/>
    <n v="0"/>
  </r>
  <r>
    <n v="11180828"/>
    <n v="1414488"/>
    <x v="1"/>
    <n v="2"/>
    <n v="30"/>
  </r>
  <r>
    <n v="11180869"/>
    <n v="0"/>
    <x v="1"/>
    <n v="0"/>
    <n v="90"/>
  </r>
  <r>
    <n v="11180869"/>
    <n v="1414488"/>
    <x v="1"/>
    <n v="3"/>
    <n v="30"/>
  </r>
  <r>
    <n v="11181164"/>
    <n v="0"/>
    <x v="0"/>
    <n v="0"/>
    <n v="0"/>
  </r>
  <r>
    <n v="11181164"/>
    <n v="1414488"/>
    <x v="1"/>
    <n v="3"/>
    <n v="30"/>
  </r>
  <r>
    <n v="11181566"/>
    <n v="0"/>
    <x v="0"/>
    <n v="0"/>
    <n v="0"/>
  </r>
  <r>
    <n v="11181566"/>
    <n v="1902767"/>
    <x v="1"/>
    <n v="1"/>
    <n v="70"/>
  </r>
  <r>
    <n v="11182078"/>
    <n v="0"/>
    <x v="0"/>
    <n v="0"/>
    <n v="0"/>
  </r>
  <r>
    <n v="11182078"/>
    <n v="1414488"/>
    <x v="1"/>
    <n v="2"/>
    <n v="30"/>
  </r>
  <r>
    <n v="11182265"/>
    <n v="0"/>
    <x v="0"/>
    <n v="0"/>
    <n v="0"/>
  </r>
  <r>
    <n v="11182265"/>
    <n v="1902767"/>
    <x v="1"/>
    <n v="2"/>
    <n v="70"/>
  </r>
  <r>
    <n v="11182341"/>
    <n v="0"/>
    <x v="0"/>
    <n v="0"/>
    <n v="0"/>
  </r>
  <r>
    <n v="11182341"/>
    <n v="1902767"/>
    <x v="1"/>
    <n v="1"/>
    <n v="70"/>
  </r>
  <r>
    <n v="11182379"/>
    <n v="0"/>
    <x v="0"/>
    <n v="0"/>
    <n v="0"/>
  </r>
  <r>
    <n v="11182379"/>
    <n v="1414488"/>
    <x v="1"/>
    <n v="1"/>
    <n v="30"/>
  </r>
  <r>
    <n v="11182400"/>
    <n v="0"/>
    <x v="1"/>
    <n v="0"/>
    <n v="90"/>
  </r>
  <r>
    <n v="11182400"/>
    <n v="1902767"/>
    <x v="1"/>
    <n v="1"/>
    <n v="70"/>
  </r>
  <r>
    <n v="11182468"/>
    <n v="0"/>
    <x v="0"/>
    <n v="0"/>
    <n v="0"/>
  </r>
  <r>
    <n v="11182468"/>
    <n v="1414488"/>
    <x v="1"/>
    <n v="2"/>
    <n v="30"/>
  </r>
  <r>
    <n v="11182619"/>
    <n v="0"/>
    <x v="0"/>
    <n v="0"/>
    <n v="0"/>
  </r>
  <r>
    <n v="11182619"/>
    <n v="1902767"/>
    <x v="1"/>
    <n v="1"/>
    <n v="70"/>
  </r>
  <r>
    <n v="11182624"/>
    <n v="0"/>
    <x v="0"/>
    <n v="0"/>
    <n v="0"/>
  </r>
  <r>
    <n v="11182624"/>
    <n v="1902767"/>
    <x v="1"/>
    <n v="4"/>
    <n v="90"/>
  </r>
  <r>
    <n v="11182773"/>
    <n v="0"/>
    <x v="0"/>
    <n v="0"/>
    <n v="0"/>
  </r>
  <r>
    <n v="11182773"/>
    <n v="1414488"/>
    <x v="1"/>
    <n v="1"/>
    <n v="30"/>
  </r>
  <r>
    <n v="11183083"/>
    <n v="0"/>
    <x v="0"/>
    <n v="0"/>
    <n v="0"/>
  </r>
  <r>
    <n v="11183083"/>
    <n v="1902767"/>
    <x v="1"/>
    <n v="3"/>
    <n v="70"/>
  </r>
  <r>
    <n v="11183170"/>
    <n v="0"/>
    <x v="0"/>
    <n v="0"/>
    <n v="0"/>
  </r>
  <r>
    <n v="11183170"/>
    <n v="1902767"/>
    <x v="1"/>
    <n v="2"/>
    <n v="70"/>
  </r>
  <r>
    <n v="11183206"/>
    <n v="0"/>
    <x v="0"/>
    <n v="0"/>
    <n v="0"/>
  </r>
  <r>
    <n v="11183206"/>
    <n v="1902767"/>
    <x v="1"/>
    <n v="3"/>
    <n v="70"/>
  </r>
  <r>
    <n v="11183291"/>
    <n v="0"/>
    <x v="1"/>
    <n v="0"/>
    <n v="90"/>
  </r>
  <r>
    <n v="11183291"/>
    <n v="1414488"/>
    <x v="1"/>
    <n v="1"/>
    <n v="30"/>
  </r>
  <r>
    <n v="11183783"/>
    <n v="972318"/>
    <x v="1"/>
    <n v="1"/>
    <n v="90"/>
  </r>
  <r>
    <n v="11183783"/>
    <n v="1902767"/>
    <x v="1"/>
    <n v="1"/>
    <n v="70"/>
  </r>
  <r>
    <n v="11183873"/>
    <n v="0"/>
    <x v="0"/>
    <n v="0"/>
    <n v="0"/>
  </r>
  <r>
    <n v="11183873"/>
    <n v="1902767"/>
    <x v="1"/>
    <n v="2"/>
    <n v="70"/>
  </r>
  <r>
    <n v="11184419"/>
    <n v="0"/>
    <x v="0"/>
    <n v="0"/>
    <n v="0"/>
  </r>
  <r>
    <n v="11184419"/>
    <n v="1902767"/>
    <x v="1"/>
    <n v="2"/>
    <n v="70"/>
  </r>
  <r>
    <n v="11184491"/>
    <n v="0"/>
    <x v="0"/>
    <n v="0"/>
    <n v="0"/>
  </r>
  <r>
    <n v="11184491"/>
    <n v="1902767"/>
    <x v="1"/>
    <n v="1"/>
    <n v="70"/>
  </r>
  <r>
    <n v="11184588"/>
    <n v="0"/>
    <x v="1"/>
    <n v="0"/>
    <n v="90"/>
  </r>
  <r>
    <n v="11184588"/>
    <n v="1902767"/>
    <x v="1"/>
    <n v="2"/>
    <n v="70"/>
  </r>
  <r>
    <n v="11185605"/>
    <n v="0"/>
    <x v="1"/>
    <n v="0"/>
    <n v="90"/>
  </r>
  <r>
    <n v="11185605"/>
    <n v="1902767"/>
    <x v="1"/>
    <n v="3"/>
    <n v="70"/>
  </r>
  <r>
    <n v="11185655"/>
    <n v="0"/>
    <x v="0"/>
    <n v="0"/>
    <n v="0"/>
  </r>
  <r>
    <n v="11185655"/>
    <n v="0"/>
    <x v="1"/>
    <n v="0"/>
    <n v="70"/>
  </r>
  <r>
    <n v="11185726"/>
    <n v="0"/>
    <x v="0"/>
    <n v="0"/>
    <n v="0"/>
  </r>
  <r>
    <n v="11185726"/>
    <n v="1902767"/>
    <x v="1"/>
    <n v="2"/>
    <n v="70"/>
  </r>
  <r>
    <n v="11186527"/>
    <n v="0"/>
    <x v="1"/>
    <n v="0"/>
    <n v="90"/>
  </r>
  <r>
    <n v="11186527"/>
    <n v="1414488"/>
    <x v="1"/>
    <n v="3"/>
    <n v="30"/>
  </r>
  <r>
    <n v="11186727"/>
    <n v="0"/>
    <x v="1"/>
    <n v="0"/>
    <n v="90"/>
  </r>
  <r>
    <n v="11186727"/>
    <n v="1902767"/>
    <x v="1"/>
    <n v="1"/>
    <n v="70"/>
  </r>
  <r>
    <n v="11186951"/>
    <n v="0"/>
    <x v="1"/>
    <n v="0"/>
    <n v="90"/>
  </r>
  <r>
    <n v="11186951"/>
    <n v="1902767"/>
    <x v="1"/>
    <n v="1"/>
    <n v="70"/>
  </r>
  <r>
    <n v="11186974"/>
    <n v="0"/>
    <x v="1"/>
    <n v="0"/>
    <n v="90"/>
  </r>
  <r>
    <n v="11186974"/>
    <n v="1902767"/>
    <x v="1"/>
    <n v="3"/>
    <n v="70"/>
  </r>
  <r>
    <n v="11187032"/>
    <n v="0"/>
    <x v="0"/>
    <n v="0"/>
    <n v="0"/>
  </r>
  <r>
    <n v="11187032"/>
    <n v="26877"/>
    <x v="0"/>
    <n v="2"/>
    <n v="0"/>
  </r>
  <r>
    <n v="11187034"/>
    <n v="0"/>
    <x v="0"/>
    <n v="0"/>
    <n v="0"/>
  </r>
  <r>
    <n v="11187037"/>
    <n v="0"/>
    <x v="0"/>
    <n v="0"/>
    <n v="0"/>
  </r>
  <r>
    <n v="11187041"/>
    <n v="0"/>
    <x v="0"/>
    <n v="0"/>
    <n v="0"/>
  </r>
  <r>
    <n v="11187041"/>
    <n v="0"/>
    <x v="1"/>
    <n v="0"/>
    <n v="90"/>
  </r>
  <r>
    <n v="11187131"/>
    <n v="0"/>
    <x v="0"/>
    <n v="0"/>
    <n v="0"/>
  </r>
  <r>
    <n v="11187131"/>
    <n v="1902767"/>
    <x v="1"/>
    <n v="2"/>
    <n v="70"/>
  </r>
  <r>
    <n v="11187137"/>
    <n v="0"/>
    <x v="0"/>
    <n v="0"/>
    <n v="0"/>
  </r>
  <r>
    <n v="11187137"/>
    <n v="1902767"/>
    <x v="1"/>
    <n v="2"/>
    <n v="70"/>
  </r>
  <r>
    <n v="11187142"/>
    <n v="0"/>
    <x v="0"/>
    <n v="0"/>
    <n v="0"/>
  </r>
  <r>
    <n v="11187142"/>
    <n v="0"/>
    <x v="1"/>
    <n v="0"/>
    <n v="70"/>
  </r>
  <r>
    <n v="11187215"/>
    <n v="0"/>
    <x v="1"/>
    <n v="0"/>
    <n v="70"/>
  </r>
  <r>
    <n v="11187215"/>
    <n v="0"/>
    <x v="1"/>
    <n v="0"/>
    <n v="90"/>
  </r>
  <r>
    <n v="11187345"/>
    <n v="0"/>
    <x v="0"/>
    <n v="0"/>
    <n v="0"/>
  </r>
  <r>
    <n v="11187345"/>
    <n v="1902767"/>
    <x v="1"/>
    <n v="2"/>
    <n v="70"/>
  </r>
  <r>
    <n v="11187462"/>
    <n v="0"/>
    <x v="0"/>
    <n v="0"/>
    <n v="0"/>
  </r>
  <r>
    <n v="11187462"/>
    <n v="1902767"/>
    <x v="1"/>
    <n v="3"/>
    <n v="70"/>
  </r>
  <r>
    <n v="11187519"/>
    <n v="990223"/>
    <x v="0"/>
    <n v="2"/>
    <n v="0"/>
  </r>
  <r>
    <n v="11187519"/>
    <n v="1578600"/>
    <x v="0"/>
    <n v="1"/>
    <n v="0"/>
  </r>
  <r>
    <n v="11187521"/>
    <n v="0"/>
    <x v="0"/>
    <n v="0"/>
    <n v="0"/>
  </r>
  <r>
    <n v="11187521"/>
    <n v="990223"/>
    <x v="0"/>
    <n v="1"/>
    <n v="0"/>
  </r>
  <r>
    <n v="11187522"/>
    <n v="0"/>
    <x v="0"/>
    <n v="0"/>
    <n v="0"/>
  </r>
  <r>
    <n v="11187527"/>
    <n v="0"/>
    <x v="0"/>
    <n v="0"/>
    <n v="0"/>
  </r>
  <r>
    <n v="11187527"/>
    <n v="710569"/>
    <x v="0"/>
    <n v="2"/>
    <n v="0"/>
  </r>
  <r>
    <n v="11187528"/>
    <n v="0"/>
    <x v="0"/>
    <n v="0"/>
    <n v="0"/>
  </r>
  <r>
    <n v="11187528"/>
    <n v="710569"/>
    <x v="0"/>
    <n v="4"/>
    <n v="0"/>
  </r>
  <r>
    <n v="11187562"/>
    <n v="1590641"/>
    <x v="0"/>
    <n v="2"/>
    <n v="0"/>
  </r>
  <r>
    <n v="11187562"/>
    <n v="1902440"/>
    <x v="1"/>
    <n v="4"/>
    <n v="90"/>
  </r>
  <r>
    <n v="11187564"/>
    <n v="0"/>
    <x v="0"/>
    <n v="0"/>
    <n v="0"/>
  </r>
  <r>
    <n v="11187564"/>
    <n v="0"/>
    <x v="1"/>
    <n v="0"/>
    <n v="53"/>
  </r>
  <r>
    <n v="11187565"/>
    <n v="0"/>
    <x v="0"/>
    <n v="0"/>
    <n v="0"/>
  </r>
  <r>
    <n v="11187565"/>
    <n v="1902440"/>
    <x v="1"/>
    <n v="2"/>
    <n v="90"/>
  </r>
  <r>
    <n v="11187734"/>
    <n v="247002"/>
    <x v="0"/>
    <n v="1"/>
    <n v="0"/>
  </r>
  <r>
    <n v="11187734"/>
    <n v="1902767"/>
    <x v="1"/>
    <n v="2"/>
    <n v="70"/>
  </r>
  <r>
    <n v="11187801"/>
    <n v="0"/>
    <x v="0"/>
    <n v="0"/>
    <n v="0"/>
  </r>
  <r>
    <n v="11187801"/>
    <n v="1902767"/>
    <x v="1"/>
    <n v="5"/>
    <n v="70"/>
  </r>
  <r>
    <n v="11188013"/>
    <n v="0"/>
    <x v="0"/>
    <n v="0"/>
    <n v="0"/>
  </r>
  <r>
    <n v="11188013"/>
    <n v="1414488"/>
    <x v="1"/>
    <n v="2"/>
    <n v="30"/>
  </r>
  <r>
    <n v="11188576"/>
    <n v="0"/>
    <x v="0"/>
    <n v="0"/>
    <n v="0"/>
  </r>
  <r>
    <n v="11188576"/>
    <n v="313413"/>
    <x v="0"/>
    <n v="1"/>
    <n v="0"/>
  </r>
  <r>
    <n v="11188579"/>
    <n v="0"/>
    <x v="0"/>
    <n v="0"/>
    <n v="0"/>
  </r>
  <r>
    <n v="11188579"/>
    <n v="1593528"/>
    <x v="0"/>
    <n v="1"/>
    <n v="0"/>
  </r>
  <r>
    <n v="11188582"/>
    <n v="0"/>
    <x v="0"/>
    <n v="0"/>
    <n v="0"/>
  </r>
  <r>
    <n v="11188600"/>
    <n v="137672"/>
    <x v="0"/>
    <n v="2"/>
    <n v="0"/>
  </r>
  <r>
    <n v="11188600"/>
    <n v="435389"/>
    <x v="0"/>
    <n v="1"/>
    <n v="0"/>
  </r>
  <r>
    <n v="11188690"/>
    <n v="0"/>
    <x v="0"/>
    <n v="0"/>
    <n v="0"/>
  </r>
  <r>
    <n v="11188690"/>
    <n v="1902767"/>
    <x v="1"/>
    <n v="1"/>
    <n v="70"/>
  </r>
  <r>
    <n v="11188724"/>
    <n v="0"/>
    <x v="0"/>
    <n v="0"/>
    <n v="0"/>
  </r>
  <r>
    <n v="11188724"/>
    <n v="1414488"/>
    <x v="1"/>
    <n v="2"/>
    <n v="30"/>
  </r>
  <r>
    <n v="11189017"/>
    <n v="0"/>
    <x v="0"/>
    <n v="0"/>
    <n v="0"/>
  </r>
  <r>
    <n v="11189017"/>
    <n v="1414488"/>
    <x v="1"/>
    <n v="4"/>
    <n v="30"/>
  </r>
  <r>
    <n v="11189071"/>
    <n v="772178"/>
    <x v="0"/>
    <n v="1"/>
    <n v="0"/>
  </r>
  <r>
    <n v="11189071"/>
    <n v="1414488"/>
    <x v="1"/>
    <n v="5"/>
    <n v="80"/>
  </r>
  <r>
    <n v="11189226"/>
    <n v="0"/>
    <x v="0"/>
    <n v="0"/>
    <n v="0"/>
  </r>
  <r>
    <n v="11189226"/>
    <n v="0"/>
    <x v="1"/>
    <n v="0"/>
    <n v="70"/>
  </r>
  <r>
    <n v="11189491"/>
    <n v="0"/>
    <x v="0"/>
    <n v="0"/>
    <n v="0"/>
  </r>
  <r>
    <n v="11189491"/>
    <n v="1414488"/>
    <x v="1"/>
    <n v="3"/>
    <n v="30"/>
  </r>
  <r>
    <n v="11189693"/>
    <n v="0"/>
    <x v="0"/>
    <n v="0"/>
    <n v="0"/>
  </r>
  <r>
    <n v="11189693"/>
    <n v="1414488"/>
    <x v="1"/>
    <n v="2"/>
    <n v="30"/>
  </r>
  <r>
    <n v="11190055"/>
    <n v="0"/>
    <x v="0"/>
    <n v="0"/>
    <n v="0"/>
  </r>
  <r>
    <n v="11190055"/>
    <n v="1902767"/>
    <x v="1"/>
    <n v="3"/>
    <n v="70"/>
  </r>
  <r>
    <n v="11190086"/>
    <n v="0"/>
    <x v="0"/>
    <n v="0"/>
    <n v="0"/>
  </r>
  <r>
    <n v="11190086"/>
    <n v="1414488"/>
    <x v="1"/>
    <n v="2"/>
    <n v="30"/>
  </r>
  <r>
    <n v="11190163"/>
    <n v="0"/>
    <x v="0"/>
    <n v="0"/>
    <n v="0"/>
  </r>
  <r>
    <n v="11190163"/>
    <n v="0"/>
    <x v="1"/>
    <n v="0"/>
    <n v="30"/>
  </r>
  <r>
    <n v="11190176"/>
    <n v="0"/>
    <x v="0"/>
    <n v="0"/>
    <n v="0"/>
  </r>
  <r>
    <n v="11190176"/>
    <n v="1414488"/>
    <x v="1"/>
    <n v="2"/>
    <n v="30"/>
  </r>
  <r>
    <n v="11190705"/>
    <n v="0"/>
    <x v="0"/>
    <n v="0"/>
    <n v="0"/>
  </r>
  <r>
    <n v="11190705"/>
    <n v="1414488"/>
    <x v="1"/>
    <n v="2"/>
    <n v="10"/>
  </r>
  <r>
    <n v="11191070"/>
    <n v="0"/>
    <x v="0"/>
    <n v="0"/>
    <n v="0"/>
  </r>
  <r>
    <n v="11191070"/>
    <n v="1902767"/>
    <x v="1"/>
    <n v="2"/>
    <n v="70"/>
  </r>
  <r>
    <n v="11191673"/>
    <n v="0"/>
    <x v="0"/>
    <n v="0"/>
    <n v="0"/>
  </r>
  <r>
    <n v="11191673"/>
    <n v="2053763"/>
    <x v="0"/>
    <n v="2"/>
    <n v="0"/>
  </r>
  <r>
    <n v="11191678"/>
    <n v="0"/>
    <x v="0"/>
    <n v="0"/>
    <n v="0"/>
  </r>
  <r>
    <n v="11191678"/>
    <n v="1926275"/>
    <x v="1"/>
    <n v="3"/>
    <n v="90"/>
  </r>
  <r>
    <n v="11191680"/>
    <n v="0"/>
    <x v="0"/>
    <n v="0"/>
    <n v="0"/>
  </r>
  <r>
    <n v="11191680"/>
    <n v="2055916"/>
    <x v="1"/>
    <n v="3"/>
    <n v="68"/>
  </r>
  <r>
    <n v="11191683"/>
    <n v="0"/>
    <x v="0"/>
    <n v="0"/>
    <n v="0"/>
  </r>
  <r>
    <n v="11191683"/>
    <n v="117832"/>
    <x v="0"/>
    <n v="1"/>
    <n v="0"/>
  </r>
  <r>
    <n v="11191889"/>
    <n v="0"/>
    <x v="0"/>
    <n v="0"/>
    <n v="0"/>
  </r>
  <r>
    <n v="11191889"/>
    <n v="1902767"/>
    <x v="1"/>
    <n v="1"/>
    <n v="70"/>
  </r>
  <r>
    <n v="11191926"/>
    <n v="0"/>
    <x v="0"/>
    <n v="0"/>
    <n v="0"/>
  </r>
  <r>
    <n v="11191926"/>
    <n v="1414488"/>
    <x v="1"/>
    <n v="4"/>
    <n v="30"/>
  </r>
  <r>
    <n v="11192117"/>
    <n v="0"/>
    <x v="0"/>
    <n v="0"/>
    <n v="0"/>
  </r>
  <r>
    <n v="11192117"/>
    <n v="1902767"/>
    <x v="1"/>
    <n v="3"/>
    <n v="70"/>
  </r>
  <r>
    <n v="11192150"/>
    <n v="0"/>
    <x v="1"/>
    <n v="0"/>
    <n v="30"/>
  </r>
  <r>
    <n v="11192150"/>
    <n v="63028"/>
    <x v="0"/>
    <n v="2"/>
    <n v="0"/>
  </r>
  <r>
    <n v="11192168"/>
    <n v="0"/>
    <x v="0"/>
    <n v="0"/>
    <n v="0"/>
  </r>
  <r>
    <n v="11192168"/>
    <n v="1414488"/>
    <x v="1"/>
    <n v="1"/>
    <n v="30"/>
  </r>
  <r>
    <n v="11192172"/>
    <n v="0"/>
    <x v="0"/>
    <n v="0"/>
    <n v="0"/>
  </r>
  <r>
    <n v="11192172"/>
    <n v="1414488"/>
    <x v="1"/>
    <n v="2"/>
    <n v="30"/>
  </r>
  <r>
    <n v="11192173"/>
    <n v="0"/>
    <x v="0"/>
    <n v="0"/>
    <n v="0"/>
  </r>
  <r>
    <n v="11192173"/>
    <n v="1414488"/>
    <x v="1"/>
    <n v="1"/>
    <n v="30"/>
  </r>
  <r>
    <n v="11192246"/>
    <n v="0"/>
    <x v="0"/>
    <n v="0"/>
    <n v="0"/>
  </r>
  <r>
    <n v="11192246"/>
    <n v="0"/>
    <x v="1"/>
    <n v="0"/>
    <n v="30"/>
  </r>
  <r>
    <n v="11192269"/>
    <n v="0"/>
    <x v="0"/>
    <n v="0"/>
    <n v="0"/>
  </r>
  <r>
    <n v="11192269"/>
    <n v="1902767"/>
    <x v="1"/>
    <n v="4"/>
    <n v="70"/>
  </r>
  <r>
    <n v="11192283"/>
    <n v="0"/>
    <x v="0"/>
    <n v="0"/>
    <n v="0"/>
  </r>
  <r>
    <n v="11192283"/>
    <n v="1902767"/>
    <x v="1"/>
    <n v="1"/>
    <n v="70"/>
  </r>
  <r>
    <n v="11192420"/>
    <n v="0"/>
    <x v="0"/>
    <n v="0"/>
    <n v="0"/>
  </r>
  <r>
    <n v="11192420"/>
    <n v="0"/>
    <x v="1"/>
    <n v="0"/>
    <n v="70"/>
  </r>
  <r>
    <n v="11192428"/>
    <n v="0"/>
    <x v="0"/>
    <n v="0"/>
    <n v="0"/>
  </r>
  <r>
    <n v="11192428"/>
    <n v="0"/>
    <x v="1"/>
    <n v="0"/>
    <n v="30"/>
  </r>
  <r>
    <n v="11192431"/>
    <n v="0"/>
    <x v="0"/>
    <n v="0"/>
    <n v="0"/>
  </r>
  <r>
    <n v="11192431"/>
    <n v="1902767"/>
    <x v="1"/>
    <n v="3"/>
    <n v="70"/>
  </r>
  <r>
    <n v="11192446"/>
    <n v="0"/>
    <x v="0"/>
    <n v="0"/>
    <n v="0"/>
  </r>
  <r>
    <n v="11192446"/>
    <n v="1414488"/>
    <x v="1"/>
    <n v="2"/>
    <n v="30"/>
  </r>
  <r>
    <n v="11192469"/>
    <n v="0"/>
    <x v="0"/>
    <n v="0"/>
    <n v="0"/>
  </r>
  <r>
    <n v="11192469"/>
    <n v="1902767"/>
    <x v="1"/>
    <n v="4"/>
    <n v="70"/>
  </r>
  <r>
    <n v="11192647"/>
    <n v="434932"/>
    <x v="0"/>
    <n v="1"/>
    <n v="0"/>
  </r>
  <r>
    <n v="11192647"/>
    <n v="1456633"/>
    <x v="0"/>
    <n v="1"/>
    <n v="0"/>
  </r>
  <r>
    <n v="11193056"/>
    <n v="0"/>
    <x v="0"/>
    <n v="0"/>
    <n v="0"/>
  </r>
  <r>
    <n v="11193056"/>
    <n v="1902767"/>
    <x v="1"/>
    <n v="2"/>
    <n v="70"/>
  </r>
  <r>
    <n v="11193172"/>
    <n v="0"/>
    <x v="0"/>
    <n v="0"/>
    <n v="0"/>
  </r>
  <r>
    <n v="11193172"/>
    <n v="1414488"/>
    <x v="1"/>
    <n v="4"/>
    <n v="30"/>
  </r>
  <r>
    <n v="11193183"/>
    <n v="0"/>
    <x v="0"/>
    <n v="0"/>
    <n v="0"/>
  </r>
  <r>
    <n v="11193183"/>
    <n v="1414488"/>
    <x v="1"/>
    <n v="2"/>
    <n v="30"/>
  </r>
  <r>
    <n v="11193301"/>
    <n v="0"/>
    <x v="0"/>
    <n v="0"/>
    <n v="0"/>
  </r>
  <r>
    <n v="11193301"/>
    <n v="1902767"/>
    <x v="1"/>
    <n v="1"/>
    <n v="70"/>
  </r>
  <r>
    <n v="11193366"/>
    <n v="0"/>
    <x v="0"/>
    <n v="0"/>
    <n v="0"/>
  </r>
  <r>
    <n v="11193366"/>
    <n v="1902767"/>
    <x v="1"/>
    <n v="1"/>
    <n v="70"/>
  </r>
  <r>
    <n v="11194020"/>
    <n v="0"/>
    <x v="0"/>
    <n v="0"/>
    <n v="0"/>
  </r>
  <r>
    <n v="11194020"/>
    <n v="0"/>
    <x v="1"/>
    <n v="0"/>
    <n v="30"/>
  </r>
  <r>
    <n v="11194708"/>
    <n v="0"/>
    <x v="0"/>
    <n v="0"/>
    <n v="0"/>
  </r>
  <r>
    <n v="11194708"/>
    <n v="121578"/>
    <x v="0"/>
    <n v="1"/>
    <n v="0"/>
  </r>
  <r>
    <n v="11194862"/>
    <n v="0"/>
    <x v="0"/>
    <n v="0"/>
    <n v="0"/>
  </r>
  <r>
    <n v="11194862"/>
    <n v="1414488"/>
    <x v="1"/>
    <n v="2"/>
    <n v="30"/>
  </r>
  <r>
    <n v="11194941"/>
    <n v="0"/>
    <x v="0"/>
    <n v="0"/>
    <n v="0"/>
  </r>
  <r>
    <n v="11194941"/>
    <n v="1902767"/>
    <x v="1"/>
    <n v="2"/>
    <n v="70"/>
  </r>
  <r>
    <n v="11195011"/>
    <n v="0"/>
    <x v="2"/>
    <n v="0"/>
    <n v="90"/>
  </r>
  <r>
    <n v="11195011"/>
    <n v="1855059"/>
    <x v="0"/>
    <n v="1"/>
    <n v="0"/>
  </r>
  <r>
    <n v="11195208"/>
    <n v="0"/>
    <x v="0"/>
    <n v="0"/>
    <n v="0"/>
  </r>
  <r>
    <n v="11195208"/>
    <n v="1414488"/>
    <x v="1"/>
    <n v="1"/>
    <n v="30"/>
  </r>
  <r>
    <n v="11195213"/>
    <n v="0"/>
    <x v="0"/>
    <n v="0"/>
    <n v="0"/>
  </r>
  <r>
    <n v="11195213"/>
    <n v="1414488"/>
    <x v="1"/>
    <n v="2"/>
    <n v="30"/>
  </r>
  <r>
    <n v="11195225"/>
    <n v="0"/>
    <x v="0"/>
    <n v="0"/>
    <n v="0"/>
  </r>
  <r>
    <n v="11195225"/>
    <n v="1414488"/>
    <x v="1"/>
    <n v="3"/>
    <n v="30"/>
  </r>
  <r>
    <n v="11195432"/>
    <n v="0"/>
    <x v="0"/>
    <n v="0"/>
    <n v="0"/>
  </r>
  <r>
    <n v="11195432"/>
    <n v="1414488"/>
    <x v="1"/>
    <n v="3"/>
    <n v="30"/>
  </r>
  <r>
    <n v="11195961"/>
    <n v="0"/>
    <x v="0"/>
    <n v="0"/>
    <n v="0"/>
  </r>
  <r>
    <n v="11195961"/>
    <n v="1414488"/>
    <x v="1"/>
    <n v="3"/>
    <n v="30"/>
  </r>
  <r>
    <n v="11195997"/>
    <n v="0"/>
    <x v="0"/>
    <n v="0"/>
    <n v="0"/>
  </r>
  <r>
    <n v="11195997"/>
    <n v="1414488"/>
    <x v="1"/>
    <n v="2"/>
    <n v="60"/>
  </r>
  <r>
    <n v="11196001"/>
    <n v="0"/>
    <x v="0"/>
    <n v="0"/>
    <n v="0"/>
  </r>
  <r>
    <n v="11196001"/>
    <n v="1414488"/>
    <x v="1"/>
    <n v="3"/>
    <n v="30"/>
  </r>
  <r>
    <n v="11196067"/>
    <n v="1585305"/>
    <x v="0"/>
    <n v="2"/>
    <n v="0"/>
  </r>
  <r>
    <n v="11196067"/>
    <n v="2055070"/>
    <x v="0"/>
    <n v="1"/>
    <n v="0"/>
  </r>
  <r>
    <n v="11196071"/>
    <n v="0"/>
    <x v="1"/>
    <n v="0"/>
    <n v="90"/>
  </r>
  <r>
    <n v="11196071"/>
    <n v="2055070"/>
    <x v="0"/>
    <n v="1"/>
    <n v="0"/>
  </r>
  <r>
    <n v="11196072"/>
    <n v="0"/>
    <x v="0"/>
    <n v="0"/>
    <n v="0"/>
  </r>
  <r>
    <n v="11196072"/>
    <n v="2056908"/>
    <x v="0"/>
    <n v="2"/>
    <n v="0"/>
  </r>
  <r>
    <n v="11196077"/>
    <n v="0"/>
    <x v="0"/>
    <n v="0"/>
    <n v="0"/>
  </r>
  <r>
    <n v="11196077"/>
    <n v="2055070"/>
    <x v="0"/>
    <n v="4"/>
    <n v="0"/>
  </r>
  <r>
    <n v="11196149"/>
    <n v="0"/>
    <x v="0"/>
    <n v="0"/>
    <n v="0"/>
  </r>
  <r>
    <n v="11196149"/>
    <n v="0"/>
    <x v="1"/>
    <n v="0"/>
    <n v="60"/>
  </r>
  <r>
    <n v="11196167"/>
    <n v="0"/>
    <x v="0"/>
    <n v="0"/>
    <n v="0"/>
  </r>
  <r>
    <n v="11196167"/>
    <n v="1414488"/>
    <x v="1"/>
    <n v="2"/>
    <n v="30"/>
  </r>
  <r>
    <n v="11196220"/>
    <n v="0"/>
    <x v="0"/>
    <n v="0"/>
    <n v="0"/>
  </r>
  <r>
    <n v="11196220"/>
    <n v="0"/>
    <x v="1"/>
    <n v="0"/>
    <n v="30"/>
  </r>
  <r>
    <n v="11196402"/>
    <n v="0"/>
    <x v="0"/>
    <n v="0"/>
    <n v="0"/>
  </r>
  <r>
    <n v="11196402"/>
    <n v="1414488"/>
    <x v="1"/>
    <n v="3"/>
    <n v="30"/>
  </r>
  <r>
    <n v="11196605"/>
    <n v="0"/>
    <x v="0"/>
    <n v="0"/>
    <n v="0"/>
  </r>
  <r>
    <n v="11196605"/>
    <n v="1414488"/>
    <x v="1"/>
    <n v="4"/>
    <n v="30"/>
  </r>
  <r>
    <n v="11196852"/>
    <n v="121578"/>
    <x v="0"/>
    <n v="2"/>
    <n v="0"/>
  </r>
  <r>
    <n v="11196852"/>
    <n v="126239"/>
    <x v="0"/>
    <n v="1"/>
    <n v="0"/>
  </r>
  <r>
    <n v="11196854"/>
    <n v="0"/>
    <x v="0"/>
    <n v="0"/>
    <n v="0"/>
  </r>
  <r>
    <n v="11196855"/>
    <n v="0"/>
    <x v="0"/>
    <n v="0"/>
    <n v="0"/>
  </r>
  <r>
    <n v="11196855"/>
    <n v="221276"/>
    <x v="0"/>
    <n v="4"/>
    <n v="0"/>
  </r>
  <r>
    <n v="11196857"/>
    <n v="0"/>
    <x v="0"/>
    <n v="0"/>
    <n v="0"/>
  </r>
  <r>
    <n v="11196857"/>
    <n v="987759"/>
    <x v="0"/>
    <n v="1"/>
    <n v="0"/>
  </r>
  <r>
    <n v="11196859"/>
    <n v="987759"/>
    <x v="0"/>
    <n v="1"/>
    <n v="0"/>
  </r>
  <r>
    <n v="11196859"/>
    <n v="1162362"/>
    <x v="0"/>
    <n v="1"/>
    <n v="0"/>
  </r>
  <r>
    <n v="11196860"/>
    <n v="0"/>
    <x v="1"/>
    <n v="0"/>
    <n v="90"/>
  </r>
  <r>
    <n v="11196860"/>
    <n v="987759"/>
    <x v="0"/>
    <n v="3"/>
    <n v="0"/>
  </r>
  <r>
    <n v="11197043"/>
    <n v="0"/>
    <x v="0"/>
    <n v="0"/>
    <n v="0"/>
  </r>
  <r>
    <n v="11197043"/>
    <n v="1414488"/>
    <x v="1"/>
    <n v="3"/>
    <n v="30"/>
  </r>
  <r>
    <n v="11197276"/>
    <n v="0"/>
    <x v="1"/>
    <n v="0"/>
    <n v="90"/>
  </r>
  <r>
    <n v="11197276"/>
    <n v="1414488"/>
    <x v="1"/>
    <n v="1"/>
    <n v="30"/>
  </r>
  <r>
    <n v="11197468"/>
    <n v="0"/>
    <x v="0"/>
    <n v="0"/>
    <n v="0"/>
  </r>
  <r>
    <n v="11197468"/>
    <n v="1414488"/>
    <x v="1"/>
    <n v="1"/>
    <n v="30"/>
  </r>
  <r>
    <n v="11197485"/>
    <n v="0"/>
    <x v="0"/>
    <n v="0"/>
    <n v="0"/>
  </r>
  <r>
    <n v="11197485"/>
    <n v="1414488"/>
    <x v="1"/>
    <n v="1"/>
    <n v="30"/>
  </r>
  <r>
    <n v="11197616"/>
    <n v="0"/>
    <x v="0"/>
    <n v="0"/>
    <n v="0"/>
  </r>
  <r>
    <n v="11197616"/>
    <n v="1414488"/>
    <x v="1"/>
    <n v="1"/>
    <n v="30"/>
  </r>
  <r>
    <n v="11197754"/>
    <n v="0"/>
    <x v="0"/>
    <n v="0"/>
    <n v="0"/>
  </r>
  <r>
    <n v="11197754"/>
    <n v="1414488"/>
    <x v="1"/>
    <n v="3"/>
    <n v="30"/>
  </r>
  <r>
    <n v="11197830"/>
    <n v="0"/>
    <x v="0"/>
    <n v="0"/>
    <n v="0"/>
  </r>
  <r>
    <n v="11197830"/>
    <n v="1414488"/>
    <x v="1"/>
    <n v="3"/>
    <n v="30"/>
  </r>
  <r>
    <n v="11198038"/>
    <n v="0"/>
    <x v="0"/>
    <n v="0"/>
    <n v="0"/>
  </r>
  <r>
    <n v="11198038"/>
    <n v="1414488"/>
    <x v="1"/>
    <n v="1"/>
    <n v="30"/>
  </r>
  <r>
    <n v="11198052"/>
    <n v="0"/>
    <x v="0"/>
    <n v="0"/>
    <n v="0"/>
  </r>
  <r>
    <n v="11198052"/>
    <n v="1414488"/>
    <x v="1"/>
    <n v="1"/>
    <n v="30"/>
  </r>
  <r>
    <n v="11198107"/>
    <n v="0"/>
    <x v="0"/>
    <n v="0"/>
    <n v="0"/>
  </r>
  <r>
    <n v="11198107"/>
    <n v="1414488"/>
    <x v="1"/>
    <n v="1"/>
    <n v="30"/>
  </r>
  <r>
    <n v="11198197"/>
    <n v="0"/>
    <x v="0"/>
    <n v="0"/>
    <n v="0"/>
  </r>
  <r>
    <n v="11198197"/>
    <n v="1414488"/>
    <x v="1"/>
    <n v="1"/>
    <n v="30"/>
  </r>
  <r>
    <n v="11198370"/>
    <n v="0"/>
    <x v="0"/>
    <n v="0"/>
    <n v="0"/>
  </r>
  <r>
    <n v="11198370"/>
    <n v="1414488"/>
    <x v="1"/>
    <n v="2"/>
    <n v="30"/>
  </r>
  <r>
    <n v="11198433"/>
    <n v="0"/>
    <x v="0"/>
    <n v="0"/>
    <n v="0"/>
  </r>
  <r>
    <n v="11198433"/>
    <n v="1414488"/>
    <x v="1"/>
    <n v="3"/>
    <n v="30"/>
  </r>
  <r>
    <n v="11198434"/>
    <n v="0"/>
    <x v="0"/>
    <n v="0"/>
    <n v="0"/>
  </r>
  <r>
    <n v="11198434"/>
    <n v="1414488"/>
    <x v="1"/>
    <n v="3"/>
    <n v="30"/>
  </r>
  <r>
    <n v="11198607"/>
    <n v="0"/>
    <x v="0"/>
    <n v="0"/>
    <n v="0"/>
  </r>
  <r>
    <n v="11198607"/>
    <n v="1414488"/>
    <x v="1"/>
    <n v="3"/>
    <n v="30"/>
  </r>
  <r>
    <n v="11198638"/>
    <n v="0"/>
    <x v="0"/>
    <n v="0"/>
    <n v="0"/>
  </r>
  <r>
    <n v="11198638"/>
    <n v="1414488"/>
    <x v="1"/>
    <n v="4"/>
    <n v="30"/>
  </r>
  <r>
    <n v="11199007"/>
    <n v="0"/>
    <x v="1"/>
    <n v="0"/>
    <n v="90"/>
  </r>
  <r>
    <n v="11199007"/>
    <n v="1414488"/>
    <x v="1"/>
    <n v="1"/>
    <n v="30"/>
  </r>
  <r>
    <n v="11199124"/>
    <n v="0"/>
    <x v="0"/>
    <n v="0"/>
    <n v="0"/>
  </r>
  <r>
    <n v="11199124"/>
    <n v="0"/>
    <x v="1"/>
    <n v="0"/>
    <n v="30"/>
  </r>
  <r>
    <n v="11199126"/>
    <n v="1054197"/>
    <x v="0"/>
    <n v="1"/>
    <n v="0"/>
  </r>
  <r>
    <n v="11199126"/>
    <n v="1414488"/>
    <x v="1"/>
    <n v="1"/>
    <n v="30"/>
  </r>
  <r>
    <n v="11199134"/>
    <n v="0"/>
    <x v="0"/>
    <n v="0"/>
    <n v="0"/>
  </r>
  <r>
    <n v="11199134"/>
    <n v="1414488"/>
    <x v="1"/>
    <n v="1"/>
    <n v="30"/>
  </r>
  <r>
    <n v="11199232"/>
    <n v="0"/>
    <x v="0"/>
    <n v="0"/>
    <n v="0"/>
  </r>
  <r>
    <n v="11199232"/>
    <n v="1414488"/>
    <x v="1"/>
    <n v="1"/>
    <n v="30"/>
  </r>
  <r>
    <n v="11199295"/>
    <n v="0"/>
    <x v="0"/>
    <n v="0"/>
    <n v="0"/>
  </r>
  <r>
    <n v="11199295"/>
    <n v="1414488"/>
    <x v="1"/>
    <n v="1"/>
    <n v="30"/>
  </r>
  <r>
    <n v="11199319"/>
    <n v="0"/>
    <x v="1"/>
    <n v="0"/>
    <n v="90"/>
  </r>
  <r>
    <n v="11199319"/>
    <n v="1414488"/>
    <x v="1"/>
    <n v="4"/>
    <n v="60"/>
  </r>
  <r>
    <n v="11199331"/>
    <n v="314902"/>
    <x v="0"/>
    <n v="1"/>
    <n v="0"/>
  </r>
  <r>
    <n v="11199331"/>
    <n v="1430346"/>
    <x v="0"/>
    <n v="1"/>
    <n v="0"/>
  </r>
  <r>
    <n v="11199336"/>
    <n v="0"/>
    <x v="0"/>
    <n v="0"/>
    <n v="0"/>
  </r>
  <r>
    <n v="11199336"/>
    <n v="314902"/>
    <x v="0"/>
    <n v="1"/>
    <n v="0"/>
  </r>
  <r>
    <n v="11199338"/>
    <n v="314902"/>
    <x v="0"/>
    <n v="1"/>
    <n v="0"/>
  </r>
  <r>
    <n v="11199338"/>
    <n v="949969"/>
    <x v="0"/>
    <n v="2"/>
    <n v="0"/>
  </r>
  <r>
    <n v="11199341"/>
    <n v="314902"/>
    <x v="1"/>
    <n v="1"/>
    <n v="90"/>
  </r>
  <r>
    <n v="11199341"/>
    <n v="991599"/>
    <x v="0"/>
    <n v="1"/>
    <n v="0"/>
  </r>
  <r>
    <n v="11199345"/>
    <n v="314902"/>
    <x v="1"/>
    <n v="1"/>
    <n v="90"/>
  </r>
  <r>
    <n v="11199345"/>
    <n v="1339513"/>
    <x v="0"/>
    <n v="2"/>
    <n v="0"/>
  </r>
  <r>
    <n v="11199347"/>
    <n v="1369669"/>
    <x v="0"/>
    <n v="1"/>
    <n v="0"/>
  </r>
  <r>
    <n v="11199347"/>
    <n v="2012457"/>
    <x v="0"/>
    <n v="4"/>
    <n v="0"/>
  </r>
  <r>
    <n v="11199351"/>
    <n v="0"/>
    <x v="1"/>
    <n v="0"/>
    <n v="90"/>
  </r>
  <r>
    <n v="11199351"/>
    <n v="1369669"/>
    <x v="0"/>
    <n v="1"/>
    <n v="0"/>
  </r>
  <r>
    <n v="11199352"/>
    <n v="0"/>
    <x v="0"/>
    <n v="0"/>
    <n v="0"/>
  </r>
  <r>
    <n v="11199352"/>
    <n v="2020301"/>
    <x v="0"/>
    <n v="2"/>
    <n v="0"/>
  </r>
  <r>
    <n v="11199357"/>
    <n v="0"/>
    <x v="0"/>
    <n v="0"/>
    <n v="0"/>
  </r>
  <r>
    <n v="11199357"/>
    <n v="1598557"/>
    <x v="0"/>
    <n v="5"/>
    <n v="0"/>
  </r>
  <r>
    <n v="11199521"/>
    <n v="0"/>
    <x v="0"/>
    <n v="0"/>
    <n v="0"/>
  </r>
  <r>
    <n v="11199521"/>
    <n v="1414488"/>
    <x v="1"/>
    <n v="1"/>
    <n v="30"/>
  </r>
  <r>
    <n v="11199636"/>
    <n v="0"/>
    <x v="1"/>
    <n v="0"/>
    <n v="30"/>
  </r>
  <r>
    <n v="11199636"/>
    <n v="0"/>
    <x v="1"/>
    <n v="0"/>
    <n v="90"/>
  </r>
  <r>
    <n v="11199650"/>
    <n v="0"/>
    <x v="1"/>
    <n v="0"/>
    <n v="90"/>
  </r>
  <r>
    <n v="11199650"/>
    <n v="1902767"/>
    <x v="1"/>
    <n v="3"/>
    <n v="70"/>
  </r>
  <r>
    <n v="11199653"/>
    <n v="0"/>
    <x v="0"/>
    <n v="0"/>
    <n v="0"/>
  </r>
  <r>
    <n v="11199653"/>
    <n v="0"/>
    <x v="1"/>
    <n v="0"/>
    <n v="60"/>
  </r>
  <r>
    <n v="11199699"/>
    <n v="0"/>
    <x v="0"/>
    <n v="0"/>
    <n v="0"/>
  </r>
  <r>
    <n v="11199699"/>
    <n v="1414488"/>
    <x v="1"/>
    <n v="3"/>
    <n v="60"/>
  </r>
  <r>
    <n v="11199822"/>
    <n v="0"/>
    <x v="0"/>
    <n v="0"/>
    <n v="0"/>
  </r>
  <r>
    <n v="11199822"/>
    <n v="0"/>
    <x v="2"/>
    <n v="0"/>
    <n v="90"/>
  </r>
  <r>
    <n v="11200380"/>
    <n v="0"/>
    <x v="0"/>
    <n v="0"/>
    <n v="0"/>
  </r>
  <r>
    <n v="11200380"/>
    <n v="1902767"/>
    <x v="1"/>
    <n v="1"/>
    <n v="70"/>
  </r>
  <r>
    <n v="11200541"/>
    <n v="0"/>
    <x v="1"/>
    <n v="0"/>
    <n v="90"/>
  </r>
  <r>
    <n v="11200541"/>
    <n v="1414488"/>
    <x v="1"/>
    <n v="2"/>
    <n v="60"/>
  </r>
  <r>
    <n v="11200580"/>
    <n v="0"/>
    <x v="0"/>
    <n v="0"/>
    <n v="0"/>
  </r>
  <r>
    <n v="11200580"/>
    <n v="772631"/>
    <x v="0"/>
    <n v="2"/>
    <n v="0"/>
  </r>
  <r>
    <n v="11200600"/>
    <n v="0"/>
    <x v="0"/>
    <n v="0"/>
    <n v="0"/>
  </r>
  <r>
    <n v="11200600"/>
    <n v="493101"/>
    <x v="0"/>
    <n v="3"/>
    <n v="0"/>
  </r>
  <r>
    <n v="11200605"/>
    <n v="0"/>
    <x v="2"/>
    <n v="0"/>
    <n v="90"/>
  </r>
  <r>
    <n v="11200605"/>
    <n v="1414488"/>
    <x v="1"/>
    <n v="3"/>
    <n v="30"/>
  </r>
  <r>
    <n v="11200817"/>
    <n v="0"/>
    <x v="0"/>
    <n v="0"/>
    <n v="0"/>
  </r>
  <r>
    <n v="11200817"/>
    <n v="0"/>
    <x v="1"/>
    <n v="0"/>
    <n v="30"/>
  </r>
  <r>
    <n v="11200848"/>
    <n v="0"/>
    <x v="0"/>
    <n v="0"/>
    <n v="0"/>
  </r>
  <r>
    <n v="11200848"/>
    <n v="0"/>
    <x v="1"/>
    <n v="0"/>
    <n v="30"/>
  </r>
  <r>
    <n v="11200867"/>
    <n v="0"/>
    <x v="0"/>
    <n v="0"/>
    <n v="0"/>
  </r>
  <r>
    <n v="11200867"/>
    <n v="1414488"/>
    <x v="1"/>
    <n v="3"/>
    <n v="30"/>
  </r>
  <r>
    <n v="11200876"/>
    <n v="0"/>
    <x v="0"/>
    <n v="0"/>
    <n v="0"/>
  </r>
  <r>
    <n v="11200876"/>
    <n v="1414488"/>
    <x v="1"/>
    <n v="3"/>
    <n v="30"/>
  </r>
  <r>
    <n v="11200898"/>
    <n v="0"/>
    <x v="0"/>
    <n v="0"/>
    <n v="0"/>
  </r>
  <r>
    <n v="11200898"/>
    <n v="2052735"/>
    <x v="0"/>
    <n v="1"/>
    <n v="0"/>
  </r>
  <r>
    <n v="11201473"/>
    <n v="0"/>
    <x v="0"/>
    <n v="0"/>
    <n v="0"/>
  </r>
  <r>
    <n v="11201473"/>
    <n v="1414488"/>
    <x v="1"/>
    <n v="1"/>
    <n v="30"/>
  </r>
  <r>
    <n v="11201527"/>
    <n v="0"/>
    <x v="0"/>
    <n v="0"/>
    <n v="0"/>
  </r>
  <r>
    <n v="11201527"/>
    <n v="1414488"/>
    <x v="1"/>
    <n v="5"/>
    <n v="30"/>
  </r>
  <r>
    <n v="11201544"/>
    <n v="0"/>
    <x v="0"/>
    <n v="0"/>
    <n v="0"/>
  </r>
  <r>
    <n v="11201544"/>
    <n v="1414488"/>
    <x v="1"/>
    <n v="1"/>
    <n v="30"/>
  </r>
  <r>
    <n v="11202072"/>
    <n v="1414488"/>
    <x v="1"/>
    <n v="3"/>
    <n v="30"/>
  </r>
  <r>
    <n v="11202072"/>
    <n v="1878099"/>
    <x v="1"/>
    <n v="1"/>
    <n v="90"/>
  </r>
  <r>
    <n v="11202290"/>
    <n v="0"/>
    <x v="0"/>
    <n v="0"/>
    <n v="0"/>
  </r>
  <r>
    <n v="11202290"/>
    <n v="842132"/>
    <x v="0"/>
    <n v="2"/>
    <n v="0"/>
  </r>
  <r>
    <n v="11202369"/>
    <n v="0"/>
    <x v="1"/>
    <n v="0"/>
    <n v="90"/>
  </r>
  <r>
    <n v="11202369"/>
    <n v="1578599"/>
    <x v="0"/>
    <n v="2"/>
    <n v="0"/>
  </r>
  <r>
    <n v="11202729"/>
    <n v="0"/>
    <x v="0"/>
    <n v="0"/>
    <n v="0"/>
  </r>
  <r>
    <n v="11202729"/>
    <n v="1902767"/>
    <x v="1"/>
    <n v="3"/>
    <n v="70"/>
  </r>
  <r>
    <n v="11202753"/>
    <n v="0"/>
    <x v="0"/>
    <n v="0"/>
    <n v="0"/>
  </r>
  <r>
    <n v="11202753"/>
    <n v="1414488"/>
    <x v="1"/>
    <n v="1"/>
    <n v="30"/>
  </r>
  <r>
    <n v="11202754"/>
    <n v="0"/>
    <x v="0"/>
    <n v="0"/>
    <n v="0"/>
  </r>
  <r>
    <n v="11202754"/>
    <n v="1414488"/>
    <x v="1"/>
    <n v="2"/>
    <n v="30"/>
  </r>
  <r>
    <n v="11202833"/>
    <n v="0"/>
    <x v="0"/>
    <n v="0"/>
    <n v="0"/>
  </r>
  <r>
    <n v="11202833"/>
    <n v="1601680"/>
    <x v="0"/>
    <n v="2"/>
    <n v="0"/>
  </r>
  <r>
    <n v="11202851"/>
    <n v="0"/>
    <x v="0"/>
    <n v="0"/>
    <n v="0"/>
  </r>
  <r>
    <n v="11202851"/>
    <n v="1902767"/>
    <x v="1"/>
    <n v="3"/>
    <n v="70"/>
  </r>
  <r>
    <n v="11202903"/>
    <n v="990223"/>
    <x v="0"/>
    <n v="1"/>
    <n v="0"/>
  </r>
  <r>
    <n v="11202903"/>
    <n v="1652095"/>
    <x v="0"/>
    <n v="3"/>
    <n v="0"/>
  </r>
  <r>
    <n v="11203349"/>
    <n v="0"/>
    <x v="0"/>
    <n v="0"/>
    <n v="0"/>
  </r>
  <r>
    <n v="11203349"/>
    <n v="1582152"/>
    <x v="0"/>
    <n v="2"/>
    <n v="0"/>
  </r>
  <r>
    <n v="11203521"/>
    <n v="0"/>
    <x v="0"/>
    <n v="0"/>
    <n v="0"/>
  </r>
  <r>
    <n v="11203521"/>
    <n v="527252"/>
    <x v="0"/>
    <n v="4"/>
    <n v="0"/>
  </r>
  <r>
    <n v="11203593"/>
    <n v="0"/>
    <x v="0"/>
    <n v="0"/>
    <n v="0"/>
  </r>
  <r>
    <n v="11203593"/>
    <n v="71272"/>
    <x v="0"/>
    <n v="3"/>
    <n v="0"/>
  </r>
  <r>
    <n v="11203595"/>
    <n v="71272"/>
    <x v="0"/>
    <n v="3"/>
    <n v="0"/>
  </r>
  <r>
    <n v="11203595"/>
    <n v="1902483"/>
    <x v="0"/>
    <n v="2"/>
    <n v="0"/>
  </r>
  <r>
    <n v="11203683"/>
    <n v="0"/>
    <x v="1"/>
    <n v="0"/>
    <n v="90"/>
  </r>
  <r>
    <n v="11203683"/>
    <n v="1414488"/>
    <x v="1"/>
    <n v="3"/>
    <n v="30"/>
  </r>
  <r>
    <n v="11203852"/>
    <n v="0"/>
    <x v="1"/>
    <n v="0"/>
    <n v="90"/>
  </r>
  <r>
    <n v="11203852"/>
    <n v="1902767"/>
    <x v="1"/>
    <n v="1"/>
    <n v="70"/>
  </r>
  <r>
    <n v="11203867"/>
    <n v="0"/>
    <x v="0"/>
    <n v="0"/>
    <n v="0"/>
  </r>
  <r>
    <n v="11203867"/>
    <n v="1414488"/>
    <x v="1"/>
    <n v="3"/>
    <n v="60"/>
  </r>
  <r>
    <n v="11204019"/>
    <n v="793607"/>
    <x v="0"/>
    <n v="5"/>
    <n v="0"/>
  </r>
  <r>
    <n v="11204019"/>
    <n v="987697"/>
    <x v="0"/>
    <n v="1"/>
    <n v="0"/>
  </r>
  <r>
    <n v="11204021"/>
    <n v="0"/>
    <x v="1"/>
    <n v="0"/>
    <n v="90"/>
  </r>
  <r>
    <n v="11204021"/>
    <n v="793607"/>
    <x v="0"/>
    <n v="3"/>
    <n v="0"/>
  </r>
  <r>
    <n v="11204029"/>
    <n v="0"/>
    <x v="0"/>
    <n v="0"/>
    <n v="0"/>
  </r>
  <r>
    <n v="11204033"/>
    <n v="0"/>
    <x v="1"/>
    <n v="0"/>
    <n v="90"/>
  </r>
  <r>
    <n v="11204033"/>
    <n v="49355"/>
    <x v="0"/>
    <n v="2"/>
    <n v="0"/>
  </r>
  <r>
    <n v="11204038"/>
    <n v="0"/>
    <x v="0"/>
    <n v="0"/>
    <n v="0"/>
  </r>
  <r>
    <n v="11204038"/>
    <n v="49355"/>
    <x v="0"/>
    <n v="2"/>
    <n v="0"/>
  </r>
  <r>
    <n v="11204040"/>
    <n v="0"/>
    <x v="0"/>
    <n v="0"/>
    <n v="0"/>
  </r>
  <r>
    <n v="11204042"/>
    <n v="0"/>
    <x v="1"/>
    <n v="0"/>
    <n v="90"/>
  </r>
  <r>
    <n v="11204042"/>
    <n v="49355"/>
    <x v="0"/>
    <n v="1"/>
    <n v="0"/>
  </r>
  <r>
    <n v="11204116"/>
    <n v="1333784"/>
    <x v="0"/>
    <n v="1"/>
    <n v="0"/>
  </r>
  <r>
    <n v="11204116"/>
    <n v="1413995"/>
    <x v="0"/>
    <n v="1"/>
    <n v="0"/>
  </r>
  <r>
    <n v="11204471"/>
    <n v="777806"/>
    <x v="0"/>
    <n v="1"/>
    <n v="0"/>
  </r>
  <r>
    <n v="11204471"/>
    <n v="1601680"/>
    <x v="0"/>
    <n v="3"/>
    <n v="0"/>
  </r>
  <r>
    <n v="11204512"/>
    <n v="0"/>
    <x v="0"/>
    <n v="0"/>
    <n v="0"/>
  </r>
  <r>
    <n v="11204512"/>
    <n v="1902767"/>
    <x v="1"/>
    <n v="3"/>
    <n v="70"/>
  </r>
  <r>
    <n v="11204529"/>
    <n v="0"/>
    <x v="1"/>
    <n v="0"/>
    <n v="70"/>
  </r>
  <r>
    <n v="11204529"/>
    <n v="0"/>
    <x v="1"/>
    <n v="0"/>
    <n v="90"/>
  </r>
  <r>
    <n v="11204937"/>
    <n v="0"/>
    <x v="0"/>
    <n v="0"/>
    <n v="0"/>
  </r>
  <r>
    <n v="11204937"/>
    <n v="1333784"/>
    <x v="0"/>
    <n v="1"/>
    <n v="0"/>
  </r>
  <r>
    <n v="11205084"/>
    <n v="0"/>
    <x v="0"/>
    <n v="0"/>
    <n v="0"/>
  </r>
  <r>
    <n v="11205084"/>
    <n v="121578"/>
    <x v="0"/>
    <n v="2"/>
    <n v="0"/>
  </r>
  <r>
    <n v="11205087"/>
    <n v="0"/>
    <x v="0"/>
    <n v="0"/>
    <n v="0"/>
  </r>
  <r>
    <n v="11205087"/>
    <n v="121578"/>
    <x v="0"/>
    <n v="2"/>
    <n v="0"/>
  </r>
  <r>
    <n v="11205088"/>
    <n v="121578"/>
    <x v="0"/>
    <n v="2"/>
    <n v="0"/>
  </r>
  <r>
    <n v="11205088"/>
    <n v="816065"/>
    <x v="0"/>
    <n v="2"/>
    <n v="0"/>
  </r>
  <r>
    <n v="11205090"/>
    <n v="0"/>
    <x v="0"/>
    <n v="0"/>
    <n v="0"/>
  </r>
  <r>
    <n v="11205090"/>
    <n v="987759"/>
    <x v="0"/>
    <n v="5"/>
    <n v="0"/>
  </r>
  <r>
    <n v="11205091"/>
    <n v="0"/>
    <x v="0"/>
    <n v="0"/>
    <n v="0"/>
  </r>
  <r>
    <n v="11205091"/>
    <n v="987759"/>
    <x v="0"/>
    <n v="1"/>
    <n v="0"/>
  </r>
  <r>
    <n v="11205289"/>
    <n v="0"/>
    <x v="0"/>
    <n v="0"/>
    <n v="0"/>
  </r>
  <r>
    <n v="11205289"/>
    <n v="100651"/>
    <x v="0"/>
    <n v="1"/>
    <n v="0"/>
  </r>
  <r>
    <n v="11205360"/>
    <n v="0"/>
    <x v="0"/>
    <n v="0"/>
    <n v="0"/>
  </r>
  <r>
    <n v="11205360"/>
    <n v="34442"/>
    <x v="1"/>
    <n v="2"/>
    <n v="90"/>
  </r>
  <r>
    <n v="11206335"/>
    <n v="0"/>
    <x v="0"/>
    <n v="0"/>
    <n v="0"/>
  </r>
  <r>
    <n v="11206335"/>
    <n v="438811"/>
    <x v="0"/>
    <n v="1"/>
    <n v="0"/>
  </r>
  <r>
    <n v="11206784"/>
    <n v="120994"/>
    <x v="0"/>
    <n v="2"/>
    <n v="0"/>
  </r>
  <r>
    <n v="11206784"/>
    <n v="1461457"/>
    <x v="0"/>
    <n v="3"/>
    <n v="0"/>
  </r>
  <r>
    <n v="11208049"/>
    <n v="0"/>
    <x v="0"/>
    <n v="0"/>
    <n v="0"/>
  </r>
  <r>
    <n v="11208049"/>
    <n v="914508"/>
    <x v="1"/>
    <n v="1"/>
    <n v="90"/>
  </r>
  <r>
    <n v="11208508"/>
    <n v="0"/>
    <x v="0"/>
    <n v="0"/>
    <n v="0"/>
  </r>
  <r>
    <n v="11208508"/>
    <n v="2056251"/>
    <x v="1"/>
    <n v="3"/>
    <n v="90"/>
  </r>
  <r>
    <n v="11208882"/>
    <n v="0"/>
    <x v="0"/>
    <n v="0"/>
    <n v="0"/>
  </r>
  <r>
    <n v="11208882"/>
    <n v="1414488"/>
    <x v="1"/>
    <n v="3"/>
    <n v="30"/>
  </r>
  <r>
    <n v="11208891"/>
    <n v="0"/>
    <x v="0"/>
    <n v="0"/>
    <n v="0"/>
  </r>
  <r>
    <n v="11208891"/>
    <n v="1414488"/>
    <x v="1"/>
    <n v="1"/>
    <n v="30"/>
  </r>
  <r>
    <n v="11208918"/>
    <n v="0"/>
    <x v="1"/>
    <n v="0"/>
    <n v="60"/>
  </r>
  <r>
    <n v="11208918"/>
    <n v="86030"/>
    <x v="0"/>
    <n v="1"/>
    <n v="0"/>
  </r>
  <r>
    <n v="11209101"/>
    <n v="0"/>
    <x v="1"/>
    <n v="0"/>
    <n v="77"/>
  </r>
  <r>
    <n v="11209101"/>
    <n v="1414488"/>
    <x v="1"/>
    <n v="4"/>
    <n v="60"/>
  </r>
  <r>
    <n v="11209213"/>
    <n v="0"/>
    <x v="1"/>
    <n v="0"/>
    <n v="90"/>
  </r>
  <r>
    <n v="11209213"/>
    <n v="1414488"/>
    <x v="1"/>
    <n v="2"/>
    <n v="60"/>
  </r>
  <r>
    <n v="11209250"/>
    <n v="0"/>
    <x v="0"/>
    <n v="0"/>
    <n v="0"/>
  </r>
  <r>
    <n v="11209250"/>
    <n v="1414488"/>
    <x v="1"/>
    <n v="1"/>
    <n v="60"/>
  </r>
  <r>
    <n v="11209367"/>
    <n v="0"/>
    <x v="0"/>
    <n v="0"/>
    <n v="0"/>
  </r>
  <r>
    <n v="11209367"/>
    <n v="1414488"/>
    <x v="1"/>
    <n v="2"/>
    <n v="60"/>
  </r>
  <r>
    <n v="11209475"/>
    <n v="0"/>
    <x v="0"/>
    <n v="0"/>
    <n v="0"/>
  </r>
  <r>
    <n v="11209475"/>
    <n v="1414488"/>
    <x v="1"/>
    <n v="4"/>
    <n v="30"/>
  </r>
  <r>
    <n v="11209482"/>
    <n v="0"/>
    <x v="1"/>
    <n v="0"/>
    <n v="90"/>
  </r>
  <r>
    <n v="11209482"/>
    <n v="1414488"/>
    <x v="1"/>
    <n v="2"/>
    <n v="60"/>
  </r>
  <r>
    <n v="11209507"/>
    <n v="0"/>
    <x v="0"/>
    <n v="0"/>
    <n v="0"/>
  </r>
  <r>
    <n v="11209507"/>
    <n v="1169834"/>
    <x v="0"/>
    <n v="1"/>
    <n v="0"/>
  </r>
  <r>
    <n v="11209522"/>
    <n v="0"/>
    <x v="0"/>
    <n v="0"/>
    <n v="0"/>
  </r>
  <r>
    <n v="11209522"/>
    <n v="1414488"/>
    <x v="1"/>
    <n v="1"/>
    <n v="60"/>
  </r>
  <r>
    <n v="11209530"/>
    <n v="0"/>
    <x v="0"/>
    <n v="0"/>
    <n v="0"/>
  </r>
  <r>
    <n v="11209530"/>
    <n v="1414488"/>
    <x v="1"/>
    <n v="3"/>
    <n v="60"/>
  </r>
  <r>
    <n v="11209538"/>
    <n v="0"/>
    <x v="0"/>
    <n v="0"/>
    <n v="0"/>
  </r>
  <r>
    <n v="11209538"/>
    <n v="1414488"/>
    <x v="1"/>
    <n v="1"/>
    <n v="30"/>
  </r>
  <r>
    <n v="11209554"/>
    <n v="0"/>
    <x v="0"/>
    <n v="0"/>
    <n v="0"/>
  </r>
  <r>
    <n v="11209554"/>
    <n v="1414488"/>
    <x v="1"/>
    <n v="4"/>
    <n v="30"/>
  </r>
  <r>
    <n v="11209583"/>
    <n v="0"/>
    <x v="1"/>
    <n v="0"/>
    <n v="90"/>
  </r>
  <r>
    <n v="11209583"/>
    <n v="1414488"/>
    <x v="1"/>
    <n v="4"/>
    <n v="30"/>
  </r>
  <r>
    <n v="11209645"/>
    <n v="0"/>
    <x v="0"/>
    <n v="0"/>
    <n v="0"/>
  </r>
  <r>
    <n v="11209645"/>
    <n v="1414488"/>
    <x v="1"/>
    <n v="1"/>
    <n v="30"/>
  </r>
  <r>
    <n v="11209662"/>
    <n v="0"/>
    <x v="0"/>
    <n v="0"/>
    <n v="0"/>
  </r>
  <r>
    <n v="11209662"/>
    <n v="1414488"/>
    <x v="1"/>
    <n v="3"/>
    <n v="60"/>
  </r>
  <r>
    <n v="11209673"/>
    <n v="0"/>
    <x v="0"/>
    <n v="0"/>
    <n v="0"/>
  </r>
  <r>
    <n v="11209673"/>
    <n v="1414488"/>
    <x v="1"/>
    <n v="1"/>
    <n v="60"/>
  </r>
  <r>
    <n v="11209738"/>
    <n v="0"/>
    <x v="1"/>
    <n v="0"/>
    <n v="90"/>
  </r>
  <r>
    <n v="11209738"/>
    <n v="1414488"/>
    <x v="1"/>
    <n v="2"/>
    <n v="30"/>
  </r>
  <r>
    <n v="11209874"/>
    <n v="0"/>
    <x v="0"/>
    <n v="0"/>
    <n v="0"/>
  </r>
  <r>
    <n v="11209874"/>
    <n v="1414488"/>
    <x v="1"/>
    <n v="3"/>
    <n v="30"/>
  </r>
  <r>
    <n v="11210020"/>
    <n v="0"/>
    <x v="0"/>
    <n v="0"/>
    <n v="0"/>
  </r>
  <r>
    <n v="11210020"/>
    <n v="1902767"/>
    <x v="1"/>
    <n v="2"/>
    <n v="70"/>
  </r>
  <r>
    <n v="11210068"/>
    <n v="0"/>
    <x v="1"/>
    <n v="0"/>
    <n v="90"/>
  </r>
  <r>
    <n v="11210068"/>
    <n v="1333784"/>
    <x v="0"/>
    <n v="2"/>
    <n v="0"/>
  </r>
  <r>
    <n v="11210103"/>
    <n v="55692"/>
    <x v="0"/>
    <n v="1"/>
    <n v="0"/>
  </r>
  <r>
    <n v="11210103"/>
    <n v="1414488"/>
    <x v="1"/>
    <n v="3"/>
    <n v="60"/>
  </r>
  <r>
    <n v="11210145"/>
    <n v="0"/>
    <x v="0"/>
    <n v="0"/>
    <n v="0"/>
  </r>
  <r>
    <n v="11210145"/>
    <n v="0"/>
    <x v="1"/>
    <n v="0"/>
    <n v="30"/>
  </r>
  <r>
    <n v="11210262"/>
    <n v="0"/>
    <x v="0"/>
    <n v="0"/>
    <n v="0"/>
  </r>
  <r>
    <n v="11210262"/>
    <n v="1414488"/>
    <x v="1"/>
    <n v="3"/>
    <n v="60"/>
  </r>
  <r>
    <n v="11210283"/>
    <n v="0"/>
    <x v="1"/>
    <n v="0"/>
    <n v="30"/>
  </r>
  <r>
    <n v="11210283"/>
    <n v="512110"/>
    <x v="0"/>
    <n v="2"/>
    <n v="0"/>
  </r>
  <r>
    <n v="11210287"/>
    <n v="0"/>
    <x v="0"/>
    <n v="0"/>
    <n v="0"/>
  </r>
  <r>
    <n v="11210287"/>
    <n v="0"/>
    <x v="1"/>
    <n v="0"/>
    <n v="60"/>
  </r>
  <r>
    <n v="11210300"/>
    <n v="990223"/>
    <x v="0"/>
    <n v="1"/>
    <n v="0"/>
  </r>
  <r>
    <n v="11210300"/>
    <n v="1455521"/>
    <x v="0"/>
    <n v="1"/>
    <n v="0"/>
  </r>
  <r>
    <n v="11210308"/>
    <n v="0"/>
    <x v="0"/>
    <n v="0"/>
    <n v="0"/>
  </r>
  <r>
    <n v="11210308"/>
    <n v="772602"/>
    <x v="0"/>
    <n v="1"/>
    <n v="0"/>
  </r>
  <r>
    <n v="11210329"/>
    <n v="990223"/>
    <x v="0"/>
    <n v="1"/>
    <n v="0"/>
  </r>
  <r>
    <n v="11210329"/>
    <n v="1737451"/>
    <x v="0"/>
    <n v="1"/>
    <n v="0"/>
  </r>
  <r>
    <n v="11210366"/>
    <n v="0"/>
    <x v="0"/>
    <n v="0"/>
    <n v="0"/>
  </r>
  <r>
    <n v="11210366"/>
    <n v="1414488"/>
    <x v="1"/>
    <n v="3"/>
    <n v="30"/>
  </r>
  <r>
    <n v="11210391"/>
    <n v="0"/>
    <x v="1"/>
    <n v="0"/>
    <n v="90"/>
  </r>
  <r>
    <n v="11210391"/>
    <n v="1902767"/>
    <x v="1"/>
    <n v="1"/>
    <n v="70"/>
  </r>
  <r>
    <n v="11210396"/>
    <n v="0"/>
    <x v="1"/>
    <n v="0"/>
    <n v="90"/>
  </r>
  <r>
    <n v="11210396"/>
    <n v="1414488"/>
    <x v="1"/>
    <n v="3"/>
    <n v="30"/>
  </r>
  <r>
    <n v="11210430"/>
    <n v="0"/>
    <x v="0"/>
    <n v="0"/>
    <n v="0"/>
  </r>
  <r>
    <n v="11210430"/>
    <n v="1414488"/>
    <x v="1"/>
    <n v="1"/>
    <n v="30"/>
  </r>
  <r>
    <n v="11210547"/>
    <n v="0"/>
    <x v="0"/>
    <n v="0"/>
    <n v="0"/>
  </r>
  <r>
    <n v="11210547"/>
    <n v="1414488"/>
    <x v="1"/>
    <n v="2"/>
    <n v="60"/>
  </r>
  <r>
    <n v="11210663"/>
    <n v="0"/>
    <x v="0"/>
    <n v="0"/>
    <n v="0"/>
  </r>
  <r>
    <n v="11210663"/>
    <n v="1414488"/>
    <x v="1"/>
    <n v="1"/>
    <n v="60"/>
  </r>
  <r>
    <n v="11210665"/>
    <n v="0"/>
    <x v="0"/>
    <n v="0"/>
    <n v="0"/>
  </r>
  <r>
    <n v="11210665"/>
    <n v="0"/>
    <x v="1"/>
    <n v="0"/>
    <n v="30"/>
  </r>
  <r>
    <n v="11210673"/>
    <n v="0"/>
    <x v="0"/>
    <n v="0"/>
    <n v="0"/>
  </r>
  <r>
    <n v="11210673"/>
    <n v="1414488"/>
    <x v="1"/>
    <n v="3"/>
    <n v="30"/>
  </r>
  <r>
    <n v="11210677"/>
    <n v="121578"/>
    <x v="0"/>
    <n v="2"/>
    <n v="0"/>
  </r>
  <r>
    <n v="11210677"/>
    <n v="772631"/>
    <x v="0"/>
    <n v="4"/>
    <n v="0"/>
  </r>
  <r>
    <n v="11210678"/>
    <n v="121578"/>
    <x v="0"/>
    <n v="1"/>
    <n v="0"/>
  </r>
  <r>
    <n v="11210678"/>
    <n v="2014479"/>
    <x v="0"/>
    <n v="1"/>
    <n v="0"/>
  </r>
  <r>
    <n v="11210679"/>
    <n v="121578"/>
    <x v="0"/>
    <n v="2"/>
    <n v="0"/>
  </r>
  <r>
    <n v="11210679"/>
    <n v="493101"/>
    <x v="0"/>
    <n v="3"/>
    <n v="0"/>
  </r>
  <r>
    <n v="11210681"/>
    <n v="121578"/>
    <x v="0"/>
    <n v="2"/>
    <n v="0"/>
  </r>
  <r>
    <n v="11210681"/>
    <n v="816065"/>
    <x v="0"/>
    <n v="2"/>
    <n v="0"/>
  </r>
  <r>
    <n v="11210682"/>
    <n v="0"/>
    <x v="0"/>
    <n v="0"/>
    <n v="0"/>
  </r>
  <r>
    <n v="11210682"/>
    <n v="987759"/>
    <x v="0"/>
    <n v="3"/>
    <n v="0"/>
  </r>
  <r>
    <n v="11210685"/>
    <n v="0"/>
    <x v="0"/>
    <n v="0"/>
    <n v="0"/>
  </r>
  <r>
    <n v="11210692"/>
    <n v="0"/>
    <x v="0"/>
    <n v="0"/>
    <n v="0"/>
  </r>
  <r>
    <n v="11210692"/>
    <n v="1414488"/>
    <x v="1"/>
    <n v="4"/>
    <n v="60"/>
  </r>
  <r>
    <n v="11210706"/>
    <n v="0"/>
    <x v="0"/>
    <n v="0"/>
    <n v="0"/>
  </r>
  <r>
    <n v="11210706"/>
    <n v="1414488"/>
    <x v="1"/>
    <n v="3"/>
    <n v="30"/>
  </r>
  <r>
    <n v="11210743"/>
    <n v="0"/>
    <x v="0"/>
    <n v="0"/>
    <n v="0"/>
  </r>
  <r>
    <n v="11210743"/>
    <n v="1414488"/>
    <x v="1"/>
    <n v="4"/>
    <n v="30"/>
  </r>
  <r>
    <n v="11210777"/>
    <n v="0"/>
    <x v="0"/>
    <n v="0"/>
    <n v="0"/>
  </r>
  <r>
    <n v="11210777"/>
    <n v="1414488"/>
    <x v="1"/>
    <n v="2"/>
    <n v="30"/>
  </r>
  <r>
    <n v="11210790"/>
    <n v="0"/>
    <x v="1"/>
    <n v="0"/>
    <n v="30"/>
  </r>
  <r>
    <n v="11210790"/>
    <n v="1414488"/>
    <x v="1"/>
    <n v="5"/>
    <n v="30"/>
  </r>
  <r>
    <n v="11210791"/>
    <n v="0"/>
    <x v="0"/>
    <n v="0"/>
    <n v="0"/>
  </r>
  <r>
    <n v="11210791"/>
    <n v="1414488"/>
    <x v="1"/>
    <n v="2"/>
    <n v="30"/>
  </r>
  <r>
    <n v="11210793"/>
    <n v="0"/>
    <x v="1"/>
    <n v="0"/>
    <n v="90"/>
  </r>
  <r>
    <n v="11210793"/>
    <n v="1414488"/>
    <x v="1"/>
    <n v="3"/>
    <n v="30"/>
  </r>
  <r>
    <n v="11210814"/>
    <n v="0"/>
    <x v="0"/>
    <n v="0"/>
    <n v="0"/>
  </r>
  <r>
    <n v="11210814"/>
    <n v="1902767"/>
    <x v="1"/>
    <n v="3"/>
    <n v="70"/>
  </r>
  <r>
    <n v="11210849"/>
    <n v="0"/>
    <x v="1"/>
    <n v="0"/>
    <n v="30"/>
  </r>
  <r>
    <n v="11210849"/>
    <n v="0"/>
    <x v="1"/>
    <n v="0"/>
    <n v="90"/>
  </r>
  <r>
    <n v="11210851"/>
    <n v="0"/>
    <x v="0"/>
    <n v="0"/>
    <n v="0"/>
  </r>
  <r>
    <n v="11210851"/>
    <n v="1414488"/>
    <x v="1"/>
    <n v="2"/>
    <n v="30"/>
  </r>
  <r>
    <n v="11210870"/>
    <n v="0"/>
    <x v="0"/>
    <n v="0"/>
    <n v="0"/>
  </r>
  <r>
    <n v="11210870"/>
    <n v="1414488"/>
    <x v="1"/>
    <n v="3"/>
    <n v="60"/>
  </r>
  <r>
    <n v="11210874"/>
    <n v="0"/>
    <x v="0"/>
    <n v="0"/>
    <n v="0"/>
  </r>
  <r>
    <n v="11210874"/>
    <n v="1414488"/>
    <x v="1"/>
    <n v="1"/>
    <n v="60"/>
  </r>
  <r>
    <n v="11210876"/>
    <n v="0"/>
    <x v="1"/>
    <n v="0"/>
    <n v="30"/>
  </r>
  <r>
    <n v="11210876"/>
    <n v="0"/>
    <x v="1"/>
    <n v="0"/>
    <n v="90"/>
  </r>
  <r>
    <n v="11210902"/>
    <n v="0"/>
    <x v="0"/>
    <n v="0"/>
    <n v="0"/>
  </r>
  <r>
    <n v="11210902"/>
    <n v="1414488"/>
    <x v="1"/>
    <n v="2"/>
    <n v="30"/>
  </r>
  <r>
    <n v="11210944"/>
    <n v="0"/>
    <x v="0"/>
    <n v="0"/>
    <n v="0"/>
  </r>
  <r>
    <n v="11210944"/>
    <n v="1414488"/>
    <x v="1"/>
    <n v="1"/>
    <n v="30"/>
  </r>
  <r>
    <n v="11210946"/>
    <n v="0"/>
    <x v="1"/>
    <n v="0"/>
    <n v="90"/>
  </r>
  <r>
    <n v="11210946"/>
    <n v="1414488"/>
    <x v="1"/>
    <n v="2"/>
    <n v="30"/>
  </r>
  <r>
    <n v="11211052"/>
    <n v="0"/>
    <x v="0"/>
    <n v="0"/>
    <n v="0"/>
  </r>
  <r>
    <n v="11211052"/>
    <n v="1414488"/>
    <x v="1"/>
    <n v="1"/>
    <n v="30"/>
  </r>
  <r>
    <n v="11211123"/>
    <n v="0"/>
    <x v="0"/>
    <n v="0"/>
    <n v="0"/>
  </r>
  <r>
    <n v="11211123"/>
    <n v="0"/>
    <x v="1"/>
    <n v="0"/>
    <n v="30"/>
  </r>
  <r>
    <n v="11211125"/>
    <n v="0"/>
    <x v="1"/>
    <n v="0"/>
    <n v="90"/>
  </r>
  <r>
    <n v="11211125"/>
    <n v="1414488"/>
    <x v="1"/>
    <n v="1"/>
    <n v="30"/>
  </r>
  <r>
    <n v="11211126"/>
    <n v="0"/>
    <x v="1"/>
    <n v="0"/>
    <n v="30"/>
  </r>
  <r>
    <n v="11211126"/>
    <n v="0"/>
    <x v="1"/>
    <n v="0"/>
    <n v="90"/>
  </r>
  <r>
    <n v="11211133"/>
    <n v="0"/>
    <x v="0"/>
    <n v="0"/>
    <n v="0"/>
  </r>
  <r>
    <n v="11211133"/>
    <n v="1902767"/>
    <x v="1"/>
    <n v="1"/>
    <n v="70"/>
  </r>
  <r>
    <n v="11211148"/>
    <n v="0"/>
    <x v="1"/>
    <n v="0"/>
    <n v="30"/>
  </r>
  <r>
    <n v="11211148"/>
    <n v="909869"/>
    <x v="0"/>
    <n v="1"/>
    <n v="0"/>
  </r>
  <r>
    <n v="11211155"/>
    <n v="0"/>
    <x v="1"/>
    <n v="0"/>
    <n v="70"/>
  </r>
  <r>
    <n v="11211155"/>
    <n v="0"/>
    <x v="1"/>
    <n v="0"/>
    <n v="90"/>
  </r>
  <r>
    <n v="11211159"/>
    <n v="0"/>
    <x v="0"/>
    <n v="0"/>
    <n v="0"/>
  </r>
  <r>
    <n v="11211159"/>
    <n v="1414488"/>
    <x v="1"/>
    <n v="1"/>
    <n v="60"/>
  </r>
  <r>
    <n v="11211175"/>
    <n v="0"/>
    <x v="1"/>
    <n v="0"/>
    <n v="90"/>
  </r>
  <r>
    <n v="11211175"/>
    <n v="1414488"/>
    <x v="1"/>
    <n v="4"/>
    <n v="30"/>
  </r>
  <r>
    <n v="11211191"/>
    <n v="0"/>
    <x v="0"/>
    <n v="0"/>
    <n v="0"/>
  </r>
  <r>
    <n v="11211191"/>
    <n v="0"/>
    <x v="1"/>
    <n v="0"/>
    <n v="30"/>
  </r>
  <r>
    <n v="11211272"/>
    <n v="0"/>
    <x v="0"/>
    <n v="0"/>
    <n v="0"/>
  </r>
  <r>
    <n v="11211295"/>
    <n v="0"/>
    <x v="0"/>
    <n v="0"/>
    <n v="0"/>
  </r>
  <r>
    <n v="11211295"/>
    <n v="1902767"/>
    <x v="1"/>
    <n v="2"/>
    <n v="70"/>
  </r>
  <r>
    <n v="11211296"/>
    <n v="0"/>
    <x v="0"/>
    <n v="0"/>
    <n v="0"/>
  </r>
  <r>
    <n v="11211296"/>
    <n v="1414488"/>
    <x v="1"/>
    <n v="3"/>
    <n v="60"/>
  </r>
  <r>
    <n v="11211324"/>
    <n v="0"/>
    <x v="0"/>
    <n v="0"/>
    <n v="0"/>
  </r>
  <r>
    <n v="11211324"/>
    <n v="0"/>
    <x v="1"/>
    <n v="0"/>
    <n v="30"/>
  </r>
  <r>
    <n v="11211334"/>
    <n v="0"/>
    <x v="0"/>
    <n v="0"/>
    <n v="0"/>
  </r>
  <r>
    <n v="11211334"/>
    <n v="1414488"/>
    <x v="1"/>
    <n v="1"/>
    <n v="30"/>
  </r>
  <r>
    <n v="11211347"/>
    <n v="0"/>
    <x v="0"/>
    <n v="0"/>
    <n v="0"/>
  </r>
  <r>
    <n v="11211347"/>
    <n v="1414488"/>
    <x v="1"/>
    <n v="2"/>
    <n v="30"/>
  </r>
  <r>
    <n v="11211392"/>
    <n v="0"/>
    <x v="0"/>
    <n v="0"/>
    <n v="0"/>
  </r>
  <r>
    <n v="11211392"/>
    <n v="0"/>
    <x v="1"/>
    <n v="0"/>
    <n v="30"/>
  </r>
  <r>
    <n v="11211474"/>
    <n v="0"/>
    <x v="0"/>
    <n v="0"/>
    <n v="0"/>
  </r>
  <r>
    <n v="11211474"/>
    <n v="1414488"/>
    <x v="1"/>
    <n v="2"/>
    <n v="30"/>
  </r>
  <r>
    <n v="11211485"/>
    <n v="1414488"/>
    <x v="1"/>
    <n v="1"/>
    <n v="30"/>
  </r>
  <r>
    <n v="11211485"/>
    <n v="2055594"/>
    <x v="0"/>
    <n v="1"/>
    <n v="0"/>
  </r>
  <r>
    <n v="11211524"/>
    <n v="0"/>
    <x v="0"/>
    <n v="0"/>
    <n v="0"/>
  </r>
  <r>
    <n v="11211524"/>
    <n v="1414488"/>
    <x v="1"/>
    <n v="3"/>
    <n v="30"/>
  </r>
  <r>
    <n v="11211553"/>
    <n v="0"/>
    <x v="0"/>
    <n v="0"/>
    <n v="0"/>
  </r>
  <r>
    <n v="11211553"/>
    <n v="1414488"/>
    <x v="1"/>
    <n v="3"/>
    <n v="30"/>
  </r>
  <r>
    <n v="11211578"/>
    <n v="0"/>
    <x v="0"/>
    <n v="0"/>
    <n v="0"/>
  </r>
  <r>
    <n v="11211578"/>
    <n v="1414488"/>
    <x v="1"/>
    <n v="1"/>
    <n v="60"/>
  </r>
  <r>
    <n v="11211764"/>
    <n v="0"/>
    <x v="0"/>
    <n v="0"/>
    <n v="0"/>
  </r>
  <r>
    <n v="11211764"/>
    <n v="1414488"/>
    <x v="1"/>
    <n v="3"/>
    <n v="30"/>
  </r>
  <r>
    <n v="11211858"/>
    <n v="0"/>
    <x v="1"/>
    <n v="0"/>
    <n v="60"/>
  </r>
  <r>
    <n v="11211858"/>
    <n v="0"/>
    <x v="1"/>
    <n v="0"/>
    <n v="90"/>
  </r>
  <r>
    <n v="11211983"/>
    <n v="100806"/>
    <x v="0"/>
    <n v="2"/>
    <n v="0"/>
  </r>
  <r>
    <n v="11211983"/>
    <n v="1902440"/>
    <x v="1"/>
    <n v="2"/>
    <n v="90"/>
  </r>
  <r>
    <n v="11211985"/>
    <n v="0"/>
    <x v="1"/>
    <n v="0"/>
    <n v="90"/>
  </r>
  <r>
    <n v="11211985"/>
    <n v="1430"/>
    <x v="0"/>
    <n v="1"/>
    <n v="0"/>
  </r>
  <r>
    <n v="11211986"/>
    <n v="0"/>
    <x v="0"/>
    <n v="0"/>
    <n v="0"/>
  </r>
  <r>
    <n v="11211986"/>
    <n v="1902440"/>
    <x v="1"/>
    <n v="4"/>
    <n v="90"/>
  </r>
  <r>
    <n v="11212014"/>
    <n v="300284"/>
    <x v="0"/>
    <n v="2"/>
    <n v="0"/>
  </r>
  <r>
    <n v="11212014"/>
    <n v="1902767"/>
    <x v="1"/>
    <n v="2"/>
    <n v="70"/>
  </r>
  <r>
    <n v="11212039"/>
    <n v="0"/>
    <x v="1"/>
    <n v="0"/>
    <n v="90"/>
  </r>
  <r>
    <n v="11212039"/>
    <n v="1414488"/>
    <x v="1"/>
    <n v="3"/>
    <n v="60"/>
  </r>
  <r>
    <n v="11212287"/>
    <n v="0"/>
    <x v="1"/>
    <n v="0"/>
    <n v="90"/>
  </r>
  <r>
    <n v="11212287"/>
    <n v="1414488"/>
    <x v="1"/>
    <n v="2"/>
    <n v="60"/>
  </r>
  <r>
    <n v="11212405"/>
    <n v="0"/>
    <x v="0"/>
    <n v="0"/>
    <n v="0"/>
  </r>
  <r>
    <n v="11212405"/>
    <n v="1414488"/>
    <x v="1"/>
    <n v="2"/>
    <n v="30"/>
  </r>
  <r>
    <n v="11212507"/>
    <n v="0"/>
    <x v="0"/>
    <n v="0"/>
    <n v="0"/>
  </r>
  <r>
    <n v="11212507"/>
    <n v="1414488"/>
    <x v="1"/>
    <n v="1"/>
    <n v="30"/>
  </r>
  <r>
    <n v="11212630"/>
    <n v="0"/>
    <x v="1"/>
    <n v="0"/>
    <n v="25"/>
  </r>
  <r>
    <n v="11212630"/>
    <n v="0"/>
    <x v="1"/>
    <n v="0"/>
    <n v="30"/>
  </r>
  <r>
    <n v="11212658"/>
    <n v="0"/>
    <x v="0"/>
    <n v="0"/>
    <n v="0"/>
  </r>
  <r>
    <n v="11212658"/>
    <n v="1414488"/>
    <x v="1"/>
    <n v="1"/>
    <n v="60"/>
  </r>
  <r>
    <n v="11212703"/>
    <n v="0"/>
    <x v="0"/>
    <n v="0"/>
    <n v="0"/>
  </r>
  <r>
    <n v="11212703"/>
    <n v="1414488"/>
    <x v="1"/>
    <n v="1"/>
    <n v="30"/>
  </r>
  <r>
    <n v="11212733"/>
    <n v="71272"/>
    <x v="0"/>
    <n v="2"/>
    <n v="0"/>
  </r>
  <r>
    <n v="11212733"/>
    <n v="1916760"/>
    <x v="0"/>
    <n v="1"/>
    <n v="0"/>
  </r>
  <r>
    <n v="11212748"/>
    <n v="0"/>
    <x v="0"/>
    <n v="0"/>
    <n v="0"/>
  </r>
  <r>
    <n v="11212748"/>
    <n v="1414488"/>
    <x v="1"/>
    <n v="2"/>
    <n v="60"/>
  </r>
  <r>
    <n v="11212763"/>
    <n v="0"/>
    <x v="0"/>
    <n v="0"/>
    <n v="0"/>
  </r>
  <r>
    <n v="11212763"/>
    <n v="1414488"/>
    <x v="1"/>
    <n v="1"/>
    <n v="30"/>
  </r>
  <r>
    <n v="11212781"/>
    <n v="0"/>
    <x v="0"/>
    <n v="0"/>
    <n v="0"/>
  </r>
  <r>
    <n v="11212781"/>
    <n v="0"/>
    <x v="1"/>
    <n v="0"/>
    <n v="70"/>
  </r>
  <r>
    <n v="11212788"/>
    <n v="0"/>
    <x v="0"/>
    <n v="0"/>
    <n v="0"/>
  </r>
  <r>
    <n v="11212788"/>
    <n v="113856"/>
    <x v="0"/>
    <n v="3"/>
    <n v="0"/>
  </r>
  <r>
    <n v="11212933"/>
    <n v="0"/>
    <x v="0"/>
    <n v="0"/>
    <n v="0"/>
  </r>
  <r>
    <n v="11212933"/>
    <n v="1414488"/>
    <x v="1"/>
    <n v="2"/>
    <n v="30"/>
  </r>
  <r>
    <n v="11212961"/>
    <n v="0"/>
    <x v="0"/>
    <n v="0"/>
    <n v="0"/>
  </r>
  <r>
    <n v="11212961"/>
    <n v="1902767"/>
    <x v="1"/>
    <n v="2"/>
    <n v="70"/>
  </r>
  <r>
    <n v="11213058"/>
    <n v="0"/>
    <x v="1"/>
    <n v="0"/>
    <n v="8"/>
  </r>
  <r>
    <n v="11213058"/>
    <n v="1414488"/>
    <x v="1"/>
    <n v="1"/>
    <n v="30"/>
  </r>
  <r>
    <n v="11213077"/>
    <n v="581978"/>
    <x v="0"/>
    <n v="1"/>
    <n v="0"/>
  </r>
  <r>
    <n v="11213077"/>
    <n v="1414488"/>
    <x v="1"/>
    <n v="2"/>
    <n v="30"/>
  </r>
  <r>
    <n v="11213133"/>
    <n v="0"/>
    <x v="0"/>
    <n v="0"/>
    <n v="0"/>
  </r>
  <r>
    <n v="11213133"/>
    <n v="0"/>
    <x v="1"/>
    <n v="0"/>
    <n v="30"/>
  </r>
  <r>
    <n v="11213221"/>
    <n v="0"/>
    <x v="1"/>
    <n v="0"/>
    <n v="90"/>
  </r>
  <r>
    <n v="11213221"/>
    <n v="1902767"/>
    <x v="1"/>
    <n v="3"/>
    <n v="70"/>
  </r>
  <r>
    <n v="11213241"/>
    <n v="986897"/>
    <x v="0"/>
    <n v="1"/>
    <n v="0"/>
  </r>
  <r>
    <n v="11213241"/>
    <n v="1456633"/>
    <x v="0"/>
    <n v="2"/>
    <n v="0"/>
  </r>
  <r>
    <n v="11213347"/>
    <n v="0"/>
    <x v="0"/>
    <n v="0"/>
    <n v="0"/>
  </r>
  <r>
    <n v="11213347"/>
    <n v="1414488"/>
    <x v="1"/>
    <n v="2"/>
    <n v="30"/>
  </r>
  <r>
    <n v="11213490"/>
    <n v="0"/>
    <x v="1"/>
    <n v="0"/>
    <n v="90"/>
  </r>
  <r>
    <n v="11213490"/>
    <n v="1902767"/>
    <x v="1"/>
    <n v="1"/>
    <n v="70"/>
  </r>
  <r>
    <n v="11213499"/>
    <n v="0"/>
    <x v="0"/>
    <n v="0"/>
    <n v="0"/>
  </r>
  <r>
    <n v="11213499"/>
    <n v="1414488"/>
    <x v="1"/>
    <n v="2"/>
    <n v="30"/>
  </r>
  <r>
    <n v="11213562"/>
    <n v="0"/>
    <x v="0"/>
    <n v="0"/>
    <n v="0"/>
  </r>
  <r>
    <n v="11213562"/>
    <n v="1414488"/>
    <x v="1"/>
    <n v="2"/>
    <n v="30"/>
  </r>
  <r>
    <n v="11213854"/>
    <n v="0"/>
    <x v="1"/>
    <n v="0"/>
    <n v="90"/>
  </r>
  <r>
    <n v="11213854"/>
    <n v="1414488"/>
    <x v="1"/>
    <n v="2"/>
    <n v="30"/>
  </r>
  <r>
    <n v="11213863"/>
    <n v="0"/>
    <x v="0"/>
    <n v="0"/>
    <n v="0"/>
  </r>
  <r>
    <n v="11213863"/>
    <n v="1414488"/>
    <x v="1"/>
    <n v="3"/>
    <n v="30"/>
  </r>
  <r>
    <n v="11213876"/>
    <n v="0"/>
    <x v="0"/>
    <n v="0"/>
    <n v="0"/>
  </r>
  <r>
    <n v="11213876"/>
    <n v="1333784"/>
    <x v="0"/>
    <n v="1"/>
    <n v="0"/>
  </r>
  <r>
    <n v="11214110"/>
    <n v="0"/>
    <x v="0"/>
    <n v="0"/>
    <n v="0"/>
  </r>
  <r>
    <n v="11214110"/>
    <n v="1902767"/>
    <x v="1"/>
    <n v="1"/>
    <n v="70"/>
  </r>
  <r>
    <n v="11214137"/>
    <n v="0"/>
    <x v="0"/>
    <n v="0"/>
    <n v="0"/>
  </r>
  <r>
    <n v="11214137"/>
    <n v="1100217"/>
    <x v="0"/>
    <n v="1"/>
    <n v="0"/>
  </r>
  <r>
    <n v="11214140"/>
    <n v="0"/>
    <x v="0"/>
    <n v="0"/>
    <n v="0"/>
  </r>
  <r>
    <n v="11214140"/>
    <n v="1904297"/>
    <x v="1"/>
    <n v="1"/>
    <n v="90"/>
  </r>
  <r>
    <n v="11214178"/>
    <n v="120994"/>
    <x v="0"/>
    <n v="1"/>
    <n v="0"/>
  </r>
  <r>
    <n v="11214178"/>
    <n v="1197777"/>
    <x v="1"/>
    <n v="1"/>
    <n v="90"/>
  </r>
  <r>
    <n v="11214218"/>
    <n v="119951"/>
    <x v="0"/>
    <n v="1"/>
    <n v="0"/>
  </r>
  <r>
    <n v="11214218"/>
    <n v="1414488"/>
    <x v="1"/>
    <n v="4"/>
    <n v="30"/>
  </r>
  <r>
    <n v="11214248"/>
    <n v="0"/>
    <x v="0"/>
    <n v="0"/>
    <n v="0"/>
  </r>
  <r>
    <n v="11214248"/>
    <n v="1414488"/>
    <x v="1"/>
    <n v="3"/>
    <n v="30"/>
  </r>
  <r>
    <n v="11214256"/>
    <n v="0"/>
    <x v="1"/>
    <n v="0"/>
    <n v="90"/>
  </r>
  <r>
    <n v="11214256"/>
    <n v="1414488"/>
    <x v="1"/>
    <n v="1"/>
    <n v="30"/>
  </r>
  <r>
    <n v="11214527"/>
    <n v="0"/>
    <x v="1"/>
    <n v="0"/>
    <n v="90"/>
  </r>
  <r>
    <n v="11214527"/>
    <n v="1902767"/>
    <x v="1"/>
    <n v="2"/>
    <n v="70"/>
  </r>
  <r>
    <n v="11214536"/>
    <n v="0"/>
    <x v="1"/>
    <n v="0"/>
    <n v="30"/>
  </r>
  <r>
    <n v="11214536"/>
    <n v="0"/>
    <x v="1"/>
    <n v="0"/>
    <n v="90"/>
  </r>
  <r>
    <n v="11214607"/>
    <n v="1456633"/>
    <x v="0"/>
    <n v="4"/>
    <n v="0"/>
  </r>
  <r>
    <n v="11214607"/>
    <n v="1579304"/>
    <x v="0"/>
    <n v="1"/>
    <n v="0"/>
  </r>
  <r>
    <n v="11214703"/>
    <n v="990223"/>
    <x v="0"/>
    <n v="1"/>
    <n v="0"/>
  </r>
  <r>
    <n v="11214703"/>
    <n v="1417129"/>
    <x v="0"/>
    <n v="1"/>
    <n v="0"/>
  </r>
  <r>
    <n v="11214711"/>
    <n v="0"/>
    <x v="0"/>
    <n v="0"/>
    <n v="0"/>
  </r>
  <r>
    <n v="11214711"/>
    <n v="1414488"/>
    <x v="1"/>
    <n v="4"/>
    <n v="30"/>
  </r>
  <r>
    <n v="11214749"/>
    <n v="0"/>
    <x v="1"/>
    <n v="0"/>
    <n v="90"/>
  </r>
  <r>
    <n v="11214749"/>
    <n v="121578"/>
    <x v="0"/>
    <n v="3"/>
    <n v="0"/>
  </r>
  <r>
    <n v="11214753"/>
    <n v="121578"/>
    <x v="0"/>
    <n v="1"/>
    <n v="0"/>
  </r>
  <r>
    <n v="11214753"/>
    <n v="889280"/>
    <x v="1"/>
    <n v="2"/>
    <n v="15"/>
  </r>
  <r>
    <n v="11214754"/>
    <n v="121578"/>
    <x v="0"/>
    <n v="1"/>
    <n v="0"/>
  </r>
  <r>
    <n v="11214754"/>
    <n v="1583862"/>
    <x v="0"/>
    <n v="2"/>
    <n v="0"/>
  </r>
  <r>
    <n v="11214862"/>
    <n v="0"/>
    <x v="0"/>
    <n v="0"/>
    <n v="0"/>
  </r>
  <r>
    <n v="11214862"/>
    <n v="1414488"/>
    <x v="1"/>
    <n v="1"/>
    <n v="30"/>
  </r>
  <r>
    <n v="11214870"/>
    <n v="0"/>
    <x v="0"/>
    <n v="0"/>
    <n v="0"/>
  </r>
  <r>
    <n v="11214870"/>
    <n v="1414488"/>
    <x v="1"/>
    <n v="5"/>
    <n v="30"/>
  </r>
  <r>
    <n v="11214878"/>
    <n v="0"/>
    <x v="0"/>
    <n v="0"/>
    <n v="0"/>
  </r>
  <r>
    <n v="11214878"/>
    <n v="1414488"/>
    <x v="1"/>
    <n v="1"/>
    <n v="30"/>
  </r>
  <r>
    <n v="11214879"/>
    <n v="0"/>
    <x v="0"/>
    <n v="0"/>
    <n v="0"/>
  </r>
  <r>
    <n v="11214879"/>
    <n v="1414488"/>
    <x v="1"/>
    <n v="2"/>
    <n v="30"/>
  </r>
  <r>
    <n v="11214924"/>
    <n v="0"/>
    <x v="1"/>
    <n v="0"/>
    <n v="90"/>
  </r>
  <r>
    <n v="11214924"/>
    <n v="1414488"/>
    <x v="1"/>
    <n v="1"/>
    <n v="30"/>
  </r>
  <r>
    <n v="11215007"/>
    <n v="0"/>
    <x v="1"/>
    <n v="0"/>
    <n v="90"/>
  </r>
  <r>
    <n v="11215046"/>
    <n v="0"/>
    <x v="0"/>
    <n v="0"/>
    <n v="0"/>
  </r>
  <r>
    <n v="11215046"/>
    <n v="1414488"/>
    <x v="1"/>
    <n v="1"/>
    <n v="30"/>
  </r>
  <r>
    <n v="11215060"/>
    <n v="0"/>
    <x v="0"/>
    <n v="0"/>
    <n v="0"/>
  </r>
  <r>
    <n v="11215060"/>
    <n v="0"/>
    <x v="1"/>
    <n v="0"/>
    <n v="60"/>
  </r>
  <r>
    <n v="11215124"/>
    <n v="0"/>
    <x v="0"/>
    <n v="0"/>
    <n v="0"/>
  </r>
  <r>
    <n v="11215124"/>
    <n v="1414488"/>
    <x v="1"/>
    <n v="2"/>
    <n v="30"/>
  </r>
  <r>
    <n v="11215146"/>
    <n v="0"/>
    <x v="0"/>
    <n v="0"/>
    <n v="0"/>
  </r>
  <r>
    <n v="11215172"/>
    <n v="0"/>
    <x v="0"/>
    <n v="0"/>
    <n v="0"/>
  </r>
  <r>
    <n v="11215172"/>
    <n v="1414488"/>
    <x v="1"/>
    <n v="1"/>
    <n v="30"/>
  </r>
  <r>
    <n v="11215237"/>
    <n v="766609"/>
    <x v="0"/>
    <n v="1"/>
    <n v="0"/>
  </r>
  <r>
    <n v="11215237"/>
    <n v="990223"/>
    <x v="0"/>
    <n v="2"/>
    <n v="0"/>
  </r>
  <r>
    <n v="11215246"/>
    <n v="0"/>
    <x v="0"/>
    <n v="0"/>
    <n v="0"/>
  </r>
  <r>
    <n v="11215246"/>
    <n v="990223"/>
    <x v="0"/>
    <n v="2"/>
    <n v="0"/>
  </r>
  <r>
    <n v="11215374"/>
    <n v="0"/>
    <x v="0"/>
    <n v="0"/>
    <n v="0"/>
  </r>
  <r>
    <n v="11215374"/>
    <n v="1414488"/>
    <x v="1"/>
    <n v="1"/>
    <n v="30"/>
  </r>
  <r>
    <n v="11215648"/>
    <n v="0"/>
    <x v="1"/>
    <n v="0"/>
    <n v="90"/>
  </r>
  <r>
    <n v="11215648"/>
    <n v="1414488"/>
    <x v="1"/>
    <n v="2"/>
    <n v="30"/>
  </r>
  <r>
    <n v="11215784"/>
    <n v="0"/>
    <x v="0"/>
    <n v="0"/>
    <n v="0"/>
  </r>
  <r>
    <n v="11215784"/>
    <n v="1414488"/>
    <x v="1"/>
    <n v="2"/>
    <n v="30"/>
  </r>
  <r>
    <n v="11216122"/>
    <n v="0"/>
    <x v="0"/>
    <n v="0"/>
    <n v="0"/>
  </r>
  <r>
    <n v="11216122"/>
    <n v="1414488"/>
    <x v="1"/>
    <n v="3"/>
    <n v="30"/>
  </r>
  <r>
    <n v="11216173"/>
    <n v="0"/>
    <x v="0"/>
    <n v="0"/>
    <n v="0"/>
  </r>
  <r>
    <n v="11216173"/>
    <n v="1414488"/>
    <x v="1"/>
    <n v="2"/>
    <n v="30"/>
  </r>
  <r>
    <n v="11216302"/>
    <n v="0"/>
    <x v="0"/>
    <n v="0"/>
    <n v="0"/>
  </r>
  <r>
    <n v="11216302"/>
    <n v="1414488"/>
    <x v="1"/>
    <n v="1"/>
    <n v="30"/>
  </r>
  <r>
    <n v="11216445"/>
    <n v="0"/>
    <x v="1"/>
    <n v="0"/>
    <n v="90"/>
  </r>
  <r>
    <n v="11216445"/>
    <n v="1414488"/>
    <x v="1"/>
    <n v="3"/>
    <n v="80"/>
  </r>
  <r>
    <n v="11216459"/>
    <n v="0"/>
    <x v="1"/>
    <n v="0"/>
    <n v="70"/>
  </r>
  <r>
    <n v="11216459"/>
    <n v="1414488"/>
    <x v="0"/>
    <n v="2"/>
    <n v="0"/>
  </r>
  <r>
    <n v="11216462"/>
    <n v="1414488"/>
    <x v="1"/>
    <n v="2"/>
    <n v="30"/>
  </r>
  <r>
    <n v="11216462"/>
    <n v="2052722"/>
    <x v="0"/>
    <n v="2"/>
    <n v="0"/>
  </r>
  <r>
    <n v="11216471"/>
    <n v="0"/>
    <x v="0"/>
    <n v="0"/>
    <n v="0"/>
  </r>
  <r>
    <n v="11216471"/>
    <n v="1414488"/>
    <x v="1"/>
    <n v="3"/>
    <n v="60"/>
  </r>
  <r>
    <n v="11216489"/>
    <n v="0"/>
    <x v="0"/>
    <n v="0"/>
    <n v="0"/>
  </r>
  <r>
    <n v="11216489"/>
    <n v="2052502"/>
    <x v="0"/>
    <n v="1"/>
    <n v="0"/>
  </r>
  <r>
    <n v="11216493"/>
    <n v="0"/>
    <x v="0"/>
    <n v="0"/>
    <n v="0"/>
  </r>
  <r>
    <n v="11216493"/>
    <n v="0"/>
    <x v="1"/>
    <n v="0"/>
    <n v="30"/>
  </r>
  <r>
    <n v="11216531"/>
    <n v="0"/>
    <x v="0"/>
    <n v="0"/>
    <n v="0"/>
  </r>
  <r>
    <n v="11216531"/>
    <n v="1414488"/>
    <x v="1"/>
    <n v="1"/>
    <n v="60"/>
  </r>
  <r>
    <n v="11216556"/>
    <n v="0"/>
    <x v="0"/>
    <n v="0"/>
    <n v="0"/>
  </r>
  <r>
    <n v="11216556"/>
    <n v="1414488"/>
    <x v="1"/>
    <n v="4"/>
    <n v="60"/>
  </r>
  <r>
    <n v="11216724"/>
    <n v="0"/>
    <x v="0"/>
    <n v="0"/>
    <n v="0"/>
  </r>
  <r>
    <n v="11216724"/>
    <n v="1414488"/>
    <x v="1"/>
    <n v="3"/>
    <n v="30"/>
  </r>
  <r>
    <n v="11217091"/>
    <n v="0"/>
    <x v="0"/>
    <n v="0"/>
    <n v="0"/>
  </r>
  <r>
    <n v="11217091"/>
    <n v="0"/>
    <x v="1"/>
    <n v="0"/>
    <n v="60"/>
  </r>
  <r>
    <n v="11217093"/>
    <n v="0"/>
    <x v="1"/>
    <n v="0"/>
    <n v="74"/>
  </r>
  <r>
    <n v="11217093"/>
    <n v="1414488"/>
    <x v="1"/>
    <n v="3"/>
    <n v="30"/>
  </r>
  <r>
    <n v="11217102"/>
    <n v="0"/>
    <x v="0"/>
    <n v="0"/>
    <n v="0"/>
  </r>
  <r>
    <n v="11217102"/>
    <n v="1414488"/>
    <x v="1"/>
    <n v="3"/>
    <n v="30"/>
  </r>
  <r>
    <n v="11217103"/>
    <n v="0"/>
    <x v="1"/>
    <n v="0"/>
    <n v="75"/>
  </r>
  <r>
    <n v="11217103"/>
    <n v="1414488"/>
    <x v="1"/>
    <n v="4"/>
    <n v="30"/>
  </r>
  <r>
    <n v="11217104"/>
    <n v="0"/>
    <x v="0"/>
    <n v="0"/>
    <n v="0"/>
  </r>
  <r>
    <n v="11217104"/>
    <n v="1902767"/>
    <x v="1"/>
    <n v="1"/>
    <n v="70"/>
  </r>
  <r>
    <n v="11217105"/>
    <n v="0"/>
    <x v="0"/>
    <n v="0"/>
    <n v="0"/>
  </r>
  <r>
    <n v="11217105"/>
    <n v="1414488"/>
    <x v="1"/>
    <n v="3"/>
    <n v="30"/>
  </r>
  <r>
    <n v="11217172"/>
    <n v="0"/>
    <x v="0"/>
    <n v="0"/>
    <n v="0"/>
  </r>
  <r>
    <n v="11217172"/>
    <n v="0"/>
    <x v="1"/>
    <n v="0"/>
    <n v="30"/>
  </r>
  <r>
    <n v="11217199"/>
    <n v="1201666"/>
    <x v="0"/>
    <n v="1"/>
    <n v="0"/>
  </r>
  <r>
    <n v="11217199"/>
    <n v="1414488"/>
    <x v="1"/>
    <n v="2"/>
    <n v="30"/>
  </r>
  <r>
    <n v="11217205"/>
    <n v="0"/>
    <x v="0"/>
    <n v="0"/>
    <n v="0"/>
  </r>
  <r>
    <n v="11217205"/>
    <n v="2052502"/>
    <x v="0"/>
    <n v="1"/>
    <n v="0"/>
  </r>
  <r>
    <n v="11217257"/>
    <n v="0"/>
    <x v="0"/>
    <n v="0"/>
    <n v="0"/>
  </r>
  <r>
    <n v="11217257"/>
    <n v="1414488"/>
    <x v="1"/>
    <n v="3"/>
    <n v="30"/>
  </r>
  <r>
    <n v="11217538"/>
    <n v="0"/>
    <x v="0"/>
    <n v="0"/>
    <n v="0"/>
  </r>
  <r>
    <n v="11217538"/>
    <n v="1414488"/>
    <x v="1"/>
    <n v="2"/>
    <n v="30"/>
  </r>
  <r>
    <n v="11217589"/>
    <n v="0"/>
    <x v="0"/>
    <n v="0"/>
    <n v="0"/>
  </r>
  <r>
    <n v="11217589"/>
    <n v="1902767"/>
    <x v="1"/>
    <n v="1"/>
    <n v="70"/>
  </r>
  <r>
    <n v="11217607"/>
    <n v="0"/>
    <x v="0"/>
    <n v="0"/>
    <n v="0"/>
  </r>
  <r>
    <n v="11217607"/>
    <n v="1902767"/>
    <x v="1"/>
    <n v="4"/>
    <n v="70"/>
  </r>
  <r>
    <n v="11217736"/>
    <n v="0"/>
    <x v="0"/>
    <n v="0"/>
    <n v="0"/>
  </r>
  <r>
    <n v="11217736"/>
    <n v="1414488"/>
    <x v="1"/>
    <n v="1"/>
    <n v="30"/>
  </r>
  <r>
    <n v="11217806"/>
    <n v="0"/>
    <x v="0"/>
    <n v="0"/>
    <n v="0"/>
  </r>
  <r>
    <n v="11217806"/>
    <n v="0"/>
    <x v="1"/>
    <n v="0"/>
    <n v="70"/>
  </r>
  <r>
    <n v="11217814"/>
    <n v="1902767"/>
    <x v="1"/>
    <n v="2"/>
    <n v="70"/>
  </r>
  <r>
    <n v="11217814"/>
    <n v="1927815"/>
    <x v="1"/>
    <n v="1"/>
    <n v="82"/>
  </r>
  <r>
    <n v="11217900"/>
    <n v="497115"/>
    <x v="0"/>
    <n v="1"/>
    <n v="0"/>
  </r>
  <r>
    <n v="11217900"/>
    <n v="1414488"/>
    <x v="1"/>
    <n v="3"/>
    <n v="60"/>
  </r>
  <r>
    <n v="11217922"/>
    <n v="0"/>
    <x v="0"/>
    <n v="0"/>
    <n v="0"/>
  </r>
  <r>
    <n v="11217922"/>
    <n v="1414488"/>
    <x v="1"/>
    <n v="3"/>
    <n v="30"/>
  </r>
  <r>
    <n v="11217964"/>
    <n v="0"/>
    <x v="0"/>
    <n v="0"/>
    <n v="0"/>
  </r>
  <r>
    <n v="11217964"/>
    <n v="1414488"/>
    <x v="1"/>
    <n v="2"/>
    <n v="60"/>
  </r>
  <r>
    <n v="11217974"/>
    <n v="0"/>
    <x v="0"/>
    <n v="0"/>
    <n v="0"/>
  </r>
  <r>
    <n v="11217974"/>
    <n v="1414488"/>
    <x v="1"/>
    <n v="3"/>
    <n v="30"/>
  </r>
  <r>
    <n v="11218057"/>
    <n v="0"/>
    <x v="0"/>
    <n v="0"/>
    <n v="0"/>
  </r>
  <r>
    <n v="11218057"/>
    <n v="1457478"/>
    <x v="0"/>
    <n v="1"/>
    <n v="0"/>
  </r>
  <r>
    <n v="11218121"/>
    <n v="0"/>
    <x v="0"/>
    <n v="0"/>
    <n v="0"/>
  </r>
  <r>
    <n v="11218121"/>
    <n v="1902767"/>
    <x v="1"/>
    <n v="2"/>
    <n v="70"/>
  </r>
  <r>
    <n v="11218156"/>
    <n v="0"/>
    <x v="0"/>
    <n v="0"/>
    <n v="0"/>
  </r>
  <r>
    <n v="11218156"/>
    <n v="1414488"/>
    <x v="1"/>
    <n v="1"/>
    <n v="30"/>
  </r>
  <r>
    <n v="11218267"/>
    <n v="0"/>
    <x v="0"/>
    <n v="0"/>
    <n v="0"/>
  </r>
  <r>
    <n v="11218267"/>
    <n v="995980"/>
    <x v="0"/>
    <n v="3"/>
    <n v="0"/>
  </r>
  <r>
    <n v="11218268"/>
    <n v="0"/>
    <x v="0"/>
    <n v="0"/>
    <n v="0"/>
  </r>
  <r>
    <n v="11218268"/>
    <n v="2055916"/>
    <x v="1"/>
    <n v="3"/>
    <n v="80"/>
  </r>
  <r>
    <n v="11218271"/>
    <n v="777486"/>
    <x v="1"/>
    <n v="1"/>
    <n v="90"/>
  </r>
  <r>
    <n v="11218271"/>
    <n v="1333766"/>
    <x v="0"/>
    <n v="1"/>
    <n v="0"/>
  </r>
  <r>
    <n v="11218360"/>
    <n v="1414488"/>
    <x v="1"/>
    <n v="1"/>
    <n v="60"/>
  </r>
  <r>
    <n v="11218360"/>
    <n v="1733515"/>
    <x v="0"/>
    <n v="1"/>
    <n v="0"/>
  </r>
  <r>
    <n v="11218454"/>
    <n v="0"/>
    <x v="0"/>
    <n v="0"/>
    <n v="0"/>
  </r>
  <r>
    <n v="11218454"/>
    <n v="1414488"/>
    <x v="1"/>
    <n v="2"/>
    <n v="30"/>
  </r>
  <r>
    <n v="11218459"/>
    <n v="0"/>
    <x v="0"/>
    <n v="0"/>
    <n v="0"/>
  </r>
  <r>
    <n v="11218459"/>
    <n v="1414488"/>
    <x v="1"/>
    <n v="1"/>
    <n v="30"/>
  </r>
  <r>
    <n v="11218490"/>
    <n v="0"/>
    <x v="0"/>
    <n v="0"/>
    <n v="0"/>
  </r>
  <r>
    <n v="11218490"/>
    <n v="0"/>
    <x v="1"/>
    <n v="0"/>
    <n v="70"/>
  </r>
  <r>
    <n v="11218535"/>
    <n v="121578"/>
    <x v="0"/>
    <n v="1"/>
    <n v="0"/>
  </r>
  <r>
    <n v="11218535"/>
    <n v="221276"/>
    <x v="0"/>
    <n v="5"/>
    <n v="0"/>
  </r>
  <r>
    <n v="11218773"/>
    <n v="0"/>
    <x v="0"/>
    <n v="0"/>
    <n v="0"/>
  </r>
  <r>
    <n v="11218773"/>
    <n v="980676"/>
    <x v="0"/>
    <n v="2"/>
    <n v="0"/>
  </r>
  <r>
    <n v="11218963"/>
    <n v="0"/>
    <x v="0"/>
    <n v="0"/>
    <n v="0"/>
  </r>
  <r>
    <n v="11218963"/>
    <n v="1414488"/>
    <x v="1"/>
    <n v="2"/>
    <n v="30"/>
  </r>
  <r>
    <n v="11218964"/>
    <n v="1170474"/>
    <x v="0"/>
    <n v="1"/>
    <n v="0"/>
  </r>
  <r>
    <n v="11218964"/>
    <n v="1902767"/>
    <x v="1"/>
    <n v="2"/>
    <n v="70"/>
  </r>
  <r>
    <n v="11219076"/>
    <n v="0"/>
    <x v="0"/>
    <n v="0"/>
    <n v="0"/>
  </r>
  <r>
    <n v="11219076"/>
    <n v="1414488"/>
    <x v="1"/>
    <n v="2"/>
    <n v="30"/>
  </r>
  <r>
    <n v="11219255"/>
    <n v="0"/>
    <x v="0"/>
    <n v="0"/>
    <n v="0"/>
  </r>
  <r>
    <n v="11219255"/>
    <n v="1414488"/>
    <x v="1"/>
    <n v="3"/>
    <n v="30"/>
  </r>
  <r>
    <n v="11219350"/>
    <n v="0"/>
    <x v="0"/>
    <n v="0"/>
    <n v="0"/>
  </r>
  <r>
    <n v="11219350"/>
    <n v="1414488"/>
    <x v="0"/>
    <n v="1"/>
    <n v="0"/>
  </r>
  <r>
    <n v="11219463"/>
    <n v="0"/>
    <x v="0"/>
    <n v="0"/>
    <n v="0"/>
  </r>
  <r>
    <n v="11219463"/>
    <n v="1902767"/>
    <x v="1"/>
    <n v="3"/>
    <n v="70"/>
  </r>
  <r>
    <n v="11219478"/>
    <n v="0"/>
    <x v="0"/>
    <n v="0"/>
    <n v="0"/>
  </r>
  <r>
    <n v="11219478"/>
    <n v="1333784"/>
    <x v="0"/>
    <n v="1"/>
    <n v="0"/>
  </r>
  <r>
    <n v="11219491"/>
    <n v="310135"/>
    <x v="0"/>
    <n v="1"/>
    <n v="0"/>
  </r>
  <r>
    <n v="11219491"/>
    <n v="1902767"/>
    <x v="1"/>
    <n v="1"/>
    <n v="70"/>
  </r>
  <r>
    <n v="11219492"/>
    <n v="0"/>
    <x v="0"/>
    <n v="0"/>
    <n v="0"/>
  </r>
  <r>
    <n v="11219492"/>
    <n v="0"/>
    <x v="1"/>
    <n v="0"/>
    <n v="90"/>
  </r>
  <r>
    <n v="11219509"/>
    <n v="0"/>
    <x v="0"/>
    <n v="0"/>
    <n v="0"/>
  </r>
  <r>
    <n v="11219509"/>
    <n v="1902767"/>
    <x v="1"/>
    <n v="6"/>
    <n v="70"/>
  </r>
  <r>
    <n v="11219510"/>
    <n v="0"/>
    <x v="0"/>
    <n v="0"/>
    <n v="0"/>
  </r>
  <r>
    <n v="11219510"/>
    <n v="2052722"/>
    <x v="0"/>
    <n v="2"/>
    <n v="0"/>
  </r>
  <r>
    <n v="11219547"/>
    <n v="0"/>
    <x v="0"/>
    <n v="0"/>
    <n v="0"/>
  </r>
  <r>
    <n v="11219547"/>
    <n v="0"/>
    <x v="1"/>
    <n v="0"/>
    <n v="60"/>
  </r>
  <r>
    <n v="11219810"/>
    <n v="0"/>
    <x v="0"/>
    <n v="0"/>
    <n v="0"/>
  </r>
  <r>
    <n v="11219810"/>
    <n v="1414488"/>
    <x v="1"/>
    <n v="2"/>
    <n v="30"/>
  </r>
  <r>
    <n v="11219831"/>
    <n v="0"/>
    <x v="0"/>
    <n v="0"/>
    <n v="0"/>
  </r>
  <r>
    <n v="11219831"/>
    <n v="1414488"/>
    <x v="1"/>
    <n v="2"/>
    <n v="30"/>
  </r>
  <r>
    <n v="11220074"/>
    <n v="0"/>
    <x v="0"/>
    <n v="0"/>
    <n v="0"/>
  </r>
  <r>
    <n v="11220074"/>
    <n v="1902767"/>
    <x v="1"/>
    <n v="1"/>
    <n v="70"/>
  </r>
  <r>
    <n v="11220111"/>
    <n v="0"/>
    <x v="0"/>
    <n v="0"/>
    <n v="0"/>
  </r>
  <r>
    <n v="11220111"/>
    <n v="438610"/>
    <x v="0"/>
    <n v="1"/>
    <n v="0"/>
  </r>
  <r>
    <n v="11220112"/>
    <n v="0"/>
    <x v="0"/>
    <n v="0"/>
    <n v="0"/>
  </r>
  <r>
    <n v="11220124"/>
    <n v="0"/>
    <x v="0"/>
    <n v="0"/>
    <n v="0"/>
  </r>
  <r>
    <n v="11220124"/>
    <n v="1414488"/>
    <x v="1"/>
    <n v="2"/>
    <n v="30"/>
  </r>
  <r>
    <n v="11220155"/>
    <n v="0"/>
    <x v="0"/>
    <n v="0"/>
    <n v="0"/>
  </r>
  <r>
    <n v="11220155"/>
    <n v="1902767"/>
    <x v="1"/>
    <n v="4"/>
    <n v="70"/>
  </r>
  <r>
    <n v="11220160"/>
    <n v="948677"/>
    <x v="0"/>
    <n v="2"/>
    <n v="0"/>
  </r>
  <r>
    <n v="11220160"/>
    <n v="1629476"/>
    <x v="0"/>
    <n v="1"/>
    <n v="0"/>
  </r>
  <r>
    <n v="11220162"/>
    <n v="948677"/>
    <x v="0"/>
    <n v="1"/>
    <n v="0"/>
  </r>
  <r>
    <n v="11220162"/>
    <n v="1629476"/>
    <x v="0"/>
    <n v="1"/>
    <n v="0"/>
  </r>
  <r>
    <n v="11220164"/>
    <n v="0"/>
    <x v="0"/>
    <n v="0"/>
    <n v="0"/>
  </r>
  <r>
    <n v="11220166"/>
    <n v="948677"/>
    <x v="0"/>
    <n v="2"/>
    <n v="0"/>
  </r>
  <r>
    <n v="11220166"/>
    <n v="1629476"/>
    <x v="0"/>
    <n v="1"/>
    <n v="0"/>
  </r>
  <r>
    <n v="11220185"/>
    <n v="0"/>
    <x v="0"/>
    <n v="0"/>
    <n v="0"/>
  </r>
  <r>
    <n v="11220185"/>
    <n v="1902767"/>
    <x v="1"/>
    <n v="4"/>
    <n v="70"/>
  </r>
  <r>
    <n v="11220190"/>
    <n v="0"/>
    <x v="0"/>
    <n v="0"/>
    <n v="0"/>
  </r>
  <r>
    <n v="11220190"/>
    <n v="1902767"/>
    <x v="1"/>
    <n v="2"/>
    <n v="70"/>
  </r>
  <r>
    <n v="11220195"/>
    <n v="0"/>
    <x v="0"/>
    <n v="0"/>
    <n v="0"/>
  </r>
  <r>
    <n v="11220195"/>
    <n v="0"/>
    <x v="1"/>
    <n v="0"/>
    <n v="70"/>
  </r>
  <r>
    <n v="11220225"/>
    <n v="0"/>
    <x v="1"/>
    <n v="0"/>
    <n v="90"/>
  </r>
  <r>
    <n v="11220225"/>
    <n v="1902767"/>
    <x v="1"/>
    <n v="1"/>
    <n v="70"/>
  </r>
  <r>
    <n v="11220365"/>
    <n v="0"/>
    <x v="0"/>
    <n v="0"/>
    <n v="0"/>
  </r>
  <r>
    <n v="11220365"/>
    <n v="1902767"/>
    <x v="1"/>
    <n v="1"/>
    <n v="70"/>
  </r>
  <r>
    <n v="11220423"/>
    <n v="0"/>
    <x v="0"/>
    <n v="0"/>
    <n v="0"/>
  </r>
  <r>
    <n v="11220423"/>
    <n v="1902767"/>
    <x v="1"/>
    <n v="4"/>
    <n v="70"/>
  </r>
  <r>
    <n v="11220458"/>
    <n v="0"/>
    <x v="0"/>
    <n v="0"/>
    <n v="0"/>
  </r>
  <r>
    <n v="11220458"/>
    <n v="1902767"/>
    <x v="1"/>
    <n v="3"/>
    <n v="70"/>
  </r>
  <r>
    <n v="11220499"/>
    <n v="0"/>
    <x v="0"/>
    <n v="0"/>
    <n v="0"/>
  </r>
  <r>
    <n v="11220499"/>
    <n v="1902767"/>
    <x v="1"/>
    <n v="4"/>
    <n v="70"/>
  </r>
  <r>
    <n v="11220759"/>
    <n v="0"/>
    <x v="1"/>
    <n v="0"/>
    <n v="70"/>
  </r>
  <r>
    <n v="11220759"/>
    <n v="0"/>
    <x v="1"/>
    <n v="0"/>
    <n v="90"/>
  </r>
  <r>
    <n v="11220805"/>
    <n v="0"/>
    <x v="0"/>
    <n v="0"/>
    <n v="0"/>
  </r>
  <r>
    <n v="11220805"/>
    <n v="1902767"/>
    <x v="1"/>
    <n v="2"/>
    <n v="70"/>
  </r>
  <r>
    <n v="11220880"/>
    <n v="121578"/>
    <x v="0"/>
    <n v="1"/>
    <n v="0"/>
  </r>
  <r>
    <n v="11220880"/>
    <n v="1653527"/>
    <x v="0"/>
    <n v="1"/>
    <n v="0"/>
  </r>
  <r>
    <n v="11220882"/>
    <n v="121578"/>
    <x v="0"/>
    <n v="2"/>
    <n v="0"/>
  </r>
  <r>
    <n v="11220882"/>
    <n v="995655"/>
    <x v="0"/>
    <n v="3"/>
    <n v="0"/>
  </r>
  <r>
    <n v="11220883"/>
    <n v="0"/>
    <x v="0"/>
    <n v="0"/>
    <n v="0"/>
  </r>
  <r>
    <n v="11220883"/>
    <n v="121578"/>
    <x v="0"/>
    <n v="2"/>
    <n v="0"/>
  </r>
  <r>
    <n v="11220887"/>
    <n v="0"/>
    <x v="0"/>
    <n v="0"/>
    <n v="0"/>
  </r>
  <r>
    <n v="11220891"/>
    <n v="0"/>
    <x v="1"/>
    <n v="0"/>
    <n v="90"/>
  </r>
  <r>
    <n v="11220891"/>
    <n v="987759"/>
    <x v="0"/>
    <n v="1"/>
    <n v="0"/>
  </r>
  <r>
    <n v="11220892"/>
    <n v="987733"/>
    <x v="0"/>
    <n v="2"/>
    <n v="0"/>
  </r>
  <r>
    <n v="11220892"/>
    <n v="987759"/>
    <x v="0"/>
    <n v="5"/>
    <n v="0"/>
  </r>
  <r>
    <n v="11220918"/>
    <n v="0"/>
    <x v="0"/>
    <n v="0"/>
    <n v="0"/>
  </r>
  <r>
    <n v="11221056"/>
    <n v="0"/>
    <x v="2"/>
    <n v="0"/>
    <n v="90"/>
  </r>
  <r>
    <n v="11221056"/>
    <n v="1902767"/>
    <x v="1"/>
    <n v="3"/>
    <n v="70"/>
  </r>
  <r>
    <n v="11221131"/>
    <n v="0"/>
    <x v="0"/>
    <n v="0"/>
    <n v="0"/>
  </r>
  <r>
    <n v="11221131"/>
    <n v="0"/>
    <x v="1"/>
    <n v="0"/>
    <n v="70"/>
  </r>
  <r>
    <n v="11221155"/>
    <n v="1430632"/>
    <x v="0"/>
    <n v="1"/>
    <n v="0"/>
  </r>
  <r>
    <n v="11221155"/>
    <n v="1902767"/>
    <x v="1"/>
    <n v="5"/>
    <n v="70"/>
  </r>
  <r>
    <n v="11221264"/>
    <n v="0"/>
    <x v="1"/>
    <n v="0"/>
    <n v="70"/>
  </r>
  <r>
    <n v="11221264"/>
    <n v="0"/>
    <x v="1"/>
    <n v="0"/>
    <n v="90"/>
  </r>
  <r>
    <n v="11221339"/>
    <n v="0"/>
    <x v="0"/>
    <n v="0"/>
    <n v="0"/>
  </r>
  <r>
    <n v="11221339"/>
    <n v="1902767"/>
    <x v="1"/>
    <n v="1"/>
    <n v="70"/>
  </r>
  <r>
    <n v="11221447"/>
    <n v="0"/>
    <x v="0"/>
    <n v="0"/>
    <n v="0"/>
  </r>
  <r>
    <n v="11221447"/>
    <n v="1902767"/>
    <x v="1"/>
    <n v="1"/>
    <n v="70"/>
  </r>
  <r>
    <n v="11221449"/>
    <n v="0"/>
    <x v="0"/>
    <n v="0"/>
    <n v="0"/>
  </r>
  <r>
    <n v="11221449"/>
    <n v="2052722"/>
    <x v="0"/>
    <n v="1"/>
    <n v="0"/>
  </r>
  <r>
    <n v="11221450"/>
    <n v="0"/>
    <x v="0"/>
    <n v="0"/>
    <n v="0"/>
  </r>
  <r>
    <n v="11221450"/>
    <n v="1902767"/>
    <x v="1"/>
    <n v="3"/>
    <n v="70"/>
  </r>
  <r>
    <n v="11221454"/>
    <n v="0"/>
    <x v="0"/>
    <n v="0"/>
    <n v="0"/>
  </r>
  <r>
    <n v="11221454"/>
    <n v="1902767"/>
    <x v="1"/>
    <n v="3"/>
    <n v="70"/>
  </r>
  <r>
    <n v="11221504"/>
    <n v="0"/>
    <x v="0"/>
    <n v="0"/>
    <n v="0"/>
  </r>
  <r>
    <n v="11221504"/>
    <n v="490468"/>
    <x v="0"/>
    <n v="2"/>
    <n v="0"/>
  </r>
  <r>
    <n v="11221524"/>
    <n v="0"/>
    <x v="0"/>
    <n v="0"/>
    <n v="0"/>
  </r>
  <r>
    <n v="11221524"/>
    <n v="1902767"/>
    <x v="1"/>
    <n v="1"/>
    <n v="70"/>
  </r>
  <r>
    <n v="11221525"/>
    <n v="0"/>
    <x v="0"/>
    <n v="0"/>
    <n v="0"/>
  </r>
  <r>
    <n v="11221525"/>
    <n v="2053478"/>
    <x v="0"/>
    <n v="1"/>
    <n v="0"/>
  </r>
  <r>
    <n v="11221767"/>
    <n v="0"/>
    <x v="0"/>
    <n v="0"/>
    <n v="0"/>
  </r>
  <r>
    <n v="11221767"/>
    <n v="1902767"/>
    <x v="1"/>
    <n v="4"/>
    <n v="70"/>
  </r>
  <r>
    <n v="11221790"/>
    <n v="1044493"/>
    <x v="0"/>
    <n v="1"/>
    <n v="0"/>
  </r>
  <r>
    <n v="11221790"/>
    <n v="1902767"/>
    <x v="1"/>
    <n v="3"/>
    <n v="70"/>
  </r>
  <r>
    <n v="11221891"/>
    <n v="0"/>
    <x v="1"/>
    <n v="0"/>
    <n v="90"/>
  </r>
  <r>
    <n v="11221891"/>
    <n v="1902767"/>
    <x v="1"/>
    <n v="3"/>
    <n v="70"/>
  </r>
  <r>
    <n v="11221908"/>
    <n v="286467"/>
    <x v="0"/>
    <n v="1"/>
    <n v="0"/>
  </r>
  <r>
    <n v="11221908"/>
    <n v="1902767"/>
    <x v="1"/>
    <n v="1"/>
    <n v="70"/>
  </r>
  <r>
    <n v="11222367"/>
    <n v="0"/>
    <x v="0"/>
    <n v="0"/>
    <n v="0"/>
  </r>
  <r>
    <n v="11222367"/>
    <n v="1414488"/>
    <x v="0"/>
    <n v="2"/>
    <n v="0"/>
  </r>
  <r>
    <n v="11222439"/>
    <n v="1902767"/>
    <x v="1"/>
    <n v="3"/>
    <n v="70"/>
  </r>
  <r>
    <n v="11222439"/>
    <n v="2052722"/>
    <x v="0"/>
    <n v="1"/>
    <n v="0"/>
  </r>
  <r>
    <n v="11222492"/>
    <n v="0"/>
    <x v="0"/>
    <n v="0"/>
    <n v="0"/>
  </r>
  <r>
    <n v="11222492"/>
    <n v="1902767"/>
    <x v="1"/>
    <n v="2"/>
    <n v="70"/>
  </r>
  <r>
    <n v="11222773"/>
    <n v="0"/>
    <x v="0"/>
    <n v="0"/>
    <n v="0"/>
  </r>
  <r>
    <n v="11222773"/>
    <n v="0"/>
    <x v="1"/>
    <n v="0"/>
    <n v="70"/>
  </r>
  <r>
    <n v="11222838"/>
    <n v="0"/>
    <x v="0"/>
    <n v="0"/>
    <n v="0"/>
  </r>
  <r>
    <n v="11222838"/>
    <n v="793607"/>
    <x v="0"/>
    <n v="2"/>
    <n v="0"/>
  </r>
  <r>
    <n v="11222842"/>
    <n v="0"/>
    <x v="0"/>
    <n v="0"/>
    <n v="0"/>
  </r>
  <r>
    <n v="11222842"/>
    <n v="793607"/>
    <x v="0"/>
    <n v="1"/>
    <n v="0"/>
  </r>
  <r>
    <n v="11222843"/>
    <n v="793607"/>
    <x v="0"/>
    <n v="3"/>
    <n v="0"/>
  </r>
  <r>
    <n v="11222843"/>
    <n v="951890"/>
    <x v="0"/>
    <n v="2"/>
    <n v="0"/>
  </r>
  <r>
    <n v="11222848"/>
    <n v="0"/>
    <x v="0"/>
    <n v="0"/>
    <n v="0"/>
  </r>
  <r>
    <n v="11222848"/>
    <n v="793607"/>
    <x v="0"/>
    <n v="1"/>
    <n v="0"/>
  </r>
  <r>
    <n v="11222850"/>
    <n v="0"/>
    <x v="0"/>
    <n v="0"/>
    <n v="0"/>
  </r>
  <r>
    <n v="11222850"/>
    <n v="793607"/>
    <x v="0"/>
    <n v="4"/>
    <n v="0"/>
  </r>
  <r>
    <n v="11222860"/>
    <n v="0"/>
    <x v="0"/>
    <n v="0"/>
    <n v="0"/>
  </r>
  <r>
    <n v="11222860"/>
    <n v="1902767"/>
    <x v="1"/>
    <n v="3"/>
    <n v="70"/>
  </r>
  <r>
    <n v="11222937"/>
    <n v="0"/>
    <x v="0"/>
    <n v="0"/>
    <n v="0"/>
  </r>
  <r>
    <n v="11222937"/>
    <n v="1902767"/>
    <x v="1"/>
    <n v="2"/>
    <n v="70"/>
  </r>
  <r>
    <n v="11223003"/>
    <n v="0"/>
    <x v="3"/>
    <n v="0"/>
    <n v="90"/>
  </r>
  <r>
    <n v="11223003"/>
    <n v="1902767"/>
    <x v="1"/>
    <n v="3"/>
    <n v="70"/>
  </r>
  <r>
    <n v="11223056"/>
    <n v="0"/>
    <x v="0"/>
    <n v="0"/>
    <n v="0"/>
  </r>
  <r>
    <n v="11223056"/>
    <n v="1902767"/>
    <x v="1"/>
    <n v="2"/>
    <n v="70"/>
  </r>
  <r>
    <n v="11223079"/>
    <n v="0"/>
    <x v="0"/>
    <n v="0"/>
    <n v="0"/>
  </r>
  <r>
    <n v="11223079"/>
    <n v="0"/>
    <x v="1"/>
    <n v="0"/>
    <n v="70"/>
  </r>
  <r>
    <n v="11223236"/>
    <n v="0"/>
    <x v="0"/>
    <n v="0"/>
    <n v="0"/>
  </r>
  <r>
    <n v="11223236"/>
    <n v="1414488"/>
    <x v="1"/>
    <n v="1"/>
    <n v="30"/>
  </r>
  <r>
    <n v="11223436"/>
    <n v="0"/>
    <x v="0"/>
    <n v="0"/>
    <n v="0"/>
  </r>
  <r>
    <n v="11223436"/>
    <n v="0"/>
    <x v="1"/>
    <n v="0"/>
    <n v="70"/>
  </r>
  <r>
    <n v="11223514"/>
    <n v="0"/>
    <x v="0"/>
    <n v="0"/>
    <n v="0"/>
  </r>
  <r>
    <n v="11223514"/>
    <n v="1414488"/>
    <x v="1"/>
    <n v="3"/>
    <n v="80"/>
  </r>
  <r>
    <n v="11223696"/>
    <n v="0"/>
    <x v="0"/>
    <n v="0"/>
    <n v="0"/>
  </r>
  <r>
    <n v="11223834"/>
    <n v="0"/>
    <x v="0"/>
    <n v="0"/>
    <n v="0"/>
  </r>
  <r>
    <n v="11223834"/>
    <n v="1414488"/>
    <x v="1"/>
    <n v="4"/>
    <n v="30"/>
  </r>
  <r>
    <n v="11223835"/>
    <n v="0"/>
    <x v="0"/>
    <n v="0"/>
    <n v="0"/>
  </r>
  <r>
    <n v="11223835"/>
    <n v="1902767"/>
    <x v="1"/>
    <n v="1"/>
    <n v="90"/>
  </r>
  <r>
    <n v="11223839"/>
    <n v="0"/>
    <x v="0"/>
    <n v="0"/>
    <n v="0"/>
  </r>
  <r>
    <n v="11223839"/>
    <n v="1902767"/>
    <x v="1"/>
    <n v="1"/>
    <n v="70"/>
  </r>
  <r>
    <n v="11223840"/>
    <n v="1414488"/>
    <x v="1"/>
    <n v="2"/>
    <n v="30"/>
  </r>
  <r>
    <n v="11223840"/>
    <n v="1902483"/>
    <x v="0"/>
    <n v="1"/>
    <n v="0"/>
  </r>
  <r>
    <n v="11224262"/>
    <n v="0"/>
    <x v="0"/>
    <n v="0"/>
    <n v="0"/>
  </r>
  <r>
    <n v="11224262"/>
    <n v="1414488"/>
    <x v="1"/>
    <n v="2"/>
    <n v="30"/>
  </r>
  <r>
    <n v="11224266"/>
    <n v="939587"/>
    <x v="0"/>
    <n v="1"/>
    <n v="0"/>
  </r>
  <r>
    <n v="11224266"/>
    <n v="1414488"/>
    <x v="1"/>
    <n v="1"/>
    <n v="30"/>
  </r>
  <r>
    <n v="11224271"/>
    <n v="939587"/>
    <x v="0"/>
    <n v="1"/>
    <n v="0"/>
  </r>
  <r>
    <n v="11224271"/>
    <n v="1902767"/>
    <x v="1"/>
    <n v="1"/>
    <n v="70"/>
  </r>
  <r>
    <n v="11224275"/>
    <n v="0"/>
    <x v="1"/>
    <n v="0"/>
    <n v="70"/>
  </r>
  <r>
    <n v="11224275"/>
    <n v="548740"/>
    <x v="1"/>
    <n v="2"/>
    <n v="65"/>
  </r>
  <r>
    <n v="11224290"/>
    <n v="548740"/>
    <x v="1"/>
    <n v="1"/>
    <n v="65"/>
  </r>
  <r>
    <n v="11224290"/>
    <n v="1902767"/>
    <x v="1"/>
    <n v="2"/>
    <n v="70"/>
  </r>
  <r>
    <n v="11224319"/>
    <n v="0"/>
    <x v="0"/>
    <n v="0"/>
    <n v="0"/>
  </r>
  <r>
    <n v="11224319"/>
    <n v="120994"/>
    <x v="0"/>
    <n v="1"/>
    <n v="0"/>
  </r>
  <r>
    <n v="11224454"/>
    <n v="1799344"/>
    <x v="0"/>
    <n v="1"/>
    <n v="0"/>
  </r>
  <r>
    <n v="11224454"/>
    <n v="1878099"/>
    <x v="1"/>
    <n v="1"/>
    <n v="90"/>
  </r>
  <r>
    <n v="11224455"/>
    <n v="861395"/>
    <x v="0"/>
    <n v="2"/>
    <n v="0"/>
  </r>
  <r>
    <n v="11224455"/>
    <n v="1799344"/>
    <x v="0"/>
    <n v="1"/>
    <n v="0"/>
  </r>
  <r>
    <n v="11224458"/>
    <n v="733398"/>
    <x v="0"/>
    <n v="1"/>
    <n v="0"/>
  </r>
  <r>
    <n v="11224458"/>
    <n v="1799344"/>
    <x v="0"/>
    <n v="3"/>
    <n v="0"/>
  </r>
  <r>
    <n v="11224684"/>
    <n v="0"/>
    <x v="0"/>
    <n v="0"/>
    <n v="0"/>
  </r>
  <r>
    <n v="11224684"/>
    <n v="1414488"/>
    <x v="1"/>
    <n v="3"/>
    <n v="30"/>
  </r>
  <r>
    <n v="11224816"/>
    <n v="0"/>
    <x v="0"/>
    <n v="0"/>
    <n v="0"/>
  </r>
  <r>
    <n v="11224816"/>
    <n v="314495"/>
    <x v="0"/>
    <n v="1"/>
    <n v="0"/>
  </r>
  <r>
    <n v="11224952"/>
    <n v="0"/>
    <x v="0"/>
    <n v="0"/>
    <n v="0"/>
  </r>
  <r>
    <n v="11224952"/>
    <n v="990223"/>
    <x v="0"/>
    <n v="2"/>
    <n v="0"/>
  </r>
  <r>
    <n v="11225043"/>
    <n v="0"/>
    <x v="0"/>
    <n v="0"/>
    <n v="0"/>
  </r>
  <r>
    <n v="11225043"/>
    <n v="1414488"/>
    <x v="1"/>
    <n v="1"/>
    <n v="30"/>
  </r>
  <r>
    <n v="11225096"/>
    <n v="974807"/>
    <x v="0"/>
    <n v="1"/>
    <n v="0"/>
  </r>
  <r>
    <n v="11225096"/>
    <n v="2052502"/>
    <x v="0"/>
    <n v="1"/>
    <n v="0"/>
  </r>
  <r>
    <n v="11225102"/>
    <n v="0"/>
    <x v="0"/>
    <n v="0"/>
    <n v="0"/>
  </r>
  <r>
    <n v="11225102"/>
    <n v="312674"/>
    <x v="0"/>
    <n v="1"/>
    <n v="0"/>
  </r>
  <r>
    <n v="11225129"/>
    <n v="1196209"/>
    <x v="0"/>
    <n v="1"/>
    <n v="0"/>
  </r>
  <r>
    <n v="11225129"/>
    <n v="1902767"/>
    <x v="1"/>
    <n v="2"/>
    <n v="70"/>
  </r>
  <r>
    <n v="11225340"/>
    <n v="0"/>
    <x v="0"/>
    <n v="0"/>
    <n v="0"/>
  </r>
  <r>
    <n v="11225340"/>
    <n v="1414488"/>
    <x v="1"/>
    <n v="4"/>
    <n v="30"/>
  </r>
  <r>
    <n v="11225548"/>
    <n v="285752"/>
    <x v="0"/>
    <n v="3"/>
    <n v="0"/>
  </r>
  <r>
    <n v="11225548"/>
    <n v="2052502"/>
    <x v="0"/>
    <n v="1"/>
    <n v="0"/>
  </r>
  <r>
    <n v="11225656"/>
    <n v="0"/>
    <x v="0"/>
    <n v="0"/>
    <n v="0"/>
  </r>
  <r>
    <n v="11225656"/>
    <n v="314140"/>
    <x v="0"/>
    <n v="1"/>
    <n v="0"/>
  </r>
  <r>
    <n v="11225744"/>
    <n v="0"/>
    <x v="0"/>
    <n v="0"/>
    <n v="0"/>
  </r>
  <r>
    <n v="11225765"/>
    <n v="463509"/>
    <x v="0"/>
    <n v="2"/>
    <n v="0"/>
  </r>
  <r>
    <n v="11225765"/>
    <n v="1414488"/>
    <x v="1"/>
    <n v="4"/>
    <n v="30"/>
  </r>
  <r>
    <n v="11225766"/>
    <n v="0"/>
    <x v="0"/>
    <n v="0"/>
    <n v="0"/>
  </r>
  <r>
    <n v="11225766"/>
    <n v="1902767"/>
    <x v="1"/>
    <n v="1"/>
    <n v="90"/>
  </r>
  <r>
    <n v="11225797"/>
    <n v="0"/>
    <x v="0"/>
    <n v="0"/>
    <n v="0"/>
  </r>
  <r>
    <n v="11225953"/>
    <n v="115908"/>
    <x v="0"/>
    <n v="2"/>
    <n v="0"/>
  </r>
  <r>
    <n v="11225953"/>
    <n v="121578"/>
    <x v="0"/>
    <n v="1"/>
    <n v="0"/>
  </r>
  <r>
    <n v="11225960"/>
    <n v="0"/>
    <x v="0"/>
    <n v="0"/>
    <n v="0"/>
  </r>
  <r>
    <n v="11225960"/>
    <n v="221276"/>
    <x v="0"/>
    <n v="1"/>
    <n v="0"/>
  </r>
  <r>
    <n v="11226177"/>
    <n v="0"/>
    <x v="0"/>
    <n v="0"/>
    <n v="0"/>
  </r>
  <r>
    <n v="11226177"/>
    <n v="1902767"/>
    <x v="1"/>
    <n v="3"/>
    <n v="70"/>
  </r>
  <r>
    <n v="11226320"/>
    <n v="0"/>
    <x v="1"/>
    <n v="0"/>
    <n v="90"/>
  </r>
  <r>
    <n v="11226320"/>
    <n v="1414488"/>
    <x v="1"/>
    <n v="1"/>
    <n v="10"/>
  </r>
  <r>
    <n v="11226377"/>
    <n v="121578"/>
    <x v="0"/>
    <n v="1"/>
    <n v="0"/>
  </r>
  <r>
    <n v="11226377"/>
    <n v="1665801"/>
    <x v="0"/>
    <n v="3"/>
    <n v="0"/>
  </r>
  <r>
    <n v="11226388"/>
    <n v="0"/>
    <x v="0"/>
    <n v="0"/>
    <n v="0"/>
  </r>
  <r>
    <n v="11226388"/>
    <n v="1414488"/>
    <x v="1"/>
    <n v="2"/>
    <n v="30"/>
  </r>
  <r>
    <n v="11227217"/>
    <n v="987759"/>
    <x v="0"/>
    <n v="1"/>
    <n v="0"/>
  </r>
  <r>
    <n v="11227217"/>
    <n v="987761"/>
    <x v="0"/>
    <n v="1"/>
    <n v="0"/>
  </r>
  <r>
    <n v="11227223"/>
    <n v="0"/>
    <x v="0"/>
    <n v="0"/>
    <n v="0"/>
  </r>
  <r>
    <n v="11227223"/>
    <n v="987759"/>
    <x v="0"/>
    <n v="1"/>
    <n v="0"/>
  </r>
  <r>
    <n v="11227530"/>
    <n v="0"/>
    <x v="0"/>
    <n v="0"/>
    <n v="0"/>
  </r>
  <r>
    <n v="11227530"/>
    <n v="793607"/>
    <x v="0"/>
    <n v="3"/>
    <n v="0"/>
  </r>
  <r>
    <n v="11227682"/>
    <n v="0"/>
    <x v="0"/>
    <n v="0"/>
    <n v="0"/>
  </r>
  <r>
    <n v="11227682"/>
    <n v="1414488"/>
    <x v="1"/>
    <n v="3"/>
    <n v="30"/>
  </r>
  <r>
    <n v="11227840"/>
    <n v="0"/>
    <x v="0"/>
    <n v="0"/>
    <n v="0"/>
  </r>
  <r>
    <n v="11228472"/>
    <n v="774537"/>
    <x v="0"/>
    <n v="1"/>
    <n v="0"/>
  </r>
  <r>
    <n v="11228472"/>
    <n v="1456633"/>
    <x v="0"/>
    <n v="2"/>
    <n v="0"/>
  </r>
  <r>
    <n v="11228498"/>
    <n v="0"/>
    <x v="0"/>
    <n v="0"/>
    <n v="0"/>
  </r>
  <r>
    <n v="11228498"/>
    <n v="1456633"/>
    <x v="0"/>
    <n v="2"/>
    <n v="0"/>
  </r>
  <r>
    <n v="11228592"/>
    <n v="0"/>
    <x v="0"/>
    <n v="0"/>
    <n v="0"/>
  </r>
  <r>
    <n v="11228592"/>
    <n v="490468"/>
    <x v="0"/>
    <n v="2"/>
    <n v="0"/>
  </r>
  <r>
    <n v="11228949"/>
    <n v="0"/>
    <x v="0"/>
    <n v="0"/>
    <n v="0"/>
  </r>
  <r>
    <n v="11228949"/>
    <n v="1835200"/>
    <x v="0"/>
    <n v="1"/>
    <n v="0"/>
  </r>
  <r>
    <n v="11229027"/>
    <n v="0"/>
    <x v="0"/>
    <n v="0"/>
    <n v="0"/>
  </r>
  <r>
    <n v="11229027"/>
    <n v="1902767"/>
    <x v="1"/>
    <n v="1"/>
    <n v="70"/>
  </r>
  <r>
    <n v="11229065"/>
    <n v="0"/>
    <x v="0"/>
    <n v="0"/>
    <n v="0"/>
  </r>
  <r>
    <n v="11229299"/>
    <n v="0"/>
    <x v="0"/>
    <n v="0"/>
    <n v="0"/>
  </r>
  <r>
    <n v="11229299"/>
    <n v="2052502"/>
    <x v="0"/>
    <n v="1"/>
    <n v="0"/>
  </r>
  <r>
    <n v="11229716"/>
    <n v="0"/>
    <x v="0"/>
    <n v="0"/>
    <n v="0"/>
  </r>
  <r>
    <n v="11229716"/>
    <n v="2055916"/>
    <x v="1"/>
    <n v="2"/>
    <n v="90"/>
  </r>
  <r>
    <n v="11229743"/>
    <n v="0"/>
    <x v="0"/>
    <n v="0"/>
    <n v="0"/>
  </r>
  <r>
    <n v="11229743"/>
    <n v="1414488"/>
    <x v="1"/>
    <n v="1"/>
    <n v="30"/>
  </r>
  <r>
    <n v="11229744"/>
    <n v="1902767"/>
    <x v="1"/>
    <n v="5"/>
    <n v="90"/>
  </r>
  <r>
    <n v="11229744"/>
    <n v="2052502"/>
    <x v="0"/>
    <n v="1"/>
    <n v="0"/>
  </r>
  <r>
    <n v="11230092"/>
    <n v="0"/>
    <x v="0"/>
    <n v="0"/>
    <n v="0"/>
  </r>
  <r>
    <n v="11230092"/>
    <n v="121578"/>
    <x v="0"/>
    <n v="1"/>
    <n v="0"/>
  </r>
  <r>
    <n v="11231114"/>
    <n v="0"/>
    <x v="0"/>
    <n v="0"/>
    <n v="0"/>
  </r>
  <r>
    <n v="11231114"/>
    <n v="1333784"/>
    <x v="0"/>
    <n v="2"/>
    <n v="0"/>
  </r>
  <r>
    <n v="11231184"/>
    <n v="990223"/>
    <x v="0"/>
    <n v="1"/>
    <n v="0"/>
  </r>
  <r>
    <n v="11231184"/>
    <n v="1436078"/>
    <x v="0"/>
    <n v="2"/>
    <n v="0"/>
  </r>
  <r>
    <n v="11232169"/>
    <n v="0"/>
    <x v="0"/>
    <n v="0"/>
    <n v="0"/>
  </r>
  <r>
    <n v="11232169"/>
    <n v="2052722"/>
    <x v="0"/>
    <n v="2"/>
    <n v="0"/>
  </r>
  <r>
    <n v="11232170"/>
    <n v="0"/>
    <x v="0"/>
    <n v="0"/>
    <n v="0"/>
  </r>
  <r>
    <n v="11232170"/>
    <n v="1902767"/>
    <x v="1"/>
    <n v="2"/>
    <n v="70"/>
  </r>
  <r>
    <n v="11232308"/>
    <n v="0"/>
    <x v="0"/>
    <n v="0"/>
    <n v="0"/>
  </r>
  <r>
    <n v="11232308"/>
    <n v="0"/>
    <x v="1"/>
    <n v="0"/>
    <n v="70"/>
  </r>
  <r>
    <n v="11232309"/>
    <n v="0"/>
    <x v="0"/>
    <n v="0"/>
    <n v="0"/>
  </r>
  <r>
    <n v="11232309"/>
    <n v="2053478"/>
    <x v="0"/>
    <n v="1"/>
    <n v="0"/>
  </r>
  <r>
    <n v="11232316"/>
    <n v="0"/>
    <x v="0"/>
    <n v="0"/>
    <n v="0"/>
  </r>
  <r>
    <n v="11232316"/>
    <n v="397010"/>
    <x v="0"/>
    <n v="5"/>
    <n v="0"/>
  </r>
  <r>
    <n v="11232317"/>
    <n v="1902767"/>
    <x v="1"/>
    <n v="2"/>
    <n v="70"/>
  </r>
  <r>
    <n v="11232317"/>
    <n v="2052722"/>
    <x v="0"/>
    <n v="1"/>
    <n v="0"/>
  </r>
  <r>
    <n v="11232322"/>
    <n v="0"/>
    <x v="1"/>
    <n v="0"/>
    <n v="70"/>
  </r>
  <r>
    <n v="11232322"/>
    <n v="397010"/>
    <x v="0"/>
    <n v="1"/>
    <n v="0"/>
  </r>
  <r>
    <n v="11232323"/>
    <n v="0"/>
    <x v="0"/>
    <n v="0"/>
    <n v="0"/>
  </r>
  <r>
    <n v="11232323"/>
    <n v="463509"/>
    <x v="0"/>
    <n v="2"/>
    <n v="0"/>
  </r>
  <r>
    <n v="11232450"/>
    <n v="0"/>
    <x v="1"/>
    <n v="0"/>
    <n v="30"/>
  </r>
  <r>
    <n v="11232450"/>
    <n v="1414488"/>
    <x v="1"/>
    <n v="1"/>
    <n v="10"/>
  </r>
  <r>
    <n v="11232452"/>
    <n v="1414488"/>
    <x v="1"/>
    <n v="4"/>
    <n v="10"/>
  </r>
  <r>
    <n v="11232452"/>
    <n v="1472615"/>
    <x v="0"/>
    <n v="1"/>
    <n v="0"/>
  </r>
  <r>
    <n v="11232453"/>
    <n v="0"/>
    <x v="0"/>
    <n v="0"/>
    <n v="0"/>
  </r>
  <r>
    <n v="11232453"/>
    <n v="1902767"/>
    <x v="1"/>
    <n v="1"/>
    <n v="70"/>
  </r>
  <r>
    <n v="11232455"/>
    <n v="661895"/>
    <x v="0"/>
    <n v="3"/>
    <n v="0"/>
  </r>
  <r>
    <n v="11232455"/>
    <n v="1902767"/>
    <x v="1"/>
    <n v="2"/>
    <n v="70"/>
  </r>
  <r>
    <n v="11232456"/>
    <n v="51288"/>
    <x v="0"/>
    <n v="1"/>
    <n v="0"/>
  </r>
  <r>
    <n v="11232456"/>
    <n v="1414488"/>
    <x v="1"/>
    <n v="3"/>
    <n v="20"/>
  </r>
  <r>
    <n v="11233576"/>
    <n v="92808"/>
    <x v="0"/>
    <n v="1"/>
    <n v="0"/>
  </r>
  <r>
    <n v="11233576"/>
    <n v="990223"/>
    <x v="0"/>
    <n v="1"/>
    <n v="0"/>
  </r>
  <r>
    <n v="11233635"/>
    <n v="1902440"/>
    <x v="1"/>
    <n v="1"/>
    <n v="90"/>
  </r>
  <r>
    <n v="11233635"/>
    <n v="1908208"/>
    <x v="0"/>
    <n v="2"/>
    <n v="0"/>
  </r>
  <r>
    <n v="11233761"/>
    <n v="0"/>
    <x v="0"/>
    <n v="0"/>
    <n v="0"/>
  </r>
  <r>
    <n v="11233761"/>
    <n v="1365756"/>
    <x v="1"/>
    <n v="1"/>
    <n v="90"/>
  </r>
  <r>
    <n v="11233813"/>
    <n v="0"/>
    <x v="1"/>
    <n v="0"/>
    <n v="90"/>
  </r>
  <r>
    <n v="11233813"/>
    <n v="948677"/>
    <x v="0"/>
    <n v="4"/>
    <n v="0"/>
  </r>
  <r>
    <n v="11233850"/>
    <n v="0"/>
    <x v="0"/>
    <n v="0"/>
    <n v="0"/>
  </r>
  <r>
    <n v="11233850"/>
    <n v="644663"/>
    <x v="0"/>
    <n v="1"/>
    <n v="0"/>
  </r>
  <r>
    <n v="11234121"/>
    <n v="0"/>
    <x v="0"/>
    <n v="0"/>
    <n v="0"/>
  </r>
  <r>
    <n v="11234121"/>
    <n v="492982"/>
    <x v="0"/>
    <n v="3"/>
    <n v="0"/>
  </r>
  <r>
    <n v="11234135"/>
    <n v="0"/>
    <x v="0"/>
    <n v="0"/>
    <n v="0"/>
  </r>
  <r>
    <n v="11234135"/>
    <n v="121578"/>
    <x v="0"/>
    <n v="7"/>
    <n v="0"/>
  </r>
  <r>
    <n v="11234137"/>
    <n v="0"/>
    <x v="0"/>
    <n v="0"/>
    <n v="0"/>
  </r>
  <r>
    <n v="11234864"/>
    <n v="0"/>
    <x v="0"/>
    <n v="0"/>
    <n v="0"/>
  </r>
  <r>
    <n v="11234864"/>
    <n v="1414488"/>
    <x v="0"/>
    <n v="1"/>
    <n v="0"/>
  </r>
  <r>
    <n v="11234865"/>
    <n v="0"/>
    <x v="0"/>
    <n v="0"/>
    <n v="0"/>
  </r>
  <r>
    <n v="11234865"/>
    <n v="1456633"/>
    <x v="0"/>
    <n v="1"/>
    <n v="0"/>
  </r>
  <r>
    <n v="11235454"/>
    <n v="0"/>
    <x v="0"/>
    <n v="0"/>
    <n v="0"/>
  </r>
  <r>
    <n v="11235454"/>
    <n v="1369123"/>
    <x v="0"/>
    <n v="1"/>
    <n v="0"/>
  </r>
  <r>
    <n v="11235755"/>
    <n v="71272"/>
    <x v="0"/>
    <n v="2"/>
    <n v="0"/>
  </r>
  <r>
    <n v="11235755"/>
    <n v="140610"/>
    <x v="0"/>
    <n v="3"/>
    <n v="0"/>
  </r>
  <r>
    <n v="11235946"/>
    <n v="121578"/>
    <x v="0"/>
    <n v="1"/>
    <n v="0"/>
  </r>
  <r>
    <n v="11235946"/>
    <n v="221276"/>
    <x v="0"/>
    <n v="4"/>
    <n v="0"/>
  </r>
  <r>
    <n v="11235948"/>
    <n v="0"/>
    <x v="0"/>
    <n v="0"/>
    <n v="0"/>
  </r>
  <r>
    <n v="11235948"/>
    <n v="121578"/>
    <x v="0"/>
    <n v="2"/>
    <n v="0"/>
  </r>
  <r>
    <n v="11235950"/>
    <n v="121578"/>
    <x v="0"/>
    <n v="2"/>
    <n v="0"/>
  </r>
  <r>
    <n v="11235950"/>
    <n v="313413"/>
    <x v="0"/>
    <n v="2"/>
    <n v="0"/>
  </r>
  <r>
    <n v="11235954"/>
    <n v="0"/>
    <x v="0"/>
    <n v="0"/>
    <n v="0"/>
  </r>
  <r>
    <n v="11235955"/>
    <n v="0"/>
    <x v="0"/>
    <n v="0"/>
    <n v="0"/>
  </r>
  <r>
    <n v="11235955"/>
    <n v="987759"/>
    <x v="0"/>
    <n v="1"/>
    <n v="0"/>
  </r>
  <r>
    <n v="11235956"/>
    <n v="0"/>
    <x v="0"/>
    <n v="0"/>
    <n v="0"/>
  </r>
  <r>
    <n v="11235956"/>
    <n v="987759"/>
    <x v="0"/>
    <n v="5"/>
    <n v="0"/>
  </r>
  <r>
    <n v="11236758"/>
    <n v="794023"/>
    <x v="0"/>
    <n v="1"/>
    <n v="0"/>
  </r>
  <r>
    <n v="11236758"/>
    <n v="1414488"/>
    <x v="1"/>
    <n v="1"/>
    <n v="80"/>
  </r>
  <r>
    <n v="11237211"/>
    <n v="0"/>
    <x v="0"/>
    <n v="0"/>
    <n v="0"/>
  </r>
  <r>
    <n v="11237211"/>
    <n v="1414488"/>
    <x v="1"/>
    <n v="2"/>
    <n v="80"/>
  </r>
  <r>
    <n v="11237391"/>
    <n v="309621"/>
    <x v="0"/>
    <n v="1"/>
    <n v="0"/>
  </r>
  <r>
    <n v="11237391"/>
    <n v="990223"/>
    <x v="0"/>
    <n v="2"/>
    <n v="0"/>
  </r>
  <r>
    <n v="11237985"/>
    <n v="1902767"/>
    <x v="1"/>
    <n v="5"/>
    <n v="70"/>
  </r>
  <r>
    <n v="11237985"/>
    <n v="2052722"/>
    <x v="0"/>
    <n v="1"/>
    <n v="0"/>
  </r>
  <r>
    <n v="11237998"/>
    <n v="0"/>
    <x v="1"/>
    <n v="0"/>
    <n v="70"/>
  </r>
  <r>
    <n v="11237998"/>
    <n v="397010"/>
    <x v="0"/>
    <n v="1"/>
    <n v="0"/>
  </r>
  <r>
    <n v="11238085"/>
    <n v="117832"/>
    <x v="0"/>
    <n v="2"/>
    <n v="0"/>
  </r>
  <r>
    <n v="11238085"/>
    <n v="490468"/>
    <x v="0"/>
    <n v="2"/>
    <n v="0"/>
  </r>
  <r>
    <n v="11238087"/>
    <n v="0"/>
    <x v="0"/>
    <n v="0"/>
    <n v="0"/>
  </r>
  <r>
    <n v="11238087"/>
    <n v="991611"/>
    <x v="0"/>
    <n v="2"/>
    <n v="0"/>
  </r>
  <r>
    <n v="11238089"/>
    <n v="0"/>
    <x v="0"/>
    <n v="0"/>
    <n v="0"/>
  </r>
  <r>
    <n v="11238089"/>
    <n v="802077"/>
    <x v="0"/>
    <n v="2"/>
    <n v="0"/>
  </r>
  <r>
    <n v="11238090"/>
    <n v="1456633"/>
    <x v="0"/>
    <n v="1"/>
    <n v="0"/>
  </r>
  <r>
    <n v="11238090"/>
    <n v="1461222"/>
    <x v="0"/>
    <n v="2"/>
    <n v="0"/>
  </r>
  <r>
    <n v="11238095"/>
    <n v="1333784"/>
    <x v="0"/>
    <n v="2"/>
    <n v="0"/>
  </r>
  <r>
    <n v="11238095"/>
    <n v="1596594"/>
    <x v="0"/>
    <n v="4"/>
    <n v="0"/>
  </r>
  <r>
    <n v="11238097"/>
    <n v="312726"/>
    <x v="0"/>
    <n v="1"/>
    <n v="0"/>
  </r>
  <r>
    <n v="11238097"/>
    <n v="1333784"/>
    <x v="0"/>
    <n v="2"/>
    <n v="0"/>
  </r>
  <r>
    <n v="11238147"/>
    <n v="0"/>
    <x v="0"/>
    <n v="0"/>
    <n v="0"/>
  </r>
  <r>
    <n v="11238147"/>
    <n v="1902767"/>
    <x v="1"/>
    <n v="1"/>
    <n v="70"/>
  </r>
  <r>
    <n v="11238222"/>
    <n v="121578"/>
    <x v="0"/>
    <n v="2"/>
    <n v="0"/>
  </r>
  <r>
    <n v="11238222"/>
    <n v="2014479"/>
    <x v="0"/>
    <n v="2"/>
    <n v="0"/>
  </r>
  <r>
    <n v="11238297"/>
    <n v="0"/>
    <x v="0"/>
    <n v="0"/>
    <n v="0"/>
  </r>
  <r>
    <n v="11238297"/>
    <n v="1902392"/>
    <x v="0"/>
    <n v="4"/>
    <n v="0"/>
  </r>
  <r>
    <n v="11238568"/>
    <n v="0"/>
    <x v="0"/>
    <n v="0"/>
    <n v="0"/>
  </r>
  <r>
    <n v="11238568"/>
    <n v="49355"/>
    <x v="0"/>
    <n v="1"/>
    <n v="0"/>
  </r>
  <r>
    <n v="11238570"/>
    <n v="0"/>
    <x v="0"/>
    <n v="0"/>
    <n v="0"/>
  </r>
  <r>
    <n v="11238570"/>
    <n v="51288"/>
    <x v="0"/>
    <n v="1"/>
    <n v="0"/>
  </r>
  <r>
    <n v="11238579"/>
    <n v="0"/>
    <x v="0"/>
    <n v="0"/>
    <n v="0"/>
  </r>
  <r>
    <n v="11238579"/>
    <n v="772419"/>
    <x v="0"/>
    <n v="1"/>
    <n v="0"/>
  </r>
  <r>
    <n v="11238582"/>
    <n v="0"/>
    <x v="0"/>
    <n v="0"/>
    <n v="0"/>
  </r>
  <r>
    <n v="11238582"/>
    <n v="463568"/>
    <x v="0"/>
    <n v="4"/>
    <n v="0"/>
  </r>
  <r>
    <n v="11238585"/>
    <n v="0"/>
    <x v="0"/>
    <n v="0"/>
    <n v="0"/>
  </r>
  <r>
    <n v="11238585"/>
    <n v="948738"/>
    <x v="0"/>
    <n v="3"/>
    <n v="0"/>
  </r>
  <r>
    <n v="11238600"/>
    <n v="0"/>
    <x v="1"/>
    <n v="0"/>
    <n v="90"/>
  </r>
  <r>
    <n v="11238600"/>
    <n v="1414488"/>
    <x v="1"/>
    <n v="2"/>
    <n v="80"/>
  </r>
  <r>
    <n v="11238637"/>
    <n v="0"/>
    <x v="0"/>
    <n v="0"/>
    <n v="0"/>
  </r>
  <r>
    <n v="11238637"/>
    <n v="463628"/>
    <x v="0"/>
    <n v="2"/>
    <n v="0"/>
  </r>
  <r>
    <n v="11238639"/>
    <n v="0"/>
    <x v="0"/>
    <n v="0"/>
    <n v="0"/>
  </r>
  <r>
    <n v="11238639"/>
    <n v="1630417"/>
    <x v="0"/>
    <n v="4"/>
    <n v="0"/>
  </r>
  <r>
    <n v="11238641"/>
    <n v="0"/>
    <x v="0"/>
    <n v="0"/>
    <n v="0"/>
  </r>
  <r>
    <n v="11238642"/>
    <n v="0"/>
    <x v="0"/>
    <n v="0"/>
    <n v="0"/>
  </r>
  <r>
    <n v="11238642"/>
    <n v="1902767"/>
    <x v="1"/>
    <n v="3"/>
    <n v="70"/>
  </r>
  <r>
    <n v="11238645"/>
    <n v="0"/>
    <x v="0"/>
    <n v="0"/>
    <n v="0"/>
  </r>
  <r>
    <n v="11238645"/>
    <n v="1902767"/>
    <x v="1"/>
    <n v="1"/>
    <n v="70"/>
  </r>
  <r>
    <n v="11238647"/>
    <n v="0"/>
    <x v="0"/>
    <n v="0"/>
    <n v="0"/>
  </r>
  <r>
    <n v="11238647"/>
    <n v="1902767"/>
    <x v="1"/>
    <n v="2"/>
    <n v="25"/>
  </r>
  <r>
    <n v="11238649"/>
    <n v="1629476"/>
    <x v="0"/>
    <n v="2"/>
    <n v="0"/>
  </r>
  <r>
    <n v="11238649"/>
    <n v="2055939"/>
    <x v="0"/>
    <n v="3"/>
    <n v="0"/>
  </r>
  <r>
    <n v="11238650"/>
    <n v="0"/>
    <x v="0"/>
    <n v="0"/>
    <n v="0"/>
  </r>
  <r>
    <n v="11238650"/>
    <n v="1335897"/>
    <x v="1"/>
    <n v="1"/>
    <n v="90"/>
  </r>
  <r>
    <n v="11238651"/>
    <n v="0"/>
    <x v="0"/>
    <n v="0"/>
    <n v="0"/>
  </r>
  <r>
    <n v="11238651"/>
    <n v="1335897"/>
    <x v="1"/>
    <n v="4"/>
    <n v="90"/>
  </r>
  <r>
    <n v="11238652"/>
    <n v="0"/>
    <x v="0"/>
    <n v="0"/>
    <n v="0"/>
  </r>
  <r>
    <n v="11238652"/>
    <n v="1961141"/>
    <x v="0"/>
    <n v="1"/>
    <n v="0"/>
  </r>
  <r>
    <n v="11238661"/>
    <n v="1629476"/>
    <x v="0"/>
    <n v="1"/>
    <n v="0"/>
  </r>
  <r>
    <n v="11238661"/>
    <n v="1961141"/>
    <x v="0"/>
    <n v="2"/>
    <n v="0"/>
  </r>
  <r>
    <n v="11239340"/>
    <n v="0"/>
    <x v="0"/>
    <n v="0"/>
    <n v="0"/>
  </r>
  <r>
    <n v="11239340"/>
    <n v="1333784"/>
    <x v="0"/>
    <n v="2"/>
    <n v="0"/>
  </r>
  <r>
    <n v="11239351"/>
    <n v="0"/>
    <x v="0"/>
    <n v="0"/>
    <n v="0"/>
  </r>
  <r>
    <n v="11239351"/>
    <n v="1333784"/>
    <x v="0"/>
    <n v="2"/>
    <n v="0"/>
  </r>
  <r>
    <n v="11239620"/>
    <n v="0"/>
    <x v="0"/>
    <n v="0"/>
    <n v="0"/>
  </r>
  <r>
    <n v="11239620"/>
    <n v="0"/>
    <x v="1"/>
    <n v="0"/>
    <n v="65"/>
  </r>
  <r>
    <n v="11239647"/>
    <n v="0"/>
    <x v="0"/>
    <n v="0"/>
    <n v="0"/>
  </r>
  <r>
    <n v="11239647"/>
    <n v="1414488"/>
    <x v="1"/>
    <n v="3"/>
    <n v="30"/>
  </r>
  <r>
    <n v="11239648"/>
    <n v="939587"/>
    <x v="0"/>
    <n v="3"/>
    <n v="0"/>
  </r>
  <r>
    <n v="11239648"/>
    <n v="1414488"/>
    <x v="1"/>
    <n v="3"/>
    <n v="30"/>
  </r>
  <r>
    <n v="11239650"/>
    <n v="0"/>
    <x v="1"/>
    <n v="0"/>
    <n v="30"/>
  </r>
  <r>
    <n v="11239650"/>
    <n v="939587"/>
    <x v="0"/>
    <n v="3"/>
    <n v="0"/>
  </r>
  <r>
    <n v="11239652"/>
    <n v="939587"/>
    <x v="0"/>
    <n v="3"/>
    <n v="0"/>
  </r>
  <r>
    <n v="11239652"/>
    <n v="1414488"/>
    <x v="1"/>
    <n v="2"/>
    <n v="30"/>
  </r>
  <r>
    <n v="11239655"/>
    <n v="548740"/>
    <x v="1"/>
    <n v="2"/>
    <n v="65"/>
  </r>
  <r>
    <n v="11239655"/>
    <n v="1902767"/>
    <x v="1"/>
    <n v="1"/>
    <n v="70"/>
  </r>
  <r>
    <n v="11239659"/>
    <n v="0"/>
    <x v="1"/>
    <n v="0"/>
    <n v="70"/>
  </r>
  <r>
    <n v="11239659"/>
    <n v="548740"/>
    <x v="1"/>
    <n v="3"/>
    <n v="65"/>
  </r>
  <r>
    <n v="11239668"/>
    <n v="548740"/>
    <x v="1"/>
    <n v="3"/>
    <n v="65"/>
  </r>
  <r>
    <n v="11239668"/>
    <n v="1902767"/>
    <x v="1"/>
    <n v="3"/>
    <n v="70"/>
  </r>
  <r>
    <n v="11239678"/>
    <n v="0"/>
    <x v="1"/>
    <n v="0"/>
    <n v="70"/>
  </r>
  <r>
    <n v="11239678"/>
    <n v="548740"/>
    <x v="1"/>
    <n v="1"/>
    <n v="65"/>
  </r>
  <r>
    <n v="11239866"/>
    <n v="793607"/>
    <x v="0"/>
    <n v="4"/>
    <n v="0"/>
  </r>
  <r>
    <n v="11239866"/>
    <n v="793641"/>
    <x v="1"/>
    <n v="1"/>
    <n v="90"/>
  </r>
  <r>
    <n v="11239917"/>
    <n v="0"/>
    <x v="0"/>
    <n v="0"/>
    <n v="0"/>
  </r>
  <r>
    <n v="11239917"/>
    <n v="793607"/>
    <x v="0"/>
    <n v="6"/>
    <n v="0"/>
  </r>
  <r>
    <n v="11239962"/>
    <n v="0"/>
    <x v="0"/>
    <n v="0"/>
    <n v="0"/>
  </r>
  <r>
    <n v="11239962"/>
    <n v="1902767"/>
    <x v="1"/>
    <n v="3"/>
    <n v="70"/>
  </r>
  <r>
    <n v="11240005"/>
    <n v="0"/>
    <x v="0"/>
    <n v="0"/>
    <n v="0"/>
  </r>
  <r>
    <n v="11240005"/>
    <n v="1414488"/>
    <x v="1"/>
    <n v="2"/>
    <n v="80"/>
  </r>
  <r>
    <n v="11240099"/>
    <n v="0"/>
    <x v="1"/>
    <n v="0"/>
    <n v="90"/>
  </r>
  <r>
    <n v="11240099"/>
    <n v="1414488"/>
    <x v="1"/>
    <n v="3"/>
    <n v="80"/>
  </r>
  <r>
    <n v="11241397"/>
    <n v="119760"/>
    <x v="0"/>
    <n v="1"/>
    <n v="0"/>
  </r>
  <r>
    <n v="11241397"/>
    <n v="137672"/>
    <x v="0"/>
    <n v="1"/>
    <n v="0"/>
  </r>
  <r>
    <n v="11241440"/>
    <n v="2053670"/>
    <x v="0"/>
    <n v="1"/>
    <n v="0"/>
  </r>
  <r>
    <n v="11241440"/>
    <n v="2055843"/>
    <x v="0"/>
    <n v="1"/>
    <n v="0"/>
  </r>
  <r>
    <n v="11241649"/>
    <n v="0"/>
    <x v="0"/>
    <n v="0"/>
    <n v="0"/>
  </r>
  <r>
    <n v="11241649"/>
    <n v="1414488"/>
    <x v="0"/>
    <n v="2"/>
    <n v="0"/>
  </r>
  <r>
    <n v="11241650"/>
    <n v="0"/>
    <x v="0"/>
    <n v="0"/>
    <n v="0"/>
  </r>
  <r>
    <n v="11241650"/>
    <n v="1902767"/>
    <x v="1"/>
    <n v="3"/>
    <n v="70"/>
  </r>
  <r>
    <n v="11241732"/>
    <n v="0"/>
    <x v="0"/>
    <n v="0"/>
    <n v="0"/>
  </r>
  <r>
    <n v="11241732"/>
    <n v="987759"/>
    <x v="0"/>
    <n v="2"/>
    <n v="0"/>
  </r>
  <r>
    <n v="11241733"/>
    <n v="0"/>
    <x v="0"/>
    <n v="0"/>
    <n v="0"/>
  </r>
  <r>
    <n v="11241733"/>
    <n v="987759"/>
    <x v="0"/>
    <n v="3"/>
    <n v="0"/>
  </r>
  <r>
    <n v="11241735"/>
    <n v="987759"/>
    <x v="0"/>
    <n v="2"/>
    <n v="0"/>
  </r>
  <r>
    <n v="11241735"/>
    <n v="987776"/>
    <x v="0"/>
    <n v="1"/>
    <n v="0"/>
  </r>
  <r>
    <n v="11241740"/>
    <n v="121578"/>
    <x v="0"/>
    <n v="1"/>
    <n v="0"/>
  </r>
  <r>
    <n v="11241740"/>
    <n v="816065"/>
    <x v="0"/>
    <n v="2"/>
    <n v="0"/>
  </r>
  <r>
    <n v="11241913"/>
    <n v="0"/>
    <x v="0"/>
    <n v="0"/>
    <n v="0"/>
  </r>
  <r>
    <n v="11241913"/>
    <n v="2052502"/>
    <x v="0"/>
    <n v="1"/>
    <n v="0"/>
  </r>
  <r>
    <n v="11241914"/>
    <n v="0"/>
    <x v="0"/>
    <n v="0"/>
    <n v="0"/>
  </r>
  <r>
    <n v="11241914"/>
    <n v="1414488"/>
    <x v="1"/>
    <n v="3"/>
    <n v="80"/>
  </r>
  <r>
    <n v="11241930"/>
    <n v="0"/>
    <x v="0"/>
    <n v="0"/>
    <n v="0"/>
  </r>
  <r>
    <n v="11241930"/>
    <n v="1414488"/>
    <x v="1"/>
    <n v="1"/>
    <n v="30"/>
  </r>
  <r>
    <n v="11241931"/>
    <n v="0"/>
    <x v="1"/>
    <n v="0"/>
    <n v="30"/>
  </r>
  <r>
    <n v="11241931"/>
    <n v="0"/>
    <x v="1"/>
    <n v="0"/>
    <n v="90"/>
  </r>
  <r>
    <n v="11241934"/>
    <n v="0"/>
    <x v="0"/>
    <n v="0"/>
    <n v="0"/>
  </r>
  <r>
    <n v="11241934"/>
    <n v="1414488"/>
    <x v="1"/>
    <n v="4"/>
    <n v="30"/>
  </r>
  <r>
    <n v="11241935"/>
    <n v="939587"/>
    <x v="0"/>
    <n v="3"/>
    <n v="0"/>
  </r>
  <r>
    <n v="11241935"/>
    <n v="1414488"/>
    <x v="1"/>
    <n v="4"/>
    <n v="30"/>
  </r>
  <r>
    <n v="11241936"/>
    <n v="939587"/>
    <x v="0"/>
    <n v="2"/>
    <n v="0"/>
  </r>
  <r>
    <n v="11241936"/>
    <n v="1414488"/>
    <x v="1"/>
    <n v="1"/>
    <n v="30"/>
  </r>
  <r>
    <n v="11241937"/>
    <n v="0"/>
    <x v="0"/>
    <n v="0"/>
    <n v="0"/>
  </r>
  <r>
    <n v="11241937"/>
    <n v="0"/>
    <x v="1"/>
    <n v="0"/>
    <n v="70"/>
  </r>
  <r>
    <n v="11241939"/>
    <n v="0"/>
    <x v="0"/>
    <n v="0"/>
    <n v="0"/>
  </r>
  <r>
    <n v="11241939"/>
    <n v="898385"/>
    <x v="1"/>
    <n v="2"/>
    <n v="90"/>
  </r>
  <r>
    <n v="11241941"/>
    <n v="827901"/>
    <x v="1"/>
    <n v="2"/>
    <n v="90"/>
  </r>
  <r>
    <n v="11241941"/>
    <n v="2052502"/>
    <x v="0"/>
    <n v="1"/>
    <n v="0"/>
  </r>
  <r>
    <n v="11242033"/>
    <n v="0"/>
    <x v="0"/>
    <n v="0"/>
    <n v="0"/>
  </r>
  <r>
    <n v="11242033"/>
    <n v="1902767"/>
    <x v="1"/>
    <n v="1"/>
    <n v="25"/>
  </r>
  <r>
    <n v="11242292"/>
    <n v="0"/>
    <x v="0"/>
    <n v="0"/>
    <n v="0"/>
  </r>
  <r>
    <n v="11242292"/>
    <n v="1414488"/>
    <x v="1"/>
    <n v="3"/>
    <n v="80"/>
  </r>
  <r>
    <n v="11242517"/>
    <n v="0"/>
    <x v="0"/>
    <n v="0"/>
    <n v="0"/>
  </r>
  <r>
    <n v="11242517"/>
    <n v="1946000"/>
    <x v="0"/>
    <n v="2"/>
    <n v="0"/>
  </r>
  <r>
    <n v="11242573"/>
    <n v="0"/>
    <x v="0"/>
    <n v="0"/>
    <n v="0"/>
  </r>
  <r>
    <n v="11242573"/>
    <n v="795364"/>
    <x v="0"/>
    <n v="2"/>
    <n v="0"/>
  </r>
  <r>
    <n v="11242581"/>
    <n v="0"/>
    <x v="0"/>
    <n v="0"/>
    <n v="0"/>
  </r>
  <r>
    <n v="11242581"/>
    <n v="1414488"/>
    <x v="1"/>
    <n v="3"/>
    <n v="80"/>
  </r>
  <r>
    <n v="11242678"/>
    <n v="314902"/>
    <x v="0"/>
    <n v="1"/>
    <n v="0"/>
  </r>
  <r>
    <n v="11242678"/>
    <n v="775291"/>
    <x v="1"/>
    <n v="1"/>
    <n v="90"/>
  </r>
  <r>
    <n v="11242689"/>
    <n v="0"/>
    <x v="0"/>
    <n v="0"/>
    <n v="0"/>
  </r>
  <r>
    <n v="11242689"/>
    <n v="1414488"/>
    <x v="1"/>
    <n v="1"/>
    <n v="80"/>
  </r>
  <r>
    <n v="11242725"/>
    <n v="0"/>
    <x v="0"/>
    <n v="0"/>
    <n v="0"/>
  </r>
  <r>
    <n v="11242725"/>
    <n v="1902767"/>
    <x v="1"/>
    <n v="3"/>
    <n v="25"/>
  </r>
  <r>
    <n v="11242726"/>
    <n v="0"/>
    <x v="0"/>
    <n v="0"/>
    <n v="0"/>
  </r>
  <r>
    <n v="11242726"/>
    <n v="1414488"/>
    <x v="1"/>
    <n v="1"/>
    <n v="30"/>
  </r>
  <r>
    <n v="11242814"/>
    <n v="0"/>
    <x v="0"/>
    <n v="0"/>
    <n v="0"/>
  </r>
  <r>
    <n v="11242814"/>
    <n v="1414488"/>
    <x v="1"/>
    <n v="2"/>
    <n v="80"/>
  </r>
  <r>
    <n v="11242851"/>
    <n v="0"/>
    <x v="0"/>
    <n v="0"/>
    <n v="0"/>
  </r>
  <r>
    <n v="11242851"/>
    <n v="1902767"/>
    <x v="1"/>
    <n v="3"/>
    <n v="25"/>
  </r>
  <r>
    <n v="11242861"/>
    <n v="0"/>
    <x v="0"/>
    <n v="0"/>
    <n v="0"/>
  </r>
  <r>
    <n v="11242874"/>
    <n v="0"/>
    <x v="1"/>
    <n v="0"/>
    <n v="90"/>
  </r>
  <r>
    <n v="11242874"/>
    <n v="948677"/>
    <x v="0"/>
    <n v="3"/>
    <n v="0"/>
  </r>
  <r>
    <n v="11242885"/>
    <n v="0"/>
    <x v="1"/>
    <n v="0"/>
    <n v="90"/>
  </r>
  <r>
    <n v="11242885"/>
    <n v="2052502"/>
    <x v="0"/>
    <n v="1"/>
    <n v="0"/>
  </r>
  <r>
    <n v="11243001"/>
    <n v="0"/>
    <x v="0"/>
    <n v="0"/>
    <n v="0"/>
  </r>
  <r>
    <n v="11243001"/>
    <n v="1414488"/>
    <x v="1"/>
    <n v="2"/>
    <n v="80"/>
  </r>
  <r>
    <n v="11243185"/>
    <n v="0"/>
    <x v="1"/>
    <n v="0"/>
    <n v="90"/>
  </r>
  <r>
    <n v="11243185"/>
    <n v="1902767"/>
    <x v="1"/>
    <n v="4"/>
    <n v="70"/>
  </r>
  <r>
    <n v="11243300"/>
    <n v="0"/>
    <x v="0"/>
    <n v="0"/>
    <n v="0"/>
  </r>
  <r>
    <n v="11243300"/>
    <n v="1414488"/>
    <x v="1"/>
    <n v="4"/>
    <n v="80"/>
  </r>
  <r>
    <n v="11243388"/>
    <n v="0"/>
    <x v="0"/>
    <n v="0"/>
    <n v="0"/>
  </r>
  <r>
    <n v="11243388"/>
    <n v="1414488"/>
    <x v="1"/>
    <n v="1"/>
    <n v="80"/>
  </r>
  <r>
    <n v="11243389"/>
    <n v="0"/>
    <x v="1"/>
    <n v="0"/>
    <n v="90"/>
  </r>
  <r>
    <n v="11243389"/>
    <n v="1414488"/>
    <x v="1"/>
    <n v="4"/>
    <n v="80"/>
  </r>
  <r>
    <n v="11243534"/>
    <n v="0"/>
    <x v="0"/>
    <n v="0"/>
    <n v="0"/>
  </r>
  <r>
    <n v="11243534"/>
    <n v="1414488"/>
    <x v="1"/>
    <n v="2"/>
    <n v="80"/>
  </r>
  <r>
    <n v="11243759"/>
    <n v="0"/>
    <x v="0"/>
    <n v="0"/>
    <n v="0"/>
  </r>
  <r>
    <n v="11243759"/>
    <n v="0"/>
    <x v="1"/>
    <n v="0"/>
    <n v="25"/>
  </r>
  <r>
    <n v="11243806"/>
    <n v="121578"/>
    <x v="0"/>
    <n v="1"/>
    <n v="0"/>
  </r>
  <r>
    <n v="11243806"/>
    <n v="1433929"/>
    <x v="0"/>
    <n v="1"/>
    <n v="0"/>
  </r>
  <r>
    <n v="11243808"/>
    <n v="0"/>
    <x v="0"/>
    <n v="0"/>
    <n v="0"/>
  </r>
  <r>
    <n v="11243808"/>
    <n v="1414488"/>
    <x v="1"/>
    <n v="2"/>
    <n v="60"/>
  </r>
  <r>
    <n v="11243852"/>
    <n v="0"/>
    <x v="0"/>
    <n v="0"/>
    <n v="0"/>
  </r>
  <r>
    <n v="11243852"/>
    <n v="1414488"/>
    <x v="1"/>
    <n v="3"/>
    <n v="80"/>
  </r>
  <r>
    <n v="11244174"/>
    <n v="0"/>
    <x v="0"/>
    <n v="0"/>
    <n v="0"/>
  </r>
  <r>
    <n v="11244174"/>
    <n v="1902767"/>
    <x v="1"/>
    <n v="4"/>
    <n v="70"/>
  </r>
  <r>
    <n v="11244181"/>
    <n v="0"/>
    <x v="0"/>
    <n v="0"/>
    <n v="0"/>
  </r>
  <r>
    <n v="11244181"/>
    <n v="1902767"/>
    <x v="1"/>
    <n v="3"/>
    <n v="70"/>
  </r>
  <r>
    <n v="11244182"/>
    <n v="0"/>
    <x v="0"/>
    <n v="0"/>
    <n v="0"/>
  </r>
  <r>
    <n v="11244182"/>
    <n v="2053478"/>
    <x v="0"/>
    <n v="1"/>
    <n v="0"/>
  </r>
  <r>
    <n v="11244183"/>
    <n v="0"/>
    <x v="0"/>
    <n v="0"/>
    <n v="0"/>
  </r>
  <r>
    <n v="11244183"/>
    <n v="2053478"/>
    <x v="0"/>
    <n v="6"/>
    <n v="0"/>
  </r>
  <r>
    <n v="11244184"/>
    <n v="1902767"/>
    <x v="1"/>
    <n v="1"/>
    <n v="70"/>
  </r>
  <r>
    <n v="11244184"/>
    <n v="2052722"/>
    <x v="0"/>
    <n v="1"/>
    <n v="0"/>
  </r>
  <r>
    <n v="11244549"/>
    <n v="216034"/>
    <x v="0"/>
    <n v="1"/>
    <n v="0"/>
  </r>
  <r>
    <n v="11244549"/>
    <n v="1902767"/>
    <x v="1"/>
    <n v="2"/>
    <n v="25"/>
  </r>
  <r>
    <n v="11244967"/>
    <n v="1902440"/>
    <x v="1"/>
    <n v="2"/>
    <n v="90"/>
  </r>
  <r>
    <n v="11244967"/>
    <n v="1908208"/>
    <x v="0"/>
    <n v="5"/>
    <n v="0"/>
  </r>
  <r>
    <n v="11245045"/>
    <n v="0"/>
    <x v="0"/>
    <n v="0"/>
    <n v="0"/>
  </r>
  <r>
    <n v="11245074"/>
    <n v="120994"/>
    <x v="0"/>
    <n v="1"/>
    <n v="0"/>
  </r>
  <r>
    <n v="11245074"/>
    <n v="876187"/>
    <x v="0"/>
    <n v="2"/>
    <n v="0"/>
  </r>
  <r>
    <n v="11245152"/>
    <n v="0"/>
    <x v="0"/>
    <n v="0"/>
    <n v="0"/>
  </r>
  <r>
    <n v="11245152"/>
    <n v="1414488"/>
    <x v="1"/>
    <n v="1"/>
    <n v="74"/>
  </r>
  <r>
    <n v="11245208"/>
    <n v="0"/>
    <x v="0"/>
    <n v="0"/>
    <n v="0"/>
  </r>
  <r>
    <n v="11245208"/>
    <n v="0"/>
    <x v="1"/>
    <n v="0"/>
    <n v="90"/>
  </r>
  <r>
    <n v="11245431"/>
    <n v="0"/>
    <x v="0"/>
    <n v="0"/>
    <n v="0"/>
  </r>
  <r>
    <n v="11245431"/>
    <n v="0"/>
    <x v="1"/>
    <n v="0"/>
    <n v="70"/>
  </r>
  <r>
    <n v="11245468"/>
    <n v="0"/>
    <x v="0"/>
    <n v="0"/>
    <n v="0"/>
  </r>
  <r>
    <n v="11245468"/>
    <n v="936919"/>
    <x v="1"/>
    <n v="3"/>
    <n v="90"/>
  </r>
  <r>
    <n v="11245767"/>
    <n v="0"/>
    <x v="0"/>
    <n v="0"/>
    <n v="0"/>
  </r>
  <r>
    <n v="11245767"/>
    <n v="490468"/>
    <x v="0"/>
    <n v="2"/>
    <n v="0"/>
  </r>
  <r>
    <n v="11246234"/>
    <n v="591684"/>
    <x v="0"/>
    <n v="2"/>
    <n v="0"/>
  </r>
  <r>
    <n v="11246234"/>
    <n v="1414488"/>
    <x v="1"/>
    <n v="1"/>
    <n v="90"/>
  </r>
  <r>
    <n v="11246272"/>
    <n v="0"/>
    <x v="0"/>
    <n v="0"/>
    <n v="0"/>
  </r>
  <r>
    <n v="11246272"/>
    <n v="936919"/>
    <x v="1"/>
    <n v="2"/>
    <n v="90"/>
  </r>
  <r>
    <n v="11246353"/>
    <n v="0"/>
    <x v="0"/>
    <n v="0"/>
    <n v="0"/>
  </r>
  <r>
    <n v="11246353"/>
    <n v="1333784"/>
    <x v="0"/>
    <n v="2"/>
    <n v="0"/>
  </r>
  <r>
    <n v="11246366"/>
    <n v="0"/>
    <x v="0"/>
    <n v="0"/>
    <n v="0"/>
  </r>
  <r>
    <n v="11246366"/>
    <n v="1414488"/>
    <x v="1"/>
    <n v="2"/>
    <n v="80"/>
  </r>
  <r>
    <n v="11246506"/>
    <n v="0"/>
    <x v="1"/>
    <n v="0"/>
    <n v="60"/>
  </r>
  <r>
    <n v="11246506"/>
    <n v="0"/>
    <x v="1"/>
    <n v="0"/>
    <n v="90"/>
  </r>
  <r>
    <n v="11246641"/>
    <n v="121578"/>
    <x v="0"/>
    <n v="1"/>
    <n v="0"/>
  </r>
  <r>
    <n v="11246641"/>
    <n v="221276"/>
    <x v="0"/>
    <n v="2"/>
    <n v="0"/>
  </r>
  <r>
    <n v="11246659"/>
    <n v="100806"/>
    <x v="0"/>
    <n v="1"/>
    <n v="0"/>
  </r>
  <r>
    <n v="11246659"/>
    <n v="1414488"/>
    <x v="1"/>
    <n v="3"/>
    <n v="30"/>
  </r>
  <r>
    <n v="11246668"/>
    <n v="0"/>
    <x v="0"/>
    <n v="0"/>
    <n v="0"/>
  </r>
  <r>
    <n v="11246668"/>
    <n v="987759"/>
    <x v="0"/>
    <n v="3"/>
    <n v="0"/>
  </r>
  <r>
    <n v="11246671"/>
    <n v="0"/>
    <x v="0"/>
    <n v="0"/>
    <n v="0"/>
  </r>
  <r>
    <n v="11246671"/>
    <n v="987759"/>
    <x v="0"/>
    <n v="5"/>
    <n v="0"/>
  </r>
  <r>
    <n v="11246672"/>
    <n v="0"/>
    <x v="0"/>
    <n v="0"/>
    <n v="0"/>
  </r>
  <r>
    <n v="11246672"/>
    <n v="987759"/>
    <x v="0"/>
    <n v="3"/>
    <n v="0"/>
  </r>
  <r>
    <n v="11246676"/>
    <n v="0"/>
    <x v="0"/>
    <n v="0"/>
    <n v="0"/>
  </r>
  <r>
    <n v="11246676"/>
    <n v="121578"/>
    <x v="0"/>
    <n v="1"/>
    <n v="0"/>
  </r>
  <r>
    <n v="11246687"/>
    <n v="0"/>
    <x v="1"/>
    <n v="0"/>
    <n v="90"/>
  </r>
  <r>
    <n v="11246687"/>
    <n v="1902767"/>
    <x v="1"/>
    <n v="2"/>
    <n v="70"/>
  </r>
  <r>
    <n v="11247384"/>
    <n v="0"/>
    <x v="0"/>
    <n v="0"/>
    <n v="0"/>
  </r>
  <r>
    <n v="11247384"/>
    <n v="1902767"/>
    <x v="1"/>
    <n v="2"/>
    <n v="90"/>
  </r>
  <r>
    <n v="11247625"/>
    <n v="0"/>
    <x v="0"/>
    <n v="0"/>
    <n v="0"/>
  </r>
  <r>
    <n v="11247625"/>
    <n v="1414488"/>
    <x v="1"/>
    <n v="2"/>
    <n v="80"/>
  </r>
  <r>
    <n v="11247637"/>
    <n v="0"/>
    <x v="1"/>
    <n v="0"/>
    <n v="70"/>
  </r>
  <r>
    <n v="11247637"/>
    <n v="632168"/>
    <x v="0"/>
    <n v="2"/>
    <n v="0"/>
  </r>
  <r>
    <n v="11247745"/>
    <n v="0"/>
    <x v="0"/>
    <n v="0"/>
    <n v="0"/>
  </r>
  <r>
    <n v="11247745"/>
    <n v="948677"/>
    <x v="0"/>
    <n v="1"/>
    <n v="0"/>
  </r>
  <r>
    <n v="11247751"/>
    <n v="0"/>
    <x v="0"/>
    <n v="0"/>
    <n v="0"/>
  </r>
  <r>
    <n v="11247751"/>
    <n v="1629476"/>
    <x v="0"/>
    <n v="1"/>
    <n v="0"/>
  </r>
  <r>
    <n v="11247775"/>
    <n v="0"/>
    <x v="0"/>
    <n v="0"/>
    <n v="0"/>
  </r>
  <r>
    <n v="11247775"/>
    <n v="948677"/>
    <x v="0"/>
    <n v="1"/>
    <n v="0"/>
  </r>
  <r>
    <n v="11247778"/>
    <n v="0"/>
    <x v="0"/>
    <n v="0"/>
    <n v="0"/>
  </r>
  <r>
    <n v="11247778"/>
    <n v="1629476"/>
    <x v="0"/>
    <n v="1"/>
    <n v="0"/>
  </r>
  <r>
    <n v="11247779"/>
    <n v="0"/>
    <x v="0"/>
    <n v="0"/>
    <n v="0"/>
  </r>
  <r>
    <n v="11247779"/>
    <n v="948677"/>
    <x v="0"/>
    <n v="1"/>
    <n v="0"/>
  </r>
  <r>
    <n v="11247781"/>
    <n v="948677"/>
    <x v="0"/>
    <n v="1"/>
    <n v="0"/>
  </r>
  <r>
    <n v="11247781"/>
    <n v="1629476"/>
    <x v="0"/>
    <n v="2"/>
    <n v="0"/>
  </r>
  <r>
    <n v="11247784"/>
    <n v="0"/>
    <x v="0"/>
    <n v="0"/>
    <n v="0"/>
  </r>
  <r>
    <n v="11247784"/>
    <n v="1629476"/>
    <x v="0"/>
    <n v="1"/>
    <n v="0"/>
  </r>
  <r>
    <n v="11247787"/>
    <n v="948677"/>
    <x v="0"/>
    <n v="1"/>
    <n v="0"/>
  </r>
  <r>
    <n v="11247787"/>
    <n v="1629476"/>
    <x v="0"/>
    <n v="2"/>
    <n v="0"/>
  </r>
  <r>
    <n v="11247794"/>
    <n v="0"/>
    <x v="0"/>
    <n v="0"/>
    <n v="0"/>
  </r>
  <r>
    <n v="11247806"/>
    <n v="0"/>
    <x v="0"/>
    <n v="0"/>
    <n v="0"/>
  </r>
  <r>
    <n v="11247806"/>
    <n v="1629476"/>
    <x v="0"/>
    <n v="1"/>
    <n v="0"/>
  </r>
  <r>
    <n v="11248116"/>
    <n v="0"/>
    <x v="0"/>
    <n v="0"/>
    <n v="0"/>
  </r>
  <r>
    <n v="11248116"/>
    <n v="2052502"/>
    <x v="0"/>
    <n v="2"/>
    <n v="0"/>
  </r>
  <r>
    <n v="11248118"/>
    <n v="0"/>
    <x v="0"/>
    <n v="0"/>
    <n v="0"/>
  </r>
  <r>
    <n v="11248118"/>
    <n v="284178"/>
    <x v="1"/>
    <n v="3"/>
    <n v="90"/>
  </r>
  <r>
    <n v="11248121"/>
    <n v="0"/>
    <x v="0"/>
    <n v="0"/>
    <n v="0"/>
  </r>
  <r>
    <n v="11248121"/>
    <n v="1902767"/>
    <x v="1"/>
    <n v="2"/>
    <n v="70"/>
  </r>
  <r>
    <n v="11248122"/>
    <n v="0"/>
    <x v="0"/>
    <n v="0"/>
    <n v="0"/>
  </r>
  <r>
    <n v="11248122"/>
    <n v="1414488"/>
    <x v="1"/>
    <n v="1"/>
    <n v="60"/>
  </r>
  <r>
    <n v="11248124"/>
    <n v="939587"/>
    <x v="0"/>
    <n v="1"/>
    <n v="0"/>
  </r>
  <r>
    <n v="11248124"/>
    <n v="1414488"/>
    <x v="1"/>
    <n v="2"/>
    <n v="60"/>
  </r>
  <r>
    <n v="11248126"/>
    <n v="0"/>
    <x v="0"/>
    <n v="0"/>
    <n v="0"/>
  </r>
  <r>
    <n v="11248126"/>
    <n v="1414488"/>
    <x v="1"/>
    <n v="2"/>
    <n v="60"/>
  </r>
  <r>
    <n v="11248272"/>
    <n v="121578"/>
    <x v="0"/>
    <n v="1"/>
    <n v="0"/>
  </r>
  <r>
    <n v="11248272"/>
    <n v="245697"/>
    <x v="0"/>
    <n v="2"/>
    <n v="0"/>
  </r>
  <r>
    <n v="11248273"/>
    <n v="0"/>
    <x v="0"/>
    <n v="0"/>
    <n v="0"/>
  </r>
  <r>
    <n v="11248273"/>
    <n v="1583862"/>
    <x v="0"/>
    <n v="2"/>
    <n v="0"/>
  </r>
  <r>
    <n v="11248774"/>
    <n v="274863"/>
    <x v="0"/>
    <n v="1"/>
    <n v="0"/>
  </r>
  <r>
    <n v="11248774"/>
    <n v="1902767"/>
    <x v="1"/>
    <n v="2"/>
    <n v="70"/>
  </r>
  <r>
    <n v="11248800"/>
    <n v="0"/>
    <x v="0"/>
    <n v="0"/>
    <n v="0"/>
  </r>
  <r>
    <n v="11248800"/>
    <n v="1456633"/>
    <x v="0"/>
    <n v="3"/>
    <n v="0"/>
  </r>
  <r>
    <n v="11249001"/>
    <n v="0"/>
    <x v="0"/>
    <n v="0"/>
    <n v="0"/>
  </r>
  <r>
    <n v="11249001"/>
    <n v="485060"/>
    <x v="0"/>
    <n v="1"/>
    <n v="0"/>
  </r>
  <r>
    <n v="11249069"/>
    <n v="0"/>
    <x v="0"/>
    <n v="0"/>
    <n v="0"/>
  </r>
  <r>
    <n v="11249069"/>
    <n v="0"/>
    <x v="1"/>
    <n v="0"/>
    <n v="80"/>
  </r>
  <r>
    <n v="11249085"/>
    <n v="0"/>
    <x v="0"/>
    <n v="0"/>
    <n v="0"/>
  </r>
  <r>
    <n v="11249085"/>
    <n v="1578600"/>
    <x v="0"/>
    <n v="3"/>
    <n v="0"/>
  </r>
  <r>
    <n v="11249094"/>
    <n v="989230"/>
    <x v="0"/>
    <n v="2"/>
    <n v="0"/>
  </r>
  <r>
    <n v="11249094"/>
    <n v="1578600"/>
    <x v="0"/>
    <n v="2"/>
    <n v="0"/>
  </r>
  <r>
    <n v="11249307"/>
    <n v="491552"/>
    <x v="0"/>
    <n v="1"/>
    <n v="0"/>
  </r>
  <r>
    <n v="11249307"/>
    <n v="990223"/>
    <x v="0"/>
    <n v="1"/>
    <n v="0"/>
  </r>
  <r>
    <n v="11249342"/>
    <n v="0"/>
    <x v="0"/>
    <n v="0"/>
    <n v="0"/>
  </r>
  <r>
    <n v="11249342"/>
    <n v="891098"/>
    <x v="0"/>
    <n v="1"/>
    <n v="0"/>
  </r>
  <r>
    <n v="11249403"/>
    <n v="887793"/>
    <x v="0"/>
    <n v="1"/>
    <n v="0"/>
  </r>
  <r>
    <n v="11249403"/>
    <n v="1456874"/>
    <x v="0"/>
    <n v="1"/>
    <n v="0"/>
  </r>
  <r>
    <n v="11249810"/>
    <n v="0"/>
    <x v="0"/>
    <n v="0"/>
    <n v="0"/>
  </r>
  <r>
    <n v="11249810"/>
    <n v="909869"/>
    <x v="0"/>
    <n v="3"/>
    <n v="0"/>
  </r>
  <r>
    <n v="11249813"/>
    <n v="0"/>
    <x v="0"/>
    <n v="0"/>
    <n v="0"/>
  </r>
  <r>
    <n v="11249813"/>
    <n v="909869"/>
    <x v="0"/>
    <n v="1"/>
    <n v="0"/>
  </r>
  <r>
    <n v="11249815"/>
    <n v="0"/>
    <x v="0"/>
    <n v="0"/>
    <n v="0"/>
  </r>
  <r>
    <n v="11249815"/>
    <n v="909869"/>
    <x v="0"/>
    <n v="1"/>
    <n v="0"/>
  </r>
  <r>
    <n v="11249816"/>
    <n v="909869"/>
    <x v="0"/>
    <n v="3"/>
    <n v="0"/>
  </r>
  <r>
    <n v="11249816"/>
    <n v="2053376"/>
    <x v="0"/>
    <n v="3"/>
    <n v="0"/>
  </r>
  <r>
    <n v="11249818"/>
    <n v="909869"/>
    <x v="0"/>
    <n v="2"/>
    <n v="0"/>
  </r>
  <r>
    <n v="11249818"/>
    <n v="2053376"/>
    <x v="0"/>
    <n v="1"/>
    <n v="0"/>
  </r>
  <r>
    <n v="11249992"/>
    <n v="0"/>
    <x v="0"/>
    <n v="0"/>
    <n v="0"/>
  </r>
  <r>
    <n v="11249992"/>
    <n v="438610"/>
    <x v="1"/>
    <n v="1"/>
    <n v="90"/>
  </r>
  <r>
    <n v="11249993"/>
    <n v="0"/>
    <x v="0"/>
    <n v="0"/>
    <n v="0"/>
  </r>
  <r>
    <n v="11249993"/>
    <n v="438610"/>
    <x v="0"/>
    <n v="2"/>
    <n v="0"/>
  </r>
  <r>
    <n v="11250033"/>
    <n v="49355"/>
    <x v="0"/>
    <n v="1"/>
    <n v="0"/>
  </r>
  <r>
    <n v="11250033"/>
    <n v="1458340"/>
    <x v="0"/>
    <n v="1"/>
    <n v="0"/>
  </r>
  <r>
    <n v="11250035"/>
    <n v="0"/>
    <x v="0"/>
    <n v="0"/>
    <n v="0"/>
  </r>
  <r>
    <n v="11250035"/>
    <n v="49355"/>
    <x v="0"/>
    <n v="4"/>
    <n v="0"/>
  </r>
  <r>
    <n v="11250037"/>
    <n v="0"/>
    <x v="1"/>
    <n v="0"/>
    <n v="90"/>
  </r>
  <r>
    <n v="11250037"/>
    <n v="49355"/>
    <x v="0"/>
    <n v="3"/>
    <n v="0"/>
  </r>
  <r>
    <n v="11250063"/>
    <n v="776891"/>
    <x v="0"/>
    <n v="2"/>
    <n v="0"/>
  </r>
  <r>
    <n v="11250063"/>
    <n v="1597416"/>
    <x v="0"/>
    <n v="1"/>
    <n v="0"/>
  </r>
  <r>
    <n v="11250316"/>
    <n v="1902767"/>
    <x v="1"/>
    <n v="4"/>
    <n v="70"/>
  </r>
  <r>
    <n v="11250316"/>
    <n v="2053478"/>
    <x v="0"/>
    <n v="1"/>
    <n v="0"/>
  </r>
  <r>
    <n v="11250381"/>
    <n v="0"/>
    <x v="0"/>
    <n v="0"/>
    <n v="0"/>
  </r>
  <r>
    <n v="11250381"/>
    <n v="1902767"/>
    <x v="1"/>
    <n v="2"/>
    <n v="70"/>
  </r>
  <r>
    <n v="11250415"/>
    <n v="0"/>
    <x v="0"/>
    <n v="0"/>
    <n v="0"/>
  </r>
  <r>
    <n v="11250415"/>
    <n v="0"/>
    <x v="1"/>
    <n v="0"/>
    <n v="70"/>
  </r>
  <r>
    <n v="11250419"/>
    <n v="0"/>
    <x v="0"/>
    <n v="0"/>
    <n v="0"/>
  </r>
  <r>
    <n v="11250419"/>
    <n v="1333784"/>
    <x v="0"/>
    <n v="2"/>
    <n v="0"/>
  </r>
  <r>
    <n v="11250649"/>
    <n v="0"/>
    <x v="0"/>
    <n v="0"/>
    <n v="0"/>
  </r>
  <r>
    <n v="11250649"/>
    <n v="1829587"/>
    <x v="0"/>
    <n v="2"/>
    <n v="0"/>
  </r>
  <r>
    <n v="11250678"/>
    <n v="0"/>
    <x v="0"/>
    <n v="0"/>
    <n v="0"/>
  </r>
  <r>
    <n v="11250678"/>
    <n v="2052722"/>
    <x v="0"/>
    <n v="2"/>
    <n v="0"/>
  </r>
  <r>
    <n v="11251176"/>
    <n v="121578"/>
    <x v="0"/>
    <n v="1"/>
    <n v="0"/>
  </r>
  <r>
    <n v="11251176"/>
    <n v="816065"/>
    <x v="0"/>
    <n v="2"/>
    <n v="0"/>
  </r>
  <r>
    <n v="11251177"/>
    <n v="121578"/>
    <x v="0"/>
    <n v="1"/>
    <n v="0"/>
  </r>
  <r>
    <n v="11251177"/>
    <n v="871030"/>
    <x v="0"/>
    <n v="1"/>
    <n v="0"/>
  </r>
  <r>
    <n v="11251179"/>
    <n v="987759"/>
    <x v="0"/>
    <n v="1"/>
    <n v="0"/>
  </r>
  <r>
    <n v="11251179"/>
    <n v="987761"/>
    <x v="0"/>
    <n v="1"/>
    <n v="0"/>
  </r>
  <r>
    <n v="11251181"/>
    <n v="0"/>
    <x v="0"/>
    <n v="0"/>
    <n v="0"/>
  </r>
  <r>
    <n v="11251181"/>
    <n v="987759"/>
    <x v="0"/>
    <n v="4"/>
    <n v="0"/>
  </r>
  <r>
    <n v="11251184"/>
    <n v="0"/>
    <x v="0"/>
    <n v="0"/>
    <n v="0"/>
  </r>
  <r>
    <n v="11251184"/>
    <n v="987759"/>
    <x v="0"/>
    <n v="3"/>
    <n v="0"/>
  </r>
  <r>
    <n v="11251199"/>
    <n v="0"/>
    <x v="0"/>
    <n v="0"/>
    <n v="0"/>
  </r>
  <r>
    <n v="11251199"/>
    <n v="121578"/>
    <x v="0"/>
    <n v="3"/>
    <n v="0"/>
  </r>
  <r>
    <n v="11251211"/>
    <n v="0"/>
    <x v="0"/>
    <n v="0"/>
    <n v="0"/>
  </r>
  <r>
    <n v="11251211"/>
    <n v="709242"/>
    <x v="0"/>
    <n v="1"/>
    <n v="0"/>
  </r>
  <r>
    <n v="11251768"/>
    <n v="0"/>
    <x v="0"/>
    <n v="0"/>
    <n v="0"/>
  </r>
  <r>
    <n v="11252547"/>
    <n v="0"/>
    <x v="0"/>
    <n v="0"/>
    <n v="0"/>
  </r>
  <r>
    <n v="11252547"/>
    <n v="793607"/>
    <x v="0"/>
    <n v="3"/>
    <n v="0"/>
  </r>
  <r>
    <n v="11252687"/>
    <n v="0"/>
    <x v="0"/>
    <n v="0"/>
    <n v="0"/>
  </r>
  <r>
    <n v="11252690"/>
    <n v="0"/>
    <x v="0"/>
    <n v="0"/>
    <n v="0"/>
  </r>
  <r>
    <n v="11252690"/>
    <n v="1629842"/>
    <x v="0"/>
    <n v="1"/>
    <n v="0"/>
  </r>
  <r>
    <n v="11253666"/>
    <n v="0"/>
    <x v="0"/>
    <n v="0"/>
    <n v="0"/>
  </r>
  <r>
    <n v="11253666"/>
    <n v="1902767"/>
    <x v="1"/>
    <n v="3"/>
    <n v="90"/>
  </r>
  <r>
    <n v="11253669"/>
    <n v="0"/>
    <x v="0"/>
    <n v="0"/>
    <n v="0"/>
  </r>
  <r>
    <n v="11253669"/>
    <n v="2052722"/>
    <x v="0"/>
    <n v="1"/>
    <n v="0"/>
  </r>
  <r>
    <n v="11253670"/>
    <n v="1902767"/>
    <x v="1"/>
    <n v="1"/>
    <n v="70"/>
  </r>
  <r>
    <n v="11253670"/>
    <n v="2053478"/>
    <x v="0"/>
    <n v="1"/>
    <n v="0"/>
  </r>
  <r>
    <n v="11253681"/>
    <n v="0"/>
    <x v="0"/>
    <n v="0"/>
    <n v="0"/>
  </r>
  <r>
    <n v="11253681"/>
    <n v="1902767"/>
    <x v="1"/>
    <n v="4"/>
    <n v="90"/>
  </r>
  <r>
    <n v="11253709"/>
    <n v="0"/>
    <x v="0"/>
    <n v="0"/>
    <n v="0"/>
  </r>
  <r>
    <n v="11253709"/>
    <n v="225545"/>
    <x v="0"/>
    <n v="1"/>
    <n v="0"/>
  </r>
  <r>
    <n v="11253808"/>
    <n v="0"/>
    <x v="1"/>
    <n v="0"/>
    <n v="30"/>
  </r>
  <r>
    <n v="11253808"/>
    <n v="0"/>
    <x v="1"/>
    <n v="0"/>
    <n v="80"/>
  </r>
  <r>
    <n v="11253886"/>
    <n v="314902"/>
    <x v="0"/>
    <n v="3"/>
    <n v="0"/>
  </r>
  <r>
    <n v="11253886"/>
    <n v="775291"/>
    <x v="1"/>
    <n v="1"/>
    <n v="90"/>
  </r>
  <r>
    <n v="11254198"/>
    <n v="121578"/>
    <x v="0"/>
    <n v="1"/>
    <n v="0"/>
  </r>
  <r>
    <n v="11254198"/>
    <n v="472863"/>
    <x v="0"/>
    <n v="1"/>
    <n v="0"/>
  </r>
  <r>
    <n v="11254200"/>
    <n v="121578"/>
    <x v="0"/>
    <n v="2"/>
    <n v="0"/>
  </r>
  <r>
    <n v="11254200"/>
    <n v="995655"/>
    <x v="0"/>
    <n v="2"/>
    <n v="0"/>
  </r>
  <r>
    <n v="11254453"/>
    <n v="0"/>
    <x v="0"/>
    <n v="0"/>
    <n v="0"/>
  </r>
  <r>
    <n v="11255115"/>
    <n v="1196209"/>
    <x v="0"/>
    <n v="1"/>
    <n v="0"/>
  </r>
  <r>
    <n v="11255115"/>
    <n v="1902767"/>
    <x v="1"/>
    <n v="1"/>
    <n v="70"/>
  </r>
  <r>
    <n v="11255429"/>
    <n v="0"/>
    <x v="0"/>
    <n v="0"/>
    <n v="0"/>
  </r>
  <r>
    <n v="11255429"/>
    <n v="1799344"/>
    <x v="0"/>
    <n v="4"/>
    <n v="0"/>
  </r>
  <r>
    <n v="11255504"/>
    <n v="71272"/>
    <x v="0"/>
    <n v="4"/>
    <n v="0"/>
  </r>
  <r>
    <n v="11255504"/>
    <n v="931864"/>
    <x v="2"/>
    <n v="1"/>
    <n v="90"/>
  </r>
  <r>
    <n v="11255507"/>
    <n v="0"/>
    <x v="0"/>
    <n v="0"/>
    <n v="0"/>
  </r>
  <r>
    <n v="11255507"/>
    <n v="1902767"/>
    <x v="1"/>
    <n v="4"/>
    <n v="25"/>
  </r>
  <r>
    <n v="11255513"/>
    <n v="71272"/>
    <x v="0"/>
    <n v="1"/>
    <n v="0"/>
  </r>
  <r>
    <n v="11255513"/>
    <n v="125165"/>
    <x v="0"/>
    <n v="4"/>
    <n v="0"/>
  </r>
  <r>
    <n v="11255539"/>
    <n v="0"/>
    <x v="0"/>
    <n v="0"/>
    <n v="0"/>
  </r>
  <r>
    <n v="11255557"/>
    <n v="0"/>
    <x v="0"/>
    <n v="0"/>
    <n v="0"/>
  </r>
  <r>
    <n v="11255561"/>
    <n v="0"/>
    <x v="1"/>
    <n v="0"/>
    <n v="90"/>
  </r>
  <r>
    <n v="11255561"/>
    <n v="987759"/>
    <x v="0"/>
    <n v="4"/>
    <n v="0"/>
  </r>
  <r>
    <n v="11255564"/>
    <n v="0"/>
    <x v="0"/>
    <n v="0"/>
    <n v="0"/>
  </r>
  <r>
    <n v="11255564"/>
    <n v="1214270"/>
    <x v="0"/>
    <n v="2"/>
    <n v="0"/>
  </r>
  <r>
    <n v="11255567"/>
    <n v="1890501"/>
    <x v="0"/>
    <n v="2"/>
    <n v="0"/>
  </r>
  <r>
    <n v="11255567"/>
    <n v="1902767"/>
    <x v="1"/>
    <n v="1"/>
    <n v="25"/>
  </r>
  <r>
    <n v="11255570"/>
    <n v="0"/>
    <x v="0"/>
    <n v="0"/>
    <n v="0"/>
  </r>
  <r>
    <n v="11255570"/>
    <n v="2053490"/>
    <x v="0"/>
    <n v="4"/>
    <n v="0"/>
  </r>
  <r>
    <n v="11255571"/>
    <n v="0"/>
    <x v="0"/>
    <n v="0"/>
    <n v="0"/>
  </r>
  <r>
    <n v="11255571"/>
    <n v="1902767"/>
    <x v="1"/>
    <n v="1"/>
    <n v="70"/>
  </r>
  <r>
    <n v="11255573"/>
    <n v="0"/>
    <x v="0"/>
    <n v="0"/>
    <n v="0"/>
  </r>
  <r>
    <n v="11255573"/>
    <n v="1630417"/>
    <x v="0"/>
    <n v="3"/>
    <n v="0"/>
  </r>
  <r>
    <n v="11255576"/>
    <n v="0"/>
    <x v="0"/>
    <n v="0"/>
    <n v="0"/>
  </r>
  <r>
    <n v="11255576"/>
    <n v="1906596"/>
    <x v="0"/>
    <n v="3"/>
    <n v="0"/>
  </r>
  <r>
    <n v="11255585"/>
    <n v="0"/>
    <x v="0"/>
    <n v="0"/>
    <n v="0"/>
  </r>
  <r>
    <n v="11255585"/>
    <n v="51288"/>
    <x v="0"/>
    <n v="1"/>
    <n v="0"/>
  </r>
  <r>
    <n v="11255586"/>
    <n v="2052424"/>
    <x v="0"/>
    <n v="1"/>
    <n v="0"/>
  </r>
  <r>
    <n v="11255586"/>
    <n v="2052668"/>
    <x v="0"/>
    <n v="2"/>
    <n v="0"/>
  </r>
  <r>
    <n v="11255587"/>
    <n v="0"/>
    <x v="0"/>
    <n v="0"/>
    <n v="0"/>
  </r>
  <r>
    <n v="11255587"/>
    <n v="51288"/>
    <x v="0"/>
    <n v="2"/>
    <n v="0"/>
  </r>
  <r>
    <n v="11255592"/>
    <n v="0"/>
    <x v="0"/>
    <n v="0"/>
    <n v="0"/>
  </r>
  <r>
    <n v="11255593"/>
    <n v="0"/>
    <x v="0"/>
    <n v="0"/>
    <n v="0"/>
  </r>
  <r>
    <n v="11255593"/>
    <n v="121578"/>
    <x v="0"/>
    <n v="2"/>
    <n v="0"/>
  </r>
  <r>
    <n v="11255609"/>
    <n v="0"/>
    <x v="0"/>
    <n v="0"/>
    <n v="0"/>
  </r>
  <r>
    <n v="11255609"/>
    <n v="1414488"/>
    <x v="1"/>
    <n v="1"/>
    <n v="80"/>
  </r>
  <r>
    <n v="11255616"/>
    <n v="0"/>
    <x v="0"/>
    <n v="0"/>
    <n v="0"/>
  </r>
  <r>
    <n v="11255616"/>
    <n v="2052722"/>
    <x v="0"/>
    <n v="1"/>
    <n v="0"/>
  </r>
  <r>
    <n v="11255628"/>
    <n v="0"/>
    <x v="0"/>
    <n v="0"/>
    <n v="0"/>
  </r>
  <r>
    <n v="11255628"/>
    <n v="0"/>
    <x v="1"/>
    <n v="0"/>
    <n v="90"/>
  </r>
  <r>
    <n v="11255631"/>
    <n v="0"/>
    <x v="1"/>
    <n v="0"/>
    <n v="90"/>
  </r>
  <r>
    <n v="11255631"/>
    <n v="2055939"/>
    <x v="0"/>
    <n v="3"/>
    <n v="0"/>
  </r>
  <r>
    <n v="11256138"/>
    <n v="2052502"/>
    <x v="0"/>
    <n v="1"/>
    <n v="0"/>
  </r>
  <r>
    <n v="11256138"/>
    <n v="2055372"/>
    <x v="0"/>
    <n v="4"/>
    <n v="0"/>
  </r>
  <r>
    <n v="11256658"/>
    <n v="0"/>
    <x v="0"/>
    <n v="0"/>
    <n v="0"/>
  </r>
  <r>
    <n v="11256658"/>
    <n v="0"/>
    <x v="1"/>
    <n v="0"/>
    <n v="90"/>
  </r>
  <r>
    <n v="11256979"/>
    <n v="0"/>
    <x v="0"/>
    <n v="0"/>
    <n v="0"/>
  </r>
  <r>
    <n v="11256979"/>
    <n v="948105"/>
    <x v="0"/>
    <n v="1"/>
    <n v="0"/>
  </r>
  <r>
    <n v="11257075"/>
    <n v="0"/>
    <x v="0"/>
    <n v="0"/>
    <n v="0"/>
  </r>
  <r>
    <n v="11257075"/>
    <n v="0"/>
    <x v="1"/>
    <n v="0"/>
    <n v="90"/>
  </r>
  <r>
    <n v="11257208"/>
    <n v="120994"/>
    <x v="0"/>
    <n v="1"/>
    <n v="0"/>
  </r>
  <r>
    <n v="11257208"/>
    <n v="991150"/>
    <x v="0"/>
    <n v="3"/>
    <n v="0"/>
  </r>
  <r>
    <n v="11257429"/>
    <n v="0"/>
    <x v="0"/>
    <n v="0"/>
    <n v="0"/>
  </r>
  <r>
    <n v="11257490"/>
    <n v="0"/>
    <x v="0"/>
    <n v="0"/>
    <n v="0"/>
  </r>
  <r>
    <n v="11257490"/>
    <n v="2052722"/>
    <x v="0"/>
    <n v="4"/>
    <n v="0"/>
  </r>
  <r>
    <n v="11257545"/>
    <n v="0"/>
    <x v="0"/>
    <n v="0"/>
    <n v="0"/>
  </r>
  <r>
    <n v="11257545"/>
    <n v="987744"/>
    <x v="0"/>
    <n v="3"/>
    <n v="0"/>
  </r>
  <r>
    <n v="11257546"/>
    <n v="0"/>
    <x v="0"/>
    <n v="0"/>
    <n v="0"/>
  </r>
  <r>
    <n v="11257681"/>
    <n v="778704"/>
    <x v="0"/>
    <n v="3"/>
    <n v="0"/>
  </r>
  <r>
    <n v="11257681"/>
    <n v="799717"/>
    <x v="0"/>
    <n v="1"/>
    <n v="0"/>
  </r>
  <r>
    <n v="11257787"/>
    <n v="0"/>
    <x v="0"/>
    <n v="0"/>
    <n v="0"/>
  </r>
  <r>
    <n v="11258084"/>
    <n v="0"/>
    <x v="0"/>
    <n v="0"/>
    <n v="0"/>
  </r>
  <r>
    <n v="11258084"/>
    <n v="0"/>
    <x v="1"/>
    <n v="0"/>
    <n v="90"/>
  </r>
  <r>
    <n v="11258090"/>
    <n v="121578"/>
    <x v="0"/>
    <n v="1"/>
    <n v="0"/>
  </r>
  <r>
    <n v="11258090"/>
    <n v="1333766"/>
    <x v="0"/>
    <n v="1"/>
    <n v="0"/>
  </r>
  <r>
    <n v="11258099"/>
    <n v="0"/>
    <x v="0"/>
    <n v="0"/>
    <n v="0"/>
  </r>
  <r>
    <n v="11258099"/>
    <n v="151409"/>
    <x v="0"/>
    <n v="1"/>
    <n v="0"/>
  </r>
  <r>
    <n v="11258134"/>
    <n v="0"/>
    <x v="0"/>
    <n v="0"/>
    <n v="0"/>
  </r>
  <r>
    <n v="11258134"/>
    <n v="120994"/>
    <x v="1"/>
    <n v="2"/>
    <n v="90"/>
  </r>
  <r>
    <n v="11258137"/>
    <n v="0"/>
    <x v="0"/>
    <n v="0"/>
    <n v="0"/>
  </r>
  <r>
    <n v="11258137"/>
    <n v="71272"/>
    <x v="0"/>
    <n v="1"/>
    <n v="0"/>
  </r>
  <r>
    <n v="11258178"/>
    <n v="0"/>
    <x v="0"/>
    <n v="0"/>
    <n v="0"/>
  </r>
  <r>
    <n v="11258178"/>
    <n v="1333784"/>
    <x v="0"/>
    <n v="3"/>
    <n v="0"/>
  </r>
  <r>
    <n v="11258492"/>
    <n v="120994"/>
    <x v="0"/>
    <n v="2"/>
    <n v="0"/>
  </r>
  <r>
    <n v="11258492"/>
    <n v="519683"/>
    <x v="0"/>
    <n v="1"/>
    <n v="0"/>
  </r>
  <r>
    <n v="11258581"/>
    <n v="0"/>
    <x v="0"/>
    <n v="0"/>
    <n v="0"/>
  </r>
  <r>
    <n v="11258582"/>
    <n v="0"/>
    <x v="1"/>
    <n v="0"/>
    <n v="90"/>
  </r>
  <r>
    <n v="11258582"/>
    <n v="2053402"/>
    <x v="0"/>
    <n v="2"/>
    <n v="0"/>
  </r>
  <r>
    <n v="11258584"/>
    <n v="0"/>
    <x v="0"/>
    <n v="0"/>
    <n v="0"/>
  </r>
  <r>
    <n v="11258584"/>
    <n v="1583470"/>
    <x v="0"/>
    <n v="3"/>
    <n v="0"/>
  </r>
  <r>
    <n v="11258596"/>
    <n v="0"/>
    <x v="0"/>
    <n v="0"/>
    <n v="0"/>
  </r>
  <r>
    <n v="11258596"/>
    <n v="2054934"/>
    <x v="0"/>
    <n v="2"/>
    <n v="0"/>
  </r>
  <r>
    <n v="11258597"/>
    <n v="121578"/>
    <x v="0"/>
    <n v="1"/>
    <n v="0"/>
  </r>
  <r>
    <n v="11258597"/>
    <n v="1414533"/>
    <x v="0"/>
    <n v="3"/>
    <n v="0"/>
  </r>
  <r>
    <n v="11258598"/>
    <n v="71272"/>
    <x v="0"/>
    <n v="1"/>
    <n v="0"/>
  </r>
  <r>
    <n v="11258598"/>
    <n v="987759"/>
    <x v="0"/>
    <n v="4"/>
    <n v="0"/>
  </r>
  <r>
    <n v="11258599"/>
    <n v="121578"/>
    <x v="0"/>
    <n v="5"/>
    <n v="0"/>
  </r>
  <r>
    <n v="11258599"/>
    <n v="2044241"/>
    <x v="0"/>
    <n v="2"/>
    <n v="0"/>
  </r>
  <r>
    <n v="11258600"/>
    <n v="0"/>
    <x v="0"/>
    <n v="0"/>
    <n v="0"/>
  </r>
  <r>
    <n v="11258600"/>
    <n v="987759"/>
    <x v="0"/>
    <n v="2"/>
    <n v="0"/>
  </r>
  <r>
    <n v="11258604"/>
    <n v="0"/>
    <x v="0"/>
    <n v="0"/>
    <n v="0"/>
  </r>
  <r>
    <n v="11258604"/>
    <n v="1583470"/>
    <x v="0"/>
    <n v="1"/>
    <n v="0"/>
  </r>
  <r>
    <n v="11258606"/>
    <n v="0"/>
    <x v="0"/>
    <n v="0"/>
    <n v="0"/>
  </r>
  <r>
    <n v="11258606"/>
    <n v="988708"/>
    <x v="0"/>
    <n v="1"/>
    <n v="0"/>
  </r>
  <r>
    <n v="11258616"/>
    <n v="0"/>
    <x v="0"/>
    <n v="0"/>
    <n v="0"/>
  </r>
  <r>
    <n v="11258616"/>
    <n v="793536"/>
    <x v="0"/>
    <n v="2"/>
    <n v="0"/>
  </r>
  <r>
    <n v="11258621"/>
    <n v="987759"/>
    <x v="0"/>
    <n v="2"/>
    <n v="0"/>
  </r>
  <r>
    <n v="11258621"/>
    <n v="1601680"/>
    <x v="0"/>
    <n v="3"/>
    <n v="0"/>
  </r>
  <r>
    <n v="11258670"/>
    <n v="1436408"/>
    <x v="0"/>
    <n v="2"/>
    <n v="0"/>
  </r>
  <r>
    <n v="11258670"/>
    <n v="2053402"/>
    <x v="0"/>
    <n v="1"/>
    <n v="0"/>
  </r>
  <r>
    <n v="11258681"/>
    <n v="121578"/>
    <x v="0"/>
    <n v="3"/>
    <n v="0"/>
  </r>
  <r>
    <n v="11258681"/>
    <n v="490468"/>
    <x v="0"/>
    <n v="3"/>
    <n v="0"/>
  </r>
  <r>
    <n v="11258713"/>
    <n v="121578"/>
    <x v="0"/>
    <n v="1"/>
    <n v="0"/>
  </r>
  <r>
    <n v="11258713"/>
    <n v="2056315"/>
    <x v="0"/>
    <n v="3"/>
    <n v="0"/>
  </r>
  <r>
    <n v="11258729"/>
    <n v="0"/>
    <x v="2"/>
    <n v="0"/>
    <n v="90"/>
  </r>
  <r>
    <n v="11258729"/>
    <n v="987759"/>
    <x v="0"/>
    <n v="1"/>
    <n v="0"/>
  </r>
  <r>
    <n v="11258731"/>
    <n v="0"/>
    <x v="0"/>
    <n v="0"/>
    <n v="0"/>
  </r>
  <r>
    <n v="11258731"/>
    <n v="121578"/>
    <x v="0"/>
    <n v="4"/>
    <n v="0"/>
  </r>
  <r>
    <n v="11258735"/>
    <n v="0"/>
    <x v="2"/>
    <n v="0"/>
    <n v="90"/>
  </r>
  <r>
    <n v="11258735"/>
    <n v="987759"/>
    <x v="0"/>
    <n v="2"/>
    <n v="0"/>
  </r>
  <r>
    <n v="11258741"/>
    <n v="987759"/>
    <x v="0"/>
    <n v="4"/>
    <n v="0"/>
  </r>
  <r>
    <n v="11258741"/>
    <n v="1902767"/>
    <x v="1"/>
    <n v="2"/>
    <n v="90"/>
  </r>
  <r>
    <n v="11258764"/>
    <n v="0"/>
    <x v="0"/>
    <n v="0"/>
    <n v="0"/>
  </r>
  <r>
    <n v="11258764"/>
    <n v="0"/>
    <x v="1"/>
    <n v="0"/>
    <n v="90"/>
  </r>
  <r>
    <n v="11258773"/>
    <n v="987759"/>
    <x v="0"/>
    <n v="1"/>
    <n v="0"/>
  </r>
  <r>
    <n v="11258773"/>
    <n v="1902767"/>
    <x v="1"/>
    <n v="1"/>
    <n v="90"/>
  </r>
  <r>
    <n v="11258846"/>
    <n v="0"/>
    <x v="0"/>
    <n v="0"/>
    <n v="0"/>
  </r>
  <r>
    <n v="11258846"/>
    <n v="1414488"/>
    <x v="1"/>
    <n v="1"/>
    <n v="90"/>
  </r>
  <r>
    <n v="11258847"/>
    <n v="2052502"/>
    <x v="0"/>
    <n v="1"/>
    <n v="0"/>
  </r>
  <r>
    <n v="11258847"/>
    <n v="2053402"/>
    <x v="0"/>
    <n v="2"/>
    <n v="0"/>
  </r>
  <r>
    <n v="11258860"/>
    <n v="438610"/>
    <x v="0"/>
    <n v="1"/>
    <n v="0"/>
  </r>
  <r>
    <n v="11258860"/>
    <n v="987759"/>
    <x v="0"/>
    <n v="1"/>
    <n v="0"/>
  </r>
  <r>
    <n v="11258862"/>
    <n v="0"/>
    <x v="0"/>
    <n v="0"/>
    <n v="0"/>
  </r>
  <r>
    <n v="11258862"/>
    <n v="987759"/>
    <x v="0"/>
    <n v="2"/>
    <n v="0"/>
  </r>
  <r>
    <n v="11259116"/>
    <n v="0"/>
    <x v="0"/>
    <n v="0"/>
    <n v="0"/>
  </r>
  <r>
    <n v="11259116"/>
    <n v="1902767"/>
    <x v="1"/>
    <n v="4"/>
    <n v="70"/>
  </r>
  <r>
    <n v="11259170"/>
    <n v="0"/>
    <x v="0"/>
    <n v="0"/>
    <n v="0"/>
  </r>
  <r>
    <n v="11259170"/>
    <n v="710578"/>
    <x v="0"/>
    <n v="4"/>
    <n v="0"/>
  </r>
  <r>
    <n v="11259423"/>
    <n v="0"/>
    <x v="0"/>
    <n v="0"/>
    <n v="0"/>
  </r>
  <r>
    <n v="11259423"/>
    <n v="1902767"/>
    <x v="1"/>
    <n v="2"/>
    <n v="70"/>
  </r>
  <r>
    <n v="11259454"/>
    <n v="0"/>
    <x v="0"/>
    <n v="0"/>
    <n v="0"/>
  </r>
  <r>
    <n v="11259454"/>
    <n v="1902767"/>
    <x v="1"/>
    <n v="1"/>
    <n v="70"/>
  </r>
  <r>
    <n v="11259496"/>
    <n v="0"/>
    <x v="0"/>
    <n v="0"/>
    <n v="0"/>
  </r>
  <r>
    <n v="11259496"/>
    <n v="1902767"/>
    <x v="1"/>
    <n v="1"/>
    <n v="90"/>
  </r>
  <r>
    <n v="11259518"/>
    <n v="0"/>
    <x v="0"/>
    <n v="0"/>
    <n v="0"/>
  </r>
  <r>
    <n v="11259518"/>
    <n v="2052502"/>
    <x v="0"/>
    <n v="1"/>
    <n v="0"/>
  </r>
  <r>
    <n v="11260326"/>
    <n v="0"/>
    <x v="0"/>
    <n v="0"/>
    <n v="0"/>
  </r>
  <r>
    <n v="11260326"/>
    <n v="1414488"/>
    <x v="1"/>
    <n v="1"/>
    <n v="80"/>
  </r>
  <r>
    <n v="11260761"/>
    <n v="0"/>
    <x v="0"/>
    <n v="0"/>
    <n v="0"/>
  </r>
  <r>
    <n v="11260761"/>
    <n v="71272"/>
    <x v="0"/>
    <n v="4"/>
    <n v="0"/>
  </r>
  <r>
    <n v="11260767"/>
    <n v="71272"/>
    <x v="0"/>
    <n v="4"/>
    <n v="0"/>
  </r>
  <r>
    <n v="11260767"/>
    <n v="2013262"/>
    <x v="0"/>
    <n v="4"/>
    <n v="0"/>
  </r>
  <r>
    <n v="11260797"/>
    <n v="0"/>
    <x v="0"/>
    <n v="0"/>
    <n v="0"/>
  </r>
  <r>
    <n v="11260797"/>
    <n v="1414488"/>
    <x v="1"/>
    <n v="2"/>
    <n v="80"/>
  </r>
  <r>
    <n v="11260802"/>
    <n v="71272"/>
    <x v="0"/>
    <n v="2"/>
    <n v="0"/>
  </r>
  <r>
    <n v="11260802"/>
    <n v="121578"/>
    <x v="0"/>
    <n v="1"/>
    <n v="0"/>
  </r>
  <r>
    <n v="11260804"/>
    <n v="0"/>
    <x v="0"/>
    <n v="0"/>
    <n v="0"/>
  </r>
  <r>
    <n v="11260804"/>
    <n v="0"/>
    <x v="1"/>
    <n v="0"/>
    <n v="90"/>
  </r>
  <r>
    <n v="11260813"/>
    <n v="71272"/>
    <x v="0"/>
    <n v="3"/>
    <n v="0"/>
  </r>
  <r>
    <n v="11260813"/>
    <n v="987759"/>
    <x v="0"/>
    <n v="1"/>
    <n v="0"/>
  </r>
  <r>
    <n v="11260814"/>
    <n v="0"/>
    <x v="0"/>
    <n v="0"/>
    <n v="0"/>
  </r>
  <r>
    <n v="11260814"/>
    <n v="0"/>
    <x v="1"/>
    <n v="0"/>
    <n v="90"/>
  </r>
  <r>
    <n v="11260824"/>
    <n v="2052500"/>
    <x v="3"/>
    <n v="1"/>
    <n v="90"/>
  </r>
  <r>
    <n v="11260824"/>
    <n v="2053402"/>
    <x v="0"/>
    <n v="1"/>
    <n v="0"/>
  </r>
  <r>
    <n v="11260838"/>
    <n v="0"/>
    <x v="0"/>
    <n v="0"/>
    <n v="0"/>
  </r>
  <r>
    <n v="11260838"/>
    <n v="2056854"/>
    <x v="0"/>
    <n v="2"/>
    <n v="0"/>
  </r>
  <r>
    <n v="11260858"/>
    <n v="0"/>
    <x v="0"/>
    <n v="0"/>
    <n v="0"/>
  </r>
  <r>
    <n v="11260858"/>
    <n v="1456633"/>
    <x v="1"/>
    <n v="3"/>
    <n v="90"/>
  </r>
  <r>
    <n v="11260861"/>
    <n v="0"/>
    <x v="0"/>
    <n v="0"/>
    <n v="0"/>
  </r>
  <r>
    <n v="11260861"/>
    <n v="121578"/>
    <x v="0"/>
    <n v="2"/>
    <n v="0"/>
  </r>
  <r>
    <n v="11260862"/>
    <n v="121578"/>
    <x v="0"/>
    <n v="1"/>
    <n v="0"/>
  </r>
  <r>
    <n v="11260862"/>
    <n v="438610"/>
    <x v="0"/>
    <n v="1"/>
    <n v="0"/>
  </r>
  <r>
    <n v="11260863"/>
    <n v="0"/>
    <x v="1"/>
    <n v="0"/>
    <n v="90"/>
  </r>
  <r>
    <n v="11260863"/>
    <n v="121578"/>
    <x v="0"/>
    <n v="3"/>
    <n v="0"/>
  </r>
  <r>
    <n v="11260881"/>
    <n v="0"/>
    <x v="0"/>
    <n v="0"/>
    <n v="0"/>
  </r>
  <r>
    <n v="11260881"/>
    <n v="987759"/>
    <x v="0"/>
    <n v="1"/>
    <n v="0"/>
  </r>
  <r>
    <n v="11260888"/>
    <n v="0"/>
    <x v="0"/>
    <n v="0"/>
    <n v="0"/>
  </r>
  <r>
    <n v="11260888"/>
    <n v="987759"/>
    <x v="0"/>
    <n v="3"/>
    <n v="0"/>
  </r>
  <r>
    <n v="11260889"/>
    <n v="0"/>
    <x v="1"/>
    <n v="0"/>
    <n v="90"/>
  </r>
  <r>
    <n v="11260889"/>
    <n v="121578"/>
    <x v="0"/>
    <n v="4"/>
    <n v="0"/>
  </r>
  <r>
    <n v="11260895"/>
    <n v="0"/>
    <x v="0"/>
    <n v="0"/>
    <n v="0"/>
  </r>
  <r>
    <n v="11260895"/>
    <n v="988708"/>
    <x v="0"/>
    <n v="3"/>
    <n v="0"/>
  </r>
  <r>
    <n v="11260906"/>
    <n v="0"/>
    <x v="0"/>
    <n v="0"/>
    <n v="0"/>
  </r>
  <r>
    <n v="11260906"/>
    <n v="121578"/>
    <x v="0"/>
    <n v="2"/>
    <n v="0"/>
  </r>
  <r>
    <n v="11260907"/>
    <n v="0"/>
    <x v="0"/>
    <n v="0"/>
    <n v="0"/>
  </r>
  <r>
    <n v="11260917"/>
    <n v="0"/>
    <x v="0"/>
    <n v="0"/>
    <n v="0"/>
  </r>
  <r>
    <n v="11260917"/>
    <n v="987759"/>
    <x v="0"/>
    <n v="1"/>
    <n v="0"/>
  </r>
  <r>
    <n v="11260919"/>
    <n v="0"/>
    <x v="0"/>
    <n v="0"/>
    <n v="0"/>
  </r>
  <r>
    <n v="11260919"/>
    <n v="2055666"/>
    <x v="0"/>
    <n v="1"/>
    <n v="0"/>
  </r>
  <r>
    <n v="11260920"/>
    <n v="1417129"/>
    <x v="0"/>
    <n v="1"/>
    <n v="0"/>
  </r>
  <r>
    <n v="11260920"/>
    <n v="1601680"/>
    <x v="0"/>
    <n v="3"/>
    <n v="0"/>
  </r>
  <r>
    <n v="11260932"/>
    <n v="0"/>
    <x v="0"/>
    <n v="0"/>
    <n v="0"/>
  </r>
  <r>
    <n v="11260932"/>
    <n v="2009629"/>
    <x v="1"/>
    <n v="5"/>
    <n v="90"/>
  </r>
  <r>
    <n v="11261050"/>
    <n v="2012097"/>
    <x v="0"/>
    <n v="2"/>
    <n v="0"/>
  </r>
  <r>
    <n v="11261050"/>
    <n v="2053402"/>
    <x v="0"/>
    <n v="2"/>
    <n v="0"/>
  </r>
  <r>
    <n v="11261065"/>
    <n v="0"/>
    <x v="1"/>
    <n v="0"/>
    <n v="90"/>
  </r>
  <r>
    <n v="11261065"/>
    <n v="987759"/>
    <x v="0"/>
    <n v="2"/>
    <n v="0"/>
  </r>
  <r>
    <n v="11261066"/>
    <n v="0"/>
    <x v="0"/>
    <n v="0"/>
    <n v="0"/>
  </r>
  <r>
    <n v="11261066"/>
    <n v="987759"/>
    <x v="0"/>
    <n v="4"/>
    <n v="0"/>
  </r>
  <r>
    <n v="11261080"/>
    <n v="794555"/>
    <x v="2"/>
    <n v="3"/>
    <n v="90"/>
  </r>
  <r>
    <n v="11261080"/>
    <n v="2053402"/>
    <x v="0"/>
    <n v="2"/>
    <n v="0"/>
  </r>
  <r>
    <n v="11261094"/>
    <n v="0"/>
    <x v="0"/>
    <n v="0"/>
    <n v="0"/>
  </r>
  <r>
    <n v="11261122"/>
    <n v="0"/>
    <x v="2"/>
    <n v="0"/>
    <n v="90"/>
  </r>
  <r>
    <n v="11261122"/>
    <n v="987759"/>
    <x v="0"/>
    <n v="2"/>
    <n v="0"/>
  </r>
  <r>
    <n v="11261242"/>
    <n v="0"/>
    <x v="0"/>
    <n v="0"/>
    <n v="0"/>
  </r>
  <r>
    <n v="11261242"/>
    <n v="463541"/>
    <x v="0"/>
    <n v="2"/>
    <n v="0"/>
  </r>
  <r>
    <n v="11261244"/>
    <n v="0"/>
    <x v="0"/>
    <n v="0"/>
    <n v="0"/>
  </r>
  <r>
    <n v="11261244"/>
    <n v="463541"/>
    <x v="0"/>
    <n v="2"/>
    <n v="0"/>
  </r>
  <r>
    <n v="11261245"/>
    <n v="0"/>
    <x v="1"/>
    <n v="0"/>
    <n v="90"/>
  </r>
  <r>
    <n v="11261245"/>
    <n v="463541"/>
    <x v="0"/>
    <n v="1"/>
    <n v="0"/>
  </r>
  <r>
    <n v="11261314"/>
    <n v="0"/>
    <x v="0"/>
    <n v="0"/>
    <n v="0"/>
  </r>
  <r>
    <n v="11261314"/>
    <n v="1456633"/>
    <x v="0"/>
    <n v="2"/>
    <n v="0"/>
  </r>
  <r>
    <n v="11261381"/>
    <n v="463541"/>
    <x v="0"/>
    <n v="3"/>
    <n v="0"/>
  </r>
  <r>
    <n v="11261381"/>
    <n v="793621"/>
    <x v="0"/>
    <n v="3"/>
    <n v="0"/>
  </r>
  <r>
    <n v="11261458"/>
    <n v="0"/>
    <x v="0"/>
    <n v="0"/>
    <n v="0"/>
  </r>
  <r>
    <n v="11261458"/>
    <n v="2052502"/>
    <x v="0"/>
    <n v="1"/>
    <n v="0"/>
  </r>
  <r>
    <n v="11261460"/>
    <n v="463541"/>
    <x v="0"/>
    <n v="2"/>
    <n v="0"/>
  </r>
  <r>
    <n v="11261460"/>
    <n v="793644"/>
    <x v="0"/>
    <n v="2"/>
    <n v="0"/>
  </r>
  <r>
    <n v="11261480"/>
    <n v="0"/>
    <x v="0"/>
    <n v="0"/>
    <n v="0"/>
  </r>
  <r>
    <n v="11261480"/>
    <n v="463541"/>
    <x v="0"/>
    <n v="2"/>
    <n v="0"/>
  </r>
  <r>
    <n v="11261663"/>
    <n v="0"/>
    <x v="0"/>
    <n v="0"/>
    <n v="0"/>
  </r>
  <r>
    <n v="11261663"/>
    <n v="1902767"/>
    <x v="1"/>
    <n v="1"/>
    <n v="70"/>
  </r>
  <r>
    <n v="11261796"/>
    <n v="0"/>
    <x v="0"/>
    <n v="0"/>
    <n v="0"/>
  </r>
  <r>
    <n v="11261796"/>
    <n v="1414488"/>
    <x v="1"/>
    <n v="1"/>
    <n v="80"/>
  </r>
  <r>
    <n v="11261901"/>
    <n v="0"/>
    <x v="0"/>
    <n v="0"/>
    <n v="0"/>
  </r>
  <r>
    <n v="11261909"/>
    <n v="0"/>
    <x v="0"/>
    <n v="0"/>
    <n v="0"/>
  </r>
  <r>
    <n v="11261909"/>
    <n v="121578"/>
    <x v="0"/>
    <n v="1"/>
    <n v="0"/>
  </r>
  <r>
    <n v="11261910"/>
    <n v="0"/>
    <x v="0"/>
    <n v="0"/>
    <n v="0"/>
  </r>
  <r>
    <n v="11261910"/>
    <n v="121578"/>
    <x v="0"/>
    <n v="3"/>
    <n v="0"/>
  </r>
  <r>
    <n v="11261911"/>
    <n v="0"/>
    <x v="0"/>
    <n v="0"/>
    <n v="0"/>
  </r>
  <r>
    <n v="11261911"/>
    <n v="2055939"/>
    <x v="1"/>
    <n v="1"/>
    <n v="90"/>
  </r>
  <r>
    <n v="11261993"/>
    <n v="121578"/>
    <x v="0"/>
    <n v="1"/>
    <n v="0"/>
  </r>
  <r>
    <n v="11261993"/>
    <n v="463541"/>
    <x v="0"/>
    <n v="5"/>
    <n v="0"/>
  </r>
  <r>
    <n v="11262061"/>
    <n v="0"/>
    <x v="0"/>
    <n v="0"/>
    <n v="0"/>
  </r>
  <r>
    <n v="11262163"/>
    <n v="0"/>
    <x v="0"/>
    <n v="0"/>
    <n v="0"/>
  </r>
  <r>
    <n v="11262163"/>
    <n v="1902767"/>
    <x v="1"/>
    <n v="2"/>
    <n v="25"/>
  </r>
  <r>
    <n v="11262170"/>
    <n v="0"/>
    <x v="0"/>
    <n v="0"/>
    <n v="0"/>
  </r>
  <r>
    <n v="11262170"/>
    <n v="463541"/>
    <x v="0"/>
    <n v="5"/>
    <n v="0"/>
  </r>
  <r>
    <n v="11262172"/>
    <n v="0"/>
    <x v="0"/>
    <n v="0"/>
    <n v="0"/>
  </r>
  <r>
    <n v="11262172"/>
    <n v="0"/>
    <x v="1"/>
    <n v="0"/>
    <n v="90"/>
  </r>
  <r>
    <n v="11262291"/>
    <n v="0"/>
    <x v="0"/>
    <n v="0"/>
    <n v="0"/>
  </r>
  <r>
    <n v="11262291"/>
    <n v="1902767"/>
    <x v="1"/>
    <n v="2"/>
    <n v="70"/>
  </r>
  <r>
    <n v="11262764"/>
    <n v="990223"/>
    <x v="0"/>
    <n v="1"/>
    <n v="0"/>
  </r>
  <r>
    <n v="11262764"/>
    <n v="993499"/>
    <x v="0"/>
    <n v="2"/>
    <n v="0"/>
  </r>
  <r>
    <n v="11262777"/>
    <n v="0"/>
    <x v="0"/>
    <n v="0"/>
    <n v="0"/>
  </r>
  <r>
    <n v="11262777"/>
    <n v="993499"/>
    <x v="0"/>
    <n v="2"/>
    <n v="0"/>
  </r>
  <r>
    <n v="11262798"/>
    <n v="990223"/>
    <x v="0"/>
    <n v="2"/>
    <n v="0"/>
  </r>
  <r>
    <n v="11262798"/>
    <n v="993499"/>
    <x v="0"/>
    <n v="1"/>
    <n v="0"/>
  </r>
  <r>
    <n v="11262888"/>
    <n v="1799344"/>
    <x v="0"/>
    <n v="4"/>
    <n v="0"/>
  </r>
  <r>
    <n v="11262888"/>
    <n v="1799400"/>
    <x v="0"/>
    <n v="3"/>
    <n v="0"/>
  </r>
  <r>
    <n v="11262906"/>
    <n v="0"/>
    <x v="0"/>
    <n v="0"/>
    <n v="0"/>
  </r>
  <r>
    <n v="11262906"/>
    <n v="1908208"/>
    <x v="0"/>
    <n v="3"/>
    <n v="0"/>
  </r>
  <r>
    <n v="11263055"/>
    <n v="0"/>
    <x v="0"/>
    <n v="0"/>
    <n v="0"/>
  </r>
  <r>
    <n v="11263055"/>
    <n v="623221"/>
    <x v="0"/>
    <n v="2"/>
    <n v="0"/>
  </r>
  <r>
    <n v="11263501"/>
    <n v="0"/>
    <x v="0"/>
    <n v="0"/>
    <n v="0"/>
  </r>
  <r>
    <n v="11263501"/>
    <n v="1414488"/>
    <x v="1"/>
    <n v="2"/>
    <n v="80"/>
  </r>
  <r>
    <n v="11263561"/>
    <n v="0"/>
    <x v="0"/>
    <n v="0"/>
    <n v="0"/>
  </r>
  <r>
    <n v="11263620"/>
    <n v="0"/>
    <x v="0"/>
    <n v="0"/>
    <n v="0"/>
  </r>
  <r>
    <n v="11263621"/>
    <n v="0"/>
    <x v="0"/>
    <n v="0"/>
    <n v="0"/>
  </r>
  <r>
    <n v="11263621"/>
    <n v="228845"/>
    <x v="0"/>
    <n v="5"/>
    <n v="0"/>
  </r>
  <r>
    <n v="11263622"/>
    <n v="0"/>
    <x v="0"/>
    <n v="0"/>
    <n v="0"/>
  </r>
  <r>
    <n v="11263622"/>
    <n v="2056315"/>
    <x v="0"/>
    <n v="4"/>
    <n v="0"/>
  </r>
  <r>
    <n v="11263625"/>
    <n v="0"/>
    <x v="0"/>
    <n v="0"/>
    <n v="0"/>
  </r>
  <r>
    <n v="11263625"/>
    <n v="2056315"/>
    <x v="0"/>
    <n v="1"/>
    <n v="0"/>
  </r>
  <r>
    <n v="11263627"/>
    <n v="490468"/>
    <x v="0"/>
    <n v="3"/>
    <n v="0"/>
  </r>
  <r>
    <n v="11263627"/>
    <n v="987759"/>
    <x v="0"/>
    <n v="2"/>
    <n v="0"/>
  </r>
  <r>
    <n v="11263686"/>
    <n v="121578"/>
    <x v="0"/>
    <n v="1"/>
    <n v="0"/>
  </r>
  <r>
    <n v="11263686"/>
    <n v="490468"/>
    <x v="0"/>
    <n v="2"/>
    <n v="0"/>
  </r>
  <r>
    <n v="11263687"/>
    <n v="0"/>
    <x v="0"/>
    <n v="0"/>
    <n v="0"/>
  </r>
  <r>
    <n v="11263687"/>
    <n v="987759"/>
    <x v="0"/>
    <n v="3"/>
    <n v="0"/>
  </r>
  <r>
    <n v="11263688"/>
    <n v="0"/>
    <x v="0"/>
    <n v="0"/>
    <n v="0"/>
  </r>
  <r>
    <n v="11263689"/>
    <n v="0"/>
    <x v="0"/>
    <n v="0"/>
    <n v="0"/>
  </r>
  <r>
    <n v="11263689"/>
    <n v="121578"/>
    <x v="0"/>
    <n v="1"/>
    <n v="0"/>
  </r>
  <r>
    <n v="11263690"/>
    <n v="121578"/>
    <x v="0"/>
    <n v="2"/>
    <n v="0"/>
  </r>
  <r>
    <n v="11263690"/>
    <n v="280029"/>
    <x v="0"/>
    <n v="1"/>
    <n v="0"/>
  </r>
  <r>
    <n v="11263694"/>
    <n v="0"/>
    <x v="0"/>
    <n v="0"/>
    <n v="0"/>
  </r>
  <r>
    <n v="11263694"/>
    <n v="988708"/>
    <x v="0"/>
    <n v="2"/>
    <n v="0"/>
  </r>
  <r>
    <n v="11263711"/>
    <n v="0"/>
    <x v="0"/>
    <n v="0"/>
    <n v="0"/>
  </r>
  <r>
    <n v="11263711"/>
    <n v="987759"/>
    <x v="0"/>
    <n v="2"/>
    <n v="0"/>
  </r>
  <r>
    <n v="11263713"/>
    <n v="0"/>
    <x v="0"/>
    <n v="0"/>
    <n v="0"/>
  </r>
  <r>
    <n v="11263713"/>
    <n v="1456633"/>
    <x v="0"/>
    <n v="1"/>
    <n v="0"/>
  </r>
  <r>
    <n v="11263714"/>
    <n v="0"/>
    <x v="1"/>
    <n v="0"/>
    <n v="90"/>
  </r>
  <r>
    <n v="11263714"/>
    <n v="987759"/>
    <x v="0"/>
    <n v="3"/>
    <n v="0"/>
  </r>
  <r>
    <n v="11263716"/>
    <n v="121578"/>
    <x v="0"/>
    <n v="3"/>
    <n v="0"/>
  </r>
  <r>
    <n v="11263716"/>
    <n v="2056315"/>
    <x v="0"/>
    <n v="1"/>
    <n v="0"/>
  </r>
  <r>
    <n v="11263718"/>
    <n v="121578"/>
    <x v="0"/>
    <n v="1"/>
    <n v="0"/>
  </r>
  <r>
    <n v="11263718"/>
    <n v="228845"/>
    <x v="0"/>
    <n v="1"/>
    <n v="0"/>
  </r>
  <r>
    <n v="11263727"/>
    <n v="0"/>
    <x v="0"/>
    <n v="0"/>
    <n v="0"/>
  </r>
  <r>
    <n v="11263727"/>
    <n v="490468"/>
    <x v="0"/>
    <n v="3"/>
    <n v="0"/>
  </r>
  <r>
    <n v="11263730"/>
    <n v="121578"/>
    <x v="0"/>
    <n v="1"/>
    <n v="0"/>
  </r>
  <r>
    <n v="11263730"/>
    <n v="988708"/>
    <x v="0"/>
    <n v="3"/>
    <n v="0"/>
  </r>
  <r>
    <n v="11263833"/>
    <n v="0"/>
    <x v="0"/>
    <n v="0"/>
    <n v="0"/>
  </r>
  <r>
    <n v="11263833"/>
    <n v="121578"/>
    <x v="0"/>
    <n v="2"/>
    <n v="0"/>
  </r>
  <r>
    <n v="11263834"/>
    <n v="0"/>
    <x v="0"/>
    <n v="0"/>
    <n v="0"/>
  </r>
  <r>
    <n v="11263834"/>
    <n v="121578"/>
    <x v="0"/>
    <n v="5"/>
    <n v="0"/>
  </r>
  <r>
    <n v="11263843"/>
    <n v="0"/>
    <x v="0"/>
    <n v="0"/>
    <n v="0"/>
  </r>
  <r>
    <n v="11263843"/>
    <n v="987759"/>
    <x v="0"/>
    <n v="1"/>
    <n v="0"/>
  </r>
  <r>
    <n v="11263848"/>
    <n v="0"/>
    <x v="0"/>
    <n v="0"/>
    <n v="0"/>
  </r>
  <r>
    <n v="11263848"/>
    <n v="987759"/>
    <x v="0"/>
    <n v="2"/>
    <n v="0"/>
  </r>
  <r>
    <n v="11263858"/>
    <n v="0"/>
    <x v="0"/>
    <n v="0"/>
    <n v="0"/>
  </r>
  <r>
    <n v="11263858"/>
    <n v="773984"/>
    <x v="0"/>
    <n v="2"/>
    <n v="0"/>
  </r>
  <r>
    <n v="11263862"/>
    <n v="0"/>
    <x v="0"/>
    <n v="0"/>
    <n v="0"/>
  </r>
  <r>
    <n v="11263862"/>
    <n v="987759"/>
    <x v="0"/>
    <n v="4"/>
    <n v="0"/>
  </r>
  <r>
    <n v="11263866"/>
    <n v="2053402"/>
    <x v="0"/>
    <n v="1"/>
    <n v="0"/>
  </r>
  <r>
    <n v="11263866"/>
    <n v="2055666"/>
    <x v="0"/>
    <n v="3"/>
    <n v="0"/>
  </r>
  <r>
    <n v="11264055"/>
    <n v="0"/>
    <x v="0"/>
    <n v="0"/>
    <n v="0"/>
  </r>
  <r>
    <n v="11264055"/>
    <n v="1902767"/>
    <x v="1"/>
    <n v="3"/>
    <n v="70"/>
  </r>
  <r>
    <n v="11264079"/>
    <n v="0"/>
    <x v="0"/>
    <n v="0"/>
    <n v="0"/>
  </r>
  <r>
    <n v="11264079"/>
    <n v="1414488"/>
    <x v="1"/>
    <n v="2"/>
    <n v="80"/>
  </r>
  <r>
    <n v="11264085"/>
    <n v="0"/>
    <x v="0"/>
    <n v="0"/>
    <n v="0"/>
  </r>
  <r>
    <n v="11264085"/>
    <n v="1902767"/>
    <x v="1"/>
    <n v="1"/>
    <n v="70"/>
  </r>
  <r>
    <n v="11264086"/>
    <n v="2052502"/>
    <x v="0"/>
    <n v="1"/>
    <n v="0"/>
  </r>
  <r>
    <n v="11264086"/>
    <n v="2053478"/>
    <x v="0"/>
    <n v="3"/>
    <n v="0"/>
  </r>
  <r>
    <n v="11264106"/>
    <n v="0"/>
    <x v="0"/>
    <n v="0"/>
    <n v="0"/>
  </r>
  <r>
    <n v="11264109"/>
    <n v="0"/>
    <x v="0"/>
    <n v="0"/>
    <n v="0"/>
  </r>
  <r>
    <n v="11264109"/>
    <n v="120994"/>
    <x v="1"/>
    <n v="2"/>
    <n v="90"/>
  </r>
  <r>
    <n v="11264171"/>
    <n v="0"/>
    <x v="0"/>
    <n v="0"/>
    <n v="0"/>
  </r>
  <r>
    <n v="11264171"/>
    <n v="490468"/>
    <x v="0"/>
    <n v="2"/>
    <n v="0"/>
  </r>
  <r>
    <n v="11264172"/>
    <n v="463541"/>
    <x v="0"/>
    <n v="1"/>
    <n v="0"/>
  </r>
  <r>
    <n v="11264172"/>
    <n v="490468"/>
    <x v="0"/>
    <n v="3"/>
    <n v="0"/>
  </r>
  <r>
    <n v="11264175"/>
    <n v="228845"/>
    <x v="0"/>
    <n v="1"/>
    <n v="0"/>
  </r>
  <r>
    <n v="11264175"/>
    <n v="463541"/>
    <x v="0"/>
    <n v="3"/>
    <n v="0"/>
  </r>
  <r>
    <n v="11264176"/>
    <n v="0"/>
    <x v="0"/>
    <n v="0"/>
    <n v="0"/>
  </r>
  <r>
    <n v="11264176"/>
    <n v="463541"/>
    <x v="0"/>
    <n v="2"/>
    <n v="0"/>
  </r>
  <r>
    <n v="11264190"/>
    <n v="0"/>
    <x v="0"/>
    <n v="0"/>
    <n v="0"/>
  </r>
  <r>
    <n v="11264190"/>
    <n v="793621"/>
    <x v="0"/>
    <n v="4"/>
    <n v="0"/>
  </r>
  <r>
    <n v="11264217"/>
    <n v="463541"/>
    <x v="0"/>
    <n v="2"/>
    <n v="0"/>
  </r>
  <r>
    <n v="11264217"/>
    <n v="793644"/>
    <x v="0"/>
    <n v="2"/>
    <n v="0"/>
  </r>
  <r>
    <n v="11264274"/>
    <n v="121578"/>
    <x v="0"/>
    <n v="1"/>
    <n v="0"/>
  </r>
  <r>
    <n v="11264274"/>
    <n v="463541"/>
    <x v="0"/>
    <n v="1"/>
    <n v="0"/>
  </r>
  <r>
    <n v="11264276"/>
    <n v="463541"/>
    <x v="0"/>
    <n v="1"/>
    <n v="0"/>
  </r>
  <r>
    <n v="11264276"/>
    <n v="987759"/>
    <x v="0"/>
    <n v="1"/>
    <n v="0"/>
  </r>
  <r>
    <n v="11264278"/>
    <n v="0"/>
    <x v="0"/>
    <n v="0"/>
    <n v="0"/>
  </r>
  <r>
    <n v="11264278"/>
    <n v="463541"/>
    <x v="0"/>
    <n v="1"/>
    <n v="0"/>
  </r>
  <r>
    <n v="11264385"/>
    <n v="0"/>
    <x v="0"/>
    <n v="0"/>
    <n v="0"/>
  </r>
  <r>
    <n v="11264385"/>
    <n v="463541"/>
    <x v="0"/>
    <n v="1"/>
    <n v="0"/>
  </r>
  <r>
    <n v="11264387"/>
    <n v="0"/>
    <x v="1"/>
    <n v="0"/>
    <n v="90"/>
  </r>
  <r>
    <n v="11264387"/>
    <n v="463541"/>
    <x v="0"/>
    <n v="1"/>
    <n v="0"/>
  </r>
  <r>
    <n v="11264405"/>
    <n v="1902767"/>
    <x v="1"/>
    <n v="1"/>
    <n v="25"/>
  </r>
  <r>
    <n v="11264405"/>
    <n v="2009934"/>
    <x v="0"/>
    <n v="1"/>
    <n v="0"/>
  </r>
  <r>
    <n v="11264545"/>
    <n v="0"/>
    <x v="0"/>
    <n v="0"/>
    <n v="0"/>
  </r>
  <r>
    <n v="11264545"/>
    <n v="1456633"/>
    <x v="0"/>
    <n v="3"/>
    <n v="0"/>
  </r>
  <r>
    <n v="11264548"/>
    <n v="0"/>
    <x v="0"/>
    <n v="0"/>
    <n v="0"/>
  </r>
  <r>
    <n v="11264548"/>
    <n v="1456633"/>
    <x v="0"/>
    <n v="1"/>
    <n v="0"/>
  </r>
  <r>
    <n v="11264578"/>
    <n v="0"/>
    <x v="0"/>
    <n v="0"/>
    <n v="0"/>
  </r>
  <r>
    <n v="11264578"/>
    <n v="0"/>
    <x v="1"/>
    <n v="0"/>
    <n v="90"/>
  </r>
  <r>
    <n v="11264612"/>
    <n v="0"/>
    <x v="0"/>
    <n v="0"/>
    <n v="0"/>
  </r>
  <r>
    <n v="11264612"/>
    <n v="793621"/>
    <x v="0"/>
    <n v="1"/>
    <n v="0"/>
  </r>
  <r>
    <n v="11264617"/>
    <n v="0"/>
    <x v="0"/>
    <n v="0"/>
    <n v="0"/>
  </r>
  <r>
    <n v="11264617"/>
    <n v="2056315"/>
    <x v="0"/>
    <n v="2"/>
    <n v="0"/>
  </r>
  <r>
    <n v="11264619"/>
    <n v="0"/>
    <x v="0"/>
    <n v="0"/>
    <n v="0"/>
  </r>
  <r>
    <n v="11264619"/>
    <n v="2053670"/>
    <x v="0"/>
    <n v="2"/>
    <n v="0"/>
  </r>
  <r>
    <n v="11264621"/>
    <n v="228845"/>
    <x v="0"/>
    <n v="5"/>
    <n v="0"/>
  </r>
  <r>
    <n v="11264621"/>
    <n v="2053670"/>
    <x v="0"/>
    <n v="1"/>
    <n v="0"/>
  </r>
  <r>
    <n v="11264622"/>
    <n v="0"/>
    <x v="0"/>
    <n v="0"/>
    <n v="0"/>
  </r>
  <r>
    <n v="11264622"/>
    <n v="490468"/>
    <x v="0"/>
    <n v="5"/>
    <n v="0"/>
  </r>
  <r>
    <n v="11264679"/>
    <n v="0"/>
    <x v="0"/>
    <n v="0"/>
    <n v="0"/>
  </r>
  <r>
    <n v="11264679"/>
    <n v="0"/>
    <x v="1"/>
    <n v="0"/>
    <n v="90"/>
  </r>
  <r>
    <n v="11264680"/>
    <n v="0"/>
    <x v="0"/>
    <n v="0"/>
    <n v="0"/>
  </r>
  <r>
    <n v="11264680"/>
    <n v="71272"/>
    <x v="0"/>
    <n v="5"/>
    <n v="0"/>
  </r>
  <r>
    <n v="11264910"/>
    <n v="793621"/>
    <x v="0"/>
    <n v="2"/>
    <n v="0"/>
  </r>
  <r>
    <n v="11264910"/>
    <n v="1456633"/>
    <x v="0"/>
    <n v="1"/>
    <n v="0"/>
  </r>
  <r>
    <n v="11264934"/>
    <n v="0"/>
    <x v="0"/>
    <n v="0"/>
    <n v="0"/>
  </r>
  <r>
    <n v="11264934"/>
    <n v="1414488"/>
    <x v="1"/>
    <n v="1"/>
    <n v="80"/>
  </r>
  <r>
    <n v="11264958"/>
    <n v="0"/>
    <x v="1"/>
    <n v="0"/>
    <n v="90"/>
  </r>
  <r>
    <n v="11264958"/>
    <n v="793621"/>
    <x v="0"/>
    <n v="1"/>
    <n v="0"/>
  </r>
  <r>
    <n v="11264983"/>
    <n v="0"/>
    <x v="0"/>
    <n v="0"/>
    <n v="0"/>
  </r>
  <r>
    <n v="11264983"/>
    <n v="1456633"/>
    <x v="0"/>
    <n v="1"/>
    <n v="0"/>
  </r>
  <r>
    <n v="11264994"/>
    <n v="0"/>
    <x v="0"/>
    <n v="0"/>
    <n v="0"/>
  </r>
  <r>
    <n v="11264994"/>
    <n v="793621"/>
    <x v="0"/>
    <n v="3"/>
    <n v="0"/>
  </r>
  <r>
    <n v="11265025"/>
    <n v="0"/>
    <x v="0"/>
    <n v="0"/>
    <n v="0"/>
  </r>
  <r>
    <n v="11265025"/>
    <n v="793621"/>
    <x v="0"/>
    <n v="1"/>
    <n v="0"/>
  </r>
  <r>
    <n v="11265027"/>
    <n v="0"/>
    <x v="0"/>
    <n v="0"/>
    <n v="0"/>
  </r>
  <r>
    <n v="11265027"/>
    <n v="793621"/>
    <x v="0"/>
    <n v="1"/>
    <n v="0"/>
  </r>
  <r>
    <n v="11265053"/>
    <n v="0"/>
    <x v="0"/>
    <n v="0"/>
    <n v="0"/>
  </r>
  <r>
    <n v="11265053"/>
    <n v="2053670"/>
    <x v="0"/>
    <n v="1"/>
    <n v="0"/>
  </r>
  <r>
    <n v="11265054"/>
    <n v="0"/>
    <x v="0"/>
    <n v="0"/>
    <n v="0"/>
  </r>
  <r>
    <n v="11265071"/>
    <n v="0"/>
    <x v="1"/>
    <n v="0"/>
    <n v="90"/>
  </r>
  <r>
    <n v="11265071"/>
    <n v="1908208"/>
    <x v="0"/>
    <n v="3"/>
    <n v="0"/>
  </r>
  <r>
    <n v="11265205"/>
    <n v="0"/>
    <x v="0"/>
    <n v="0"/>
    <n v="0"/>
  </r>
  <r>
    <n v="11265205"/>
    <n v="793621"/>
    <x v="0"/>
    <n v="3"/>
    <n v="0"/>
  </r>
  <r>
    <n v="11265206"/>
    <n v="0"/>
    <x v="0"/>
    <n v="0"/>
    <n v="0"/>
  </r>
  <r>
    <n v="11265209"/>
    <n v="0"/>
    <x v="0"/>
    <n v="0"/>
    <n v="0"/>
  </r>
  <r>
    <n v="11265209"/>
    <n v="2053670"/>
    <x v="0"/>
    <n v="2"/>
    <n v="0"/>
  </r>
  <r>
    <n v="11265227"/>
    <n v="0"/>
    <x v="0"/>
    <n v="0"/>
    <n v="0"/>
  </r>
  <r>
    <n v="11265227"/>
    <n v="793621"/>
    <x v="0"/>
    <n v="5"/>
    <n v="0"/>
  </r>
  <r>
    <n v="11265249"/>
    <n v="0"/>
    <x v="0"/>
    <n v="0"/>
    <n v="0"/>
  </r>
  <r>
    <n v="11265249"/>
    <n v="1902767"/>
    <x v="1"/>
    <n v="2"/>
    <n v="25"/>
  </r>
  <r>
    <n v="11265516"/>
    <n v="1902767"/>
    <x v="1"/>
    <n v="4"/>
    <n v="70"/>
  </r>
  <r>
    <n v="11265516"/>
    <n v="2052722"/>
    <x v="0"/>
    <n v="1"/>
    <n v="0"/>
  </r>
  <r>
    <n v="11265845"/>
    <n v="0"/>
    <x v="0"/>
    <n v="0"/>
    <n v="0"/>
  </r>
  <r>
    <n v="11265845"/>
    <n v="0"/>
    <x v="1"/>
    <n v="0"/>
    <n v="90"/>
  </r>
  <r>
    <n v="11266016"/>
    <n v="26877"/>
    <x v="0"/>
    <n v="1"/>
    <n v="0"/>
  </r>
  <r>
    <n v="11266016"/>
    <n v="793621"/>
    <x v="0"/>
    <n v="1"/>
    <n v="0"/>
  </r>
  <r>
    <n v="11266020"/>
    <n v="0"/>
    <x v="0"/>
    <n v="0"/>
    <n v="0"/>
  </r>
  <r>
    <n v="11266020"/>
    <n v="463541"/>
    <x v="0"/>
    <n v="1"/>
    <n v="0"/>
  </r>
  <r>
    <n v="11266022"/>
    <n v="463541"/>
    <x v="0"/>
    <n v="4"/>
    <n v="0"/>
  </r>
  <r>
    <n v="11266022"/>
    <n v="2053670"/>
    <x v="0"/>
    <n v="1"/>
    <n v="0"/>
  </r>
  <r>
    <n v="11266046"/>
    <n v="0"/>
    <x v="0"/>
    <n v="0"/>
    <n v="0"/>
  </r>
  <r>
    <n v="11266046"/>
    <n v="463541"/>
    <x v="0"/>
    <n v="5"/>
    <n v="0"/>
  </r>
  <r>
    <n v="11266047"/>
    <n v="0"/>
    <x v="0"/>
    <n v="0"/>
    <n v="0"/>
  </r>
  <r>
    <n v="11266048"/>
    <n v="0"/>
    <x v="0"/>
    <n v="0"/>
    <n v="0"/>
  </r>
  <r>
    <n v="11266048"/>
    <n v="2053670"/>
    <x v="0"/>
    <n v="2"/>
    <n v="0"/>
  </r>
  <r>
    <n v="11266065"/>
    <n v="793614"/>
    <x v="0"/>
    <n v="2"/>
    <n v="0"/>
  </r>
  <r>
    <n v="11266065"/>
    <n v="793621"/>
    <x v="0"/>
    <n v="3"/>
    <n v="0"/>
  </r>
  <r>
    <n v="11266165"/>
    <n v="0"/>
    <x v="0"/>
    <n v="0"/>
    <n v="0"/>
  </r>
  <r>
    <n v="11266165"/>
    <n v="2053670"/>
    <x v="0"/>
    <n v="1"/>
    <n v="0"/>
  </r>
  <r>
    <n v="11266166"/>
    <n v="0"/>
    <x v="0"/>
    <n v="0"/>
    <n v="0"/>
  </r>
  <r>
    <n v="11266166"/>
    <n v="2053670"/>
    <x v="0"/>
    <n v="1"/>
    <n v="0"/>
  </r>
  <r>
    <n v="11266167"/>
    <n v="0"/>
    <x v="0"/>
    <n v="0"/>
    <n v="0"/>
  </r>
  <r>
    <n v="11266167"/>
    <n v="2053670"/>
    <x v="0"/>
    <n v="1"/>
    <n v="0"/>
  </r>
  <r>
    <n v="11266170"/>
    <n v="0"/>
    <x v="0"/>
    <n v="0"/>
    <n v="0"/>
  </r>
  <r>
    <n v="11266170"/>
    <n v="490549"/>
    <x v="0"/>
    <n v="1"/>
    <n v="0"/>
  </r>
  <r>
    <n v="11266249"/>
    <n v="0"/>
    <x v="0"/>
    <n v="0"/>
    <n v="0"/>
  </r>
  <r>
    <n v="11266249"/>
    <n v="26877"/>
    <x v="0"/>
    <n v="2"/>
    <n v="0"/>
  </r>
  <r>
    <n v="11266254"/>
    <n v="793621"/>
    <x v="0"/>
    <n v="3"/>
    <n v="0"/>
  </r>
  <r>
    <n v="11266254"/>
    <n v="1456633"/>
    <x v="0"/>
    <n v="1"/>
    <n v="0"/>
  </r>
  <r>
    <n v="11266268"/>
    <n v="0"/>
    <x v="0"/>
    <n v="0"/>
    <n v="0"/>
  </r>
  <r>
    <n v="11266268"/>
    <n v="793686"/>
    <x v="0"/>
    <n v="1"/>
    <n v="0"/>
  </r>
  <r>
    <n v="11266403"/>
    <n v="121578"/>
    <x v="0"/>
    <n v="3"/>
    <n v="0"/>
  </r>
  <r>
    <n v="11266403"/>
    <n v="793621"/>
    <x v="0"/>
    <n v="3"/>
    <n v="0"/>
  </r>
  <r>
    <n v="11266404"/>
    <n v="793621"/>
    <x v="0"/>
    <n v="3"/>
    <n v="0"/>
  </r>
  <r>
    <n v="11266404"/>
    <n v="987759"/>
    <x v="0"/>
    <n v="3"/>
    <n v="0"/>
  </r>
  <r>
    <n v="11266406"/>
    <n v="793621"/>
    <x v="0"/>
    <n v="2"/>
    <n v="0"/>
  </r>
  <r>
    <n v="11266406"/>
    <n v="2053402"/>
    <x v="0"/>
    <n v="1"/>
    <n v="0"/>
  </r>
  <r>
    <n v="11266551"/>
    <n v="0"/>
    <x v="0"/>
    <n v="0"/>
    <n v="0"/>
  </r>
  <r>
    <n v="11266551"/>
    <n v="1414488"/>
    <x v="1"/>
    <n v="1"/>
    <n v="90"/>
  </r>
  <r>
    <n v="11266552"/>
    <n v="0"/>
    <x v="0"/>
    <n v="0"/>
    <n v="0"/>
  </r>
  <r>
    <n v="11266552"/>
    <n v="1902767"/>
    <x v="1"/>
    <n v="2"/>
    <n v="90"/>
  </r>
  <r>
    <n v="11266553"/>
    <n v="0"/>
    <x v="0"/>
    <n v="0"/>
    <n v="0"/>
  </r>
  <r>
    <n v="11266553"/>
    <n v="121578"/>
    <x v="0"/>
    <n v="2"/>
    <n v="0"/>
  </r>
  <r>
    <n v="11266561"/>
    <n v="0"/>
    <x v="2"/>
    <n v="0"/>
    <n v="90"/>
  </r>
  <r>
    <n v="11266561"/>
    <n v="2053402"/>
    <x v="0"/>
    <n v="2"/>
    <n v="0"/>
  </r>
  <r>
    <n v="11266566"/>
    <n v="0"/>
    <x v="2"/>
    <n v="0"/>
    <n v="90"/>
  </r>
  <r>
    <n v="11266566"/>
    <n v="987759"/>
    <x v="0"/>
    <n v="1"/>
    <n v="0"/>
  </r>
  <r>
    <n v="11266571"/>
    <n v="0"/>
    <x v="0"/>
    <n v="0"/>
    <n v="0"/>
  </r>
  <r>
    <n v="11266571"/>
    <n v="0"/>
    <x v="1"/>
    <n v="0"/>
    <n v="90"/>
  </r>
  <r>
    <n v="11266575"/>
    <n v="0"/>
    <x v="1"/>
    <n v="0"/>
    <n v="90"/>
  </r>
  <r>
    <n v="11266575"/>
    <n v="987759"/>
    <x v="0"/>
    <n v="1"/>
    <n v="0"/>
  </r>
  <r>
    <n v="11266578"/>
    <n v="0"/>
    <x v="0"/>
    <n v="0"/>
    <n v="0"/>
  </r>
  <r>
    <n v="11266578"/>
    <n v="987759"/>
    <x v="0"/>
    <n v="1"/>
    <n v="0"/>
  </r>
  <r>
    <n v="11266615"/>
    <n v="0"/>
    <x v="0"/>
    <n v="0"/>
    <n v="0"/>
  </r>
  <r>
    <n v="11266615"/>
    <n v="1414488"/>
    <x v="1"/>
    <n v="3"/>
    <n v="90"/>
  </r>
  <r>
    <n v="11266618"/>
    <n v="0"/>
    <x v="0"/>
    <n v="0"/>
    <n v="0"/>
  </r>
  <r>
    <n v="11266618"/>
    <n v="987759"/>
    <x v="0"/>
    <n v="3"/>
    <n v="0"/>
  </r>
  <r>
    <n v="11266628"/>
    <n v="0"/>
    <x v="1"/>
    <n v="0"/>
    <n v="90"/>
  </r>
  <r>
    <n v="11266628"/>
    <n v="793621"/>
    <x v="0"/>
    <n v="1"/>
    <n v="0"/>
  </r>
  <r>
    <n v="11266629"/>
    <n v="120994"/>
    <x v="0"/>
    <n v="2"/>
    <n v="0"/>
  </r>
  <r>
    <n v="11266629"/>
    <n v="2053402"/>
    <x v="0"/>
    <n v="2"/>
    <n v="0"/>
  </r>
  <r>
    <n v="11266630"/>
    <n v="0"/>
    <x v="0"/>
    <n v="0"/>
    <n v="0"/>
  </r>
  <r>
    <n v="11266630"/>
    <n v="71272"/>
    <x v="0"/>
    <n v="2"/>
    <n v="0"/>
  </r>
  <r>
    <n v="11266673"/>
    <n v="0"/>
    <x v="0"/>
    <n v="0"/>
    <n v="0"/>
  </r>
  <r>
    <n v="11266673"/>
    <n v="1456633"/>
    <x v="0"/>
    <n v="2"/>
    <n v="0"/>
  </r>
  <r>
    <n v="11266702"/>
    <n v="987759"/>
    <x v="0"/>
    <n v="3"/>
    <n v="0"/>
  </r>
  <r>
    <n v="11266702"/>
    <n v="1456633"/>
    <x v="0"/>
    <n v="2"/>
    <n v="0"/>
  </r>
  <r>
    <n v="11266741"/>
    <n v="0"/>
    <x v="0"/>
    <n v="0"/>
    <n v="0"/>
  </r>
  <r>
    <n v="11266741"/>
    <n v="71272"/>
    <x v="0"/>
    <n v="1"/>
    <n v="0"/>
  </r>
  <r>
    <n v="11266755"/>
    <n v="0"/>
    <x v="0"/>
    <n v="0"/>
    <n v="0"/>
  </r>
  <r>
    <n v="11266755"/>
    <n v="613635"/>
    <x v="0"/>
    <n v="3"/>
    <n v="0"/>
  </r>
  <r>
    <n v="11266824"/>
    <n v="121578"/>
    <x v="0"/>
    <n v="1"/>
    <n v="0"/>
  </r>
  <r>
    <n v="11266824"/>
    <n v="990223"/>
    <x v="0"/>
    <n v="2"/>
    <n v="0"/>
  </r>
  <r>
    <n v="11266840"/>
    <n v="0"/>
    <x v="0"/>
    <n v="0"/>
    <n v="0"/>
  </r>
  <r>
    <n v="11266840"/>
    <n v="990223"/>
    <x v="0"/>
    <n v="1"/>
    <n v="0"/>
  </r>
  <r>
    <n v="11266842"/>
    <n v="0"/>
    <x v="0"/>
    <n v="0"/>
    <n v="0"/>
  </r>
  <r>
    <n v="11266842"/>
    <n v="1456633"/>
    <x v="0"/>
    <n v="1"/>
    <n v="0"/>
  </r>
  <r>
    <n v="11266845"/>
    <n v="71272"/>
    <x v="0"/>
    <n v="1"/>
    <n v="0"/>
  </r>
  <r>
    <n v="11266845"/>
    <n v="987759"/>
    <x v="0"/>
    <n v="1"/>
    <n v="0"/>
  </r>
  <r>
    <n v="11266846"/>
    <n v="0"/>
    <x v="1"/>
    <n v="0"/>
    <n v="90"/>
  </r>
  <r>
    <n v="11266846"/>
    <n v="987759"/>
    <x v="0"/>
    <n v="1"/>
    <n v="0"/>
  </r>
  <r>
    <n v="11266880"/>
    <n v="0"/>
    <x v="0"/>
    <n v="0"/>
    <n v="0"/>
  </r>
  <r>
    <n v="11266880"/>
    <n v="987759"/>
    <x v="0"/>
    <n v="2"/>
    <n v="0"/>
  </r>
  <r>
    <n v="11266905"/>
    <n v="121578"/>
    <x v="0"/>
    <n v="2"/>
    <n v="0"/>
  </r>
  <r>
    <n v="11266905"/>
    <n v="490468"/>
    <x v="0"/>
    <n v="2"/>
    <n v="0"/>
  </r>
  <r>
    <n v="11266906"/>
    <n v="0"/>
    <x v="0"/>
    <n v="0"/>
    <n v="0"/>
  </r>
  <r>
    <n v="11266907"/>
    <n v="0"/>
    <x v="0"/>
    <n v="0"/>
    <n v="0"/>
  </r>
  <r>
    <n v="11266907"/>
    <n v="121578"/>
    <x v="0"/>
    <n v="3"/>
    <n v="0"/>
  </r>
  <r>
    <n v="11267020"/>
    <n v="2052500"/>
    <x v="3"/>
    <n v="3"/>
    <n v="90"/>
  </r>
  <r>
    <n v="11267020"/>
    <n v="2053402"/>
    <x v="0"/>
    <n v="2"/>
    <n v="0"/>
  </r>
  <r>
    <n v="11267029"/>
    <n v="0"/>
    <x v="0"/>
    <n v="0"/>
    <n v="0"/>
  </r>
  <r>
    <n v="11267029"/>
    <n v="121578"/>
    <x v="0"/>
    <n v="2"/>
    <n v="0"/>
  </r>
  <r>
    <n v="11267030"/>
    <n v="0"/>
    <x v="0"/>
    <n v="0"/>
    <n v="0"/>
  </r>
  <r>
    <n v="11267030"/>
    <n v="121578"/>
    <x v="0"/>
    <n v="6"/>
    <n v="0"/>
  </r>
  <r>
    <n v="11267088"/>
    <n v="0"/>
    <x v="0"/>
    <n v="0"/>
    <n v="0"/>
  </r>
  <r>
    <n v="11267088"/>
    <n v="0"/>
    <x v="1"/>
    <n v="0"/>
    <n v="90"/>
  </r>
  <r>
    <n v="11267119"/>
    <n v="151409"/>
    <x v="0"/>
    <n v="4"/>
    <n v="0"/>
  </r>
  <r>
    <n v="11267119"/>
    <n v="2053402"/>
    <x v="0"/>
    <n v="1"/>
    <n v="0"/>
  </r>
  <r>
    <n v="11267133"/>
    <n v="0"/>
    <x v="1"/>
    <n v="0"/>
    <n v="90"/>
  </r>
  <r>
    <n v="11267133"/>
    <n v="793621"/>
    <x v="0"/>
    <n v="3"/>
    <n v="0"/>
  </r>
  <r>
    <n v="11267273"/>
    <n v="141513"/>
    <x v="1"/>
    <n v="1"/>
    <n v="90"/>
  </r>
  <r>
    <n v="11267273"/>
    <n v="1902767"/>
    <x v="1"/>
    <n v="2"/>
    <n v="70"/>
  </r>
  <r>
    <n v="11267381"/>
    <n v="463541"/>
    <x v="0"/>
    <n v="2"/>
    <n v="0"/>
  </r>
  <r>
    <n v="11267381"/>
    <n v="908345"/>
    <x v="0"/>
    <n v="4"/>
    <n v="0"/>
  </r>
  <r>
    <n v="11267532"/>
    <n v="0"/>
    <x v="0"/>
    <n v="0"/>
    <n v="0"/>
  </r>
  <r>
    <n v="11267532"/>
    <n v="463541"/>
    <x v="0"/>
    <n v="5"/>
    <n v="0"/>
  </r>
  <r>
    <n v="11267533"/>
    <n v="0"/>
    <x v="0"/>
    <n v="0"/>
    <n v="0"/>
  </r>
  <r>
    <n v="11267533"/>
    <n v="463541"/>
    <x v="0"/>
    <n v="2"/>
    <n v="0"/>
  </r>
  <r>
    <n v="11267733"/>
    <n v="908345"/>
    <x v="0"/>
    <n v="3"/>
    <n v="0"/>
  </r>
  <r>
    <n v="11267733"/>
    <n v="2053670"/>
    <x v="0"/>
    <n v="1"/>
    <n v="0"/>
  </r>
  <r>
    <n v="11268063"/>
    <n v="0"/>
    <x v="0"/>
    <n v="0"/>
    <n v="0"/>
  </r>
  <r>
    <n v="11268063"/>
    <n v="228845"/>
    <x v="0"/>
    <n v="2"/>
    <n v="0"/>
  </r>
  <r>
    <n v="11268064"/>
    <n v="2053670"/>
    <x v="0"/>
    <n v="1"/>
    <n v="0"/>
  </r>
  <r>
    <n v="11268064"/>
    <n v="2056315"/>
    <x v="0"/>
    <n v="5"/>
    <n v="0"/>
  </r>
  <r>
    <n v="11268069"/>
    <n v="0"/>
    <x v="0"/>
    <n v="0"/>
    <n v="0"/>
  </r>
  <r>
    <n v="11268069"/>
    <n v="990223"/>
    <x v="0"/>
    <n v="1"/>
    <n v="0"/>
  </r>
  <r>
    <n v="11268417"/>
    <n v="0"/>
    <x v="0"/>
    <n v="0"/>
    <n v="0"/>
  </r>
  <r>
    <n v="11268417"/>
    <n v="0"/>
    <x v="1"/>
    <n v="0"/>
    <n v="70"/>
  </r>
  <r>
    <n v="11268430"/>
    <n v="793621"/>
    <x v="0"/>
    <n v="2"/>
    <n v="0"/>
  </r>
  <r>
    <n v="11268430"/>
    <n v="793644"/>
    <x v="0"/>
    <n v="1"/>
    <n v="0"/>
  </r>
  <r>
    <n v="11268431"/>
    <n v="0"/>
    <x v="0"/>
    <n v="0"/>
    <n v="0"/>
  </r>
  <r>
    <n v="11268431"/>
    <n v="2053670"/>
    <x v="0"/>
    <n v="2"/>
    <n v="0"/>
  </r>
  <r>
    <n v="11268669"/>
    <n v="0"/>
    <x v="0"/>
    <n v="0"/>
    <n v="0"/>
  </r>
  <r>
    <n v="11268669"/>
    <n v="234983"/>
    <x v="0"/>
    <n v="1"/>
    <n v="0"/>
  </r>
  <r>
    <n v="11268876"/>
    <n v="0"/>
    <x v="0"/>
    <n v="0"/>
    <n v="0"/>
  </r>
  <r>
    <n v="11268876"/>
    <n v="990223"/>
    <x v="0"/>
    <n v="3"/>
    <n v="0"/>
  </r>
  <r>
    <n v="11268881"/>
    <n v="0"/>
    <x v="0"/>
    <n v="0"/>
    <n v="0"/>
  </r>
  <r>
    <n v="11268881"/>
    <n v="490549"/>
    <x v="0"/>
    <n v="4"/>
    <n v="0"/>
  </r>
  <r>
    <n v="11268884"/>
    <n v="0"/>
    <x v="0"/>
    <n v="0"/>
    <n v="0"/>
  </r>
  <r>
    <n v="11268889"/>
    <n v="0"/>
    <x v="0"/>
    <n v="0"/>
    <n v="0"/>
  </r>
  <r>
    <n v="11268937"/>
    <n v="0"/>
    <x v="0"/>
    <n v="0"/>
    <n v="0"/>
  </r>
  <r>
    <n v="11268938"/>
    <n v="0"/>
    <x v="0"/>
    <n v="0"/>
    <n v="0"/>
  </r>
  <r>
    <n v="11268945"/>
    <n v="0"/>
    <x v="0"/>
    <n v="0"/>
    <n v="0"/>
  </r>
  <r>
    <n v="11268945"/>
    <n v="463541"/>
    <x v="0"/>
    <n v="1"/>
    <n v="0"/>
  </r>
  <r>
    <n v="11268947"/>
    <n v="0"/>
    <x v="0"/>
    <n v="0"/>
    <n v="0"/>
  </r>
  <r>
    <n v="11268947"/>
    <n v="463541"/>
    <x v="0"/>
    <n v="2"/>
    <n v="0"/>
  </r>
  <r>
    <n v="11268996"/>
    <n v="26877"/>
    <x v="0"/>
    <n v="1"/>
    <n v="0"/>
  </r>
  <r>
    <n v="11268996"/>
    <n v="793621"/>
    <x v="0"/>
    <n v="2"/>
    <n v="0"/>
  </r>
  <r>
    <n v="11268997"/>
    <n v="0"/>
    <x v="0"/>
    <n v="0"/>
    <n v="0"/>
  </r>
  <r>
    <n v="11269015"/>
    <n v="0"/>
    <x v="0"/>
    <n v="0"/>
    <n v="0"/>
  </r>
  <r>
    <n v="11269015"/>
    <n v="1456633"/>
    <x v="0"/>
    <n v="4"/>
    <n v="0"/>
  </r>
  <r>
    <n v="11269046"/>
    <n v="0"/>
    <x v="0"/>
    <n v="0"/>
    <n v="0"/>
  </r>
  <r>
    <n v="11269046"/>
    <n v="736695"/>
    <x v="1"/>
    <n v="1"/>
    <n v="90"/>
  </r>
  <r>
    <n v="11269233"/>
    <n v="314902"/>
    <x v="1"/>
    <n v="1"/>
    <n v="90"/>
  </r>
  <r>
    <n v="11269233"/>
    <n v="463541"/>
    <x v="0"/>
    <n v="1"/>
    <n v="0"/>
  </r>
  <r>
    <n v="11269240"/>
    <n v="0"/>
    <x v="0"/>
    <n v="0"/>
    <n v="0"/>
  </r>
  <r>
    <n v="11269240"/>
    <n v="793621"/>
    <x v="0"/>
    <n v="3"/>
    <n v="0"/>
  </r>
  <r>
    <n v="11269241"/>
    <n v="0"/>
    <x v="0"/>
    <n v="0"/>
    <n v="0"/>
  </r>
  <r>
    <n v="11269241"/>
    <n v="793621"/>
    <x v="0"/>
    <n v="2"/>
    <n v="0"/>
  </r>
  <r>
    <n v="11269242"/>
    <n v="0"/>
    <x v="0"/>
    <n v="0"/>
    <n v="0"/>
  </r>
  <r>
    <n v="11269242"/>
    <n v="463541"/>
    <x v="0"/>
    <n v="3"/>
    <n v="0"/>
  </r>
  <r>
    <n v="11269472"/>
    <n v="0"/>
    <x v="0"/>
    <n v="0"/>
    <n v="0"/>
  </r>
  <r>
    <n v="11269472"/>
    <n v="0"/>
    <x v="1"/>
    <n v="0"/>
    <n v="80"/>
  </r>
  <r>
    <n v="11269632"/>
    <n v="0"/>
    <x v="1"/>
    <n v="0"/>
    <n v="90"/>
  </r>
  <r>
    <n v="11269632"/>
    <n v="2053670"/>
    <x v="0"/>
    <n v="2"/>
    <n v="0"/>
  </r>
  <r>
    <n v="11269633"/>
    <n v="0"/>
    <x v="0"/>
    <n v="0"/>
    <n v="0"/>
  </r>
  <r>
    <n v="11269633"/>
    <n v="71272"/>
    <x v="0"/>
    <n v="1"/>
    <n v="0"/>
  </r>
  <r>
    <n v="11269765"/>
    <n v="0"/>
    <x v="0"/>
    <n v="0"/>
    <n v="0"/>
  </r>
  <r>
    <n v="11269765"/>
    <n v="0"/>
    <x v="1"/>
    <n v="0"/>
    <n v="90"/>
  </r>
  <r>
    <n v="11269805"/>
    <n v="0"/>
    <x v="0"/>
    <n v="0"/>
    <n v="0"/>
  </r>
  <r>
    <n v="11269805"/>
    <n v="2056315"/>
    <x v="0"/>
    <n v="4"/>
    <n v="0"/>
  </r>
  <r>
    <n v="11269806"/>
    <n v="0"/>
    <x v="0"/>
    <n v="0"/>
    <n v="0"/>
  </r>
  <r>
    <n v="11269806"/>
    <n v="228845"/>
    <x v="0"/>
    <n v="3"/>
    <n v="0"/>
  </r>
  <r>
    <n v="11269807"/>
    <n v="0"/>
    <x v="0"/>
    <n v="0"/>
    <n v="0"/>
  </r>
  <r>
    <n v="11269807"/>
    <n v="490468"/>
    <x v="0"/>
    <n v="2"/>
    <n v="0"/>
  </r>
  <r>
    <n v="11269885"/>
    <n v="0"/>
    <x v="0"/>
    <n v="0"/>
    <n v="0"/>
  </r>
  <r>
    <n v="11269885"/>
    <n v="463541"/>
    <x v="0"/>
    <n v="1"/>
    <n v="0"/>
  </r>
  <r>
    <n v="11269920"/>
    <n v="0"/>
    <x v="0"/>
    <n v="0"/>
    <n v="0"/>
  </r>
  <r>
    <n v="11269920"/>
    <n v="463541"/>
    <x v="0"/>
    <n v="2"/>
    <n v="0"/>
  </r>
  <r>
    <n v="11269921"/>
    <n v="0"/>
    <x v="0"/>
    <n v="0"/>
    <n v="0"/>
  </r>
  <r>
    <n v="11269921"/>
    <n v="463541"/>
    <x v="0"/>
    <n v="5"/>
    <n v="0"/>
  </r>
  <r>
    <n v="11270099"/>
    <n v="0"/>
    <x v="0"/>
    <n v="0"/>
    <n v="0"/>
  </r>
  <r>
    <n v="11270099"/>
    <n v="908345"/>
    <x v="0"/>
    <n v="5"/>
    <n v="0"/>
  </r>
  <r>
    <n v="11270129"/>
    <n v="0"/>
    <x v="0"/>
    <n v="0"/>
    <n v="0"/>
  </r>
  <r>
    <n v="11270129"/>
    <n v="1456420"/>
    <x v="1"/>
    <n v="1"/>
    <n v="90"/>
  </r>
  <r>
    <n v="11270164"/>
    <n v="0"/>
    <x v="0"/>
    <n v="0"/>
    <n v="0"/>
  </r>
  <r>
    <n v="11270164"/>
    <n v="1414488"/>
    <x v="1"/>
    <n v="1"/>
    <n v="80"/>
  </r>
  <r>
    <n v="11270533"/>
    <n v="0"/>
    <x v="1"/>
    <n v="0"/>
    <n v="90"/>
  </r>
  <r>
    <n v="11270533"/>
    <n v="1414488"/>
    <x v="1"/>
    <n v="1"/>
    <n v="80"/>
  </r>
  <r>
    <n v="11270668"/>
    <n v="0"/>
    <x v="1"/>
    <n v="0"/>
    <n v="90"/>
  </r>
  <r>
    <n v="11270668"/>
    <n v="1629476"/>
    <x v="0"/>
    <n v="3"/>
    <n v="0"/>
  </r>
  <r>
    <n v="11270669"/>
    <n v="0"/>
    <x v="0"/>
    <n v="0"/>
    <n v="0"/>
  </r>
  <r>
    <n v="11270669"/>
    <n v="793621"/>
    <x v="0"/>
    <n v="2"/>
    <n v="0"/>
  </r>
  <r>
    <n v="11270670"/>
    <n v="0"/>
    <x v="1"/>
    <n v="0"/>
    <n v="90"/>
  </r>
  <r>
    <n v="11270670"/>
    <n v="314902"/>
    <x v="2"/>
    <n v="2"/>
    <n v="90"/>
  </r>
  <r>
    <n v="11270671"/>
    <n v="793621"/>
    <x v="0"/>
    <n v="1"/>
    <n v="0"/>
  </r>
  <r>
    <n v="11270671"/>
    <n v="1629476"/>
    <x v="0"/>
    <n v="2"/>
    <n v="0"/>
  </r>
  <r>
    <n v="11270672"/>
    <n v="0"/>
    <x v="1"/>
    <n v="0"/>
    <n v="90"/>
  </r>
  <r>
    <n v="11270672"/>
    <n v="710856"/>
    <x v="0"/>
    <n v="1"/>
    <n v="0"/>
  </r>
  <r>
    <n v="11270673"/>
    <n v="0"/>
    <x v="1"/>
    <n v="0"/>
    <n v="90"/>
  </r>
  <r>
    <n v="11270673"/>
    <n v="314902"/>
    <x v="2"/>
    <n v="1"/>
    <n v="90"/>
  </r>
  <r>
    <n v="11270674"/>
    <n v="0"/>
    <x v="0"/>
    <n v="0"/>
    <n v="0"/>
  </r>
  <r>
    <n v="11270674"/>
    <n v="0"/>
    <x v="2"/>
    <n v="0"/>
    <n v="90"/>
  </r>
  <r>
    <n v="11270675"/>
    <n v="0"/>
    <x v="1"/>
    <n v="0"/>
    <n v="90"/>
  </r>
  <r>
    <n v="11270675"/>
    <n v="710856"/>
    <x v="0"/>
    <n v="3"/>
    <n v="0"/>
  </r>
  <r>
    <n v="11270676"/>
    <n v="793621"/>
    <x v="0"/>
    <n v="3"/>
    <n v="0"/>
  </r>
  <r>
    <n v="11270676"/>
    <n v="1601680"/>
    <x v="1"/>
    <n v="3"/>
    <n v="90"/>
  </r>
  <r>
    <n v="11270677"/>
    <n v="0"/>
    <x v="0"/>
    <n v="0"/>
    <n v="0"/>
  </r>
  <r>
    <n v="11270677"/>
    <n v="1601680"/>
    <x v="1"/>
    <n v="2"/>
    <n v="90"/>
  </r>
  <r>
    <n v="11270678"/>
    <n v="0"/>
    <x v="1"/>
    <n v="0"/>
    <n v="90"/>
  </r>
  <r>
    <n v="11270678"/>
    <n v="793621"/>
    <x v="0"/>
    <n v="1"/>
    <n v="0"/>
  </r>
  <r>
    <n v="11270679"/>
    <n v="0"/>
    <x v="0"/>
    <n v="0"/>
    <n v="0"/>
  </r>
  <r>
    <n v="11270679"/>
    <n v="314902"/>
    <x v="2"/>
    <n v="3"/>
    <n v="90"/>
  </r>
  <r>
    <n v="11270680"/>
    <n v="0"/>
    <x v="0"/>
    <n v="0"/>
    <n v="0"/>
  </r>
  <r>
    <n v="11270680"/>
    <n v="710856"/>
    <x v="0"/>
    <n v="1"/>
    <n v="0"/>
  </r>
  <r>
    <n v="11270681"/>
    <n v="314902"/>
    <x v="2"/>
    <n v="2"/>
    <n v="90"/>
  </r>
  <r>
    <n v="11270681"/>
    <n v="793621"/>
    <x v="1"/>
    <n v="1"/>
    <n v="90"/>
  </r>
  <r>
    <n v="11270682"/>
    <n v="0"/>
    <x v="1"/>
    <n v="0"/>
    <n v="90"/>
  </r>
  <r>
    <n v="11270682"/>
    <n v="1601680"/>
    <x v="1"/>
    <n v="2"/>
    <n v="90"/>
  </r>
  <r>
    <n v="11270683"/>
    <n v="438610"/>
    <x v="0"/>
    <n v="1"/>
    <n v="0"/>
  </r>
  <r>
    <n v="11270683"/>
    <n v="2055939"/>
    <x v="0"/>
    <n v="1"/>
    <n v="0"/>
  </r>
  <r>
    <n v="11270684"/>
    <n v="0"/>
    <x v="0"/>
    <n v="0"/>
    <n v="0"/>
  </r>
  <r>
    <n v="11270684"/>
    <n v="463541"/>
    <x v="0"/>
    <n v="1"/>
    <n v="0"/>
  </r>
  <r>
    <n v="11270686"/>
    <n v="0"/>
    <x v="0"/>
    <n v="0"/>
    <n v="0"/>
  </r>
  <r>
    <n v="11270688"/>
    <n v="438610"/>
    <x v="0"/>
    <n v="1"/>
    <n v="0"/>
  </r>
  <r>
    <n v="11270688"/>
    <n v="463541"/>
    <x v="3"/>
    <n v="1"/>
    <n v="90"/>
  </r>
  <r>
    <n v="11270689"/>
    <n v="0"/>
    <x v="0"/>
    <n v="0"/>
    <n v="0"/>
  </r>
  <r>
    <n v="11270689"/>
    <n v="908345"/>
    <x v="0"/>
    <n v="2"/>
    <n v="0"/>
  </r>
  <r>
    <n v="11270690"/>
    <n v="463541"/>
    <x v="3"/>
    <n v="1"/>
    <n v="90"/>
  </r>
  <r>
    <n v="11270690"/>
    <n v="2055939"/>
    <x v="0"/>
    <n v="1"/>
    <n v="0"/>
  </r>
  <r>
    <n v="11270692"/>
    <n v="2053456"/>
    <x v="0"/>
    <n v="1"/>
    <n v="0"/>
  </r>
  <r>
    <n v="11270692"/>
    <n v="2055939"/>
    <x v="0"/>
    <n v="4"/>
    <n v="0"/>
  </r>
  <r>
    <n v="11270693"/>
    <n v="0"/>
    <x v="0"/>
    <n v="0"/>
    <n v="0"/>
  </r>
  <r>
    <n v="11270695"/>
    <n v="908345"/>
    <x v="0"/>
    <n v="3"/>
    <n v="0"/>
  </r>
  <r>
    <n v="11270695"/>
    <n v="2055939"/>
    <x v="0"/>
    <n v="1"/>
    <n v="0"/>
  </r>
  <r>
    <n v="11270697"/>
    <n v="0"/>
    <x v="0"/>
    <n v="0"/>
    <n v="0"/>
  </r>
  <r>
    <n v="11270697"/>
    <n v="438610"/>
    <x v="0"/>
    <n v="1"/>
    <n v="0"/>
  </r>
  <r>
    <n v="11270730"/>
    <n v="793621"/>
    <x v="0"/>
    <n v="1"/>
    <n v="0"/>
  </r>
  <r>
    <n v="11270730"/>
    <n v="990223"/>
    <x v="0"/>
    <n v="2"/>
    <n v="0"/>
  </r>
  <r>
    <n v="11270731"/>
    <n v="0"/>
    <x v="0"/>
    <n v="0"/>
    <n v="0"/>
  </r>
  <r>
    <n v="11270731"/>
    <n v="990223"/>
    <x v="0"/>
    <n v="2"/>
    <n v="0"/>
  </r>
  <r>
    <n v="11270735"/>
    <n v="0"/>
    <x v="0"/>
    <n v="0"/>
    <n v="0"/>
  </r>
  <r>
    <n v="11270735"/>
    <n v="1456633"/>
    <x v="0"/>
    <n v="2"/>
    <n v="0"/>
  </r>
  <r>
    <n v="11270741"/>
    <n v="0"/>
    <x v="0"/>
    <n v="0"/>
    <n v="0"/>
  </r>
  <r>
    <n v="11270741"/>
    <n v="121578"/>
    <x v="0"/>
    <n v="1"/>
    <n v="0"/>
  </r>
  <r>
    <n v="11270742"/>
    <n v="0"/>
    <x v="0"/>
    <n v="0"/>
    <n v="0"/>
  </r>
  <r>
    <n v="11270742"/>
    <n v="121578"/>
    <x v="0"/>
    <n v="1"/>
    <n v="0"/>
  </r>
  <r>
    <n v="11270743"/>
    <n v="0"/>
    <x v="0"/>
    <n v="0"/>
    <n v="0"/>
  </r>
  <r>
    <n v="11270743"/>
    <n v="121578"/>
    <x v="0"/>
    <n v="3"/>
    <n v="0"/>
  </r>
  <r>
    <n v="11270755"/>
    <n v="0"/>
    <x v="0"/>
    <n v="0"/>
    <n v="0"/>
  </r>
  <r>
    <n v="11270755"/>
    <n v="1902767"/>
    <x v="1"/>
    <n v="2"/>
    <n v="90"/>
  </r>
  <r>
    <n v="11270756"/>
    <n v="0"/>
    <x v="0"/>
    <n v="0"/>
    <n v="0"/>
  </r>
  <r>
    <n v="11270756"/>
    <n v="1414488"/>
    <x v="1"/>
    <n v="3"/>
    <n v="90"/>
  </r>
  <r>
    <n v="11270757"/>
    <n v="0"/>
    <x v="0"/>
    <n v="0"/>
    <n v="0"/>
  </r>
  <r>
    <n v="11270760"/>
    <n v="0"/>
    <x v="0"/>
    <n v="0"/>
    <n v="0"/>
  </r>
  <r>
    <n v="11270760"/>
    <n v="987759"/>
    <x v="0"/>
    <n v="3"/>
    <n v="0"/>
  </r>
  <r>
    <n v="11270762"/>
    <n v="0"/>
    <x v="0"/>
    <n v="0"/>
    <n v="0"/>
  </r>
  <r>
    <n v="11270762"/>
    <n v="793621"/>
    <x v="0"/>
    <n v="1"/>
    <n v="0"/>
  </r>
  <r>
    <n v="11270764"/>
    <n v="463541"/>
    <x v="0"/>
    <n v="1"/>
    <n v="0"/>
  </r>
  <r>
    <n v="11270764"/>
    <n v="987759"/>
    <x v="0"/>
    <n v="2"/>
    <n v="0"/>
  </r>
  <r>
    <n v="11270770"/>
    <n v="987759"/>
    <x v="0"/>
    <n v="3"/>
    <n v="0"/>
  </r>
  <r>
    <n v="11270770"/>
    <n v="990223"/>
    <x v="0"/>
    <n v="2"/>
    <n v="0"/>
  </r>
  <r>
    <n v="11270772"/>
    <n v="0"/>
    <x v="0"/>
    <n v="0"/>
    <n v="0"/>
  </r>
  <r>
    <n v="11270772"/>
    <n v="2055666"/>
    <x v="0"/>
    <n v="4"/>
    <n v="0"/>
  </r>
  <r>
    <n v="11270774"/>
    <n v="0"/>
    <x v="0"/>
    <n v="0"/>
    <n v="0"/>
  </r>
  <r>
    <n v="11270774"/>
    <n v="2053402"/>
    <x v="0"/>
    <n v="1"/>
    <n v="0"/>
  </r>
  <r>
    <n v="11270777"/>
    <n v="121578"/>
    <x v="0"/>
    <n v="2"/>
    <n v="0"/>
  </r>
  <r>
    <n v="11270777"/>
    <n v="1583470"/>
    <x v="0"/>
    <n v="1"/>
    <n v="0"/>
  </r>
  <r>
    <n v="11270779"/>
    <n v="0"/>
    <x v="0"/>
    <n v="0"/>
    <n v="0"/>
  </r>
  <r>
    <n v="11270779"/>
    <n v="773984"/>
    <x v="0"/>
    <n v="1"/>
    <n v="0"/>
  </r>
  <r>
    <n v="11270797"/>
    <n v="0"/>
    <x v="0"/>
    <n v="0"/>
    <n v="0"/>
  </r>
  <r>
    <n v="11270797"/>
    <n v="314902"/>
    <x v="1"/>
    <n v="2"/>
    <n v="90"/>
  </r>
  <r>
    <n v="11270818"/>
    <n v="0"/>
    <x v="0"/>
    <n v="0"/>
    <n v="0"/>
  </r>
  <r>
    <n v="11270830"/>
    <n v="0"/>
    <x v="0"/>
    <n v="0"/>
    <n v="0"/>
  </r>
  <r>
    <n v="11270830"/>
    <n v="121578"/>
    <x v="0"/>
    <n v="3"/>
    <n v="0"/>
  </r>
  <r>
    <n v="11270870"/>
    <n v="0"/>
    <x v="0"/>
    <n v="0"/>
    <n v="0"/>
  </r>
  <r>
    <n v="11270870"/>
    <n v="315263"/>
    <x v="0"/>
    <n v="1"/>
    <n v="0"/>
  </r>
  <r>
    <n v="11270934"/>
    <n v="0"/>
    <x v="0"/>
    <n v="0"/>
    <n v="0"/>
  </r>
  <r>
    <n v="11270934"/>
    <n v="1333784"/>
    <x v="0"/>
    <n v="1"/>
    <n v="0"/>
  </r>
  <r>
    <n v="11270976"/>
    <n v="793621"/>
    <x v="0"/>
    <n v="2"/>
    <n v="0"/>
  </r>
  <r>
    <n v="11270976"/>
    <n v="1601680"/>
    <x v="1"/>
    <n v="2"/>
    <n v="90"/>
  </r>
  <r>
    <n v="11271029"/>
    <n v="0"/>
    <x v="0"/>
    <n v="0"/>
    <n v="0"/>
  </r>
  <r>
    <n v="11271029"/>
    <n v="774486"/>
    <x v="0"/>
    <n v="4"/>
    <n v="0"/>
  </r>
  <r>
    <n v="11271060"/>
    <n v="0"/>
    <x v="0"/>
    <n v="0"/>
    <n v="0"/>
  </r>
  <r>
    <n v="11271060"/>
    <n v="329432"/>
    <x v="0"/>
    <n v="1"/>
    <n v="0"/>
  </r>
  <r>
    <n v="11271088"/>
    <n v="0"/>
    <x v="0"/>
    <n v="0"/>
    <n v="0"/>
  </r>
  <r>
    <n v="11271088"/>
    <n v="1420531"/>
    <x v="1"/>
    <n v="2"/>
    <n v="90"/>
  </r>
  <r>
    <n v="11271175"/>
    <n v="0"/>
    <x v="0"/>
    <n v="0"/>
    <n v="0"/>
  </r>
  <r>
    <n v="11271175"/>
    <n v="1902767"/>
    <x v="1"/>
    <n v="3"/>
    <n v="25"/>
  </r>
  <r>
    <n v="11271347"/>
    <n v="0"/>
    <x v="1"/>
    <n v="0"/>
    <n v="90"/>
  </r>
  <r>
    <n v="11271347"/>
    <n v="121578"/>
    <x v="0"/>
    <n v="4"/>
    <n v="0"/>
  </r>
  <r>
    <n v="11271349"/>
    <n v="0"/>
    <x v="0"/>
    <n v="0"/>
    <n v="0"/>
  </r>
  <r>
    <n v="11271349"/>
    <n v="793614"/>
    <x v="0"/>
    <n v="2"/>
    <n v="0"/>
  </r>
  <r>
    <n v="11271350"/>
    <n v="121578"/>
    <x v="0"/>
    <n v="1"/>
    <n v="0"/>
  </r>
  <r>
    <n v="11271350"/>
    <n v="124649"/>
    <x v="0"/>
    <n v="1"/>
    <n v="0"/>
  </r>
  <r>
    <n v="11271353"/>
    <n v="793614"/>
    <x v="0"/>
    <n v="1"/>
    <n v="0"/>
  </r>
  <r>
    <n v="11271353"/>
    <n v="987759"/>
    <x v="0"/>
    <n v="1"/>
    <n v="0"/>
  </r>
  <r>
    <n v="11271354"/>
    <n v="0"/>
    <x v="1"/>
    <n v="0"/>
    <n v="90"/>
  </r>
  <r>
    <n v="11271354"/>
    <n v="987759"/>
    <x v="0"/>
    <n v="1"/>
    <n v="0"/>
  </r>
  <r>
    <n v="11271357"/>
    <n v="0"/>
    <x v="0"/>
    <n v="0"/>
    <n v="0"/>
  </r>
  <r>
    <n v="11271357"/>
    <n v="124649"/>
    <x v="0"/>
    <n v="2"/>
    <n v="0"/>
  </r>
  <r>
    <n v="11271359"/>
    <n v="0"/>
    <x v="1"/>
    <n v="0"/>
    <n v="90"/>
  </r>
  <r>
    <n v="11271359"/>
    <n v="987759"/>
    <x v="0"/>
    <n v="2"/>
    <n v="0"/>
  </r>
  <r>
    <n v="11271361"/>
    <n v="0"/>
    <x v="1"/>
    <n v="0"/>
    <n v="25"/>
  </r>
  <r>
    <n v="11271361"/>
    <n v="987759"/>
    <x v="0"/>
    <n v="2"/>
    <n v="0"/>
  </r>
  <r>
    <n v="11271362"/>
    <n v="0"/>
    <x v="0"/>
    <n v="0"/>
    <n v="0"/>
  </r>
  <r>
    <n v="11271363"/>
    <n v="0"/>
    <x v="0"/>
    <n v="0"/>
    <n v="0"/>
  </r>
  <r>
    <n v="11271363"/>
    <n v="987759"/>
    <x v="0"/>
    <n v="5"/>
    <n v="0"/>
  </r>
  <r>
    <n v="11271364"/>
    <n v="987759"/>
    <x v="0"/>
    <n v="2"/>
    <n v="0"/>
  </r>
  <r>
    <n v="11271364"/>
    <n v="1414488"/>
    <x v="1"/>
    <n v="1"/>
    <n v="90"/>
  </r>
  <r>
    <n v="11271365"/>
    <n v="0"/>
    <x v="0"/>
    <n v="0"/>
    <n v="0"/>
  </r>
  <r>
    <n v="11271365"/>
    <n v="793614"/>
    <x v="0"/>
    <n v="2"/>
    <n v="0"/>
  </r>
  <r>
    <n v="11271366"/>
    <n v="121578"/>
    <x v="0"/>
    <n v="1"/>
    <n v="0"/>
  </r>
  <r>
    <n v="11271366"/>
    <n v="492152"/>
    <x v="0"/>
    <n v="2"/>
    <n v="0"/>
  </r>
  <r>
    <n v="11271367"/>
    <n v="0"/>
    <x v="0"/>
    <n v="0"/>
    <n v="0"/>
  </r>
  <r>
    <n v="11271367"/>
    <n v="0"/>
    <x v="1"/>
    <n v="0"/>
    <n v="90"/>
  </r>
  <r>
    <n v="11271368"/>
    <n v="0"/>
    <x v="0"/>
    <n v="0"/>
    <n v="0"/>
  </r>
  <r>
    <n v="11271368"/>
    <n v="987759"/>
    <x v="0"/>
    <n v="1"/>
    <n v="0"/>
  </r>
  <r>
    <n v="11271370"/>
    <n v="0"/>
    <x v="1"/>
    <n v="0"/>
    <n v="90"/>
  </r>
  <r>
    <n v="11271370"/>
    <n v="121578"/>
    <x v="0"/>
    <n v="2"/>
    <n v="0"/>
  </r>
  <r>
    <n v="11271371"/>
    <n v="0"/>
    <x v="0"/>
    <n v="0"/>
    <n v="0"/>
  </r>
  <r>
    <n v="11271371"/>
    <n v="793614"/>
    <x v="0"/>
    <n v="1"/>
    <n v="0"/>
  </r>
  <r>
    <n v="11271389"/>
    <n v="0"/>
    <x v="2"/>
    <n v="0"/>
    <n v="90"/>
  </r>
  <r>
    <n v="11271389"/>
    <n v="987759"/>
    <x v="0"/>
    <n v="2"/>
    <n v="0"/>
  </r>
  <r>
    <n v="11271421"/>
    <n v="0"/>
    <x v="0"/>
    <n v="0"/>
    <n v="0"/>
  </r>
  <r>
    <n v="11271421"/>
    <n v="1902767"/>
    <x v="1"/>
    <n v="3"/>
    <n v="70"/>
  </r>
  <r>
    <n v="11271448"/>
    <n v="261537"/>
    <x v="0"/>
    <n v="1"/>
    <n v="0"/>
  </r>
  <r>
    <n v="11271448"/>
    <n v="793607"/>
    <x v="0"/>
    <n v="2"/>
    <n v="0"/>
  </r>
  <r>
    <n v="11271523"/>
    <n v="0"/>
    <x v="0"/>
    <n v="0"/>
    <n v="0"/>
  </r>
  <r>
    <n v="11271523"/>
    <n v="1902767"/>
    <x v="1"/>
    <n v="1"/>
    <n v="90"/>
  </r>
  <r>
    <n v="11271957"/>
    <n v="0"/>
    <x v="0"/>
    <n v="0"/>
    <n v="0"/>
  </r>
  <r>
    <n v="11271957"/>
    <n v="1902767"/>
    <x v="1"/>
    <n v="2"/>
    <n v="70"/>
  </r>
  <r>
    <n v="11271993"/>
    <n v="0"/>
    <x v="1"/>
    <n v="0"/>
    <n v="90"/>
  </r>
  <r>
    <n v="11271993"/>
    <n v="2053402"/>
    <x v="0"/>
    <n v="2"/>
    <n v="0"/>
  </r>
  <r>
    <n v="11271996"/>
    <n v="0"/>
    <x v="0"/>
    <n v="0"/>
    <n v="0"/>
  </r>
  <r>
    <n v="11271996"/>
    <n v="0"/>
    <x v="1"/>
    <n v="0"/>
    <n v="90"/>
  </r>
  <r>
    <n v="11271997"/>
    <n v="0"/>
    <x v="0"/>
    <n v="0"/>
    <n v="0"/>
  </r>
  <r>
    <n v="11271997"/>
    <n v="2053402"/>
    <x v="0"/>
    <n v="1"/>
    <n v="0"/>
  </r>
  <r>
    <n v="11272001"/>
    <n v="0"/>
    <x v="0"/>
    <n v="0"/>
    <n v="0"/>
  </r>
  <r>
    <n v="11272001"/>
    <n v="773984"/>
    <x v="0"/>
    <n v="2"/>
    <n v="0"/>
  </r>
  <r>
    <n v="11272003"/>
    <n v="0"/>
    <x v="0"/>
    <n v="0"/>
    <n v="0"/>
  </r>
  <r>
    <n v="11272003"/>
    <n v="2012097"/>
    <x v="0"/>
    <n v="2"/>
    <n v="0"/>
  </r>
  <r>
    <n v="11272005"/>
    <n v="2053402"/>
    <x v="0"/>
    <n v="1"/>
    <n v="0"/>
  </r>
  <r>
    <n v="11272005"/>
    <n v="2055666"/>
    <x v="0"/>
    <n v="3"/>
    <n v="0"/>
  </r>
  <r>
    <n v="11272143"/>
    <n v="0"/>
    <x v="1"/>
    <n v="0"/>
    <n v="90"/>
  </r>
  <r>
    <n v="11272143"/>
    <n v="1165251"/>
    <x v="0"/>
    <n v="1"/>
    <n v="0"/>
  </r>
  <r>
    <n v="11272226"/>
    <n v="0"/>
    <x v="0"/>
    <n v="0"/>
    <n v="0"/>
  </r>
  <r>
    <n v="11272226"/>
    <n v="1414488"/>
    <x v="1"/>
    <n v="3"/>
    <n v="90"/>
  </r>
  <r>
    <n v="11272266"/>
    <n v="0"/>
    <x v="0"/>
    <n v="0"/>
    <n v="0"/>
  </r>
  <r>
    <n v="11272266"/>
    <n v="121578"/>
    <x v="0"/>
    <n v="2"/>
    <n v="0"/>
  </r>
  <r>
    <n v="11272412"/>
    <n v="0"/>
    <x v="0"/>
    <n v="0"/>
    <n v="0"/>
  </r>
  <r>
    <n v="11272412"/>
    <n v="489013"/>
    <x v="0"/>
    <n v="3"/>
    <n v="0"/>
  </r>
  <r>
    <n v="11272426"/>
    <n v="0"/>
    <x v="0"/>
    <n v="0"/>
    <n v="0"/>
  </r>
  <r>
    <n v="11272426"/>
    <n v="1414488"/>
    <x v="1"/>
    <n v="3"/>
    <n v="90"/>
  </r>
  <r>
    <n v="11272427"/>
    <n v="0"/>
    <x v="0"/>
    <n v="0"/>
    <n v="0"/>
  </r>
  <r>
    <n v="11272427"/>
    <n v="0"/>
    <x v="1"/>
    <n v="0"/>
    <n v="90"/>
  </r>
  <r>
    <n v="11272431"/>
    <n v="0"/>
    <x v="0"/>
    <n v="0"/>
    <n v="0"/>
  </r>
  <r>
    <n v="11272431"/>
    <n v="2052502"/>
    <x v="0"/>
    <n v="2"/>
    <n v="0"/>
  </r>
  <r>
    <n v="11272890"/>
    <n v="438811"/>
    <x v="0"/>
    <n v="1"/>
    <n v="0"/>
  </r>
  <r>
    <n v="11272890"/>
    <n v="2053670"/>
    <x v="1"/>
    <n v="2"/>
    <n v="90"/>
  </r>
  <r>
    <n v="11272892"/>
    <n v="0"/>
    <x v="0"/>
    <n v="0"/>
    <n v="0"/>
  </r>
  <r>
    <n v="11272892"/>
    <n v="463541"/>
    <x v="0"/>
    <n v="1"/>
    <n v="0"/>
  </r>
  <r>
    <n v="11272894"/>
    <n v="0"/>
    <x v="1"/>
    <n v="0"/>
    <n v="90"/>
  </r>
  <r>
    <n v="11272894"/>
    <n v="793621"/>
    <x v="0"/>
    <n v="1"/>
    <n v="0"/>
  </r>
  <r>
    <n v="11272951"/>
    <n v="0"/>
    <x v="0"/>
    <n v="0"/>
    <n v="0"/>
  </r>
  <r>
    <n v="11272957"/>
    <n v="0"/>
    <x v="0"/>
    <n v="0"/>
    <n v="0"/>
  </r>
  <r>
    <n v="11272957"/>
    <n v="463541"/>
    <x v="0"/>
    <n v="1"/>
    <n v="0"/>
  </r>
  <r>
    <n v="11272988"/>
    <n v="0"/>
    <x v="0"/>
    <n v="0"/>
    <n v="0"/>
  </r>
  <r>
    <n v="11272988"/>
    <n v="793621"/>
    <x v="0"/>
    <n v="1"/>
    <n v="0"/>
  </r>
  <r>
    <n v="11272989"/>
    <n v="793621"/>
    <x v="0"/>
    <n v="3"/>
    <n v="0"/>
  </r>
  <r>
    <n v="11272989"/>
    <n v="793686"/>
    <x v="0"/>
    <n v="2"/>
    <n v="0"/>
  </r>
  <r>
    <n v="11272996"/>
    <n v="0"/>
    <x v="0"/>
    <n v="0"/>
    <n v="0"/>
  </r>
  <r>
    <n v="11272996"/>
    <n v="463541"/>
    <x v="0"/>
    <n v="4"/>
    <n v="0"/>
  </r>
  <r>
    <n v="11273015"/>
    <n v="0"/>
    <x v="0"/>
    <n v="0"/>
    <n v="0"/>
  </r>
  <r>
    <n v="11273016"/>
    <n v="0"/>
    <x v="0"/>
    <n v="0"/>
    <n v="0"/>
  </r>
  <r>
    <n v="11273017"/>
    <n v="0"/>
    <x v="0"/>
    <n v="0"/>
    <n v="0"/>
  </r>
  <r>
    <n v="11273017"/>
    <n v="463541"/>
    <x v="0"/>
    <n v="2"/>
    <n v="0"/>
  </r>
  <r>
    <n v="11273069"/>
    <n v="990223"/>
    <x v="0"/>
    <n v="3"/>
    <n v="0"/>
  </r>
  <r>
    <n v="11273069"/>
    <n v="2053670"/>
    <x v="1"/>
    <n v="1"/>
    <n v="90"/>
  </r>
  <r>
    <n v="11273136"/>
    <n v="0"/>
    <x v="3"/>
    <n v="0"/>
    <n v="90"/>
  </r>
  <r>
    <n v="11273136"/>
    <n v="793621"/>
    <x v="0"/>
    <n v="1"/>
    <n v="0"/>
  </r>
  <r>
    <n v="11273142"/>
    <n v="793560"/>
    <x v="0"/>
    <n v="2"/>
    <n v="0"/>
  </r>
  <r>
    <n v="11273142"/>
    <n v="793607"/>
    <x v="0"/>
    <n v="3"/>
    <n v="0"/>
  </r>
  <r>
    <n v="11273238"/>
    <n v="0"/>
    <x v="0"/>
    <n v="0"/>
    <n v="0"/>
  </r>
  <r>
    <n v="11273238"/>
    <n v="2053670"/>
    <x v="1"/>
    <n v="4"/>
    <n v="90"/>
  </r>
  <r>
    <n v="11273460"/>
    <n v="0"/>
    <x v="1"/>
    <n v="0"/>
    <n v="90"/>
  </r>
  <r>
    <n v="11273460"/>
    <n v="1456633"/>
    <x v="0"/>
    <n v="2"/>
    <n v="0"/>
  </r>
  <r>
    <n v="11273495"/>
    <n v="2053670"/>
    <x v="1"/>
    <n v="3"/>
    <n v="90"/>
  </r>
  <r>
    <n v="11273495"/>
    <n v="2056315"/>
    <x v="0"/>
    <n v="2"/>
    <n v="0"/>
  </r>
  <r>
    <n v="11273496"/>
    <n v="0"/>
    <x v="1"/>
    <n v="0"/>
    <n v="90"/>
  </r>
  <r>
    <n v="11273496"/>
    <n v="228845"/>
    <x v="0"/>
    <n v="1"/>
    <n v="0"/>
  </r>
  <r>
    <n v="11273497"/>
    <n v="0"/>
    <x v="1"/>
    <n v="0"/>
    <n v="90"/>
  </r>
  <r>
    <n v="11273497"/>
    <n v="490468"/>
    <x v="0"/>
    <n v="3"/>
    <n v="0"/>
  </r>
  <r>
    <n v="11273876"/>
    <n v="0"/>
    <x v="0"/>
    <n v="0"/>
    <n v="0"/>
  </r>
  <r>
    <n v="11273876"/>
    <n v="2053478"/>
    <x v="0"/>
    <n v="1"/>
    <n v="0"/>
  </r>
  <r>
    <n v="11274205"/>
    <n v="0"/>
    <x v="0"/>
    <n v="0"/>
    <n v="0"/>
  </r>
  <r>
    <n v="11274205"/>
    <n v="1433929"/>
    <x v="0"/>
    <n v="1"/>
    <n v="0"/>
  </r>
  <r>
    <n v="11274563"/>
    <n v="0"/>
    <x v="0"/>
    <n v="0"/>
    <n v="0"/>
  </r>
  <r>
    <n v="11274563"/>
    <n v="793614"/>
    <x v="0"/>
    <n v="1"/>
    <n v="0"/>
  </r>
  <r>
    <n v="11274569"/>
    <n v="1333527"/>
    <x v="1"/>
    <n v="1"/>
    <n v="90"/>
  </r>
  <r>
    <n v="11274569"/>
    <n v="2053402"/>
    <x v="0"/>
    <n v="1"/>
    <n v="0"/>
  </r>
  <r>
    <n v="11274600"/>
    <n v="0"/>
    <x v="1"/>
    <n v="0"/>
    <n v="90"/>
  </r>
  <r>
    <n v="11274600"/>
    <n v="987759"/>
    <x v="0"/>
    <n v="2"/>
    <n v="0"/>
  </r>
  <r>
    <n v="11274603"/>
    <n v="793614"/>
    <x v="0"/>
    <n v="1"/>
    <n v="0"/>
  </r>
  <r>
    <n v="11274603"/>
    <n v="987759"/>
    <x v="0"/>
    <n v="2"/>
    <n v="0"/>
  </r>
  <r>
    <n v="11274606"/>
    <n v="987759"/>
    <x v="0"/>
    <n v="3"/>
    <n v="0"/>
  </r>
  <r>
    <n v="11274606"/>
    <n v="988708"/>
    <x v="0"/>
    <n v="1"/>
    <n v="0"/>
  </r>
  <r>
    <n v="11274645"/>
    <n v="0"/>
    <x v="0"/>
    <n v="0"/>
    <n v="0"/>
  </r>
  <r>
    <n v="11274645"/>
    <n v="0"/>
    <x v="1"/>
    <n v="0"/>
    <n v="90"/>
  </r>
  <r>
    <n v="11274646"/>
    <n v="0"/>
    <x v="0"/>
    <n v="0"/>
    <n v="0"/>
  </r>
  <r>
    <n v="11274646"/>
    <n v="71272"/>
    <x v="0"/>
    <n v="2"/>
    <n v="0"/>
  </r>
  <r>
    <n v="11274753"/>
    <n v="0"/>
    <x v="0"/>
    <n v="0"/>
    <n v="0"/>
  </r>
  <r>
    <n v="11274753"/>
    <n v="490468"/>
    <x v="0"/>
    <n v="3"/>
    <n v="0"/>
  </r>
  <r>
    <n v="11274755"/>
    <n v="228845"/>
    <x v="0"/>
    <n v="2"/>
    <n v="0"/>
  </r>
  <r>
    <n v="11274755"/>
    <n v="987759"/>
    <x v="0"/>
    <n v="1"/>
    <n v="0"/>
  </r>
  <r>
    <n v="11274756"/>
    <n v="0"/>
    <x v="0"/>
    <n v="0"/>
    <n v="0"/>
  </r>
  <r>
    <n v="11274756"/>
    <n v="2056315"/>
    <x v="0"/>
    <n v="2"/>
    <n v="0"/>
  </r>
  <r>
    <n v="11274868"/>
    <n v="0"/>
    <x v="0"/>
    <n v="0"/>
    <n v="0"/>
  </r>
  <r>
    <n v="11274868"/>
    <n v="992583"/>
    <x v="1"/>
    <n v="2"/>
    <n v="90"/>
  </r>
  <r>
    <n v="11275045"/>
    <n v="0"/>
    <x v="0"/>
    <n v="0"/>
    <n v="0"/>
  </r>
  <r>
    <n v="11275045"/>
    <n v="1583470"/>
    <x v="0"/>
    <n v="3"/>
    <n v="0"/>
  </r>
  <r>
    <n v="11275063"/>
    <n v="121578"/>
    <x v="0"/>
    <n v="1"/>
    <n v="0"/>
  </r>
  <r>
    <n v="11275063"/>
    <n v="2052500"/>
    <x v="3"/>
    <n v="1"/>
    <n v="90"/>
  </r>
  <r>
    <n v="11275078"/>
    <n v="0"/>
    <x v="0"/>
    <n v="0"/>
    <n v="0"/>
  </r>
  <r>
    <n v="11275078"/>
    <n v="948677"/>
    <x v="0"/>
    <n v="2"/>
    <n v="0"/>
  </r>
  <r>
    <n v="11275079"/>
    <n v="0"/>
    <x v="0"/>
    <n v="0"/>
    <n v="0"/>
  </r>
  <r>
    <n v="11275079"/>
    <n v="1333784"/>
    <x v="0"/>
    <n v="2"/>
    <n v="0"/>
  </r>
  <r>
    <n v="11275090"/>
    <n v="0"/>
    <x v="0"/>
    <n v="0"/>
    <n v="0"/>
  </r>
  <r>
    <n v="11275090"/>
    <n v="1414488"/>
    <x v="1"/>
    <n v="3"/>
    <n v="90"/>
  </r>
  <r>
    <n v="11275091"/>
    <n v="121578"/>
    <x v="0"/>
    <n v="1"/>
    <n v="0"/>
  </r>
  <r>
    <n v="11275091"/>
    <n v="1902767"/>
    <x v="1"/>
    <n v="2"/>
    <n v="25"/>
  </r>
  <r>
    <n v="11275094"/>
    <n v="0"/>
    <x v="0"/>
    <n v="0"/>
    <n v="0"/>
  </r>
  <r>
    <n v="11275094"/>
    <n v="121578"/>
    <x v="0"/>
    <n v="3"/>
    <n v="0"/>
  </r>
  <r>
    <n v="11275113"/>
    <n v="121578"/>
    <x v="0"/>
    <n v="1"/>
    <n v="0"/>
  </r>
  <r>
    <n v="11275113"/>
    <n v="793607"/>
    <x v="0"/>
    <n v="1"/>
    <n v="0"/>
  </r>
  <r>
    <n v="11275142"/>
    <n v="0"/>
    <x v="0"/>
    <n v="0"/>
    <n v="0"/>
  </r>
  <r>
    <n v="11275142"/>
    <n v="438610"/>
    <x v="0"/>
    <n v="1"/>
    <n v="0"/>
  </r>
  <r>
    <n v="11275143"/>
    <n v="0"/>
    <x v="0"/>
    <n v="0"/>
    <n v="0"/>
  </r>
  <r>
    <n v="11275143"/>
    <n v="987759"/>
    <x v="0"/>
    <n v="4"/>
    <n v="0"/>
  </r>
  <r>
    <n v="11275144"/>
    <n v="987759"/>
    <x v="0"/>
    <n v="3"/>
    <n v="0"/>
  </r>
  <r>
    <n v="11275144"/>
    <n v="2055939"/>
    <x v="1"/>
    <n v="1"/>
    <n v="90"/>
  </r>
  <r>
    <n v="11275147"/>
    <n v="0"/>
    <x v="0"/>
    <n v="0"/>
    <n v="0"/>
  </r>
  <r>
    <n v="11275156"/>
    <n v="0"/>
    <x v="0"/>
    <n v="0"/>
    <n v="0"/>
  </r>
  <r>
    <n v="11275156"/>
    <n v="121578"/>
    <x v="0"/>
    <n v="3"/>
    <n v="0"/>
  </r>
  <r>
    <n v="11275161"/>
    <n v="0"/>
    <x v="0"/>
    <n v="0"/>
    <n v="0"/>
  </r>
  <r>
    <n v="11275161"/>
    <n v="121578"/>
    <x v="0"/>
    <n v="1"/>
    <n v="0"/>
  </r>
  <r>
    <n v="11275219"/>
    <n v="0"/>
    <x v="0"/>
    <n v="0"/>
    <n v="0"/>
  </r>
  <r>
    <n v="11275442"/>
    <n v="297553"/>
    <x v="0"/>
    <n v="1"/>
    <n v="0"/>
  </r>
  <r>
    <n v="11275442"/>
    <n v="793607"/>
    <x v="0"/>
    <n v="2"/>
    <n v="0"/>
  </r>
  <r>
    <n v="11275791"/>
    <n v="121578"/>
    <x v="0"/>
    <n v="1"/>
    <n v="0"/>
  </r>
  <r>
    <n v="11275791"/>
    <n v="446483"/>
    <x v="0"/>
    <n v="3"/>
    <n v="0"/>
  </r>
  <r>
    <n v="11275796"/>
    <n v="0"/>
    <x v="0"/>
    <n v="0"/>
    <n v="0"/>
  </r>
  <r>
    <n v="11275900"/>
    <n v="0"/>
    <x v="0"/>
    <n v="0"/>
    <n v="0"/>
  </r>
  <r>
    <n v="11275900"/>
    <n v="71272"/>
    <x v="0"/>
    <n v="4"/>
    <n v="0"/>
  </r>
  <r>
    <n v="11275902"/>
    <n v="0"/>
    <x v="0"/>
    <n v="0"/>
    <n v="0"/>
  </r>
  <r>
    <n v="11275902"/>
    <n v="0"/>
    <x v="1"/>
    <n v="0"/>
    <n v="90"/>
  </r>
  <r>
    <n v="11276015"/>
    <n v="0"/>
    <x v="0"/>
    <n v="0"/>
    <n v="0"/>
  </r>
  <r>
    <n v="11276015"/>
    <n v="987759"/>
    <x v="0"/>
    <n v="1"/>
    <n v="0"/>
  </r>
  <r>
    <n v="11276016"/>
    <n v="0"/>
    <x v="1"/>
    <n v="0"/>
    <n v="90"/>
  </r>
  <r>
    <n v="11276016"/>
    <n v="987759"/>
    <x v="0"/>
    <n v="1"/>
    <n v="0"/>
  </r>
  <r>
    <n v="11276427"/>
    <n v="0"/>
    <x v="0"/>
    <n v="0"/>
    <n v="0"/>
  </r>
  <r>
    <n v="11276427"/>
    <n v="793621"/>
    <x v="0"/>
    <n v="4"/>
    <n v="0"/>
  </r>
  <r>
    <n v="11276428"/>
    <n v="793621"/>
    <x v="0"/>
    <n v="1"/>
    <n v="0"/>
  </r>
  <r>
    <n v="11276428"/>
    <n v="987759"/>
    <x v="0"/>
    <n v="1"/>
    <n v="0"/>
  </r>
  <r>
    <n v="11276443"/>
    <n v="0"/>
    <x v="0"/>
    <n v="0"/>
    <n v="0"/>
  </r>
  <r>
    <n v="11276444"/>
    <n v="793621"/>
    <x v="0"/>
    <n v="2"/>
    <n v="0"/>
  </r>
  <r>
    <n v="11276444"/>
    <n v="1601680"/>
    <x v="1"/>
    <n v="1"/>
    <n v="90"/>
  </r>
  <r>
    <n v="11276454"/>
    <n v="0"/>
    <x v="0"/>
    <n v="0"/>
    <n v="0"/>
  </r>
  <r>
    <n v="11276454"/>
    <n v="0"/>
    <x v="1"/>
    <n v="0"/>
    <n v="90"/>
  </r>
  <r>
    <n v="11276473"/>
    <n v="1878099"/>
    <x v="1"/>
    <n v="1"/>
    <n v="90"/>
  </r>
  <r>
    <n v="11276473"/>
    <n v="1902767"/>
    <x v="1"/>
    <n v="3"/>
    <n v="25"/>
  </r>
  <r>
    <n v="11276478"/>
    <n v="0"/>
    <x v="0"/>
    <n v="0"/>
    <n v="0"/>
  </r>
  <r>
    <n v="11276478"/>
    <n v="463541"/>
    <x v="0"/>
    <n v="3"/>
    <n v="0"/>
  </r>
  <r>
    <n v="11276502"/>
    <n v="0"/>
    <x v="0"/>
    <n v="0"/>
    <n v="0"/>
  </r>
  <r>
    <n v="11276502"/>
    <n v="2053670"/>
    <x v="1"/>
    <n v="3"/>
    <n v="90"/>
  </r>
  <r>
    <n v="11276516"/>
    <n v="793621"/>
    <x v="0"/>
    <n v="3"/>
    <n v="0"/>
  </r>
  <r>
    <n v="11276516"/>
    <n v="1456633"/>
    <x v="0"/>
    <n v="2"/>
    <n v="0"/>
  </r>
  <r>
    <n v="11276595"/>
    <n v="0"/>
    <x v="1"/>
    <n v="0"/>
    <n v="90"/>
  </r>
  <r>
    <n v="11276595"/>
    <n v="2056315"/>
    <x v="0"/>
    <n v="3"/>
    <n v="0"/>
  </r>
  <r>
    <n v="11276597"/>
    <n v="0"/>
    <x v="1"/>
    <n v="0"/>
    <n v="90"/>
  </r>
  <r>
    <n v="11276597"/>
    <n v="228845"/>
    <x v="0"/>
    <n v="2"/>
    <n v="0"/>
  </r>
  <r>
    <n v="11276598"/>
    <n v="0"/>
    <x v="1"/>
    <n v="0"/>
    <n v="90"/>
  </r>
  <r>
    <n v="11276598"/>
    <n v="490468"/>
    <x v="0"/>
    <n v="1"/>
    <n v="0"/>
  </r>
  <r>
    <n v="11276639"/>
    <n v="0"/>
    <x v="0"/>
    <n v="0"/>
    <n v="0"/>
  </r>
  <r>
    <n v="11276639"/>
    <n v="793621"/>
    <x v="0"/>
    <n v="1"/>
    <n v="0"/>
  </r>
  <r>
    <n v="11276642"/>
    <n v="0"/>
    <x v="1"/>
    <n v="0"/>
    <n v="90"/>
  </r>
  <r>
    <n v="11276642"/>
    <n v="2053670"/>
    <x v="1"/>
    <n v="2"/>
    <n v="90"/>
  </r>
  <r>
    <n v="11276643"/>
    <n v="0"/>
    <x v="0"/>
    <n v="0"/>
    <n v="0"/>
  </r>
  <r>
    <n v="11276643"/>
    <n v="308719"/>
    <x v="1"/>
    <n v="2"/>
    <n v="90"/>
  </r>
  <r>
    <n v="11276724"/>
    <n v="0"/>
    <x v="0"/>
    <n v="0"/>
    <n v="0"/>
  </r>
  <r>
    <n v="11276724"/>
    <n v="463541"/>
    <x v="0"/>
    <n v="2"/>
    <n v="0"/>
  </r>
  <r>
    <n v="11277183"/>
    <n v="0"/>
    <x v="0"/>
    <n v="0"/>
    <n v="0"/>
  </r>
  <r>
    <n v="11277184"/>
    <n v="0"/>
    <x v="1"/>
    <n v="0"/>
    <n v="90"/>
  </r>
  <r>
    <n v="11277184"/>
    <n v="793621"/>
    <x v="0"/>
    <n v="1"/>
    <n v="0"/>
  </r>
  <r>
    <n v="11277189"/>
    <n v="0"/>
    <x v="0"/>
    <n v="0"/>
    <n v="0"/>
  </r>
  <r>
    <n v="11277208"/>
    <n v="0"/>
    <x v="1"/>
    <n v="0"/>
    <n v="90"/>
  </r>
  <r>
    <n v="11277208"/>
    <n v="0"/>
    <x v="3"/>
    <n v="0"/>
    <n v="90"/>
  </r>
  <r>
    <n v="11277220"/>
    <n v="0"/>
    <x v="1"/>
    <n v="0"/>
    <n v="90"/>
  </r>
  <r>
    <n v="11277220"/>
    <n v="463541"/>
    <x v="3"/>
    <n v="2"/>
    <n v="90"/>
  </r>
  <r>
    <n v="11277222"/>
    <n v="0"/>
    <x v="0"/>
    <n v="0"/>
    <n v="0"/>
  </r>
  <r>
    <n v="11277222"/>
    <n v="463541"/>
    <x v="3"/>
    <n v="3"/>
    <n v="90"/>
  </r>
  <r>
    <n v="11277249"/>
    <n v="0"/>
    <x v="1"/>
    <n v="0"/>
    <n v="90"/>
  </r>
  <r>
    <n v="11277249"/>
    <n v="137672"/>
    <x v="2"/>
    <n v="1"/>
    <n v="90"/>
  </r>
  <r>
    <n v="11277256"/>
    <n v="463541"/>
    <x v="3"/>
    <n v="2"/>
    <n v="90"/>
  </r>
  <r>
    <n v="11277256"/>
    <n v="908345"/>
    <x v="0"/>
    <n v="3"/>
    <n v="0"/>
  </r>
  <r>
    <n v="11277261"/>
    <n v="0"/>
    <x v="1"/>
    <n v="0"/>
    <n v="90"/>
  </r>
  <r>
    <n v="11277261"/>
    <n v="26877"/>
    <x v="0"/>
    <n v="1"/>
    <n v="0"/>
  </r>
  <r>
    <n v="11277262"/>
    <n v="2053670"/>
    <x v="1"/>
    <n v="1"/>
    <n v="90"/>
  </r>
  <r>
    <n v="11277262"/>
    <n v="2055070"/>
    <x v="1"/>
    <n v="2"/>
    <n v="90"/>
  </r>
  <r>
    <n v="11277269"/>
    <n v="0"/>
    <x v="1"/>
    <n v="0"/>
    <n v="90"/>
  </r>
  <r>
    <n v="11277269"/>
    <n v="463541"/>
    <x v="3"/>
    <n v="4"/>
    <n v="90"/>
  </r>
  <r>
    <n v="11277271"/>
    <n v="1601680"/>
    <x v="1"/>
    <n v="2"/>
    <n v="90"/>
  </r>
  <r>
    <n v="11277271"/>
    <n v="2053670"/>
    <x v="1"/>
    <n v="1"/>
    <n v="90"/>
  </r>
  <r>
    <n v="11277281"/>
    <n v="0"/>
    <x v="0"/>
    <n v="0"/>
    <n v="0"/>
  </r>
  <r>
    <n v="11277281"/>
    <n v="2053670"/>
    <x v="1"/>
    <n v="2"/>
    <n v="90"/>
  </r>
  <r>
    <n v="11277287"/>
    <n v="0"/>
    <x v="1"/>
    <n v="0"/>
    <n v="90"/>
  </r>
  <r>
    <n v="11277287"/>
    <n v="463541"/>
    <x v="3"/>
    <n v="1"/>
    <n v="90"/>
  </r>
  <r>
    <n v="11277305"/>
    <n v="2053670"/>
    <x v="1"/>
    <n v="1"/>
    <n v="90"/>
  </r>
  <r>
    <n v="11277305"/>
    <n v="2055070"/>
    <x v="0"/>
    <n v="2"/>
    <n v="0"/>
  </r>
  <r>
    <n v="11277306"/>
    <n v="0"/>
    <x v="1"/>
    <n v="0"/>
    <n v="90"/>
  </r>
  <r>
    <n v="11277306"/>
    <n v="137672"/>
    <x v="2"/>
    <n v="4"/>
    <n v="90"/>
  </r>
  <r>
    <n v="11277315"/>
    <n v="0"/>
    <x v="0"/>
    <n v="0"/>
    <n v="0"/>
  </r>
  <r>
    <n v="11277315"/>
    <n v="463541"/>
    <x v="3"/>
    <n v="1"/>
    <n v="90"/>
  </r>
  <r>
    <n v="11277317"/>
    <n v="0"/>
    <x v="0"/>
    <n v="0"/>
    <n v="0"/>
  </r>
  <r>
    <n v="11277317"/>
    <n v="463541"/>
    <x v="3"/>
    <n v="2"/>
    <n v="90"/>
  </r>
  <r>
    <n v="11277326"/>
    <n v="0"/>
    <x v="0"/>
    <n v="0"/>
    <n v="0"/>
  </r>
  <r>
    <n v="11277326"/>
    <n v="0"/>
    <x v="3"/>
    <n v="0"/>
    <n v="90"/>
  </r>
  <r>
    <n v="11277328"/>
    <n v="0"/>
    <x v="0"/>
    <n v="0"/>
    <n v="0"/>
  </r>
  <r>
    <n v="11277328"/>
    <n v="0"/>
    <x v="3"/>
    <n v="0"/>
    <n v="90"/>
  </r>
  <r>
    <n v="11277375"/>
    <n v="0"/>
    <x v="0"/>
    <n v="0"/>
    <n v="0"/>
  </r>
  <r>
    <n v="11277375"/>
    <n v="463541"/>
    <x v="3"/>
    <n v="1"/>
    <n v="90"/>
  </r>
  <r>
    <n v="11277385"/>
    <n v="490468"/>
    <x v="0"/>
    <n v="4"/>
    <n v="0"/>
  </r>
  <r>
    <n v="11277385"/>
    <n v="793621"/>
    <x v="0"/>
    <n v="1"/>
    <n v="0"/>
  </r>
  <r>
    <n v="11277386"/>
    <n v="0"/>
    <x v="0"/>
    <n v="0"/>
    <n v="0"/>
  </r>
  <r>
    <n v="11277386"/>
    <n v="793621"/>
    <x v="0"/>
    <n v="3"/>
    <n v="0"/>
  </r>
  <r>
    <n v="11277387"/>
    <n v="0"/>
    <x v="0"/>
    <n v="0"/>
    <n v="0"/>
  </r>
  <r>
    <n v="11277387"/>
    <n v="793621"/>
    <x v="0"/>
    <n v="3"/>
    <n v="0"/>
  </r>
  <r>
    <n v="11277389"/>
    <n v="0"/>
    <x v="3"/>
    <n v="0"/>
    <n v="90"/>
  </r>
  <r>
    <n v="11277389"/>
    <n v="990223"/>
    <x v="0"/>
    <n v="4"/>
    <n v="0"/>
  </r>
  <r>
    <n v="11277409"/>
    <n v="0"/>
    <x v="3"/>
    <n v="0"/>
    <n v="90"/>
  </r>
  <r>
    <n v="11277409"/>
    <n v="1333766"/>
    <x v="0"/>
    <n v="1"/>
    <n v="0"/>
  </r>
  <r>
    <n v="11277411"/>
    <n v="0"/>
    <x v="0"/>
    <n v="0"/>
    <n v="0"/>
  </r>
  <r>
    <n v="11277447"/>
    <n v="463541"/>
    <x v="3"/>
    <n v="1"/>
    <n v="90"/>
  </r>
  <r>
    <n v="11277447"/>
    <n v="793686"/>
    <x v="0"/>
    <n v="1"/>
    <n v="0"/>
  </r>
  <r>
    <n v="11277449"/>
    <n v="0"/>
    <x v="0"/>
    <n v="0"/>
    <n v="0"/>
  </r>
  <r>
    <n v="11277449"/>
    <n v="463541"/>
    <x v="3"/>
    <n v="1"/>
    <n v="90"/>
  </r>
  <r>
    <n v="11277470"/>
    <n v="536938"/>
    <x v="0"/>
    <n v="2"/>
    <n v="0"/>
  </r>
  <r>
    <n v="11277470"/>
    <n v="2055939"/>
    <x v="0"/>
    <n v="1"/>
    <n v="0"/>
  </r>
  <r>
    <n v="11277487"/>
    <n v="0"/>
    <x v="1"/>
    <n v="0"/>
    <n v="90"/>
  </r>
  <r>
    <n v="11277487"/>
    <n v="2053456"/>
    <x v="0"/>
    <n v="1"/>
    <n v="0"/>
  </r>
  <r>
    <n v="11277632"/>
    <n v="463541"/>
    <x v="3"/>
    <n v="1"/>
    <n v="90"/>
  </r>
  <r>
    <n v="11277632"/>
    <n v="1456633"/>
    <x v="0"/>
    <n v="2"/>
    <n v="0"/>
  </r>
  <r>
    <n v="11277698"/>
    <n v="0"/>
    <x v="0"/>
    <n v="0"/>
    <n v="0"/>
  </r>
  <r>
    <n v="11277698"/>
    <n v="463541"/>
    <x v="3"/>
    <n v="1"/>
    <n v="90"/>
  </r>
  <r>
    <n v="11277705"/>
    <n v="438610"/>
    <x v="0"/>
    <n v="1"/>
    <n v="0"/>
  </r>
  <r>
    <n v="11277705"/>
    <n v="463541"/>
    <x v="3"/>
    <n v="1"/>
    <n v="90"/>
  </r>
  <r>
    <n v="11277706"/>
    <n v="0"/>
    <x v="0"/>
    <n v="0"/>
    <n v="0"/>
  </r>
  <r>
    <n v="11277706"/>
    <n v="793621"/>
    <x v="0"/>
    <n v="3"/>
    <n v="0"/>
  </r>
  <r>
    <n v="11277707"/>
    <n v="0"/>
    <x v="0"/>
    <n v="0"/>
    <n v="0"/>
  </r>
  <r>
    <n v="11277707"/>
    <n v="463541"/>
    <x v="3"/>
    <n v="2"/>
    <n v="90"/>
  </r>
  <r>
    <n v="11277863"/>
    <n v="0"/>
    <x v="1"/>
    <n v="0"/>
    <n v="90"/>
  </r>
  <r>
    <n v="11277863"/>
    <n v="463541"/>
    <x v="3"/>
    <n v="3"/>
    <n v="90"/>
  </r>
  <r>
    <n v="11277864"/>
    <n v="120994"/>
    <x v="1"/>
    <n v="1"/>
    <n v="90"/>
  </r>
  <r>
    <n v="11277864"/>
    <n v="121578"/>
    <x v="0"/>
    <n v="2"/>
    <n v="0"/>
  </r>
  <r>
    <n v="11277865"/>
    <n v="0"/>
    <x v="3"/>
    <n v="0"/>
    <n v="90"/>
  </r>
  <r>
    <n v="11277865"/>
    <n v="71272"/>
    <x v="0"/>
    <n v="2"/>
    <n v="0"/>
  </r>
  <r>
    <n v="11277866"/>
    <n v="71272"/>
    <x v="0"/>
    <n v="1"/>
    <n v="0"/>
  </r>
  <r>
    <n v="11277866"/>
    <n v="121578"/>
    <x v="0"/>
    <n v="1"/>
    <n v="0"/>
  </r>
  <r>
    <n v="11277882"/>
    <n v="0"/>
    <x v="0"/>
    <n v="0"/>
    <n v="0"/>
  </r>
  <r>
    <n v="11277882"/>
    <n v="988708"/>
    <x v="0"/>
    <n v="2"/>
    <n v="0"/>
  </r>
  <r>
    <n v="11277883"/>
    <n v="0"/>
    <x v="1"/>
    <n v="0"/>
    <n v="25"/>
  </r>
  <r>
    <n v="11277883"/>
    <n v="121578"/>
    <x v="0"/>
    <n v="1"/>
    <n v="0"/>
  </r>
  <r>
    <n v="11277884"/>
    <n v="0"/>
    <x v="1"/>
    <n v="0"/>
    <n v="90"/>
  </r>
  <r>
    <n v="11277884"/>
    <n v="1805969"/>
    <x v="1"/>
    <n v="2"/>
    <n v="90"/>
  </r>
  <r>
    <n v="11277891"/>
    <n v="0"/>
    <x v="0"/>
    <n v="0"/>
    <n v="0"/>
  </r>
  <r>
    <n v="11277891"/>
    <n v="1414488"/>
    <x v="1"/>
    <n v="3"/>
    <n v="90"/>
  </r>
  <r>
    <n v="11277893"/>
    <n v="0"/>
    <x v="0"/>
    <n v="0"/>
    <n v="0"/>
  </r>
  <r>
    <n v="11277893"/>
    <n v="121578"/>
    <x v="0"/>
    <n v="2"/>
    <n v="0"/>
  </r>
  <r>
    <n v="11277898"/>
    <n v="26877"/>
    <x v="0"/>
    <n v="4"/>
    <n v="0"/>
  </r>
  <r>
    <n v="11277898"/>
    <n v="987759"/>
    <x v="0"/>
    <n v="1"/>
    <n v="0"/>
  </r>
  <r>
    <n v="11277911"/>
    <n v="0"/>
    <x v="0"/>
    <n v="0"/>
    <n v="0"/>
  </r>
  <r>
    <n v="11277911"/>
    <n v="1456633"/>
    <x v="0"/>
    <n v="2"/>
    <n v="0"/>
  </r>
  <r>
    <n v="11277917"/>
    <n v="0"/>
    <x v="0"/>
    <n v="0"/>
    <n v="0"/>
  </r>
  <r>
    <n v="11277917"/>
    <n v="1989019"/>
    <x v="0"/>
    <n v="1"/>
    <n v="0"/>
  </r>
  <r>
    <n v="11277918"/>
    <n v="0"/>
    <x v="0"/>
    <n v="0"/>
    <n v="0"/>
  </r>
  <r>
    <n v="11277918"/>
    <n v="2013090"/>
    <x v="0"/>
    <n v="1"/>
    <n v="0"/>
  </r>
  <r>
    <n v="11277919"/>
    <n v="2053402"/>
    <x v="0"/>
    <n v="1"/>
    <n v="0"/>
  </r>
  <r>
    <n v="11277919"/>
    <n v="2053788"/>
    <x v="1"/>
    <n v="2"/>
    <n v="90"/>
  </r>
  <r>
    <n v="11278018"/>
    <n v="0"/>
    <x v="0"/>
    <n v="0"/>
    <n v="0"/>
  </r>
  <r>
    <n v="11278018"/>
    <n v="825468"/>
    <x v="1"/>
    <n v="1"/>
    <n v="90"/>
  </r>
  <r>
    <n v="11278019"/>
    <n v="0"/>
    <x v="0"/>
    <n v="0"/>
    <n v="0"/>
  </r>
  <r>
    <n v="11278019"/>
    <n v="987759"/>
    <x v="0"/>
    <n v="1"/>
    <n v="0"/>
  </r>
  <r>
    <n v="11278103"/>
    <n v="0"/>
    <x v="0"/>
    <n v="0"/>
    <n v="0"/>
  </r>
  <r>
    <n v="11278103"/>
    <n v="71272"/>
    <x v="0"/>
    <n v="2"/>
    <n v="0"/>
  </r>
  <r>
    <n v="11278104"/>
    <n v="0"/>
    <x v="1"/>
    <n v="0"/>
    <n v="90"/>
  </r>
  <r>
    <n v="11278104"/>
    <n v="121578"/>
    <x v="0"/>
    <n v="1"/>
    <n v="0"/>
  </r>
  <r>
    <n v="11278122"/>
    <n v="0"/>
    <x v="0"/>
    <n v="0"/>
    <n v="0"/>
  </r>
  <r>
    <n v="11278122"/>
    <n v="71272"/>
    <x v="0"/>
    <n v="3"/>
    <n v="0"/>
  </r>
  <r>
    <n v="11278123"/>
    <n v="120994"/>
    <x v="1"/>
    <n v="1"/>
    <n v="90"/>
  </r>
  <r>
    <n v="11278123"/>
    <n v="2053402"/>
    <x v="0"/>
    <n v="3"/>
    <n v="0"/>
  </r>
  <r>
    <n v="11278127"/>
    <n v="0"/>
    <x v="0"/>
    <n v="0"/>
    <n v="0"/>
  </r>
  <r>
    <n v="11278128"/>
    <n v="151409"/>
    <x v="0"/>
    <n v="1"/>
    <n v="0"/>
  </r>
  <r>
    <n v="11278128"/>
    <n v="987759"/>
    <x v="0"/>
    <n v="1"/>
    <n v="0"/>
  </r>
  <r>
    <n v="11278136"/>
    <n v="121578"/>
    <x v="0"/>
    <n v="2"/>
    <n v="0"/>
  </r>
  <r>
    <n v="11278136"/>
    <n v="1333766"/>
    <x v="0"/>
    <n v="2"/>
    <n v="0"/>
  </r>
  <r>
    <n v="11278160"/>
    <n v="0"/>
    <x v="0"/>
    <n v="0"/>
    <n v="0"/>
  </r>
  <r>
    <n v="11278160"/>
    <n v="793607"/>
    <x v="0"/>
    <n v="4"/>
    <n v="0"/>
  </r>
  <r>
    <n v="11278200"/>
    <n v="0"/>
    <x v="0"/>
    <n v="0"/>
    <n v="0"/>
  </r>
  <r>
    <n v="11278200"/>
    <n v="121578"/>
    <x v="0"/>
    <n v="1"/>
    <n v="0"/>
  </r>
  <r>
    <n v="11278207"/>
    <n v="0"/>
    <x v="0"/>
    <n v="0"/>
    <n v="0"/>
  </r>
  <r>
    <n v="11278207"/>
    <n v="773984"/>
    <x v="0"/>
    <n v="1"/>
    <n v="0"/>
  </r>
  <r>
    <n v="11278209"/>
    <n v="0"/>
    <x v="0"/>
    <n v="0"/>
    <n v="0"/>
  </r>
  <r>
    <n v="11278263"/>
    <n v="0"/>
    <x v="0"/>
    <n v="0"/>
    <n v="0"/>
  </r>
  <r>
    <n v="11278263"/>
    <n v="988708"/>
    <x v="0"/>
    <n v="1"/>
    <n v="0"/>
  </r>
  <r>
    <n v="11278308"/>
    <n v="0"/>
    <x v="0"/>
    <n v="0"/>
    <n v="0"/>
  </r>
  <r>
    <n v="11278390"/>
    <n v="120151"/>
    <x v="0"/>
    <n v="1"/>
    <n v="0"/>
  </r>
  <r>
    <n v="11278390"/>
    <n v="1333784"/>
    <x v="0"/>
    <n v="1"/>
    <n v="0"/>
  </r>
  <r>
    <n v="11278437"/>
    <n v="0"/>
    <x v="0"/>
    <n v="0"/>
    <n v="0"/>
  </r>
  <r>
    <n v="11278486"/>
    <n v="0"/>
    <x v="1"/>
    <n v="0"/>
    <n v="90"/>
  </r>
  <r>
    <n v="11278486"/>
    <n v="908345"/>
    <x v="0"/>
    <n v="1"/>
    <n v="0"/>
  </r>
  <r>
    <n v="11278886"/>
    <n v="0"/>
    <x v="1"/>
    <n v="0"/>
    <n v="90"/>
  </r>
  <r>
    <n v="11278886"/>
    <n v="793621"/>
    <x v="0"/>
    <n v="1"/>
    <n v="0"/>
  </r>
  <r>
    <n v="11278928"/>
    <n v="987759"/>
    <x v="0"/>
    <n v="4"/>
    <n v="0"/>
  </r>
  <r>
    <n v="11278928"/>
    <n v="2053670"/>
    <x v="1"/>
    <n v="1"/>
    <n v="90"/>
  </r>
  <r>
    <n v="11278929"/>
    <n v="463541"/>
    <x v="3"/>
    <n v="1"/>
    <n v="90"/>
  </r>
  <r>
    <n v="11278929"/>
    <n v="987759"/>
    <x v="0"/>
    <n v="5"/>
    <n v="0"/>
  </r>
  <r>
    <n v="11278935"/>
    <n v="793621"/>
    <x v="0"/>
    <n v="2"/>
    <n v="0"/>
  </r>
  <r>
    <n v="11278935"/>
    <n v="908345"/>
    <x v="0"/>
    <n v="3"/>
    <n v="0"/>
  </r>
  <r>
    <n v="11278993"/>
    <n v="0"/>
    <x v="0"/>
    <n v="0"/>
    <n v="0"/>
  </r>
  <r>
    <n v="11278993"/>
    <n v="0"/>
    <x v="1"/>
    <n v="0"/>
    <n v="90"/>
  </r>
  <r>
    <n v="11278994"/>
    <n v="0"/>
    <x v="0"/>
    <n v="0"/>
    <n v="0"/>
  </r>
  <r>
    <n v="11279237"/>
    <n v="0"/>
    <x v="3"/>
    <n v="0"/>
    <n v="90"/>
  </r>
  <r>
    <n v="11279237"/>
    <n v="793644"/>
    <x v="0"/>
    <n v="1"/>
    <n v="0"/>
  </r>
  <r>
    <n v="11279300"/>
    <n v="0"/>
    <x v="0"/>
    <n v="0"/>
    <n v="0"/>
  </r>
  <r>
    <n v="11279300"/>
    <n v="793621"/>
    <x v="0"/>
    <n v="1"/>
    <n v="0"/>
  </r>
  <r>
    <n v="11279480"/>
    <n v="314902"/>
    <x v="2"/>
    <n v="1"/>
    <n v="90"/>
  </r>
  <r>
    <n v="11279480"/>
    <n v="463541"/>
    <x v="3"/>
    <n v="2"/>
    <n v="90"/>
  </r>
  <r>
    <n v="11279484"/>
    <n v="438610"/>
    <x v="0"/>
    <n v="1"/>
    <n v="0"/>
  </r>
  <r>
    <n v="11279484"/>
    <n v="1588202"/>
    <x v="0"/>
    <n v="5"/>
    <n v="0"/>
  </r>
  <r>
    <n v="11279657"/>
    <n v="0"/>
    <x v="0"/>
    <n v="0"/>
    <n v="0"/>
  </r>
  <r>
    <n v="11279657"/>
    <n v="987759"/>
    <x v="0"/>
    <n v="2"/>
    <n v="0"/>
  </r>
  <r>
    <n v="11279673"/>
    <n v="0"/>
    <x v="0"/>
    <n v="0"/>
    <n v="0"/>
  </r>
  <r>
    <n v="11279898"/>
    <n v="0"/>
    <x v="0"/>
    <n v="0"/>
    <n v="0"/>
  </r>
  <r>
    <n v="11279898"/>
    <n v="1414488"/>
    <x v="1"/>
    <n v="1"/>
    <n v="60"/>
  </r>
  <r>
    <n v="11279907"/>
    <n v="987759"/>
    <x v="0"/>
    <n v="1"/>
    <n v="0"/>
  </r>
  <r>
    <n v="11279907"/>
    <n v="1414488"/>
    <x v="1"/>
    <n v="4"/>
    <n v="60"/>
  </r>
  <r>
    <n v="11279909"/>
    <n v="0"/>
    <x v="1"/>
    <n v="0"/>
    <n v="60"/>
  </r>
  <r>
    <n v="11279909"/>
    <n v="121578"/>
    <x v="0"/>
    <n v="1"/>
    <n v="0"/>
  </r>
  <r>
    <n v="11279926"/>
    <n v="0"/>
    <x v="0"/>
    <n v="0"/>
    <n v="0"/>
  </r>
  <r>
    <n v="11279926"/>
    <n v="1902767"/>
    <x v="1"/>
    <n v="2"/>
    <n v="25"/>
  </r>
  <r>
    <n v="11279928"/>
    <n v="0"/>
    <x v="1"/>
    <n v="0"/>
    <n v="25"/>
  </r>
  <r>
    <n v="11279928"/>
    <n v="987759"/>
    <x v="0"/>
    <n v="1"/>
    <n v="0"/>
  </r>
  <r>
    <n v="11279929"/>
    <n v="0"/>
    <x v="0"/>
    <n v="0"/>
    <n v="0"/>
  </r>
  <r>
    <n v="11279929"/>
    <n v="2053402"/>
    <x v="0"/>
    <n v="1"/>
    <n v="0"/>
  </r>
  <r>
    <n v="11280004"/>
    <n v="0"/>
    <x v="0"/>
    <n v="0"/>
    <n v="0"/>
  </r>
  <r>
    <n v="11280004"/>
    <n v="2052502"/>
    <x v="0"/>
    <n v="1"/>
    <n v="0"/>
  </r>
  <r>
    <n v="11280005"/>
    <n v="0"/>
    <x v="0"/>
    <n v="0"/>
    <n v="0"/>
  </r>
  <r>
    <n v="11280005"/>
    <n v="987759"/>
    <x v="0"/>
    <n v="4"/>
    <n v="0"/>
  </r>
  <r>
    <n v="11280006"/>
    <n v="0"/>
    <x v="0"/>
    <n v="0"/>
    <n v="0"/>
  </r>
  <r>
    <n v="11280006"/>
    <n v="121578"/>
    <x v="0"/>
    <n v="2"/>
    <n v="0"/>
  </r>
  <r>
    <n v="11280014"/>
    <n v="0"/>
    <x v="0"/>
    <n v="0"/>
    <n v="0"/>
  </r>
  <r>
    <n v="11280014"/>
    <n v="2053402"/>
    <x v="0"/>
    <n v="1"/>
    <n v="0"/>
  </r>
  <r>
    <n v="11280015"/>
    <n v="987759"/>
    <x v="0"/>
    <n v="1"/>
    <n v="0"/>
  </r>
  <r>
    <n v="11280015"/>
    <n v="1414488"/>
    <x v="1"/>
    <n v="1"/>
    <n v="80"/>
  </r>
  <r>
    <n v="11280017"/>
    <n v="0"/>
    <x v="0"/>
    <n v="0"/>
    <n v="0"/>
  </r>
  <r>
    <n v="11280017"/>
    <n v="1414488"/>
    <x v="1"/>
    <n v="2"/>
    <n v="80"/>
  </r>
  <r>
    <n v="11280022"/>
    <n v="0"/>
    <x v="0"/>
    <n v="0"/>
    <n v="0"/>
  </r>
  <r>
    <n v="11280022"/>
    <n v="2052502"/>
    <x v="0"/>
    <n v="1"/>
    <n v="0"/>
  </r>
  <r>
    <n v="11280023"/>
    <n v="987759"/>
    <x v="0"/>
    <n v="2"/>
    <n v="0"/>
  </r>
  <r>
    <n v="11280023"/>
    <n v="1414488"/>
    <x v="1"/>
    <n v="1"/>
    <n v="80"/>
  </r>
  <r>
    <n v="11280024"/>
    <n v="0"/>
    <x v="0"/>
    <n v="0"/>
    <n v="0"/>
  </r>
  <r>
    <n v="11280024"/>
    <n v="1414488"/>
    <x v="1"/>
    <n v="3"/>
    <n v="80"/>
  </r>
  <r>
    <n v="11280180"/>
    <n v="987759"/>
    <x v="0"/>
    <n v="1"/>
    <n v="0"/>
  </r>
  <r>
    <n v="11280180"/>
    <n v="1414488"/>
    <x v="1"/>
    <n v="2"/>
    <n v="60"/>
  </r>
  <r>
    <n v="11280181"/>
    <n v="0"/>
    <x v="0"/>
    <n v="0"/>
    <n v="0"/>
  </r>
  <r>
    <n v="11280181"/>
    <n v="2053402"/>
    <x v="0"/>
    <n v="2"/>
    <n v="0"/>
  </r>
  <r>
    <n v="11280223"/>
    <n v="987759"/>
    <x v="0"/>
    <n v="1"/>
    <n v="0"/>
  </r>
  <r>
    <n v="11280223"/>
    <n v="990223"/>
    <x v="0"/>
    <n v="2"/>
    <n v="0"/>
  </r>
  <r>
    <n v="11280226"/>
    <n v="0"/>
    <x v="1"/>
    <n v="0"/>
    <n v="70"/>
  </r>
  <r>
    <n v="11280226"/>
    <n v="987759"/>
    <x v="0"/>
    <n v="2"/>
    <n v="0"/>
  </r>
  <r>
    <n v="11280227"/>
    <n v="0"/>
    <x v="0"/>
    <n v="0"/>
    <n v="0"/>
  </r>
  <r>
    <n v="11280227"/>
    <n v="990223"/>
    <x v="0"/>
    <n v="1"/>
    <n v="0"/>
  </r>
  <r>
    <n v="11280229"/>
    <n v="0"/>
    <x v="0"/>
    <n v="0"/>
    <n v="0"/>
  </r>
  <r>
    <n v="11280229"/>
    <n v="1414488"/>
    <x v="1"/>
    <n v="2"/>
    <n v="90"/>
  </r>
  <r>
    <n v="11280232"/>
    <n v="0"/>
    <x v="0"/>
    <n v="0"/>
    <n v="0"/>
  </r>
  <r>
    <n v="11280232"/>
    <n v="1902767"/>
    <x v="1"/>
    <n v="1"/>
    <n v="90"/>
  </r>
  <r>
    <n v="11280235"/>
    <n v="0"/>
    <x v="0"/>
    <n v="0"/>
    <n v="0"/>
  </r>
  <r>
    <n v="11280235"/>
    <n v="987759"/>
    <x v="0"/>
    <n v="5"/>
    <n v="0"/>
  </r>
  <r>
    <n v="11280239"/>
    <n v="0"/>
    <x v="0"/>
    <n v="0"/>
    <n v="0"/>
  </r>
  <r>
    <n v="11280240"/>
    <n v="0"/>
    <x v="0"/>
    <n v="0"/>
    <n v="0"/>
  </r>
  <r>
    <n v="11280240"/>
    <n v="990223"/>
    <x v="0"/>
    <n v="1"/>
    <n v="0"/>
  </r>
  <r>
    <n v="11280241"/>
    <n v="0"/>
    <x v="0"/>
    <n v="0"/>
    <n v="0"/>
  </r>
  <r>
    <n v="11280241"/>
    <n v="2052502"/>
    <x v="0"/>
    <n v="1"/>
    <n v="0"/>
  </r>
  <r>
    <n v="11280243"/>
    <n v="0"/>
    <x v="0"/>
    <n v="0"/>
    <n v="0"/>
  </r>
  <r>
    <n v="11280243"/>
    <n v="2053402"/>
    <x v="0"/>
    <n v="3"/>
    <n v="0"/>
  </r>
  <r>
    <n v="11280244"/>
    <n v="0"/>
    <x v="0"/>
    <n v="0"/>
    <n v="0"/>
  </r>
  <r>
    <n v="11280244"/>
    <n v="314902"/>
    <x v="2"/>
    <n v="1"/>
    <n v="90"/>
  </r>
  <r>
    <n v="11280245"/>
    <n v="0"/>
    <x v="0"/>
    <n v="0"/>
    <n v="0"/>
  </r>
  <r>
    <n v="11280245"/>
    <n v="1902767"/>
    <x v="1"/>
    <n v="1"/>
    <n v="70"/>
  </r>
  <r>
    <n v="11280246"/>
    <n v="0"/>
    <x v="0"/>
    <n v="0"/>
    <n v="0"/>
  </r>
  <r>
    <n v="11280246"/>
    <n v="0"/>
    <x v="1"/>
    <n v="0"/>
    <n v="90"/>
  </r>
  <r>
    <n v="11280247"/>
    <n v="0"/>
    <x v="0"/>
    <n v="0"/>
    <n v="0"/>
  </r>
  <r>
    <n v="11280247"/>
    <n v="987759"/>
    <x v="0"/>
    <n v="3"/>
    <n v="0"/>
  </r>
  <r>
    <n v="11280254"/>
    <n v="0"/>
    <x v="0"/>
    <n v="0"/>
    <n v="0"/>
  </r>
  <r>
    <n v="11280255"/>
    <n v="2012097"/>
    <x v="0"/>
    <n v="1"/>
    <n v="0"/>
  </r>
  <r>
    <n v="11280255"/>
    <n v="2053402"/>
    <x v="0"/>
    <n v="2"/>
    <n v="0"/>
  </r>
  <r>
    <n v="11280256"/>
    <n v="0"/>
    <x v="0"/>
    <n v="0"/>
    <n v="0"/>
  </r>
  <r>
    <n v="11280271"/>
    <n v="463541"/>
    <x v="3"/>
    <n v="3"/>
    <n v="90"/>
  </r>
  <r>
    <n v="11280271"/>
    <n v="987759"/>
    <x v="0"/>
    <n v="4"/>
    <n v="0"/>
  </r>
  <r>
    <n v="11280280"/>
    <n v="990223"/>
    <x v="0"/>
    <n v="1"/>
    <n v="0"/>
  </r>
  <r>
    <n v="11280280"/>
    <n v="2053266"/>
    <x v="0"/>
    <n v="1"/>
    <n v="0"/>
  </r>
  <r>
    <n v="11280284"/>
    <n v="0"/>
    <x v="0"/>
    <n v="0"/>
    <n v="0"/>
  </r>
  <r>
    <n v="11280284"/>
    <n v="990223"/>
    <x v="0"/>
    <n v="3"/>
    <n v="0"/>
  </r>
  <r>
    <n v="11280287"/>
    <n v="0"/>
    <x v="0"/>
    <n v="0"/>
    <n v="0"/>
  </r>
  <r>
    <n v="11280287"/>
    <n v="990223"/>
    <x v="0"/>
    <n v="2"/>
    <n v="0"/>
  </r>
  <r>
    <n v="11280292"/>
    <n v="990223"/>
    <x v="0"/>
    <n v="4"/>
    <n v="0"/>
  </r>
  <r>
    <n v="11280292"/>
    <n v="2053266"/>
    <x v="0"/>
    <n v="1"/>
    <n v="0"/>
  </r>
  <r>
    <n v="11280294"/>
    <n v="0"/>
    <x v="0"/>
    <n v="0"/>
    <n v="0"/>
  </r>
  <r>
    <n v="11280294"/>
    <n v="990223"/>
    <x v="0"/>
    <n v="6"/>
    <n v="0"/>
  </r>
  <r>
    <n v="11280299"/>
    <n v="990223"/>
    <x v="0"/>
    <n v="2"/>
    <n v="0"/>
  </r>
  <r>
    <n v="11280299"/>
    <n v="2053266"/>
    <x v="0"/>
    <n v="1"/>
    <n v="0"/>
  </r>
  <r>
    <n v="11280307"/>
    <n v="990223"/>
    <x v="0"/>
    <n v="4"/>
    <n v="0"/>
  </r>
  <r>
    <n v="11280307"/>
    <n v="2053266"/>
    <x v="0"/>
    <n v="1"/>
    <n v="0"/>
  </r>
  <r>
    <n v="11280310"/>
    <n v="0"/>
    <x v="0"/>
    <n v="0"/>
    <n v="0"/>
  </r>
  <r>
    <n v="11280310"/>
    <n v="1365742"/>
    <x v="0"/>
    <n v="1"/>
    <n v="0"/>
  </r>
  <r>
    <n v="11280315"/>
    <n v="990223"/>
    <x v="0"/>
    <n v="3"/>
    <n v="0"/>
  </r>
  <r>
    <n v="11280315"/>
    <n v="1365742"/>
    <x v="0"/>
    <n v="1"/>
    <n v="0"/>
  </r>
  <r>
    <n v="11280320"/>
    <n v="0"/>
    <x v="0"/>
    <n v="0"/>
    <n v="0"/>
  </r>
  <r>
    <n v="11280320"/>
    <n v="987759"/>
    <x v="0"/>
    <n v="1"/>
    <n v="0"/>
  </r>
  <r>
    <n v="11280321"/>
    <n v="0"/>
    <x v="0"/>
    <n v="0"/>
    <n v="0"/>
  </r>
  <r>
    <n v="11280321"/>
    <n v="990223"/>
    <x v="0"/>
    <n v="5"/>
    <n v="0"/>
  </r>
  <r>
    <n v="11280322"/>
    <n v="990223"/>
    <x v="0"/>
    <n v="2"/>
    <n v="0"/>
  </r>
  <r>
    <n v="11280322"/>
    <n v="1365742"/>
    <x v="0"/>
    <n v="2"/>
    <n v="0"/>
  </r>
  <r>
    <n v="11280422"/>
    <n v="0"/>
    <x v="0"/>
    <n v="0"/>
    <n v="0"/>
  </r>
  <r>
    <n v="11280422"/>
    <n v="1414488"/>
    <x v="1"/>
    <n v="4"/>
    <n v="60"/>
  </r>
  <r>
    <n v="11280423"/>
    <n v="1902767"/>
    <x v="1"/>
    <n v="1"/>
    <n v="90"/>
  </r>
  <r>
    <n v="11280423"/>
    <n v="2052502"/>
    <x v="0"/>
    <n v="3"/>
    <n v="0"/>
  </r>
  <r>
    <n v="11280632"/>
    <n v="0"/>
    <x v="0"/>
    <n v="0"/>
    <n v="0"/>
  </r>
  <r>
    <n v="11280632"/>
    <n v="0"/>
    <x v="1"/>
    <n v="0"/>
    <n v="80"/>
  </r>
  <r>
    <n v="11280633"/>
    <n v="0"/>
    <x v="0"/>
    <n v="0"/>
    <n v="0"/>
  </r>
  <r>
    <n v="11280633"/>
    <n v="1414488"/>
    <x v="1"/>
    <n v="4"/>
    <n v="80"/>
  </r>
  <r>
    <n v="11280634"/>
    <n v="0"/>
    <x v="0"/>
    <n v="0"/>
    <n v="0"/>
  </r>
  <r>
    <n v="11280634"/>
    <n v="1414488"/>
    <x v="1"/>
    <n v="2"/>
    <n v="80"/>
  </r>
  <r>
    <n v="11280638"/>
    <n v="0"/>
    <x v="0"/>
    <n v="0"/>
    <n v="0"/>
  </r>
  <r>
    <n v="11280638"/>
    <n v="1456633"/>
    <x v="0"/>
    <n v="2"/>
    <n v="0"/>
  </r>
  <r>
    <n v="11280640"/>
    <n v="0"/>
    <x v="0"/>
    <n v="0"/>
    <n v="0"/>
  </r>
  <r>
    <n v="11280640"/>
    <n v="1456633"/>
    <x v="0"/>
    <n v="4"/>
    <n v="0"/>
  </r>
  <r>
    <n v="11280944"/>
    <n v="0"/>
    <x v="0"/>
    <n v="0"/>
    <n v="0"/>
  </r>
  <r>
    <n v="11280944"/>
    <n v="463541"/>
    <x v="3"/>
    <n v="4"/>
    <n v="90"/>
  </r>
  <r>
    <n v="11280947"/>
    <n v="0"/>
    <x v="0"/>
    <n v="0"/>
    <n v="0"/>
  </r>
  <r>
    <n v="11280947"/>
    <n v="463541"/>
    <x v="3"/>
    <n v="1"/>
    <n v="90"/>
  </r>
  <r>
    <n v="11280948"/>
    <n v="0"/>
    <x v="0"/>
    <n v="0"/>
    <n v="0"/>
  </r>
  <r>
    <n v="11280952"/>
    <n v="0"/>
    <x v="0"/>
    <n v="0"/>
    <n v="0"/>
  </r>
  <r>
    <n v="11280952"/>
    <n v="463541"/>
    <x v="3"/>
    <n v="3"/>
    <n v="90"/>
  </r>
  <r>
    <n v="11280953"/>
    <n v="0"/>
    <x v="3"/>
    <n v="0"/>
    <n v="90"/>
  </r>
  <r>
    <n v="11280953"/>
    <n v="990223"/>
    <x v="0"/>
    <n v="2"/>
    <n v="0"/>
  </r>
  <r>
    <n v="11280955"/>
    <n v="0"/>
    <x v="3"/>
    <n v="0"/>
    <n v="90"/>
  </r>
  <r>
    <n v="11280955"/>
    <n v="987759"/>
    <x v="0"/>
    <n v="2"/>
    <n v="0"/>
  </r>
  <r>
    <n v="11280963"/>
    <n v="0"/>
    <x v="0"/>
    <n v="0"/>
    <n v="0"/>
  </r>
  <r>
    <n v="11280964"/>
    <n v="793621"/>
    <x v="0"/>
    <n v="1"/>
    <n v="0"/>
  </r>
  <r>
    <n v="11280964"/>
    <n v="987759"/>
    <x v="0"/>
    <n v="1"/>
    <n v="0"/>
  </r>
  <r>
    <n v="11280965"/>
    <n v="793621"/>
    <x v="0"/>
    <n v="2"/>
    <n v="0"/>
  </r>
  <r>
    <n v="11280965"/>
    <n v="990223"/>
    <x v="0"/>
    <n v="1"/>
    <n v="0"/>
  </r>
  <r>
    <n v="11280973"/>
    <n v="0"/>
    <x v="0"/>
    <n v="0"/>
    <n v="0"/>
  </r>
  <r>
    <n v="11280973"/>
    <n v="463541"/>
    <x v="3"/>
    <n v="4"/>
    <n v="90"/>
  </r>
  <r>
    <n v="11280974"/>
    <n v="228845"/>
    <x v="0"/>
    <n v="2"/>
    <n v="0"/>
  </r>
  <r>
    <n v="11280974"/>
    <n v="793621"/>
    <x v="0"/>
    <n v="3"/>
    <n v="0"/>
  </r>
  <r>
    <n v="11280975"/>
    <n v="463541"/>
    <x v="3"/>
    <n v="1"/>
    <n v="90"/>
  </r>
  <r>
    <n v="11280975"/>
    <n v="490468"/>
    <x v="0"/>
    <n v="2"/>
    <n v="0"/>
  </r>
  <r>
    <n v="11281020"/>
    <n v="0"/>
    <x v="0"/>
    <n v="0"/>
    <n v="0"/>
  </r>
  <r>
    <n v="11281020"/>
    <n v="793621"/>
    <x v="0"/>
    <n v="2"/>
    <n v="0"/>
  </r>
  <r>
    <n v="11281021"/>
    <n v="0"/>
    <x v="0"/>
    <n v="0"/>
    <n v="0"/>
  </r>
  <r>
    <n v="11281021"/>
    <n v="793621"/>
    <x v="0"/>
    <n v="3"/>
    <n v="0"/>
  </r>
  <r>
    <n v="11281030"/>
    <n v="0"/>
    <x v="3"/>
    <n v="0"/>
    <n v="90"/>
  </r>
  <r>
    <n v="11281030"/>
    <n v="71272"/>
    <x v="0"/>
    <n v="1"/>
    <n v="0"/>
  </r>
  <r>
    <n v="11281032"/>
    <n v="0"/>
    <x v="1"/>
    <n v="0"/>
    <n v="90"/>
  </r>
  <r>
    <n v="11281032"/>
    <n v="463541"/>
    <x v="3"/>
    <n v="2"/>
    <n v="90"/>
  </r>
  <r>
    <n v="11281331"/>
    <n v="0"/>
    <x v="0"/>
    <n v="0"/>
    <n v="0"/>
  </r>
  <r>
    <n v="11281331"/>
    <n v="1588202"/>
    <x v="0"/>
    <n v="2"/>
    <n v="0"/>
  </r>
  <r>
    <n v="11281481"/>
    <n v="0"/>
    <x v="0"/>
    <n v="0"/>
    <n v="0"/>
  </r>
  <r>
    <n v="11281481"/>
    <n v="793607"/>
    <x v="0"/>
    <n v="1"/>
    <n v="0"/>
  </r>
  <r>
    <n v="11281670"/>
    <n v="0"/>
    <x v="0"/>
    <n v="0"/>
    <n v="0"/>
  </r>
  <r>
    <n v="11281670"/>
    <n v="0"/>
    <x v="1"/>
    <n v="0"/>
    <n v="80"/>
  </r>
  <r>
    <n v="11281681"/>
    <n v="0"/>
    <x v="1"/>
    <n v="0"/>
    <n v="90"/>
  </r>
  <r>
    <n v="11281681"/>
    <n v="990223"/>
    <x v="0"/>
    <n v="3"/>
    <n v="0"/>
  </r>
  <r>
    <n v="11281696"/>
    <n v="438610"/>
    <x v="0"/>
    <n v="2"/>
    <n v="0"/>
  </r>
  <r>
    <n v="11281696"/>
    <n v="1414488"/>
    <x v="1"/>
    <n v="1"/>
    <n v="80"/>
  </r>
  <r>
    <n v="11281721"/>
    <n v="0"/>
    <x v="0"/>
    <n v="0"/>
    <n v="0"/>
  </r>
  <r>
    <n v="11281721"/>
    <n v="1414488"/>
    <x v="1"/>
    <n v="1"/>
    <n v="60"/>
  </r>
  <r>
    <n v="11281737"/>
    <n v="1799469"/>
    <x v="0"/>
    <n v="3"/>
    <n v="0"/>
  </r>
  <r>
    <n v="11281737"/>
    <n v="1902767"/>
    <x v="1"/>
    <n v="3"/>
    <n v="25"/>
  </r>
  <r>
    <n v="11281798"/>
    <n v="0"/>
    <x v="0"/>
    <n v="0"/>
    <n v="0"/>
  </r>
  <r>
    <n v="11281798"/>
    <n v="0"/>
    <x v="1"/>
    <n v="0"/>
    <n v="80"/>
  </r>
  <r>
    <n v="11281815"/>
    <n v="0"/>
    <x v="0"/>
    <n v="0"/>
    <n v="0"/>
  </r>
  <r>
    <n v="11281815"/>
    <n v="1414488"/>
    <x v="1"/>
    <n v="1"/>
    <n v="80"/>
  </r>
  <r>
    <n v="11281866"/>
    <n v="0"/>
    <x v="0"/>
    <n v="0"/>
    <n v="0"/>
  </r>
  <r>
    <n v="11281866"/>
    <n v="1414488"/>
    <x v="1"/>
    <n v="1"/>
    <n v="90"/>
  </r>
  <r>
    <n v="11281959"/>
    <n v="0"/>
    <x v="1"/>
    <n v="0"/>
    <n v="90"/>
  </r>
  <r>
    <n v="11281959"/>
    <n v="793621"/>
    <x v="0"/>
    <n v="1"/>
    <n v="0"/>
  </r>
  <r>
    <n v="11281962"/>
    <n v="0"/>
    <x v="1"/>
    <n v="0"/>
    <n v="90"/>
  </r>
  <r>
    <n v="11281962"/>
    <n v="2056315"/>
    <x v="0"/>
    <n v="1"/>
    <n v="0"/>
  </r>
  <r>
    <n v="11281964"/>
    <n v="228845"/>
    <x v="0"/>
    <n v="6"/>
    <n v="0"/>
  </r>
  <r>
    <n v="11281964"/>
    <n v="2053670"/>
    <x v="1"/>
    <n v="1"/>
    <n v="90"/>
  </r>
  <r>
    <n v="11281965"/>
    <n v="0"/>
    <x v="1"/>
    <n v="0"/>
    <n v="90"/>
  </r>
  <r>
    <n v="11281965"/>
    <n v="490468"/>
    <x v="0"/>
    <n v="3"/>
    <n v="0"/>
  </r>
  <r>
    <n v="11281968"/>
    <n v="0"/>
    <x v="1"/>
    <n v="0"/>
    <n v="90"/>
  </r>
  <r>
    <n v="11281968"/>
    <n v="463541"/>
    <x v="3"/>
    <n v="2"/>
    <n v="90"/>
  </r>
  <r>
    <n v="11281972"/>
    <n v="0"/>
    <x v="1"/>
    <n v="0"/>
    <n v="90"/>
  </r>
  <r>
    <n v="11281972"/>
    <n v="1629842"/>
    <x v="0"/>
    <n v="1"/>
    <n v="0"/>
  </r>
  <r>
    <n v="11281974"/>
    <n v="710856"/>
    <x v="0"/>
    <n v="3"/>
    <n v="0"/>
  </r>
  <r>
    <n v="11281974"/>
    <n v="2053670"/>
    <x v="1"/>
    <n v="1"/>
    <n v="90"/>
  </r>
  <r>
    <n v="11281977"/>
    <n v="0"/>
    <x v="0"/>
    <n v="0"/>
    <n v="0"/>
  </r>
  <r>
    <n v="11281977"/>
    <n v="793621"/>
    <x v="0"/>
    <n v="2"/>
    <n v="0"/>
  </r>
  <r>
    <n v="11282297"/>
    <n v="0"/>
    <x v="0"/>
    <n v="0"/>
    <n v="0"/>
  </r>
  <r>
    <n v="11282297"/>
    <n v="1414488"/>
    <x v="1"/>
    <n v="4"/>
    <n v="90"/>
  </r>
  <r>
    <n v="11282298"/>
    <n v="990223"/>
    <x v="0"/>
    <n v="1"/>
    <n v="0"/>
  </r>
  <r>
    <n v="11282298"/>
    <n v="2053670"/>
    <x v="1"/>
    <n v="3"/>
    <n v="90"/>
  </r>
  <r>
    <n v="11282752"/>
    <n v="0"/>
    <x v="1"/>
    <n v="0"/>
    <n v="90"/>
  </r>
  <r>
    <n v="11282752"/>
    <n v="165163"/>
    <x v="0"/>
    <n v="2"/>
    <n v="0"/>
  </r>
  <r>
    <n v="11282935"/>
    <n v="438811"/>
    <x v="0"/>
    <n v="1"/>
    <n v="0"/>
  </r>
  <r>
    <n v="11282935"/>
    <n v="793621"/>
    <x v="0"/>
    <n v="1"/>
    <n v="0"/>
  </r>
  <r>
    <n v="11282938"/>
    <n v="0"/>
    <x v="0"/>
    <n v="0"/>
    <n v="0"/>
  </r>
  <r>
    <n v="11282938"/>
    <n v="463541"/>
    <x v="3"/>
    <n v="1"/>
    <n v="90"/>
  </r>
  <r>
    <n v="11282939"/>
    <n v="0"/>
    <x v="0"/>
    <n v="0"/>
    <n v="0"/>
  </r>
  <r>
    <n v="11282939"/>
    <n v="793621"/>
    <x v="0"/>
    <n v="1"/>
    <n v="0"/>
  </r>
  <r>
    <n v="11282941"/>
    <n v="0"/>
    <x v="0"/>
    <n v="0"/>
    <n v="0"/>
  </r>
  <r>
    <n v="11282941"/>
    <n v="793621"/>
    <x v="0"/>
    <n v="1"/>
    <n v="0"/>
  </r>
  <r>
    <n v="11282943"/>
    <n v="228845"/>
    <x v="3"/>
    <n v="2"/>
    <n v="90"/>
  </r>
  <r>
    <n v="11282943"/>
    <n v="793621"/>
    <x v="0"/>
    <n v="2"/>
    <n v="0"/>
  </r>
  <r>
    <n v="11282944"/>
    <n v="0"/>
    <x v="1"/>
    <n v="0"/>
    <n v="90"/>
  </r>
  <r>
    <n v="11282944"/>
    <n v="0"/>
    <x v="3"/>
    <n v="0"/>
    <n v="90"/>
  </r>
  <r>
    <n v="11282947"/>
    <n v="0"/>
    <x v="0"/>
    <n v="0"/>
    <n v="0"/>
  </r>
  <r>
    <n v="11282947"/>
    <n v="463541"/>
    <x v="3"/>
    <n v="2"/>
    <n v="90"/>
  </r>
  <r>
    <n v="11282949"/>
    <n v="0"/>
    <x v="1"/>
    <n v="0"/>
    <n v="90"/>
  </r>
  <r>
    <n v="11282949"/>
    <n v="463541"/>
    <x v="3"/>
    <n v="2"/>
    <n v="90"/>
  </r>
  <r>
    <n v="11282950"/>
    <n v="793621"/>
    <x v="0"/>
    <n v="2"/>
    <n v="0"/>
  </r>
  <r>
    <n v="11282950"/>
    <n v="990223"/>
    <x v="0"/>
    <n v="2"/>
    <n v="0"/>
  </r>
  <r>
    <n v="11282952"/>
    <n v="0"/>
    <x v="0"/>
    <n v="0"/>
    <n v="0"/>
  </r>
  <r>
    <n v="11282952"/>
    <n v="463541"/>
    <x v="3"/>
    <n v="1"/>
    <n v="90"/>
  </r>
  <r>
    <n v="11282956"/>
    <n v="228845"/>
    <x v="3"/>
    <n v="1"/>
    <n v="90"/>
  </r>
  <r>
    <n v="11282956"/>
    <n v="463541"/>
    <x v="3"/>
    <n v="1"/>
    <n v="90"/>
  </r>
  <r>
    <n v="11282958"/>
    <n v="490468"/>
    <x v="0"/>
    <n v="1"/>
    <n v="0"/>
  </r>
  <r>
    <n v="11282958"/>
    <n v="793621"/>
    <x v="0"/>
    <n v="2"/>
    <n v="0"/>
  </r>
  <r>
    <n v="11282959"/>
    <n v="0"/>
    <x v="0"/>
    <n v="0"/>
    <n v="0"/>
  </r>
  <r>
    <n v="11282959"/>
    <n v="793621"/>
    <x v="0"/>
    <n v="2"/>
    <n v="0"/>
  </r>
  <r>
    <n v="11282963"/>
    <n v="0"/>
    <x v="3"/>
    <n v="0"/>
    <n v="90"/>
  </r>
  <r>
    <n v="11282963"/>
    <n v="490468"/>
    <x v="0"/>
    <n v="3"/>
    <n v="0"/>
  </r>
  <r>
    <n v="11282986"/>
    <n v="0"/>
    <x v="0"/>
    <n v="0"/>
    <n v="0"/>
  </r>
  <r>
    <n v="11283038"/>
    <n v="0"/>
    <x v="0"/>
    <n v="0"/>
    <n v="0"/>
  </r>
  <r>
    <n v="11283038"/>
    <n v="2053478"/>
    <x v="0"/>
    <n v="7"/>
    <n v="0"/>
  </r>
  <r>
    <n v="11283039"/>
    <n v="0"/>
    <x v="0"/>
    <n v="0"/>
    <n v="0"/>
  </r>
  <r>
    <n v="11283039"/>
    <n v="1902767"/>
    <x v="1"/>
    <n v="1"/>
    <n v="25"/>
  </r>
  <r>
    <n v="11283163"/>
    <n v="793621"/>
    <x v="0"/>
    <n v="1"/>
    <n v="0"/>
  </r>
  <r>
    <n v="11283163"/>
    <n v="1456633"/>
    <x v="0"/>
    <n v="1"/>
    <n v="0"/>
  </r>
  <r>
    <n v="11283237"/>
    <n v="121578"/>
    <x v="0"/>
    <n v="1"/>
    <n v="0"/>
  </r>
  <r>
    <n v="11283237"/>
    <n v="1143111"/>
    <x v="0"/>
    <n v="3"/>
    <n v="0"/>
  </r>
  <r>
    <n v="11283410"/>
    <n v="0"/>
    <x v="0"/>
    <n v="0"/>
    <n v="0"/>
  </r>
  <r>
    <n v="11283410"/>
    <n v="1414488"/>
    <x v="1"/>
    <n v="1"/>
    <n v="80"/>
  </r>
  <r>
    <n v="11283468"/>
    <n v="0"/>
    <x v="0"/>
    <n v="0"/>
    <n v="0"/>
  </r>
  <r>
    <n v="11283468"/>
    <n v="314902"/>
    <x v="2"/>
    <n v="1"/>
    <n v="90"/>
  </r>
  <r>
    <n v="11283471"/>
    <n v="0"/>
    <x v="0"/>
    <n v="0"/>
    <n v="0"/>
  </r>
  <r>
    <n v="11283471"/>
    <n v="793621"/>
    <x v="0"/>
    <n v="2"/>
    <n v="0"/>
  </r>
  <r>
    <n v="11283509"/>
    <n v="463541"/>
    <x v="3"/>
    <n v="2"/>
    <n v="90"/>
  </r>
  <r>
    <n v="11283509"/>
    <n v="2055939"/>
    <x v="0"/>
    <n v="1"/>
    <n v="0"/>
  </r>
  <r>
    <n v="11283514"/>
    <n v="0"/>
    <x v="0"/>
    <n v="0"/>
    <n v="0"/>
  </r>
  <r>
    <n v="11283514"/>
    <n v="2052722"/>
    <x v="0"/>
    <n v="3"/>
    <n v="0"/>
  </r>
  <r>
    <n v="11283515"/>
    <n v="0"/>
    <x v="0"/>
    <n v="0"/>
    <n v="0"/>
  </r>
  <r>
    <n v="11283515"/>
    <n v="1902767"/>
    <x v="1"/>
    <n v="2"/>
    <n v="25"/>
  </r>
  <r>
    <n v="11283598"/>
    <n v="0"/>
    <x v="0"/>
    <n v="0"/>
    <n v="0"/>
  </r>
  <r>
    <n v="11283598"/>
    <n v="0"/>
    <x v="1"/>
    <n v="0"/>
    <n v="90"/>
  </r>
  <r>
    <n v="11283603"/>
    <n v="0"/>
    <x v="0"/>
    <n v="0"/>
    <n v="0"/>
  </r>
  <r>
    <n v="11283603"/>
    <n v="71272"/>
    <x v="0"/>
    <n v="1"/>
    <n v="0"/>
  </r>
  <r>
    <n v="11283605"/>
    <n v="120994"/>
    <x v="1"/>
    <n v="1"/>
    <n v="90"/>
  </r>
  <r>
    <n v="11283605"/>
    <n v="2053402"/>
    <x v="0"/>
    <n v="1"/>
    <n v="0"/>
  </r>
  <r>
    <n v="11284234"/>
    <n v="0"/>
    <x v="0"/>
    <n v="0"/>
    <n v="0"/>
  </r>
  <r>
    <n v="11284234"/>
    <n v="948677"/>
    <x v="1"/>
    <n v="4"/>
    <n v="90"/>
  </r>
  <r>
    <n v="11284245"/>
    <n v="0"/>
    <x v="0"/>
    <n v="0"/>
    <n v="0"/>
  </r>
  <r>
    <n v="11284245"/>
    <n v="987759"/>
    <x v="0"/>
    <n v="2"/>
    <n v="0"/>
  </r>
  <r>
    <n v="11284246"/>
    <n v="0"/>
    <x v="1"/>
    <n v="0"/>
    <n v="90"/>
  </r>
  <r>
    <n v="11284246"/>
    <n v="987759"/>
    <x v="0"/>
    <n v="1"/>
    <n v="0"/>
  </r>
  <r>
    <n v="11284247"/>
    <n v="0"/>
    <x v="0"/>
    <n v="0"/>
    <n v="0"/>
  </r>
  <r>
    <n v="11284247"/>
    <n v="990223"/>
    <x v="0"/>
    <n v="2"/>
    <n v="0"/>
  </r>
  <r>
    <n v="11284252"/>
    <n v="0"/>
    <x v="0"/>
    <n v="0"/>
    <n v="0"/>
  </r>
  <r>
    <n v="11284252"/>
    <n v="987759"/>
    <x v="0"/>
    <n v="4"/>
    <n v="0"/>
  </r>
  <r>
    <n v="11284254"/>
    <n v="0"/>
    <x v="1"/>
    <n v="0"/>
    <n v="90"/>
  </r>
  <r>
    <n v="11284254"/>
    <n v="987759"/>
    <x v="0"/>
    <n v="2"/>
    <n v="0"/>
  </r>
  <r>
    <n v="11284262"/>
    <n v="0"/>
    <x v="0"/>
    <n v="0"/>
    <n v="0"/>
  </r>
  <r>
    <n v="11284263"/>
    <n v="0"/>
    <x v="1"/>
    <n v="0"/>
    <n v="90"/>
  </r>
  <r>
    <n v="11284263"/>
    <n v="987759"/>
    <x v="0"/>
    <n v="4"/>
    <n v="0"/>
  </r>
  <r>
    <n v="11284269"/>
    <n v="0"/>
    <x v="0"/>
    <n v="0"/>
    <n v="0"/>
  </r>
  <r>
    <n v="11284269"/>
    <n v="2053402"/>
    <x v="0"/>
    <n v="1"/>
    <n v="0"/>
  </r>
  <r>
    <n v="11284270"/>
    <n v="0"/>
    <x v="0"/>
    <n v="0"/>
    <n v="0"/>
  </r>
  <r>
    <n v="11284270"/>
    <n v="987759"/>
    <x v="0"/>
    <n v="2"/>
    <n v="0"/>
  </r>
  <r>
    <n v="11284274"/>
    <n v="0"/>
    <x v="0"/>
    <n v="0"/>
    <n v="0"/>
  </r>
  <r>
    <n v="11284274"/>
    <n v="987759"/>
    <x v="0"/>
    <n v="2"/>
    <n v="0"/>
  </r>
  <r>
    <n v="11284278"/>
    <n v="0"/>
    <x v="0"/>
    <n v="0"/>
    <n v="0"/>
  </r>
  <r>
    <n v="11284278"/>
    <n v="121578"/>
    <x v="0"/>
    <n v="1"/>
    <n v="0"/>
  </r>
  <r>
    <n v="11284280"/>
    <n v="0"/>
    <x v="0"/>
    <n v="0"/>
    <n v="0"/>
  </r>
  <r>
    <n v="11284280"/>
    <n v="0"/>
    <x v="1"/>
    <n v="0"/>
    <n v="90"/>
  </r>
  <r>
    <n v="11284294"/>
    <n v="0"/>
    <x v="0"/>
    <n v="0"/>
    <n v="0"/>
  </r>
  <r>
    <n v="11284301"/>
    <n v="0"/>
    <x v="0"/>
    <n v="0"/>
    <n v="0"/>
  </r>
  <r>
    <n v="11284301"/>
    <n v="1902767"/>
    <x v="1"/>
    <n v="1"/>
    <n v="25"/>
  </r>
  <r>
    <n v="11284303"/>
    <n v="0"/>
    <x v="0"/>
    <n v="0"/>
    <n v="0"/>
  </r>
  <r>
    <n v="11284304"/>
    <n v="0"/>
    <x v="0"/>
    <n v="0"/>
    <n v="0"/>
  </r>
  <r>
    <n v="11284304"/>
    <n v="1902767"/>
    <x v="1"/>
    <n v="3"/>
    <n v="25"/>
  </r>
  <r>
    <n v="11284312"/>
    <n v="0"/>
    <x v="1"/>
    <n v="0"/>
    <n v="25"/>
  </r>
  <r>
    <n v="11284312"/>
    <n v="2053402"/>
    <x v="0"/>
    <n v="1"/>
    <n v="0"/>
  </r>
  <r>
    <n v="11284313"/>
    <n v="987759"/>
    <x v="0"/>
    <n v="2"/>
    <n v="0"/>
  </r>
  <r>
    <n v="11284313"/>
    <n v="1902767"/>
    <x v="1"/>
    <n v="1"/>
    <n v="25"/>
  </r>
  <r>
    <n v="11284314"/>
    <n v="121578"/>
    <x v="0"/>
    <n v="2"/>
    <n v="0"/>
  </r>
  <r>
    <n v="11284314"/>
    <n v="1902767"/>
    <x v="1"/>
    <n v="1"/>
    <n v="25"/>
  </r>
  <r>
    <n v="11284319"/>
    <n v="0"/>
    <x v="0"/>
    <n v="0"/>
    <n v="0"/>
  </r>
  <r>
    <n v="11284322"/>
    <n v="0"/>
    <x v="0"/>
    <n v="0"/>
    <n v="0"/>
  </r>
  <r>
    <n v="11284322"/>
    <n v="121578"/>
    <x v="0"/>
    <n v="4"/>
    <n v="0"/>
  </r>
  <r>
    <n v="11284326"/>
    <n v="0"/>
    <x v="0"/>
    <n v="0"/>
    <n v="0"/>
  </r>
  <r>
    <n v="11284331"/>
    <n v="0"/>
    <x v="0"/>
    <n v="0"/>
    <n v="0"/>
  </r>
  <r>
    <n v="11284331"/>
    <n v="1902767"/>
    <x v="1"/>
    <n v="3"/>
    <n v="25"/>
  </r>
  <r>
    <n v="11284334"/>
    <n v="0"/>
    <x v="0"/>
    <n v="0"/>
    <n v="0"/>
  </r>
  <r>
    <n v="11284334"/>
    <n v="2053402"/>
    <x v="0"/>
    <n v="2"/>
    <n v="0"/>
  </r>
  <r>
    <n v="11284413"/>
    <n v="987759"/>
    <x v="0"/>
    <n v="1"/>
    <n v="0"/>
  </r>
  <r>
    <n v="11284413"/>
    <n v="1902767"/>
    <x v="1"/>
    <n v="4"/>
    <n v="25"/>
  </r>
  <r>
    <n v="11284454"/>
    <n v="987759"/>
    <x v="0"/>
    <n v="1"/>
    <n v="0"/>
  </r>
  <r>
    <n v="11284454"/>
    <n v="990223"/>
    <x v="0"/>
    <n v="2"/>
    <n v="0"/>
  </r>
  <r>
    <n v="11285104"/>
    <n v="0"/>
    <x v="0"/>
    <n v="0"/>
    <n v="0"/>
  </r>
  <r>
    <n v="11285104"/>
    <n v="1902767"/>
    <x v="1"/>
    <n v="1"/>
    <n v="25"/>
  </r>
  <r>
    <n v="11285113"/>
    <n v="0"/>
    <x v="0"/>
    <n v="0"/>
    <n v="0"/>
  </r>
  <r>
    <n v="11285113"/>
    <n v="0"/>
    <x v="1"/>
    <n v="0"/>
    <n v="90"/>
  </r>
  <r>
    <n v="11285117"/>
    <n v="0"/>
    <x v="1"/>
    <n v="0"/>
    <n v="90"/>
  </r>
  <r>
    <n v="11285117"/>
    <n v="151409"/>
    <x v="0"/>
    <n v="1"/>
    <n v="0"/>
  </r>
  <r>
    <n v="11285122"/>
    <n v="0"/>
    <x v="0"/>
    <n v="0"/>
    <n v="0"/>
  </r>
  <r>
    <n v="11285122"/>
    <n v="1902767"/>
    <x v="1"/>
    <n v="2"/>
    <n v="70"/>
  </r>
  <r>
    <n v="11285174"/>
    <n v="710856"/>
    <x v="0"/>
    <n v="1"/>
    <n v="0"/>
  </r>
  <r>
    <n v="11285174"/>
    <n v="2053670"/>
    <x v="1"/>
    <n v="1"/>
    <n v="90"/>
  </r>
  <r>
    <n v="11285175"/>
    <n v="0"/>
    <x v="0"/>
    <n v="0"/>
    <n v="0"/>
  </r>
  <r>
    <n v="11285175"/>
    <n v="2053670"/>
    <x v="1"/>
    <n v="2"/>
    <n v="90"/>
  </r>
  <r>
    <n v="11285176"/>
    <n v="1629842"/>
    <x v="0"/>
    <n v="1"/>
    <n v="0"/>
  </r>
  <r>
    <n v="11285176"/>
    <n v="2053670"/>
    <x v="1"/>
    <n v="1"/>
    <n v="90"/>
  </r>
  <r>
    <n v="11285184"/>
    <n v="0"/>
    <x v="0"/>
    <n v="0"/>
    <n v="0"/>
  </r>
  <r>
    <n v="11285184"/>
    <n v="463541"/>
    <x v="3"/>
    <n v="2"/>
    <n v="90"/>
  </r>
  <r>
    <n v="11285185"/>
    <n v="0"/>
    <x v="3"/>
    <n v="0"/>
    <n v="90"/>
  </r>
  <r>
    <n v="11285185"/>
    <n v="1333766"/>
    <x v="0"/>
    <n v="1"/>
    <n v="0"/>
  </r>
  <r>
    <n v="11285187"/>
    <n v="0"/>
    <x v="0"/>
    <n v="0"/>
    <n v="0"/>
  </r>
  <r>
    <n v="11285187"/>
    <n v="0"/>
    <x v="1"/>
    <n v="0"/>
    <n v="90"/>
  </r>
  <r>
    <n v="11285188"/>
    <n v="948677"/>
    <x v="1"/>
    <n v="1"/>
    <n v="90"/>
  </r>
  <r>
    <n v="11285188"/>
    <n v="2053670"/>
    <x v="1"/>
    <n v="1"/>
    <n v="90"/>
  </r>
  <r>
    <n v="11285289"/>
    <n v="0"/>
    <x v="1"/>
    <n v="0"/>
    <n v="90"/>
  </r>
  <r>
    <n v="11285289"/>
    <n v="990223"/>
    <x v="0"/>
    <n v="2"/>
    <n v="0"/>
  </r>
  <r>
    <n v="11285355"/>
    <n v="0"/>
    <x v="1"/>
    <n v="0"/>
    <n v="90"/>
  </r>
  <r>
    <n v="11285355"/>
    <n v="1456633"/>
    <x v="0"/>
    <n v="2"/>
    <n v="0"/>
  </r>
  <r>
    <n v="11285434"/>
    <n v="0"/>
    <x v="0"/>
    <n v="0"/>
    <n v="0"/>
  </r>
  <r>
    <n v="11285434"/>
    <n v="463541"/>
    <x v="3"/>
    <n v="4"/>
    <n v="90"/>
  </r>
  <r>
    <n v="11285435"/>
    <n v="0"/>
    <x v="0"/>
    <n v="0"/>
    <n v="0"/>
  </r>
  <r>
    <n v="11285435"/>
    <n v="463541"/>
    <x v="3"/>
    <n v="2"/>
    <n v="90"/>
  </r>
  <r>
    <n v="11285475"/>
    <n v="463541"/>
    <x v="3"/>
    <n v="3"/>
    <n v="90"/>
  </r>
  <r>
    <n v="11285475"/>
    <n v="1436408"/>
    <x v="0"/>
    <n v="1"/>
    <n v="0"/>
  </r>
  <r>
    <n v="11285508"/>
    <n v="0"/>
    <x v="0"/>
    <n v="0"/>
    <n v="0"/>
  </r>
  <r>
    <n v="11285508"/>
    <n v="463541"/>
    <x v="3"/>
    <n v="4"/>
    <n v="90"/>
  </r>
  <r>
    <n v="11285510"/>
    <n v="0"/>
    <x v="0"/>
    <n v="0"/>
    <n v="0"/>
  </r>
  <r>
    <n v="11285510"/>
    <n v="793621"/>
    <x v="1"/>
    <n v="2"/>
    <n v="90"/>
  </r>
  <r>
    <n v="11285515"/>
    <n v="793621"/>
    <x v="1"/>
    <n v="2"/>
    <n v="90"/>
  </r>
  <r>
    <n v="11285515"/>
    <n v="1578599"/>
    <x v="0"/>
    <n v="1"/>
    <n v="0"/>
  </r>
  <r>
    <n v="11285520"/>
    <n v="0"/>
    <x v="0"/>
    <n v="0"/>
    <n v="0"/>
  </r>
  <r>
    <n v="11285520"/>
    <n v="0"/>
    <x v="1"/>
    <n v="0"/>
    <n v="90"/>
  </r>
  <r>
    <n v="11285523"/>
    <n v="0"/>
    <x v="1"/>
    <n v="0"/>
    <n v="90"/>
  </r>
  <r>
    <n v="11285523"/>
    <n v="463541"/>
    <x v="3"/>
    <n v="4"/>
    <n v="90"/>
  </r>
  <r>
    <n v="11285526"/>
    <n v="0"/>
    <x v="1"/>
    <n v="0"/>
    <n v="90"/>
  </r>
  <r>
    <n v="11285526"/>
    <n v="793621"/>
    <x v="1"/>
    <n v="2"/>
    <n v="90"/>
  </r>
  <r>
    <n v="11285527"/>
    <n v="0"/>
    <x v="0"/>
    <n v="0"/>
    <n v="0"/>
  </r>
  <r>
    <n v="11285527"/>
    <n v="793621"/>
    <x v="1"/>
    <n v="2"/>
    <n v="90"/>
  </r>
  <r>
    <n v="11285528"/>
    <n v="463541"/>
    <x v="3"/>
    <n v="4"/>
    <n v="90"/>
  </r>
  <r>
    <n v="11285528"/>
    <n v="2058356"/>
    <x v="0"/>
    <n v="1"/>
    <n v="0"/>
  </r>
  <r>
    <n v="11285571"/>
    <n v="0"/>
    <x v="0"/>
    <n v="0"/>
    <n v="0"/>
  </r>
  <r>
    <n v="11285571"/>
    <n v="1908208"/>
    <x v="0"/>
    <n v="2"/>
    <n v="0"/>
  </r>
  <r>
    <n v="11285680"/>
    <n v="0"/>
    <x v="1"/>
    <n v="0"/>
    <n v="90"/>
  </r>
  <r>
    <n v="11285680"/>
    <n v="463541"/>
    <x v="3"/>
    <n v="1"/>
    <n v="90"/>
  </r>
  <r>
    <n v="11285865"/>
    <n v="121578"/>
    <x v="0"/>
    <n v="1"/>
    <n v="0"/>
  </r>
  <r>
    <n v="11285865"/>
    <n v="793621"/>
    <x v="1"/>
    <n v="2"/>
    <n v="90"/>
  </r>
  <r>
    <n v="11285866"/>
    <n v="987759"/>
    <x v="0"/>
    <n v="3"/>
    <n v="0"/>
  </r>
  <r>
    <n v="11285866"/>
    <n v="1902767"/>
    <x v="1"/>
    <n v="1"/>
    <n v="25"/>
  </r>
  <r>
    <n v="11285867"/>
    <n v="793621"/>
    <x v="1"/>
    <n v="3"/>
    <n v="90"/>
  </r>
  <r>
    <n v="11285867"/>
    <n v="987759"/>
    <x v="0"/>
    <n v="1"/>
    <n v="0"/>
  </r>
  <r>
    <n v="11285868"/>
    <n v="0"/>
    <x v="0"/>
    <n v="0"/>
    <n v="0"/>
  </r>
  <r>
    <n v="11285868"/>
    <n v="2052502"/>
    <x v="0"/>
    <n v="1"/>
    <n v="0"/>
  </r>
  <r>
    <n v="11285869"/>
    <n v="0"/>
    <x v="0"/>
    <n v="0"/>
    <n v="0"/>
  </r>
  <r>
    <n v="11285869"/>
    <n v="0"/>
    <x v="1"/>
    <n v="0"/>
    <n v="90"/>
  </r>
  <r>
    <n v="11285969"/>
    <n v="437363"/>
    <x v="0"/>
    <n v="2"/>
    <n v="0"/>
  </r>
  <r>
    <n v="11285969"/>
    <n v="990223"/>
    <x v="0"/>
    <n v="2"/>
    <n v="0"/>
  </r>
  <r>
    <n v="11286144"/>
    <n v="463541"/>
    <x v="3"/>
    <n v="2"/>
    <n v="90"/>
  </r>
  <r>
    <n v="11286144"/>
    <n v="1601680"/>
    <x v="1"/>
    <n v="2"/>
    <n v="90"/>
  </r>
  <r>
    <n v="11286270"/>
    <n v="0"/>
    <x v="0"/>
    <n v="0"/>
    <n v="0"/>
  </r>
  <r>
    <n v="11286270"/>
    <n v="120994"/>
    <x v="1"/>
    <n v="1"/>
    <n v="90"/>
  </r>
  <r>
    <n v="11286386"/>
    <n v="0"/>
    <x v="1"/>
    <n v="0"/>
    <n v="90"/>
  </r>
  <r>
    <n v="11286386"/>
    <n v="1333784"/>
    <x v="0"/>
    <n v="2"/>
    <n v="0"/>
  </r>
  <r>
    <n v="11286398"/>
    <n v="793621"/>
    <x v="1"/>
    <n v="1"/>
    <n v="90"/>
  </r>
  <r>
    <n v="11286398"/>
    <n v="948677"/>
    <x v="1"/>
    <n v="1"/>
    <n v="90"/>
  </r>
  <r>
    <n v="11286771"/>
    <n v="939587"/>
    <x v="0"/>
    <n v="2"/>
    <n v="0"/>
  </r>
  <r>
    <n v="11286771"/>
    <n v="1414488"/>
    <x v="1"/>
    <n v="1"/>
    <n v="80"/>
  </r>
  <r>
    <n v="11286773"/>
    <n v="939587"/>
    <x v="0"/>
    <n v="2"/>
    <n v="0"/>
  </r>
  <r>
    <n v="11286773"/>
    <n v="1414488"/>
    <x v="1"/>
    <n v="1"/>
    <n v="80"/>
  </r>
  <r>
    <n v="11286776"/>
    <n v="0"/>
    <x v="1"/>
    <n v="0"/>
    <n v="80"/>
  </r>
  <r>
    <n v="11286776"/>
    <n v="939587"/>
    <x v="0"/>
    <n v="2"/>
    <n v="0"/>
  </r>
  <r>
    <n v="11286777"/>
    <n v="0"/>
    <x v="0"/>
    <n v="0"/>
    <n v="0"/>
  </r>
  <r>
    <n v="11286777"/>
    <n v="1414488"/>
    <x v="1"/>
    <n v="2"/>
    <n v="80"/>
  </r>
  <r>
    <n v="11286779"/>
    <n v="939587"/>
    <x v="0"/>
    <n v="1"/>
    <n v="0"/>
  </r>
  <r>
    <n v="11286779"/>
    <n v="1414488"/>
    <x v="1"/>
    <n v="2"/>
    <n v="80"/>
  </r>
  <r>
    <n v="11286785"/>
    <n v="0"/>
    <x v="1"/>
    <n v="0"/>
    <n v="90"/>
  </r>
  <r>
    <n v="11286785"/>
    <n v="1902767"/>
    <x v="1"/>
    <n v="2"/>
    <n v="25"/>
  </r>
  <r>
    <n v="11286794"/>
    <n v="548740"/>
    <x v="1"/>
    <n v="1"/>
    <n v="90"/>
  </r>
  <r>
    <n v="11286794"/>
    <n v="1902767"/>
    <x v="1"/>
    <n v="2"/>
    <n v="25"/>
  </r>
  <r>
    <n v="11286981"/>
    <n v="121578"/>
    <x v="0"/>
    <n v="2"/>
    <n v="0"/>
  </r>
  <r>
    <n v="11286981"/>
    <n v="1414488"/>
    <x v="1"/>
    <n v="1"/>
    <n v="80"/>
  </r>
  <r>
    <n v="11286982"/>
    <n v="121578"/>
    <x v="0"/>
    <n v="1"/>
    <n v="0"/>
  </r>
  <r>
    <n v="11286982"/>
    <n v="1902767"/>
    <x v="1"/>
    <n v="4"/>
    <n v="25"/>
  </r>
  <r>
    <n v="11286983"/>
    <n v="0"/>
    <x v="0"/>
    <n v="0"/>
    <n v="0"/>
  </r>
  <r>
    <n v="11286983"/>
    <n v="121578"/>
    <x v="0"/>
    <n v="2"/>
    <n v="0"/>
  </r>
  <r>
    <n v="11286988"/>
    <n v="0"/>
    <x v="0"/>
    <n v="0"/>
    <n v="0"/>
  </r>
  <r>
    <n v="11286988"/>
    <n v="1583470"/>
    <x v="0"/>
    <n v="2"/>
    <n v="0"/>
  </r>
  <r>
    <n v="11286990"/>
    <n v="121578"/>
    <x v="0"/>
    <n v="2"/>
    <n v="0"/>
  </r>
  <r>
    <n v="11286990"/>
    <n v="2053670"/>
    <x v="1"/>
    <n v="1"/>
    <n v="90"/>
  </r>
  <r>
    <n v="11286992"/>
    <n v="0"/>
    <x v="0"/>
    <n v="0"/>
    <n v="0"/>
  </r>
  <r>
    <n v="11286992"/>
    <n v="463541"/>
    <x v="3"/>
    <n v="3"/>
    <n v="90"/>
  </r>
  <r>
    <n v="11286993"/>
    <n v="0"/>
    <x v="0"/>
    <n v="0"/>
    <n v="0"/>
  </r>
  <r>
    <n v="11286993"/>
    <n v="793621"/>
    <x v="1"/>
    <n v="2"/>
    <n v="90"/>
  </r>
  <r>
    <n v="11286998"/>
    <n v="0"/>
    <x v="0"/>
    <n v="0"/>
    <n v="0"/>
  </r>
  <r>
    <n v="11286998"/>
    <n v="1583470"/>
    <x v="0"/>
    <n v="3"/>
    <n v="0"/>
  </r>
  <r>
    <n v="11287006"/>
    <n v="0"/>
    <x v="0"/>
    <n v="0"/>
    <n v="0"/>
  </r>
  <r>
    <n v="11287006"/>
    <n v="1583470"/>
    <x v="0"/>
    <n v="1"/>
    <n v="0"/>
  </r>
  <r>
    <n v="11287008"/>
    <n v="0"/>
    <x v="0"/>
    <n v="0"/>
    <n v="0"/>
  </r>
  <r>
    <n v="11287008"/>
    <n v="987759"/>
    <x v="0"/>
    <n v="4"/>
    <n v="0"/>
  </r>
  <r>
    <n v="11287011"/>
    <n v="0"/>
    <x v="0"/>
    <n v="0"/>
    <n v="0"/>
  </r>
  <r>
    <n v="11287011"/>
    <n v="1583470"/>
    <x v="0"/>
    <n v="3"/>
    <n v="0"/>
  </r>
  <r>
    <n v="11287013"/>
    <n v="0"/>
    <x v="0"/>
    <n v="0"/>
    <n v="0"/>
  </r>
  <r>
    <n v="11287013"/>
    <n v="987759"/>
    <x v="0"/>
    <n v="2"/>
    <n v="0"/>
  </r>
  <r>
    <n v="11287015"/>
    <n v="0"/>
    <x v="0"/>
    <n v="0"/>
    <n v="0"/>
  </r>
  <r>
    <n v="11287015"/>
    <n v="987759"/>
    <x v="0"/>
    <n v="4"/>
    <n v="0"/>
  </r>
  <r>
    <n v="11287017"/>
    <n v="0"/>
    <x v="0"/>
    <n v="0"/>
    <n v="0"/>
  </r>
  <r>
    <n v="11287017"/>
    <n v="987759"/>
    <x v="0"/>
    <n v="2"/>
    <n v="0"/>
  </r>
  <r>
    <n v="11287018"/>
    <n v="987759"/>
    <x v="0"/>
    <n v="2"/>
    <n v="0"/>
  </r>
  <r>
    <n v="11287018"/>
    <n v="1902767"/>
    <x v="1"/>
    <n v="1"/>
    <n v="25"/>
  </r>
  <r>
    <n v="11287022"/>
    <n v="987759"/>
    <x v="0"/>
    <n v="1"/>
    <n v="0"/>
  </r>
  <r>
    <n v="11287022"/>
    <n v="1414488"/>
    <x v="1"/>
    <n v="1"/>
    <n v="80"/>
  </r>
  <r>
    <n v="11287053"/>
    <n v="0"/>
    <x v="0"/>
    <n v="0"/>
    <n v="0"/>
  </r>
  <r>
    <n v="11287063"/>
    <n v="121578"/>
    <x v="0"/>
    <n v="2"/>
    <n v="0"/>
  </r>
  <r>
    <n v="11287063"/>
    <n v="948677"/>
    <x v="1"/>
    <n v="1"/>
    <n v="90"/>
  </r>
  <r>
    <n v="11287070"/>
    <n v="0"/>
    <x v="0"/>
    <n v="0"/>
    <n v="0"/>
  </r>
  <r>
    <n v="11287070"/>
    <n v="1333784"/>
    <x v="0"/>
    <n v="3"/>
    <n v="0"/>
  </r>
  <r>
    <n v="11287120"/>
    <n v="0"/>
    <x v="0"/>
    <n v="0"/>
    <n v="0"/>
  </r>
  <r>
    <n v="11287120"/>
    <n v="987759"/>
    <x v="0"/>
    <n v="1"/>
    <n v="0"/>
  </r>
  <r>
    <n v="11287708"/>
    <n v="0"/>
    <x v="0"/>
    <n v="0"/>
    <n v="0"/>
  </r>
  <r>
    <n v="11287708"/>
    <n v="624394"/>
    <x v="0"/>
    <n v="2"/>
    <n v="0"/>
  </r>
  <r>
    <n v="11287846"/>
    <n v="0"/>
    <x v="0"/>
    <n v="0"/>
    <n v="0"/>
  </r>
  <r>
    <n v="11287846"/>
    <n v="0"/>
    <x v="1"/>
    <n v="0"/>
    <n v="90"/>
  </r>
  <r>
    <n v="11287890"/>
    <n v="0"/>
    <x v="1"/>
    <n v="0"/>
    <n v="80"/>
  </r>
  <r>
    <n v="11287890"/>
    <n v="987759"/>
    <x v="0"/>
    <n v="1"/>
    <n v="0"/>
  </r>
  <r>
    <n v="11287892"/>
    <n v="987759"/>
    <x v="0"/>
    <n v="1"/>
    <n v="0"/>
  </r>
  <r>
    <n v="11287892"/>
    <n v="1902767"/>
    <x v="1"/>
    <n v="3"/>
    <n v="25"/>
  </r>
  <r>
    <n v="11287893"/>
    <n v="0"/>
    <x v="0"/>
    <n v="0"/>
    <n v="0"/>
  </r>
  <r>
    <n v="11287893"/>
    <n v="987759"/>
    <x v="0"/>
    <n v="2"/>
    <n v="0"/>
  </r>
  <r>
    <n v="11287908"/>
    <n v="0"/>
    <x v="0"/>
    <n v="0"/>
    <n v="0"/>
  </r>
  <r>
    <n v="11287908"/>
    <n v="1333784"/>
    <x v="0"/>
    <n v="2"/>
    <n v="0"/>
  </r>
  <r>
    <n v="11287909"/>
    <n v="0"/>
    <x v="0"/>
    <n v="0"/>
    <n v="0"/>
  </r>
  <r>
    <n v="11287909"/>
    <n v="948677"/>
    <x v="1"/>
    <n v="2"/>
    <n v="90"/>
  </r>
  <r>
    <n v="11287996"/>
    <n v="0"/>
    <x v="0"/>
    <n v="0"/>
    <n v="0"/>
  </r>
  <r>
    <n v="11287996"/>
    <n v="1902767"/>
    <x v="1"/>
    <n v="2"/>
    <n v="25"/>
  </r>
  <r>
    <n v="11288017"/>
    <n v="0"/>
    <x v="0"/>
    <n v="0"/>
    <n v="0"/>
  </r>
  <r>
    <n v="11288017"/>
    <n v="121578"/>
    <x v="0"/>
    <n v="1"/>
    <n v="0"/>
  </r>
  <r>
    <n v="11288019"/>
    <n v="0"/>
    <x v="0"/>
    <n v="0"/>
    <n v="0"/>
  </r>
  <r>
    <n v="11288019"/>
    <n v="121578"/>
    <x v="0"/>
    <n v="5"/>
    <n v="0"/>
  </r>
  <r>
    <n v="11288021"/>
    <n v="0"/>
    <x v="1"/>
    <n v="0"/>
    <n v="90"/>
  </r>
  <r>
    <n v="11288021"/>
    <n v="121578"/>
    <x v="0"/>
    <n v="2"/>
    <n v="0"/>
  </r>
  <r>
    <n v="11288029"/>
    <n v="0"/>
    <x v="0"/>
    <n v="0"/>
    <n v="0"/>
  </r>
  <r>
    <n v="11288029"/>
    <n v="773984"/>
    <x v="0"/>
    <n v="1"/>
    <n v="0"/>
  </r>
  <r>
    <n v="11288033"/>
    <n v="0"/>
    <x v="0"/>
    <n v="0"/>
    <n v="0"/>
  </r>
  <r>
    <n v="11288033"/>
    <n v="2053402"/>
    <x v="0"/>
    <n v="1"/>
    <n v="0"/>
  </r>
  <r>
    <n v="11288040"/>
    <n v="0"/>
    <x v="0"/>
    <n v="0"/>
    <n v="0"/>
  </r>
  <r>
    <n v="11288040"/>
    <n v="2055666"/>
    <x v="0"/>
    <n v="2"/>
    <n v="0"/>
  </r>
  <r>
    <n v="11288052"/>
    <n v="0"/>
    <x v="0"/>
    <n v="0"/>
    <n v="0"/>
  </r>
  <r>
    <n v="11288052"/>
    <n v="793621"/>
    <x v="1"/>
    <n v="2"/>
    <n v="90"/>
  </r>
  <r>
    <n v="11288053"/>
    <n v="0"/>
    <x v="1"/>
    <n v="0"/>
    <n v="90"/>
  </r>
  <r>
    <n v="11288053"/>
    <n v="908345"/>
    <x v="0"/>
    <n v="4"/>
    <n v="0"/>
  </r>
  <r>
    <n v="11288134"/>
    <n v="0"/>
    <x v="0"/>
    <n v="0"/>
    <n v="0"/>
  </r>
  <r>
    <n v="11288134"/>
    <n v="1902767"/>
    <x v="1"/>
    <n v="2"/>
    <n v="25"/>
  </r>
  <r>
    <n v="11288202"/>
    <n v="0"/>
    <x v="1"/>
    <n v="0"/>
    <n v="90"/>
  </r>
  <r>
    <n v="11288202"/>
    <n v="1902767"/>
    <x v="1"/>
    <n v="3"/>
    <n v="25"/>
  </r>
  <r>
    <n v="11288274"/>
    <n v="0"/>
    <x v="0"/>
    <n v="0"/>
    <n v="0"/>
  </r>
  <r>
    <n v="11288274"/>
    <n v="1414488"/>
    <x v="1"/>
    <n v="3"/>
    <n v="80"/>
  </r>
  <r>
    <n v="11288276"/>
    <n v="0"/>
    <x v="0"/>
    <n v="0"/>
    <n v="0"/>
  </r>
  <r>
    <n v="11288276"/>
    <n v="1414488"/>
    <x v="1"/>
    <n v="3"/>
    <n v="80"/>
  </r>
  <r>
    <n v="11288280"/>
    <n v="0"/>
    <x v="0"/>
    <n v="0"/>
    <n v="0"/>
  </r>
  <r>
    <n v="11288280"/>
    <n v="0"/>
    <x v="1"/>
    <n v="0"/>
    <n v="80"/>
  </r>
  <r>
    <n v="11288281"/>
    <n v="0"/>
    <x v="0"/>
    <n v="0"/>
    <n v="0"/>
  </r>
  <r>
    <n v="11288281"/>
    <n v="1902767"/>
    <x v="1"/>
    <n v="2"/>
    <n v="25"/>
  </r>
  <r>
    <n v="11288282"/>
    <n v="0"/>
    <x v="0"/>
    <n v="0"/>
    <n v="0"/>
  </r>
  <r>
    <n v="11288282"/>
    <n v="1902767"/>
    <x v="1"/>
    <n v="2"/>
    <n v="25"/>
  </r>
  <r>
    <n v="11288283"/>
    <n v="0"/>
    <x v="0"/>
    <n v="0"/>
    <n v="0"/>
  </r>
  <r>
    <n v="11288283"/>
    <n v="1902767"/>
    <x v="1"/>
    <n v="3"/>
    <n v="25"/>
  </r>
  <r>
    <n v="11288307"/>
    <n v="0"/>
    <x v="0"/>
    <n v="0"/>
    <n v="0"/>
  </r>
  <r>
    <n v="11288307"/>
    <n v="1414488"/>
    <x v="1"/>
    <n v="5"/>
    <n v="80"/>
  </r>
  <r>
    <n v="11288309"/>
    <n v="0"/>
    <x v="0"/>
    <n v="0"/>
    <n v="0"/>
  </r>
  <r>
    <n v="11288309"/>
    <n v="0"/>
    <x v="1"/>
    <n v="0"/>
    <n v="80"/>
  </r>
  <r>
    <n v="11288380"/>
    <n v="1902440"/>
    <x v="1"/>
    <n v="1"/>
    <n v="90"/>
  </r>
  <r>
    <n v="11288380"/>
    <n v="1908208"/>
    <x v="0"/>
    <n v="4"/>
    <n v="0"/>
  </r>
  <r>
    <n v="11288566"/>
    <n v="0"/>
    <x v="0"/>
    <n v="0"/>
    <n v="0"/>
  </r>
  <r>
    <n v="11288566"/>
    <n v="1414488"/>
    <x v="1"/>
    <n v="1"/>
    <n v="90"/>
  </r>
  <r>
    <n v="11288567"/>
    <n v="0"/>
    <x v="0"/>
    <n v="0"/>
    <n v="0"/>
  </r>
  <r>
    <n v="11288567"/>
    <n v="1414488"/>
    <x v="1"/>
    <n v="2"/>
    <n v="80"/>
  </r>
  <r>
    <n v="11288568"/>
    <n v="0"/>
    <x v="0"/>
    <n v="0"/>
    <n v="0"/>
  </r>
  <r>
    <n v="11288568"/>
    <n v="1414488"/>
    <x v="1"/>
    <n v="2"/>
    <n v="80"/>
  </r>
  <r>
    <n v="11288590"/>
    <n v="0"/>
    <x v="0"/>
    <n v="0"/>
    <n v="0"/>
  </r>
  <r>
    <n v="11288590"/>
    <n v="314902"/>
    <x v="2"/>
    <n v="5"/>
    <n v="90"/>
  </r>
  <r>
    <n v="11288592"/>
    <n v="0"/>
    <x v="0"/>
    <n v="0"/>
    <n v="0"/>
  </r>
  <r>
    <n v="11288592"/>
    <n v="121578"/>
    <x v="0"/>
    <n v="3"/>
    <n v="0"/>
  </r>
  <r>
    <n v="11288722"/>
    <n v="987759"/>
    <x v="0"/>
    <n v="1"/>
    <n v="0"/>
  </r>
  <r>
    <n v="11288722"/>
    <n v="1165251"/>
    <x v="0"/>
    <n v="1"/>
    <n v="0"/>
  </r>
  <r>
    <n v="11288740"/>
    <n v="0"/>
    <x v="0"/>
    <n v="0"/>
    <n v="0"/>
  </r>
  <r>
    <n v="11288740"/>
    <n v="987759"/>
    <x v="0"/>
    <n v="2"/>
    <n v="0"/>
  </r>
  <r>
    <n v="11288849"/>
    <n v="0"/>
    <x v="1"/>
    <n v="0"/>
    <n v="90"/>
  </r>
  <r>
    <n v="11288849"/>
    <n v="121578"/>
    <x v="0"/>
    <n v="2"/>
    <n v="0"/>
  </r>
  <r>
    <n v="11288850"/>
    <n v="0"/>
    <x v="0"/>
    <n v="0"/>
    <n v="0"/>
  </r>
  <r>
    <n v="11288850"/>
    <n v="71272"/>
    <x v="0"/>
    <n v="2"/>
    <n v="0"/>
  </r>
  <r>
    <n v="11288856"/>
    <n v="121578"/>
    <x v="0"/>
    <n v="1"/>
    <n v="0"/>
  </r>
  <r>
    <n v="11288856"/>
    <n v="990223"/>
    <x v="0"/>
    <n v="2"/>
    <n v="0"/>
  </r>
  <r>
    <n v="11288862"/>
    <n v="0"/>
    <x v="0"/>
    <n v="0"/>
    <n v="0"/>
  </r>
  <r>
    <n v="11288862"/>
    <n v="990223"/>
    <x v="0"/>
    <n v="1"/>
    <n v="0"/>
  </r>
  <r>
    <n v="11288866"/>
    <n v="121578"/>
    <x v="0"/>
    <n v="2"/>
    <n v="0"/>
  </r>
  <r>
    <n v="11288866"/>
    <n v="1583470"/>
    <x v="0"/>
    <n v="2"/>
    <n v="0"/>
  </r>
  <r>
    <n v="11288867"/>
    <n v="0"/>
    <x v="0"/>
    <n v="0"/>
    <n v="0"/>
  </r>
  <r>
    <n v="11288867"/>
    <n v="990223"/>
    <x v="0"/>
    <n v="1"/>
    <n v="0"/>
  </r>
  <r>
    <n v="11288873"/>
    <n v="0"/>
    <x v="0"/>
    <n v="0"/>
    <n v="0"/>
  </r>
  <r>
    <n v="11288873"/>
    <n v="987759"/>
    <x v="0"/>
    <n v="1"/>
    <n v="0"/>
  </r>
  <r>
    <n v="11288875"/>
    <n v="987759"/>
    <x v="0"/>
    <n v="1"/>
    <n v="0"/>
  </r>
  <r>
    <n v="11288875"/>
    <n v="990223"/>
    <x v="0"/>
    <n v="1"/>
    <n v="0"/>
  </r>
  <r>
    <n v="11288877"/>
    <n v="0"/>
    <x v="0"/>
    <n v="0"/>
    <n v="0"/>
  </r>
  <r>
    <n v="11288877"/>
    <n v="490468"/>
    <x v="0"/>
    <n v="1"/>
    <n v="0"/>
  </r>
  <r>
    <n v="11288878"/>
    <n v="0"/>
    <x v="0"/>
    <n v="0"/>
    <n v="0"/>
  </r>
  <r>
    <n v="11288878"/>
    <n v="228845"/>
    <x v="3"/>
    <n v="3"/>
    <n v="90"/>
  </r>
  <r>
    <n v="11288880"/>
    <n v="0"/>
    <x v="0"/>
    <n v="0"/>
    <n v="0"/>
  </r>
  <r>
    <n v="11288880"/>
    <n v="2053402"/>
    <x v="0"/>
    <n v="2"/>
    <n v="0"/>
  </r>
  <r>
    <n v="11288883"/>
    <n v="121578"/>
    <x v="0"/>
    <n v="2"/>
    <n v="0"/>
  </r>
  <r>
    <n v="11288883"/>
    <n v="1601680"/>
    <x v="1"/>
    <n v="1"/>
    <n v="90"/>
  </r>
  <r>
    <n v="11288887"/>
    <n v="490468"/>
    <x v="0"/>
    <n v="2"/>
    <n v="0"/>
  </r>
  <r>
    <n v="11288887"/>
    <n v="987759"/>
    <x v="0"/>
    <n v="1"/>
    <n v="0"/>
  </r>
  <r>
    <n v="11288902"/>
    <n v="120994"/>
    <x v="1"/>
    <n v="2"/>
    <n v="90"/>
  </r>
  <r>
    <n v="11288902"/>
    <n v="2053402"/>
    <x v="0"/>
    <n v="1"/>
    <n v="0"/>
  </r>
  <r>
    <n v="11288903"/>
    <n v="0"/>
    <x v="0"/>
    <n v="0"/>
    <n v="0"/>
  </r>
  <r>
    <n v="11288903"/>
    <n v="71272"/>
    <x v="0"/>
    <n v="1"/>
    <n v="0"/>
  </r>
  <r>
    <n v="11289013"/>
    <n v="0"/>
    <x v="0"/>
    <n v="0"/>
    <n v="0"/>
  </r>
  <r>
    <n v="11289013"/>
    <n v="438811"/>
    <x v="0"/>
    <n v="1"/>
    <n v="0"/>
  </r>
  <r>
    <n v="11289348"/>
    <n v="314902"/>
    <x v="2"/>
    <n v="1"/>
    <n v="90"/>
  </r>
  <r>
    <n v="11289348"/>
    <n v="463541"/>
    <x v="3"/>
    <n v="4"/>
    <n v="90"/>
  </r>
  <r>
    <n v="11289358"/>
    <n v="0"/>
    <x v="1"/>
    <n v="0"/>
    <n v="90"/>
  </r>
  <r>
    <n v="11289358"/>
    <n v="990223"/>
    <x v="0"/>
    <n v="2"/>
    <n v="0"/>
  </r>
  <r>
    <n v="11289368"/>
    <n v="121578"/>
    <x v="0"/>
    <n v="1"/>
    <n v="0"/>
  </r>
  <r>
    <n v="11289368"/>
    <n v="2054191"/>
    <x v="0"/>
    <n v="2"/>
    <n v="0"/>
  </r>
  <r>
    <n v="11289405"/>
    <n v="0"/>
    <x v="0"/>
    <n v="0"/>
    <n v="0"/>
  </r>
  <r>
    <n v="11289405"/>
    <n v="463541"/>
    <x v="3"/>
    <n v="2"/>
    <n v="90"/>
  </r>
  <r>
    <n v="11289424"/>
    <n v="0"/>
    <x v="0"/>
    <n v="0"/>
    <n v="0"/>
  </r>
  <r>
    <n v="11289424"/>
    <n v="463541"/>
    <x v="3"/>
    <n v="3"/>
    <n v="90"/>
  </r>
  <r>
    <n v="11289514"/>
    <n v="463541"/>
    <x v="3"/>
    <n v="2"/>
    <n v="90"/>
  </r>
  <r>
    <n v="11289514"/>
    <n v="1333784"/>
    <x v="0"/>
    <n v="1"/>
    <n v="0"/>
  </r>
  <r>
    <n v="11289516"/>
    <n v="463541"/>
    <x v="3"/>
    <n v="3"/>
    <n v="90"/>
  </r>
  <r>
    <n v="11289516"/>
    <n v="948677"/>
    <x v="1"/>
    <n v="1"/>
    <n v="90"/>
  </r>
  <r>
    <n v="11289518"/>
    <n v="314902"/>
    <x v="2"/>
    <n v="1"/>
    <n v="90"/>
  </r>
  <r>
    <n v="11289518"/>
    <n v="793621"/>
    <x v="1"/>
    <n v="2"/>
    <n v="90"/>
  </r>
  <r>
    <n v="11289526"/>
    <n v="0"/>
    <x v="1"/>
    <n v="0"/>
    <n v="90"/>
  </r>
  <r>
    <n v="11289526"/>
    <n v="463541"/>
    <x v="3"/>
    <n v="1"/>
    <n v="90"/>
  </r>
  <r>
    <n v="11289536"/>
    <n v="0"/>
    <x v="1"/>
    <n v="0"/>
    <n v="90"/>
  </r>
  <r>
    <n v="11289536"/>
    <n v="1333784"/>
    <x v="0"/>
    <n v="1"/>
    <n v="0"/>
  </r>
  <r>
    <n v="11289538"/>
    <n v="0"/>
    <x v="1"/>
    <n v="0"/>
    <n v="90"/>
  </r>
  <r>
    <n v="11289556"/>
    <n v="0"/>
    <x v="0"/>
    <n v="0"/>
    <n v="0"/>
  </r>
  <r>
    <n v="11289556"/>
    <n v="793621"/>
    <x v="1"/>
    <n v="2"/>
    <n v="90"/>
  </r>
  <r>
    <n v="11289557"/>
    <n v="793621"/>
    <x v="1"/>
    <n v="1"/>
    <n v="90"/>
  </r>
  <r>
    <n v="11289557"/>
    <n v="1333766"/>
    <x v="0"/>
    <n v="1"/>
    <n v="0"/>
  </r>
  <r>
    <n v="11289561"/>
    <n v="0"/>
    <x v="1"/>
    <n v="0"/>
    <n v="90"/>
  </r>
  <r>
    <n v="11289561"/>
    <n v="1456633"/>
    <x v="0"/>
    <n v="2"/>
    <n v="0"/>
  </r>
  <r>
    <n v="11289578"/>
    <n v="793621"/>
    <x v="1"/>
    <n v="3"/>
    <n v="90"/>
  </r>
  <r>
    <n v="11289578"/>
    <n v="990223"/>
    <x v="0"/>
    <n v="2"/>
    <n v="0"/>
  </r>
  <r>
    <n v="11289613"/>
    <n v="0"/>
    <x v="0"/>
    <n v="0"/>
    <n v="0"/>
  </r>
  <r>
    <n v="11289613"/>
    <n v="793621"/>
    <x v="1"/>
    <n v="3"/>
    <n v="90"/>
  </r>
  <r>
    <n v="11289614"/>
    <n v="0"/>
    <x v="0"/>
    <n v="0"/>
    <n v="0"/>
  </r>
  <r>
    <n v="11289614"/>
    <n v="793621"/>
    <x v="1"/>
    <n v="3"/>
    <n v="90"/>
  </r>
  <r>
    <n v="11289615"/>
    <n v="0"/>
    <x v="0"/>
    <n v="0"/>
    <n v="0"/>
  </r>
  <r>
    <n v="11289615"/>
    <n v="793621"/>
    <x v="1"/>
    <n v="2"/>
    <n v="90"/>
  </r>
  <r>
    <n v="11289648"/>
    <n v="0"/>
    <x v="1"/>
    <n v="0"/>
    <n v="90"/>
  </r>
  <r>
    <n v="11289648"/>
    <n v="2057848"/>
    <x v="0"/>
    <n v="3"/>
    <n v="0"/>
  </r>
  <r>
    <n v="11289720"/>
    <n v="0"/>
    <x v="0"/>
    <n v="0"/>
    <n v="0"/>
  </r>
  <r>
    <n v="11289720"/>
    <n v="463541"/>
    <x v="3"/>
    <n v="2"/>
    <n v="90"/>
  </r>
  <r>
    <n v="11289721"/>
    <n v="0"/>
    <x v="0"/>
    <n v="0"/>
    <n v="0"/>
  </r>
  <r>
    <n v="11289721"/>
    <n v="463541"/>
    <x v="3"/>
    <n v="4"/>
    <n v="90"/>
  </r>
  <r>
    <n v="11289748"/>
    <n v="0"/>
    <x v="0"/>
    <n v="0"/>
    <n v="0"/>
  </r>
  <r>
    <n v="11289748"/>
    <n v="1414488"/>
    <x v="1"/>
    <n v="3"/>
    <n v="80"/>
  </r>
  <r>
    <n v="11289881"/>
    <n v="0"/>
    <x v="0"/>
    <n v="0"/>
    <n v="0"/>
  </r>
  <r>
    <n v="11289881"/>
    <n v="1414488"/>
    <x v="1"/>
    <n v="2"/>
    <n v="80"/>
  </r>
  <r>
    <n v="11290717"/>
    <n v="0"/>
    <x v="0"/>
    <n v="0"/>
    <n v="0"/>
  </r>
  <r>
    <n v="11290717"/>
    <n v="1414488"/>
    <x v="1"/>
    <n v="4"/>
    <n v="80"/>
  </r>
  <r>
    <n v="11291284"/>
    <n v="0"/>
    <x v="0"/>
    <n v="0"/>
    <n v="0"/>
  </r>
  <r>
    <n v="11291284"/>
    <n v="438610"/>
    <x v="0"/>
    <n v="1"/>
    <n v="0"/>
  </r>
  <r>
    <n v="11291285"/>
    <n v="0"/>
    <x v="0"/>
    <n v="0"/>
    <n v="0"/>
  </r>
  <r>
    <n v="11291286"/>
    <n v="0"/>
    <x v="0"/>
    <n v="0"/>
    <n v="0"/>
  </r>
  <r>
    <n v="11291286"/>
    <n v="2055939"/>
    <x v="0"/>
    <n v="1"/>
    <n v="0"/>
  </r>
  <r>
    <n v="11291296"/>
    <n v="0"/>
    <x v="0"/>
    <n v="0"/>
    <n v="0"/>
  </r>
  <r>
    <n v="11291296"/>
    <n v="990223"/>
    <x v="0"/>
    <n v="1"/>
    <n v="0"/>
  </r>
  <r>
    <n v="11291367"/>
    <n v="0"/>
    <x v="2"/>
    <n v="0"/>
    <n v="90"/>
  </r>
  <r>
    <n v="11291367"/>
    <n v="987759"/>
    <x v="0"/>
    <n v="2"/>
    <n v="0"/>
  </r>
  <r>
    <n v="11291400"/>
    <n v="0"/>
    <x v="0"/>
    <n v="0"/>
    <n v="0"/>
  </r>
  <r>
    <n v="11291400"/>
    <n v="0"/>
    <x v="1"/>
    <n v="0"/>
    <n v="90"/>
  </r>
  <r>
    <n v="11291403"/>
    <n v="0"/>
    <x v="0"/>
    <n v="0"/>
    <n v="0"/>
  </r>
  <r>
    <n v="11291403"/>
    <n v="463529"/>
    <x v="0"/>
    <n v="2"/>
    <n v="0"/>
  </r>
  <r>
    <n v="11291405"/>
    <n v="0"/>
    <x v="0"/>
    <n v="0"/>
    <n v="0"/>
  </r>
  <r>
    <n v="11291406"/>
    <n v="0"/>
    <x v="0"/>
    <n v="0"/>
    <n v="0"/>
  </r>
  <r>
    <n v="11291406"/>
    <n v="2056587"/>
    <x v="0"/>
    <n v="1"/>
    <n v="0"/>
  </r>
  <r>
    <n v="11291422"/>
    <n v="0"/>
    <x v="0"/>
    <n v="0"/>
    <n v="0"/>
  </r>
  <r>
    <n v="11291437"/>
    <n v="0"/>
    <x v="0"/>
    <n v="0"/>
    <n v="0"/>
  </r>
  <r>
    <n v="11291437"/>
    <n v="987759"/>
    <x v="0"/>
    <n v="1"/>
    <n v="0"/>
  </r>
  <r>
    <n v="11291439"/>
    <n v="0"/>
    <x v="0"/>
    <n v="0"/>
    <n v="0"/>
  </r>
  <r>
    <n v="11291439"/>
    <n v="987759"/>
    <x v="0"/>
    <n v="1"/>
    <n v="0"/>
  </r>
  <r>
    <n v="11291440"/>
    <n v="0"/>
    <x v="0"/>
    <n v="0"/>
    <n v="0"/>
  </r>
  <r>
    <n v="11291478"/>
    <n v="0"/>
    <x v="0"/>
    <n v="0"/>
    <n v="0"/>
  </r>
  <r>
    <n v="11291478"/>
    <n v="990223"/>
    <x v="0"/>
    <n v="1"/>
    <n v="0"/>
  </r>
  <r>
    <n v="11292522"/>
    <n v="0"/>
    <x v="0"/>
    <n v="0"/>
    <n v="0"/>
  </r>
  <r>
    <n v="11292522"/>
    <n v="121578"/>
    <x v="0"/>
    <n v="4"/>
    <n v="0"/>
  </r>
  <r>
    <n v="11292523"/>
    <n v="0"/>
    <x v="0"/>
    <n v="0"/>
    <n v="0"/>
  </r>
  <r>
    <n v="11292523"/>
    <n v="1333766"/>
    <x v="0"/>
    <n v="1"/>
    <n v="0"/>
  </r>
  <r>
    <n v="11292527"/>
    <n v="0"/>
    <x v="0"/>
    <n v="0"/>
    <n v="0"/>
  </r>
  <r>
    <n v="11292527"/>
    <n v="987759"/>
    <x v="0"/>
    <n v="1"/>
    <n v="0"/>
  </r>
  <r>
    <n v="11292528"/>
    <n v="1333766"/>
    <x v="0"/>
    <n v="2"/>
    <n v="0"/>
  </r>
  <r>
    <n v="11292528"/>
    <n v="2053402"/>
    <x v="0"/>
    <n v="1"/>
    <n v="0"/>
  </r>
  <r>
    <n v="11292529"/>
    <n v="0"/>
    <x v="0"/>
    <n v="0"/>
    <n v="0"/>
  </r>
  <r>
    <n v="11292529"/>
    <n v="71272"/>
    <x v="0"/>
    <n v="2"/>
    <n v="0"/>
  </r>
  <r>
    <n v="11292532"/>
    <n v="0"/>
    <x v="1"/>
    <n v="0"/>
    <n v="90"/>
  </r>
  <r>
    <n v="11292532"/>
    <n v="987759"/>
    <x v="0"/>
    <n v="1"/>
    <n v="0"/>
  </r>
  <r>
    <n v="11292544"/>
    <n v="0"/>
    <x v="0"/>
    <n v="0"/>
    <n v="0"/>
  </r>
  <r>
    <n v="11292544"/>
    <n v="121578"/>
    <x v="0"/>
    <n v="1"/>
    <n v="0"/>
  </r>
  <r>
    <n v="11292546"/>
    <n v="121578"/>
    <x v="0"/>
    <n v="2"/>
    <n v="0"/>
  </r>
  <r>
    <n v="11292546"/>
    <n v="2055666"/>
    <x v="0"/>
    <n v="1"/>
    <n v="0"/>
  </r>
  <r>
    <n v="11292548"/>
    <n v="0"/>
    <x v="0"/>
    <n v="0"/>
    <n v="0"/>
  </r>
  <r>
    <n v="11292548"/>
    <n v="121578"/>
    <x v="0"/>
    <n v="1"/>
    <n v="0"/>
  </r>
  <r>
    <n v="11292700"/>
    <n v="0"/>
    <x v="0"/>
    <n v="0"/>
    <n v="0"/>
  </r>
  <r>
    <n v="11292700"/>
    <n v="493130"/>
    <x v="0"/>
    <n v="6"/>
    <n v="0"/>
  </r>
  <r>
    <n v="11292758"/>
    <n v="0"/>
    <x v="0"/>
    <n v="0"/>
    <n v="0"/>
  </r>
  <r>
    <n v="11292777"/>
    <n v="1414488"/>
    <x v="0"/>
    <n v="2"/>
    <n v="0"/>
  </r>
  <r>
    <n v="11292777"/>
    <n v="2052502"/>
    <x v="0"/>
    <n v="1"/>
    <n v="0"/>
  </r>
  <r>
    <n v="11292813"/>
    <n v="0"/>
    <x v="0"/>
    <n v="0"/>
    <n v="0"/>
  </r>
  <r>
    <n v="11292813"/>
    <n v="1650150"/>
    <x v="0"/>
    <n v="1"/>
    <n v="0"/>
  </r>
  <r>
    <n v="11292814"/>
    <n v="0"/>
    <x v="1"/>
    <n v="0"/>
    <n v="90"/>
  </r>
  <r>
    <n v="11292814"/>
    <n v="1902767"/>
    <x v="1"/>
    <n v="2"/>
    <n v="25"/>
  </r>
  <r>
    <n v="11292996"/>
    <n v="0"/>
    <x v="1"/>
    <n v="0"/>
    <n v="90"/>
  </r>
  <r>
    <n v="11292996"/>
    <n v="1578089"/>
    <x v="0"/>
    <n v="2"/>
    <n v="0"/>
  </r>
  <r>
    <n v="11293001"/>
    <n v="799717"/>
    <x v="0"/>
    <n v="3"/>
    <n v="0"/>
  </r>
  <r>
    <n v="11293001"/>
    <n v="1841932"/>
    <x v="0"/>
    <n v="1"/>
    <n v="0"/>
  </r>
  <r>
    <n v="11293075"/>
    <n v="0"/>
    <x v="1"/>
    <n v="0"/>
    <n v="90"/>
  </r>
  <r>
    <n v="11293075"/>
    <n v="793621"/>
    <x v="1"/>
    <n v="2"/>
    <n v="90"/>
  </r>
  <r>
    <n v="11293078"/>
    <n v="0"/>
    <x v="0"/>
    <n v="0"/>
    <n v="0"/>
  </r>
  <r>
    <n v="11293078"/>
    <n v="2053670"/>
    <x v="1"/>
    <n v="2"/>
    <n v="90"/>
  </r>
  <r>
    <n v="11293079"/>
    <n v="0"/>
    <x v="1"/>
    <n v="0"/>
    <n v="90"/>
  </r>
  <r>
    <n v="11293079"/>
    <n v="1333766"/>
    <x v="0"/>
    <n v="1"/>
    <n v="0"/>
  </r>
  <r>
    <n v="11293090"/>
    <n v="0"/>
    <x v="0"/>
    <n v="0"/>
    <n v="0"/>
  </r>
  <r>
    <n v="11293090"/>
    <n v="0"/>
    <x v="1"/>
    <n v="0"/>
    <n v="90"/>
  </r>
  <r>
    <n v="11293092"/>
    <n v="151409"/>
    <x v="0"/>
    <n v="1"/>
    <n v="0"/>
  </r>
  <r>
    <n v="11293092"/>
    <n v="793621"/>
    <x v="1"/>
    <n v="3"/>
    <n v="90"/>
  </r>
  <r>
    <n v="11293103"/>
    <n v="793621"/>
    <x v="1"/>
    <n v="4"/>
    <n v="90"/>
  </r>
  <r>
    <n v="11293103"/>
    <n v="1333766"/>
    <x v="0"/>
    <n v="1"/>
    <n v="0"/>
  </r>
  <r>
    <n v="11293104"/>
    <n v="0"/>
    <x v="0"/>
    <n v="0"/>
    <n v="0"/>
  </r>
  <r>
    <n v="11293104"/>
    <n v="793621"/>
    <x v="1"/>
    <n v="3"/>
    <n v="90"/>
  </r>
  <r>
    <n v="11293119"/>
    <n v="0"/>
    <x v="3"/>
    <n v="0"/>
    <n v="90"/>
  </r>
  <r>
    <n v="11293119"/>
    <n v="793621"/>
    <x v="1"/>
    <n v="1"/>
    <n v="90"/>
  </r>
  <r>
    <n v="11293120"/>
    <n v="0"/>
    <x v="1"/>
    <n v="0"/>
    <n v="90"/>
  </r>
  <r>
    <n v="11293120"/>
    <n v="125815"/>
    <x v="1"/>
    <n v="2"/>
    <n v="90"/>
  </r>
  <r>
    <n v="11293121"/>
    <n v="0"/>
    <x v="0"/>
    <n v="0"/>
    <n v="0"/>
  </r>
  <r>
    <n v="11293121"/>
    <n v="793621"/>
    <x v="1"/>
    <n v="2"/>
    <n v="90"/>
  </r>
  <r>
    <n v="11293122"/>
    <n v="0"/>
    <x v="0"/>
    <n v="0"/>
    <n v="0"/>
  </r>
  <r>
    <n v="11293122"/>
    <n v="793621"/>
    <x v="1"/>
    <n v="2"/>
    <n v="90"/>
  </r>
  <r>
    <n v="11293124"/>
    <n v="0"/>
    <x v="1"/>
    <n v="0"/>
    <n v="90"/>
  </r>
  <r>
    <n v="11293124"/>
    <n v="1333784"/>
    <x v="0"/>
    <n v="1"/>
    <n v="0"/>
  </r>
  <r>
    <n v="11293125"/>
    <n v="0"/>
    <x v="1"/>
    <n v="0"/>
    <n v="90"/>
  </r>
  <r>
    <n v="11293125"/>
    <n v="793621"/>
    <x v="1"/>
    <n v="2"/>
    <n v="90"/>
  </r>
  <r>
    <n v="11293132"/>
    <n v="0"/>
    <x v="0"/>
    <n v="0"/>
    <n v="0"/>
  </r>
  <r>
    <n v="11293132"/>
    <n v="463541"/>
    <x v="3"/>
    <n v="2"/>
    <n v="90"/>
  </r>
  <r>
    <n v="11293133"/>
    <n v="0"/>
    <x v="1"/>
    <n v="0"/>
    <n v="90"/>
  </r>
  <r>
    <n v="11293133"/>
    <n v="463541"/>
    <x v="3"/>
    <n v="3"/>
    <n v="90"/>
  </r>
  <r>
    <n v="11293179"/>
    <n v="0"/>
    <x v="1"/>
    <n v="0"/>
    <n v="90"/>
  </r>
  <r>
    <n v="11293179"/>
    <n v="990223"/>
    <x v="0"/>
    <n v="4"/>
    <n v="0"/>
  </r>
  <r>
    <n v="11293211"/>
    <n v="0"/>
    <x v="0"/>
    <n v="0"/>
    <n v="0"/>
  </r>
  <r>
    <n v="11293211"/>
    <n v="438610"/>
    <x v="0"/>
    <n v="4"/>
    <n v="0"/>
  </r>
  <r>
    <n v="11293235"/>
    <n v="0"/>
    <x v="0"/>
    <n v="0"/>
    <n v="0"/>
  </r>
  <r>
    <n v="11293235"/>
    <n v="2053670"/>
    <x v="2"/>
    <n v="4"/>
    <n v="90"/>
  </r>
  <r>
    <n v="11293236"/>
    <n v="0"/>
    <x v="2"/>
    <n v="0"/>
    <n v="90"/>
  </r>
  <r>
    <n v="11293236"/>
    <n v="228845"/>
    <x v="3"/>
    <n v="3"/>
    <n v="90"/>
  </r>
  <r>
    <n v="11293237"/>
    <n v="490468"/>
    <x v="0"/>
    <n v="4"/>
    <n v="0"/>
  </r>
  <r>
    <n v="11293237"/>
    <n v="2053670"/>
    <x v="2"/>
    <n v="1"/>
    <n v="90"/>
  </r>
  <r>
    <n v="11293275"/>
    <n v="793621"/>
    <x v="1"/>
    <n v="2"/>
    <n v="90"/>
  </r>
  <r>
    <n v="11293275"/>
    <n v="1629842"/>
    <x v="0"/>
    <n v="1"/>
    <n v="0"/>
  </r>
  <r>
    <n v="11293277"/>
    <n v="0"/>
    <x v="0"/>
    <n v="0"/>
    <n v="0"/>
  </r>
  <r>
    <n v="11293277"/>
    <n v="793621"/>
    <x v="1"/>
    <n v="3"/>
    <n v="90"/>
  </r>
  <r>
    <n v="11293278"/>
    <n v="0"/>
    <x v="0"/>
    <n v="0"/>
    <n v="0"/>
  </r>
  <r>
    <n v="11293278"/>
    <n v="0"/>
    <x v="1"/>
    <n v="0"/>
    <n v="90"/>
  </r>
  <r>
    <n v="11293293"/>
    <n v="120994"/>
    <x v="1"/>
    <n v="1"/>
    <n v="90"/>
  </r>
  <r>
    <n v="11293293"/>
    <n v="2056222"/>
    <x v="0"/>
    <n v="1"/>
    <n v="0"/>
  </r>
  <r>
    <n v="11293314"/>
    <n v="438610"/>
    <x v="0"/>
    <n v="3"/>
    <n v="0"/>
  </r>
  <r>
    <n v="11293314"/>
    <n v="1902440"/>
    <x v="1"/>
    <n v="1"/>
    <n v="90"/>
  </r>
  <r>
    <n v="11293382"/>
    <n v="1578600"/>
    <x v="0"/>
    <n v="2"/>
    <n v="0"/>
  </r>
  <r>
    <n v="11293382"/>
    <n v="1902440"/>
    <x v="1"/>
    <n v="1"/>
    <n v="90"/>
  </r>
  <r>
    <n v="11293467"/>
    <n v="1902440"/>
    <x v="1"/>
    <n v="1"/>
    <n v="90"/>
  </r>
  <r>
    <n v="11293467"/>
    <n v="1908208"/>
    <x v="0"/>
    <n v="2"/>
    <n v="0"/>
  </r>
  <r>
    <n v="11293509"/>
    <n v="793621"/>
    <x v="1"/>
    <n v="1"/>
    <n v="90"/>
  </r>
  <r>
    <n v="11293509"/>
    <n v="1456633"/>
    <x v="0"/>
    <n v="3"/>
    <n v="0"/>
  </r>
  <r>
    <n v="11293591"/>
    <n v="0"/>
    <x v="0"/>
    <n v="0"/>
    <n v="0"/>
  </r>
  <r>
    <n v="11293591"/>
    <n v="486831"/>
    <x v="0"/>
    <n v="2"/>
    <n v="0"/>
  </r>
  <r>
    <n v="11293609"/>
    <n v="0"/>
    <x v="1"/>
    <n v="0"/>
    <n v="90"/>
  </r>
  <r>
    <n v="11293629"/>
    <n v="0"/>
    <x v="2"/>
    <n v="0"/>
    <n v="90"/>
  </r>
  <r>
    <n v="11293629"/>
    <n v="71272"/>
    <x v="0"/>
    <n v="2"/>
    <n v="0"/>
  </r>
  <r>
    <n v="11293630"/>
    <n v="120994"/>
    <x v="1"/>
    <n v="1"/>
    <n v="90"/>
  </r>
  <r>
    <n v="11293630"/>
    <n v="2053670"/>
    <x v="2"/>
    <n v="1"/>
    <n v="90"/>
  </r>
  <r>
    <n v="11293688"/>
    <n v="793621"/>
    <x v="1"/>
    <n v="2"/>
    <n v="90"/>
  </r>
  <r>
    <n v="11293688"/>
    <n v="1601680"/>
    <x v="1"/>
    <n v="2"/>
    <n v="90"/>
  </r>
  <r>
    <n v="11293775"/>
    <n v="0"/>
    <x v="0"/>
    <n v="0"/>
    <n v="0"/>
  </r>
  <r>
    <n v="11293781"/>
    <n v="0"/>
    <x v="0"/>
    <n v="0"/>
    <n v="0"/>
  </r>
  <r>
    <n v="11293781"/>
    <n v="793621"/>
    <x v="1"/>
    <n v="2"/>
    <n v="90"/>
  </r>
  <r>
    <n v="11293782"/>
    <n v="0"/>
    <x v="0"/>
    <n v="0"/>
    <n v="0"/>
  </r>
  <r>
    <n v="11293782"/>
    <n v="1902440"/>
    <x v="1"/>
    <n v="5"/>
    <n v="90"/>
  </r>
  <r>
    <n v="11293783"/>
    <n v="793621"/>
    <x v="1"/>
    <n v="2"/>
    <n v="90"/>
  </r>
  <r>
    <n v="11293783"/>
    <n v="987759"/>
    <x v="0"/>
    <n v="1"/>
    <n v="0"/>
  </r>
  <r>
    <n v="11293785"/>
    <n v="799717"/>
    <x v="0"/>
    <n v="2"/>
    <n v="0"/>
  </r>
  <r>
    <n v="11293785"/>
    <n v="987759"/>
    <x v="0"/>
    <n v="3"/>
    <n v="0"/>
  </r>
  <r>
    <n v="11293787"/>
    <n v="0"/>
    <x v="0"/>
    <n v="0"/>
    <n v="0"/>
  </r>
  <r>
    <n v="11293787"/>
    <n v="2052668"/>
    <x v="0"/>
    <n v="2"/>
    <n v="0"/>
  </r>
  <r>
    <n v="11293796"/>
    <n v="0"/>
    <x v="0"/>
    <n v="0"/>
    <n v="0"/>
  </r>
  <r>
    <n v="11293800"/>
    <n v="0"/>
    <x v="0"/>
    <n v="0"/>
    <n v="0"/>
  </r>
  <r>
    <n v="11293800"/>
    <n v="987759"/>
    <x v="0"/>
    <n v="1"/>
    <n v="0"/>
  </r>
  <r>
    <n v="11293814"/>
    <n v="0"/>
    <x v="0"/>
    <n v="0"/>
    <n v="0"/>
  </r>
  <r>
    <n v="11293820"/>
    <n v="0"/>
    <x v="0"/>
    <n v="0"/>
    <n v="0"/>
  </r>
  <r>
    <n v="11293820"/>
    <n v="987759"/>
    <x v="0"/>
    <n v="1"/>
    <n v="0"/>
  </r>
  <r>
    <n v="11293826"/>
    <n v="0"/>
    <x v="0"/>
    <n v="0"/>
    <n v="0"/>
  </r>
  <r>
    <n v="11293826"/>
    <n v="987759"/>
    <x v="0"/>
    <n v="1"/>
    <n v="0"/>
  </r>
  <r>
    <n v="11293830"/>
    <n v="0"/>
    <x v="0"/>
    <n v="0"/>
    <n v="0"/>
  </r>
  <r>
    <n v="11293832"/>
    <n v="0"/>
    <x v="0"/>
    <n v="0"/>
    <n v="0"/>
  </r>
  <r>
    <n v="11293832"/>
    <n v="121578"/>
    <x v="0"/>
    <n v="2"/>
    <n v="0"/>
  </r>
  <r>
    <n v="11293834"/>
    <n v="987759"/>
    <x v="0"/>
    <n v="2"/>
    <n v="0"/>
  </r>
  <r>
    <n v="11293834"/>
    <n v="1456633"/>
    <x v="0"/>
    <n v="5"/>
    <n v="0"/>
  </r>
  <r>
    <n v="11293838"/>
    <n v="0"/>
    <x v="0"/>
    <n v="0"/>
    <n v="0"/>
  </r>
  <r>
    <n v="11293838"/>
    <n v="987759"/>
    <x v="0"/>
    <n v="1"/>
    <n v="0"/>
  </r>
  <r>
    <n v="11293840"/>
    <n v="0"/>
    <x v="0"/>
    <n v="0"/>
    <n v="0"/>
  </r>
  <r>
    <n v="11293840"/>
    <n v="121578"/>
    <x v="0"/>
    <n v="5"/>
    <n v="0"/>
  </r>
  <r>
    <n v="11293843"/>
    <n v="0"/>
    <x v="0"/>
    <n v="0"/>
    <n v="0"/>
  </r>
  <r>
    <n v="11293843"/>
    <n v="773984"/>
    <x v="0"/>
    <n v="1"/>
    <n v="0"/>
  </r>
  <r>
    <n v="11293846"/>
    <n v="0"/>
    <x v="0"/>
    <n v="0"/>
    <n v="0"/>
  </r>
  <r>
    <n v="11293846"/>
    <n v="1333784"/>
    <x v="0"/>
    <n v="3"/>
    <n v="0"/>
  </r>
  <r>
    <n v="11293847"/>
    <n v="0"/>
    <x v="0"/>
    <n v="0"/>
    <n v="0"/>
  </r>
  <r>
    <n v="11293847"/>
    <n v="948677"/>
    <x v="1"/>
    <n v="3"/>
    <n v="90"/>
  </r>
  <r>
    <n v="11293855"/>
    <n v="0"/>
    <x v="0"/>
    <n v="0"/>
    <n v="0"/>
  </r>
  <r>
    <n v="11293856"/>
    <n v="0"/>
    <x v="0"/>
    <n v="0"/>
    <n v="0"/>
  </r>
  <r>
    <n v="11293856"/>
    <n v="948677"/>
    <x v="1"/>
    <n v="1"/>
    <n v="90"/>
  </r>
  <r>
    <n v="11293857"/>
    <n v="0"/>
    <x v="0"/>
    <n v="0"/>
    <n v="0"/>
  </r>
  <r>
    <n v="11293860"/>
    <n v="0"/>
    <x v="0"/>
    <n v="0"/>
    <n v="0"/>
  </r>
  <r>
    <n v="11293860"/>
    <n v="121578"/>
    <x v="0"/>
    <n v="3"/>
    <n v="0"/>
  </r>
  <r>
    <n v="11293862"/>
    <n v="0"/>
    <x v="0"/>
    <n v="0"/>
    <n v="0"/>
  </r>
  <r>
    <n v="11293862"/>
    <n v="0"/>
    <x v="1"/>
    <n v="0"/>
    <n v="90"/>
  </r>
  <r>
    <n v="11293867"/>
    <n v="0"/>
    <x v="0"/>
    <n v="0"/>
    <n v="0"/>
  </r>
  <r>
    <n v="11293867"/>
    <n v="987759"/>
    <x v="0"/>
    <n v="2"/>
    <n v="0"/>
  </r>
  <r>
    <n v="11294150"/>
    <n v="0"/>
    <x v="0"/>
    <n v="0"/>
    <n v="0"/>
  </r>
  <r>
    <n v="11294154"/>
    <n v="2052500"/>
    <x v="2"/>
    <n v="1"/>
    <n v="90"/>
  </r>
  <r>
    <n v="11294154"/>
    <n v="2053402"/>
    <x v="0"/>
    <n v="3"/>
    <n v="0"/>
  </r>
  <r>
    <n v="11294155"/>
    <n v="0"/>
    <x v="0"/>
    <n v="0"/>
    <n v="0"/>
  </r>
  <r>
    <n v="11294155"/>
    <n v="438811"/>
    <x v="0"/>
    <n v="4"/>
    <n v="0"/>
  </r>
  <r>
    <n v="11294171"/>
    <n v="0"/>
    <x v="0"/>
    <n v="0"/>
    <n v="0"/>
  </r>
  <r>
    <n v="11294171"/>
    <n v="121578"/>
    <x v="0"/>
    <n v="5"/>
    <n v="0"/>
  </r>
  <r>
    <n v="11294172"/>
    <n v="0"/>
    <x v="0"/>
    <n v="0"/>
    <n v="0"/>
  </r>
  <r>
    <n v="11294172"/>
    <n v="228845"/>
    <x v="3"/>
    <n v="1"/>
    <n v="90"/>
  </r>
  <r>
    <n v="11294210"/>
    <n v="0"/>
    <x v="0"/>
    <n v="0"/>
    <n v="0"/>
  </r>
  <r>
    <n v="11294210"/>
    <n v="120994"/>
    <x v="1"/>
    <n v="1"/>
    <n v="90"/>
  </r>
  <r>
    <n v="11294214"/>
    <n v="0"/>
    <x v="0"/>
    <n v="0"/>
    <n v="0"/>
  </r>
  <r>
    <n v="11294214"/>
    <n v="228845"/>
    <x v="3"/>
    <n v="2"/>
    <n v="90"/>
  </r>
  <r>
    <n v="11294250"/>
    <n v="314902"/>
    <x v="2"/>
    <n v="2"/>
    <n v="90"/>
  </r>
  <r>
    <n v="11294250"/>
    <n v="2053670"/>
    <x v="2"/>
    <n v="1"/>
    <n v="90"/>
  </r>
  <r>
    <n v="11294251"/>
    <n v="314902"/>
    <x v="2"/>
    <n v="2"/>
    <n v="90"/>
  </r>
  <r>
    <n v="11294251"/>
    <n v="1902440"/>
    <x v="1"/>
    <n v="2"/>
    <n v="90"/>
  </r>
  <r>
    <n v="11294259"/>
    <n v="0"/>
    <x v="0"/>
    <n v="0"/>
    <n v="0"/>
  </r>
  <r>
    <n v="11294259"/>
    <n v="2053670"/>
    <x v="2"/>
    <n v="3"/>
    <n v="90"/>
  </r>
  <r>
    <n v="11294260"/>
    <n v="0"/>
    <x v="0"/>
    <n v="0"/>
    <n v="0"/>
  </r>
  <r>
    <n v="11294379"/>
    <n v="1436408"/>
    <x v="0"/>
    <n v="1"/>
    <n v="0"/>
  </r>
  <r>
    <n v="11294379"/>
    <n v="2053402"/>
    <x v="0"/>
    <n v="1"/>
    <n v="0"/>
  </r>
  <r>
    <n v="11294432"/>
    <n v="71272"/>
    <x v="0"/>
    <n v="4"/>
    <n v="0"/>
  </r>
  <r>
    <n v="11294432"/>
    <n v="463541"/>
    <x v="3"/>
    <n v="1"/>
    <n v="90"/>
  </r>
  <r>
    <n v="11294433"/>
    <n v="0"/>
    <x v="1"/>
    <n v="0"/>
    <n v="90"/>
  </r>
  <r>
    <n v="11294433"/>
    <n v="463541"/>
    <x v="3"/>
    <n v="1"/>
    <n v="90"/>
  </r>
  <r>
    <n v="11294454"/>
    <n v="799717"/>
    <x v="0"/>
    <n v="2"/>
    <n v="0"/>
  </r>
  <r>
    <n v="11294454"/>
    <n v="990223"/>
    <x v="0"/>
    <n v="1"/>
    <n v="0"/>
  </r>
  <r>
    <n v="11294455"/>
    <n v="463541"/>
    <x v="3"/>
    <n v="2"/>
    <n v="90"/>
  </r>
  <r>
    <n v="11294455"/>
    <n v="990223"/>
    <x v="0"/>
    <n v="1"/>
    <n v="0"/>
  </r>
  <r>
    <n v="11295029"/>
    <n v="0"/>
    <x v="1"/>
    <n v="0"/>
    <n v="90"/>
  </r>
  <r>
    <n v="11295029"/>
    <n v="71272"/>
    <x v="0"/>
    <n v="2"/>
    <n v="0"/>
  </r>
  <r>
    <n v="11295135"/>
    <n v="939587"/>
    <x v="0"/>
    <n v="2"/>
    <n v="0"/>
  </r>
  <r>
    <n v="11295135"/>
    <n v="1414488"/>
    <x v="1"/>
    <n v="1"/>
    <n v="80"/>
  </r>
  <r>
    <n v="11295138"/>
    <n v="0"/>
    <x v="1"/>
    <n v="0"/>
    <n v="80"/>
  </r>
  <r>
    <n v="11295138"/>
    <n v="939587"/>
    <x v="0"/>
    <n v="6"/>
    <n v="0"/>
  </r>
  <r>
    <n v="11295141"/>
    <n v="939587"/>
    <x v="0"/>
    <n v="2"/>
    <n v="0"/>
  </r>
  <r>
    <n v="11295141"/>
    <n v="1414488"/>
    <x v="1"/>
    <n v="4"/>
    <n v="80"/>
  </r>
  <r>
    <n v="11295145"/>
    <n v="0"/>
    <x v="1"/>
    <n v="0"/>
    <n v="80"/>
  </r>
  <r>
    <n v="11295145"/>
    <n v="939587"/>
    <x v="0"/>
    <n v="1"/>
    <n v="0"/>
  </r>
  <r>
    <n v="11295146"/>
    <n v="0"/>
    <x v="1"/>
    <n v="0"/>
    <n v="90"/>
  </r>
  <r>
    <n v="11295146"/>
    <n v="1578600"/>
    <x v="0"/>
    <n v="3"/>
    <n v="0"/>
  </r>
  <r>
    <n v="11295157"/>
    <n v="0"/>
    <x v="0"/>
    <n v="0"/>
    <n v="0"/>
  </r>
  <r>
    <n v="11295157"/>
    <n v="2056315"/>
    <x v="0"/>
    <n v="1"/>
    <n v="0"/>
  </r>
  <r>
    <n v="11295182"/>
    <n v="0"/>
    <x v="0"/>
    <n v="0"/>
    <n v="0"/>
  </r>
  <r>
    <n v="11295182"/>
    <n v="993499"/>
    <x v="0"/>
    <n v="2"/>
    <n v="0"/>
  </r>
  <r>
    <n v="11295213"/>
    <n v="0"/>
    <x v="0"/>
    <n v="0"/>
    <n v="0"/>
  </r>
  <r>
    <n v="11295213"/>
    <n v="175577"/>
    <x v="0"/>
    <n v="3"/>
    <n v="0"/>
  </r>
  <r>
    <n v="11295963"/>
    <n v="0"/>
    <x v="0"/>
    <n v="0"/>
    <n v="0"/>
  </r>
  <r>
    <n v="11295963"/>
    <n v="2052668"/>
    <x v="0"/>
    <n v="3"/>
    <n v="0"/>
  </r>
  <r>
    <n v="11295964"/>
    <n v="228845"/>
    <x v="1"/>
    <n v="1"/>
    <n v="90"/>
  </r>
  <r>
    <n v="11295964"/>
    <n v="799717"/>
    <x v="0"/>
    <n v="2"/>
    <n v="0"/>
  </r>
  <r>
    <n v="11295966"/>
    <n v="0"/>
    <x v="0"/>
    <n v="0"/>
    <n v="0"/>
  </r>
  <r>
    <n v="11295966"/>
    <n v="1902440"/>
    <x v="1"/>
    <n v="2"/>
    <n v="90"/>
  </r>
  <r>
    <n v="11295998"/>
    <n v="51288"/>
    <x v="0"/>
    <n v="4"/>
    <n v="0"/>
  </r>
  <r>
    <n v="11295998"/>
    <n v="1414488"/>
    <x v="1"/>
    <n v="1"/>
    <n v="80"/>
  </r>
  <r>
    <n v="11296025"/>
    <n v="0"/>
    <x v="0"/>
    <n v="0"/>
    <n v="0"/>
  </r>
  <r>
    <n v="11296025"/>
    <n v="1414488"/>
    <x v="1"/>
    <n v="1"/>
    <n v="80"/>
  </r>
  <r>
    <n v="11296032"/>
    <n v="0"/>
    <x v="0"/>
    <n v="0"/>
    <n v="0"/>
  </r>
  <r>
    <n v="11296032"/>
    <n v="1902440"/>
    <x v="1"/>
    <n v="1"/>
    <n v="90"/>
  </r>
  <r>
    <n v="11296033"/>
    <n v="151409"/>
    <x v="0"/>
    <n v="3"/>
    <n v="0"/>
  </r>
  <r>
    <n v="11296033"/>
    <n v="2052668"/>
    <x v="0"/>
    <n v="2"/>
    <n v="0"/>
  </r>
  <r>
    <n v="11296037"/>
    <n v="0"/>
    <x v="0"/>
    <n v="0"/>
    <n v="0"/>
  </r>
  <r>
    <n v="11296037"/>
    <n v="1902440"/>
    <x v="1"/>
    <n v="1"/>
    <n v="90"/>
  </r>
  <r>
    <n v="11296112"/>
    <n v="0"/>
    <x v="0"/>
    <n v="0"/>
    <n v="0"/>
  </r>
  <r>
    <n v="11296112"/>
    <n v="1578600"/>
    <x v="0"/>
    <n v="2"/>
    <n v="0"/>
  </r>
  <r>
    <n v="11296127"/>
    <n v="0"/>
    <x v="1"/>
    <n v="0"/>
    <n v="80"/>
  </r>
  <r>
    <n v="11296127"/>
    <n v="795149"/>
    <x v="0"/>
    <n v="2"/>
    <n v="0"/>
  </r>
  <r>
    <n v="11296198"/>
    <n v="314902"/>
    <x v="2"/>
    <n v="2"/>
    <n v="90"/>
  </r>
  <r>
    <n v="11296198"/>
    <n v="1902440"/>
    <x v="1"/>
    <n v="4"/>
    <n v="90"/>
  </r>
  <r>
    <n v="11296199"/>
    <n v="0"/>
    <x v="0"/>
    <n v="0"/>
    <n v="0"/>
  </r>
  <r>
    <n v="11296199"/>
    <n v="799717"/>
    <x v="0"/>
    <n v="3"/>
    <n v="0"/>
  </r>
  <r>
    <n v="11296283"/>
    <n v="0"/>
    <x v="1"/>
    <n v="0"/>
    <n v="90"/>
  </r>
  <r>
    <n v="11296283"/>
    <n v="71272"/>
    <x v="0"/>
    <n v="1"/>
    <n v="0"/>
  </r>
  <r>
    <n v="11296284"/>
    <n v="0"/>
    <x v="3"/>
    <n v="0"/>
    <n v="90"/>
  </r>
  <r>
    <n v="11296284"/>
    <n v="71272"/>
    <x v="0"/>
    <n v="1"/>
    <n v="0"/>
  </r>
  <r>
    <n v="11296285"/>
    <n v="0"/>
    <x v="1"/>
    <n v="0"/>
    <n v="90"/>
  </r>
  <r>
    <n v="11296285"/>
    <n v="2052668"/>
    <x v="0"/>
    <n v="3"/>
    <n v="0"/>
  </r>
  <r>
    <n v="11296286"/>
    <n v="0"/>
    <x v="1"/>
    <n v="0"/>
    <n v="90"/>
  </r>
  <r>
    <n v="11296286"/>
    <n v="463541"/>
    <x v="3"/>
    <n v="1"/>
    <n v="90"/>
  </r>
  <r>
    <n v="11296288"/>
    <n v="0"/>
    <x v="0"/>
    <n v="0"/>
    <n v="0"/>
  </r>
  <r>
    <n v="11296288"/>
    <n v="463541"/>
    <x v="3"/>
    <n v="1"/>
    <n v="90"/>
  </r>
  <r>
    <n v="11296291"/>
    <n v="463541"/>
    <x v="3"/>
    <n v="2"/>
    <n v="90"/>
  </r>
  <r>
    <n v="11296291"/>
    <n v="1578600"/>
    <x v="0"/>
    <n v="1"/>
    <n v="0"/>
  </r>
  <r>
    <n v="11296292"/>
    <n v="948677"/>
    <x v="1"/>
    <n v="1"/>
    <n v="90"/>
  </r>
  <r>
    <n v="11296292"/>
    <n v="2053670"/>
    <x v="2"/>
    <n v="2"/>
    <n v="90"/>
  </r>
  <r>
    <n v="11296296"/>
    <n v="0"/>
    <x v="0"/>
    <n v="0"/>
    <n v="0"/>
  </r>
  <r>
    <n v="11296296"/>
    <n v="0"/>
    <x v="2"/>
    <n v="0"/>
    <n v="90"/>
  </r>
  <r>
    <n v="11296297"/>
    <n v="0"/>
    <x v="1"/>
    <n v="0"/>
    <n v="90"/>
  </r>
  <r>
    <n v="11296297"/>
    <n v="1578600"/>
    <x v="0"/>
    <n v="2"/>
    <n v="0"/>
  </r>
  <r>
    <n v="11296299"/>
    <n v="0"/>
    <x v="0"/>
    <n v="0"/>
    <n v="0"/>
  </r>
  <r>
    <n v="11296299"/>
    <n v="2053670"/>
    <x v="1"/>
    <n v="4"/>
    <n v="90"/>
  </r>
  <r>
    <n v="11296304"/>
    <n v="0"/>
    <x v="1"/>
    <n v="0"/>
    <n v="90"/>
  </r>
  <r>
    <n v="11296304"/>
    <n v="793621"/>
    <x v="1"/>
    <n v="2"/>
    <n v="90"/>
  </r>
  <r>
    <n v="11296306"/>
    <n v="793621"/>
    <x v="1"/>
    <n v="3"/>
    <n v="90"/>
  </r>
  <r>
    <n v="11296306"/>
    <n v="948677"/>
    <x v="1"/>
    <n v="1"/>
    <n v="90"/>
  </r>
  <r>
    <n v="11296320"/>
    <n v="0"/>
    <x v="0"/>
    <n v="0"/>
    <n v="0"/>
  </r>
  <r>
    <n v="11296320"/>
    <n v="463541"/>
    <x v="3"/>
    <n v="1"/>
    <n v="90"/>
  </r>
  <r>
    <n v="11296323"/>
    <n v="1333766"/>
    <x v="0"/>
    <n v="2"/>
    <n v="0"/>
  </r>
  <r>
    <n v="11296323"/>
    <n v="2053670"/>
    <x v="2"/>
    <n v="2"/>
    <n v="90"/>
  </r>
  <r>
    <n v="11296324"/>
    <n v="0"/>
    <x v="0"/>
    <n v="0"/>
    <n v="0"/>
  </r>
  <r>
    <n v="11296324"/>
    <n v="463541"/>
    <x v="3"/>
    <n v="2"/>
    <n v="90"/>
  </r>
  <r>
    <n v="11296330"/>
    <n v="793621"/>
    <x v="1"/>
    <n v="3"/>
    <n v="90"/>
  </r>
  <r>
    <n v="11296330"/>
    <n v="1578600"/>
    <x v="0"/>
    <n v="1"/>
    <n v="0"/>
  </r>
  <r>
    <n v="11296338"/>
    <n v="0"/>
    <x v="2"/>
    <n v="0"/>
    <n v="90"/>
  </r>
  <r>
    <n v="11296338"/>
    <n v="1456633"/>
    <x v="0"/>
    <n v="1"/>
    <n v="0"/>
  </r>
  <r>
    <n v="11296343"/>
    <n v="0"/>
    <x v="3"/>
    <n v="0"/>
    <n v="90"/>
  </r>
  <r>
    <n v="11296343"/>
    <n v="463541"/>
    <x v="3"/>
    <n v="2"/>
    <n v="90"/>
  </r>
  <r>
    <n v="11296345"/>
    <n v="0"/>
    <x v="0"/>
    <n v="0"/>
    <n v="0"/>
  </r>
  <r>
    <n v="11296345"/>
    <n v="463541"/>
    <x v="3"/>
    <n v="7"/>
    <n v="90"/>
  </r>
  <r>
    <n v="11296346"/>
    <n v="0"/>
    <x v="0"/>
    <n v="0"/>
    <n v="0"/>
  </r>
  <r>
    <n v="11296346"/>
    <n v="463541"/>
    <x v="3"/>
    <n v="1"/>
    <n v="90"/>
  </r>
  <r>
    <n v="11296353"/>
    <n v="0"/>
    <x v="3"/>
    <n v="0"/>
    <n v="90"/>
  </r>
  <r>
    <n v="11296353"/>
    <n v="26877"/>
    <x v="0"/>
    <n v="1"/>
    <n v="0"/>
  </r>
  <r>
    <n v="11296355"/>
    <n v="0"/>
    <x v="0"/>
    <n v="0"/>
    <n v="0"/>
  </r>
  <r>
    <n v="11296355"/>
    <n v="0"/>
    <x v="3"/>
    <n v="0"/>
    <n v="90"/>
  </r>
  <r>
    <n v="11296356"/>
    <n v="0"/>
    <x v="0"/>
    <n v="0"/>
    <n v="0"/>
  </r>
  <r>
    <n v="11296356"/>
    <n v="463541"/>
    <x v="3"/>
    <n v="2"/>
    <n v="90"/>
  </r>
  <r>
    <n v="11296368"/>
    <n v="0"/>
    <x v="1"/>
    <n v="0"/>
    <n v="90"/>
  </r>
  <r>
    <n v="11296368"/>
    <n v="137672"/>
    <x v="0"/>
    <n v="1"/>
    <n v="0"/>
  </r>
  <r>
    <n v="11296369"/>
    <n v="0"/>
    <x v="1"/>
    <n v="0"/>
    <n v="90"/>
  </r>
  <r>
    <n v="11296369"/>
    <n v="26877"/>
    <x v="0"/>
    <n v="1"/>
    <n v="0"/>
  </r>
  <r>
    <n v="11296370"/>
    <n v="793621"/>
    <x v="1"/>
    <n v="1"/>
    <n v="90"/>
  </r>
  <r>
    <n v="11296370"/>
    <n v="2055070"/>
    <x v="0"/>
    <n v="1"/>
    <n v="0"/>
  </r>
  <r>
    <n v="11296372"/>
    <n v="793621"/>
    <x v="1"/>
    <n v="2"/>
    <n v="90"/>
  </r>
  <r>
    <n v="11296372"/>
    <n v="990223"/>
    <x v="0"/>
    <n v="2"/>
    <n v="0"/>
  </r>
  <r>
    <n v="11296504"/>
    <n v="710856"/>
    <x v="0"/>
    <n v="2"/>
    <n v="0"/>
  </r>
  <r>
    <n v="11296504"/>
    <n v="2053670"/>
    <x v="2"/>
    <n v="1"/>
    <n v="90"/>
  </r>
  <r>
    <n v="11296505"/>
    <n v="0"/>
    <x v="0"/>
    <n v="0"/>
    <n v="0"/>
  </r>
  <r>
    <n v="11296505"/>
    <n v="2053670"/>
    <x v="2"/>
    <n v="4"/>
    <n v="90"/>
  </r>
  <r>
    <n v="11296601"/>
    <n v="0"/>
    <x v="2"/>
    <n v="0"/>
    <n v="90"/>
  </r>
  <r>
    <n v="11296601"/>
    <n v="438811"/>
    <x v="1"/>
    <n v="1"/>
    <n v="90"/>
  </r>
  <r>
    <n v="11296798"/>
    <n v="0"/>
    <x v="0"/>
    <n v="0"/>
    <n v="0"/>
  </r>
  <r>
    <n v="11296799"/>
    <n v="0"/>
    <x v="3"/>
    <n v="0"/>
    <n v="90"/>
  </r>
  <r>
    <n v="11296799"/>
    <n v="987759"/>
    <x v="0"/>
    <n v="2"/>
    <n v="0"/>
  </r>
  <r>
    <n v="11296801"/>
    <n v="0"/>
    <x v="0"/>
    <n v="0"/>
    <n v="0"/>
  </r>
  <r>
    <n v="11296801"/>
    <n v="2052668"/>
    <x v="0"/>
    <n v="1"/>
    <n v="0"/>
  </r>
  <r>
    <n v="11296803"/>
    <n v="0"/>
    <x v="0"/>
    <n v="0"/>
    <n v="0"/>
  </r>
  <r>
    <n v="11296803"/>
    <n v="463541"/>
    <x v="3"/>
    <n v="2"/>
    <n v="90"/>
  </r>
  <r>
    <n v="11296804"/>
    <n v="121578"/>
    <x v="0"/>
    <n v="1"/>
    <n v="0"/>
  </r>
  <r>
    <n v="11296804"/>
    <n v="1902440"/>
    <x v="1"/>
    <n v="4"/>
    <n v="90"/>
  </r>
  <r>
    <n v="11296930"/>
    <n v="0"/>
    <x v="0"/>
    <n v="0"/>
    <n v="0"/>
  </r>
  <r>
    <n v="11296930"/>
    <n v="0"/>
    <x v="1"/>
    <n v="0"/>
    <n v="25"/>
  </r>
  <r>
    <n v="11296995"/>
    <n v="0"/>
    <x v="0"/>
    <n v="0"/>
    <n v="0"/>
  </r>
  <r>
    <n v="11296995"/>
    <n v="1902767"/>
    <x v="1"/>
    <n v="2"/>
    <n v="25"/>
  </r>
  <r>
    <n v="11297350"/>
    <n v="0"/>
    <x v="1"/>
    <n v="0"/>
    <n v="25"/>
  </r>
  <r>
    <n v="11297350"/>
    <n v="926298"/>
    <x v="0"/>
    <n v="2"/>
    <n v="0"/>
  </r>
  <r>
    <n v="11297373"/>
    <n v="0"/>
    <x v="1"/>
    <n v="0"/>
    <n v="90"/>
  </r>
  <r>
    <n v="11297478"/>
    <n v="0"/>
    <x v="0"/>
    <n v="0"/>
    <n v="0"/>
  </r>
  <r>
    <n v="11297478"/>
    <n v="1325170"/>
    <x v="0"/>
    <n v="2"/>
    <n v="0"/>
  </r>
  <r>
    <n v="11297931"/>
    <n v="0"/>
    <x v="0"/>
    <n v="0"/>
    <n v="0"/>
  </r>
  <r>
    <n v="11297931"/>
    <n v="1902440"/>
    <x v="1"/>
    <n v="3"/>
    <n v="90"/>
  </r>
  <r>
    <n v="11298196"/>
    <n v="0"/>
    <x v="1"/>
    <n v="0"/>
    <n v="90"/>
  </r>
  <r>
    <n v="11298196"/>
    <n v="71272"/>
    <x v="0"/>
    <n v="1"/>
    <n v="0"/>
  </r>
  <r>
    <n v="11298330"/>
    <n v="1578600"/>
    <x v="0"/>
    <n v="5"/>
    <n v="0"/>
  </r>
  <r>
    <n v="11298330"/>
    <n v="1902440"/>
    <x v="1"/>
    <n v="1"/>
    <n v="90"/>
  </r>
  <r>
    <n v="11298344"/>
    <n v="799717"/>
    <x v="0"/>
    <n v="2"/>
    <n v="0"/>
  </r>
  <r>
    <n v="11298344"/>
    <n v="990223"/>
    <x v="0"/>
    <n v="3"/>
    <n v="0"/>
  </r>
  <r>
    <n v="11298354"/>
    <n v="0"/>
    <x v="1"/>
    <n v="0"/>
    <n v="90"/>
  </r>
  <r>
    <n v="11298354"/>
    <n v="314902"/>
    <x v="1"/>
    <n v="2"/>
    <n v="90"/>
  </r>
  <r>
    <n v="11298356"/>
    <n v="0"/>
    <x v="0"/>
    <n v="0"/>
    <n v="0"/>
  </r>
  <r>
    <n v="11298356"/>
    <n v="799717"/>
    <x v="0"/>
    <n v="3"/>
    <n v="0"/>
  </r>
  <r>
    <n v="11298423"/>
    <n v="151409"/>
    <x v="0"/>
    <n v="1"/>
    <n v="0"/>
  </r>
  <r>
    <n v="11298423"/>
    <n v="2052668"/>
    <x v="0"/>
    <n v="2"/>
    <n v="0"/>
  </r>
  <r>
    <n v="11298443"/>
    <n v="1650150"/>
    <x v="0"/>
    <n v="4"/>
    <n v="0"/>
  </r>
  <r>
    <n v="11298443"/>
    <n v="1902767"/>
    <x v="1"/>
    <n v="2"/>
    <n v="25"/>
  </r>
  <r>
    <n v="11298466"/>
    <n v="0"/>
    <x v="0"/>
    <n v="0"/>
    <n v="0"/>
  </r>
  <r>
    <n v="11298466"/>
    <n v="799717"/>
    <x v="0"/>
    <n v="3"/>
    <n v="0"/>
  </r>
  <r>
    <n v="11298555"/>
    <n v="0"/>
    <x v="0"/>
    <n v="0"/>
    <n v="0"/>
  </r>
  <r>
    <n v="11298555"/>
    <n v="2053670"/>
    <x v="1"/>
    <n v="1"/>
    <n v="90"/>
  </r>
  <r>
    <n v="11298589"/>
    <n v="793621"/>
    <x v="2"/>
    <n v="1"/>
    <n v="65"/>
  </r>
  <r>
    <n v="11298589"/>
    <n v="990223"/>
    <x v="0"/>
    <n v="1"/>
    <n v="0"/>
  </r>
  <r>
    <n v="11298623"/>
    <n v="0"/>
    <x v="0"/>
    <n v="0"/>
    <n v="0"/>
  </r>
  <r>
    <n v="11298623"/>
    <n v="0"/>
    <x v="1"/>
    <n v="0"/>
    <n v="90"/>
  </r>
  <r>
    <n v="11298624"/>
    <n v="228845"/>
    <x v="1"/>
    <n v="2"/>
    <n v="90"/>
  </r>
  <r>
    <n v="11298624"/>
    <n v="2053670"/>
    <x v="1"/>
    <n v="1"/>
    <n v="90"/>
  </r>
  <r>
    <n v="11298626"/>
    <n v="2053670"/>
    <x v="1"/>
    <n v="2"/>
    <n v="90"/>
  </r>
  <r>
    <n v="11298626"/>
    <n v="2056315"/>
    <x v="0"/>
    <n v="2"/>
    <n v="0"/>
  </r>
  <r>
    <n v="11298632"/>
    <n v="490468"/>
    <x v="0"/>
    <n v="3"/>
    <n v="0"/>
  </r>
  <r>
    <n v="11298632"/>
    <n v="793621"/>
    <x v="2"/>
    <n v="2"/>
    <n v="65"/>
  </r>
  <r>
    <n v="11298635"/>
    <n v="0"/>
    <x v="1"/>
    <n v="0"/>
    <n v="90"/>
  </r>
  <r>
    <n v="11298635"/>
    <n v="793621"/>
    <x v="2"/>
    <n v="3"/>
    <n v="65"/>
  </r>
  <r>
    <n v="11298636"/>
    <n v="0"/>
    <x v="0"/>
    <n v="0"/>
    <n v="0"/>
  </r>
  <r>
    <n v="11298636"/>
    <n v="793621"/>
    <x v="2"/>
    <n v="3"/>
    <n v="65"/>
  </r>
  <r>
    <n v="11298675"/>
    <n v="0"/>
    <x v="0"/>
    <n v="0"/>
    <n v="0"/>
  </r>
  <r>
    <n v="11298675"/>
    <n v="2053670"/>
    <x v="1"/>
    <n v="2"/>
    <n v="90"/>
  </r>
  <r>
    <n v="11298676"/>
    <n v="151409"/>
    <x v="0"/>
    <n v="2"/>
    <n v="0"/>
  </r>
  <r>
    <n v="11298676"/>
    <n v="2053670"/>
    <x v="1"/>
    <n v="2"/>
    <n v="90"/>
  </r>
  <r>
    <n v="11298677"/>
    <n v="0"/>
    <x v="1"/>
    <n v="0"/>
    <n v="90"/>
  </r>
  <r>
    <n v="11298677"/>
    <n v="1333766"/>
    <x v="0"/>
    <n v="1"/>
    <n v="0"/>
  </r>
  <r>
    <n v="11298714"/>
    <n v="1578089"/>
    <x v="0"/>
    <n v="3"/>
    <n v="0"/>
  </r>
  <r>
    <n v="11298714"/>
    <n v="1902440"/>
    <x v="1"/>
    <n v="2"/>
    <n v="90"/>
  </r>
  <r>
    <n v="11298739"/>
    <n v="0"/>
    <x v="1"/>
    <n v="0"/>
    <n v="90"/>
  </r>
  <r>
    <n v="11298739"/>
    <n v="773984"/>
    <x v="0"/>
    <n v="3"/>
    <n v="0"/>
  </r>
  <r>
    <n v="11298751"/>
    <n v="0"/>
    <x v="1"/>
    <n v="0"/>
    <n v="90"/>
  </r>
  <r>
    <n v="11298751"/>
    <n v="799717"/>
    <x v="0"/>
    <n v="2"/>
    <n v="0"/>
  </r>
  <r>
    <n v="11298763"/>
    <n v="121578"/>
    <x v="0"/>
    <n v="2"/>
    <n v="0"/>
  </r>
  <r>
    <n v="11298763"/>
    <n v="1902440"/>
    <x v="1"/>
    <n v="1"/>
    <n v="90"/>
  </r>
  <r>
    <n v="11298764"/>
    <n v="0"/>
    <x v="0"/>
    <n v="0"/>
    <n v="0"/>
  </r>
  <r>
    <n v="11298764"/>
    <n v="987759"/>
    <x v="0"/>
    <n v="1"/>
    <n v="0"/>
  </r>
  <r>
    <n v="11298766"/>
    <n v="0"/>
    <x v="0"/>
    <n v="0"/>
    <n v="0"/>
  </r>
  <r>
    <n v="11298766"/>
    <n v="2052668"/>
    <x v="0"/>
    <n v="2"/>
    <n v="0"/>
  </r>
  <r>
    <n v="11298834"/>
    <n v="0"/>
    <x v="0"/>
    <n v="0"/>
    <n v="0"/>
  </r>
  <r>
    <n v="11298834"/>
    <n v="2053670"/>
    <x v="1"/>
    <n v="1"/>
    <n v="90"/>
  </r>
  <r>
    <n v="11298862"/>
    <n v="0"/>
    <x v="2"/>
    <n v="0"/>
    <n v="65"/>
  </r>
  <r>
    <n v="11298862"/>
    <n v="490468"/>
    <x v="0"/>
    <n v="3"/>
    <n v="0"/>
  </r>
  <r>
    <n v="11298863"/>
    <n v="0"/>
    <x v="1"/>
    <n v="0"/>
    <n v="90"/>
  </r>
  <r>
    <n v="11298863"/>
    <n v="793621"/>
    <x v="2"/>
    <n v="5"/>
    <n v="65"/>
  </r>
  <r>
    <n v="11298864"/>
    <n v="0"/>
    <x v="0"/>
    <n v="0"/>
    <n v="0"/>
  </r>
  <r>
    <n v="11298864"/>
    <n v="793621"/>
    <x v="2"/>
    <n v="4"/>
    <n v="65"/>
  </r>
  <r>
    <n v="11298867"/>
    <n v="0"/>
    <x v="0"/>
    <n v="0"/>
    <n v="0"/>
  </r>
  <r>
    <n v="11298867"/>
    <n v="793621"/>
    <x v="2"/>
    <n v="2"/>
    <n v="65"/>
  </r>
  <r>
    <n v="11298869"/>
    <n v="463541"/>
    <x v="3"/>
    <n v="3"/>
    <n v="90"/>
  </r>
  <r>
    <n v="11298869"/>
    <n v="990223"/>
    <x v="0"/>
    <n v="1"/>
    <n v="0"/>
  </r>
  <r>
    <n v="11298871"/>
    <n v="0"/>
    <x v="1"/>
    <n v="0"/>
    <n v="90"/>
  </r>
  <r>
    <n v="11298871"/>
    <n v="2054934"/>
    <x v="0"/>
    <n v="1"/>
    <n v="0"/>
  </r>
  <r>
    <n v="11298872"/>
    <n v="0"/>
    <x v="1"/>
    <n v="0"/>
    <n v="90"/>
  </r>
  <r>
    <n v="11298872"/>
    <n v="2044241"/>
    <x v="0"/>
    <n v="1"/>
    <n v="0"/>
  </r>
  <r>
    <n v="11298873"/>
    <n v="0"/>
    <x v="1"/>
    <n v="0"/>
    <n v="90"/>
  </r>
  <r>
    <n v="11298873"/>
    <n v="1414533"/>
    <x v="0"/>
    <n v="4"/>
    <n v="0"/>
  </r>
  <r>
    <n v="11298884"/>
    <n v="793621"/>
    <x v="2"/>
    <n v="4"/>
    <n v="65"/>
  </r>
  <r>
    <n v="11298884"/>
    <n v="1333784"/>
    <x v="1"/>
    <n v="2"/>
    <n v="90"/>
  </r>
  <r>
    <n v="11298891"/>
    <n v="0"/>
    <x v="1"/>
    <n v="0"/>
    <n v="90"/>
  </r>
  <r>
    <n v="11298891"/>
    <n v="793621"/>
    <x v="2"/>
    <n v="2"/>
    <n v="65"/>
  </r>
  <r>
    <n v="11298899"/>
    <n v="463541"/>
    <x v="3"/>
    <n v="3"/>
    <n v="90"/>
  </r>
  <r>
    <n v="11298899"/>
    <n v="490468"/>
    <x v="0"/>
    <n v="3"/>
    <n v="0"/>
  </r>
  <r>
    <n v="11298900"/>
    <n v="0"/>
    <x v="1"/>
    <n v="0"/>
    <n v="90"/>
  </r>
  <r>
    <n v="11298900"/>
    <n v="463541"/>
    <x v="3"/>
    <n v="1"/>
    <n v="90"/>
  </r>
  <r>
    <n v="11298901"/>
    <n v="0"/>
    <x v="0"/>
    <n v="0"/>
    <n v="0"/>
  </r>
  <r>
    <n v="11298901"/>
    <n v="463541"/>
    <x v="3"/>
    <n v="4"/>
    <n v="90"/>
  </r>
  <r>
    <n v="11298915"/>
    <n v="0"/>
    <x v="0"/>
    <n v="0"/>
    <n v="0"/>
  </r>
  <r>
    <n v="11298915"/>
    <n v="1601112"/>
    <x v="0"/>
    <n v="1"/>
    <n v="0"/>
  </r>
  <r>
    <n v="11298926"/>
    <n v="0"/>
    <x v="1"/>
    <n v="0"/>
    <n v="90"/>
  </r>
  <r>
    <n v="11298926"/>
    <n v="463541"/>
    <x v="3"/>
    <n v="1"/>
    <n v="90"/>
  </r>
  <r>
    <n v="11298936"/>
    <n v="0"/>
    <x v="0"/>
    <n v="0"/>
    <n v="0"/>
  </r>
  <r>
    <n v="11298936"/>
    <n v="0"/>
    <x v="3"/>
    <n v="0"/>
    <n v="90"/>
  </r>
  <r>
    <n v="11298938"/>
    <n v="0"/>
    <x v="0"/>
    <n v="0"/>
    <n v="0"/>
  </r>
  <r>
    <n v="11298938"/>
    <n v="463541"/>
    <x v="3"/>
    <n v="2"/>
    <n v="90"/>
  </r>
  <r>
    <n v="11298992"/>
    <n v="438610"/>
    <x v="0"/>
    <n v="1"/>
    <n v="0"/>
  </r>
  <r>
    <n v="11298992"/>
    <n v="988277"/>
    <x v="0"/>
    <n v="1"/>
    <n v="0"/>
  </r>
  <r>
    <n v="11299008"/>
    <n v="1414488"/>
    <x v="1"/>
    <n v="4"/>
    <n v="80"/>
  </r>
  <r>
    <n v="11299008"/>
    <n v="1433929"/>
    <x v="0"/>
    <n v="1"/>
    <n v="0"/>
  </r>
  <r>
    <n v="11299077"/>
    <n v="0"/>
    <x v="1"/>
    <n v="0"/>
    <n v="90"/>
  </r>
  <r>
    <n v="11299077"/>
    <n v="463541"/>
    <x v="3"/>
    <n v="1"/>
    <n v="90"/>
  </r>
  <r>
    <n v="11299173"/>
    <n v="0"/>
    <x v="1"/>
    <n v="0"/>
    <n v="90"/>
  </r>
  <r>
    <n v="11299173"/>
    <n v="2052668"/>
    <x v="0"/>
    <n v="1"/>
    <n v="0"/>
  </r>
  <r>
    <n v="11299273"/>
    <n v="0"/>
    <x v="0"/>
    <n v="0"/>
    <n v="0"/>
  </r>
  <r>
    <n v="11299273"/>
    <n v="26877"/>
    <x v="1"/>
    <n v="1"/>
    <n v="90"/>
  </r>
  <r>
    <n v="11299274"/>
    <n v="121578"/>
    <x v="0"/>
    <n v="2"/>
    <n v="0"/>
  </r>
  <r>
    <n v="11299274"/>
    <n v="137672"/>
    <x v="0"/>
    <n v="1"/>
    <n v="0"/>
  </r>
  <r>
    <n v="11299275"/>
    <n v="0"/>
    <x v="2"/>
    <n v="0"/>
    <n v="90"/>
  </r>
  <r>
    <n v="11299275"/>
    <n v="121578"/>
    <x v="0"/>
    <n v="3"/>
    <n v="0"/>
  </r>
  <r>
    <n v="11299279"/>
    <n v="0"/>
    <x v="0"/>
    <n v="0"/>
    <n v="0"/>
  </r>
  <r>
    <n v="11299279"/>
    <n v="0"/>
    <x v="2"/>
    <n v="0"/>
    <n v="90"/>
  </r>
  <r>
    <n v="11299282"/>
    <n v="0"/>
    <x v="0"/>
    <n v="0"/>
    <n v="0"/>
  </r>
  <r>
    <n v="11299282"/>
    <n v="121578"/>
    <x v="0"/>
    <n v="2"/>
    <n v="0"/>
  </r>
  <r>
    <n v="11299285"/>
    <n v="0"/>
    <x v="0"/>
    <n v="0"/>
    <n v="0"/>
  </r>
  <r>
    <n v="11299285"/>
    <n v="26877"/>
    <x v="1"/>
    <n v="1"/>
    <n v="90"/>
  </r>
  <r>
    <n v="11299289"/>
    <n v="0"/>
    <x v="0"/>
    <n v="0"/>
    <n v="0"/>
  </r>
  <r>
    <n v="11299289"/>
    <n v="1414488"/>
    <x v="1"/>
    <n v="4"/>
    <n v="80"/>
  </r>
  <r>
    <n v="11299292"/>
    <n v="0"/>
    <x v="0"/>
    <n v="0"/>
    <n v="0"/>
  </r>
  <r>
    <n v="11299292"/>
    <n v="1902767"/>
    <x v="1"/>
    <n v="4"/>
    <n v="25"/>
  </r>
  <r>
    <n v="11299293"/>
    <n v="0"/>
    <x v="0"/>
    <n v="0"/>
    <n v="0"/>
  </r>
  <r>
    <n v="11299293"/>
    <n v="121578"/>
    <x v="0"/>
    <n v="1"/>
    <n v="0"/>
  </r>
  <r>
    <n v="11299298"/>
    <n v="26877"/>
    <x v="1"/>
    <n v="1"/>
    <n v="90"/>
  </r>
  <r>
    <n v="11299298"/>
    <n v="987759"/>
    <x v="0"/>
    <n v="2"/>
    <n v="0"/>
  </r>
  <r>
    <n v="11299300"/>
    <n v="0"/>
    <x v="0"/>
    <n v="0"/>
    <n v="0"/>
  </r>
  <r>
    <n v="11299300"/>
    <n v="121578"/>
    <x v="0"/>
    <n v="1"/>
    <n v="0"/>
  </r>
  <r>
    <n v="11299301"/>
    <n v="0"/>
    <x v="0"/>
    <n v="0"/>
    <n v="0"/>
  </r>
  <r>
    <n v="11299301"/>
    <n v="0"/>
    <x v="2"/>
    <n v="0"/>
    <n v="90"/>
  </r>
  <r>
    <n v="11299336"/>
    <n v="0"/>
    <x v="0"/>
    <n v="0"/>
    <n v="0"/>
  </r>
  <r>
    <n v="11299336"/>
    <n v="987759"/>
    <x v="0"/>
    <n v="2"/>
    <n v="0"/>
  </r>
  <r>
    <n v="11299341"/>
    <n v="0"/>
    <x v="0"/>
    <n v="0"/>
    <n v="0"/>
  </r>
  <r>
    <n v="11299341"/>
    <n v="1414488"/>
    <x v="1"/>
    <n v="3"/>
    <n v="80"/>
  </r>
  <r>
    <n v="11299346"/>
    <n v="987759"/>
    <x v="0"/>
    <n v="4"/>
    <n v="0"/>
  </r>
  <r>
    <n v="11299346"/>
    <n v="1902767"/>
    <x v="1"/>
    <n v="2"/>
    <n v="25"/>
  </r>
  <r>
    <n v="11299350"/>
    <n v="0"/>
    <x v="0"/>
    <n v="0"/>
    <n v="0"/>
  </r>
  <r>
    <n v="11299350"/>
    <n v="987759"/>
    <x v="0"/>
    <n v="1"/>
    <n v="0"/>
  </r>
  <r>
    <n v="11299352"/>
    <n v="0"/>
    <x v="0"/>
    <n v="0"/>
    <n v="0"/>
  </r>
  <r>
    <n v="11299352"/>
    <n v="0"/>
    <x v="1"/>
    <n v="0"/>
    <n v="25"/>
  </r>
  <r>
    <n v="11299355"/>
    <n v="987759"/>
    <x v="0"/>
    <n v="3"/>
    <n v="0"/>
  </r>
  <r>
    <n v="11299355"/>
    <n v="1414488"/>
    <x v="1"/>
    <n v="3"/>
    <n v="80"/>
  </r>
  <r>
    <n v="11299779"/>
    <n v="314902"/>
    <x v="2"/>
    <n v="1"/>
    <n v="90"/>
  </r>
  <r>
    <n v="11299779"/>
    <n v="463541"/>
    <x v="3"/>
    <n v="2"/>
    <n v="90"/>
  </r>
  <r>
    <n v="11299784"/>
    <n v="0"/>
    <x v="0"/>
    <n v="0"/>
    <n v="0"/>
  </r>
  <r>
    <n v="11299784"/>
    <n v="987759"/>
    <x v="0"/>
    <n v="1"/>
    <n v="0"/>
  </r>
  <r>
    <n v="11299785"/>
    <n v="0"/>
    <x v="0"/>
    <n v="0"/>
    <n v="0"/>
  </r>
  <r>
    <n v="11299785"/>
    <n v="987759"/>
    <x v="0"/>
    <n v="2"/>
    <n v="0"/>
  </r>
  <r>
    <n v="11299804"/>
    <n v="0"/>
    <x v="0"/>
    <n v="0"/>
    <n v="0"/>
  </r>
  <r>
    <n v="11299804"/>
    <n v="2053402"/>
    <x v="0"/>
    <n v="2"/>
    <n v="0"/>
  </r>
  <r>
    <n v="11299805"/>
    <n v="151409"/>
    <x v="0"/>
    <n v="2"/>
    <n v="0"/>
  </r>
  <r>
    <n v="11299805"/>
    <n v="2053402"/>
    <x v="0"/>
    <n v="1"/>
    <n v="0"/>
  </r>
  <r>
    <n v="11300025"/>
    <n v="0"/>
    <x v="0"/>
    <n v="0"/>
    <n v="0"/>
  </r>
  <r>
    <n v="11300025"/>
    <n v="463541"/>
    <x v="3"/>
    <n v="3"/>
    <n v="90"/>
  </r>
  <r>
    <n v="11300078"/>
    <n v="0"/>
    <x v="1"/>
    <n v="0"/>
    <n v="25"/>
  </r>
  <r>
    <n v="11300078"/>
    <n v="548740"/>
    <x v="1"/>
    <n v="2"/>
    <n v="90"/>
  </r>
  <r>
    <n v="11300088"/>
    <n v="0"/>
    <x v="0"/>
    <n v="0"/>
    <n v="0"/>
  </r>
  <r>
    <n v="11300088"/>
    <n v="151409"/>
    <x v="0"/>
    <n v="1"/>
    <n v="0"/>
  </r>
  <r>
    <n v="11300089"/>
    <n v="548740"/>
    <x v="1"/>
    <n v="1"/>
    <n v="90"/>
  </r>
  <r>
    <n v="11300089"/>
    <n v="1414488"/>
    <x v="1"/>
    <n v="5"/>
    <n v="80"/>
  </r>
  <r>
    <n v="11302229"/>
    <n v="0"/>
    <x v="0"/>
    <n v="0"/>
    <n v="0"/>
  </r>
  <r>
    <n v="11302229"/>
    <n v="121578"/>
    <x v="0"/>
    <n v="1"/>
    <n v="0"/>
  </r>
  <r>
    <n v="11302230"/>
    <n v="0"/>
    <x v="0"/>
    <n v="0"/>
    <n v="0"/>
  </r>
  <r>
    <n v="11302230"/>
    <n v="71272"/>
    <x v="0"/>
    <n v="2"/>
    <n v="0"/>
  </r>
  <r>
    <n v="11302449"/>
    <n v="0"/>
    <x v="0"/>
    <n v="0"/>
    <n v="0"/>
  </r>
  <r>
    <n v="11302449"/>
    <n v="71272"/>
    <x v="0"/>
    <n v="2"/>
    <n v="0"/>
  </r>
  <r>
    <n v="11302451"/>
    <n v="0"/>
    <x v="0"/>
    <n v="0"/>
    <n v="0"/>
  </r>
  <r>
    <n v="11302451"/>
    <n v="120994"/>
    <x v="0"/>
    <n v="1"/>
    <n v="0"/>
  </r>
  <r>
    <n v="11302693"/>
    <n v="0"/>
    <x v="0"/>
    <n v="0"/>
    <n v="0"/>
  </r>
  <r>
    <n v="11302694"/>
    <n v="0"/>
    <x v="0"/>
    <n v="0"/>
    <n v="0"/>
  </r>
  <r>
    <n v="11302694"/>
    <n v="121578"/>
    <x v="0"/>
    <n v="4"/>
    <n v="0"/>
  </r>
  <r>
    <n v="11302695"/>
    <n v="0"/>
    <x v="0"/>
    <n v="0"/>
    <n v="0"/>
  </r>
  <r>
    <n v="11302695"/>
    <n v="438610"/>
    <x v="0"/>
    <n v="1"/>
    <n v="0"/>
  </r>
  <r>
    <n v="11303061"/>
    <n v="0"/>
    <x v="0"/>
    <n v="0"/>
    <n v="0"/>
  </r>
  <r>
    <n v="11303061"/>
    <n v="987759"/>
    <x v="0"/>
    <n v="2"/>
    <n v="0"/>
  </r>
  <r>
    <n v="11303063"/>
    <n v="71272"/>
    <x v="0"/>
    <n v="1"/>
    <n v="0"/>
  </r>
  <r>
    <n v="11303063"/>
    <n v="987759"/>
    <x v="0"/>
    <n v="2"/>
    <n v="0"/>
  </r>
  <r>
    <n v="11303110"/>
    <n v="151409"/>
    <x v="0"/>
    <n v="1"/>
    <n v="0"/>
  </r>
  <r>
    <n v="11303110"/>
    <n v="2053670"/>
    <x v="1"/>
    <n v="3"/>
    <n v="90"/>
  </r>
  <r>
    <n v="11303111"/>
    <n v="1333766"/>
    <x v="0"/>
    <n v="2"/>
    <n v="0"/>
  </r>
  <r>
    <n v="11303111"/>
    <n v="2053670"/>
    <x v="1"/>
    <n v="2"/>
    <n v="90"/>
  </r>
  <r>
    <n v="11303115"/>
    <n v="0"/>
    <x v="1"/>
    <n v="0"/>
    <n v="90"/>
  </r>
  <r>
    <n v="11303115"/>
    <n v="463541"/>
    <x v="3"/>
    <n v="1"/>
    <n v="90"/>
  </r>
  <r>
    <n v="11303121"/>
    <n v="793621"/>
    <x v="2"/>
    <n v="2"/>
    <n v="65"/>
  </r>
  <r>
    <n v="11303121"/>
    <n v="948677"/>
    <x v="1"/>
    <n v="2"/>
    <n v="90"/>
  </r>
  <r>
    <n v="11303213"/>
    <n v="1601680"/>
    <x v="1"/>
    <n v="4"/>
    <n v="90"/>
  </r>
  <r>
    <n v="11303213"/>
    <n v="2053670"/>
    <x v="1"/>
    <n v="1"/>
    <n v="90"/>
  </r>
  <r>
    <n v="11303216"/>
    <n v="0"/>
    <x v="3"/>
    <n v="0"/>
    <n v="90"/>
  </r>
  <r>
    <n v="11303216"/>
    <n v="71272"/>
    <x v="0"/>
    <n v="1"/>
    <n v="0"/>
  </r>
  <r>
    <n v="11303217"/>
    <n v="0"/>
    <x v="0"/>
    <n v="0"/>
    <n v="0"/>
  </r>
  <r>
    <n v="11303217"/>
    <n v="0"/>
    <x v="3"/>
    <n v="0"/>
    <n v="90"/>
  </r>
  <r>
    <n v="11303291"/>
    <n v="0"/>
    <x v="0"/>
    <n v="0"/>
    <n v="0"/>
  </r>
  <r>
    <n v="11303291"/>
    <n v="463541"/>
    <x v="3"/>
    <n v="3"/>
    <n v="90"/>
  </r>
  <r>
    <n v="11303292"/>
    <n v="0"/>
    <x v="0"/>
    <n v="0"/>
    <n v="0"/>
  </r>
  <r>
    <n v="11303292"/>
    <n v="463541"/>
    <x v="3"/>
    <n v="3"/>
    <n v="90"/>
  </r>
  <r>
    <n v="11303293"/>
    <n v="0"/>
    <x v="0"/>
    <n v="0"/>
    <n v="0"/>
  </r>
  <r>
    <n v="11303293"/>
    <n v="463541"/>
    <x v="3"/>
    <n v="3"/>
    <n v="90"/>
  </r>
  <r>
    <n v="11303312"/>
    <n v="0"/>
    <x v="0"/>
    <n v="0"/>
    <n v="0"/>
  </r>
  <r>
    <n v="11303312"/>
    <n v="2053402"/>
    <x v="0"/>
    <n v="1"/>
    <n v="0"/>
  </r>
  <r>
    <n v="11303314"/>
    <n v="0"/>
    <x v="0"/>
    <n v="0"/>
    <n v="0"/>
  </r>
  <r>
    <n v="11303320"/>
    <n v="0"/>
    <x v="0"/>
    <n v="0"/>
    <n v="0"/>
  </r>
  <r>
    <n v="11303320"/>
    <n v="987759"/>
    <x v="0"/>
    <n v="1"/>
    <n v="0"/>
  </r>
  <r>
    <n v="11303321"/>
    <n v="71272"/>
    <x v="0"/>
    <n v="2"/>
    <n v="0"/>
  </r>
  <r>
    <n v="11303321"/>
    <n v="987759"/>
    <x v="0"/>
    <n v="1"/>
    <n v="0"/>
  </r>
  <r>
    <n v="11303387"/>
    <n v="0"/>
    <x v="1"/>
    <n v="0"/>
    <n v="90"/>
  </r>
  <r>
    <n v="11303387"/>
    <n v="2053670"/>
    <x v="1"/>
    <n v="2"/>
    <n v="90"/>
  </r>
  <r>
    <n v="11303499"/>
    <n v="0"/>
    <x v="0"/>
    <n v="0"/>
    <n v="0"/>
  </r>
  <r>
    <n v="11303499"/>
    <n v="463541"/>
    <x v="3"/>
    <n v="3"/>
    <n v="90"/>
  </r>
  <r>
    <n v="11303547"/>
    <n v="990223"/>
    <x v="0"/>
    <n v="4"/>
    <n v="0"/>
  </r>
  <r>
    <n v="11303547"/>
    <n v="2053670"/>
    <x v="1"/>
    <n v="2"/>
    <n v="90"/>
  </r>
  <r>
    <n v="11303654"/>
    <n v="26877"/>
    <x v="1"/>
    <n v="2"/>
    <n v="90"/>
  </r>
  <r>
    <n v="11303654"/>
    <n v="793621"/>
    <x v="2"/>
    <n v="2"/>
    <n v="65"/>
  </r>
  <r>
    <n v="11303656"/>
    <n v="0"/>
    <x v="0"/>
    <n v="0"/>
    <n v="0"/>
  </r>
  <r>
    <n v="11303656"/>
    <n v="793621"/>
    <x v="2"/>
    <n v="2"/>
    <n v="65"/>
  </r>
  <r>
    <n v="11303658"/>
    <n v="793621"/>
    <x v="2"/>
    <n v="4"/>
    <n v="65"/>
  </r>
  <r>
    <n v="11303658"/>
    <n v="2055070"/>
    <x v="2"/>
    <n v="1"/>
    <n v="90"/>
  </r>
  <r>
    <n v="11303659"/>
    <n v="0"/>
    <x v="0"/>
    <n v="0"/>
    <n v="0"/>
  </r>
  <r>
    <n v="11303659"/>
    <n v="0"/>
    <x v="2"/>
    <n v="0"/>
    <n v="65"/>
  </r>
  <r>
    <n v="11303660"/>
    <n v="0"/>
    <x v="2"/>
    <n v="0"/>
    <n v="65"/>
  </r>
  <r>
    <n v="11303660"/>
    <n v="71272"/>
    <x v="0"/>
    <n v="3"/>
    <n v="0"/>
  </r>
  <r>
    <n v="11303731"/>
    <n v="490468"/>
    <x v="0"/>
    <n v="1"/>
    <n v="0"/>
  </r>
  <r>
    <n v="11303731"/>
    <n v="2053670"/>
    <x v="1"/>
    <n v="1"/>
    <n v="90"/>
  </r>
  <r>
    <n v="11303732"/>
    <n v="228845"/>
    <x v="1"/>
    <n v="1"/>
    <n v="90"/>
  </r>
  <r>
    <n v="11303732"/>
    <n v="2053670"/>
    <x v="1"/>
    <n v="3"/>
    <n v="90"/>
  </r>
  <r>
    <n v="11303734"/>
    <n v="0"/>
    <x v="0"/>
    <n v="0"/>
    <n v="0"/>
  </r>
  <r>
    <n v="11303734"/>
    <n v="2053670"/>
    <x v="1"/>
    <n v="2"/>
    <n v="90"/>
  </r>
  <r>
    <n v="11303836"/>
    <n v="0"/>
    <x v="0"/>
    <n v="0"/>
    <n v="0"/>
  </r>
  <r>
    <n v="11303836"/>
    <n v="463541"/>
    <x v="3"/>
    <n v="2"/>
    <n v="90"/>
  </r>
  <r>
    <n v="11303838"/>
    <n v="0"/>
    <x v="2"/>
    <n v="0"/>
    <n v="65"/>
  </r>
  <r>
    <n v="11303838"/>
    <n v="151409"/>
    <x v="0"/>
    <n v="1"/>
    <n v="0"/>
  </r>
  <r>
    <n v="11304116"/>
    <n v="0"/>
    <x v="1"/>
    <n v="0"/>
    <n v="90"/>
  </r>
  <r>
    <n v="11304116"/>
    <n v="793621"/>
    <x v="2"/>
    <n v="2"/>
    <n v="65"/>
  </r>
  <r>
    <n v="11304625"/>
    <n v="0"/>
    <x v="1"/>
    <n v="0"/>
    <n v="90"/>
  </r>
  <r>
    <n v="11304625"/>
    <n v="1333784"/>
    <x v="1"/>
    <n v="1"/>
    <n v="90"/>
  </r>
  <r>
    <n v="11304657"/>
    <n v="948677"/>
    <x v="1"/>
    <n v="1"/>
    <n v="90"/>
  </r>
  <r>
    <n v="11304657"/>
    <n v="2053670"/>
    <x v="1"/>
    <n v="1"/>
    <n v="90"/>
  </r>
  <r>
    <n v="11304659"/>
    <n v="0"/>
    <x v="1"/>
    <n v="0"/>
    <n v="90"/>
  </r>
  <r>
    <n v="11304659"/>
    <n v="463541"/>
    <x v="3"/>
    <n v="3"/>
    <n v="90"/>
  </r>
  <r>
    <n v="11304660"/>
    <n v="0"/>
    <x v="0"/>
    <n v="0"/>
    <n v="0"/>
  </r>
  <r>
    <n v="11304660"/>
    <n v="793621"/>
    <x v="1"/>
    <n v="3"/>
    <n v="90"/>
  </r>
  <r>
    <n v="11304663"/>
    <n v="0"/>
    <x v="0"/>
    <n v="0"/>
    <n v="0"/>
  </r>
  <r>
    <n v="11304663"/>
    <n v="463541"/>
    <x v="3"/>
    <n v="1"/>
    <n v="90"/>
  </r>
  <r>
    <n v="11304664"/>
    <n v="0"/>
    <x v="0"/>
    <n v="0"/>
    <n v="0"/>
  </r>
  <r>
    <n v="11304664"/>
    <n v="463541"/>
    <x v="3"/>
    <n v="6"/>
    <n v="90"/>
  </r>
  <r>
    <n v="11304665"/>
    <n v="0"/>
    <x v="1"/>
    <n v="0"/>
    <n v="90"/>
  </r>
  <r>
    <n v="11304665"/>
    <n v="1333784"/>
    <x v="1"/>
    <n v="5"/>
    <n v="90"/>
  </r>
  <r>
    <n v="11304667"/>
    <n v="0"/>
    <x v="0"/>
    <n v="0"/>
    <n v="0"/>
  </r>
  <r>
    <n v="11304667"/>
    <n v="793621"/>
    <x v="1"/>
    <n v="1"/>
    <n v="90"/>
  </r>
  <r>
    <n v="11304668"/>
    <n v="0"/>
    <x v="0"/>
    <n v="0"/>
    <n v="0"/>
  </r>
  <r>
    <n v="11304668"/>
    <n v="463541"/>
    <x v="3"/>
    <n v="2"/>
    <n v="90"/>
  </r>
  <r>
    <n v="11304670"/>
    <n v="793621"/>
    <x v="1"/>
    <n v="2"/>
    <n v="90"/>
  </r>
  <r>
    <n v="11304670"/>
    <n v="1333766"/>
    <x v="0"/>
    <n v="1"/>
    <n v="0"/>
  </r>
  <r>
    <n v="11304676"/>
    <n v="793621"/>
    <x v="1"/>
    <n v="1"/>
    <n v="90"/>
  </r>
  <r>
    <n v="11304676"/>
    <n v="1333784"/>
    <x v="1"/>
    <n v="1"/>
    <n v="90"/>
  </r>
  <r>
    <n v="11304678"/>
    <n v="0"/>
    <x v="1"/>
    <n v="0"/>
    <n v="90"/>
  </r>
  <r>
    <n v="11304678"/>
    <n v="793621"/>
    <x v="1"/>
    <n v="5"/>
    <n v="90"/>
  </r>
  <r>
    <n v="11304682"/>
    <n v="0"/>
    <x v="1"/>
    <n v="0"/>
    <n v="90"/>
  </r>
  <r>
    <n v="11304682"/>
    <n v="2053670"/>
    <x v="1"/>
    <n v="2"/>
    <n v="90"/>
  </r>
  <r>
    <n v="616090046"/>
    <n v="0"/>
    <x v="0"/>
    <n v="0"/>
    <n v="0"/>
  </r>
  <r>
    <n v="616131427"/>
    <n v="1333766"/>
    <x v="0"/>
    <n v="2"/>
    <n v="0"/>
  </r>
  <r>
    <n v="616131427"/>
    <n v="1460483"/>
    <x v="1"/>
    <n v="3"/>
    <n v="90"/>
  </r>
  <r>
    <n v="616132092"/>
    <n v="0"/>
    <x v="0"/>
    <n v="0"/>
    <n v="0"/>
  </r>
  <r>
    <n v="616132092"/>
    <n v="119762"/>
    <x v="0"/>
    <n v="1"/>
    <n v="0"/>
  </r>
  <r>
    <n v="616133607"/>
    <n v="0"/>
    <x v="0"/>
    <n v="0"/>
    <n v="0"/>
  </r>
  <r>
    <n v="616133607"/>
    <n v="486181"/>
    <x v="0"/>
    <n v="2"/>
    <n v="0"/>
  </r>
  <r>
    <n v="616134560"/>
    <n v="0"/>
    <x v="0"/>
    <n v="0"/>
    <n v="0"/>
  </r>
  <r>
    <n v="616135120"/>
    <n v="0"/>
    <x v="0"/>
    <n v="0"/>
    <n v="0"/>
  </r>
  <r>
    <n v="616135120"/>
    <n v="438811"/>
    <x v="0"/>
    <n v="3"/>
    <n v="0"/>
  </r>
  <r>
    <n v="616135288"/>
    <n v="0"/>
    <x v="0"/>
    <n v="0"/>
    <n v="0"/>
  </r>
  <r>
    <n v="616135288"/>
    <n v="772631"/>
    <x v="0"/>
    <n v="2"/>
    <n v="0"/>
  </r>
  <r>
    <n v="616135387"/>
    <n v="0"/>
    <x v="0"/>
    <n v="0"/>
    <n v="0"/>
  </r>
  <r>
    <n v="616135387"/>
    <n v="1601680"/>
    <x v="0"/>
    <n v="2"/>
    <n v="0"/>
  </r>
  <r>
    <n v="616135404"/>
    <n v="0"/>
    <x v="0"/>
    <n v="0"/>
    <n v="0"/>
  </r>
  <r>
    <n v="616135404"/>
    <n v="120994"/>
    <x v="0"/>
    <n v="3"/>
    <n v="0"/>
  </r>
  <r>
    <n v="616135430"/>
    <n v="0"/>
    <x v="0"/>
    <n v="0"/>
    <n v="0"/>
  </r>
  <r>
    <n v="616135449"/>
    <n v="0"/>
    <x v="0"/>
    <n v="0"/>
    <n v="0"/>
  </r>
  <r>
    <n v="616135449"/>
    <n v="1414488"/>
    <x v="0"/>
    <n v="2"/>
    <n v="0"/>
  </r>
  <r>
    <n v="616135520"/>
    <n v="0"/>
    <x v="0"/>
    <n v="0"/>
    <n v="0"/>
  </r>
  <r>
    <n v="616135520"/>
    <n v="1456633"/>
    <x v="0"/>
    <n v="2"/>
    <n v="0"/>
  </r>
  <r>
    <n v="616135570"/>
    <n v="0"/>
    <x v="0"/>
    <n v="0"/>
    <n v="0"/>
  </r>
  <r>
    <n v="616135570"/>
    <n v="438610"/>
    <x v="0"/>
    <n v="2"/>
    <n v="0"/>
  </r>
  <r>
    <n v="616135573"/>
    <n v="0"/>
    <x v="0"/>
    <n v="0"/>
    <n v="0"/>
  </r>
  <r>
    <n v="616135573"/>
    <n v="314902"/>
    <x v="1"/>
    <n v="2"/>
    <n v="90"/>
  </r>
  <r>
    <n v="616135591"/>
    <n v="0"/>
    <x v="0"/>
    <n v="0"/>
    <n v="0"/>
  </r>
  <r>
    <n v="616135591"/>
    <n v="1369669"/>
    <x v="0"/>
    <n v="2"/>
    <n v="0"/>
  </r>
  <r>
    <n v="616135957"/>
    <n v="0"/>
    <x v="0"/>
    <n v="0"/>
    <n v="0"/>
  </r>
  <r>
    <n v="616135957"/>
    <n v="1333784"/>
    <x v="0"/>
    <n v="3"/>
    <n v="0"/>
  </r>
  <r>
    <n v="616135962"/>
    <n v="0"/>
    <x v="0"/>
    <n v="0"/>
    <n v="0"/>
  </r>
  <r>
    <n v="616137690"/>
    <n v="0"/>
    <x v="0"/>
    <n v="0"/>
    <n v="0"/>
  </r>
  <r>
    <n v="616137690"/>
    <n v="121578"/>
    <x v="0"/>
    <n v="1"/>
    <n v="0"/>
  </r>
  <r>
    <n v="616137720"/>
    <n v="0"/>
    <x v="0"/>
    <n v="0"/>
    <n v="0"/>
  </r>
  <r>
    <n v="616137720"/>
    <n v="49355"/>
    <x v="0"/>
    <n v="3"/>
    <n v="0"/>
  </r>
  <r>
    <n v="616141065"/>
    <n v="988465"/>
    <x v="0"/>
    <n v="1"/>
    <n v="0"/>
  </r>
  <r>
    <n v="616141065"/>
    <n v="990223"/>
    <x v="0"/>
    <n v="1"/>
    <n v="0"/>
  </r>
  <r>
    <n v="616141247"/>
    <n v="0"/>
    <x v="0"/>
    <n v="0"/>
    <n v="0"/>
  </r>
  <r>
    <n v="616141247"/>
    <n v="1597553"/>
    <x v="0"/>
    <n v="5"/>
    <n v="0"/>
  </r>
  <r>
    <n v="616142290"/>
    <n v="1417104"/>
    <x v="0"/>
    <n v="2"/>
    <n v="0"/>
  </r>
  <r>
    <n v="616142290"/>
    <n v="1578599"/>
    <x v="0"/>
    <n v="1"/>
    <n v="0"/>
  </r>
  <r>
    <n v="616143268"/>
    <n v="0"/>
    <x v="0"/>
    <n v="0"/>
    <n v="0"/>
  </r>
  <r>
    <n v="616143268"/>
    <n v="799717"/>
    <x v="0"/>
    <n v="1"/>
    <n v="0"/>
  </r>
  <r>
    <n v="616161296"/>
    <n v="0"/>
    <x v="0"/>
    <n v="0"/>
    <n v="0"/>
  </r>
  <r>
    <n v="616161296"/>
    <n v="2012163"/>
    <x v="0"/>
    <n v="2"/>
    <n v="0"/>
  </r>
  <r>
    <n v="616161480"/>
    <n v="0"/>
    <x v="0"/>
    <n v="0"/>
    <n v="0"/>
  </r>
  <r>
    <n v="616161480"/>
    <n v="987225"/>
    <x v="0"/>
    <n v="1"/>
    <n v="0"/>
  </r>
  <r>
    <n v="616170417"/>
    <n v="0"/>
    <x v="0"/>
    <n v="0"/>
    <n v="0"/>
  </r>
  <r>
    <n v="616170417"/>
    <n v="1902440"/>
    <x v="1"/>
    <n v="1"/>
    <n v="90"/>
  </r>
  <r>
    <n v="616170497"/>
    <n v="0"/>
    <x v="0"/>
    <n v="0"/>
    <n v="0"/>
  </r>
  <r>
    <n v="616170497"/>
    <n v="710524"/>
    <x v="0"/>
    <n v="3"/>
    <n v="0"/>
  </r>
  <r>
    <n v="616180218"/>
    <n v="0"/>
    <x v="0"/>
    <n v="0"/>
    <n v="0"/>
  </r>
  <r>
    <n v="616180218"/>
    <n v="1799344"/>
    <x v="0"/>
    <n v="1"/>
    <n v="0"/>
  </r>
  <r>
    <n v="616202641"/>
    <n v="0"/>
    <x v="0"/>
    <n v="0"/>
    <n v="0"/>
  </r>
  <r>
    <n v="616202641"/>
    <n v="987759"/>
    <x v="0"/>
    <n v="2"/>
    <n v="0"/>
  </r>
  <r>
    <n v="616214484"/>
    <n v="735980"/>
    <x v="0"/>
    <n v="1"/>
    <n v="0"/>
  </r>
  <r>
    <n v="616214484"/>
    <n v="1409386"/>
    <x v="0"/>
    <n v="2"/>
    <n v="0"/>
  </r>
  <r>
    <n v="616220194"/>
    <n v="0"/>
    <x v="0"/>
    <n v="0"/>
    <n v="0"/>
  </r>
  <r>
    <n v="616220194"/>
    <n v="463541"/>
    <x v="0"/>
    <n v="2"/>
    <n v="0"/>
  </r>
  <r>
    <n v="616221417"/>
    <n v="0"/>
    <x v="0"/>
    <n v="0"/>
    <n v="0"/>
  </r>
  <r>
    <n v="616221422"/>
    <n v="0"/>
    <x v="0"/>
    <n v="0"/>
    <n v="0"/>
  </r>
  <r>
    <n v="616221422"/>
    <n v="793607"/>
    <x v="0"/>
    <n v="1"/>
    <n v="0"/>
  </r>
  <r>
    <n v="616221473"/>
    <n v="0"/>
    <x v="1"/>
    <n v="0"/>
    <n v="15"/>
  </r>
  <r>
    <n v="616221473"/>
    <n v="793536"/>
    <x v="0"/>
    <n v="3"/>
    <n v="0"/>
  </r>
  <r>
    <n v="616225996"/>
    <n v="0"/>
    <x v="0"/>
    <n v="0"/>
    <n v="0"/>
  </r>
  <r>
    <n v="616225996"/>
    <n v="71272"/>
    <x v="0"/>
    <n v="1"/>
    <n v="0"/>
  </r>
  <r>
    <n v="616226531"/>
    <n v="0"/>
    <x v="0"/>
    <n v="0"/>
    <n v="0"/>
  </r>
  <r>
    <n v="616226531"/>
    <n v="228845"/>
    <x v="0"/>
    <n v="1"/>
    <n v="0"/>
  </r>
  <r>
    <n v="616228096"/>
    <n v="0"/>
    <x v="0"/>
    <n v="0"/>
    <n v="0"/>
  </r>
  <r>
    <n v="616228096"/>
    <n v="1629476"/>
    <x v="0"/>
    <n v="1"/>
    <n v="0"/>
  </r>
  <r>
    <n v="616231613"/>
    <n v="0"/>
    <x v="0"/>
    <n v="0"/>
    <n v="0"/>
  </r>
  <r>
    <n v="616231613"/>
    <n v="218170"/>
    <x v="1"/>
    <n v="1"/>
    <n v="90"/>
  </r>
  <r>
    <n v="616232606"/>
    <n v="0"/>
    <x v="0"/>
    <n v="0"/>
    <n v="0"/>
  </r>
  <r>
    <n v="616232606"/>
    <n v="26877"/>
    <x v="0"/>
    <n v="2"/>
    <n v="0"/>
  </r>
  <r>
    <n v="616248832"/>
    <n v="0"/>
    <x v="0"/>
    <n v="0"/>
    <n v="0"/>
  </r>
  <r>
    <n v="616248832"/>
    <n v="2054476"/>
    <x v="0"/>
    <n v="1"/>
    <n v="0"/>
  </r>
  <r>
    <n v="616248836"/>
    <n v="0"/>
    <x v="0"/>
    <n v="0"/>
    <n v="0"/>
  </r>
  <r>
    <n v="616248836"/>
    <n v="2056220"/>
    <x v="0"/>
    <n v="4"/>
    <n v="0"/>
  </r>
  <r>
    <n v="616248837"/>
    <n v="0"/>
    <x v="0"/>
    <n v="0"/>
    <n v="0"/>
  </r>
  <r>
    <n v="616248837"/>
    <n v="2056220"/>
    <x v="0"/>
    <n v="3"/>
    <n v="0"/>
  </r>
  <r>
    <n v="616248844"/>
    <n v="0"/>
    <x v="0"/>
    <n v="0"/>
    <n v="0"/>
  </r>
  <r>
    <n v="616248844"/>
    <n v="2056220"/>
    <x v="0"/>
    <n v="1"/>
    <n v="0"/>
  </r>
  <r>
    <n v="616250119"/>
    <n v="0"/>
    <x v="0"/>
    <n v="0"/>
    <n v="0"/>
  </r>
  <r>
    <n v="616250124"/>
    <n v="2054494"/>
    <x v="0"/>
    <n v="1"/>
    <n v="0"/>
  </r>
  <r>
    <n v="616250124"/>
    <n v="2056315"/>
    <x v="0"/>
    <n v="5"/>
    <n v="0"/>
  </r>
  <r>
    <n v="616250125"/>
    <n v="0"/>
    <x v="0"/>
    <n v="0"/>
    <n v="0"/>
  </r>
  <r>
    <n v="616250125"/>
    <n v="2055886"/>
    <x v="0"/>
    <n v="3"/>
    <n v="0"/>
  </r>
  <r>
    <n v="616250132"/>
    <n v="0"/>
    <x v="0"/>
    <n v="0"/>
    <n v="0"/>
  </r>
  <r>
    <n v="616250132"/>
    <n v="2056315"/>
    <x v="0"/>
    <n v="1"/>
    <n v="0"/>
  </r>
  <r>
    <n v="616250135"/>
    <n v="2055583"/>
    <x v="0"/>
    <n v="2"/>
    <n v="0"/>
  </r>
  <r>
    <n v="616250135"/>
    <n v="2056315"/>
    <x v="0"/>
    <n v="1"/>
    <n v="0"/>
  </r>
  <r>
    <n v="616250622"/>
    <n v="0"/>
    <x v="0"/>
    <n v="0"/>
    <n v="0"/>
  </r>
  <r>
    <n v="616250622"/>
    <n v="2053612"/>
    <x v="0"/>
    <n v="4"/>
    <n v="0"/>
  </r>
  <r>
    <n v="616250625"/>
    <n v="0"/>
    <x v="0"/>
    <n v="0"/>
    <n v="0"/>
  </r>
  <r>
    <n v="616250625"/>
    <n v="2056387"/>
    <x v="0"/>
    <n v="1"/>
    <n v="0"/>
  </r>
  <r>
    <n v="616250632"/>
    <n v="2050515"/>
    <x v="1"/>
    <n v="1"/>
    <n v="14"/>
  </r>
  <r>
    <n v="616250632"/>
    <n v="2053376"/>
    <x v="0"/>
    <n v="2"/>
    <n v="0"/>
  </r>
  <r>
    <n v="616250636"/>
    <n v="0"/>
    <x v="0"/>
    <n v="0"/>
    <n v="0"/>
  </r>
  <r>
    <n v="616250636"/>
    <n v="2054881"/>
    <x v="0"/>
    <n v="1"/>
    <n v="0"/>
  </r>
  <r>
    <n v="616253197"/>
    <n v="0"/>
    <x v="3"/>
    <n v="0"/>
    <n v="90"/>
  </r>
  <r>
    <n v="616253197"/>
    <n v="2056046"/>
    <x v="0"/>
    <n v="2"/>
    <n v="0"/>
  </r>
  <r>
    <n v="616253201"/>
    <n v="0"/>
    <x v="3"/>
    <n v="0"/>
    <n v="90"/>
  </r>
  <r>
    <n v="616253201"/>
    <n v="2055425"/>
    <x v="0"/>
    <n v="4"/>
    <n v="0"/>
  </r>
  <r>
    <n v="616253205"/>
    <n v="0"/>
    <x v="3"/>
    <n v="0"/>
    <n v="90"/>
  </r>
  <r>
    <n v="616253205"/>
    <n v="2056733"/>
    <x v="0"/>
    <n v="2"/>
    <n v="0"/>
  </r>
  <r>
    <n v="616253208"/>
    <n v="2052500"/>
    <x v="3"/>
    <n v="2"/>
    <n v="90"/>
  </r>
  <r>
    <n v="616253208"/>
    <n v="2053435"/>
    <x v="0"/>
    <n v="3"/>
    <n v="0"/>
  </r>
  <r>
    <n v="616254877"/>
    <n v="0"/>
    <x v="0"/>
    <n v="0"/>
    <n v="0"/>
  </r>
  <r>
    <n v="616254877"/>
    <n v="2056854"/>
    <x v="0"/>
    <n v="3"/>
    <n v="0"/>
  </r>
  <r>
    <n v="616254882"/>
    <n v="2055870"/>
    <x v="0"/>
    <n v="1"/>
    <n v="0"/>
  </r>
  <r>
    <n v="616254882"/>
    <n v="2056854"/>
    <x v="0"/>
    <n v="4"/>
    <n v="0"/>
  </r>
  <r>
    <n v="616254887"/>
    <n v="2055659"/>
    <x v="0"/>
    <n v="2"/>
    <n v="0"/>
  </r>
  <r>
    <n v="616254887"/>
    <n v="2056854"/>
    <x v="0"/>
    <n v="1"/>
    <n v="0"/>
  </r>
  <r>
    <n v="616254890"/>
    <n v="0"/>
    <x v="0"/>
    <n v="0"/>
    <n v="0"/>
  </r>
  <r>
    <n v="616254890"/>
    <n v="2056854"/>
    <x v="0"/>
    <n v="4"/>
    <n v="0"/>
  </r>
  <r>
    <n v="616260365"/>
    <n v="2054493"/>
    <x v="0"/>
    <n v="3"/>
    <n v="0"/>
  </r>
  <r>
    <n v="616260365"/>
    <n v="2055939"/>
    <x v="0"/>
    <n v="2"/>
    <n v="0"/>
  </r>
  <r>
    <n v="616260369"/>
    <n v="0"/>
    <x v="0"/>
    <n v="0"/>
    <n v="0"/>
  </r>
  <r>
    <n v="616260369"/>
    <n v="2055203"/>
    <x v="0"/>
    <n v="2"/>
    <n v="0"/>
  </r>
  <r>
    <n v="616260373"/>
    <n v="0"/>
    <x v="0"/>
    <n v="0"/>
    <n v="0"/>
  </r>
  <r>
    <n v="616260373"/>
    <n v="2055939"/>
    <x v="0"/>
    <n v="2"/>
    <n v="0"/>
  </r>
  <r>
    <n v="616260377"/>
    <n v="2055733"/>
    <x v="0"/>
    <n v="2"/>
    <n v="0"/>
  </r>
  <r>
    <n v="616260377"/>
    <n v="2055939"/>
    <x v="0"/>
    <n v="1"/>
    <n v="0"/>
  </r>
  <r>
    <n v="616260381"/>
    <n v="0"/>
    <x v="0"/>
    <n v="0"/>
    <n v="0"/>
  </r>
  <r>
    <n v="616260381"/>
    <n v="2055939"/>
    <x v="0"/>
    <n v="2"/>
    <n v="0"/>
  </r>
  <r>
    <n v="616260648"/>
    <n v="2053561"/>
    <x v="0"/>
    <n v="1"/>
    <n v="0"/>
  </r>
  <r>
    <n v="616260648"/>
    <n v="2054477"/>
    <x v="0"/>
    <n v="1"/>
    <n v="0"/>
  </r>
  <r>
    <n v="616260650"/>
    <n v="0"/>
    <x v="0"/>
    <n v="0"/>
    <n v="0"/>
  </r>
  <r>
    <n v="616260656"/>
    <n v="0"/>
    <x v="0"/>
    <n v="0"/>
    <n v="0"/>
  </r>
  <r>
    <n v="616260656"/>
    <n v="2054477"/>
    <x v="0"/>
    <n v="1"/>
    <n v="0"/>
  </r>
  <r>
    <n v="616260659"/>
    <n v="2054477"/>
    <x v="0"/>
    <n v="1"/>
    <n v="0"/>
  </r>
  <r>
    <n v="616260659"/>
    <n v="2058389"/>
    <x v="0"/>
    <n v="2"/>
    <n v="0"/>
  </r>
  <r>
    <n v="616260661"/>
    <n v="0"/>
    <x v="0"/>
    <n v="0"/>
    <n v="0"/>
  </r>
  <r>
    <n v="616260661"/>
    <n v="2054958"/>
    <x v="1"/>
    <n v="2"/>
    <n v="90"/>
  </r>
  <r>
    <n v="616262550"/>
    <n v="2053670"/>
    <x v="0"/>
    <n v="1"/>
    <n v="0"/>
  </r>
  <r>
    <n v="616262550"/>
    <n v="2055954"/>
    <x v="1"/>
    <n v="4"/>
    <n v="25"/>
  </r>
  <r>
    <n v="616262555"/>
    <n v="2051130"/>
    <x v="0"/>
    <n v="2"/>
    <n v="0"/>
  </r>
  <r>
    <n v="616262555"/>
    <n v="2053670"/>
    <x v="0"/>
    <n v="2"/>
    <n v="0"/>
  </r>
  <r>
    <n v="616262558"/>
    <n v="0"/>
    <x v="0"/>
    <n v="0"/>
    <n v="0"/>
  </r>
  <r>
    <n v="616262558"/>
    <n v="2053670"/>
    <x v="0"/>
    <n v="1"/>
    <n v="0"/>
  </r>
  <r>
    <n v="616262562"/>
    <n v="2053670"/>
    <x v="0"/>
    <n v="6"/>
    <n v="0"/>
  </r>
  <r>
    <n v="616262562"/>
    <n v="2054366"/>
    <x v="0"/>
    <n v="1"/>
    <n v="0"/>
  </r>
  <r>
    <n v="616262567"/>
    <n v="0"/>
    <x v="0"/>
    <n v="0"/>
    <n v="0"/>
  </r>
  <r>
    <n v="616262567"/>
    <n v="2053670"/>
    <x v="0"/>
    <n v="2"/>
    <n v="0"/>
  </r>
  <r>
    <n v="616262998"/>
    <n v="0"/>
    <x v="0"/>
    <n v="0"/>
    <n v="0"/>
  </r>
  <r>
    <n v="616262998"/>
    <n v="0"/>
    <x v="1"/>
    <n v="0"/>
    <n v="90"/>
  </r>
  <r>
    <n v="616263000"/>
    <n v="0"/>
    <x v="0"/>
    <n v="0"/>
    <n v="0"/>
  </r>
  <r>
    <n v="616263000"/>
    <n v="2056081"/>
    <x v="0"/>
    <n v="1"/>
    <n v="0"/>
  </r>
  <r>
    <n v="616263007"/>
    <n v="0"/>
    <x v="0"/>
    <n v="0"/>
    <n v="0"/>
  </r>
  <r>
    <n v="616263012"/>
    <n v="0"/>
    <x v="0"/>
    <n v="0"/>
    <n v="0"/>
  </r>
  <r>
    <n v="616263012"/>
    <n v="2050889"/>
    <x v="0"/>
    <n v="2"/>
    <n v="0"/>
  </r>
  <r>
    <n v="616263014"/>
    <n v="2053402"/>
    <x v="0"/>
    <n v="1"/>
    <n v="0"/>
  </r>
  <r>
    <n v="616263014"/>
    <n v="2055654"/>
    <x v="1"/>
    <n v="1"/>
    <n v="90"/>
  </r>
  <r>
    <n v="616263053"/>
    <n v="2052668"/>
    <x v="0"/>
    <n v="2"/>
    <n v="0"/>
  </r>
  <r>
    <n v="616263053"/>
    <n v="2056602"/>
    <x v="0"/>
    <n v="1"/>
    <n v="0"/>
  </r>
  <r>
    <n v="616263058"/>
    <n v="0"/>
    <x v="0"/>
    <n v="0"/>
    <n v="0"/>
  </r>
  <r>
    <n v="616263058"/>
    <n v="2052668"/>
    <x v="0"/>
    <n v="1"/>
    <n v="0"/>
  </r>
  <r>
    <n v="616263063"/>
    <n v="2052668"/>
    <x v="0"/>
    <n v="4"/>
    <n v="0"/>
  </r>
  <r>
    <n v="616263063"/>
    <n v="2054354"/>
    <x v="1"/>
    <n v="1"/>
    <n v="90"/>
  </r>
  <r>
    <n v="616263067"/>
    <n v="0"/>
    <x v="0"/>
    <n v="0"/>
    <n v="0"/>
  </r>
  <r>
    <n v="616263067"/>
    <n v="2052668"/>
    <x v="0"/>
    <n v="3"/>
    <n v="0"/>
  </r>
  <r>
    <n v="616263072"/>
    <n v="0"/>
    <x v="0"/>
    <n v="0"/>
    <n v="0"/>
  </r>
  <r>
    <n v="616263072"/>
    <n v="2052668"/>
    <x v="0"/>
    <n v="3"/>
    <n v="0"/>
  </r>
  <r>
    <n v="616263294"/>
    <n v="0"/>
    <x v="0"/>
    <n v="0"/>
    <n v="0"/>
  </r>
  <r>
    <n v="616263294"/>
    <n v="2052496"/>
    <x v="0"/>
    <n v="1"/>
    <n v="0"/>
  </r>
  <r>
    <n v="616264174"/>
    <n v="2055070"/>
    <x v="0"/>
    <n v="2"/>
    <n v="0"/>
  </r>
  <r>
    <n v="616264174"/>
    <n v="2056041"/>
    <x v="0"/>
    <n v="2"/>
    <n v="0"/>
  </r>
  <r>
    <n v="616264179"/>
    <n v="2053098"/>
    <x v="0"/>
    <n v="4"/>
    <n v="0"/>
  </r>
  <r>
    <n v="616264179"/>
    <n v="2055070"/>
    <x v="0"/>
    <n v="1"/>
    <n v="0"/>
  </r>
  <r>
    <n v="616264182"/>
    <n v="2055070"/>
    <x v="0"/>
    <n v="1"/>
    <n v="0"/>
  </r>
  <r>
    <n v="616264182"/>
    <n v="2056252"/>
    <x v="1"/>
    <n v="1"/>
    <n v="90"/>
  </r>
  <r>
    <n v="616264186"/>
    <n v="0"/>
    <x v="0"/>
    <n v="0"/>
    <n v="0"/>
  </r>
  <r>
    <n v="616264186"/>
    <n v="2055070"/>
    <x v="0"/>
    <n v="1"/>
    <n v="0"/>
  </r>
  <r>
    <n v="616264191"/>
    <n v="2053478"/>
    <x v="0"/>
    <n v="1"/>
    <n v="0"/>
  </r>
  <r>
    <n v="616264191"/>
    <n v="2055070"/>
    <x v="0"/>
    <n v="3"/>
    <n v="0"/>
  </r>
  <r>
    <n v="616307688"/>
    <n v="0"/>
    <x v="0"/>
    <n v="0"/>
    <n v="0"/>
  </r>
  <r>
    <n v="616307688"/>
    <n v="2053192"/>
    <x v="0"/>
    <n v="1"/>
    <n v="0"/>
  </r>
  <r>
    <n v="616307696"/>
    <n v="0"/>
    <x v="0"/>
    <n v="0"/>
    <n v="0"/>
  </r>
  <r>
    <n v="616307696"/>
    <n v="2058356"/>
    <x v="0"/>
    <n v="4"/>
    <n v="0"/>
  </r>
  <r>
    <n v="616307699"/>
    <n v="0"/>
    <x v="0"/>
    <n v="0"/>
    <n v="0"/>
  </r>
  <r>
    <n v="616307699"/>
    <n v="2058356"/>
    <x v="0"/>
    <n v="4"/>
    <n v="0"/>
  </r>
  <r>
    <n v="617267308"/>
    <n v="122578"/>
    <x v="0"/>
    <n v="1"/>
    <n v="0"/>
  </r>
  <r>
    <n v="617267308"/>
    <n v="772631"/>
    <x v="0"/>
    <n v="3"/>
    <n v="0"/>
  </r>
  <r>
    <n v="617267309"/>
    <n v="772631"/>
    <x v="0"/>
    <n v="1"/>
    <n v="0"/>
  </r>
  <r>
    <n v="617267309"/>
    <n v="1586565"/>
    <x v="0"/>
    <n v="2"/>
    <n v="0"/>
  </r>
  <r>
    <n v="617267316"/>
    <n v="0"/>
    <x v="0"/>
    <n v="0"/>
    <n v="0"/>
  </r>
  <r>
    <n v="617267316"/>
    <n v="772631"/>
    <x v="0"/>
    <n v="4"/>
    <n v="0"/>
  </r>
  <r>
    <n v="617267319"/>
    <n v="121286"/>
    <x v="0"/>
    <n v="1"/>
    <n v="0"/>
  </r>
  <r>
    <n v="617267319"/>
    <n v="772631"/>
    <x v="0"/>
    <n v="2"/>
    <n v="0"/>
  </r>
  <r>
    <n v="617267586"/>
    <n v="1419863"/>
    <x v="0"/>
    <n v="1"/>
    <n v="0"/>
  </r>
  <r>
    <n v="617267586"/>
    <n v="1601680"/>
    <x v="0"/>
    <n v="3"/>
    <n v="0"/>
  </r>
  <r>
    <n v="617267587"/>
    <n v="490468"/>
    <x v="0"/>
    <n v="4"/>
    <n v="0"/>
  </r>
  <r>
    <n v="617267587"/>
    <n v="1589927"/>
    <x v="0"/>
    <n v="1"/>
    <n v="0"/>
  </r>
  <r>
    <n v="617267592"/>
    <n v="490468"/>
    <x v="0"/>
    <n v="1"/>
    <n v="0"/>
  </r>
  <r>
    <n v="617267592"/>
    <n v="1601680"/>
    <x v="0"/>
    <n v="1"/>
    <n v="0"/>
  </r>
  <r>
    <n v="617267593"/>
    <n v="0"/>
    <x v="0"/>
    <n v="0"/>
    <n v="0"/>
  </r>
  <r>
    <n v="617267593"/>
    <n v="490468"/>
    <x v="0"/>
    <n v="2"/>
    <n v="0"/>
  </r>
  <r>
    <n v="617267594"/>
    <n v="0"/>
    <x v="0"/>
    <n v="0"/>
    <n v="0"/>
  </r>
  <r>
    <n v="617267599"/>
    <n v="0"/>
    <x v="0"/>
    <n v="0"/>
    <n v="0"/>
  </r>
  <r>
    <n v="617267599"/>
    <n v="1601680"/>
    <x v="0"/>
    <n v="4"/>
    <n v="0"/>
  </r>
  <r>
    <n v="617267600"/>
    <n v="490468"/>
    <x v="0"/>
    <n v="2"/>
    <n v="0"/>
  </r>
  <r>
    <n v="617267600"/>
    <n v="1588393"/>
    <x v="0"/>
    <n v="1"/>
    <n v="0"/>
  </r>
  <r>
    <n v="617267602"/>
    <n v="0"/>
    <x v="0"/>
    <n v="0"/>
    <n v="0"/>
  </r>
  <r>
    <n v="617267602"/>
    <n v="1588393"/>
    <x v="0"/>
    <n v="2"/>
    <n v="0"/>
  </r>
  <r>
    <n v="617267603"/>
    <n v="0"/>
    <x v="0"/>
    <n v="0"/>
    <n v="0"/>
  </r>
  <r>
    <n v="617267603"/>
    <n v="490468"/>
    <x v="0"/>
    <n v="1"/>
    <n v="0"/>
  </r>
  <r>
    <n v="617268147"/>
    <n v="994022"/>
    <x v="0"/>
    <n v="3"/>
    <n v="0"/>
  </r>
  <r>
    <n v="617268147"/>
    <n v="1414488"/>
    <x v="1"/>
    <n v="1"/>
    <n v="20"/>
  </r>
  <r>
    <n v="617268152"/>
    <n v="1414488"/>
    <x v="0"/>
    <n v="4"/>
    <n v="0"/>
  </r>
  <r>
    <n v="617268152"/>
    <n v="1586695"/>
    <x v="0"/>
    <n v="2"/>
    <n v="0"/>
  </r>
  <r>
    <n v="617268154"/>
    <n v="1414488"/>
    <x v="1"/>
    <n v="1"/>
    <n v="75"/>
  </r>
  <r>
    <n v="617268154"/>
    <n v="1592224"/>
    <x v="0"/>
    <n v="1"/>
    <n v="0"/>
  </r>
  <r>
    <n v="617268159"/>
    <n v="0"/>
    <x v="0"/>
    <n v="0"/>
    <n v="0"/>
  </r>
  <r>
    <n v="617268159"/>
    <n v="1414488"/>
    <x v="1"/>
    <n v="5"/>
    <n v="75"/>
  </r>
  <r>
    <n v="617268162"/>
    <n v="0"/>
    <x v="0"/>
    <n v="0"/>
    <n v="0"/>
  </r>
  <r>
    <n v="617268162"/>
    <n v="0"/>
    <x v="1"/>
    <n v="0"/>
    <n v="85"/>
  </r>
  <r>
    <n v="617268203"/>
    <n v="0"/>
    <x v="0"/>
    <n v="0"/>
    <n v="0"/>
  </r>
  <r>
    <n v="617268203"/>
    <n v="125815"/>
    <x v="1"/>
    <n v="1"/>
    <n v="90"/>
  </r>
  <r>
    <n v="617268207"/>
    <n v="0"/>
    <x v="0"/>
    <n v="0"/>
    <n v="0"/>
  </r>
  <r>
    <n v="617268207"/>
    <n v="990216"/>
    <x v="0"/>
    <n v="1"/>
    <n v="0"/>
  </r>
  <r>
    <n v="617268212"/>
    <n v="0"/>
    <x v="0"/>
    <n v="0"/>
    <n v="0"/>
  </r>
  <r>
    <n v="617268212"/>
    <n v="486797"/>
    <x v="0"/>
    <n v="1"/>
    <n v="0"/>
  </r>
  <r>
    <n v="617268213"/>
    <n v="0"/>
    <x v="0"/>
    <n v="0"/>
    <n v="0"/>
  </r>
  <r>
    <n v="617268213"/>
    <n v="120994"/>
    <x v="0"/>
    <n v="2"/>
    <n v="0"/>
  </r>
  <r>
    <n v="617268222"/>
    <n v="0"/>
    <x v="0"/>
    <n v="0"/>
    <n v="0"/>
  </r>
  <r>
    <n v="617268222"/>
    <n v="989444"/>
    <x v="1"/>
    <n v="3"/>
    <n v="90"/>
  </r>
  <r>
    <n v="617268649"/>
    <n v="314902"/>
    <x v="1"/>
    <n v="3"/>
    <n v="90"/>
  </r>
  <r>
    <n v="617268649"/>
    <n v="489097"/>
    <x v="0"/>
    <n v="1"/>
    <n v="0"/>
  </r>
  <r>
    <n v="617268654"/>
    <n v="0"/>
    <x v="0"/>
    <n v="0"/>
    <n v="0"/>
  </r>
  <r>
    <n v="617268654"/>
    <n v="314902"/>
    <x v="0"/>
    <n v="2"/>
    <n v="0"/>
  </r>
  <r>
    <n v="617268659"/>
    <n v="0"/>
    <x v="1"/>
    <n v="0"/>
    <n v="90"/>
  </r>
  <r>
    <n v="617268659"/>
    <n v="775120"/>
    <x v="0"/>
    <n v="2"/>
    <n v="0"/>
  </r>
  <r>
    <n v="617268662"/>
    <n v="314902"/>
    <x v="1"/>
    <n v="2"/>
    <n v="90"/>
  </r>
  <r>
    <n v="617268662"/>
    <n v="437181"/>
    <x v="0"/>
    <n v="1"/>
    <n v="0"/>
  </r>
  <r>
    <n v="617268669"/>
    <n v="0"/>
    <x v="0"/>
    <n v="0"/>
    <n v="0"/>
  </r>
  <r>
    <n v="617268669"/>
    <n v="314902"/>
    <x v="1"/>
    <n v="5"/>
    <n v="90"/>
  </r>
  <r>
    <n v="617269601"/>
    <n v="120571"/>
    <x v="0"/>
    <n v="1"/>
    <n v="0"/>
  </r>
  <r>
    <n v="617269601"/>
    <n v="438610"/>
    <x v="0"/>
    <n v="1"/>
    <n v="0"/>
  </r>
  <r>
    <n v="617269606"/>
    <n v="0"/>
    <x v="0"/>
    <n v="0"/>
    <n v="0"/>
  </r>
  <r>
    <n v="617269611"/>
    <n v="0"/>
    <x v="0"/>
    <n v="0"/>
    <n v="0"/>
  </r>
  <r>
    <n v="617269611"/>
    <n v="312903"/>
    <x v="0"/>
    <n v="3"/>
    <n v="0"/>
  </r>
  <r>
    <n v="617269614"/>
    <n v="434638"/>
    <x v="0"/>
    <n v="1"/>
    <n v="0"/>
  </r>
  <r>
    <n v="617269614"/>
    <n v="438610"/>
    <x v="0"/>
    <n v="1"/>
    <n v="0"/>
  </r>
  <r>
    <n v="617269620"/>
    <n v="0"/>
    <x v="0"/>
    <n v="0"/>
    <n v="0"/>
  </r>
  <r>
    <n v="617269620"/>
    <n v="1416957"/>
    <x v="0"/>
    <n v="2"/>
    <n v="0"/>
  </r>
  <r>
    <n v="617269772"/>
    <n v="0"/>
    <x v="0"/>
    <n v="0"/>
    <n v="0"/>
  </r>
  <r>
    <n v="617269776"/>
    <n v="0"/>
    <x v="0"/>
    <n v="0"/>
    <n v="0"/>
  </r>
  <r>
    <n v="617269776"/>
    <n v="1435704"/>
    <x v="0"/>
    <n v="3"/>
    <n v="0"/>
  </r>
  <r>
    <n v="617269778"/>
    <n v="0"/>
    <x v="0"/>
    <n v="0"/>
    <n v="0"/>
  </r>
  <r>
    <n v="617269778"/>
    <n v="1432805"/>
    <x v="0"/>
    <n v="4"/>
    <n v="0"/>
  </r>
  <r>
    <n v="617269783"/>
    <n v="796028"/>
    <x v="0"/>
    <n v="1"/>
    <n v="0"/>
  </r>
  <r>
    <n v="617269783"/>
    <n v="1333784"/>
    <x v="0"/>
    <n v="1"/>
    <n v="0"/>
  </r>
  <r>
    <n v="617269786"/>
    <n v="0"/>
    <x v="0"/>
    <n v="0"/>
    <n v="0"/>
  </r>
  <r>
    <n v="617269786"/>
    <n v="773514"/>
    <x v="1"/>
    <n v="2"/>
    <n v="90"/>
  </r>
  <r>
    <n v="617269826"/>
    <n v="0"/>
    <x v="0"/>
    <n v="0"/>
    <n v="0"/>
  </r>
  <r>
    <n v="617269826"/>
    <n v="1588319"/>
    <x v="0"/>
    <n v="2"/>
    <n v="0"/>
  </r>
  <r>
    <n v="617269831"/>
    <n v="0"/>
    <x v="0"/>
    <n v="0"/>
    <n v="0"/>
  </r>
  <r>
    <n v="617269831"/>
    <n v="1459319"/>
    <x v="0"/>
    <n v="3"/>
    <n v="0"/>
  </r>
  <r>
    <n v="617269834"/>
    <n v="1369669"/>
    <x v="0"/>
    <n v="1"/>
    <n v="0"/>
  </r>
  <r>
    <n v="617269834"/>
    <n v="1590445"/>
    <x v="0"/>
    <n v="2"/>
    <n v="0"/>
  </r>
  <r>
    <n v="617269838"/>
    <n v="0"/>
    <x v="0"/>
    <n v="0"/>
    <n v="0"/>
  </r>
  <r>
    <n v="617269838"/>
    <n v="122381"/>
    <x v="0"/>
    <n v="1"/>
    <n v="0"/>
  </r>
  <r>
    <n v="617271566"/>
    <n v="0"/>
    <x v="0"/>
    <n v="0"/>
    <n v="0"/>
  </r>
  <r>
    <n v="617271566"/>
    <n v="1456633"/>
    <x v="0"/>
    <n v="3"/>
    <n v="0"/>
  </r>
  <r>
    <n v="617271575"/>
    <n v="0"/>
    <x v="0"/>
    <n v="0"/>
    <n v="0"/>
  </r>
  <r>
    <n v="617271575"/>
    <n v="1456633"/>
    <x v="0"/>
    <n v="3"/>
    <n v="0"/>
  </r>
  <r>
    <n v="617275148"/>
    <n v="49355"/>
    <x v="0"/>
    <n v="1"/>
    <n v="0"/>
  </r>
  <r>
    <n v="617275148"/>
    <n v="314367"/>
    <x v="0"/>
    <n v="1"/>
    <n v="0"/>
  </r>
  <r>
    <n v="617275152"/>
    <n v="0"/>
    <x v="0"/>
    <n v="0"/>
    <n v="0"/>
  </r>
  <r>
    <n v="617275152"/>
    <n v="118627"/>
    <x v="0"/>
    <n v="1"/>
    <n v="0"/>
  </r>
  <r>
    <n v="617275153"/>
    <n v="0"/>
    <x v="0"/>
    <n v="0"/>
    <n v="0"/>
  </r>
  <r>
    <n v="617275153"/>
    <n v="49355"/>
    <x v="0"/>
    <n v="2"/>
    <n v="0"/>
  </r>
  <r>
    <n v="617275160"/>
    <n v="0"/>
    <x v="0"/>
    <n v="0"/>
    <n v="0"/>
  </r>
  <r>
    <n v="617275163"/>
    <n v="0"/>
    <x v="0"/>
    <n v="0"/>
    <n v="0"/>
  </r>
  <r>
    <n v="617275163"/>
    <n v="49355"/>
    <x v="0"/>
    <n v="1"/>
    <n v="0"/>
  </r>
  <r>
    <n v="617284721"/>
    <n v="1462525"/>
    <x v="0"/>
    <n v="4"/>
    <n v="0"/>
  </r>
  <r>
    <n v="617284721"/>
    <n v="1578600"/>
    <x v="0"/>
    <n v="2"/>
    <n v="0"/>
  </r>
  <r>
    <n v="617284725"/>
    <n v="0"/>
    <x v="1"/>
    <n v="0"/>
    <n v="90"/>
  </r>
  <r>
    <n v="617284725"/>
    <n v="1578600"/>
    <x v="0"/>
    <n v="2"/>
    <n v="0"/>
  </r>
  <r>
    <n v="617284729"/>
    <n v="0"/>
    <x v="1"/>
    <n v="0"/>
    <n v="25"/>
  </r>
  <r>
    <n v="617284729"/>
    <n v="1578600"/>
    <x v="0"/>
    <n v="2"/>
    <n v="0"/>
  </r>
  <r>
    <n v="617284733"/>
    <n v="991937"/>
    <x v="0"/>
    <n v="2"/>
    <n v="0"/>
  </r>
  <r>
    <n v="617284733"/>
    <n v="1578600"/>
    <x v="0"/>
    <n v="2"/>
    <n v="0"/>
  </r>
  <r>
    <n v="617284737"/>
    <n v="1365358"/>
    <x v="0"/>
    <n v="1"/>
    <n v="0"/>
  </r>
  <r>
    <n v="617284737"/>
    <n v="1578600"/>
    <x v="0"/>
    <n v="2"/>
    <n v="0"/>
  </r>
  <r>
    <n v="617285564"/>
    <n v="118032"/>
    <x v="0"/>
    <n v="4"/>
    <n v="0"/>
  </r>
  <r>
    <n v="617285564"/>
    <n v="121578"/>
    <x v="0"/>
    <n v="1"/>
    <n v="0"/>
  </r>
  <r>
    <n v="617285568"/>
    <n v="0"/>
    <x v="0"/>
    <n v="0"/>
    <n v="0"/>
  </r>
  <r>
    <n v="617285568"/>
    <n v="121578"/>
    <x v="0"/>
    <n v="3"/>
    <n v="0"/>
  </r>
  <r>
    <n v="617285569"/>
    <n v="0"/>
    <x v="1"/>
    <n v="0"/>
    <n v="90"/>
  </r>
  <r>
    <n v="617285569"/>
    <n v="121578"/>
    <x v="0"/>
    <n v="2"/>
    <n v="0"/>
  </r>
  <r>
    <n v="617285576"/>
    <n v="0"/>
    <x v="0"/>
    <n v="0"/>
    <n v="0"/>
  </r>
  <r>
    <n v="617285576"/>
    <n v="121578"/>
    <x v="0"/>
    <n v="3"/>
    <n v="0"/>
  </r>
  <r>
    <n v="617285579"/>
    <n v="121578"/>
    <x v="0"/>
    <n v="1"/>
    <n v="0"/>
  </r>
  <r>
    <n v="617285579"/>
    <n v="988285"/>
    <x v="0"/>
    <n v="3"/>
    <n v="0"/>
  </r>
  <r>
    <n v="617307292"/>
    <n v="0"/>
    <x v="0"/>
    <n v="0"/>
    <n v="0"/>
  </r>
  <r>
    <n v="617307292"/>
    <n v="799717"/>
    <x v="0"/>
    <n v="2"/>
    <n v="0"/>
  </r>
  <r>
    <n v="617307296"/>
    <n v="0"/>
    <x v="1"/>
    <n v="0"/>
    <n v="90"/>
  </r>
  <r>
    <n v="617307296"/>
    <n v="799717"/>
    <x v="0"/>
    <n v="5"/>
    <n v="0"/>
  </r>
  <r>
    <n v="617307304"/>
    <n v="799717"/>
    <x v="0"/>
    <n v="3"/>
    <n v="0"/>
  </r>
  <r>
    <n v="617307304"/>
    <n v="1369582"/>
    <x v="0"/>
    <n v="1"/>
    <n v="0"/>
  </r>
  <r>
    <n v="617307307"/>
    <n v="0"/>
    <x v="0"/>
    <n v="0"/>
    <n v="0"/>
  </r>
  <r>
    <n v="617307307"/>
    <n v="1581653"/>
    <x v="0"/>
    <n v="2"/>
    <n v="0"/>
  </r>
  <r>
    <n v="617307740"/>
    <n v="0"/>
    <x v="0"/>
    <n v="0"/>
    <n v="0"/>
  </r>
  <r>
    <n v="617307740"/>
    <n v="1578599"/>
    <x v="0"/>
    <n v="2"/>
    <n v="0"/>
  </r>
  <r>
    <n v="617307744"/>
    <n v="121213"/>
    <x v="1"/>
    <n v="1"/>
    <n v="90"/>
  </r>
  <r>
    <n v="617307744"/>
    <n v="1578599"/>
    <x v="0"/>
    <n v="2"/>
    <n v="0"/>
  </r>
  <r>
    <n v="617307746"/>
    <n v="0"/>
    <x v="0"/>
    <n v="0"/>
    <n v="0"/>
  </r>
  <r>
    <n v="617307746"/>
    <n v="1595416"/>
    <x v="0"/>
    <n v="1"/>
    <n v="0"/>
  </r>
  <r>
    <n v="617307751"/>
    <n v="0"/>
    <x v="0"/>
    <n v="0"/>
    <n v="0"/>
  </r>
  <r>
    <n v="617307751"/>
    <n v="1578599"/>
    <x v="0"/>
    <n v="4"/>
    <n v="0"/>
  </r>
  <r>
    <n v="617311603"/>
    <n v="0"/>
    <x v="0"/>
    <n v="0"/>
    <n v="0"/>
  </r>
  <r>
    <n v="617311603"/>
    <n v="311196"/>
    <x v="0"/>
    <n v="3"/>
    <n v="0"/>
  </r>
  <r>
    <n v="617311607"/>
    <n v="0"/>
    <x v="0"/>
    <n v="0"/>
    <n v="0"/>
  </r>
  <r>
    <n v="617311607"/>
    <n v="795527"/>
    <x v="1"/>
    <n v="4"/>
    <n v="90"/>
  </r>
  <r>
    <n v="617311613"/>
    <n v="0"/>
    <x v="0"/>
    <n v="0"/>
    <n v="0"/>
  </r>
  <r>
    <n v="617311613"/>
    <n v="492237"/>
    <x v="1"/>
    <n v="2"/>
    <n v="90"/>
  </r>
  <r>
    <n v="617311614"/>
    <n v="0"/>
    <x v="0"/>
    <n v="0"/>
    <n v="0"/>
  </r>
  <r>
    <n v="617311614"/>
    <n v="1461222"/>
    <x v="0"/>
    <n v="2"/>
    <n v="0"/>
  </r>
  <r>
    <n v="617311620"/>
    <n v="0"/>
    <x v="0"/>
    <n v="0"/>
    <n v="0"/>
  </r>
  <r>
    <n v="617311620"/>
    <n v="1366294"/>
    <x v="0"/>
    <n v="5"/>
    <n v="0"/>
  </r>
  <r>
    <n v="617323754"/>
    <n v="990223"/>
    <x v="0"/>
    <n v="2"/>
    <n v="0"/>
  </r>
  <r>
    <n v="617323754"/>
    <n v="1369405"/>
    <x v="0"/>
    <n v="2"/>
    <n v="0"/>
  </r>
  <r>
    <n v="617323759"/>
    <n v="0"/>
    <x v="0"/>
    <n v="0"/>
    <n v="0"/>
  </r>
  <r>
    <n v="617323759"/>
    <n v="990223"/>
    <x v="0"/>
    <n v="2"/>
    <n v="0"/>
  </r>
  <r>
    <n v="617323763"/>
    <n v="0"/>
    <x v="0"/>
    <n v="0"/>
    <n v="0"/>
  </r>
  <r>
    <n v="617323763"/>
    <n v="990223"/>
    <x v="0"/>
    <n v="3"/>
    <n v="0"/>
  </r>
  <r>
    <n v="617323766"/>
    <n v="990223"/>
    <x v="0"/>
    <n v="1"/>
    <n v="0"/>
  </r>
  <r>
    <n v="617323766"/>
    <n v="1437712"/>
    <x v="0"/>
    <n v="2"/>
    <n v="0"/>
  </r>
  <r>
    <n v="617323772"/>
    <n v="0"/>
    <x v="0"/>
    <n v="0"/>
    <n v="0"/>
  </r>
  <r>
    <n v="617323772"/>
    <n v="801098"/>
    <x v="0"/>
    <n v="1"/>
    <n v="0"/>
  </r>
  <r>
    <n v="617346377"/>
    <n v="119762"/>
    <x v="0"/>
    <n v="1"/>
    <n v="0"/>
  </r>
  <r>
    <n v="617346377"/>
    <n v="485674"/>
    <x v="0"/>
    <n v="1"/>
    <n v="0"/>
  </r>
  <r>
    <n v="617346381"/>
    <n v="0"/>
    <x v="0"/>
    <n v="0"/>
    <n v="0"/>
  </r>
  <r>
    <n v="617346387"/>
    <n v="0"/>
    <x v="0"/>
    <n v="0"/>
    <n v="0"/>
  </r>
  <r>
    <n v="617346387"/>
    <n v="990141"/>
    <x v="0"/>
    <n v="1"/>
    <n v="0"/>
  </r>
  <r>
    <n v="617346390"/>
    <n v="0"/>
    <x v="0"/>
    <n v="0"/>
    <n v="0"/>
  </r>
  <r>
    <n v="617346390"/>
    <n v="120000"/>
    <x v="0"/>
    <n v="4"/>
    <n v="0"/>
  </r>
  <r>
    <n v="617346396"/>
    <n v="0"/>
    <x v="0"/>
    <n v="0"/>
    <n v="0"/>
  </r>
  <r>
    <n v="617346396"/>
    <n v="119762"/>
    <x v="0"/>
    <n v="2"/>
    <n v="0"/>
  </r>
  <r>
    <n v="617374490"/>
    <n v="0"/>
    <x v="0"/>
    <n v="0"/>
    <n v="0"/>
  </r>
  <r>
    <n v="617374490"/>
    <n v="1597416"/>
    <x v="0"/>
    <n v="2"/>
    <n v="0"/>
  </r>
  <r>
    <n v="617374496"/>
    <n v="0"/>
    <x v="1"/>
    <n v="0"/>
    <n v="90"/>
  </r>
  <r>
    <n v="617374496"/>
    <n v="995548"/>
    <x v="0"/>
    <n v="1"/>
    <n v="0"/>
  </r>
  <r>
    <n v="617374498"/>
    <n v="490475"/>
    <x v="0"/>
    <n v="2"/>
    <n v="0"/>
  </r>
  <r>
    <n v="617374498"/>
    <n v="1597416"/>
    <x v="0"/>
    <n v="1"/>
    <n v="0"/>
  </r>
  <r>
    <n v="617374503"/>
    <n v="0"/>
    <x v="0"/>
    <n v="0"/>
    <n v="0"/>
  </r>
  <r>
    <n v="617374503"/>
    <n v="489927"/>
    <x v="0"/>
    <n v="1"/>
    <n v="0"/>
  </r>
  <r>
    <n v="617387650"/>
    <n v="0"/>
    <x v="0"/>
    <n v="0"/>
    <n v="0"/>
  </r>
  <r>
    <n v="617387653"/>
    <n v="438811"/>
    <x v="0"/>
    <n v="1"/>
    <n v="0"/>
  </r>
  <r>
    <n v="617387653"/>
    <n v="1600392"/>
    <x v="0"/>
    <n v="1"/>
    <n v="0"/>
  </r>
  <r>
    <n v="617387659"/>
    <n v="0"/>
    <x v="0"/>
    <n v="0"/>
    <n v="0"/>
  </r>
  <r>
    <n v="617387666"/>
    <n v="0"/>
    <x v="0"/>
    <n v="0"/>
    <n v="0"/>
  </r>
  <r>
    <n v="617387666"/>
    <n v="438811"/>
    <x v="0"/>
    <n v="3"/>
    <n v="0"/>
  </r>
  <r>
    <n v="617389668"/>
    <n v="434988"/>
    <x v="1"/>
    <n v="2"/>
    <n v="90"/>
  </r>
  <r>
    <n v="617389668"/>
    <n v="1456874"/>
    <x v="0"/>
    <n v="2"/>
    <n v="0"/>
  </r>
  <r>
    <n v="617389670"/>
    <n v="0"/>
    <x v="0"/>
    <n v="0"/>
    <n v="0"/>
  </r>
  <r>
    <n v="617389670"/>
    <n v="314981"/>
    <x v="1"/>
    <n v="1"/>
    <n v="90"/>
  </r>
  <r>
    <n v="617389676"/>
    <n v="0"/>
    <x v="0"/>
    <n v="0"/>
    <n v="0"/>
  </r>
  <r>
    <n v="617389679"/>
    <n v="0"/>
    <x v="0"/>
    <n v="0"/>
    <n v="0"/>
  </r>
  <r>
    <n v="617389681"/>
    <n v="0"/>
    <x v="0"/>
    <n v="0"/>
    <n v="0"/>
  </r>
  <r>
    <n v="617389681"/>
    <n v="1434070"/>
    <x v="0"/>
    <n v="2"/>
    <n v="0"/>
  </r>
  <r>
    <n v="617400305"/>
    <n v="772903"/>
    <x v="0"/>
    <n v="1"/>
    <n v="0"/>
  </r>
  <r>
    <n v="617400305"/>
    <n v="1333766"/>
    <x v="0"/>
    <n v="2"/>
    <n v="0"/>
  </r>
  <r>
    <n v="617400308"/>
    <n v="1333766"/>
    <x v="0"/>
    <n v="1"/>
    <n v="0"/>
  </r>
  <r>
    <n v="617400308"/>
    <n v="1600911"/>
    <x v="1"/>
    <n v="3"/>
    <n v="90"/>
  </r>
  <r>
    <n v="617400312"/>
    <n v="0"/>
    <x v="0"/>
    <n v="0"/>
    <n v="0"/>
  </r>
  <r>
    <n v="617400312"/>
    <n v="486288"/>
    <x v="0"/>
    <n v="1"/>
    <n v="0"/>
  </r>
  <r>
    <n v="617400316"/>
    <n v="0"/>
    <x v="0"/>
    <n v="0"/>
    <n v="0"/>
  </r>
  <r>
    <n v="617400316"/>
    <n v="1333766"/>
    <x v="0"/>
    <n v="1"/>
    <n v="0"/>
  </r>
  <r>
    <n v="617400321"/>
    <n v="0"/>
    <x v="0"/>
    <n v="0"/>
    <n v="0"/>
  </r>
  <r>
    <n v="617400321"/>
    <n v="1333766"/>
    <x v="0"/>
    <n v="5"/>
    <n v="0"/>
  </r>
  <r>
    <n v="618380483"/>
    <n v="564723"/>
    <x v="0"/>
    <n v="3"/>
    <n v="0"/>
  </r>
  <r>
    <n v="618380483"/>
    <n v="1409386"/>
    <x v="0"/>
    <n v="1"/>
    <n v="0"/>
  </r>
  <r>
    <n v="618380488"/>
    <n v="0"/>
    <x v="0"/>
    <n v="0"/>
    <n v="0"/>
  </r>
  <r>
    <n v="618380488"/>
    <n v="1409386"/>
    <x v="0"/>
    <n v="3"/>
    <n v="0"/>
  </r>
  <r>
    <n v="618380493"/>
    <n v="0"/>
    <x v="0"/>
    <n v="0"/>
    <n v="0"/>
  </r>
  <r>
    <n v="618380493"/>
    <n v="1409386"/>
    <x v="0"/>
    <n v="2"/>
    <n v="0"/>
  </r>
  <r>
    <n v="618380496"/>
    <n v="0"/>
    <x v="0"/>
    <n v="0"/>
    <n v="0"/>
  </r>
  <r>
    <n v="618380496"/>
    <n v="1409386"/>
    <x v="0"/>
    <n v="2"/>
    <n v="0"/>
  </r>
  <r>
    <n v="618407311"/>
    <n v="0"/>
    <x v="0"/>
    <n v="0"/>
    <n v="0"/>
  </r>
  <r>
    <n v="618407311"/>
    <n v="948677"/>
    <x v="0"/>
    <n v="1"/>
    <n v="0"/>
  </r>
  <r>
    <n v="618407316"/>
    <n v="0"/>
    <x v="0"/>
    <n v="0"/>
    <n v="0"/>
  </r>
  <r>
    <n v="618407316"/>
    <n v="948677"/>
    <x v="0"/>
    <n v="1"/>
    <n v="0"/>
  </r>
  <r>
    <n v="618407321"/>
    <n v="0"/>
    <x v="0"/>
    <n v="0"/>
    <n v="0"/>
  </r>
  <r>
    <n v="618407324"/>
    <n v="947426"/>
    <x v="0"/>
    <n v="1"/>
    <n v="0"/>
  </r>
  <r>
    <n v="618407324"/>
    <n v="948677"/>
    <x v="0"/>
    <n v="3"/>
    <n v="0"/>
  </r>
  <r>
    <n v="618487150"/>
    <n v="0"/>
    <x v="0"/>
    <n v="0"/>
    <n v="0"/>
  </r>
  <r>
    <n v="618487150"/>
    <n v="137672"/>
    <x v="0"/>
    <n v="1"/>
    <n v="0"/>
  </r>
  <r>
    <n v="618487156"/>
    <n v="0"/>
    <x v="0"/>
    <n v="0"/>
    <n v="0"/>
  </r>
  <r>
    <n v="618487159"/>
    <n v="0"/>
    <x v="0"/>
    <n v="0"/>
    <n v="0"/>
  </r>
  <r>
    <n v="618487159"/>
    <n v="137672"/>
    <x v="0"/>
    <n v="1"/>
    <n v="0"/>
  </r>
  <r>
    <n v="618487161"/>
    <n v="0"/>
    <x v="0"/>
    <n v="0"/>
    <n v="0"/>
  </r>
  <r>
    <n v="618487165"/>
    <n v="0"/>
    <x v="0"/>
    <n v="0"/>
    <n v="0"/>
  </r>
  <r>
    <n v="619051602"/>
    <n v="0"/>
    <x v="1"/>
    <n v="0"/>
    <n v="90"/>
  </r>
  <r>
    <n v="619051602"/>
    <n v="2012168"/>
    <x v="0"/>
    <n v="2"/>
    <n v="0"/>
  </r>
  <r>
    <n v="619051605"/>
    <n v="2011971"/>
    <x v="1"/>
    <n v="1"/>
    <n v="90"/>
  </r>
  <r>
    <n v="619051605"/>
    <n v="2012218"/>
    <x v="0"/>
    <n v="3"/>
    <n v="0"/>
  </r>
  <r>
    <n v="619051611"/>
    <n v="2011971"/>
    <x v="1"/>
    <n v="1"/>
    <n v="90"/>
  </r>
  <r>
    <n v="619051611"/>
    <n v="2012208"/>
    <x v="0"/>
    <n v="2"/>
    <n v="0"/>
  </r>
  <r>
    <n v="619051615"/>
    <n v="2011971"/>
    <x v="1"/>
    <n v="1"/>
    <n v="57"/>
  </r>
  <r>
    <n v="619051615"/>
    <n v="2012199"/>
    <x v="0"/>
    <n v="2"/>
    <n v="0"/>
  </r>
  <r>
    <n v="619053505"/>
    <n v="0"/>
    <x v="0"/>
    <n v="0"/>
    <n v="0"/>
  </r>
  <r>
    <n v="619053505"/>
    <n v="987006"/>
    <x v="0"/>
    <n v="2"/>
    <n v="0"/>
  </r>
  <r>
    <n v="619053511"/>
    <n v="0"/>
    <x v="0"/>
    <n v="0"/>
    <n v="0"/>
  </r>
  <r>
    <n v="619053511"/>
    <n v="987142"/>
    <x v="0"/>
    <n v="1"/>
    <n v="0"/>
  </r>
  <r>
    <n v="619053516"/>
    <n v="0"/>
    <x v="1"/>
    <n v="0"/>
    <n v="90"/>
  </r>
  <r>
    <n v="619053516"/>
    <n v="987142"/>
    <x v="0"/>
    <n v="1"/>
    <n v="0"/>
  </r>
  <r>
    <n v="619053525"/>
    <n v="0"/>
    <x v="0"/>
    <n v="0"/>
    <n v="0"/>
  </r>
  <r>
    <n v="619053525"/>
    <n v="987142"/>
    <x v="0"/>
    <n v="1"/>
    <n v="0"/>
  </r>
  <r>
    <n v="619077700"/>
    <n v="0"/>
    <x v="0"/>
    <n v="0"/>
    <n v="0"/>
  </r>
  <r>
    <n v="619077700"/>
    <n v="1902853"/>
    <x v="1"/>
    <n v="1"/>
    <n v="90"/>
  </r>
  <r>
    <n v="619077704"/>
    <n v="0"/>
    <x v="0"/>
    <n v="0"/>
    <n v="0"/>
  </r>
  <r>
    <n v="619077704"/>
    <n v="1902440"/>
    <x v="1"/>
    <n v="1"/>
    <n v="90"/>
  </r>
  <r>
    <n v="619077709"/>
    <n v="0"/>
    <x v="0"/>
    <n v="0"/>
    <n v="0"/>
  </r>
  <r>
    <n v="619077710"/>
    <n v="0"/>
    <x v="0"/>
    <n v="0"/>
    <n v="0"/>
  </r>
  <r>
    <n v="619077710"/>
    <n v="1902440"/>
    <x v="2"/>
    <n v="3"/>
    <n v="71"/>
  </r>
  <r>
    <n v="619077717"/>
    <n v="0"/>
    <x v="0"/>
    <n v="0"/>
    <n v="0"/>
  </r>
  <r>
    <n v="619077717"/>
    <n v="1902620"/>
    <x v="0"/>
    <n v="2"/>
    <n v="0"/>
  </r>
  <r>
    <n v="619077981"/>
    <n v="0"/>
    <x v="0"/>
    <n v="0"/>
    <n v="0"/>
  </r>
  <r>
    <n v="619077981"/>
    <n v="1902871"/>
    <x v="0"/>
    <n v="1"/>
    <n v="0"/>
  </r>
  <r>
    <n v="619077985"/>
    <n v="0"/>
    <x v="0"/>
    <n v="0"/>
    <n v="0"/>
  </r>
  <r>
    <n v="619077986"/>
    <n v="0"/>
    <x v="0"/>
    <n v="0"/>
    <n v="0"/>
  </r>
  <r>
    <n v="619077986"/>
    <n v="1902631"/>
    <x v="1"/>
    <n v="3"/>
    <n v="90"/>
  </r>
  <r>
    <n v="619077995"/>
    <n v="0"/>
    <x v="0"/>
    <n v="0"/>
    <n v="0"/>
  </r>
  <r>
    <n v="619077995"/>
    <n v="1902722"/>
    <x v="0"/>
    <n v="3"/>
    <n v="0"/>
  </r>
  <r>
    <n v="619077998"/>
    <n v="1902690"/>
    <x v="0"/>
    <n v="2"/>
    <n v="0"/>
  </r>
  <r>
    <n v="619077998"/>
    <n v="1902871"/>
    <x v="0"/>
    <n v="2"/>
    <n v="0"/>
  </r>
  <r>
    <n v="619078050"/>
    <n v="1902751"/>
    <x v="0"/>
    <n v="1"/>
    <n v="0"/>
  </r>
  <r>
    <n v="619078050"/>
    <n v="1902767"/>
    <x v="1"/>
    <n v="2"/>
    <n v="15"/>
  </r>
  <r>
    <n v="619432237"/>
    <n v="0"/>
    <x v="0"/>
    <n v="0"/>
    <n v="0"/>
  </r>
  <r>
    <n v="619432237"/>
    <n v="1799444"/>
    <x v="0"/>
    <n v="1"/>
    <n v="0"/>
  </r>
  <r>
    <n v="619432240"/>
    <n v="1799344"/>
    <x v="0"/>
    <n v="1"/>
    <n v="0"/>
  </r>
  <r>
    <n v="619432240"/>
    <n v="1799376"/>
    <x v="0"/>
    <n v="1"/>
    <n v="0"/>
  </r>
  <r>
    <n v="619432241"/>
    <n v="0"/>
    <x v="0"/>
    <n v="0"/>
    <n v="0"/>
  </r>
  <r>
    <n v="619432241"/>
    <n v="1799363"/>
    <x v="0"/>
    <n v="2"/>
    <n v="0"/>
  </r>
  <r>
    <n v="619432248"/>
    <n v="0"/>
    <x v="0"/>
    <n v="0"/>
    <n v="0"/>
  </r>
  <r>
    <n v="619458002"/>
    <n v="0"/>
    <x v="0"/>
    <n v="0"/>
    <n v="0"/>
  </r>
  <r>
    <n v="619458002"/>
    <n v="204213"/>
    <x v="0"/>
    <n v="5"/>
    <n v="0"/>
  </r>
  <r>
    <n v="619458004"/>
    <n v="0"/>
    <x v="0"/>
    <n v="0"/>
    <n v="0"/>
  </r>
  <r>
    <n v="619458004"/>
    <n v="623986"/>
    <x v="0"/>
    <n v="1"/>
    <n v="0"/>
  </r>
  <r>
    <n v="619458005"/>
    <n v="0"/>
    <x v="0"/>
    <n v="0"/>
    <n v="0"/>
  </r>
  <r>
    <n v="619458005"/>
    <n v="621499"/>
    <x v="0"/>
    <n v="1"/>
    <n v="0"/>
  </r>
  <r>
    <n v="619458010"/>
    <n v="0"/>
    <x v="0"/>
    <n v="0"/>
    <n v="0"/>
  </r>
  <r>
    <n v="619458010"/>
    <n v="621055"/>
    <x v="0"/>
    <n v="3"/>
    <n v="0"/>
  </r>
  <r>
    <n v="619458013"/>
    <n v="0"/>
    <x v="0"/>
    <n v="0"/>
    <n v="0"/>
  </r>
  <r>
    <n v="619477315"/>
    <n v="0"/>
    <x v="0"/>
    <n v="0"/>
    <n v="0"/>
  </r>
  <r>
    <n v="619477319"/>
    <n v="0"/>
    <x v="0"/>
    <n v="0"/>
    <n v="0"/>
  </r>
  <r>
    <n v="619477325"/>
    <n v="0"/>
    <x v="0"/>
    <n v="0"/>
    <n v="0"/>
  </r>
  <r>
    <n v="619477325"/>
    <n v="987759"/>
    <x v="0"/>
    <n v="2"/>
    <n v="0"/>
  </r>
  <r>
    <n v="619477327"/>
    <n v="0"/>
    <x v="0"/>
    <n v="0"/>
    <n v="0"/>
  </r>
  <r>
    <n v="619477327"/>
    <n v="987759"/>
    <x v="0"/>
    <n v="2"/>
    <n v="0"/>
  </r>
  <r>
    <n v="619477334"/>
    <n v="0"/>
    <x v="0"/>
    <n v="0"/>
    <n v="0"/>
  </r>
  <r>
    <n v="619477334"/>
    <n v="987759"/>
    <x v="0"/>
    <n v="2"/>
    <n v="0"/>
  </r>
  <r>
    <n v="619613228"/>
    <n v="0"/>
    <x v="1"/>
    <n v="0"/>
    <n v="90"/>
  </r>
  <r>
    <n v="619613228"/>
    <n v="151409"/>
    <x v="0"/>
    <n v="1"/>
    <n v="0"/>
  </r>
  <r>
    <n v="619613231"/>
    <n v="67578"/>
    <x v="0"/>
    <n v="2"/>
    <n v="0"/>
  </r>
  <r>
    <n v="619613231"/>
    <n v="151409"/>
    <x v="0"/>
    <n v="1"/>
    <n v="0"/>
  </r>
  <r>
    <n v="619613237"/>
    <n v="67601"/>
    <x v="1"/>
    <n v="2"/>
    <n v="90"/>
  </r>
  <r>
    <n v="619613237"/>
    <n v="151409"/>
    <x v="0"/>
    <n v="1"/>
    <n v="0"/>
  </r>
  <r>
    <n v="619613242"/>
    <n v="0"/>
    <x v="0"/>
    <n v="0"/>
    <n v="0"/>
  </r>
  <r>
    <n v="619613242"/>
    <n v="151409"/>
    <x v="0"/>
    <n v="5"/>
    <n v="0"/>
  </r>
  <r>
    <n v="619613244"/>
    <n v="0"/>
    <x v="0"/>
    <n v="0"/>
    <n v="0"/>
  </r>
  <r>
    <n v="619613244"/>
    <n v="151409"/>
    <x v="0"/>
    <n v="4"/>
    <n v="0"/>
  </r>
  <r>
    <n v="619789016"/>
    <n v="0"/>
    <x v="0"/>
    <n v="0"/>
    <n v="0"/>
  </r>
  <r>
    <n v="619789016"/>
    <n v="1211037"/>
    <x v="1"/>
    <n v="1"/>
    <n v="41"/>
  </r>
  <r>
    <n v="619789021"/>
    <n v="0"/>
    <x v="1"/>
    <n v="0"/>
    <n v="90"/>
  </r>
  <r>
    <n v="619789021"/>
    <n v="1211037"/>
    <x v="1"/>
    <n v="5"/>
    <n v="90"/>
  </r>
  <r>
    <n v="619789025"/>
    <n v="0"/>
    <x v="0"/>
    <n v="0"/>
    <n v="0"/>
  </r>
  <r>
    <n v="619789025"/>
    <n v="1211037"/>
    <x v="1"/>
    <n v="2"/>
    <n v="90"/>
  </r>
  <r>
    <n v="619789027"/>
    <n v="495932"/>
    <x v="0"/>
    <n v="1"/>
    <n v="0"/>
  </r>
  <r>
    <n v="619789027"/>
    <n v="1211037"/>
    <x v="1"/>
    <n v="3"/>
    <n v="90"/>
  </r>
  <r>
    <n v="619808018"/>
    <n v="463541"/>
    <x v="0"/>
    <n v="2"/>
    <n v="0"/>
  </r>
  <r>
    <n v="619808018"/>
    <n v="463611"/>
    <x v="1"/>
    <n v="1"/>
    <n v="90"/>
  </r>
  <r>
    <n v="619808019"/>
    <n v="0"/>
    <x v="0"/>
    <n v="0"/>
    <n v="0"/>
  </r>
  <r>
    <n v="619808019"/>
    <n v="463644"/>
    <x v="0"/>
    <n v="2"/>
    <n v="0"/>
  </r>
  <r>
    <n v="619808026"/>
    <n v="463541"/>
    <x v="0"/>
    <n v="2"/>
    <n v="0"/>
  </r>
  <r>
    <n v="619808026"/>
    <n v="463636"/>
    <x v="0"/>
    <n v="1"/>
    <n v="0"/>
  </r>
  <r>
    <n v="619808029"/>
    <n v="463541"/>
    <x v="0"/>
    <n v="1"/>
    <n v="0"/>
  </r>
  <r>
    <n v="619808029"/>
    <n v="463553"/>
    <x v="0"/>
    <n v="2"/>
    <n v="0"/>
  </r>
  <r>
    <n v="619808033"/>
    <n v="0"/>
    <x v="0"/>
    <n v="0"/>
    <n v="0"/>
  </r>
  <r>
    <n v="619808033"/>
    <n v="463555"/>
    <x v="0"/>
    <n v="3"/>
    <n v="0"/>
  </r>
  <r>
    <n v="619858571"/>
    <n v="0"/>
    <x v="0"/>
    <n v="0"/>
    <n v="0"/>
  </r>
  <r>
    <n v="619858571"/>
    <n v="793614"/>
    <x v="0"/>
    <n v="2"/>
    <n v="0"/>
  </r>
  <r>
    <n v="619858575"/>
    <n v="0"/>
    <x v="0"/>
    <n v="0"/>
    <n v="0"/>
  </r>
  <r>
    <n v="619858575"/>
    <n v="793621"/>
    <x v="0"/>
    <n v="6"/>
    <n v="0"/>
  </r>
  <r>
    <n v="619858580"/>
    <n v="793621"/>
    <x v="0"/>
    <n v="3"/>
    <n v="0"/>
  </r>
  <r>
    <n v="619858580"/>
    <n v="793679"/>
    <x v="1"/>
    <n v="4"/>
    <n v="90"/>
  </r>
  <r>
    <n v="619858793"/>
    <n v="0"/>
    <x v="0"/>
    <n v="0"/>
    <n v="0"/>
  </r>
  <r>
    <n v="619858793"/>
    <n v="793607"/>
    <x v="0"/>
    <n v="1"/>
    <n v="0"/>
  </r>
  <r>
    <n v="619858795"/>
    <n v="0"/>
    <x v="0"/>
    <n v="0"/>
    <n v="0"/>
  </r>
  <r>
    <n v="619858795"/>
    <n v="793607"/>
    <x v="0"/>
    <n v="3"/>
    <n v="0"/>
  </r>
  <r>
    <n v="619858798"/>
    <n v="793607"/>
    <x v="0"/>
    <n v="2"/>
    <n v="0"/>
  </r>
  <r>
    <n v="619858798"/>
    <n v="793635"/>
    <x v="0"/>
    <n v="1"/>
    <n v="0"/>
  </r>
  <r>
    <n v="619858807"/>
    <n v="0"/>
    <x v="0"/>
    <n v="0"/>
    <n v="0"/>
  </r>
  <r>
    <n v="619858807"/>
    <n v="793607"/>
    <x v="0"/>
    <n v="2"/>
    <n v="0"/>
  </r>
  <r>
    <n v="619859241"/>
    <n v="0"/>
    <x v="0"/>
    <n v="0"/>
    <n v="0"/>
  </r>
  <r>
    <n v="619859241"/>
    <n v="793564"/>
    <x v="0"/>
    <n v="2"/>
    <n v="0"/>
  </r>
  <r>
    <n v="619859246"/>
    <n v="0"/>
    <x v="0"/>
    <n v="0"/>
    <n v="0"/>
  </r>
  <r>
    <n v="619859251"/>
    <n v="0"/>
    <x v="0"/>
    <n v="0"/>
    <n v="0"/>
  </r>
  <r>
    <n v="619859251"/>
    <n v="793536"/>
    <x v="0"/>
    <n v="3"/>
    <n v="0"/>
  </r>
  <r>
    <n v="619859253"/>
    <n v="793536"/>
    <x v="0"/>
    <n v="2"/>
    <n v="0"/>
  </r>
  <r>
    <n v="619859253"/>
    <n v="793592"/>
    <x v="0"/>
    <n v="1"/>
    <n v="0"/>
  </r>
  <r>
    <n v="619859260"/>
    <n v="0"/>
    <x v="0"/>
    <n v="0"/>
    <n v="0"/>
  </r>
  <r>
    <n v="619859260"/>
    <n v="793536"/>
    <x v="0"/>
    <n v="3"/>
    <n v="0"/>
  </r>
  <r>
    <n v="620071836"/>
    <n v="71272"/>
    <x v="0"/>
    <n v="3"/>
    <n v="0"/>
  </r>
  <r>
    <n v="620071836"/>
    <n v="227855"/>
    <x v="0"/>
    <n v="1"/>
    <n v="0"/>
  </r>
  <r>
    <n v="620071838"/>
    <n v="0"/>
    <x v="0"/>
    <n v="0"/>
    <n v="0"/>
  </r>
  <r>
    <n v="620071838"/>
    <n v="225701"/>
    <x v="0"/>
    <n v="1"/>
    <n v="0"/>
  </r>
  <r>
    <n v="620071844"/>
    <n v="0"/>
    <x v="0"/>
    <n v="0"/>
    <n v="0"/>
  </r>
  <r>
    <n v="620071844"/>
    <n v="71272"/>
    <x v="0"/>
    <n v="3"/>
    <n v="0"/>
  </r>
  <r>
    <n v="620071848"/>
    <n v="71124"/>
    <x v="0"/>
    <n v="3"/>
    <n v="0"/>
  </r>
  <r>
    <n v="620071848"/>
    <n v="71272"/>
    <x v="0"/>
    <n v="1"/>
    <n v="0"/>
  </r>
  <r>
    <n v="620071849"/>
    <n v="0"/>
    <x v="0"/>
    <n v="0"/>
    <n v="0"/>
  </r>
  <r>
    <n v="620073954"/>
    <n v="0"/>
    <x v="0"/>
    <n v="0"/>
    <n v="0"/>
  </r>
  <r>
    <n v="620073954"/>
    <n v="1629476"/>
    <x v="1"/>
    <n v="3"/>
    <n v="90"/>
  </r>
  <r>
    <n v="620073962"/>
    <n v="0"/>
    <x v="0"/>
    <n v="0"/>
    <n v="0"/>
  </r>
  <r>
    <n v="620073962"/>
    <n v="1629476"/>
    <x v="0"/>
    <n v="1"/>
    <n v="0"/>
  </r>
  <r>
    <n v="620073966"/>
    <n v="710806"/>
    <x v="0"/>
    <n v="2"/>
    <n v="0"/>
  </r>
  <r>
    <n v="620073966"/>
    <n v="1629476"/>
    <x v="1"/>
    <n v="2"/>
    <n v="90"/>
  </r>
  <r>
    <n v="620073971"/>
    <n v="0"/>
    <x v="0"/>
    <n v="0"/>
    <n v="0"/>
  </r>
  <r>
    <n v="620073971"/>
    <n v="1629476"/>
    <x v="1"/>
    <n v="3"/>
    <n v="90"/>
  </r>
  <r>
    <n v="620080484"/>
    <n v="228845"/>
    <x v="0"/>
    <n v="1"/>
    <n v="0"/>
  </r>
  <r>
    <n v="620080484"/>
    <n v="229459"/>
    <x v="0"/>
    <n v="2"/>
    <n v="0"/>
  </r>
  <r>
    <n v="620080485"/>
    <n v="0"/>
    <x v="0"/>
    <n v="0"/>
    <n v="0"/>
  </r>
  <r>
    <n v="620080485"/>
    <n v="228845"/>
    <x v="0"/>
    <n v="4"/>
    <n v="0"/>
  </r>
  <r>
    <n v="620080491"/>
    <n v="0"/>
    <x v="0"/>
    <n v="0"/>
    <n v="0"/>
  </r>
  <r>
    <n v="620080491"/>
    <n v="228845"/>
    <x v="0"/>
    <n v="4"/>
    <n v="0"/>
  </r>
  <r>
    <n v="620080495"/>
    <n v="224953"/>
    <x v="0"/>
    <n v="1"/>
    <n v="0"/>
  </r>
  <r>
    <n v="620080495"/>
    <n v="228845"/>
    <x v="0"/>
    <n v="1"/>
    <n v="0"/>
  </r>
  <r>
    <n v="620080497"/>
    <n v="0"/>
    <x v="0"/>
    <n v="0"/>
    <n v="0"/>
  </r>
  <r>
    <n v="620080497"/>
    <n v="72150"/>
    <x v="0"/>
    <n v="1"/>
    <n v="0"/>
  </r>
  <r>
    <n v="620164414"/>
    <n v="2052793"/>
    <x v="0"/>
    <n v="1"/>
    <n v="0"/>
  </r>
  <r>
    <n v="620164414"/>
    <n v="2058356"/>
    <x v="0"/>
    <n v="2"/>
    <n v="0"/>
  </r>
  <r>
    <n v="620164668"/>
    <n v="2053591"/>
    <x v="0"/>
    <n v="1"/>
    <n v="0"/>
  </r>
  <r>
    <n v="620164668"/>
    <n v="2056315"/>
    <x v="0"/>
    <n v="2"/>
    <n v="0"/>
  </r>
  <r>
    <n v="620164724"/>
    <n v="0"/>
    <x v="0"/>
    <n v="0"/>
    <n v="0"/>
  </r>
  <r>
    <n v="620164724"/>
    <n v="2056220"/>
    <x v="0"/>
    <n v="3"/>
    <n v="0"/>
  </r>
  <r>
    <n v="620164929"/>
    <n v="0"/>
    <x v="0"/>
    <n v="0"/>
    <n v="0"/>
  </r>
  <r>
    <n v="620164929"/>
    <n v="0"/>
    <x v="1"/>
    <n v="0"/>
    <n v="90"/>
  </r>
  <r>
    <n v="620165032"/>
    <n v="0"/>
    <x v="0"/>
    <n v="0"/>
    <n v="0"/>
  </r>
  <r>
    <n v="620165032"/>
    <n v="2058225"/>
    <x v="0"/>
    <n v="4"/>
    <n v="0"/>
  </r>
  <r>
    <n v="620165042"/>
    <n v="0"/>
    <x v="0"/>
    <n v="0"/>
    <n v="0"/>
  </r>
  <r>
    <n v="620165042"/>
    <n v="2052500"/>
    <x v="0"/>
    <n v="1"/>
    <n v="0"/>
  </r>
  <r>
    <n v="620165214"/>
    <n v="2054531"/>
    <x v="0"/>
    <n v="2"/>
    <n v="0"/>
  </r>
  <r>
    <n v="620165214"/>
    <n v="2056854"/>
    <x v="0"/>
    <n v="5"/>
    <n v="0"/>
  </r>
  <r>
    <n v="620165285"/>
    <n v="2052668"/>
    <x v="0"/>
    <n v="3"/>
    <n v="0"/>
  </r>
  <r>
    <n v="620165285"/>
    <n v="2056510"/>
    <x v="0"/>
    <n v="1"/>
    <n v="0"/>
  </r>
  <r>
    <n v="620165826"/>
    <n v="0"/>
    <x v="0"/>
    <n v="0"/>
    <n v="0"/>
  </r>
  <r>
    <n v="620165826"/>
    <n v="2053670"/>
    <x v="0"/>
    <n v="1"/>
    <n v="0"/>
  </r>
  <r>
    <n v="620165897"/>
    <n v="0"/>
    <x v="0"/>
    <n v="0"/>
    <n v="0"/>
  </r>
  <r>
    <n v="620165897"/>
    <n v="2057663"/>
    <x v="0"/>
    <n v="2"/>
    <n v="0"/>
  </r>
  <r>
    <n v="620165934"/>
    <n v="0"/>
    <x v="0"/>
    <n v="0"/>
    <n v="0"/>
  </r>
  <r>
    <n v="620165934"/>
    <n v="2055763"/>
    <x v="0"/>
    <n v="1"/>
    <n v="0"/>
  </r>
  <r>
    <n v="620166306"/>
    <n v="2054477"/>
    <x v="0"/>
    <n v="1"/>
    <n v="0"/>
  </r>
  <r>
    <n v="620166306"/>
    <n v="2056302"/>
    <x v="0"/>
    <n v="1"/>
    <n v="0"/>
  </r>
  <r>
    <n v="620210246"/>
    <n v="0"/>
    <x v="0"/>
    <n v="0"/>
    <n v="0"/>
  </r>
  <r>
    <n v="620210246"/>
    <n v="948738"/>
    <x v="0"/>
    <n v="4"/>
    <n v="0"/>
  </r>
  <r>
    <n v="620212449"/>
    <n v="0"/>
    <x v="0"/>
    <n v="0"/>
    <n v="0"/>
  </r>
  <r>
    <n v="620212449"/>
    <n v="37710"/>
    <x v="0"/>
    <n v="1"/>
    <n v="0"/>
  </r>
  <r>
    <n v="620251740"/>
    <n v="0"/>
    <x v="0"/>
    <n v="0"/>
    <n v="0"/>
  </r>
  <r>
    <n v="620251740"/>
    <n v="1578599"/>
    <x v="0"/>
    <n v="2"/>
    <n v="0"/>
  </r>
  <r>
    <n v="620253684"/>
    <n v="0"/>
    <x v="0"/>
    <n v="0"/>
    <n v="0"/>
  </r>
  <r>
    <n v="620253684"/>
    <n v="1591266"/>
    <x v="0"/>
    <n v="1"/>
    <n v="0"/>
  </r>
  <r>
    <n v="620256188"/>
    <n v="0"/>
    <x v="0"/>
    <n v="0"/>
    <n v="0"/>
  </r>
  <r>
    <n v="620256188"/>
    <n v="438811"/>
    <x v="0"/>
    <n v="1"/>
    <n v="0"/>
  </r>
  <r>
    <n v="620256264"/>
    <n v="0"/>
    <x v="0"/>
    <n v="0"/>
    <n v="0"/>
  </r>
  <r>
    <n v="620256264"/>
    <n v="119762"/>
    <x v="0"/>
    <n v="2"/>
    <n v="0"/>
  </r>
  <r>
    <n v="620257265"/>
    <n v="0"/>
    <x v="0"/>
    <n v="0"/>
    <n v="0"/>
  </r>
  <r>
    <n v="620257265"/>
    <n v="1597416"/>
    <x v="1"/>
    <n v="2"/>
    <n v="90"/>
  </r>
  <r>
    <n v="620258767"/>
    <n v="0"/>
    <x v="0"/>
    <n v="0"/>
    <n v="0"/>
  </r>
  <r>
    <n v="620258767"/>
    <n v="1456874"/>
    <x v="0"/>
    <n v="2"/>
    <n v="0"/>
  </r>
  <r>
    <n v="620259512"/>
    <n v="0"/>
    <x v="0"/>
    <n v="0"/>
    <n v="0"/>
  </r>
  <r>
    <n v="620259512"/>
    <n v="772631"/>
    <x v="0"/>
    <n v="1"/>
    <n v="0"/>
  </r>
  <r>
    <n v="620259609"/>
    <n v="0"/>
    <x v="0"/>
    <n v="0"/>
    <n v="0"/>
  </r>
  <r>
    <n v="620259609"/>
    <n v="1601680"/>
    <x v="0"/>
    <n v="1"/>
    <n v="0"/>
  </r>
  <r>
    <n v="620259626"/>
    <n v="0"/>
    <x v="0"/>
    <n v="0"/>
    <n v="0"/>
  </r>
  <r>
    <n v="620259626"/>
    <n v="120994"/>
    <x v="0"/>
    <n v="3"/>
    <n v="0"/>
  </r>
  <r>
    <n v="620259652"/>
    <n v="0"/>
    <x v="1"/>
    <n v="0"/>
    <n v="90"/>
  </r>
  <r>
    <n v="620259652"/>
    <n v="490468"/>
    <x v="0"/>
    <n v="3"/>
    <n v="0"/>
  </r>
  <r>
    <n v="620259670"/>
    <n v="0"/>
    <x v="0"/>
    <n v="0"/>
    <n v="0"/>
  </r>
  <r>
    <n v="620259670"/>
    <n v="0"/>
    <x v="1"/>
    <n v="0"/>
    <n v="70"/>
  </r>
  <r>
    <n v="620259738"/>
    <n v="0"/>
    <x v="0"/>
    <n v="0"/>
    <n v="0"/>
  </r>
  <r>
    <n v="620259738"/>
    <n v="1456633"/>
    <x v="0"/>
    <n v="3"/>
    <n v="0"/>
  </r>
  <r>
    <n v="620259787"/>
    <n v="0"/>
    <x v="0"/>
    <n v="0"/>
    <n v="0"/>
  </r>
  <r>
    <n v="620259787"/>
    <n v="438610"/>
    <x v="0"/>
    <n v="2"/>
    <n v="0"/>
  </r>
  <r>
    <n v="620259791"/>
    <n v="0"/>
    <x v="0"/>
    <n v="0"/>
    <n v="0"/>
  </r>
  <r>
    <n v="620259791"/>
    <n v="314902"/>
    <x v="0"/>
    <n v="1"/>
    <n v="0"/>
  </r>
  <r>
    <n v="620259808"/>
    <n v="0"/>
    <x v="0"/>
    <n v="0"/>
    <n v="0"/>
  </r>
  <r>
    <n v="620259808"/>
    <n v="1460209"/>
    <x v="0"/>
    <n v="4"/>
    <n v="0"/>
  </r>
  <r>
    <n v="620260171"/>
    <n v="0"/>
    <x v="0"/>
    <n v="0"/>
    <n v="0"/>
  </r>
  <r>
    <n v="620260171"/>
    <n v="1333784"/>
    <x v="0"/>
    <n v="1"/>
    <n v="0"/>
  </r>
  <r>
    <n v="620260176"/>
    <n v="0"/>
    <x v="0"/>
    <n v="0"/>
    <n v="0"/>
  </r>
  <r>
    <n v="620260176"/>
    <n v="1578600"/>
    <x v="0"/>
    <n v="2"/>
    <n v="0"/>
  </r>
  <r>
    <n v="620260370"/>
    <n v="0"/>
    <x v="0"/>
    <n v="0"/>
    <n v="0"/>
  </r>
  <r>
    <n v="620260370"/>
    <n v="799717"/>
    <x v="0"/>
    <n v="1"/>
    <n v="0"/>
  </r>
  <r>
    <n v="620261893"/>
    <n v="0"/>
    <x v="0"/>
    <n v="0"/>
    <n v="0"/>
  </r>
  <r>
    <n v="620261893"/>
    <n v="121578"/>
    <x v="0"/>
    <n v="5"/>
    <n v="0"/>
  </r>
  <r>
    <n v="620261923"/>
    <n v="0"/>
    <x v="0"/>
    <n v="0"/>
    <n v="0"/>
  </r>
  <r>
    <n v="620261923"/>
    <n v="49355"/>
    <x v="0"/>
    <n v="2"/>
    <n v="0"/>
  </r>
  <r>
    <n v="620280119"/>
    <n v="0"/>
    <x v="0"/>
    <n v="0"/>
    <n v="0"/>
  </r>
  <r>
    <n v="620280119"/>
    <n v="2011971"/>
    <x v="0"/>
    <n v="2"/>
    <n v="0"/>
  </r>
  <r>
    <n v="620280451"/>
    <n v="0"/>
    <x v="0"/>
    <n v="0"/>
    <n v="0"/>
  </r>
  <r>
    <n v="620280451"/>
    <n v="987142"/>
    <x v="0"/>
    <n v="1"/>
    <n v="0"/>
  </r>
  <r>
    <n v="620288844"/>
    <n v="0"/>
    <x v="0"/>
    <n v="0"/>
    <n v="0"/>
  </r>
  <r>
    <n v="620288844"/>
    <n v="1902863"/>
    <x v="0"/>
    <n v="1"/>
    <n v="0"/>
  </r>
  <r>
    <n v="620288918"/>
    <n v="0"/>
    <x v="1"/>
    <n v="0"/>
    <n v="90"/>
  </r>
  <r>
    <n v="620288918"/>
    <n v="1902440"/>
    <x v="1"/>
    <n v="1"/>
    <n v="90"/>
  </r>
  <r>
    <n v="620297783"/>
    <n v="0"/>
    <x v="0"/>
    <n v="0"/>
    <n v="0"/>
  </r>
  <r>
    <n v="620297783"/>
    <n v="1799344"/>
    <x v="0"/>
    <n v="2"/>
    <n v="0"/>
  </r>
  <r>
    <n v="620319403"/>
    <n v="0"/>
    <x v="0"/>
    <n v="0"/>
    <n v="0"/>
  </r>
  <r>
    <n v="620319403"/>
    <n v="987759"/>
    <x v="0"/>
    <n v="4"/>
    <n v="0"/>
  </r>
  <r>
    <n v="620326374"/>
    <n v="0"/>
    <x v="0"/>
    <n v="0"/>
    <n v="0"/>
  </r>
  <r>
    <n v="620326374"/>
    <n v="1409386"/>
    <x v="0"/>
    <n v="3"/>
    <n v="0"/>
  </r>
  <r>
    <n v="620334607"/>
    <n v="0"/>
    <x v="0"/>
    <n v="0"/>
    <n v="0"/>
  </r>
  <r>
    <n v="620334607"/>
    <n v="0"/>
    <x v="1"/>
    <n v="0"/>
    <n v="90"/>
  </r>
  <r>
    <n v="620335793"/>
    <n v="0"/>
    <x v="0"/>
    <n v="0"/>
    <n v="0"/>
  </r>
  <r>
    <n v="620335793"/>
    <n v="793621"/>
    <x v="0"/>
    <n v="4"/>
    <n v="0"/>
  </r>
  <r>
    <n v="620335797"/>
    <n v="0"/>
    <x v="0"/>
    <n v="0"/>
    <n v="0"/>
  </r>
  <r>
    <n v="620335797"/>
    <n v="793607"/>
    <x v="0"/>
    <n v="1"/>
    <n v="0"/>
  </r>
  <r>
    <n v="620335802"/>
    <n v="0"/>
    <x v="0"/>
    <n v="0"/>
    <n v="0"/>
  </r>
  <r>
    <n v="620335802"/>
    <n v="793682"/>
    <x v="0"/>
    <n v="4"/>
    <n v="0"/>
  </r>
  <r>
    <n v="620338248"/>
    <n v="0"/>
    <x v="0"/>
    <n v="0"/>
    <n v="0"/>
  </r>
  <r>
    <n v="620338248"/>
    <n v="1629476"/>
    <x v="0"/>
    <n v="1"/>
    <n v="0"/>
  </r>
  <r>
    <n v="620341329"/>
    <n v="0"/>
    <x v="0"/>
    <n v="0"/>
    <n v="0"/>
  </r>
  <r>
    <n v="620341329"/>
    <n v="71272"/>
    <x v="0"/>
    <n v="1"/>
    <n v="0"/>
  </r>
  <r>
    <n v="620341858"/>
    <n v="0"/>
    <x v="0"/>
    <n v="0"/>
    <n v="0"/>
  </r>
  <r>
    <n v="620341858"/>
    <n v="228845"/>
    <x v="0"/>
    <n v="1"/>
    <n v="0"/>
  </r>
  <r>
    <n v="620343467"/>
    <n v="0"/>
    <x v="0"/>
    <n v="0"/>
    <n v="0"/>
  </r>
  <r>
    <n v="620343467"/>
    <n v="1211037"/>
    <x v="0"/>
    <n v="2"/>
    <n v="0"/>
  </r>
  <r>
    <n v="620347238"/>
    <n v="0"/>
    <x v="0"/>
    <n v="0"/>
    <n v="0"/>
  </r>
  <r>
    <n v="620348694"/>
    <n v="151409"/>
    <x v="0"/>
    <n v="1"/>
    <n v="0"/>
  </r>
  <r>
    <n v="620348694"/>
    <n v="1876554"/>
    <x v="0"/>
    <n v="2"/>
    <n v="0"/>
  </r>
  <r>
    <n v="620350213"/>
    <n v="0"/>
    <x v="0"/>
    <n v="0"/>
    <n v="0"/>
  </r>
  <r>
    <n v="620350213"/>
    <n v="2057597"/>
    <x v="0"/>
    <n v="2"/>
    <n v="0"/>
  </r>
  <r>
    <n v="620350217"/>
    <n v="0"/>
    <x v="0"/>
    <n v="0"/>
    <n v="0"/>
  </r>
  <r>
    <n v="620350217"/>
    <n v="2058356"/>
    <x v="0"/>
    <n v="1"/>
    <n v="0"/>
  </r>
  <r>
    <n v="620350246"/>
    <n v="2053203"/>
    <x v="1"/>
    <n v="1"/>
    <n v="90"/>
  </r>
  <r>
    <n v="620350246"/>
    <n v="2055939"/>
    <x v="0"/>
    <n v="3"/>
    <n v="0"/>
  </r>
  <r>
    <n v="620350252"/>
    <n v="0"/>
    <x v="0"/>
    <n v="0"/>
    <n v="0"/>
  </r>
  <r>
    <n v="620350252"/>
    <n v="2057811"/>
    <x v="0"/>
    <n v="1"/>
    <n v="0"/>
  </r>
  <r>
    <n v="620350452"/>
    <n v="0"/>
    <x v="0"/>
    <n v="0"/>
    <n v="0"/>
  </r>
  <r>
    <n v="620350452"/>
    <n v="2055070"/>
    <x v="0"/>
    <n v="2"/>
    <n v="0"/>
  </r>
  <r>
    <n v="620350467"/>
    <n v="0"/>
    <x v="0"/>
    <n v="0"/>
    <n v="0"/>
  </r>
  <r>
    <n v="620350467"/>
    <n v="2058124"/>
    <x v="0"/>
    <n v="2"/>
    <n v="0"/>
  </r>
  <r>
    <n v="620350940"/>
    <n v="0"/>
    <x v="0"/>
    <n v="0"/>
    <n v="0"/>
  </r>
  <r>
    <n v="620350940"/>
    <n v="2058647"/>
    <x v="0"/>
    <n v="1"/>
    <n v="0"/>
  </r>
  <r>
    <n v="620352438"/>
    <n v="2055795"/>
    <x v="0"/>
    <n v="1"/>
    <n v="0"/>
  </r>
  <r>
    <n v="620352438"/>
    <n v="2056315"/>
    <x v="0"/>
    <n v="3"/>
    <n v="0"/>
  </r>
  <r>
    <n v="620352485"/>
    <n v="0"/>
    <x v="0"/>
    <n v="0"/>
    <n v="0"/>
  </r>
  <r>
    <n v="620352827"/>
    <n v="2056650"/>
    <x v="0"/>
    <n v="1"/>
    <n v="0"/>
  </r>
  <r>
    <n v="620352827"/>
    <n v="2056854"/>
    <x v="0"/>
    <n v="2"/>
    <n v="0"/>
  </r>
  <r>
    <n v="620352878"/>
    <n v="0"/>
    <x v="0"/>
    <n v="0"/>
    <n v="0"/>
  </r>
  <r>
    <n v="620352878"/>
    <n v="2053486"/>
    <x v="0"/>
    <n v="2"/>
    <n v="0"/>
  </r>
  <r>
    <n v="620353088"/>
    <n v="0"/>
    <x v="0"/>
    <n v="0"/>
    <n v="0"/>
  </r>
  <r>
    <n v="620353088"/>
    <n v="2054917"/>
    <x v="0"/>
    <n v="4"/>
    <n v="0"/>
  </r>
  <r>
    <n v="620396872"/>
    <n v="0"/>
    <x v="0"/>
    <n v="0"/>
    <n v="0"/>
  </r>
  <r>
    <n v="620396872"/>
    <n v="532236"/>
    <x v="0"/>
    <n v="2"/>
    <n v="0"/>
  </r>
  <r>
    <n v="620398983"/>
    <n v="0"/>
    <x v="0"/>
    <n v="0"/>
    <n v="0"/>
  </r>
  <r>
    <n v="620398983"/>
    <n v="137672"/>
    <x v="0"/>
    <n v="2"/>
    <n v="0"/>
  </r>
  <r>
    <n v="620437390"/>
    <n v="0"/>
    <x v="0"/>
    <n v="0"/>
    <n v="0"/>
  </r>
  <r>
    <n v="620437390"/>
    <n v="1578599"/>
    <x v="0"/>
    <n v="1"/>
    <n v="0"/>
  </r>
  <r>
    <n v="620438281"/>
    <n v="0"/>
    <x v="0"/>
    <n v="0"/>
    <n v="0"/>
  </r>
  <r>
    <n v="620438281"/>
    <n v="1369669"/>
    <x v="1"/>
    <n v="2"/>
    <n v="90"/>
  </r>
  <r>
    <n v="620438354"/>
    <n v="0"/>
    <x v="0"/>
    <n v="0"/>
    <n v="0"/>
  </r>
  <r>
    <n v="620438354"/>
    <n v="990223"/>
    <x v="0"/>
    <n v="1"/>
    <n v="0"/>
  </r>
  <r>
    <n v="620438986"/>
    <n v="0"/>
    <x v="0"/>
    <n v="0"/>
    <n v="0"/>
  </r>
  <r>
    <n v="620438986"/>
    <n v="799717"/>
    <x v="0"/>
    <n v="1"/>
    <n v="0"/>
  </r>
  <r>
    <n v="620440833"/>
    <n v="0"/>
    <x v="0"/>
    <n v="0"/>
    <n v="0"/>
  </r>
  <r>
    <n v="620440833"/>
    <n v="1433872"/>
    <x v="0"/>
    <n v="3"/>
    <n v="0"/>
  </r>
  <r>
    <n v="620441933"/>
    <n v="119762"/>
    <x v="0"/>
    <n v="3"/>
    <n v="0"/>
  </r>
  <r>
    <n v="620441933"/>
    <n v="1436118"/>
    <x v="0"/>
    <n v="1"/>
    <n v="0"/>
  </r>
  <r>
    <n v="620443701"/>
    <n v="1415563"/>
    <x v="0"/>
    <n v="1"/>
    <n v="0"/>
  </r>
  <r>
    <n v="620443701"/>
    <n v="1456874"/>
    <x v="0"/>
    <n v="1"/>
    <n v="0"/>
  </r>
  <r>
    <n v="620445790"/>
    <n v="0"/>
    <x v="0"/>
    <n v="0"/>
    <n v="0"/>
  </r>
  <r>
    <n v="620445790"/>
    <n v="438811"/>
    <x v="0"/>
    <n v="5"/>
    <n v="0"/>
  </r>
  <r>
    <n v="620446013"/>
    <n v="0"/>
    <x v="0"/>
    <n v="0"/>
    <n v="0"/>
  </r>
  <r>
    <n v="620446013"/>
    <n v="1338345"/>
    <x v="0"/>
    <n v="2"/>
    <n v="0"/>
  </r>
  <r>
    <n v="620446243"/>
    <n v="0"/>
    <x v="1"/>
    <n v="0"/>
    <n v="90"/>
  </r>
  <r>
    <n v="620446243"/>
    <n v="1333766"/>
    <x v="0"/>
    <n v="1"/>
    <n v="0"/>
  </r>
  <r>
    <n v="620447266"/>
    <n v="0"/>
    <x v="0"/>
    <n v="0"/>
    <n v="0"/>
  </r>
  <r>
    <n v="620447357"/>
    <n v="1418966"/>
    <x v="1"/>
    <n v="2"/>
    <n v="90"/>
  </r>
  <r>
    <n v="620447357"/>
    <n v="1601680"/>
    <x v="0"/>
    <n v="2"/>
    <n v="0"/>
  </r>
  <r>
    <n v="620447373"/>
    <n v="120994"/>
    <x v="0"/>
    <n v="1"/>
    <n v="0"/>
  </r>
  <r>
    <n v="620447373"/>
    <n v="1339901"/>
    <x v="0"/>
    <n v="2"/>
    <n v="0"/>
  </r>
  <r>
    <n v="620447398"/>
    <n v="490468"/>
    <x v="0"/>
    <n v="1"/>
    <n v="0"/>
  </r>
  <r>
    <n v="620447398"/>
    <n v="1580154"/>
    <x v="0"/>
    <n v="2"/>
    <n v="0"/>
  </r>
  <r>
    <n v="620447417"/>
    <n v="0"/>
    <x v="0"/>
    <n v="0"/>
    <n v="0"/>
  </r>
  <r>
    <n v="620447417"/>
    <n v="1414488"/>
    <x v="1"/>
    <n v="1"/>
    <n v="90"/>
  </r>
  <r>
    <n v="620447473"/>
    <n v="1456633"/>
    <x v="0"/>
    <n v="3"/>
    <n v="0"/>
  </r>
  <r>
    <n v="620447473"/>
    <n v="1583338"/>
    <x v="0"/>
    <n v="1"/>
    <n v="0"/>
  </r>
  <r>
    <n v="620447520"/>
    <n v="0"/>
    <x v="0"/>
    <n v="0"/>
    <n v="0"/>
  </r>
  <r>
    <n v="620447520"/>
    <n v="776743"/>
    <x v="0"/>
    <n v="1"/>
    <n v="0"/>
  </r>
  <r>
    <n v="620447523"/>
    <n v="314902"/>
    <x v="1"/>
    <n v="1"/>
    <n v="2"/>
  </r>
  <r>
    <n v="620447523"/>
    <n v="315207"/>
    <x v="0"/>
    <n v="3"/>
    <n v="0"/>
  </r>
  <r>
    <n v="620447853"/>
    <n v="0"/>
    <x v="0"/>
    <n v="0"/>
    <n v="0"/>
  </r>
  <r>
    <n v="620447853"/>
    <n v="1333784"/>
    <x v="0"/>
    <n v="2"/>
    <n v="0"/>
  </r>
  <r>
    <n v="620447857"/>
    <n v="117891"/>
    <x v="0"/>
    <n v="2"/>
    <n v="0"/>
  </r>
  <r>
    <n v="620447857"/>
    <n v="1578600"/>
    <x v="0"/>
    <n v="1"/>
    <n v="0"/>
  </r>
  <r>
    <n v="620449048"/>
    <n v="121578"/>
    <x v="0"/>
    <n v="1"/>
    <n v="0"/>
  </r>
  <r>
    <n v="620449048"/>
    <n v="315143"/>
    <x v="0"/>
    <n v="2"/>
    <n v="0"/>
  </r>
  <r>
    <n v="620449070"/>
    <n v="0"/>
    <x v="0"/>
    <n v="0"/>
    <n v="0"/>
  </r>
  <r>
    <n v="620465841"/>
    <n v="0"/>
    <x v="1"/>
    <n v="0"/>
    <n v="90"/>
  </r>
  <r>
    <n v="620465841"/>
    <n v="987142"/>
    <x v="0"/>
    <n v="2"/>
    <n v="0"/>
  </r>
  <r>
    <n v="620465895"/>
    <n v="0"/>
    <x v="0"/>
    <n v="0"/>
    <n v="0"/>
  </r>
  <r>
    <n v="620465895"/>
    <n v="2011971"/>
    <x v="0"/>
    <n v="1"/>
    <n v="0"/>
  </r>
  <r>
    <n v="620474556"/>
    <n v="0"/>
    <x v="0"/>
    <n v="0"/>
    <n v="0"/>
  </r>
  <r>
    <n v="620474556"/>
    <n v="1902871"/>
    <x v="0"/>
    <n v="2"/>
    <n v="0"/>
  </r>
  <r>
    <n v="620474660"/>
    <n v="710553"/>
    <x v="0"/>
    <n v="1"/>
    <n v="0"/>
  </r>
  <r>
    <n v="620474660"/>
    <n v="1902440"/>
    <x v="1"/>
    <n v="3"/>
    <n v="90"/>
  </r>
  <r>
    <n v="620479399"/>
    <n v="1799344"/>
    <x v="0"/>
    <n v="2"/>
    <n v="0"/>
  </r>
  <r>
    <n v="620479399"/>
    <n v="1799351"/>
    <x v="0"/>
    <n v="1"/>
    <n v="0"/>
  </r>
  <r>
    <n v="620492830"/>
    <n v="0"/>
    <x v="0"/>
    <n v="0"/>
    <n v="0"/>
  </r>
  <r>
    <n v="620492830"/>
    <n v="987759"/>
    <x v="0"/>
    <n v="1"/>
    <n v="0"/>
  </r>
  <r>
    <n v="620512022"/>
    <n v="84108"/>
    <x v="0"/>
    <n v="1"/>
    <n v="0"/>
  </r>
  <r>
    <n v="620512022"/>
    <n v="1409386"/>
    <x v="0"/>
    <n v="4"/>
    <n v="0"/>
  </r>
  <r>
    <n v="620520412"/>
    <n v="0"/>
    <x v="0"/>
    <n v="0"/>
    <n v="0"/>
  </r>
  <r>
    <n v="620520412"/>
    <n v="463541"/>
    <x v="0"/>
    <n v="2"/>
    <n v="0"/>
  </r>
  <r>
    <n v="620520470"/>
    <n v="0"/>
    <x v="0"/>
    <n v="0"/>
    <n v="0"/>
  </r>
  <r>
    <n v="620520470"/>
    <n v="793608"/>
    <x v="0"/>
    <n v="2"/>
    <n v="0"/>
  </r>
  <r>
    <n v="620520494"/>
    <n v="0"/>
    <x v="0"/>
    <n v="0"/>
    <n v="0"/>
  </r>
  <r>
    <n v="620520494"/>
    <n v="793675"/>
    <x v="0"/>
    <n v="2"/>
    <n v="0"/>
  </r>
  <r>
    <n v="620520498"/>
    <n v="0"/>
    <x v="0"/>
    <n v="0"/>
    <n v="0"/>
  </r>
  <r>
    <n v="620520498"/>
    <n v="793607"/>
    <x v="0"/>
    <n v="4"/>
    <n v="0"/>
  </r>
  <r>
    <n v="620525991"/>
    <n v="1629476"/>
    <x v="0"/>
    <n v="1"/>
    <n v="0"/>
  </r>
  <r>
    <n v="620525991"/>
    <n v="1629787"/>
    <x v="0"/>
    <n v="3"/>
    <n v="0"/>
  </r>
  <r>
    <n v="620527699"/>
    <n v="0"/>
    <x v="1"/>
    <n v="0"/>
    <n v="90"/>
  </r>
  <r>
    <n v="620527699"/>
    <n v="71272"/>
    <x v="0"/>
    <n v="2"/>
    <n v="0"/>
  </r>
  <r>
    <n v="620528169"/>
    <n v="225854"/>
    <x v="0"/>
    <n v="1"/>
    <n v="0"/>
  </r>
  <r>
    <n v="620528169"/>
    <n v="228845"/>
    <x v="0"/>
    <n v="5"/>
    <n v="0"/>
  </r>
  <r>
    <n v="620529177"/>
    <n v="0"/>
    <x v="0"/>
    <n v="0"/>
    <n v="0"/>
  </r>
  <r>
    <n v="620533185"/>
    <n v="0"/>
    <x v="0"/>
    <n v="0"/>
    <n v="0"/>
  </r>
  <r>
    <n v="620533185"/>
    <n v="26877"/>
    <x v="0"/>
    <n v="4"/>
    <n v="0"/>
  </r>
  <r>
    <n v="620534642"/>
    <n v="0"/>
    <x v="1"/>
    <n v="0"/>
    <n v="40"/>
  </r>
  <r>
    <n v="620534642"/>
    <n v="151409"/>
    <x v="0"/>
    <n v="2"/>
    <n v="0"/>
  </r>
  <r>
    <n v="620535430"/>
    <n v="0"/>
    <x v="0"/>
    <n v="0"/>
    <n v="0"/>
  </r>
  <r>
    <n v="620535430"/>
    <n v="2058356"/>
    <x v="0"/>
    <n v="4"/>
    <n v="0"/>
  </r>
  <r>
    <n v="620535518"/>
    <n v="0"/>
    <x v="1"/>
    <n v="0"/>
    <n v="90"/>
  </r>
  <r>
    <n v="620535518"/>
    <n v="2055939"/>
    <x v="0"/>
    <n v="3"/>
    <n v="0"/>
  </r>
  <r>
    <n v="620535871"/>
    <n v="0"/>
    <x v="0"/>
    <n v="0"/>
    <n v="0"/>
  </r>
  <r>
    <n v="620535871"/>
    <n v="2056011"/>
    <x v="0"/>
    <n v="3"/>
    <n v="0"/>
  </r>
  <r>
    <n v="620536155"/>
    <n v="0"/>
    <x v="0"/>
    <n v="0"/>
    <n v="0"/>
  </r>
  <r>
    <n v="620536155"/>
    <n v="2052668"/>
    <x v="0"/>
    <n v="3"/>
    <n v="0"/>
  </r>
  <r>
    <n v="620536453"/>
    <n v="2051495"/>
    <x v="0"/>
    <n v="1"/>
    <n v="0"/>
  </r>
  <r>
    <n v="620536453"/>
    <n v="2053376"/>
    <x v="0"/>
    <n v="3"/>
    <n v="0"/>
  </r>
  <r>
    <n v="620536471"/>
    <n v="0"/>
    <x v="0"/>
    <n v="0"/>
    <n v="0"/>
  </r>
  <r>
    <n v="620536471"/>
    <n v="2052500"/>
    <x v="1"/>
    <n v="2"/>
    <n v="90"/>
  </r>
  <r>
    <n v="620536554"/>
    <n v="0"/>
    <x v="0"/>
    <n v="0"/>
    <n v="0"/>
  </r>
  <r>
    <n v="620536554"/>
    <n v="2055070"/>
    <x v="0"/>
    <n v="1"/>
    <n v="0"/>
  </r>
  <r>
    <n v="620536564"/>
    <n v="0"/>
    <x v="0"/>
    <n v="0"/>
    <n v="0"/>
  </r>
  <r>
    <n v="620536564"/>
    <n v="2053402"/>
    <x v="0"/>
    <n v="2"/>
    <n v="0"/>
  </r>
  <r>
    <n v="620537700"/>
    <n v="2054831"/>
    <x v="0"/>
    <n v="2"/>
    <n v="0"/>
  </r>
  <r>
    <n v="620537700"/>
    <n v="2056315"/>
    <x v="0"/>
    <n v="1"/>
    <n v="0"/>
  </r>
  <r>
    <n v="620537735"/>
    <n v="0"/>
    <x v="1"/>
    <n v="0"/>
    <n v="90"/>
  </r>
  <r>
    <n v="620537735"/>
    <n v="2056220"/>
    <x v="0"/>
    <n v="2"/>
    <n v="0"/>
  </r>
  <r>
    <n v="620537829"/>
    <n v="0"/>
    <x v="0"/>
    <n v="0"/>
    <n v="0"/>
  </r>
  <r>
    <n v="620537829"/>
    <n v="2054707"/>
    <x v="0"/>
    <n v="1"/>
    <n v="0"/>
  </r>
  <r>
    <n v="620537947"/>
    <n v="0"/>
    <x v="0"/>
    <n v="0"/>
    <n v="0"/>
  </r>
  <r>
    <n v="620537947"/>
    <n v="2056854"/>
    <x v="0"/>
    <n v="3"/>
    <n v="0"/>
  </r>
  <r>
    <n v="620570709"/>
    <n v="0"/>
    <x v="0"/>
    <n v="0"/>
    <n v="0"/>
  </r>
  <r>
    <n v="620572392"/>
    <n v="0"/>
    <x v="0"/>
    <n v="0"/>
    <n v="0"/>
  </r>
  <r>
    <n v="620572392"/>
    <n v="136743"/>
    <x v="0"/>
    <n v="3"/>
    <n v="0"/>
  </r>
  <r>
    <n v="620601479"/>
    <n v="492750"/>
    <x v="0"/>
    <n v="1"/>
    <n v="0"/>
  </r>
  <r>
    <n v="620601479"/>
    <n v="1578599"/>
    <x v="0"/>
    <n v="4"/>
    <n v="0"/>
  </r>
  <r>
    <n v="620602151"/>
    <n v="990223"/>
    <x v="0"/>
    <n v="1"/>
    <n v="0"/>
  </r>
  <r>
    <n v="620602151"/>
    <n v="1434555"/>
    <x v="0"/>
    <n v="1"/>
    <n v="0"/>
  </r>
  <r>
    <n v="620602160"/>
    <n v="0"/>
    <x v="1"/>
    <n v="0"/>
    <n v="90"/>
  </r>
  <r>
    <n v="620602160"/>
    <n v="1369669"/>
    <x v="0"/>
    <n v="1"/>
    <n v="0"/>
  </r>
  <r>
    <n v="620602414"/>
    <n v="0"/>
    <x v="0"/>
    <n v="0"/>
    <n v="0"/>
  </r>
  <r>
    <n v="620602414"/>
    <n v="799717"/>
    <x v="0"/>
    <n v="1"/>
    <n v="0"/>
  </r>
  <r>
    <n v="620603145"/>
    <n v="120994"/>
    <x v="0"/>
    <n v="1"/>
    <n v="0"/>
  </r>
  <r>
    <n v="620603145"/>
    <n v="1419131"/>
    <x v="0"/>
    <n v="1"/>
    <n v="0"/>
  </r>
  <r>
    <n v="620603226"/>
    <n v="0"/>
    <x v="0"/>
    <n v="0"/>
    <n v="0"/>
  </r>
  <r>
    <n v="620603226"/>
    <n v="1366968"/>
    <x v="0"/>
    <n v="1"/>
    <n v="0"/>
  </r>
  <r>
    <n v="620603698"/>
    <n v="0"/>
    <x v="0"/>
    <n v="0"/>
    <n v="0"/>
  </r>
  <r>
    <n v="620603698"/>
    <n v="310903"/>
    <x v="0"/>
    <n v="1"/>
    <n v="0"/>
  </r>
  <r>
    <n v="620605567"/>
    <n v="0"/>
    <x v="0"/>
    <n v="0"/>
    <n v="0"/>
  </r>
  <r>
    <n v="620605567"/>
    <n v="119762"/>
    <x v="0"/>
    <n v="2"/>
    <n v="0"/>
  </r>
  <r>
    <n v="620608082"/>
    <n v="0"/>
    <x v="0"/>
    <n v="0"/>
    <n v="0"/>
  </r>
  <r>
    <n v="620608082"/>
    <n v="1597416"/>
    <x v="1"/>
    <n v="3"/>
    <n v="90"/>
  </r>
  <r>
    <n v="620609305"/>
    <n v="0"/>
    <x v="0"/>
    <n v="0"/>
    <n v="0"/>
  </r>
  <r>
    <n v="620609305"/>
    <n v="1333766"/>
    <x v="0"/>
    <n v="1"/>
    <n v="0"/>
  </r>
  <r>
    <n v="620609312"/>
    <n v="0"/>
    <x v="1"/>
    <n v="0"/>
    <n v="23"/>
  </r>
  <r>
    <n v="620609312"/>
    <n v="772631"/>
    <x v="0"/>
    <n v="4"/>
    <n v="0"/>
  </r>
  <r>
    <n v="620609397"/>
    <n v="486120"/>
    <x v="0"/>
    <n v="1"/>
    <n v="0"/>
  </r>
  <r>
    <n v="620609397"/>
    <n v="1601680"/>
    <x v="0"/>
    <n v="2"/>
    <n v="0"/>
  </r>
  <r>
    <n v="620609434"/>
    <n v="490468"/>
    <x v="0"/>
    <n v="3"/>
    <n v="0"/>
  </r>
  <r>
    <n v="620609434"/>
    <n v="1579037"/>
    <x v="0"/>
    <n v="1"/>
    <n v="0"/>
  </r>
  <r>
    <n v="620609452"/>
    <n v="492240"/>
    <x v="0"/>
    <n v="1"/>
    <n v="0"/>
  </r>
  <r>
    <n v="620609452"/>
    <n v="1414488"/>
    <x v="1"/>
    <n v="1"/>
    <n v="70"/>
  </r>
  <r>
    <n v="620609500"/>
    <n v="0"/>
    <x v="0"/>
    <n v="0"/>
    <n v="0"/>
  </r>
  <r>
    <n v="620609500"/>
    <n v="777449"/>
    <x v="0"/>
    <n v="2"/>
    <n v="0"/>
  </r>
  <r>
    <n v="620609536"/>
    <n v="0"/>
    <x v="0"/>
    <n v="0"/>
    <n v="0"/>
  </r>
  <r>
    <n v="620609536"/>
    <n v="438610"/>
    <x v="0"/>
    <n v="1"/>
    <n v="0"/>
  </r>
  <r>
    <n v="620609538"/>
    <n v="314902"/>
    <x v="1"/>
    <n v="2"/>
    <n v="90"/>
  </r>
  <r>
    <n v="620609538"/>
    <n v="489961"/>
    <x v="0"/>
    <n v="2"/>
    <n v="0"/>
  </r>
  <r>
    <n v="620609812"/>
    <n v="0"/>
    <x v="0"/>
    <n v="0"/>
    <n v="0"/>
  </r>
  <r>
    <n v="620609812"/>
    <n v="799174"/>
    <x v="1"/>
    <n v="1"/>
    <n v="44"/>
  </r>
  <r>
    <n v="620610112"/>
    <n v="121578"/>
    <x v="0"/>
    <n v="2"/>
    <n v="0"/>
  </r>
  <r>
    <n v="620610112"/>
    <n v="1435017"/>
    <x v="0"/>
    <n v="2"/>
    <n v="0"/>
  </r>
  <r>
    <n v="620611881"/>
    <n v="0"/>
    <x v="0"/>
    <n v="0"/>
    <n v="0"/>
  </r>
  <r>
    <n v="620611881"/>
    <n v="776412"/>
    <x v="0"/>
    <n v="1"/>
    <n v="0"/>
  </r>
  <r>
    <n v="620618046"/>
    <n v="2011971"/>
    <x v="0"/>
    <n v="4"/>
    <n v="0"/>
  </r>
  <r>
    <n v="620618046"/>
    <n v="2012207"/>
    <x v="0"/>
    <n v="1"/>
    <n v="0"/>
  </r>
  <r>
    <n v="620622437"/>
    <n v="0"/>
    <x v="0"/>
    <n v="0"/>
    <n v="0"/>
  </r>
  <r>
    <n v="620622437"/>
    <n v="987231"/>
    <x v="0"/>
    <n v="2"/>
    <n v="0"/>
  </r>
  <r>
    <n v="620623093"/>
    <n v="1902697"/>
    <x v="1"/>
    <n v="2"/>
    <n v="90"/>
  </r>
  <r>
    <n v="620623093"/>
    <n v="1902871"/>
    <x v="0"/>
    <n v="1"/>
    <n v="0"/>
  </r>
  <r>
    <n v="620623169"/>
    <n v="1902440"/>
    <x v="2"/>
    <n v="1"/>
    <n v="58"/>
  </r>
  <r>
    <n v="620623169"/>
    <n v="1902504"/>
    <x v="0"/>
    <n v="3"/>
    <n v="0"/>
  </r>
  <r>
    <n v="620633043"/>
    <n v="0"/>
    <x v="0"/>
    <n v="0"/>
    <n v="0"/>
  </r>
  <r>
    <n v="620633043"/>
    <n v="1799344"/>
    <x v="0"/>
    <n v="1"/>
    <n v="0"/>
  </r>
  <r>
    <n v="620643010"/>
    <n v="987757"/>
    <x v="0"/>
    <n v="2"/>
    <n v="0"/>
  </r>
  <r>
    <n v="620643010"/>
    <n v="987759"/>
    <x v="0"/>
    <n v="4"/>
    <n v="0"/>
  </r>
  <r>
    <n v="620663891"/>
    <n v="463541"/>
    <x v="1"/>
    <n v="1"/>
    <n v="90"/>
  </r>
  <r>
    <n v="620663891"/>
    <n v="463601"/>
    <x v="1"/>
    <n v="4"/>
    <n v="90"/>
  </r>
  <r>
    <n v="620664035"/>
    <n v="0"/>
    <x v="1"/>
    <n v="0"/>
    <n v="90"/>
  </r>
  <r>
    <n v="620664035"/>
    <n v="793536"/>
    <x v="0"/>
    <n v="1"/>
    <n v="0"/>
  </r>
  <r>
    <n v="620664043"/>
    <n v="793621"/>
    <x v="0"/>
    <n v="5"/>
    <n v="0"/>
  </r>
  <r>
    <n v="620664043"/>
    <n v="793666"/>
    <x v="0"/>
    <n v="2"/>
    <n v="0"/>
  </r>
  <r>
    <n v="620664048"/>
    <n v="0"/>
    <x v="0"/>
    <n v="0"/>
    <n v="0"/>
  </r>
  <r>
    <n v="620664048"/>
    <n v="793607"/>
    <x v="0"/>
    <n v="3"/>
    <n v="0"/>
  </r>
  <r>
    <n v="620668051"/>
    <n v="1629416"/>
    <x v="0"/>
    <n v="3"/>
    <n v="0"/>
  </r>
  <r>
    <n v="620668051"/>
    <n v="1629476"/>
    <x v="0"/>
    <n v="1"/>
    <n v="0"/>
  </r>
  <r>
    <n v="620669442"/>
    <n v="0"/>
    <x v="0"/>
    <n v="0"/>
    <n v="0"/>
  </r>
  <r>
    <n v="620669442"/>
    <n v="71272"/>
    <x v="0"/>
    <n v="4"/>
    <n v="0"/>
  </r>
  <r>
    <n v="620669566"/>
    <n v="0"/>
    <x v="0"/>
    <n v="0"/>
    <n v="0"/>
  </r>
  <r>
    <n v="620673536"/>
    <n v="26877"/>
    <x v="0"/>
    <n v="2"/>
    <n v="0"/>
  </r>
  <r>
    <n v="620673536"/>
    <n v="205184"/>
    <x v="1"/>
    <n v="1"/>
    <n v="90"/>
  </r>
  <r>
    <n v="620675053"/>
    <n v="151409"/>
    <x v="0"/>
    <n v="5"/>
    <n v="0"/>
  </r>
  <r>
    <n v="620675053"/>
    <n v="2057457"/>
    <x v="1"/>
    <n v="2"/>
    <n v="40"/>
  </r>
  <r>
    <n v="620675070"/>
    <n v="0"/>
    <x v="0"/>
    <n v="0"/>
    <n v="0"/>
  </r>
  <r>
    <n v="620675070"/>
    <n v="1211037"/>
    <x v="0"/>
    <n v="3"/>
    <n v="0"/>
  </r>
  <r>
    <n v="620677020"/>
    <n v="0"/>
    <x v="0"/>
    <n v="0"/>
    <n v="0"/>
  </r>
  <r>
    <n v="620677020"/>
    <n v="2015901"/>
    <x v="0"/>
    <n v="1"/>
    <n v="0"/>
  </r>
  <r>
    <n v="620677070"/>
    <n v="0"/>
    <x v="0"/>
    <n v="0"/>
    <n v="0"/>
  </r>
  <r>
    <n v="620677070"/>
    <n v="94732"/>
    <x v="0"/>
    <n v="7"/>
    <n v="0"/>
  </r>
  <r>
    <n v="620679666"/>
    <n v="2054893"/>
    <x v="1"/>
    <n v="1"/>
    <n v="90"/>
  </r>
  <r>
    <n v="620679666"/>
    <n v="2055939"/>
    <x v="0"/>
    <n v="2"/>
    <n v="0"/>
  </r>
  <r>
    <n v="620679913"/>
    <n v="2053392"/>
    <x v="0"/>
    <n v="1"/>
    <n v="0"/>
  </r>
  <r>
    <n v="620679913"/>
    <n v="2056315"/>
    <x v="0"/>
    <n v="2"/>
    <n v="0"/>
  </r>
  <r>
    <n v="620680026"/>
    <n v="2055542"/>
    <x v="1"/>
    <n v="1"/>
    <n v="90"/>
  </r>
  <r>
    <n v="620680026"/>
    <n v="2056854"/>
    <x v="0"/>
    <n v="1"/>
    <n v="0"/>
  </r>
  <r>
    <n v="620680245"/>
    <n v="2052668"/>
    <x v="0"/>
    <n v="2"/>
    <n v="0"/>
  </r>
  <r>
    <n v="620680245"/>
    <n v="2056157"/>
    <x v="0"/>
    <n v="1"/>
    <n v="0"/>
  </r>
  <r>
    <n v="620680375"/>
    <n v="0"/>
    <x v="1"/>
    <n v="0"/>
    <n v="90"/>
  </r>
  <r>
    <n v="620680375"/>
    <n v="2053376"/>
    <x v="0"/>
    <n v="1"/>
    <n v="0"/>
  </r>
  <r>
    <n v="620680391"/>
    <n v="0"/>
    <x v="0"/>
    <n v="0"/>
    <n v="0"/>
  </r>
  <r>
    <n v="620680391"/>
    <n v="2052500"/>
    <x v="0"/>
    <n v="2"/>
    <n v="0"/>
  </r>
  <r>
    <n v="620680473"/>
    <n v="2055070"/>
    <x v="0"/>
    <n v="1"/>
    <n v="0"/>
  </r>
  <r>
    <n v="620680473"/>
    <n v="2055875"/>
    <x v="0"/>
    <n v="2"/>
    <n v="0"/>
  </r>
  <r>
    <n v="620680481"/>
    <n v="0"/>
    <x v="0"/>
    <n v="0"/>
    <n v="0"/>
  </r>
  <r>
    <n v="620680481"/>
    <n v="2053402"/>
    <x v="0"/>
    <n v="1"/>
    <n v="0"/>
  </r>
  <r>
    <n v="620680983"/>
    <n v="2053670"/>
    <x v="0"/>
    <n v="2"/>
    <n v="0"/>
  </r>
  <r>
    <n v="620680983"/>
    <n v="2054338"/>
    <x v="0"/>
    <n v="1"/>
    <n v="0"/>
  </r>
  <r>
    <n v="620681107"/>
    <n v="2051761"/>
    <x v="0"/>
    <n v="1"/>
    <n v="0"/>
  </r>
  <r>
    <n v="620681107"/>
    <n v="2056220"/>
    <x v="0"/>
    <n v="1"/>
    <n v="0"/>
  </r>
  <r>
    <n v="620719078"/>
    <n v="1365287"/>
    <x v="0"/>
    <n v="2"/>
    <n v="0"/>
  </r>
  <r>
    <n v="620719078"/>
    <n v="1578599"/>
    <x v="0"/>
    <n v="3"/>
    <n v="0"/>
  </r>
  <r>
    <n v="620719410"/>
    <n v="0"/>
    <x v="0"/>
    <n v="0"/>
    <n v="0"/>
  </r>
  <r>
    <n v="620719410"/>
    <n v="314902"/>
    <x v="3"/>
    <n v="3"/>
    <n v="90"/>
  </r>
  <r>
    <n v="620720357"/>
    <n v="0"/>
    <x v="0"/>
    <n v="0"/>
    <n v="0"/>
  </r>
  <r>
    <n v="620720357"/>
    <n v="1578600"/>
    <x v="0"/>
    <n v="4"/>
    <n v="0"/>
  </r>
  <r>
    <n v="620720387"/>
    <n v="0"/>
    <x v="0"/>
    <n v="0"/>
    <n v="0"/>
  </r>
  <r>
    <n v="620720387"/>
    <n v="990223"/>
    <x v="0"/>
    <n v="3"/>
    <n v="0"/>
  </r>
  <r>
    <n v="620720481"/>
    <n v="0"/>
    <x v="0"/>
    <n v="0"/>
    <n v="0"/>
  </r>
  <r>
    <n v="620720481"/>
    <n v="991220"/>
    <x v="0"/>
    <n v="1"/>
    <n v="0"/>
  </r>
  <r>
    <n v="620721162"/>
    <n v="119762"/>
    <x v="0"/>
    <n v="2"/>
    <n v="0"/>
  </r>
  <r>
    <n v="620721162"/>
    <n v="441226"/>
    <x v="0"/>
    <n v="3"/>
    <n v="0"/>
  </r>
  <r>
    <n v="620722547"/>
    <n v="0"/>
    <x v="0"/>
    <n v="0"/>
    <n v="0"/>
  </r>
  <r>
    <n v="620722547"/>
    <n v="438811"/>
    <x v="0"/>
    <n v="1"/>
    <n v="0"/>
  </r>
  <r>
    <n v="620723224"/>
    <n v="772631"/>
    <x v="0"/>
    <n v="1"/>
    <n v="0"/>
  </r>
  <r>
    <n v="620723224"/>
    <n v="1432071"/>
    <x v="0"/>
    <n v="1"/>
    <n v="0"/>
  </r>
  <r>
    <n v="620723301"/>
    <n v="0"/>
    <x v="0"/>
    <n v="0"/>
    <n v="0"/>
  </r>
  <r>
    <n v="620723301"/>
    <n v="1601680"/>
    <x v="0"/>
    <n v="3"/>
    <n v="0"/>
  </r>
  <r>
    <n v="620723336"/>
    <n v="435774"/>
    <x v="0"/>
    <n v="1"/>
    <n v="0"/>
  </r>
  <r>
    <n v="620723336"/>
    <n v="490468"/>
    <x v="0"/>
    <n v="1"/>
    <n v="0"/>
  </r>
  <r>
    <n v="620723352"/>
    <n v="776157"/>
    <x v="0"/>
    <n v="1"/>
    <n v="0"/>
  </r>
  <r>
    <n v="620723352"/>
    <n v="1414488"/>
    <x v="1"/>
    <n v="4"/>
    <n v="80"/>
  </r>
  <r>
    <n v="620723388"/>
    <n v="1368833"/>
    <x v="0"/>
    <n v="1"/>
    <n v="0"/>
  </r>
  <r>
    <n v="620723388"/>
    <n v="1456633"/>
    <x v="1"/>
    <n v="2"/>
    <n v="90"/>
  </r>
  <r>
    <n v="620723417"/>
    <n v="0"/>
    <x v="0"/>
    <n v="0"/>
    <n v="0"/>
  </r>
  <r>
    <n v="620723417"/>
    <n v="487056"/>
    <x v="1"/>
    <n v="1"/>
    <n v="90"/>
  </r>
  <r>
    <n v="620723469"/>
    <n v="0"/>
    <x v="0"/>
    <n v="0"/>
    <n v="0"/>
  </r>
  <r>
    <n v="620723469"/>
    <n v="121578"/>
    <x v="0"/>
    <n v="2"/>
    <n v="0"/>
  </r>
  <r>
    <n v="620723616"/>
    <n v="490154"/>
    <x v="0"/>
    <n v="1"/>
    <n v="0"/>
  </r>
  <r>
    <n v="620723616"/>
    <n v="1333784"/>
    <x v="0"/>
    <n v="1"/>
    <n v="0"/>
  </r>
  <r>
    <n v="620723939"/>
    <n v="0"/>
    <x v="0"/>
    <n v="0"/>
    <n v="0"/>
  </r>
  <r>
    <n v="620723939"/>
    <n v="1333766"/>
    <x v="0"/>
    <n v="2"/>
    <n v="0"/>
  </r>
  <r>
    <n v="620732177"/>
    <n v="0"/>
    <x v="0"/>
    <n v="0"/>
    <n v="0"/>
  </r>
  <r>
    <n v="620732177"/>
    <n v="710563"/>
    <x v="0"/>
    <n v="3"/>
    <n v="0"/>
  </r>
  <r>
    <n v="620749791"/>
    <n v="987746"/>
    <x v="0"/>
    <n v="1"/>
    <n v="0"/>
  </r>
  <r>
    <n v="620749791"/>
    <n v="987759"/>
    <x v="0"/>
    <n v="1"/>
    <n v="0"/>
  </r>
  <r>
    <n v="620756686"/>
    <n v="0"/>
    <x v="1"/>
    <n v="0"/>
    <n v="90"/>
  </r>
  <r>
    <n v="620756686"/>
    <n v="463612"/>
    <x v="0"/>
    <n v="4"/>
    <n v="0"/>
  </r>
  <r>
    <n v="620757436"/>
    <n v="0"/>
    <x v="0"/>
    <n v="0"/>
    <n v="0"/>
  </r>
  <r>
    <n v="620757436"/>
    <n v="793545"/>
    <x v="0"/>
    <n v="4"/>
    <n v="0"/>
  </r>
  <r>
    <n v="620757438"/>
    <n v="793621"/>
    <x v="0"/>
    <n v="3"/>
    <n v="0"/>
  </r>
  <r>
    <n v="620757438"/>
    <n v="793679"/>
    <x v="1"/>
    <n v="2"/>
    <n v="90"/>
  </r>
  <r>
    <n v="620760283"/>
    <n v="0"/>
    <x v="0"/>
    <n v="0"/>
    <n v="0"/>
  </r>
  <r>
    <n v="620760283"/>
    <n v="71272"/>
    <x v="0"/>
    <n v="2"/>
    <n v="0"/>
  </r>
  <r>
    <n v="620760290"/>
    <n v="0"/>
    <x v="0"/>
    <n v="0"/>
    <n v="0"/>
  </r>
  <r>
    <n v="620760290"/>
    <n v="225568"/>
    <x v="1"/>
    <n v="3"/>
    <n v="90"/>
  </r>
  <r>
    <n v="620762676"/>
    <n v="0"/>
    <x v="0"/>
    <n v="0"/>
    <n v="0"/>
  </r>
  <r>
    <n v="620762676"/>
    <n v="26877"/>
    <x v="0"/>
    <n v="2"/>
    <n v="0"/>
  </r>
  <r>
    <n v="620764210"/>
    <n v="48892"/>
    <x v="0"/>
    <n v="1"/>
    <n v="0"/>
  </r>
  <r>
    <n v="620764210"/>
    <n v="49355"/>
    <x v="0"/>
    <n v="1"/>
    <n v="0"/>
  </r>
  <r>
    <n v="620764242"/>
    <n v="0"/>
    <x v="0"/>
    <n v="0"/>
    <n v="0"/>
  </r>
  <r>
    <n v="620764242"/>
    <n v="1597856"/>
    <x v="0"/>
    <n v="3"/>
    <n v="0"/>
  </r>
  <r>
    <n v="620766390"/>
    <n v="0"/>
    <x v="0"/>
    <n v="0"/>
    <n v="0"/>
  </r>
  <r>
    <n v="620766390"/>
    <n v="711288"/>
    <x v="1"/>
    <n v="1"/>
    <n v="90"/>
  </r>
  <r>
    <n v="620766404"/>
    <n v="0"/>
    <x v="0"/>
    <n v="0"/>
    <n v="0"/>
  </r>
  <r>
    <n v="620766404"/>
    <n v="151409"/>
    <x v="0"/>
    <n v="2"/>
    <n v="0"/>
  </r>
  <r>
    <n v="620768699"/>
    <n v="0"/>
    <x v="0"/>
    <n v="0"/>
    <n v="0"/>
  </r>
  <r>
    <n v="620768699"/>
    <n v="138525"/>
    <x v="0"/>
    <n v="1"/>
    <n v="0"/>
  </r>
  <r>
    <n v="620768816"/>
    <n v="0"/>
    <x v="1"/>
    <n v="0"/>
    <n v="90"/>
  </r>
  <r>
    <n v="620768816"/>
    <n v="1591266"/>
    <x v="0"/>
    <n v="1"/>
    <n v="0"/>
  </r>
  <r>
    <n v="620770819"/>
    <n v="0"/>
    <x v="0"/>
    <n v="0"/>
    <n v="0"/>
  </r>
  <r>
    <n v="620770819"/>
    <n v="0"/>
    <x v="1"/>
    <n v="0"/>
    <n v="90"/>
  </r>
  <r>
    <n v="620778122"/>
    <n v="0"/>
    <x v="0"/>
    <n v="0"/>
    <n v="0"/>
  </r>
  <r>
    <n v="620778122"/>
    <n v="1747703"/>
    <x v="0"/>
    <n v="1"/>
    <n v="0"/>
  </r>
  <r>
    <n v="620778475"/>
    <n v="0"/>
    <x v="0"/>
    <n v="0"/>
    <n v="0"/>
  </r>
  <r>
    <n v="620779903"/>
    <n v="0"/>
    <x v="0"/>
    <n v="0"/>
    <n v="0"/>
  </r>
  <r>
    <n v="620782130"/>
    <n v="0"/>
    <x v="0"/>
    <n v="0"/>
    <n v="0"/>
  </r>
  <r>
    <n v="620782130"/>
    <n v="2011971"/>
    <x v="0"/>
    <n v="4"/>
    <n v="0"/>
  </r>
  <r>
    <n v="620783322"/>
    <n v="184342"/>
    <x v="0"/>
    <n v="2"/>
    <n v="0"/>
  </r>
  <r>
    <n v="620783322"/>
    <n v="2054477"/>
    <x v="0"/>
    <n v="1"/>
    <n v="0"/>
  </r>
  <r>
    <n v="620783666"/>
    <n v="0"/>
    <x v="0"/>
    <n v="0"/>
    <n v="0"/>
  </r>
  <r>
    <n v="620783666"/>
    <n v="2058356"/>
    <x v="0"/>
    <n v="2"/>
    <n v="0"/>
  </r>
  <r>
    <n v="620784556"/>
    <n v="0"/>
    <x v="0"/>
    <n v="0"/>
    <n v="0"/>
  </r>
  <r>
    <n v="620784556"/>
    <n v="1038417"/>
    <x v="1"/>
    <n v="1"/>
    <n v="90"/>
  </r>
  <r>
    <n v="620784754"/>
    <n v="0"/>
    <x v="0"/>
    <n v="0"/>
    <n v="0"/>
  </r>
  <r>
    <n v="620784754"/>
    <n v="782601"/>
    <x v="0"/>
    <n v="3"/>
    <n v="0"/>
  </r>
  <r>
    <n v="620788137"/>
    <n v="0"/>
    <x v="0"/>
    <n v="0"/>
    <n v="0"/>
  </r>
  <r>
    <n v="620788137"/>
    <n v="2055939"/>
    <x v="0"/>
    <n v="3"/>
    <n v="0"/>
  </r>
  <r>
    <n v="620788351"/>
    <n v="0"/>
    <x v="0"/>
    <n v="0"/>
    <n v="0"/>
  </r>
  <r>
    <n v="620788351"/>
    <n v="2052668"/>
    <x v="0"/>
    <n v="5"/>
    <n v="0"/>
  </r>
  <r>
    <n v="620788535"/>
    <n v="0"/>
    <x v="0"/>
    <n v="0"/>
    <n v="0"/>
  </r>
  <r>
    <n v="620788535"/>
    <n v="2058323"/>
    <x v="0"/>
    <n v="3"/>
    <n v="0"/>
  </r>
  <r>
    <n v="620788710"/>
    <n v="2053670"/>
    <x v="0"/>
    <n v="3"/>
    <n v="0"/>
  </r>
  <r>
    <n v="620788710"/>
    <n v="2056051"/>
    <x v="0"/>
    <n v="2"/>
    <n v="0"/>
  </r>
  <r>
    <n v="620811801"/>
    <n v="1366336"/>
    <x v="1"/>
    <n v="1"/>
    <n v="90"/>
  </r>
  <r>
    <n v="620811801"/>
    <n v="1601680"/>
    <x v="0"/>
    <n v="1"/>
    <n v="0"/>
  </r>
  <r>
    <n v="620811824"/>
    <n v="0"/>
    <x v="0"/>
    <n v="0"/>
    <n v="0"/>
  </r>
  <r>
    <n v="620811824"/>
    <n v="1588320"/>
    <x v="0"/>
    <n v="2"/>
    <n v="0"/>
  </r>
  <r>
    <n v="620811833"/>
    <n v="0"/>
    <x v="0"/>
    <n v="0"/>
    <n v="0"/>
  </r>
  <r>
    <n v="620811833"/>
    <n v="311396"/>
    <x v="0"/>
    <n v="2"/>
    <n v="0"/>
  </r>
  <r>
    <n v="620812323"/>
    <n v="0"/>
    <x v="0"/>
    <n v="0"/>
    <n v="0"/>
  </r>
  <r>
    <n v="620812323"/>
    <n v="314902"/>
    <x v="2"/>
    <n v="1"/>
    <n v="90"/>
  </r>
  <r>
    <n v="620812807"/>
    <n v="435980"/>
    <x v="0"/>
    <n v="3"/>
    <n v="0"/>
  </r>
  <r>
    <n v="620812807"/>
    <n v="1578600"/>
    <x v="0"/>
    <n v="4"/>
    <n v="0"/>
  </r>
  <r>
    <n v="620814457"/>
    <n v="314764"/>
    <x v="0"/>
    <n v="1"/>
    <n v="0"/>
  </r>
  <r>
    <n v="620814457"/>
    <n v="490468"/>
    <x v="0"/>
    <n v="4"/>
    <n v="0"/>
  </r>
  <r>
    <n v="620814467"/>
    <n v="0"/>
    <x v="1"/>
    <n v="0"/>
    <n v="90"/>
  </r>
  <r>
    <n v="620814467"/>
    <n v="1414488"/>
    <x v="1"/>
    <n v="2"/>
    <n v="85"/>
  </r>
  <r>
    <n v="620821632"/>
    <n v="0"/>
    <x v="1"/>
    <n v="0"/>
    <n v="10"/>
  </r>
  <r>
    <n v="620821632"/>
    <n v="1902620"/>
    <x v="0"/>
    <n v="2"/>
    <n v="0"/>
  </r>
  <r>
    <n v="620834325"/>
    <n v="0"/>
    <x v="0"/>
    <n v="0"/>
    <n v="0"/>
  </r>
  <r>
    <n v="620834325"/>
    <n v="463541"/>
    <x v="0"/>
    <n v="2"/>
    <n v="0"/>
  </r>
  <r>
    <n v="620834755"/>
    <n v="0"/>
    <x v="0"/>
    <n v="0"/>
    <n v="0"/>
  </r>
  <r>
    <n v="620834755"/>
    <n v="793612"/>
    <x v="0"/>
    <n v="1"/>
    <n v="0"/>
  </r>
  <r>
    <n v="620836261"/>
    <n v="0"/>
    <x v="0"/>
    <n v="0"/>
    <n v="0"/>
  </r>
  <r>
    <n v="620836261"/>
    <n v="228845"/>
    <x v="0"/>
    <n v="1"/>
    <n v="0"/>
  </r>
  <r>
    <n v="620836432"/>
    <n v="71272"/>
    <x v="0"/>
    <n v="2"/>
    <n v="0"/>
  </r>
  <r>
    <n v="620836432"/>
    <n v="227184"/>
    <x v="0"/>
    <n v="1"/>
    <n v="0"/>
  </r>
  <r>
    <n v="620837807"/>
    <n v="0"/>
    <x v="0"/>
    <n v="0"/>
    <n v="0"/>
  </r>
  <r>
    <n v="620837807"/>
    <n v="203691"/>
    <x v="0"/>
    <n v="1"/>
    <n v="0"/>
  </r>
  <r>
    <n v="620841618"/>
    <n v="0"/>
    <x v="0"/>
    <n v="0"/>
    <n v="0"/>
  </r>
  <r>
    <n v="620841618"/>
    <n v="2056315"/>
    <x v="0"/>
    <n v="3"/>
    <n v="0"/>
  </r>
  <r>
    <n v="620842418"/>
    <n v="1020593"/>
    <x v="0"/>
    <n v="1"/>
    <n v="0"/>
  </r>
  <r>
    <n v="620842418"/>
    <n v="1902440"/>
    <x v="1"/>
    <n v="2"/>
    <n v="90"/>
  </r>
  <r>
    <n v="620842833"/>
    <n v="0"/>
    <x v="0"/>
    <n v="0"/>
    <n v="0"/>
  </r>
  <r>
    <n v="620842833"/>
    <n v="1629476"/>
    <x v="0"/>
    <n v="1"/>
    <n v="0"/>
  </r>
  <r>
    <n v="620843604"/>
    <n v="0"/>
    <x v="0"/>
    <n v="0"/>
    <n v="0"/>
  </r>
  <r>
    <n v="620843604"/>
    <n v="463538"/>
    <x v="0"/>
    <n v="1"/>
    <n v="0"/>
  </r>
  <r>
    <n v="620843915"/>
    <n v="97744"/>
    <x v="0"/>
    <n v="1"/>
    <n v="0"/>
  </r>
  <r>
    <n v="620843915"/>
    <n v="151409"/>
    <x v="0"/>
    <n v="2"/>
    <n v="0"/>
  </r>
  <r>
    <n v="620860226"/>
    <n v="0"/>
    <x v="1"/>
    <n v="0"/>
    <n v="90"/>
  </r>
  <r>
    <n v="620860226"/>
    <n v="100835"/>
    <x v="0"/>
    <n v="2"/>
    <n v="0"/>
  </r>
  <r>
    <n v="620861081"/>
    <n v="0"/>
    <x v="0"/>
    <n v="0"/>
    <n v="0"/>
  </r>
  <r>
    <n v="620861081"/>
    <n v="228687"/>
    <x v="0"/>
    <n v="1"/>
    <n v="0"/>
  </r>
  <r>
    <n v="620865590"/>
    <n v="0"/>
    <x v="0"/>
    <n v="0"/>
    <n v="0"/>
  </r>
  <r>
    <n v="620865590"/>
    <n v="1173960"/>
    <x v="1"/>
    <n v="4"/>
    <n v="90"/>
  </r>
  <r>
    <n v="620875842"/>
    <n v="0"/>
    <x v="0"/>
    <n v="0"/>
    <n v="0"/>
  </r>
  <r>
    <n v="620875842"/>
    <n v="1097892"/>
    <x v="0"/>
    <n v="1"/>
    <n v="0"/>
  </r>
  <r>
    <n v="620876699"/>
    <n v="0"/>
    <x v="0"/>
    <n v="0"/>
    <n v="0"/>
  </r>
  <r>
    <n v="620876699"/>
    <n v="2055070"/>
    <x v="0"/>
    <n v="1"/>
    <n v="0"/>
  </r>
  <r>
    <m/>
    <m/>
    <x v="4"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3184">
  <r>
    <n v="11279480"/>
    <n v="65"/>
    <x v="0"/>
    <x v="0"/>
    <x v="0"/>
    <x v="0"/>
    <n v="2"/>
  </r>
  <r>
    <n v="616131427"/>
    <n v="78"/>
    <x v="1"/>
    <x v="1"/>
    <x v="1"/>
    <x v="1"/>
    <n v="3"/>
  </r>
  <r>
    <n v="620675053"/>
    <n v="75"/>
    <x v="1"/>
    <x v="1"/>
    <x v="1"/>
    <x v="1"/>
    <n v="2"/>
  </r>
  <r>
    <n v="11277891"/>
    <n v="21"/>
    <x v="0"/>
    <x v="1"/>
    <x v="1"/>
    <x v="1"/>
    <n v="3"/>
  </r>
  <r>
    <n v="11277271"/>
    <n v="25"/>
    <x v="1"/>
    <x v="2"/>
    <x v="0"/>
    <x v="1"/>
    <n v="1"/>
  </r>
  <r>
    <n v="11282956"/>
    <n v="59"/>
    <x v="1"/>
    <x v="3"/>
    <x v="2"/>
    <x v="0"/>
    <n v="1"/>
  </r>
  <r>
    <n v="11281032"/>
    <n v="10"/>
    <x v="0"/>
    <x v="3"/>
    <x v="3"/>
    <x v="0"/>
    <n v="2"/>
  </r>
  <r>
    <n v="11277315"/>
    <n v="84"/>
    <x v="0"/>
    <x v="0"/>
    <x v="0"/>
    <x v="0"/>
    <n v="1"/>
  </r>
  <r>
    <n v="11277447"/>
    <n v="76"/>
    <x v="1"/>
    <x v="0"/>
    <x v="0"/>
    <x v="0"/>
    <n v="1"/>
  </r>
  <r>
    <n v="11277220"/>
    <n v="44"/>
    <x v="1"/>
    <x v="3"/>
    <x v="2"/>
    <x v="0"/>
    <n v="2"/>
  </r>
  <r>
    <n v="11280944"/>
    <n v="31"/>
    <x v="0"/>
    <x v="3"/>
    <x v="2"/>
    <x v="0"/>
    <n v="4"/>
  </r>
  <r>
    <n v="11280952"/>
    <n v="41"/>
    <x v="0"/>
    <x v="3"/>
    <x v="2"/>
    <x v="0"/>
    <n v="3"/>
  </r>
  <r>
    <n v="11282949"/>
    <n v="66"/>
    <x v="0"/>
    <x v="0"/>
    <x v="0"/>
    <x v="0"/>
    <n v="2"/>
  </r>
  <r>
    <n v="11270682"/>
    <n v="83"/>
    <x v="0"/>
    <x v="4"/>
    <x v="4"/>
    <x v="1"/>
    <n v="2"/>
  </r>
  <r>
    <n v="11270681"/>
    <n v="30"/>
    <x v="0"/>
    <x v="0"/>
    <x v="5"/>
    <x v="2"/>
    <n v="2"/>
  </r>
  <r>
    <n v="11289348"/>
    <n v="28"/>
    <x v="1"/>
    <x v="3"/>
    <x v="2"/>
    <x v="0"/>
    <n v="4"/>
  </r>
  <r>
    <n v="620474660"/>
    <n v="35"/>
    <x v="0"/>
    <x v="5"/>
    <x v="6"/>
    <x v="1"/>
    <n v="3"/>
  </r>
  <r>
    <n v="619077710"/>
    <n v="71"/>
    <x v="0"/>
    <x v="5"/>
    <x v="6"/>
    <x v="2"/>
    <n v="3"/>
  </r>
  <r>
    <n v="11288878"/>
    <n v="44"/>
    <x v="0"/>
    <x v="6"/>
    <x v="0"/>
    <x v="0"/>
    <n v="3"/>
  </r>
  <r>
    <n v="11289721"/>
    <n v="23"/>
    <x v="1"/>
    <x v="7"/>
    <x v="3"/>
    <x v="0"/>
    <n v="4"/>
  </r>
  <r>
    <n v="11289721"/>
    <n v="66"/>
    <x v="0"/>
    <x v="3"/>
    <x v="3"/>
    <x v="0"/>
    <n v="4"/>
  </r>
  <r>
    <n v="11285188"/>
    <n v="37"/>
    <x v="0"/>
    <x v="2"/>
    <x v="0"/>
    <x v="1"/>
    <n v="1"/>
  </r>
  <r>
    <n v="11296356"/>
    <n v="11"/>
    <x v="1"/>
    <x v="3"/>
    <x v="3"/>
    <x v="0"/>
    <n v="2"/>
  </r>
  <r>
    <n v="11296291"/>
    <n v="14"/>
    <x v="0"/>
    <x v="3"/>
    <x v="3"/>
    <x v="0"/>
    <n v="2"/>
  </r>
  <r>
    <n v="11293782"/>
    <n v="77"/>
    <x v="1"/>
    <x v="5"/>
    <x v="6"/>
    <x v="1"/>
    <n v="5"/>
  </r>
  <r>
    <n v="11293078"/>
    <n v="74"/>
    <x v="1"/>
    <x v="2"/>
    <x v="0"/>
    <x v="1"/>
    <n v="2"/>
  </r>
  <r>
    <n v="11293092"/>
    <n v="87"/>
    <x v="0"/>
    <x v="8"/>
    <x v="0"/>
    <x v="1"/>
    <n v="3"/>
  </r>
  <r>
    <n v="11296324"/>
    <n v="42"/>
    <x v="0"/>
    <x v="7"/>
    <x v="3"/>
    <x v="0"/>
    <n v="2"/>
  </r>
  <r>
    <n v="11296324"/>
    <n v="64"/>
    <x v="1"/>
    <x v="3"/>
    <x v="3"/>
    <x v="0"/>
    <n v="2"/>
  </r>
  <r>
    <n v="617389668"/>
    <n v="36"/>
    <x v="0"/>
    <x v="1"/>
    <x v="1"/>
    <x v="1"/>
    <n v="2"/>
  </r>
  <r>
    <n v="11286144"/>
    <n v="32"/>
    <x v="1"/>
    <x v="3"/>
    <x v="2"/>
    <x v="0"/>
    <n v="2"/>
  </r>
  <r>
    <n v="11299077"/>
    <n v="73"/>
    <x v="0"/>
    <x v="7"/>
    <x v="3"/>
    <x v="0"/>
    <n v="1"/>
  </r>
  <r>
    <n v="11289518"/>
    <n v="103"/>
    <x v="1"/>
    <x v="0"/>
    <x v="5"/>
    <x v="2"/>
    <n v="1"/>
  </r>
  <r>
    <n v="11299779"/>
    <n v="76"/>
    <x v="1"/>
    <x v="3"/>
    <x v="3"/>
    <x v="0"/>
    <n v="2"/>
  </r>
  <r>
    <n v="11297931"/>
    <n v="69"/>
    <x v="0"/>
    <x v="5"/>
    <x v="6"/>
    <x v="1"/>
    <n v="3"/>
  </r>
  <r>
    <n v="11295966"/>
    <n v="81"/>
    <x v="1"/>
    <x v="5"/>
    <x v="6"/>
    <x v="1"/>
    <n v="2"/>
  </r>
  <r>
    <n v="11303111"/>
    <n v="17"/>
    <x v="1"/>
    <x v="1"/>
    <x v="1"/>
    <x v="1"/>
    <n v="2"/>
  </r>
  <r>
    <n v="11298676"/>
    <n v="58"/>
    <x v="0"/>
    <x v="1"/>
    <x v="1"/>
    <x v="1"/>
    <n v="2"/>
  </r>
  <r>
    <n v="11298676"/>
    <n v="79"/>
    <x v="1"/>
    <x v="1"/>
    <x v="1"/>
    <x v="1"/>
    <n v="2"/>
  </r>
  <r>
    <n v="11293236"/>
    <n v="84"/>
    <x v="1"/>
    <x v="9"/>
    <x v="0"/>
    <x v="0"/>
    <n v="3"/>
  </r>
  <r>
    <n v="11298863"/>
    <n v="31"/>
    <x v="1"/>
    <x v="8"/>
    <x v="0"/>
    <x v="2"/>
    <n v="5"/>
  </r>
  <r>
    <n v="11296345"/>
    <n v="33"/>
    <x v="0"/>
    <x v="7"/>
    <x v="3"/>
    <x v="0"/>
    <n v="7"/>
  </r>
  <r>
    <n v="11296345"/>
    <n v="69"/>
    <x v="0"/>
    <x v="7"/>
    <x v="3"/>
    <x v="0"/>
    <n v="7"/>
  </r>
  <r>
    <n v="11296345"/>
    <n v="86"/>
    <x v="0"/>
    <x v="0"/>
    <x v="0"/>
    <x v="0"/>
    <n v="7"/>
  </r>
  <r>
    <n v="11298901"/>
    <n v="32"/>
    <x v="0"/>
    <x v="7"/>
    <x v="3"/>
    <x v="0"/>
    <n v="4"/>
  </r>
  <r>
    <n v="11289614"/>
    <n v="72"/>
    <x v="1"/>
    <x v="8"/>
    <x v="0"/>
    <x v="1"/>
    <n v="3"/>
  </r>
  <r>
    <n v="11296306"/>
    <n v="69"/>
    <x v="1"/>
    <x v="8"/>
    <x v="0"/>
    <x v="1"/>
    <n v="3"/>
  </r>
  <r>
    <n v="11298589"/>
    <n v="18"/>
    <x v="1"/>
    <x v="8"/>
    <x v="0"/>
    <x v="2"/>
    <n v="1"/>
  </r>
  <r>
    <n v="11304660"/>
    <n v="22"/>
    <x v="1"/>
    <x v="8"/>
    <x v="0"/>
    <x v="1"/>
    <n v="3"/>
  </r>
  <r>
    <n v="11304667"/>
    <n v="38"/>
    <x v="1"/>
    <x v="8"/>
    <x v="0"/>
    <x v="1"/>
    <n v="1"/>
  </r>
  <r>
    <n v="11304678"/>
    <n v="75"/>
    <x v="1"/>
    <x v="8"/>
    <x v="0"/>
    <x v="1"/>
    <n v="5"/>
  </r>
  <r>
    <n v="11285508"/>
    <n v="44"/>
    <x v="1"/>
    <x v="7"/>
    <x v="3"/>
    <x v="0"/>
    <n v="4"/>
  </r>
  <r>
    <n v="11285508"/>
    <n v="80"/>
    <x v="1"/>
    <x v="3"/>
    <x v="3"/>
    <x v="0"/>
    <n v="4"/>
  </r>
  <r>
    <n v="11285528"/>
    <n v="11"/>
    <x v="0"/>
    <x v="3"/>
    <x v="2"/>
    <x v="0"/>
    <n v="4"/>
  </r>
  <r>
    <n v="11285528"/>
    <n v="75"/>
    <x v="0"/>
    <x v="7"/>
    <x v="3"/>
    <x v="0"/>
    <n v="4"/>
  </r>
  <r>
    <n v="11285523"/>
    <n v="28"/>
    <x v="0"/>
    <x v="3"/>
    <x v="3"/>
    <x v="0"/>
    <n v="4"/>
  </r>
  <r>
    <n v="11300025"/>
    <n v="30"/>
    <x v="1"/>
    <x v="7"/>
    <x v="3"/>
    <x v="0"/>
    <n v="3"/>
  </r>
  <r>
    <n v="11303115"/>
    <n v="25"/>
    <x v="1"/>
    <x v="0"/>
    <x v="0"/>
    <x v="0"/>
    <n v="1"/>
  </r>
  <r>
    <n v="11303293"/>
    <n v="23"/>
    <x v="0"/>
    <x v="7"/>
    <x v="3"/>
    <x v="0"/>
    <n v="3"/>
  </r>
  <r>
    <n v="11303499"/>
    <n v="22"/>
    <x v="0"/>
    <x v="3"/>
    <x v="3"/>
    <x v="0"/>
    <n v="3"/>
  </r>
  <r>
    <n v="11303499"/>
    <n v="29"/>
    <x v="0"/>
    <x v="7"/>
    <x v="3"/>
    <x v="0"/>
    <n v="3"/>
  </r>
  <r>
    <n v="11303499"/>
    <n v="69"/>
    <x v="0"/>
    <x v="0"/>
    <x v="0"/>
    <x v="0"/>
    <n v="3"/>
  </r>
  <r>
    <n v="11304659"/>
    <n v="31"/>
    <x v="0"/>
    <x v="3"/>
    <x v="3"/>
    <x v="0"/>
    <n v="3"/>
  </r>
  <r>
    <n v="11304664"/>
    <n v="84"/>
    <x v="0"/>
    <x v="3"/>
    <x v="3"/>
    <x v="0"/>
    <n v="6"/>
  </r>
  <r>
    <n v="11296292"/>
    <n v="42"/>
    <x v="1"/>
    <x v="6"/>
    <x v="2"/>
    <x v="2"/>
    <n v="2"/>
  </r>
  <r>
    <n v="11303734"/>
    <n v="84"/>
    <x v="0"/>
    <x v="6"/>
    <x v="2"/>
    <x v="1"/>
    <n v="2"/>
  </r>
  <r>
    <n v="11304657"/>
    <n v="80"/>
    <x v="1"/>
    <x v="1"/>
    <x v="1"/>
    <x v="1"/>
    <n v="1"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  <r>
    <m/>
    <m/>
    <x v="2"/>
    <x v="10"/>
    <x v="7"/>
    <x v="3"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6">
  <r>
    <n v="11267020"/>
    <n v="35"/>
    <x v="0"/>
    <x v="0"/>
    <x v="0"/>
    <x v="0"/>
    <x v="0"/>
    <x v="0"/>
  </r>
  <r>
    <n v="620449070"/>
    <n v="43"/>
    <x v="0"/>
    <x v="1"/>
    <x v="1"/>
    <x v="1"/>
    <x v="1"/>
    <x v="1"/>
  </r>
  <r>
    <n v="11250033"/>
    <n v="48"/>
    <x v="0"/>
    <x v="2"/>
    <x v="2"/>
    <x v="2"/>
    <x v="2"/>
    <x v="1"/>
  </r>
  <r>
    <n v="11299300"/>
    <n v="107"/>
    <x v="0"/>
    <x v="1"/>
    <x v="3"/>
    <x v="3"/>
    <x v="3"/>
    <x v="1"/>
  </r>
  <r>
    <n v="11298676"/>
    <n v="102"/>
    <x v="0"/>
    <x v="0"/>
    <x v="4"/>
    <x v="4"/>
    <x v="2"/>
    <x v="1"/>
  </r>
  <r>
    <n v="11255542"/>
    <n v="48"/>
    <x v="0"/>
    <x v="2"/>
    <x v="0"/>
    <x v="2"/>
    <x v="4"/>
    <x v="1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  <r>
    <m/>
    <m/>
    <x v="1"/>
    <x v="2"/>
    <x v="1"/>
    <x v="2"/>
    <x v="1"/>
    <x v="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92">
  <r>
    <n v="616135404"/>
    <n v="32"/>
    <x v="0"/>
    <x v="0"/>
    <x v="0"/>
    <x v="0"/>
  </r>
  <r>
    <n v="11206784"/>
    <n v="39"/>
    <x v="1"/>
    <x v="0"/>
    <x v="0"/>
    <x v="0"/>
  </r>
  <r>
    <n v="11211272"/>
    <n v="63"/>
    <x v="0"/>
    <x v="1"/>
    <x v="0"/>
    <x v="0"/>
  </r>
  <r>
    <n v="11218773"/>
    <n v="83"/>
    <x v="1"/>
    <x v="0"/>
    <x v="0"/>
    <x v="1"/>
  </r>
  <r>
    <n v="11229716"/>
    <n v="35"/>
    <x v="1"/>
    <x v="1"/>
    <x v="1"/>
    <x v="2"/>
  </r>
  <r>
    <n v="11245074"/>
    <n v="44"/>
    <x v="1"/>
    <x v="0"/>
    <x v="0"/>
    <x v="3"/>
  </r>
  <r>
    <n v="11249001"/>
    <n v="15"/>
    <x v="0"/>
    <x v="1"/>
    <x v="2"/>
    <x v="0"/>
  </r>
  <r>
    <n v="11258134"/>
    <n v="31"/>
    <x v="0"/>
    <x v="2"/>
    <x v="3"/>
    <x v="4"/>
  </r>
  <r>
    <n v="11258137"/>
    <n v="22"/>
    <x v="1"/>
    <x v="2"/>
    <x v="4"/>
    <x v="5"/>
  </r>
  <r>
    <n v="11258582"/>
    <n v="31"/>
    <x v="0"/>
    <x v="2"/>
    <x v="5"/>
    <x v="4"/>
  </r>
  <r>
    <n v="11258581"/>
    <n v="22"/>
    <x v="1"/>
    <x v="2"/>
    <x v="6"/>
    <x v="4"/>
  </r>
  <r>
    <n v="620603145"/>
    <n v="71"/>
    <x v="0"/>
    <x v="0"/>
    <x v="0"/>
    <x v="0"/>
  </r>
  <r>
    <n v="11264387"/>
    <n v="10"/>
    <x v="0"/>
    <x v="3"/>
    <x v="3"/>
    <x v="6"/>
  </r>
  <r>
    <n v="11266629"/>
    <n v="31"/>
    <x v="0"/>
    <x v="4"/>
    <x v="1"/>
    <x v="0"/>
  </r>
  <r>
    <n v="616141065"/>
    <n v="42"/>
    <x v="1"/>
    <x v="1"/>
    <x v="0"/>
    <x v="0"/>
  </r>
  <r>
    <n v="617323754"/>
    <n v="30"/>
    <x v="1"/>
    <x v="0"/>
    <x v="0"/>
    <x v="7"/>
  </r>
  <r>
    <n v="620259609"/>
    <n v="30"/>
    <x v="0"/>
    <x v="5"/>
    <x v="7"/>
    <x v="2"/>
  </r>
  <r>
    <n v="620259609"/>
    <n v="60"/>
    <x v="1"/>
    <x v="1"/>
    <x v="0"/>
    <x v="2"/>
  </r>
  <r>
    <n v="617323763"/>
    <n v="85"/>
    <x v="0"/>
    <x v="0"/>
    <x v="0"/>
    <x v="1"/>
  </r>
  <r>
    <n v="620602151"/>
    <n v="8"/>
    <x v="1"/>
    <x v="6"/>
    <x v="0"/>
    <x v="0"/>
  </r>
  <r>
    <n v="11220918"/>
    <n v="74"/>
    <x v="0"/>
    <x v="7"/>
    <x v="0"/>
    <x v="2"/>
  </r>
  <r>
    <n v="11224952"/>
    <n v="8"/>
    <x v="0"/>
    <x v="1"/>
    <x v="0"/>
    <x v="8"/>
  </r>
  <r>
    <n v="11233576"/>
    <n v="30"/>
    <x v="1"/>
    <x v="1"/>
    <x v="8"/>
    <x v="3"/>
  </r>
  <r>
    <n v="11261901"/>
    <n v="26"/>
    <x v="1"/>
    <x v="4"/>
    <x v="8"/>
    <x v="4"/>
  </r>
  <r>
    <n v="617323766"/>
    <n v="3"/>
    <x v="1"/>
    <x v="0"/>
    <x v="0"/>
    <x v="0"/>
  </r>
  <r>
    <n v="11266824"/>
    <n v="65"/>
    <x v="1"/>
    <x v="2"/>
    <x v="9"/>
    <x v="7"/>
  </r>
  <r>
    <n v="11268069"/>
    <n v="2"/>
    <x v="1"/>
    <x v="0"/>
    <x v="10"/>
    <x v="3"/>
  </r>
  <r>
    <n v="11268876"/>
    <n v="77"/>
    <x v="0"/>
    <x v="0"/>
    <x v="10"/>
    <x v="3"/>
  </r>
  <r>
    <n v="616135520"/>
    <n v="17"/>
    <x v="0"/>
    <x v="0"/>
    <x v="0"/>
    <x v="0"/>
  </r>
  <r>
    <n v="620447473"/>
    <n v="41"/>
    <x v="1"/>
    <x v="8"/>
    <x v="0"/>
    <x v="0"/>
  </r>
  <r>
    <n v="620447473"/>
    <n v="63"/>
    <x v="0"/>
    <x v="0"/>
    <x v="0"/>
    <x v="0"/>
  </r>
  <r>
    <n v="11228498"/>
    <n v="13"/>
    <x v="0"/>
    <x v="1"/>
    <x v="6"/>
    <x v="8"/>
  </r>
  <r>
    <n v="11213241"/>
    <n v="29"/>
    <x v="1"/>
    <x v="1"/>
    <x v="6"/>
    <x v="8"/>
  </r>
  <r>
    <n v="11264545"/>
    <n v="56"/>
    <x v="0"/>
    <x v="0"/>
    <x v="11"/>
    <x v="2"/>
  </r>
  <r>
    <n v="11266702"/>
    <n v="83"/>
    <x v="1"/>
    <x v="0"/>
    <x v="11"/>
    <x v="2"/>
  </r>
  <r>
    <n v="620445790"/>
    <n v="33"/>
    <x v="1"/>
    <x v="1"/>
    <x v="0"/>
    <x v="7"/>
  </r>
  <r>
    <n v="11206335"/>
    <n v="26"/>
    <x v="0"/>
    <x v="0"/>
    <x v="0"/>
    <x v="0"/>
  </r>
  <r>
    <n v="11272890"/>
    <n v="81"/>
    <x v="1"/>
    <x v="0"/>
    <x v="12"/>
    <x v="7"/>
  </r>
  <r>
    <n v="617269606"/>
    <n v="37"/>
    <x v="1"/>
    <x v="1"/>
    <x v="6"/>
    <x v="3"/>
  </r>
  <r>
    <n v="620609536"/>
    <n v="11"/>
    <x v="1"/>
    <x v="1"/>
    <x v="7"/>
    <x v="7"/>
  </r>
  <r>
    <n v="620338248"/>
    <n v="80"/>
    <x v="0"/>
    <x v="9"/>
    <x v="0"/>
    <x v="1"/>
  </r>
  <r>
    <n v="620073962"/>
    <n v="20"/>
    <x v="0"/>
    <x v="9"/>
    <x v="0"/>
    <x v="9"/>
  </r>
  <r>
    <n v="620073962"/>
    <n v="61"/>
    <x v="1"/>
    <x v="9"/>
    <x v="0"/>
    <x v="9"/>
  </r>
  <r>
    <n v="11220112"/>
    <n v="24"/>
    <x v="1"/>
    <x v="6"/>
    <x v="7"/>
    <x v="0"/>
  </r>
  <r>
    <n v="11220164"/>
    <n v="75"/>
    <x v="0"/>
    <x v="1"/>
    <x v="13"/>
    <x v="0"/>
  </r>
  <r>
    <n v="11220164"/>
    <n v="79"/>
    <x v="1"/>
    <x v="10"/>
    <x v="7"/>
    <x v="0"/>
  </r>
  <r>
    <n v="11220166"/>
    <n v="15"/>
    <x v="1"/>
    <x v="9"/>
    <x v="7"/>
    <x v="0"/>
  </r>
  <r>
    <n v="11220166"/>
    <n v="39"/>
    <x v="0"/>
    <x v="11"/>
    <x v="9"/>
    <x v="0"/>
  </r>
  <r>
    <n v="11220160"/>
    <n v="7"/>
    <x v="1"/>
    <x v="1"/>
    <x v="13"/>
    <x v="0"/>
  </r>
  <r>
    <n v="11220160"/>
    <n v="38"/>
    <x v="0"/>
    <x v="0"/>
    <x v="13"/>
    <x v="0"/>
  </r>
  <r>
    <n v="11220162"/>
    <n v="39"/>
    <x v="0"/>
    <x v="1"/>
    <x v="13"/>
    <x v="0"/>
  </r>
  <r>
    <n v="11220162"/>
    <n v="44"/>
    <x v="1"/>
    <x v="9"/>
    <x v="7"/>
    <x v="0"/>
  </r>
  <r>
    <n v="11247745"/>
    <n v="20"/>
    <x v="0"/>
    <x v="9"/>
    <x v="8"/>
    <x v="0"/>
  </r>
  <r>
    <n v="11247751"/>
    <n v="70"/>
    <x v="0"/>
    <x v="1"/>
    <x v="3"/>
    <x v="0"/>
  </r>
  <r>
    <n v="11247775"/>
    <n v="76"/>
    <x v="1"/>
    <x v="1"/>
    <x v="3"/>
    <x v="0"/>
  </r>
  <r>
    <n v="11247778"/>
    <n v="39"/>
    <x v="0"/>
    <x v="1"/>
    <x v="14"/>
    <x v="0"/>
  </r>
  <r>
    <n v="11247778"/>
    <n v="42"/>
    <x v="0"/>
    <x v="1"/>
    <x v="14"/>
    <x v="0"/>
  </r>
  <r>
    <n v="11247779"/>
    <n v="4"/>
    <x v="1"/>
    <x v="6"/>
    <x v="9"/>
    <x v="0"/>
  </r>
  <r>
    <n v="11247779"/>
    <n v="17"/>
    <x v="1"/>
    <x v="6"/>
    <x v="9"/>
    <x v="0"/>
  </r>
  <r>
    <n v="11247779"/>
    <n v="51"/>
    <x v="0"/>
    <x v="12"/>
    <x v="14"/>
    <x v="0"/>
  </r>
  <r>
    <n v="11247781"/>
    <n v="10"/>
    <x v="1"/>
    <x v="1"/>
    <x v="3"/>
    <x v="0"/>
  </r>
  <r>
    <n v="11247784"/>
    <n v="38"/>
    <x v="1"/>
    <x v="9"/>
    <x v="9"/>
    <x v="0"/>
  </r>
  <r>
    <n v="11247794"/>
    <n v="41"/>
    <x v="1"/>
    <x v="6"/>
    <x v="9"/>
    <x v="0"/>
  </r>
  <r>
    <n v="11247794"/>
    <n v="72"/>
    <x v="1"/>
    <x v="10"/>
    <x v="9"/>
    <x v="0"/>
  </r>
  <r>
    <n v="11247806"/>
    <n v="27"/>
    <x v="0"/>
    <x v="12"/>
    <x v="14"/>
    <x v="0"/>
  </r>
  <r>
    <n v="616260365"/>
    <n v="81"/>
    <x v="1"/>
    <x v="10"/>
    <x v="0"/>
    <x v="0"/>
  </r>
  <r>
    <n v="616260373"/>
    <n v="29"/>
    <x v="1"/>
    <x v="10"/>
    <x v="0"/>
    <x v="7"/>
  </r>
  <r>
    <n v="617269614"/>
    <n v="32"/>
    <x v="1"/>
    <x v="1"/>
    <x v="6"/>
    <x v="7"/>
  </r>
  <r>
    <n v="617285569"/>
    <n v="72"/>
    <x v="0"/>
    <x v="1"/>
    <x v="7"/>
    <x v="7"/>
  </r>
  <r>
    <n v="11194708"/>
    <n v="23"/>
    <x v="1"/>
    <x v="2"/>
    <x v="7"/>
    <x v="3"/>
  </r>
  <r>
    <n v="11218535"/>
    <n v="35"/>
    <x v="1"/>
    <x v="2"/>
    <x v="0"/>
    <x v="7"/>
  </r>
  <r>
    <n v="11225953"/>
    <n v="35"/>
    <x v="1"/>
    <x v="1"/>
    <x v="11"/>
    <x v="0"/>
  </r>
  <r>
    <n v="11234135"/>
    <n v="99"/>
    <x v="1"/>
    <x v="1"/>
    <x v="15"/>
    <x v="3"/>
  </r>
  <r>
    <n v="11254198"/>
    <n v="105"/>
    <x v="1"/>
    <x v="1"/>
    <x v="11"/>
    <x v="3"/>
  </r>
  <r>
    <n v="11258599"/>
    <n v="17"/>
    <x v="0"/>
    <x v="1"/>
    <x v="9"/>
    <x v="0"/>
  </r>
  <r>
    <n v="11260906"/>
    <n v="84"/>
    <x v="0"/>
    <x v="4"/>
    <x v="9"/>
    <x v="3"/>
  </r>
  <r>
    <n v="11263689"/>
    <n v="3"/>
    <x v="1"/>
    <x v="2"/>
    <x v="0"/>
    <x v="7"/>
  </r>
  <r>
    <n v="11263727"/>
    <n v="22"/>
    <x v="0"/>
    <x v="12"/>
    <x v="14"/>
    <x v="6"/>
  </r>
  <r>
    <n v="11264994"/>
    <n v="58"/>
    <x v="0"/>
    <x v="13"/>
    <x v="9"/>
    <x v="0"/>
  </r>
  <r>
    <n v="619477319"/>
    <n v="17"/>
    <x v="0"/>
    <x v="2"/>
    <x v="0"/>
    <x v="7"/>
  </r>
  <r>
    <n v="619477325"/>
    <n v="9"/>
    <x v="0"/>
    <x v="2"/>
    <x v="0"/>
    <x v="7"/>
  </r>
  <r>
    <n v="11210685"/>
    <n v="78"/>
    <x v="1"/>
    <x v="1"/>
    <x v="11"/>
    <x v="7"/>
  </r>
  <r>
    <n v="11260917"/>
    <n v="7"/>
    <x v="1"/>
    <x v="1"/>
    <x v="6"/>
    <x v="1"/>
  </r>
  <r>
    <n v="11263862"/>
    <n v="57"/>
    <x v="1"/>
    <x v="1"/>
    <x v="6"/>
    <x v="0"/>
  </r>
  <r>
    <n v="11264276"/>
    <n v="10"/>
    <x v="1"/>
    <x v="0"/>
    <x v="6"/>
    <x v="1"/>
  </r>
  <r>
    <n v="11265025"/>
    <n v="80"/>
    <x v="0"/>
    <x v="14"/>
    <x v="11"/>
    <x v="0"/>
  </r>
  <r>
    <n v="11266575"/>
    <n v="8"/>
    <x v="1"/>
    <x v="1"/>
    <x v="11"/>
    <x v="9"/>
  </r>
  <r>
    <n v="11266578"/>
    <n v="79"/>
    <x v="1"/>
    <x v="1"/>
    <x v="11"/>
    <x v="7"/>
  </r>
  <r>
    <n v="616262998"/>
    <n v="21"/>
    <x v="1"/>
    <x v="9"/>
    <x v="0"/>
    <x v="10"/>
  </r>
  <r>
    <n v="616263007"/>
    <n v="29"/>
    <x v="0"/>
    <x v="15"/>
    <x v="0"/>
    <x v="9"/>
  </r>
  <r>
    <n v="620536564"/>
    <n v="8"/>
    <x v="0"/>
    <x v="2"/>
    <x v="0"/>
    <x v="5"/>
  </r>
  <r>
    <n v="11258616"/>
    <n v="8"/>
    <x v="1"/>
    <x v="2"/>
    <x v="8"/>
    <x v="0"/>
  </r>
  <r>
    <n v="11258616"/>
    <n v="24"/>
    <x v="1"/>
    <x v="2"/>
    <x v="8"/>
    <x v="0"/>
  </r>
  <r>
    <n v="11258670"/>
    <n v="68"/>
    <x v="1"/>
    <x v="3"/>
    <x v="0"/>
    <x v="4"/>
  </r>
  <r>
    <n v="11260838"/>
    <n v="31"/>
    <x v="1"/>
    <x v="3"/>
    <x v="1"/>
    <x v="5"/>
  </r>
  <r>
    <n v="11260824"/>
    <n v="25"/>
    <x v="1"/>
    <x v="2"/>
    <x v="5"/>
    <x v="0"/>
  </r>
  <r>
    <n v="11260895"/>
    <n v="2"/>
    <x v="1"/>
    <x v="3"/>
    <x v="0"/>
    <x v="10"/>
  </r>
  <r>
    <n v="11260919"/>
    <n v="20"/>
    <x v="0"/>
    <x v="15"/>
    <x v="0"/>
    <x v="0"/>
  </r>
  <r>
    <n v="11261050"/>
    <n v="25"/>
    <x v="1"/>
    <x v="4"/>
    <x v="0"/>
    <x v="0"/>
  </r>
  <r>
    <n v="11261080"/>
    <n v="12"/>
    <x v="0"/>
    <x v="4"/>
    <x v="0"/>
    <x v="0"/>
  </r>
  <r>
    <n v="11261080"/>
    <n v="83"/>
    <x v="1"/>
    <x v="3"/>
    <x v="0"/>
    <x v="0"/>
  </r>
  <r>
    <n v="11263621"/>
    <n v="2"/>
    <x v="1"/>
    <x v="3"/>
    <x v="4"/>
    <x v="11"/>
  </r>
  <r>
    <n v="11263621"/>
    <n v="72"/>
    <x v="0"/>
    <x v="3"/>
    <x v="4"/>
    <x v="11"/>
  </r>
  <r>
    <n v="11263866"/>
    <n v="42"/>
    <x v="0"/>
    <x v="4"/>
    <x v="0"/>
    <x v="0"/>
  </r>
  <r>
    <n v="11263866"/>
    <n v="53"/>
    <x v="1"/>
    <x v="2"/>
    <x v="0"/>
    <x v="0"/>
  </r>
  <r>
    <n v="11263620"/>
    <n v="24"/>
    <x v="1"/>
    <x v="15"/>
    <x v="7"/>
    <x v="12"/>
  </r>
  <r>
    <n v="11265027"/>
    <n v="32"/>
    <x v="1"/>
    <x v="3"/>
    <x v="11"/>
    <x v="0"/>
  </r>
  <r>
    <n v="11265027"/>
    <n v="76"/>
    <x v="0"/>
    <x v="0"/>
    <x v="16"/>
    <x v="0"/>
  </r>
  <r>
    <n v="11266551"/>
    <n v="65"/>
    <x v="1"/>
    <x v="3"/>
    <x v="0"/>
    <x v="12"/>
  </r>
  <r>
    <n v="11266552"/>
    <n v="38"/>
    <x v="0"/>
    <x v="4"/>
    <x v="0"/>
    <x v="5"/>
  </r>
  <r>
    <n v="11266561"/>
    <n v="10"/>
    <x v="0"/>
    <x v="15"/>
    <x v="0"/>
    <x v="11"/>
  </r>
  <r>
    <n v="11266561"/>
    <n v="77"/>
    <x v="0"/>
    <x v="15"/>
    <x v="0"/>
    <x v="11"/>
  </r>
  <r>
    <n v="11266905"/>
    <n v="38"/>
    <x v="0"/>
    <x v="12"/>
    <x v="14"/>
    <x v="6"/>
  </r>
  <r>
    <n v="11267119"/>
    <n v="54"/>
    <x v="1"/>
    <x v="2"/>
    <x v="0"/>
    <x v="10"/>
  </r>
  <r>
    <n v="11266403"/>
    <n v="44"/>
    <x v="1"/>
    <x v="12"/>
    <x v="14"/>
    <x v="0"/>
  </r>
  <r>
    <n v="11266404"/>
    <n v="5"/>
    <x v="1"/>
    <x v="0"/>
    <x v="11"/>
    <x v="0"/>
  </r>
  <r>
    <n v="11266406"/>
    <n v="28"/>
    <x v="1"/>
    <x v="3"/>
    <x v="11"/>
    <x v="0"/>
  </r>
  <r>
    <n v="11270742"/>
    <n v="26"/>
    <x v="1"/>
    <x v="1"/>
    <x v="9"/>
    <x v="0"/>
  </r>
  <r>
    <n v="11271350"/>
    <n v="28"/>
    <x v="1"/>
    <x v="1"/>
    <x v="14"/>
    <x v="1"/>
  </r>
  <r>
    <n v="11271349"/>
    <n v="69"/>
    <x v="0"/>
    <x v="1"/>
    <x v="14"/>
    <x v="3"/>
  </r>
  <r>
    <n v="11270934"/>
    <n v="23"/>
    <x v="1"/>
    <x v="3"/>
    <x v="4"/>
    <x v="11"/>
  </r>
  <r>
    <n v="11270772"/>
    <n v="47"/>
    <x v="1"/>
    <x v="2"/>
    <x v="0"/>
    <x v="0"/>
  </r>
  <r>
    <n v="11270774"/>
    <n v="16"/>
    <x v="1"/>
    <x v="4"/>
    <x v="0"/>
    <x v="0"/>
  </r>
  <r>
    <n v="11270757"/>
    <n v="18"/>
    <x v="1"/>
    <x v="15"/>
    <x v="0"/>
    <x v="5"/>
  </r>
  <r>
    <n v="11271367"/>
    <n v="15"/>
    <x v="1"/>
    <x v="4"/>
    <x v="0"/>
    <x v="5"/>
  </r>
  <r>
    <n v="11275156"/>
    <n v="85"/>
    <x v="1"/>
    <x v="1"/>
    <x v="9"/>
    <x v="0"/>
  </r>
  <r>
    <n v="11275090"/>
    <n v="11"/>
    <x v="1"/>
    <x v="1"/>
    <x v="9"/>
    <x v="6"/>
  </r>
  <r>
    <n v="11275113"/>
    <n v="82"/>
    <x v="1"/>
    <x v="2"/>
    <x v="11"/>
    <x v="0"/>
  </r>
  <r>
    <n v="11272005"/>
    <n v="2"/>
    <x v="0"/>
    <x v="3"/>
    <x v="0"/>
    <x v="0"/>
  </r>
  <r>
    <n v="11272005"/>
    <n v="31"/>
    <x v="0"/>
    <x v="4"/>
    <x v="0"/>
    <x v="0"/>
  </r>
  <r>
    <n v="11274645"/>
    <n v="39"/>
    <x v="0"/>
    <x v="4"/>
    <x v="3"/>
    <x v="11"/>
  </r>
  <r>
    <n v="11274646"/>
    <n v="7"/>
    <x v="1"/>
    <x v="2"/>
    <x v="12"/>
    <x v="5"/>
  </r>
  <r>
    <n v="11274563"/>
    <n v="66"/>
    <x v="1"/>
    <x v="2"/>
    <x v="0"/>
    <x v="11"/>
  </r>
  <r>
    <n v="11274569"/>
    <n v="80"/>
    <x v="0"/>
    <x v="3"/>
    <x v="12"/>
    <x v="10"/>
  </r>
  <r>
    <n v="11274756"/>
    <n v="52"/>
    <x v="1"/>
    <x v="4"/>
    <x v="8"/>
    <x v="4"/>
  </r>
  <r>
    <n v="617268654"/>
    <n v="56"/>
    <x v="0"/>
    <x v="1"/>
    <x v="7"/>
    <x v="10"/>
  </r>
  <r>
    <n v="11275902"/>
    <n v="58"/>
    <x v="1"/>
    <x v="3"/>
    <x v="9"/>
    <x v="2"/>
  </r>
  <r>
    <n v="11270668"/>
    <n v="39"/>
    <x v="0"/>
    <x v="9"/>
    <x v="3"/>
    <x v="8"/>
  </r>
  <r>
    <n v="11278104"/>
    <n v="83"/>
    <x v="1"/>
    <x v="3"/>
    <x v="9"/>
    <x v="2"/>
  </r>
  <r>
    <n v="11278123"/>
    <n v="31"/>
    <x v="0"/>
    <x v="15"/>
    <x v="3"/>
    <x v="11"/>
  </r>
  <r>
    <n v="11277866"/>
    <n v="15"/>
    <x v="1"/>
    <x v="15"/>
    <x v="14"/>
    <x v="7"/>
  </r>
  <r>
    <n v="620778122"/>
    <n v="6"/>
    <x v="0"/>
    <x v="3"/>
    <x v="0"/>
    <x v="3"/>
  </r>
  <r>
    <n v="11270797"/>
    <n v="79"/>
    <x v="0"/>
    <x v="0"/>
    <x v="7"/>
    <x v="0"/>
  </r>
  <r>
    <n v="11270797"/>
    <n v="86"/>
    <x v="0"/>
    <x v="13"/>
    <x v="7"/>
    <x v="0"/>
  </r>
  <r>
    <n v="616131427"/>
    <n v="24"/>
    <x v="0"/>
    <x v="9"/>
    <x v="0"/>
    <x v="1"/>
  </r>
  <r>
    <n v="617400308"/>
    <n v="7"/>
    <x v="0"/>
    <x v="9"/>
    <x v="0"/>
    <x v="3"/>
  </r>
  <r>
    <n v="617400312"/>
    <n v="80"/>
    <x v="1"/>
    <x v="0"/>
    <x v="0"/>
    <x v="3"/>
  </r>
  <r>
    <n v="11277189"/>
    <n v="72"/>
    <x v="0"/>
    <x v="0"/>
    <x v="14"/>
    <x v="0"/>
  </r>
  <r>
    <n v="619613237"/>
    <n v="60"/>
    <x v="0"/>
    <x v="16"/>
    <x v="0"/>
    <x v="3"/>
  </r>
  <r>
    <n v="617267593"/>
    <n v="32"/>
    <x v="0"/>
    <x v="12"/>
    <x v="0"/>
    <x v="0"/>
  </r>
  <r>
    <n v="617267593"/>
    <n v="66"/>
    <x v="0"/>
    <x v="0"/>
    <x v="0"/>
    <x v="0"/>
  </r>
  <r>
    <n v="617267600"/>
    <n v="25"/>
    <x v="1"/>
    <x v="1"/>
    <x v="6"/>
    <x v="9"/>
  </r>
  <r>
    <n v="11221504"/>
    <n v="73"/>
    <x v="1"/>
    <x v="0"/>
    <x v="0"/>
    <x v="0"/>
  </r>
  <r>
    <n v="11221504"/>
    <n v="74"/>
    <x v="0"/>
    <x v="12"/>
    <x v="0"/>
    <x v="0"/>
  </r>
  <r>
    <n v="11228592"/>
    <n v="39"/>
    <x v="1"/>
    <x v="0"/>
    <x v="0"/>
    <x v="0"/>
  </r>
  <r>
    <n v="11273497"/>
    <n v="31"/>
    <x v="0"/>
    <x v="12"/>
    <x v="10"/>
    <x v="6"/>
  </r>
  <r>
    <n v="11238085"/>
    <n v="66"/>
    <x v="1"/>
    <x v="0"/>
    <x v="0"/>
    <x v="6"/>
  </r>
  <r>
    <n v="11273496"/>
    <n v="8"/>
    <x v="1"/>
    <x v="0"/>
    <x v="10"/>
    <x v="1"/>
  </r>
  <r>
    <n v="620352438"/>
    <n v="70"/>
    <x v="0"/>
    <x v="1"/>
    <x v="8"/>
    <x v="7"/>
  </r>
  <r>
    <n v="620352438"/>
    <n v="72"/>
    <x v="0"/>
    <x v="1"/>
    <x v="8"/>
    <x v="7"/>
  </r>
  <r>
    <n v="11276427"/>
    <n v="19"/>
    <x v="0"/>
    <x v="12"/>
    <x v="14"/>
    <x v="0"/>
  </r>
  <r>
    <n v="11276427"/>
    <n v="33"/>
    <x v="0"/>
    <x v="12"/>
    <x v="14"/>
    <x v="0"/>
  </r>
  <r>
    <n v="11276428"/>
    <n v="67"/>
    <x v="0"/>
    <x v="12"/>
    <x v="6"/>
    <x v="0"/>
  </r>
  <r>
    <n v="11276428"/>
    <n v="87"/>
    <x v="1"/>
    <x v="0"/>
    <x v="11"/>
    <x v="0"/>
  </r>
  <r>
    <n v="11277898"/>
    <n v="107"/>
    <x v="0"/>
    <x v="5"/>
    <x v="17"/>
    <x v="0"/>
  </r>
  <r>
    <n v="620680481"/>
    <n v="29"/>
    <x v="0"/>
    <x v="15"/>
    <x v="0"/>
    <x v="13"/>
  </r>
  <r>
    <n v="11277882"/>
    <n v="77"/>
    <x v="1"/>
    <x v="3"/>
    <x v="0"/>
    <x v="11"/>
  </r>
  <r>
    <n v="11278018"/>
    <n v="21"/>
    <x v="0"/>
    <x v="4"/>
    <x v="0"/>
    <x v="5"/>
  </r>
  <r>
    <n v="11277918"/>
    <n v="28"/>
    <x v="1"/>
    <x v="3"/>
    <x v="0"/>
    <x v="4"/>
  </r>
  <r>
    <n v="11277918"/>
    <n v="40"/>
    <x v="0"/>
    <x v="15"/>
    <x v="0"/>
    <x v="4"/>
  </r>
  <r>
    <n v="11278207"/>
    <n v="30"/>
    <x v="1"/>
    <x v="3"/>
    <x v="0"/>
    <x v="10"/>
  </r>
  <r>
    <n v="11277183"/>
    <n v="27"/>
    <x v="1"/>
    <x v="0"/>
    <x v="1"/>
    <x v="0"/>
  </r>
  <r>
    <n v="11277183"/>
    <n v="39"/>
    <x v="0"/>
    <x v="0"/>
    <x v="5"/>
    <x v="0"/>
  </r>
  <r>
    <n v="616250636"/>
    <n v="23"/>
    <x v="1"/>
    <x v="16"/>
    <x v="0"/>
    <x v="7"/>
  </r>
  <r>
    <n v="11252690"/>
    <n v="89"/>
    <x v="1"/>
    <x v="1"/>
    <x v="4"/>
    <x v="0"/>
  </r>
  <r>
    <n v="11276642"/>
    <n v="41"/>
    <x v="1"/>
    <x v="9"/>
    <x v="8"/>
    <x v="0"/>
  </r>
  <r>
    <n v="11276642"/>
    <n v="44"/>
    <x v="0"/>
    <x v="9"/>
    <x v="8"/>
    <x v="0"/>
  </r>
  <r>
    <n v="620335802"/>
    <n v="57"/>
    <x v="1"/>
    <x v="1"/>
    <x v="8"/>
    <x v="1"/>
  </r>
  <r>
    <n v="618380483"/>
    <n v="22"/>
    <x v="0"/>
    <x v="1"/>
    <x v="7"/>
    <x v="7"/>
  </r>
  <r>
    <n v="620326374"/>
    <n v="63"/>
    <x v="1"/>
    <x v="1"/>
    <x v="13"/>
    <x v="1"/>
  </r>
  <r>
    <n v="618380488"/>
    <n v="61"/>
    <x v="1"/>
    <x v="1"/>
    <x v="7"/>
    <x v="7"/>
  </r>
  <r>
    <n v="616135288"/>
    <n v="74"/>
    <x v="0"/>
    <x v="0"/>
    <x v="0"/>
    <x v="0"/>
  </r>
  <r>
    <n v="617267308"/>
    <n v="6"/>
    <x v="0"/>
    <x v="1"/>
    <x v="6"/>
    <x v="1"/>
  </r>
  <r>
    <n v="617267309"/>
    <n v="16"/>
    <x v="0"/>
    <x v="1"/>
    <x v="7"/>
    <x v="1"/>
  </r>
  <r>
    <n v="617267309"/>
    <n v="66"/>
    <x v="1"/>
    <x v="1"/>
    <x v="6"/>
    <x v="1"/>
  </r>
  <r>
    <n v="617267316"/>
    <n v="14"/>
    <x v="1"/>
    <x v="0"/>
    <x v="0"/>
    <x v="2"/>
  </r>
  <r>
    <n v="617267319"/>
    <n v="24"/>
    <x v="1"/>
    <x v="1"/>
    <x v="7"/>
    <x v="6"/>
  </r>
  <r>
    <n v="620537735"/>
    <n v="6"/>
    <x v="0"/>
    <x v="4"/>
    <x v="0"/>
    <x v="2"/>
  </r>
  <r>
    <n v="11277385"/>
    <n v="75"/>
    <x v="0"/>
    <x v="14"/>
    <x v="7"/>
    <x v="0"/>
  </r>
  <r>
    <n v="11282958"/>
    <n v="28"/>
    <x v="0"/>
    <x v="0"/>
    <x v="6"/>
    <x v="0"/>
  </r>
  <r>
    <n v="11277386"/>
    <n v="14"/>
    <x v="0"/>
    <x v="14"/>
    <x v="4"/>
    <x v="0"/>
  </r>
  <r>
    <n v="11282943"/>
    <n v="38"/>
    <x v="0"/>
    <x v="13"/>
    <x v="4"/>
    <x v="0"/>
  </r>
  <r>
    <n v="11282943"/>
    <n v="42"/>
    <x v="0"/>
    <x v="14"/>
    <x v="4"/>
    <x v="0"/>
  </r>
  <r>
    <n v="11282943"/>
    <n v="85"/>
    <x v="1"/>
    <x v="13"/>
    <x v="4"/>
    <x v="0"/>
  </r>
  <r>
    <n v="11277387"/>
    <n v="81"/>
    <x v="0"/>
    <x v="0"/>
    <x v="3"/>
    <x v="0"/>
  </r>
  <r>
    <n v="11277387"/>
    <n v="86"/>
    <x v="0"/>
    <x v="13"/>
    <x v="3"/>
    <x v="0"/>
  </r>
  <r>
    <n v="11279484"/>
    <n v="53"/>
    <x v="0"/>
    <x v="5"/>
    <x v="0"/>
    <x v="7"/>
  </r>
  <r>
    <n v="620784754"/>
    <n v="97"/>
    <x v="1"/>
    <x v="9"/>
    <x v="0"/>
    <x v="0"/>
  </r>
  <r>
    <n v="11277706"/>
    <n v="61"/>
    <x v="0"/>
    <x v="13"/>
    <x v="8"/>
    <x v="0"/>
  </r>
  <r>
    <n v="11280240"/>
    <n v="69"/>
    <x v="1"/>
    <x v="2"/>
    <x v="18"/>
    <x v="5"/>
  </r>
  <r>
    <n v="11280284"/>
    <n v="31"/>
    <x v="0"/>
    <x v="1"/>
    <x v="18"/>
    <x v="6"/>
  </r>
  <r>
    <n v="11280287"/>
    <n v="41"/>
    <x v="0"/>
    <x v="0"/>
    <x v="0"/>
    <x v="6"/>
  </r>
  <r>
    <n v="11280294"/>
    <n v="78"/>
    <x v="1"/>
    <x v="1"/>
    <x v="18"/>
    <x v="6"/>
  </r>
  <r>
    <n v="11278308"/>
    <n v="12"/>
    <x v="0"/>
    <x v="7"/>
    <x v="0"/>
    <x v="6"/>
  </r>
  <r>
    <n v="11280965"/>
    <n v="43"/>
    <x v="0"/>
    <x v="14"/>
    <x v="9"/>
    <x v="0"/>
  </r>
  <r>
    <n v="11282950"/>
    <n v="15"/>
    <x v="1"/>
    <x v="12"/>
    <x v="18"/>
    <x v="0"/>
  </r>
  <r>
    <n v="619858798"/>
    <n v="34"/>
    <x v="1"/>
    <x v="9"/>
    <x v="0"/>
    <x v="1"/>
  </r>
  <r>
    <n v="11222848"/>
    <n v="20"/>
    <x v="0"/>
    <x v="9"/>
    <x v="0"/>
    <x v="0"/>
  </r>
  <r>
    <n v="11273142"/>
    <n v="27"/>
    <x v="0"/>
    <x v="1"/>
    <x v="7"/>
    <x v="1"/>
  </r>
  <r>
    <n v="11273136"/>
    <n v="79"/>
    <x v="0"/>
    <x v="12"/>
    <x v="5"/>
    <x v="0"/>
  </r>
  <r>
    <n v="620609812"/>
    <n v="13"/>
    <x v="0"/>
    <x v="8"/>
    <x v="0"/>
    <x v="3"/>
  </r>
  <r>
    <n v="620723616"/>
    <n v="77"/>
    <x v="1"/>
    <x v="1"/>
    <x v="4"/>
    <x v="6"/>
  </r>
  <r>
    <n v="11210068"/>
    <n v="24"/>
    <x v="0"/>
    <x v="8"/>
    <x v="0"/>
    <x v="1"/>
  </r>
  <r>
    <n v="11219492"/>
    <n v="44"/>
    <x v="0"/>
    <x v="13"/>
    <x v="0"/>
    <x v="2"/>
  </r>
  <r>
    <n v="11239351"/>
    <n v="57"/>
    <x v="0"/>
    <x v="13"/>
    <x v="0"/>
    <x v="0"/>
  </r>
  <r>
    <n v="11254453"/>
    <n v="34"/>
    <x v="1"/>
    <x v="13"/>
    <x v="0"/>
    <x v="1"/>
  </r>
  <r>
    <n v="616135449"/>
    <n v="49"/>
    <x v="0"/>
    <x v="1"/>
    <x v="0"/>
    <x v="0"/>
  </r>
  <r>
    <n v="620609452"/>
    <n v="27"/>
    <x v="1"/>
    <x v="1"/>
    <x v="0"/>
    <x v="9"/>
  </r>
  <r>
    <n v="617268159"/>
    <n v="88"/>
    <x v="1"/>
    <x v="1"/>
    <x v="0"/>
    <x v="6"/>
  </r>
  <r>
    <n v="10765830"/>
    <n v="76"/>
    <x v="1"/>
    <x v="1"/>
    <x v="0"/>
    <x v="6"/>
  </r>
  <r>
    <n v="10980561"/>
    <n v="3"/>
    <x v="0"/>
    <x v="1"/>
    <x v="0"/>
    <x v="8"/>
  </r>
  <r>
    <n v="10980561"/>
    <n v="14"/>
    <x v="0"/>
    <x v="1"/>
    <x v="0"/>
    <x v="8"/>
  </r>
  <r>
    <n v="10765936"/>
    <n v="31"/>
    <x v="0"/>
    <x v="1"/>
    <x v="0"/>
    <x v="0"/>
  </r>
  <r>
    <n v="10765933"/>
    <n v="13"/>
    <x v="0"/>
    <x v="1"/>
    <x v="0"/>
    <x v="6"/>
  </r>
  <r>
    <n v="10766025"/>
    <n v="36"/>
    <x v="1"/>
    <x v="1"/>
    <x v="0"/>
    <x v="6"/>
  </r>
  <r>
    <n v="11180769"/>
    <n v="39"/>
    <x v="0"/>
    <x v="1"/>
    <x v="0"/>
    <x v="0"/>
  </r>
  <r>
    <n v="10910050"/>
    <n v="43"/>
    <x v="0"/>
    <x v="1"/>
    <x v="0"/>
    <x v="6"/>
  </r>
  <r>
    <n v="10962848"/>
    <n v="15"/>
    <x v="1"/>
    <x v="1"/>
    <x v="0"/>
    <x v="9"/>
  </r>
  <r>
    <n v="11107513"/>
    <n v="15"/>
    <x v="0"/>
    <x v="1"/>
    <x v="0"/>
    <x v="9"/>
  </r>
  <r>
    <n v="11107513"/>
    <n v="32"/>
    <x v="1"/>
    <x v="1"/>
    <x v="0"/>
    <x v="9"/>
  </r>
  <r>
    <n v="10980415"/>
    <n v="17"/>
    <x v="0"/>
    <x v="1"/>
    <x v="0"/>
    <x v="9"/>
  </r>
  <r>
    <n v="10980582"/>
    <n v="43"/>
    <x v="0"/>
    <x v="1"/>
    <x v="0"/>
    <x v="9"/>
  </r>
  <r>
    <n v="11108382"/>
    <n v="25"/>
    <x v="0"/>
    <x v="1"/>
    <x v="0"/>
    <x v="9"/>
  </r>
  <r>
    <n v="11109153"/>
    <n v="7"/>
    <x v="1"/>
    <x v="1"/>
    <x v="0"/>
    <x v="0"/>
  </r>
  <r>
    <n v="11183291"/>
    <n v="78"/>
    <x v="0"/>
    <x v="1"/>
    <x v="0"/>
    <x v="9"/>
  </r>
  <r>
    <n v="10980407"/>
    <n v="74"/>
    <x v="1"/>
    <x v="1"/>
    <x v="0"/>
    <x v="9"/>
  </r>
  <r>
    <n v="11100411"/>
    <n v="23"/>
    <x v="1"/>
    <x v="1"/>
    <x v="0"/>
    <x v="9"/>
  </r>
  <r>
    <n v="11211123"/>
    <n v="31"/>
    <x v="1"/>
    <x v="1"/>
    <x v="0"/>
    <x v="8"/>
  </r>
  <r>
    <n v="11210851"/>
    <n v="71"/>
    <x v="1"/>
    <x v="1"/>
    <x v="0"/>
    <x v="0"/>
  </r>
  <r>
    <n v="11212933"/>
    <n v="13"/>
    <x v="1"/>
    <x v="1"/>
    <x v="0"/>
    <x v="9"/>
  </r>
  <r>
    <n v="11180825"/>
    <n v="23"/>
    <x v="0"/>
    <x v="1"/>
    <x v="0"/>
    <x v="0"/>
  </r>
  <r>
    <n v="11210145"/>
    <n v="64"/>
    <x v="0"/>
    <x v="1"/>
    <x v="0"/>
    <x v="9"/>
  </r>
  <r>
    <n v="11105852"/>
    <n v="72"/>
    <x v="0"/>
    <x v="1"/>
    <x v="0"/>
    <x v="9"/>
  </r>
  <r>
    <n v="11198638"/>
    <n v="16"/>
    <x v="1"/>
    <x v="1"/>
    <x v="0"/>
    <x v="6"/>
  </r>
  <r>
    <n v="11210944"/>
    <n v="22"/>
    <x v="1"/>
    <x v="1"/>
    <x v="0"/>
    <x v="9"/>
  </r>
  <r>
    <n v="11103691"/>
    <n v="40"/>
    <x v="1"/>
    <x v="1"/>
    <x v="0"/>
    <x v="6"/>
  </r>
  <r>
    <n v="11190163"/>
    <n v="73"/>
    <x v="0"/>
    <x v="1"/>
    <x v="0"/>
    <x v="6"/>
  </r>
  <r>
    <n v="11214256"/>
    <n v="30"/>
    <x v="1"/>
    <x v="1"/>
    <x v="0"/>
    <x v="9"/>
  </r>
  <r>
    <n v="11197616"/>
    <n v="25"/>
    <x v="1"/>
    <x v="1"/>
    <x v="0"/>
    <x v="9"/>
  </r>
  <r>
    <n v="11197616"/>
    <n v="79"/>
    <x v="1"/>
    <x v="1"/>
    <x v="0"/>
    <x v="9"/>
  </r>
  <r>
    <n v="11104441"/>
    <n v="65"/>
    <x v="1"/>
    <x v="1"/>
    <x v="0"/>
    <x v="6"/>
  </r>
  <r>
    <n v="11210849"/>
    <n v="2"/>
    <x v="0"/>
    <x v="1"/>
    <x v="0"/>
    <x v="9"/>
  </r>
  <r>
    <n v="11210849"/>
    <n v="71"/>
    <x v="0"/>
    <x v="1"/>
    <x v="0"/>
    <x v="9"/>
  </r>
  <r>
    <n v="11210430"/>
    <n v="23"/>
    <x v="0"/>
    <x v="1"/>
    <x v="0"/>
    <x v="9"/>
  </r>
  <r>
    <n v="11196402"/>
    <n v="17"/>
    <x v="0"/>
    <x v="1"/>
    <x v="0"/>
    <x v="9"/>
  </r>
  <r>
    <n v="11192168"/>
    <n v="5"/>
    <x v="0"/>
    <x v="1"/>
    <x v="0"/>
    <x v="6"/>
  </r>
  <r>
    <n v="11210902"/>
    <n v="77"/>
    <x v="0"/>
    <x v="1"/>
    <x v="0"/>
    <x v="6"/>
  </r>
  <r>
    <n v="11193183"/>
    <n v="28"/>
    <x v="1"/>
    <x v="1"/>
    <x v="0"/>
    <x v="8"/>
  </r>
  <r>
    <n v="11189693"/>
    <n v="73"/>
    <x v="0"/>
    <x v="1"/>
    <x v="0"/>
    <x v="9"/>
  </r>
  <r>
    <n v="11181164"/>
    <n v="62"/>
    <x v="1"/>
    <x v="1"/>
    <x v="0"/>
    <x v="9"/>
  </r>
  <r>
    <n v="11181164"/>
    <n v="79"/>
    <x v="1"/>
    <x v="1"/>
    <x v="0"/>
    <x v="9"/>
  </r>
  <r>
    <n v="11211125"/>
    <n v="83"/>
    <x v="1"/>
    <x v="1"/>
    <x v="0"/>
    <x v="9"/>
  </r>
  <r>
    <n v="11199007"/>
    <n v="42"/>
    <x v="0"/>
    <x v="1"/>
    <x v="0"/>
    <x v="9"/>
  </r>
  <r>
    <n v="11225340"/>
    <n v="12"/>
    <x v="1"/>
    <x v="1"/>
    <x v="0"/>
    <x v="9"/>
  </r>
  <r>
    <n v="10980376"/>
    <n v="33"/>
    <x v="0"/>
    <x v="1"/>
    <x v="0"/>
    <x v="9"/>
  </r>
  <r>
    <n v="11198607"/>
    <n v="28"/>
    <x v="0"/>
    <x v="1"/>
    <x v="0"/>
    <x v="9"/>
  </r>
  <r>
    <n v="11198434"/>
    <n v="57"/>
    <x v="1"/>
    <x v="1"/>
    <x v="0"/>
    <x v="9"/>
  </r>
  <r>
    <n v="11192428"/>
    <n v="18"/>
    <x v="1"/>
    <x v="1"/>
    <x v="0"/>
    <x v="6"/>
  </r>
  <r>
    <n v="11199124"/>
    <n v="39"/>
    <x v="1"/>
    <x v="1"/>
    <x v="0"/>
    <x v="9"/>
  </r>
  <r>
    <n v="11202754"/>
    <n v="12"/>
    <x v="0"/>
    <x v="1"/>
    <x v="0"/>
    <x v="9"/>
  </r>
  <r>
    <n v="11180808"/>
    <n v="47"/>
    <x v="0"/>
    <x v="1"/>
    <x v="0"/>
    <x v="9"/>
  </r>
  <r>
    <n v="11180808"/>
    <n v="49"/>
    <x v="1"/>
    <x v="1"/>
    <x v="0"/>
    <x v="9"/>
  </r>
  <r>
    <n v="10910072"/>
    <n v="79"/>
    <x v="1"/>
    <x v="1"/>
    <x v="0"/>
    <x v="9"/>
  </r>
  <r>
    <n v="10980341"/>
    <n v="30"/>
    <x v="0"/>
    <x v="1"/>
    <x v="0"/>
    <x v="6"/>
  </r>
  <r>
    <n v="10980341"/>
    <n v="36"/>
    <x v="0"/>
    <x v="1"/>
    <x v="0"/>
    <x v="6"/>
  </r>
  <r>
    <n v="10980341"/>
    <n v="68"/>
    <x v="0"/>
    <x v="1"/>
    <x v="0"/>
    <x v="6"/>
  </r>
  <r>
    <n v="11200867"/>
    <n v="2"/>
    <x v="0"/>
    <x v="1"/>
    <x v="0"/>
    <x v="9"/>
  </r>
  <r>
    <n v="11216173"/>
    <n v="63"/>
    <x v="1"/>
    <x v="1"/>
    <x v="0"/>
    <x v="9"/>
  </r>
  <r>
    <n v="11216173"/>
    <n v="79"/>
    <x v="1"/>
    <x v="1"/>
    <x v="0"/>
    <x v="9"/>
  </r>
  <r>
    <n v="11155852"/>
    <n v="66"/>
    <x v="1"/>
    <x v="1"/>
    <x v="0"/>
    <x v="8"/>
  </r>
  <r>
    <n v="11229065"/>
    <n v="7"/>
    <x v="1"/>
    <x v="1"/>
    <x v="0"/>
    <x v="7"/>
  </r>
  <r>
    <n v="11229299"/>
    <n v="77"/>
    <x v="1"/>
    <x v="1"/>
    <x v="0"/>
    <x v="7"/>
  </r>
  <r>
    <n v="11163669"/>
    <n v="38"/>
    <x v="1"/>
    <x v="1"/>
    <x v="0"/>
    <x v="6"/>
  </r>
  <r>
    <n v="11164248"/>
    <n v="39"/>
    <x v="0"/>
    <x v="1"/>
    <x v="0"/>
    <x v="6"/>
  </r>
  <r>
    <n v="11217105"/>
    <n v="7"/>
    <x v="0"/>
    <x v="1"/>
    <x v="0"/>
    <x v="2"/>
  </r>
  <r>
    <n v="11229743"/>
    <n v="71"/>
    <x v="0"/>
    <x v="1"/>
    <x v="0"/>
    <x v="6"/>
  </r>
  <r>
    <n v="11217172"/>
    <n v="78"/>
    <x v="0"/>
    <x v="1"/>
    <x v="0"/>
    <x v="9"/>
  </r>
  <r>
    <n v="11232452"/>
    <n v="7"/>
    <x v="1"/>
    <x v="1"/>
    <x v="0"/>
    <x v="6"/>
  </r>
  <r>
    <n v="11108133"/>
    <n v="38"/>
    <x v="0"/>
    <x v="1"/>
    <x v="0"/>
    <x v="6"/>
  </r>
  <r>
    <n v="11239650"/>
    <n v="21"/>
    <x v="0"/>
    <x v="1"/>
    <x v="0"/>
    <x v="9"/>
  </r>
  <r>
    <n v="11239652"/>
    <n v="30"/>
    <x v="1"/>
    <x v="1"/>
    <x v="0"/>
    <x v="9"/>
  </r>
  <r>
    <n v="10980976"/>
    <n v="25"/>
    <x v="0"/>
    <x v="1"/>
    <x v="0"/>
    <x v="6"/>
  </r>
  <r>
    <n v="11107330"/>
    <n v="7"/>
    <x v="0"/>
    <x v="1"/>
    <x v="0"/>
    <x v="9"/>
  </r>
  <r>
    <n v="11210946"/>
    <n v="2"/>
    <x v="0"/>
    <x v="1"/>
    <x v="0"/>
    <x v="9"/>
  </r>
  <r>
    <n v="11215046"/>
    <n v="84"/>
    <x v="0"/>
    <x v="1"/>
    <x v="0"/>
    <x v="9"/>
  </r>
  <r>
    <n v="11104647"/>
    <n v="82"/>
    <x v="0"/>
    <x v="1"/>
    <x v="0"/>
    <x v="2"/>
  </r>
  <r>
    <n v="11212507"/>
    <n v="33"/>
    <x v="0"/>
    <x v="1"/>
    <x v="0"/>
    <x v="6"/>
  </r>
  <r>
    <n v="11105903"/>
    <n v="8"/>
    <x v="0"/>
    <x v="1"/>
    <x v="0"/>
    <x v="9"/>
  </r>
  <r>
    <n v="11182078"/>
    <n v="76"/>
    <x v="0"/>
    <x v="1"/>
    <x v="0"/>
    <x v="6"/>
  </r>
  <r>
    <n v="11104235"/>
    <n v="38"/>
    <x v="0"/>
    <x v="1"/>
    <x v="0"/>
    <x v="9"/>
  </r>
  <r>
    <n v="11108900"/>
    <n v="53"/>
    <x v="1"/>
    <x v="1"/>
    <x v="0"/>
    <x v="9"/>
  </r>
  <r>
    <n v="11215648"/>
    <n v="30"/>
    <x v="0"/>
    <x v="1"/>
    <x v="0"/>
    <x v="9"/>
  </r>
  <r>
    <n v="11215374"/>
    <n v="79"/>
    <x v="0"/>
    <x v="1"/>
    <x v="0"/>
    <x v="0"/>
  </r>
  <r>
    <n v="11212763"/>
    <n v="86"/>
    <x v="0"/>
    <x v="1"/>
    <x v="0"/>
    <x v="9"/>
  </r>
  <r>
    <n v="11210706"/>
    <n v="43"/>
    <x v="0"/>
    <x v="1"/>
    <x v="0"/>
    <x v="0"/>
  </r>
  <r>
    <n v="11211764"/>
    <n v="43"/>
    <x v="0"/>
    <x v="1"/>
    <x v="0"/>
    <x v="6"/>
  </r>
  <r>
    <n v="11199295"/>
    <n v="75"/>
    <x v="0"/>
    <x v="1"/>
    <x v="0"/>
    <x v="9"/>
  </r>
  <r>
    <n v="11216493"/>
    <n v="77"/>
    <x v="1"/>
    <x v="1"/>
    <x v="0"/>
    <x v="9"/>
  </r>
  <r>
    <n v="11203867"/>
    <n v="75"/>
    <x v="1"/>
    <x v="1"/>
    <x v="0"/>
    <x v="2"/>
  </r>
  <r>
    <n v="11199653"/>
    <n v="23"/>
    <x v="1"/>
    <x v="1"/>
    <x v="0"/>
    <x v="6"/>
  </r>
  <r>
    <n v="11209250"/>
    <n v="65"/>
    <x v="1"/>
    <x v="1"/>
    <x v="0"/>
    <x v="2"/>
  </r>
  <r>
    <n v="11209367"/>
    <n v="67"/>
    <x v="0"/>
    <x v="1"/>
    <x v="0"/>
    <x v="6"/>
  </r>
  <r>
    <n v="11217964"/>
    <n v="27"/>
    <x v="0"/>
    <x v="1"/>
    <x v="0"/>
    <x v="6"/>
  </r>
  <r>
    <n v="11209482"/>
    <n v="34"/>
    <x v="1"/>
    <x v="1"/>
    <x v="0"/>
    <x v="9"/>
  </r>
  <r>
    <n v="11210103"/>
    <n v="36"/>
    <x v="0"/>
    <x v="1"/>
    <x v="0"/>
    <x v="9"/>
  </r>
  <r>
    <n v="11210287"/>
    <n v="3"/>
    <x v="0"/>
    <x v="1"/>
    <x v="0"/>
    <x v="2"/>
  </r>
  <r>
    <n v="11210663"/>
    <n v="66"/>
    <x v="0"/>
    <x v="1"/>
    <x v="0"/>
    <x v="9"/>
  </r>
  <r>
    <n v="11216531"/>
    <n v="23"/>
    <x v="1"/>
    <x v="1"/>
    <x v="0"/>
    <x v="9"/>
  </r>
  <r>
    <n v="11216531"/>
    <n v="67"/>
    <x v="0"/>
    <x v="1"/>
    <x v="0"/>
    <x v="9"/>
  </r>
  <r>
    <n v="11216556"/>
    <n v="82"/>
    <x v="1"/>
    <x v="1"/>
    <x v="0"/>
    <x v="9"/>
  </r>
  <r>
    <n v="11265227"/>
    <n v="64"/>
    <x v="1"/>
    <x v="13"/>
    <x v="0"/>
    <x v="0"/>
  </r>
  <r>
    <n v="11265206"/>
    <n v="32"/>
    <x v="1"/>
    <x v="14"/>
    <x v="9"/>
    <x v="0"/>
  </r>
  <r>
    <n v="11264612"/>
    <n v="29"/>
    <x v="1"/>
    <x v="0"/>
    <x v="4"/>
    <x v="0"/>
  </r>
  <r>
    <n v="11268430"/>
    <n v="42"/>
    <x v="1"/>
    <x v="0"/>
    <x v="0"/>
    <x v="0"/>
  </r>
  <r>
    <n v="11266016"/>
    <n v="85"/>
    <x v="1"/>
    <x v="0"/>
    <x v="6"/>
    <x v="0"/>
  </r>
  <r>
    <n v="11266254"/>
    <n v="79"/>
    <x v="1"/>
    <x v="0"/>
    <x v="4"/>
    <x v="0"/>
  </r>
  <r>
    <n v="11266170"/>
    <n v="12"/>
    <x v="0"/>
    <x v="0"/>
    <x v="0"/>
    <x v="0"/>
  </r>
  <r>
    <n v="11268997"/>
    <n v="15"/>
    <x v="0"/>
    <x v="13"/>
    <x v="0"/>
    <x v="0"/>
  </r>
  <r>
    <n v="11268997"/>
    <n v="68"/>
    <x v="0"/>
    <x v="13"/>
    <x v="0"/>
    <x v="0"/>
  </r>
  <r>
    <n v="11268889"/>
    <n v="28"/>
    <x v="0"/>
    <x v="13"/>
    <x v="0"/>
    <x v="0"/>
  </r>
  <r>
    <n v="11270735"/>
    <n v="27"/>
    <x v="1"/>
    <x v="0"/>
    <x v="12"/>
    <x v="0"/>
  </r>
  <r>
    <n v="11272988"/>
    <n v="44"/>
    <x v="1"/>
    <x v="0"/>
    <x v="0"/>
    <x v="0"/>
  </r>
  <r>
    <n v="11272989"/>
    <n v="102"/>
    <x v="0"/>
    <x v="12"/>
    <x v="0"/>
    <x v="0"/>
  </r>
  <r>
    <n v="11272957"/>
    <n v="30"/>
    <x v="0"/>
    <x v="14"/>
    <x v="4"/>
    <x v="0"/>
  </r>
  <r>
    <n v="11272957"/>
    <n v="37"/>
    <x v="0"/>
    <x v="14"/>
    <x v="4"/>
    <x v="0"/>
  </r>
  <r>
    <n v="11272894"/>
    <n v="51"/>
    <x v="0"/>
    <x v="13"/>
    <x v="12"/>
    <x v="0"/>
  </r>
  <r>
    <n v="11277184"/>
    <n v="37"/>
    <x v="1"/>
    <x v="12"/>
    <x v="0"/>
    <x v="0"/>
  </r>
  <r>
    <n v="11277184"/>
    <n v="58"/>
    <x v="0"/>
    <x v="12"/>
    <x v="0"/>
    <x v="0"/>
  </r>
  <r>
    <n v="11277184"/>
    <n v="77"/>
    <x v="0"/>
    <x v="13"/>
    <x v="0"/>
    <x v="0"/>
  </r>
  <r>
    <n v="11278935"/>
    <n v="17"/>
    <x v="0"/>
    <x v="12"/>
    <x v="0"/>
    <x v="0"/>
  </r>
  <r>
    <n v="11280964"/>
    <n v="71"/>
    <x v="1"/>
    <x v="0"/>
    <x v="17"/>
    <x v="0"/>
  </r>
  <r>
    <n v="11270676"/>
    <n v="47"/>
    <x v="0"/>
    <x v="14"/>
    <x v="1"/>
    <x v="0"/>
  </r>
  <r>
    <n v="11266249"/>
    <n v="25"/>
    <x v="0"/>
    <x v="5"/>
    <x v="11"/>
    <x v="0"/>
  </r>
  <r>
    <n v="11272996"/>
    <n v="35"/>
    <x v="1"/>
    <x v="1"/>
    <x v="4"/>
    <x v="3"/>
  </r>
  <r>
    <n v="11276478"/>
    <n v="47"/>
    <x v="0"/>
    <x v="13"/>
    <x v="4"/>
    <x v="0"/>
  </r>
  <r>
    <n v="11278929"/>
    <n v="105"/>
    <x v="1"/>
    <x v="3"/>
    <x v="11"/>
    <x v="1"/>
  </r>
  <r>
    <n v="11277256"/>
    <n v="48"/>
    <x v="1"/>
    <x v="0"/>
    <x v="0"/>
    <x v="0"/>
  </r>
  <r>
    <n v="11282949"/>
    <n v="75"/>
    <x v="1"/>
    <x v="11"/>
    <x v="1"/>
    <x v="2"/>
  </r>
  <r>
    <n v="11282952"/>
    <n v="30"/>
    <x v="1"/>
    <x v="0"/>
    <x v="4"/>
    <x v="2"/>
  </r>
  <r>
    <n v="11241440"/>
    <n v="37"/>
    <x v="0"/>
    <x v="1"/>
    <x v="10"/>
    <x v="3"/>
  </r>
  <r>
    <n v="11268881"/>
    <n v="34"/>
    <x v="1"/>
    <x v="1"/>
    <x v="10"/>
    <x v="0"/>
  </r>
  <r>
    <n v="11276502"/>
    <n v="80"/>
    <x v="1"/>
    <x v="6"/>
    <x v="0"/>
    <x v="7"/>
  </r>
  <r>
    <n v="11284319"/>
    <n v="61"/>
    <x v="1"/>
    <x v="4"/>
    <x v="9"/>
    <x v="1"/>
  </r>
  <r>
    <n v="11280638"/>
    <n v="39"/>
    <x v="1"/>
    <x v="1"/>
    <x v="7"/>
    <x v="0"/>
  </r>
  <r>
    <n v="11283163"/>
    <n v="28"/>
    <x v="1"/>
    <x v="0"/>
    <x v="7"/>
    <x v="0"/>
  </r>
  <r>
    <n v="11288902"/>
    <n v="52"/>
    <x v="0"/>
    <x v="15"/>
    <x v="3"/>
    <x v="11"/>
  </r>
  <r>
    <n v="11288903"/>
    <n v="7"/>
    <x v="1"/>
    <x v="3"/>
    <x v="2"/>
    <x v="5"/>
  </r>
  <r>
    <n v="11288903"/>
    <n v="37"/>
    <x v="1"/>
    <x v="2"/>
    <x v="4"/>
    <x v="5"/>
  </r>
  <r>
    <n v="11288903"/>
    <n v="41"/>
    <x v="1"/>
    <x v="4"/>
    <x v="4"/>
    <x v="5"/>
  </r>
  <r>
    <n v="11270689"/>
    <n v="31"/>
    <x v="0"/>
    <x v="1"/>
    <x v="6"/>
    <x v="0"/>
  </r>
  <r>
    <n v="11270677"/>
    <n v="35"/>
    <x v="1"/>
    <x v="9"/>
    <x v="1"/>
    <x v="0"/>
  </r>
  <r>
    <n v="11270677"/>
    <n v="76"/>
    <x v="1"/>
    <x v="9"/>
    <x v="1"/>
    <x v="0"/>
  </r>
  <r>
    <n v="11270680"/>
    <n v="34"/>
    <x v="1"/>
    <x v="9"/>
    <x v="0"/>
    <x v="6"/>
  </r>
  <r>
    <n v="11283509"/>
    <n v="80"/>
    <x v="1"/>
    <x v="3"/>
    <x v="1"/>
    <x v="3"/>
  </r>
  <r>
    <n v="11270695"/>
    <n v="28"/>
    <x v="0"/>
    <x v="1"/>
    <x v="7"/>
    <x v="0"/>
  </r>
  <r>
    <n v="11270695"/>
    <n v="77"/>
    <x v="0"/>
    <x v="1"/>
    <x v="1"/>
    <x v="0"/>
  </r>
  <r>
    <n v="11288052"/>
    <n v="24"/>
    <x v="0"/>
    <x v="13"/>
    <x v="6"/>
    <x v="0"/>
  </r>
  <r>
    <n v="11288052"/>
    <n v="56"/>
    <x v="0"/>
    <x v="12"/>
    <x v="6"/>
    <x v="0"/>
  </r>
  <r>
    <n v="11270681"/>
    <n v="34"/>
    <x v="0"/>
    <x v="12"/>
    <x v="7"/>
    <x v="0"/>
  </r>
  <r>
    <n v="11289348"/>
    <n v="36"/>
    <x v="0"/>
    <x v="3"/>
    <x v="7"/>
    <x v="3"/>
  </r>
  <r>
    <n v="11283471"/>
    <n v="29"/>
    <x v="0"/>
    <x v="0"/>
    <x v="7"/>
    <x v="0"/>
  </r>
  <r>
    <n v="11262906"/>
    <n v="66"/>
    <x v="0"/>
    <x v="12"/>
    <x v="0"/>
    <x v="3"/>
  </r>
  <r>
    <n v="616170417"/>
    <n v="16"/>
    <x v="0"/>
    <x v="9"/>
    <x v="0"/>
    <x v="1"/>
  </r>
  <r>
    <n v="619077710"/>
    <n v="21"/>
    <x v="1"/>
    <x v="9"/>
    <x v="0"/>
    <x v="7"/>
  </r>
  <r>
    <n v="11187564"/>
    <n v="6"/>
    <x v="1"/>
    <x v="1"/>
    <x v="4"/>
    <x v="7"/>
  </r>
  <r>
    <n v="11255586"/>
    <n v="22"/>
    <x v="0"/>
    <x v="0"/>
    <x v="0"/>
    <x v="1"/>
  </r>
  <r>
    <n v="617267603"/>
    <n v="17"/>
    <x v="0"/>
    <x v="0"/>
    <x v="0"/>
    <x v="0"/>
  </r>
  <r>
    <n v="11288887"/>
    <n v="83"/>
    <x v="0"/>
    <x v="12"/>
    <x v="11"/>
    <x v="6"/>
  </r>
  <r>
    <n v="11288880"/>
    <n v="30"/>
    <x v="1"/>
    <x v="4"/>
    <x v="8"/>
    <x v="5"/>
  </r>
  <r>
    <n v="11282941"/>
    <n v="3"/>
    <x v="1"/>
    <x v="0"/>
    <x v="5"/>
    <x v="0"/>
  </r>
  <r>
    <n v="11282941"/>
    <n v="12"/>
    <x v="1"/>
    <x v="12"/>
    <x v="5"/>
    <x v="0"/>
  </r>
  <r>
    <n v="11289536"/>
    <n v="36"/>
    <x v="1"/>
    <x v="6"/>
    <x v="4"/>
    <x v="0"/>
  </r>
  <r>
    <n v="11284254"/>
    <n v="72"/>
    <x v="1"/>
    <x v="11"/>
    <x v="17"/>
    <x v="6"/>
  </r>
  <r>
    <n v="11284269"/>
    <n v="15"/>
    <x v="0"/>
    <x v="15"/>
    <x v="8"/>
    <x v="4"/>
  </r>
  <r>
    <n v="11284269"/>
    <n v="28"/>
    <x v="1"/>
    <x v="2"/>
    <x v="8"/>
    <x v="4"/>
  </r>
  <r>
    <n v="11284280"/>
    <n v="43"/>
    <x v="1"/>
    <x v="2"/>
    <x v="7"/>
    <x v="12"/>
  </r>
  <r>
    <n v="11282939"/>
    <n v="23"/>
    <x v="1"/>
    <x v="11"/>
    <x v="4"/>
    <x v="0"/>
  </r>
  <r>
    <n v="11287063"/>
    <n v="19"/>
    <x v="0"/>
    <x v="12"/>
    <x v="14"/>
    <x v="9"/>
  </r>
  <r>
    <n v="11287063"/>
    <n v="47"/>
    <x v="1"/>
    <x v="12"/>
    <x v="14"/>
    <x v="9"/>
  </r>
  <r>
    <n v="11286398"/>
    <n v="32"/>
    <x v="0"/>
    <x v="12"/>
    <x v="11"/>
    <x v="0"/>
  </r>
  <r>
    <n v="11287909"/>
    <n v="3"/>
    <x v="1"/>
    <x v="4"/>
    <x v="7"/>
    <x v="12"/>
  </r>
  <r>
    <n v="620764210"/>
    <n v="78"/>
    <x v="0"/>
    <x v="0"/>
    <x v="0"/>
    <x v="7"/>
  </r>
  <r>
    <n v="616132092"/>
    <n v="67"/>
    <x v="1"/>
    <x v="1"/>
    <x v="9"/>
    <x v="0"/>
  </r>
  <r>
    <n v="617346396"/>
    <n v="30"/>
    <x v="0"/>
    <x v="9"/>
    <x v="0"/>
    <x v="7"/>
  </r>
  <r>
    <n v="620720357"/>
    <n v="76"/>
    <x v="1"/>
    <x v="3"/>
    <x v="0"/>
    <x v="3"/>
  </r>
  <r>
    <n v="11291284"/>
    <n v="81"/>
    <x v="1"/>
    <x v="2"/>
    <x v="6"/>
    <x v="5"/>
  </r>
  <r>
    <n v="11281798"/>
    <n v="41"/>
    <x v="1"/>
    <x v="1"/>
    <x v="1"/>
    <x v="6"/>
  </r>
  <r>
    <n v="620073971"/>
    <n v="17"/>
    <x v="0"/>
    <x v="9"/>
    <x v="0"/>
    <x v="10"/>
  </r>
  <r>
    <n v="11291285"/>
    <n v="2"/>
    <x v="1"/>
    <x v="2"/>
    <x v="7"/>
    <x v="12"/>
  </r>
  <r>
    <n v="620677020"/>
    <n v="70"/>
    <x v="1"/>
    <x v="3"/>
    <x v="0"/>
    <x v="7"/>
  </r>
  <r>
    <n v="11293293"/>
    <n v="39"/>
    <x v="0"/>
    <x v="3"/>
    <x v="0"/>
    <x v="2"/>
  </r>
  <r>
    <n v="11294432"/>
    <n v="20"/>
    <x v="1"/>
    <x v="3"/>
    <x v="2"/>
    <x v="3"/>
  </r>
  <r>
    <n v="619458004"/>
    <n v="41"/>
    <x v="0"/>
    <x v="13"/>
    <x v="0"/>
    <x v="1"/>
  </r>
  <r>
    <n v="11187032"/>
    <n v="77"/>
    <x v="0"/>
    <x v="5"/>
    <x v="0"/>
    <x v="1"/>
  </r>
  <r>
    <n v="11296353"/>
    <n v="11"/>
    <x v="0"/>
    <x v="5"/>
    <x v="1"/>
    <x v="0"/>
  </r>
  <r>
    <n v="11296353"/>
    <n v="16"/>
    <x v="0"/>
    <x v="5"/>
    <x v="1"/>
    <x v="0"/>
  </r>
  <r>
    <n v="616090046"/>
    <n v="11"/>
    <x v="1"/>
    <x v="1"/>
    <x v="11"/>
    <x v="1"/>
  </r>
  <r>
    <n v="11214140"/>
    <n v="50"/>
    <x v="0"/>
    <x v="1"/>
    <x v="9"/>
    <x v="7"/>
  </r>
  <r>
    <n v="11296355"/>
    <n v="86"/>
    <x v="1"/>
    <x v="3"/>
    <x v="4"/>
    <x v="0"/>
  </r>
  <r>
    <n v="11196071"/>
    <n v="40"/>
    <x v="1"/>
    <x v="6"/>
    <x v="0"/>
    <x v="0"/>
  </r>
  <r>
    <n v="11284247"/>
    <n v="23"/>
    <x v="1"/>
    <x v="5"/>
    <x v="4"/>
    <x v="1"/>
  </r>
  <r>
    <n v="11281681"/>
    <n v="48"/>
    <x v="0"/>
    <x v="1"/>
    <x v="9"/>
    <x v="2"/>
  </r>
  <r>
    <n v="11281681"/>
    <n v="87"/>
    <x v="1"/>
    <x v="1"/>
    <x v="9"/>
    <x v="2"/>
  </r>
  <r>
    <n v="11289578"/>
    <n v="25"/>
    <x v="1"/>
    <x v="5"/>
    <x v="11"/>
    <x v="0"/>
  </r>
  <r>
    <n v="11293785"/>
    <n v="65"/>
    <x v="1"/>
    <x v="12"/>
    <x v="6"/>
    <x v="7"/>
  </r>
  <r>
    <n v="11293787"/>
    <n v="36"/>
    <x v="1"/>
    <x v="4"/>
    <x v="13"/>
    <x v="10"/>
  </r>
  <r>
    <n v="617400321"/>
    <n v="23"/>
    <x v="0"/>
    <x v="9"/>
    <x v="0"/>
    <x v="1"/>
  </r>
  <r>
    <n v="11293092"/>
    <n v="28"/>
    <x v="0"/>
    <x v="14"/>
    <x v="13"/>
    <x v="0"/>
  </r>
  <r>
    <n v="617389670"/>
    <n v="40"/>
    <x v="1"/>
    <x v="2"/>
    <x v="0"/>
    <x v="7"/>
  </r>
  <r>
    <n v="11299285"/>
    <n v="73"/>
    <x v="1"/>
    <x v="5"/>
    <x v="14"/>
    <x v="2"/>
  </r>
  <r>
    <n v="11299298"/>
    <n v="41"/>
    <x v="0"/>
    <x v="13"/>
    <x v="6"/>
    <x v="1"/>
  </r>
  <r>
    <n v="11288883"/>
    <n v="3"/>
    <x v="0"/>
    <x v="9"/>
    <x v="9"/>
    <x v="0"/>
  </r>
  <r>
    <n v="619859260"/>
    <n v="89"/>
    <x v="0"/>
    <x v="9"/>
    <x v="0"/>
    <x v="7"/>
  </r>
  <r>
    <n v="11280024"/>
    <n v="53"/>
    <x v="1"/>
    <x v="1"/>
    <x v="9"/>
    <x v="9"/>
  </r>
  <r>
    <n v="11280634"/>
    <n v="70"/>
    <x v="1"/>
    <x v="1"/>
    <x v="9"/>
    <x v="9"/>
  </r>
  <r>
    <n v="11286983"/>
    <n v="3"/>
    <x v="1"/>
    <x v="1"/>
    <x v="4"/>
    <x v="7"/>
  </r>
  <r>
    <n v="11288019"/>
    <n v="35"/>
    <x v="1"/>
    <x v="1"/>
    <x v="14"/>
    <x v="0"/>
  </r>
  <r>
    <n v="11292544"/>
    <n v="34"/>
    <x v="1"/>
    <x v="1"/>
    <x v="9"/>
    <x v="0"/>
  </r>
  <r>
    <n v="11293843"/>
    <n v="58"/>
    <x v="0"/>
    <x v="1"/>
    <x v="14"/>
    <x v="2"/>
  </r>
  <r>
    <n v="11293840"/>
    <n v="49"/>
    <x v="1"/>
    <x v="1"/>
    <x v="4"/>
    <x v="0"/>
  </r>
  <r>
    <n v="11293856"/>
    <n v="33"/>
    <x v="0"/>
    <x v="3"/>
    <x v="9"/>
    <x v="9"/>
  </r>
  <r>
    <n v="11293855"/>
    <n v="57"/>
    <x v="0"/>
    <x v="13"/>
    <x v="14"/>
    <x v="9"/>
  </r>
  <r>
    <n v="11293857"/>
    <n v="53"/>
    <x v="0"/>
    <x v="1"/>
    <x v="14"/>
    <x v="2"/>
  </r>
  <r>
    <n v="11255593"/>
    <n v="77"/>
    <x v="1"/>
    <x v="1"/>
    <x v="9"/>
    <x v="1"/>
  </r>
  <r>
    <n v="11284304"/>
    <n v="66"/>
    <x v="1"/>
    <x v="1"/>
    <x v="14"/>
    <x v="7"/>
  </r>
  <r>
    <n v="619477334"/>
    <n v="26"/>
    <x v="0"/>
    <x v="2"/>
    <x v="0"/>
    <x v="7"/>
  </r>
  <r>
    <n v="11280180"/>
    <n v="35"/>
    <x v="1"/>
    <x v="1"/>
    <x v="6"/>
    <x v="6"/>
  </r>
  <r>
    <n v="11279907"/>
    <n v="65"/>
    <x v="1"/>
    <x v="1"/>
    <x v="6"/>
    <x v="6"/>
  </r>
  <r>
    <n v="11280023"/>
    <n v="34"/>
    <x v="1"/>
    <x v="1"/>
    <x v="11"/>
    <x v="6"/>
  </r>
  <r>
    <n v="11287022"/>
    <n v="29"/>
    <x v="1"/>
    <x v="1"/>
    <x v="6"/>
    <x v="6"/>
  </r>
  <r>
    <n v="11291367"/>
    <n v="43"/>
    <x v="1"/>
    <x v="2"/>
    <x v="1"/>
    <x v="0"/>
  </r>
  <r>
    <n v="11293826"/>
    <n v="34"/>
    <x v="1"/>
    <x v="1"/>
    <x v="6"/>
    <x v="0"/>
  </r>
  <r>
    <n v="11275796"/>
    <n v="19"/>
    <x v="1"/>
    <x v="1"/>
    <x v="17"/>
    <x v="7"/>
  </r>
  <r>
    <n v="11280255"/>
    <n v="28"/>
    <x v="1"/>
    <x v="2"/>
    <x v="0"/>
    <x v="0"/>
  </r>
  <r>
    <n v="11280246"/>
    <n v="14"/>
    <x v="1"/>
    <x v="3"/>
    <x v="0"/>
    <x v="11"/>
  </r>
  <r>
    <n v="11280014"/>
    <n v="15"/>
    <x v="0"/>
    <x v="15"/>
    <x v="0"/>
    <x v="5"/>
  </r>
  <r>
    <n v="11280004"/>
    <n v="72"/>
    <x v="0"/>
    <x v="4"/>
    <x v="0"/>
    <x v="5"/>
  </r>
  <r>
    <n v="11280632"/>
    <n v="10"/>
    <x v="0"/>
    <x v="2"/>
    <x v="0"/>
    <x v="12"/>
  </r>
  <r>
    <n v="11286998"/>
    <n v="21"/>
    <x v="1"/>
    <x v="2"/>
    <x v="4"/>
    <x v="10"/>
  </r>
  <r>
    <n v="11286998"/>
    <n v="29"/>
    <x v="1"/>
    <x v="2"/>
    <x v="0"/>
    <x v="10"/>
  </r>
  <r>
    <n v="11285869"/>
    <n v="49"/>
    <x v="1"/>
    <x v="3"/>
    <x v="7"/>
    <x v="0"/>
  </r>
  <r>
    <n v="11288033"/>
    <n v="3"/>
    <x v="1"/>
    <x v="4"/>
    <x v="0"/>
    <x v="0"/>
  </r>
  <r>
    <n v="11288033"/>
    <n v="36"/>
    <x v="1"/>
    <x v="2"/>
    <x v="0"/>
    <x v="0"/>
  </r>
  <r>
    <n v="11288033"/>
    <n v="41"/>
    <x v="1"/>
    <x v="3"/>
    <x v="0"/>
    <x v="0"/>
  </r>
  <r>
    <n v="11288029"/>
    <n v="25"/>
    <x v="1"/>
    <x v="4"/>
    <x v="0"/>
    <x v="5"/>
  </r>
  <r>
    <n v="11288029"/>
    <n v="32"/>
    <x v="1"/>
    <x v="3"/>
    <x v="0"/>
    <x v="5"/>
  </r>
  <r>
    <n v="11284334"/>
    <n v="75"/>
    <x v="1"/>
    <x v="15"/>
    <x v="0"/>
    <x v="5"/>
  </r>
  <r>
    <n v="11291422"/>
    <n v="62"/>
    <x v="0"/>
    <x v="3"/>
    <x v="0"/>
    <x v="4"/>
  </r>
  <r>
    <n v="11291403"/>
    <n v="77"/>
    <x v="1"/>
    <x v="4"/>
    <x v="0"/>
    <x v="5"/>
  </r>
  <r>
    <n v="11291405"/>
    <n v="31"/>
    <x v="1"/>
    <x v="3"/>
    <x v="0"/>
    <x v="4"/>
  </r>
  <r>
    <n v="11293846"/>
    <n v="29"/>
    <x v="1"/>
    <x v="3"/>
    <x v="5"/>
    <x v="0"/>
  </r>
  <r>
    <n v="11293846"/>
    <n v="31"/>
    <x v="0"/>
    <x v="2"/>
    <x v="5"/>
    <x v="0"/>
  </r>
  <r>
    <n v="11293846"/>
    <n v="81"/>
    <x v="1"/>
    <x v="3"/>
    <x v="4"/>
    <x v="0"/>
  </r>
  <r>
    <n v="11294150"/>
    <n v="38"/>
    <x v="0"/>
    <x v="4"/>
    <x v="1"/>
    <x v="5"/>
  </r>
  <r>
    <n v="11294150"/>
    <n v="47"/>
    <x v="0"/>
    <x v="15"/>
    <x v="1"/>
    <x v="5"/>
  </r>
  <r>
    <n v="11294150"/>
    <n v="86"/>
    <x v="0"/>
    <x v="2"/>
    <x v="1"/>
    <x v="5"/>
  </r>
  <r>
    <n v="11284303"/>
    <n v="16"/>
    <x v="1"/>
    <x v="2"/>
    <x v="0"/>
    <x v="5"/>
  </r>
  <r>
    <n v="11295157"/>
    <n v="37"/>
    <x v="0"/>
    <x v="3"/>
    <x v="8"/>
    <x v="5"/>
  </r>
  <r>
    <n v="11295157"/>
    <n v="43"/>
    <x v="1"/>
    <x v="3"/>
    <x v="8"/>
    <x v="5"/>
  </r>
  <r>
    <n v="11298466"/>
    <n v="4"/>
    <x v="1"/>
    <x v="0"/>
    <x v="7"/>
    <x v="6"/>
  </r>
  <r>
    <n v="11302229"/>
    <n v="22"/>
    <x v="0"/>
    <x v="3"/>
    <x v="14"/>
    <x v="9"/>
  </r>
  <r>
    <n v="11302451"/>
    <n v="4"/>
    <x v="0"/>
    <x v="3"/>
    <x v="14"/>
    <x v="9"/>
  </r>
  <r>
    <n v="11303312"/>
    <n v="36"/>
    <x v="1"/>
    <x v="3"/>
    <x v="1"/>
    <x v="12"/>
  </r>
  <r>
    <n v="11303659"/>
    <n v="6"/>
    <x v="1"/>
    <x v="3"/>
    <x v="11"/>
    <x v="8"/>
  </r>
  <r>
    <n v="11303314"/>
    <n v="63"/>
    <x v="1"/>
    <x v="2"/>
    <x v="6"/>
    <x v="5"/>
  </r>
  <r>
    <n v="11303660"/>
    <n v="57"/>
    <x v="1"/>
    <x v="14"/>
    <x v="2"/>
    <x v="1"/>
  </r>
  <r>
    <n v="11281815"/>
    <n v="13"/>
    <x v="1"/>
    <x v="9"/>
    <x v="6"/>
    <x v="6"/>
  </r>
  <r>
    <n v="620842833"/>
    <n v="38"/>
    <x v="1"/>
    <x v="2"/>
    <x v="0"/>
    <x v="0"/>
  </r>
  <r>
    <n v="11285104"/>
    <n v="76"/>
    <x v="1"/>
    <x v="9"/>
    <x v="0"/>
    <x v="6"/>
  </r>
  <r>
    <n v="11295213"/>
    <n v="78"/>
    <x v="0"/>
    <x v="1"/>
    <x v="1"/>
    <x v="3"/>
  </r>
  <r>
    <n v="11298344"/>
    <n v="67"/>
    <x v="1"/>
    <x v="5"/>
    <x v="7"/>
    <x v="3"/>
  </r>
  <r>
    <n v="11298766"/>
    <n v="2"/>
    <x v="1"/>
    <x v="3"/>
    <x v="13"/>
    <x v="10"/>
  </r>
  <r>
    <n v="11303111"/>
    <n v="60"/>
    <x v="1"/>
    <x v="9"/>
    <x v="13"/>
    <x v="1"/>
  </r>
  <r>
    <n v="11300088"/>
    <n v="58"/>
    <x v="1"/>
    <x v="3"/>
    <x v="13"/>
    <x v="10"/>
  </r>
  <r>
    <n v="11303110"/>
    <n v="77"/>
    <x v="1"/>
    <x v="9"/>
    <x v="13"/>
    <x v="1"/>
  </r>
  <r>
    <n v="11293237"/>
    <n v="86"/>
    <x v="0"/>
    <x v="3"/>
    <x v="10"/>
    <x v="6"/>
  </r>
  <r>
    <n v="11298635"/>
    <n v="12"/>
    <x v="0"/>
    <x v="14"/>
    <x v="3"/>
    <x v="2"/>
  </r>
  <r>
    <n v="11298901"/>
    <n v="53"/>
    <x v="0"/>
    <x v="3"/>
    <x v="8"/>
    <x v="3"/>
  </r>
  <r>
    <n v="11281721"/>
    <n v="58"/>
    <x v="0"/>
    <x v="0"/>
    <x v="0"/>
    <x v="8"/>
  </r>
  <r>
    <n v="11246366"/>
    <n v="51"/>
    <x v="0"/>
    <x v="0"/>
    <x v="0"/>
    <x v="9"/>
  </r>
  <r>
    <n v="11283410"/>
    <n v="5"/>
    <x v="1"/>
    <x v="2"/>
    <x v="0"/>
    <x v="9"/>
  </r>
  <r>
    <n v="11243852"/>
    <n v="5"/>
    <x v="0"/>
    <x v="2"/>
    <x v="0"/>
    <x v="9"/>
  </r>
  <r>
    <n v="11189071"/>
    <n v="39"/>
    <x v="0"/>
    <x v="0"/>
    <x v="0"/>
    <x v="9"/>
  </r>
  <r>
    <n v="11243001"/>
    <n v="57"/>
    <x v="0"/>
    <x v="2"/>
    <x v="0"/>
    <x v="6"/>
  </r>
  <r>
    <n v="11295998"/>
    <n v="10"/>
    <x v="1"/>
    <x v="2"/>
    <x v="0"/>
    <x v="6"/>
  </r>
  <r>
    <n v="11299289"/>
    <n v="2"/>
    <x v="0"/>
    <x v="9"/>
    <x v="4"/>
    <x v="9"/>
  </r>
  <r>
    <n v="11242814"/>
    <n v="3"/>
    <x v="0"/>
    <x v="9"/>
    <x v="0"/>
    <x v="6"/>
  </r>
  <r>
    <n v="11288568"/>
    <n v="77"/>
    <x v="1"/>
    <x v="2"/>
    <x v="9"/>
    <x v="9"/>
  </r>
  <r>
    <n v="11253808"/>
    <n v="28"/>
    <x v="0"/>
    <x v="9"/>
    <x v="0"/>
    <x v="6"/>
  </r>
  <r>
    <n v="11300089"/>
    <n v="58"/>
    <x v="1"/>
    <x v="9"/>
    <x v="0"/>
    <x v="2"/>
  </r>
  <r>
    <n v="11300089"/>
    <n v="61"/>
    <x v="0"/>
    <x v="0"/>
    <x v="0"/>
    <x v="2"/>
  </r>
  <r>
    <n v="11289748"/>
    <n v="20"/>
    <x v="0"/>
    <x v="9"/>
    <x v="0"/>
    <x v="9"/>
  </r>
  <r>
    <n v="11243388"/>
    <n v="77"/>
    <x v="0"/>
    <x v="2"/>
    <x v="0"/>
    <x v="2"/>
  </r>
  <r>
    <n v="11243388"/>
    <n v="87"/>
    <x v="0"/>
    <x v="0"/>
    <x v="0"/>
    <x v="2"/>
  </r>
  <r>
    <n v="11192117"/>
    <n v="47"/>
    <x v="0"/>
    <x v="2"/>
    <x v="0"/>
    <x v="7"/>
  </r>
  <r>
    <n v="11104462"/>
    <n v="76"/>
    <x v="0"/>
    <x v="2"/>
    <x v="0"/>
    <x v="7"/>
  </r>
  <r>
    <n v="11186727"/>
    <n v="34"/>
    <x v="0"/>
    <x v="2"/>
    <x v="0"/>
    <x v="7"/>
  </r>
  <r>
    <n v="11221790"/>
    <n v="55"/>
    <x v="0"/>
    <x v="2"/>
    <x v="0"/>
    <x v="7"/>
  </r>
  <r>
    <n v="11221155"/>
    <n v="70"/>
    <x v="1"/>
    <x v="2"/>
    <x v="0"/>
    <x v="7"/>
  </r>
  <r>
    <n v="11189226"/>
    <n v="61"/>
    <x v="1"/>
    <x v="2"/>
    <x v="0"/>
    <x v="7"/>
  </r>
  <r>
    <n v="11218490"/>
    <n v="79"/>
    <x v="1"/>
    <x v="2"/>
    <x v="0"/>
    <x v="7"/>
  </r>
  <r>
    <n v="11250316"/>
    <n v="33"/>
    <x v="0"/>
    <x v="2"/>
    <x v="0"/>
    <x v="7"/>
  </r>
  <r>
    <n v="11192469"/>
    <n v="66"/>
    <x v="1"/>
    <x v="2"/>
    <x v="0"/>
    <x v="7"/>
  </r>
  <r>
    <n v="616263294"/>
    <n v="74"/>
    <x v="1"/>
    <x v="1"/>
    <x v="4"/>
    <x v="1"/>
  </r>
  <r>
    <n v="616263294"/>
    <n v="83"/>
    <x v="1"/>
    <x v="1"/>
    <x v="4"/>
    <x v="1"/>
  </r>
  <r>
    <n v="10764128"/>
    <n v="66"/>
    <x v="1"/>
    <x v="10"/>
    <x v="0"/>
    <x v="7"/>
  </r>
  <r>
    <n v="10909798"/>
    <n v="103"/>
    <x v="1"/>
    <x v="10"/>
    <x v="0"/>
    <x v="7"/>
  </r>
  <r>
    <n v="11253669"/>
    <n v="18"/>
    <x v="1"/>
    <x v="10"/>
    <x v="0"/>
    <x v="7"/>
  </r>
  <r>
    <n v="11242517"/>
    <n v="88"/>
    <x v="0"/>
    <x v="1"/>
    <x v="4"/>
    <x v="3"/>
  </r>
  <r>
    <n v="11283514"/>
    <n v="31"/>
    <x v="1"/>
    <x v="2"/>
    <x v="0"/>
    <x v="7"/>
  </r>
  <r>
    <n v="11238641"/>
    <n v="23"/>
    <x v="0"/>
    <x v="1"/>
    <x v="4"/>
    <x v="3"/>
  </r>
  <r>
    <n v="11285520"/>
    <n v="47"/>
    <x v="0"/>
    <x v="0"/>
    <x v="4"/>
    <x v="0"/>
  </r>
  <r>
    <n v="11285515"/>
    <n v="3"/>
    <x v="0"/>
    <x v="17"/>
    <x v="4"/>
    <x v="0"/>
  </r>
  <r>
    <n v="11285515"/>
    <n v="37"/>
    <x v="1"/>
    <x v="13"/>
    <x v="4"/>
    <x v="0"/>
  </r>
  <r>
    <n v="11289615"/>
    <n v="31"/>
    <x v="0"/>
    <x v="17"/>
    <x v="9"/>
    <x v="0"/>
  </r>
  <r>
    <n v="11293509"/>
    <n v="40"/>
    <x v="1"/>
    <x v="13"/>
    <x v="7"/>
    <x v="0"/>
  </r>
  <r>
    <n v="11293275"/>
    <n v="40"/>
    <x v="1"/>
    <x v="12"/>
    <x v="0"/>
    <x v="2"/>
  </r>
  <r>
    <n v="11293122"/>
    <n v="6"/>
    <x v="1"/>
    <x v="17"/>
    <x v="0"/>
    <x v="9"/>
  </r>
  <r>
    <n v="11293277"/>
    <n v="28"/>
    <x v="0"/>
    <x v="0"/>
    <x v="0"/>
    <x v="6"/>
  </r>
  <r>
    <n v="11297373"/>
    <n v="26"/>
    <x v="1"/>
    <x v="13"/>
    <x v="8"/>
    <x v="2"/>
  </r>
  <r>
    <n v="11296306"/>
    <n v="36"/>
    <x v="0"/>
    <x v="13"/>
    <x v="7"/>
    <x v="9"/>
  </r>
  <r>
    <n v="11285523"/>
    <n v="4"/>
    <x v="0"/>
    <x v="0"/>
    <x v="0"/>
    <x v="0"/>
  </r>
  <r>
    <n v="11303293"/>
    <n v="47"/>
    <x v="0"/>
    <x v="0"/>
    <x v="0"/>
    <x v="0"/>
  </r>
  <r>
    <n v="11298555"/>
    <n v="6"/>
    <x v="0"/>
    <x v="5"/>
    <x v="13"/>
    <x v="1"/>
  </r>
  <r>
    <n v="11298873"/>
    <n v="60"/>
    <x v="0"/>
    <x v="1"/>
    <x v="1"/>
    <x v="1"/>
  </r>
  <r>
    <n v="11303732"/>
    <n v="88"/>
    <x v="1"/>
    <x v="0"/>
    <x v="1"/>
    <x v="6"/>
  </r>
  <r>
    <n v="11307679"/>
    <n v="19"/>
    <x v="1"/>
    <x v="13"/>
    <x v="4"/>
    <x v="1"/>
  </r>
  <r>
    <n v="618487168"/>
    <n v="27"/>
    <x v="0"/>
    <x v="11"/>
    <x v="0"/>
    <x v="0"/>
  </r>
  <r>
    <n v="11304693"/>
    <n v="36"/>
    <x v="0"/>
    <x v="11"/>
    <x v="4"/>
    <x v="1"/>
  </r>
  <r>
    <n v="11307680"/>
    <n v="73"/>
    <x v="0"/>
    <x v="14"/>
    <x v="3"/>
    <x v="6"/>
  </r>
  <r>
    <n v="11304685"/>
    <n v="67"/>
    <x v="0"/>
    <x v="3"/>
    <x v="1"/>
    <x v="1"/>
  </r>
  <r>
    <n v="11300494"/>
    <n v="28"/>
    <x v="0"/>
    <x v="9"/>
    <x v="0"/>
    <x v="3"/>
  </r>
  <r>
    <n v="11301631"/>
    <n v="33"/>
    <x v="0"/>
    <x v="1"/>
    <x v="4"/>
    <x v="2"/>
  </r>
  <r>
    <n v="11307004"/>
    <n v="32"/>
    <x v="1"/>
    <x v="1"/>
    <x v="6"/>
    <x v="1"/>
  </r>
  <r>
    <n v="617268672"/>
    <n v="5"/>
    <x v="0"/>
    <x v="1"/>
    <x v="7"/>
    <x v="7"/>
  </r>
  <r>
    <n v="11305518"/>
    <n v="21"/>
    <x v="1"/>
    <x v="2"/>
    <x v="11"/>
    <x v="7"/>
  </r>
  <r>
    <n v="11305518"/>
    <n v="68"/>
    <x v="1"/>
    <x v="2"/>
    <x v="7"/>
    <x v="7"/>
  </r>
  <r>
    <n v="11305380"/>
    <n v="34"/>
    <x v="1"/>
    <x v="9"/>
    <x v="9"/>
    <x v="1"/>
  </r>
  <r>
    <n v="11304543"/>
    <n v="83"/>
    <x v="1"/>
    <x v="0"/>
    <x v="4"/>
    <x v="3"/>
  </r>
  <r>
    <n v="620872750"/>
    <n v="3"/>
    <x v="1"/>
    <x v="1"/>
    <x v="10"/>
    <x v="7"/>
  </r>
  <r>
    <n v="11300894"/>
    <n v="35"/>
    <x v="1"/>
    <x v="2"/>
    <x v="7"/>
    <x v="6"/>
  </r>
  <r>
    <n v="11304835"/>
    <n v="86"/>
    <x v="1"/>
    <x v="12"/>
    <x v="4"/>
    <x v="1"/>
  </r>
  <r>
    <n v="11303840"/>
    <n v="60"/>
    <x v="1"/>
    <x v="11"/>
    <x v="7"/>
    <x v="6"/>
  </r>
  <r>
    <n v="11303840"/>
    <n v="85"/>
    <x v="1"/>
    <x v="3"/>
    <x v="7"/>
    <x v="6"/>
  </r>
  <r>
    <n v="11304545"/>
    <n v="68"/>
    <x v="1"/>
    <x v="3"/>
    <x v="4"/>
    <x v="2"/>
  </r>
  <r>
    <n v="11304683"/>
    <n v="74"/>
    <x v="0"/>
    <x v="12"/>
    <x v="4"/>
    <x v="6"/>
  </r>
  <r>
    <n v="11300892"/>
    <n v="67"/>
    <x v="1"/>
    <x v="9"/>
    <x v="13"/>
    <x v="2"/>
  </r>
  <r>
    <n v="11307877"/>
    <n v="54"/>
    <x v="1"/>
    <x v="2"/>
    <x v="7"/>
    <x v="5"/>
  </r>
  <r>
    <n v="11307587"/>
    <n v="35"/>
    <x v="1"/>
    <x v="1"/>
    <x v="7"/>
    <x v="3"/>
  </r>
  <r>
    <n v="11308945"/>
    <n v="30"/>
    <x v="1"/>
    <x v="4"/>
    <x v="7"/>
    <x v="3"/>
  </r>
  <r>
    <n v="11309315"/>
    <n v="71"/>
    <x v="0"/>
    <x v="12"/>
    <x v="0"/>
    <x v="3"/>
  </r>
  <r>
    <n v="11309075"/>
    <n v="39"/>
    <x v="0"/>
    <x v="12"/>
    <x v="8"/>
    <x v="7"/>
  </r>
  <r>
    <n v="11309075"/>
    <n v="66"/>
    <x v="0"/>
    <x v="12"/>
    <x v="3"/>
    <x v="7"/>
  </r>
  <r>
    <n v="11308694"/>
    <n v="29"/>
    <x v="1"/>
    <x v="2"/>
    <x v="4"/>
    <x v="0"/>
  </r>
  <r>
    <n v="11309114"/>
    <n v="94"/>
    <x v="1"/>
    <x v="10"/>
    <x v="4"/>
    <x v="1"/>
  </r>
  <r>
    <n v="11309003"/>
    <n v="62"/>
    <x v="0"/>
    <x v="0"/>
    <x v="0"/>
    <x v="0"/>
  </r>
  <r>
    <n v="11309073"/>
    <n v="17"/>
    <x v="0"/>
    <x v="12"/>
    <x v="8"/>
    <x v="2"/>
  </r>
  <r>
    <n v="11309375"/>
    <n v="42"/>
    <x v="0"/>
    <x v="0"/>
    <x v="8"/>
    <x v="2"/>
  </r>
  <r>
    <n v="11308081"/>
    <n v="6"/>
    <x v="1"/>
    <x v="11"/>
    <x v="13"/>
    <x v="6"/>
  </r>
  <r>
    <n v="11306548"/>
    <n v="78"/>
    <x v="1"/>
    <x v="9"/>
    <x v="13"/>
    <x v="1"/>
  </r>
  <r>
    <n v="11306590"/>
    <n v="82"/>
    <x v="1"/>
    <x v="4"/>
    <x v="13"/>
    <x v="10"/>
  </r>
  <r>
    <n v="11303377"/>
    <n v="33"/>
    <x v="1"/>
    <x v="4"/>
    <x v="11"/>
    <x v="3"/>
  </r>
  <r>
    <n v="11255619"/>
    <n v="49"/>
    <x v="1"/>
    <x v="9"/>
    <x v="0"/>
    <x v="0"/>
  </r>
  <r>
    <n v="11264081"/>
    <n v="16"/>
    <x v="0"/>
    <x v="8"/>
    <x v="0"/>
    <x v="3"/>
  </r>
  <r>
    <n v="11264081"/>
    <n v="21"/>
    <x v="1"/>
    <x v="9"/>
    <x v="0"/>
    <x v="3"/>
  </r>
  <r>
    <n v="616259311"/>
    <n v="31"/>
    <x v="1"/>
    <x v="3"/>
    <x v="0"/>
    <x v="7"/>
  </r>
  <r>
    <n v="11306565"/>
    <n v="72"/>
    <x v="0"/>
    <x v="4"/>
    <x v="3"/>
    <x v="12"/>
  </r>
  <r>
    <n v="11309528"/>
    <n v="2"/>
    <x v="1"/>
    <x v="3"/>
    <x v="0"/>
    <x v="6"/>
  </r>
  <r>
    <n v="11306564"/>
    <n v="31"/>
    <x v="1"/>
    <x v="3"/>
    <x v="2"/>
    <x v="5"/>
  </r>
  <r>
    <n v="11306595"/>
    <n v="36"/>
    <x v="1"/>
    <x v="2"/>
    <x v="6"/>
    <x v="5"/>
  </r>
  <r>
    <n v="11312345"/>
    <n v="28"/>
    <x v="1"/>
    <x v="1"/>
    <x v="2"/>
    <x v="0"/>
  </r>
  <r>
    <n v="11291976"/>
    <n v="85"/>
    <x v="0"/>
    <x v="1"/>
    <x v="4"/>
    <x v="2"/>
  </r>
  <r>
    <n v="11238106"/>
    <n v="57"/>
    <x v="1"/>
    <x v="13"/>
    <x v="0"/>
    <x v="2"/>
  </r>
  <r>
    <n v="11302961"/>
    <n v="23"/>
    <x v="1"/>
    <x v="15"/>
    <x v="7"/>
    <x v="12"/>
  </r>
  <r>
    <n v="11314634"/>
    <n v="39"/>
    <x v="1"/>
    <x v="1"/>
    <x v="7"/>
    <x v="0"/>
  </r>
  <r>
    <n v="11315209"/>
    <n v="21"/>
    <x v="1"/>
    <x v="3"/>
    <x v="7"/>
    <x v="0"/>
  </r>
  <r>
    <n v="11318313"/>
    <n v="19"/>
    <x v="1"/>
    <x v="1"/>
    <x v="2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359">
  <r>
    <n v="10659320"/>
    <n v="25762"/>
    <n v="2"/>
    <x v="0"/>
  </r>
  <r>
    <n v="10687136"/>
    <n v="25762"/>
    <n v="5"/>
    <x v="1"/>
  </r>
  <r>
    <n v="10715253"/>
    <n v="20659"/>
    <n v="4"/>
    <x v="2"/>
  </r>
  <r>
    <n v="10717775"/>
    <n v="18745"/>
    <n v="3"/>
    <x v="3"/>
  </r>
  <r>
    <n v="10763112"/>
    <n v="20659"/>
    <n v="3"/>
    <x v="3"/>
  </r>
  <r>
    <n v="10763133"/>
    <n v="20659"/>
    <n v="5"/>
    <x v="1"/>
  </r>
  <r>
    <n v="10763393"/>
    <n v="18745"/>
    <n v="2"/>
    <x v="0"/>
  </r>
  <r>
    <n v="10763522"/>
    <n v="31281"/>
    <n v="2"/>
    <x v="4"/>
  </r>
  <r>
    <n v="10763686"/>
    <n v="20659"/>
    <n v="3"/>
    <x v="3"/>
  </r>
  <r>
    <n v="10763757"/>
    <n v="18745"/>
    <n v="2"/>
    <x v="0"/>
  </r>
  <r>
    <n v="10764128"/>
    <n v="27677"/>
    <n v="1"/>
    <x v="4"/>
  </r>
  <r>
    <n v="10764500"/>
    <n v="39213"/>
    <n v="2"/>
    <x v="4"/>
  </r>
  <r>
    <n v="10765199"/>
    <n v="27677"/>
    <n v="5"/>
    <x v="1"/>
  </r>
  <r>
    <n v="10765440"/>
    <n v="20659"/>
    <n v="5"/>
    <x v="1"/>
  </r>
  <r>
    <n v="10765450"/>
    <n v="39213"/>
    <n v="5"/>
    <x v="1"/>
  </r>
  <r>
    <n v="10765472"/>
    <n v="38256"/>
    <n v="6"/>
    <x v="5"/>
  </r>
  <r>
    <n v="10765699"/>
    <n v="25762"/>
    <n v="4"/>
    <x v="2"/>
  </r>
  <r>
    <n v="10765713"/>
    <n v="25762"/>
    <n v="4"/>
    <x v="2"/>
  </r>
  <r>
    <n v="10765749"/>
    <n v="27677"/>
    <n v="5"/>
    <x v="1"/>
  </r>
  <r>
    <n v="10765830"/>
    <n v="27677"/>
    <n v="5"/>
    <x v="1"/>
  </r>
  <r>
    <n v="10765933"/>
    <n v="36385"/>
    <n v="5"/>
    <x v="1"/>
  </r>
  <r>
    <n v="10765935"/>
    <n v="30281"/>
    <n v="5"/>
    <x v="1"/>
  </r>
  <r>
    <n v="10765945"/>
    <n v="18745"/>
    <n v="4"/>
    <x v="2"/>
  </r>
  <r>
    <n v="10765955"/>
    <n v="27677"/>
    <n v="4"/>
    <x v="2"/>
  </r>
  <r>
    <n v="10766025"/>
    <n v="33302"/>
    <n v="5"/>
    <x v="1"/>
  </r>
  <r>
    <n v="10766198"/>
    <n v="25762"/>
    <n v="4"/>
    <x v="2"/>
  </r>
  <r>
    <n v="10909798"/>
    <n v="20659"/>
    <n v="2"/>
    <x v="4"/>
  </r>
  <r>
    <n v="10910050"/>
    <n v="35181"/>
    <n v="5"/>
    <x v="1"/>
  </r>
  <r>
    <n v="10910055"/>
    <n v="27677"/>
    <n v="4"/>
    <x v="2"/>
  </r>
  <r>
    <n v="10910071"/>
    <n v="30281"/>
    <n v="5"/>
    <x v="1"/>
  </r>
  <r>
    <n v="10910072"/>
    <n v="38299"/>
    <n v="4"/>
    <x v="2"/>
  </r>
  <r>
    <n v="10910077"/>
    <n v="18745"/>
    <n v="5"/>
    <x v="1"/>
  </r>
  <r>
    <n v="10910084"/>
    <n v="35181"/>
    <n v="5"/>
    <x v="1"/>
  </r>
  <r>
    <n v="10910085"/>
    <n v="29554"/>
    <n v="4"/>
    <x v="2"/>
  </r>
  <r>
    <n v="10910108"/>
    <n v="37095"/>
    <n v="4"/>
    <x v="2"/>
  </r>
  <r>
    <n v="10910109"/>
    <n v="39213"/>
    <n v="5"/>
    <x v="1"/>
  </r>
  <r>
    <n v="10962848"/>
    <n v="25762"/>
    <n v="4"/>
    <x v="2"/>
  </r>
  <r>
    <n v="10980307"/>
    <n v="39213"/>
    <n v="4"/>
    <x v="2"/>
  </r>
  <r>
    <n v="10980340"/>
    <n v="38299"/>
    <n v="5"/>
    <x v="1"/>
  </r>
  <r>
    <n v="10980341"/>
    <n v="18745"/>
    <n v="5"/>
    <x v="1"/>
  </r>
  <r>
    <n v="10980355"/>
    <n v="18745"/>
    <n v="4"/>
    <x v="2"/>
  </r>
  <r>
    <n v="10980376"/>
    <n v="18745"/>
    <n v="4"/>
    <x v="2"/>
  </r>
  <r>
    <n v="10980407"/>
    <n v="27677"/>
    <n v="4"/>
    <x v="2"/>
  </r>
  <r>
    <n v="10980415"/>
    <n v="27677"/>
    <n v="4"/>
    <x v="2"/>
  </r>
  <r>
    <n v="10980433"/>
    <n v="27677"/>
    <n v="5"/>
    <x v="1"/>
  </r>
  <r>
    <n v="10980561"/>
    <n v="18745"/>
    <n v="7"/>
    <x v="6"/>
  </r>
  <r>
    <n v="10980564"/>
    <n v="27244"/>
    <n v="1"/>
    <x v="4"/>
  </r>
  <r>
    <n v="10980582"/>
    <n v="30281"/>
    <n v="4"/>
    <x v="2"/>
  </r>
  <r>
    <n v="10980721"/>
    <n v="29367"/>
    <n v="4"/>
    <x v="2"/>
  </r>
  <r>
    <n v="10980723"/>
    <n v="35181"/>
    <n v="5"/>
    <x v="1"/>
  </r>
  <r>
    <n v="10980768"/>
    <n v="36385"/>
    <n v="1"/>
    <x v="4"/>
  </r>
  <r>
    <n v="10980791"/>
    <n v="25762"/>
    <n v="5"/>
    <x v="1"/>
  </r>
  <r>
    <n v="10980819"/>
    <n v="38299"/>
    <n v="2"/>
    <x v="4"/>
  </r>
  <r>
    <n v="10980965"/>
    <n v="37095"/>
    <n v="5"/>
    <x v="1"/>
  </r>
  <r>
    <n v="10980976"/>
    <n v="26284"/>
    <n v="5"/>
    <x v="1"/>
  </r>
  <r>
    <n v="10981041"/>
    <n v="38486"/>
    <n v="4"/>
    <x v="2"/>
  </r>
  <r>
    <n v="10989482"/>
    <n v="36342"/>
    <n v="5"/>
    <x v="1"/>
  </r>
  <r>
    <n v="11016099"/>
    <n v="38256"/>
    <n v="5"/>
    <x v="1"/>
  </r>
  <r>
    <n v="11088135"/>
    <n v="44113"/>
    <n v="1"/>
    <x v="4"/>
  </r>
  <r>
    <n v="11089784"/>
    <n v="38486"/>
    <n v="1"/>
    <x v="4"/>
  </r>
  <r>
    <n v="11089797"/>
    <n v="36385"/>
    <n v="1"/>
    <x v="4"/>
  </r>
  <r>
    <n v="11089801"/>
    <n v="31281"/>
    <n v="2"/>
    <x v="4"/>
  </r>
  <r>
    <n v="11089842"/>
    <n v="37095"/>
    <n v="1"/>
    <x v="4"/>
  </r>
  <r>
    <n v="11090001"/>
    <n v="27244"/>
    <n v="2"/>
    <x v="4"/>
  </r>
  <r>
    <n v="11090099"/>
    <n v="36385"/>
    <n v="1"/>
    <x v="4"/>
  </r>
  <r>
    <n v="11090869"/>
    <n v="27244"/>
    <n v="2"/>
    <x v="4"/>
  </r>
  <r>
    <n v="11090870"/>
    <n v="27244"/>
    <n v="1"/>
    <x v="4"/>
  </r>
  <r>
    <n v="11090874"/>
    <n v="36385"/>
    <n v="1"/>
    <x v="4"/>
  </r>
  <r>
    <n v="11090881"/>
    <n v="42199"/>
    <n v="2"/>
    <x v="4"/>
  </r>
  <r>
    <n v="11091353"/>
    <n v="27244"/>
    <n v="1"/>
    <x v="4"/>
  </r>
  <r>
    <n v="11098608"/>
    <n v="38299"/>
    <n v="2"/>
    <x v="4"/>
  </r>
  <r>
    <n v="11098616"/>
    <n v="37095"/>
    <n v="1"/>
    <x v="4"/>
  </r>
  <r>
    <n v="11098647"/>
    <n v="42199"/>
    <n v="1"/>
    <x v="4"/>
  </r>
  <r>
    <n v="11098657"/>
    <n v="38299"/>
    <n v="4"/>
    <x v="0"/>
  </r>
  <r>
    <n v="11098681"/>
    <n v="44113"/>
    <n v="1"/>
    <x v="4"/>
  </r>
  <r>
    <n v="11098962"/>
    <n v="38299"/>
    <n v="2"/>
    <x v="4"/>
  </r>
  <r>
    <n v="11099145"/>
    <n v="31468"/>
    <n v="2"/>
    <x v="4"/>
  </r>
  <r>
    <n v="11099199"/>
    <n v="27244"/>
    <n v="2"/>
    <x v="4"/>
  </r>
  <r>
    <n v="11099860"/>
    <n v="36385"/>
    <n v="5"/>
    <x v="1"/>
  </r>
  <r>
    <n v="11100411"/>
    <n v="27677"/>
    <n v="4"/>
    <x v="2"/>
  </r>
  <r>
    <n v="11101395"/>
    <n v="31281"/>
    <n v="1"/>
    <x v="4"/>
  </r>
  <r>
    <n v="11101596"/>
    <n v="42199"/>
    <n v="4"/>
    <x v="2"/>
  </r>
  <r>
    <n v="11102327"/>
    <n v="18745"/>
    <n v="4"/>
    <x v="2"/>
  </r>
  <r>
    <n v="11102675"/>
    <n v="39213"/>
    <n v="5"/>
    <x v="1"/>
  </r>
  <r>
    <n v="11102690"/>
    <n v="31281"/>
    <n v="4"/>
    <x v="2"/>
  </r>
  <r>
    <n v="11102806"/>
    <n v="38486"/>
    <n v="4"/>
    <x v="2"/>
  </r>
  <r>
    <n v="11102939"/>
    <n v="31281"/>
    <n v="4"/>
    <x v="2"/>
  </r>
  <r>
    <n v="11102966"/>
    <n v="29554"/>
    <n v="6"/>
    <x v="5"/>
  </r>
  <r>
    <n v="11103691"/>
    <n v="44113"/>
    <n v="5"/>
    <x v="1"/>
  </r>
  <r>
    <n v="11103893"/>
    <n v="27677"/>
    <n v="5"/>
    <x v="1"/>
  </r>
  <r>
    <n v="11104235"/>
    <n v="36385"/>
    <n v="4"/>
    <x v="2"/>
  </r>
  <r>
    <n v="11104441"/>
    <n v="33302"/>
    <n v="5"/>
    <x v="1"/>
  </r>
  <r>
    <n v="11104462"/>
    <n v="27432"/>
    <n v="1"/>
    <x v="4"/>
  </r>
  <r>
    <n v="11104502"/>
    <n v="31281"/>
    <n v="2"/>
    <x v="4"/>
  </r>
  <r>
    <n v="11104522"/>
    <n v="38256"/>
    <n v="4"/>
    <x v="2"/>
  </r>
  <r>
    <n v="11104524"/>
    <n v="36573"/>
    <n v="2"/>
    <x v="4"/>
  </r>
  <r>
    <n v="11104603"/>
    <n v="27677"/>
    <n v="4"/>
    <x v="2"/>
  </r>
  <r>
    <n v="11104604"/>
    <n v="27244"/>
    <n v="1"/>
    <x v="4"/>
  </r>
  <r>
    <n v="11104623"/>
    <n v="18745"/>
    <n v="4"/>
    <x v="2"/>
  </r>
  <r>
    <n v="11104647"/>
    <n v="29554"/>
    <n v="6"/>
    <x v="5"/>
  </r>
  <r>
    <n v="11104689"/>
    <n v="27244"/>
    <n v="1"/>
    <x v="4"/>
  </r>
  <r>
    <n v="11104705"/>
    <n v="18745"/>
    <n v="4"/>
    <x v="2"/>
  </r>
  <r>
    <n v="11104843"/>
    <n v="25762"/>
    <n v="5"/>
    <x v="1"/>
  </r>
  <r>
    <n v="11104861"/>
    <n v="25762"/>
    <n v="5"/>
    <x v="1"/>
  </r>
  <r>
    <n v="11104897"/>
    <n v="36385"/>
    <n v="2"/>
    <x v="4"/>
  </r>
  <r>
    <n v="11105026"/>
    <n v="18745"/>
    <n v="5"/>
    <x v="1"/>
  </r>
  <r>
    <n v="11105094"/>
    <n v="27244"/>
    <n v="1"/>
    <x v="4"/>
  </r>
  <r>
    <n v="11105132"/>
    <n v="37095"/>
    <n v="1"/>
    <x v="4"/>
  </r>
  <r>
    <n v="11105320"/>
    <n v="27677"/>
    <n v="5"/>
    <x v="1"/>
  </r>
  <r>
    <n v="11105395"/>
    <n v="36573"/>
    <n v="4"/>
    <x v="2"/>
  </r>
  <r>
    <n v="11105468"/>
    <n v="36864"/>
    <n v="5"/>
    <x v="1"/>
  </r>
  <r>
    <n v="11105502"/>
    <n v="36907"/>
    <n v="1"/>
    <x v="4"/>
  </r>
  <r>
    <n v="11105703"/>
    <n v="38299"/>
    <n v="1"/>
    <x v="4"/>
  </r>
  <r>
    <n v="11105852"/>
    <n v="36385"/>
    <n v="4"/>
    <x v="2"/>
  </r>
  <r>
    <n v="11105903"/>
    <n v="44113"/>
    <n v="4"/>
    <x v="2"/>
  </r>
  <r>
    <n v="11106043"/>
    <n v="42199"/>
    <n v="4"/>
    <x v="2"/>
  </r>
  <r>
    <n v="11106108"/>
    <n v="39213"/>
    <n v="5"/>
    <x v="1"/>
  </r>
  <r>
    <n v="11106113"/>
    <n v="33302"/>
    <n v="5"/>
    <x v="1"/>
  </r>
  <r>
    <n v="11106302"/>
    <n v="38299"/>
    <n v="1"/>
    <x v="4"/>
  </r>
  <r>
    <n v="11106345"/>
    <n v="44113"/>
    <n v="4"/>
    <x v="2"/>
  </r>
  <r>
    <n v="11106408"/>
    <n v="32195"/>
    <n v="5"/>
    <x v="1"/>
  </r>
  <r>
    <n v="11107330"/>
    <n v="36385"/>
    <n v="4"/>
    <x v="2"/>
  </r>
  <r>
    <n v="11107513"/>
    <n v="42011"/>
    <n v="4"/>
    <x v="2"/>
  </r>
  <r>
    <n v="11108018"/>
    <n v="25762"/>
    <n v="4"/>
    <x v="2"/>
  </r>
  <r>
    <n v="11108124"/>
    <n v="43881"/>
    <n v="4"/>
    <x v="2"/>
  </r>
  <r>
    <n v="11108133"/>
    <n v="36573"/>
    <n v="5"/>
    <x v="1"/>
  </r>
  <r>
    <n v="11108143"/>
    <n v="38256"/>
    <n v="5"/>
    <x v="1"/>
  </r>
  <r>
    <n v="11108148"/>
    <n v="33058"/>
    <n v="1"/>
    <x v="4"/>
  </r>
  <r>
    <n v="11108149"/>
    <n v="38486"/>
    <n v="1"/>
    <x v="4"/>
  </r>
  <r>
    <n v="11108150"/>
    <n v="27677"/>
    <n v="1"/>
    <x v="4"/>
  </r>
  <r>
    <n v="11108152"/>
    <n v="36385"/>
    <n v="1"/>
    <x v="4"/>
  </r>
  <r>
    <n v="11108153"/>
    <n v="38299"/>
    <n v="1"/>
    <x v="4"/>
  </r>
  <r>
    <n v="11108155"/>
    <n v="44113"/>
    <n v="1"/>
    <x v="4"/>
  </r>
  <r>
    <n v="11108157"/>
    <n v="38299"/>
    <n v="1"/>
    <x v="4"/>
  </r>
  <r>
    <n v="11108158"/>
    <n v="27432"/>
    <n v="1"/>
    <x v="4"/>
  </r>
  <r>
    <n v="11108361"/>
    <n v="38256"/>
    <n v="5"/>
    <x v="1"/>
  </r>
  <r>
    <n v="11108382"/>
    <n v="37299"/>
    <n v="4"/>
    <x v="2"/>
  </r>
  <r>
    <n v="11108386"/>
    <n v="25762"/>
    <n v="5"/>
    <x v="1"/>
  </r>
  <r>
    <n v="11108592"/>
    <n v="25762"/>
    <n v="4"/>
    <x v="2"/>
  </r>
  <r>
    <n v="11108723"/>
    <n v="38486"/>
    <n v="5"/>
    <x v="1"/>
  </r>
  <r>
    <n v="11108828"/>
    <n v="31468"/>
    <n v="5"/>
    <x v="1"/>
  </r>
  <r>
    <n v="11108900"/>
    <n v="20659"/>
    <n v="4"/>
    <x v="2"/>
  </r>
  <r>
    <n v="11109070"/>
    <n v="31388"/>
    <n v="6"/>
    <x v="5"/>
  </r>
  <r>
    <n v="11109089"/>
    <n v="30281"/>
    <n v="4"/>
    <x v="2"/>
  </r>
  <r>
    <n v="11109129"/>
    <n v="27677"/>
    <n v="4"/>
    <x v="2"/>
  </r>
  <r>
    <n v="11109173"/>
    <n v="38486"/>
    <n v="5"/>
    <x v="1"/>
  </r>
  <r>
    <n v="11109179"/>
    <n v="29367"/>
    <n v="5"/>
    <x v="1"/>
  </r>
  <r>
    <n v="11109249"/>
    <n v="38299"/>
    <n v="5"/>
    <x v="1"/>
  </r>
  <r>
    <n v="11116131"/>
    <n v="38486"/>
    <n v="3"/>
    <x v="3"/>
  </r>
  <r>
    <n v="11116179"/>
    <n v="25762"/>
    <n v="5"/>
    <x v="1"/>
  </r>
  <r>
    <n v="11116361"/>
    <n v="27677"/>
    <n v="5"/>
    <x v="1"/>
  </r>
  <r>
    <n v="11116844"/>
    <n v="18745"/>
    <n v="4"/>
    <x v="2"/>
  </r>
  <r>
    <n v="11131960"/>
    <n v="27244"/>
    <n v="2"/>
    <x v="4"/>
  </r>
  <r>
    <n v="11132312"/>
    <n v="27244"/>
    <n v="3"/>
    <x v="3"/>
  </r>
  <r>
    <n v="11132313"/>
    <n v="38486"/>
    <n v="1"/>
    <x v="4"/>
  </r>
  <r>
    <n v="11132344"/>
    <n v="43925"/>
    <n v="1"/>
    <x v="4"/>
  </r>
  <r>
    <n v="11132737"/>
    <n v="36385"/>
    <n v="1"/>
    <x v="4"/>
  </r>
  <r>
    <n v="11132919"/>
    <n v="31281"/>
    <n v="2"/>
    <x v="4"/>
  </r>
  <r>
    <n v="11133090"/>
    <n v="32195"/>
    <n v="4"/>
    <x v="2"/>
  </r>
  <r>
    <n v="11133184"/>
    <n v="27244"/>
    <n v="3"/>
    <x v="3"/>
  </r>
  <r>
    <n v="11140046"/>
    <n v="25762"/>
    <n v="5"/>
    <x v="1"/>
  </r>
  <r>
    <n v="11140197"/>
    <n v="36385"/>
    <n v="2"/>
    <x v="4"/>
  </r>
  <r>
    <n v="11140301"/>
    <n v="36342"/>
    <n v="4"/>
    <x v="2"/>
  </r>
  <r>
    <n v="11140666"/>
    <n v="44113"/>
    <n v="1"/>
    <x v="4"/>
  </r>
  <r>
    <n v="11140926"/>
    <n v="36385"/>
    <n v="2"/>
    <x v="4"/>
  </r>
  <r>
    <n v="11155251"/>
    <n v="25762"/>
    <n v="7"/>
    <x v="6"/>
  </r>
  <r>
    <n v="11155852"/>
    <n v="30281"/>
    <n v="7"/>
    <x v="6"/>
  </r>
  <r>
    <n v="11155860"/>
    <n v="18745"/>
    <n v="6"/>
    <x v="5"/>
  </r>
  <r>
    <n v="11156206"/>
    <n v="27677"/>
    <n v="4"/>
    <x v="2"/>
  </r>
  <r>
    <n v="11156380"/>
    <n v="29158"/>
    <n v="2"/>
    <x v="4"/>
  </r>
  <r>
    <n v="11156429"/>
    <n v="31468"/>
    <n v="1"/>
    <x v="4"/>
  </r>
  <r>
    <n v="11156431"/>
    <n v="38299"/>
    <n v="2"/>
    <x v="0"/>
  </r>
  <r>
    <n v="11156446"/>
    <n v="44113"/>
    <n v="1"/>
    <x v="4"/>
  </r>
  <r>
    <n v="11156448"/>
    <n v="38486"/>
    <n v="2"/>
    <x v="0"/>
  </r>
  <r>
    <n v="11163394"/>
    <n v="18745"/>
    <n v="4"/>
    <x v="2"/>
  </r>
  <r>
    <n v="11163538"/>
    <n v="37299"/>
    <n v="5"/>
    <x v="1"/>
  </r>
  <r>
    <n v="11163669"/>
    <n v="37299"/>
    <n v="5"/>
    <x v="1"/>
  </r>
  <r>
    <n v="11163828"/>
    <n v="20659"/>
    <n v="5"/>
    <x v="1"/>
  </r>
  <r>
    <n v="11164248"/>
    <n v="29367"/>
    <n v="5"/>
    <x v="1"/>
  </r>
  <r>
    <n v="11171571"/>
    <n v="38299"/>
    <n v="2"/>
    <x v="4"/>
  </r>
  <r>
    <n v="11179617"/>
    <n v="36385"/>
    <n v="1"/>
    <x v="4"/>
  </r>
  <r>
    <n v="11179759"/>
    <n v="25762"/>
    <n v="4"/>
    <x v="2"/>
  </r>
  <r>
    <n v="11180598"/>
    <n v="42199"/>
    <n v="5"/>
    <x v="1"/>
  </r>
  <r>
    <n v="11180665"/>
    <n v="44113"/>
    <n v="4"/>
    <x v="2"/>
  </r>
  <r>
    <n v="11180791"/>
    <n v="39213"/>
    <n v="5"/>
    <x v="1"/>
  </r>
  <r>
    <n v="11180796"/>
    <n v="20659"/>
    <n v="4"/>
    <x v="2"/>
  </r>
  <r>
    <n v="11180808"/>
    <n v="18745"/>
    <n v="4"/>
    <x v="2"/>
  </r>
  <r>
    <n v="11180828"/>
    <n v="25762"/>
    <n v="4"/>
    <x v="2"/>
  </r>
  <r>
    <n v="11180869"/>
    <n v="25762"/>
    <n v="5"/>
    <x v="1"/>
  </r>
  <r>
    <n v="11181164"/>
    <n v="18745"/>
    <n v="4"/>
    <x v="2"/>
  </r>
  <r>
    <n v="11181566"/>
    <n v="29367"/>
    <n v="1"/>
    <x v="4"/>
  </r>
  <r>
    <n v="11182078"/>
    <n v="27677"/>
    <n v="5"/>
    <x v="1"/>
  </r>
  <r>
    <n v="11182265"/>
    <n v="38299"/>
    <n v="1"/>
    <x v="4"/>
  </r>
  <r>
    <n v="11182341"/>
    <n v="31468"/>
    <n v="2"/>
    <x v="4"/>
  </r>
  <r>
    <n v="11182379"/>
    <n v="38299"/>
    <n v="5"/>
    <x v="1"/>
  </r>
  <r>
    <n v="11182400"/>
    <n v="38299"/>
    <n v="2"/>
    <x v="4"/>
  </r>
  <r>
    <n v="11182468"/>
    <n v="36385"/>
    <n v="4"/>
    <x v="2"/>
  </r>
  <r>
    <n v="11182619"/>
    <n v="27244"/>
    <n v="1"/>
    <x v="4"/>
  </r>
  <r>
    <n v="11182624"/>
    <n v="33058"/>
    <n v="1"/>
    <x v="4"/>
  </r>
  <r>
    <n v="11182773"/>
    <n v="26284"/>
    <n v="4"/>
    <x v="2"/>
  </r>
  <r>
    <n v="11183083"/>
    <n v="38299"/>
    <n v="2"/>
    <x v="4"/>
  </r>
  <r>
    <n v="11183170"/>
    <n v="38299"/>
    <n v="1"/>
    <x v="4"/>
  </r>
  <r>
    <n v="11183206"/>
    <n v="36385"/>
    <n v="1"/>
    <x v="4"/>
  </r>
  <r>
    <n v="11183291"/>
    <n v="37299"/>
    <n v="4"/>
    <x v="2"/>
  </r>
  <r>
    <n v="11183783"/>
    <n v="27244"/>
    <n v="3"/>
    <x v="3"/>
  </r>
  <r>
    <n v="11183873"/>
    <n v="31281"/>
    <n v="4"/>
    <x v="0"/>
  </r>
  <r>
    <n v="11184491"/>
    <n v="31281"/>
    <n v="2"/>
    <x v="4"/>
  </r>
  <r>
    <n v="11184588"/>
    <n v="38486"/>
    <n v="1"/>
    <x v="4"/>
  </r>
  <r>
    <n v="11185605"/>
    <n v="38299"/>
    <n v="3"/>
    <x v="3"/>
  </r>
  <r>
    <n v="11185655"/>
    <n v="29367"/>
    <n v="1"/>
    <x v="4"/>
  </r>
  <r>
    <n v="11185726"/>
    <n v="36573"/>
    <n v="1"/>
    <x v="4"/>
  </r>
  <r>
    <n v="11186527"/>
    <n v="31388"/>
    <n v="4"/>
    <x v="2"/>
  </r>
  <r>
    <n v="11186727"/>
    <n v="38299"/>
    <n v="1"/>
    <x v="4"/>
  </r>
  <r>
    <n v="11186951"/>
    <n v="38299"/>
    <n v="2"/>
    <x v="4"/>
  </r>
  <r>
    <n v="11186974"/>
    <n v="38299"/>
    <n v="1"/>
    <x v="4"/>
  </r>
  <r>
    <n v="11187032"/>
    <n v="31281"/>
    <n v="2"/>
    <x v="0"/>
  </r>
  <r>
    <n v="11187034"/>
    <n v="20659"/>
    <n v="5"/>
    <x v="1"/>
  </r>
  <r>
    <n v="11187037"/>
    <n v="38299"/>
    <n v="2"/>
    <x v="0"/>
  </r>
  <r>
    <n v="11187131"/>
    <n v="37095"/>
    <n v="1"/>
    <x v="4"/>
  </r>
  <r>
    <n v="11187137"/>
    <n v="33058"/>
    <n v="2"/>
    <x v="4"/>
  </r>
  <r>
    <n v="11187215"/>
    <n v="27432"/>
    <n v="1"/>
    <x v="4"/>
  </r>
  <r>
    <n v="11187345"/>
    <n v="31281"/>
    <n v="2"/>
    <x v="4"/>
  </r>
  <r>
    <n v="11187462"/>
    <n v="38299"/>
    <n v="2"/>
    <x v="4"/>
  </r>
  <r>
    <n v="11187519"/>
    <n v="43925"/>
    <n v="3"/>
    <x v="5"/>
  </r>
  <r>
    <n v="11187527"/>
    <n v="44113"/>
    <n v="4"/>
    <x v="0"/>
  </r>
  <r>
    <n v="11187562"/>
    <n v="37095"/>
    <n v="4"/>
    <x v="0"/>
  </r>
  <r>
    <n v="11187564"/>
    <n v="38299"/>
    <n v="2"/>
    <x v="4"/>
  </r>
  <r>
    <n v="11187565"/>
    <n v="44113"/>
    <n v="2"/>
    <x v="0"/>
  </r>
  <r>
    <n v="11187734"/>
    <n v="27244"/>
    <n v="1"/>
    <x v="4"/>
  </r>
  <r>
    <n v="11187801"/>
    <n v="36385"/>
    <n v="3"/>
    <x v="3"/>
  </r>
  <r>
    <n v="11188013"/>
    <n v="37299"/>
    <n v="4"/>
    <x v="2"/>
  </r>
  <r>
    <n v="11188579"/>
    <n v="31468"/>
    <n v="3"/>
    <x v="3"/>
  </r>
  <r>
    <n v="11188690"/>
    <n v="44113"/>
    <n v="1"/>
    <x v="4"/>
  </r>
  <r>
    <n v="11188724"/>
    <n v="27677"/>
    <n v="5"/>
    <x v="1"/>
  </r>
  <r>
    <n v="11189017"/>
    <n v="36385"/>
    <n v="4"/>
    <x v="2"/>
  </r>
  <r>
    <n v="11189071"/>
    <n v="27677"/>
    <n v="4"/>
    <x v="2"/>
  </r>
  <r>
    <n v="11189226"/>
    <n v="35181"/>
    <n v="1"/>
    <x v="4"/>
  </r>
  <r>
    <n v="11189491"/>
    <n v="44113"/>
    <n v="5"/>
    <x v="1"/>
  </r>
  <r>
    <n v="11189693"/>
    <n v="29554"/>
    <n v="4"/>
    <x v="2"/>
  </r>
  <r>
    <n v="11190055"/>
    <n v="37095"/>
    <n v="1"/>
    <x v="4"/>
  </r>
  <r>
    <n v="11190086"/>
    <n v="44113"/>
    <n v="4"/>
    <x v="2"/>
  </r>
  <r>
    <n v="11190163"/>
    <n v="29324"/>
    <n v="5"/>
    <x v="1"/>
  </r>
  <r>
    <n v="11190176"/>
    <n v="27677"/>
    <n v="5"/>
    <x v="1"/>
  </r>
  <r>
    <n v="11190705"/>
    <n v="25762"/>
    <n v="5"/>
    <x v="1"/>
  </r>
  <r>
    <n v="11191070"/>
    <n v="44113"/>
    <n v="3"/>
    <x v="3"/>
  </r>
  <r>
    <n v="11191673"/>
    <n v="38299"/>
    <n v="1"/>
    <x v="4"/>
  </r>
  <r>
    <n v="11191678"/>
    <n v="36907"/>
    <n v="1"/>
    <x v="4"/>
  </r>
  <r>
    <n v="11191680"/>
    <n v="39213"/>
    <n v="4"/>
    <x v="2"/>
  </r>
  <r>
    <n v="11191683"/>
    <n v="38299"/>
    <n v="1"/>
    <x v="4"/>
  </r>
  <r>
    <n v="11191889"/>
    <n v="27244"/>
    <n v="1"/>
    <x v="4"/>
  </r>
  <r>
    <n v="11192117"/>
    <n v="44113"/>
    <n v="1"/>
    <x v="4"/>
  </r>
  <r>
    <n v="11192150"/>
    <n v="38299"/>
    <n v="6"/>
    <x v="5"/>
  </r>
  <r>
    <n v="11192168"/>
    <n v="36385"/>
    <n v="5"/>
    <x v="1"/>
  </r>
  <r>
    <n v="11192172"/>
    <n v="37095"/>
    <n v="4"/>
    <x v="2"/>
  </r>
  <r>
    <n v="11192173"/>
    <n v="42199"/>
    <n v="5"/>
    <x v="1"/>
  </r>
  <r>
    <n v="11192246"/>
    <n v="31468"/>
    <n v="5"/>
    <x v="1"/>
  </r>
  <r>
    <n v="11192269"/>
    <n v="31468"/>
    <n v="2"/>
    <x v="4"/>
  </r>
  <r>
    <n v="11192283"/>
    <n v="27244"/>
    <n v="1"/>
    <x v="4"/>
  </r>
  <r>
    <n v="11192428"/>
    <n v="29554"/>
    <n v="5"/>
    <x v="1"/>
  </r>
  <r>
    <n v="11192446"/>
    <n v="34993"/>
    <n v="4"/>
    <x v="2"/>
  </r>
  <r>
    <n v="11192469"/>
    <n v="37095"/>
    <n v="2"/>
    <x v="4"/>
  </r>
  <r>
    <n v="11192647"/>
    <n v="38299"/>
    <n v="5"/>
    <x v="1"/>
  </r>
  <r>
    <n v="11193056"/>
    <n v="38299"/>
    <n v="2"/>
    <x v="4"/>
  </r>
  <r>
    <n v="11193172"/>
    <n v="27677"/>
    <n v="7"/>
    <x v="6"/>
  </r>
  <r>
    <n v="11193183"/>
    <n v="27677"/>
    <n v="7"/>
    <x v="6"/>
  </r>
  <r>
    <n v="11193301"/>
    <n v="29367"/>
    <n v="1"/>
    <x v="4"/>
  </r>
  <r>
    <n v="11193366"/>
    <n v="27244"/>
    <n v="2"/>
    <x v="4"/>
  </r>
  <r>
    <n v="11194020"/>
    <n v="38486"/>
    <n v="4"/>
    <x v="2"/>
  </r>
  <r>
    <n v="11194708"/>
    <n v="38299"/>
    <n v="3"/>
    <x v="3"/>
  </r>
  <r>
    <n v="11194862"/>
    <n v="39213"/>
    <n v="4"/>
    <x v="2"/>
  </r>
  <r>
    <n v="11194941"/>
    <n v="38299"/>
    <n v="2"/>
    <x v="4"/>
  </r>
  <r>
    <n v="11195208"/>
    <n v="42199"/>
    <n v="4"/>
    <x v="2"/>
  </r>
  <r>
    <n v="11195213"/>
    <n v="27677"/>
    <n v="4"/>
    <x v="2"/>
  </r>
  <r>
    <n v="11195225"/>
    <n v="37299"/>
    <n v="4"/>
    <x v="2"/>
  </r>
  <r>
    <n v="11195432"/>
    <n v="36385"/>
    <n v="5"/>
    <x v="1"/>
  </r>
  <r>
    <n v="11195961"/>
    <n v="27677"/>
    <n v="4"/>
    <x v="2"/>
  </r>
  <r>
    <n v="11195997"/>
    <n v="36385"/>
    <n v="5"/>
    <x v="1"/>
  </r>
  <r>
    <n v="11196001"/>
    <n v="36573"/>
    <n v="5"/>
    <x v="1"/>
  </r>
  <r>
    <n v="11196072"/>
    <n v="27677"/>
    <n v="2"/>
    <x v="4"/>
  </r>
  <r>
    <n v="11196077"/>
    <n v="38299"/>
    <n v="5"/>
    <x v="1"/>
  </r>
  <r>
    <n v="11196149"/>
    <n v="39213"/>
    <n v="4"/>
    <x v="2"/>
  </r>
  <r>
    <n v="11196167"/>
    <n v="18745"/>
    <n v="4"/>
    <x v="2"/>
  </r>
  <r>
    <n v="11196220"/>
    <n v="27677"/>
    <n v="6"/>
    <x v="5"/>
  </r>
  <r>
    <n v="11196402"/>
    <n v="27677"/>
    <n v="4"/>
    <x v="2"/>
  </r>
  <r>
    <n v="11196605"/>
    <n v="25762"/>
    <n v="5"/>
    <x v="1"/>
  </r>
  <r>
    <n v="11196852"/>
    <n v="27677"/>
    <n v="2"/>
    <x v="4"/>
  </r>
  <r>
    <n v="11196854"/>
    <n v="27677"/>
    <n v="3"/>
    <x v="3"/>
  </r>
  <r>
    <n v="11196855"/>
    <n v="38299"/>
    <n v="2"/>
    <x v="4"/>
  </r>
  <r>
    <n v="11196857"/>
    <n v="20659"/>
    <n v="4"/>
    <x v="2"/>
  </r>
  <r>
    <n v="11196860"/>
    <n v="38256"/>
    <n v="1"/>
    <x v="4"/>
  </r>
  <r>
    <n v="11197043"/>
    <n v="18745"/>
    <n v="4"/>
    <x v="2"/>
  </r>
  <r>
    <n v="11197276"/>
    <n v="33302"/>
    <n v="6"/>
    <x v="5"/>
  </r>
  <r>
    <n v="11197468"/>
    <n v="44113"/>
    <n v="6"/>
    <x v="5"/>
  </r>
  <r>
    <n v="11197485"/>
    <n v="31388"/>
    <n v="5"/>
    <x v="1"/>
  </r>
  <r>
    <n v="11197616"/>
    <n v="24370"/>
    <n v="4"/>
    <x v="2"/>
  </r>
  <r>
    <n v="11197754"/>
    <n v="27677"/>
    <n v="6"/>
    <x v="5"/>
  </r>
  <r>
    <n v="11197830"/>
    <n v="27677"/>
    <n v="5"/>
    <x v="1"/>
  </r>
  <r>
    <n v="11198038"/>
    <n v="27677"/>
    <n v="5"/>
    <x v="1"/>
  </r>
  <r>
    <n v="11198052"/>
    <n v="34993"/>
    <n v="5"/>
    <x v="1"/>
  </r>
  <r>
    <n v="11198107"/>
    <n v="35181"/>
    <n v="5"/>
    <x v="1"/>
  </r>
  <r>
    <n v="11198197"/>
    <n v="36385"/>
    <n v="5"/>
    <x v="1"/>
  </r>
  <r>
    <n v="11198370"/>
    <n v="27677"/>
    <n v="5"/>
    <x v="1"/>
  </r>
  <r>
    <n v="11198433"/>
    <n v="18745"/>
    <n v="5"/>
    <x v="1"/>
  </r>
  <r>
    <n v="11198434"/>
    <n v="27677"/>
    <n v="4"/>
    <x v="2"/>
  </r>
  <r>
    <n v="11198607"/>
    <n v="36385"/>
    <n v="4"/>
    <x v="2"/>
  </r>
  <r>
    <n v="11198638"/>
    <n v="27677"/>
    <n v="5"/>
    <x v="1"/>
  </r>
  <r>
    <n v="11199007"/>
    <n v="38486"/>
    <n v="4"/>
    <x v="2"/>
  </r>
  <r>
    <n v="11199124"/>
    <n v="25762"/>
    <n v="4"/>
    <x v="2"/>
  </r>
  <r>
    <n v="11199126"/>
    <n v="27677"/>
    <n v="4"/>
    <x v="2"/>
  </r>
  <r>
    <n v="11199134"/>
    <n v="25762"/>
    <n v="4"/>
    <x v="2"/>
  </r>
  <r>
    <n v="11199232"/>
    <n v="36342"/>
    <n v="5"/>
    <x v="1"/>
  </r>
  <r>
    <n v="11199295"/>
    <n v="20659"/>
    <n v="4"/>
    <x v="2"/>
  </r>
  <r>
    <n v="11199319"/>
    <n v="35181"/>
    <n v="4"/>
    <x v="2"/>
  </r>
  <r>
    <n v="11199331"/>
    <n v="27677"/>
    <n v="2"/>
    <x v="0"/>
  </r>
  <r>
    <n v="11199336"/>
    <n v="38299"/>
    <n v="1"/>
    <x v="4"/>
  </r>
  <r>
    <n v="11199338"/>
    <n v="27677"/>
    <n v="2"/>
    <x v="0"/>
  </r>
  <r>
    <n v="11199341"/>
    <n v="27677"/>
    <n v="1"/>
    <x v="4"/>
  </r>
  <r>
    <n v="11199345"/>
    <n v="27677"/>
    <n v="3"/>
    <x v="3"/>
  </r>
  <r>
    <n v="11199347"/>
    <n v="37095"/>
    <n v="1"/>
    <x v="4"/>
  </r>
  <r>
    <n v="11199352"/>
    <n v="33302"/>
    <n v="3"/>
    <x v="5"/>
  </r>
  <r>
    <n v="11199357"/>
    <n v="33302"/>
    <n v="2"/>
    <x v="0"/>
  </r>
  <r>
    <n v="11199358"/>
    <m/>
    <n v="3"/>
    <x v="5"/>
  </r>
  <r>
    <n v="11199521"/>
    <n v="18745"/>
    <n v="5"/>
    <x v="1"/>
  </r>
  <r>
    <n v="11199636"/>
    <n v="30281"/>
    <n v="4"/>
    <x v="2"/>
  </r>
  <r>
    <n v="11199650"/>
    <n v="33058"/>
    <n v="2"/>
    <x v="4"/>
  </r>
  <r>
    <n v="11199653"/>
    <n v="25762"/>
    <n v="5"/>
    <x v="1"/>
  </r>
  <r>
    <n v="11199822"/>
    <n v="28158"/>
    <n v="2"/>
    <x v="4"/>
  </r>
  <r>
    <n v="11200380"/>
    <n v="38299"/>
    <n v="2"/>
    <x v="4"/>
  </r>
  <r>
    <n v="11200580"/>
    <n v="38299"/>
    <n v="2"/>
    <x v="0"/>
  </r>
  <r>
    <n v="11200600"/>
    <n v="27677"/>
    <n v="1"/>
    <x v="4"/>
  </r>
  <r>
    <n v="11200605"/>
    <n v="27677"/>
    <n v="5"/>
    <x v="1"/>
  </r>
  <r>
    <n v="11200848"/>
    <n v="25762"/>
    <n v="5"/>
    <x v="1"/>
  </r>
  <r>
    <n v="11200867"/>
    <n v="36573"/>
    <n v="4"/>
    <x v="2"/>
  </r>
  <r>
    <n v="11200876"/>
    <n v="38299"/>
    <n v="5"/>
    <x v="1"/>
  </r>
  <r>
    <n v="11200898"/>
    <n v="38486"/>
    <n v="4"/>
    <x v="0"/>
  </r>
  <r>
    <n v="11201473"/>
    <n v="36573"/>
    <n v="4"/>
    <x v="2"/>
  </r>
  <r>
    <n v="11201527"/>
    <n v="25762"/>
    <n v="6"/>
    <x v="5"/>
  </r>
  <r>
    <n v="11201544"/>
    <n v="27677"/>
    <n v="5"/>
    <x v="1"/>
  </r>
  <r>
    <n v="11202072"/>
    <n v="37095"/>
    <n v="5"/>
    <x v="1"/>
  </r>
  <r>
    <n v="11202290"/>
    <n v="31468"/>
    <n v="1"/>
    <x v="4"/>
  </r>
  <r>
    <n v="11202369"/>
    <n v="38299"/>
    <n v="2"/>
    <x v="4"/>
  </r>
  <r>
    <n v="11202729"/>
    <n v="35181"/>
    <n v="1"/>
    <x v="4"/>
  </r>
  <r>
    <n v="11202753"/>
    <n v="44113"/>
    <n v="5"/>
    <x v="1"/>
  </r>
  <r>
    <n v="11202754"/>
    <n v="18745"/>
    <n v="4"/>
    <x v="2"/>
  </r>
  <r>
    <n v="11202851"/>
    <n v="33058"/>
    <n v="2"/>
    <x v="4"/>
  </r>
  <r>
    <n v="11202903"/>
    <n v="33302"/>
    <n v="2"/>
    <x v="0"/>
  </r>
  <r>
    <n v="11203349"/>
    <n v="27677"/>
    <n v="3"/>
    <x v="3"/>
  </r>
  <r>
    <n v="11203521"/>
    <n v="38256"/>
    <n v="3"/>
    <x v="3"/>
  </r>
  <r>
    <n v="11203593"/>
    <n v="44113"/>
    <n v="2"/>
    <x v="4"/>
  </r>
  <r>
    <n v="11203595"/>
    <n v="38486"/>
    <n v="1"/>
    <x v="4"/>
  </r>
  <r>
    <n v="11203683"/>
    <n v="38299"/>
    <n v="4"/>
    <x v="2"/>
  </r>
  <r>
    <n v="11203852"/>
    <n v="33058"/>
    <n v="3"/>
    <x v="3"/>
  </r>
  <r>
    <n v="11203867"/>
    <n v="27677"/>
    <n v="6"/>
    <x v="5"/>
  </r>
  <r>
    <n v="11204021"/>
    <n v="39213"/>
    <n v="3"/>
    <x v="3"/>
  </r>
  <r>
    <n v="11204038"/>
    <n v="44113"/>
    <n v="2"/>
    <x v="4"/>
  </r>
  <r>
    <n v="11204040"/>
    <n v="44113"/>
    <n v="2"/>
    <x v="4"/>
  </r>
  <r>
    <n v="11204042"/>
    <n v="44113"/>
    <n v="2"/>
    <x v="4"/>
  </r>
  <r>
    <n v="11204047"/>
    <m/>
    <n v="2"/>
    <x v="4"/>
  </r>
  <r>
    <n v="11204116"/>
    <n v="38299"/>
    <n v="3"/>
    <x v="5"/>
  </r>
  <r>
    <n v="11204471"/>
    <n v="38299"/>
    <n v="1"/>
    <x v="4"/>
  </r>
  <r>
    <n v="11204512"/>
    <n v="27244"/>
    <n v="1"/>
    <x v="4"/>
  </r>
  <r>
    <n v="11204529"/>
    <n v="44113"/>
    <n v="2"/>
    <x v="4"/>
  </r>
  <r>
    <n v="11204937"/>
    <n v="27677"/>
    <n v="4"/>
    <x v="0"/>
  </r>
  <r>
    <n v="11205084"/>
    <n v="27677"/>
    <n v="3"/>
    <x v="3"/>
  </r>
  <r>
    <n v="11205088"/>
    <n v="38486"/>
    <n v="1"/>
    <x v="4"/>
  </r>
  <r>
    <n v="11205360"/>
    <n v="33302"/>
    <n v="2"/>
    <x v="4"/>
  </r>
  <r>
    <n v="11208508"/>
    <n v="38486"/>
    <n v="2"/>
    <x v="0"/>
  </r>
  <r>
    <n v="11208882"/>
    <n v="38299"/>
    <n v="4"/>
    <x v="2"/>
  </r>
  <r>
    <n v="11208891"/>
    <n v="27677"/>
    <n v="6"/>
    <x v="5"/>
  </r>
  <r>
    <n v="11208918"/>
    <n v="25762"/>
    <n v="4"/>
    <x v="2"/>
  </r>
  <r>
    <n v="11209101"/>
    <n v="25762"/>
    <n v="6"/>
    <x v="5"/>
  </r>
  <r>
    <n v="11209213"/>
    <n v="25762"/>
    <n v="4"/>
    <x v="2"/>
  </r>
  <r>
    <n v="11209250"/>
    <n v="31281"/>
    <n v="6"/>
    <x v="5"/>
  </r>
  <r>
    <n v="11209367"/>
    <n v="25762"/>
    <n v="5"/>
    <x v="1"/>
  </r>
  <r>
    <n v="11209475"/>
    <n v="24370"/>
    <n v="5"/>
    <x v="1"/>
  </r>
  <r>
    <n v="11209482"/>
    <n v="25762"/>
    <n v="4"/>
    <x v="2"/>
  </r>
  <r>
    <n v="11209522"/>
    <n v="27677"/>
    <n v="4"/>
    <x v="2"/>
  </r>
  <r>
    <n v="11209530"/>
    <n v="20659"/>
    <n v="4"/>
    <x v="2"/>
  </r>
  <r>
    <n v="11209538"/>
    <n v="38486"/>
    <n v="5"/>
    <x v="1"/>
  </r>
  <r>
    <n v="11209554"/>
    <n v="44113"/>
    <n v="4"/>
    <x v="2"/>
  </r>
  <r>
    <n v="11209583"/>
    <n v="35181"/>
    <n v="4"/>
    <x v="2"/>
  </r>
  <r>
    <n v="11209645"/>
    <n v="18745"/>
    <n v="4"/>
    <x v="2"/>
  </r>
  <r>
    <n v="11209662"/>
    <n v="41968"/>
    <n v="4"/>
    <x v="2"/>
  </r>
  <r>
    <n v="11209673"/>
    <n v="29367"/>
    <n v="4"/>
    <x v="2"/>
  </r>
  <r>
    <n v="11209738"/>
    <n v="30281"/>
    <n v="4"/>
    <x v="2"/>
  </r>
  <r>
    <n v="11209874"/>
    <n v="36342"/>
    <n v="5"/>
    <x v="1"/>
  </r>
  <r>
    <n v="11210020"/>
    <n v="36385"/>
    <n v="2"/>
    <x v="4"/>
  </r>
  <r>
    <n v="11210068"/>
    <n v="31281"/>
    <n v="4"/>
    <x v="0"/>
  </r>
  <r>
    <n v="11210103"/>
    <n v="18745"/>
    <n v="4"/>
    <x v="2"/>
  </r>
  <r>
    <n v="11210145"/>
    <n v="27677"/>
    <n v="4"/>
    <x v="2"/>
  </r>
  <r>
    <n v="11210262"/>
    <n v="34993"/>
    <n v="5"/>
    <x v="1"/>
  </r>
  <r>
    <n v="11210283"/>
    <n v="25762"/>
    <n v="4"/>
    <x v="2"/>
  </r>
  <r>
    <n v="11210287"/>
    <n v="37299"/>
    <n v="6"/>
    <x v="5"/>
  </r>
  <r>
    <n v="11210300"/>
    <n v="43925"/>
    <n v="3"/>
    <x v="5"/>
  </r>
  <r>
    <n v="11210308"/>
    <n v="43925"/>
    <n v="3"/>
    <x v="5"/>
  </r>
  <r>
    <n v="11210329"/>
    <n v="44113"/>
    <n v="3"/>
    <x v="5"/>
  </r>
  <r>
    <n v="11210366"/>
    <n v="38299"/>
    <n v="4"/>
    <x v="2"/>
  </r>
  <r>
    <n v="11210391"/>
    <n v="33058"/>
    <n v="1"/>
    <x v="4"/>
  </r>
  <r>
    <n v="11210396"/>
    <n v="32195"/>
    <n v="4"/>
    <x v="2"/>
  </r>
  <r>
    <n v="11210430"/>
    <n v="35181"/>
    <n v="4"/>
    <x v="2"/>
  </r>
  <r>
    <n v="11210547"/>
    <n v="25762"/>
    <n v="5"/>
    <x v="1"/>
  </r>
  <r>
    <n v="11210663"/>
    <n v="38299"/>
    <n v="4"/>
    <x v="2"/>
  </r>
  <r>
    <n v="11210665"/>
    <n v="36864"/>
    <n v="7"/>
    <x v="6"/>
  </r>
  <r>
    <n v="11210673"/>
    <n v="30281"/>
    <n v="5"/>
    <x v="1"/>
  </r>
  <r>
    <n v="11210677"/>
    <n v="38299"/>
    <n v="3"/>
    <x v="3"/>
  </r>
  <r>
    <n v="11210678"/>
    <n v="38256"/>
    <n v="2"/>
    <x v="4"/>
  </r>
  <r>
    <n v="11210679"/>
    <n v="27677"/>
    <n v="2"/>
    <x v="4"/>
  </r>
  <r>
    <n v="11210681"/>
    <n v="38486"/>
    <n v="1"/>
    <x v="4"/>
  </r>
  <r>
    <n v="11210682"/>
    <n v="38486"/>
    <n v="1"/>
    <x v="4"/>
  </r>
  <r>
    <n v="11210685"/>
    <n v="27677"/>
    <n v="1"/>
    <x v="4"/>
  </r>
  <r>
    <n v="11210692"/>
    <n v="18745"/>
    <n v="5"/>
    <x v="1"/>
  </r>
  <r>
    <n v="11210743"/>
    <n v="38299"/>
    <n v="4"/>
    <x v="2"/>
  </r>
  <r>
    <n v="11210777"/>
    <n v="44113"/>
    <n v="4"/>
    <x v="2"/>
  </r>
  <r>
    <n v="11210790"/>
    <n v="34950"/>
    <n v="4"/>
    <x v="2"/>
  </r>
  <r>
    <n v="11210791"/>
    <n v="30281"/>
    <n v="4"/>
    <x v="2"/>
  </r>
  <r>
    <n v="11210793"/>
    <n v="39213"/>
    <n v="4"/>
    <x v="2"/>
  </r>
  <r>
    <n v="11210814"/>
    <n v="36385"/>
    <n v="2"/>
    <x v="4"/>
  </r>
  <r>
    <n v="11210849"/>
    <n v="37299"/>
    <n v="4"/>
    <x v="2"/>
  </r>
  <r>
    <n v="11210870"/>
    <n v="44113"/>
    <n v="4"/>
    <x v="2"/>
  </r>
  <r>
    <n v="11210874"/>
    <n v="25762"/>
    <n v="5"/>
    <x v="1"/>
  </r>
  <r>
    <n v="11210876"/>
    <n v="18745"/>
    <n v="5"/>
    <x v="1"/>
  </r>
  <r>
    <n v="11210902"/>
    <n v="38299"/>
    <n v="5"/>
    <x v="1"/>
  </r>
  <r>
    <n v="11210944"/>
    <n v="44113"/>
    <n v="4"/>
    <x v="2"/>
  </r>
  <r>
    <n v="11210946"/>
    <n v="31388"/>
    <n v="4"/>
    <x v="2"/>
  </r>
  <r>
    <n v="11211052"/>
    <n v="25762"/>
    <n v="4"/>
    <x v="2"/>
  </r>
  <r>
    <n v="11211123"/>
    <n v="32195"/>
    <n v="7"/>
    <x v="6"/>
  </r>
  <r>
    <n v="11211125"/>
    <n v="35181"/>
    <n v="4"/>
    <x v="2"/>
  </r>
  <r>
    <n v="11211126"/>
    <n v="30281"/>
    <n v="6"/>
    <x v="5"/>
  </r>
  <r>
    <n v="11211133"/>
    <n v="42199"/>
    <n v="1"/>
    <x v="4"/>
  </r>
  <r>
    <n v="11211148"/>
    <n v="44113"/>
    <n v="7"/>
    <x v="6"/>
  </r>
  <r>
    <n v="11211155"/>
    <n v="33058"/>
    <n v="1"/>
    <x v="4"/>
  </r>
  <r>
    <n v="11211159"/>
    <n v="37299"/>
    <n v="6"/>
    <x v="5"/>
  </r>
  <r>
    <n v="11211175"/>
    <n v="43881"/>
    <n v="4"/>
    <x v="2"/>
  </r>
  <r>
    <n v="11211191"/>
    <n v="31468"/>
    <n v="5"/>
    <x v="1"/>
  </r>
  <r>
    <n v="11211295"/>
    <n v="36573"/>
    <n v="3"/>
    <x v="3"/>
  </r>
  <r>
    <n v="11211296"/>
    <n v="42199"/>
    <n v="5"/>
    <x v="1"/>
  </r>
  <r>
    <n v="11211324"/>
    <n v="27677"/>
    <n v="4"/>
    <x v="2"/>
  </r>
  <r>
    <n v="11211334"/>
    <n v="39213"/>
    <n v="4"/>
    <x v="2"/>
  </r>
  <r>
    <n v="11211347"/>
    <n v="36385"/>
    <n v="4"/>
    <x v="2"/>
  </r>
  <r>
    <n v="11211392"/>
    <n v="36864"/>
    <n v="7"/>
    <x v="6"/>
  </r>
  <r>
    <n v="11211474"/>
    <n v="25762"/>
    <n v="4"/>
    <x v="2"/>
  </r>
  <r>
    <n v="11211485"/>
    <n v="30281"/>
    <n v="4"/>
    <x v="2"/>
  </r>
  <r>
    <n v="11211524"/>
    <n v="18745"/>
    <n v="4"/>
    <x v="2"/>
  </r>
  <r>
    <n v="11211553"/>
    <n v="36385"/>
    <n v="4"/>
    <x v="2"/>
  </r>
  <r>
    <n v="11211578"/>
    <n v="30281"/>
    <n v="6"/>
    <x v="5"/>
  </r>
  <r>
    <n v="11211764"/>
    <n v="42199"/>
    <n v="5"/>
    <x v="1"/>
  </r>
  <r>
    <n v="11211858"/>
    <n v="18745"/>
    <n v="4"/>
    <x v="2"/>
  </r>
  <r>
    <n v="11211983"/>
    <n v="31281"/>
    <n v="2"/>
    <x v="0"/>
  </r>
  <r>
    <n v="11211985"/>
    <n v="31281"/>
    <n v="3"/>
    <x v="3"/>
  </r>
  <r>
    <n v="11211986"/>
    <n v="31281"/>
    <n v="3"/>
    <x v="3"/>
  </r>
  <r>
    <n v="11212014"/>
    <n v="33058"/>
    <n v="1"/>
    <x v="4"/>
  </r>
  <r>
    <n v="11212039"/>
    <n v="27677"/>
    <n v="4"/>
    <x v="2"/>
  </r>
  <r>
    <n v="11212287"/>
    <n v="18745"/>
    <n v="4"/>
    <x v="2"/>
  </r>
  <r>
    <n v="11212405"/>
    <n v="44113"/>
    <n v="4"/>
    <x v="2"/>
  </r>
  <r>
    <n v="11212507"/>
    <n v="18745"/>
    <n v="5"/>
    <x v="1"/>
  </r>
  <r>
    <n v="11212630"/>
    <n v="18745"/>
    <n v="4"/>
    <x v="2"/>
  </r>
  <r>
    <n v="11212658"/>
    <n v="36573"/>
    <n v="4"/>
    <x v="2"/>
  </r>
  <r>
    <n v="11212703"/>
    <n v="27677"/>
    <n v="5"/>
    <x v="1"/>
  </r>
  <r>
    <n v="11212733"/>
    <n v="20659"/>
    <n v="1"/>
    <x v="4"/>
  </r>
  <r>
    <n v="11212748"/>
    <n v="27677"/>
    <n v="5"/>
    <x v="1"/>
  </r>
  <r>
    <n v="11212763"/>
    <n v="36385"/>
    <n v="4"/>
    <x v="2"/>
  </r>
  <r>
    <n v="11212781"/>
    <n v="33058"/>
    <n v="1"/>
    <x v="4"/>
  </r>
  <r>
    <n v="11212788"/>
    <n v="38486"/>
    <n v="2"/>
    <x v="0"/>
  </r>
  <r>
    <n v="11212933"/>
    <n v="42199"/>
    <n v="4"/>
    <x v="2"/>
  </r>
  <r>
    <n v="11212961"/>
    <n v="38299"/>
    <n v="4"/>
    <x v="0"/>
  </r>
  <r>
    <n v="11213058"/>
    <n v="25762"/>
    <n v="5"/>
    <x v="1"/>
  </r>
  <r>
    <n v="11213077"/>
    <n v="42199"/>
    <n v="4"/>
    <x v="2"/>
  </r>
  <r>
    <n v="11213133"/>
    <n v="31281"/>
    <n v="5"/>
    <x v="1"/>
  </r>
  <r>
    <n v="11213221"/>
    <n v="27244"/>
    <n v="1"/>
    <x v="4"/>
  </r>
  <r>
    <n v="11213241"/>
    <n v="27677"/>
    <n v="7"/>
    <x v="6"/>
  </r>
  <r>
    <n v="11213347"/>
    <n v="36385"/>
    <n v="4"/>
    <x v="2"/>
  </r>
  <r>
    <n v="11213490"/>
    <n v="38299"/>
    <n v="2"/>
    <x v="4"/>
  </r>
  <r>
    <n v="11213499"/>
    <n v="44113"/>
    <n v="5"/>
    <x v="1"/>
  </r>
  <r>
    <n v="11213562"/>
    <n v="42199"/>
    <n v="4"/>
    <x v="2"/>
  </r>
  <r>
    <n v="11213854"/>
    <n v="25762"/>
    <n v="6"/>
    <x v="5"/>
  </r>
  <r>
    <n v="11213863"/>
    <n v="29367"/>
    <n v="5"/>
    <x v="1"/>
  </r>
  <r>
    <n v="11213876"/>
    <n v="20659"/>
    <n v="7"/>
    <x v="6"/>
  </r>
  <r>
    <n v="11214110"/>
    <n v="36907"/>
    <n v="1"/>
    <x v="4"/>
  </r>
  <r>
    <n v="11214137"/>
    <n v="32195"/>
    <n v="2"/>
    <x v="0"/>
  </r>
  <r>
    <n v="11214140"/>
    <n v="32195"/>
    <n v="1"/>
    <x v="4"/>
  </r>
  <r>
    <n v="11214218"/>
    <n v="35181"/>
    <n v="5"/>
    <x v="1"/>
  </r>
  <r>
    <n v="11214248"/>
    <n v="31388"/>
    <n v="5"/>
    <x v="1"/>
  </r>
  <r>
    <n v="11214256"/>
    <n v="31468"/>
    <n v="4"/>
    <x v="2"/>
  </r>
  <r>
    <n v="11214527"/>
    <n v="33058"/>
    <n v="1"/>
    <x v="4"/>
  </r>
  <r>
    <n v="11214536"/>
    <n v="18745"/>
    <n v="4"/>
    <x v="2"/>
  </r>
  <r>
    <n v="11214607"/>
    <n v="39213"/>
    <n v="5"/>
    <x v="1"/>
  </r>
  <r>
    <n v="11214703"/>
    <n v="31281"/>
    <n v="4"/>
    <x v="0"/>
  </r>
  <r>
    <n v="11214711"/>
    <n v="27677"/>
    <n v="4"/>
    <x v="2"/>
  </r>
  <r>
    <n v="11214753"/>
    <n v="27677"/>
    <n v="3"/>
    <x v="3"/>
  </r>
  <r>
    <n v="11214754"/>
    <n v="43881"/>
    <n v="3"/>
    <x v="3"/>
  </r>
  <r>
    <n v="11214862"/>
    <n v="27677"/>
    <n v="4"/>
    <x v="2"/>
  </r>
  <r>
    <n v="11214870"/>
    <n v="42199"/>
    <n v="4"/>
    <x v="2"/>
  </r>
  <r>
    <n v="11214878"/>
    <n v="20659"/>
    <n v="4"/>
    <x v="2"/>
  </r>
  <r>
    <n v="11214879"/>
    <n v="38299"/>
    <n v="5"/>
    <x v="1"/>
  </r>
  <r>
    <n v="11214924"/>
    <n v="18745"/>
    <n v="4"/>
    <x v="2"/>
  </r>
  <r>
    <n v="11215007"/>
    <n v="36864"/>
    <n v="4"/>
    <x v="2"/>
  </r>
  <r>
    <n v="11215046"/>
    <n v="31388"/>
    <n v="4"/>
    <x v="2"/>
  </r>
  <r>
    <n v="11215060"/>
    <n v="30281"/>
    <n v="7"/>
    <x v="6"/>
  </r>
  <r>
    <n v="11215124"/>
    <n v="20659"/>
    <n v="4"/>
    <x v="2"/>
  </r>
  <r>
    <n v="11215146"/>
    <n v="44113"/>
    <n v="1"/>
    <x v="4"/>
  </r>
  <r>
    <n v="11215172"/>
    <n v="36385"/>
    <n v="5"/>
    <x v="1"/>
  </r>
  <r>
    <n v="11215237"/>
    <n v="38486"/>
    <n v="5"/>
    <x v="1"/>
  </r>
  <r>
    <n v="11215648"/>
    <n v="35181"/>
    <n v="4"/>
    <x v="2"/>
  </r>
  <r>
    <n v="11215784"/>
    <n v="25762"/>
    <n v="4"/>
    <x v="2"/>
  </r>
  <r>
    <n v="11216122"/>
    <n v="25762"/>
    <n v="4"/>
    <x v="2"/>
  </r>
  <r>
    <n v="11216173"/>
    <n v="42199"/>
    <n v="4"/>
    <x v="2"/>
  </r>
  <r>
    <n v="11216445"/>
    <n v="37299"/>
    <n v="5"/>
    <x v="1"/>
  </r>
  <r>
    <n v="11216459"/>
    <n v="38299"/>
    <n v="4"/>
    <x v="0"/>
  </r>
  <r>
    <n v="11216462"/>
    <n v="42199"/>
    <n v="4"/>
    <x v="2"/>
  </r>
  <r>
    <n v="11216471"/>
    <n v="37299"/>
    <n v="5"/>
    <x v="1"/>
  </r>
  <r>
    <n v="11216489"/>
    <n v="27677"/>
    <n v="2"/>
    <x v="0"/>
  </r>
  <r>
    <n v="11216493"/>
    <n v="25762"/>
    <n v="4"/>
    <x v="2"/>
  </r>
  <r>
    <n v="11216531"/>
    <n v="27677"/>
    <n v="4"/>
    <x v="2"/>
  </r>
  <r>
    <n v="11216556"/>
    <n v="32195"/>
    <n v="4"/>
    <x v="2"/>
  </r>
  <r>
    <n v="11216724"/>
    <n v="25762"/>
    <n v="4"/>
    <x v="2"/>
  </r>
  <r>
    <n v="11217091"/>
    <n v="43881"/>
    <n v="4"/>
    <x v="2"/>
  </r>
  <r>
    <n v="11217093"/>
    <n v="29324"/>
    <n v="5"/>
    <x v="1"/>
  </r>
  <r>
    <n v="11217102"/>
    <n v="39213"/>
    <n v="4"/>
    <x v="2"/>
  </r>
  <r>
    <n v="11217103"/>
    <n v="42011"/>
    <n v="5"/>
    <x v="1"/>
  </r>
  <r>
    <n v="11217104"/>
    <n v="37095"/>
    <n v="1"/>
    <x v="4"/>
  </r>
  <r>
    <n v="11217105"/>
    <n v="36864"/>
    <n v="6"/>
    <x v="5"/>
  </r>
  <r>
    <n v="11217172"/>
    <n v="18745"/>
    <n v="4"/>
    <x v="2"/>
  </r>
  <r>
    <n v="11217199"/>
    <n v="27677"/>
    <n v="5"/>
    <x v="1"/>
  </r>
  <r>
    <n v="11217205"/>
    <n v="27677"/>
    <n v="1"/>
    <x v="4"/>
  </r>
  <r>
    <n v="11217257"/>
    <n v="38299"/>
    <n v="5"/>
    <x v="1"/>
  </r>
  <r>
    <n v="11217538"/>
    <n v="38299"/>
    <n v="4"/>
    <x v="2"/>
  </r>
  <r>
    <n v="11217589"/>
    <n v="31281"/>
    <n v="1"/>
    <x v="4"/>
  </r>
  <r>
    <n v="11217607"/>
    <n v="36385"/>
    <n v="2"/>
    <x v="4"/>
  </r>
  <r>
    <n v="11217736"/>
    <n v="37299"/>
    <n v="4"/>
    <x v="2"/>
  </r>
  <r>
    <n v="11217806"/>
    <n v="38299"/>
    <n v="4"/>
    <x v="0"/>
  </r>
  <r>
    <n v="11217814"/>
    <n v="33058"/>
    <n v="3"/>
    <x v="3"/>
  </r>
  <r>
    <n v="11217900"/>
    <n v="36385"/>
    <n v="6"/>
    <x v="5"/>
  </r>
  <r>
    <n v="11217922"/>
    <n v="25762"/>
    <n v="4"/>
    <x v="2"/>
  </r>
  <r>
    <n v="11217964"/>
    <n v="42199"/>
    <n v="5"/>
    <x v="1"/>
  </r>
  <r>
    <n v="11217974"/>
    <n v="39213"/>
    <n v="4"/>
    <x v="2"/>
  </r>
  <r>
    <n v="11218121"/>
    <n v="33058"/>
    <n v="2"/>
    <x v="4"/>
  </r>
  <r>
    <n v="11218156"/>
    <n v="39213"/>
    <n v="5"/>
    <x v="1"/>
  </r>
  <r>
    <n v="11218268"/>
    <n v="37095"/>
    <n v="5"/>
    <x v="1"/>
  </r>
  <r>
    <n v="11218271"/>
    <n v="38486"/>
    <n v="1"/>
    <x v="4"/>
  </r>
  <r>
    <n v="11218360"/>
    <n v="38299"/>
    <n v="4"/>
    <x v="2"/>
  </r>
  <r>
    <n v="11218454"/>
    <n v="31237"/>
    <n v="5"/>
    <x v="1"/>
  </r>
  <r>
    <n v="11218490"/>
    <n v="38299"/>
    <n v="2"/>
    <x v="4"/>
  </r>
  <r>
    <n v="11218535"/>
    <n v="38299"/>
    <n v="2"/>
    <x v="4"/>
  </r>
  <r>
    <n v="11218773"/>
    <n v="44113"/>
    <n v="4"/>
    <x v="0"/>
  </r>
  <r>
    <n v="11218963"/>
    <n v="34950"/>
    <n v="5"/>
    <x v="1"/>
  </r>
  <r>
    <n v="11218964"/>
    <n v="29554"/>
    <n v="2"/>
    <x v="4"/>
  </r>
  <r>
    <n v="11219076"/>
    <n v="36864"/>
    <n v="4"/>
    <x v="2"/>
  </r>
  <r>
    <n v="11219255"/>
    <n v="25762"/>
    <n v="4"/>
    <x v="2"/>
  </r>
  <r>
    <n v="11219350"/>
    <n v="27677"/>
    <n v="1"/>
    <x v="4"/>
  </r>
  <r>
    <n v="11219463"/>
    <n v="27244"/>
    <n v="1"/>
    <x v="4"/>
  </r>
  <r>
    <n v="11219478"/>
    <n v="31468"/>
    <n v="3"/>
    <x v="5"/>
  </r>
  <r>
    <n v="11219491"/>
    <n v="38299"/>
    <n v="1"/>
    <x v="4"/>
  </r>
  <r>
    <n v="11219492"/>
    <n v="20659"/>
    <n v="3"/>
    <x v="5"/>
  </r>
  <r>
    <n v="11219509"/>
    <n v="38299"/>
    <n v="4"/>
    <x v="0"/>
  </r>
  <r>
    <n v="11219510"/>
    <n v="42199"/>
    <n v="1"/>
    <x v="4"/>
  </r>
  <r>
    <n v="11219547"/>
    <n v="25762"/>
    <n v="5"/>
    <x v="1"/>
  </r>
  <r>
    <n v="11219810"/>
    <n v="42199"/>
    <n v="4"/>
    <x v="2"/>
  </r>
  <r>
    <n v="11219831"/>
    <n v="27677"/>
    <n v="7"/>
    <x v="6"/>
  </r>
  <r>
    <n v="11220074"/>
    <n v="38299"/>
    <n v="4"/>
    <x v="0"/>
  </r>
  <r>
    <n v="11220124"/>
    <n v="29554"/>
    <n v="5"/>
    <x v="1"/>
  </r>
  <r>
    <n v="11220155"/>
    <n v="36385"/>
    <n v="1"/>
    <x v="4"/>
  </r>
  <r>
    <n v="11220185"/>
    <n v="33058"/>
    <n v="1"/>
    <x v="4"/>
  </r>
  <r>
    <n v="11220190"/>
    <n v="31281"/>
    <n v="1"/>
    <x v="4"/>
  </r>
  <r>
    <n v="11220195"/>
    <n v="33058"/>
    <n v="1"/>
    <x v="4"/>
  </r>
  <r>
    <n v="11220365"/>
    <n v="44113"/>
    <n v="1"/>
    <x v="4"/>
  </r>
  <r>
    <n v="11220423"/>
    <n v="38486"/>
    <n v="2"/>
    <x v="4"/>
  </r>
  <r>
    <n v="11220458"/>
    <n v="42199"/>
    <n v="1"/>
    <x v="4"/>
  </r>
  <r>
    <n v="11220499"/>
    <n v="31281"/>
    <n v="3"/>
    <x v="3"/>
  </r>
  <r>
    <n v="11220759"/>
    <n v="27244"/>
    <n v="1"/>
    <x v="4"/>
  </r>
  <r>
    <n v="11220805"/>
    <n v="36907"/>
    <n v="2"/>
    <x v="4"/>
  </r>
  <r>
    <n v="11220880"/>
    <n v="27677"/>
    <n v="3"/>
    <x v="3"/>
  </r>
  <r>
    <n v="11220882"/>
    <n v="27677"/>
    <n v="4"/>
    <x v="0"/>
  </r>
  <r>
    <n v="11220883"/>
    <n v="38486"/>
    <n v="1"/>
    <x v="4"/>
  </r>
  <r>
    <n v="11220887"/>
    <n v="27677"/>
    <n v="3"/>
    <x v="5"/>
  </r>
  <r>
    <n v="11220891"/>
    <n v="20659"/>
    <n v="1"/>
    <x v="4"/>
  </r>
  <r>
    <n v="11220892"/>
    <n v="27677"/>
    <n v="1"/>
    <x v="4"/>
  </r>
  <r>
    <n v="11220918"/>
    <n v="38299"/>
    <n v="3"/>
    <x v="5"/>
  </r>
  <r>
    <n v="11221056"/>
    <n v="38299"/>
    <n v="1"/>
    <x v="4"/>
  </r>
  <r>
    <n v="11221131"/>
    <n v="29367"/>
    <n v="1"/>
    <x v="4"/>
  </r>
  <r>
    <n v="11221155"/>
    <n v="38299"/>
    <n v="1"/>
    <x v="4"/>
  </r>
  <r>
    <n v="11221264"/>
    <n v="42199"/>
    <n v="2"/>
    <x v="4"/>
  </r>
  <r>
    <n v="11221339"/>
    <n v="36385"/>
    <n v="2"/>
    <x v="4"/>
  </r>
  <r>
    <n v="11221447"/>
    <n v="44113"/>
    <n v="2"/>
    <x v="4"/>
  </r>
  <r>
    <n v="11221449"/>
    <n v="42199"/>
    <n v="1"/>
    <x v="4"/>
  </r>
  <r>
    <n v="11221450"/>
    <n v="38299"/>
    <n v="4"/>
    <x v="0"/>
  </r>
  <r>
    <n v="11221524"/>
    <n v="33058"/>
    <n v="1"/>
    <x v="4"/>
  </r>
  <r>
    <n v="11221525"/>
    <n v="38299"/>
    <n v="1"/>
    <x v="4"/>
  </r>
  <r>
    <n v="11221767"/>
    <n v="27244"/>
    <n v="1"/>
    <x v="4"/>
  </r>
  <r>
    <n v="11221790"/>
    <n v="38299"/>
    <n v="1"/>
    <x v="4"/>
  </r>
  <r>
    <n v="11221891"/>
    <n v="27244"/>
    <n v="1"/>
    <x v="4"/>
  </r>
  <r>
    <n v="11221908"/>
    <n v="43925"/>
    <n v="2"/>
    <x v="4"/>
  </r>
  <r>
    <n v="11222367"/>
    <n v="38299"/>
    <n v="5"/>
    <x v="1"/>
  </r>
  <r>
    <n v="11222439"/>
    <n v="33058"/>
    <n v="1"/>
    <x v="4"/>
  </r>
  <r>
    <n v="11222492"/>
    <n v="33058"/>
    <n v="1"/>
    <x v="4"/>
  </r>
  <r>
    <n v="11222773"/>
    <n v="38299"/>
    <n v="1"/>
    <x v="4"/>
  </r>
  <r>
    <n v="11222850"/>
    <n v="38486"/>
    <n v="3"/>
    <x v="3"/>
  </r>
  <r>
    <n v="11222860"/>
    <n v="35181"/>
    <n v="2"/>
    <x v="4"/>
  </r>
  <r>
    <n v="11222937"/>
    <n v="29554"/>
    <n v="1"/>
    <x v="4"/>
  </r>
  <r>
    <n v="11223003"/>
    <n v="38486"/>
    <n v="2"/>
    <x v="4"/>
  </r>
  <r>
    <n v="11223056"/>
    <n v="33058"/>
    <n v="1"/>
    <x v="4"/>
  </r>
  <r>
    <n v="11223079"/>
    <n v="29367"/>
    <n v="1"/>
    <x v="4"/>
  </r>
  <r>
    <n v="11223236"/>
    <n v="36385"/>
    <n v="5"/>
    <x v="1"/>
  </r>
  <r>
    <n v="11223436"/>
    <n v="36385"/>
    <n v="1"/>
    <x v="4"/>
  </r>
  <r>
    <n v="11223514"/>
    <n v="32195"/>
    <n v="4"/>
    <x v="2"/>
  </r>
  <r>
    <n v="11223696"/>
    <n v="37095"/>
    <n v="3"/>
    <x v="3"/>
  </r>
  <r>
    <n v="11223834"/>
    <n v="42199"/>
    <n v="4"/>
    <x v="2"/>
  </r>
  <r>
    <n v="11223835"/>
    <n v="27677"/>
    <n v="2"/>
    <x v="4"/>
  </r>
  <r>
    <n v="11223839"/>
    <n v="33058"/>
    <n v="1"/>
    <x v="4"/>
  </r>
  <r>
    <n v="11223840"/>
    <n v="36573"/>
    <n v="4"/>
    <x v="2"/>
  </r>
  <r>
    <n v="11224262"/>
    <n v="27677"/>
    <n v="4"/>
    <x v="2"/>
  </r>
  <r>
    <n v="11224266"/>
    <n v="27677"/>
    <n v="4"/>
    <x v="2"/>
  </r>
  <r>
    <n v="11224271"/>
    <n v="38299"/>
    <n v="1"/>
    <x v="4"/>
  </r>
  <r>
    <n v="11224275"/>
    <n v="38486"/>
    <n v="4"/>
    <x v="0"/>
  </r>
  <r>
    <n v="11224290"/>
    <n v="38486"/>
    <n v="4"/>
    <x v="0"/>
  </r>
  <r>
    <n v="11224319"/>
    <n v="37095"/>
    <n v="2"/>
    <x v="0"/>
  </r>
  <r>
    <n v="11224454"/>
    <n v="37095"/>
    <n v="1"/>
    <x v="4"/>
  </r>
  <r>
    <n v="11224458"/>
    <n v="38299"/>
    <n v="1"/>
    <x v="4"/>
  </r>
  <r>
    <n v="11224684"/>
    <n v="31468"/>
    <n v="5"/>
    <x v="1"/>
  </r>
  <r>
    <n v="11224816"/>
    <n v="26284"/>
    <n v="2"/>
    <x v="4"/>
  </r>
  <r>
    <n v="11224952"/>
    <n v="38299"/>
    <n v="7"/>
    <x v="6"/>
  </r>
  <r>
    <n v="11225096"/>
    <n v="43881"/>
    <n v="4"/>
    <x v="0"/>
  </r>
  <r>
    <n v="11225102"/>
    <n v="39213"/>
    <n v="1"/>
    <x v="4"/>
  </r>
  <r>
    <n v="11225129"/>
    <n v="29158"/>
    <n v="1"/>
    <x v="4"/>
  </r>
  <r>
    <n v="11225340"/>
    <n v="25762"/>
    <n v="4"/>
    <x v="2"/>
  </r>
  <r>
    <n v="11225431"/>
    <m/>
    <n v="3"/>
    <x v="3"/>
  </r>
  <r>
    <n v="11225433"/>
    <m/>
    <n v="1"/>
    <x v="4"/>
  </r>
  <r>
    <n v="11225434"/>
    <m/>
    <n v="2"/>
    <x v="4"/>
  </r>
  <r>
    <n v="11225548"/>
    <n v="20659"/>
    <n v="2"/>
    <x v="4"/>
  </r>
  <r>
    <n v="11225656"/>
    <n v="27677"/>
    <n v="1"/>
    <x v="4"/>
  </r>
  <r>
    <n v="11225744"/>
    <n v="20659"/>
    <n v="2"/>
    <x v="4"/>
  </r>
  <r>
    <n v="11225765"/>
    <n v="42199"/>
    <n v="5"/>
    <x v="1"/>
  </r>
  <r>
    <n v="11225766"/>
    <n v="27677"/>
    <n v="1"/>
    <x v="4"/>
  </r>
  <r>
    <n v="11225797"/>
    <n v="31281"/>
    <n v="3"/>
    <x v="3"/>
  </r>
  <r>
    <n v="11225960"/>
    <n v="38299"/>
    <n v="2"/>
    <x v="4"/>
  </r>
  <r>
    <n v="11226177"/>
    <n v="27244"/>
    <n v="1"/>
    <x v="4"/>
  </r>
  <r>
    <n v="11226320"/>
    <n v="39213"/>
    <n v="4"/>
    <x v="2"/>
  </r>
  <r>
    <n v="11226377"/>
    <n v="31281"/>
    <n v="2"/>
    <x v="4"/>
  </r>
  <r>
    <n v="11226388"/>
    <n v="42199"/>
    <n v="4"/>
    <x v="2"/>
  </r>
  <r>
    <n v="11227223"/>
    <n v="38299"/>
    <n v="2"/>
    <x v="0"/>
  </r>
  <r>
    <n v="11227682"/>
    <n v="42199"/>
    <n v="4"/>
    <x v="2"/>
  </r>
  <r>
    <n v="11227840"/>
    <n v="38486"/>
    <n v="1"/>
    <x v="4"/>
  </r>
  <r>
    <n v="11228498"/>
    <n v="20659"/>
    <n v="7"/>
    <x v="6"/>
  </r>
  <r>
    <n v="11228949"/>
    <n v="44113"/>
    <n v="3"/>
    <x v="3"/>
  </r>
  <r>
    <n v="11229027"/>
    <n v="38299"/>
    <n v="4"/>
    <x v="0"/>
  </r>
  <r>
    <n v="11229065"/>
    <n v="27677"/>
    <n v="1"/>
    <x v="4"/>
  </r>
  <r>
    <n v="11229299"/>
    <n v="27677"/>
    <n v="1"/>
    <x v="4"/>
  </r>
  <r>
    <n v="11229716"/>
    <n v="44113"/>
    <n v="6"/>
    <x v="5"/>
  </r>
  <r>
    <n v="11229743"/>
    <n v="27677"/>
    <n v="5"/>
    <x v="1"/>
  </r>
  <r>
    <n v="11229744"/>
    <n v="27677"/>
    <n v="1"/>
    <x v="4"/>
  </r>
  <r>
    <n v="11230092"/>
    <n v="27677"/>
    <n v="2"/>
    <x v="4"/>
  </r>
  <r>
    <n v="11231114"/>
    <n v="31281"/>
    <n v="3"/>
    <x v="5"/>
  </r>
  <r>
    <n v="11231184"/>
    <n v="38299"/>
    <n v="7"/>
    <x v="6"/>
  </r>
  <r>
    <n v="11232169"/>
    <n v="44113"/>
    <n v="1"/>
    <x v="4"/>
  </r>
  <r>
    <n v="11232170"/>
    <n v="38299"/>
    <n v="4"/>
    <x v="0"/>
  </r>
  <r>
    <n v="11232308"/>
    <n v="38299"/>
    <n v="4"/>
    <x v="0"/>
  </r>
  <r>
    <n v="11232309"/>
    <n v="38299"/>
    <n v="1"/>
    <x v="4"/>
  </r>
  <r>
    <n v="11232316"/>
    <n v="38486"/>
    <n v="2"/>
    <x v="4"/>
  </r>
  <r>
    <n v="11232317"/>
    <n v="33058"/>
    <n v="1"/>
    <x v="4"/>
  </r>
  <r>
    <n v="11232322"/>
    <n v="36573"/>
    <n v="2"/>
    <x v="4"/>
  </r>
  <r>
    <n v="11232323"/>
    <n v="44113"/>
    <n v="2"/>
    <x v="4"/>
  </r>
  <r>
    <n v="11232450"/>
    <n v="27677"/>
    <n v="4"/>
    <x v="0"/>
  </r>
  <r>
    <n v="11232452"/>
    <n v="44113"/>
    <n v="5"/>
    <x v="1"/>
  </r>
  <r>
    <n v="11232453"/>
    <n v="44113"/>
    <n v="2"/>
    <x v="4"/>
  </r>
  <r>
    <n v="11232455"/>
    <n v="27432"/>
    <n v="1"/>
    <x v="4"/>
  </r>
  <r>
    <n v="11232456"/>
    <n v="25762"/>
    <n v="5"/>
    <x v="1"/>
  </r>
  <r>
    <n v="11233576"/>
    <n v="43925"/>
    <n v="3"/>
    <x v="3"/>
  </r>
  <r>
    <n v="11233635"/>
    <n v="38299"/>
    <n v="4"/>
    <x v="0"/>
  </r>
  <r>
    <n v="11233761"/>
    <n v="27677"/>
    <n v="3"/>
    <x v="5"/>
  </r>
  <r>
    <n v="11233813"/>
    <n v="20659"/>
    <n v="4"/>
    <x v="2"/>
  </r>
  <r>
    <n v="11233850"/>
    <n v="37095"/>
    <n v="3"/>
    <x v="3"/>
  </r>
  <r>
    <n v="11234121"/>
    <n v="37095"/>
    <n v="4"/>
    <x v="0"/>
  </r>
  <r>
    <n v="11234135"/>
    <n v="33302"/>
    <n v="3"/>
    <x v="3"/>
  </r>
  <r>
    <n v="11234137"/>
    <n v="38486"/>
    <n v="5"/>
    <x v="1"/>
  </r>
  <r>
    <n v="11234864"/>
    <n v="27677"/>
    <n v="1"/>
    <x v="4"/>
  </r>
  <r>
    <n v="11234865"/>
    <n v="20659"/>
    <n v="5"/>
    <x v="1"/>
  </r>
  <r>
    <n v="11235454"/>
    <n v="20659"/>
    <n v="4"/>
    <x v="0"/>
  </r>
  <r>
    <n v="11235755"/>
    <n v="44113"/>
    <n v="2"/>
    <x v="4"/>
  </r>
  <r>
    <n v="11235946"/>
    <n v="38299"/>
    <n v="2"/>
    <x v="4"/>
  </r>
  <r>
    <n v="11235948"/>
    <n v="33302"/>
    <n v="1"/>
    <x v="4"/>
  </r>
  <r>
    <n v="11235950"/>
    <n v="38256"/>
    <n v="2"/>
    <x v="4"/>
  </r>
  <r>
    <n v="11235954"/>
    <n v="38299"/>
    <n v="1"/>
    <x v="4"/>
  </r>
  <r>
    <n v="11235955"/>
    <n v="20659"/>
    <n v="2"/>
    <x v="0"/>
  </r>
  <r>
    <n v="11236758"/>
    <n v="44113"/>
    <n v="5"/>
    <x v="1"/>
  </r>
  <r>
    <n v="11237211"/>
    <n v="20659"/>
    <n v="4"/>
    <x v="2"/>
  </r>
  <r>
    <n v="11237391"/>
    <n v="43925"/>
    <n v="4"/>
    <x v="0"/>
  </r>
  <r>
    <n v="11237985"/>
    <n v="33058"/>
    <n v="1"/>
    <x v="4"/>
  </r>
  <r>
    <n v="11237998"/>
    <n v="36573"/>
    <n v="2"/>
    <x v="4"/>
  </r>
  <r>
    <n v="11238085"/>
    <n v="38486"/>
    <n v="5"/>
    <x v="1"/>
  </r>
  <r>
    <n v="11238087"/>
    <n v="38299"/>
    <n v="6"/>
    <x v="5"/>
  </r>
  <r>
    <n v="11238089"/>
    <n v="44113"/>
    <n v="5"/>
    <x v="1"/>
  </r>
  <r>
    <n v="11238090"/>
    <n v="20659"/>
    <n v="5"/>
    <x v="1"/>
  </r>
  <r>
    <n v="11238095"/>
    <n v="27677"/>
    <n v="4"/>
    <x v="0"/>
  </r>
  <r>
    <n v="11238097"/>
    <n v="27677"/>
    <n v="4"/>
    <x v="0"/>
  </r>
  <r>
    <n v="11238106"/>
    <m/>
    <n v="6"/>
    <x v="5"/>
  </r>
  <r>
    <n v="11238147"/>
    <n v="36385"/>
    <n v="1"/>
    <x v="4"/>
  </r>
  <r>
    <n v="11238222"/>
    <n v="38486"/>
    <n v="2"/>
    <x v="4"/>
  </r>
  <r>
    <n v="11238297"/>
    <n v="38299"/>
    <n v="1"/>
    <x v="4"/>
  </r>
  <r>
    <n v="11238568"/>
    <n v="44113"/>
    <n v="3"/>
    <x v="3"/>
  </r>
  <r>
    <n v="11238570"/>
    <n v="44113"/>
    <n v="2"/>
    <x v="4"/>
  </r>
  <r>
    <n v="11238579"/>
    <n v="27677"/>
    <n v="2"/>
    <x v="4"/>
  </r>
  <r>
    <n v="11238582"/>
    <n v="33302"/>
    <n v="4"/>
    <x v="0"/>
  </r>
  <r>
    <n v="11238585"/>
    <n v="27677"/>
    <n v="3"/>
    <x v="3"/>
  </r>
  <r>
    <n v="11238600"/>
    <n v="37299"/>
    <n v="5"/>
    <x v="1"/>
  </r>
  <r>
    <n v="11238637"/>
    <n v="27677"/>
    <n v="2"/>
    <x v="0"/>
  </r>
  <r>
    <n v="11238639"/>
    <n v="44113"/>
    <n v="4"/>
    <x v="0"/>
  </r>
  <r>
    <n v="11238641"/>
    <n v="37095"/>
    <n v="3"/>
    <x v="3"/>
  </r>
  <r>
    <n v="11238642"/>
    <n v="36385"/>
    <n v="1"/>
    <x v="4"/>
  </r>
  <r>
    <n v="11238645"/>
    <n v="38299"/>
    <n v="3"/>
    <x v="3"/>
  </r>
  <r>
    <n v="11238647"/>
    <n v="38299"/>
    <n v="1"/>
    <x v="4"/>
  </r>
  <r>
    <n v="11238649"/>
    <n v="38256"/>
    <n v="5"/>
    <x v="1"/>
  </r>
  <r>
    <n v="11238650"/>
    <n v="38486"/>
    <n v="3"/>
    <x v="3"/>
  </r>
  <r>
    <n v="11238651"/>
    <n v="32195"/>
    <n v="6"/>
    <x v="5"/>
  </r>
  <r>
    <n v="11238652"/>
    <n v="38486"/>
    <n v="1"/>
    <x v="4"/>
  </r>
  <r>
    <n v="11238661"/>
    <n v="39213"/>
    <n v="4"/>
    <x v="2"/>
  </r>
  <r>
    <n v="11239340"/>
    <n v="27677"/>
    <n v="4"/>
    <x v="0"/>
  </r>
  <r>
    <n v="11239620"/>
    <n v="44113"/>
    <n v="4"/>
    <x v="0"/>
  </r>
  <r>
    <n v="11239647"/>
    <n v="27677"/>
    <n v="4"/>
    <x v="2"/>
  </r>
  <r>
    <n v="11239648"/>
    <n v="27677"/>
    <n v="4"/>
    <x v="2"/>
  </r>
  <r>
    <n v="11239650"/>
    <n v="27677"/>
    <n v="4"/>
    <x v="2"/>
  </r>
  <r>
    <n v="11239652"/>
    <n v="27677"/>
    <n v="4"/>
    <x v="2"/>
  </r>
  <r>
    <n v="11239655"/>
    <n v="38486"/>
    <n v="3"/>
    <x v="3"/>
  </r>
  <r>
    <n v="11239659"/>
    <n v="38486"/>
    <n v="3"/>
    <x v="3"/>
  </r>
  <r>
    <n v="11239668"/>
    <n v="38486"/>
    <n v="3"/>
    <x v="3"/>
  </r>
  <r>
    <n v="11239678"/>
    <n v="38486"/>
    <n v="3"/>
    <x v="3"/>
  </r>
  <r>
    <n v="11239962"/>
    <n v="27244"/>
    <n v="2"/>
    <x v="4"/>
  </r>
  <r>
    <n v="11240005"/>
    <n v="20659"/>
    <n v="6"/>
    <x v="5"/>
  </r>
  <r>
    <n v="11240099"/>
    <n v="18745"/>
    <n v="5"/>
    <x v="1"/>
  </r>
  <r>
    <n v="11241440"/>
    <n v="44113"/>
    <n v="3"/>
    <x v="3"/>
  </r>
  <r>
    <n v="11241649"/>
    <n v="27677"/>
    <n v="1"/>
    <x v="4"/>
  </r>
  <r>
    <n v="11241650"/>
    <n v="33058"/>
    <n v="1"/>
    <x v="4"/>
  </r>
  <r>
    <n v="11241732"/>
    <n v="20659"/>
    <n v="1"/>
    <x v="4"/>
  </r>
  <r>
    <n v="11241735"/>
    <n v="27677"/>
    <n v="1"/>
    <x v="4"/>
  </r>
  <r>
    <n v="11241740"/>
    <n v="38486"/>
    <n v="1"/>
    <x v="4"/>
  </r>
  <r>
    <n v="11241913"/>
    <n v="20659"/>
    <n v="1"/>
    <x v="4"/>
  </r>
  <r>
    <n v="11241914"/>
    <n v="38486"/>
    <n v="4"/>
    <x v="2"/>
  </r>
  <r>
    <n v="11241930"/>
    <n v="18745"/>
    <n v="5"/>
    <x v="1"/>
  </r>
  <r>
    <n v="11241931"/>
    <n v="39213"/>
    <n v="4"/>
    <x v="2"/>
  </r>
  <r>
    <n v="11241934"/>
    <n v="37299"/>
    <n v="5"/>
    <x v="1"/>
  </r>
  <r>
    <n v="11241935"/>
    <n v="27677"/>
    <n v="4"/>
    <x v="2"/>
  </r>
  <r>
    <n v="11241936"/>
    <n v="27677"/>
    <n v="4"/>
    <x v="2"/>
  </r>
  <r>
    <n v="11241939"/>
    <n v="27677"/>
    <n v="3"/>
    <x v="3"/>
  </r>
  <r>
    <n v="11241941"/>
    <n v="27677"/>
    <n v="2"/>
    <x v="4"/>
  </r>
  <r>
    <n v="11242033"/>
    <n v="31468"/>
    <n v="1"/>
    <x v="4"/>
  </r>
  <r>
    <n v="11242292"/>
    <n v="27677"/>
    <n v="4"/>
    <x v="2"/>
  </r>
  <r>
    <n v="11242517"/>
    <n v="38299"/>
    <n v="3"/>
    <x v="3"/>
  </r>
  <r>
    <n v="11242573"/>
    <n v="37095"/>
    <n v="2"/>
    <x v="0"/>
  </r>
  <r>
    <n v="11242581"/>
    <n v="32195"/>
    <n v="5"/>
    <x v="1"/>
  </r>
  <r>
    <n v="11242678"/>
    <n v="44113"/>
    <n v="1"/>
    <x v="4"/>
  </r>
  <r>
    <n v="11242689"/>
    <n v="36573"/>
    <n v="5"/>
    <x v="1"/>
  </r>
  <r>
    <n v="11242725"/>
    <n v="27244"/>
    <n v="1"/>
    <x v="4"/>
  </r>
  <r>
    <n v="11242726"/>
    <n v="29367"/>
    <n v="4"/>
    <x v="2"/>
  </r>
  <r>
    <n v="11242814"/>
    <n v="42011"/>
    <n v="5"/>
    <x v="1"/>
  </r>
  <r>
    <n v="11242851"/>
    <n v="31281"/>
    <n v="3"/>
    <x v="3"/>
  </r>
  <r>
    <n v="11242861"/>
    <n v="20659"/>
    <n v="4"/>
    <x v="2"/>
  </r>
  <r>
    <n v="11242874"/>
    <n v="32195"/>
    <n v="3"/>
    <x v="5"/>
  </r>
  <r>
    <n v="11242885"/>
    <n v="38299"/>
    <n v="2"/>
    <x v="4"/>
  </r>
  <r>
    <n v="11243001"/>
    <n v="25762"/>
    <n v="5"/>
    <x v="1"/>
  </r>
  <r>
    <n v="11243185"/>
    <n v="36385"/>
    <n v="1"/>
    <x v="4"/>
  </r>
  <r>
    <n v="11243300"/>
    <n v="39213"/>
    <n v="4"/>
    <x v="2"/>
  </r>
  <r>
    <n v="11243388"/>
    <n v="18745"/>
    <n v="6"/>
    <x v="5"/>
  </r>
  <r>
    <n v="11243389"/>
    <n v="36573"/>
    <n v="4"/>
    <x v="2"/>
  </r>
  <r>
    <n v="11243534"/>
    <n v="35181"/>
    <n v="4"/>
    <x v="2"/>
  </r>
  <r>
    <n v="11243759"/>
    <n v="36385"/>
    <n v="4"/>
    <x v="0"/>
  </r>
  <r>
    <n v="11243806"/>
    <n v="38486"/>
    <n v="1"/>
    <x v="4"/>
  </r>
  <r>
    <n v="11243808"/>
    <n v="39213"/>
    <n v="4"/>
    <x v="2"/>
  </r>
  <r>
    <n v="11243852"/>
    <n v="27677"/>
    <n v="4"/>
    <x v="2"/>
  </r>
  <r>
    <n v="11244174"/>
    <n v="38299"/>
    <n v="2"/>
    <x v="4"/>
  </r>
  <r>
    <n v="11244181"/>
    <n v="33058"/>
    <n v="1"/>
    <x v="4"/>
  </r>
  <r>
    <n v="11244182"/>
    <n v="38299"/>
    <n v="1"/>
    <x v="4"/>
  </r>
  <r>
    <n v="11244183"/>
    <n v="38299"/>
    <n v="1"/>
    <x v="4"/>
  </r>
  <r>
    <n v="11244184"/>
    <n v="33058"/>
    <n v="1"/>
    <x v="4"/>
  </r>
  <r>
    <n v="11244549"/>
    <n v="31468"/>
    <n v="1"/>
    <x v="4"/>
  </r>
  <r>
    <n v="11244967"/>
    <n v="38299"/>
    <n v="3"/>
    <x v="3"/>
  </r>
  <r>
    <n v="11245045"/>
    <n v="37095"/>
    <n v="1"/>
    <x v="4"/>
  </r>
  <r>
    <n v="11245074"/>
    <n v="44113"/>
    <n v="3"/>
    <x v="3"/>
  </r>
  <r>
    <n v="11245152"/>
    <n v="27677"/>
    <n v="5"/>
    <x v="1"/>
  </r>
  <r>
    <n v="11245208"/>
    <n v="20659"/>
    <n v="1"/>
    <x v="4"/>
  </r>
  <r>
    <n v="11245431"/>
    <n v="38299"/>
    <n v="1"/>
    <x v="4"/>
  </r>
  <r>
    <n v="11245468"/>
    <n v="37299"/>
    <n v="7"/>
    <x v="6"/>
  </r>
  <r>
    <n v="11245767"/>
    <n v="38486"/>
    <n v="5"/>
    <x v="1"/>
  </r>
  <r>
    <n v="11246234"/>
    <n v="27677"/>
    <n v="7"/>
    <x v="6"/>
  </r>
  <r>
    <n v="11246272"/>
    <n v="39213"/>
    <n v="6"/>
    <x v="5"/>
  </r>
  <r>
    <n v="11246353"/>
    <n v="26284"/>
    <n v="4"/>
    <x v="2"/>
  </r>
  <r>
    <n v="11246366"/>
    <n v="36385"/>
    <n v="4"/>
    <x v="2"/>
  </r>
  <r>
    <n v="11246506"/>
    <n v="18745"/>
    <n v="4"/>
    <x v="2"/>
  </r>
  <r>
    <n v="11246641"/>
    <n v="27677"/>
    <n v="2"/>
    <x v="4"/>
  </r>
  <r>
    <n v="11246659"/>
    <n v="18745"/>
    <n v="4"/>
    <x v="2"/>
  </r>
  <r>
    <n v="11246671"/>
    <n v="38299"/>
    <n v="1"/>
    <x v="4"/>
  </r>
  <r>
    <n v="11246676"/>
    <n v="38486"/>
    <n v="1"/>
    <x v="4"/>
  </r>
  <r>
    <n v="11247384"/>
    <n v="27677"/>
    <n v="1"/>
    <x v="4"/>
  </r>
  <r>
    <n v="11247625"/>
    <n v="38256"/>
    <n v="4"/>
    <x v="2"/>
  </r>
  <r>
    <n v="11247637"/>
    <n v="38299"/>
    <n v="2"/>
    <x v="4"/>
  </r>
  <r>
    <n v="11248116"/>
    <n v="27677"/>
    <n v="1"/>
    <x v="4"/>
  </r>
  <r>
    <n v="11248118"/>
    <n v="20659"/>
    <n v="1"/>
    <x v="4"/>
  </r>
  <r>
    <n v="11248121"/>
    <n v="33058"/>
    <n v="2"/>
    <x v="4"/>
  </r>
  <r>
    <n v="11248122"/>
    <n v="38486"/>
    <n v="4"/>
    <x v="2"/>
  </r>
  <r>
    <n v="11248124"/>
    <n v="27677"/>
    <n v="4"/>
    <x v="2"/>
  </r>
  <r>
    <n v="11248126"/>
    <n v="27677"/>
    <n v="4"/>
    <x v="2"/>
  </r>
  <r>
    <n v="11248272"/>
    <n v="38486"/>
    <n v="5"/>
    <x v="1"/>
  </r>
  <r>
    <n v="11248273"/>
    <n v="44113"/>
    <n v="3"/>
    <x v="3"/>
  </r>
  <r>
    <n v="11248774"/>
    <n v="44113"/>
    <n v="2"/>
    <x v="0"/>
  </r>
  <r>
    <n v="11248800"/>
    <n v="38486"/>
    <n v="3"/>
    <x v="5"/>
  </r>
  <r>
    <n v="11249069"/>
    <n v="38299"/>
    <n v="4"/>
    <x v="2"/>
  </r>
  <r>
    <n v="11249085"/>
    <n v="37095"/>
    <n v="2"/>
    <x v="0"/>
  </r>
  <r>
    <n v="11249307"/>
    <n v="43881"/>
    <n v="4"/>
    <x v="0"/>
  </r>
  <r>
    <n v="11249342"/>
    <n v="44113"/>
    <n v="3"/>
    <x v="3"/>
  </r>
  <r>
    <n v="11249403"/>
    <n v="16622"/>
    <n v="3"/>
    <x v="3"/>
  </r>
  <r>
    <n v="11249810"/>
    <n v="44113"/>
    <n v="3"/>
    <x v="5"/>
  </r>
  <r>
    <n v="11249813"/>
    <n v="36864"/>
    <n v="3"/>
    <x v="5"/>
  </r>
  <r>
    <n v="11249815"/>
    <n v="44113"/>
    <n v="3"/>
    <x v="5"/>
  </r>
  <r>
    <n v="11249816"/>
    <n v="44113"/>
    <n v="3"/>
    <x v="5"/>
  </r>
  <r>
    <n v="11249818"/>
    <n v="39213"/>
    <n v="3"/>
    <x v="5"/>
  </r>
  <r>
    <n v="11249992"/>
    <n v="37095"/>
    <n v="1"/>
    <x v="4"/>
  </r>
  <r>
    <n v="11249993"/>
    <n v="20659"/>
    <n v="1"/>
    <x v="4"/>
  </r>
  <r>
    <n v="11250033"/>
    <n v="44113"/>
    <n v="1"/>
    <x v="4"/>
  </r>
  <r>
    <n v="11250035"/>
    <n v="37095"/>
    <n v="1"/>
    <x v="4"/>
  </r>
  <r>
    <n v="11250037"/>
    <n v="44113"/>
    <n v="2"/>
    <x v="4"/>
  </r>
  <r>
    <n v="11250316"/>
    <n v="36385"/>
    <n v="1"/>
    <x v="4"/>
  </r>
  <r>
    <n v="11250381"/>
    <n v="33058"/>
    <n v="1"/>
    <x v="4"/>
  </r>
  <r>
    <n v="11250415"/>
    <n v="36385"/>
    <n v="1"/>
    <x v="4"/>
  </r>
  <r>
    <n v="11250419"/>
    <n v="20659"/>
    <n v="3"/>
    <x v="5"/>
  </r>
  <r>
    <n v="11250649"/>
    <n v="31237"/>
    <n v="1"/>
    <x v="4"/>
  </r>
  <r>
    <n v="11250678"/>
    <n v="44113"/>
    <n v="1"/>
    <x v="4"/>
  </r>
  <r>
    <n v="11251176"/>
    <n v="38486"/>
    <n v="1"/>
    <x v="4"/>
  </r>
  <r>
    <n v="11251199"/>
    <n v="27677"/>
    <n v="1"/>
    <x v="4"/>
  </r>
  <r>
    <n v="11251211"/>
    <n v="27677"/>
    <n v="1"/>
    <x v="4"/>
  </r>
  <r>
    <n v="11251768"/>
    <n v="37095"/>
    <n v="3"/>
    <x v="5"/>
  </r>
  <r>
    <n v="11253666"/>
    <n v="38299"/>
    <n v="2"/>
    <x v="4"/>
  </r>
  <r>
    <n v="11253669"/>
    <n v="44113"/>
    <n v="1"/>
    <x v="4"/>
  </r>
  <r>
    <n v="11253670"/>
    <n v="36385"/>
    <n v="1"/>
    <x v="4"/>
  </r>
  <r>
    <n v="11253681"/>
    <n v="38299"/>
    <n v="2"/>
    <x v="4"/>
  </r>
  <r>
    <n v="11253709"/>
    <n v="38299"/>
    <n v="3"/>
    <x v="3"/>
  </r>
  <r>
    <n v="11253808"/>
    <n v="27677"/>
    <n v="5"/>
    <x v="1"/>
  </r>
  <r>
    <n v="11253886"/>
    <n v="44113"/>
    <n v="1"/>
    <x v="4"/>
  </r>
  <r>
    <n v="11254198"/>
    <n v="44113"/>
    <n v="3"/>
    <x v="3"/>
  </r>
  <r>
    <n v="11254200"/>
    <n v="39213"/>
    <n v="3"/>
    <x v="3"/>
  </r>
  <r>
    <n v="11254453"/>
    <n v="20659"/>
    <n v="4"/>
    <x v="0"/>
  </r>
  <r>
    <n v="11255115"/>
    <n v="29158"/>
    <n v="1"/>
    <x v="4"/>
  </r>
  <r>
    <n v="11255429"/>
    <n v="25762"/>
    <n v="2"/>
    <x v="0"/>
  </r>
  <r>
    <n v="11255504"/>
    <n v="31281"/>
    <n v="1"/>
    <x v="4"/>
  </r>
  <r>
    <n v="11255507"/>
    <n v="38299"/>
    <n v="3"/>
    <x v="3"/>
  </r>
  <r>
    <n v="11255513"/>
    <n v="44113"/>
    <n v="4"/>
    <x v="0"/>
  </r>
  <r>
    <n v="11255539"/>
    <n v="44113"/>
    <n v="3"/>
    <x v="3"/>
  </r>
  <r>
    <n v="11255542"/>
    <m/>
    <n v="1"/>
    <x v="4"/>
  </r>
  <r>
    <n v="11255557"/>
    <n v="38256"/>
    <n v="1"/>
    <x v="4"/>
  </r>
  <r>
    <n v="11255564"/>
    <n v="38299"/>
    <n v="1"/>
    <x v="4"/>
  </r>
  <r>
    <n v="11255567"/>
    <n v="33058"/>
    <n v="2"/>
    <x v="4"/>
  </r>
  <r>
    <n v="11255570"/>
    <n v="26284"/>
    <n v="2"/>
    <x v="4"/>
  </r>
  <r>
    <n v="11255571"/>
    <n v="38299"/>
    <n v="2"/>
    <x v="4"/>
  </r>
  <r>
    <n v="11255573"/>
    <n v="37095"/>
    <n v="7"/>
    <x v="6"/>
  </r>
  <r>
    <n v="11255576"/>
    <n v="37095"/>
    <n v="5"/>
    <x v="1"/>
  </r>
  <r>
    <n v="11255585"/>
    <n v="38486"/>
    <n v="1"/>
    <x v="4"/>
  </r>
  <r>
    <n v="11255586"/>
    <n v="31281"/>
    <n v="2"/>
    <x v="0"/>
  </r>
  <r>
    <n v="11255587"/>
    <n v="38299"/>
    <n v="3"/>
    <x v="3"/>
  </r>
  <r>
    <n v="11255590"/>
    <m/>
    <n v="2"/>
    <x v="0"/>
  </r>
  <r>
    <n v="11255592"/>
    <n v="27677"/>
    <n v="1"/>
    <x v="4"/>
  </r>
  <r>
    <n v="11255593"/>
    <n v="39213"/>
    <n v="2"/>
    <x v="0"/>
  </r>
  <r>
    <n v="11255594"/>
    <m/>
    <n v="3"/>
    <x v="3"/>
  </r>
  <r>
    <n v="11255609"/>
    <n v="27677"/>
    <n v="5"/>
    <x v="1"/>
  </r>
  <r>
    <n v="11255628"/>
    <n v="31468"/>
    <n v="2"/>
    <x v="4"/>
  </r>
  <r>
    <n v="11255631"/>
    <n v="31468"/>
    <n v="2"/>
    <x v="4"/>
  </r>
  <r>
    <n v="11256138"/>
    <n v="27677"/>
    <n v="1"/>
    <x v="4"/>
  </r>
  <r>
    <n v="11256650"/>
    <m/>
    <n v="4"/>
    <x v="0"/>
  </r>
  <r>
    <n v="11256658"/>
    <n v="44113"/>
    <n v="4"/>
    <x v="0"/>
  </r>
  <r>
    <n v="11256979"/>
    <n v="27677"/>
    <n v="3"/>
    <x v="5"/>
  </r>
  <r>
    <n v="11257075"/>
    <n v="20659"/>
    <n v="3"/>
    <x v="5"/>
  </r>
  <r>
    <n v="11257429"/>
    <n v="38486"/>
    <n v="1"/>
    <x v="4"/>
  </r>
  <r>
    <n v="11257490"/>
    <n v="44113"/>
    <n v="1"/>
    <x v="4"/>
  </r>
  <r>
    <n v="11257545"/>
    <n v="27677"/>
    <n v="2"/>
    <x v="0"/>
  </r>
  <r>
    <n v="11257546"/>
    <n v="20659"/>
    <n v="1"/>
    <x v="4"/>
  </r>
  <r>
    <n v="11257681"/>
    <n v="39213"/>
    <n v="1"/>
    <x v="4"/>
  </r>
  <r>
    <n v="11258084"/>
    <n v="44113"/>
    <n v="3"/>
    <x v="5"/>
  </r>
  <r>
    <n v="11258090"/>
    <n v="44113"/>
    <n v="3"/>
    <x v="3"/>
  </r>
  <r>
    <n v="11258099"/>
    <n v="35181"/>
    <n v="10"/>
    <x v="7"/>
  </r>
  <r>
    <n v="11258134"/>
    <n v="35181"/>
    <n v="8"/>
    <x v="8"/>
  </r>
  <r>
    <n v="11258137"/>
    <n v="32195"/>
    <n v="9"/>
    <x v="9"/>
  </r>
  <r>
    <n v="11258178"/>
    <n v="27677"/>
    <n v="3"/>
    <x v="5"/>
  </r>
  <r>
    <n v="11258581"/>
    <n v="36864"/>
    <n v="8"/>
    <x v="8"/>
  </r>
  <r>
    <n v="11258582"/>
    <n v="35181"/>
    <n v="8"/>
    <x v="8"/>
  </r>
  <r>
    <n v="11258584"/>
    <n v="37095"/>
    <n v="10"/>
    <x v="7"/>
  </r>
  <r>
    <n v="11258596"/>
    <n v="39213"/>
    <n v="3"/>
    <x v="3"/>
  </r>
  <r>
    <n v="11258597"/>
    <n v="39213"/>
    <n v="3"/>
    <x v="3"/>
  </r>
  <r>
    <n v="11258598"/>
    <n v="44113"/>
    <n v="1"/>
    <x v="4"/>
  </r>
  <r>
    <n v="11258600"/>
    <n v="44113"/>
    <n v="4"/>
    <x v="0"/>
  </r>
  <r>
    <n v="11258604"/>
    <n v="43925"/>
    <n v="2"/>
    <x v="0"/>
  </r>
  <r>
    <n v="11258606"/>
    <n v="43881"/>
    <n v="3"/>
    <x v="3"/>
  </r>
  <r>
    <n v="11258670"/>
    <n v="37095"/>
    <n v="8"/>
    <x v="8"/>
  </r>
  <r>
    <n v="11258681"/>
    <n v="44113"/>
    <n v="5"/>
    <x v="1"/>
  </r>
  <r>
    <n v="11258713"/>
    <n v="39213"/>
    <n v="1"/>
    <x v="4"/>
  </r>
  <r>
    <n v="11258729"/>
    <n v="33302"/>
    <n v="3"/>
    <x v="5"/>
  </r>
  <r>
    <n v="11258731"/>
    <n v="44113"/>
    <n v="1"/>
    <x v="4"/>
  </r>
  <r>
    <n v="11258735"/>
    <n v="33302"/>
    <n v="3"/>
    <x v="5"/>
  </r>
  <r>
    <n v="11258741"/>
    <n v="38299"/>
    <n v="1"/>
    <x v="4"/>
  </r>
  <r>
    <n v="11258764"/>
    <n v="39213"/>
    <n v="5"/>
    <x v="1"/>
  </r>
  <r>
    <n v="11258773"/>
    <n v="38299"/>
    <n v="1"/>
    <x v="4"/>
  </r>
  <r>
    <n v="11258846"/>
    <n v="30281"/>
    <n v="12"/>
    <x v="10"/>
  </r>
  <r>
    <n v="11258847"/>
    <n v="32195"/>
    <n v="9"/>
    <x v="9"/>
  </r>
  <r>
    <n v="11258860"/>
    <n v="27677"/>
    <n v="1"/>
    <x v="4"/>
  </r>
  <r>
    <n v="11258862"/>
    <n v="39213"/>
    <n v="4"/>
    <x v="2"/>
  </r>
  <r>
    <n v="11259116"/>
    <n v="38299"/>
    <n v="1"/>
    <x v="4"/>
  </r>
  <r>
    <n v="11259423"/>
    <n v="33058"/>
    <n v="1"/>
    <x v="4"/>
  </r>
  <r>
    <n v="11259454"/>
    <n v="33058"/>
    <n v="1"/>
    <x v="4"/>
  </r>
  <r>
    <n v="11259496"/>
    <n v="27677"/>
    <n v="1"/>
    <x v="4"/>
  </r>
  <r>
    <n v="11259518"/>
    <n v="44113"/>
    <n v="1"/>
    <x v="4"/>
  </r>
  <r>
    <n v="11260326"/>
    <n v="27677"/>
    <n v="4"/>
    <x v="2"/>
  </r>
  <r>
    <n v="11260761"/>
    <n v="44113"/>
    <n v="3"/>
    <x v="3"/>
  </r>
  <r>
    <n v="11260767"/>
    <n v="38486"/>
    <n v="3"/>
    <x v="3"/>
  </r>
  <r>
    <n v="11260797"/>
    <n v="38299"/>
    <n v="5"/>
    <x v="1"/>
  </r>
  <r>
    <n v="11260802"/>
    <n v="44113"/>
    <n v="2"/>
    <x v="4"/>
  </r>
  <r>
    <n v="11260804"/>
    <n v="44113"/>
    <n v="4"/>
    <x v="0"/>
  </r>
  <r>
    <n v="11260813"/>
    <n v="44113"/>
    <n v="1"/>
    <x v="4"/>
  </r>
  <r>
    <n v="11260814"/>
    <n v="44113"/>
    <n v="3"/>
    <x v="5"/>
  </r>
  <r>
    <n v="11260838"/>
    <n v="32195"/>
    <n v="9"/>
    <x v="9"/>
  </r>
  <r>
    <n v="11260858"/>
    <n v="27677"/>
    <n v="3"/>
    <x v="5"/>
  </r>
  <r>
    <n v="11260861"/>
    <n v="39213"/>
    <n v="5"/>
    <x v="1"/>
  </r>
  <r>
    <n v="11260862"/>
    <n v="39213"/>
    <n v="3"/>
    <x v="3"/>
  </r>
  <r>
    <n v="11260863"/>
    <n v="44113"/>
    <n v="2"/>
    <x v="4"/>
  </r>
  <r>
    <n v="11260881"/>
    <n v="38256"/>
    <n v="2"/>
    <x v="0"/>
  </r>
  <r>
    <n v="11260895"/>
    <n v="36864"/>
    <n v="10"/>
    <x v="7"/>
  </r>
  <r>
    <n v="11260906"/>
    <n v="44113"/>
    <n v="3"/>
    <x v="3"/>
  </r>
  <r>
    <n v="11260907"/>
    <n v="44113"/>
    <n v="3"/>
    <x v="3"/>
  </r>
  <r>
    <n v="11260917"/>
    <n v="27677"/>
    <n v="2"/>
    <x v="0"/>
  </r>
  <r>
    <n v="11260920"/>
    <n v="31281"/>
    <n v="1"/>
    <x v="4"/>
  </r>
  <r>
    <n v="11260932"/>
    <n v="39213"/>
    <n v="1"/>
    <x v="4"/>
  </r>
  <r>
    <n v="11261065"/>
    <n v="44113"/>
    <n v="3"/>
    <x v="5"/>
  </r>
  <r>
    <n v="11261066"/>
    <n v="44113"/>
    <n v="1"/>
    <x v="4"/>
  </r>
  <r>
    <n v="11261242"/>
    <n v="39213"/>
    <n v="6"/>
    <x v="5"/>
  </r>
  <r>
    <n v="11261244"/>
    <n v="39213"/>
    <n v="3"/>
    <x v="3"/>
  </r>
  <r>
    <n v="11261245"/>
    <n v="44113"/>
    <n v="3"/>
    <x v="3"/>
  </r>
  <r>
    <n v="11261314"/>
    <n v="39213"/>
    <n v="5"/>
    <x v="1"/>
  </r>
  <r>
    <n v="11261381"/>
    <n v="44113"/>
    <n v="5"/>
    <x v="1"/>
  </r>
  <r>
    <n v="11261458"/>
    <n v="27677"/>
    <n v="4"/>
    <x v="0"/>
  </r>
  <r>
    <n v="11261460"/>
    <n v="44113"/>
    <n v="4"/>
    <x v="0"/>
  </r>
  <r>
    <n v="11261480"/>
    <n v="44113"/>
    <n v="3"/>
    <x v="3"/>
  </r>
  <r>
    <n v="11261796"/>
    <n v="38256"/>
    <n v="4"/>
    <x v="2"/>
  </r>
  <r>
    <n v="11261901"/>
    <n v="37095"/>
    <n v="8"/>
    <x v="8"/>
  </r>
  <r>
    <n v="11261909"/>
    <n v="39213"/>
    <n v="3"/>
    <x v="3"/>
  </r>
  <r>
    <n v="11261910"/>
    <n v="39213"/>
    <n v="5"/>
    <x v="1"/>
  </r>
  <r>
    <n v="11261911"/>
    <n v="37095"/>
    <n v="9"/>
    <x v="9"/>
  </r>
  <r>
    <n v="11261993"/>
    <n v="39213"/>
    <n v="3"/>
    <x v="3"/>
  </r>
  <r>
    <n v="11262163"/>
    <n v="36385"/>
    <n v="1"/>
    <x v="4"/>
  </r>
  <r>
    <n v="11262170"/>
    <n v="44113"/>
    <n v="3"/>
    <x v="3"/>
  </r>
  <r>
    <n v="11262172"/>
    <n v="44113"/>
    <n v="5"/>
    <x v="1"/>
  </r>
  <r>
    <n v="11262291"/>
    <n v="33058"/>
    <n v="1"/>
    <x v="4"/>
  </r>
  <r>
    <n v="11262764"/>
    <n v="44113"/>
    <n v="2"/>
    <x v="4"/>
  </r>
  <r>
    <n v="11262777"/>
    <n v="44113"/>
    <n v="2"/>
    <x v="4"/>
  </r>
  <r>
    <n v="11262798"/>
    <n v="44113"/>
    <n v="3"/>
    <x v="3"/>
  </r>
  <r>
    <n v="11262888"/>
    <n v="18745"/>
    <n v="2"/>
    <x v="0"/>
  </r>
  <r>
    <n v="11262906"/>
    <n v="38299"/>
    <n v="3"/>
    <x v="3"/>
  </r>
  <r>
    <n v="11263501"/>
    <n v="38299"/>
    <n v="4"/>
    <x v="2"/>
  </r>
  <r>
    <n v="11263620"/>
    <n v="37095"/>
    <n v="12"/>
    <x v="10"/>
  </r>
  <r>
    <n v="11263621"/>
    <n v="37095"/>
    <n v="11"/>
    <x v="11"/>
  </r>
  <r>
    <n v="11263622"/>
    <n v="32195"/>
    <n v="8"/>
    <x v="8"/>
  </r>
  <r>
    <n v="11263627"/>
    <n v="38486"/>
    <n v="4"/>
    <x v="2"/>
  </r>
  <r>
    <n v="11263686"/>
    <n v="44113"/>
    <n v="5"/>
    <x v="1"/>
  </r>
  <r>
    <n v="11263687"/>
    <n v="38299"/>
    <n v="3"/>
    <x v="5"/>
  </r>
  <r>
    <n v="11263688"/>
    <n v="39213"/>
    <n v="1"/>
    <x v="4"/>
  </r>
  <r>
    <n v="11263689"/>
    <n v="39213"/>
    <n v="1"/>
    <x v="4"/>
  </r>
  <r>
    <n v="11263690"/>
    <n v="44113"/>
    <n v="1"/>
    <x v="4"/>
  </r>
  <r>
    <n v="11263694"/>
    <n v="32195"/>
    <n v="11"/>
    <x v="11"/>
  </r>
  <r>
    <n v="11263711"/>
    <n v="38299"/>
    <n v="3"/>
    <x v="5"/>
  </r>
  <r>
    <n v="11263713"/>
    <n v="32195"/>
    <n v="11"/>
    <x v="11"/>
  </r>
  <r>
    <n v="11263716"/>
    <n v="39213"/>
    <n v="1"/>
    <x v="4"/>
  </r>
  <r>
    <n v="11263718"/>
    <n v="44113"/>
    <n v="4"/>
    <x v="0"/>
  </r>
  <r>
    <n v="11263727"/>
    <n v="44113"/>
    <n v="5"/>
    <x v="1"/>
  </r>
  <r>
    <n v="11263730"/>
    <n v="43881"/>
    <n v="3"/>
    <x v="3"/>
  </r>
  <r>
    <n v="11263833"/>
    <n v="44113"/>
    <n v="1"/>
    <x v="4"/>
  </r>
  <r>
    <n v="11263834"/>
    <n v="39213"/>
    <n v="1"/>
    <x v="4"/>
  </r>
  <r>
    <n v="11263858"/>
    <n v="32195"/>
    <n v="10"/>
    <x v="7"/>
  </r>
  <r>
    <n v="11264055"/>
    <n v="38299"/>
    <n v="3"/>
    <x v="3"/>
  </r>
  <r>
    <n v="11264079"/>
    <n v="27677"/>
    <n v="4"/>
    <x v="2"/>
  </r>
  <r>
    <n v="11264081"/>
    <m/>
    <n v="3"/>
    <x v="3"/>
  </r>
  <r>
    <n v="11264085"/>
    <n v="33058"/>
    <n v="1"/>
    <x v="4"/>
  </r>
  <r>
    <n v="11264086"/>
    <n v="38299"/>
    <n v="2"/>
    <x v="0"/>
  </r>
  <r>
    <n v="11264106"/>
    <n v="27677"/>
    <n v="2"/>
    <x v="0"/>
  </r>
  <r>
    <n v="11264109"/>
    <n v="37095"/>
    <n v="11"/>
    <x v="11"/>
  </r>
  <r>
    <n v="11264171"/>
    <n v="37095"/>
    <n v="12"/>
    <x v="10"/>
  </r>
  <r>
    <n v="11264172"/>
    <n v="44113"/>
    <n v="6"/>
    <x v="5"/>
  </r>
  <r>
    <n v="11264175"/>
    <n v="44113"/>
    <n v="5"/>
    <x v="1"/>
  </r>
  <r>
    <n v="11264176"/>
    <n v="39213"/>
    <n v="2"/>
    <x v="0"/>
  </r>
  <r>
    <n v="11264274"/>
    <n v="39213"/>
    <n v="3"/>
    <x v="3"/>
  </r>
  <r>
    <n v="11264276"/>
    <n v="39213"/>
    <n v="2"/>
    <x v="0"/>
  </r>
  <r>
    <n v="11264278"/>
    <n v="32195"/>
    <n v="10"/>
    <x v="7"/>
  </r>
  <r>
    <n v="11264385"/>
    <n v="44113"/>
    <n v="3"/>
    <x v="3"/>
  </r>
  <r>
    <n v="11264387"/>
    <n v="44113"/>
    <n v="5"/>
    <x v="1"/>
  </r>
  <r>
    <n v="11264405"/>
    <n v="36385"/>
    <n v="1"/>
    <x v="4"/>
  </r>
  <r>
    <n v="11264545"/>
    <n v="27677"/>
    <n v="3"/>
    <x v="5"/>
  </r>
  <r>
    <n v="11264548"/>
    <n v="32195"/>
    <n v="11"/>
    <x v="11"/>
  </r>
  <r>
    <n v="11264578"/>
    <n v="38299"/>
    <n v="6"/>
    <x v="5"/>
  </r>
  <r>
    <n v="11264617"/>
    <n v="38486"/>
    <n v="1"/>
    <x v="4"/>
  </r>
  <r>
    <n v="11264619"/>
    <n v="37095"/>
    <n v="2"/>
    <x v="4"/>
  </r>
  <r>
    <n v="11264621"/>
    <n v="31468"/>
    <n v="4"/>
    <x v="0"/>
  </r>
  <r>
    <n v="11264622"/>
    <n v="38486"/>
    <n v="5"/>
    <x v="1"/>
  </r>
  <r>
    <n v="11264679"/>
    <n v="37095"/>
    <n v="4"/>
    <x v="0"/>
  </r>
  <r>
    <n v="11264680"/>
    <n v="44113"/>
    <n v="2"/>
    <x v="4"/>
  </r>
  <r>
    <n v="11264934"/>
    <n v="25762"/>
    <n v="5"/>
    <x v="1"/>
  </r>
  <r>
    <n v="11264983"/>
    <n v="38486"/>
    <n v="3"/>
    <x v="5"/>
  </r>
  <r>
    <n v="11265053"/>
    <n v="38486"/>
    <n v="2"/>
    <x v="4"/>
  </r>
  <r>
    <n v="11265054"/>
    <n v="37095"/>
    <n v="3"/>
    <x v="3"/>
  </r>
  <r>
    <n v="11265071"/>
    <n v="38299"/>
    <n v="3"/>
    <x v="3"/>
  </r>
  <r>
    <n v="11265209"/>
    <n v="38486"/>
    <n v="1"/>
    <x v="4"/>
  </r>
  <r>
    <n v="11265249"/>
    <n v="38299"/>
    <n v="2"/>
    <x v="4"/>
  </r>
  <r>
    <n v="11265516"/>
    <n v="33058"/>
    <n v="1"/>
    <x v="4"/>
  </r>
  <r>
    <n v="11265845"/>
    <n v="27677"/>
    <n v="1"/>
    <x v="4"/>
  </r>
  <r>
    <n v="11266022"/>
    <n v="44113"/>
    <n v="3"/>
    <x v="3"/>
  </r>
  <r>
    <n v="11266046"/>
    <n v="39213"/>
    <n v="4"/>
    <x v="0"/>
  </r>
  <r>
    <n v="11266047"/>
    <n v="39213"/>
    <n v="3"/>
    <x v="3"/>
  </r>
  <r>
    <n v="11266165"/>
    <n v="38486"/>
    <n v="1"/>
    <x v="4"/>
  </r>
  <r>
    <n v="11266166"/>
    <n v="31468"/>
    <n v="1"/>
    <x v="4"/>
  </r>
  <r>
    <n v="11266167"/>
    <n v="31468"/>
    <n v="2"/>
    <x v="4"/>
  </r>
  <r>
    <n v="11266268"/>
    <n v="39213"/>
    <n v="4"/>
    <x v="0"/>
  </r>
  <r>
    <n v="11266551"/>
    <n v="30281"/>
    <n v="12"/>
    <x v="10"/>
  </r>
  <r>
    <n v="11266552"/>
    <n v="35181"/>
    <n v="9"/>
    <x v="9"/>
  </r>
  <r>
    <n v="11266553"/>
    <n v="39213"/>
    <n v="2"/>
    <x v="4"/>
  </r>
  <r>
    <n v="11266561"/>
    <n v="30281"/>
    <n v="11"/>
    <x v="11"/>
  </r>
  <r>
    <n v="11266566"/>
    <n v="33302"/>
    <n v="3"/>
    <x v="5"/>
  </r>
  <r>
    <n v="11266571"/>
    <n v="38299"/>
    <n v="1"/>
    <x v="4"/>
  </r>
  <r>
    <n v="11266575"/>
    <n v="27677"/>
    <n v="4"/>
    <x v="2"/>
  </r>
  <r>
    <n v="11266578"/>
    <n v="27677"/>
    <n v="1"/>
    <x v="4"/>
  </r>
  <r>
    <n v="11266615"/>
    <n v="27677"/>
    <n v="4"/>
    <x v="2"/>
  </r>
  <r>
    <n v="11266618"/>
    <n v="27677"/>
    <n v="1"/>
    <x v="4"/>
  </r>
  <r>
    <n v="11266630"/>
    <n v="35181"/>
    <n v="9"/>
    <x v="9"/>
  </r>
  <r>
    <n v="11266673"/>
    <n v="32195"/>
    <n v="11"/>
    <x v="11"/>
  </r>
  <r>
    <n v="11266702"/>
    <n v="27677"/>
    <n v="3"/>
    <x v="5"/>
  </r>
  <r>
    <n v="11266741"/>
    <n v="38486"/>
    <n v="1"/>
    <x v="4"/>
  </r>
  <r>
    <n v="11266755"/>
    <n v="44113"/>
    <n v="4"/>
    <x v="0"/>
  </r>
  <r>
    <n v="11266824"/>
    <n v="44113"/>
    <n v="2"/>
    <x v="4"/>
  </r>
  <r>
    <n v="11266840"/>
    <n v="37095"/>
    <n v="8"/>
    <x v="8"/>
  </r>
  <r>
    <n v="11266842"/>
    <n v="32195"/>
    <n v="11"/>
    <x v="11"/>
  </r>
  <r>
    <n v="11266845"/>
    <n v="38299"/>
    <n v="1"/>
    <x v="4"/>
  </r>
  <r>
    <n v="11266846"/>
    <n v="44113"/>
    <n v="3"/>
    <x v="5"/>
  </r>
  <r>
    <n v="11266880"/>
    <n v="27677"/>
    <n v="1"/>
    <x v="4"/>
  </r>
  <r>
    <n v="11266905"/>
    <n v="44113"/>
    <n v="5"/>
    <x v="1"/>
  </r>
  <r>
    <n v="11266906"/>
    <n v="37095"/>
    <n v="11"/>
    <x v="11"/>
  </r>
  <r>
    <n v="11266907"/>
    <n v="39213"/>
    <n v="1"/>
    <x v="4"/>
  </r>
  <r>
    <n v="11267029"/>
    <n v="44113"/>
    <n v="3"/>
    <x v="3"/>
  </r>
  <r>
    <n v="11267030"/>
    <n v="44113"/>
    <n v="3"/>
    <x v="3"/>
  </r>
  <r>
    <n v="11267088"/>
    <n v="38299"/>
    <n v="2"/>
    <x v="0"/>
  </r>
  <r>
    <n v="11267119"/>
    <n v="35181"/>
    <n v="10"/>
    <x v="7"/>
  </r>
  <r>
    <n v="11267273"/>
    <n v="34972"/>
    <n v="1"/>
    <x v="4"/>
  </r>
  <r>
    <n v="11267381"/>
    <n v="43881"/>
    <n v="5"/>
    <x v="1"/>
  </r>
  <r>
    <n v="11267532"/>
    <n v="39213"/>
    <n v="4"/>
    <x v="0"/>
  </r>
  <r>
    <n v="11267533"/>
    <n v="39213"/>
    <n v="3"/>
    <x v="3"/>
  </r>
  <r>
    <n v="11267733"/>
    <n v="44113"/>
    <n v="4"/>
    <x v="0"/>
  </r>
  <r>
    <n v="11268063"/>
    <n v="31468"/>
    <n v="4"/>
    <x v="0"/>
  </r>
  <r>
    <n v="11268064"/>
    <n v="38299"/>
    <n v="1"/>
    <x v="4"/>
  </r>
  <r>
    <n v="11268069"/>
    <n v="44113"/>
    <n v="3"/>
    <x v="3"/>
  </r>
  <r>
    <n v="11268417"/>
    <n v="33058"/>
    <n v="1"/>
    <x v="4"/>
  </r>
  <r>
    <n v="11268431"/>
    <n v="37095"/>
    <n v="2"/>
    <x v="4"/>
  </r>
  <r>
    <n v="11268876"/>
    <n v="44113"/>
    <n v="3"/>
    <x v="3"/>
  </r>
  <r>
    <n v="11268938"/>
    <n v="38486"/>
    <n v="2"/>
    <x v="4"/>
  </r>
  <r>
    <n v="11268945"/>
    <n v="44113"/>
    <n v="2"/>
    <x v="0"/>
  </r>
  <r>
    <n v="11268947"/>
    <n v="44113"/>
    <n v="4"/>
    <x v="0"/>
  </r>
  <r>
    <n v="11269015"/>
    <n v="31468"/>
    <n v="4"/>
    <x v="0"/>
  </r>
  <r>
    <n v="11269046"/>
    <n v="20659"/>
    <n v="3"/>
    <x v="3"/>
  </r>
  <r>
    <n v="11269233"/>
    <n v="39213"/>
    <n v="3"/>
    <x v="3"/>
  </r>
  <r>
    <n v="11269242"/>
    <n v="39213"/>
    <n v="3"/>
    <x v="3"/>
  </r>
  <r>
    <n v="11269472"/>
    <n v="35181"/>
    <n v="5"/>
    <x v="1"/>
  </r>
  <r>
    <n v="11269632"/>
    <n v="37095"/>
    <n v="4"/>
    <x v="0"/>
  </r>
  <r>
    <n v="11269633"/>
    <n v="38486"/>
    <n v="2"/>
    <x v="4"/>
  </r>
  <r>
    <n v="11269805"/>
    <n v="38486"/>
    <n v="1"/>
    <x v="4"/>
  </r>
  <r>
    <n v="11269806"/>
    <n v="31468"/>
    <n v="4"/>
    <x v="0"/>
  </r>
  <r>
    <n v="11269807"/>
    <n v="38486"/>
    <n v="5"/>
    <x v="1"/>
  </r>
  <r>
    <n v="11269885"/>
    <n v="39213"/>
    <n v="3"/>
    <x v="3"/>
  </r>
  <r>
    <n v="11269920"/>
    <n v="44113"/>
    <n v="2"/>
    <x v="0"/>
  </r>
  <r>
    <n v="11269921"/>
    <n v="44113"/>
    <n v="3"/>
    <x v="3"/>
  </r>
  <r>
    <n v="11270164"/>
    <n v="42011"/>
    <n v="4"/>
    <x v="2"/>
  </r>
  <r>
    <n v="11270533"/>
    <n v="25762"/>
    <n v="6"/>
    <x v="5"/>
  </r>
  <r>
    <n v="11270668"/>
    <n v="37095"/>
    <n v="7"/>
    <x v="6"/>
  </r>
  <r>
    <n v="11270673"/>
    <n v="44113"/>
    <n v="3"/>
    <x v="3"/>
  </r>
  <r>
    <n v="11270674"/>
    <n v="39213"/>
    <n v="5"/>
    <x v="1"/>
  </r>
  <r>
    <n v="11270675"/>
    <n v="44113"/>
    <n v="4"/>
    <x v="0"/>
  </r>
  <r>
    <n v="11270679"/>
    <n v="39213"/>
    <n v="2"/>
    <x v="4"/>
  </r>
  <r>
    <n v="11270680"/>
    <n v="39213"/>
    <n v="5"/>
    <x v="1"/>
  </r>
  <r>
    <n v="11270686"/>
    <n v="44113"/>
    <n v="3"/>
    <x v="3"/>
  </r>
  <r>
    <n v="11270688"/>
    <n v="32195"/>
    <n v="3"/>
    <x v="3"/>
  </r>
  <r>
    <n v="11270690"/>
    <n v="44113"/>
    <n v="3"/>
    <x v="3"/>
  </r>
  <r>
    <n v="11270693"/>
    <n v="32195"/>
    <n v="3"/>
    <x v="3"/>
  </r>
  <r>
    <n v="11270731"/>
    <n v="44113"/>
    <n v="3"/>
    <x v="3"/>
  </r>
  <r>
    <n v="11270741"/>
    <n v="37095"/>
    <n v="1"/>
    <x v="4"/>
  </r>
  <r>
    <n v="11270743"/>
    <n v="39213"/>
    <n v="1"/>
    <x v="4"/>
  </r>
  <r>
    <n v="11270755"/>
    <n v="35181"/>
    <n v="9"/>
    <x v="9"/>
  </r>
  <r>
    <n v="11270756"/>
    <n v="30281"/>
    <n v="12"/>
    <x v="10"/>
  </r>
  <r>
    <n v="11270757"/>
    <n v="32195"/>
    <n v="9"/>
    <x v="9"/>
  </r>
  <r>
    <n v="11270760"/>
    <n v="38486"/>
    <n v="1"/>
    <x v="4"/>
  </r>
  <r>
    <n v="11270764"/>
    <n v="39213"/>
    <n v="2"/>
    <x v="0"/>
  </r>
  <r>
    <n v="11270770"/>
    <n v="44113"/>
    <n v="2"/>
    <x v="0"/>
  </r>
  <r>
    <n v="11270777"/>
    <n v="44113"/>
    <n v="3"/>
    <x v="3"/>
  </r>
  <r>
    <n v="11270779"/>
    <n v="32195"/>
    <n v="10"/>
    <x v="7"/>
  </r>
  <r>
    <n v="11270818"/>
    <n v="38299"/>
    <n v="2"/>
    <x v="0"/>
  </r>
  <r>
    <n v="11270830"/>
    <n v="44113"/>
    <n v="3"/>
    <x v="3"/>
  </r>
  <r>
    <n v="11270934"/>
    <n v="37095"/>
    <n v="11"/>
    <x v="11"/>
  </r>
  <r>
    <n v="11271029"/>
    <n v="27677"/>
    <n v="2"/>
    <x v="4"/>
  </r>
  <r>
    <n v="11271175"/>
    <n v="38486"/>
    <n v="3"/>
    <x v="3"/>
  </r>
  <r>
    <n v="11271347"/>
    <n v="39213"/>
    <n v="3"/>
    <x v="3"/>
  </r>
  <r>
    <n v="11271349"/>
    <n v="39213"/>
    <n v="3"/>
    <x v="3"/>
  </r>
  <r>
    <n v="11271350"/>
    <n v="39213"/>
    <n v="4"/>
    <x v="0"/>
  </r>
  <r>
    <n v="11271353"/>
    <n v="27677"/>
    <n v="2"/>
    <x v="0"/>
  </r>
  <r>
    <n v="11271354"/>
    <n v="33302"/>
    <n v="2"/>
    <x v="0"/>
  </r>
  <r>
    <n v="11271357"/>
    <n v="27677"/>
    <n v="2"/>
    <x v="0"/>
  </r>
  <r>
    <n v="11271359"/>
    <n v="33302"/>
    <n v="2"/>
    <x v="0"/>
  </r>
  <r>
    <n v="11271361"/>
    <n v="38299"/>
    <n v="1"/>
    <x v="4"/>
  </r>
  <r>
    <n v="11271362"/>
    <n v="39213"/>
    <n v="2"/>
    <x v="4"/>
  </r>
  <r>
    <n v="11271363"/>
    <n v="27677"/>
    <n v="1"/>
    <x v="4"/>
  </r>
  <r>
    <n v="11271364"/>
    <n v="27677"/>
    <n v="4"/>
    <x v="2"/>
  </r>
  <r>
    <n v="11271365"/>
    <n v="27677"/>
    <n v="2"/>
    <x v="0"/>
  </r>
  <r>
    <n v="11271366"/>
    <n v="39213"/>
    <n v="3"/>
    <x v="3"/>
  </r>
  <r>
    <n v="11271367"/>
    <n v="35181"/>
    <n v="9"/>
    <x v="9"/>
  </r>
  <r>
    <n v="11271368"/>
    <n v="27677"/>
    <n v="1"/>
    <x v="4"/>
  </r>
  <r>
    <n v="11271370"/>
    <n v="39213"/>
    <n v="3"/>
    <x v="3"/>
  </r>
  <r>
    <n v="11271371"/>
    <n v="27677"/>
    <n v="2"/>
    <x v="0"/>
  </r>
  <r>
    <n v="11271389"/>
    <n v="33302"/>
    <n v="3"/>
    <x v="5"/>
  </r>
  <r>
    <n v="11271421"/>
    <n v="44113"/>
    <n v="2"/>
    <x v="4"/>
  </r>
  <r>
    <n v="11271523"/>
    <n v="27677"/>
    <n v="1"/>
    <x v="4"/>
  </r>
  <r>
    <n v="11271957"/>
    <n v="37095"/>
    <n v="2"/>
    <x v="4"/>
  </r>
  <r>
    <n v="11271993"/>
    <n v="35181"/>
    <n v="9"/>
    <x v="9"/>
  </r>
  <r>
    <n v="11271996"/>
    <n v="30281"/>
    <n v="12"/>
    <x v="10"/>
  </r>
  <r>
    <n v="11271997"/>
    <n v="32195"/>
    <n v="9"/>
    <x v="9"/>
  </r>
  <r>
    <n v="11272001"/>
    <n v="32195"/>
    <n v="10"/>
    <x v="7"/>
  </r>
  <r>
    <n v="11272143"/>
    <n v="44113"/>
    <n v="4"/>
    <x v="0"/>
  </r>
  <r>
    <n v="11272226"/>
    <n v="39213"/>
    <n v="5"/>
    <x v="1"/>
  </r>
  <r>
    <n v="11272266"/>
    <n v="39213"/>
    <n v="2"/>
    <x v="4"/>
  </r>
  <r>
    <n v="11272412"/>
    <n v="43881"/>
    <n v="3"/>
    <x v="3"/>
  </r>
  <r>
    <n v="11272426"/>
    <n v="30281"/>
    <n v="12"/>
    <x v="10"/>
  </r>
  <r>
    <n v="11272427"/>
    <n v="35181"/>
    <n v="9"/>
    <x v="9"/>
  </r>
  <r>
    <n v="11272431"/>
    <n v="32195"/>
    <n v="9"/>
    <x v="9"/>
  </r>
  <r>
    <n v="11272890"/>
    <n v="38486"/>
    <n v="2"/>
    <x v="4"/>
  </r>
  <r>
    <n v="11272892"/>
    <n v="38486"/>
    <n v="3"/>
    <x v="3"/>
  </r>
  <r>
    <n v="11272951"/>
    <n v="38256"/>
    <n v="4"/>
    <x v="0"/>
  </r>
  <r>
    <n v="11272996"/>
    <n v="38256"/>
    <n v="3"/>
    <x v="3"/>
  </r>
  <r>
    <n v="11273016"/>
    <n v="38256"/>
    <n v="3"/>
    <x v="3"/>
  </r>
  <r>
    <n v="11273017"/>
    <n v="43881"/>
    <n v="4"/>
    <x v="0"/>
  </r>
  <r>
    <n v="11273069"/>
    <n v="44113"/>
    <n v="3"/>
    <x v="3"/>
  </r>
  <r>
    <n v="11273142"/>
    <n v="27677"/>
    <n v="4"/>
    <x v="0"/>
  </r>
  <r>
    <n v="11273238"/>
    <n v="37095"/>
    <n v="1"/>
    <x v="4"/>
  </r>
  <r>
    <n v="11273460"/>
    <n v="31281"/>
    <n v="4"/>
    <x v="0"/>
  </r>
  <r>
    <n v="11273495"/>
    <n v="38299"/>
    <n v="1"/>
    <x v="4"/>
  </r>
  <r>
    <n v="11273496"/>
    <n v="31281"/>
    <n v="4"/>
    <x v="0"/>
  </r>
  <r>
    <n v="11273497"/>
    <n v="38486"/>
    <n v="5"/>
    <x v="1"/>
  </r>
  <r>
    <n v="11273876"/>
    <n v="38299"/>
    <n v="1"/>
    <x v="4"/>
  </r>
  <r>
    <n v="11274205"/>
    <n v="38486"/>
    <n v="1"/>
    <x v="4"/>
  </r>
  <r>
    <n v="11274563"/>
    <n v="32195"/>
    <n v="11"/>
    <x v="11"/>
  </r>
  <r>
    <n v="11274569"/>
    <n v="32195"/>
    <n v="10"/>
    <x v="7"/>
  </r>
  <r>
    <n v="11274600"/>
    <n v="33302"/>
    <n v="2"/>
    <x v="0"/>
  </r>
  <r>
    <n v="11274603"/>
    <n v="27677"/>
    <n v="2"/>
    <x v="0"/>
  </r>
  <r>
    <n v="11274606"/>
    <n v="27677"/>
    <n v="3"/>
    <x v="5"/>
  </r>
  <r>
    <n v="11274645"/>
    <n v="37095"/>
    <n v="11"/>
    <x v="11"/>
  </r>
  <r>
    <n v="11274646"/>
    <n v="37095"/>
    <n v="9"/>
    <x v="9"/>
  </r>
  <r>
    <n v="11274753"/>
    <n v="37095"/>
    <n v="12"/>
    <x v="10"/>
  </r>
  <r>
    <n v="11274755"/>
    <n v="38299"/>
    <n v="3"/>
    <x v="5"/>
  </r>
  <r>
    <n v="11274756"/>
    <n v="32195"/>
    <n v="8"/>
    <x v="8"/>
  </r>
  <r>
    <n v="11274868"/>
    <n v="38486"/>
    <n v="1"/>
    <x v="4"/>
  </r>
  <r>
    <n v="11275045"/>
    <n v="37095"/>
    <n v="10"/>
    <x v="7"/>
  </r>
  <r>
    <n v="11275078"/>
    <n v="28158"/>
    <n v="16"/>
    <x v="8"/>
  </r>
  <r>
    <n v="11275079"/>
    <n v="37095"/>
    <n v="12"/>
    <x v="10"/>
  </r>
  <r>
    <n v="11275090"/>
    <n v="39213"/>
    <n v="5"/>
    <x v="1"/>
  </r>
  <r>
    <n v="11275091"/>
    <n v="44113"/>
    <n v="2"/>
    <x v="4"/>
  </r>
  <r>
    <n v="11275094"/>
    <n v="39213"/>
    <n v="2"/>
    <x v="4"/>
  </r>
  <r>
    <n v="11275142"/>
    <n v="27677"/>
    <n v="1"/>
    <x v="4"/>
  </r>
  <r>
    <n v="11275143"/>
    <n v="39213"/>
    <n v="4"/>
    <x v="2"/>
  </r>
  <r>
    <n v="11275144"/>
    <n v="38486"/>
    <n v="1"/>
    <x v="4"/>
  </r>
  <r>
    <n v="11275147"/>
    <n v="39213"/>
    <n v="3"/>
    <x v="3"/>
  </r>
  <r>
    <n v="11275219"/>
    <n v="44113"/>
    <n v="2"/>
    <x v="4"/>
  </r>
  <r>
    <n v="11275791"/>
    <n v="44113"/>
    <n v="2"/>
    <x v="0"/>
  </r>
  <r>
    <n v="11275796"/>
    <n v="38299"/>
    <n v="2"/>
    <x v="4"/>
  </r>
  <r>
    <n v="11275900"/>
    <n v="37095"/>
    <n v="9"/>
    <x v="9"/>
  </r>
  <r>
    <n v="11275902"/>
    <n v="44113"/>
    <n v="3"/>
    <x v="5"/>
  </r>
  <r>
    <n v="11276015"/>
    <n v="38299"/>
    <n v="1"/>
    <x v="4"/>
  </r>
  <r>
    <n v="11276016"/>
    <n v="44113"/>
    <n v="3"/>
    <x v="5"/>
  </r>
  <r>
    <n v="11276454"/>
    <n v="38299"/>
    <n v="3"/>
    <x v="3"/>
  </r>
  <r>
    <n v="11276473"/>
    <n v="29367"/>
    <n v="2"/>
    <x v="4"/>
  </r>
  <r>
    <n v="11276502"/>
    <n v="37095"/>
    <n v="1"/>
    <x v="4"/>
  </r>
  <r>
    <n v="11276595"/>
    <n v="38299"/>
    <n v="1"/>
    <x v="4"/>
  </r>
  <r>
    <n v="11276597"/>
    <n v="31281"/>
    <n v="4"/>
    <x v="0"/>
  </r>
  <r>
    <n v="11276598"/>
    <n v="38486"/>
    <n v="5"/>
    <x v="1"/>
  </r>
  <r>
    <n v="11277220"/>
    <n v="37095"/>
    <n v="3"/>
    <x v="3"/>
  </r>
  <r>
    <n v="11277222"/>
    <n v="37095"/>
    <n v="2"/>
    <x v="0"/>
  </r>
  <r>
    <n v="11277281"/>
    <n v="37095"/>
    <n v="1"/>
    <x v="4"/>
  </r>
  <r>
    <n v="11277287"/>
    <n v="44113"/>
    <n v="4"/>
    <x v="0"/>
  </r>
  <r>
    <n v="11277315"/>
    <n v="37095"/>
    <n v="3"/>
    <x v="3"/>
  </r>
  <r>
    <n v="11277317"/>
    <n v="37095"/>
    <n v="2"/>
    <x v="0"/>
  </r>
  <r>
    <n v="11277326"/>
    <n v="39213"/>
    <n v="3"/>
    <x v="3"/>
  </r>
  <r>
    <n v="11277328"/>
    <n v="32195"/>
    <n v="4"/>
    <x v="0"/>
  </r>
  <r>
    <n v="11277375"/>
    <n v="44113"/>
    <n v="3"/>
    <x v="3"/>
  </r>
  <r>
    <n v="11277389"/>
    <n v="44113"/>
    <n v="4"/>
    <x v="0"/>
  </r>
  <r>
    <n v="11277409"/>
    <n v="44113"/>
    <n v="4"/>
    <x v="0"/>
  </r>
  <r>
    <n v="11277411"/>
    <n v="20659"/>
    <n v="6"/>
    <x v="5"/>
  </r>
  <r>
    <n v="11277470"/>
    <n v="38486"/>
    <n v="1"/>
    <x v="4"/>
  </r>
  <r>
    <n v="11277632"/>
    <n v="32195"/>
    <n v="5"/>
    <x v="1"/>
  </r>
  <r>
    <n v="11277698"/>
    <n v="32195"/>
    <n v="9"/>
    <x v="9"/>
  </r>
  <r>
    <n v="11277705"/>
    <n v="32195"/>
    <n v="3"/>
    <x v="3"/>
  </r>
  <r>
    <n v="11277707"/>
    <n v="44113"/>
    <n v="3"/>
    <x v="3"/>
  </r>
  <r>
    <n v="11277863"/>
    <n v="37095"/>
    <n v="5"/>
    <x v="1"/>
  </r>
  <r>
    <n v="11277864"/>
    <n v="44113"/>
    <n v="3"/>
    <x v="5"/>
  </r>
  <r>
    <n v="11277865"/>
    <n v="44113"/>
    <n v="3"/>
    <x v="3"/>
  </r>
  <r>
    <n v="11277866"/>
    <n v="44113"/>
    <n v="1"/>
    <x v="4"/>
  </r>
  <r>
    <n v="11277882"/>
    <n v="32195"/>
    <n v="11"/>
    <x v="11"/>
  </r>
  <r>
    <n v="11277883"/>
    <n v="44113"/>
    <n v="1"/>
    <x v="4"/>
  </r>
  <r>
    <n v="11277884"/>
    <n v="44113"/>
    <n v="3"/>
    <x v="5"/>
  </r>
  <r>
    <n v="11277891"/>
    <n v="39213"/>
    <n v="4"/>
    <x v="2"/>
  </r>
  <r>
    <n v="11277893"/>
    <n v="39213"/>
    <n v="1"/>
    <x v="4"/>
  </r>
  <r>
    <n v="11277911"/>
    <n v="27677"/>
    <n v="2"/>
    <x v="0"/>
  </r>
  <r>
    <n v="11277917"/>
    <n v="37095"/>
    <n v="9"/>
    <x v="9"/>
  </r>
  <r>
    <n v="11277918"/>
    <n v="37095"/>
    <n v="8"/>
    <x v="8"/>
  </r>
  <r>
    <n v="11277919"/>
    <n v="37095"/>
    <n v="8"/>
    <x v="8"/>
  </r>
  <r>
    <n v="11278018"/>
    <n v="32195"/>
    <n v="9"/>
    <x v="9"/>
  </r>
  <r>
    <n v="11278019"/>
    <n v="39213"/>
    <n v="4"/>
    <x v="2"/>
  </r>
  <r>
    <n v="11278103"/>
    <n v="44113"/>
    <n v="1"/>
    <x v="4"/>
  </r>
  <r>
    <n v="11278104"/>
    <n v="44113"/>
    <n v="3"/>
    <x v="5"/>
  </r>
  <r>
    <n v="11278122"/>
    <n v="37095"/>
    <n v="9"/>
    <x v="9"/>
  </r>
  <r>
    <n v="11278123"/>
    <n v="37095"/>
    <n v="11"/>
    <x v="11"/>
  </r>
  <r>
    <n v="11278127"/>
    <n v="38299"/>
    <n v="2"/>
    <x v="0"/>
  </r>
  <r>
    <n v="11278128"/>
    <n v="37095"/>
    <n v="2"/>
    <x v="0"/>
  </r>
  <r>
    <n v="11278136"/>
    <n v="44113"/>
    <n v="2"/>
    <x v="0"/>
  </r>
  <r>
    <n v="11278200"/>
    <n v="37095"/>
    <n v="2"/>
    <x v="0"/>
  </r>
  <r>
    <n v="11278207"/>
    <n v="32195"/>
    <n v="10"/>
    <x v="7"/>
  </r>
  <r>
    <n v="11278263"/>
    <n v="36864"/>
    <n v="10"/>
    <x v="7"/>
  </r>
  <r>
    <n v="11278308"/>
    <n v="44113"/>
    <n v="5"/>
    <x v="1"/>
  </r>
  <r>
    <n v="11278390"/>
    <n v="20659"/>
    <n v="4"/>
    <x v="0"/>
  </r>
  <r>
    <n v="11278437"/>
    <n v="33302"/>
    <n v="3"/>
    <x v="3"/>
  </r>
  <r>
    <n v="11278928"/>
    <n v="38299"/>
    <n v="1"/>
    <x v="4"/>
  </r>
  <r>
    <n v="11278929"/>
    <n v="39213"/>
    <n v="2"/>
    <x v="0"/>
  </r>
  <r>
    <n v="11278993"/>
    <n v="44113"/>
    <n v="3"/>
    <x v="5"/>
  </r>
  <r>
    <n v="11278994"/>
    <n v="38299"/>
    <n v="1"/>
    <x v="4"/>
  </r>
  <r>
    <n v="11279237"/>
    <n v="39213"/>
    <n v="5"/>
    <x v="1"/>
  </r>
  <r>
    <n v="11279480"/>
    <n v="39213"/>
    <n v="3"/>
    <x v="3"/>
  </r>
  <r>
    <n v="11279484"/>
    <n v="31237"/>
    <n v="2"/>
    <x v="4"/>
  </r>
  <r>
    <n v="11279657"/>
    <n v="38299"/>
    <n v="4"/>
    <x v="2"/>
  </r>
  <r>
    <n v="11279673"/>
    <n v="27677"/>
    <n v="2"/>
    <x v="4"/>
  </r>
  <r>
    <n v="11279898"/>
    <n v="30281"/>
    <n v="12"/>
    <x v="10"/>
  </r>
  <r>
    <n v="11279907"/>
    <n v="27677"/>
    <n v="5"/>
    <x v="1"/>
  </r>
  <r>
    <n v="11279909"/>
    <n v="39213"/>
    <n v="4"/>
    <x v="2"/>
  </r>
  <r>
    <n v="11279926"/>
    <n v="44113"/>
    <n v="1"/>
    <x v="4"/>
  </r>
  <r>
    <n v="11279928"/>
    <n v="38299"/>
    <n v="2"/>
    <x v="4"/>
  </r>
  <r>
    <n v="11279929"/>
    <n v="32195"/>
    <n v="9"/>
    <x v="9"/>
  </r>
  <r>
    <n v="11280004"/>
    <n v="32195"/>
    <n v="9"/>
    <x v="9"/>
  </r>
  <r>
    <n v="11280005"/>
    <n v="27677"/>
    <n v="2"/>
    <x v="4"/>
  </r>
  <r>
    <n v="11280006"/>
    <n v="39213"/>
    <n v="1"/>
    <x v="4"/>
  </r>
  <r>
    <n v="11280014"/>
    <n v="32195"/>
    <n v="9"/>
    <x v="9"/>
  </r>
  <r>
    <n v="11280015"/>
    <n v="27677"/>
    <n v="5"/>
    <x v="1"/>
  </r>
  <r>
    <n v="11280017"/>
    <n v="39213"/>
    <n v="4"/>
    <x v="2"/>
  </r>
  <r>
    <n v="11280022"/>
    <n v="32195"/>
    <n v="9"/>
    <x v="9"/>
  </r>
  <r>
    <n v="11280023"/>
    <n v="27677"/>
    <n v="5"/>
    <x v="1"/>
  </r>
  <r>
    <n v="11280024"/>
    <n v="39213"/>
    <n v="4"/>
    <x v="2"/>
  </r>
  <r>
    <n v="11280180"/>
    <n v="27677"/>
    <n v="5"/>
    <x v="1"/>
  </r>
  <r>
    <n v="11280181"/>
    <n v="32195"/>
    <n v="9"/>
    <x v="9"/>
  </r>
  <r>
    <n v="11280223"/>
    <n v="44113"/>
    <n v="2"/>
    <x v="0"/>
  </r>
  <r>
    <n v="11280226"/>
    <n v="38299"/>
    <n v="1"/>
    <x v="4"/>
  </r>
  <r>
    <n v="11280227"/>
    <n v="37095"/>
    <n v="9"/>
    <x v="9"/>
  </r>
  <r>
    <n v="11280229"/>
    <n v="27677"/>
    <n v="4"/>
    <x v="2"/>
  </r>
  <r>
    <n v="11280232"/>
    <n v="35181"/>
    <n v="8"/>
    <x v="2"/>
  </r>
  <r>
    <n v="11280235"/>
    <n v="27677"/>
    <n v="1"/>
    <x v="4"/>
  </r>
  <r>
    <n v="11280239"/>
    <n v="32195"/>
    <n v="8"/>
    <x v="2"/>
  </r>
  <r>
    <n v="11280240"/>
    <n v="37095"/>
    <n v="9"/>
    <x v="9"/>
  </r>
  <r>
    <n v="11280241"/>
    <n v="32195"/>
    <n v="8"/>
    <x v="2"/>
  </r>
  <r>
    <n v="11280243"/>
    <n v="32195"/>
    <n v="9"/>
    <x v="9"/>
  </r>
  <r>
    <n v="11280244"/>
    <n v="32195"/>
    <n v="8"/>
    <x v="2"/>
  </r>
  <r>
    <n v="11280245"/>
    <n v="33058"/>
    <n v="8"/>
    <x v="2"/>
  </r>
  <r>
    <n v="11280246"/>
    <n v="30281"/>
    <n v="11"/>
    <x v="11"/>
  </r>
  <r>
    <n v="11280254"/>
    <n v="27677"/>
    <n v="2"/>
    <x v="0"/>
  </r>
  <r>
    <n v="11280271"/>
    <n v="39213"/>
    <n v="2"/>
    <x v="0"/>
  </r>
  <r>
    <n v="11280280"/>
    <n v="44113"/>
    <n v="5"/>
    <x v="1"/>
  </r>
  <r>
    <n v="11280284"/>
    <n v="44113"/>
    <n v="5"/>
    <x v="1"/>
  </r>
  <r>
    <n v="11280287"/>
    <n v="44113"/>
    <n v="5"/>
    <x v="1"/>
  </r>
  <r>
    <n v="11280292"/>
    <n v="44113"/>
    <n v="5"/>
    <x v="1"/>
  </r>
  <r>
    <n v="11280294"/>
    <n v="44113"/>
    <n v="5"/>
    <x v="1"/>
  </r>
  <r>
    <n v="11280299"/>
    <n v="44113"/>
    <n v="5"/>
    <x v="1"/>
  </r>
  <r>
    <n v="11280307"/>
    <n v="44113"/>
    <n v="5"/>
    <x v="1"/>
  </r>
  <r>
    <n v="11280310"/>
    <n v="44113"/>
    <n v="5"/>
    <x v="1"/>
  </r>
  <r>
    <n v="11280315"/>
    <n v="44113"/>
    <n v="5"/>
    <x v="1"/>
  </r>
  <r>
    <n v="11280320"/>
    <n v="43925"/>
    <n v="2"/>
    <x v="0"/>
  </r>
  <r>
    <n v="11280321"/>
    <n v="44113"/>
    <n v="5"/>
    <x v="1"/>
  </r>
  <r>
    <n v="11280322"/>
    <n v="44113"/>
    <n v="5"/>
    <x v="1"/>
  </r>
  <r>
    <n v="11280422"/>
    <n v="42199"/>
    <n v="6"/>
    <x v="5"/>
  </r>
  <r>
    <n v="11280423"/>
    <n v="27677"/>
    <n v="1"/>
    <x v="4"/>
  </r>
  <r>
    <n v="11280632"/>
    <n v="30281"/>
    <n v="12"/>
    <x v="10"/>
  </r>
  <r>
    <n v="11280633"/>
    <n v="27677"/>
    <n v="5"/>
    <x v="1"/>
  </r>
  <r>
    <n v="11280634"/>
    <n v="39213"/>
    <n v="4"/>
    <x v="2"/>
  </r>
  <r>
    <n v="11280640"/>
    <n v="20659"/>
    <n v="4"/>
    <x v="0"/>
  </r>
  <r>
    <n v="11280944"/>
    <n v="37095"/>
    <n v="4"/>
    <x v="0"/>
  </r>
  <r>
    <n v="11280947"/>
    <n v="44113"/>
    <n v="4"/>
    <x v="0"/>
  </r>
  <r>
    <n v="11280948"/>
    <n v="38299"/>
    <n v="2"/>
    <x v="0"/>
  </r>
  <r>
    <n v="11280952"/>
    <n v="32195"/>
    <n v="10"/>
    <x v="7"/>
  </r>
  <r>
    <n v="11280953"/>
    <n v="44113"/>
    <n v="4"/>
    <x v="0"/>
  </r>
  <r>
    <n v="11280955"/>
    <n v="39213"/>
    <n v="2"/>
    <x v="0"/>
  </r>
  <r>
    <n v="11280973"/>
    <n v="44113"/>
    <n v="3"/>
    <x v="3"/>
  </r>
  <r>
    <n v="11280975"/>
    <n v="44113"/>
    <n v="6"/>
    <x v="5"/>
  </r>
  <r>
    <n v="11281030"/>
    <n v="44113"/>
    <n v="3"/>
    <x v="3"/>
  </r>
  <r>
    <n v="11281032"/>
    <n v="44113"/>
    <n v="5"/>
    <x v="1"/>
  </r>
  <r>
    <n v="11281670"/>
    <n v="27677"/>
    <n v="5"/>
    <x v="1"/>
  </r>
  <r>
    <n v="11281681"/>
    <n v="44113"/>
    <n v="6"/>
    <x v="5"/>
  </r>
  <r>
    <n v="11281696"/>
    <n v="27677"/>
    <n v="5"/>
    <x v="1"/>
  </r>
  <r>
    <n v="11281721"/>
    <n v="25762"/>
    <n v="7"/>
    <x v="6"/>
  </r>
  <r>
    <n v="11281737"/>
    <n v="38299"/>
    <n v="1"/>
    <x v="4"/>
  </r>
  <r>
    <n v="11281798"/>
    <n v="27677"/>
    <n v="5"/>
    <x v="1"/>
  </r>
  <r>
    <n v="11281815"/>
    <n v="27677"/>
    <n v="5"/>
    <x v="1"/>
  </r>
  <r>
    <n v="11281866"/>
    <n v="44113"/>
    <n v="6"/>
    <x v="5"/>
  </r>
  <r>
    <n v="11281962"/>
    <n v="38486"/>
    <n v="2"/>
    <x v="4"/>
  </r>
  <r>
    <n v="11281964"/>
    <n v="31281"/>
    <n v="4"/>
    <x v="0"/>
  </r>
  <r>
    <n v="11281965"/>
    <n v="38486"/>
    <n v="5"/>
    <x v="1"/>
  </r>
  <r>
    <n v="11281968"/>
    <n v="37095"/>
    <n v="3"/>
    <x v="3"/>
  </r>
  <r>
    <n v="11281972"/>
    <n v="37095"/>
    <n v="3"/>
    <x v="3"/>
  </r>
  <r>
    <n v="11281974"/>
    <n v="38299"/>
    <n v="2"/>
    <x v="4"/>
  </r>
  <r>
    <n v="11282297"/>
    <n v="44113"/>
    <n v="6"/>
    <x v="5"/>
  </r>
  <r>
    <n v="11282298"/>
    <n v="44113"/>
    <n v="3"/>
    <x v="3"/>
  </r>
  <r>
    <n v="11282752"/>
    <n v="44113"/>
    <n v="3"/>
    <x v="5"/>
  </r>
  <r>
    <n v="11282938"/>
    <n v="44113"/>
    <n v="3"/>
    <x v="3"/>
  </r>
  <r>
    <n v="11282944"/>
    <n v="37095"/>
    <n v="6"/>
    <x v="5"/>
  </r>
  <r>
    <n v="11282947"/>
    <n v="44113"/>
    <n v="6"/>
    <x v="5"/>
  </r>
  <r>
    <n v="11282949"/>
    <n v="37095"/>
    <n v="6"/>
    <x v="5"/>
  </r>
  <r>
    <n v="11282952"/>
    <n v="44113"/>
    <n v="6"/>
    <x v="5"/>
  </r>
  <r>
    <n v="11282956"/>
    <n v="37095"/>
    <n v="3"/>
    <x v="3"/>
  </r>
  <r>
    <n v="11282963"/>
    <n v="44113"/>
    <n v="6"/>
    <x v="5"/>
  </r>
  <r>
    <n v="11282986"/>
    <n v="38256"/>
    <n v="3"/>
    <x v="5"/>
  </r>
  <r>
    <n v="11283038"/>
    <n v="38299"/>
    <n v="1"/>
    <x v="4"/>
  </r>
  <r>
    <n v="11283039"/>
    <n v="38299"/>
    <n v="4"/>
    <x v="0"/>
  </r>
  <r>
    <n v="11283237"/>
    <n v="44113"/>
    <n v="1"/>
    <x v="4"/>
  </r>
  <r>
    <n v="11283410"/>
    <n v="36385"/>
    <n v="4"/>
    <x v="2"/>
  </r>
  <r>
    <n v="11283509"/>
    <n v="44113"/>
    <n v="3"/>
    <x v="3"/>
  </r>
  <r>
    <n v="11283514"/>
    <n v="43881"/>
    <n v="1"/>
    <x v="4"/>
  </r>
  <r>
    <n v="11283515"/>
    <n v="38299"/>
    <n v="4"/>
    <x v="0"/>
  </r>
  <r>
    <n v="11283598"/>
    <n v="44113"/>
    <n v="4"/>
    <x v="0"/>
  </r>
  <r>
    <n v="11283603"/>
    <n v="35181"/>
    <n v="9"/>
    <x v="9"/>
  </r>
  <r>
    <n v="11283605"/>
    <n v="37095"/>
    <n v="11"/>
    <x v="11"/>
  </r>
  <r>
    <n v="11284234"/>
    <n v="44113"/>
    <n v="4"/>
    <x v="2"/>
  </r>
  <r>
    <n v="11284245"/>
    <n v="38299"/>
    <n v="5"/>
    <x v="1"/>
  </r>
  <r>
    <n v="11284246"/>
    <n v="38299"/>
    <n v="5"/>
    <x v="1"/>
  </r>
  <r>
    <n v="11284247"/>
    <n v="44113"/>
    <n v="2"/>
    <x v="0"/>
  </r>
  <r>
    <n v="11284252"/>
    <n v="27677"/>
    <n v="1"/>
    <x v="4"/>
  </r>
  <r>
    <n v="11284254"/>
    <n v="38299"/>
    <n v="5"/>
    <x v="1"/>
  </r>
  <r>
    <n v="11284262"/>
    <n v="38299"/>
    <n v="5"/>
    <x v="1"/>
  </r>
  <r>
    <n v="11284263"/>
    <n v="38299"/>
    <n v="5"/>
    <x v="1"/>
  </r>
  <r>
    <n v="11284269"/>
    <n v="28158"/>
    <n v="16"/>
    <x v="8"/>
  </r>
  <r>
    <n v="11284274"/>
    <n v="27677"/>
    <n v="1"/>
    <x v="4"/>
  </r>
  <r>
    <n v="11284280"/>
    <n v="37095"/>
    <n v="12"/>
    <x v="10"/>
  </r>
  <r>
    <n v="11284294"/>
    <n v="32195"/>
    <n v="9"/>
    <x v="9"/>
  </r>
  <r>
    <n v="11284301"/>
    <n v="38299"/>
    <n v="2"/>
    <x v="4"/>
  </r>
  <r>
    <n v="11284303"/>
    <n v="32195"/>
    <n v="9"/>
    <x v="9"/>
  </r>
  <r>
    <n v="11284304"/>
    <n v="44113"/>
    <n v="1"/>
    <x v="4"/>
  </r>
  <r>
    <n v="11284312"/>
    <n v="33058"/>
    <n v="9"/>
    <x v="9"/>
  </r>
  <r>
    <n v="11284313"/>
    <n v="38299"/>
    <n v="2"/>
    <x v="4"/>
  </r>
  <r>
    <n v="11284314"/>
    <n v="44113"/>
    <n v="1"/>
    <x v="4"/>
  </r>
  <r>
    <n v="11284319"/>
    <n v="37095"/>
    <n v="2"/>
    <x v="0"/>
  </r>
  <r>
    <n v="11284322"/>
    <n v="44113"/>
    <n v="2"/>
    <x v="0"/>
  </r>
  <r>
    <n v="11284326"/>
    <n v="44113"/>
    <n v="1"/>
    <x v="4"/>
  </r>
  <r>
    <n v="11284331"/>
    <n v="44113"/>
    <n v="1"/>
    <x v="4"/>
  </r>
  <r>
    <n v="11284334"/>
    <n v="32195"/>
    <n v="9"/>
    <x v="9"/>
  </r>
  <r>
    <n v="11284413"/>
    <n v="38299"/>
    <n v="2"/>
    <x v="4"/>
  </r>
  <r>
    <n v="11284454"/>
    <n v="44113"/>
    <n v="3"/>
    <x v="3"/>
  </r>
  <r>
    <n v="11285104"/>
    <n v="44113"/>
    <n v="5"/>
    <x v="1"/>
  </r>
  <r>
    <n v="11285113"/>
    <n v="38299"/>
    <n v="3"/>
    <x v="3"/>
  </r>
  <r>
    <n v="11285117"/>
    <n v="37095"/>
    <n v="3"/>
    <x v="3"/>
  </r>
  <r>
    <n v="11285122"/>
    <n v="42199"/>
    <n v="3"/>
    <x v="3"/>
  </r>
  <r>
    <n v="11285174"/>
    <n v="38299"/>
    <n v="2"/>
    <x v="4"/>
  </r>
  <r>
    <n v="11285176"/>
    <n v="37095"/>
    <n v="3"/>
    <x v="3"/>
  </r>
  <r>
    <n v="11285184"/>
    <n v="37095"/>
    <n v="4"/>
    <x v="0"/>
  </r>
  <r>
    <n v="11285185"/>
    <n v="44113"/>
    <n v="4"/>
    <x v="0"/>
  </r>
  <r>
    <n v="11285187"/>
    <n v="31281"/>
    <n v="1"/>
    <x v="4"/>
  </r>
  <r>
    <n v="11285188"/>
    <n v="31281"/>
    <n v="5"/>
    <x v="1"/>
  </r>
  <r>
    <n v="11285289"/>
    <n v="44113"/>
    <n v="3"/>
    <x v="3"/>
  </r>
  <r>
    <n v="11285355"/>
    <n v="31281"/>
    <n v="4"/>
    <x v="0"/>
  </r>
  <r>
    <n v="11285434"/>
    <n v="31468"/>
    <n v="2"/>
    <x v="0"/>
  </r>
  <r>
    <n v="11285435"/>
    <n v="31281"/>
    <n v="3"/>
    <x v="3"/>
  </r>
  <r>
    <n v="11285475"/>
    <n v="37095"/>
    <n v="2"/>
    <x v="0"/>
  </r>
  <r>
    <n v="11285508"/>
    <n v="37095"/>
    <n v="2"/>
    <x v="0"/>
  </r>
  <r>
    <n v="11285528"/>
    <n v="37095"/>
    <n v="2"/>
    <x v="0"/>
  </r>
  <r>
    <n v="11285571"/>
    <n v="38299"/>
    <n v="3"/>
    <x v="3"/>
  </r>
  <r>
    <n v="11285866"/>
    <n v="38299"/>
    <n v="2"/>
    <x v="4"/>
  </r>
  <r>
    <n v="11285868"/>
    <n v="32195"/>
    <n v="9"/>
    <x v="9"/>
  </r>
  <r>
    <n v="11285969"/>
    <n v="44113"/>
    <n v="2"/>
    <x v="0"/>
  </r>
  <r>
    <n v="11286270"/>
    <n v="44113"/>
    <n v="3"/>
    <x v="5"/>
  </r>
  <r>
    <n v="11286546"/>
    <m/>
    <n v="4"/>
    <x v="0"/>
  </r>
  <r>
    <n v="11286771"/>
    <n v="27677"/>
    <n v="4"/>
    <x v="2"/>
  </r>
  <r>
    <n v="11286773"/>
    <n v="27677"/>
    <n v="4"/>
    <x v="2"/>
  </r>
  <r>
    <n v="11286776"/>
    <n v="27677"/>
    <n v="4"/>
    <x v="2"/>
  </r>
  <r>
    <n v="11286777"/>
    <n v="27677"/>
    <n v="4"/>
    <x v="2"/>
  </r>
  <r>
    <n v="11286779"/>
    <n v="27677"/>
    <n v="4"/>
    <x v="2"/>
  </r>
  <r>
    <n v="11286785"/>
    <n v="38486"/>
    <n v="3"/>
    <x v="3"/>
  </r>
  <r>
    <n v="11286794"/>
    <n v="38486"/>
    <n v="3"/>
    <x v="3"/>
  </r>
  <r>
    <n v="11286981"/>
    <n v="39213"/>
    <n v="4"/>
    <x v="2"/>
  </r>
  <r>
    <n v="11286982"/>
    <n v="44113"/>
    <n v="1"/>
    <x v="4"/>
  </r>
  <r>
    <n v="11286983"/>
    <n v="39213"/>
    <n v="1"/>
    <x v="4"/>
  </r>
  <r>
    <n v="11286988"/>
    <n v="37095"/>
    <n v="10"/>
    <x v="7"/>
  </r>
  <r>
    <n v="11286990"/>
    <n v="44113"/>
    <n v="1"/>
    <x v="4"/>
  </r>
  <r>
    <n v="11286992"/>
    <n v="37095"/>
    <n v="2"/>
    <x v="0"/>
  </r>
  <r>
    <n v="11286998"/>
    <n v="37095"/>
    <n v="10"/>
    <x v="7"/>
  </r>
  <r>
    <n v="11287006"/>
    <n v="37095"/>
    <n v="10"/>
    <x v="7"/>
  </r>
  <r>
    <n v="11287008"/>
    <n v="27677"/>
    <n v="2"/>
    <x v="4"/>
  </r>
  <r>
    <n v="11287011"/>
    <n v="37095"/>
    <n v="10"/>
    <x v="7"/>
  </r>
  <r>
    <n v="11287013"/>
    <n v="27677"/>
    <n v="2"/>
    <x v="4"/>
  </r>
  <r>
    <n v="11287015"/>
    <n v="39213"/>
    <n v="5"/>
    <x v="1"/>
  </r>
  <r>
    <n v="11287017"/>
    <n v="38486"/>
    <n v="2"/>
    <x v="4"/>
  </r>
  <r>
    <n v="11287018"/>
    <n v="38299"/>
    <n v="2"/>
    <x v="4"/>
  </r>
  <r>
    <n v="11287022"/>
    <n v="27677"/>
    <n v="5"/>
    <x v="1"/>
  </r>
  <r>
    <n v="11287053"/>
    <n v="32195"/>
    <n v="9"/>
    <x v="9"/>
  </r>
  <r>
    <n v="11287063"/>
    <n v="44113"/>
    <n v="4"/>
    <x v="2"/>
  </r>
  <r>
    <n v="11287070"/>
    <n v="44113"/>
    <n v="4"/>
    <x v="2"/>
  </r>
  <r>
    <n v="11287120"/>
    <n v="27677"/>
    <n v="4"/>
    <x v="0"/>
  </r>
  <r>
    <n v="11287846"/>
    <n v="27677"/>
    <n v="1"/>
    <x v="4"/>
  </r>
  <r>
    <n v="11287890"/>
    <n v="27677"/>
    <n v="5"/>
    <x v="1"/>
  </r>
  <r>
    <n v="11287892"/>
    <n v="38299"/>
    <n v="2"/>
    <x v="4"/>
  </r>
  <r>
    <n v="11287893"/>
    <n v="27677"/>
    <n v="1"/>
    <x v="4"/>
  </r>
  <r>
    <n v="11287908"/>
    <n v="37095"/>
    <n v="12"/>
    <x v="10"/>
  </r>
  <r>
    <n v="11287909"/>
    <n v="37095"/>
    <n v="12"/>
    <x v="10"/>
  </r>
  <r>
    <n v="11287996"/>
    <n v="38299"/>
    <n v="4"/>
    <x v="0"/>
  </r>
  <r>
    <n v="11288017"/>
    <n v="39213"/>
    <n v="1"/>
    <x v="4"/>
  </r>
  <r>
    <n v="11288029"/>
    <n v="32195"/>
    <n v="9"/>
    <x v="9"/>
  </r>
  <r>
    <n v="11288134"/>
    <n v="38299"/>
    <n v="1"/>
    <x v="4"/>
  </r>
  <r>
    <n v="11288202"/>
    <n v="31281"/>
    <n v="1"/>
    <x v="4"/>
  </r>
  <r>
    <n v="11288274"/>
    <n v="37299"/>
    <n v="6"/>
    <x v="5"/>
  </r>
  <r>
    <n v="11288276"/>
    <n v="38299"/>
    <n v="8"/>
    <x v="2"/>
  </r>
  <r>
    <n v="11288280"/>
    <n v="39213"/>
    <n v="5"/>
    <x v="1"/>
  </r>
  <r>
    <n v="11288281"/>
    <n v="38486"/>
    <n v="1"/>
    <x v="4"/>
  </r>
  <r>
    <n v="11288282"/>
    <n v="36385"/>
    <n v="1"/>
    <x v="4"/>
  </r>
  <r>
    <n v="11288283"/>
    <n v="38299"/>
    <n v="2"/>
    <x v="4"/>
  </r>
  <r>
    <n v="11288307"/>
    <n v="38486"/>
    <n v="5"/>
    <x v="1"/>
  </r>
  <r>
    <n v="11288309"/>
    <n v="27677"/>
    <n v="5"/>
    <x v="1"/>
  </r>
  <r>
    <n v="11288380"/>
    <n v="38299"/>
    <n v="4"/>
    <x v="0"/>
  </r>
  <r>
    <n v="11288566"/>
    <n v="30281"/>
    <n v="12"/>
    <x v="10"/>
  </r>
  <r>
    <n v="11288567"/>
    <n v="27677"/>
    <n v="5"/>
    <x v="1"/>
  </r>
  <r>
    <n v="11288568"/>
    <n v="39213"/>
    <n v="4"/>
    <x v="2"/>
  </r>
  <r>
    <n v="11288590"/>
    <n v="39213"/>
    <n v="1"/>
    <x v="4"/>
  </r>
  <r>
    <n v="11288592"/>
    <n v="39213"/>
    <n v="2"/>
    <x v="0"/>
  </r>
  <r>
    <n v="11288722"/>
    <n v="38299"/>
    <n v="2"/>
    <x v="4"/>
  </r>
  <r>
    <n v="11288740"/>
    <n v="38486"/>
    <n v="2"/>
    <x v="4"/>
  </r>
  <r>
    <n v="11288849"/>
    <n v="44113"/>
    <n v="3"/>
    <x v="5"/>
  </r>
  <r>
    <n v="11288850"/>
    <n v="44113"/>
    <n v="1"/>
    <x v="4"/>
  </r>
  <r>
    <n v="11288856"/>
    <n v="44113"/>
    <n v="2"/>
    <x v="0"/>
  </r>
  <r>
    <n v="11288862"/>
    <n v="44113"/>
    <n v="3"/>
    <x v="3"/>
  </r>
  <r>
    <n v="11288866"/>
    <n v="44113"/>
    <n v="2"/>
    <x v="0"/>
  </r>
  <r>
    <n v="11288867"/>
    <n v="44113"/>
    <n v="3"/>
    <x v="3"/>
  </r>
  <r>
    <n v="11288873"/>
    <n v="38299"/>
    <n v="3"/>
    <x v="3"/>
  </r>
  <r>
    <n v="11288875"/>
    <n v="44113"/>
    <n v="3"/>
    <x v="3"/>
  </r>
  <r>
    <n v="11288877"/>
    <n v="37095"/>
    <n v="12"/>
    <x v="10"/>
  </r>
  <r>
    <n v="11288878"/>
    <n v="37095"/>
    <n v="9"/>
    <x v="9"/>
  </r>
  <r>
    <n v="11288880"/>
    <n v="37095"/>
    <n v="9"/>
    <x v="9"/>
  </r>
  <r>
    <n v="11288887"/>
    <n v="38486"/>
    <n v="5"/>
    <x v="1"/>
  </r>
  <r>
    <n v="11288902"/>
    <n v="37095"/>
    <n v="11"/>
    <x v="11"/>
  </r>
  <r>
    <n v="11288903"/>
    <n v="35181"/>
    <n v="9"/>
    <x v="9"/>
  </r>
  <r>
    <n v="11289013"/>
    <n v="37095"/>
    <n v="9"/>
    <x v="9"/>
  </r>
  <r>
    <n v="11289031"/>
    <m/>
    <n v="4"/>
    <x v="0"/>
  </r>
  <r>
    <n v="11289348"/>
    <n v="31281"/>
    <n v="3"/>
    <x v="3"/>
  </r>
  <r>
    <n v="11289358"/>
    <n v="44113"/>
    <n v="3"/>
    <x v="3"/>
  </r>
  <r>
    <n v="11289405"/>
    <n v="31281"/>
    <n v="4"/>
    <x v="0"/>
  </r>
  <r>
    <n v="11289424"/>
    <n v="37095"/>
    <n v="4"/>
    <x v="0"/>
  </r>
  <r>
    <n v="11289514"/>
    <n v="31281"/>
    <n v="6"/>
    <x v="5"/>
  </r>
  <r>
    <n v="11289516"/>
    <n v="31281"/>
    <n v="6"/>
    <x v="5"/>
  </r>
  <r>
    <n v="11289538"/>
    <n v="31281"/>
    <n v="5"/>
    <x v="1"/>
  </r>
  <r>
    <n v="11289561"/>
    <n v="31281"/>
    <n v="4"/>
    <x v="0"/>
  </r>
  <r>
    <n v="11289648"/>
    <n v="38299"/>
    <n v="1"/>
    <x v="4"/>
  </r>
  <r>
    <n v="11289720"/>
    <n v="31468"/>
    <n v="6"/>
    <x v="5"/>
  </r>
  <r>
    <n v="11289721"/>
    <n v="31468"/>
    <n v="3"/>
    <x v="3"/>
  </r>
  <r>
    <n v="11289748"/>
    <n v="42199"/>
    <n v="4"/>
    <x v="2"/>
  </r>
  <r>
    <n v="11289881"/>
    <n v="38486"/>
    <n v="6"/>
    <x v="5"/>
  </r>
  <r>
    <n v="11290717"/>
    <n v="29367"/>
    <n v="4"/>
    <x v="2"/>
  </r>
  <r>
    <n v="11291284"/>
    <n v="32195"/>
    <n v="9"/>
    <x v="9"/>
  </r>
  <r>
    <n v="11291285"/>
    <n v="32195"/>
    <n v="12"/>
    <x v="10"/>
  </r>
  <r>
    <n v="11291286"/>
    <n v="37095"/>
    <n v="9"/>
    <x v="9"/>
  </r>
  <r>
    <n v="11291296"/>
    <n v="37095"/>
    <n v="10"/>
    <x v="7"/>
  </r>
  <r>
    <n v="11291400"/>
    <n v="32195"/>
    <n v="10"/>
    <x v="7"/>
  </r>
  <r>
    <n v="11291403"/>
    <n v="37095"/>
    <n v="9"/>
    <x v="9"/>
  </r>
  <r>
    <n v="11291405"/>
    <n v="37095"/>
    <n v="8"/>
    <x v="8"/>
  </r>
  <r>
    <n v="11291406"/>
    <n v="37095"/>
    <n v="9"/>
    <x v="9"/>
  </r>
  <r>
    <n v="11291422"/>
    <n v="37095"/>
    <n v="8"/>
    <x v="8"/>
  </r>
  <r>
    <n v="11291437"/>
    <n v="39213"/>
    <n v="5"/>
    <x v="1"/>
  </r>
  <r>
    <n v="11291439"/>
    <n v="27677"/>
    <n v="2"/>
    <x v="4"/>
  </r>
  <r>
    <n v="11291440"/>
    <n v="38486"/>
    <n v="2"/>
    <x v="4"/>
  </r>
  <r>
    <n v="11291478"/>
    <n v="44113"/>
    <n v="3"/>
    <x v="3"/>
  </r>
  <r>
    <n v="11291976"/>
    <m/>
    <n v="6"/>
    <x v="5"/>
  </r>
  <r>
    <n v="11292522"/>
    <n v="37095"/>
    <n v="3"/>
    <x v="5"/>
  </r>
  <r>
    <n v="11292523"/>
    <n v="44113"/>
    <n v="2"/>
    <x v="0"/>
  </r>
  <r>
    <n v="11292527"/>
    <n v="38299"/>
    <n v="3"/>
    <x v="3"/>
  </r>
  <r>
    <n v="11292528"/>
    <n v="37095"/>
    <n v="10"/>
    <x v="7"/>
  </r>
  <r>
    <n v="11292529"/>
    <n v="38299"/>
    <n v="2"/>
    <x v="4"/>
  </r>
  <r>
    <n v="11292532"/>
    <n v="44113"/>
    <n v="4"/>
    <x v="0"/>
  </r>
  <r>
    <n v="11292548"/>
    <n v="39213"/>
    <n v="2"/>
    <x v="0"/>
  </r>
  <r>
    <n v="11292700"/>
    <n v="44113"/>
    <n v="1"/>
    <x v="4"/>
  </r>
  <r>
    <n v="11292777"/>
    <n v="27677"/>
    <n v="1"/>
    <x v="4"/>
  </r>
  <r>
    <n v="11292813"/>
    <n v="39213"/>
    <n v="2"/>
    <x v="4"/>
  </r>
  <r>
    <n v="11292814"/>
    <n v="36385"/>
    <n v="2"/>
    <x v="4"/>
  </r>
  <r>
    <n v="11292996"/>
    <n v="38299"/>
    <n v="2"/>
    <x v="4"/>
  </r>
  <r>
    <n v="11293001"/>
    <n v="32195"/>
    <n v="1"/>
    <x v="4"/>
  </r>
  <r>
    <n v="11293078"/>
    <n v="37095"/>
    <n v="4"/>
    <x v="0"/>
  </r>
  <r>
    <n v="11293079"/>
    <n v="38299"/>
    <n v="3"/>
    <x v="3"/>
  </r>
  <r>
    <n v="11293103"/>
    <n v="44113"/>
    <n v="6"/>
    <x v="5"/>
  </r>
  <r>
    <n v="11293104"/>
    <n v="37095"/>
    <n v="6"/>
    <x v="5"/>
  </r>
  <r>
    <n v="11293120"/>
    <n v="43881"/>
    <n v="6"/>
    <x v="5"/>
  </r>
  <r>
    <n v="11293121"/>
    <n v="44113"/>
    <n v="5"/>
    <x v="1"/>
  </r>
  <r>
    <n v="11293122"/>
    <n v="37095"/>
    <n v="4"/>
    <x v="2"/>
  </r>
  <r>
    <n v="11293124"/>
    <n v="44113"/>
    <n v="8"/>
    <x v="2"/>
  </r>
  <r>
    <n v="11293125"/>
    <n v="44113"/>
    <n v="8"/>
    <x v="2"/>
  </r>
  <r>
    <n v="11293133"/>
    <n v="31281"/>
    <n v="6"/>
    <x v="5"/>
  </r>
  <r>
    <n v="11293179"/>
    <n v="44113"/>
    <n v="3"/>
    <x v="3"/>
  </r>
  <r>
    <n v="11293216"/>
    <m/>
    <n v="1"/>
    <x v="4"/>
  </r>
  <r>
    <n v="11293235"/>
    <n v="38486"/>
    <n v="2"/>
    <x v="4"/>
  </r>
  <r>
    <n v="11293236"/>
    <n v="31281"/>
    <n v="3"/>
    <x v="3"/>
  </r>
  <r>
    <n v="11293237"/>
    <n v="38486"/>
    <n v="5"/>
    <x v="1"/>
  </r>
  <r>
    <n v="11293275"/>
    <n v="43881"/>
    <n v="6"/>
    <x v="5"/>
  </r>
  <r>
    <n v="11293277"/>
    <n v="36864"/>
    <n v="5"/>
    <x v="1"/>
  </r>
  <r>
    <n v="11293293"/>
    <n v="44113"/>
    <n v="3"/>
    <x v="5"/>
  </r>
  <r>
    <n v="11293314"/>
    <n v="31281"/>
    <n v="4"/>
    <x v="0"/>
  </r>
  <r>
    <n v="11293382"/>
    <n v="38486"/>
    <n v="4"/>
    <x v="0"/>
  </r>
  <r>
    <n v="11293467"/>
    <n v="38299"/>
    <n v="3"/>
    <x v="3"/>
  </r>
  <r>
    <n v="11293591"/>
    <n v="27677"/>
    <n v="5"/>
    <x v="1"/>
  </r>
  <r>
    <n v="11293609"/>
    <n v="43881"/>
    <n v="6"/>
    <x v="5"/>
  </r>
  <r>
    <n v="11293629"/>
    <n v="38299"/>
    <n v="2"/>
    <x v="4"/>
  </r>
  <r>
    <n v="11293630"/>
    <n v="44113"/>
    <n v="4"/>
    <x v="0"/>
  </r>
  <r>
    <n v="11293688"/>
    <n v="37095"/>
    <n v="5"/>
    <x v="1"/>
  </r>
  <r>
    <n v="11293775"/>
    <n v="44113"/>
    <n v="1"/>
    <x v="4"/>
  </r>
  <r>
    <n v="11293781"/>
    <n v="43881"/>
    <n v="4"/>
    <x v="2"/>
  </r>
  <r>
    <n v="11293782"/>
    <n v="44113"/>
    <n v="2"/>
    <x v="0"/>
  </r>
  <r>
    <n v="11293783"/>
    <n v="43881"/>
    <n v="5"/>
    <x v="1"/>
  </r>
  <r>
    <n v="11293785"/>
    <n v="27677"/>
    <n v="2"/>
    <x v="4"/>
  </r>
  <r>
    <n v="11293787"/>
    <n v="37095"/>
    <n v="10"/>
    <x v="7"/>
  </r>
  <r>
    <n v="11293796"/>
    <n v="38486"/>
    <n v="2"/>
    <x v="4"/>
  </r>
  <r>
    <n v="11293800"/>
    <n v="38486"/>
    <n v="2"/>
    <x v="4"/>
  </r>
  <r>
    <n v="11293814"/>
    <n v="44113"/>
    <n v="3"/>
    <x v="3"/>
  </r>
  <r>
    <n v="11293820"/>
    <n v="27677"/>
    <n v="4"/>
    <x v="0"/>
  </r>
  <r>
    <n v="11293838"/>
    <n v="44113"/>
    <n v="3"/>
    <x v="3"/>
  </r>
  <r>
    <n v="11293843"/>
    <n v="39213"/>
    <n v="3"/>
    <x v="5"/>
  </r>
  <r>
    <n v="11293847"/>
    <n v="37095"/>
    <n v="12"/>
    <x v="10"/>
  </r>
  <r>
    <n v="11293855"/>
    <n v="44113"/>
    <n v="4"/>
    <x v="2"/>
  </r>
  <r>
    <n v="11293856"/>
    <n v="44113"/>
    <n v="4"/>
    <x v="2"/>
  </r>
  <r>
    <n v="11293857"/>
    <n v="39213"/>
    <n v="3"/>
    <x v="5"/>
  </r>
  <r>
    <n v="11293860"/>
    <n v="44113"/>
    <n v="2"/>
    <x v="0"/>
  </r>
  <r>
    <n v="11293867"/>
    <n v="38299"/>
    <n v="2"/>
    <x v="4"/>
  </r>
  <r>
    <n v="11294150"/>
    <n v="37095"/>
    <n v="9"/>
    <x v="9"/>
  </r>
  <r>
    <n v="11294155"/>
    <n v="37095"/>
    <n v="9"/>
    <x v="9"/>
  </r>
  <r>
    <n v="11294171"/>
    <n v="44113"/>
    <n v="1"/>
    <x v="4"/>
  </r>
  <r>
    <n v="11294172"/>
    <n v="37095"/>
    <n v="9"/>
    <x v="9"/>
  </r>
  <r>
    <n v="11294210"/>
    <n v="44113"/>
    <n v="4"/>
    <x v="0"/>
  </r>
  <r>
    <n v="11294214"/>
    <n v="37095"/>
    <n v="9"/>
    <x v="9"/>
  </r>
  <r>
    <n v="11294250"/>
    <n v="38299"/>
    <n v="2"/>
    <x v="4"/>
  </r>
  <r>
    <n v="11294251"/>
    <n v="38299"/>
    <n v="3"/>
    <x v="3"/>
  </r>
  <r>
    <n v="11294259"/>
    <n v="38299"/>
    <n v="3"/>
    <x v="3"/>
  </r>
  <r>
    <n v="11294260"/>
    <n v="27677"/>
    <n v="3"/>
    <x v="3"/>
  </r>
  <r>
    <n v="11294379"/>
    <n v="37095"/>
    <n v="8"/>
    <x v="8"/>
  </r>
  <r>
    <n v="11294432"/>
    <n v="29367"/>
    <n v="3"/>
    <x v="3"/>
  </r>
  <r>
    <n v="11294433"/>
    <n v="37095"/>
    <n v="5"/>
    <x v="1"/>
  </r>
  <r>
    <n v="11294454"/>
    <n v="44113"/>
    <n v="3"/>
    <x v="3"/>
  </r>
  <r>
    <n v="11294455"/>
    <n v="37095"/>
    <n v="4"/>
    <x v="0"/>
  </r>
  <r>
    <n v="11295029"/>
    <n v="31281"/>
    <n v="1"/>
    <x v="4"/>
  </r>
  <r>
    <n v="11295135"/>
    <n v="27677"/>
    <n v="4"/>
    <x v="2"/>
  </r>
  <r>
    <n v="11295138"/>
    <n v="27677"/>
    <n v="4"/>
    <x v="2"/>
  </r>
  <r>
    <n v="11295141"/>
    <n v="27677"/>
    <n v="4"/>
    <x v="2"/>
  </r>
  <r>
    <n v="11295145"/>
    <n v="27677"/>
    <n v="4"/>
    <x v="2"/>
  </r>
  <r>
    <n v="11295146"/>
    <n v="31468"/>
    <n v="3"/>
    <x v="3"/>
  </r>
  <r>
    <n v="11295157"/>
    <n v="37095"/>
    <n v="9"/>
    <x v="9"/>
  </r>
  <r>
    <n v="11295213"/>
    <n v="38486"/>
    <n v="3"/>
    <x v="3"/>
  </r>
  <r>
    <n v="11295963"/>
    <n v="44113"/>
    <n v="3"/>
    <x v="3"/>
  </r>
  <r>
    <n v="11295964"/>
    <n v="44113"/>
    <n v="4"/>
    <x v="0"/>
  </r>
  <r>
    <n v="11295966"/>
    <n v="38299"/>
    <n v="6"/>
    <x v="5"/>
  </r>
  <r>
    <n v="11295998"/>
    <n v="27677"/>
    <n v="5"/>
    <x v="1"/>
  </r>
  <r>
    <n v="11296025"/>
    <n v="27677"/>
    <n v="5"/>
    <x v="1"/>
  </r>
  <r>
    <n v="11296032"/>
    <n v="44113"/>
    <n v="4"/>
    <x v="0"/>
  </r>
  <r>
    <n v="11296033"/>
    <n v="37095"/>
    <n v="4"/>
    <x v="0"/>
  </r>
  <r>
    <n v="11296037"/>
    <n v="44113"/>
    <n v="4"/>
    <x v="0"/>
  </r>
  <r>
    <n v="11296112"/>
    <n v="38486"/>
    <n v="2"/>
    <x v="4"/>
  </r>
  <r>
    <n v="11296127"/>
    <n v="38486"/>
    <n v="4"/>
    <x v="2"/>
  </r>
  <r>
    <n v="11296198"/>
    <n v="38299"/>
    <n v="3"/>
    <x v="3"/>
  </r>
  <r>
    <n v="11296199"/>
    <n v="27677"/>
    <n v="3"/>
    <x v="3"/>
  </r>
  <r>
    <n v="11296283"/>
    <n v="38299"/>
    <n v="3"/>
    <x v="3"/>
  </r>
  <r>
    <n v="11296284"/>
    <n v="29367"/>
    <n v="3"/>
    <x v="3"/>
  </r>
  <r>
    <n v="11296285"/>
    <n v="44113"/>
    <n v="5"/>
    <x v="1"/>
  </r>
  <r>
    <n v="11296286"/>
    <n v="37095"/>
    <n v="5"/>
    <x v="1"/>
  </r>
  <r>
    <n v="11296288"/>
    <n v="31468"/>
    <n v="3"/>
    <x v="3"/>
  </r>
  <r>
    <n v="11296291"/>
    <n v="31468"/>
    <n v="4"/>
    <x v="0"/>
  </r>
  <r>
    <n v="11296292"/>
    <n v="31281"/>
    <n v="5"/>
    <x v="1"/>
  </r>
  <r>
    <n v="11296296"/>
    <n v="31281"/>
    <n v="1"/>
    <x v="4"/>
  </r>
  <r>
    <n v="11296297"/>
    <n v="44113"/>
    <n v="6"/>
    <x v="5"/>
  </r>
  <r>
    <n v="11296299"/>
    <n v="44113"/>
    <n v="2"/>
    <x v="0"/>
  </r>
  <r>
    <n v="11296304"/>
    <n v="44113"/>
    <n v="8"/>
    <x v="2"/>
  </r>
  <r>
    <n v="11296306"/>
    <n v="44113"/>
    <n v="8"/>
    <x v="2"/>
  </r>
  <r>
    <n v="11296320"/>
    <n v="37095"/>
    <n v="4"/>
    <x v="0"/>
  </r>
  <r>
    <n v="11296323"/>
    <n v="44113"/>
    <n v="3"/>
    <x v="3"/>
  </r>
  <r>
    <n v="11296324"/>
    <n v="37095"/>
    <n v="4"/>
    <x v="0"/>
  </r>
  <r>
    <n v="11296330"/>
    <n v="44113"/>
    <n v="6"/>
    <x v="5"/>
  </r>
  <r>
    <n v="11296338"/>
    <n v="31281"/>
    <n v="3"/>
    <x v="3"/>
  </r>
  <r>
    <n v="11296343"/>
    <n v="31281"/>
    <n v="4"/>
    <x v="0"/>
  </r>
  <r>
    <n v="11296345"/>
    <n v="31468"/>
    <n v="3"/>
    <x v="3"/>
  </r>
  <r>
    <n v="11296346"/>
    <n v="31468"/>
    <n v="6"/>
    <x v="5"/>
  </r>
  <r>
    <n v="11296372"/>
    <n v="44113"/>
    <n v="6"/>
    <x v="5"/>
  </r>
  <r>
    <n v="11296504"/>
    <n v="38299"/>
    <n v="2"/>
    <x v="4"/>
  </r>
  <r>
    <n v="11296505"/>
    <n v="37095"/>
    <n v="3"/>
    <x v="3"/>
  </r>
  <r>
    <n v="11296601"/>
    <n v="44113"/>
    <n v="3"/>
    <x v="3"/>
  </r>
  <r>
    <n v="11296798"/>
    <n v="27677"/>
    <n v="2"/>
    <x v="4"/>
  </r>
  <r>
    <n v="11296799"/>
    <n v="31281"/>
    <n v="3"/>
    <x v="3"/>
  </r>
  <r>
    <n v="11296801"/>
    <n v="37095"/>
    <n v="10"/>
    <x v="7"/>
  </r>
  <r>
    <n v="11296803"/>
    <n v="37095"/>
    <n v="2"/>
    <x v="0"/>
  </r>
  <r>
    <n v="11296804"/>
    <n v="44113"/>
    <n v="2"/>
    <x v="0"/>
  </r>
  <r>
    <n v="11296930"/>
    <n v="38299"/>
    <n v="1"/>
    <x v="4"/>
  </r>
  <r>
    <n v="11296995"/>
    <n v="38299"/>
    <n v="1"/>
    <x v="4"/>
  </r>
  <r>
    <n v="11297350"/>
    <n v="38299"/>
    <n v="1"/>
    <x v="4"/>
  </r>
  <r>
    <n v="11297373"/>
    <n v="37095"/>
    <n v="6"/>
    <x v="5"/>
  </r>
  <r>
    <n v="11297478"/>
    <n v="35181"/>
    <n v="5"/>
    <x v="1"/>
  </r>
  <r>
    <n v="11297931"/>
    <n v="31468"/>
    <n v="2"/>
    <x v="4"/>
  </r>
  <r>
    <n v="11298196"/>
    <n v="44113"/>
    <n v="3"/>
    <x v="3"/>
  </r>
  <r>
    <n v="11298330"/>
    <n v="44113"/>
    <n v="4"/>
    <x v="0"/>
  </r>
  <r>
    <n v="11298344"/>
    <n v="44113"/>
    <n v="3"/>
    <x v="3"/>
  </r>
  <r>
    <n v="11298354"/>
    <n v="44113"/>
    <n v="3"/>
    <x v="3"/>
  </r>
  <r>
    <n v="11298356"/>
    <n v="44113"/>
    <n v="3"/>
    <x v="3"/>
  </r>
  <r>
    <n v="11298423"/>
    <n v="44113"/>
    <n v="4"/>
    <x v="0"/>
  </r>
  <r>
    <n v="11298443"/>
    <n v="37095"/>
    <n v="2"/>
    <x v="4"/>
  </r>
  <r>
    <n v="11298466"/>
    <n v="44113"/>
    <n v="5"/>
    <x v="1"/>
  </r>
  <r>
    <n v="11298555"/>
    <n v="44113"/>
    <n v="4"/>
    <x v="0"/>
  </r>
  <r>
    <n v="11298589"/>
    <n v="44113"/>
    <n v="5"/>
    <x v="1"/>
  </r>
  <r>
    <n v="11298623"/>
    <n v="44113"/>
    <n v="6"/>
    <x v="5"/>
  </r>
  <r>
    <n v="11298624"/>
    <n v="44113"/>
    <n v="5"/>
    <x v="1"/>
  </r>
  <r>
    <n v="11298626"/>
    <n v="44113"/>
    <n v="3"/>
    <x v="3"/>
  </r>
  <r>
    <n v="11298632"/>
    <n v="44113"/>
    <n v="7"/>
    <x v="6"/>
  </r>
  <r>
    <n v="11298635"/>
    <n v="44113"/>
    <n v="6"/>
    <x v="5"/>
  </r>
  <r>
    <n v="11298636"/>
    <n v="44113"/>
    <n v="4"/>
    <x v="0"/>
  </r>
  <r>
    <n v="11298676"/>
    <n v="44113"/>
    <n v="4"/>
    <x v="0"/>
  </r>
  <r>
    <n v="11298677"/>
    <n v="44113"/>
    <n v="4"/>
    <x v="0"/>
  </r>
  <r>
    <n v="11298714"/>
    <n v="38299"/>
    <n v="2"/>
    <x v="4"/>
  </r>
  <r>
    <n v="11298739"/>
    <n v="44113"/>
    <n v="5"/>
    <x v="1"/>
  </r>
  <r>
    <n v="11298751"/>
    <n v="37095"/>
    <n v="3"/>
    <x v="3"/>
  </r>
  <r>
    <n v="11298763"/>
    <n v="44113"/>
    <n v="2"/>
    <x v="0"/>
  </r>
  <r>
    <n v="11298764"/>
    <n v="27677"/>
    <n v="2"/>
    <x v="4"/>
  </r>
  <r>
    <n v="11298766"/>
    <n v="37095"/>
    <n v="10"/>
    <x v="7"/>
  </r>
  <r>
    <n v="11298834"/>
    <n v="44113"/>
    <n v="5"/>
    <x v="1"/>
  </r>
  <r>
    <n v="11298862"/>
    <n v="44113"/>
    <n v="7"/>
    <x v="6"/>
  </r>
  <r>
    <n v="11298863"/>
    <n v="44113"/>
    <n v="6"/>
    <x v="5"/>
  </r>
  <r>
    <n v="11298864"/>
    <n v="44113"/>
    <n v="4"/>
    <x v="0"/>
  </r>
  <r>
    <n v="11298867"/>
    <n v="44113"/>
    <n v="5"/>
    <x v="1"/>
  </r>
  <r>
    <n v="11298869"/>
    <n v="37095"/>
    <n v="4"/>
    <x v="0"/>
  </r>
  <r>
    <n v="11298871"/>
    <n v="44113"/>
    <n v="4"/>
    <x v="0"/>
  </r>
  <r>
    <n v="11298873"/>
    <n v="44113"/>
    <n v="4"/>
    <x v="0"/>
  </r>
  <r>
    <n v="11298884"/>
    <n v="44113"/>
    <n v="7"/>
    <x v="6"/>
  </r>
  <r>
    <n v="11298891"/>
    <n v="44113"/>
    <n v="7"/>
    <x v="6"/>
  </r>
  <r>
    <n v="11298899"/>
    <n v="31281"/>
    <n v="6"/>
    <x v="5"/>
  </r>
  <r>
    <n v="11298900"/>
    <n v="37095"/>
    <n v="5"/>
    <x v="1"/>
  </r>
  <r>
    <n v="11298901"/>
    <n v="37095"/>
    <n v="3"/>
    <x v="3"/>
  </r>
  <r>
    <n v="11298915"/>
    <n v="44113"/>
    <n v="6"/>
    <x v="5"/>
  </r>
  <r>
    <n v="11298926"/>
    <n v="37095"/>
    <n v="4"/>
    <x v="0"/>
  </r>
  <r>
    <n v="11298936"/>
    <n v="29367"/>
    <n v="3"/>
    <x v="3"/>
  </r>
  <r>
    <n v="11298938"/>
    <n v="35181"/>
    <n v="6"/>
    <x v="5"/>
  </r>
  <r>
    <n v="11298992"/>
    <n v="31237"/>
    <n v="2"/>
    <x v="0"/>
  </r>
  <r>
    <n v="11298996"/>
    <m/>
    <n v="2"/>
    <x v="4"/>
  </r>
  <r>
    <n v="11299008"/>
    <n v="36385"/>
    <n v="4"/>
    <x v="2"/>
  </r>
  <r>
    <n v="11299077"/>
    <n v="37095"/>
    <n v="3"/>
    <x v="3"/>
  </r>
  <r>
    <n v="11299273"/>
    <n v="44113"/>
    <n v="3"/>
    <x v="5"/>
  </r>
  <r>
    <n v="11299274"/>
    <n v="44113"/>
    <n v="2"/>
    <x v="0"/>
  </r>
  <r>
    <n v="11299275"/>
    <n v="44113"/>
    <n v="2"/>
    <x v="0"/>
  </r>
  <r>
    <n v="11299279"/>
    <n v="44113"/>
    <n v="2"/>
    <x v="0"/>
  </r>
  <r>
    <n v="11299282"/>
    <n v="44113"/>
    <n v="2"/>
    <x v="0"/>
  </r>
  <r>
    <n v="11299285"/>
    <n v="44113"/>
    <n v="3"/>
    <x v="5"/>
  </r>
  <r>
    <n v="11299289"/>
    <n v="39213"/>
    <n v="4"/>
    <x v="2"/>
  </r>
  <r>
    <n v="11299292"/>
    <n v="44113"/>
    <n v="1"/>
    <x v="4"/>
  </r>
  <r>
    <n v="11299298"/>
    <n v="44113"/>
    <n v="4"/>
    <x v="0"/>
  </r>
  <r>
    <n v="11299300"/>
    <n v="44113"/>
    <n v="2"/>
    <x v="0"/>
  </r>
  <r>
    <n v="11299301"/>
    <n v="38299"/>
    <n v="3"/>
    <x v="3"/>
  </r>
  <r>
    <n v="11299336"/>
    <n v="27677"/>
    <n v="1"/>
    <x v="4"/>
  </r>
  <r>
    <n v="11299341"/>
    <n v="27677"/>
    <n v="5"/>
    <x v="1"/>
  </r>
  <r>
    <n v="11299346"/>
    <n v="38299"/>
    <n v="2"/>
    <x v="4"/>
  </r>
  <r>
    <n v="11299350"/>
    <n v="27677"/>
    <n v="1"/>
    <x v="4"/>
  </r>
  <r>
    <n v="11299352"/>
    <n v="33058"/>
    <n v="9"/>
    <x v="9"/>
  </r>
  <r>
    <n v="11299355"/>
    <n v="27677"/>
    <n v="5"/>
    <x v="1"/>
  </r>
  <r>
    <n v="11299779"/>
    <n v="37095"/>
    <n v="3"/>
    <x v="3"/>
  </r>
  <r>
    <n v="11299784"/>
    <n v="44113"/>
    <n v="3"/>
    <x v="3"/>
  </r>
  <r>
    <n v="11299785"/>
    <n v="44113"/>
    <n v="3"/>
    <x v="3"/>
  </r>
  <r>
    <n v="11299804"/>
    <n v="37095"/>
    <n v="10"/>
    <x v="7"/>
  </r>
  <r>
    <n v="11299805"/>
    <n v="37095"/>
    <n v="10"/>
    <x v="7"/>
  </r>
  <r>
    <n v="11300025"/>
    <n v="37095"/>
    <n v="2"/>
    <x v="0"/>
  </r>
  <r>
    <n v="11300078"/>
    <n v="38486"/>
    <n v="3"/>
    <x v="3"/>
  </r>
  <r>
    <n v="11300088"/>
    <n v="37095"/>
    <n v="10"/>
    <x v="7"/>
  </r>
  <r>
    <n v="11300089"/>
    <n v="38486"/>
    <n v="6"/>
    <x v="5"/>
  </r>
  <r>
    <n v="11300494"/>
    <m/>
    <n v="3"/>
    <x v="3"/>
  </r>
  <r>
    <n v="11300890"/>
    <m/>
    <n v="6"/>
    <x v="5"/>
  </r>
  <r>
    <n v="11300892"/>
    <m/>
    <n v="6"/>
    <x v="5"/>
  </r>
  <r>
    <n v="11300894"/>
    <m/>
    <n v="5"/>
    <x v="1"/>
  </r>
  <r>
    <n v="11301029"/>
    <m/>
    <n v="3"/>
    <x v="5"/>
  </r>
  <r>
    <n v="11301631"/>
    <m/>
    <n v="3"/>
    <x v="5"/>
  </r>
  <r>
    <n v="11302229"/>
    <n v="44113"/>
    <n v="4"/>
    <x v="2"/>
  </r>
  <r>
    <n v="11302230"/>
    <n v="44113"/>
    <n v="1"/>
    <x v="4"/>
  </r>
  <r>
    <n v="11302449"/>
    <n v="44113"/>
    <n v="1"/>
    <x v="4"/>
  </r>
  <r>
    <n v="11302451"/>
    <n v="44113"/>
    <n v="4"/>
    <x v="2"/>
  </r>
  <r>
    <n v="11302693"/>
    <n v="44113"/>
    <n v="1"/>
    <x v="4"/>
  </r>
  <r>
    <n v="11302694"/>
    <n v="39213"/>
    <n v="4"/>
    <x v="2"/>
  </r>
  <r>
    <n v="11302695"/>
    <n v="39213"/>
    <n v="1"/>
    <x v="4"/>
  </r>
  <r>
    <n v="11302957"/>
    <m/>
    <n v="5"/>
    <x v="1"/>
  </r>
  <r>
    <n v="11302961"/>
    <m/>
    <n v="12"/>
    <x v="10"/>
  </r>
  <r>
    <n v="11302990"/>
    <m/>
    <n v="12"/>
    <x v="10"/>
  </r>
  <r>
    <n v="11303061"/>
    <n v="44113"/>
    <n v="5"/>
    <x v="1"/>
  </r>
  <r>
    <n v="11303063"/>
    <n v="38299"/>
    <n v="2"/>
    <x v="4"/>
  </r>
  <r>
    <n v="11303110"/>
    <n v="44113"/>
    <n v="4"/>
    <x v="0"/>
  </r>
  <r>
    <n v="11303111"/>
    <n v="44113"/>
    <n v="4"/>
    <x v="0"/>
  </r>
  <r>
    <n v="11303115"/>
    <n v="31468"/>
    <n v="5"/>
    <x v="1"/>
  </r>
  <r>
    <n v="11303121"/>
    <n v="44113"/>
    <n v="7"/>
    <x v="6"/>
  </r>
  <r>
    <n v="11303213"/>
    <n v="44113"/>
    <n v="4"/>
    <x v="0"/>
  </r>
  <r>
    <n v="11303216"/>
    <n v="29367"/>
    <n v="3"/>
    <x v="3"/>
  </r>
  <r>
    <n v="11303217"/>
    <n v="35181"/>
    <n v="6"/>
    <x v="5"/>
  </r>
  <r>
    <n v="11303291"/>
    <n v="37095"/>
    <n v="4"/>
    <x v="0"/>
  </r>
  <r>
    <n v="11303292"/>
    <n v="31281"/>
    <n v="3"/>
    <x v="3"/>
  </r>
  <r>
    <n v="11303295"/>
    <m/>
    <n v="5"/>
    <x v="1"/>
  </r>
  <r>
    <n v="11303312"/>
    <n v="35181"/>
    <n v="12"/>
    <x v="10"/>
  </r>
  <r>
    <n v="11303314"/>
    <n v="35181"/>
    <n v="9"/>
    <x v="9"/>
  </r>
  <r>
    <n v="11303320"/>
    <n v="44113"/>
    <n v="5"/>
    <x v="1"/>
  </r>
  <r>
    <n v="11303321"/>
    <n v="38299"/>
    <n v="2"/>
    <x v="4"/>
  </r>
  <r>
    <n v="11303376"/>
    <m/>
    <n v="3"/>
    <x v="3"/>
  </r>
  <r>
    <n v="11303377"/>
    <m/>
    <n v="3"/>
    <x v="3"/>
  </r>
  <r>
    <n v="11303387"/>
    <n v="37095"/>
    <n v="4"/>
    <x v="0"/>
  </r>
  <r>
    <n v="11303499"/>
    <n v="37095"/>
    <n v="2"/>
    <x v="0"/>
  </r>
  <r>
    <n v="11303547"/>
    <n v="44113"/>
    <n v="4"/>
    <x v="0"/>
  </r>
  <r>
    <n v="11303654"/>
    <n v="44113"/>
    <n v="6"/>
    <x v="5"/>
  </r>
  <r>
    <n v="11303656"/>
    <n v="44113"/>
    <n v="5"/>
    <x v="1"/>
  </r>
  <r>
    <n v="11303658"/>
    <n v="44113"/>
    <n v="5"/>
    <x v="1"/>
  </r>
  <r>
    <n v="11303659"/>
    <n v="44113"/>
    <n v="7"/>
    <x v="6"/>
  </r>
  <r>
    <n v="11303660"/>
    <n v="44113"/>
    <n v="4"/>
    <x v="0"/>
  </r>
  <r>
    <n v="11303731"/>
    <n v="44113"/>
    <n v="6"/>
    <x v="5"/>
  </r>
  <r>
    <n v="11303732"/>
    <n v="44113"/>
    <n v="5"/>
    <x v="1"/>
  </r>
  <r>
    <n v="11303734"/>
    <n v="44113"/>
    <n v="3"/>
    <x v="3"/>
  </r>
  <r>
    <n v="11303834"/>
    <m/>
    <n v="2"/>
    <x v="0"/>
  </r>
  <r>
    <n v="11303836"/>
    <n v="37095"/>
    <n v="4"/>
    <x v="0"/>
  </r>
  <r>
    <n v="11303837"/>
    <m/>
    <n v="4"/>
    <x v="0"/>
  </r>
  <r>
    <n v="11303838"/>
    <n v="44113"/>
    <n v="5"/>
    <x v="1"/>
  </r>
  <r>
    <n v="11303839"/>
    <m/>
    <n v="3"/>
    <x v="3"/>
  </r>
  <r>
    <n v="11303840"/>
    <m/>
    <n v="5"/>
    <x v="1"/>
  </r>
  <r>
    <n v="11303886"/>
    <m/>
    <n v="3"/>
    <x v="3"/>
  </r>
  <r>
    <n v="11303887"/>
    <m/>
    <n v="5"/>
    <x v="1"/>
  </r>
  <r>
    <n v="11304116"/>
    <n v="44113"/>
    <n v="5"/>
    <x v="1"/>
  </r>
  <r>
    <n v="11304283"/>
    <m/>
    <n v="2"/>
    <x v="4"/>
  </r>
  <r>
    <n v="11304284"/>
    <m/>
    <n v="2"/>
    <x v="0"/>
  </r>
  <r>
    <n v="11304400"/>
    <m/>
    <n v="3"/>
    <x v="3"/>
  </r>
  <r>
    <n v="11304403"/>
    <m/>
    <n v="2"/>
    <x v="4"/>
  </r>
  <r>
    <n v="11304404"/>
    <m/>
    <n v="1"/>
    <x v="4"/>
  </r>
  <r>
    <n v="11304405"/>
    <m/>
    <n v="2"/>
    <x v="0"/>
  </r>
  <r>
    <n v="11304522"/>
    <m/>
    <n v="3"/>
    <x v="3"/>
  </r>
  <r>
    <n v="11304524"/>
    <m/>
    <n v="4"/>
    <x v="0"/>
  </r>
  <r>
    <n v="11304540"/>
    <m/>
    <n v="3"/>
    <x v="3"/>
  </r>
  <r>
    <n v="11304541"/>
    <m/>
    <n v="2"/>
    <x v="4"/>
  </r>
  <r>
    <n v="11304543"/>
    <m/>
    <n v="3"/>
    <x v="3"/>
  </r>
  <r>
    <n v="11304544"/>
    <m/>
    <n v="5"/>
    <x v="1"/>
  </r>
  <r>
    <n v="11304545"/>
    <m/>
    <n v="6"/>
    <x v="5"/>
  </r>
  <r>
    <n v="11304563"/>
    <m/>
    <n v="2"/>
    <x v="4"/>
  </r>
  <r>
    <n v="11304564"/>
    <m/>
    <n v="9"/>
    <x v="9"/>
  </r>
  <r>
    <n v="11304565"/>
    <m/>
    <n v="2"/>
    <x v="0"/>
  </r>
  <r>
    <n v="11304586"/>
    <m/>
    <n v="4"/>
    <x v="0"/>
  </r>
  <r>
    <n v="11304592"/>
    <m/>
    <n v="3"/>
    <x v="3"/>
  </r>
  <r>
    <n v="11304608"/>
    <m/>
    <n v="1"/>
    <x v="4"/>
  </r>
  <r>
    <n v="11304609"/>
    <m/>
    <n v="9"/>
    <x v="9"/>
  </r>
  <r>
    <n v="11304622"/>
    <m/>
    <n v="3"/>
    <x v="3"/>
  </r>
  <r>
    <n v="11304625"/>
    <n v="44113"/>
    <n v="6"/>
    <x v="5"/>
  </r>
  <r>
    <n v="11304657"/>
    <n v="44113"/>
    <n v="6"/>
    <x v="5"/>
  </r>
  <r>
    <n v="11304659"/>
    <n v="33058"/>
    <n v="4"/>
    <x v="0"/>
  </r>
  <r>
    <n v="11304660"/>
    <n v="37095"/>
    <n v="11"/>
    <x v="11"/>
  </r>
  <r>
    <n v="11304663"/>
    <n v="37095"/>
    <n v="4"/>
    <x v="0"/>
  </r>
  <r>
    <n v="11304664"/>
    <n v="37095"/>
    <n v="4"/>
    <x v="0"/>
  </r>
  <r>
    <n v="11304665"/>
    <n v="44113"/>
    <n v="6"/>
    <x v="5"/>
  </r>
  <r>
    <n v="11304667"/>
    <n v="44113"/>
    <n v="5"/>
    <x v="1"/>
  </r>
  <r>
    <n v="11304668"/>
    <n v="27244"/>
    <n v="10"/>
    <x v="7"/>
  </r>
  <r>
    <n v="11304670"/>
    <n v="44113"/>
    <n v="5"/>
    <x v="1"/>
  </r>
  <r>
    <n v="11304676"/>
    <n v="44113"/>
    <n v="7"/>
    <x v="6"/>
  </r>
  <r>
    <n v="11304678"/>
    <n v="44113"/>
    <n v="7"/>
    <x v="6"/>
  </r>
  <r>
    <n v="11304682"/>
    <n v="44113"/>
    <n v="4"/>
    <x v="0"/>
  </r>
  <r>
    <n v="11304683"/>
    <m/>
    <n v="5"/>
    <x v="1"/>
  </r>
  <r>
    <n v="11304684"/>
    <m/>
    <n v="3"/>
    <x v="3"/>
  </r>
  <r>
    <n v="11304685"/>
    <m/>
    <n v="4"/>
    <x v="0"/>
  </r>
  <r>
    <n v="11304689"/>
    <m/>
    <n v="4"/>
    <x v="2"/>
  </r>
  <r>
    <n v="11304692"/>
    <m/>
    <n v="3"/>
    <x v="3"/>
  </r>
  <r>
    <n v="11304693"/>
    <m/>
    <n v="4"/>
    <x v="0"/>
  </r>
  <r>
    <n v="11304694"/>
    <m/>
    <n v="4"/>
    <x v="0"/>
  </r>
  <r>
    <n v="11304696"/>
    <m/>
    <n v="4"/>
    <x v="0"/>
  </r>
  <r>
    <n v="11304697"/>
    <m/>
    <n v="5"/>
    <x v="1"/>
  </r>
  <r>
    <n v="11304698"/>
    <m/>
    <n v="1"/>
    <x v="4"/>
  </r>
  <r>
    <n v="11304801"/>
    <m/>
    <n v="4"/>
    <x v="0"/>
  </r>
  <r>
    <n v="11304805"/>
    <m/>
    <n v="4"/>
    <x v="0"/>
  </r>
  <r>
    <n v="11304806"/>
    <m/>
    <n v="4"/>
    <x v="0"/>
  </r>
  <r>
    <n v="11304808"/>
    <m/>
    <n v="5"/>
    <x v="1"/>
  </r>
  <r>
    <n v="11304809"/>
    <m/>
    <n v="2"/>
    <x v="4"/>
  </r>
  <r>
    <n v="11304816"/>
    <m/>
    <n v="5"/>
    <x v="1"/>
  </r>
  <r>
    <n v="11304819"/>
    <m/>
    <n v="1"/>
    <x v="4"/>
  </r>
  <r>
    <n v="11304820"/>
    <m/>
    <n v="3"/>
    <x v="3"/>
  </r>
  <r>
    <n v="11304823"/>
    <m/>
    <n v="4"/>
    <x v="0"/>
  </r>
  <r>
    <n v="11304832"/>
    <m/>
    <n v="5"/>
    <x v="1"/>
  </r>
  <r>
    <n v="11304834"/>
    <m/>
    <n v="5"/>
    <x v="1"/>
  </r>
  <r>
    <n v="11304835"/>
    <m/>
    <n v="4"/>
    <x v="0"/>
  </r>
  <r>
    <n v="11304849"/>
    <m/>
    <n v="3"/>
    <x v="3"/>
  </r>
  <r>
    <n v="11305068"/>
    <m/>
    <n v="4"/>
    <x v="0"/>
  </r>
  <r>
    <n v="11305121"/>
    <m/>
    <n v="5"/>
    <x v="1"/>
  </r>
  <r>
    <n v="11305123"/>
    <m/>
    <n v="4"/>
    <x v="0"/>
  </r>
  <r>
    <n v="11305380"/>
    <m/>
    <n v="2"/>
    <x v="0"/>
  </r>
  <r>
    <n v="11305381"/>
    <m/>
    <n v="1"/>
    <x v="4"/>
  </r>
  <r>
    <n v="11305409"/>
    <m/>
    <n v="2"/>
    <x v="4"/>
  </r>
  <r>
    <n v="11305410"/>
    <m/>
    <n v="3"/>
    <x v="3"/>
  </r>
  <r>
    <n v="11305507"/>
    <m/>
    <n v="3"/>
    <x v="3"/>
  </r>
  <r>
    <n v="11305508"/>
    <m/>
    <n v="2"/>
    <x v="4"/>
  </r>
  <r>
    <n v="11305517"/>
    <m/>
    <n v="3"/>
    <x v="3"/>
  </r>
  <r>
    <n v="11305518"/>
    <m/>
    <n v="2"/>
    <x v="4"/>
  </r>
  <r>
    <n v="11305722"/>
    <m/>
    <n v="3"/>
    <x v="3"/>
  </r>
  <r>
    <n v="11305723"/>
    <m/>
    <n v="4"/>
    <x v="0"/>
  </r>
  <r>
    <n v="11306548"/>
    <m/>
    <n v="4"/>
    <x v="0"/>
  </r>
  <r>
    <n v="11306553"/>
    <m/>
    <n v="1"/>
    <x v="4"/>
  </r>
  <r>
    <n v="11306554"/>
    <m/>
    <n v="4"/>
    <x v="2"/>
  </r>
  <r>
    <n v="11306555"/>
    <m/>
    <n v="2"/>
    <x v="0"/>
  </r>
  <r>
    <n v="11306556"/>
    <m/>
    <n v="2"/>
    <x v="0"/>
  </r>
  <r>
    <n v="11306558"/>
    <m/>
    <n v="12"/>
    <x v="10"/>
  </r>
  <r>
    <n v="11306559"/>
    <m/>
    <n v="2"/>
    <x v="4"/>
  </r>
  <r>
    <n v="11306564"/>
    <m/>
    <n v="9"/>
    <x v="9"/>
  </r>
  <r>
    <n v="11306565"/>
    <m/>
    <n v="12"/>
    <x v="10"/>
  </r>
  <r>
    <n v="11306580"/>
    <m/>
    <n v="10"/>
    <x v="7"/>
  </r>
  <r>
    <n v="11306582"/>
    <m/>
    <n v="10"/>
    <x v="7"/>
  </r>
  <r>
    <n v="11306589"/>
    <m/>
    <n v="10"/>
    <x v="7"/>
  </r>
  <r>
    <n v="11306590"/>
    <m/>
    <n v="10"/>
    <x v="7"/>
  </r>
  <r>
    <n v="11306595"/>
    <m/>
    <n v="9"/>
    <x v="9"/>
  </r>
  <r>
    <n v="11306597"/>
    <m/>
    <n v="12"/>
    <x v="10"/>
  </r>
  <r>
    <n v="11306607"/>
    <m/>
    <n v="1"/>
    <x v="4"/>
  </r>
  <r>
    <n v="11306608"/>
    <m/>
    <n v="2"/>
    <x v="0"/>
  </r>
  <r>
    <n v="11306670"/>
    <m/>
    <n v="1"/>
    <x v="4"/>
  </r>
  <r>
    <n v="11306674"/>
    <m/>
    <n v="10"/>
    <x v="7"/>
  </r>
  <r>
    <n v="11306881"/>
    <m/>
    <n v="2"/>
    <x v="0"/>
  </r>
  <r>
    <n v="11306996"/>
    <m/>
    <n v="4"/>
    <x v="0"/>
  </r>
  <r>
    <n v="11307004"/>
    <m/>
    <n v="2"/>
    <x v="0"/>
  </r>
  <r>
    <n v="11307225"/>
    <m/>
    <n v="6"/>
    <x v="5"/>
  </r>
  <r>
    <n v="11307345"/>
    <m/>
    <n v="2"/>
    <x v="0"/>
  </r>
  <r>
    <n v="11307353"/>
    <m/>
    <n v="2"/>
    <x v="0"/>
  </r>
  <r>
    <n v="11307361"/>
    <m/>
    <n v="2"/>
    <x v="0"/>
  </r>
  <r>
    <n v="11307365"/>
    <m/>
    <n v="2"/>
    <x v="0"/>
  </r>
  <r>
    <n v="11307371"/>
    <m/>
    <n v="2"/>
    <x v="0"/>
  </r>
  <r>
    <n v="11307376"/>
    <m/>
    <n v="2"/>
    <x v="0"/>
  </r>
  <r>
    <n v="11307386"/>
    <m/>
    <n v="2"/>
    <x v="0"/>
  </r>
  <r>
    <n v="11307407"/>
    <m/>
    <n v="2"/>
    <x v="0"/>
  </r>
  <r>
    <n v="11307527"/>
    <m/>
    <n v="4"/>
    <x v="0"/>
  </r>
  <r>
    <n v="11307528"/>
    <m/>
    <n v="4"/>
    <x v="0"/>
  </r>
  <r>
    <n v="11307532"/>
    <m/>
    <n v="4"/>
    <x v="0"/>
  </r>
  <r>
    <n v="11307533"/>
    <m/>
    <n v="4"/>
    <x v="0"/>
  </r>
  <r>
    <n v="11307551"/>
    <m/>
    <n v="4"/>
    <x v="0"/>
  </r>
  <r>
    <n v="11307552"/>
    <m/>
    <n v="3"/>
    <x v="3"/>
  </r>
  <r>
    <n v="11307566"/>
    <m/>
    <n v="3"/>
    <x v="3"/>
  </r>
  <r>
    <n v="11307569"/>
    <m/>
    <n v="3"/>
    <x v="3"/>
  </r>
  <r>
    <n v="11307571"/>
    <m/>
    <n v="3"/>
    <x v="3"/>
  </r>
  <r>
    <n v="11307573"/>
    <m/>
    <n v="4"/>
    <x v="0"/>
  </r>
  <r>
    <n v="11307587"/>
    <m/>
    <n v="3"/>
    <x v="3"/>
  </r>
  <r>
    <n v="11307629"/>
    <m/>
    <n v="3"/>
    <x v="3"/>
  </r>
  <r>
    <n v="11307631"/>
    <m/>
    <n v="5"/>
    <x v="1"/>
  </r>
  <r>
    <n v="11307633"/>
    <m/>
    <n v="5"/>
    <x v="1"/>
  </r>
  <r>
    <n v="11307678"/>
    <m/>
    <n v="6"/>
    <x v="5"/>
  </r>
  <r>
    <n v="11307679"/>
    <m/>
    <n v="4"/>
    <x v="0"/>
  </r>
  <r>
    <n v="11307680"/>
    <m/>
    <n v="5"/>
    <x v="1"/>
  </r>
  <r>
    <n v="11307681"/>
    <m/>
    <n v="4"/>
    <x v="0"/>
  </r>
  <r>
    <n v="11307682"/>
    <m/>
    <n v="4"/>
    <x v="0"/>
  </r>
  <r>
    <n v="11307840"/>
    <m/>
    <n v="5"/>
    <x v="1"/>
  </r>
  <r>
    <n v="11307841"/>
    <m/>
    <n v="3"/>
    <x v="3"/>
  </r>
  <r>
    <n v="11307842"/>
    <m/>
    <n v="4"/>
    <x v="0"/>
  </r>
  <r>
    <n v="11307843"/>
    <m/>
    <n v="2"/>
    <x v="4"/>
  </r>
  <r>
    <n v="11307874"/>
    <m/>
    <n v="2"/>
    <x v="0"/>
  </r>
  <r>
    <n v="11307876"/>
    <m/>
    <n v="2"/>
    <x v="4"/>
  </r>
  <r>
    <n v="11307877"/>
    <m/>
    <n v="9"/>
    <x v="9"/>
  </r>
  <r>
    <n v="11307879"/>
    <m/>
    <n v="2"/>
    <x v="0"/>
  </r>
  <r>
    <n v="11307911"/>
    <m/>
    <n v="4"/>
    <x v="0"/>
  </r>
  <r>
    <n v="11307950"/>
    <m/>
    <n v="3"/>
    <x v="3"/>
  </r>
  <r>
    <n v="11308067"/>
    <m/>
    <n v="5"/>
    <x v="1"/>
  </r>
  <r>
    <n v="11308068"/>
    <m/>
    <n v="2"/>
    <x v="4"/>
  </r>
  <r>
    <n v="11308080"/>
    <m/>
    <n v="4"/>
    <x v="0"/>
  </r>
  <r>
    <n v="11308081"/>
    <m/>
    <n v="5"/>
    <x v="1"/>
  </r>
  <r>
    <n v="11308270"/>
    <m/>
    <n v="2"/>
    <x v="4"/>
  </r>
  <r>
    <n v="11308271"/>
    <m/>
    <n v="6"/>
    <x v="5"/>
  </r>
  <r>
    <n v="11308272"/>
    <m/>
    <n v="3"/>
    <x v="3"/>
  </r>
  <r>
    <n v="11308944"/>
    <m/>
    <n v="4"/>
    <x v="0"/>
  </r>
  <r>
    <n v="11308945"/>
    <m/>
    <n v="3"/>
    <x v="3"/>
  </r>
  <r>
    <n v="11308982"/>
    <m/>
    <n v="4"/>
    <x v="0"/>
  </r>
  <r>
    <n v="11309004"/>
    <m/>
    <n v="3"/>
    <x v="3"/>
  </r>
  <r>
    <n v="11309073"/>
    <m/>
    <n v="6"/>
    <x v="5"/>
  </r>
  <r>
    <n v="11309074"/>
    <m/>
    <n v="4"/>
    <x v="0"/>
  </r>
  <r>
    <n v="11309075"/>
    <m/>
    <n v="2"/>
    <x v="4"/>
  </r>
  <r>
    <n v="11309098"/>
    <m/>
    <n v="3"/>
    <x v="3"/>
  </r>
  <r>
    <n v="11309101"/>
    <m/>
    <n v="6"/>
    <x v="5"/>
  </r>
  <r>
    <n v="11309105"/>
    <m/>
    <n v="2"/>
    <x v="4"/>
  </r>
  <r>
    <n v="11309113"/>
    <m/>
    <n v="5"/>
    <x v="1"/>
  </r>
  <r>
    <n v="11309114"/>
    <m/>
    <n v="4"/>
    <x v="0"/>
  </r>
  <r>
    <n v="11309115"/>
    <m/>
    <n v="3"/>
    <x v="3"/>
  </r>
  <r>
    <n v="11309152"/>
    <m/>
    <n v="5"/>
    <x v="1"/>
  </r>
  <r>
    <n v="11309284"/>
    <m/>
    <n v="4"/>
    <x v="0"/>
  </r>
  <r>
    <n v="11309309"/>
    <m/>
    <n v="5"/>
    <x v="1"/>
  </r>
  <r>
    <n v="11309310"/>
    <m/>
    <n v="5"/>
    <x v="1"/>
  </r>
  <r>
    <n v="11309315"/>
    <m/>
    <n v="3"/>
    <x v="3"/>
  </r>
  <r>
    <n v="11309336"/>
    <m/>
    <n v="4"/>
    <x v="0"/>
  </r>
  <r>
    <n v="11309337"/>
    <m/>
    <n v="4"/>
    <x v="0"/>
  </r>
  <r>
    <n v="11309338"/>
    <m/>
    <n v="5"/>
    <x v="1"/>
  </r>
  <r>
    <n v="11309359"/>
    <m/>
    <n v="4"/>
    <x v="0"/>
  </r>
  <r>
    <n v="11309372"/>
    <m/>
    <n v="3"/>
    <x v="3"/>
  </r>
  <r>
    <n v="11309373"/>
    <m/>
    <n v="4"/>
    <x v="0"/>
  </r>
  <r>
    <n v="11309375"/>
    <m/>
    <n v="6"/>
    <x v="5"/>
  </r>
  <r>
    <n v="11309376"/>
    <m/>
    <n v="7"/>
    <x v="6"/>
  </r>
  <r>
    <n v="11309528"/>
    <m/>
    <n v="5"/>
    <x v="1"/>
  </r>
  <r>
    <n v="11309790"/>
    <m/>
    <n v="2"/>
    <x v="4"/>
  </r>
  <r>
    <n v="11309792"/>
    <m/>
    <n v="4"/>
    <x v="0"/>
  </r>
  <r>
    <n v="11310052"/>
    <m/>
    <n v="7"/>
    <x v="6"/>
  </r>
  <r>
    <n v="11310055"/>
    <m/>
    <n v="6"/>
    <x v="5"/>
  </r>
  <r>
    <n v="11310295"/>
    <m/>
    <n v="1"/>
    <x v="4"/>
  </r>
  <r>
    <n v="11310296"/>
    <m/>
    <n v="3"/>
    <x v="3"/>
  </r>
  <r>
    <n v="11310297"/>
    <m/>
    <n v="10"/>
    <x v="7"/>
  </r>
  <r>
    <n v="11310356"/>
    <m/>
    <n v="6"/>
    <x v="5"/>
  </r>
  <r>
    <n v="11310357"/>
    <m/>
    <n v="3"/>
    <x v="3"/>
  </r>
  <r>
    <n v="11310803"/>
    <m/>
    <n v="4"/>
    <x v="0"/>
  </r>
  <r>
    <n v="11310806"/>
    <m/>
    <n v="4"/>
    <x v="0"/>
  </r>
  <r>
    <n v="11310809"/>
    <m/>
    <n v="3"/>
    <x v="3"/>
  </r>
  <r>
    <n v="11310985"/>
    <m/>
    <n v="4"/>
    <x v="0"/>
  </r>
  <r>
    <n v="11310986"/>
    <m/>
    <n v="4"/>
    <x v="0"/>
  </r>
  <r>
    <n v="11311452"/>
    <m/>
    <n v="2"/>
    <x v="0"/>
  </r>
  <r>
    <n v="11313183"/>
    <m/>
    <n v="4"/>
    <x v="2"/>
  </r>
  <r>
    <n v="11313185"/>
    <m/>
    <n v="1"/>
    <x v="4"/>
  </r>
  <r>
    <n v="616090046"/>
    <n v="36864"/>
    <n v="4"/>
    <x v="0"/>
  </r>
  <r>
    <n v="616131427"/>
    <n v="31468"/>
    <n v="2"/>
    <x v="0"/>
  </r>
  <r>
    <n v="616133607"/>
    <n v="33058"/>
    <n v="3"/>
    <x v="3"/>
  </r>
  <r>
    <n v="616134560"/>
    <n v="37095"/>
    <n v="1"/>
    <x v="4"/>
  </r>
  <r>
    <n v="616135120"/>
    <n v="44113"/>
    <n v="1"/>
    <x v="4"/>
  </r>
  <r>
    <n v="616135957"/>
    <n v="20659"/>
    <n v="3"/>
    <x v="5"/>
  </r>
  <r>
    <n v="616135962"/>
    <n v="31468"/>
    <n v="1"/>
    <x v="4"/>
  </r>
  <r>
    <n v="616137720"/>
    <n v="28158"/>
    <n v="1"/>
    <x v="4"/>
  </r>
  <r>
    <n v="616141247"/>
    <n v="27677"/>
    <n v="4"/>
    <x v="0"/>
  </r>
  <r>
    <n v="616141289"/>
    <m/>
    <n v="3"/>
    <x v="3"/>
  </r>
  <r>
    <n v="616142290"/>
    <n v="38299"/>
    <n v="2"/>
    <x v="4"/>
  </r>
  <r>
    <n v="616143268"/>
    <n v="44113"/>
    <n v="1"/>
    <x v="4"/>
  </r>
  <r>
    <n v="616170417"/>
    <n v="31281"/>
    <n v="2"/>
    <x v="0"/>
  </r>
  <r>
    <n v="616180218"/>
    <n v="27677"/>
    <n v="2"/>
    <x v="0"/>
  </r>
  <r>
    <n v="616220194"/>
    <n v="20659"/>
    <n v="1"/>
    <x v="4"/>
  </r>
  <r>
    <n v="616221417"/>
    <n v="39213"/>
    <n v="4"/>
    <x v="0"/>
  </r>
  <r>
    <n v="616221422"/>
    <n v="33302"/>
    <n v="2"/>
    <x v="0"/>
  </r>
  <r>
    <n v="616221473"/>
    <n v="32195"/>
    <n v="2"/>
    <x v="4"/>
  </r>
  <r>
    <n v="616226531"/>
    <n v="37095"/>
    <n v="2"/>
    <x v="4"/>
  </r>
  <r>
    <n v="616228096"/>
    <n v="37095"/>
    <n v="5"/>
    <x v="1"/>
  </r>
  <r>
    <n v="616231613"/>
    <n v="27677"/>
    <n v="1"/>
    <x v="4"/>
  </r>
  <r>
    <n v="616232606"/>
    <n v="44113"/>
    <n v="3"/>
    <x v="5"/>
  </r>
  <r>
    <n v="616248832"/>
    <n v="39213"/>
    <n v="1"/>
    <x v="4"/>
  </r>
  <r>
    <n v="616248836"/>
    <n v="43881"/>
    <n v="1"/>
    <x v="4"/>
  </r>
  <r>
    <n v="616248837"/>
    <n v="39213"/>
    <n v="3"/>
    <x v="3"/>
  </r>
  <r>
    <n v="616248844"/>
    <n v="38256"/>
    <n v="3"/>
    <x v="5"/>
  </r>
  <r>
    <n v="616250119"/>
    <n v="43925"/>
    <n v="1"/>
    <x v="4"/>
  </r>
  <r>
    <n v="616250132"/>
    <n v="27677"/>
    <n v="2"/>
    <x v="4"/>
  </r>
  <r>
    <n v="616250622"/>
    <n v="44113"/>
    <n v="2"/>
    <x v="0"/>
  </r>
  <r>
    <n v="616250625"/>
    <n v="43925"/>
    <n v="2"/>
    <x v="4"/>
  </r>
  <r>
    <n v="616250632"/>
    <n v="33302"/>
    <n v="3"/>
    <x v="3"/>
  </r>
  <r>
    <n v="616250636"/>
    <n v="39213"/>
    <n v="1"/>
    <x v="4"/>
  </r>
  <r>
    <n v="616254877"/>
    <n v="27677"/>
    <n v="1"/>
    <x v="4"/>
  </r>
  <r>
    <n v="616254882"/>
    <n v="20659"/>
    <n v="2"/>
    <x v="4"/>
  </r>
  <r>
    <n v="616254887"/>
    <n v="31237"/>
    <n v="2"/>
    <x v="4"/>
  </r>
  <r>
    <n v="616254890"/>
    <n v="27677"/>
    <n v="2"/>
    <x v="4"/>
  </r>
  <r>
    <n v="616254896"/>
    <m/>
    <n v="2"/>
    <x v="4"/>
  </r>
  <r>
    <n v="616259304"/>
    <m/>
    <n v="1"/>
    <x v="4"/>
  </r>
  <r>
    <n v="616259305"/>
    <m/>
    <n v="1"/>
    <x v="4"/>
  </r>
  <r>
    <n v="616259311"/>
    <m/>
    <n v="1"/>
    <x v="4"/>
  </r>
  <r>
    <n v="616259316"/>
    <m/>
    <n v="1"/>
    <x v="4"/>
  </r>
  <r>
    <n v="616259317"/>
    <m/>
    <n v="2"/>
    <x v="4"/>
  </r>
  <r>
    <n v="616260369"/>
    <n v="38486"/>
    <n v="1"/>
    <x v="4"/>
  </r>
  <r>
    <n v="616260373"/>
    <n v="31237"/>
    <n v="1"/>
    <x v="4"/>
  </r>
  <r>
    <n v="616260377"/>
    <n v="38486"/>
    <n v="1"/>
    <x v="4"/>
  </r>
  <r>
    <n v="616260381"/>
    <n v="43881"/>
    <n v="1"/>
    <x v="4"/>
  </r>
  <r>
    <n v="616260648"/>
    <n v="31468"/>
    <n v="2"/>
    <x v="4"/>
  </r>
  <r>
    <n v="616260650"/>
    <n v="44113"/>
    <n v="1"/>
    <x v="4"/>
  </r>
  <r>
    <n v="616260656"/>
    <n v="38299"/>
    <n v="1"/>
    <x v="4"/>
  </r>
  <r>
    <n v="616260659"/>
    <n v="31281"/>
    <n v="1"/>
    <x v="4"/>
  </r>
  <r>
    <n v="616260661"/>
    <n v="37095"/>
    <n v="1"/>
    <x v="4"/>
  </r>
  <r>
    <n v="616262555"/>
    <n v="44113"/>
    <n v="2"/>
    <x v="0"/>
  </r>
  <r>
    <n v="616262558"/>
    <n v="44113"/>
    <n v="1"/>
    <x v="4"/>
  </r>
  <r>
    <n v="616262998"/>
    <n v="32195"/>
    <n v="10"/>
    <x v="7"/>
  </r>
  <r>
    <n v="616263000"/>
    <n v="28158"/>
    <n v="9"/>
    <x v="9"/>
  </r>
  <r>
    <n v="616263007"/>
    <n v="32195"/>
    <n v="8"/>
    <x v="2"/>
  </r>
  <r>
    <n v="616263012"/>
    <n v="37095"/>
    <n v="7"/>
    <x v="12"/>
  </r>
  <r>
    <n v="616263014"/>
    <n v="35181"/>
    <n v="10"/>
    <x v="7"/>
  </r>
  <r>
    <n v="616263053"/>
    <n v="38299"/>
    <n v="3"/>
    <x v="3"/>
  </r>
  <r>
    <n v="616263058"/>
    <n v="31468"/>
    <n v="1"/>
    <x v="4"/>
  </r>
  <r>
    <n v="616263063"/>
    <n v="38299"/>
    <n v="1"/>
    <x v="4"/>
  </r>
  <r>
    <n v="616263067"/>
    <n v="38299"/>
    <n v="2"/>
    <x v="4"/>
  </r>
  <r>
    <n v="616263072"/>
    <n v="38299"/>
    <n v="1"/>
    <x v="4"/>
  </r>
  <r>
    <n v="616263076"/>
    <m/>
    <n v="2"/>
    <x v="0"/>
  </r>
  <r>
    <n v="616263294"/>
    <n v="27677"/>
    <n v="4"/>
    <x v="0"/>
  </r>
  <r>
    <n v="616264174"/>
    <n v="27677"/>
    <n v="2"/>
    <x v="4"/>
  </r>
  <r>
    <n v="616264179"/>
    <n v="38299"/>
    <n v="1"/>
    <x v="4"/>
  </r>
  <r>
    <n v="616264182"/>
    <n v="39213"/>
    <n v="1"/>
    <x v="4"/>
  </r>
  <r>
    <n v="616264186"/>
    <n v="44113"/>
    <n v="2"/>
    <x v="4"/>
  </r>
  <r>
    <n v="616264191"/>
    <n v="36385"/>
    <n v="1"/>
    <x v="4"/>
  </r>
  <r>
    <n v="616307696"/>
    <n v="31281"/>
    <n v="2"/>
    <x v="0"/>
  </r>
  <r>
    <n v="616307699"/>
    <n v="36907"/>
    <n v="1"/>
    <x v="4"/>
  </r>
  <r>
    <n v="617267308"/>
    <n v="31281"/>
    <n v="4"/>
    <x v="0"/>
  </r>
  <r>
    <n v="617267309"/>
    <n v="43881"/>
    <n v="4"/>
    <x v="0"/>
  </r>
  <r>
    <n v="617267316"/>
    <n v="44113"/>
    <n v="3"/>
    <x v="5"/>
  </r>
  <r>
    <n v="617267319"/>
    <n v="38299"/>
    <n v="5"/>
    <x v="1"/>
  </r>
  <r>
    <n v="617267529"/>
    <m/>
    <n v="2"/>
    <x v="0"/>
  </r>
  <r>
    <n v="617267532"/>
    <m/>
    <n v="2"/>
    <x v="4"/>
  </r>
  <r>
    <n v="617267540"/>
    <m/>
    <n v="3"/>
    <x v="5"/>
  </r>
  <r>
    <n v="617267587"/>
    <n v="37095"/>
    <n v="6"/>
    <x v="5"/>
  </r>
  <r>
    <n v="617267592"/>
    <n v="38486"/>
    <n v="4"/>
    <x v="2"/>
  </r>
  <r>
    <n v="617267599"/>
    <n v="44113"/>
    <n v="2"/>
    <x v="0"/>
  </r>
  <r>
    <n v="617267600"/>
    <n v="44113"/>
    <n v="8"/>
    <x v="2"/>
  </r>
  <r>
    <n v="617267602"/>
    <n v="37095"/>
    <n v="4"/>
    <x v="2"/>
  </r>
  <r>
    <n v="617268147"/>
    <n v="27677"/>
    <n v="8"/>
    <x v="2"/>
  </r>
  <r>
    <n v="617268152"/>
    <n v="44113"/>
    <n v="5"/>
    <x v="1"/>
  </r>
  <r>
    <n v="617268154"/>
    <n v="16622"/>
    <n v="4"/>
    <x v="0"/>
  </r>
  <r>
    <n v="617268159"/>
    <n v="27677"/>
    <n v="5"/>
    <x v="1"/>
  </r>
  <r>
    <n v="617268162"/>
    <n v="39213"/>
    <n v="5"/>
    <x v="1"/>
  </r>
  <r>
    <n v="617268203"/>
    <n v="38299"/>
    <n v="2"/>
    <x v="4"/>
  </r>
  <r>
    <n v="617268207"/>
    <n v="44113"/>
    <n v="3"/>
    <x v="5"/>
  </r>
  <r>
    <n v="617268212"/>
    <n v="44113"/>
    <n v="4"/>
    <x v="0"/>
  </r>
  <r>
    <n v="617268213"/>
    <n v="44113"/>
    <n v="4"/>
    <x v="0"/>
  </r>
  <r>
    <n v="617268221"/>
    <m/>
    <n v="1"/>
    <x v="4"/>
  </r>
  <r>
    <n v="617268222"/>
    <n v="44113"/>
    <n v="3"/>
    <x v="3"/>
  </r>
  <r>
    <n v="617268654"/>
    <n v="27677"/>
    <n v="5"/>
    <x v="7"/>
  </r>
  <r>
    <n v="617268659"/>
    <n v="38299"/>
    <n v="1"/>
    <x v="4"/>
  </r>
  <r>
    <n v="617268662"/>
    <n v="27677"/>
    <n v="1"/>
    <x v="4"/>
  </r>
  <r>
    <n v="617268669"/>
    <n v="38299"/>
    <n v="3"/>
    <x v="3"/>
  </r>
  <r>
    <n v="617268672"/>
    <m/>
    <n v="1"/>
    <x v="4"/>
  </r>
  <r>
    <n v="617269601"/>
    <n v="27677"/>
    <n v="1"/>
    <x v="4"/>
  </r>
  <r>
    <n v="617269606"/>
    <n v="20659"/>
    <n v="3"/>
    <x v="3"/>
  </r>
  <r>
    <n v="617269611"/>
    <n v="38299"/>
    <n v="1"/>
    <x v="4"/>
  </r>
  <r>
    <n v="617269614"/>
    <n v="38299"/>
    <n v="2"/>
    <x v="4"/>
  </r>
  <r>
    <n v="617269620"/>
    <n v="31468"/>
    <n v="5"/>
    <x v="1"/>
  </r>
  <r>
    <n v="617269772"/>
    <n v="39213"/>
    <n v="3"/>
    <x v="3"/>
  </r>
  <r>
    <n v="617269776"/>
    <n v="31281"/>
    <n v="2"/>
    <x v="4"/>
  </r>
  <r>
    <n v="617269778"/>
    <n v="27677"/>
    <n v="2"/>
    <x v="0"/>
  </r>
  <r>
    <n v="617269783"/>
    <n v="27677"/>
    <n v="6"/>
    <x v="5"/>
  </r>
  <r>
    <n v="617269786"/>
    <n v="31281"/>
    <n v="4"/>
    <x v="0"/>
  </r>
  <r>
    <n v="617269789"/>
    <m/>
    <n v="6"/>
    <x v="5"/>
  </r>
  <r>
    <n v="617269843"/>
    <m/>
    <n v="1"/>
    <x v="4"/>
  </r>
  <r>
    <n v="617269846"/>
    <m/>
    <n v="2"/>
    <x v="0"/>
  </r>
  <r>
    <n v="617271566"/>
    <n v="37095"/>
    <n v="3"/>
    <x v="5"/>
  </r>
  <r>
    <n v="617271575"/>
    <n v="27677"/>
    <n v="5"/>
    <x v="1"/>
  </r>
  <r>
    <n v="617275148"/>
    <n v="44113"/>
    <n v="1"/>
    <x v="4"/>
  </r>
  <r>
    <n v="617275152"/>
    <n v="44113"/>
    <n v="1"/>
    <x v="4"/>
  </r>
  <r>
    <n v="617275153"/>
    <n v="37095"/>
    <n v="1"/>
    <x v="4"/>
  </r>
  <r>
    <n v="617275160"/>
    <n v="37095"/>
    <n v="1"/>
    <x v="4"/>
  </r>
  <r>
    <n v="617275163"/>
    <n v="37095"/>
    <n v="2"/>
    <x v="4"/>
  </r>
  <r>
    <n v="617284721"/>
    <n v="38486"/>
    <n v="2"/>
    <x v="0"/>
  </r>
  <r>
    <n v="617284725"/>
    <n v="36385"/>
    <n v="1"/>
    <x v="4"/>
  </r>
  <r>
    <n v="617284729"/>
    <n v="37095"/>
    <n v="1"/>
    <x v="4"/>
  </r>
  <r>
    <n v="617284737"/>
    <n v="31468"/>
    <n v="4"/>
    <x v="0"/>
  </r>
  <r>
    <n v="617285564"/>
    <n v="38256"/>
    <n v="1"/>
    <x v="4"/>
  </r>
  <r>
    <n v="617285568"/>
    <n v="32195"/>
    <n v="1"/>
    <x v="4"/>
  </r>
  <r>
    <n v="617285569"/>
    <n v="20659"/>
    <n v="1"/>
    <x v="4"/>
  </r>
  <r>
    <n v="617285576"/>
    <n v="39213"/>
    <n v="1"/>
    <x v="4"/>
  </r>
  <r>
    <n v="617285579"/>
    <n v="39213"/>
    <n v="2"/>
    <x v="0"/>
  </r>
  <r>
    <n v="617307292"/>
    <n v="44113"/>
    <n v="2"/>
    <x v="4"/>
  </r>
  <r>
    <n v="617307296"/>
    <n v="39213"/>
    <n v="1"/>
    <x v="4"/>
  </r>
  <r>
    <n v="617307304"/>
    <n v="44113"/>
    <n v="2"/>
    <x v="4"/>
  </r>
  <r>
    <n v="617307307"/>
    <n v="38299"/>
    <n v="1"/>
    <x v="4"/>
  </r>
  <r>
    <n v="617307312"/>
    <m/>
    <n v="1"/>
    <x v="4"/>
  </r>
  <r>
    <n v="617307740"/>
    <n v="38299"/>
    <n v="1"/>
    <x v="4"/>
  </r>
  <r>
    <n v="617307746"/>
    <n v="44113"/>
    <n v="2"/>
    <x v="4"/>
  </r>
  <r>
    <n v="617311607"/>
    <n v="38256"/>
    <n v="1"/>
    <x v="4"/>
  </r>
  <r>
    <n v="617311613"/>
    <n v="20659"/>
    <n v="2"/>
    <x v="4"/>
  </r>
  <r>
    <n v="617311614"/>
    <n v="32195"/>
    <n v="2"/>
    <x v="4"/>
  </r>
  <r>
    <n v="617311620"/>
    <n v="27677"/>
    <n v="1"/>
    <x v="4"/>
  </r>
  <r>
    <n v="617316195"/>
    <m/>
    <n v="1"/>
    <x v="4"/>
  </r>
  <r>
    <n v="617316200"/>
    <m/>
    <n v="2"/>
    <x v="0"/>
  </r>
  <r>
    <n v="617316202"/>
    <m/>
    <n v="2"/>
    <x v="0"/>
  </r>
  <r>
    <n v="617316207"/>
    <m/>
    <n v="2"/>
    <x v="4"/>
  </r>
  <r>
    <n v="617323754"/>
    <n v="43925"/>
    <n v="1"/>
    <x v="4"/>
  </r>
  <r>
    <n v="617323759"/>
    <n v="44113"/>
    <n v="3"/>
    <x v="5"/>
  </r>
  <r>
    <n v="617323763"/>
    <n v="38486"/>
    <n v="2"/>
    <x v="0"/>
  </r>
  <r>
    <n v="617323772"/>
    <n v="44113"/>
    <n v="2"/>
    <x v="0"/>
  </r>
  <r>
    <n v="617346387"/>
    <n v="44113"/>
    <n v="1"/>
    <x v="4"/>
  </r>
  <r>
    <n v="617346390"/>
    <n v="27677"/>
    <n v="1"/>
    <x v="4"/>
  </r>
  <r>
    <n v="617346396"/>
    <n v="27677"/>
    <n v="2"/>
    <x v="4"/>
  </r>
  <r>
    <n v="617374490"/>
    <n v="33058"/>
    <n v="1"/>
    <x v="4"/>
  </r>
  <r>
    <n v="617374503"/>
    <n v="37095"/>
    <n v="1"/>
    <x v="4"/>
  </r>
  <r>
    <n v="617387650"/>
    <n v="38256"/>
    <n v="1"/>
    <x v="4"/>
  </r>
  <r>
    <n v="617387653"/>
    <n v="44113"/>
    <n v="2"/>
    <x v="4"/>
  </r>
  <r>
    <n v="617387666"/>
    <n v="38486"/>
    <n v="1"/>
    <x v="4"/>
  </r>
  <r>
    <n v="617389668"/>
    <n v="33058"/>
    <n v="1"/>
    <x v="4"/>
  </r>
  <r>
    <n v="617389670"/>
    <n v="33058"/>
    <n v="1"/>
    <x v="4"/>
  </r>
  <r>
    <n v="617389676"/>
    <n v="33058"/>
    <n v="4"/>
    <x v="0"/>
  </r>
  <r>
    <n v="617389681"/>
    <n v="42199"/>
    <n v="2"/>
    <x v="0"/>
  </r>
  <r>
    <n v="617400305"/>
    <n v="37095"/>
    <n v="5"/>
    <x v="1"/>
  </r>
  <r>
    <n v="617400308"/>
    <n v="37095"/>
    <n v="3"/>
    <x v="3"/>
  </r>
  <r>
    <n v="617400312"/>
    <n v="34950"/>
    <n v="3"/>
    <x v="3"/>
  </r>
  <r>
    <n v="617400316"/>
    <n v="38486"/>
    <n v="2"/>
    <x v="0"/>
  </r>
  <r>
    <n v="617400321"/>
    <n v="38299"/>
    <n v="2"/>
    <x v="0"/>
  </r>
  <r>
    <n v="617400325"/>
    <m/>
    <n v="3"/>
    <x v="3"/>
  </r>
  <r>
    <n v="618380483"/>
    <n v="20659"/>
    <n v="1"/>
    <x v="4"/>
  </r>
  <r>
    <n v="618380488"/>
    <n v="27677"/>
    <n v="1"/>
    <x v="4"/>
  </r>
  <r>
    <n v="618380493"/>
    <n v="38299"/>
    <n v="1"/>
    <x v="4"/>
  </r>
  <r>
    <n v="618380505"/>
    <m/>
    <n v="1"/>
    <x v="4"/>
  </r>
  <r>
    <n v="618407321"/>
    <n v="20659"/>
    <n v="7"/>
    <x v="6"/>
  </r>
  <r>
    <n v="618407324"/>
    <n v="37095"/>
    <n v="8"/>
    <x v="2"/>
  </r>
  <r>
    <n v="618407330"/>
    <m/>
    <n v="5"/>
    <x v="1"/>
  </r>
  <r>
    <n v="618407334"/>
    <m/>
    <n v="5"/>
    <x v="1"/>
  </r>
  <r>
    <n v="618487150"/>
    <n v="31468"/>
    <n v="1"/>
    <x v="4"/>
  </r>
  <r>
    <n v="618487156"/>
    <n v="38486"/>
    <n v="1"/>
    <x v="4"/>
  </r>
  <r>
    <n v="618487159"/>
    <n v="38486"/>
    <n v="1"/>
    <x v="4"/>
  </r>
  <r>
    <n v="618487161"/>
    <n v="31468"/>
    <n v="1"/>
    <x v="4"/>
  </r>
  <r>
    <n v="619051602"/>
    <n v="44113"/>
    <n v="2"/>
    <x v="0"/>
  </r>
  <r>
    <n v="619051605"/>
    <n v="38486"/>
    <n v="2"/>
    <x v="0"/>
  </r>
  <r>
    <n v="619053511"/>
    <n v="39213"/>
    <n v="1"/>
    <x v="4"/>
  </r>
  <r>
    <n v="619053516"/>
    <n v="34972"/>
    <n v="1"/>
    <x v="4"/>
  </r>
  <r>
    <n v="619053525"/>
    <n v="39213"/>
    <n v="1"/>
    <x v="4"/>
  </r>
  <r>
    <n v="619077700"/>
    <n v="20659"/>
    <n v="2"/>
    <x v="4"/>
  </r>
  <r>
    <n v="619077704"/>
    <n v="38299"/>
    <n v="3"/>
    <x v="3"/>
  </r>
  <r>
    <n v="619077709"/>
    <n v="32195"/>
    <n v="4"/>
    <x v="0"/>
  </r>
  <r>
    <n v="619077710"/>
    <n v="38299"/>
    <n v="1"/>
    <x v="4"/>
  </r>
  <r>
    <n v="619077720"/>
    <m/>
    <n v="2"/>
    <x v="4"/>
  </r>
  <r>
    <n v="619077985"/>
    <n v="44113"/>
    <n v="1"/>
    <x v="4"/>
  </r>
  <r>
    <n v="619078050"/>
    <n v="37095"/>
    <n v="2"/>
    <x v="4"/>
  </r>
  <r>
    <n v="619078427"/>
    <m/>
    <n v="5"/>
    <x v="1"/>
  </r>
  <r>
    <n v="619078432"/>
    <m/>
    <n v="2"/>
    <x v="0"/>
  </r>
  <r>
    <n v="619078435"/>
    <m/>
    <n v="4"/>
    <x v="0"/>
  </r>
  <r>
    <n v="619078439"/>
    <m/>
    <n v="3"/>
    <x v="3"/>
  </r>
  <r>
    <n v="619078444"/>
    <m/>
    <n v="5"/>
    <x v="1"/>
  </r>
  <r>
    <n v="619078445"/>
    <m/>
    <n v="1"/>
    <x v="4"/>
  </r>
  <r>
    <n v="619432237"/>
    <n v="38299"/>
    <n v="1"/>
    <x v="4"/>
  </r>
  <r>
    <n v="619432240"/>
    <n v="38299"/>
    <n v="3"/>
    <x v="3"/>
  </r>
  <r>
    <n v="619432248"/>
    <n v="38256"/>
    <n v="1"/>
    <x v="4"/>
  </r>
  <r>
    <n v="619432255"/>
    <m/>
    <n v="4"/>
    <x v="0"/>
  </r>
  <r>
    <n v="619458002"/>
    <n v="20659"/>
    <n v="3"/>
    <x v="3"/>
  </r>
  <r>
    <n v="619458004"/>
    <n v="27677"/>
    <n v="2"/>
    <x v="0"/>
  </r>
  <r>
    <n v="619458005"/>
    <n v="27677"/>
    <n v="2"/>
    <x v="0"/>
  </r>
  <r>
    <n v="619458010"/>
    <n v="31468"/>
    <n v="2"/>
    <x v="0"/>
  </r>
  <r>
    <n v="619458013"/>
    <n v="27677"/>
    <n v="3"/>
    <x v="3"/>
  </r>
  <r>
    <n v="619477315"/>
    <n v="20659"/>
    <n v="2"/>
    <x v="4"/>
  </r>
  <r>
    <n v="619477319"/>
    <n v="44113"/>
    <n v="1"/>
    <x v="4"/>
  </r>
  <r>
    <n v="619477325"/>
    <n v="31468"/>
    <n v="2"/>
    <x v="4"/>
  </r>
  <r>
    <n v="619477327"/>
    <n v="20659"/>
    <n v="4"/>
    <x v="0"/>
  </r>
  <r>
    <n v="619477334"/>
    <n v="38299"/>
    <n v="1"/>
    <x v="4"/>
  </r>
  <r>
    <n v="619613237"/>
    <n v="31468"/>
    <n v="3"/>
    <x v="3"/>
  </r>
  <r>
    <n v="619613244"/>
    <n v="35181"/>
    <n v="3"/>
    <x v="3"/>
  </r>
  <r>
    <n v="619789021"/>
    <n v="36864"/>
    <n v="1"/>
    <x v="4"/>
  </r>
  <r>
    <n v="619789025"/>
    <n v="38486"/>
    <n v="2"/>
    <x v="4"/>
  </r>
  <r>
    <n v="619789027"/>
    <n v="37095"/>
    <n v="1"/>
    <x v="4"/>
  </r>
  <r>
    <n v="619808018"/>
    <n v="44113"/>
    <n v="2"/>
    <x v="4"/>
  </r>
  <r>
    <n v="619808019"/>
    <n v="39213"/>
    <n v="3"/>
    <x v="3"/>
  </r>
  <r>
    <n v="619808026"/>
    <n v="44113"/>
    <n v="3"/>
    <x v="3"/>
  </r>
  <r>
    <n v="619808029"/>
    <n v="43881"/>
    <n v="3"/>
    <x v="3"/>
  </r>
  <r>
    <n v="619808033"/>
    <n v="39213"/>
    <n v="4"/>
    <x v="0"/>
  </r>
  <r>
    <n v="619858571"/>
    <n v="44113"/>
    <n v="4"/>
    <x v="0"/>
  </r>
  <r>
    <n v="619858575"/>
    <n v="44113"/>
    <n v="1"/>
    <x v="4"/>
  </r>
  <r>
    <n v="619858580"/>
    <n v="44113"/>
    <n v="4"/>
    <x v="0"/>
  </r>
  <r>
    <n v="619858793"/>
    <n v="27677"/>
    <n v="3"/>
    <x v="3"/>
  </r>
  <r>
    <n v="619858795"/>
    <n v="27677"/>
    <n v="4"/>
    <x v="0"/>
  </r>
  <r>
    <n v="619858798"/>
    <n v="38299"/>
    <n v="2"/>
    <x v="0"/>
  </r>
  <r>
    <n v="619858807"/>
    <n v="27677"/>
    <n v="2"/>
    <x v="4"/>
  </r>
  <r>
    <n v="619859241"/>
    <n v="20659"/>
    <n v="2"/>
    <x v="0"/>
  </r>
  <r>
    <n v="619859246"/>
    <n v="37095"/>
    <n v="3"/>
    <x v="3"/>
  </r>
  <r>
    <n v="619859251"/>
    <n v="27677"/>
    <n v="2"/>
    <x v="4"/>
  </r>
  <r>
    <n v="619859253"/>
    <n v="27677"/>
    <n v="1"/>
    <x v="4"/>
  </r>
  <r>
    <n v="619859260"/>
    <n v="27677"/>
    <n v="1"/>
    <x v="4"/>
  </r>
  <r>
    <n v="620071836"/>
    <n v="38299"/>
    <n v="1"/>
    <x v="4"/>
  </r>
  <r>
    <n v="620071838"/>
    <n v="38486"/>
    <n v="2"/>
    <x v="0"/>
  </r>
  <r>
    <n v="620071844"/>
    <n v="38299"/>
    <n v="1"/>
    <x v="4"/>
  </r>
  <r>
    <n v="620071848"/>
    <n v="29367"/>
    <n v="7"/>
    <x v="6"/>
  </r>
  <r>
    <n v="620071849"/>
    <n v="38256"/>
    <n v="2"/>
    <x v="4"/>
  </r>
  <r>
    <n v="620071854"/>
    <m/>
    <n v="2"/>
    <x v="4"/>
  </r>
  <r>
    <n v="620073954"/>
    <n v="32195"/>
    <n v="4"/>
    <x v="2"/>
  </r>
  <r>
    <n v="620073962"/>
    <n v="44113"/>
    <n v="4"/>
    <x v="2"/>
  </r>
  <r>
    <n v="620073966"/>
    <n v="44113"/>
    <n v="6"/>
    <x v="5"/>
  </r>
  <r>
    <n v="620073971"/>
    <n v="20659"/>
    <n v="5"/>
    <x v="7"/>
  </r>
  <r>
    <n v="620080484"/>
    <n v="31281"/>
    <n v="2"/>
    <x v="0"/>
  </r>
  <r>
    <n v="620080491"/>
    <n v="18745"/>
    <n v="3"/>
    <x v="3"/>
  </r>
  <r>
    <n v="620080497"/>
    <n v="43925"/>
    <n v="5"/>
    <x v="1"/>
  </r>
  <r>
    <n v="620164414"/>
    <n v="38299"/>
    <n v="3"/>
    <x v="5"/>
  </r>
  <r>
    <n v="620164668"/>
    <n v="38486"/>
    <n v="1"/>
    <x v="4"/>
  </r>
  <r>
    <n v="620164724"/>
    <n v="27677"/>
    <n v="2"/>
    <x v="0"/>
  </r>
  <r>
    <n v="620164929"/>
    <n v="38486"/>
    <n v="2"/>
    <x v="4"/>
  </r>
  <r>
    <n v="620165285"/>
    <n v="44113"/>
    <n v="2"/>
    <x v="0"/>
  </r>
  <r>
    <n v="620165826"/>
    <n v="37095"/>
    <n v="2"/>
    <x v="4"/>
  </r>
  <r>
    <n v="620165897"/>
    <n v="38486"/>
    <n v="2"/>
    <x v="4"/>
  </r>
  <r>
    <n v="620165934"/>
    <n v="36864"/>
    <n v="9"/>
    <x v="9"/>
  </r>
  <r>
    <n v="620166306"/>
    <n v="38299"/>
    <n v="1"/>
    <x v="4"/>
  </r>
  <r>
    <n v="620166566"/>
    <m/>
    <n v="2"/>
    <x v="4"/>
  </r>
  <r>
    <n v="620210246"/>
    <n v="27677"/>
    <n v="4"/>
    <x v="0"/>
  </r>
  <r>
    <n v="620253684"/>
    <n v="32195"/>
    <n v="2"/>
    <x v="0"/>
  </r>
  <r>
    <n v="620257265"/>
    <n v="38299"/>
    <n v="1"/>
    <x v="4"/>
  </r>
  <r>
    <n v="620259512"/>
    <n v="28158"/>
    <n v="2"/>
    <x v="0"/>
  </r>
  <r>
    <n v="620259516"/>
    <m/>
    <n v="1"/>
    <x v="4"/>
  </r>
  <r>
    <n v="620259609"/>
    <n v="38486"/>
    <n v="3"/>
    <x v="5"/>
  </r>
  <r>
    <n v="620259626"/>
    <n v="37095"/>
    <n v="1"/>
    <x v="4"/>
  </r>
  <r>
    <n v="620259651"/>
    <m/>
    <n v="3"/>
    <x v="3"/>
  </r>
  <r>
    <n v="620259652"/>
    <n v="38299"/>
    <n v="2"/>
    <x v="0"/>
  </r>
  <r>
    <n v="620259670"/>
    <n v="27677"/>
    <n v="3"/>
    <x v="5"/>
  </r>
  <r>
    <n v="620259738"/>
    <n v="27677"/>
    <n v="3"/>
    <x v="5"/>
  </r>
  <r>
    <n v="620259787"/>
    <n v="44113"/>
    <n v="2"/>
    <x v="0"/>
  </r>
  <r>
    <n v="620260171"/>
    <n v="38299"/>
    <n v="4"/>
    <x v="0"/>
  </r>
  <r>
    <n v="620260176"/>
    <n v="38486"/>
    <n v="3"/>
    <x v="3"/>
  </r>
  <r>
    <n v="620260370"/>
    <n v="20659"/>
    <n v="1"/>
    <x v="4"/>
  </r>
  <r>
    <n v="620280451"/>
    <n v="39213"/>
    <n v="2"/>
    <x v="0"/>
  </r>
  <r>
    <n v="620288844"/>
    <n v="39213"/>
    <n v="1"/>
    <x v="4"/>
  </r>
  <r>
    <n v="620288918"/>
    <n v="38299"/>
    <n v="2"/>
    <x v="0"/>
  </r>
  <r>
    <n v="620288931"/>
    <m/>
    <n v="2"/>
    <x v="0"/>
  </r>
  <r>
    <n v="620297783"/>
    <n v="27677"/>
    <n v="2"/>
    <x v="0"/>
  </r>
  <r>
    <n v="620319403"/>
    <n v="27677"/>
    <n v="2"/>
    <x v="4"/>
  </r>
  <r>
    <n v="620326374"/>
    <n v="20659"/>
    <n v="2"/>
    <x v="0"/>
  </r>
  <r>
    <n v="620334607"/>
    <n v="27677"/>
    <n v="3"/>
    <x v="5"/>
  </r>
  <r>
    <n v="620335793"/>
    <n v="37095"/>
    <n v="4"/>
    <x v="0"/>
  </r>
  <r>
    <n v="620335797"/>
    <n v="31468"/>
    <n v="3"/>
    <x v="3"/>
  </r>
  <r>
    <n v="620335802"/>
    <n v="38299"/>
    <n v="2"/>
    <x v="0"/>
  </r>
  <r>
    <n v="620338248"/>
    <n v="39213"/>
    <n v="4"/>
    <x v="0"/>
  </r>
  <r>
    <n v="620341858"/>
    <n v="31468"/>
    <n v="1"/>
    <x v="4"/>
  </r>
  <r>
    <n v="620347238"/>
    <n v="38299"/>
    <n v="1"/>
    <x v="4"/>
  </r>
  <r>
    <n v="620348694"/>
    <n v="31468"/>
    <n v="2"/>
    <x v="4"/>
  </r>
  <r>
    <n v="620350213"/>
    <n v="37095"/>
    <n v="1"/>
    <x v="4"/>
  </r>
  <r>
    <n v="620350252"/>
    <n v="38299"/>
    <n v="1"/>
    <x v="4"/>
  </r>
  <r>
    <n v="620350452"/>
    <n v="27677"/>
    <n v="1"/>
    <x v="4"/>
  </r>
  <r>
    <n v="620350467"/>
    <n v="30281"/>
    <n v="7"/>
    <x v="12"/>
  </r>
  <r>
    <n v="620350755"/>
    <m/>
    <n v="1"/>
    <x v="4"/>
  </r>
  <r>
    <n v="620350940"/>
    <n v="31468"/>
    <n v="1"/>
    <x v="4"/>
  </r>
  <r>
    <n v="620352438"/>
    <n v="38299"/>
    <n v="1"/>
    <x v="4"/>
  </r>
  <r>
    <n v="620352485"/>
    <n v="32195"/>
    <n v="3"/>
    <x v="3"/>
  </r>
  <r>
    <n v="620352827"/>
    <n v="27677"/>
    <n v="1"/>
    <x v="4"/>
  </r>
  <r>
    <n v="620352878"/>
    <n v="38299"/>
    <n v="1"/>
    <x v="4"/>
  </r>
  <r>
    <n v="620353088"/>
    <n v="39213"/>
    <n v="2"/>
    <x v="4"/>
  </r>
  <r>
    <n v="620396872"/>
    <n v="27677"/>
    <n v="6"/>
    <x v="5"/>
  </r>
  <r>
    <n v="620398983"/>
    <n v="43881"/>
    <n v="2"/>
    <x v="4"/>
  </r>
  <r>
    <n v="620438281"/>
    <n v="26284"/>
    <n v="1"/>
    <x v="4"/>
  </r>
  <r>
    <n v="620438354"/>
    <n v="38299"/>
    <n v="2"/>
    <x v="0"/>
  </r>
  <r>
    <n v="620438396"/>
    <m/>
    <n v="5"/>
    <x v="1"/>
  </r>
  <r>
    <n v="620440833"/>
    <n v="44113"/>
    <n v="3"/>
    <x v="3"/>
  </r>
  <r>
    <n v="620441933"/>
    <n v="38256"/>
    <n v="1"/>
    <x v="4"/>
  </r>
  <r>
    <n v="620443701"/>
    <n v="33058"/>
    <n v="1"/>
    <x v="4"/>
  </r>
  <r>
    <n v="620445790"/>
    <n v="31281"/>
    <n v="1"/>
    <x v="4"/>
  </r>
  <r>
    <n v="620446013"/>
    <n v="37095"/>
    <n v="2"/>
    <x v="4"/>
  </r>
  <r>
    <n v="620447266"/>
    <n v="31237"/>
    <n v="3"/>
    <x v="3"/>
  </r>
  <r>
    <n v="620447270"/>
    <m/>
    <n v="2"/>
    <x v="0"/>
  </r>
  <r>
    <n v="620447357"/>
    <n v="37095"/>
    <n v="3"/>
    <x v="3"/>
  </r>
  <r>
    <n v="620447417"/>
    <n v="27677"/>
    <n v="2"/>
    <x v="0"/>
  </r>
  <r>
    <n v="620447520"/>
    <n v="39213"/>
    <n v="1"/>
    <x v="4"/>
  </r>
  <r>
    <n v="620447853"/>
    <n v="36864"/>
    <n v="3"/>
    <x v="5"/>
  </r>
  <r>
    <n v="620447857"/>
    <n v="27677"/>
    <n v="2"/>
    <x v="0"/>
  </r>
  <r>
    <n v="620449048"/>
    <n v="32195"/>
    <n v="3"/>
    <x v="3"/>
  </r>
  <r>
    <n v="620449070"/>
    <n v="36342"/>
    <n v="1"/>
    <x v="4"/>
  </r>
  <r>
    <n v="620465841"/>
    <n v="32195"/>
    <n v="2"/>
    <x v="4"/>
  </r>
  <r>
    <n v="620465895"/>
    <n v="28158"/>
    <n v="1"/>
    <x v="4"/>
  </r>
  <r>
    <n v="620474556"/>
    <n v="27677"/>
    <n v="2"/>
    <x v="4"/>
  </r>
  <r>
    <n v="620474597"/>
    <m/>
    <n v="1"/>
    <x v="4"/>
  </r>
  <r>
    <n v="620474660"/>
    <n v="38299"/>
    <n v="2"/>
    <x v="0"/>
  </r>
  <r>
    <n v="620492830"/>
    <n v="31237"/>
    <n v="2"/>
    <x v="0"/>
  </r>
  <r>
    <n v="620520412"/>
    <n v="27677"/>
    <n v="3"/>
    <x v="5"/>
  </r>
  <r>
    <n v="620520470"/>
    <n v="38486"/>
    <n v="1"/>
    <x v="4"/>
  </r>
  <r>
    <n v="620520498"/>
    <n v="27677"/>
    <n v="2"/>
    <x v="4"/>
  </r>
  <r>
    <n v="620528169"/>
    <n v="31281"/>
    <n v="2"/>
    <x v="0"/>
  </r>
  <r>
    <n v="620529177"/>
    <n v="44113"/>
    <n v="1"/>
    <x v="4"/>
  </r>
  <r>
    <n v="620533185"/>
    <n v="37095"/>
    <n v="1"/>
    <x v="4"/>
  </r>
  <r>
    <n v="620534642"/>
    <n v="35181"/>
    <n v="2"/>
    <x v="4"/>
  </r>
  <r>
    <n v="620535430"/>
    <n v="33302"/>
    <n v="1"/>
    <x v="4"/>
  </r>
  <r>
    <n v="620535518"/>
    <n v="38486"/>
    <n v="1"/>
    <x v="4"/>
  </r>
  <r>
    <n v="620535871"/>
    <n v="20659"/>
    <n v="3"/>
    <x v="3"/>
  </r>
  <r>
    <n v="620536155"/>
    <n v="27677"/>
    <n v="1"/>
    <x v="4"/>
  </r>
  <r>
    <n v="620536471"/>
    <n v="20659"/>
    <n v="2"/>
    <x v="0"/>
  </r>
  <r>
    <n v="620536554"/>
    <n v="31281"/>
    <n v="1"/>
    <x v="4"/>
  </r>
  <r>
    <n v="620536564"/>
    <n v="35181"/>
    <n v="9"/>
    <x v="9"/>
  </r>
  <r>
    <n v="620536697"/>
    <m/>
    <n v="2"/>
    <x v="4"/>
  </r>
  <r>
    <n v="620537735"/>
    <n v="31468"/>
    <n v="3"/>
    <x v="5"/>
  </r>
  <r>
    <n v="620537829"/>
    <n v="37095"/>
    <n v="3"/>
    <x v="3"/>
  </r>
  <r>
    <n v="620537947"/>
    <n v="20659"/>
    <n v="1"/>
    <x v="4"/>
  </r>
  <r>
    <n v="620570709"/>
    <n v="31281"/>
    <n v="2"/>
    <x v="0"/>
  </r>
  <r>
    <n v="620602160"/>
    <n v="37095"/>
    <n v="1"/>
    <x v="4"/>
  </r>
  <r>
    <n v="620602414"/>
    <n v="31281"/>
    <n v="1"/>
    <x v="4"/>
  </r>
  <r>
    <n v="620603226"/>
    <n v="44113"/>
    <n v="1"/>
    <x v="4"/>
  </r>
  <r>
    <n v="620603698"/>
    <n v="38256"/>
    <n v="3"/>
    <x v="3"/>
  </r>
  <r>
    <n v="620605567"/>
    <n v="24370"/>
    <n v="2"/>
    <x v="4"/>
  </r>
  <r>
    <n v="620607674"/>
    <m/>
    <n v="1"/>
    <x v="4"/>
  </r>
  <r>
    <n v="620608082"/>
    <n v="31237"/>
    <n v="1"/>
    <x v="4"/>
  </r>
  <r>
    <n v="620609305"/>
    <n v="43881"/>
    <n v="1"/>
    <x v="4"/>
  </r>
  <r>
    <n v="620609312"/>
    <n v="39213"/>
    <n v="2"/>
    <x v="0"/>
  </r>
  <r>
    <n v="620609316"/>
    <m/>
    <n v="3"/>
    <x v="3"/>
  </r>
  <r>
    <n v="620609397"/>
    <n v="31281"/>
    <n v="1"/>
    <x v="4"/>
  </r>
  <r>
    <n v="620609434"/>
    <n v="31237"/>
    <n v="6"/>
    <x v="5"/>
  </r>
  <r>
    <n v="620609452"/>
    <n v="27677"/>
    <n v="4"/>
    <x v="2"/>
  </r>
  <r>
    <n v="620609500"/>
    <n v="31281"/>
    <n v="3"/>
    <x v="5"/>
  </r>
  <r>
    <n v="620609536"/>
    <n v="20659"/>
    <n v="2"/>
    <x v="4"/>
  </r>
  <r>
    <n v="620609538"/>
    <n v="39213"/>
    <n v="1"/>
    <x v="4"/>
  </r>
  <r>
    <n v="620609812"/>
    <n v="39213"/>
    <n v="3"/>
    <x v="3"/>
  </r>
  <r>
    <n v="620610112"/>
    <n v="27677"/>
    <n v="2"/>
    <x v="4"/>
  </r>
  <r>
    <n v="620611881"/>
    <n v="16622"/>
    <n v="1"/>
    <x v="4"/>
  </r>
  <r>
    <n v="620618046"/>
    <n v="37095"/>
    <n v="1"/>
    <x v="4"/>
  </r>
  <r>
    <n v="620622437"/>
    <n v="39213"/>
    <n v="1"/>
    <x v="4"/>
  </r>
  <r>
    <n v="620623109"/>
    <m/>
    <n v="1"/>
    <x v="4"/>
  </r>
  <r>
    <n v="620623169"/>
    <n v="38299"/>
    <n v="3"/>
    <x v="3"/>
  </r>
  <r>
    <n v="620633043"/>
    <n v="33302"/>
    <n v="3"/>
    <x v="3"/>
  </r>
  <r>
    <n v="620663891"/>
    <n v="31468"/>
    <n v="2"/>
    <x v="0"/>
  </r>
  <r>
    <n v="620664035"/>
    <n v="44113"/>
    <n v="1"/>
    <x v="4"/>
  </r>
  <r>
    <n v="620664043"/>
    <n v="32195"/>
    <n v="4"/>
    <x v="0"/>
  </r>
  <r>
    <n v="620664048"/>
    <n v="27677"/>
    <n v="3"/>
    <x v="3"/>
  </r>
  <r>
    <n v="620668051"/>
    <n v="39213"/>
    <n v="4"/>
    <x v="0"/>
  </r>
  <r>
    <n v="620669442"/>
    <n v="43881"/>
    <n v="2"/>
    <x v="4"/>
  </r>
  <r>
    <n v="620669566"/>
    <n v="38486"/>
    <n v="3"/>
    <x v="3"/>
  </r>
  <r>
    <n v="620673536"/>
    <n v="37095"/>
    <n v="1"/>
    <x v="4"/>
  </r>
  <r>
    <n v="620675053"/>
    <n v="27432"/>
    <n v="2"/>
    <x v="4"/>
  </r>
  <r>
    <n v="620675070"/>
    <n v="38299"/>
    <n v="1"/>
    <x v="4"/>
  </r>
  <r>
    <n v="620677020"/>
    <n v="37095"/>
    <n v="1"/>
    <x v="4"/>
  </r>
  <r>
    <n v="620679666"/>
    <n v="38486"/>
    <n v="2"/>
    <x v="4"/>
  </r>
  <r>
    <n v="620680245"/>
    <n v="38299"/>
    <n v="2"/>
    <x v="0"/>
  </r>
  <r>
    <n v="620680473"/>
    <n v="20659"/>
    <n v="1"/>
    <x v="4"/>
  </r>
  <r>
    <n v="620680481"/>
    <n v="33058"/>
    <n v="7"/>
    <x v="12"/>
  </r>
  <r>
    <n v="620680608"/>
    <m/>
    <n v="2"/>
    <x v="4"/>
  </r>
  <r>
    <n v="620680983"/>
    <n v="31468"/>
    <n v="3"/>
    <x v="3"/>
  </r>
  <r>
    <n v="620681107"/>
    <n v="38299"/>
    <n v="3"/>
    <x v="3"/>
  </r>
  <r>
    <n v="620719410"/>
    <n v="37095"/>
    <n v="2"/>
    <x v="4"/>
  </r>
  <r>
    <n v="620720357"/>
    <n v="39213"/>
    <n v="3"/>
    <x v="3"/>
  </r>
  <r>
    <n v="620720387"/>
    <n v="44113"/>
    <n v="5"/>
    <x v="1"/>
  </r>
  <r>
    <n v="620720481"/>
    <n v="20659"/>
    <n v="1"/>
    <x v="4"/>
  </r>
  <r>
    <n v="620721162"/>
    <n v="27677"/>
    <n v="1"/>
    <x v="4"/>
  </r>
  <r>
    <n v="620721300"/>
    <m/>
    <n v="1"/>
    <x v="4"/>
  </r>
  <r>
    <n v="620723224"/>
    <n v="32195"/>
    <n v="4"/>
    <x v="0"/>
  </r>
  <r>
    <n v="620723228"/>
    <m/>
    <n v="1"/>
    <x v="4"/>
  </r>
  <r>
    <n v="620723301"/>
    <n v="31281"/>
    <n v="3"/>
    <x v="5"/>
  </r>
  <r>
    <n v="620723336"/>
    <n v="37095"/>
    <n v="2"/>
    <x v="0"/>
  </r>
  <r>
    <n v="620723352"/>
    <n v="35181"/>
    <n v="3"/>
    <x v="5"/>
  </r>
  <r>
    <n v="620723388"/>
    <n v="38256"/>
    <n v="3"/>
    <x v="5"/>
  </r>
  <r>
    <n v="620723417"/>
    <n v="37095"/>
    <n v="2"/>
    <x v="4"/>
  </r>
  <r>
    <n v="620723616"/>
    <n v="27677"/>
    <n v="5"/>
    <x v="1"/>
  </r>
  <r>
    <n v="620723939"/>
    <n v="31468"/>
    <n v="1"/>
    <x v="4"/>
  </r>
  <r>
    <n v="620732164"/>
    <m/>
    <n v="3"/>
    <x v="3"/>
  </r>
  <r>
    <n v="620732177"/>
    <n v="38486"/>
    <n v="3"/>
    <x v="3"/>
  </r>
  <r>
    <n v="620738163"/>
    <m/>
    <n v="2"/>
    <x v="4"/>
  </r>
  <r>
    <n v="620749791"/>
    <n v="27677"/>
    <n v="1"/>
    <x v="4"/>
  </r>
  <r>
    <n v="620756686"/>
    <n v="39213"/>
    <n v="2"/>
    <x v="4"/>
  </r>
  <r>
    <n v="620757436"/>
    <n v="27677"/>
    <n v="1"/>
    <x v="4"/>
  </r>
  <r>
    <n v="620757438"/>
    <n v="44113"/>
    <n v="4"/>
    <x v="0"/>
  </r>
  <r>
    <n v="620760283"/>
    <n v="38299"/>
    <n v="1"/>
    <x v="4"/>
  </r>
  <r>
    <n v="620760290"/>
    <n v="20659"/>
    <n v="3"/>
    <x v="3"/>
  </r>
  <r>
    <n v="620762676"/>
    <n v="44113"/>
    <n v="2"/>
    <x v="0"/>
  </r>
  <r>
    <n v="620764210"/>
    <n v="38256"/>
    <n v="2"/>
    <x v="4"/>
  </r>
  <r>
    <n v="620764242"/>
    <n v="31281"/>
    <n v="4"/>
    <x v="2"/>
  </r>
  <r>
    <n v="620766390"/>
    <n v="38256"/>
    <n v="3"/>
    <x v="3"/>
  </r>
  <r>
    <n v="620766404"/>
    <n v="37095"/>
    <n v="5"/>
    <x v="1"/>
  </r>
  <r>
    <n v="620768699"/>
    <n v="35181"/>
    <n v="1"/>
    <x v="4"/>
  </r>
  <r>
    <n v="620768816"/>
    <n v="39213"/>
    <n v="1"/>
    <x v="4"/>
  </r>
  <r>
    <n v="620770819"/>
    <n v="28158"/>
    <n v="1"/>
    <x v="4"/>
  </r>
  <r>
    <n v="620778122"/>
    <n v="44113"/>
    <n v="3"/>
    <x v="3"/>
  </r>
  <r>
    <n v="620778475"/>
    <n v="31468"/>
    <n v="1"/>
    <x v="4"/>
  </r>
  <r>
    <n v="620779903"/>
    <n v="31281"/>
    <n v="4"/>
    <x v="0"/>
  </r>
  <r>
    <n v="620783239"/>
    <m/>
    <n v="1"/>
    <x v="4"/>
  </r>
  <r>
    <n v="620783666"/>
    <n v="37095"/>
    <n v="1"/>
    <x v="4"/>
  </r>
  <r>
    <n v="620784556"/>
    <n v="20659"/>
    <n v="1"/>
    <x v="4"/>
  </r>
  <r>
    <n v="620788137"/>
    <n v="44113"/>
    <n v="2"/>
    <x v="4"/>
  </r>
  <r>
    <n v="620788299"/>
    <m/>
    <n v="1"/>
    <x v="4"/>
  </r>
  <r>
    <n v="620788351"/>
    <n v="37095"/>
    <n v="2"/>
    <x v="4"/>
  </r>
  <r>
    <n v="620788535"/>
    <n v="35181"/>
    <n v="8"/>
    <x v="8"/>
  </r>
  <r>
    <n v="620788710"/>
    <n v="38486"/>
    <n v="1"/>
    <x v="4"/>
  </r>
  <r>
    <n v="620811801"/>
    <n v="38299"/>
    <n v="1"/>
    <x v="4"/>
  </r>
  <r>
    <n v="620811824"/>
    <n v="31281"/>
    <n v="1"/>
    <x v="4"/>
  </r>
  <r>
    <n v="620811833"/>
    <n v="31237"/>
    <n v="2"/>
    <x v="4"/>
  </r>
  <r>
    <n v="620812323"/>
    <n v="37095"/>
    <n v="1"/>
    <x v="4"/>
  </r>
  <r>
    <n v="620812807"/>
    <n v="27677"/>
    <n v="3"/>
    <x v="5"/>
  </r>
  <r>
    <n v="620813970"/>
    <m/>
    <n v="1"/>
    <x v="4"/>
  </r>
  <r>
    <n v="620814364"/>
    <m/>
    <n v="2"/>
    <x v="4"/>
  </r>
  <r>
    <n v="620814457"/>
    <n v="31281"/>
    <n v="5"/>
    <x v="1"/>
  </r>
  <r>
    <n v="620814467"/>
    <n v="27677"/>
    <n v="3"/>
    <x v="5"/>
  </r>
  <r>
    <n v="620814582"/>
    <m/>
    <n v="4"/>
    <x v="0"/>
  </r>
  <r>
    <n v="620821624"/>
    <m/>
    <n v="3"/>
    <x v="3"/>
  </r>
  <r>
    <n v="620821632"/>
    <n v="38299"/>
    <n v="2"/>
    <x v="4"/>
  </r>
  <r>
    <n v="620831640"/>
    <m/>
    <n v="6"/>
    <x v="5"/>
  </r>
  <r>
    <n v="620834755"/>
    <n v="44113"/>
    <n v="5"/>
    <x v="1"/>
  </r>
  <r>
    <n v="620834765"/>
    <m/>
    <n v="3"/>
    <x v="3"/>
  </r>
  <r>
    <n v="620836261"/>
    <n v="38299"/>
    <n v="1"/>
    <x v="4"/>
  </r>
  <r>
    <n v="620836432"/>
    <n v="44113"/>
    <n v="2"/>
    <x v="4"/>
  </r>
  <r>
    <n v="620837807"/>
    <n v="38299"/>
    <n v="4"/>
    <x v="0"/>
  </r>
  <r>
    <n v="620841618"/>
    <n v="37095"/>
    <n v="1"/>
    <x v="4"/>
  </r>
  <r>
    <n v="620841693"/>
    <m/>
    <n v="4"/>
    <x v="0"/>
  </r>
  <r>
    <n v="620842418"/>
    <n v="36864"/>
    <n v="7"/>
    <x v="6"/>
  </r>
  <r>
    <n v="620843604"/>
    <n v="27677"/>
    <n v="1"/>
    <x v="4"/>
  </r>
  <r>
    <n v="620843915"/>
    <n v="37095"/>
    <n v="1"/>
    <x v="4"/>
  </r>
  <r>
    <n v="620853170"/>
    <m/>
    <n v="1"/>
    <x v="4"/>
  </r>
  <r>
    <n v="620853412"/>
    <m/>
    <n v="1"/>
    <x v="4"/>
  </r>
  <r>
    <n v="620860288"/>
    <m/>
    <n v="3"/>
    <x v="3"/>
  </r>
  <r>
    <n v="620861081"/>
    <n v="37095"/>
    <n v="2"/>
    <x v="0"/>
  </r>
  <r>
    <n v="620865590"/>
    <n v="43925"/>
    <n v="3"/>
    <x v="3"/>
  </r>
  <r>
    <n v="620872529"/>
    <m/>
    <n v="1"/>
    <x v="4"/>
  </r>
  <r>
    <n v="620872750"/>
    <m/>
    <n v="2"/>
    <x v="4"/>
  </r>
  <r>
    <n v="620876699"/>
    <n v="31281"/>
    <n v="2"/>
    <x v="4"/>
  </r>
  <r>
    <m/>
    <m/>
    <m/>
    <x v="1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08">
  <r>
    <n v="11206784"/>
    <n v="42"/>
    <x v="0"/>
    <x v="0"/>
    <x v="0"/>
    <x v="0"/>
  </r>
  <r>
    <n v="11211272"/>
    <n v="36"/>
    <x v="1"/>
    <x v="1"/>
    <x v="0"/>
    <x v="0"/>
  </r>
  <r>
    <n v="11249342"/>
    <n v="17"/>
    <x v="0"/>
    <x v="2"/>
    <x v="1"/>
    <x v="1"/>
  </r>
  <r>
    <n v="11258134"/>
    <n v="50"/>
    <x v="1"/>
    <x v="3"/>
    <x v="1"/>
    <x v="2"/>
  </r>
  <r>
    <n v="11258137"/>
    <n v="32"/>
    <x v="0"/>
    <x v="0"/>
    <x v="2"/>
    <x v="3"/>
  </r>
  <r>
    <n v="11260804"/>
    <n v="68"/>
    <x v="0"/>
    <x v="4"/>
    <x v="3"/>
    <x v="4"/>
  </r>
  <r>
    <n v="11261065"/>
    <n v="47"/>
    <x v="0"/>
    <x v="4"/>
    <x v="1"/>
    <x v="5"/>
  </r>
  <r>
    <n v="11262170"/>
    <n v="84"/>
    <x v="0"/>
    <x v="5"/>
    <x v="4"/>
    <x v="1"/>
  </r>
  <r>
    <n v="11263055"/>
    <n v="82"/>
    <x v="0"/>
    <x v="6"/>
    <x v="1"/>
    <x v="0"/>
  </r>
  <r>
    <n v="11264680"/>
    <n v="42"/>
    <x v="0"/>
    <x v="4"/>
    <x v="5"/>
    <x v="6"/>
  </r>
  <r>
    <n v="11263561"/>
    <n v="82"/>
    <x v="1"/>
    <x v="1"/>
    <x v="0"/>
    <x v="0"/>
  </r>
  <r>
    <n v="11266629"/>
    <n v="83"/>
    <x v="1"/>
    <x v="7"/>
    <x v="6"/>
    <x v="0"/>
  </r>
  <r>
    <n v="11266845"/>
    <n v="39"/>
    <x v="1"/>
    <x v="8"/>
    <x v="7"/>
    <x v="6"/>
  </r>
  <r>
    <n v="11270870"/>
    <n v="21"/>
    <x v="1"/>
    <x v="0"/>
    <x v="1"/>
    <x v="0"/>
  </r>
  <r>
    <n v="620259609"/>
    <n v="12"/>
    <x v="0"/>
    <x v="7"/>
    <x v="0"/>
    <x v="5"/>
  </r>
  <r>
    <n v="11187521"/>
    <n v="33"/>
    <x v="0"/>
    <x v="9"/>
    <x v="8"/>
    <x v="0"/>
  </r>
  <r>
    <n v="11187521"/>
    <n v="78"/>
    <x v="0"/>
    <x v="4"/>
    <x v="8"/>
    <x v="0"/>
  </r>
  <r>
    <n v="11220918"/>
    <n v="87"/>
    <x v="1"/>
    <x v="9"/>
    <x v="8"/>
    <x v="5"/>
  </r>
  <r>
    <n v="11187519"/>
    <n v="78"/>
    <x v="1"/>
    <x v="2"/>
    <x v="8"/>
    <x v="5"/>
  </r>
  <r>
    <n v="11233576"/>
    <n v="73"/>
    <x v="1"/>
    <x v="9"/>
    <x v="8"/>
    <x v="1"/>
  </r>
  <r>
    <n v="11249307"/>
    <n v="34"/>
    <x v="1"/>
    <x v="9"/>
    <x v="8"/>
    <x v="4"/>
  </r>
  <r>
    <n v="11261901"/>
    <n v="33"/>
    <x v="1"/>
    <x v="7"/>
    <x v="6"/>
    <x v="2"/>
  </r>
  <r>
    <n v="11268069"/>
    <n v="17"/>
    <x v="1"/>
    <x v="9"/>
    <x v="5"/>
    <x v="1"/>
  </r>
  <r>
    <n v="11273069"/>
    <n v="66"/>
    <x v="0"/>
    <x v="7"/>
    <x v="8"/>
    <x v="1"/>
  </r>
  <r>
    <n v="620447473"/>
    <n v="43"/>
    <x v="0"/>
    <x v="4"/>
    <x v="8"/>
    <x v="0"/>
  </r>
  <r>
    <n v="620609500"/>
    <n v="75"/>
    <x v="1"/>
    <x v="10"/>
    <x v="9"/>
    <x v="5"/>
  </r>
  <r>
    <n v="11263713"/>
    <n v="5"/>
    <x v="0"/>
    <x v="0"/>
    <x v="1"/>
    <x v="7"/>
  </r>
  <r>
    <n v="11264910"/>
    <n v="71"/>
    <x v="0"/>
    <x v="2"/>
    <x v="10"/>
    <x v="0"/>
  </r>
  <r>
    <n v="11266673"/>
    <n v="87"/>
    <x v="0"/>
    <x v="7"/>
    <x v="6"/>
    <x v="7"/>
  </r>
  <r>
    <n v="11260862"/>
    <n v="59"/>
    <x v="1"/>
    <x v="9"/>
    <x v="3"/>
    <x v="1"/>
  </r>
  <r>
    <n v="11260862"/>
    <n v="77"/>
    <x v="0"/>
    <x v="4"/>
    <x v="2"/>
    <x v="1"/>
  </r>
  <r>
    <n v="11261244"/>
    <n v="81"/>
    <x v="0"/>
    <x v="11"/>
    <x v="11"/>
    <x v="1"/>
  </r>
  <r>
    <n v="616228096"/>
    <n v="38"/>
    <x v="1"/>
    <x v="7"/>
    <x v="6"/>
    <x v="8"/>
  </r>
  <r>
    <n v="620338248"/>
    <n v="70"/>
    <x v="1"/>
    <x v="3"/>
    <x v="3"/>
    <x v="4"/>
  </r>
  <r>
    <n v="11220164"/>
    <n v="40"/>
    <x v="1"/>
    <x v="12"/>
    <x v="0"/>
    <x v="0"/>
  </r>
  <r>
    <n v="11220164"/>
    <n v="64"/>
    <x v="0"/>
    <x v="4"/>
    <x v="2"/>
    <x v="0"/>
  </r>
  <r>
    <n v="11220164"/>
    <n v="72"/>
    <x v="1"/>
    <x v="2"/>
    <x v="10"/>
    <x v="0"/>
  </r>
  <r>
    <n v="11220160"/>
    <n v="33"/>
    <x v="0"/>
    <x v="0"/>
    <x v="0"/>
    <x v="0"/>
  </r>
  <r>
    <n v="11220160"/>
    <n v="56"/>
    <x v="1"/>
    <x v="1"/>
    <x v="4"/>
    <x v="0"/>
  </r>
  <r>
    <n v="11220162"/>
    <n v="31"/>
    <x v="0"/>
    <x v="4"/>
    <x v="2"/>
    <x v="0"/>
  </r>
  <r>
    <n v="11220162"/>
    <n v="44"/>
    <x v="0"/>
    <x v="13"/>
    <x v="2"/>
    <x v="0"/>
  </r>
  <r>
    <n v="11247745"/>
    <n v="13"/>
    <x v="0"/>
    <x v="4"/>
    <x v="3"/>
    <x v="0"/>
  </r>
  <r>
    <n v="11247751"/>
    <n v="37"/>
    <x v="0"/>
    <x v="4"/>
    <x v="2"/>
    <x v="0"/>
  </r>
  <r>
    <n v="11247751"/>
    <n v="82"/>
    <x v="0"/>
    <x v="13"/>
    <x v="12"/>
    <x v="0"/>
  </r>
  <r>
    <n v="11247779"/>
    <n v="34"/>
    <x v="1"/>
    <x v="2"/>
    <x v="0"/>
    <x v="0"/>
  </r>
  <r>
    <n v="11247784"/>
    <n v="23"/>
    <x v="1"/>
    <x v="0"/>
    <x v="0"/>
    <x v="0"/>
  </r>
  <r>
    <n v="11247784"/>
    <n v="35"/>
    <x v="1"/>
    <x v="2"/>
    <x v="0"/>
    <x v="0"/>
  </r>
  <r>
    <n v="11247784"/>
    <n v="79"/>
    <x v="0"/>
    <x v="7"/>
    <x v="12"/>
    <x v="0"/>
  </r>
  <r>
    <n v="11247794"/>
    <n v="38"/>
    <x v="0"/>
    <x v="14"/>
    <x v="3"/>
    <x v="0"/>
  </r>
  <r>
    <n v="11247806"/>
    <n v="1"/>
    <x v="1"/>
    <x v="2"/>
    <x v="10"/>
    <x v="0"/>
  </r>
  <r>
    <n v="620165032"/>
    <n v="78"/>
    <x v="0"/>
    <x v="6"/>
    <x v="2"/>
    <x v="0"/>
  </r>
  <r>
    <n v="11260863"/>
    <n v="11"/>
    <x v="1"/>
    <x v="13"/>
    <x v="2"/>
    <x v="6"/>
  </r>
  <r>
    <n v="11196854"/>
    <n v="49"/>
    <x v="0"/>
    <x v="1"/>
    <x v="0"/>
    <x v="1"/>
  </r>
  <r>
    <n v="11210677"/>
    <n v="4"/>
    <x v="1"/>
    <x v="4"/>
    <x v="11"/>
    <x v="1"/>
  </r>
  <r>
    <n v="11225953"/>
    <n v="87"/>
    <x v="0"/>
    <x v="1"/>
    <x v="0"/>
    <x v="0"/>
  </r>
  <r>
    <n v="11235950"/>
    <n v="2"/>
    <x v="0"/>
    <x v="1"/>
    <x v="0"/>
    <x v="6"/>
  </r>
  <r>
    <n v="11245152"/>
    <n v="52"/>
    <x v="1"/>
    <x v="1"/>
    <x v="0"/>
    <x v="8"/>
  </r>
  <r>
    <n v="11246641"/>
    <n v="28"/>
    <x v="0"/>
    <x v="1"/>
    <x v="0"/>
    <x v="6"/>
  </r>
  <r>
    <n v="11258599"/>
    <n v="20"/>
    <x v="1"/>
    <x v="1"/>
    <x v="0"/>
    <x v="0"/>
  </r>
  <r>
    <n v="11258599"/>
    <n v="48"/>
    <x v="1"/>
    <x v="1"/>
    <x v="0"/>
    <x v="0"/>
  </r>
  <r>
    <n v="11258596"/>
    <n v="11"/>
    <x v="0"/>
    <x v="1"/>
    <x v="0"/>
    <x v="1"/>
  </r>
  <r>
    <n v="11258596"/>
    <n v="73"/>
    <x v="1"/>
    <x v="12"/>
    <x v="11"/>
    <x v="1"/>
  </r>
  <r>
    <n v="11258606"/>
    <n v="22"/>
    <x v="1"/>
    <x v="4"/>
    <x v="11"/>
    <x v="1"/>
  </r>
  <r>
    <n v="11264994"/>
    <n v="43"/>
    <x v="0"/>
    <x v="11"/>
    <x v="13"/>
    <x v="0"/>
  </r>
  <r>
    <n v="619477319"/>
    <n v="74"/>
    <x v="1"/>
    <x v="0"/>
    <x v="11"/>
    <x v="6"/>
  </r>
  <r>
    <n v="11196860"/>
    <n v="30"/>
    <x v="0"/>
    <x v="1"/>
    <x v="0"/>
    <x v="6"/>
  </r>
  <r>
    <n v="11220891"/>
    <n v="37"/>
    <x v="0"/>
    <x v="1"/>
    <x v="0"/>
    <x v="6"/>
  </r>
  <r>
    <n v="11258735"/>
    <n v="79"/>
    <x v="0"/>
    <x v="1"/>
    <x v="0"/>
    <x v="5"/>
  </r>
  <r>
    <n v="11260888"/>
    <n v="37"/>
    <x v="0"/>
    <x v="1"/>
    <x v="0"/>
    <x v="0"/>
  </r>
  <r>
    <n v="11260888"/>
    <n v="40"/>
    <x v="0"/>
    <x v="1"/>
    <x v="0"/>
    <x v="0"/>
  </r>
  <r>
    <n v="11261094"/>
    <n v="14"/>
    <x v="0"/>
    <x v="1"/>
    <x v="0"/>
    <x v="0"/>
  </r>
  <r>
    <n v="616263000"/>
    <n v="40"/>
    <x v="0"/>
    <x v="7"/>
    <x v="6"/>
    <x v="3"/>
  </r>
  <r>
    <n v="616263007"/>
    <n v="55"/>
    <x v="0"/>
    <x v="7"/>
    <x v="1"/>
    <x v="9"/>
  </r>
  <r>
    <n v="620536564"/>
    <n v="61"/>
    <x v="1"/>
    <x v="7"/>
    <x v="2"/>
    <x v="3"/>
  </r>
  <r>
    <n v="620536564"/>
    <n v="78"/>
    <x v="1"/>
    <x v="0"/>
    <x v="2"/>
    <x v="3"/>
  </r>
  <r>
    <n v="11258584"/>
    <n v="25"/>
    <x v="1"/>
    <x v="0"/>
    <x v="2"/>
    <x v="10"/>
  </r>
  <r>
    <n v="11258846"/>
    <n v="48"/>
    <x v="1"/>
    <x v="1"/>
    <x v="0"/>
    <x v="11"/>
  </r>
  <r>
    <n v="11260838"/>
    <n v="55"/>
    <x v="0"/>
    <x v="7"/>
    <x v="6"/>
    <x v="3"/>
  </r>
  <r>
    <n v="11260824"/>
    <n v="68"/>
    <x v="0"/>
    <x v="0"/>
    <x v="6"/>
    <x v="0"/>
  </r>
  <r>
    <n v="11260895"/>
    <n v="33"/>
    <x v="0"/>
    <x v="7"/>
    <x v="1"/>
    <x v="10"/>
  </r>
  <r>
    <n v="11260919"/>
    <n v="3"/>
    <x v="1"/>
    <x v="7"/>
    <x v="2"/>
    <x v="0"/>
  </r>
  <r>
    <n v="11260919"/>
    <n v="35"/>
    <x v="0"/>
    <x v="0"/>
    <x v="1"/>
    <x v="0"/>
  </r>
  <r>
    <n v="11261050"/>
    <n v="49"/>
    <x v="0"/>
    <x v="0"/>
    <x v="2"/>
    <x v="0"/>
  </r>
  <r>
    <n v="11263622"/>
    <n v="7"/>
    <x v="0"/>
    <x v="0"/>
    <x v="2"/>
    <x v="2"/>
  </r>
  <r>
    <n v="11263866"/>
    <n v="4"/>
    <x v="1"/>
    <x v="3"/>
    <x v="2"/>
    <x v="0"/>
  </r>
  <r>
    <n v="11263866"/>
    <n v="61"/>
    <x v="1"/>
    <x v="7"/>
    <x v="6"/>
    <x v="0"/>
  </r>
  <r>
    <n v="11263620"/>
    <n v="29"/>
    <x v="0"/>
    <x v="0"/>
    <x v="6"/>
    <x v="11"/>
  </r>
  <r>
    <n v="11263620"/>
    <n v="76"/>
    <x v="1"/>
    <x v="11"/>
    <x v="10"/>
    <x v="11"/>
  </r>
  <r>
    <n v="11264171"/>
    <n v="16"/>
    <x v="0"/>
    <x v="0"/>
    <x v="1"/>
    <x v="11"/>
  </r>
  <r>
    <n v="11264171"/>
    <n v="30"/>
    <x v="0"/>
    <x v="0"/>
    <x v="6"/>
    <x v="11"/>
  </r>
  <r>
    <n v="11265027"/>
    <n v="6"/>
    <x v="0"/>
    <x v="3"/>
    <x v="1"/>
    <x v="0"/>
  </r>
  <r>
    <n v="11265027"/>
    <n v="20"/>
    <x v="0"/>
    <x v="0"/>
    <x v="6"/>
    <x v="0"/>
  </r>
  <r>
    <n v="11265027"/>
    <n v="31"/>
    <x v="0"/>
    <x v="7"/>
    <x v="1"/>
    <x v="0"/>
  </r>
  <r>
    <n v="11266561"/>
    <n v="40"/>
    <x v="0"/>
    <x v="7"/>
    <x v="1"/>
    <x v="7"/>
  </r>
  <r>
    <n v="11266615"/>
    <n v="51"/>
    <x v="1"/>
    <x v="1"/>
    <x v="0"/>
    <x v="9"/>
  </r>
  <r>
    <n v="616263012"/>
    <n v="7"/>
    <x v="0"/>
    <x v="3"/>
    <x v="2"/>
    <x v="12"/>
  </r>
  <r>
    <n v="11266906"/>
    <n v="40"/>
    <x v="0"/>
    <x v="7"/>
    <x v="1"/>
    <x v="7"/>
  </r>
  <r>
    <n v="11267020"/>
    <n v="33"/>
    <x v="1"/>
    <x v="7"/>
    <x v="6"/>
    <x v="0"/>
  </r>
  <r>
    <n v="11267020"/>
    <n v="42"/>
    <x v="1"/>
    <x v="0"/>
    <x v="6"/>
    <x v="0"/>
  </r>
  <r>
    <n v="11266404"/>
    <n v="30"/>
    <x v="1"/>
    <x v="9"/>
    <x v="13"/>
    <x v="0"/>
  </r>
  <r>
    <n v="11266406"/>
    <n v="27"/>
    <x v="0"/>
    <x v="7"/>
    <x v="2"/>
    <x v="0"/>
  </r>
  <r>
    <n v="11270743"/>
    <n v="58"/>
    <x v="1"/>
    <x v="12"/>
    <x v="11"/>
    <x v="6"/>
  </r>
  <r>
    <n v="11271366"/>
    <n v="63"/>
    <x v="1"/>
    <x v="1"/>
    <x v="0"/>
    <x v="1"/>
  </r>
  <r>
    <n v="11271370"/>
    <n v="54"/>
    <x v="0"/>
    <x v="7"/>
    <x v="11"/>
    <x v="1"/>
  </r>
  <r>
    <n v="11270818"/>
    <n v="20"/>
    <x v="0"/>
    <x v="0"/>
    <x v="1"/>
    <x v="4"/>
  </r>
  <r>
    <n v="11270762"/>
    <n v="14"/>
    <x v="0"/>
    <x v="2"/>
    <x v="10"/>
    <x v="0"/>
  </r>
  <r>
    <n v="11270762"/>
    <n v="41"/>
    <x v="0"/>
    <x v="9"/>
    <x v="9"/>
    <x v="0"/>
  </r>
  <r>
    <n v="11271389"/>
    <n v="41"/>
    <x v="0"/>
    <x v="1"/>
    <x v="0"/>
    <x v="5"/>
  </r>
  <r>
    <n v="11271354"/>
    <n v="75"/>
    <x v="0"/>
    <x v="4"/>
    <x v="0"/>
    <x v="4"/>
  </r>
  <r>
    <n v="11271368"/>
    <n v="6"/>
    <x v="0"/>
    <x v="1"/>
    <x v="0"/>
    <x v="6"/>
  </r>
  <r>
    <n v="11270774"/>
    <n v="38"/>
    <x v="0"/>
    <x v="0"/>
    <x v="2"/>
    <x v="0"/>
  </r>
  <r>
    <n v="11270774"/>
    <n v="72"/>
    <x v="0"/>
    <x v="3"/>
    <x v="6"/>
    <x v="0"/>
  </r>
  <r>
    <n v="11270774"/>
    <n v="87"/>
    <x v="0"/>
    <x v="0"/>
    <x v="6"/>
    <x v="0"/>
  </r>
  <r>
    <n v="11270755"/>
    <n v="10"/>
    <x v="0"/>
    <x v="3"/>
    <x v="6"/>
    <x v="3"/>
  </r>
  <r>
    <n v="11270756"/>
    <n v="77"/>
    <x v="0"/>
    <x v="7"/>
    <x v="6"/>
    <x v="11"/>
  </r>
  <r>
    <n v="11271367"/>
    <n v="67"/>
    <x v="1"/>
    <x v="3"/>
    <x v="1"/>
    <x v="3"/>
  </r>
  <r>
    <n v="11275156"/>
    <n v="33"/>
    <x v="0"/>
    <x v="1"/>
    <x v="0"/>
    <x v="0"/>
  </r>
  <r>
    <n v="11275161"/>
    <n v="40"/>
    <x v="0"/>
    <x v="1"/>
    <x v="0"/>
    <x v="0"/>
  </r>
  <r>
    <n v="11275091"/>
    <n v="37"/>
    <x v="1"/>
    <x v="1"/>
    <x v="0"/>
    <x v="6"/>
  </r>
  <r>
    <n v="11275147"/>
    <n v="75"/>
    <x v="0"/>
    <x v="1"/>
    <x v="0"/>
    <x v="1"/>
  </r>
  <r>
    <n v="11274755"/>
    <n v="2"/>
    <x v="0"/>
    <x v="0"/>
    <x v="4"/>
    <x v="5"/>
  </r>
  <r>
    <n v="11274606"/>
    <n v="30"/>
    <x v="0"/>
    <x v="13"/>
    <x v="0"/>
    <x v="5"/>
  </r>
  <r>
    <n v="11272001"/>
    <n v="54"/>
    <x v="0"/>
    <x v="7"/>
    <x v="1"/>
    <x v="10"/>
  </r>
  <r>
    <n v="11272001"/>
    <n v="56"/>
    <x v="0"/>
    <x v="0"/>
    <x v="2"/>
    <x v="10"/>
  </r>
  <r>
    <n v="11272005"/>
    <n v="71"/>
    <x v="1"/>
    <x v="0"/>
    <x v="6"/>
    <x v="0"/>
  </r>
  <r>
    <n v="11271993"/>
    <n v="57"/>
    <x v="0"/>
    <x v="7"/>
    <x v="6"/>
    <x v="3"/>
  </r>
  <r>
    <n v="11271996"/>
    <n v="25"/>
    <x v="0"/>
    <x v="7"/>
    <x v="2"/>
    <x v="11"/>
  </r>
  <r>
    <n v="11272426"/>
    <n v="37"/>
    <x v="0"/>
    <x v="0"/>
    <x v="6"/>
    <x v="11"/>
  </r>
  <r>
    <n v="11274753"/>
    <n v="19"/>
    <x v="1"/>
    <x v="0"/>
    <x v="1"/>
    <x v="11"/>
  </r>
  <r>
    <n v="11275079"/>
    <n v="42"/>
    <x v="1"/>
    <x v="9"/>
    <x v="6"/>
    <x v="11"/>
  </r>
  <r>
    <n v="11275078"/>
    <n v="35"/>
    <x v="0"/>
    <x v="0"/>
    <x v="6"/>
    <x v="2"/>
  </r>
  <r>
    <n v="11275078"/>
    <n v="56"/>
    <x v="0"/>
    <x v="12"/>
    <x v="0"/>
    <x v="2"/>
  </r>
  <r>
    <n v="11275045"/>
    <n v="26"/>
    <x v="1"/>
    <x v="7"/>
    <x v="6"/>
    <x v="10"/>
  </r>
  <r>
    <n v="11275045"/>
    <n v="84"/>
    <x v="0"/>
    <x v="7"/>
    <x v="1"/>
    <x v="10"/>
  </r>
  <r>
    <n v="617268654"/>
    <n v="19"/>
    <x v="0"/>
    <x v="1"/>
    <x v="0"/>
    <x v="10"/>
  </r>
  <r>
    <n v="11199331"/>
    <n v="30"/>
    <x v="1"/>
    <x v="1"/>
    <x v="0"/>
    <x v="4"/>
  </r>
  <r>
    <n v="11199336"/>
    <n v="14"/>
    <x v="0"/>
    <x v="1"/>
    <x v="0"/>
    <x v="6"/>
  </r>
  <r>
    <n v="11275902"/>
    <n v="17"/>
    <x v="0"/>
    <x v="2"/>
    <x v="1"/>
    <x v="5"/>
  </r>
  <r>
    <n v="11276016"/>
    <n v="61"/>
    <x v="0"/>
    <x v="2"/>
    <x v="2"/>
    <x v="5"/>
  </r>
  <r>
    <n v="11275900"/>
    <n v="26"/>
    <x v="0"/>
    <x v="7"/>
    <x v="1"/>
    <x v="3"/>
  </r>
  <r>
    <n v="11275900"/>
    <n v="73"/>
    <x v="0"/>
    <x v="0"/>
    <x v="2"/>
    <x v="3"/>
  </r>
  <r>
    <n v="617268662"/>
    <n v="81"/>
    <x v="1"/>
    <x v="0"/>
    <x v="10"/>
    <x v="6"/>
  </r>
  <r>
    <n v="11270670"/>
    <n v="84"/>
    <x v="1"/>
    <x v="11"/>
    <x v="1"/>
    <x v="0"/>
  </r>
  <r>
    <n v="11280244"/>
    <n v="21"/>
    <x v="1"/>
    <x v="0"/>
    <x v="1"/>
    <x v="9"/>
  </r>
  <r>
    <n v="11280244"/>
    <n v="25"/>
    <x v="0"/>
    <x v="0"/>
    <x v="6"/>
    <x v="9"/>
  </r>
  <r>
    <n v="11280243"/>
    <n v="28"/>
    <x v="0"/>
    <x v="0"/>
    <x v="1"/>
    <x v="3"/>
  </r>
  <r>
    <n v="11280243"/>
    <n v="82"/>
    <x v="0"/>
    <x v="4"/>
    <x v="6"/>
    <x v="3"/>
  </r>
  <r>
    <n v="617400308"/>
    <n v="70"/>
    <x v="1"/>
    <x v="1"/>
    <x v="1"/>
    <x v="1"/>
  </r>
  <r>
    <n v="617400316"/>
    <n v="68"/>
    <x v="1"/>
    <x v="7"/>
    <x v="1"/>
    <x v="4"/>
  </r>
  <r>
    <n v="11278127"/>
    <n v="90"/>
    <x v="0"/>
    <x v="0"/>
    <x v="1"/>
    <x v="4"/>
  </r>
  <r>
    <n v="11228592"/>
    <n v="28"/>
    <x v="1"/>
    <x v="11"/>
    <x v="10"/>
    <x v="0"/>
  </r>
  <r>
    <n v="11245767"/>
    <n v="11"/>
    <x v="1"/>
    <x v="11"/>
    <x v="10"/>
    <x v="8"/>
  </r>
  <r>
    <n v="620528169"/>
    <n v="39"/>
    <x v="0"/>
    <x v="2"/>
    <x v="1"/>
    <x v="4"/>
  </r>
  <r>
    <n v="616250119"/>
    <n v="74"/>
    <x v="0"/>
    <x v="1"/>
    <x v="0"/>
    <x v="6"/>
  </r>
  <r>
    <n v="620352438"/>
    <n v="25"/>
    <x v="0"/>
    <x v="1"/>
    <x v="0"/>
    <x v="6"/>
  </r>
  <r>
    <n v="616250132"/>
    <n v="80"/>
    <x v="0"/>
    <x v="12"/>
    <x v="2"/>
    <x v="6"/>
  </r>
  <r>
    <n v="11276443"/>
    <n v="3"/>
    <x v="0"/>
    <x v="15"/>
    <x v="13"/>
    <x v="0"/>
  </r>
  <r>
    <n v="11276443"/>
    <n v="5"/>
    <x v="1"/>
    <x v="9"/>
    <x v="9"/>
    <x v="0"/>
  </r>
  <r>
    <n v="620680481"/>
    <n v="3"/>
    <x v="1"/>
    <x v="7"/>
    <x v="6"/>
    <x v="12"/>
  </r>
  <r>
    <n v="11277882"/>
    <n v="6"/>
    <x v="0"/>
    <x v="0"/>
    <x v="1"/>
    <x v="7"/>
  </r>
  <r>
    <n v="11278018"/>
    <n v="54"/>
    <x v="0"/>
    <x v="0"/>
    <x v="1"/>
    <x v="3"/>
  </r>
  <r>
    <n v="11277917"/>
    <n v="3"/>
    <x v="0"/>
    <x v="7"/>
    <x v="2"/>
    <x v="3"/>
  </r>
  <r>
    <n v="11278209"/>
    <n v="34"/>
    <x v="1"/>
    <x v="7"/>
    <x v="6"/>
    <x v="0"/>
  </r>
  <r>
    <n v="11278209"/>
    <n v="38"/>
    <x v="1"/>
    <x v="0"/>
    <x v="1"/>
    <x v="0"/>
  </r>
  <r>
    <n v="11278209"/>
    <n v="41"/>
    <x v="1"/>
    <x v="7"/>
    <x v="6"/>
    <x v="0"/>
  </r>
  <r>
    <n v="11278207"/>
    <n v="5"/>
    <x v="0"/>
    <x v="3"/>
    <x v="1"/>
    <x v="10"/>
  </r>
  <r>
    <n v="11249810"/>
    <n v="41"/>
    <x v="1"/>
    <x v="1"/>
    <x v="0"/>
    <x v="5"/>
  </r>
  <r>
    <n v="11249818"/>
    <n v="31"/>
    <x v="1"/>
    <x v="1"/>
    <x v="0"/>
    <x v="5"/>
  </r>
  <r>
    <n v="616135387"/>
    <n v="30"/>
    <x v="1"/>
    <x v="4"/>
    <x v="0"/>
    <x v="0"/>
  </r>
  <r>
    <n v="11276642"/>
    <n v="74"/>
    <x v="0"/>
    <x v="7"/>
    <x v="3"/>
    <x v="0"/>
  </r>
  <r>
    <n v="11276444"/>
    <n v="29"/>
    <x v="1"/>
    <x v="9"/>
    <x v="9"/>
    <x v="0"/>
  </r>
  <r>
    <n v="11276444"/>
    <n v="32"/>
    <x v="0"/>
    <x v="2"/>
    <x v="5"/>
    <x v="0"/>
  </r>
  <r>
    <n v="11276444"/>
    <n v="33"/>
    <x v="1"/>
    <x v="9"/>
    <x v="9"/>
    <x v="0"/>
  </r>
  <r>
    <n v="11270672"/>
    <n v="32"/>
    <x v="0"/>
    <x v="13"/>
    <x v="1"/>
    <x v="0"/>
  </r>
  <r>
    <n v="616248837"/>
    <n v="21"/>
    <x v="0"/>
    <x v="1"/>
    <x v="0"/>
    <x v="1"/>
  </r>
  <r>
    <n v="620681107"/>
    <n v="31"/>
    <x v="0"/>
    <x v="8"/>
    <x v="3"/>
    <x v="1"/>
  </r>
  <r>
    <n v="11277385"/>
    <n v="38"/>
    <x v="0"/>
    <x v="9"/>
    <x v="13"/>
    <x v="0"/>
  </r>
  <r>
    <n v="11282958"/>
    <n v="21"/>
    <x v="1"/>
    <x v="0"/>
    <x v="5"/>
    <x v="0"/>
  </r>
  <r>
    <n v="11282958"/>
    <n v="30"/>
    <x v="1"/>
    <x v="11"/>
    <x v="10"/>
    <x v="0"/>
  </r>
  <r>
    <n v="11280974"/>
    <n v="39"/>
    <x v="1"/>
    <x v="15"/>
    <x v="5"/>
    <x v="0"/>
  </r>
  <r>
    <n v="11281964"/>
    <n v="105"/>
    <x v="1"/>
    <x v="0"/>
    <x v="1"/>
    <x v="4"/>
  </r>
  <r>
    <n v="11277387"/>
    <n v="3"/>
    <x v="0"/>
    <x v="9"/>
    <x v="13"/>
    <x v="0"/>
  </r>
  <r>
    <n v="11277387"/>
    <n v="77"/>
    <x v="1"/>
    <x v="11"/>
    <x v="13"/>
    <x v="0"/>
  </r>
  <r>
    <n v="11283598"/>
    <n v="78"/>
    <x v="0"/>
    <x v="2"/>
    <x v="1"/>
    <x v="4"/>
  </r>
  <r>
    <n v="11270688"/>
    <n v="36"/>
    <x v="0"/>
    <x v="2"/>
    <x v="11"/>
    <x v="1"/>
  </r>
  <r>
    <n v="620784754"/>
    <n v="12"/>
    <x v="0"/>
    <x v="13"/>
    <x v="3"/>
    <x v="0"/>
  </r>
  <r>
    <n v="11270671"/>
    <n v="3"/>
    <x v="0"/>
    <x v="3"/>
    <x v="2"/>
    <x v="0"/>
  </r>
  <r>
    <n v="11270671"/>
    <n v="65"/>
    <x v="0"/>
    <x v="4"/>
    <x v="2"/>
    <x v="0"/>
  </r>
  <r>
    <n v="11277706"/>
    <n v="16"/>
    <x v="0"/>
    <x v="9"/>
    <x v="13"/>
    <x v="0"/>
  </r>
  <r>
    <n v="11255628"/>
    <n v="70"/>
    <x v="1"/>
    <x v="1"/>
    <x v="0"/>
    <x v="6"/>
  </r>
  <r>
    <n v="11280227"/>
    <n v="28"/>
    <x v="0"/>
    <x v="7"/>
    <x v="1"/>
    <x v="3"/>
  </r>
  <r>
    <n v="11280315"/>
    <n v="6"/>
    <x v="0"/>
    <x v="1"/>
    <x v="0"/>
    <x v="8"/>
  </r>
  <r>
    <n v="11278308"/>
    <n v="64"/>
    <x v="0"/>
    <x v="2"/>
    <x v="8"/>
    <x v="8"/>
  </r>
  <r>
    <n v="11282950"/>
    <n v="44"/>
    <x v="0"/>
    <x v="1"/>
    <x v="5"/>
    <x v="0"/>
  </r>
  <r>
    <n v="11239866"/>
    <n v="30"/>
    <x v="0"/>
    <x v="12"/>
    <x v="3"/>
    <x v="0"/>
  </r>
  <r>
    <n v="11271448"/>
    <n v="2"/>
    <x v="0"/>
    <x v="4"/>
    <x v="7"/>
    <x v="0"/>
  </r>
  <r>
    <n v="11275442"/>
    <n v="20"/>
    <x v="1"/>
    <x v="10"/>
    <x v="7"/>
    <x v="0"/>
  </r>
  <r>
    <n v="620260171"/>
    <n v="20"/>
    <x v="1"/>
    <x v="9"/>
    <x v="1"/>
    <x v="4"/>
  </r>
  <r>
    <n v="10763133"/>
    <n v="3"/>
    <x v="0"/>
    <x v="9"/>
    <x v="1"/>
    <x v="8"/>
  </r>
  <r>
    <n v="11233761"/>
    <n v="10"/>
    <x v="0"/>
    <x v="16"/>
    <x v="6"/>
    <x v="5"/>
  </r>
  <r>
    <n v="11254453"/>
    <n v="38"/>
    <x v="0"/>
    <x v="9"/>
    <x v="6"/>
    <x v="4"/>
  </r>
  <r>
    <n v="618407311"/>
    <n v="33"/>
    <x v="1"/>
    <x v="12"/>
    <x v="4"/>
    <x v="0"/>
  </r>
  <r>
    <n v="620210246"/>
    <n v="69"/>
    <x v="1"/>
    <x v="11"/>
    <x v="7"/>
    <x v="4"/>
  </r>
  <r>
    <n v="620570709"/>
    <n v="9"/>
    <x v="0"/>
    <x v="4"/>
    <x v="4"/>
    <x v="4"/>
  </r>
  <r>
    <n v="618407324"/>
    <n v="43"/>
    <x v="1"/>
    <x v="0"/>
    <x v="4"/>
    <x v="9"/>
  </r>
  <r>
    <n v="11242874"/>
    <n v="10"/>
    <x v="0"/>
    <x v="11"/>
    <x v="7"/>
    <x v="5"/>
  </r>
  <r>
    <n v="11242874"/>
    <n v="49"/>
    <x v="1"/>
    <x v="0"/>
    <x v="4"/>
    <x v="5"/>
  </r>
  <r>
    <n v="620259670"/>
    <n v="19"/>
    <x v="0"/>
    <x v="1"/>
    <x v="0"/>
    <x v="5"/>
  </r>
  <r>
    <n v="620609452"/>
    <n v="52"/>
    <x v="1"/>
    <x v="1"/>
    <x v="0"/>
    <x v="9"/>
  </r>
  <r>
    <n v="10910108"/>
    <n v="71"/>
    <x v="1"/>
    <x v="1"/>
    <x v="0"/>
    <x v="9"/>
  </r>
  <r>
    <n v="10765945"/>
    <n v="84"/>
    <x v="1"/>
    <x v="1"/>
    <x v="0"/>
    <x v="9"/>
  </r>
  <r>
    <n v="11102327"/>
    <n v="16"/>
    <x v="1"/>
    <x v="1"/>
    <x v="0"/>
    <x v="9"/>
  </r>
  <r>
    <n v="11102327"/>
    <n v="52"/>
    <x v="1"/>
    <x v="1"/>
    <x v="0"/>
    <x v="9"/>
  </r>
  <r>
    <n v="10766198"/>
    <n v="10"/>
    <x v="1"/>
    <x v="1"/>
    <x v="0"/>
    <x v="9"/>
  </r>
  <r>
    <n v="10766025"/>
    <n v="29"/>
    <x v="0"/>
    <x v="1"/>
    <x v="0"/>
    <x v="8"/>
  </r>
  <r>
    <n v="11197043"/>
    <n v="83"/>
    <x v="1"/>
    <x v="1"/>
    <x v="0"/>
    <x v="9"/>
  </r>
  <r>
    <n v="11192173"/>
    <n v="81"/>
    <x v="0"/>
    <x v="1"/>
    <x v="0"/>
    <x v="8"/>
  </r>
  <r>
    <n v="11189491"/>
    <n v="29"/>
    <x v="0"/>
    <x v="1"/>
    <x v="0"/>
    <x v="8"/>
  </r>
  <r>
    <n v="10980791"/>
    <n v="18"/>
    <x v="1"/>
    <x v="1"/>
    <x v="0"/>
    <x v="8"/>
  </r>
  <r>
    <n v="10765749"/>
    <n v="3"/>
    <x v="1"/>
    <x v="1"/>
    <x v="0"/>
    <x v="8"/>
  </r>
  <r>
    <n v="11191926"/>
    <n v="56"/>
    <x v="1"/>
    <x v="1"/>
    <x v="0"/>
    <x v="0"/>
  </r>
  <r>
    <n v="11107513"/>
    <n v="50"/>
    <x v="1"/>
    <x v="1"/>
    <x v="0"/>
    <x v="9"/>
  </r>
  <r>
    <n v="11105320"/>
    <n v="41"/>
    <x v="1"/>
    <x v="1"/>
    <x v="0"/>
    <x v="8"/>
  </r>
  <r>
    <n v="11188724"/>
    <n v="37"/>
    <x v="1"/>
    <x v="1"/>
    <x v="0"/>
    <x v="8"/>
  </r>
  <r>
    <n v="11196167"/>
    <n v="32"/>
    <x v="1"/>
    <x v="1"/>
    <x v="0"/>
    <x v="9"/>
  </r>
  <r>
    <n v="10984395"/>
    <n v="18"/>
    <x v="1"/>
    <x v="1"/>
    <x v="0"/>
    <x v="0"/>
  </r>
  <r>
    <n v="10980407"/>
    <n v="3"/>
    <x v="0"/>
    <x v="1"/>
    <x v="0"/>
    <x v="9"/>
  </r>
  <r>
    <n v="10980433"/>
    <n v="4"/>
    <x v="0"/>
    <x v="1"/>
    <x v="0"/>
    <x v="8"/>
  </r>
  <r>
    <n v="11190705"/>
    <n v="44"/>
    <x v="0"/>
    <x v="1"/>
    <x v="0"/>
    <x v="8"/>
  </r>
  <r>
    <n v="11192150"/>
    <n v="73"/>
    <x v="0"/>
    <x v="1"/>
    <x v="0"/>
    <x v="5"/>
  </r>
  <r>
    <n v="11212933"/>
    <n v="10"/>
    <x v="0"/>
    <x v="1"/>
    <x v="0"/>
    <x v="9"/>
  </r>
  <r>
    <n v="11106043"/>
    <n v="33"/>
    <x v="1"/>
    <x v="1"/>
    <x v="0"/>
    <x v="9"/>
  </r>
  <r>
    <n v="11105852"/>
    <n v="20"/>
    <x v="0"/>
    <x v="1"/>
    <x v="0"/>
    <x v="9"/>
  </r>
  <r>
    <n v="11102690"/>
    <n v="78"/>
    <x v="1"/>
    <x v="1"/>
    <x v="0"/>
    <x v="9"/>
  </r>
  <r>
    <n v="11214862"/>
    <n v="40"/>
    <x v="0"/>
    <x v="1"/>
    <x v="0"/>
    <x v="9"/>
  </r>
  <r>
    <n v="11197616"/>
    <n v="17"/>
    <x v="1"/>
    <x v="1"/>
    <x v="0"/>
    <x v="9"/>
  </r>
  <r>
    <n v="11197830"/>
    <n v="79"/>
    <x v="1"/>
    <x v="1"/>
    <x v="0"/>
    <x v="8"/>
  </r>
  <r>
    <n v="11101596"/>
    <n v="57"/>
    <x v="1"/>
    <x v="1"/>
    <x v="0"/>
    <x v="9"/>
  </r>
  <r>
    <n v="11140301"/>
    <n v="17"/>
    <x v="0"/>
    <x v="1"/>
    <x v="0"/>
    <x v="9"/>
  </r>
  <r>
    <n v="10980601"/>
    <n v="9"/>
    <x v="1"/>
    <x v="1"/>
    <x v="0"/>
    <x v="0"/>
  </r>
  <r>
    <n v="10980601"/>
    <n v="29"/>
    <x v="1"/>
    <x v="1"/>
    <x v="0"/>
    <x v="0"/>
  </r>
  <r>
    <n v="10980601"/>
    <n v="83"/>
    <x v="1"/>
    <x v="1"/>
    <x v="0"/>
    <x v="0"/>
  </r>
  <r>
    <n v="11108386"/>
    <n v="13"/>
    <x v="1"/>
    <x v="1"/>
    <x v="0"/>
    <x v="8"/>
  </r>
  <r>
    <n v="11195208"/>
    <n v="11"/>
    <x v="1"/>
    <x v="1"/>
    <x v="0"/>
    <x v="9"/>
  </r>
  <r>
    <n v="11210430"/>
    <n v="60"/>
    <x v="0"/>
    <x v="1"/>
    <x v="0"/>
    <x v="9"/>
  </r>
  <r>
    <n v="11155251"/>
    <n v="20"/>
    <x v="1"/>
    <x v="1"/>
    <x v="0"/>
    <x v="13"/>
  </r>
  <r>
    <n v="11109089"/>
    <n v="39"/>
    <x v="1"/>
    <x v="1"/>
    <x v="0"/>
    <x v="9"/>
  </r>
  <r>
    <n v="11109089"/>
    <n v="55"/>
    <x v="1"/>
    <x v="1"/>
    <x v="0"/>
    <x v="9"/>
  </r>
  <r>
    <n v="11216724"/>
    <n v="27"/>
    <x v="1"/>
    <x v="1"/>
    <x v="0"/>
    <x v="9"/>
  </r>
  <r>
    <n v="11182379"/>
    <n v="41"/>
    <x v="1"/>
    <x v="1"/>
    <x v="0"/>
    <x v="8"/>
  </r>
  <r>
    <n v="11108828"/>
    <n v="31"/>
    <x v="1"/>
    <x v="1"/>
    <x v="0"/>
    <x v="8"/>
  </r>
  <r>
    <n v="11214879"/>
    <n v="36"/>
    <x v="0"/>
    <x v="1"/>
    <x v="0"/>
    <x v="8"/>
  </r>
  <r>
    <n v="10765699"/>
    <n v="73"/>
    <x v="1"/>
    <x v="1"/>
    <x v="0"/>
    <x v="9"/>
  </r>
  <r>
    <n v="11225043"/>
    <n v="75"/>
    <x v="1"/>
    <x v="1"/>
    <x v="0"/>
    <x v="0"/>
  </r>
  <r>
    <n v="11201527"/>
    <n v="84"/>
    <x v="1"/>
    <x v="1"/>
    <x v="0"/>
    <x v="5"/>
  </r>
  <r>
    <n v="11214536"/>
    <n v="33"/>
    <x v="0"/>
    <x v="1"/>
    <x v="0"/>
    <x v="9"/>
  </r>
  <r>
    <n v="11214536"/>
    <n v="63"/>
    <x v="1"/>
    <x v="1"/>
    <x v="0"/>
    <x v="9"/>
  </r>
  <r>
    <n v="11198107"/>
    <n v="82"/>
    <x v="1"/>
    <x v="1"/>
    <x v="0"/>
    <x v="8"/>
  </r>
  <r>
    <n v="11195213"/>
    <n v="12"/>
    <x v="1"/>
    <x v="1"/>
    <x v="0"/>
    <x v="9"/>
  </r>
  <r>
    <n v="11195213"/>
    <n v="34"/>
    <x v="0"/>
    <x v="1"/>
    <x v="0"/>
    <x v="9"/>
  </r>
  <r>
    <n v="11105395"/>
    <n v="74"/>
    <x v="0"/>
    <x v="1"/>
    <x v="0"/>
    <x v="9"/>
  </r>
  <r>
    <n v="11192428"/>
    <n v="78"/>
    <x v="1"/>
    <x v="1"/>
    <x v="0"/>
    <x v="8"/>
  </r>
  <r>
    <n v="11192428"/>
    <n v="84"/>
    <x v="1"/>
    <x v="1"/>
    <x v="0"/>
    <x v="8"/>
  </r>
  <r>
    <n v="11163394"/>
    <n v="85"/>
    <x v="1"/>
    <x v="1"/>
    <x v="0"/>
    <x v="9"/>
  </r>
  <r>
    <n v="10910071"/>
    <n v="80"/>
    <x v="1"/>
    <x v="1"/>
    <x v="0"/>
    <x v="8"/>
  </r>
  <r>
    <n v="11099860"/>
    <n v="25"/>
    <x v="1"/>
    <x v="1"/>
    <x v="0"/>
    <x v="8"/>
  </r>
  <r>
    <n v="11099860"/>
    <n v="57"/>
    <x v="1"/>
    <x v="1"/>
    <x v="0"/>
    <x v="8"/>
  </r>
  <r>
    <n v="11201544"/>
    <n v="43"/>
    <x v="1"/>
    <x v="1"/>
    <x v="0"/>
    <x v="8"/>
  </r>
  <r>
    <n v="11216173"/>
    <n v="6"/>
    <x v="1"/>
    <x v="1"/>
    <x v="0"/>
    <x v="9"/>
  </r>
  <r>
    <n v="11216122"/>
    <n v="18"/>
    <x v="1"/>
    <x v="1"/>
    <x v="0"/>
    <x v="9"/>
  </r>
  <r>
    <n v="11199521"/>
    <n v="40"/>
    <x v="1"/>
    <x v="1"/>
    <x v="0"/>
    <x v="8"/>
  </r>
  <r>
    <n v="11219076"/>
    <n v="10"/>
    <x v="1"/>
    <x v="1"/>
    <x v="0"/>
    <x v="9"/>
  </r>
  <r>
    <n v="11219255"/>
    <n v="78"/>
    <x v="1"/>
    <x v="1"/>
    <x v="0"/>
    <x v="9"/>
  </r>
  <r>
    <n v="11223236"/>
    <n v="25"/>
    <x v="0"/>
    <x v="1"/>
    <x v="0"/>
    <x v="8"/>
  </r>
  <r>
    <n v="11218963"/>
    <n v="83"/>
    <x v="1"/>
    <x v="1"/>
    <x v="0"/>
    <x v="8"/>
  </r>
  <r>
    <n v="11217172"/>
    <n v="62"/>
    <x v="1"/>
    <x v="1"/>
    <x v="0"/>
    <x v="9"/>
  </r>
  <r>
    <n v="11232450"/>
    <n v="12"/>
    <x v="0"/>
    <x v="1"/>
    <x v="0"/>
    <x v="4"/>
  </r>
  <r>
    <n v="11232452"/>
    <n v="34"/>
    <x v="1"/>
    <x v="1"/>
    <x v="0"/>
    <x v="8"/>
  </r>
  <r>
    <n v="11108133"/>
    <n v="22"/>
    <x v="1"/>
    <x v="1"/>
    <x v="0"/>
    <x v="8"/>
  </r>
  <r>
    <n v="11218459"/>
    <n v="80"/>
    <x v="1"/>
    <x v="1"/>
    <x v="0"/>
    <x v="0"/>
  </r>
  <r>
    <n v="11103893"/>
    <n v="64"/>
    <x v="1"/>
    <x v="1"/>
    <x v="0"/>
    <x v="8"/>
  </r>
  <r>
    <n v="11103893"/>
    <n v="76"/>
    <x v="1"/>
    <x v="1"/>
    <x v="0"/>
    <x v="8"/>
  </r>
  <r>
    <n v="11102939"/>
    <n v="20"/>
    <x v="1"/>
    <x v="1"/>
    <x v="0"/>
    <x v="9"/>
  </r>
  <r>
    <n v="11239648"/>
    <n v="10"/>
    <x v="0"/>
    <x v="1"/>
    <x v="0"/>
    <x v="9"/>
  </r>
  <r>
    <n v="11239647"/>
    <n v="23"/>
    <x v="0"/>
    <x v="1"/>
    <x v="0"/>
    <x v="9"/>
  </r>
  <r>
    <n v="11239647"/>
    <n v="79"/>
    <x v="0"/>
    <x v="1"/>
    <x v="0"/>
    <x v="9"/>
  </r>
  <r>
    <n v="11210946"/>
    <n v="59"/>
    <x v="1"/>
    <x v="1"/>
    <x v="0"/>
    <x v="9"/>
  </r>
  <r>
    <n v="11211126"/>
    <n v="34"/>
    <x v="1"/>
    <x v="1"/>
    <x v="0"/>
    <x v="5"/>
  </r>
  <r>
    <n v="11220124"/>
    <n v="77"/>
    <x v="1"/>
    <x v="1"/>
    <x v="0"/>
    <x v="8"/>
  </r>
  <r>
    <n v="11241930"/>
    <n v="32"/>
    <x v="1"/>
    <x v="1"/>
    <x v="0"/>
    <x v="8"/>
  </r>
  <r>
    <n v="11241936"/>
    <n v="63"/>
    <x v="1"/>
    <x v="1"/>
    <x v="0"/>
    <x v="9"/>
  </r>
  <r>
    <n v="11104647"/>
    <n v="75"/>
    <x v="1"/>
    <x v="1"/>
    <x v="0"/>
    <x v="5"/>
  </r>
  <r>
    <n v="11104623"/>
    <n v="51"/>
    <x v="1"/>
    <x v="1"/>
    <x v="0"/>
    <x v="9"/>
  </r>
  <r>
    <n v="11216302"/>
    <n v="29"/>
    <x v="1"/>
    <x v="1"/>
    <x v="0"/>
    <x v="0"/>
  </r>
  <r>
    <n v="11216302"/>
    <n v="31"/>
    <x v="1"/>
    <x v="1"/>
    <x v="0"/>
    <x v="0"/>
  </r>
  <r>
    <n v="11216302"/>
    <n v="47"/>
    <x v="0"/>
    <x v="1"/>
    <x v="0"/>
    <x v="0"/>
  </r>
  <r>
    <n v="11198052"/>
    <n v="81"/>
    <x v="0"/>
    <x v="1"/>
    <x v="0"/>
    <x v="8"/>
  </r>
  <r>
    <n v="11108723"/>
    <n v="56"/>
    <x v="1"/>
    <x v="1"/>
    <x v="0"/>
    <x v="8"/>
  </r>
  <r>
    <n v="11182468"/>
    <n v="73"/>
    <x v="1"/>
    <x v="1"/>
    <x v="0"/>
    <x v="9"/>
  </r>
  <r>
    <n v="11186527"/>
    <n v="86"/>
    <x v="1"/>
    <x v="1"/>
    <x v="0"/>
    <x v="9"/>
  </r>
  <r>
    <n v="11104235"/>
    <n v="10"/>
    <x v="0"/>
    <x v="1"/>
    <x v="0"/>
    <x v="9"/>
  </r>
  <r>
    <n v="11210396"/>
    <n v="69"/>
    <x v="1"/>
    <x v="1"/>
    <x v="0"/>
    <x v="9"/>
  </r>
  <r>
    <n v="11201473"/>
    <n v="78"/>
    <x v="0"/>
    <x v="1"/>
    <x v="0"/>
    <x v="9"/>
  </r>
  <r>
    <n v="11215648"/>
    <n v="32"/>
    <x v="1"/>
    <x v="1"/>
    <x v="0"/>
    <x v="9"/>
  </r>
  <r>
    <n v="11108361"/>
    <n v="29"/>
    <x v="1"/>
    <x v="1"/>
    <x v="0"/>
    <x v="8"/>
  </r>
  <r>
    <n v="11246659"/>
    <n v="41"/>
    <x v="1"/>
    <x v="1"/>
    <x v="0"/>
    <x v="9"/>
  </r>
  <r>
    <n v="11215124"/>
    <n v="53"/>
    <x v="1"/>
    <x v="1"/>
    <x v="0"/>
    <x v="9"/>
  </r>
  <r>
    <n v="11210673"/>
    <n v="87"/>
    <x v="1"/>
    <x v="1"/>
    <x v="0"/>
    <x v="8"/>
  </r>
  <r>
    <n v="11211334"/>
    <n v="7"/>
    <x v="1"/>
    <x v="1"/>
    <x v="0"/>
    <x v="9"/>
  </r>
  <r>
    <n v="11199319"/>
    <n v="24"/>
    <x v="1"/>
    <x v="1"/>
    <x v="0"/>
    <x v="9"/>
  </r>
  <r>
    <n v="11196149"/>
    <n v="61"/>
    <x v="1"/>
    <x v="1"/>
    <x v="0"/>
    <x v="9"/>
  </r>
  <r>
    <n v="11199699"/>
    <n v="73"/>
    <x v="1"/>
    <x v="1"/>
    <x v="0"/>
    <x v="0"/>
  </r>
  <r>
    <n v="11218360"/>
    <n v="17"/>
    <x v="0"/>
    <x v="1"/>
    <x v="0"/>
    <x v="9"/>
  </r>
  <r>
    <n v="11248124"/>
    <n v="31"/>
    <x v="0"/>
    <x v="1"/>
    <x v="0"/>
    <x v="9"/>
  </r>
  <r>
    <n v="11248124"/>
    <n v="76"/>
    <x v="1"/>
    <x v="1"/>
    <x v="0"/>
    <x v="9"/>
  </r>
  <r>
    <n v="11210663"/>
    <n v="36"/>
    <x v="1"/>
    <x v="1"/>
    <x v="0"/>
    <x v="9"/>
  </r>
  <r>
    <n v="11163538"/>
    <n v="68"/>
    <x v="1"/>
    <x v="1"/>
    <x v="0"/>
    <x v="8"/>
  </r>
  <r>
    <n v="11210874"/>
    <n v="73"/>
    <x v="1"/>
    <x v="1"/>
    <x v="0"/>
    <x v="8"/>
  </r>
  <r>
    <n v="11216471"/>
    <n v="35"/>
    <x v="1"/>
    <x v="1"/>
    <x v="0"/>
    <x v="8"/>
  </r>
  <r>
    <n v="11265227"/>
    <n v="28"/>
    <x v="1"/>
    <x v="9"/>
    <x v="9"/>
    <x v="0"/>
  </r>
  <r>
    <n v="11265206"/>
    <n v="38"/>
    <x v="1"/>
    <x v="15"/>
    <x v="10"/>
    <x v="0"/>
  </r>
  <r>
    <n v="11265205"/>
    <n v="65"/>
    <x v="0"/>
    <x v="2"/>
    <x v="9"/>
    <x v="0"/>
  </r>
  <r>
    <n v="11265205"/>
    <n v="77"/>
    <x v="0"/>
    <x v="9"/>
    <x v="13"/>
    <x v="0"/>
  </r>
  <r>
    <n v="11264190"/>
    <n v="40"/>
    <x v="1"/>
    <x v="11"/>
    <x v="13"/>
    <x v="0"/>
  </r>
  <r>
    <n v="11267133"/>
    <n v="44"/>
    <x v="1"/>
    <x v="9"/>
    <x v="9"/>
    <x v="0"/>
  </r>
  <r>
    <n v="11266170"/>
    <n v="18"/>
    <x v="1"/>
    <x v="9"/>
    <x v="9"/>
    <x v="0"/>
  </r>
  <r>
    <n v="11269765"/>
    <n v="79"/>
    <x v="1"/>
    <x v="2"/>
    <x v="8"/>
    <x v="0"/>
  </r>
  <r>
    <n v="11268889"/>
    <n v="32"/>
    <x v="1"/>
    <x v="2"/>
    <x v="5"/>
    <x v="0"/>
  </r>
  <r>
    <n v="11268996"/>
    <n v="32"/>
    <x v="0"/>
    <x v="15"/>
    <x v="8"/>
    <x v="0"/>
  </r>
  <r>
    <n v="11270735"/>
    <n v="40"/>
    <x v="1"/>
    <x v="9"/>
    <x v="8"/>
    <x v="0"/>
  </r>
  <r>
    <n v="11269240"/>
    <n v="36"/>
    <x v="1"/>
    <x v="2"/>
    <x v="8"/>
    <x v="0"/>
  </r>
  <r>
    <n v="11272988"/>
    <n v="17"/>
    <x v="0"/>
    <x v="2"/>
    <x v="5"/>
    <x v="0"/>
  </r>
  <r>
    <n v="11272989"/>
    <n v="36"/>
    <x v="1"/>
    <x v="2"/>
    <x v="10"/>
    <x v="0"/>
  </r>
  <r>
    <n v="11272989"/>
    <n v="42"/>
    <x v="1"/>
    <x v="11"/>
    <x v="10"/>
    <x v="0"/>
  </r>
  <r>
    <n v="11272989"/>
    <n v="103"/>
    <x v="0"/>
    <x v="2"/>
    <x v="10"/>
    <x v="0"/>
  </r>
  <r>
    <n v="11272894"/>
    <n v="13"/>
    <x v="1"/>
    <x v="11"/>
    <x v="5"/>
    <x v="0"/>
  </r>
  <r>
    <n v="11272894"/>
    <n v="86"/>
    <x v="0"/>
    <x v="2"/>
    <x v="8"/>
    <x v="0"/>
  </r>
  <r>
    <n v="11270669"/>
    <n v="85"/>
    <x v="1"/>
    <x v="11"/>
    <x v="13"/>
    <x v="0"/>
  </r>
  <r>
    <n v="11276516"/>
    <n v="11"/>
    <x v="0"/>
    <x v="16"/>
    <x v="8"/>
    <x v="0"/>
  </r>
  <r>
    <n v="11278935"/>
    <n v="70"/>
    <x v="1"/>
    <x v="13"/>
    <x v="5"/>
    <x v="0"/>
  </r>
  <r>
    <n v="11280963"/>
    <n v="34"/>
    <x v="1"/>
    <x v="11"/>
    <x v="5"/>
    <x v="0"/>
  </r>
  <r>
    <n v="11280963"/>
    <n v="42"/>
    <x v="1"/>
    <x v="13"/>
    <x v="5"/>
    <x v="0"/>
  </r>
  <r>
    <n v="11270676"/>
    <n v="26"/>
    <x v="1"/>
    <x v="2"/>
    <x v="5"/>
    <x v="0"/>
  </r>
  <r>
    <n v="11270676"/>
    <n v="49"/>
    <x v="1"/>
    <x v="16"/>
    <x v="13"/>
    <x v="0"/>
  </r>
  <r>
    <n v="11270676"/>
    <n v="69"/>
    <x v="1"/>
    <x v="15"/>
    <x v="13"/>
    <x v="0"/>
  </r>
  <r>
    <n v="11266249"/>
    <n v="63"/>
    <x v="0"/>
    <x v="11"/>
    <x v="4"/>
    <x v="0"/>
  </r>
  <r>
    <n v="11266046"/>
    <n v="28"/>
    <x v="0"/>
    <x v="5"/>
    <x v="4"/>
    <x v="4"/>
  </r>
  <r>
    <n v="11269920"/>
    <n v="82"/>
    <x v="1"/>
    <x v="11"/>
    <x v="11"/>
    <x v="4"/>
  </r>
  <r>
    <n v="11270099"/>
    <n v="84"/>
    <x v="1"/>
    <x v="1"/>
    <x v="0"/>
    <x v="0"/>
  </r>
  <r>
    <n v="11276724"/>
    <n v="17"/>
    <x v="1"/>
    <x v="1"/>
    <x v="0"/>
    <x v="0"/>
  </r>
  <r>
    <n v="11276724"/>
    <n v="26"/>
    <x v="0"/>
    <x v="1"/>
    <x v="0"/>
    <x v="0"/>
  </r>
  <r>
    <n v="11277317"/>
    <n v="85"/>
    <x v="0"/>
    <x v="4"/>
    <x v="4"/>
    <x v="4"/>
  </r>
  <r>
    <n v="11280952"/>
    <n v="12"/>
    <x v="0"/>
    <x v="7"/>
    <x v="1"/>
    <x v="10"/>
  </r>
  <r>
    <n v="11280952"/>
    <n v="38"/>
    <x v="0"/>
    <x v="0"/>
    <x v="6"/>
    <x v="10"/>
  </r>
  <r>
    <n v="11266048"/>
    <n v="15"/>
    <x v="1"/>
    <x v="8"/>
    <x v="5"/>
    <x v="0"/>
  </r>
  <r>
    <n v="11277487"/>
    <n v="40"/>
    <x v="1"/>
    <x v="7"/>
    <x v="5"/>
    <x v="0"/>
  </r>
  <r>
    <n v="11277487"/>
    <n v="43"/>
    <x v="1"/>
    <x v="7"/>
    <x v="5"/>
    <x v="0"/>
  </r>
  <r>
    <n v="617307746"/>
    <n v="33"/>
    <x v="0"/>
    <x v="1"/>
    <x v="0"/>
    <x v="6"/>
  </r>
  <r>
    <n v="11284322"/>
    <n v="21"/>
    <x v="0"/>
    <x v="0"/>
    <x v="1"/>
    <x v="4"/>
  </r>
  <r>
    <n v="11284319"/>
    <n v="22"/>
    <x v="0"/>
    <x v="6"/>
    <x v="1"/>
    <x v="4"/>
  </r>
  <r>
    <n v="11280638"/>
    <n v="23"/>
    <x v="1"/>
    <x v="1"/>
    <x v="0"/>
    <x v="0"/>
  </r>
  <r>
    <n v="11280638"/>
    <n v="41"/>
    <x v="0"/>
    <x v="1"/>
    <x v="0"/>
    <x v="0"/>
  </r>
  <r>
    <n v="11287013"/>
    <n v="26"/>
    <x v="1"/>
    <x v="9"/>
    <x v="2"/>
    <x v="6"/>
  </r>
  <r>
    <n v="11281670"/>
    <n v="39"/>
    <x v="1"/>
    <x v="1"/>
    <x v="0"/>
    <x v="8"/>
  </r>
  <r>
    <n v="11270695"/>
    <n v="32"/>
    <x v="0"/>
    <x v="1"/>
    <x v="0"/>
    <x v="0"/>
  </r>
  <r>
    <n v="11283468"/>
    <n v="75"/>
    <x v="1"/>
    <x v="9"/>
    <x v="9"/>
    <x v="0"/>
  </r>
  <r>
    <n v="11283471"/>
    <n v="11"/>
    <x v="1"/>
    <x v="1"/>
    <x v="5"/>
    <x v="0"/>
  </r>
  <r>
    <n v="616143268"/>
    <n v="26"/>
    <x v="0"/>
    <x v="4"/>
    <x v="2"/>
    <x v="6"/>
  </r>
  <r>
    <n v="617307292"/>
    <n v="13"/>
    <x v="0"/>
    <x v="11"/>
    <x v="2"/>
    <x v="6"/>
  </r>
  <r>
    <n v="620602414"/>
    <n v="18"/>
    <x v="1"/>
    <x v="11"/>
    <x v="2"/>
    <x v="6"/>
  </r>
  <r>
    <n v="11257681"/>
    <n v="36"/>
    <x v="0"/>
    <x v="13"/>
    <x v="2"/>
    <x v="6"/>
  </r>
  <r>
    <n v="619077704"/>
    <n v="39"/>
    <x v="1"/>
    <x v="1"/>
    <x v="0"/>
    <x v="1"/>
  </r>
  <r>
    <n v="11244967"/>
    <n v="74"/>
    <x v="1"/>
    <x v="1"/>
    <x v="0"/>
    <x v="1"/>
  </r>
  <r>
    <n v="11288877"/>
    <n v="72"/>
    <x v="1"/>
    <x v="7"/>
    <x v="6"/>
    <x v="11"/>
  </r>
  <r>
    <n v="11288880"/>
    <n v="49"/>
    <x v="0"/>
    <x v="0"/>
    <x v="6"/>
    <x v="3"/>
  </r>
  <r>
    <n v="11284245"/>
    <n v="72"/>
    <x v="0"/>
    <x v="16"/>
    <x v="1"/>
    <x v="8"/>
  </r>
  <r>
    <n v="11287908"/>
    <n v="77"/>
    <x v="0"/>
    <x v="0"/>
    <x v="6"/>
    <x v="11"/>
  </r>
  <r>
    <n v="11284234"/>
    <n v="33"/>
    <x v="1"/>
    <x v="0"/>
    <x v="10"/>
    <x v="9"/>
  </r>
  <r>
    <n v="11284246"/>
    <n v="62"/>
    <x v="0"/>
    <x v="4"/>
    <x v="4"/>
    <x v="8"/>
  </r>
  <r>
    <n v="11284280"/>
    <n v="26"/>
    <x v="0"/>
    <x v="7"/>
    <x v="6"/>
    <x v="11"/>
  </r>
  <r>
    <n v="11286398"/>
    <n v="21"/>
    <x v="0"/>
    <x v="2"/>
    <x v="4"/>
    <x v="0"/>
  </r>
  <r>
    <n v="11286398"/>
    <n v="74"/>
    <x v="1"/>
    <x v="16"/>
    <x v="9"/>
    <x v="0"/>
  </r>
  <r>
    <n v="616137720"/>
    <n v="38"/>
    <x v="0"/>
    <x v="17"/>
    <x v="10"/>
    <x v="6"/>
  </r>
  <r>
    <n v="11204038"/>
    <n v="24"/>
    <x v="0"/>
    <x v="1"/>
    <x v="0"/>
    <x v="6"/>
  </r>
  <r>
    <n v="11204038"/>
    <n v="70"/>
    <x v="0"/>
    <x v="6"/>
    <x v="10"/>
    <x v="6"/>
  </r>
  <r>
    <n v="617346390"/>
    <n v="78"/>
    <x v="1"/>
    <x v="1"/>
    <x v="0"/>
    <x v="6"/>
  </r>
  <r>
    <n v="11289013"/>
    <n v="42"/>
    <x v="0"/>
    <x v="7"/>
    <x v="6"/>
    <x v="3"/>
  </r>
  <r>
    <n v="620720357"/>
    <n v="7"/>
    <x v="1"/>
    <x v="0"/>
    <x v="13"/>
    <x v="1"/>
  </r>
  <r>
    <n v="11291284"/>
    <n v="29"/>
    <x v="0"/>
    <x v="0"/>
    <x v="1"/>
    <x v="3"/>
  </r>
  <r>
    <n v="11255609"/>
    <n v="8"/>
    <x v="1"/>
    <x v="1"/>
    <x v="0"/>
    <x v="8"/>
  </r>
  <r>
    <n v="11291285"/>
    <n v="10"/>
    <x v="0"/>
    <x v="0"/>
    <x v="6"/>
    <x v="11"/>
  </r>
  <r>
    <n v="11291285"/>
    <n v="23"/>
    <x v="0"/>
    <x v="7"/>
    <x v="6"/>
    <x v="11"/>
  </r>
  <r>
    <n v="11291286"/>
    <n v="26"/>
    <x v="0"/>
    <x v="0"/>
    <x v="1"/>
    <x v="3"/>
  </r>
  <r>
    <n v="620280451"/>
    <n v="47"/>
    <x v="1"/>
    <x v="0"/>
    <x v="6"/>
    <x v="4"/>
  </r>
  <r>
    <n v="619053516"/>
    <n v="56"/>
    <x v="0"/>
    <x v="1"/>
    <x v="0"/>
    <x v="6"/>
  </r>
  <r>
    <n v="620622437"/>
    <n v="12"/>
    <x v="0"/>
    <x v="6"/>
    <x v="3"/>
    <x v="6"/>
  </r>
  <r>
    <n v="11293293"/>
    <n v="53"/>
    <x v="0"/>
    <x v="2"/>
    <x v="1"/>
    <x v="5"/>
  </r>
  <r>
    <n v="619458002"/>
    <n v="75"/>
    <x v="1"/>
    <x v="9"/>
    <x v="3"/>
    <x v="1"/>
  </r>
  <r>
    <n v="11257075"/>
    <n v="72"/>
    <x v="1"/>
    <x v="9"/>
    <x v="3"/>
    <x v="5"/>
  </r>
  <r>
    <n v="11277411"/>
    <n v="43"/>
    <x v="0"/>
    <x v="8"/>
    <x v="3"/>
    <x v="5"/>
  </r>
  <r>
    <n v="11188582"/>
    <n v="69"/>
    <x v="1"/>
    <x v="1"/>
    <x v="0"/>
    <x v="0"/>
  </r>
  <r>
    <n v="616264179"/>
    <n v="72"/>
    <x v="0"/>
    <x v="7"/>
    <x v="3"/>
    <x v="6"/>
  </r>
  <r>
    <n v="11196071"/>
    <n v="29"/>
    <x v="1"/>
    <x v="1"/>
    <x v="3"/>
    <x v="0"/>
  </r>
  <r>
    <n v="11196077"/>
    <n v="69"/>
    <x v="0"/>
    <x v="1"/>
    <x v="0"/>
    <x v="8"/>
  </r>
  <r>
    <n v="11296291"/>
    <n v="62"/>
    <x v="0"/>
    <x v="4"/>
    <x v="11"/>
    <x v="4"/>
  </r>
  <r>
    <n v="11296297"/>
    <n v="30"/>
    <x v="0"/>
    <x v="16"/>
    <x v="10"/>
    <x v="5"/>
  </r>
  <r>
    <n v="11288856"/>
    <n v="9"/>
    <x v="0"/>
    <x v="7"/>
    <x v="11"/>
    <x v="4"/>
  </r>
  <r>
    <n v="11288862"/>
    <n v="19"/>
    <x v="1"/>
    <x v="12"/>
    <x v="8"/>
    <x v="1"/>
  </r>
  <r>
    <n v="11288862"/>
    <n v="40"/>
    <x v="0"/>
    <x v="2"/>
    <x v="11"/>
    <x v="1"/>
  </r>
  <r>
    <n v="11289578"/>
    <n v="33"/>
    <x v="1"/>
    <x v="11"/>
    <x v="9"/>
    <x v="0"/>
  </r>
  <r>
    <n v="11291296"/>
    <n v="79"/>
    <x v="0"/>
    <x v="7"/>
    <x v="6"/>
    <x v="10"/>
  </r>
  <r>
    <n v="11292528"/>
    <n v="43"/>
    <x v="1"/>
    <x v="3"/>
    <x v="2"/>
    <x v="10"/>
  </r>
  <r>
    <n v="11292522"/>
    <n v="4"/>
    <x v="0"/>
    <x v="6"/>
    <x v="1"/>
    <x v="5"/>
  </r>
  <r>
    <n v="11293092"/>
    <n v="79"/>
    <x v="1"/>
    <x v="2"/>
    <x v="9"/>
    <x v="0"/>
  </r>
  <r>
    <n v="11293860"/>
    <n v="73"/>
    <x v="0"/>
    <x v="13"/>
    <x v="3"/>
    <x v="4"/>
  </r>
  <r>
    <n v="11288883"/>
    <n v="41"/>
    <x v="1"/>
    <x v="7"/>
    <x v="1"/>
    <x v="0"/>
  </r>
  <r>
    <n v="11288053"/>
    <n v="13"/>
    <x v="1"/>
    <x v="16"/>
    <x v="0"/>
    <x v="0"/>
  </r>
  <r>
    <n v="11288053"/>
    <n v="34"/>
    <x v="1"/>
    <x v="1"/>
    <x v="0"/>
    <x v="0"/>
  </r>
  <r>
    <n v="11288053"/>
    <n v="78"/>
    <x v="0"/>
    <x v="1"/>
    <x v="0"/>
    <x v="0"/>
  </r>
  <r>
    <n v="11280634"/>
    <n v="50"/>
    <x v="1"/>
    <x v="1"/>
    <x v="0"/>
    <x v="9"/>
  </r>
  <r>
    <n v="11286993"/>
    <n v="78"/>
    <x v="1"/>
    <x v="16"/>
    <x v="9"/>
    <x v="0"/>
  </r>
  <r>
    <n v="11286981"/>
    <n v="13"/>
    <x v="1"/>
    <x v="1"/>
    <x v="0"/>
    <x v="9"/>
  </r>
  <r>
    <n v="11292544"/>
    <n v="16"/>
    <x v="0"/>
    <x v="1"/>
    <x v="0"/>
    <x v="0"/>
  </r>
  <r>
    <n v="11293843"/>
    <n v="78"/>
    <x v="0"/>
    <x v="1"/>
    <x v="0"/>
    <x v="5"/>
  </r>
  <r>
    <n v="11293840"/>
    <n v="43"/>
    <x v="0"/>
    <x v="1"/>
    <x v="0"/>
    <x v="0"/>
  </r>
  <r>
    <n v="11293840"/>
    <n v="44"/>
    <x v="0"/>
    <x v="1"/>
    <x v="0"/>
    <x v="0"/>
  </r>
  <r>
    <n v="11293855"/>
    <n v="70"/>
    <x v="1"/>
    <x v="16"/>
    <x v="1"/>
    <x v="9"/>
  </r>
  <r>
    <n v="11280229"/>
    <n v="15"/>
    <x v="0"/>
    <x v="1"/>
    <x v="0"/>
    <x v="9"/>
  </r>
  <r>
    <n v="11280256"/>
    <n v="4"/>
    <x v="0"/>
    <x v="1"/>
    <x v="0"/>
    <x v="0"/>
  </r>
  <r>
    <n v="11284270"/>
    <n v="20"/>
    <x v="0"/>
    <x v="1"/>
    <x v="0"/>
    <x v="0"/>
  </r>
  <r>
    <n v="11280015"/>
    <n v="27"/>
    <x v="0"/>
    <x v="1"/>
    <x v="0"/>
    <x v="8"/>
  </r>
  <r>
    <n v="11280015"/>
    <n v="89"/>
    <x v="1"/>
    <x v="1"/>
    <x v="0"/>
    <x v="8"/>
  </r>
  <r>
    <n v="11280023"/>
    <n v="53"/>
    <x v="1"/>
    <x v="1"/>
    <x v="0"/>
    <x v="8"/>
  </r>
  <r>
    <n v="11280633"/>
    <n v="37"/>
    <x v="0"/>
    <x v="1"/>
    <x v="0"/>
    <x v="8"/>
  </r>
  <r>
    <n v="11285867"/>
    <n v="10"/>
    <x v="0"/>
    <x v="2"/>
    <x v="9"/>
    <x v="0"/>
  </r>
  <r>
    <n v="11293826"/>
    <n v="68"/>
    <x v="0"/>
    <x v="1"/>
    <x v="0"/>
    <x v="0"/>
  </r>
  <r>
    <n v="11288567"/>
    <n v="5"/>
    <x v="0"/>
    <x v="1"/>
    <x v="0"/>
    <x v="8"/>
  </r>
  <r>
    <n v="11280232"/>
    <n v="71"/>
    <x v="0"/>
    <x v="7"/>
    <x v="6"/>
    <x v="9"/>
  </r>
  <r>
    <n v="11280246"/>
    <n v="44"/>
    <x v="0"/>
    <x v="7"/>
    <x v="6"/>
    <x v="7"/>
  </r>
  <r>
    <n v="11280239"/>
    <n v="65"/>
    <x v="0"/>
    <x v="7"/>
    <x v="6"/>
    <x v="9"/>
  </r>
  <r>
    <n v="11280014"/>
    <n v="69"/>
    <x v="1"/>
    <x v="3"/>
    <x v="1"/>
    <x v="3"/>
  </r>
  <r>
    <n v="11279929"/>
    <n v="33"/>
    <x v="0"/>
    <x v="0"/>
    <x v="6"/>
    <x v="3"/>
  </r>
  <r>
    <n v="11279929"/>
    <n v="70"/>
    <x v="0"/>
    <x v="3"/>
    <x v="6"/>
    <x v="3"/>
  </r>
  <r>
    <n v="11286988"/>
    <n v="58"/>
    <x v="0"/>
    <x v="0"/>
    <x v="1"/>
    <x v="10"/>
  </r>
  <r>
    <n v="11286998"/>
    <n v="47"/>
    <x v="0"/>
    <x v="3"/>
    <x v="6"/>
    <x v="10"/>
  </r>
  <r>
    <n v="11287011"/>
    <n v="15"/>
    <x v="0"/>
    <x v="0"/>
    <x v="6"/>
    <x v="10"/>
  </r>
  <r>
    <n v="11285869"/>
    <n v="31"/>
    <x v="0"/>
    <x v="3"/>
    <x v="6"/>
    <x v="0"/>
  </r>
  <r>
    <n v="11288033"/>
    <n v="29"/>
    <x v="0"/>
    <x v="0"/>
    <x v="2"/>
    <x v="0"/>
  </r>
  <r>
    <n v="11288033"/>
    <n v="72"/>
    <x v="0"/>
    <x v="3"/>
    <x v="1"/>
    <x v="0"/>
  </r>
  <r>
    <n v="11288040"/>
    <n v="76"/>
    <x v="1"/>
    <x v="7"/>
    <x v="6"/>
    <x v="0"/>
  </r>
  <r>
    <n v="11284334"/>
    <n v="54"/>
    <x v="1"/>
    <x v="7"/>
    <x v="6"/>
    <x v="3"/>
  </r>
  <r>
    <n v="11285868"/>
    <n v="5"/>
    <x v="0"/>
    <x v="7"/>
    <x v="6"/>
    <x v="3"/>
  </r>
  <r>
    <n v="11285868"/>
    <n v="50"/>
    <x v="0"/>
    <x v="3"/>
    <x v="1"/>
    <x v="3"/>
  </r>
  <r>
    <n v="11291422"/>
    <n v="30"/>
    <x v="0"/>
    <x v="3"/>
    <x v="6"/>
    <x v="2"/>
  </r>
  <r>
    <n v="11291403"/>
    <n v="57"/>
    <x v="0"/>
    <x v="0"/>
    <x v="6"/>
    <x v="3"/>
  </r>
  <r>
    <n v="11291405"/>
    <n v="72"/>
    <x v="0"/>
    <x v="3"/>
    <x v="6"/>
    <x v="2"/>
  </r>
  <r>
    <n v="11291405"/>
    <n v="79"/>
    <x v="0"/>
    <x v="3"/>
    <x v="6"/>
    <x v="2"/>
  </r>
  <r>
    <n v="11293846"/>
    <n v="23"/>
    <x v="0"/>
    <x v="3"/>
    <x v="1"/>
    <x v="0"/>
  </r>
  <r>
    <n v="11293846"/>
    <n v="59"/>
    <x v="0"/>
    <x v="3"/>
    <x v="6"/>
    <x v="0"/>
  </r>
  <r>
    <n v="11293847"/>
    <n v="58"/>
    <x v="0"/>
    <x v="3"/>
    <x v="6"/>
    <x v="11"/>
  </r>
  <r>
    <n v="11294154"/>
    <n v="64"/>
    <x v="1"/>
    <x v="7"/>
    <x v="6"/>
    <x v="0"/>
  </r>
  <r>
    <n v="11294155"/>
    <n v="21"/>
    <x v="1"/>
    <x v="0"/>
    <x v="2"/>
    <x v="3"/>
  </r>
  <r>
    <n v="11294155"/>
    <n v="34"/>
    <x v="1"/>
    <x v="7"/>
    <x v="6"/>
    <x v="3"/>
  </r>
  <r>
    <n v="11294155"/>
    <n v="40"/>
    <x v="1"/>
    <x v="7"/>
    <x v="6"/>
    <x v="3"/>
  </r>
  <r>
    <n v="11284294"/>
    <n v="49"/>
    <x v="0"/>
    <x v="3"/>
    <x v="6"/>
    <x v="3"/>
  </r>
  <r>
    <n v="11284303"/>
    <n v="40"/>
    <x v="1"/>
    <x v="7"/>
    <x v="6"/>
    <x v="3"/>
  </r>
  <r>
    <n v="11284303"/>
    <n v="72"/>
    <x v="0"/>
    <x v="7"/>
    <x v="6"/>
    <x v="3"/>
  </r>
  <r>
    <n v="11287053"/>
    <n v="59"/>
    <x v="0"/>
    <x v="7"/>
    <x v="6"/>
    <x v="3"/>
  </r>
  <r>
    <n v="11284312"/>
    <n v="31"/>
    <x v="0"/>
    <x v="0"/>
    <x v="6"/>
    <x v="3"/>
  </r>
  <r>
    <n v="11288566"/>
    <n v="81"/>
    <x v="0"/>
    <x v="0"/>
    <x v="6"/>
    <x v="11"/>
  </r>
  <r>
    <n v="11302229"/>
    <n v="60"/>
    <x v="0"/>
    <x v="0"/>
    <x v="3"/>
    <x v="9"/>
  </r>
  <r>
    <n v="11302451"/>
    <n v="56"/>
    <x v="1"/>
    <x v="0"/>
    <x v="2"/>
    <x v="9"/>
  </r>
  <r>
    <n v="11303312"/>
    <n v="6"/>
    <x v="0"/>
    <x v="7"/>
    <x v="6"/>
    <x v="11"/>
  </r>
  <r>
    <n v="11295182"/>
    <n v="43"/>
    <x v="0"/>
    <x v="9"/>
    <x v="2"/>
    <x v="0"/>
  </r>
  <r>
    <n v="11302694"/>
    <n v="52"/>
    <x v="0"/>
    <x v="16"/>
    <x v="6"/>
    <x v="9"/>
  </r>
  <r>
    <n v="620788137"/>
    <n v="82"/>
    <x v="0"/>
    <x v="0"/>
    <x v="2"/>
    <x v="6"/>
  </r>
  <r>
    <n v="11289518"/>
    <n v="8"/>
    <x v="0"/>
    <x v="7"/>
    <x v="8"/>
    <x v="0"/>
  </r>
  <r>
    <n v="11289518"/>
    <n v="41"/>
    <x v="0"/>
    <x v="16"/>
    <x v="5"/>
    <x v="0"/>
  </r>
  <r>
    <n v="11298677"/>
    <n v="51"/>
    <x v="0"/>
    <x v="9"/>
    <x v="12"/>
    <x v="4"/>
  </r>
  <r>
    <n v="11298677"/>
    <n v="77"/>
    <x v="1"/>
    <x v="0"/>
    <x v="1"/>
    <x v="4"/>
  </r>
  <r>
    <n v="11293236"/>
    <n v="86"/>
    <x v="1"/>
    <x v="2"/>
    <x v="1"/>
    <x v="1"/>
  </r>
  <r>
    <n v="620814467"/>
    <n v="26"/>
    <x v="1"/>
    <x v="5"/>
    <x v="10"/>
    <x v="5"/>
  </r>
  <r>
    <n v="620814467"/>
    <n v="26"/>
    <x v="0"/>
    <x v="2"/>
    <x v="1"/>
    <x v="5"/>
  </r>
  <r>
    <n v="11246506"/>
    <n v="37"/>
    <x v="1"/>
    <x v="2"/>
    <x v="1"/>
    <x v="9"/>
  </r>
  <r>
    <n v="11280422"/>
    <n v="61"/>
    <x v="1"/>
    <x v="9"/>
    <x v="5"/>
    <x v="5"/>
  </r>
  <r>
    <n v="11243852"/>
    <n v="42"/>
    <x v="1"/>
    <x v="7"/>
    <x v="5"/>
    <x v="9"/>
  </r>
  <r>
    <n v="11237211"/>
    <n v="83"/>
    <x v="1"/>
    <x v="7"/>
    <x v="10"/>
    <x v="9"/>
  </r>
  <r>
    <n v="11286773"/>
    <n v="24"/>
    <x v="0"/>
    <x v="5"/>
    <x v="7"/>
    <x v="9"/>
  </r>
  <r>
    <n v="11286773"/>
    <n v="29"/>
    <x v="1"/>
    <x v="5"/>
    <x v="1"/>
    <x v="9"/>
  </r>
  <r>
    <n v="11286771"/>
    <n v="10"/>
    <x v="0"/>
    <x v="2"/>
    <x v="5"/>
    <x v="9"/>
  </r>
  <r>
    <n v="11286777"/>
    <n v="79"/>
    <x v="0"/>
    <x v="2"/>
    <x v="10"/>
    <x v="9"/>
  </r>
  <r>
    <n v="11243001"/>
    <n v="44"/>
    <x v="1"/>
    <x v="7"/>
    <x v="5"/>
    <x v="8"/>
  </r>
  <r>
    <n v="11288280"/>
    <n v="41"/>
    <x v="1"/>
    <x v="5"/>
    <x v="7"/>
    <x v="8"/>
  </r>
  <r>
    <n v="11249069"/>
    <n v="7"/>
    <x v="0"/>
    <x v="2"/>
    <x v="1"/>
    <x v="9"/>
  </r>
  <r>
    <n v="11108143"/>
    <n v="5"/>
    <x v="0"/>
    <x v="2"/>
    <x v="1"/>
    <x v="8"/>
  </r>
  <r>
    <n v="11236758"/>
    <n v="3"/>
    <x v="0"/>
    <x v="2"/>
    <x v="5"/>
    <x v="8"/>
  </r>
  <r>
    <n v="11295138"/>
    <n v="78"/>
    <x v="1"/>
    <x v="2"/>
    <x v="7"/>
    <x v="9"/>
  </r>
  <r>
    <n v="11295141"/>
    <n v="74"/>
    <x v="1"/>
    <x v="5"/>
    <x v="10"/>
    <x v="9"/>
  </r>
  <r>
    <n v="11295145"/>
    <n v="28"/>
    <x v="1"/>
    <x v="7"/>
    <x v="10"/>
    <x v="9"/>
  </r>
  <r>
    <n v="11295145"/>
    <n v="68"/>
    <x v="0"/>
    <x v="7"/>
    <x v="5"/>
    <x v="9"/>
  </r>
  <r>
    <n v="11282297"/>
    <n v="62"/>
    <x v="1"/>
    <x v="2"/>
    <x v="1"/>
    <x v="5"/>
  </r>
  <r>
    <n v="11295998"/>
    <n v="2"/>
    <x v="0"/>
    <x v="7"/>
    <x v="1"/>
    <x v="8"/>
  </r>
  <r>
    <n v="11299341"/>
    <n v="44"/>
    <x v="1"/>
    <x v="2"/>
    <x v="7"/>
    <x v="8"/>
  </r>
  <r>
    <n v="11240005"/>
    <n v="75"/>
    <x v="0"/>
    <x v="5"/>
    <x v="1"/>
    <x v="5"/>
  </r>
  <r>
    <n v="11296127"/>
    <n v="52"/>
    <x v="0"/>
    <x v="5"/>
    <x v="7"/>
    <x v="9"/>
  </r>
  <r>
    <n v="11299008"/>
    <n v="57"/>
    <x v="1"/>
    <x v="5"/>
    <x v="10"/>
    <x v="9"/>
  </r>
  <r>
    <n v="11253808"/>
    <n v="88"/>
    <x v="1"/>
    <x v="2"/>
    <x v="7"/>
    <x v="8"/>
  </r>
  <r>
    <n v="11242292"/>
    <n v="34"/>
    <x v="1"/>
    <x v="7"/>
    <x v="1"/>
    <x v="9"/>
  </r>
  <r>
    <n v="10980564"/>
    <n v="38"/>
    <x v="1"/>
    <x v="5"/>
    <x v="10"/>
    <x v="6"/>
  </r>
  <r>
    <n v="11099376"/>
    <n v="25"/>
    <x v="0"/>
    <x v="5"/>
    <x v="10"/>
    <x v="0"/>
  </r>
  <r>
    <n v="11099376"/>
    <n v="83"/>
    <x v="1"/>
    <x v="2"/>
    <x v="10"/>
    <x v="0"/>
  </r>
  <r>
    <n v="11181566"/>
    <n v="36"/>
    <x v="1"/>
    <x v="5"/>
    <x v="10"/>
    <x v="6"/>
  </r>
  <r>
    <n v="11212014"/>
    <n v="81"/>
    <x v="1"/>
    <x v="8"/>
    <x v="10"/>
    <x v="6"/>
  </r>
  <r>
    <n v="11192431"/>
    <n v="81"/>
    <x v="1"/>
    <x v="8"/>
    <x v="10"/>
    <x v="0"/>
  </r>
  <r>
    <n v="11220225"/>
    <n v="65"/>
    <x v="1"/>
    <x v="5"/>
    <x v="10"/>
    <x v="0"/>
  </r>
  <r>
    <n v="11220499"/>
    <n v="89"/>
    <x v="1"/>
    <x v="8"/>
    <x v="10"/>
    <x v="1"/>
  </r>
  <r>
    <n v="11221790"/>
    <n v="71"/>
    <x v="1"/>
    <x v="2"/>
    <x v="10"/>
    <x v="6"/>
  </r>
  <r>
    <n v="11223003"/>
    <n v="73"/>
    <x v="1"/>
    <x v="2"/>
    <x v="10"/>
    <x v="6"/>
  </r>
  <r>
    <n v="11232322"/>
    <n v="15"/>
    <x v="1"/>
    <x v="1"/>
    <x v="0"/>
    <x v="6"/>
  </r>
  <r>
    <n v="11248774"/>
    <n v="78"/>
    <x v="0"/>
    <x v="4"/>
    <x v="10"/>
    <x v="4"/>
  </r>
  <r>
    <n v="11220365"/>
    <n v="16"/>
    <x v="1"/>
    <x v="2"/>
    <x v="10"/>
    <x v="6"/>
  </r>
  <r>
    <n v="11265516"/>
    <n v="99"/>
    <x v="0"/>
    <x v="2"/>
    <x v="10"/>
    <x v="6"/>
  </r>
  <r>
    <n v="11268417"/>
    <n v="23"/>
    <x v="1"/>
    <x v="5"/>
    <x v="10"/>
    <x v="6"/>
  </r>
  <r>
    <n v="11140197"/>
    <n v="44"/>
    <x v="1"/>
    <x v="5"/>
    <x v="10"/>
    <x v="6"/>
  </r>
  <r>
    <n v="11261663"/>
    <n v="85"/>
    <x v="0"/>
    <x v="2"/>
    <x v="10"/>
    <x v="0"/>
  </r>
  <r>
    <n v="11242033"/>
    <n v="74"/>
    <x v="1"/>
    <x v="2"/>
    <x v="10"/>
    <x v="6"/>
  </r>
  <r>
    <n v="11284331"/>
    <n v="57"/>
    <x v="1"/>
    <x v="2"/>
    <x v="10"/>
    <x v="6"/>
  </r>
  <r>
    <n v="10659320"/>
    <n v="40"/>
    <x v="1"/>
    <x v="7"/>
    <x v="3"/>
    <x v="4"/>
  </r>
  <r>
    <n v="11248116"/>
    <n v="31"/>
    <x v="1"/>
    <x v="14"/>
    <x v="3"/>
    <x v="6"/>
  </r>
  <r>
    <n v="11250678"/>
    <n v="108"/>
    <x v="0"/>
    <x v="4"/>
    <x v="3"/>
    <x v="6"/>
  </r>
  <r>
    <n v="11299336"/>
    <n v="17"/>
    <x v="1"/>
    <x v="7"/>
    <x v="11"/>
    <x v="6"/>
  </r>
  <r>
    <n v="11289613"/>
    <n v="23"/>
    <x v="1"/>
    <x v="2"/>
    <x v="8"/>
    <x v="0"/>
  </r>
  <r>
    <n v="11289613"/>
    <n v="72"/>
    <x v="1"/>
    <x v="11"/>
    <x v="9"/>
    <x v="0"/>
  </r>
  <r>
    <n v="11289615"/>
    <n v="14"/>
    <x v="1"/>
    <x v="7"/>
    <x v="9"/>
    <x v="0"/>
  </r>
  <r>
    <n v="11293278"/>
    <n v="61"/>
    <x v="0"/>
    <x v="2"/>
    <x v="9"/>
    <x v="0"/>
  </r>
  <r>
    <n v="11293275"/>
    <n v="79"/>
    <x v="0"/>
    <x v="2"/>
    <x v="8"/>
    <x v="5"/>
  </r>
  <r>
    <n v="11293122"/>
    <n v="13"/>
    <x v="1"/>
    <x v="11"/>
    <x v="5"/>
    <x v="9"/>
  </r>
  <r>
    <n v="11293120"/>
    <n v="24"/>
    <x v="1"/>
    <x v="16"/>
    <x v="8"/>
    <x v="5"/>
  </r>
  <r>
    <n v="11293125"/>
    <n v="38"/>
    <x v="0"/>
    <x v="2"/>
    <x v="8"/>
    <x v="9"/>
  </r>
  <r>
    <n v="11293125"/>
    <n v="74"/>
    <x v="0"/>
    <x v="11"/>
    <x v="1"/>
    <x v="9"/>
  </r>
  <r>
    <n v="11293125"/>
    <n v="86"/>
    <x v="1"/>
    <x v="9"/>
    <x v="8"/>
    <x v="9"/>
  </r>
  <r>
    <n v="11285508"/>
    <n v="50"/>
    <x v="1"/>
    <x v="2"/>
    <x v="4"/>
    <x v="4"/>
  </r>
  <r>
    <n v="11285435"/>
    <n v="61"/>
    <x v="1"/>
    <x v="7"/>
    <x v="4"/>
    <x v="1"/>
  </r>
  <r>
    <n v="11285523"/>
    <n v="75"/>
    <x v="1"/>
    <x v="2"/>
    <x v="11"/>
    <x v="0"/>
  </r>
  <r>
    <n v="11296296"/>
    <n v="37"/>
    <x v="0"/>
    <x v="2"/>
    <x v="5"/>
    <x v="6"/>
  </r>
  <r>
    <n v="11298872"/>
    <n v="39"/>
    <x v="1"/>
    <x v="1"/>
    <x v="0"/>
    <x v="0"/>
  </r>
  <r>
    <n v="11304625"/>
    <n v="67"/>
    <x v="1"/>
    <x v="16"/>
    <x v="6"/>
    <x v="5"/>
  </r>
  <r>
    <n v="11300494"/>
    <n v="15"/>
    <x v="1"/>
    <x v="7"/>
    <x v="5"/>
    <x v="1"/>
  </r>
  <r>
    <n v="11304284"/>
    <n v="25"/>
    <x v="1"/>
    <x v="10"/>
    <x v="3"/>
    <x v="4"/>
  </r>
  <r>
    <n v="617267540"/>
    <n v="67"/>
    <x v="0"/>
    <x v="1"/>
    <x v="0"/>
    <x v="5"/>
  </r>
  <r>
    <n v="620814364"/>
    <n v="85"/>
    <x v="0"/>
    <x v="1"/>
    <x v="0"/>
    <x v="6"/>
  </r>
  <r>
    <n v="11307353"/>
    <n v="15"/>
    <x v="0"/>
    <x v="1"/>
    <x v="0"/>
    <x v="4"/>
  </r>
  <r>
    <n v="11307371"/>
    <n v="27"/>
    <x v="0"/>
    <x v="1"/>
    <x v="0"/>
    <x v="4"/>
  </r>
  <r>
    <n v="11305508"/>
    <n v="29"/>
    <x v="0"/>
    <x v="6"/>
    <x v="10"/>
    <x v="6"/>
  </r>
  <r>
    <n v="11307842"/>
    <n v="22"/>
    <x v="0"/>
    <x v="0"/>
    <x v="8"/>
    <x v="4"/>
  </r>
  <r>
    <n v="11305723"/>
    <n v="33"/>
    <x v="1"/>
    <x v="4"/>
    <x v="4"/>
    <x v="4"/>
  </r>
  <r>
    <n v="617307312"/>
    <n v="4"/>
    <x v="0"/>
    <x v="4"/>
    <x v="2"/>
    <x v="6"/>
  </r>
  <r>
    <n v="11286546"/>
    <n v="81"/>
    <x v="1"/>
    <x v="1"/>
    <x v="0"/>
    <x v="4"/>
  </r>
  <r>
    <n v="11304834"/>
    <n v="82"/>
    <x v="0"/>
    <x v="2"/>
    <x v="9"/>
    <x v="8"/>
  </r>
  <r>
    <n v="11304586"/>
    <n v="14"/>
    <x v="0"/>
    <x v="11"/>
    <x v="3"/>
    <x v="4"/>
  </r>
  <r>
    <n v="11307551"/>
    <n v="53"/>
    <x v="1"/>
    <x v="2"/>
    <x v="4"/>
    <x v="4"/>
  </r>
  <r>
    <n v="11304832"/>
    <n v="50"/>
    <x v="0"/>
    <x v="9"/>
    <x v="6"/>
    <x v="8"/>
  </r>
  <r>
    <n v="11304564"/>
    <n v="4"/>
    <x v="0"/>
    <x v="0"/>
    <x v="6"/>
    <x v="3"/>
  </r>
  <r>
    <n v="11303839"/>
    <n v="80"/>
    <x v="0"/>
    <x v="6"/>
    <x v="3"/>
    <x v="1"/>
  </r>
  <r>
    <n v="11307877"/>
    <n v="7"/>
    <x v="0"/>
    <x v="0"/>
    <x v="6"/>
    <x v="3"/>
  </r>
  <r>
    <n v="11307877"/>
    <n v="10"/>
    <x v="1"/>
    <x v="0"/>
    <x v="6"/>
    <x v="3"/>
  </r>
  <r>
    <n v="11307911"/>
    <n v="70"/>
    <x v="1"/>
    <x v="16"/>
    <x v="9"/>
    <x v="4"/>
  </r>
  <r>
    <n v="11309338"/>
    <n v="34"/>
    <x v="1"/>
    <x v="2"/>
    <x v="8"/>
    <x v="8"/>
  </r>
  <r>
    <n v="11309792"/>
    <n v="52"/>
    <x v="0"/>
    <x v="5"/>
    <x v="3"/>
    <x v="4"/>
  </r>
  <r>
    <n v="11309004"/>
    <n v="21"/>
    <x v="0"/>
    <x v="5"/>
    <x v="3"/>
    <x v="1"/>
  </r>
  <r>
    <n v="11309073"/>
    <n v="31"/>
    <x v="1"/>
    <x v="2"/>
    <x v="10"/>
    <x v="5"/>
  </r>
  <r>
    <n v="11310297"/>
    <n v="6"/>
    <x v="0"/>
    <x v="7"/>
    <x v="1"/>
    <x v="10"/>
  </r>
  <r>
    <n v="619432255"/>
    <n v="44"/>
    <x v="0"/>
    <x v="7"/>
    <x v="13"/>
    <x v="4"/>
  </r>
  <r>
    <n v="11306674"/>
    <n v="60"/>
    <x v="1"/>
    <x v="0"/>
    <x v="2"/>
    <x v="10"/>
  </r>
  <r>
    <n v="11310985"/>
    <n v="14"/>
    <x v="0"/>
    <x v="7"/>
    <x v="4"/>
    <x v="4"/>
  </r>
  <r>
    <n v="11307528"/>
    <n v="66"/>
    <x v="1"/>
    <x v="4"/>
    <x v="11"/>
    <x v="4"/>
  </r>
  <r>
    <n v="11310986"/>
    <n v="67"/>
    <x v="1"/>
    <x v="4"/>
    <x v="1"/>
    <x v="4"/>
  </r>
  <r>
    <n v="11297266"/>
    <n v="73"/>
    <x v="0"/>
    <x v="7"/>
    <x v="7"/>
    <x v="0"/>
  </r>
  <r>
    <n v="617316200"/>
    <n v="83"/>
    <x v="0"/>
    <x v="12"/>
    <x v="3"/>
    <x v="4"/>
  </r>
  <r>
    <n v="620607674"/>
    <n v="68"/>
    <x v="0"/>
    <x v="1"/>
    <x v="0"/>
    <x v="6"/>
  </r>
  <r>
    <n v="620732164"/>
    <n v="43"/>
    <x v="0"/>
    <x v="12"/>
    <x v="8"/>
    <x v="1"/>
  </r>
  <r>
    <n v="620853412"/>
    <n v="31"/>
    <x v="0"/>
    <x v="4"/>
    <x v="6"/>
    <x v="6"/>
  </r>
  <r>
    <n v="11303295"/>
    <n v="40"/>
    <x v="1"/>
    <x v="2"/>
    <x v="2"/>
    <x v="8"/>
  </r>
  <r>
    <n v="11309528"/>
    <n v="32"/>
    <x v="1"/>
    <x v="2"/>
    <x v="3"/>
    <x v="8"/>
  </r>
  <r>
    <n v="11306559"/>
    <n v="40"/>
    <x v="0"/>
    <x v="6"/>
    <x v="11"/>
    <x v="6"/>
  </r>
  <r>
    <n v="11306564"/>
    <n v="71"/>
    <x v="0"/>
    <x v="7"/>
    <x v="2"/>
    <x v="3"/>
  </r>
  <r>
    <n v="11304823"/>
    <n v="36"/>
    <x v="1"/>
    <x v="9"/>
    <x v="2"/>
    <x v="4"/>
  </r>
  <r>
    <n v="11304806"/>
    <n v="68"/>
    <x v="0"/>
    <x v="4"/>
    <x v="11"/>
    <x v="4"/>
  </r>
  <r>
    <n v="620814582"/>
    <n v="20"/>
    <x v="0"/>
    <x v="16"/>
    <x v="1"/>
    <x v="4"/>
  </r>
  <r>
    <n v="11289031"/>
    <n v="19"/>
    <x v="0"/>
    <x v="9"/>
    <x v="6"/>
    <x v="4"/>
  </r>
  <r>
    <n v="11302990"/>
    <n v="33"/>
    <x v="0"/>
    <x v="0"/>
    <x v="2"/>
    <x v="11"/>
  </r>
  <r>
    <n v="11310055"/>
    <n v="39"/>
    <x v="0"/>
    <x v="0"/>
    <x v="1"/>
    <x v="5"/>
  </r>
  <r>
    <n v="618407334"/>
    <n v="15"/>
    <x v="1"/>
    <x v="2"/>
    <x v="4"/>
    <x v="8"/>
  </r>
  <r>
    <n v="620923894"/>
    <n v="32"/>
    <x v="1"/>
    <x v="6"/>
    <x v="2"/>
    <x v="0"/>
  </r>
  <r>
    <n v="11313805"/>
    <n v="84"/>
    <x v="1"/>
    <x v="0"/>
    <x v="4"/>
    <x v="0"/>
  </r>
  <r>
    <n v="11316204"/>
    <n v="90"/>
    <x v="0"/>
    <x v="0"/>
    <x v="2"/>
    <x v="0"/>
  </r>
  <r>
    <n v="11317166"/>
    <n v="53"/>
    <x v="0"/>
    <x v="11"/>
    <x v="4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08">
  <r>
    <n v="11206784"/>
    <n v="42"/>
    <x v="0"/>
    <x v="0"/>
    <x v="0"/>
    <x v="0"/>
  </r>
  <r>
    <n v="11211272"/>
    <n v="36"/>
    <x v="1"/>
    <x v="1"/>
    <x v="0"/>
    <x v="0"/>
  </r>
  <r>
    <n v="11249342"/>
    <n v="17"/>
    <x v="0"/>
    <x v="2"/>
    <x v="1"/>
    <x v="1"/>
  </r>
  <r>
    <n v="11258134"/>
    <n v="50"/>
    <x v="1"/>
    <x v="3"/>
    <x v="1"/>
    <x v="2"/>
  </r>
  <r>
    <n v="11258137"/>
    <n v="32"/>
    <x v="0"/>
    <x v="0"/>
    <x v="2"/>
    <x v="3"/>
  </r>
  <r>
    <n v="11260804"/>
    <n v="68"/>
    <x v="0"/>
    <x v="4"/>
    <x v="3"/>
    <x v="4"/>
  </r>
  <r>
    <n v="11261065"/>
    <n v="47"/>
    <x v="0"/>
    <x v="4"/>
    <x v="1"/>
    <x v="5"/>
  </r>
  <r>
    <n v="11262170"/>
    <n v="84"/>
    <x v="0"/>
    <x v="5"/>
    <x v="4"/>
    <x v="1"/>
  </r>
  <r>
    <n v="11263055"/>
    <n v="82"/>
    <x v="0"/>
    <x v="6"/>
    <x v="1"/>
    <x v="0"/>
  </r>
  <r>
    <n v="11264680"/>
    <n v="42"/>
    <x v="0"/>
    <x v="4"/>
    <x v="5"/>
    <x v="6"/>
  </r>
  <r>
    <n v="11263561"/>
    <n v="82"/>
    <x v="1"/>
    <x v="1"/>
    <x v="0"/>
    <x v="0"/>
  </r>
  <r>
    <n v="11266629"/>
    <n v="83"/>
    <x v="1"/>
    <x v="7"/>
    <x v="6"/>
    <x v="0"/>
  </r>
  <r>
    <n v="11266845"/>
    <n v="39"/>
    <x v="1"/>
    <x v="8"/>
    <x v="7"/>
    <x v="6"/>
  </r>
  <r>
    <n v="11270870"/>
    <n v="21"/>
    <x v="1"/>
    <x v="0"/>
    <x v="1"/>
    <x v="0"/>
  </r>
  <r>
    <n v="620259609"/>
    <n v="12"/>
    <x v="0"/>
    <x v="7"/>
    <x v="0"/>
    <x v="5"/>
  </r>
  <r>
    <n v="11187521"/>
    <n v="33"/>
    <x v="0"/>
    <x v="9"/>
    <x v="8"/>
    <x v="0"/>
  </r>
  <r>
    <n v="11187521"/>
    <n v="78"/>
    <x v="0"/>
    <x v="4"/>
    <x v="8"/>
    <x v="0"/>
  </r>
  <r>
    <n v="11220918"/>
    <n v="87"/>
    <x v="1"/>
    <x v="9"/>
    <x v="8"/>
    <x v="5"/>
  </r>
  <r>
    <n v="11187519"/>
    <n v="78"/>
    <x v="1"/>
    <x v="2"/>
    <x v="8"/>
    <x v="5"/>
  </r>
  <r>
    <n v="11233576"/>
    <n v="73"/>
    <x v="1"/>
    <x v="9"/>
    <x v="8"/>
    <x v="1"/>
  </r>
  <r>
    <n v="11249307"/>
    <n v="34"/>
    <x v="1"/>
    <x v="9"/>
    <x v="8"/>
    <x v="4"/>
  </r>
  <r>
    <n v="11261901"/>
    <n v="33"/>
    <x v="1"/>
    <x v="7"/>
    <x v="6"/>
    <x v="2"/>
  </r>
  <r>
    <n v="11268069"/>
    <n v="17"/>
    <x v="1"/>
    <x v="9"/>
    <x v="5"/>
    <x v="1"/>
  </r>
  <r>
    <n v="11273069"/>
    <n v="66"/>
    <x v="0"/>
    <x v="7"/>
    <x v="8"/>
    <x v="1"/>
  </r>
  <r>
    <n v="620447473"/>
    <n v="43"/>
    <x v="0"/>
    <x v="4"/>
    <x v="8"/>
    <x v="0"/>
  </r>
  <r>
    <n v="620609500"/>
    <n v="75"/>
    <x v="1"/>
    <x v="10"/>
    <x v="9"/>
    <x v="5"/>
  </r>
  <r>
    <n v="11263713"/>
    <n v="5"/>
    <x v="0"/>
    <x v="0"/>
    <x v="1"/>
    <x v="7"/>
  </r>
  <r>
    <n v="11264910"/>
    <n v="71"/>
    <x v="0"/>
    <x v="2"/>
    <x v="10"/>
    <x v="0"/>
  </r>
  <r>
    <n v="11266673"/>
    <n v="87"/>
    <x v="0"/>
    <x v="7"/>
    <x v="6"/>
    <x v="7"/>
  </r>
  <r>
    <n v="11260862"/>
    <n v="59"/>
    <x v="1"/>
    <x v="9"/>
    <x v="3"/>
    <x v="1"/>
  </r>
  <r>
    <n v="11260862"/>
    <n v="77"/>
    <x v="0"/>
    <x v="4"/>
    <x v="2"/>
    <x v="1"/>
  </r>
  <r>
    <n v="11261244"/>
    <n v="81"/>
    <x v="0"/>
    <x v="11"/>
    <x v="11"/>
    <x v="1"/>
  </r>
  <r>
    <n v="616228096"/>
    <n v="38"/>
    <x v="1"/>
    <x v="7"/>
    <x v="6"/>
    <x v="8"/>
  </r>
  <r>
    <n v="620338248"/>
    <n v="70"/>
    <x v="1"/>
    <x v="3"/>
    <x v="3"/>
    <x v="4"/>
  </r>
  <r>
    <n v="11220164"/>
    <n v="40"/>
    <x v="1"/>
    <x v="12"/>
    <x v="0"/>
    <x v="0"/>
  </r>
  <r>
    <n v="11220164"/>
    <n v="64"/>
    <x v="0"/>
    <x v="4"/>
    <x v="2"/>
    <x v="0"/>
  </r>
  <r>
    <n v="11220164"/>
    <n v="72"/>
    <x v="1"/>
    <x v="2"/>
    <x v="10"/>
    <x v="0"/>
  </r>
  <r>
    <n v="11220160"/>
    <n v="33"/>
    <x v="0"/>
    <x v="0"/>
    <x v="0"/>
    <x v="0"/>
  </r>
  <r>
    <n v="11220160"/>
    <n v="56"/>
    <x v="1"/>
    <x v="1"/>
    <x v="4"/>
    <x v="0"/>
  </r>
  <r>
    <n v="11220162"/>
    <n v="31"/>
    <x v="0"/>
    <x v="4"/>
    <x v="2"/>
    <x v="0"/>
  </r>
  <r>
    <n v="11220162"/>
    <n v="44"/>
    <x v="0"/>
    <x v="13"/>
    <x v="2"/>
    <x v="0"/>
  </r>
  <r>
    <n v="11247745"/>
    <n v="13"/>
    <x v="0"/>
    <x v="4"/>
    <x v="3"/>
    <x v="0"/>
  </r>
  <r>
    <n v="11247751"/>
    <n v="37"/>
    <x v="0"/>
    <x v="4"/>
    <x v="2"/>
    <x v="0"/>
  </r>
  <r>
    <n v="11247751"/>
    <n v="82"/>
    <x v="0"/>
    <x v="13"/>
    <x v="12"/>
    <x v="0"/>
  </r>
  <r>
    <n v="11247779"/>
    <n v="34"/>
    <x v="1"/>
    <x v="2"/>
    <x v="0"/>
    <x v="0"/>
  </r>
  <r>
    <n v="11247784"/>
    <n v="23"/>
    <x v="1"/>
    <x v="0"/>
    <x v="0"/>
    <x v="0"/>
  </r>
  <r>
    <n v="11247784"/>
    <n v="35"/>
    <x v="1"/>
    <x v="2"/>
    <x v="0"/>
    <x v="0"/>
  </r>
  <r>
    <n v="11247784"/>
    <n v="79"/>
    <x v="0"/>
    <x v="7"/>
    <x v="12"/>
    <x v="0"/>
  </r>
  <r>
    <n v="11247794"/>
    <n v="38"/>
    <x v="0"/>
    <x v="14"/>
    <x v="3"/>
    <x v="0"/>
  </r>
  <r>
    <n v="11247806"/>
    <n v="1"/>
    <x v="1"/>
    <x v="2"/>
    <x v="10"/>
    <x v="0"/>
  </r>
  <r>
    <n v="620165032"/>
    <n v="78"/>
    <x v="0"/>
    <x v="6"/>
    <x v="2"/>
    <x v="0"/>
  </r>
  <r>
    <n v="11260863"/>
    <n v="11"/>
    <x v="1"/>
    <x v="13"/>
    <x v="2"/>
    <x v="6"/>
  </r>
  <r>
    <n v="11196854"/>
    <n v="49"/>
    <x v="0"/>
    <x v="1"/>
    <x v="0"/>
    <x v="1"/>
  </r>
  <r>
    <n v="11210677"/>
    <n v="4"/>
    <x v="1"/>
    <x v="4"/>
    <x v="11"/>
    <x v="1"/>
  </r>
  <r>
    <n v="11225953"/>
    <n v="87"/>
    <x v="0"/>
    <x v="1"/>
    <x v="0"/>
    <x v="0"/>
  </r>
  <r>
    <n v="11235950"/>
    <n v="2"/>
    <x v="0"/>
    <x v="1"/>
    <x v="0"/>
    <x v="6"/>
  </r>
  <r>
    <n v="11245152"/>
    <n v="52"/>
    <x v="1"/>
    <x v="1"/>
    <x v="0"/>
    <x v="8"/>
  </r>
  <r>
    <n v="11246641"/>
    <n v="28"/>
    <x v="0"/>
    <x v="1"/>
    <x v="0"/>
    <x v="6"/>
  </r>
  <r>
    <n v="11258599"/>
    <n v="20"/>
    <x v="1"/>
    <x v="1"/>
    <x v="0"/>
    <x v="0"/>
  </r>
  <r>
    <n v="11258599"/>
    <n v="48"/>
    <x v="1"/>
    <x v="1"/>
    <x v="0"/>
    <x v="0"/>
  </r>
  <r>
    <n v="11258596"/>
    <n v="11"/>
    <x v="0"/>
    <x v="1"/>
    <x v="0"/>
    <x v="1"/>
  </r>
  <r>
    <n v="11258596"/>
    <n v="73"/>
    <x v="1"/>
    <x v="12"/>
    <x v="11"/>
    <x v="1"/>
  </r>
  <r>
    <n v="11258606"/>
    <n v="22"/>
    <x v="1"/>
    <x v="4"/>
    <x v="11"/>
    <x v="1"/>
  </r>
  <r>
    <n v="11264994"/>
    <n v="43"/>
    <x v="0"/>
    <x v="11"/>
    <x v="13"/>
    <x v="0"/>
  </r>
  <r>
    <n v="619477319"/>
    <n v="74"/>
    <x v="1"/>
    <x v="0"/>
    <x v="11"/>
    <x v="6"/>
  </r>
  <r>
    <n v="11196860"/>
    <n v="30"/>
    <x v="0"/>
    <x v="1"/>
    <x v="0"/>
    <x v="6"/>
  </r>
  <r>
    <n v="11220891"/>
    <n v="37"/>
    <x v="0"/>
    <x v="1"/>
    <x v="0"/>
    <x v="6"/>
  </r>
  <r>
    <n v="11258735"/>
    <n v="79"/>
    <x v="0"/>
    <x v="1"/>
    <x v="0"/>
    <x v="5"/>
  </r>
  <r>
    <n v="11260888"/>
    <n v="37"/>
    <x v="0"/>
    <x v="1"/>
    <x v="0"/>
    <x v="0"/>
  </r>
  <r>
    <n v="11260888"/>
    <n v="40"/>
    <x v="0"/>
    <x v="1"/>
    <x v="0"/>
    <x v="0"/>
  </r>
  <r>
    <n v="11261094"/>
    <n v="14"/>
    <x v="0"/>
    <x v="1"/>
    <x v="0"/>
    <x v="0"/>
  </r>
  <r>
    <n v="616263000"/>
    <n v="40"/>
    <x v="0"/>
    <x v="7"/>
    <x v="6"/>
    <x v="3"/>
  </r>
  <r>
    <n v="616263007"/>
    <n v="55"/>
    <x v="0"/>
    <x v="7"/>
    <x v="1"/>
    <x v="9"/>
  </r>
  <r>
    <n v="620536564"/>
    <n v="61"/>
    <x v="1"/>
    <x v="7"/>
    <x v="2"/>
    <x v="3"/>
  </r>
  <r>
    <n v="620536564"/>
    <n v="78"/>
    <x v="1"/>
    <x v="0"/>
    <x v="2"/>
    <x v="3"/>
  </r>
  <r>
    <n v="11258584"/>
    <n v="25"/>
    <x v="1"/>
    <x v="0"/>
    <x v="2"/>
    <x v="10"/>
  </r>
  <r>
    <n v="11258846"/>
    <n v="48"/>
    <x v="1"/>
    <x v="1"/>
    <x v="0"/>
    <x v="11"/>
  </r>
  <r>
    <n v="11260838"/>
    <n v="55"/>
    <x v="0"/>
    <x v="7"/>
    <x v="6"/>
    <x v="3"/>
  </r>
  <r>
    <n v="11260824"/>
    <n v="68"/>
    <x v="0"/>
    <x v="0"/>
    <x v="6"/>
    <x v="0"/>
  </r>
  <r>
    <n v="11260895"/>
    <n v="33"/>
    <x v="0"/>
    <x v="7"/>
    <x v="1"/>
    <x v="10"/>
  </r>
  <r>
    <n v="11260919"/>
    <n v="3"/>
    <x v="1"/>
    <x v="7"/>
    <x v="2"/>
    <x v="0"/>
  </r>
  <r>
    <n v="11260919"/>
    <n v="35"/>
    <x v="0"/>
    <x v="0"/>
    <x v="1"/>
    <x v="0"/>
  </r>
  <r>
    <n v="11261050"/>
    <n v="49"/>
    <x v="0"/>
    <x v="0"/>
    <x v="2"/>
    <x v="0"/>
  </r>
  <r>
    <n v="11263622"/>
    <n v="7"/>
    <x v="0"/>
    <x v="0"/>
    <x v="2"/>
    <x v="2"/>
  </r>
  <r>
    <n v="11263866"/>
    <n v="4"/>
    <x v="1"/>
    <x v="3"/>
    <x v="2"/>
    <x v="0"/>
  </r>
  <r>
    <n v="11263866"/>
    <n v="61"/>
    <x v="1"/>
    <x v="7"/>
    <x v="6"/>
    <x v="0"/>
  </r>
  <r>
    <n v="11263620"/>
    <n v="29"/>
    <x v="0"/>
    <x v="0"/>
    <x v="6"/>
    <x v="11"/>
  </r>
  <r>
    <n v="11263620"/>
    <n v="76"/>
    <x v="1"/>
    <x v="11"/>
    <x v="10"/>
    <x v="11"/>
  </r>
  <r>
    <n v="11264171"/>
    <n v="16"/>
    <x v="0"/>
    <x v="0"/>
    <x v="1"/>
    <x v="11"/>
  </r>
  <r>
    <n v="11264171"/>
    <n v="30"/>
    <x v="0"/>
    <x v="0"/>
    <x v="6"/>
    <x v="11"/>
  </r>
  <r>
    <n v="11265027"/>
    <n v="6"/>
    <x v="0"/>
    <x v="3"/>
    <x v="1"/>
    <x v="0"/>
  </r>
  <r>
    <n v="11265027"/>
    <n v="20"/>
    <x v="0"/>
    <x v="0"/>
    <x v="6"/>
    <x v="0"/>
  </r>
  <r>
    <n v="11265027"/>
    <n v="31"/>
    <x v="0"/>
    <x v="7"/>
    <x v="1"/>
    <x v="0"/>
  </r>
  <r>
    <n v="11266561"/>
    <n v="40"/>
    <x v="0"/>
    <x v="7"/>
    <x v="1"/>
    <x v="7"/>
  </r>
  <r>
    <n v="11266615"/>
    <n v="51"/>
    <x v="1"/>
    <x v="1"/>
    <x v="0"/>
    <x v="9"/>
  </r>
  <r>
    <n v="616263012"/>
    <n v="7"/>
    <x v="0"/>
    <x v="3"/>
    <x v="2"/>
    <x v="12"/>
  </r>
  <r>
    <n v="11266906"/>
    <n v="40"/>
    <x v="0"/>
    <x v="7"/>
    <x v="1"/>
    <x v="7"/>
  </r>
  <r>
    <n v="11267020"/>
    <n v="33"/>
    <x v="1"/>
    <x v="7"/>
    <x v="6"/>
    <x v="0"/>
  </r>
  <r>
    <n v="11267020"/>
    <n v="42"/>
    <x v="1"/>
    <x v="0"/>
    <x v="6"/>
    <x v="0"/>
  </r>
  <r>
    <n v="11266404"/>
    <n v="30"/>
    <x v="1"/>
    <x v="9"/>
    <x v="13"/>
    <x v="0"/>
  </r>
  <r>
    <n v="11266406"/>
    <n v="27"/>
    <x v="0"/>
    <x v="7"/>
    <x v="2"/>
    <x v="0"/>
  </r>
  <r>
    <n v="11270743"/>
    <n v="58"/>
    <x v="1"/>
    <x v="12"/>
    <x v="11"/>
    <x v="6"/>
  </r>
  <r>
    <n v="11271366"/>
    <n v="63"/>
    <x v="1"/>
    <x v="1"/>
    <x v="0"/>
    <x v="1"/>
  </r>
  <r>
    <n v="11271370"/>
    <n v="54"/>
    <x v="0"/>
    <x v="7"/>
    <x v="11"/>
    <x v="1"/>
  </r>
  <r>
    <n v="11270818"/>
    <n v="20"/>
    <x v="0"/>
    <x v="0"/>
    <x v="1"/>
    <x v="4"/>
  </r>
  <r>
    <n v="11270762"/>
    <n v="14"/>
    <x v="0"/>
    <x v="2"/>
    <x v="10"/>
    <x v="0"/>
  </r>
  <r>
    <n v="11270762"/>
    <n v="41"/>
    <x v="0"/>
    <x v="9"/>
    <x v="9"/>
    <x v="0"/>
  </r>
  <r>
    <n v="11271389"/>
    <n v="41"/>
    <x v="0"/>
    <x v="1"/>
    <x v="0"/>
    <x v="5"/>
  </r>
  <r>
    <n v="11271354"/>
    <n v="75"/>
    <x v="0"/>
    <x v="4"/>
    <x v="0"/>
    <x v="4"/>
  </r>
  <r>
    <n v="11271368"/>
    <n v="6"/>
    <x v="0"/>
    <x v="1"/>
    <x v="0"/>
    <x v="6"/>
  </r>
  <r>
    <n v="11270774"/>
    <n v="38"/>
    <x v="0"/>
    <x v="0"/>
    <x v="2"/>
    <x v="0"/>
  </r>
  <r>
    <n v="11270774"/>
    <n v="72"/>
    <x v="0"/>
    <x v="3"/>
    <x v="6"/>
    <x v="0"/>
  </r>
  <r>
    <n v="11270774"/>
    <n v="87"/>
    <x v="0"/>
    <x v="0"/>
    <x v="6"/>
    <x v="0"/>
  </r>
  <r>
    <n v="11270755"/>
    <n v="10"/>
    <x v="0"/>
    <x v="3"/>
    <x v="6"/>
    <x v="3"/>
  </r>
  <r>
    <n v="11270756"/>
    <n v="77"/>
    <x v="0"/>
    <x v="7"/>
    <x v="6"/>
    <x v="11"/>
  </r>
  <r>
    <n v="11271367"/>
    <n v="67"/>
    <x v="1"/>
    <x v="3"/>
    <x v="1"/>
    <x v="3"/>
  </r>
  <r>
    <n v="11275156"/>
    <n v="33"/>
    <x v="0"/>
    <x v="1"/>
    <x v="0"/>
    <x v="0"/>
  </r>
  <r>
    <n v="11275161"/>
    <n v="40"/>
    <x v="0"/>
    <x v="1"/>
    <x v="0"/>
    <x v="0"/>
  </r>
  <r>
    <n v="11275091"/>
    <n v="37"/>
    <x v="1"/>
    <x v="1"/>
    <x v="0"/>
    <x v="6"/>
  </r>
  <r>
    <n v="11275147"/>
    <n v="75"/>
    <x v="0"/>
    <x v="1"/>
    <x v="0"/>
    <x v="1"/>
  </r>
  <r>
    <n v="11274755"/>
    <n v="2"/>
    <x v="0"/>
    <x v="0"/>
    <x v="4"/>
    <x v="5"/>
  </r>
  <r>
    <n v="11274606"/>
    <n v="30"/>
    <x v="0"/>
    <x v="13"/>
    <x v="0"/>
    <x v="5"/>
  </r>
  <r>
    <n v="11272001"/>
    <n v="54"/>
    <x v="0"/>
    <x v="7"/>
    <x v="1"/>
    <x v="10"/>
  </r>
  <r>
    <n v="11272001"/>
    <n v="56"/>
    <x v="0"/>
    <x v="0"/>
    <x v="2"/>
    <x v="10"/>
  </r>
  <r>
    <n v="11272005"/>
    <n v="71"/>
    <x v="1"/>
    <x v="0"/>
    <x v="6"/>
    <x v="0"/>
  </r>
  <r>
    <n v="11271993"/>
    <n v="57"/>
    <x v="0"/>
    <x v="7"/>
    <x v="6"/>
    <x v="3"/>
  </r>
  <r>
    <n v="11271996"/>
    <n v="25"/>
    <x v="0"/>
    <x v="7"/>
    <x v="2"/>
    <x v="11"/>
  </r>
  <r>
    <n v="11272426"/>
    <n v="37"/>
    <x v="0"/>
    <x v="0"/>
    <x v="6"/>
    <x v="11"/>
  </r>
  <r>
    <n v="11274753"/>
    <n v="19"/>
    <x v="1"/>
    <x v="0"/>
    <x v="1"/>
    <x v="11"/>
  </r>
  <r>
    <n v="11275079"/>
    <n v="42"/>
    <x v="1"/>
    <x v="9"/>
    <x v="6"/>
    <x v="11"/>
  </r>
  <r>
    <n v="11275078"/>
    <n v="35"/>
    <x v="0"/>
    <x v="0"/>
    <x v="6"/>
    <x v="2"/>
  </r>
  <r>
    <n v="11275078"/>
    <n v="56"/>
    <x v="0"/>
    <x v="12"/>
    <x v="0"/>
    <x v="2"/>
  </r>
  <r>
    <n v="11275045"/>
    <n v="26"/>
    <x v="1"/>
    <x v="7"/>
    <x v="6"/>
    <x v="10"/>
  </r>
  <r>
    <n v="11275045"/>
    <n v="84"/>
    <x v="0"/>
    <x v="7"/>
    <x v="1"/>
    <x v="10"/>
  </r>
  <r>
    <n v="617268654"/>
    <n v="19"/>
    <x v="0"/>
    <x v="1"/>
    <x v="0"/>
    <x v="10"/>
  </r>
  <r>
    <n v="11199331"/>
    <n v="30"/>
    <x v="1"/>
    <x v="1"/>
    <x v="0"/>
    <x v="4"/>
  </r>
  <r>
    <n v="11199336"/>
    <n v="14"/>
    <x v="0"/>
    <x v="1"/>
    <x v="0"/>
    <x v="6"/>
  </r>
  <r>
    <n v="11275902"/>
    <n v="17"/>
    <x v="0"/>
    <x v="2"/>
    <x v="1"/>
    <x v="5"/>
  </r>
  <r>
    <n v="11276016"/>
    <n v="61"/>
    <x v="0"/>
    <x v="2"/>
    <x v="2"/>
    <x v="5"/>
  </r>
  <r>
    <n v="11275900"/>
    <n v="26"/>
    <x v="0"/>
    <x v="7"/>
    <x v="1"/>
    <x v="3"/>
  </r>
  <r>
    <n v="11275900"/>
    <n v="73"/>
    <x v="0"/>
    <x v="0"/>
    <x v="2"/>
    <x v="3"/>
  </r>
  <r>
    <n v="617268662"/>
    <n v="81"/>
    <x v="1"/>
    <x v="0"/>
    <x v="10"/>
    <x v="6"/>
  </r>
  <r>
    <n v="11270670"/>
    <n v="84"/>
    <x v="1"/>
    <x v="11"/>
    <x v="1"/>
    <x v="0"/>
  </r>
  <r>
    <n v="11280244"/>
    <n v="21"/>
    <x v="1"/>
    <x v="0"/>
    <x v="1"/>
    <x v="9"/>
  </r>
  <r>
    <n v="11280244"/>
    <n v="25"/>
    <x v="0"/>
    <x v="0"/>
    <x v="6"/>
    <x v="9"/>
  </r>
  <r>
    <n v="11280243"/>
    <n v="28"/>
    <x v="0"/>
    <x v="0"/>
    <x v="1"/>
    <x v="3"/>
  </r>
  <r>
    <n v="11280243"/>
    <n v="82"/>
    <x v="0"/>
    <x v="4"/>
    <x v="6"/>
    <x v="3"/>
  </r>
  <r>
    <n v="617400308"/>
    <n v="70"/>
    <x v="1"/>
    <x v="1"/>
    <x v="1"/>
    <x v="1"/>
  </r>
  <r>
    <n v="617400316"/>
    <n v="68"/>
    <x v="1"/>
    <x v="7"/>
    <x v="1"/>
    <x v="4"/>
  </r>
  <r>
    <n v="11278127"/>
    <n v="90"/>
    <x v="0"/>
    <x v="0"/>
    <x v="1"/>
    <x v="4"/>
  </r>
  <r>
    <n v="11228592"/>
    <n v="28"/>
    <x v="1"/>
    <x v="11"/>
    <x v="10"/>
    <x v="0"/>
  </r>
  <r>
    <n v="11245767"/>
    <n v="11"/>
    <x v="1"/>
    <x v="11"/>
    <x v="10"/>
    <x v="8"/>
  </r>
  <r>
    <n v="620528169"/>
    <n v="39"/>
    <x v="0"/>
    <x v="2"/>
    <x v="1"/>
    <x v="4"/>
  </r>
  <r>
    <n v="616250119"/>
    <n v="74"/>
    <x v="0"/>
    <x v="1"/>
    <x v="0"/>
    <x v="6"/>
  </r>
  <r>
    <n v="620352438"/>
    <n v="25"/>
    <x v="0"/>
    <x v="1"/>
    <x v="0"/>
    <x v="6"/>
  </r>
  <r>
    <n v="616250132"/>
    <n v="80"/>
    <x v="0"/>
    <x v="12"/>
    <x v="2"/>
    <x v="6"/>
  </r>
  <r>
    <n v="11276443"/>
    <n v="3"/>
    <x v="0"/>
    <x v="15"/>
    <x v="13"/>
    <x v="0"/>
  </r>
  <r>
    <n v="11276443"/>
    <n v="5"/>
    <x v="1"/>
    <x v="9"/>
    <x v="9"/>
    <x v="0"/>
  </r>
  <r>
    <n v="620680481"/>
    <n v="3"/>
    <x v="1"/>
    <x v="7"/>
    <x v="6"/>
    <x v="12"/>
  </r>
  <r>
    <n v="11277882"/>
    <n v="6"/>
    <x v="0"/>
    <x v="0"/>
    <x v="1"/>
    <x v="7"/>
  </r>
  <r>
    <n v="11278018"/>
    <n v="54"/>
    <x v="0"/>
    <x v="0"/>
    <x v="1"/>
    <x v="3"/>
  </r>
  <r>
    <n v="11277917"/>
    <n v="3"/>
    <x v="0"/>
    <x v="7"/>
    <x v="2"/>
    <x v="3"/>
  </r>
  <r>
    <n v="11278209"/>
    <n v="34"/>
    <x v="1"/>
    <x v="7"/>
    <x v="6"/>
    <x v="0"/>
  </r>
  <r>
    <n v="11278209"/>
    <n v="38"/>
    <x v="1"/>
    <x v="0"/>
    <x v="1"/>
    <x v="0"/>
  </r>
  <r>
    <n v="11278209"/>
    <n v="41"/>
    <x v="1"/>
    <x v="7"/>
    <x v="6"/>
    <x v="0"/>
  </r>
  <r>
    <n v="11278207"/>
    <n v="5"/>
    <x v="0"/>
    <x v="3"/>
    <x v="1"/>
    <x v="10"/>
  </r>
  <r>
    <n v="11249810"/>
    <n v="41"/>
    <x v="1"/>
    <x v="1"/>
    <x v="0"/>
    <x v="5"/>
  </r>
  <r>
    <n v="11249818"/>
    <n v="31"/>
    <x v="1"/>
    <x v="1"/>
    <x v="0"/>
    <x v="5"/>
  </r>
  <r>
    <n v="616135387"/>
    <n v="30"/>
    <x v="1"/>
    <x v="4"/>
    <x v="0"/>
    <x v="0"/>
  </r>
  <r>
    <n v="11276642"/>
    <n v="74"/>
    <x v="0"/>
    <x v="7"/>
    <x v="3"/>
    <x v="0"/>
  </r>
  <r>
    <n v="11276444"/>
    <n v="29"/>
    <x v="1"/>
    <x v="9"/>
    <x v="9"/>
    <x v="0"/>
  </r>
  <r>
    <n v="11276444"/>
    <n v="32"/>
    <x v="0"/>
    <x v="2"/>
    <x v="5"/>
    <x v="0"/>
  </r>
  <r>
    <n v="11276444"/>
    <n v="33"/>
    <x v="1"/>
    <x v="9"/>
    <x v="9"/>
    <x v="0"/>
  </r>
  <r>
    <n v="11270672"/>
    <n v="32"/>
    <x v="0"/>
    <x v="13"/>
    <x v="1"/>
    <x v="0"/>
  </r>
  <r>
    <n v="616248837"/>
    <n v="21"/>
    <x v="0"/>
    <x v="1"/>
    <x v="0"/>
    <x v="1"/>
  </r>
  <r>
    <n v="620681107"/>
    <n v="31"/>
    <x v="0"/>
    <x v="8"/>
    <x v="3"/>
    <x v="1"/>
  </r>
  <r>
    <n v="11277385"/>
    <n v="38"/>
    <x v="0"/>
    <x v="9"/>
    <x v="13"/>
    <x v="0"/>
  </r>
  <r>
    <n v="11282958"/>
    <n v="21"/>
    <x v="1"/>
    <x v="0"/>
    <x v="5"/>
    <x v="0"/>
  </r>
  <r>
    <n v="11282958"/>
    <n v="30"/>
    <x v="1"/>
    <x v="11"/>
    <x v="10"/>
    <x v="0"/>
  </r>
  <r>
    <n v="11280974"/>
    <n v="39"/>
    <x v="1"/>
    <x v="15"/>
    <x v="5"/>
    <x v="0"/>
  </r>
  <r>
    <n v="11281964"/>
    <n v="105"/>
    <x v="1"/>
    <x v="0"/>
    <x v="1"/>
    <x v="4"/>
  </r>
  <r>
    <n v="11277387"/>
    <n v="3"/>
    <x v="0"/>
    <x v="9"/>
    <x v="13"/>
    <x v="0"/>
  </r>
  <r>
    <n v="11277387"/>
    <n v="77"/>
    <x v="1"/>
    <x v="11"/>
    <x v="13"/>
    <x v="0"/>
  </r>
  <r>
    <n v="11283598"/>
    <n v="78"/>
    <x v="0"/>
    <x v="2"/>
    <x v="1"/>
    <x v="4"/>
  </r>
  <r>
    <n v="11270688"/>
    <n v="36"/>
    <x v="0"/>
    <x v="2"/>
    <x v="11"/>
    <x v="1"/>
  </r>
  <r>
    <n v="620784754"/>
    <n v="12"/>
    <x v="0"/>
    <x v="13"/>
    <x v="3"/>
    <x v="0"/>
  </r>
  <r>
    <n v="11270671"/>
    <n v="3"/>
    <x v="0"/>
    <x v="3"/>
    <x v="2"/>
    <x v="0"/>
  </r>
  <r>
    <n v="11270671"/>
    <n v="65"/>
    <x v="0"/>
    <x v="4"/>
    <x v="2"/>
    <x v="0"/>
  </r>
  <r>
    <n v="11277706"/>
    <n v="16"/>
    <x v="0"/>
    <x v="9"/>
    <x v="13"/>
    <x v="0"/>
  </r>
  <r>
    <n v="11255628"/>
    <n v="70"/>
    <x v="1"/>
    <x v="1"/>
    <x v="0"/>
    <x v="6"/>
  </r>
  <r>
    <n v="11280227"/>
    <n v="28"/>
    <x v="0"/>
    <x v="7"/>
    <x v="1"/>
    <x v="3"/>
  </r>
  <r>
    <n v="11280315"/>
    <n v="6"/>
    <x v="0"/>
    <x v="1"/>
    <x v="0"/>
    <x v="8"/>
  </r>
  <r>
    <n v="11278308"/>
    <n v="64"/>
    <x v="0"/>
    <x v="2"/>
    <x v="8"/>
    <x v="8"/>
  </r>
  <r>
    <n v="11282950"/>
    <n v="44"/>
    <x v="0"/>
    <x v="1"/>
    <x v="5"/>
    <x v="0"/>
  </r>
  <r>
    <n v="11239866"/>
    <n v="30"/>
    <x v="0"/>
    <x v="12"/>
    <x v="3"/>
    <x v="0"/>
  </r>
  <r>
    <n v="11271448"/>
    <n v="2"/>
    <x v="0"/>
    <x v="4"/>
    <x v="7"/>
    <x v="0"/>
  </r>
  <r>
    <n v="11275442"/>
    <n v="20"/>
    <x v="1"/>
    <x v="10"/>
    <x v="7"/>
    <x v="0"/>
  </r>
  <r>
    <n v="620260171"/>
    <n v="20"/>
    <x v="1"/>
    <x v="9"/>
    <x v="1"/>
    <x v="4"/>
  </r>
  <r>
    <n v="10763133"/>
    <n v="3"/>
    <x v="0"/>
    <x v="9"/>
    <x v="1"/>
    <x v="8"/>
  </r>
  <r>
    <n v="11233761"/>
    <n v="10"/>
    <x v="0"/>
    <x v="16"/>
    <x v="6"/>
    <x v="5"/>
  </r>
  <r>
    <n v="11254453"/>
    <n v="38"/>
    <x v="0"/>
    <x v="9"/>
    <x v="6"/>
    <x v="4"/>
  </r>
  <r>
    <n v="618407311"/>
    <n v="33"/>
    <x v="1"/>
    <x v="12"/>
    <x v="4"/>
    <x v="0"/>
  </r>
  <r>
    <n v="620210246"/>
    <n v="69"/>
    <x v="1"/>
    <x v="11"/>
    <x v="7"/>
    <x v="4"/>
  </r>
  <r>
    <n v="620570709"/>
    <n v="9"/>
    <x v="0"/>
    <x v="4"/>
    <x v="4"/>
    <x v="4"/>
  </r>
  <r>
    <n v="618407324"/>
    <n v="43"/>
    <x v="1"/>
    <x v="0"/>
    <x v="4"/>
    <x v="9"/>
  </r>
  <r>
    <n v="11242874"/>
    <n v="10"/>
    <x v="0"/>
    <x v="11"/>
    <x v="7"/>
    <x v="5"/>
  </r>
  <r>
    <n v="11242874"/>
    <n v="49"/>
    <x v="1"/>
    <x v="0"/>
    <x v="4"/>
    <x v="5"/>
  </r>
  <r>
    <n v="620259670"/>
    <n v="19"/>
    <x v="0"/>
    <x v="1"/>
    <x v="0"/>
    <x v="5"/>
  </r>
  <r>
    <n v="620609452"/>
    <n v="52"/>
    <x v="1"/>
    <x v="1"/>
    <x v="0"/>
    <x v="9"/>
  </r>
  <r>
    <n v="10910108"/>
    <n v="71"/>
    <x v="1"/>
    <x v="1"/>
    <x v="0"/>
    <x v="9"/>
  </r>
  <r>
    <n v="10765945"/>
    <n v="84"/>
    <x v="1"/>
    <x v="1"/>
    <x v="0"/>
    <x v="9"/>
  </r>
  <r>
    <n v="11102327"/>
    <n v="16"/>
    <x v="1"/>
    <x v="1"/>
    <x v="0"/>
    <x v="9"/>
  </r>
  <r>
    <n v="11102327"/>
    <n v="52"/>
    <x v="1"/>
    <x v="1"/>
    <x v="0"/>
    <x v="9"/>
  </r>
  <r>
    <n v="10766198"/>
    <n v="10"/>
    <x v="1"/>
    <x v="1"/>
    <x v="0"/>
    <x v="9"/>
  </r>
  <r>
    <n v="10766025"/>
    <n v="29"/>
    <x v="0"/>
    <x v="1"/>
    <x v="0"/>
    <x v="8"/>
  </r>
  <r>
    <n v="11197043"/>
    <n v="83"/>
    <x v="1"/>
    <x v="1"/>
    <x v="0"/>
    <x v="9"/>
  </r>
  <r>
    <n v="11192173"/>
    <n v="81"/>
    <x v="0"/>
    <x v="1"/>
    <x v="0"/>
    <x v="8"/>
  </r>
  <r>
    <n v="11189491"/>
    <n v="29"/>
    <x v="0"/>
    <x v="1"/>
    <x v="0"/>
    <x v="8"/>
  </r>
  <r>
    <n v="10980791"/>
    <n v="18"/>
    <x v="1"/>
    <x v="1"/>
    <x v="0"/>
    <x v="8"/>
  </r>
  <r>
    <n v="10765749"/>
    <n v="3"/>
    <x v="1"/>
    <x v="1"/>
    <x v="0"/>
    <x v="8"/>
  </r>
  <r>
    <n v="11191926"/>
    <n v="56"/>
    <x v="1"/>
    <x v="1"/>
    <x v="0"/>
    <x v="0"/>
  </r>
  <r>
    <n v="11107513"/>
    <n v="50"/>
    <x v="1"/>
    <x v="1"/>
    <x v="0"/>
    <x v="9"/>
  </r>
  <r>
    <n v="11105320"/>
    <n v="41"/>
    <x v="1"/>
    <x v="1"/>
    <x v="0"/>
    <x v="8"/>
  </r>
  <r>
    <n v="11188724"/>
    <n v="37"/>
    <x v="1"/>
    <x v="1"/>
    <x v="0"/>
    <x v="8"/>
  </r>
  <r>
    <n v="11196167"/>
    <n v="32"/>
    <x v="1"/>
    <x v="1"/>
    <x v="0"/>
    <x v="9"/>
  </r>
  <r>
    <n v="10984395"/>
    <n v="18"/>
    <x v="1"/>
    <x v="1"/>
    <x v="0"/>
    <x v="0"/>
  </r>
  <r>
    <n v="10980407"/>
    <n v="3"/>
    <x v="0"/>
    <x v="1"/>
    <x v="0"/>
    <x v="9"/>
  </r>
  <r>
    <n v="10980433"/>
    <n v="4"/>
    <x v="0"/>
    <x v="1"/>
    <x v="0"/>
    <x v="8"/>
  </r>
  <r>
    <n v="11190705"/>
    <n v="44"/>
    <x v="0"/>
    <x v="1"/>
    <x v="0"/>
    <x v="8"/>
  </r>
  <r>
    <n v="11192150"/>
    <n v="73"/>
    <x v="0"/>
    <x v="1"/>
    <x v="0"/>
    <x v="5"/>
  </r>
  <r>
    <n v="11212933"/>
    <n v="10"/>
    <x v="0"/>
    <x v="1"/>
    <x v="0"/>
    <x v="9"/>
  </r>
  <r>
    <n v="11106043"/>
    <n v="33"/>
    <x v="1"/>
    <x v="1"/>
    <x v="0"/>
    <x v="9"/>
  </r>
  <r>
    <n v="11105852"/>
    <n v="20"/>
    <x v="0"/>
    <x v="1"/>
    <x v="0"/>
    <x v="9"/>
  </r>
  <r>
    <n v="11102690"/>
    <n v="78"/>
    <x v="1"/>
    <x v="1"/>
    <x v="0"/>
    <x v="9"/>
  </r>
  <r>
    <n v="11214862"/>
    <n v="40"/>
    <x v="0"/>
    <x v="1"/>
    <x v="0"/>
    <x v="9"/>
  </r>
  <r>
    <n v="11197616"/>
    <n v="17"/>
    <x v="1"/>
    <x v="1"/>
    <x v="0"/>
    <x v="9"/>
  </r>
  <r>
    <n v="11197830"/>
    <n v="79"/>
    <x v="1"/>
    <x v="1"/>
    <x v="0"/>
    <x v="8"/>
  </r>
  <r>
    <n v="11101596"/>
    <n v="57"/>
    <x v="1"/>
    <x v="1"/>
    <x v="0"/>
    <x v="9"/>
  </r>
  <r>
    <n v="11140301"/>
    <n v="17"/>
    <x v="0"/>
    <x v="1"/>
    <x v="0"/>
    <x v="9"/>
  </r>
  <r>
    <n v="10980601"/>
    <n v="9"/>
    <x v="1"/>
    <x v="1"/>
    <x v="0"/>
    <x v="0"/>
  </r>
  <r>
    <n v="10980601"/>
    <n v="29"/>
    <x v="1"/>
    <x v="1"/>
    <x v="0"/>
    <x v="0"/>
  </r>
  <r>
    <n v="10980601"/>
    <n v="83"/>
    <x v="1"/>
    <x v="1"/>
    <x v="0"/>
    <x v="0"/>
  </r>
  <r>
    <n v="11108386"/>
    <n v="13"/>
    <x v="1"/>
    <x v="1"/>
    <x v="0"/>
    <x v="8"/>
  </r>
  <r>
    <n v="11195208"/>
    <n v="11"/>
    <x v="1"/>
    <x v="1"/>
    <x v="0"/>
    <x v="9"/>
  </r>
  <r>
    <n v="11210430"/>
    <n v="60"/>
    <x v="0"/>
    <x v="1"/>
    <x v="0"/>
    <x v="9"/>
  </r>
  <r>
    <n v="11155251"/>
    <n v="20"/>
    <x v="1"/>
    <x v="1"/>
    <x v="0"/>
    <x v="13"/>
  </r>
  <r>
    <n v="11109089"/>
    <n v="39"/>
    <x v="1"/>
    <x v="1"/>
    <x v="0"/>
    <x v="9"/>
  </r>
  <r>
    <n v="11109089"/>
    <n v="55"/>
    <x v="1"/>
    <x v="1"/>
    <x v="0"/>
    <x v="9"/>
  </r>
  <r>
    <n v="11216724"/>
    <n v="27"/>
    <x v="1"/>
    <x v="1"/>
    <x v="0"/>
    <x v="9"/>
  </r>
  <r>
    <n v="11182379"/>
    <n v="41"/>
    <x v="1"/>
    <x v="1"/>
    <x v="0"/>
    <x v="8"/>
  </r>
  <r>
    <n v="11108828"/>
    <n v="31"/>
    <x v="1"/>
    <x v="1"/>
    <x v="0"/>
    <x v="8"/>
  </r>
  <r>
    <n v="11214879"/>
    <n v="36"/>
    <x v="0"/>
    <x v="1"/>
    <x v="0"/>
    <x v="8"/>
  </r>
  <r>
    <n v="10765699"/>
    <n v="73"/>
    <x v="1"/>
    <x v="1"/>
    <x v="0"/>
    <x v="9"/>
  </r>
  <r>
    <n v="11225043"/>
    <n v="75"/>
    <x v="1"/>
    <x v="1"/>
    <x v="0"/>
    <x v="0"/>
  </r>
  <r>
    <n v="11201527"/>
    <n v="84"/>
    <x v="1"/>
    <x v="1"/>
    <x v="0"/>
    <x v="5"/>
  </r>
  <r>
    <n v="11214536"/>
    <n v="33"/>
    <x v="0"/>
    <x v="1"/>
    <x v="0"/>
    <x v="9"/>
  </r>
  <r>
    <n v="11214536"/>
    <n v="63"/>
    <x v="1"/>
    <x v="1"/>
    <x v="0"/>
    <x v="9"/>
  </r>
  <r>
    <n v="11198107"/>
    <n v="82"/>
    <x v="1"/>
    <x v="1"/>
    <x v="0"/>
    <x v="8"/>
  </r>
  <r>
    <n v="11195213"/>
    <n v="12"/>
    <x v="1"/>
    <x v="1"/>
    <x v="0"/>
    <x v="9"/>
  </r>
  <r>
    <n v="11195213"/>
    <n v="34"/>
    <x v="0"/>
    <x v="1"/>
    <x v="0"/>
    <x v="9"/>
  </r>
  <r>
    <n v="11105395"/>
    <n v="74"/>
    <x v="0"/>
    <x v="1"/>
    <x v="0"/>
    <x v="9"/>
  </r>
  <r>
    <n v="11192428"/>
    <n v="78"/>
    <x v="1"/>
    <x v="1"/>
    <x v="0"/>
    <x v="8"/>
  </r>
  <r>
    <n v="11192428"/>
    <n v="84"/>
    <x v="1"/>
    <x v="1"/>
    <x v="0"/>
    <x v="8"/>
  </r>
  <r>
    <n v="11163394"/>
    <n v="85"/>
    <x v="1"/>
    <x v="1"/>
    <x v="0"/>
    <x v="9"/>
  </r>
  <r>
    <n v="10910071"/>
    <n v="80"/>
    <x v="1"/>
    <x v="1"/>
    <x v="0"/>
    <x v="8"/>
  </r>
  <r>
    <n v="11099860"/>
    <n v="25"/>
    <x v="1"/>
    <x v="1"/>
    <x v="0"/>
    <x v="8"/>
  </r>
  <r>
    <n v="11099860"/>
    <n v="57"/>
    <x v="1"/>
    <x v="1"/>
    <x v="0"/>
    <x v="8"/>
  </r>
  <r>
    <n v="11201544"/>
    <n v="43"/>
    <x v="1"/>
    <x v="1"/>
    <x v="0"/>
    <x v="8"/>
  </r>
  <r>
    <n v="11216173"/>
    <n v="6"/>
    <x v="1"/>
    <x v="1"/>
    <x v="0"/>
    <x v="9"/>
  </r>
  <r>
    <n v="11216122"/>
    <n v="18"/>
    <x v="1"/>
    <x v="1"/>
    <x v="0"/>
    <x v="9"/>
  </r>
  <r>
    <n v="11199521"/>
    <n v="40"/>
    <x v="1"/>
    <x v="1"/>
    <x v="0"/>
    <x v="8"/>
  </r>
  <r>
    <n v="11219076"/>
    <n v="10"/>
    <x v="1"/>
    <x v="1"/>
    <x v="0"/>
    <x v="9"/>
  </r>
  <r>
    <n v="11219255"/>
    <n v="78"/>
    <x v="1"/>
    <x v="1"/>
    <x v="0"/>
    <x v="9"/>
  </r>
  <r>
    <n v="11223236"/>
    <n v="25"/>
    <x v="0"/>
    <x v="1"/>
    <x v="0"/>
    <x v="8"/>
  </r>
  <r>
    <n v="11218963"/>
    <n v="83"/>
    <x v="1"/>
    <x v="1"/>
    <x v="0"/>
    <x v="8"/>
  </r>
  <r>
    <n v="11217172"/>
    <n v="62"/>
    <x v="1"/>
    <x v="1"/>
    <x v="0"/>
    <x v="9"/>
  </r>
  <r>
    <n v="11232450"/>
    <n v="12"/>
    <x v="0"/>
    <x v="1"/>
    <x v="0"/>
    <x v="4"/>
  </r>
  <r>
    <n v="11232452"/>
    <n v="34"/>
    <x v="1"/>
    <x v="1"/>
    <x v="0"/>
    <x v="8"/>
  </r>
  <r>
    <n v="11108133"/>
    <n v="22"/>
    <x v="1"/>
    <x v="1"/>
    <x v="0"/>
    <x v="8"/>
  </r>
  <r>
    <n v="11218459"/>
    <n v="80"/>
    <x v="1"/>
    <x v="1"/>
    <x v="0"/>
    <x v="0"/>
  </r>
  <r>
    <n v="11103893"/>
    <n v="64"/>
    <x v="1"/>
    <x v="1"/>
    <x v="0"/>
    <x v="8"/>
  </r>
  <r>
    <n v="11103893"/>
    <n v="76"/>
    <x v="1"/>
    <x v="1"/>
    <x v="0"/>
    <x v="8"/>
  </r>
  <r>
    <n v="11102939"/>
    <n v="20"/>
    <x v="1"/>
    <x v="1"/>
    <x v="0"/>
    <x v="9"/>
  </r>
  <r>
    <n v="11239648"/>
    <n v="10"/>
    <x v="0"/>
    <x v="1"/>
    <x v="0"/>
    <x v="9"/>
  </r>
  <r>
    <n v="11239647"/>
    <n v="23"/>
    <x v="0"/>
    <x v="1"/>
    <x v="0"/>
    <x v="9"/>
  </r>
  <r>
    <n v="11239647"/>
    <n v="79"/>
    <x v="0"/>
    <x v="1"/>
    <x v="0"/>
    <x v="9"/>
  </r>
  <r>
    <n v="11210946"/>
    <n v="59"/>
    <x v="1"/>
    <x v="1"/>
    <x v="0"/>
    <x v="9"/>
  </r>
  <r>
    <n v="11211126"/>
    <n v="34"/>
    <x v="1"/>
    <x v="1"/>
    <x v="0"/>
    <x v="5"/>
  </r>
  <r>
    <n v="11220124"/>
    <n v="77"/>
    <x v="1"/>
    <x v="1"/>
    <x v="0"/>
    <x v="8"/>
  </r>
  <r>
    <n v="11241930"/>
    <n v="32"/>
    <x v="1"/>
    <x v="1"/>
    <x v="0"/>
    <x v="8"/>
  </r>
  <r>
    <n v="11241936"/>
    <n v="63"/>
    <x v="1"/>
    <x v="1"/>
    <x v="0"/>
    <x v="9"/>
  </r>
  <r>
    <n v="11104647"/>
    <n v="75"/>
    <x v="1"/>
    <x v="1"/>
    <x v="0"/>
    <x v="5"/>
  </r>
  <r>
    <n v="11104623"/>
    <n v="51"/>
    <x v="1"/>
    <x v="1"/>
    <x v="0"/>
    <x v="9"/>
  </r>
  <r>
    <n v="11216302"/>
    <n v="29"/>
    <x v="1"/>
    <x v="1"/>
    <x v="0"/>
    <x v="0"/>
  </r>
  <r>
    <n v="11216302"/>
    <n v="31"/>
    <x v="1"/>
    <x v="1"/>
    <x v="0"/>
    <x v="0"/>
  </r>
  <r>
    <n v="11216302"/>
    <n v="47"/>
    <x v="0"/>
    <x v="1"/>
    <x v="0"/>
    <x v="0"/>
  </r>
  <r>
    <n v="11198052"/>
    <n v="81"/>
    <x v="0"/>
    <x v="1"/>
    <x v="0"/>
    <x v="8"/>
  </r>
  <r>
    <n v="11108723"/>
    <n v="56"/>
    <x v="1"/>
    <x v="1"/>
    <x v="0"/>
    <x v="8"/>
  </r>
  <r>
    <n v="11182468"/>
    <n v="73"/>
    <x v="1"/>
    <x v="1"/>
    <x v="0"/>
    <x v="9"/>
  </r>
  <r>
    <n v="11186527"/>
    <n v="86"/>
    <x v="1"/>
    <x v="1"/>
    <x v="0"/>
    <x v="9"/>
  </r>
  <r>
    <n v="11104235"/>
    <n v="10"/>
    <x v="0"/>
    <x v="1"/>
    <x v="0"/>
    <x v="9"/>
  </r>
  <r>
    <n v="11210396"/>
    <n v="69"/>
    <x v="1"/>
    <x v="1"/>
    <x v="0"/>
    <x v="9"/>
  </r>
  <r>
    <n v="11201473"/>
    <n v="78"/>
    <x v="0"/>
    <x v="1"/>
    <x v="0"/>
    <x v="9"/>
  </r>
  <r>
    <n v="11215648"/>
    <n v="32"/>
    <x v="1"/>
    <x v="1"/>
    <x v="0"/>
    <x v="9"/>
  </r>
  <r>
    <n v="11108361"/>
    <n v="29"/>
    <x v="1"/>
    <x v="1"/>
    <x v="0"/>
    <x v="8"/>
  </r>
  <r>
    <n v="11246659"/>
    <n v="41"/>
    <x v="1"/>
    <x v="1"/>
    <x v="0"/>
    <x v="9"/>
  </r>
  <r>
    <n v="11215124"/>
    <n v="53"/>
    <x v="1"/>
    <x v="1"/>
    <x v="0"/>
    <x v="9"/>
  </r>
  <r>
    <n v="11210673"/>
    <n v="87"/>
    <x v="1"/>
    <x v="1"/>
    <x v="0"/>
    <x v="8"/>
  </r>
  <r>
    <n v="11211334"/>
    <n v="7"/>
    <x v="1"/>
    <x v="1"/>
    <x v="0"/>
    <x v="9"/>
  </r>
  <r>
    <n v="11199319"/>
    <n v="24"/>
    <x v="1"/>
    <x v="1"/>
    <x v="0"/>
    <x v="9"/>
  </r>
  <r>
    <n v="11196149"/>
    <n v="61"/>
    <x v="1"/>
    <x v="1"/>
    <x v="0"/>
    <x v="9"/>
  </r>
  <r>
    <n v="11199699"/>
    <n v="73"/>
    <x v="1"/>
    <x v="1"/>
    <x v="0"/>
    <x v="0"/>
  </r>
  <r>
    <n v="11218360"/>
    <n v="17"/>
    <x v="0"/>
    <x v="1"/>
    <x v="0"/>
    <x v="9"/>
  </r>
  <r>
    <n v="11248124"/>
    <n v="31"/>
    <x v="0"/>
    <x v="1"/>
    <x v="0"/>
    <x v="9"/>
  </r>
  <r>
    <n v="11248124"/>
    <n v="76"/>
    <x v="1"/>
    <x v="1"/>
    <x v="0"/>
    <x v="9"/>
  </r>
  <r>
    <n v="11210663"/>
    <n v="36"/>
    <x v="1"/>
    <x v="1"/>
    <x v="0"/>
    <x v="9"/>
  </r>
  <r>
    <n v="11163538"/>
    <n v="68"/>
    <x v="1"/>
    <x v="1"/>
    <x v="0"/>
    <x v="8"/>
  </r>
  <r>
    <n v="11210874"/>
    <n v="73"/>
    <x v="1"/>
    <x v="1"/>
    <x v="0"/>
    <x v="8"/>
  </r>
  <r>
    <n v="11216471"/>
    <n v="35"/>
    <x v="1"/>
    <x v="1"/>
    <x v="0"/>
    <x v="8"/>
  </r>
  <r>
    <n v="11265227"/>
    <n v="28"/>
    <x v="1"/>
    <x v="9"/>
    <x v="9"/>
    <x v="0"/>
  </r>
  <r>
    <n v="11265206"/>
    <n v="38"/>
    <x v="1"/>
    <x v="15"/>
    <x v="10"/>
    <x v="0"/>
  </r>
  <r>
    <n v="11265205"/>
    <n v="65"/>
    <x v="0"/>
    <x v="2"/>
    <x v="9"/>
    <x v="0"/>
  </r>
  <r>
    <n v="11265205"/>
    <n v="77"/>
    <x v="0"/>
    <x v="9"/>
    <x v="13"/>
    <x v="0"/>
  </r>
  <r>
    <n v="11264190"/>
    <n v="40"/>
    <x v="1"/>
    <x v="11"/>
    <x v="13"/>
    <x v="0"/>
  </r>
  <r>
    <n v="11267133"/>
    <n v="44"/>
    <x v="1"/>
    <x v="9"/>
    <x v="9"/>
    <x v="0"/>
  </r>
  <r>
    <n v="11266170"/>
    <n v="18"/>
    <x v="1"/>
    <x v="9"/>
    <x v="9"/>
    <x v="0"/>
  </r>
  <r>
    <n v="11269765"/>
    <n v="79"/>
    <x v="1"/>
    <x v="2"/>
    <x v="8"/>
    <x v="0"/>
  </r>
  <r>
    <n v="11268889"/>
    <n v="32"/>
    <x v="1"/>
    <x v="2"/>
    <x v="5"/>
    <x v="0"/>
  </r>
  <r>
    <n v="11268996"/>
    <n v="32"/>
    <x v="0"/>
    <x v="15"/>
    <x v="8"/>
    <x v="0"/>
  </r>
  <r>
    <n v="11270735"/>
    <n v="40"/>
    <x v="1"/>
    <x v="9"/>
    <x v="8"/>
    <x v="0"/>
  </r>
  <r>
    <n v="11269240"/>
    <n v="36"/>
    <x v="1"/>
    <x v="2"/>
    <x v="8"/>
    <x v="0"/>
  </r>
  <r>
    <n v="11272988"/>
    <n v="17"/>
    <x v="0"/>
    <x v="2"/>
    <x v="5"/>
    <x v="0"/>
  </r>
  <r>
    <n v="11272989"/>
    <n v="36"/>
    <x v="1"/>
    <x v="2"/>
    <x v="10"/>
    <x v="0"/>
  </r>
  <r>
    <n v="11272989"/>
    <n v="42"/>
    <x v="1"/>
    <x v="11"/>
    <x v="10"/>
    <x v="0"/>
  </r>
  <r>
    <n v="11272989"/>
    <n v="103"/>
    <x v="0"/>
    <x v="2"/>
    <x v="10"/>
    <x v="0"/>
  </r>
  <r>
    <n v="11272894"/>
    <n v="13"/>
    <x v="1"/>
    <x v="11"/>
    <x v="5"/>
    <x v="0"/>
  </r>
  <r>
    <n v="11272894"/>
    <n v="86"/>
    <x v="0"/>
    <x v="2"/>
    <x v="8"/>
    <x v="0"/>
  </r>
  <r>
    <n v="11270669"/>
    <n v="85"/>
    <x v="1"/>
    <x v="11"/>
    <x v="13"/>
    <x v="0"/>
  </r>
  <r>
    <n v="11276516"/>
    <n v="11"/>
    <x v="0"/>
    <x v="16"/>
    <x v="8"/>
    <x v="0"/>
  </r>
  <r>
    <n v="11278935"/>
    <n v="70"/>
    <x v="1"/>
    <x v="13"/>
    <x v="5"/>
    <x v="0"/>
  </r>
  <r>
    <n v="11280963"/>
    <n v="34"/>
    <x v="1"/>
    <x v="11"/>
    <x v="5"/>
    <x v="0"/>
  </r>
  <r>
    <n v="11280963"/>
    <n v="42"/>
    <x v="1"/>
    <x v="13"/>
    <x v="5"/>
    <x v="0"/>
  </r>
  <r>
    <n v="11270676"/>
    <n v="26"/>
    <x v="1"/>
    <x v="2"/>
    <x v="5"/>
    <x v="0"/>
  </r>
  <r>
    <n v="11270676"/>
    <n v="49"/>
    <x v="1"/>
    <x v="16"/>
    <x v="13"/>
    <x v="0"/>
  </r>
  <r>
    <n v="11270676"/>
    <n v="69"/>
    <x v="1"/>
    <x v="15"/>
    <x v="13"/>
    <x v="0"/>
  </r>
  <r>
    <n v="11266249"/>
    <n v="63"/>
    <x v="0"/>
    <x v="11"/>
    <x v="4"/>
    <x v="0"/>
  </r>
  <r>
    <n v="11266046"/>
    <n v="28"/>
    <x v="0"/>
    <x v="5"/>
    <x v="4"/>
    <x v="4"/>
  </r>
  <r>
    <n v="11269920"/>
    <n v="82"/>
    <x v="1"/>
    <x v="11"/>
    <x v="11"/>
    <x v="4"/>
  </r>
  <r>
    <n v="11270099"/>
    <n v="84"/>
    <x v="1"/>
    <x v="1"/>
    <x v="0"/>
    <x v="0"/>
  </r>
  <r>
    <n v="11276724"/>
    <n v="17"/>
    <x v="1"/>
    <x v="1"/>
    <x v="0"/>
    <x v="0"/>
  </r>
  <r>
    <n v="11276724"/>
    <n v="26"/>
    <x v="0"/>
    <x v="1"/>
    <x v="0"/>
    <x v="0"/>
  </r>
  <r>
    <n v="11277317"/>
    <n v="85"/>
    <x v="0"/>
    <x v="4"/>
    <x v="4"/>
    <x v="4"/>
  </r>
  <r>
    <n v="11280952"/>
    <n v="12"/>
    <x v="0"/>
    <x v="7"/>
    <x v="1"/>
    <x v="10"/>
  </r>
  <r>
    <n v="11280952"/>
    <n v="38"/>
    <x v="0"/>
    <x v="0"/>
    <x v="6"/>
    <x v="10"/>
  </r>
  <r>
    <n v="11266048"/>
    <n v="15"/>
    <x v="1"/>
    <x v="8"/>
    <x v="5"/>
    <x v="0"/>
  </r>
  <r>
    <n v="11277487"/>
    <n v="40"/>
    <x v="1"/>
    <x v="7"/>
    <x v="5"/>
    <x v="0"/>
  </r>
  <r>
    <n v="11277487"/>
    <n v="43"/>
    <x v="1"/>
    <x v="7"/>
    <x v="5"/>
    <x v="0"/>
  </r>
  <r>
    <n v="617307746"/>
    <n v="33"/>
    <x v="0"/>
    <x v="1"/>
    <x v="0"/>
    <x v="6"/>
  </r>
  <r>
    <n v="11284322"/>
    <n v="21"/>
    <x v="0"/>
    <x v="0"/>
    <x v="1"/>
    <x v="4"/>
  </r>
  <r>
    <n v="11284319"/>
    <n v="22"/>
    <x v="0"/>
    <x v="6"/>
    <x v="1"/>
    <x v="4"/>
  </r>
  <r>
    <n v="11280638"/>
    <n v="23"/>
    <x v="1"/>
    <x v="1"/>
    <x v="0"/>
    <x v="0"/>
  </r>
  <r>
    <n v="11280638"/>
    <n v="41"/>
    <x v="0"/>
    <x v="1"/>
    <x v="0"/>
    <x v="0"/>
  </r>
  <r>
    <n v="11287013"/>
    <n v="26"/>
    <x v="1"/>
    <x v="9"/>
    <x v="2"/>
    <x v="6"/>
  </r>
  <r>
    <n v="11281670"/>
    <n v="39"/>
    <x v="1"/>
    <x v="1"/>
    <x v="0"/>
    <x v="8"/>
  </r>
  <r>
    <n v="11270695"/>
    <n v="32"/>
    <x v="0"/>
    <x v="1"/>
    <x v="0"/>
    <x v="0"/>
  </r>
  <r>
    <n v="11283468"/>
    <n v="75"/>
    <x v="1"/>
    <x v="9"/>
    <x v="9"/>
    <x v="0"/>
  </r>
  <r>
    <n v="11283471"/>
    <n v="11"/>
    <x v="1"/>
    <x v="1"/>
    <x v="5"/>
    <x v="0"/>
  </r>
  <r>
    <n v="616143268"/>
    <n v="26"/>
    <x v="0"/>
    <x v="4"/>
    <x v="2"/>
    <x v="6"/>
  </r>
  <r>
    <n v="617307292"/>
    <n v="13"/>
    <x v="0"/>
    <x v="11"/>
    <x v="2"/>
    <x v="6"/>
  </r>
  <r>
    <n v="620602414"/>
    <n v="18"/>
    <x v="1"/>
    <x v="11"/>
    <x v="2"/>
    <x v="6"/>
  </r>
  <r>
    <n v="11257681"/>
    <n v="36"/>
    <x v="0"/>
    <x v="13"/>
    <x v="2"/>
    <x v="6"/>
  </r>
  <r>
    <n v="619077704"/>
    <n v="39"/>
    <x v="1"/>
    <x v="1"/>
    <x v="0"/>
    <x v="1"/>
  </r>
  <r>
    <n v="11244967"/>
    <n v="74"/>
    <x v="1"/>
    <x v="1"/>
    <x v="0"/>
    <x v="1"/>
  </r>
  <r>
    <n v="11288877"/>
    <n v="72"/>
    <x v="1"/>
    <x v="7"/>
    <x v="6"/>
    <x v="11"/>
  </r>
  <r>
    <n v="11288880"/>
    <n v="49"/>
    <x v="0"/>
    <x v="0"/>
    <x v="6"/>
    <x v="3"/>
  </r>
  <r>
    <n v="11284245"/>
    <n v="72"/>
    <x v="0"/>
    <x v="16"/>
    <x v="1"/>
    <x v="8"/>
  </r>
  <r>
    <n v="11287908"/>
    <n v="77"/>
    <x v="0"/>
    <x v="0"/>
    <x v="6"/>
    <x v="11"/>
  </r>
  <r>
    <n v="11284234"/>
    <n v="33"/>
    <x v="1"/>
    <x v="0"/>
    <x v="10"/>
    <x v="9"/>
  </r>
  <r>
    <n v="11284246"/>
    <n v="62"/>
    <x v="0"/>
    <x v="4"/>
    <x v="4"/>
    <x v="8"/>
  </r>
  <r>
    <n v="11284280"/>
    <n v="26"/>
    <x v="0"/>
    <x v="7"/>
    <x v="6"/>
    <x v="11"/>
  </r>
  <r>
    <n v="11286398"/>
    <n v="21"/>
    <x v="0"/>
    <x v="2"/>
    <x v="4"/>
    <x v="0"/>
  </r>
  <r>
    <n v="11286398"/>
    <n v="74"/>
    <x v="1"/>
    <x v="16"/>
    <x v="9"/>
    <x v="0"/>
  </r>
  <r>
    <n v="616137720"/>
    <n v="38"/>
    <x v="0"/>
    <x v="17"/>
    <x v="10"/>
    <x v="6"/>
  </r>
  <r>
    <n v="11204038"/>
    <n v="24"/>
    <x v="0"/>
    <x v="1"/>
    <x v="0"/>
    <x v="6"/>
  </r>
  <r>
    <n v="11204038"/>
    <n v="70"/>
    <x v="0"/>
    <x v="6"/>
    <x v="10"/>
    <x v="6"/>
  </r>
  <r>
    <n v="617346390"/>
    <n v="78"/>
    <x v="1"/>
    <x v="1"/>
    <x v="0"/>
    <x v="6"/>
  </r>
  <r>
    <n v="11289013"/>
    <n v="42"/>
    <x v="0"/>
    <x v="7"/>
    <x v="6"/>
    <x v="3"/>
  </r>
  <r>
    <n v="620720357"/>
    <n v="7"/>
    <x v="1"/>
    <x v="0"/>
    <x v="13"/>
    <x v="1"/>
  </r>
  <r>
    <n v="11291284"/>
    <n v="29"/>
    <x v="0"/>
    <x v="0"/>
    <x v="1"/>
    <x v="3"/>
  </r>
  <r>
    <n v="11255609"/>
    <n v="8"/>
    <x v="1"/>
    <x v="1"/>
    <x v="0"/>
    <x v="8"/>
  </r>
  <r>
    <n v="11291285"/>
    <n v="10"/>
    <x v="0"/>
    <x v="0"/>
    <x v="6"/>
    <x v="11"/>
  </r>
  <r>
    <n v="11291285"/>
    <n v="23"/>
    <x v="0"/>
    <x v="7"/>
    <x v="6"/>
    <x v="11"/>
  </r>
  <r>
    <n v="11291286"/>
    <n v="26"/>
    <x v="0"/>
    <x v="0"/>
    <x v="1"/>
    <x v="3"/>
  </r>
  <r>
    <n v="620280451"/>
    <n v="47"/>
    <x v="1"/>
    <x v="0"/>
    <x v="6"/>
    <x v="4"/>
  </r>
  <r>
    <n v="619053516"/>
    <n v="56"/>
    <x v="0"/>
    <x v="1"/>
    <x v="0"/>
    <x v="6"/>
  </r>
  <r>
    <n v="620622437"/>
    <n v="12"/>
    <x v="0"/>
    <x v="6"/>
    <x v="3"/>
    <x v="6"/>
  </r>
  <r>
    <n v="11293293"/>
    <n v="53"/>
    <x v="0"/>
    <x v="2"/>
    <x v="1"/>
    <x v="5"/>
  </r>
  <r>
    <n v="619458002"/>
    <n v="75"/>
    <x v="1"/>
    <x v="9"/>
    <x v="3"/>
    <x v="1"/>
  </r>
  <r>
    <n v="11257075"/>
    <n v="72"/>
    <x v="1"/>
    <x v="9"/>
    <x v="3"/>
    <x v="5"/>
  </r>
  <r>
    <n v="11277411"/>
    <n v="43"/>
    <x v="0"/>
    <x v="8"/>
    <x v="3"/>
    <x v="5"/>
  </r>
  <r>
    <n v="11188582"/>
    <n v="69"/>
    <x v="1"/>
    <x v="1"/>
    <x v="0"/>
    <x v="0"/>
  </r>
  <r>
    <n v="616264179"/>
    <n v="72"/>
    <x v="0"/>
    <x v="7"/>
    <x v="3"/>
    <x v="6"/>
  </r>
  <r>
    <n v="11196071"/>
    <n v="29"/>
    <x v="1"/>
    <x v="1"/>
    <x v="3"/>
    <x v="0"/>
  </r>
  <r>
    <n v="11196077"/>
    <n v="69"/>
    <x v="0"/>
    <x v="1"/>
    <x v="0"/>
    <x v="8"/>
  </r>
  <r>
    <n v="11296291"/>
    <n v="62"/>
    <x v="0"/>
    <x v="4"/>
    <x v="11"/>
    <x v="4"/>
  </r>
  <r>
    <n v="11296297"/>
    <n v="30"/>
    <x v="0"/>
    <x v="16"/>
    <x v="10"/>
    <x v="5"/>
  </r>
  <r>
    <n v="11288856"/>
    <n v="9"/>
    <x v="0"/>
    <x v="7"/>
    <x v="11"/>
    <x v="4"/>
  </r>
  <r>
    <n v="11288862"/>
    <n v="19"/>
    <x v="1"/>
    <x v="12"/>
    <x v="8"/>
    <x v="1"/>
  </r>
  <r>
    <n v="11288862"/>
    <n v="40"/>
    <x v="0"/>
    <x v="2"/>
    <x v="11"/>
    <x v="1"/>
  </r>
  <r>
    <n v="11289578"/>
    <n v="33"/>
    <x v="1"/>
    <x v="11"/>
    <x v="9"/>
    <x v="0"/>
  </r>
  <r>
    <n v="11291296"/>
    <n v="79"/>
    <x v="0"/>
    <x v="7"/>
    <x v="6"/>
    <x v="10"/>
  </r>
  <r>
    <n v="11292528"/>
    <n v="43"/>
    <x v="1"/>
    <x v="3"/>
    <x v="2"/>
    <x v="10"/>
  </r>
  <r>
    <n v="11292522"/>
    <n v="4"/>
    <x v="0"/>
    <x v="6"/>
    <x v="1"/>
    <x v="5"/>
  </r>
  <r>
    <n v="11293092"/>
    <n v="79"/>
    <x v="1"/>
    <x v="2"/>
    <x v="9"/>
    <x v="0"/>
  </r>
  <r>
    <n v="11293860"/>
    <n v="73"/>
    <x v="0"/>
    <x v="13"/>
    <x v="3"/>
    <x v="4"/>
  </r>
  <r>
    <n v="11288883"/>
    <n v="41"/>
    <x v="1"/>
    <x v="7"/>
    <x v="1"/>
    <x v="0"/>
  </r>
  <r>
    <n v="11288053"/>
    <n v="13"/>
    <x v="1"/>
    <x v="16"/>
    <x v="0"/>
    <x v="0"/>
  </r>
  <r>
    <n v="11288053"/>
    <n v="34"/>
    <x v="1"/>
    <x v="1"/>
    <x v="0"/>
    <x v="0"/>
  </r>
  <r>
    <n v="11288053"/>
    <n v="78"/>
    <x v="0"/>
    <x v="1"/>
    <x v="0"/>
    <x v="0"/>
  </r>
  <r>
    <n v="11280634"/>
    <n v="50"/>
    <x v="1"/>
    <x v="1"/>
    <x v="0"/>
    <x v="9"/>
  </r>
  <r>
    <n v="11286993"/>
    <n v="78"/>
    <x v="1"/>
    <x v="16"/>
    <x v="9"/>
    <x v="0"/>
  </r>
  <r>
    <n v="11286981"/>
    <n v="13"/>
    <x v="1"/>
    <x v="1"/>
    <x v="0"/>
    <x v="9"/>
  </r>
  <r>
    <n v="11292544"/>
    <n v="16"/>
    <x v="0"/>
    <x v="1"/>
    <x v="0"/>
    <x v="0"/>
  </r>
  <r>
    <n v="11293843"/>
    <n v="78"/>
    <x v="0"/>
    <x v="1"/>
    <x v="0"/>
    <x v="5"/>
  </r>
  <r>
    <n v="11293840"/>
    <n v="43"/>
    <x v="0"/>
    <x v="1"/>
    <x v="0"/>
    <x v="0"/>
  </r>
  <r>
    <n v="11293840"/>
    <n v="44"/>
    <x v="0"/>
    <x v="1"/>
    <x v="0"/>
    <x v="0"/>
  </r>
  <r>
    <n v="11293855"/>
    <n v="70"/>
    <x v="1"/>
    <x v="16"/>
    <x v="1"/>
    <x v="9"/>
  </r>
  <r>
    <n v="11280229"/>
    <n v="15"/>
    <x v="0"/>
    <x v="1"/>
    <x v="0"/>
    <x v="9"/>
  </r>
  <r>
    <n v="11280256"/>
    <n v="4"/>
    <x v="0"/>
    <x v="1"/>
    <x v="0"/>
    <x v="0"/>
  </r>
  <r>
    <n v="11284270"/>
    <n v="20"/>
    <x v="0"/>
    <x v="1"/>
    <x v="0"/>
    <x v="0"/>
  </r>
  <r>
    <n v="11280015"/>
    <n v="27"/>
    <x v="0"/>
    <x v="1"/>
    <x v="0"/>
    <x v="8"/>
  </r>
  <r>
    <n v="11280015"/>
    <n v="89"/>
    <x v="1"/>
    <x v="1"/>
    <x v="0"/>
    <x v="8"/>
  </r>
  <r>
    <n v="11280023"/>
    <n v="53"/>
    <x v="1"/>
    <x v="1"/>
    <x v="0"/>
    <x v="8"/>
  </r>
  <r>
    <n v="11280633"/>
    <n v="37"/>
    <x v="0"/>
    <x v="1"/>
    <x v="0"/>
    <x v="8"/>
  </r>
  <r>
    <n v="11285867"/>
    <n v="10"/>
    <x v="0"/>
    <x v="2"/>
    <x v="9"/>
    <x v="0"/>
  </r>
  <r>
    <n v="11293826"/>
    <n v="68"/>
    <x v="0"/>
    <x v="1"/>
    <x v="0"/>
    <x v="0"/>
  </r>
  <r>
    <n v="11288567"/>
    <n v="5"/>
    <x v="0"/>
    <x v="1"/>
    <x v="0"/>
    <x v="8"/>
  </r>
  <r>
    <n v="11280232"/>
    <n v="71"/>
    <x v="0"/>
    <x v="7"/>
    <x v="6"/>
    <x v="9"/>
  </r>
  <r>
    <n v="11280246"/>
    <n v="44"/>
    <x v="0"/>
    <x v="7"/>
    <x v="6"/>
    <x v="7"/>
  </r>
  <r>
    <n v="11280239"/>
    <n v="65"/>
    <x v="0"/>
    <x v="7"/>
    <x v="6"/>
    <x v="9"/>
  </r>
  <r>
    <n v="11280014"/>
    <n v="69"/>
    <x v="1"/>
    <x v="3"/>
    <x v="1"/>
    <x v="3"/>
  </r>
  <r>
    <n v="11279929"/>
    <n v="33"/>
    <x v="0"/>
    <x v="0"/>
    <x v="6"/>
    <x v="3"/>
  </r>
  <r>
    <n v="11279929"/>
    <n v="70"/>
    <x v="0"/>
    <x v="3"/>
    <x v="6"/>
    <x v="3"/>
  </r>
  <r>
    <n v="11286988"/>
    <n v="58"/>
    <x v="0"/>
    <x v="0"/>
    <x v="1"/>
    <x v="10"/>
  </r>
  <r>
    <n v="11286998"/>
    <n v="47"/>
    <x v="0"/>
    <x v="3"/>
    <x v="6"/>
    <x v="10"/>
  </r>
  <r>
    <n v="11287011"/>
    <n v="15"/>
    <x v="0"/>
    <x v="0"/>
    <x v="6"/>
    <x v="10"/>
  </r>
  <r>
    <n v="11285869"/>
    <n v="31"/>
    <x v="0"/>
    <x v="3"/>
    <x v="6"/>
    <x v="0"/>
  </r>
  <r>
    <n v="11288033"/>
    <n v="29"/>
    <x v="0"/>
    <x v="0"/>
    <x v="2"/>
    <x v="0"/>
  </r>
  <r>
    <n v="11288033"/>
    <n v="72"/>
    <x v="0"/>
    <x v="3"/>
    <x v="1"/>
    <x v="0"/>
  </r>
  <r>
    <n v="11288040"/>
    <n v="76"/>
    <x v="1"/>
    <x v="7"/>
    <x v="6"/>
    <x v="0"/>
  </r>
  <r>
    <n v="11284334"/>
    <n v="54"/>
    <x v="1"/>
    <x v="7"/>
    <x v="6"/>
    <x v="3"/>
  </r>
  <r>
    <n v="11285868"/>
    <n v="5"/>
    <x v="0"/>
    <x v="7"/>
    <x v="6"/>
    <x v="3"/>
  </r>
  <r>
    <n v="11285868"/>
    <n v="50"/>
    <x v="0"/>
    <x v="3"/>
    <x v="1"/>
    <x v="3"/>
  </r>
  <r>
    <n v="11291422"/>
    <n v="30"/>
    <x v="0"/>
    <x v="3"/>
    <x v="6"/>
    <x v="2"/>
  </r>
  <r>
    <n v="11291403"/>
    <n v="57"/>
    <x v="0"/>
    <x v="0"/>
    <x v="6"/>
    <x v="3"/>
  </r>
  <r>
    <n v="11291405"/>
    <n v="72"/>
    <x v="0"/>
    <x v="3"/>
    <x v="6"/>
    <x v="2"/>
  </r>
  <r>
    <n v="11291405"/>
    <n v="79"/>
    <x v="0"/>
    <x v="3"/>
    <x v="6"/>
    <x v="2"/>
  </r>
  <r>
    <n v="11293846"/>
    <n v="23"/>
    <x v="0"/>
    <x v="3"/>
    <x v="1"/>
    <x v="0"/>
  </r>
  <r>
    <n v="11293846"/>
    <n v="59"/>
    <x v="0"/>
    <x v="3"/>
    <x v="6"/>
    <x v="0"/>
  </r>
  <r>
    <n v="11293847"/>
    <n v="58"/>
    <x v="0"/>
    <x v="3"/>
    <x v="6"/>
    <x v="11"/>
  </r>
  <r>
    <n v="11294154"/>
    <n v="64"/>
    <x v="1"/>
    <x v="7"/>
    <x v="6"/>
    <x v="0"/>
  </r>
  <r>
    <n v="11294155"/>
    <n v="21"/>
    <x v="1"/>
    <x v="0"/>
    <x v="2"/>
    <x v="3"/>
  </r>
  <r>
    <n v="11294155"/>
    <n v="34"/>
    <x v="1"/>
    <x v="7"/>
    <x v="6"/>
    <x v="3"/>
  </r>
  <r>
    <n v="11294155"/>
    <n v="40"/>
    <x v="1"/>
    <x v="7"/>
    <x v="6"/>
    <x v="3"/>
  </r>
  <r>
    <n v="11284294"/>
    <n v="49"/>
    <x v="0"/>
    <x v="3"/>
    <x v="6"/>
    <x v="3"/>
  </r>
  <r>
    <n v="11284303"/>
    <n v="40"/>
    <x v="1"/>
    <x v="7"/>
    <x v="6"/>
    <x v="3"/>
  </r>
  <r>
    <n v="11284303"/>
    <n v="72"/>
    <x v="0"/>
    <x v="7"/>
    <x v="6"/>
    <x v="3"/>
  </r>
  <r>
    <n v="11287053"/>
    <n v="59"/>
    <x v="0"/>
    <x v="7"/>
    <x v="6"/>
    <x v="3"/>
  </r>
  <r>
    <n v="11284312"/>
    <n v="31"/>
    <x v="0"/>
    <x v="0"/>
    <x v="6"/>
    <x v="3"/>
  </r>
  <r>
    <n v="11288566"/>
    <n v="81"/>
    <x v="0"/>
    <x v="0"/>
    <x v="6"/>
    <x v="11"/>
  </r>
  <r>
    <n v="11302229"/>
    <n v="60"/>
    <x v="0"/>
    <x v="0"/>
    <x v="3"/>
    <x v="9"/>
  </r>
  <r>
    <n v="11302451"/>
    <n v="56"/>
    <x v="1"/>
    <x v="0"/>
    <x v="2"/>
    <x v="9"/>
  </r>
  <r>
    <n v="11303312"/>
    <n v="6"/>
    <x v="0"/>
    <x v="7"/>
    <x v="6"/>
    <x v="11"/>
  </r>
  <r>
    <n v="11295182"/>
    <n v="43"/>
    <x v="0"/>
    <x v="9"/>
    <x v="2"/>
    <x v="0"/>
  </r>
  <r>
    <n v="11302694"/>
    <n v="52"/>
    <x v="0"/>
    <x v="16"/>
    <x v="6"/>
    <x v="9"/>
  </r>
  <r>
    <n v="620788137"/>
    <n v="82"/>
    <x v="0"/>
    <x v="0"/>
    <x v="2"/>
    <x v="6"/>
  </r>
  <r>
    <n v="11289518"/>
    <n v="8"/>
    <x v="0"/>
    <x v="7"/>
    <x v="8"/>
    <x v="0"/>
  </r>
  <r>
    <n v="11289518"/>
    <n v="41"/>
    <x v="0"/>
    <x v="16"/>
    <x v="5"/>
    <x v="0"/>
  </r>
  <r>
    <n v="11298677"/>
    <n v="51"/>
    <x v="0"/>
    <x v="9"/>
    <x v="12"/>
    <x v="4"/>
  </r>
  <r>
    <n v="11298677"/>
    <n v="77"/>
    <x v="1"/>
    <x v="0"/>
    <x v="1"/>
    <x v="4"/>
  </r>
  <r>
    <n v="11293236"/>
    <n v="86"/>
    <x v="1"/>
    <x v="2"/>
    <x v="1"/>
    <x v="1"/>
  </r>
  <r>
    <n v="620814467"/>
    <n v="26"/>
    <x v="1"/>
    <x v="5"/>
    <x v="10"/>
    <x v="5"/>
  </r>
  <r>
    <n v="620814467"/>
    <n v="26"/>
    <x v="0"/>
    <x v="2"/>
    <x v="1"/>
    <x v="5"/>
  </r>
  <r>
    <n v="11246506"/>
    <n v="37"/>
    <x v="1"/>
    <x v="2"/>
    <x v="1"/>
    <x v="9"/>
  </r>
  <r>
    <n v="11280422"/>
    <n v="61"/>
    <x v="1"/>
    <x v="9"/>
    <x v="5"/>
    <x v="5"/>
  </r>
  <r>
    <n v="11243852"/>
    <n v="42"/>
    <x v="1"/>
    <x v="7"/>
    <x v="5"/>
    <x v="9"/>
  </r>
  <r>
    <n v="11237211"/>
    <n v="83"/>
    <x v="1"/>
    <x v="7"/>
    <x v="10"/>
    <x v="9"/>
  </r>
  <r>
    <n v="11286773"/>
    <n v="24"/>
    <x v="0"/>
    <x v="5"/>
    <x v="7"/>
    <x v="9"/>
  </r>
  <r>
    <n v="11286773"/>
    <n v="29"/>
    <x v="1"/>
    <x v="5"/>
    <x v="1"/>
    <x v="9"/>
  </r>
  <r>
    <n v="11286771"/>
    <n v="10"/>
    <x v="0"/>
    <x v="2"/>
    <x v="5"/>
    <x v="9"/>
  </r>
  <r>
    <n v="11286777"/>
    <n v="79"/>
    <x v="0"/>
    <x v="2"/>
    <x v="10"/>
    <x v="9"/>
  </r>
  <r>
    <n v="11243001"/>
    <n v="44"/>
    <x v="1"/>
    <x v="7"/>
    <x v="5"/>
    <x v="8"/>
  </r>
  <r>
    <n v="11288280"/>
    <n v="41"/>
    <x v="1"/>
    <x v="5"/>
    <x v="7"/>
    <x v="8"/>
  </r>
  <r>
    <n v="11249069"/>
    <n v="7"/>
    <x v="0"/>
    <x v="2"/>
    <x v="1"/>
    <x v="9"/>
  </r>
  <r>
    <n v="11108143"/>
    <n v="5"/>
    <x v="0"/>
    <x v="2"/>
    <x v="1"/>
    <x v="8"/>
  </r>
  <r>
    <n v="11236758"/>
    <n v="3"/>
    <x v="0"/>
    <x v="2"/>
    <x v="5"/>
    <x v="8"/>
  </r>
  <r>
    <n v="11295138"/>
    <n v="78"/>
    <x v="1"/>
    <x v="2"/>
    <x v="7"/>
    <x v="9"/>
  </r>
  <r>
    <n v="11295141"/>
    <n v="74"/>
    <x v="1"/>
    <x v="5"/>
    <x v="10"/>
    <x v="9"/>
  </r>
  <r>
    <n v="11295145"/>
    <n v="28"/>
    <x v="1"/>
    <x v="7"/>
    <x v="10"/>
    <x v="9"/>
  </r>
  <r>
    <n v="11295145"/>
    <n v="68"/>
    <x v="0"/>
    <x v="7"/>
    <x v="5"/>
    <x v="9"/>
  </r>
  <r>
    <n v="11282297"/>
    <n v="62"/>
    <x v="1"/>
    <x v="2"/>
    <x v="1"/>
    <x v="5"/>
  </r>
  <r>
    <n v="11295998"/>
    <n v="2"/>
    <x v="0"/>
    <x v="7"/>
    <x v="1"/>
    <x v="8"/>
  </r>
  <r>
    <n v="11299341"/>
    <n v="44"/>
    <x v="1"/>
    <x v="2"/>
    <x v="7"/>
    <x v="8"/>
  </r>
  <r>
    <n v="11240005"/>
    <n v="75"/>
    <x v="0"/>
    <x v="5"/>
    <x v="1"/>
    <x v="5"/>
  </r>
  <r>
    <n v="11296127"/>
    <n v="52"/>
    <x v="0"/>
    <x v="5"/>
    <x v="7"/>
    <x v="9"/>
  </r>
  <r>
    <n v="11299008"/>
    <n v="57"/>
    <x v="1"/>
    <x v="5"/>
    <x v="10"/>
    <x v="9"/>
  </r>
  <r>
    <n v="11253808"/>
    <n v="88"/>
    <x v="1"/>
    <x v="2"/>
    <x v="7"/>
    <x v="8"/>
  </r>
  <r>
    <n v="11242292"/>
    <n v="34"/>
    <x v="1"/>
    <x v="7"/>
    <x v="1"/>
    <x v="9"/>
  </r>
  <r>
    <n v="10980564"/>
    <n v="38"/>
    <x v="1"/>
    <x v="5"/>
    <x v="10"/>
    <x v="6"/>
  </r>
  <r>
    <n v="11099376"/>
    <n v="25"/>
    <x v="0"/>
    <x v="5"/>
    <x v="10"/>
    <x v="0"/>
  </r>
  <r>
    <n v="11099376"/>
    <n v="83"/>
    <x v="1"/>
    <x v="2"/>
    <x v="10"/>
    <x v="0"/>
  </r>
  <r>
    <n v="11181566"/>
    <n v="36"/>
    <x v="1"/>
    <x v="5"/>
    <x v="10"/>
    <x v="6"/>
  </r>
  <r>
    <n v="11212014"/>
    <n v="81"/>
    <x v="1"/>
    <x v="8"/>
    <x v="10"/>
    <x v="6"/>
  </r>
  <r>
    <n v="11192431"/>
    <n v="81"/>
    <x v="1"/>
    <x v="8"/>
    <x v="10"/>
    <x v="0"/>
  </r>
  <r>
    <n v="11220225"/>
    <n v="65"/>
    <x v="1"/>
    <x v="5"/>
    <x v="10"/>
    <x v="0"/>
  </r>
  <r>
    <n v="11220499"/>
    <n v="89"/>
    <x v="1"/>
    <x v="8"/>
    <x v="10"/>
    <x v="1"/>
  </r>
  <r>
    <n v="11221790"/>
    <n v="71"/>
    <x v="1"/>
    <x v="2"/>
    <x v="10"/>
    <x v="6"/>
  </r>
  <r>
    <n v="11223003"/>
    <n v="73"/>
    <x v="1"/>
    <x v="2"/>
    <x v="10"/>
    <x v="6"/>
  </r>
  <r>
    <n v="11232322"/>
    <n v="15"/>
    <x v="1"/>
    <x v="1"/>
    <x v="0"/>
    <x v="6"/>
  </r>
  <r>
    <n v="11248774"/>
    <n v="78"/>
    <x v="0"/>
    <x v="4"/>
    <x v="10"/>
    <x v="4"/>
  </r>
  <r>
    <n v="11220365"/>
    <n v="16"/>
    <x v="1"/>
    <x v="2"/>
    <x v="10"/>
    <x v="6"/>
  </r>
  <r>
    <n v="11265516"/>
    <n v="99"/>
    <x v="0"/>
    <x v="2"/>
    <x v="10"/>
    <x v="6"/>
  </r>
  <r>
    <n v="11268417"/>
    <n v="23"/>
    <x v="1"/>
    <x v="5"/>
    <x v="10"/>
    <x v="6"/>
  </r>
  <r>
    <n v="11140197"/>
    <n v="44"/>
    <x v="1"/>
    <x v="5"/>
    <x v="10"/>
    <x v="6"/>
  </r>
  <r>
    <n v="11261663"/>
    <n v="85"/>
    <x v="0"/>
    <x v="2"/>
    <x v="10"/>
    <x v="0"/>
  </r>
  <r>
    <n v="11242033"/>
    <n v="74"/>
    <x v="1"/>
    <x v="2"/>
    <x v="10"/>
    <x v="6"/>
  </r>
  <r>
    <n v="11284331"/>
    <n v="57"/>
    <x v="1"/>
    <x v="2"/>
    <x v="10"/>
    <x v="6"/>
  </r>
  <r>
    <n v="10659320"/>
    <n v="40"/>
    <x v="1"/>
    <x v="7"/>
    <x v="3"/>
    <x v="4"/>
  </r>
  <r>
    <n v="11248116"/>
    <n v="31"/>
    <x v="1"/>
    <x v="14"/>
    <x v="3"/>
    <x v="6"/>
  </r>
  <r>
    <n v="11250678"/>
    <n v="108"/>
    <x v="0"/>
    <x v="4"/>
    <x v="3"/>
    <x v="6"/>
  </r>
  <r>
    <n v="11299336"/>
    <n v="17"/>
    <x v="1"/>
    <x v="7"/>
    <x v="11"/>
    <x v="6"/>
  </r>
  <r>
    <n v="11289613"/>
    <n v="23"/>
    <x v="1"/>
    <x v="2"/>
    <x v="8"/>
    <x v="0"/>
  </r>
  <r>
    <n v="11289613"/>
    <n v="72"/>
    <x v="1"/>
    <x v="11"/>
    <x v="9"/>
    <x v="0"/>
  </r>
  <r>
    <n v="11289615"/>
    <n v="14"/>
    <x v="1"/>
    <x v="7"/>
    <x v="9"/>
    <x v="0"/>
  </r>
  <r>
    <n v="11293278"/>
    <n v="61"/>
    <x v="0"/>
    <x v="2"/>
    <x v="9"/>
    <x v="0"/>
  </r>
  <r>
    <n v="11293275"/>
    <n v="79"/>
    <x v="0"/>
    <x v="2"/>
    <x v="8"/>
    <x v="5"/>
  </r>
  <r>
    <n v="11293122"/>
    <n v="13"/>
    <x v="1"/>
    <x v="11"/>
    <x v="5"/>
    <x v="9"/>
  </r>
  <r>
    <n v="11293120"/>
    <n v="24"/>
    <x v="1"/>
    <x v="16"/>
    <x v="8"/>
    <x v="5"/>
  </r>
  <r>
    <n v="11293125"/>
    <n v="38"/>
    <x v="0"/>
    <x v="2"/>
    <x v="8"/>
    <x v="9"/>
  </r>
  <r>
    <n v="11293125"/>
    <n v="74"/>
    <x v="0"/>
    <x v="11"/>
    <x v="1"/>
    <x v="9"/>
  </r>
  <r>
    <n v="11293125"/>
    <n v="86"/>
    <x v="1"/>
    <x v="9"/>
    <x v="8"/>
    <x v="9"/>
  </r>
  <r>
    <n v="11285508"/>
    <n v="50"/>
    <x v="1"/>
    <x v="2"/>
    <x v="4"/>
    <x v="4"/>
  </r>
  <r>
    <n v="11285435"/>
    <n v="61"/>
    <x v="1"/>
    <x v="7"/>
    <x v="4"/>
    <x v="1"/>
  </r>
  <r>
    <n v="11285523"/>
    <n v="75"/>
    <x v="1"/>
    <x v="2"/>
    <x v="11"/>
    <x v="0"/>
  </r>
  <r>
    <n v="11296296"/>
    <n v="37"/>
    <x v="0"/>
    <x v="2"/>
    <x v="5"/>
    <x v="6"/>
  </r>
  <r>
    <n v="11298872"/>
    <n v="39"/>
    <x v="1"/>
    <x v="1"/>
    <x v="0"/>
    <x v="0"/>
  </r>
  <r>
    <n v="11304625"/>
    <n v="67"/>
    <x v="1"/>
    <x v="16"/>
    <x v="6"/>
    <x v="5"/>
  </r>
  <r>
    <n v="11300494"/>
    <n v="15"/>
    <x v="1"/>
    <x v="7"/>
    <x v="5"/>
    <x v="1"/>
  </r>
  <r>
    <n v="11304284"/>
    <n v="25"/>
    <x v="1"/>
    <x v="10"/>
    <x v="3"/>
    <x v="4"/>
  </r>
  <r>
    <n v="617267540"/>
    <n v="67"/>
    <x v="0"/>
    <x v="1"/>
    <x v="0"/>
    <x v="5"/>
  </r>
  <r>
    <n v="620814364"/>
    <n v="85"/>
    <x v="0"/>
    <x v="1"/>
    <x v="0"/>
    <x v="6"/>
  </r>
  <r>
    <n v="11307353"/>
    <n v="15"/>
    <x v="0"/>
    <x v="1"/>
    <x v="0"/>
    <x v="4"/>
  </r>
  <r>
    <n v="11307371"/>
    <n v="27"/>
    <x v="0"/>
    <x v="1"/>
    <x v="0"/>
    <x v="4"/>
  </r>
  <r>
    <n v="11305508"/>
    <n v="29"/>
    <x v="0"/>
    <x v="6"/>
    <x v="10"/>
    <x v="6"/>
  </r>
  <r>
    <n v="11307842"/>
    <n v="22"/>
    <x v="0"/>
    <x v="0"/>
    <x v="8"/>
    <x v="4"/>
  </r>
  <r>
    <n v="11305723"/>
    <n v="33"/>
    <x v="1"/>
    <x v="4"/>
    <x v="4"/>
    <x v="4"/>
  </r>
  <r>
    <n v="617307312"/>
    <n v="4"/>
    <x v="0"/>
    <x v="4"/>
    <x v="2"/>
    <x v="6"/>
  </r>
  <r>
    <n v="11286546"/>
    <n v="81"/>
    <x v="1"/>
    <x v="1"/>
    <x v="0"/>
    <x v="4"/>
  </r>
  <r>
    <n v="11304834"/>
    <n v="82"/>
    <x v="0"/>
    <x v="2"/>
    <x v="9"/>
    <x v="8"/>
  </r>
  <r>
    <n v="11304586"/>
    <n v="14"/>
    <x v="0"/>
    <x v="11"/>
    <x v="3"/>
    <x v="4"/>
  </r>
  <r>
    <n v="11307551"/>
    <n v="53"/>
    <x v="1"/>
    <x v="2"/>
    <x v="4"/>
    <x v="4"/>
  </r>
  <r>
    <n v="11304832"/>
    <n v="50"/>
    <x v="0"/>
    <x v="9"/>
    <x v="6"/>
    <x v="8"/>
  </r>
  <r>
    <n v="11304564"/>
    <n v="4"/>
    <x v="0"/>
    <x v="0"/>
    <x v="6"/>
    <x v="3"/>
  </r>
  <r>
    <n v="11303839"/>
    <n v="80"/>
    <x v="0"/>
    <x v="6"/>
    <x v="3"/>
    <x v="1"/>
  </r>
  <r>
    <n v="11307877"/>
    <n v="7"/>
    <x v="0"/>
    <x v="0"/>
    <x v="6"/>
    <x v="3"/>
  </r>
  <r>
    <n v="11307877"/>
    <n v="10"/>
    <x v="1"/>
    <x v="0"/>
    <x v="6"/>
    <x v="3"/>
  </r>
  <r>
    <n v="11307911"/>
    <n v="70"/>
    <x v="1"/>
    <x v="16"/>
    <x v="9"/>
    <x v="4"/>
  </r>
  <r>
    <n v="11309338"/>
    <n v="34"/>
    <x v="1"/>
    <x v="2"/>
    <x v="8"/>
    <x v="8"/>
  </r>
  <r>
    <n v="11309792"/>
    <n v="52"/>
    <x v="0"/>
    <x v="5"/>
    <x v="3"/>
    <x v="4"/>
  </r>
  <r>
    <n v="11309004"/>
    <n v="21"/>
    <x v="0"/>
    <x v="5"/>
    <x v="3"/>
    <x v="1"/>
  </r>
  <r>
    <n v="11309073"/>
    <n v="31"/>
    <x v="1"/>
    <x v="2"/>
    <x v="10"/>
    <x v="5"/>
  </r>
  <r>
    <n v="11310297"/>
    <n v="6"/>
    <x v="0"/>
    <x v="7"/>
    <x v="1"/>
    <x v="10"/>
  </r>
  <r>
    <n v="619432255"/>
    <n v="44"/>
    <x v="0"/>
    <x v="7"/>
    <x v="13"/>
    <x v="4"/>
  </r>
  <r>
    <n v="11306674"/>
    <n v="60"/>
    <x v="1"/>
    <x v="0"/>
    <x v="2"/>
    <x v="10"/>
  </r>
  <r>
    <n v="11310985"/>
    <n v="14"/>
    <x v="0"/>
    <x v="7"/>
    <x v="4"/>
    <x v="4"/>
  </r>
  <r>
    <n v="11307528"/>
    <n v="66"/>
    <x v="1"/>
    <x v="4"/>
    <x v="11"/>
    <x v="4"/>
  </r>
  <r>
    <n v="11310986"/>
    <n v="67"/>
    <x v="1"/>
    <x v="4"/>
    <x v="1"/>
    <x v="4"/>
  </r>
  <r>
    <n v="11297266"/>
    <n v="73"/>
    <x v="0"/>
    <x v="7"/>
    <x v="7"/>
    <x v="0"/>
  </r>
  <r>
    <n v="617316200"/>
    <n v="83"/>
    <x v="0"/>
    <x v="12"/>
    <x v="3"/>
    <x v="4"/>
  </r>
  <r>
    <n v="620607674"/>
    <n v="68"/>
    <x v="0"/>
    <x v="1"/>
    <x v="0"/>
    <x v="6"/>
  </r>
  <r>
    <n v="620732164"/>
    <n v="43"/>
    <x v="0"/>
    <x v="12"/>
    <x v="8"/>
    <x v="1"/>
  </r>
  <r>
    <n v="620853412"/>
    <n v="31"/>
    <x v="0"/>
    <x v="4"/>
    <x v="6"/>
    <x v="6"/>
  </r>
  <r>
    <n v="11303295"/>
    <n v="40"/>
    <x v="1"/>
    <x v="2"/>
    <x v="2"/>
    <x v="8"/>
  </r>
  <r>
    <n v="11309528"/>
    <n v="32"/>
    <x v="1"/>
    <x v="2"/>
    <x v="3"/>
    <x v="8"/>
  </r>
  <r>
    <n v="11306559"/>
    <n v="40"/>
    <x v="0"/>
    <x v="6"/>
    <x v="11"/>
    <x v="6"/>
  </r>
  <r>
    <n v="11306564"/>
    <n v="71"/>
    <x v="0"/>
    <x v="7"/>
    <x v="2"/>
    <x v="3"/>
  </r>
  <r>
    <n v="11304823"/>
    <n v="36"/>
    <x v="1"/>
    <x v="9"/>
    <x v="2"/>
    <x v="4"/>
  </r>
  <r>
    <n v="11304806"/>
    <n v="68"/>
    <x v="0"/>
    <x v="4"/>
    <x v="11"/>
    <x v="4"/>
  </r>
  <r>
    <n v="620814582"/>
    <n v="20"/>
    <x v="0"/>
    <x v="16"/>
    <x v="1"/>
    <x v="4"/>
  </r>
  <r>
    <n v="11289031"/>
    <n v="19"/>
    <x v="0"/>
    <x v="9"/>
    <x v="6"/>
    <x v="4"/>
  </r>
  <r>
    <n v="11302990"/>
    <n v="33"/>
    <x v="0"/>
    <x v="0"/>
    <x v="2"/>
    <x v="11"/>
  </r>
  <r>
    <n v="11310055"/>
    <n v="39"/>
    <x v="0"/>
    <x v="0"/>
    <x v="1"/>
    <x v="5"/>
  </r>
  <r>
    <n v="618407334"/>
    <n v="15"/>
    <x v="1"/>
    <x v="2"/>
    <x v="4"/>
    <x v="8"/>
  </r>
  <r>
    <n v="620923894"/>
    <n v="32"/>
    <x v="1"/>
    <x v="6"/>
    <x v="2"/>
    <x v="0"/>
  </r>
  <r>
    <n v="11313805"/>
    <n v="84"/>
    <x v="1"/>
    <x v="0"/>
    <x v="4"/>
    <x v="0"/>
  </r>
  <r>
    <n v="11316204"/>
    <n v="90"/>
    <x v="0"/>
    <x v="0"/>
    <x v="2"/>
    <x v="0"/>
  </r>
  <r>
    <n v="11317166"/>
    <n v="53"/>
    <x v="0"/>
    <x v="11"/>
    <x v="4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  <r>
    <m/>
    <m/>
    <x v="2"/>
    <x v="1"/>
    <x v="0"/>
    <x v="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359">
  <r>
    <n v="10659320"/>
    <n v="25762"/>
    <n v="2"/>
    <x v="0"/>
  </r>
  <r>
    <n v="10687136"/>
    <n v="25762"/>
    <n v="5"/>
    <x v="1"/>
  </r>
  <r>
    <n v="10715253"/>
    <n v="20659"/>
    <n v="4"/>
    <x v="2"/>
  </r>
  <r>
    <n v="10717775"/>
    <n v="18745"/>
    <n v="3"/>
    <x v="3"/>
  </r>
  <r>
    <n v="10763112"/>
    <n v="20659"/>
    <n v="3"/>
    <x v="3"/>
  </r>
  <r>
    <n v="10763133"/>
    <n v="20659"/>
    <n v="5"/>
    <x v="1"/>
  </r>
  <r>
    <n v="10763393"/>
    <n v="18745"/>
    <n v="2"/>
    <x v="0"/>
  </r>
  <r>
    <n v="10763522"/>
    <n v="31281"/>
    <n v="2"/>
    <x v="4"/>
  </r>
  <r>
    <n v="10763686"/>
    <n v="20659"/>
    <n v="3"/>
    <x v="3"/>
  </r>
  <r>
    <n v="10763757"/>
    <n v="18745"/>
    <n v="2"/>
    <x v="0"/>
  </r>
  <r>
    <n v="10764128"/>
    <n v="27677"/>
    <n v="1"/>
    <x v="4"/>
  </r>
  <r>
    <n v="10764500"/>
    <n v="39213"/>
    <n v="2"/>
    <x v="4"/>
  </r>
  <r>
    <n v="10765199"/>
    <n v="27677"/>
    <n v="5"/>
    <x v="1"/>
  </r>
  <r>
    <n v="10765440"/>
    <n v="20659"/>
    <n v="5"/>
    <x v="1"/>
  </r>
  <r>
    <n v="10765450"/>
    <n v="39213"/>
    <n v="5"/>
    <x v="1"/>
  </r>
  <r>
    <n v="10765472"/>
    <n v="38256"/>
    <n v="6"/>
    <x v="5"/>
  </r>
  <r>
    <n v="10765699"/>
    <n v="25762"/>
    <n v="4"/>
    <x v="2"/>
  </r>
  <r>
    <n v="10765713"/>
    <n v="25762"/>
    <n v="4"/>
    <x v="2"/>
  </r>
  <r>
    <n v="10765749"/>
    <n v="27677"/>
    <n v="5"/>
    <x v="1"/>
  </r>
  <r>
    <n v="10765830"/>
    <n v="27677"/>
    <n v="5"/>
    <x v="1"/>
  </r>
  <r>
    <n v="10765933"/>
    <n v="36385"/>
    <n v="5"/>
    <x v="1"/>
  </r>
  <r>
    <n v="10765935"/>
    <n v="30281"/>
    <n v="5"/>
    <x v="1"/>
  </r>
  <r>
    <n v="10765945"/>
    <n v="18745"/>
    <n v="4"/>
    <x v="2"/>
  </r>
  <r>
    <n v="10765955"/>
    <n v="27677"/>
    <n v="4"/>
    <x v="2"/>
  </r>
  <r>
    <n v="10766025"/>
    <n v="33302"/>
    <n v="5"/>
    <x v="1"/>
  </r>
  <r>
    <n v="10766198"/>
    <n v="25762"/>
    <n v="4"/>
    <x v="2"/>
  </r>
  <r>
    <n v="10909798"/>
    <n v="20659"/>
    <n v="2"/>
    <x v="4"/>
  </r>
  <r>
    <n v="10910050"/>
    <n v="35181"/>
    <n v="5"/>
    <x v="1"/>
  </r>
  <r>
    <n v="10910055"/>
    <n v="27677"/>
    <n v="4"/>
    <x v="2"/>
  </r>
  <r>
    <n v="10910071"/>
    <n v="30281"/>
    <n v="5"/>
    <x v="1"/>
  </r>
  <r>
    <n v="10910072"/>
    <n v="38299"/>
    <n v="4"/>
    <x v="2"/>
  </r>
  <r>
    <n v="10910077"/>
    <n v="18745"/>
    <n v="5"/>
    <x v="1"/>
  </r>
  <r>
    <n v="10910084"/>
    <n v="35181"/>
    <n v="5"/>
    <x v="1"/>
  </r>
  <r>
    <n v="10910085"/>
    <n v="29554"/>
    <n v="4"/>
    <x v="2"/>
  </r>
  <r>
    <n v="10910108"/>
    <n v="37095"/>
    <n v="4"/>
    <x v="2"/>
  </r>
  <r>
    <n v="10910109"/>
    <n v="39213"/>
    <n v="5"/>
    <x v="1"/>
  </r>
  <r>
    <n v="10962848"/>
    <n v="25762"/>
    <n v="4"/>
    <x v="2"/>
  </r>
  <r>
    <n v="10980307"/>
    <n v="39213"/>
    <n v="4"/>
    <x v="2"/>
  </r>
  <r>
    <n v="10980340"/>
    <n v="38299"/>
    <n v="5"/>
    <x v="1"/>
  </r>
  <r>
    <n v="10980341"/>
    <n v="18745"/>
    <n v="5"/>
    <x v="1"/>
  </r>
  <r>
    <n v="10980355"/>
    <n v="18745"/>
    <n v="4"/>
    <x v="2"/>
  </r>
  <r>
    <n v="10980376"/>
    <n v="18745"/>
    <n v="4"/>
    <x v="2"/>
  </r>
  <r>
    <n v="10980407"/>
    <n v="27677"/>
    <n v="4"/>
    <x v="2"/>
  </r>
  <r>
    <n v="10980415"/>
    <n v="27677"/>
    <n v="4"/>
    <x v="2"/>
  </r>
  <r>
    <n v="10980433"/>
    <n v="27677"/>
    <n v="5"/>
    <x v="1"/>
  </r>
  <r>
    <n v="10980561"/>
    <n v="18745"/>
    <n v="7"/>
    <x v="6"/>
  </r>
  <r>
    <n v="10980564"/>
    <n v="27244"/>
    <n v="1"/>
    <x v="4"/>
  </r>
  <r>
    <n v="10980582"/>
    <n v="30281"/>
    <n v="4"/>
    <x v="2"/>
  </r>
  <r>
    <n v="10980721"/>
    <n v="29367"/>
    <n v="4"/>
    <x v="2"/>
  </r>
  <r>
    <n v="10980723"/>
    <n v="35181"/>
    <n v="5"/>
    <x v="1"/>
  </r>
  <r>
    <n v="10980768"/>
    <n v="36385"/>
    <n v="1"/>
    <x v="4"/>
  </r>
  <r>
    <n v="10980791"/>
    <n v="25762"/>
    <n v="5"/>
    <x v="1"/>
  </r>
  <r>
    <n v="10980819"/>
    <n v="38299"/>
    <n v="2"/>
    <x v="4"/>
  </r>
  <r>
    <n v="10980965"/>
    <n v="37095"/>
    <n v="5"/>
    <x v="1"/>
  </r>
  <r>
    <n v="10980976"/>
    <n v="26284"/>
    <n v="5"/>
    <x v="1"/>
  </r>
  <r>
    <n v="10981041"/>
    <n v="38486"/>
    <n v="4"/>
    <x v="2"/>
  </r>
  <r>
    <n v="10989482"/>
    <n v="36342"/>
    <n v="5"/>
    <x v="1"/>
  </r>
  <r>
    <n v="11016099"/>
    <n v="38256"/>
    <n v="5"/>
    <x v="1"/>
  </r>
  <r>
    <n v="11088135"/>
    <n v="44113"/>
    <n v="1"/>
    <x v="4"/>
  </r>
  <r>
    <n v="11089784"/>
    <n v="38486"/>
    <n v="1"/>
    <x v="4"/>
  </r>
  <r>
    <n v="11089797"/>
    <n v="36385"/>
    <n v="1"/>
    <x v="4"/>
  </r>
  <r>
    <n v="11089801"/>
    <n v="31281"/>
    <n v="2"/>
    <x v="4"/>
  </r>
  <r>
    <n v="11089842"/>
    <n v="37095"/>
    <n v="1"/>
    <x v="4"/>
  </r>
  <r>
    <n v="11090001"/>
    <n v="27244"/>
    <n v="2"/>
    <x v="4"/>
  </r>
  <r>
    <n v="11090099"/>
    <n v="36385"/>
    <n v="1"/>
    <x v="4"/>
  </r>
  <r>
    <n v="11090869"/>
    <n v="27244"/>
    <n v="2"/>
    <x v="4"/>
  </r>
  <r>
    <n v="11090870"/>
    <n v="27244"/>
    <n v="1"/>
    <x v="4"/>
  </r>
  <r>
    <n v="11090874"/>
    <n v="36385"/>
    <n v="1"/>
    <x v="4"/>
  </r>
  <r>
    <n v="11090881"/>
    <n v="42199"/>
    <n v="2"/>
    <x v="4"/>
  </r>
  <r>
    <n v="11091353"/>
    <n v="27244"/>
    <n v="1"/>
    <x v="4"/>
  </r>
  <r>
    <n v="11098608"/>
    <n v="38299"/>
    <n v="2"/>
    <x v="4"/>
  </r>
  <r>
    <n v="11098616"/>
    <n v="37095"/>
    <n v="1"/>
    <x v="4"/>
  </r>
  <r>
    <n v="11098647"/>
    <n v="42199"/>
    <n v="1"/>
    <x v="4"/>
  </r>
  <r>
    <n v="11098657"/>
    <n v="38299"/>
    <n v="4"/>
    <x v="0"/>
  </r>
  <r>
    <n v="11098681"/>
    <n v="44113"/>
    <n v="1"/>
    <x v="4"/>
  </r>
  <r>
    <n v="11098962"/>
    <n v="38299"/>
    <n v="2"/>
    <x v="4"/>
  </r>
  <r>
    <n v="11099145"/>
    <n v="31468"/>
    <n v="2"/>
    <x v="4"/>
  </r>
  <r>
    <n v="11099199"/>
    <n v="27244"/>
    <n v="2"/>
    <x v="4"/>
  </r>
  <r>
    <n v="11099860"/>
    <n v="36385"/>
    <n v="5"/>
    <x v="1"/>
  </r>
  <r>
    <n v="11100411"/>
    <n v="27677"/>
    <n v="4"/>
    <x v="2"/>
  </r>
  <r>
    <n v="11101395"/>
    <n v="31281"/>
    <n v="1"/>
    <x v="4"/>
  </r>
  <r>
    <n v="11101596"/>
    <n v="42199"/>
    <n v="4"/>
    <x v="2"/>
  </r>
  <r>
    <n v="11102327"/>
    <n v="18745"/>
    <n v="4"/>
    <x v="2"/>
  </r>
  <r>
    <n v="11102675"/>
    <n v="39213"/>
    <n v="5"/>
    <x v="1"/>
  </r>
  <r>
    <n v="11102690"/>
    <n v="31281"/>
    <n v="4"/>
    <x v="2"/>
  </r>
  <r>
    <n v="11102806"/>
    <n v="38486"/>
    <n v="4"/>
    <x v="2"/>
  </r>
  <r>
    <n v="11102939"/>
    <n v="31281"/>
    <n v="4"/>
    <x v="2"/>
  </r>
  <r>
    <n v="11102966"/>
    <n v="29554"/>
    <n v="6"/>
    <x v="5"/>
  </r>
  <r>
    <n v="11103691"/>
    <n v="44113"/>
    <n v="5"/>
    <x v="1"/>
  </r>
  <r>
    <n v="11103893"/>
    <n v="27677"/>
    <n v="5"/>
    <x v="1"/>
  </r>
  <r>
    <n v="11104235"/>
    <n v="36385"/>
    <n v="4"/>
    <x v="2"/>
  </r>
  <r>
    <n v="11104441"/>
    <n v="33302"/>
    <n v="5"/>
    <x v="1"/>
  </r>
  <r>
    <n v="11104462"/>
    <n v="27432"/>
    <n v="1"/>
    <x v="4"/>
  </r>
  <r>
    <n v="11104502"/>
    <n v="31281"/>
    <n v="2"/>
    <x v="4"/>
  </r>
  <r>
    <n v="11104522"/>
    <n v="38256"/>
    <n v="4"/>
    <x v="2"/>
  </r>
  <r>
    <n v="11104524"/>
    <n v="36573"/>
    <n v="2"/>
    <x v="4"/>
  </r>
  <r>
    <n v="11104603"/>
    <n v="27677"/>
    <n v="4"/>
    <x v="2"/>
  </r>
  <r>
    <n v="11104604"/>
    <n v="27244"/>
    <n v="1"/>
    <x v="4"/>
  </r>
  <r>
    <n v="11104623"/>
    <n v="18745"/>
    <n v="4"/>
    <x v="2"/>
  </r>
  <r>
    <n v="11104647"/>
    <n v="29554"/>
    <n v="6"/>
    <x v="5"/>
  </r>
  <r>
    <n v="11104689"/>
    <n v="27244"/>
    <n v="1"/>
    <x v="4"/>
  </r>
  <r>
    <n v="11104705"/>
    <n v="18745"/>
    <n v="4"/>
    <x v="2"/>
  </r>
  <r>
    <n v="11104843"/>
    <n v="25762"/>
    <n v="5"/>
    <x v="1"/>
  </r>
  <r>
    <n v="11104861"/>
    <n v="25762"/>
    <n v="5"/>
    <x v="1"/>
  </r>
  <r>
    <n v="11104897"/>
    <n v="36385"/>
    <n v="2"/>
    <x v="4"/>
  </r>
  <r>
    <n v="11105026"/>
    <n v="18745"/>
    <n v="5"/>
    <x v="1"/>
  </r>
  <r>
    <n v="11105094"/>
    <n v="27244"/>
    <n v="1"/>
    <x v="4"/>
  </r>
  <r>
    <n v="11105132"/>
    <n v="37095"/>
    <n v="1"/>
    <x v="4"/>
  </r>
  <r>
    <n v="11105320"/>
    <n v="27677"/>
    <n v="5"/>
    <x v="1"/>
  </r>
  <r>
    <n v="11105395"/>
    <n v="36573"/>
    <n v="4"/>
    <x v="2"/>
  </r>
  <r>
    <n v="11105468"/>
    <n v="36864"/>
    <n v="5"/>
    <x v="1"/>
  </r>
  <r>
    <n v="11105502"/>
    <n v="36907"/>
    <n v="1"/>
    <x v="4"/>
  </r>
  <r>
    <n v="11105703"/>
    <n v="38299"/>
    <n v="1"/>
    <x v="4"/>
  </r>
  <r>
    <n v="11105852"/>
    <n v="36385"/>
    <n v="4"/>
    <x v="2"/>
  </r>
  <r>
    <n v="11105903"/>
    <n v="44113"/>
    <n v="4"/>
    <x v="2"/>
  </r>
  <r>
    <n v="11106043"/>
    <n v="42199"/>
    <n v="4"/>
    <x v="2"/>
  </r>
  <r>
    <n v="11106108"/>
    <n v="39213"/>
    <n v="5"/>
    <x v="1"/>
  </r>
  <r>
    <n v="11106113"/>
    <n v="33302"/>
    <n v="5"/>
    <x v="1"/>
  </r>
  <r>
    <n v="11106302"/>
    <n v="38299"/>
    <n v="1"/>
    <x v="4"/>
  </r>
  <r>
    <n v="11106345"/>
    <n v="44113"/>
    <n v="4"/>
    <x v="2"/>
  </r>
  <r>
    <n v="11106408"/>
    <n v="32195"/>
    <n v="5"/>
    <x v="1"/>
  </r>
  <r>
    <n v="11107330"/>
    <n v="36385"/>
    <n v="4"/>
    <x v="2"/>
  </r>
  <r>
    <n v="11107513"/>
    <n v="42011"/>
    <n v="4"/>
    <x v="2"/>
  </r>
  <r>
    <n v="11108018"/>
    <n v="25762"/>
    <n v="4"/>
    <x v="2"/>
  </r>
  <r>
    <n v="11108124"/>
    <n v="43881"/>
    <n v="4"/>
    <x v="2"/>
  </r>
  <r>
    <n v="11108133"/>
    <n v="36573"/>
    <n v="5"/>
    <x v="1"/>
  </r>
  <r>
    <n v="11108143"/>
    <n v="38256"/>
    <n v="5"/>
    <x v="1"/>
  </r>
  <r>
    <n v="11108148"/>
    <n v="33058"/>
    <n v="1"/>
    <x v="4"/>
  </r>
  <r>
    <n v="11108149"/>
    <n v="38486"/>
    <n v="1"/>
    <x v="4"/>
  </r>
  <r>
    <n v="11108150"/>
    <n v="27677"/>
    <n v="1"/>
    <x v="4"/>
  </r>
  <r>
    <n v="11108152"/>
    <n v="36385"/>
    <n v="1"/>
    <x v="4"/>
  </r>
  <r>
    <n v="11108153"/>
    <n v="38299"/>
    <n v="1"/>
    <x v="4"/>
  </r>
  <r>
    <n v="11108155"/>
    <n v="44113"/>
    <n v="1"/>
    <x v="4"/>
  </r>
  <r>
    <n v="11108157"/>
    <n v="38299"/>
    <n v="1"/>
    <x v="4"/>
  </r>
  <r>
    <n v="11108158"/>
    <n v="27432"/>
    <n v="1"/>
    <x v="4"/>
  </r>
  <r>
    <n v="11108361"/>
    <n v="38256"/>
    <n v="5"/>
    <x v="1"/>
  </r>
  <r>
    <n v="11108382"/>
    <n v="37299"/>
    <n v="4"/>
    <x v="2"/>
  </r>
  <r>
    <n v="11108386"/>
    <n v="25762"/>
    <n v="5"/>
    <x v="1"/>
  </r>
  <r>
    <n v="11108592"/>
    <n v="25762"/>
    <n v="4"/>
    <x v="2"/>
  </r>
  <r>
    <n v="11108723"/>
    <n v="38486"/>
    <n v="5"/>
    <x v="1"/>
  </r>
  <r>
    <n v="11108828"/>
    <n v="31468"/>
    <n v="5"/>
    <x v="1"/>
  </r>
  <r>
    <n v="11108900"/>
    <n v="20659"/>
    <n v="4"/>
    <x v="2"/>
  </r>
  <r>
    <n v="11109070"/>
    <n v="31388"/>
    <n v="6"/>
    <x v="5"/>
  </r>
  <r>
    <n v="11109089"/>
    <n v="30281"/>
    <n v="4"/>
    <x v="2"/>
  </r>
  <r>
    <n v="11109129"/>
    <n v="27677"/>
    <n v="4"/>
    <x v="2"/>
  </r>
  <r>
    <n v="11109173"/>
    <n v="38486"/>
    <n v="5"/>
    <x v="1"/>
  </r>
  <r>
    <n v="11109179"/>
    <n v="29367"/>
    <n v="5"/>
    <x v="1"/>
  </r>
  <r>
    <n v="11109249"/>
    <n v="38299"/>
    <n v="5"/>
    <x v="1"/>
  </r>
  <r>
    <n v="11116131"/>
    <n v="38486"/>
    <n v="3"/>
    <x v="3"/>
  </r>
  <r>
    <n v="11116179"/>
    <n v="25762"/>
    <n v="5"/>
    <x v="1"/>
  </r>
  <r>
    <n v="11116361"/>
    <n v="27677"/>
    <n v="5"/>
    <x v="1"/>
  </r>
  <r>
    <n v="11116844"/>
    <n v="18745"/>
    <n v="4"/>
    <x v="2"/>
  </r>
  <r>
    <n v="11131960"/>
    <n v="27244"/>
    <n v="2"/>
    <x v="4"/>
  </r>
  <r>
    <n v="11132312"/>
    <n v="27244"/>
    <n v="3"/>
    <x v="3"/>
  </r>
  <r>
    <n v="11132313"/>
    <n v="38486"/>
    <n v="1"/>
    <x v="4"/>
  </r>
  <r>
    <n v="11132344"/>
    <n v="43925"/>
    <n v="1"/>
    <x v="4"/>
  </r>
  <r>
    <n v="11132737"/>
    <n v="36385"/>
    <n v="1"/>
    <x v="4"/>
  </r>
  <r>
    <n v="11132919"/>
    <n v="31281"/>
    <n v="2"/>
    <x v="4"/>
  </r>
  <r>
    <n v="11133090"/>
    <n v="32195"/>
    <n v="4"/>
    <x v="2"/>
  </r>
  <r>
    <n v="11133184"/>
    <n v="27244"/>
    <n v="3"/>
    <x v="3"/>
  </r>
  <r>
    <n v="11140046"/>
    <n v="25762"/>
    <n v="5"/>
    <x v="1"/>
  </r>
  <r>
    <n v="11140197"/>
    <n v="36385"/>
    <n v="2"/>
    <x v="4"/>
  </r>
  <r>
    <n v="11140301"/>
    <n v="36342"/>
    <n v="4"/>
    <x v="2"/>
  </r>
  <r>
    <n v="11140666"/>
    <n v="44113"/>
    <n v="1"/>
    <x v="4"/>
  </r>
  <r>
    <n v="11140926"/>
    <n v="36385"/>
    <n v="2"/>
    <x v="4"/>
  </r>
  <r>
    <n v="11155251"/>
    <n v="25762"/>
    <n v="7"/>
    <x v="6"/>
  </r>
  <r>
    <n v="11155852"/>
    <n v="30281"/>
    <n v="7"/>
    <x v="6"/>
  </r>
  <r>
    <n v="11155860"/>
    <n v="18745"/>
    <n v="6"/>
    <x v="5"/>
  </r>
  <r>
    <n v="11156206"/>
    <n v="27677"/>
    <n v="4"/>
    <x v="2"/>
  </r>
  <r>
    <n v="11156380"/>
    <n v="29158"/>
    <n v="2"/>
    <x v="4"/>
  </r>
  <r>
    <n v="11156429"/>
    <n v="31468"/>
    <n v="1"/>
    <x v="4"/>
  </r>
  <r>
    <n v="11156431"/>
    <n v="38299"/>
    <n v="2"/>
    <x v="0"/>
  </r>
  <r>
    <n v="11156446"/>
    <n v="44113"/>
    <n v="1"/>
    <x v="4"/>
  </r>
  <r>
    <n v="11156448"/>
    <n v="38486"/>
    <n v="2"/>
    <x v="0"/>
  </r>
  <r>
    <n v="11163394"/>
    <n v="18745"/>
    <n v="4"/>
    <x v="2"/>
  </r>
  <r>
    <n v="11163538"/>
    <n v="37299"/>
    <n v="5"/>
    <x v="1"/>
  </r>
  <r>
    <n v="11163669"/>
    <n v="37299"/>
    <n v="5"/>
    <x v="1"/>
  </r>
  <r>
    <n v="11163828"/>
    <n v="20659"/>
    <n v="5"/>
    <x v="1"/>
  </r>
  <r>
    <n v="11164248"/>
    <n v="29367"/>
    <n v="5"/>
    <x v="1"/>
  </r>
  <r>
    <n v="11171571"/>
    <n v="38299"/>
    <n v="2"/>
    <x v="4"/>
  </r>
  <r>
    <n v="11179617"/>
    <n v="36385"/>
    <n v="1"/>
    <x v="4"/>
  </r>
  <r>
    <n v="11179759"/>
    <n v="25762"/>
    <n v="4"/>
    <x v="2"/>
  </r>
  <r>
    <n v="11180598"/>
    <n v="42199"/>
    <n v="5"/>
    <x v="1"/>
  </r>
  <r>
    <n v="11180665"/>
    <n v="44113"/>
    <n v="4"/>
    <x v="2"/>
  </r>
  <r>
    <n v="11180791"/>
    <n v="39213"/>
    <n v="5"/>
    <x v="1"/>
  </r>
  <r>
    <n v="11180796"/>
    <n v="20659"/>
    <n v="4"/>
    <x v="2"/>
  </r>
  <r>
    <n v="11180808"/>
    <n v="18745"/>
    <n v="4"/>
    <x v="2"/>
  </r>
  <r>
    <n v="11180828"/>
    <n v="25762"/>
    <n v="4"/>
    <x v="2"/>
  </r>
  <r>
    <n v="11180869"/>
    <n v="25762"/>
    <n v="5"/>
    <x v="1"/>
  </r>
  <r>
    <n v="11181164"/>
    <n v="18745"/>
    <n v="4"/>
    <x v="2"/>
  </r>
  <r>
    <n v="11181566"/>
    <n v="29367"/>
    <n v="1"/>
    <x v="4"/>
  </r>
  <r>
    <n v="11182078"/>
    <n v="27677"/>
    <n v="5"/>
    <x v="1"/>
  </r>
  <r>
    <n v="11182265"/>
    <n v="38299"/>
    <n v="1"/>
    <x v="4"/>
  </r>
  <r>
    <n v="11182341"/>
    <n v="31468"/>
    <n v="2"/>
    <x v="4"/>
  </r>
  <r>
    <n v="11182379"/>
    <n v="38299"/>
    <n v="5"/>
    <x v="1"/>
  </r>
  <r>
    <n v="11182400"/>
    <n v="38299"/>
    <n v="2"/>
    <x v="4"/>
  </r>
  <r>
    <n v="11182468"/>
    <n v="36385"/>
    <n v="4"/>
    <x v="2"/>
  </r>
  <r>
    <n v="11182619"/>
    <n v="27244"/>
    <n v="1"/>
    <x v="4"/>
  </r>
  <r>
    <n v="11182624"/>
    <n v="33058"/>
    <n v="1"/>
    <x v="4"/>
  </r>
  <r>
    <n v="11182773"/>
    <n v="26284"/>
    <n v="4"/>
    <x v="2"/>
  </r>
  <r>
    <n v="11183083"/>
    <n v="38299"/>
    <n v="2"/>
    <x v="4"/>
  </r>
  <r>
    <n v="11183170"/>
    <n v="38299"/>
    <n v="1"/>
    <x v="4"/>
  </r>
  <r>
    <n v="11183206"/>
    <n v="36385"/>
    <n v="1"/>
    <x v="4"/>
  </r>
  <r>
    <n v="11183291"/>
    <n v="37299"/>
    <n v="4"/>
    <x v="2"/>
  </r>
  <r>
    <n v="11183783"/>
    <n v="27244"/>
    <n v="3"/>
    <x v="3"/>
  </r>
  <r>
    <n v="11183873"/>
    <n v="31281"/>
    <n v="4"/>
    <x v="0"/>
  </r>
  <r>
    <n v="11184491"/>
    <n v="31281"/>
    <n v="2"/>
    <x v="4"/>
  </r>
  <r>
    <n v="11184588"/>
    <n v="38486"/>
    <n v="1"/>
    <x v="4"/>
  </r>
  <r>
    <n v="11185605"/>
    <n v="38299"/>
    <n v="3"/>
    <x v="3"/>
  </r>
  <r>
    <n v="11185655"/>
    <n v="29367"/>
    <n v="1"/>
    <x v="4"/>
  </r>
  <r>
    <n v="11185726"/>
    <n v="36573"/>
    <n v="1"/>
    <x v="4"/>
  </r>
  <r>
    <n v="11186527"/>
    <n v="31388"/>
    <n v="4"/>
    <x v="2"/>
  </r>
  <r>
    <n v="11186727"/>
    <n v="38299"/>
    <n v="1"/>
    <x v="4"/>
  </r>
  <r>
    <n v="11186951"/>
    <n v="38299"/>
    <n v="2"/>
    <x v="4"/>
  </r>
  <r>
    <n v="11186974"/>
    <n v="38299"/>
    <n v="1"/>
    <x v="4"/>
  </r>
  <r>
    <n v="11187032"/>
    <n v="31281"/>
    <n v="2"/>
    <x v="0"/>
  </r>
  <r>
    <n v="11187034"/>
    <n v="20659"/>
    <n v="5"/>
    <x v="1"/>
  </r>
  <r>
    <n v="11187037"/>
    <n v="38299"/>
    <n v="2"/>
    <x v="0"/>
  </r>
  <r>
    <n v="11187131"/>
    <n v="37095"/>
    <n v="1"/>
    <x v="4"/>
  </r>
  <r>
    <n v="11187137"/>
    <n v="33058"/>
    <n v="2"/>
    <x v="4"/>
  </r>
  <r>
    <n v="11187215"/>
    <n v="27432"/>
    <n v="1"/>
    <x v="4"/>
  </r>
  <r>
    <n v="11187345"/>
    <n v="31281"/>
    <n v="2"/>
    <x v="4"/>
  </r>
  <r>
    <n v="11187462"/>
    <n v="38299"/>
    <n v="2"/>
    <x v="4"/>
  </r>
  <r>
    <n v="11187519"/>
    <n v="43925"/>
    <n v="3"/>
    <x v="5"/>
  </r>
  <r>
    <n v="11187527"/>
    <n v="44113"/>
    <n v="4"/>
    <x v="0"/>
  </r>
  <r>
    <n v="11187562"/>
    <n v="37095"/>
    <n v="4"/>
    <x v="0"/>
  </r>
  <r>
    <n v="11187564"/>
    <n v="38299"/>
    <n v="2"/>
    <x v="4"/>
  </r>
  <r>
    <n v="11187565"/>
    <n v="44113"/>
    <n v="2"/>
    <x v="0"/>
  </r>
  <r>
    <n v="11187734"/>
    <n v="27244"/>
    <n v="1"/>
    <x v="4"/>
  </r>
  <r>
    <n v="11187801"/>
    <n v="36385"/>
    <n v="3"/>
    <x v="3"/>
  </r>
  <r>
    <n v="11188013"/>
    <n v="37299"/>
    <n v="4"/>
    <x v="2"/>
  </r>
  <r>
    <n v="11188579"/>
    <n v="31468"/>
    <n v="3"/>
    <x v="3"/>
  </r>
  <r>
    <n v="11188690"/>
    <n v="44113"/>
    <n v="1"/>
    <x v="4"/>
  </r>
  <r>
    <n v="11188724"/>
    <n v="27677"/>
    <n v="5"/>
    <x v="1"/>
  </r>
  <r>
    <n v="11189017"/>
    <n v="36385"/>
    <n v="4"/>
    <x v="2"/>
  </r>
  <r>
    <n v="11189071"/>
    <n v="27677"/>
    <n v="4"/>
    <x v="2"/>
  </r>
  <r>
    <n v="11189226"/>
    <n v="35181"/>
    <n v="1"/>
    <x v="4"/>
  </r>
  <r>
    <n v="11189491"/>
    <n v="44113"/>
    <n v="5"/>
    <x v="1"/>
  </r>
  <r>
    <n v="11189693"/>
    <n v="29554"/>
    <n v="4"/>
    <x v="2"/>
  </r>
  <r>
    <n v="11190055"/>
    <n v="37095"/>
    <n v="1"/>
    <x v="4"/>
  </r>
  <r>
    <n v="11190086"/>
    <n v="44113"/>
    <n v="4"/>
    <x v="2"/>
  </r>
  <r>
    <n v="11190163"/>
    <n v="29324"/>
    <n v="5"/>
    <x v="1"/>
  </r>
  <r>
    <n v="11190176"/>
    <n v="27677"/>
    <n v="5"/>
    <x v="1"/>
  </r>
  <r>
    <n v="11190705"/>
    <n v="25762"/>
    <n v="5"/>
    <x v="1"/>
  </r>
  <r>
    <n v="11191070"/>
    <n v="44113"/>
    <n v="3"/>
    <x v="3"/>
  </r>
  <r>
    <n v="11191673"/>
    <n v="38299"/>
    <n v="1"/>
    <x v="4"/>
  </r>
  <r>
    <n v="11191678"/>
    <n v="36907"/>
    <n v="1"/>
    <x v="4"/>
  </r>
  <r>
    <n v="11191680"/>
    <n v="39213"/>
    <n v="4"/>
    <x v="2"/>
  </r>
  <r>
    <n v="11191683"/>
    <n v="38299"/>
    <n v="1"/>
    <x v="4"/>
  </r>
  <r>
    <n v="11191889"/>
    <n v="27244"/>
    <n v="1"/>
    <x v="4"/>
  </r>
  <r>
    <n v="11192117"/>
    <n v="44113"/>
    <n v="1"/>
    <x v="4"/>
  </r>
  <r>
    <n v="11192150"/>
    <n v="38299"/>
    <n v="6"/>
    <x v="5"/>
  </r>
  <r>
    <n v="11192168"/>
    <n v="36385"/>
    <n v="5"/>
    <x v="1"/>
  </r>
  <r>
    <n v="11192172"/>
    <n v="37095"/>
    <n v="4"/>
    <x v="2"/>
  </r>
  <r>
    <n v="11192173"/>
    <n v="42199"/>
    <n v="5"/>
    <x v="1"/>
  </r>
  <r>
    <n v="11192246"/>
    <n v="31468"/>
    <n v="5"/>
    <x v="1"/>
  </r>
  <r>
    <n v="11192269"/>
    <n v="31468"/>
    <n v="2"/>
    <x v="4"/>
  </r>
  <r>
    <n v="11192283"/>
    <n v="27244"/>
    <n v="1"/>
    <x v="4"/>
  </r>
  <r>
    <n v="11192428"/>
    <n v="29554"/>
    <n v="5"/>
    <x v="1"/>
  </r>
  <r>
    <n v="11192446"/>
    <n v="34993"/>
    <n v="4"/>
    <x v="2"/>
  </r>
  <r>
    <n v="11192469"/>
    <n v="37095"/>
    <n v="2"/>
    <x v="4"/>
  </r>
  <r>
    <n v="11192647"/>
    <n v="38299"/>
    <n v="5"/>
    <x v="1"/>
  </r>
  <r>
    <n v="11193056"/>
    <n v="38299"/>
    <n v="2"/>
    <x v="4"/>
  </r>
  <r>
    <n v="11193172"/>
    <n v="27677"/>
    <n v="7"/>
    <x v="6"/>
  </r>
  <r>
    <n v="11193183"/>
    <n v="27677"/>
    <n v="7"/>
    <x v="6"/>
  </r>
  <r>
    <n v="11193301"/>
    <n v="29367"/>
    <n v="1"/>
    <x v="4"/>
  </r>
  <r>
    <n v="11193366"/>
    <n v="27244"/>
    <n v="2"/>
    <x v="4"/>
  </r>
  <r>
    <n v="11194020"/>
    <n v="38486"/>
    <n v="4"/>
    <x v="2"/>
  </r>
  <r>
    <n v="11194708"/>
    <n v="38299"/>
    <n v="3"/>
    <x v="3"/>
  </r>
  <r>
    <n v="11194862"/>
    <n v="39213"/>
    <n v="4"/>
    <x v="2"/>
  </r>
  <r>
    <n v="11194941"/>
    <n v="38299"/>
    <n v="2"/>
    <x v="4"/>
  </r>
  <r>
    <n v="11195208"/>
    <n v="42199"/>
    <n v="4"/>
    <x v="2"/>
  </r>
  <r>
    <n v="11195213"/>
    <n v="27677"/>
    <n v="4"/>
    <x v="2"/>
  </r>
  <r>
    <n v="11195225"/>
    <n v="37299"/>
    <n v="4"/>
    <x v="2"/>
  </r>
  <r>
    <n v="11195432"/>
    <n v="36385"/>
    <n v="5"/>
    <x v="1"/>
  </r>
  <r>
    <n v="11195961"/>
    <n v="27677"/>
    <n v="4"/>
    <x v="2"/>
  </r>
  <r>
    <n v="11195997"/>
    <n v="36385"/>
    <n v="5"/>
    <x v="1"/>
  </r>
  <r>
    <n v="11196001"/>
    <n v="36573"/>
    <n v="5"/>
    <x v="1"/>
  </r>
  <r>
    <n v="11196072"/>
    <n v="27677"/>
    <n v="2"/>
    <x v="4"/>
  </r>
  <r>
    <n v="11196077"/>
    <n v="38299"/>
    <n v="5"/>
    <x v="1"/>
  </r>
  <r>
    <n v="11196149"/>
    <n v="39213"/>
    <n v="4"/>
    <x v="2"/>
  </r>
  <r>
    <n v="11196167"/>
    <n v="18745"/>
    <n v="4"/>
    <x v="2"/>
  </r>
  <r>
    <n v="11196220"/>
    <n v="27677"/>
    <n v="6"/>
    <x v="5"/>
  </r>
  <r>
    <n v="11196402"/>
    <n v="27677"/>
    <n v="4"/>
    <x v="2"/>
  </r>
  <r>
    <n v="11196605"/>
    <n v="25762"/>
    <n v="5"/>
    <x v="1"/>
  </r>
  <r>
    <n v="11196852"/>
    <n v="27677"/>
    <n v="2"/>
    <x v="4"/>
  </r>
  <r>
    <n v="11196854"/>
    <n v="27677"/>
    <n v="3"/>
    <x v="3"/>
  </r>
  <r>
    <n v="11196855"/>
    <n v="38299"/>
    <n v="2"/>
    <x v="4"/>
  </r>
  <r>
    <n v="11196857"/>
    <n v="20659"/>
    <n v="4"/>
    <x v="2"/>
  </r>
  <r>
    <n v="11196860"/>
    <n v="38256"/>
    <n v="1"/>
    <x v="4"/>
  </r>
  <r>
    <n v="11197043"/>
    <n v="18745"/>
    <n v="4"/>
    <x v="2"/>
  </r>
  <r>
    <n v="11197276"/>
    <n v="33302"/>
    <n v="6"/>
    <x v="5"/>
  </r>
  <r>
    <n v="11197468"/>
    <n v="44113"/>
    <n v="6"/>
    <x v="5"/>
  </r>
  <r>
    <n v="11197485"/>
    <n v="31388"/>
    <n v="5"/>
    <x v="1"/>
  </r>
  <r>
    <n v="11197616"/>
    <n v="24370"/>
    <n v="4"/>
    <x v="2"/>
  </r>
  <r>
    <n v="11197754"/>
    <n v="27677"/>
    <n v="6"/>
    <x v="5"/>
  </r>
  <r>
    <n v="11197830"/>
    <n v="27677"/>
    <n v="5"/>
    <x v="1"/>
  </r>
  <r>
    <n v="11198038"/>
    <n v="27677"/>
    <n v="5"/>
    <x v="1"/>
  </r>
  <r>
    <n v="11198052"/>
    <n v="34993"/>
    <n v="5"/>
    <x v="1"/>
  </r>
  <r>
    <n v="11198107"/>
    <n v="35181"/>
    <n v="5"/>
    <x v="1"/>
  </r>
  <r>
    <n v="11198197"/>
    <n v="36385"/>
    <n v="5"/>
    <x v="1"/>
  </r>
  <r>
    <n v="11198370"/>
    <n v="27677"/>
    <n v="5"/>
    <x v="1"/>
  </r>
  <r>
    <n v="11198433"/>
    <n v="18745"/>
    <n v="5"/>
    <x v="1"/>
  </r>
  <r>
    <n v="11198434"/>
    <n v="27677"/>
    <n v="4"/>
    <x v="2"/>
  </r>
  <r>
    <n v="11198607"/>
    <n v="36385"/>
    <n v="4"/>
    <x v="2"/>
  </r>
  <r>
    <n v="11198638"/>
    <n v="27677"/>
    <n v="5"/>
    <x v="1"/>
  </r>
  <r>
    <n v="11199007"/>
    <n v="38486"/>
    <n v="4"/>
    <x v="2"/>
  </r>
  <r>
    <n v="11199124"/>
    <n v="25762"/>
    <n v="4"/>
    <x v="2"/>
  </r>
  <r>
    <n v="11199126"/>
    <n v="27677"/>
    <n v="4"/>
    <x v="2"/>
  </r>
  <r>
    <n v="11199134"/>
    <n v="25762"/>
    <n v="4"/>
    <x v="2"/>
  </r>
  <r>
    <n v="11199232"/>
    <n v="36342"/>
    <n v="5"/>
    <x v="1"/>
  </r>
  <r>
    <n v="11199295"/>
    <n v="20659"/>
    <n v="4"/>
    <x v="2"/>
  </r>
  <r>
    <n v="11199319"/>
    <n v="35181"/>
    <n v="4"/>
    <x v="2"/>
  </r>
  <r>
    <n v="11199331"/>
    <n v="27677"/>
    <n v="2"/>
    <x v="0"/>
  </r>
  <r>
    <n v="11199336"/>
    <n v="38299"/>
    <n v="1"/>
    <x v="4"/>
  </r>
  <r>
    <n v="11199338"/>
    <n v="27677"/>
    <n v="2"/>
    <x v="0"/>
  </r>
  <r>
    <n v="11199341"/>
    <n v="27677"/>
    <n v="1"/>
    <x v="4"/>
  </r>
  <r>
    <n v="11199345"/>
    <n v="27677"/>
    <n v="3"/>
    <x v="3"/>
  </r>
  <r>
    <n v="11199347"/>
    <n v="37095"/>
    <n v="1"/>
    <x v="4"/>
  </r>
  <r>
    <n v="11199352"/>
    <n v="33302"/>
    <n v="3"/>
    <x v="5"/>
  </r>
  <r>
    <n v="11199357"/>
    <n v="33302"/>
    <n v="2"/>
    <x v="0"/>
  </r>
  <r>
    <n v="11199358"/>
    <m/>
    <n v="3"/>
    <x v="5"/>
  </r>
  <r>
    <n v="11199521"/>
    <n v="18745"/>
    <n v="5"/>
    <x v="1"/>
  </r>
  <r>
    <n v="11199636"/>
    <n v="30281"/>
    <n v="4"/>
    <x v="2"/>
  </r>
  <r>
    <n v="11199650"/>
    <n v="33058"/>
    <n v="2"/>
    <x v="4"/>
  </r>
  <r>
    <n v="11199653"/>
    <n v="25762"/>
    <n v="5"/>
    <x v="1"/>
  </r>
  <r>
    <n v="11199822"/>
    <n v="28158"/>
    <n v="2"/>
    <x v="4"/>
  </r>
  <r>
    <n v="11200380"/>
    <n v="38299"/>
    <n v="2"/>
    <x v="4"/>
  </r>
  <r>
    <n v="11200580"/>
    <n v="38299"/>
    <n v="2"/>
    <x v="0"/>
  </r>
  <r>
    <n v="11200600"/>
    <n v="27677"/>
    <n v="1"/>
    <x v="4"/>
  </r>
  <r>
    <n v="11200605"/>
    <n v="27677"/>
    <n v="5"/>
    <x v="1"/>
  </r>
  <r>
    <n v="11200848"/>
    <n v="25762"/>
    <n v="5"/>
    <x v="1"/>
  </r>
  <r>
    <n v="11200867"/>
    <n v="36573"/>
    <n v="4"/>
    <x v="2"/>
  </r>
  <r>
    <n v="11200876"/>
    <n v="38299"/>
    <n v="5"/>
    <x v="1"/>
  </r>
  <r>
    <n v="11200898"/>
    <n v="38486"/>
    <n v="4"/>
    <x v="0"/>
  </r>
  <r>
    <n v="11201473"/>
    <n v="36573"/>
    <n v="4"/>
    <x v="2"/>
  </r>
  <r>
    <n v="11201527"/>
    <n v="25762"/>
    <n v="6"/>
    <x v="5"/>
  </r>
  <r>
    <n v="11201544"/>
    <n v="27677"/>
    <n v="5"/>
    <x v="1"/>
  </r>
  <r>
    <n v="11202072"/>
    <n v="37095"/>
    <n v="5"/>
    <x v="1"/>
  </r>
  <r>
    <n v="11202290"/>
    <n v="31468"/>
    <n v="1"/>
    <x v="4"/>
  </r>
  <r>
    <n v="11202369"/>
    <n v="38299"/>
    <n v="2"/>
    <x v="4"/>
  </r>
  <r>
    <n v="11202729"/>
    <n v="35181"/>
    <n v="1"/>
    <x v="4"/>
  </r>
  <r>
    <n v="11202753"/>
    <n v="44113"/>
    <n v="5"/>
    <x v="1"/>
  </r>
  <r>
    <n v="11202754"/>
    <n v="18745"/>
    <n v="4"/>
    <x v="2"/>
  </r>
  <r>
    <n v="11202851"/>
    <n v="33058"/>
    <n v="2"/>
    <x v="4"/>
  </r>
  <r>
    <n v="11202903"/>
    <n v="33302"/>
    <n v="2"/>
    <x v="0"/>
  </r>
  <r>
    <n v="11203349"/>
    <n v="27677"/>
    <n v="3"/>
    <x v="3"/>
  </r>
  <r>
    <n v="11203521"/>
    <n v="38256"/>
    <n v="3"/>
    <x v="3"/>
  </r>
  <r>
    <n v="11203593"/>
    <n v="44113"/>
    <n v="2"/>
    <x v="4"/>
  </r>
  <r>
    <n v="11203595"/>
    <n v="38486"/>
    <n v="1"/>
    <x v="4"/>
  </r>
  <r>
    <n v="11203683"/>
    <n v="38299"/>
    <n v="4"/>
    <x v="2"/>
  </r>
  <r>
    <n v="11203852"/>
    <n v="33058"/>
    <n v="3"/>
    <x v="3"/>
  </r>
  <r>
    <n v="11203867"/>
    <n v="27677"/>
    <n v="6"/>
    <x v="5"/>
  </r>
  <r>
    <n v="11204021"/>
    <n v="39213"/>
    <n v="3"/>
    <x v="3"/>
  </r>
  <r>
    <n v="11204038"/>
    <n v="44113"/>
    <n v="2"/>
    <x v="4"/>
  </r>
  <r>
    <n v="11204040"/>
    <n v="44113"/>
    <n v="2"/>
    <x v="4"/>
  </r>
  <r>
    <n v="11204042"/>
    <n v="44113"/>
    <n v="2"/>
    <x v="4"/>
  </r>
  <r>
    <n v="11204047"/>
    <m/>
    <n v="2"/>
    <x v="4"/>
  </r>
  <r>
    <n v="11204116"/>
    <n v="38299"/>
    <n v="3"/>
    <x v="5"/>
  </r>
  <r>
    <n v="11204471"/>
    <n v="38299"/>
    <n v="1"/>
    <x v="4"/>
  </r>
  <r>
    <n v="11204512"/>
    <n v="27244"/>
    <n v="1"/>
    <x v="4"/>
  </r>
  <r>
    <n v="11204529"/>
    <n v="44113"/>
    <n v="2"/>
    <x v="4"/>
  </r>
  <r>
    <n v="11204937"/>
    <n v="27677"/>
    <n v="4"/>
    <x v="0"/>
  </r>
  <r>
    <n v="11205084"/>
    <n v="27677"/>
    <n v="3"/>
    <x v="3"/>
  </r>
  <r>
    <n v="11205088"/>
    <n v="38486"/>
    <n v="1"/>
    <x v="4"/>
  </r>
  <r>
    <n v="11205360"/>
    <n v="33302"/>
    <n v="2"/>
    <x v="4"/>
  </r>
  <r>
    <n v="11208508"/>
    <n v="38486"/>
    <n v="2"/>
    <x v="0"/>
  </r>
  <r>
    <n v="11208882"/>
    <n v="38299"/>
    <n v="4"/>
    <x v="2"/>
  </r>
  <r>
    <n v="11208891"/>
    <n v="27677"/>
    <n v="6"/>
    <x v="5"/>
  </r>
  <r>
    <n v="11208918"/>
    <n v="25762"/>
    <n v="4"/>
    <x v="2"/>
  </r>
  <r>
    <n v="11209101"/>
    <n v="25762"/>
    <n v="6"/>
    <x v="5"/>
  </r>
  <r>
    <n v="11209213"/>
    <n v="25762"/>
    <n v="4"/>
    <x v="2"/>
  </r>
  <r>
    <n v="11209250"/>
    <n v="31281"/>
    <n v="6"/>
    <x v="5"/>
  </r>
  <r>
    <n v="11209367"/>
    <n v="25762"/>
    <n v="5"/>
    <x v="1"/>
  </r>
  <r>
    <n v="11209475"/>
    <n v="24370"/>
    <n v="5"/>
    <x v="1"/>
  </r>
  <r>
    <n v="11209482"/>
    <n v="25762"/>
    <n v="4"/>
    <x v="2"/>
  </r>
  <r>
    <n v="11209522"/>
    <n v="27677"/>
    <n v="4"/>
    <x v="2"/>
  </r>
  <r>
    <n v="11209530"/>
    <n v="20659"/>
    <n v="4"/>
    <x v="2"/>
  </r>
  <r>
    <n v="11209538"/>
    <n v="38486"/>
    <n v="5"/>
    <x v="1"/>
  </r>
  <r>
    <n v="11209554"/>
    <n v="44113"/>
    <n v="4"/>
    <x v="2"/>
  </r>
  <r>
    <n v="11209583"/>
    <n v="35181"/>
    <n v="4"/>
    <x v="2"/>
  </r>
  <r>
    <n v="11209645"/>
    <n v="18745"/>
    <n v="4"/>
    <x v="2"/>
  </r>
  <r>
    <n v="11209662"/>
    <n v="41968"/>
    <n v="4"/>
    <x v="2"/>
  </r>
  <r>
    <n v="11209673"/>
    <n v="29367"/>
    <n v="4"/>
    <x v="2"/>
  </r>
  <r>
    <n v="11209738"/>
    <n v="30281"/>
    <n v="4"/>
    <x v="2"/>
  </r>
  <r>
    <n v="11209874"/>
    <n v="36342"/>
    <n v="5"/>
    <x v="1"/>
  </r>
  <r>
    <n v="11210020"/>
    <n v="36385"/>
    <n v="2"/>
    <x v="4"/>
  </r>
  <r>
    <n v="11210068"/>
    <n v="31281"/>
    <n v="4"/>
    <x v="0"/>
  </r>
  <r>
    <n v="11210103"/>
    <n v="18745"/>
    <n v="4"/>
    <x v="2"/>
  </r>
  <r>
    <n v="11210145"/>
    <n v="27677"/>
    <n v="4"/>
    <x v="2"/>
  </r>
  <r>
    <n v="11210262"/>
    <n v="34993"/>
    <n v="5"/>
    <x v="1"/>
  </r>
  <r>
    <n v="11210283"/>
    <n v="25762"/>
    <n v="4"/>
    <x v="2"/>
  </r>
  <r>
    <n v="11210287"/>
    <n v="37299"/>
    <n v="6"/>
    <x v="5"/>
  </r>
  <r>
    <n v="11210300"/>
    <n v="43925"/>
    <n v="3"/>
    <x v="5"/>
  </r>
  <r>
    <n v="11210308"/>
    <n v="43925"/>
    <n v="3"/>
    <x v="5"/>
  </r>
  <r>
    <n v="11210329"/>
    <n v="44113"/>
    <n v="3"/>
    <x v="5"/>
  </r>
  <r>
    <n v="11210366"/>
    <n v="38299"/>
    <n v="4"/>
    <x v="2"/>
  </r>
  <r>
    <n v="11210391"/>
    <n v="33058"/>
    <n v="1"/>
    <x v="4"/>
  </r>
  <r>
    <n v="11210396"/>
    <n v="32195"/>
    <n v="4"/>
    <x v="2"/>
  </r>
  <r>
    <n v="11210430"/>
    <n v="35181"/>
    <n v="4"/>
    <x v="2"/>
  </r>
  <r>
    <n v="11210547"/>
    <n v="25762"/>
    <n v="5"/>
    <x v="1"/>
  </r>
  <r>
    <n v="11210663"/>
    <n v="38299"/>
    <n v="4"/>
    <x v="2"/>
  </r>
  <r>
    <n v="11210665"/>
    <n v="36864"/>
    <n v="7"/>
    <x v="6"/>
  </r>
  <r>
    <n v="11210673"/>
    <n v="30281"/>
    <n v="5"/>
    <x v="1"/>
  </r>
  <r>
    <n v="11210677"/>
    <n v="38299"/>
    <n v="3"/>
    <x v="3"/>
  </r>
  <r>
    <n v="11210678"/>
    <n v="38256"/>
    <n v="2"/>
    <x v="4"/>
  </r>
  <r>
    <n v="11210679"/>
    <n v="27677"/>
    <n v="2"/>
    <x v="4"/>
  </r>
  <r>
    <n v="11210681"/>
    <n v="38486"/>
    <n v="1"/>
    <x v="4"/>
  </r>
  <r>
    <n v="11210682"/>
    <n v="38486"/>
    <n v="1"/>
    <x v="4"/>
  </r>
  <r>
    <n v="11210685"/>
    <n v="27677"/>
    <n v="1"/>
    <x v="4"/>
  </r>
  <r>
    <n v="11210692"/>
    <n v="18745"/>
    <n v="5"/>
    <x v="1"/>
  </r>
  <r>
    <n v="11210743"/>
    <n v="38299"/>
    <n v="4"/>
    <x v="2"/>
  </r>
  <r>
    <n v="11210777"/>
    <n v="44113"/>
    <n v="4"/>
    <x v="2"/>
  </r>
  <r>
    <n v="11210790"/>
    <n v="34950"/>
    <n v="4"/>
    <x v="2"/>
  </r>
  <r>
    <n v="11210791"/>
    <n v="30281"/>
    <n v="4"/>
    <x v="2"/>
  </r>
  <r>
    <n v="11210793"/>
    <n v="39213"/>
    <n v="4"/>
    <x v="2"/>
  </r>
  <r>
    <n v="11210814"/>
    <n v="36385"/>
    <n v="2"/>
    <x v="4"/>
  </r>
  <r>
    <n v="11210849"/>
    <n v="37299"/>
    <n v="4"/>
    <x v="2"/>
  </r>
  <r>
    <n v="11210870"/>
    <n v="44113"/>
    <n v="4"/>
    <x v="2"/>
  </r>
  <r>
    <n v="11210874"/>
    <n v="25762"/>
    <n v="5"/>
    <x v="1"/>
  </r>
  <r>
    <n v="11210876"/>
    <n v="18745"/>
    <n v="5"/>
    <x v="1"/>
  </r>
  <r>
    <n v="11210902"/>
    <n v="38299"/>
    <n v="5"/>
    <x v="1"/>
  </r>
  <r>
    <n v="11210944"/>
    <n v="44113"/>
    <n v="4"/>
    <x v="2"/>
  </r>
  <r>
    <n v="11210946"/>
    <n v="31388"/>
    <n v="4"/>
    <x v="2"/>
  </r>
  <r>
    <n v="11211052"/>
    <n v="25762"/>
    <n v="4"/>
    <x v="2"/>
  </r>
  <r>
    <n v="11211123"/>
    <n v="32195"/>
    <n v="7"/>
    <x v="6"/>
  </r>
  <r>
    <n v="11211125"/>
    <n v="35181"/>
    <n v="4"/>
    <x v="2"/>
  </r>
  <r>
    <n v="11211126"/>
    <n v="30281"/>
    <n v="6"/>
    <x v="5"/>
  </r>
  <r>
    <n v="11211133"/>
    <n v="42199"/>
    <n v="1"/>
    <x v="4"/>
  </r>
  <r>
    <n v="11211148"/>
    <n v="44113"/>
    <n v="7"/>
    <x v="6"/>
  </r>
  <r>
    <n v="11211155"/>
    <n v="33058"/>
    <n v="1"/>
    <x v="4"/>
  </r>
  <r>
    <n v="11211159"/>
    <n v="37299"/>
    <n v="6"/>
    <x v="5"/>
  </r>
  <r>
    <n v="11211175"/>
    <n v="43881"/>
    <n v="4"/>
    <x v="2"/>
  </r>
  <r>
    <n v="11211191"/>
    <n v="31468"/>
    <n v="5"/>
    <x v="1"/>
  </r>
  <r>
    <n v="11211295"/>
    <n v="36573"/>
    <n v="3"/>
    <x v="3"/>
  </r>
  <r>
    <n v="11211296"/>
    <n v="42199"/>
    <n v="5"/>
    <x v="1"/>
  </r>
  <r>
    <n v="11211324"/>
    <n v="27677"/>
    <n v="4"/>
    <x v="2"/>
  </r>
  <r>
    <n v="11211334"/>
    <n v="39213"/>
    <n v="4"/>
    <x v="2"/>
  </r>
  <r>
    <n v="11211347"/>
    <n v="36385"/>
    <n v="4"/>
    <x v="2"/>
  </r>
  <r>
    <n v="11211392"/>
    <n v="36864"/>
    <n v="7"/>
    <x v="6"/>
  </r>
  <r>
    <n v="11211474"/>
    <n v="25762"/>
    <n v="4"/>
    <x v="2"/>
  </r>
  <r>
    <n v="11211485"/>
    <n v="30281"/>
    <n v="4"/>
    <x v="2"/>
  </r>
  <r>
    <n v="11211524"/>
    <n v="18745"/>
    <n v="4"/>
    <x v="2"/>
  </r>
  <r>
    <n v="11211553"/>
    <n v="36385"/>
    <n v="4"/>
    <x v="2"/>
  </r>
  <r>
    <n v="11211578"/>
    <n v="30281"/>
    <n v="6"/>
    <x v="5"/>
  </r>
  <r>
    <n v="11211764"/>
    <n v="42199"/>
    <n v="5"/>
    <x v="1"/>
  </r>
  <r>
    <n v="11211858"/>
    <n v="18745"/>
    <n v="4"/>
    <x v="2"/>
  </r>
  <r>
    <n v="11211983"/>
    <n v="31281"/>
    <n v="2"/>
    <x v="0"/>
  </r>
  <r>
    <n v="11211985"/>
    <n v="31281"/>
    <n v="3"/>
    <x v="3"/>
  </r>
  <r>
    <n v="11211986"/>
    <n v="31281"/>
    <n v="3"/>
    <x v="3"/>
  </r>
  <r>
    <n v="11212014"/>
    <n v="33058"/>
    <n v="1"/>
    <x v="4"/>
  </r>
  <r>
    <n v="11212039"/>
    <n v="27677"/>
    <n v="4"/>
    <x v="2"/>
  </r>
  <r>
    <n v="11212287"/>
    <n v="18745"/>
    <n v="4"/>
    <x v="2"/>
  </r>
  <r>
    <n v="11212405"/>
    <n v="44113"/>
    <n v="4"/>
    <x v="2"/>
  </r>
  <r>
    <n v="11212507"/>
    <n v="18745"/>
    <n v="5"/>
    <x v="1"/>
  </r>
  <r>
    <n v="11212630"/>
    <n v="18745"/>
    <n v="4"/>
    <x v="2"/>
  </r>
  <r>
    <n v="11212658"/>
    <n v="36573"/>
    <n v="4"/>
    <x v="2"/>
  </r>
  <r>
    <n v="11212703"/>
    <n v="27677"/>
    <n v="5"/>
    <x v="1"/>
  </r>
  <r>
    <n v="11212733"/>
    <n v="20659"/>
    <n v="1"/>
    <x v="4"/>
  </r>
  <r>
    <n v="11212748"/>
    <n v="27677"/>
    <n v="5"/>
    <x v="1"/>
  </r>
  <r>
    <n v="11212763"/>
    <n v="36385"/>
    <n v="4"/>
    <x v="2"/>
  </r>
  <r>
    <n v="11212781"/>
    <n v="33058"/>
    <n v="1"/>
    <x v="4"/>
  </r>
  <r>
    <n v="11212788"/>
    <n v="38486"/>
    <n v="2"/>
    <x v="0"/>
  </r>
  <r>
    <n v="11212933"/>
    <n v="42199"/>
    <n v="4"/>
    <x v="2"/>
  </r>
  <r>
    <n v="11212961"/>
    <n v="38299"/>
    <n v="4"/>
    <x v="0"/>
  </r>
  <r>
    <n v="11213058"/>
    <n v="25762"/>
    <n v="5"/>
    <x v="1"/>
  </r>
  <r>
    <n v="11213077"/>
    <n v="42199"/>
    <n v="4"/>
    <x v="2"/>
  </r>
  <r>
    <n v="11213133"/>
    <n v="31281"/>
    <n v="5"/>
    <x v="1"/>
  </r>
  <r>
    <n v="11213221"/>
    <n v="27244"/>
    <n v="1"/>
    <x v="4"/>
  </r>
  <r>
    <n v="11213241"/>
    <n v="27677"/>
    <n v="7"/>
    <x v="6"/>
  </r>
  <r>
    <n v="11213347"/>
    <n v="36385"/>
    <n v="4"/>
    <x v="2"/>
  </r>
  <r>
    <n v="11213490"/>
    <n v="38299"/>
    <n v="2"/>
    <x v="4"/>
  </r>
  <r>
    <n v="11213499"/>
    <n v="44113"/>
    <n v="5"/>
    <x v="1"/>
  </r>
  <r>
    <n v="11213562"/>
    <n v="42199"/>
    <n v="4"/>
    <x v="2"/>
  </r>
  <r>
    <n v="11213854"/>
    <n v="25762"/>
    <n v="6"/>
    <x v="5"/>
  </r>
  <r>
    <n v="11213863"/>
    <n v="29367"/>
    <n v="5"/>
    <x v="1"/>
  </r>
  <r>
    <n v="11213876"/>
    <n v="20659"/>
    <n v="7"/>
    <x v="6"/>
  </r>
  <r>
    <n v="11214110"/>
    <n v="36907"/>
    <n v="1"/>
    <x v="4"/>
  </r>
  <r>
    <n v="11214137"/>
    <n v="32195"/>
    <n v="2"/>
    <x v="0"/>
  </r>
  <r>
    <n v="11214140"/>
    <n v="32195"/>
    <n v="1"/>
    <x v="4"/>
  </r>
  <r>
    <n v="11214218"/>
    <n v="35181"/>
    <n v="5"/>
    <x v="1"/>
  </r>
  <r>
    <n v="11214248"/>
    <n v="31388"/>
    <n v="5"/>
    <x v="1"/>
  </r>
  <r>
    <n v="11214256"/>
    <n v="31468"/>
    <n v="4"/>
    <x v="2"/>
  </r>
  <r>
    <n v="11214527"/>
    <n v="33058"/>
    <n v="1"/>
    <x v="4"/>
  </r>
  <r>
    <n v="11214536"/>
    <n v="18745"/>
    <n v="4"/>
    <x v="2"/>
  </r>
  <r>
    <n v="11214607"/>
    <n v="39213"/>
    <n v="5"/>
    <x v="1"/>
  </r>
  <r>
    <n v="11214703"/>
    <n v="31281"/>
    <n v="4"/>
    <x v="0"/>
  </r>
  <r>
    <n v="11214711"/>
    <n v="27677"/>
    <n v="4"/>
    <x v="2"/>
  </r>
  <r>
    <n v="11214753"/>
    <n v="27677"/>
    <n v="3"/>
    <x v="3"/>
  </r>
  <r>
    <n v="11214754"/>
    <n v="43881"/>
    <n v="3"/>
    <x v="3"/>
  </r>
  <r>
    <n v="11214862"/>
    <n v="27677"/>
    <n v="4"/>
    <x v="2"/>
  </r>
  <r>
    <n v="11214870"/>
    <n v="42199"/>
    <n v="4"/>
    <x v="2"/>
  </r>
  <r>
    <n v="11214878"/>
    <n v="20659"/>
    <n v="4"/>
    <x v="2"/>
  </r>
  <r>
    <n v="11214879"/>
    <n v="38299"/>
    <n v="5"/>
    <x v="1"/>
  </r>
  <r>
    <n v="11214924"/>
    <n v="18745"/>
    <n v="4"/>
    <x v="2"/>
  </r>
  <r>
    <n v="11215007"/>
    <n v="36864"/>
    <n v="4"/>
    <x v="2"/>
  </r>
  <r>
    <n v="11215046"/>
    <n v="31388"/>
    <n v="4"/>
    <x v="2"/>
  </r>
  <r>
    <n v="11215060"/>
    <n v="30281"/>
    <n v="7"/>
    <x v="6"/>
  </r>
  <r>
    <n v="11215124"/>
    <n v="20659"/>
    <n v="4"/>
    <x v="2"/>
  </r>
  <r>
    <n v="11215146"/>
    <n v="44113"/>
    <n v="1"/>
    <x v="4"/>
  </r>
  <r>
    <n v="11215172"/>
    <n v="36385"/>
    <n v="5"/>
    <x v="1"/>
  </r>
  <r>
    <n v="11215237"/>
    <n v="38486"/>
    <n v="5"/>
    <x v="1"/>
  </r>
  <r>
    <n v="11215648"/>
    <n v="35181"/>
    <n v="4"/>
    <x v="2"/>
  </r>
  <r>
    <n v="11215784"/>
    <n v="25762"/>
    <n v="4"/>
    <x v="2"/>
  </r>
  <r>
    <n v="11216122"/>
    <n v="25762"/>
    <n v="4"/>
    <x v="2"/>
  </r>
  <r>
    <n v="11216173"/>
    <n v="42199"/>
    <n v="4"/>
    <x v="2"/>
  </r>
  <r>
    <n v="11216445"/>
    <n v="37299"/>
    <n v="5"/>
    <x v="1"/>
  </r>
  <r>
    <n v="11216459"/>
    <n v="38299"/>
    <n v="4"/>
    <x v="0"/>
  </r>
  <r>
    <n v="11216462"/>
    <n v="42199"/>
    <n v="4"/>
    <x v="2"/>
  </r>
  <r>
    <n v="11216471"/>
    <n v="37299"/>
    <n v="5"/>
    <x v="1"/>
  </r>
  <r>
    <n v="11216489"/>
    <n v="27677"/>
    <n v="2"/>
    <x v="0"/>
  </r>
  <r>
    <n v="11216493"/>
    <n v="25762"/>
    <n v="4"/>
    <x v="2"/>
  </r>
  <r>
    <n v="11216531"/>
    <n v="27677"/>
    <n v="4"/>
    <x v="2"/>
  </r>
  <r>
    <n v="11216556"/>
    <n v="32195"/>
    <n v="4"/>
    <x v="2"/>
  </r>
  <r>
    <n v="11216724"/>
    <n v="25762"/>
    <n v="4"/>
    <x v="2"/>
  </r>
  <r>
    <n v="11217091"/>
    <n v="43881"/>
    <n v="4"/>
    <x v="2"/>
  </r>
  <r>
    <n v="11217093"/>
    <n v="29324"/>
    <n v="5"/>
    <x v="1"/>
  </r>
  <r>
    <n v="11217102"/>
    <n v="39213"/>
    <n v="4"/>
    <x v="2"/>
  </r>
  <r>
    <n v="11217103"/>
    <n v="42011"/>
    <n v="5"/>
    <x v="1"/>
  </r>
  <r>
    <n v="11217104"/>
    <n v="37095"/>
    <n v="1"/>
    <x v="4"/>
  </r>
  <r>
    <n v="11217105"/>
    <n v="36864"/>
    <n v="6"/>
    <x v="5"/>
  </r>
  <r>
    <n v="11217172"/>
    <n v="18745"/>
    <n v="4"/>
    <x v="2"/>
  </r>
  <r>
    <n v="11217199"/>
    <n v="27677"/>
    <n v="5"/>
    <x v="1"/>
  </r>
  <r>
    <n v="11217205"/>
    <n v="27677"/>
    <n v="1"/>
    <x v="4"/>
  </r>
  <r>
    <n v="11217257"/>
    <n v="38299"/>
    <n v="5"/>
    <x v="1"/>
  </r>
  <r>
    <n v="11217538"/>
    <n v="38299"/>
    <n v="4"/>
    <x v="2"/>
  </r>
  <r>
    <n v="11217589"/>
    <n v="31281"/>
    <n v="1"/>
    <x v="4"/>
  </r>
  <r>
    <n v="11217607"/>
    <n v="36385"/>
    <n v="2"/>
    <x v="4"/>
  </r>
  <r>
    <n v="11217736"/>
    <n v="37299"/>
    <n v="4"/>
    <x v="2"/>
  </r>
  <r>
    <n v="11217806"/>
    <n v="38299"/>
    <n v="4"/>
    <x v="0"/>
  </r>
  <r>
    <n v="11217814"/>
    <n v="33058"/>
    <n v="3"/>
    <x v="3"/>
  </r>
  <r>
    <n v="11217900"/>
    <n v="36385"/>
    <n v="6"/>
    <x v="5"/>
  </r>
  <r>
    <n v="11217922"/>
    <n v="25762"/>
    <n v="4"/>
    <x v="2"/>
  </r>
  <r>
    <n v="11217964"/>
    <n v="42199"/>
    <n v="5"/>
    <x v="1"/>
  </r>
  <r>
    <n v="11217974"/>
    <n v="39213"/>
    <n v="4"/>
    <x v="2"/>
  </r>
  <r>
    <n v="11218121"/>
    <n v="33058"/>
    <n v="2"/>
    <x v="4"/>
  </r>
  <r>
    <n v="11218156"/>
    <n v="39213"/>
    <n v="5"/>
    <x v="1"/>
  </r>
  <r>
    <n v="11218268"/>
    <n v="37095"/>
    <n v="5"/>
    <x v="1"/>
  </r>
  <r>
    <n v="11218271"/>
    <n v="38486"/>
    <n v="1"/>
    <x v="4"/>
  </r>
  <r>
    <n v="11218360"/>
    <n v="38299"/>
    <n v="4"/>
    <x v="2"/>
  </r>
  <r>
    <n v="11218454"/>
    <n v="31237"/>
    <n v="5"/>
    <x v="1"/>
  </r>
  <r>
    <n v="11218490"/>
    <n v="38299"/>
    <n v="2"/>
    <x v="4"/>
  </r>
  <r>
    <n v="11218535"/>
    <n v="38299"/>
    <n v="2"/>
    <x v="4"/>
  </r>
  <r>
    <n v="11218773"/>
    <n v="44113"/>
    <n v="4"/>
    <x v="0"/>
  </r>
  <r>
    <n v="11218963"/>
    <n v="34950"/>
    <n v="5"/>
    <x v="1"/>
  </r>
  <r>
    <n v="11218964"/>
    <n v="29554"/>
    <n v="2"/>
    <x v="4"/>
  </r>
  <r>
    <n v="11219076"/>
    <n v="36864"/>
    <n v="4"/>
    <x v="2"/>
  </r>
  <r>
    <n v="11219255"/>
    <n v="25762"/>
    <n v="4"/>
    <x v="2"/>
  </r>
  <r>
    <n v="11219350"/>
    <n v="27677"/>
    <n v="1"/>
    <x v="4"/>
  </r>
  <r>
    <n v="11219463"/>
    <n v="27244"/>
    <n v="1"/>
    <x v="4"/>
  </r>
  <r>
    <n v="11219478"/>
    <n v="31468"/>
    <n v="3"/>
    <x v="5"/>
  </r>
  <r>
    <n v="11219491"/>
    <n v="38299"/>
    <n v="1"/>
    <x v="4"/>
  </r>
  <r>
    <n v="11219492"/>
    <n v="20659"/>
    <n v="3"/>
    <x v="5"/>
  </r>
  <r>
    <n v="11219509"/>
    <n v="38299"/>
    <n v="4"/>
    <x v="0"/>
  </r>
  <r>
    <n v="11219510"/>
    <n v="42199"/>
    <n v="1"/>
    <x v="4"/>
  </r>
  <r>
    <n v="11219547"/>
    <n v="25762"/>
    <n v="5"/>
    <x v="1"/>
  </r>
  <r>
    <n v="11219810"/>
    <n v="42199"/>
    <n v="4"/>
    <x v="2"/>
  </r>
  <r>
    <n v="11219831"/>
    <n v="27677"/>
    <n v="7"/>
    <x v="6"/>
  </r>
  <r>
    <n v="11220074"/>
    <n v="38299"/>
    <n v="4"/>
    <x v="0"/>
  </r>
  <r>
    <n v="11220124"/>
    <n v="29554"/>
    <n v="5"/>
    <x v="1"/>
  </r>
  <r>
    <n v="11220155"/>
    <n v="36385"/>
    <n v="1"/>
    <x v="4"/>
  </r>
  <r>
    <n v="11220185"/>
    <n v="33058"/>
    <n v="1"/>
    <x v="4"/>
  </r>
  <r>
    <n v="11220190"/>
    <n v="31281"/>
    <n v="1"/>
    <x v="4"/>
  </r>
  <r>
    <n v="11220195"/>
    <n v="33058"/>
    <n v="1"/>
    <x v="4"/>
  </r>
  <r>
    <n v="11220365"/>
    <n v="44113"/>
    <n v="1"/>
    <x v="4"/>
  </r>
  <r>
    <n v="11220423"/>
    <n v="38486"/>
    <n v="2"/>
    <x v="4"/>
  </r>
  <r>
    <n v="11220458"/>
    <n v="42199"/>
    <n v="1"/>
    <x v="4"/>
  </r>
  <r>
    <n v="11220499"/>
    <n v="31281"/>
    <n v="3"/>
    <x v="3"/>
  </r>
  <r>
    <n v="11220759"/>
    <n v="27244"/>
    <n v="1"/>
    <x v="4"/>
  </r>
  <r>
    <n v="11220805"/>
    <n v="36907"/>
    <n v="2"/>
    <x v="4"/>
  </r>
  <r>
    <n v="11220880"/>
    <n v="27677"/>
    <n v="3"/>
    <x v="3"/>
  </r>
  <r>
    <n v="11220882"/>
    <n v="27677"/>
    <n v="4"/>
    <x v="0"/>
  </r>
  <r>
    <n v="11220883"/>
    <n v="38486"/>
    <n v="1"/>
    <x v="4"/>
  </r>
  <r>
    <n v="11220887"/>
    <n v="27677"/>
    <n v="3"/>
    <x v="5"/>
  </r>
  <r>
    <n v="11220891"/>
    <n v="20659"/>
    <n v="1"/>
    <x v="4"/>
  </r>
  <r>
    <n v="11220892"/>
    <n v="27677"/>
    <n v="1"/>
    <x v="4"/>
  </r>
  <r>
    <n v="11220918"/>
    <n v="38299"/>
    <n v="3"/>
    <x v="5"/>
  </r>
  <r>
    <n v="11221056"/>
    <n v="38299"/>
    <n v="1"/>
    <x v="4"/>
  </r>
  <r>
    <n v="11221131"/>
    <n v="29367"/>
    <n v="1"/>
    <x v="4"/>
  </r>
  <r>
    <n v="11221155"/>
    <n v="38299"/>
    <n v="1"/>
    <x v="4"/>
  </r>
  <r>
    <n v="11221264"/>
    <n v="42199"/>
    <n v="2"/>
    <x v="4"/>
  </r>
  <r>
    <n v="11221339"/>
    <n v="36385"/>
    <n v="2"/>
    <x v="4"/>
  </r>
  <r>
    <n v="11221447"/>
    <n v="44113"/>
    <n v="2"/>
    <x v="4"/>
  </r>
  <r>
    <n v="11221449"/>
    <n v="42199"/>
    <n v="1"/>
    <x v="4"/>
  </r>
  <r>
    <n v="11221450"/>
    <n v="38299"/>
    <n v="4"/>
    <x v="0"/>
  </r>
  <r>
    <n v="11221524"/>
    <n v="33058"/>
    <n v="1"/>
    <x v="4"/>
  </r>
  <r>
    <n v="11221525"/>
    <n v="38299"/>
    <n v="1"/>
    <x v="4"/>
  </r>
  <r>
    <n v="11221767"/>
    <n v="27244"/>
    <n v="1"/>
    <x v="4"/>
  </r>
  <r>
    <n v="11221790"/>
    <n v="38299"/>
    <n v="1"/>
    <x v="4"/>
  </r>
  <r>
    <n v="11221891"/>
    <n v="27244"/>
    <n v="1"/>
    <x v="4"/>
  </r>
  <r>
    <n v="11221908"/>
    <n v="43925"/>
    <n v="2"/>
    <x v="4"/>
  </r>
  <r>
    <n v="11222367"/>
    <n v="38299"/>
    <n v="5"/>
    <x v="1"/>
  </r>
  <r>
    <n v="11222439"/>
    <n v="33058"/>
    <n v="1"/>
    <x v="4"/>
  </r>
  <r>
    <n v="11222492"/>
    <n v="33058"/>
    <n v="1"/>
    <x v="4"/>
  </r>
  <r>
    <n v="11222773"/>
    <n v="38299"/>
    <n v="1"/>
    <x v="4"/>
  </r>
  <r>
    <n v="11222850"/>
    <n v="38486"/>
    <n v="3"/>
    <x v="3"/>
  </r>
  <r>
    <n v="11222860"/>
    <n v="35181"/>
    <n v="2"/>
    <x v="4"/>
  </r>
  <r>
    <n v="11222937"/>
    <n v="29554"/>
    <n v="1"/>
    <x v="4"/>
  </r>
  <r>
    <n v="11223003"/>
    <n v="38486"/>
    <n v="2"/>
    <x v="4"/>
  </r>
  <r>
    <n v="11223056"/>
    <n v="33058"/>
    <n v="1"/>
    <x v="4"/>
  </r>
  <r>
    <n v="11223079"/>
    <n v="29367"/>
    <n v="1"/>
    <x v="4"/>
  </r>
  <r>
    <n v="11223236"/>
    <n v="36385"/>
    <n v="5"/>
    <x v="1"/>
  </r>
  <r>
    <n v="11223436"/>
    <n v="36385"/>
    <n v="1"/>
    <x v="4"/>
  </r>
  <r>
    <n v="11223514"/>
    <n v="32195"/>
    <n v="4"/>
    <x v="2"/>
  </r>
  <r>
    <n v="11223696"/>
    <n v="37095"/>
    <n v="3"/>
    <x v="3"/>
  </r>
  <r>
    <n v="11223834"/>
    <n v="42199"/>
    <n v="4"/>
    <x v="2"/>
  </r>
  <r>
    <n v="11223835"/>
    <n v="27677"/>
    <n v="2"/>
    <x v="4"/>
  </r>
  <r>
    <n v="11223839"/>
    <n v="33058"/>
    <n v="1"/>
    <x v="4"/>
  </r>
  <r>
    <n v="11223840"/>
    <n v="36573"/>
    <n v="4"/>
    <x v="2"/>
  </r>
  <r>
    <n v="11224262"/>
    <n v="27677"/>
    <n v="4"/>
    <x v="2"/>
  </r>
  <r>
    <n v="11224266"/>
    <n v="27677"/>
    <n v="4"/>
    <x v="2"/>
  </r>
  <r>
    <n v="11224271"/>
    <n v="38299"/>
    <n v="1"/>
    <x v="4"/>
  </r>
  <r>
    <n v="11224275"/>
    <n v="38486"/>
    <n v="4"/>
    <x v="0"/>
  </r>
  <r>
    <n v="11224290"/>
    <n v="38486"/>
    <n v="4"/>
    <x v="0"/>
  </r>
  <r>
    <n v="11224319"/>
    <n v="37095"/>
    <n v="2"/>
    <x v="0"/>
  </r>
  <r>
    <n v="11224454"/>
    <n v="37095"/>
    <n v="1"/>
    <x v="4"/>
  </r>
  <r>
    <n v="11224458"/>
    <n v="38299"/>
    <n v="1"/>
    <x v="4"/>
  </r>
  <r>
    <n v="11224684"/>
    <n v="31468"/>
    <n v="5"/>
    <x v="1"/>
  </r>
  <r>
    <n v="11224816"/>
    <n v="26284"/>
    <n v="2"/>
    <x v="4"/>
  </r>
  <r>
    <n v="11224952"/>
    <n v="38299"/>
    <n v="7"/>
    <x v="6"/>
  </r>
  <r>
    <n v="11225096"/>
    <n v="43881"/>
    <n v="4"/>
    <x v="0"/>
  </r>
  <r>
    <n v="11225102"/>
    <n v="39213"/>
    <n v="1"/>
    <x v="4"/>
  </r>
  <r>
    <n v="11225129"/>
    <n v="29158"/>
    <n v="1"/>
    <x v="4"/>
  </r>
  <r>
    <n v="11225340"/>
    <n v="25762"/>
    <n v="4"/>
    <x v="2"/>
  </r>
  <r>
    <n v="11225431"/>
    <m/>
    <n v="3"/>
    <x v="3"/>
  </r>
  <r>
    <n v="11225433"/>
    <m/>
    <n v="1"/>
    <x v="4"/>
  </r>
  <r>
    <n v="11225434"/>
    <m/>
    <n v="2"/>
    <x v="4"/>
  </r>
  <r>
    <n v="11225548"/>
    <n v="20659"/>
    <n v="2"/>
    <x v="4"/>
  </r>
  <r>
    <n v="11225656"/>
    <n v="27677"/>
    <n v="1"/>
    <x v="4"/>
  </r>
  <r>
    <n v="11225744"/>
    <n v="20659"/>
    <n v="2"/>
    <x v="4"/>
  </r>
  <r>
    <n v="11225765"/>
    <n v="42199"/>
    <n v="5"/>
    <x v="1"/>
  </r>
  <r>
    <n v="11225766"/>
    <n v="27677"/>
    <n v="1"/>
    <x v="4"/>
  </r>
  <r>
    <n v="11225797"/>
    <n v="31281"/>
    <n v="3"/>
    <x v="3"/>
  </r>
  <r>
    <n v="11225960"/>
    <n v="38299"/>
    <n v="2"/>
    <x v="4"/>
  </r>
  <r>
    <n v="11226177"/>
    <n v="27244"/>
    <n v="1"/>
    <x v="4"/>
  </r>
  <r>
    <n v="11226320"/>
    <n v="39213"/>
    <n v="4"/>
    <x v="2"/>
  </r>
  <r>
    <n v="11226377"/>
    <n v="31281"/>
    <n v="2"/>
    <x v="4"/>
  </r>
  <r>
    <n v="11226388"/>
    <n v="42199"/>
    <n v="4"/>
    <x v="2"/>
  </r>
  <r>
    <n v="11227223"/>
    <n v="38299"/>
    <n v="2"/>
    <x v="0"/>
  </r>
  <r>
    <n v="11227682"/>
    <n v="42199"/>
    <n v="4"/>
    <x v="2"/>
  </r>
  <r>
    <n v="11227840"/>
    <n v="38486"/>
    <n v="1"/>
    <x v="4"/>
  </r>
  <r>
    <n v="11228498"/>
    <n v="20659"/>
    <n v="7"/>
    <x v="6"/>
  </r>
  <r>
    <n v="11228949"/>
    <n v="44113"/>
    <n v="3"/>
    <x v="3"/>
  </r>
  <r>
    <n v="11229027"/>
    <n v="38299"/>
    <n v="4"/>
    <x v="0"/>
  </r>
  <r>
    <n v="11229065"/>
    <n v="27677"/>
    <n v="1"/>
    <x v="4"/>
  </r>
  <r>
    <n v="11229299"/>
    <n v="27677"/>
    <n v="1"/>
    <x v="4"/>
  </r>
  <r>
    <n v="11229716"/>
    <n v="44113"/>
    <n v="6"/>
    <x v="5"/>
  </r>
  <r>
    <n v="11229743"/>
    <n v="27677"/>
    <n v="5"/>
    <x v="1"/>
  </r>
  <r>
    <n v="11229744"/>
    <n v="27677"/>
    <n v="1"/>
    <x v="4"/>
  </r>
  <r>
    <n v="11230092"/>
    <n v="27677"/>
    <n v="2"/>
    <x v="4"/>
  </r>
  <r>
    <n v="11231114"/>
    <n v="31281"/>
    <n v="3"/>
    <x v="5"/>
  </r>
  <r>
    <n v="11231184"/>
    <n v="38299"/>
    <n v="7"/>
    <x v="6"/>
  </r>
  <r>
    <n v="11232169"/>
    <n v="44113"/>
    <n v="1"/>
    <x v="4"/>
  </r>
  <r>
    <n v="11232170"/>
    <n v="38299"/>
    <n v="4"/>
    <x v="0"/>
  </r>
  <r>
    <n v="11232308"/>
    <n v="38299"/>
    <n v="4"/>
    <x v="0"/>
  </r>
  <r>
    <n v="11232309"/>
    <n v="38299"/>
    <n v="1"/>
    <x v="4"/>
  </r>
  <r>
    <n v="11232316"/>
    <n v="38486"/>
    <n v="2"/>
    <x v="4"/>
  </r>
  <r>
    <n v="11232317"/>
    <n v="33058"/>
    <n v="1"/>
    <x v="4"/>
  </r>
  <r>
    <n v="11232322"/>
    <n v="36573"/>
    <n v="2"/>
    <x v="4"/>
  </r>
  <r>
    <n v="11232323"/>
    <n v="44113"/>
    <n v="2"/>
    <x v="4"/>
  </r>
  <r>
    <n v="11232450"/>
    <n v="27677"/>
    <n v="4"/>
    <x v="0"/>
  </r>
  <r>
    <n v="11232452"/>
    <n v="44113"/>
    <n v="5"/>
    <x v="1"/>
  </r>
  <r>
    <n v="11232453"/>
    <n v="44113"/>
    <n v="2"/>
    <x v="4"/>
  </r>
  <r>
    <n v="11232455"/>
    <n v="27432"/>
    <n v="1"/>
    <x v="4"/>
  </r>
  <r>
    <n v="11232456"/>
    <n v="25762"/>
    <n v="5"/>
    <x v="1"/>
  </r>
  <r>
    <n v="11233576"/>
    <n v="43925"/>
    <n v="3"/>
    <x v="3"/>
  </r>
  <r>
    <n v="11233635"/>
    <n v="38299"/>
    <n v="4"/>
    <x v="0"/>
  </r>
  <r>
    <n v="11233761"/>
    <n v="27677"/>
    <n v="3"/>
    <x v="5"/>
  </r>
  <r>
    <n v="11233813"/>
    <n v="20659"/>
    <n v="4"/>
    <x v="2"/>
  </r>
  <r>
    <n v="11233850"/>
    <n v="37095"/>
    <n v="3"/>
    <x v="3"/>
  </r>
  <r>
    <n v="11234121"/>
    <n v="37095"/>
    <n v="4"/>
    <x v="0"/>
  </r>
  <r>
    <n v="11234135"/>
    <n v="33302"/>
    <n v="3"/>
    <x v="3"/>
  </r>
  <r>
    <n v="11234137"/>
    <n v="38486"/>
    <n v="5"/>
    <x v="1"/>
  </r>
  <r>
    <n v="11234864"/>
    <n v="27677"/>
    <n v="1"/>
    <x v="4"/>
  </r>
  <r>
    <n v="11234865"/>
    <n v="20659"/>
    <n v="5"/>
    <x v="1"/>
  </r>
  <r>
    <n v="11235454"/>
    <n v="20659"/>
    <n v="4"/>
    <x v="0"/>
  </r>
  <r>
    <n v="11235755"/>
    <n v="44113"/>
    <n v="2"/>
    <x v="4"/>
  </r>
  <r>
    <n v="11235946"/>
    <n v="38299"/>
    <n v="2"/>
    <x v="4"/>
  </r>
  <r>
    <n v="11235948"/>
    <n v="33302"/>
    <n v="1"/>
    <x v="4"/>
  </r>
  <r>
    <n v="11235950"/>
    <n v="38256"/>
    <n v="2"/>
    <x v="4"/>
  </r>
  <r>
    <n v="11235954"/>
    <n v="38299"/>
    <n v="1"/>
    <x v="4"/>
  </r>
  <r>
    <n v="11235955"/>
    <n v="20659"/>
    <n v="2"/>
    <x v="0"/>
  </r>
  <r>
    <n v="11236758"/>
    <n v="44113"/>
    <n v="5"/>
    <x v="1"/>
  </r>
  <r>
    <n v="11237211"/>
    <n v="20659"/>
    <n v="4"/>
    <x v="2"/>
  </r>
  <r>
    <n v="11237391"/>
    <n v="43925"/>
    <n v="4"/>
    <x v="0"/>
  </r>
  <r>
    <n v="11237985"/>
    <n v="33058"/>
    <n v="1"/>
    <x v="4"/>
  </r>
  <r>
    <n v="11237998"/>
    <n v="36573"/>
    <n v="2"/>
    <x v="4"/>
  </r>
  <r>
    <n v="11238085"/>
    <n v="38486"/>
    <n v="5"/>
    <x v="1"/>
  </r>
  <r>
    <n v="11238087"/>
    <n v="38299"/>
    <n v="6"/>
    <x v="5"/>
  </r>
  <r>
    <n v="11238089"/>
    <n v="44113"/>
    <n v="5"/>
    <x v="1"/>
  </r>
  <r>
    <n v="11238090"/>
    <n v="20659"/>
    <n v="5"/>
    <x v="1"/>
  </r>
  <r>
    <n v="11238095"/>
    <n v="27677"/>
    <n v="4"/>
    <x v="0"/>
  </r>
  <r>
    <n v="11238097"/>
    <n v="27677"/>
    <n v="4"/>
    <x v="0"/>
  </r>
  <r>
    <n v="11238106"/>
    <m/>
    <n v="6"/>
    <x v="5"/>
  </r>
  <r>
    <n v="11238147"/>
    <n v="36385"/>
    <n v="1"/>
    <x v="4"/>
  </r>
  <r>
    <n v="11238222"/>
    <n v="38486"/>
    <n v="2"/>
    <x v="4"/>
  </r>
  <r>
    <n v="11238297"/>
    <n v="38299"/>
    <n v="1"/>
    <x v="4"/>
  </r>
  <r>
    <n v="11238568"/>
    <n v="44113"/>
    <n v="3"/>
    <x v="3"/>
  </r>
  <r>
    <n v="11238570"/>
    <n v="44113"/>
    <n v="2"/>
    <x v="4"/>
  </r>
  <r>
    <n v="11238579"/>
    <n v="27677"/>
    <n v="2"/>
    <x v="4"/>
  </r>
  <r>
    <n v="11238582"/>
    <n v="33302"/>
    <n v="4"/>
    <x v="0"/>
  </r>
  <r>
    <n v="11238585"/>
    <n v="27677"/>
    <n v="3"/>
    <x v="3"/>
  </r>
  <r>
    <n v="11238600"/>
    <n v="37299"/>
    <n v="5"/>
    <x v="1"/>
  </r>
  <r>
    <n v="11238637"/>
    <n v="27677"/>
    <n v="2"/>
    <x v="0"/>
  </r>
  <r>
    <n v="11238639"/>
    <n v="44113"/>
    <n v="4"/>
    <x v="0"/>
  </r>
  <r>
    <n v="11238641"/>
    <n v="37095"/>
    <n v="3"/>
    <x v="3"/>
  </r>
  <r>
    <n v="11238642"/>
    <n v="36385"/>
    <n v="1"/>
    <x v="4"/>
  </r>
  <r>
    <n v="11238645"/>
    <n v="38299"/>
    <n v="3"/>
    <x v="3"/>
  </r>
  <r>
    <n v="11238647"/>
    <n v="38299"/>
    <n v="1"/>
    <x v="4"/>
  </r>
  <r>
    <n v="11238649"/>
    <n v="38256"/>
    <n v="5"/>
    <x v="1"/>
  </r>
  <r>
    <n v="11238650"/>
    <n v="38486"/>
    <n v="3"/>
    <x v="3"/>
  </r>
  <r>
    <n v="11238651"/>
    <n v="32195"/>
    <n v="6"/>
    <x v="5"/>
  </r>
  <r>
    <n v="11238652"/>
    <n v="38486"/>
    <n v="1"/>
    <x v="4"/>
  </r>
  <r>
    <n v="11238661"/>
    <n v="39213"/>
    <n v="4"/>
    <x v="2"/>
  </r>
  <r>
    <n v="11239340"/>
    <n v="27677"/>
    <n v="4"/>
    <x v="0"/>
  </r>
  <r>
    <n v="11239620"/>
    <n v="44113"/>
    <n v="4"/>
    <x v="0"/>
  </r>
  <r>
    <n v="11239647"/>
    <n v="27677"/>
    <n v="4"/>
    <x v="2"/>
  </r>
  <r>
    <n v="11239648"/>
    <n v="27677"/>
    <n v="4"/>
    <x v="2"/>
  </r>
  <r>
    <n v="11239650"/>
    <n v="27677"/>
    <n v="4"/>
    <x v="2"/>
  </r>
  <r>
    <n v="11239652"/>
    <n v="27677"/>
    <n v="4"/>
    <x v="2"/>
  </r>
  <r>
    <n v="11239655"/>
    <n v="38486"/>
    <n v="3"/>
    <x v="3"/>
  </r>
  <r>
    <n v="11239659"/>
    <n v="38486"/>
    <n v="3"/>
    <x v="3"/>
  </r>
  <r>
    <n v="11239668"/>
    <n v="38486"/>
    <n v="3"/>
    <x v="3"/>
  </r>
  <r>
    <n v="11239678"/>
    <n v="38486"/>
    <n v="3"/>
    <x v="3"/>
  </r>
  <r>
    <n v="11239962"/>
    <n v="27244"/>
    <n v="2"/>
    <x v="4"/>
  </r>
  <r>
    <n v="11240005"/>
    <n v="20659"/>
    <n v="6"/>
    <x v="5"/>
  </r>
  <r>
    <n v="11240099"/>
    <n v="18745"/>
    <n v="5"/>
    <x v="1"/>
  </r>
  <r>
    <n v="11241440"/>
    <n v="44113"/>
    <n v="3"/>
    <x v="3"/>
  </r>
  <r>
    <n v="11241649"/>
    <n v="27677"/>
    <n v="1"/>
    <x v="4"/>
  </r>
  <r>
    <n v="11241650"/>
    <n v="33058"/>
    <n v="1"/>
    <x v="4"/>
  </r>
  <r>
    <n v="11241732"/>
    <n v="20659"/>
    <n v="1"/>
    <x v="4"/>
  </r>
  <r>
    <n v="11241735"/>
    <n v="27677"/>
    <n v="1"/>
    <x v="4"/>
  </r>
  <r>
    <n v="11241740"/>
    <n v="38486"/>
    <n v="1"/>
    <x v="4"/>
  </r>
  <r>
    <n v="11241913"/>
    <n v="20659"/>
    <n v="1"/>
    <x v="4"/>
  </r>
  <r>
    <n v="11241914"/>
    <n v="38486"/>
    <n v="4"/>
    <x v="2"/>
  </r>
  <r>
    <n v="11241930"/>
    <n v="18745"/>
    <n v="5"/>
    <x v="1"/>
  </r>
  <r>
    <n v="11241931"/>
    <n v="39213"/>
    <n v="4"/>
    <x v="2"/>
  </r>
  <r>
    <n v="11241934"/>
    <n v="37299"/>
    <n v="5"/>
    <x v="1"/>
  </r>
  <r>
    <n v="11241935"/>
    <n v="27677"/>
    <n v="4"/>
    <x v="2"/>
  </r>
  <r>
    <n v="11241936"/>
    <n v="27677"/>
    <n v="4"/>
    <x v="2"/>
  </r>
  <r>
    <n v="11241939"/>
    <n v="27677"/>
    <n v="3"/>
    <x v="3"/>
  </r>
  <r>
    <n v="11241941"/>
    <n v="27677"/>
    <n v="2"/>
    <x v="4"/>
  </r>
  <r>
    <n v="11242033"/>
    <n v="31468"/>
    <n v="1"/>
    <x v="4"/>
  </r>
  <r>
    <n v="11242292"/>
    <n v="27677"/>
    <n v="4"/>
    <x v="2"/>
  </r>
  <r>
    <n v="11242517"/>
    <n v="38299"/>
    <n v="3"/>
    <x v="3"/>
  </r>
  <r>
    <n v="11242573"/>
    <n v="37095"/>
    <n v="2"/>
    <x v="0"/>
  </r>
  <r>
    <n v="11242581"/>
    <n v="32195"/>
    <n v="5"/>
    <x v="1"/>
  </r>
  <r>
    <n v="11242678"/>
    <n v="44113"/>
    <n v="1"/>
    <x v="4"/>
  </r>
  <r>
    <n v="11242689"/>
    <n v="36573"/>
    <n v="5"/>
    <x v="1"/>
  </r>
  <r>
    <n v="11242725"/>
    <n v="27244"/>
    <n v="1"/>
    <x v="4"/>
  </r>
  <r>
    <n v="11242726"/>
    <n v="29367"/>
    <n v="4"/>
    <x v="2"/>
  </r>
  <r>
    <n v="11242814"/>
    <n v="42011"/>
    <n v="5"/>
    <x v="1"/>
  </r>
  <r>
    <n v="11242851"/>
    <n v="31281"/>
    <n v="3"/>
    <x v="3"/>
  </r>
  <r>
    <n v="11242861"/>
    <n v="20659"/>
    <n v="4"/>
    <x v="2"/>
  </r>
  <r>
    <n v="11242874"/>
    <n v="32195"/>
    <n v="3"/>
    <x v="5"/>
  </r>
  <r>
    <n v="11242885"/>
    <n v="38299"/>
    <n v="2"/>
    <x v="4"/>
  </r>
  <r>
    <n v="11243001"/>
    <n v="25762"/>
    <n v="5"/>
    <x v="1"/>
  </r>
  <r>
    <n v="11243185"/>
    <n v="36385"/>
    <n v="1"/>
    <x v="4"/>
  </r>
  <r>
    <n v="11243300"/>
    <n v="39213"/>
    <n v="4"/>
    <x v="2"/>
  </r>
  <r>
    <n v="11243388"/>
    <n v="18745"/>
    <n v="6"/>
    <x v="5"/>
  </r>
  <r>
    <n v="11243389"/>
    <n v="36573"/>
    <n v="4"/>
    <x v="2"/>
  </r>
  <r>
    <n v="11243534"/>
    <n v="35181"/>
    <n v="4"/>
    <x v="2"/>
  </r>
  <r>
    <n v="11243759"/>
    <n v="36385"/>
    <n v="4"/>
    <x v="0"/>
  </r>
  <r>
    <n v="11243806"/>
    <n v="38486"/>
    <n v="1"/>
    <x v="4"/>
  </r>
  <r>
    <n v="11243808"/>
    <n v="39213"/>
    <n v="4"/>
    <x v="2"/>
  </r>
  <r>
    <n v="11243852"/>
    <n v="27677"/>
    <n v="4"/>
    <x v="2"/>
  </r>
  <r>
    <n v="11244174"/>
    <n v="38299"/>
    <n v="2"/>
    <x v="4"/>
  </r>
  <r>
    <n v="11244181"/>
    <n v="33058"/>
    <n v="1"/>
    <x v="4"/>
  </r>
  <r>
    <n v="11244182"/>
    <n v="38299"/>
    <n v="1"/>
    <x v="4"/>
  </r>
  <r>
    <n v="11244183"/>
    <n v="38299"/>
    <n v="1"/>
    <x v="4"/>
  </r>
  <r>
    <n v="11244184"/>
    <n v="33058"/>
    <n v="1"/>
    <x v="4"/>
  </r>
  <r>
    <n v="11244549"/>
    <n v="31468"/>
    <n v="1"/>
    <x v="4"/>
  </r>
  <r>
    <n v="11244967"/>
    <n v="38299"/>
    <n v="3"/>
    <x v="3"/>
  </r>
  <r>
    <n v="11245045"/>
    <n v="37095"/>
    <n v="1"/>
    <x v="4"/>
  </r>
  <r>
    <n v="11245074"/>
    <n v="44113"/>
    <n v="3"/>
    <x v="3"/>
  </r>
  <r>
    <n v="11245152"/>
    <n v="27677"/>
    <n v="5"/>
    <x v="1"/>
  </r>
  <r>
    <n v="11245208"/>
    <n v="20659"/>
    <n v="1"/>
    <x v="4"/>
  </r>
  <r>
    <n v="11245431"/>
    <n v="38299"/>
    <n v="1"/>
    <x v="4"/>
  </r>
  <r>
    <n v="11245468"/>
    <n v="37299"/>
    <n v="7"/>
    <x v="6"/>
  </r>
  <r>
    <n v="11245767"/>
    <n v="38486"/>
    <n v="5"/>
    <x v="1"/>
  </r>
  <r>
    <n v="11246234"/>
    <n v="27677"/>
    <n v="7"/>
    <x v="6"/>
  </r>
  <r>
    <n v="11246272"/>
    <n v="39213"/>
    <n v="6"/>
    <x v="5"/>
  </r>
  <r>
    <n v="11246353"/>
    <n v="26284"/>
    <n v="4"/>
    <x v="2"/>
  </r>
  <r>
    <n v="11246366"/>
    <n v="36385"/>
    <n v="4"/>
    <x v="2"/>
  </r>
  <r>
    <n v="11246506"/>
    <n v="18745"/>
    <n v="4"/>
    <x v="2"/>
  </r>
  <r>
    <n v="11246641"/>
    <n v="27677"/>
    <n v="2"/>
    <x v="4"/>
  </r>
  <r>
    <n v="11246659"/>
    <n v="18745"/>
    <n v="4"/>
    <x v="2"/>
  </r>
  <r>
    <n v="11246671"/>
    <n v="38299"/>
    <n v="1"/>
    <x v="4"/>
  </r>
  <r>
    <n v="11246676"/>
    <n v="38486"/>
    <n v="1"/>
    <x v="4"/>
  </r>
  <r>
    <n v="11247384"/>
    <n v="27677"/>
    <n v="1"/>
    <x v="4"/>
  </r>
  <r>
    <n v="11247625"/>
    <n v="38256"/>
    <n v="4"/>
    <x v="2"/>
  </r>
  <r>
    <n v="11247637"/>
    <n v="38299"/>
    <n v="2"/>
    <x v="4"/>
  </r>
  <r>
    <n v="11248116"/>
    <n v="27677"/>
    <n v="1"/>
    <x v="4"/>
  </r>
  <r>
    <n v="11248118"/>
    <n v="20659"/>
    <n v="1"/>
    <x v="4"/>
  </r>
  <r>
    <n v="11248121"/>
    <n v="33058"/>
    <n v="2"/>
    <x v="4"/>
  </r>
  <r>
    <n v="11248122"/>
    <n v="38486"/>
    <n v="4"/>
    <x v="2"/>
  </r>
  <r>
    <n v="11248124"/>
    <n v="27677"/>
    <n v="4"/>
    <x v="2"/>
  </r>
  <r>
    <n v="11248126"/>
    <n v="27677"/>
    <n v="4"/>
    <x v="2"/>
  </r>
  <r>
    <n v="11248272"/>
    <n v="38486"/>
    <n v="5"/>
    <x v="1"/>
  </r>
  <r>
    <n v="11248273"/>
    <n v="44113"/>
    <n v="3"/>
    <x v="3"/>
  </r>
  <r>
    <n v="11248774"/>
    <n v="44113"/>
    <n v="2"/>
    <x v="0"/>
  </r>
  <r>
    <n v="11248800"/>
    <n v="38486"/>
    <n v="3"/>
    <x v="5"/>
  </r>
  <r>
    <n v="11249069"/>
    <n v="38299"/>
    <n v="4"/>
    <x v="2"/>
  </r>
  <r>
    <n v="11249085"/>
    <n v="37095"/>
    <n v="2"/>
    <x v="0"/>
  </r>
  <r>
    <n v="11249307"/>
    <n v="43881"/>
    <n v="4"/>
    <x v="0"/>
  </r>
  <r>
    <n v="11249342"/>
    <n v="44113"/>
    <n v="3"/>
    <x v="3"/>
  </r>
  <r>
    <n v="11249403"/>
    <n v="16622"/>
    <n v="3"/>
    <x v="3"/>
  </r>
  <r>
    <n v="11249810"/>
    <n v="44113"/>
    <n v="3"/>
    <x v="5"/>
  </r>
  <r>
    <n v="11249813"/>
    <n v="36864"/>
    <n v="3"/>
    <x v="5"/>
  </r>
  <r>
    <n v="11249815"/>
    <n v="44113"/>
    <n v="3"/>
    <x v="5"/>
  </r>
  <r>
    <n v="11249816"/>
    <n v="44113"/>
    <n v="3"/>
    <x v="5"/>
  </r>
  <r>
    <n v="11249818"/>
    <n v="39213"/>
    <n v="3"/>
    <x v="5"/>
  </r>
  <r>
    <n v="11249992"/>
    <n v="37095"/>
    <n v="1"/>
    <x v="4"/>
  </r>
  <r>
    <n v="11249993"/>
    <n v="20659"/>
    <n v="1"/>
    <x v="4"/>
  </r>
  <r>
    <n v="11250033"/>
    <n v="44113"/>
    <n v="1"/>
    <x v="4"/>
  </r>
  <r>
    <n v="11250035"/>
    <n v="37095"/>
    <n v="1"/>
    <x v="4"/>
  </r>
  <r>
    <n v="11250037"/>
    <n v="44113"/>
    <n v="2"/>
    <x v="4"/>
  </r>
  <r>
    <n v="11250316"/>
    <n v="36385"/>
    <n v="1"/>
    <x v="4"/>
  </r>
  <r>
    <n v="11250381"/>
    <n v="33058"/>
    <n v="1"/>
    <x v="4"/>
  </r>
  <r>
    <n v="11250415"/>
    <n v="36385"/>
    <n v="1"/>
    <x v="4"/>
  </r>
  <r>
    <n v="11250419"/>
    <n v="20659"/>
    <n v="3"/>
    <x v="5"/>
  </r>
  <r>
    <n v="11250649"/>
    <n v="31237"/>
    <n v="1"/>
    <x v="4"/>
  </r>
  <r>
    <n v="11250678"/>
    <n v="44113"/>
    <n v="1"/>
    <x v="4"/>
  </r>
  <r>
    <n v="11251176"/>
    <n v="38486"/>
    <n v="1"/>
    <x v="4"/>
  </r>
  <r>
    <n v="11251199"/>
    <n v="27677"/>
    <n v="1"/>
    <x v="4"/>
  </r>
  <r>
    <n v="11251211"/>
    <n v="27677"/>
    <n v="1"/>
    <x v="4"/>
  </r>
  <r>
    <n v="11251768"/>
    <n v="37095"/>
    <n v="3"/>
    <x v="5"/>
  </r>
  <r>
    <n v="11253666"/>
    <n v="38299"/>
    <n v="2"/>
    <x v="4"/>
  </r>
  <r>
    <n v="11253669"/>
    <n v="44113"/>
    <n v="1"/>
    <x v="4"/>
  </r>
  <r>
    <n v="11253670"/>
    <n v="36385"/>
    <n v="1"/>
    <x v="4"/>
  </r>
  <r>
    <n v="11253681"/>
    <n v="38299"/>
    <n v="2"/>
    <x v="4"/>
  </r>
  <r>
    <n v="11253709"/>
    <n v="38299"/>
    <n v="3"/>
    <x v="3"/>
  </r>
  <r>
    <n v="11253808"/>
    <n v="27677"/>
    <n v="5"/>
    <x v="1"/>
  </r>
  <r>
    <n v="11253886"/>
    <n v="44113"/>
    <n v="1"/>
    <x v="4"/>
  </r>
  <r>
    <n v="11254198"/>
    <n v="44113"/>
    <n v="3"/>
    <x v="3"/>
  </r>
  <r>
    <n v="11254200"/>
    <n v="39213"/>
    <n v="3"/>
    <x v="3"/>
  </r>
  <r>
    <n v="11254453"/>
    <n v="20659"/>
    <n v="4"/>
    <x v="0"/>
  </r>
  <r>
    <n v="11255115"/>
    <n v="29158"/>
    <n v="1"/>
    <x v="4"/>
  </r>
  <r>
    <n v="11255429"/>
    <n v="25762"/>
    <n v="2"/>
    <x v="0"/>
  </r>
  <r>
    <n v="11255504"/>
    <n v="31281"/>
    <n v="1"/>
    <x v="4"/>
  </r>
  <r>
    <n v="11255507"/>
    <n v="38299"/>
    <n v="3"/>
    <x v="3"/>
  </r>
  <r>
    <n v="11255513"/>
    <n v="44113"/>
    <n v="4"/>
    <x v="0"/>
  </r>
  <r>
    <n v="11255539"/>
    <n v="44113"/>
    <n v="3"/>
    <x v="3"/>
  </r>
  <r>
    <n v="11255542"/>
    <m/>
    <n v="1"/>
    <x v="4"/>
  </r>
  <r>
    <n v="11255557"/>
    <n v="38256"/>
    <n v="1"/>
    <x v="4"/>
  </r>
  <r>
    <n v="11255564"/>
    <n v="38299"/>
    <n v="1"/>
    <x v="4"/>
  </r>
  <r>
    <n v="11255567"/>
    <n v="33058"/>
    <n v="2"/>
    <x v="4"/>
  </r>
  <r>
    <n v="11255570"/>
    <n v="26284"/>
    <n v="2"/>
    <x v="4"/>
  </r>
  <r>
    <n v="11255571"/>
    <n v="38299"/>
    <n v="2"/>
    <x v="4"/>
  </r>
  <r>
    <n v="11255573"/>
    <n v="37095"/>
    <n v="7"/>
    <x v="6"/>
  </r>
  <r>
    <n v="11255576"/>
    <n v="37095"/>
    <n v="5"/>
    <x v="1"/>
  </r>
  <r>
    <n v="11255585"/>
    <n v="38486"/>
    <n v="1"/>
    <x v="4"/>
  </r>
  <r>
    <n v="11255586"/>
    <n v="31281"/>
    <n v="2"/>
    <x v="0"/>
  </r>
  <r>
    <n v="11255587"/>
    <n v="38299"/>
    <n v="3"/>
    <x v="3"/>
  </r>
  <r>
    <n v="11255590"/>
    <m/>
    <n v="2"/>
    <x v="0"/>
  </r>
  <r>
    <n v="11255592"/>
    <n v="27677"/>
    <n v="1"/>
    <x v="4"/>
  </r>
  <r>
    <n v="11255593"/>
    <n v="39213"/>
    <n v="2"/>
    <x v="0"/>
  </r>
  <r>
    <n v="11255594"/>
    <m/>
    <n v="3"/>
    <x v="3"/>
  </r>
  <r>
    <n v="11255609"/>
    <n v="27677"/>
    <n v="5"/>
    <x v="1"/>
  </r>
  <r>
    <n v="11255628"/>
    <n v="31468"/>
    <n v="2"/>
    <x v="4"/>
  </r>
  <r>
    <n v="11255631"/>
    <n v="31468"/>
    <n v="2"/>
    <x v="4"/>
  </r>
  <r>
    <n v="11256138"/>
    <n v="27677"/>
    <n v="1"/>
    <x v="4"/>
  </r>
  <r>
    <n v="11256650"/>
    <m/>
    <n v="4"/>
    <x v="0"/>
  </r>
  <r>
    <n v="11256658"/>
    <n v="44113"/>
    <n v="4"/>
    <x v="0"/>
  </r>
  <r>
    <n v="11256979"/>
    <n v="27677"/>
    <n v="3"/>
    <x v="5"/>
  </r>
  <r>
    <n v="11257075"/>
    <n v="20659"/>
    <n v="3"/>
    <x v="5"/>
  </r>
  <r>
    <n v="11257429"/>
    <n v="38486"/>
    <n v="1"/>
    <x v="4"/>
  </r>
  <r>
    <n v="11257490"/>
    <n v="44113"/>
    <n v="1"/>
    <x v="4"/>
  </r>
  <r>
    <n v="11257545"/>
    <n v="27677"/>
    <n v="2"/>
    <x v="0"/>
  </r>
  <r>
    <n v="11257546"/>
    <n v="20659"/>
    <n v="1"/>
    <x v="4"/>
  </r>
  <r>
    <n v="11257681"/>
    <n v="39213"/>
    <n v="1"/>
    <x v="4"/>
  </r>
  <r>
    <n v="11258084"/>
    <n v="44113"/>
    <n v="3"/>
    <x v="5"/>
  </r>
  <r>
    <n v="11258090"/>
    <n v="44113"/>
    <n v="3"/>
    <x v="3"/>
  </r>
  <r>
    <n v="11258099"/>
    <n v="35181"/>
    <n v="10"/>
    <x v="7"/>
  </r>
  <r>
    <n v="11258134"/>
    <n v="35181"/>
    <n v="8"/>
    <x v="8"/>
  </r>
  <r>
    <n v="11258137"/>
    <n v="32195"/>
    <n v="9"/>
    <x v="9"/>
  </r>
  <r>
    <n v="11258178"/>
    <n v="27677"/>
    <n v="3"/>
    <x v="5"/>
  </r>
  <r>
    <n v="11258581"/>
    <n v="36864"/>
    <n v="8"/>
    <x v="8"/>
  </r>
  <r>
    <n v="11258582"/>
    <n v="35181"/>
    <n v="8"/>
    <x v="8"/>
  </r>
  <r>
    <n v="11258584"/>
    <n v="37095"/>
    <n v="10"/>
    <x v="7"/>
  </r>
  <r>
    <n v="11258596"/>
    <n v="39213"/>
    <n v="3"/>
    <x v="3"/>
  </r>
  <r>
    <n v="11258597"/>
    <n v="39213"/>
    <n v="3"/>
    <x v="3"/>
  </r>
  <r>
    <n v="11258598"/>
    <n v="44113"/>
    <n v="1"/>
    <x v="4"/>
  </r>
  <r>
    <n v="11258600"/>
    <n v="44113"/>
    <n v="4"/>
    <x v="0"/>
  </r>
  <r>
    <n v="11258604"/>
    <n v="43925"/>
    <n v="2"/>
    <x v="0"/>
  </r>
  <r>
    <n v="11258606"/>
    <n v="43881"/>
    <n v="3"/>
    <x v="3"/>
  </r>
  <r>
    <n v="11258670"/>
    <n v="37095"/>
    <n v="8"/>
    <x v="8"/>
  </r>
  <r>
    <n v="11258681"/>
    <n v="44113"/>
    <n v="5"/>
    <x v="1"/>
  </r>
  <r>
    <n v="11258713"/>
    <n v="39213"/>
    <n v="1"/>
    <x v="4"/>
  </r>
  <r>
    <n v="11258729"/>
    <n v="33302"/>
    <n v="3"/>
    <x v="5"/>
  </r>
  <r>
    <n v="11258731"/>
    <n v="44113"/>
    <n v="1"/>
    <x v="4"/>
  </r>
  <r>
    <n v="11258735"/>
    <n v="33302"/>
    <n v="3"/>
    <x v="5"/>
  </r>
  <r>
    <n v="11258741"/>
    <n v="38299"/>
    <n v="1"/>
    <x v="4"/>
  </r>
  <r>
    <n v="11258764"/>
    <n v="39213"/>
    <n v="5"/>
    <x v="1"/>
  </r>
  <r>
    <n v="11258773"/>
    <n v="38299"/>
    <n v="1"/>
    <x v="4"/>
  </r>
  <r>
    <n v="11258846"/>
    <n v="30281"/>
    <n v="12"/>
    <x v="10"/>
  </r>
  <r>
    <n v="11258847"/>
    <n v="32195"/>
    <n v="9"/>
    <x v="9"/>
  </r>
  <r>
    <n v="11258860"/>
    <n v="27677"/>
    <n v="1"/>
    <x v="4"/>
  </r>
  <r>
    <n v="11258862"/>
    <n v="39213"/>
    <n v="4"/>
    <x v="2"/>
  </r>
  <r>
    <n v="11259116"/>
    <n v="38299"/>
    <n v="1"/>
    <x v="4"/>
  </r>
  <r>
    <n v="11259423"/>
    <n v="33058"/>
    <n v="1"/>
    <x v="4"/>
  </r>
  <r>
    <n v="11259454"/>
    <n v="33058"/>
    <n v="1"/>
    <x v="4"/>
  </r>
  <r>
    <n v="11259496"/>
    <n v="27677"/>
    <n v="1"/>
    <x v="4"/>
  </r>
  <r>
    <n v="11259518"/>
    <n v="44113"/>
    <n v="1"/>
    <x v="4"/>
  </r>
  <r>
    <n v="11260326"/>
    <n v="27677"/>
    <n v="4"/>
    <x v="2"/>
  </r>
  <r>
    <n v="11260761"/>
    <n v="44113"/>
    <n v="3"/>
    <x v="3"/>
  </r>
  <r>
    <n v="11260767"/>
    <n v="38486"/>
    <n v="3"/>
    <x v="3"/>
  </r>
  <r>
    <n v="11260797"/>
    <n v="38299"/>
    <n v="5"/>
    <x v="1"/>
  </r>
  <r>
    <n v="11260802"/>
    <n v="44113"/>
    <n v="2"/>
    <x v="4"/>
  </r>
  <r>
    <n v="11260804"/>
    <n v="44113"/>
    <n v="4"/>
    <x v="0"/>
  </r>
  <r>
    <n v="11260813"/>
    <n v="44113"/>
    <n v="1"/>
    <x v="4"/>
  </r>
  <r>
    <n v="11260814"/>
    <n v="44113"/>
    <n v="3"/>
    <x v="5"/>
  </r>
  <r>
    <n v="11260838"/>
    <n v="32195"/>
    <n v="9"/>
    <x v="9"/>
  </r>
  <r>
    <n v="11260858"/>
    <n v="27677"/>
    <n v="3"/>
    <x v="5"/>
  </r>
  <r>
    <n v="11260861"/>
    <n v="39213"/>
    <n v="5"/>
    <x v="1"/>
  </r>
  <r>
    <n v="11260862"/>
    <n v="39213"/>
    <n v="3"/>
    <x v="3"/>
  </r>
  <r>
    <n v="11260863"/>
    <n v="44113"/>
    <n v="2"/>
    <x v="4"/>
  </r>
  <r>
    <n v="11260881"/>
    <n v="38256"/>
    <n v="2"/>
    <x v="0"/>
  </r>
  <r>
    <n v="11260895"/>
    <n v="36864"/>
    <n v="10"/>
    <x v="7"/>
  </r>
  <r>
    <n v="11260906"/>
    <n v="44113"/>
    <n v="3"/>
    <x v="3"/>
  </r>
  <r>
    <n v="11260907"/>
    <n v="44113"/>
    <n v="3"/>
    <x v="3"/>
  </r>
  <r>
    <n v="11260917"/>
    <n v="27677"/>
    <n v="2"/>
    <x v="0"/>
  </r>
  <r>
    <n v="11260920"/>
    <n v="31281"/>
    <n v="1"/>
    <x v="4"/>
  </r>
  <r>
    <n v="11260932"/>
    <n v="39213"/>
    <n v="1"/>
    <x v="4"/>
  </r>
  <r>
    <n v="11261065"/>
    <n v="44113"/>
    <n v="3"/>
    <x v="5"/>
  </r>
  <r>
    <n v="11261066"/>
    <n v="44113"/>
    <n v="1"/>
    <x v="4"/>
  </r>
  <r>
    <n v="11261242"/>
    <n v="39213"/>
    <n v="6"/>
    <x v="5"/>
  </r>
  <r>
    <n v="11261244"/>
    <n v="39213"/>
    <n v="3"/>
    <x v="3"/>
  </r>
  <r>
    <n v="11261245"/>
    <n v="44113"/>
    <n v="3"/>
    <x v="3"/>
  </r>
  <r>
    <n v="11261314"/>
    <n v="39213"/>
    <n v="5"/>
    <x v="1"/>
  </r>
  <r>
    <n v="11261381"/>
    <n v="44113"/>
    <n v="5"/>
    <x v="1"/>
  </r>
  <r>
    <n v="11261458"/>
    <n v="27677"/>
    <n v="4"/>
    <x v="0"/>
  </r>
  <r>
    <n v="11261460"/>
    <n v="44113"/>
    <n v="4"/>
    <x v="0"/>
  </r>
  <r>
    <n v="11261480"/>
    <n v="44113"/>
    <n v="3"/>
    <x v="3"/>
  </r>
  <r>
    <n v="11261796"/>
    <n v="38256"/>
    <n v="4"/>
    <x v="2"/>
  </r>
  <r>
    <n v="11261901"/>
    <n v="37095"/>
    <n v="8"/>
    <x v="8"/>
  </r>
  <r>
    <n v="11261909"/>
    <n v="39213"/>
    <n v="3"/>
    <x v="3"/>
  </r>
  <r>
    <n v="11261910"/>
    <n v="39213"/>
    <n v="5"/>
    <x v="1"/>
  </r>
  <r>
    <n v="11261911"/>
    <n v="37095"/>
    <n v="9"/>
    <x v="9"/>
  </r>
  <r>
    <n v="11261993"/>
    <n v="39213"/>
    <n v="3"/>
    <x v="3"/>
  </r>
  <r>
    <n v="11262163"/>
    <n v="36385"/>
    <n v="1"/>
    <x v="4"/>
  </r>
  <r>
    <n v="11262170"/>
    <n v="44113"/>
    <n v="3"/>
    <x v="3"/>
  </r>
  <r>
    <n v="11262172"/>
    <n v="44113"/>
    <n v="5"/>
    <x v="1"/>
  </r>
  <r>
    <n v="11262291"/>
    <n v="33058"/>
    <n v="1"/>
    <x v="4"/>
  </r>
  <r>
    <n v="11262764"/>
    <n v="44113"/>
    <n v="2"/>
    <x v="4"/>
  </r>
  <r>
    <n v="11262777"/>
    <n v="44113"/>
    <n v="2"/>
    <x v="4"/>
  </r>
  <r>
    <n v="11262798"/>
    <n v="44113"/>
    <n v="3"/>
    <x v="3"/>
  </r>
  <r>
    <n v="11262888"/>
    <n v="18745"/>
    <n v="2"/>
    <x v="0"/>
  </r>
  <r>
    <n v="11262906"/>
    <n v="38299"/>
    <n v="3"/>
    <x v="3"/>
  </r>
  <r>
    <n v="11263501"/>
    <n v="38299"/>
    <n v="4"/>
    <x v="2"/>
  </r>
  <r>
    <n v="11263620"/>
    <n v="37095"/>
    <n v="12"/>
    <x v="10"/>
  </r>
  <r>
    <n v="11263621"/>
    <n v="37095"/>
    <n v="11"/>
    <x v="11"/>
  </r>
  <r>
    <n v="11263622"/>
    <n v="32195"/>
    <n v="8"/>
    <x v="8"/>
  </r>
  <r>
    <n v="11263627"/>
    <n v="38486"/>
    <n v="4"/>
    <x v="2"/>
  </r>
  <r>
    <n v="11263686"/>
    <n v="44113"/>
    <n v="5"/>
    <x v="1"/>
  </r>
  <r>
    <n v="11263687"/>
    <n v="38299"/>
    <n v="3"/>
    <x v="5"/>
  </r>
  <r>
    <n v="11263688"/>
    <n v="39213"/>
    <n v="1"/>
    <x v="4"/>
  </r>
  <r>
    <n v="11263689"/>
    <n v="39213"/>
    <n v="1"/>
    <x v="4"/>
  </r>
  <r>
    <n v="11263690"/>
    <n v="44113"/>
    <n v="1"/>
    <x v="4"/>
  </r>
  <r>
    <n v="11263694"/>
    <n v="32195"/>
    <n v="11"/>
    <x v="11"/>
  </r>
  <r>
    <n v="11263711"/>
    <n v="38299"/>
    <n v="3"/>
    <x v="5"/>
  </r>
  <r>
    <n v="11263713"/>
    <n v="32195"/>
    <n v="11"/>
    <x v="11"/>
  </r>
  <r>
    <n v="11263716"/>
    <n v="39213"/>
    <n v="1"/>
    <x v="4"/>
  </r>
  <r>
    <n v="11263718"/>
    <n v="44113"/>
    <n v="4"/>
    <x v="0"/>
  </r>
  <r>
    <n v="11263727"/>
    <n v="44113"/>
    <n v="5"/>
    <x v="1"/>
  </r>
  <r>
    <n v="11263730"/>
    <n v="43881"/>
    <n v="3"/>
    <x v="3"/>
  </r>
  <r>
    <n v="11263833"/>
    <n v="44113"/>
    <n v="1"/>
    <x v="4"/>
  </r>
  <r>
    <n v="11263834"/>
    <n v="39213"/>
    <n v="1"/>
    <x v="4"/>
  </r>
  <r>
    <n v="11263858"/>
    <n v="32195"/>
    <n v="10"/>
    <x v="7"/>
  </r>
  <r>
    <n v="11264055"/>
    <n v="38299"/>
    <n v="3"/>
    <x v="3"/>
  </r>
  <r>
    <n v="11264079"/>
    <n v="27677"/>
    <n v="4"/>
    <x v="2"/>
  </r>
  <r>
    <n v="11264081"/>
    <m/>
    <n v="3"/>
    <x v="3"/>
  </r>
  <r>
    <n v="11264085"/>
    <n v="33058"/>
    <n v="1"/>
    <x v="4"/>
  </r>
  <r>
    <n v="11264086"/>
    <n v="38299"/>
    <n v="2"/>
    <x v="0"/>
  </r>
  <r>
    <n v="11264106"/>
    <n v="27677"/>
    <n v="2"/>
    <x v="0"/>
  </r>
  <r>
    <n v="11264109"/>
    <n v="37095"/>
    <n v="11"/>
    <x v="11"/>
  </r>
  <r>
    <n v="11264171"/>
    <n v="37095"/>
    <n v="12"/>
    <x v="10"/>
  </r>
  <r>
    <n v="11264172"/>
    <n v="44113"/>
    <n v="6"/>
    <x v="5"/>
  </r>
  <r>
    <n v="11264175"/>
    <n v="44113"/>
    <n v="5"/>
    <x v="1"/>
  </r>
  <r>
    <n v="11264176"/>
    <n v="39213"/>
    <n v="2"/>
    <x v="0"/>
  </r>
  <r>
    <n v="11264274"/>
    <n v="39213"/>
    <n v="3"/>
    <x v="3"/>
  </r>
  <r>
    <n v="11264276"/>
    <n v="39213"/>
    <n v="2"/>
    <x v="0"/>
  </r>
  <r>
    <n v="11264278"/>
    <n v="32195"/>
    <n v="10"/>
    <x v="7"/>
  </r>
  <r>
    <n v="11264385"/>
    <n v="44113"/>
    <n v="3"/>
    <x v="3"/>
  </r>
  <r>
    <n v="11264387"/>
    <n v="44113"/>
    <n v="5"/>
    <x v="1"/>
  </r>
  <r>
    <n v="11264405"/>
    <n v="36385"/>
    <n v="1"/>
    <x v="4"/>
  </r>
  <r>
    <n v="11264545"/>
    <n v="27677"/>
    <n v="3"/>
    <x v="5"/>
  </r>
  <r>
    <n v="11264548"/>
    <n v="32195"/>
    <n v="11"/>
    <x v="11"/>
  </r>
  <r>
    <n v="11264578"/>
    <n v="38299"/>
    <n v="6"/>
    <x v="5"/>
  </r>
  <r>
    <n v="11264617"/>
    <n v="38486"/>
    <n v="1"/>
    <x v="4"/>
  </r>
  <r>
    <n v="11264619"/>
    <n v="37095"/>
    <n v="2"/>
    <x v="4"/>
  </r>
  <r>
    <n v="11264621"/>
    <n v="31468"/>
    <n v="4"/>
    <x v="0"/>
  </r>
  <r>
    <n v="11264622"/>
    <n v="38486"/>
    <n v="5"/>
    <x v="1"/>
  </r>
  <r>
    <n v="11264679"/>
    <n v="37095"/>
    <n v="4"/>
    <x v="0"/>
  </r>
  <r>
    <n v="11264680"/>
    <n v="44113"/>
    <n v="2"/>
    <x v="4"/>
  </r>
  <r>
    <n v="11264934"/>
    <n v="25762"/>
    <n v="5"/>
    <x v="1"/>
  </r>
  <r>
    <n v="11264983"/>
    <n v="38486"/>
    <n v="3"/>
    <x v="5"/>
  </r>
  <r>
    <n v="11265053"/>
    <n v="38486"/>
    <n v="2"/>
    <x v="4"/>
  </r>
  <r>
    <n v="11265054"/>
    <n v="37095"/>
    <n v="3"/>
    <x v="3"/>
  </r>
  <r>
    <n v="11265071"/>
    <n v="38299"/>
    <n v="3"/>
    <x v="3"/>
  </r>
  <r>
    <n v="11265209"/>
    <n v="38486"/>
    <n v="1"/>
    <x v="4"/>
  </r>
  <r>
    <n v="11265249"/>
    <n v="38299"/>
    <n v="2"/>
    <x v="4"/>
  </r>
  <r>
    <n v="11265516"/>
    <n v="33058"/>
    <n v="1"/>
    <x v="4"/>
  </r>
  <r>
    <n v="11265845"/>
    <n v="27677"/>
    <n v="1"/>
    <x v="4"/>
  </r>
  <r>
    <n v="11266022"/>
    <n v="44113"/>
    <n v="3"/>
    <x v="3"/>
  </r>
  <r>
    <n v="11266046"/>
    <n v="39213"/>
    <n v="4"/>
    <x v="0"/>
  </r>
  <r>
    <n v="11266047"/>
    <n v="39213"/>
    <n v="3"/>
    <x v="3"/>
  </r>
  <r>
    <n v="11266165"/>
    <n v="38486"/>
    <n v="1"/>
    <x v="4"/>
  </r>
  <r>
    <n v="11266166"/>
    <n v="31468"/>
    <n v="1"/>
    <x v="4"/>
  </r>
  <r>
    <n v="11266167"/>
    <n v="31468"/>
    <n v="2"/>
    <x v="4"/>
  </r>
  <r>
    <n v="11266268"/>
    <n v="39213"/>
    <n v="4"/>
    <x v="0"/>
  </r>
  <r>
    <n v="11266551"/>
    <n v="30281"/>
    <n v="12"/>
    <x v="10"/>
  </r>
  <r>
    <n v="11266552"/>
    <n v="35181"/>
    <n v="9"/>
    <x v="9"/>
  </r>
  <r>
    <n v="11266553"/>
    <n v="39213"/>
    <n v="2"/>
    <x v="4"/>
  </r>
  <r>
    <n v="11266561"/>
    <n v="30281"/>
    <n v="11"/>
    <x v="11"/>
  </r>
  <r>
    <n v="11266566"/>
    <n v="33302"/>
    <n v="3"/>
    <x v="5"/>
  </r>
  <r>
    <n v="11266571"/>
    <n v="38299"/>
    <n v="1"/>
    <x v="4"/>
  </r>
  <r>
    <n v="11266575"/>
    <n v="27677"/>
    <n v="4"/>
    <x v="2"/>
  </r>
  <r>
    <n v="11266578"/>
    <n v="27677"/>
    <n v="1"/>
    <x v="4"/>
  </r>
  <r>
    <n v="11266615"/>
    <n v="27677"/>
    <n v="4"/>
    <x v="2"/>
  </r>
  <r>
    <n v="11266618"/>
    <n v="27677"/>
    <n v="1"/>
    <x v="4"/>
  </r>
  <r>
    <n v="11266630"/>
    <n v="35181"/>
    <n v="9"/>
    <x v="9"/>
  </r>
  <r>
    <n v="11266673"/>
    <n v="32195"/>
    <n v="11"/>
    <x v="11"/>
  </r>
  <r>
    <n v="11266702"/>
    <n v="27677"/>
    <n v="3"/>
    <x v="5"/>
  </r>
  <r>
    <n v="11266741"/>
    <n v="38486"/>
    <n v="1"/>
    <x v="4"/>
  </r>
  <r>
    <n v="11266755"/>
    <n v="44113"/>
    <n v="4"/>
    <x v="0"/>
  </r>
  <r>
    <n v="11266824"/>
    <n v="44113"/>
    <n v="2"/>
    <x v="4"/>
  </r>
  <r>
    <n v="11266840"/>
    <n v="37095"/>
    <n v="8"/>
    <x v="8"/>
  </r>
  <r>
    <n v="11266842"/>
    <n v="32195"/>
    <n v="11"/>
    <x v="11"/>
  </r>
  <r>
    <n v="11266845"/>
    <n v="38299"/>
    <n v="1"/>
    <x v="4"/>
  </r>
  <r>
    <n v="11266846"/>
    <n v="44113"/>
    <n v="3"/>
    <x v="5"/>
  </r>
  <r>
    <n v="11266880"/>
    <n v="27677"/>
    <n v="1"/>
    <x v="4"/>
  </r>
  <r>
    <n v="11266905"/>
    <n v="44113"/>
    <n v="5"/>
    <x v="1"/>
  </r>
  <r>
    <n v="11266906"/>
    <n v="37095"/>
    <n v="11"/>
    <x v="11"/>
  </r>
  <r>
    <n v="11266907"/>
    <n v="39213"/>
    <n v="1"/>
    <x v="4"/>
  </r>
  <r>
    <n v="11267029"/>
    <n v="44113"/>
    <n v="3"/>
    <x v="3"/>
  </r>
  <r>
    <n v="11267030"/>
    <n v="44113"/>
    <n v="3"/>
    <x v="3"/>
  </r>
  <r>
    <n v="11267088"/>
    <n v="38299"/>
    <n v="2"/>
    <x v="0"/>
  </r>
  <r>
    <n v="11267119"/>
    <n v="35181"/>
    <n v="10"/>
    <x v="7"/>
  </r>
  <r>
    <n v="11267273"/>
    <n v="34972"/>
    <n v="1"/>
    <x v="4"/>
  </r>
  <r>
    <n v="11267381"/>
    <n v="43881"/>
    <n v="5"/>
    <x v="1"/>
  </r>
  <r>
    <n v="11267532"/>
    <n v="39213"/>
    <n v="4"/>
    <x v="0"/>
  </r>
  <r>
    <n v="11267533"/>
    <n v="39213"/>
    <n v="3"/>
    <x v="3"/>
  </r>
  <r>
    <n v="11267733"/>
    <n v="44113"/>
    <n v="4"/>
    <x v="0"/>
  </r>
  <r>
    <n v="11268063"/>
    <n v="31468"/>
    <n v="4"/>
    <x v="0"/>
  </r>
  <r>
    <n v="11268064"/>
    <n v="38299"/>
    <n v="1"/>
    <x v="4"/>
  </r>
  <r>
    <n v="11268069"/>
    <n v="44113"/>
    <n v="3"/>
    <x v="3"/>
  </r>
  <r>
    <n v="11268417"/>
    <n v="33058"/>
    <n v="1"/>
    <x v="4"/>
  </r>
  <r>
    <n v="11268431"/>
    <n v="37095"/>
    <n v="2"/>
    <x v="4"/>
  </r>
  <r>
    <n v="11268876"/>
    <n v="44113"/>
    <n v="3"/>
    <x v="3"/>
  </r>
  <r>
    <n v="11268938"/>
    <n v="38486"/>
    <n v="2"/>
    <x v="4"/>
  </r>
  <r>
    <n v="11268945"/>
    <n v="44113"/>
    <n v="2"/>
    <x v="0"/>
  </r>
  <r>
    <n v="11268947"/>
    <n v="44113"/>
    <n v="4"/>
    <x v="0"/>
  </r>
  <r>
    <n v="11269015"/>
    <n v="31468"/>
    <n v="4"/>
    <x v="0"/>
  </r>
  <r>
    <n v="11269046"/>
    <n v="20659"/>
    <n v="3"/>
    <x v="3"/>
  </r>
  <r>
    <n v="11269233"/>
    <n v="39213"/>
    <n v="3"/>
    <x v="3"/>
  </r>
  <r>
    <n v="11269242"/>
    <n v="39213"/>
    <n v="3"/>
    <x v="3"/>
  </r>
  <r>
    <n v="11269472"/>
    <n v="35181"/>
    <n v="5"/>
    <x v="1"/>
  </r>
  <r>
    <n v="11269632"/>
    <n v="37095"/>
    <n v="4"/>
    <x v="0"/>
  </r>
  <r>
    <n v="11269633"/>
    <n v="38486"/>
    <n v="2"/>
    <x v="4"/>
  </r>
  <r>
    <n v="11269805"/>
    <n v="38486"/>
    <n v="1"/>
    <x v="4"/>
  </r>
  <r>
    <n v="11269806"/>
    <n v="31468"/>
    <n v="4"/>
    <x v="0"/>
  </r>
  <r>
    <n v="11269807"/>
    <n v="38486"/>
    <n v="5"/>
    <x v="1"/>
  </r>
  <r>
    <n v="11269885"/>
    <n v="39213"/>
    <n v="3"/>
    <x v="3"/>
  </r>
  <r>
    <n v="11269920"/>
    <n v="44113"/>
    <n v="2"/>
    <x v="0"/>
  </r>
  <r>
    <n v="11269921"/>
    <n v="44113"/>
    <n v="3"/>
    <x v="3"/>
  </r>
  <r>
    <n v="11270164"/>
    <n v="42011"/>
    <n v="4"/>
    <x v="2"/>
  </r>
  <r>
    <n v="11270533"/>
    <n v="25762"/>
    <n v="6"/>
    <x v="5"/>
  </r>
  <r>
    <n v="11270668"/>
    <n v="37095"/>
    <n v="7"/>
    <x v="6"/>
  </r>
  <r>
    <n v="11270673"/>
    <n v="44113"/>
    <n v="3"/>
    <x v="3"/>
  </r>
  <r>
    <n v="11270674"/>
    <n v="39213"/>
    <n v="5"/>
    <x v="1"/>
  </r>
  <r>
    <n v="11270675"/>
    <n v="44113"/>
    <n v="4"/>
    <x v="0"/>
  </r>
  <r>
    <n v="11270679"/>
    <n v="39213"/>
    <n v="2"/>
    <x v="4"/>
  </r>
  <r>
    <n v="11270680"/>
    <n v="39213"/>
    <n v="5"/>
    <x v="1"/>
  </r>
  <r>
    <n v="11270686"/>
    <n v="44113"/>
    <n v="3"/>
    <x v="3"/>
  </r>
  <r>
    <n v="11270688"/>
    <n v="32195"/>
    <n v="3"/>
    <x v="3"/>
  </r>
  <r>
    <n v="11270690"/>
    <n v="44113"/>
    <n v="3"/>
    <x v="3"/>
  </r>
  <r>
    <n v="11270693"/>
    <n v="32195"/>
    <n v="3"/>
    <x v="3"/>
  </r>
  <r>
    <n v="11270731"/>
    <n v="44113"/>
    <n v="3"/>
    <x v="3"/>
  </r>
  <r>
    <n v="11270741"/>
    <n v="37095"/>
    <n v="1"/>
    <x v="4"/>
  </r>
  <r>
    <n v="11270743"/>
    <n v="39213"/>
    <n v="1"/>
    <x v="4"/>
  </r>
  <r>
    <n v="11270755"/>
    <n v="35181"/>
    <n v="9"/>
    <x v="9"/>
  </r>
  <r>
    <n v="11270756"/>
    <n v="30281"/>
    <n v="12"/>
    <x v="10"/>
  </r>
  <r>
    <n v="11270757"/>
    <n v="32195"/>
    <n v="9"/>
    <x v="9"/>
  </r>
  <r>
    <n v="11270760"/>
    <n v="38486"/>
    <n v="1"/>
    <x v="4"/>
  </r>
  <r>
    <n v="11270764"/>
    <n v="39213"/>
    <n v="2"/>
    <x v="0"/>
  </r>
  <r>
    <n v="11270770"/>
    <n v="44113"/>
    <n v="2"/>
    <x v="0"/>
  </r>
  <r>
    <n v="11270777"/>
    <n v="44113"/>
    <n v="3"/>
    <x v="3"/>
  </r>
  <r>
    <n v="11270779"/>
    <n v="32195"/>
    <n v="10"/>
    <x v="7"/>
  </r>
  <r>
    <n v="11270818"/>
    <n v="38299"/>
    <n v="2"/>
    <x v="0"/>
  </r>
  <r>
    <n v="11270830"/>
    <n v="44113"/>
    <n v="3"/>
    <x v="3"/>
  </r>
  <r>
    <n v="11270934"/>
    <n v="37095"/>
    <n v="11"/>
    <x v="11"/>
  </r>
  <r>
    <n v="11271029"/>
    <n v="27677"/>
    <n v="2"/>
    <x v="4"/>
  </r>
  <r>
    <n v="11271175"/>
    <n v="38486"/>
    <n v="3"/>
    <x v="3"/>
  </r>
  <r>
    <n v="11271347"/>
    <n v="39213"/>
    <n v="3"/>
    <x v="3"/>
  </r>
  <r>
    <n v="11271349"/>
    <n v="39213"/>
    <n v="3"/>
    <x v="3"/>
  </r>
  <r>
    <n v="11271350"/>
    <n v="39213"/>
    <n v="4"/>
    <x v="0"/>
  </r>
  <r>
    <n v="11271353"/>
    <n v="27677"/>
    <n v="2"/>
    <x v="0"/>
  </r>
  <r>
    <n v="11271354"/>
    <n v="33302"/>
    <n v="2"/>
    <x v="0"/>
  </r>
  <r>
    <n v="11271357"/>
    <n v="27677"/>
    <n v="2"/>
    <x v="0"/>
  </r>
  <r>
    <n v="11271359"/>
    <n v="33302"/>
    <n v="2"/>
    <x v="0"/>
  </r>
  <r>
    <n v="11271361"/>
    <n v="38299"/>
    <n v="1"/>
    <x v="4"/>
  </r>
  <r>
    <n v="11271362"/>
    <n v="39213"/>
    <n v="2"/>
    <x v="4"/>
  </r>
  <r>
    <n v="11271363"/>
    <n v="27677"/>
    <n v="1"/>
    <x v="4"/>
  </r>
  <r>
    <n v="11271364"/>
    <n v="27677"/>
    <n v="4"/>
    <x v="2"/>
  </r>
  <r>
    <n v="11271365"/>
    <n v="27677"/>
    <n v="2"/>
    <x v="0"/>
  </r>
  <r>
    <n v="11271366"/>
    <n v="39213"/>
    <n v="3"/>
    <x v="3"/>
  </r>
  <r>
    <n v="11271367"/>
    <n v="35181"/>
    <n v="9"/>
    <x v="9"/>
  </r>
  <r>
    <n v="11271368"/>
    <n v="27677"/>
    <n v="1"/>
    <x v="4"/>
  </r>
  <r>
    <n v="11271370"/>
    <n v="39213"/>
    <n v="3"/>
    <x v="3"/>
  </r>
  <r>
    <n v="11271371"/>
    <n v="27677"/>
    <n v="2"/>
    <x v="0"/>
  </r>
  <r>
    <n v="11271389"/>
    <n v="33302"/>
    <n v="3"/>
    <x v="5"/>
  </r>
  <r>
    <n v="11271421"/>
    <n v="44113"/>
    <n v="2"/>
    <x v="4"/>
  </r>
  <r>
    <n v="11271523"/>
    <n v="27677"/>
    <n v="1"/>
    <x v="4"/>
  </r>
  <r>
    <n v="11271957"/>
    <n v="37095"/>
    <n v="2"/>
    <x v="4"/>
  </r>
  <r>
    <n v="11271993"/>
    <n v="35181"/>
    <n v="9"/>
    <x v="9"/>
  </r>
  <r>
    <n v="11271996"/>
    <n v="30281"/>
    <n v="12"/>
    <x v="10"/>
  </r>
  <r>
    <n v="11271997"/>
    <n v="32195"/>
    <n v="9"/>
    <x v="9"/>
  </r>
  <r>
    <n v="11272001"/>
    <n v="32195"/>
    <n v="10"/>
    <x v="7"/>
  </r>
  <r>
    <n v="11272143"/>
    <n v="44113"/>
    <n v="4"/>
    <x v="0"/>
  </r>
  <r>
    <n v="11272226"/>
    <n v="39213"/>
    <n v="5"/>
    <x v="1"/>
  </r>
  <r>
    <n v="11272266"/>
    <n v="39213"/>
    <n v="2"/>
    <x v="4"/>
  </r>
  <r>
    <n v="11272412"/>
    <n v="43881"/>
    <n v="3"/>
    <x v="3"/>
  </r>
  <r>
    <n v="11272426"/>
    <n v="30281"/>
    <n v="12"/>
    <x v="10"/>
  </r>
  <r>
    <n v="11272427"/>
    <n v="35181"/>
    <n v="9"/>
    <x v="9"/>
  </r>
  <r>
    <n v="11272431"/>
    <n v="32195"/>
    <n v="9"/>
    <x v="9"/>
  </r>
  <r>
    <n v="11272890"/>
    <n v="38486"/>
    <n v="2"/>
    <x v="4"/>
  </r>
  <r>
    <n v="11272892"/>
    <n v="38486"/>
    <n v="3"/>
    <x v="3"/>
  </r>
  <r>
    <n v="11272951"/>
    <n v="38256"/>
    <n v="4"/>
    <x v="0"/>
  </r>
  <r>
    <n v="11272996"/>
    <n v="38256"/>
    <n v="3"/>
    <x v="3"/>
  </r>
  <r>
    <n v="11273016"/>
    <n v="38256"/>
    <n v="3"/>
    <x v="3"/>
  </r>
  <r>
    <n v="11273017"/>
    <n v="43881"/>
    <n v="4"/>
    <x v="0"/>
  </r>
  <r>
    <n v="11273069"/>
    <n v="44113"/>
    <n v="3"/>
    <x v="3"/>
  </r>
  <r>
    <n v="11273142"/>
    <n v="27677"/>
    <n v="4"/>
    <x v="0"/>
  </r>
  <r>
    <n v="11273238"/>
    <n v="37095"/>
    <n v="1"/>
    <x v="4"/>
  </r>
  <r>
    <n v="11273460"/>
    <n v="31281"/>
    <n v="4"/>
    <x v="0"/>
  </r>
  <r>
    <n v="11273495"/>
    <n v="38299"/>
    <n v="1"/>
    <x v="4"/>
  </r>
  <r>
    <n v="11273496"/>
    <n v="31281"/>
    <n v="4"/>
    <x v="0"/>
  </r>
  <r>
    <n v="11273497"/>
    <n v="38486"/>
    <n v="5"/>
    <x v="1"/>
  </r>
  <r>
    <n v="11273876"/>
    <n v="38299"/>
    <n v="1"/>
    <x v="4"/>
  </r>
  <r>
    <n v="11274205"/>
    <n v="38486"/>
    <n v="1"/>
    <x v="4"/>
  </r>
  <r>
    <n v="11274563"/>
    <n v="32195"/>
    <n v="11"/>
    <x v="11"/>
  </r>
  <r>
    <n v="11274569"/>
    <n v="32195"/>
    <n v="10"/>
    <x v="7"/>
  </r>
  <r>
    <n v="11274600"/>
    <n v="33302"/>
    <n v="2"/>
    <x v="0"/>
  </r>
  <r>
    <n v="11274603"/>
    <n v="27677"/>
    <n v="2"/>
    <x v="0"/>
  </r>
  <r>
    <n v="11274606"/>
    <n v="27677"/>
    <n v="3"/>
    <x v="5"/>
  </r>
  <r>
    <n v="11274645"/>
    <n v="37095"/>
    <n v="11"/>
    <x v="11"/>
  </r>
  <r>
    <n v="11274646"/>
    <n v="37095"/>
    <n v="9"/>
    <x v="9"/>
  </r>
  <r>
    <n v="11274753"/>
    <n v="37095"/>
    <n v="12"/>
    <x v="10"/>
  </r>
  <r>
    <n v="11274755"/>
    <n v="38299"/>
    <n v="3"/>
    <x v="5"/>
  </r>
  <r>
    <n v="11274756"/>
    <n v="32195"/>
    <n v="8"/>
    <x v="8"/>
  </r>
  <r>
    <n v="11274868"/>
    <n v="38486"/>
    <n v="1"/>
    <x v="4"/>
  </r>
  <r>
    <n v="11275045"/>
    <n v="37095"/>
    <n v="10"/>
    <x v="7"/>
  </r>
  <r>
    <n v="11275078"/>
    <n v="28158"/>
    <n v="16"/>
    <x v="8"/>
  </r>
  <r>
    <n v="11275079"/>
    <n v="37095"/>
    <n v="12"/>
    <x v="10"/>
  </r>
  <r>
    <n v="11275090"/>
    <n v="39213"/>
    <n v="5"/>
    <x v="1"/>
  </r>
  <r>
    <n v="11275091"/>
    <n v="44113"/>
    <n v="2"/>
    <x v="4"/>
  </r>
  <r>
    <n v="11275094"/>
    <n v="39213"/>
    <n v="2"/>
    <x v="4"/>
  </r>
  <r>
    <n v="11275142"/>
    <n v="27677"/>
    <n v="1"/>
    <x v="4"/>
  </r>
  <r>
    <n v="11275143"/>
    <n v="39213"/>
    <n v="4"/>
    <x v="2"/>
  </r>
  <r>
    <n v="11275144"/>
    <n v="38486"/>
    <n v="1"/>
    <x v="4"/>
  </r>
  <r>
    <n v="11275147"/>
    <n v="39213"/>
    <n v="3"/>
    <x v="3"/>
  </r>
  <r>
    <n v="11275219"/>
    <n v="44113"/>
    <n v="2"/>
    <x v="4"/>
  </r>
  <r>
    <n v="11275791"/>
    <n v="44113"/>
    <n v="2"/>
    <x v="0"/>
  </r>
  <r>
    <n v="11275796"/>
    <n v="38299"/>
    <n v="2"/>
    <x v="4"/>
  </r>
  <r>
    <n v="11275900"/>
    <n v="37095"/>
    <n v="9"/>
    <x v="9"/>
  </r>
  <r>
    <n v="11275902"/>
    <n v="44113"/>
    <n v="3"/>
    <x v="5"/>
  </r>
  <r>
    <n v="11276015"/>
    <n v="38299"/>
    <n v="1"/>
    <x v="4"/>
  </r>
  <r>
    <n v="11276016"/>
    <n v="44113"/>
    <n v="3"/>
    <x v="5"/>
  </r>
  <r>
    <n v="11276454"/>
    <n v="38299"/>
    <n v="3"/>
    <x v="3"/>
  </r>
  <r>
    <n v="11276473"/>
    <n v="29367"/>
    <n v="2"/>
    <x v="4"/>
  </r>
  <r>
    <n v="11276502"/>
    <n v="37095"/>
    <n v="1"/>
    <x v="4"/>
  </r>
  <r>
    <n v="11276595"/>
    <n v="38299"/>
    <n v="1"/>
    <x v="4"/>
  </r>
  <r>
    <n v="11276597"/>
    <n v="31281"/>
    <n v="4"/>
    <x v="0"/>
  </r>
  <r>
    <n v="11276598"/>
    <n v="38486"/>
    <n v="5"/>
    <x v="1"/>
  </r>
  <r>
    <n v="11277220"/>
    <n v="37095"/>
    <n v="3"/>
    <x v="3"/>
  </r>
  <r>
    <n v="11277222"/>
    <n v="37095"/>
    <n v="2"/>
    <x v="0"/>
  </r>
  <r>
    <n v="11277281"/>
    <n v="37095"/>
    <n v="1"/>
    <x v="4"/>
  </r>
  <r>
    <n v="11277287"/>
    <n v="44113"/>
    <n v="4"/>
    <x v="0"/>
  </r>
  <r>
    <n v="11277315"/>
    <n v="37095"/>
    <n v="3"/>
    <x v="3"/>
  </r>
  <r>
    <n v="11277317"/>
    <n v="37095"/>
    <n v="2"/>
    <x v="0"/>
  </r>
  <r>
    <n v="11277326"/>
    <n v="39213"/>
    <n v="3"/>
    <x v="3"/>
  </r>
  <r>
    <n v="11277328"/>
    <n v="32195"/>
    <n v="4"/>
    <x v="0"/>
  </r>
  <r>
    <n v="11277375"/>
    <n v="44113"/>
    <n v="3"/>
    <x v="3"/>
  </r>
  <r>
    <n v="11277389"/>
    <n v="44113"/>
    <n v="4"/>
    <x v="0"/>
  </r>
  <r>
    <n v="11277409"/>
    <n v="44113"/>
    <n v="4"/>
    <x v="0"/>
  </r>
  <r>
    <n v="11277411"/>
    <n v="20659"/>
    <n v="6"/>
    <x v="5"/>
  </r>
  <r>
    <n v="11277470"/>
    <n v="38486"/>
    <n v="1"/>
    <x v="4"/>
  </r>
  <r>
    <n v="11277632"/>
    <n v="32195"/>
    <n v="5"/>
    <x v="1"/>
  </r>
  <r>
    <n v="11277698"/>
    <n v="32195"/>
    <n v="9"/>
    <x v="9"/>
  </r>
  <r>
    <n v="11277705"/>
    <n v="32195"/>
    <n v="3"/>
    <x v="3"/>
  </r>
  <r>
    <n v="11277707"/>
    <n v="44113"/>
    <n v="3"/>
    <x v="3"/>
  </r>
  <r>
    <n v="11277863"/>
    <n v="37095"/>
    <n v="5"/>
    <x v="1"/>
  </r>
  <r>
    <n v="11277864"/>
    <n v="44113"/>
    <n v="3"/>
    <x v="5"/>
  </r>
  <r>
    <n v="11277865"/>
    <n v="44113"/>
    <n v="3"/>
    <x v="3"/>
  </r>
  <r>
    <n v="11277866"/>
    <n v="44113"/>
    <n v="1"/>
    <x v="4"/>
  </r>
  <r>
    <n v="11277882"/>
    <n v="32195"/>
    <n v="11"/>
    <x v="11"/>
  </r>
  <r>
    <n v="11277883"/>
    <n v="44113"/>
    <n v="1"/>
    <x v="4"/>
  </r>
  <r>
    <n v="11277884"/>
    <n v="44113"/>
    <n v="3"/>
    <x v="5"/>
  </r>
  <r>
    <n v="11277891"/>
    <n v="39213"/>
    <n v="4"/>
    <x v="2"/>
  </r>
  <r>
    <n v="11277893"/>
    <n v="39213"/>
    <n v="1"/>
    <x v="4"/>
  </r>
  <r>
    <n v="11277911"/>
    <n v="27677"/>
    <n v="2"/>
    <x v="0"/>
  </r>
  <r>
    <n v="11277917"/>
    <n v="37095"/>
    <n v="9"/>
    <x v="9"/>
  </r>
  <r>
    <n v="11277918"/>
    <n v="37095"/>
    <n v="8"/>
    <x v="8"/>
  </r>
  <r>
    <n v="11277919"/>
    <n v="37095"/>
    <n v="8"/>
    <x v="8"/>
  </r>
  <r>
    <n v="11278018"/>
    <n v="32195"/>
    <n v="9"/>
    <x v="9"/>
  </r>
  <r>
    <n v="11278019"/>
    <n v="39213"/>
    <n v="4"/>
    <x v="2"/>
  </r>
  <r>
    <n v="11278103"/>
    <n v="44113"/>
    <n v="1"/>
    <x v="4"/>
  </r>
  <r>
    <n v="11278104"/>
    <n v="44113"/>
    <n v="3"/>
    <x v="5"/>
  </r>
  <r>
    <n v="11278122"/>
    <n v="37095"/>
    <n v="9"/>
    <x v="9"/>
  </r>
  <r>
    <n v="11278123"/>
    <n v="37095"/>
    <n v="11"/>
    <x v="11"/>
  </r>
  <r>
    <n v="11278127"/>
    <n v="38299"/>
    <n v="2"/>
    <x v="0"/>
  </r>
  <r>
    <n v="11278128"/>
    <n v="37095"/>
    <n v="2"/>
    <x v="0"/>
  </r>
  <r>
    <n v="11278136"/>
    <n v="44113"/>
    <n v="2"/>
    <x v="0"/>
  </r>
  <r>
    <n v="11278200"/>
    <n v="37095"/>
    <n v="2"/>
    <x v="0"/>
  </r>
  <r>
    <n v="11278207"/>
    <n v="32195"/>
    <n v="10"/>
    <x v="7"/>
  </r>
  <r>
    <n v="11278263"/>
    <n v="36864"/>
    <n v="10"/>
    <x v="7"/>
  </r>
  <r>
    <n v="11278308"/>
    <n v="44113"/>
    <n v="5"/>
    <x v="1"/>
  </r>
  <r>
    <n v="11278390"/>
    <n v="20659"/>
    <n v="4"/>
    <x v="0"/>
  </r>
  <r>
    <n v="11278437"/>
    <n v="33302"/>
    <n v="3"/>
    <x v="3"/>
  </r>
  <r>
    <n v="11278928"/>
    <n v="38299"/>
    <n v="1"/>
    <x v="4"/>
  </r>
  <r>
    <n v="11278929"/>
    <n v="39213"/>
    <n v="2"/>
    <x v="0"/>
  </r>
  <r>
    <n v="11278993"/>
    <n v="44113"/>
    <n v="3"/>
    <x v="5"/>
  </r>
  <r>
    <n v="11278994"/>
    <n v="38299"/>
    <n v="1"/>
    <x v="4"/>
  </r>
  <r>
    <n v="11279237"/>
    <n v="39213"/>
    <n v="5"/>
    <x v="1"/>
  </r>
  <r>
    <n v="11279480"/>
    <n v="39213"/>
    <n v="3"/>
    <x v="3"/>
  </r>
  <r>
    <n v="11279484"/>
    <n v="31237"/>
    <n v="2"/>
    <x v="4"/>
  </r>
  <r>
    <n v="11279657"/>
    <n v="38299"/>
    <n v="4"/>
    <x v="2"/>
  </r>
  <r>
    <n v="11279673"/>
    <n v="27677"/>
    <n v="2"/>
    <x v="4"/>
  </r>
  <r>
    <n v="11279898"/>
    <n v="30281"/>
    <n v="12"/>
    <x v="10"/>
  </r>
  <r>
    <n v="11279907"/>
    <n v="27677"/>
    <n v="5"/>
    <x v="1"/>
  </r>
  <r>
    <n v="11279909"/>
    <n v="39213"/>
    <n v="4"/>
    <x v="2"/>
  </r>
  <r>
    <n v="11279926"/>
    <n v="44113"/>
    <n v="1"/>
    <x v="4"/>
  </r>
  <r>
    <n v="11279928"/>
    <n v="38299"/>
    <n v="2"/>
    <x v="4"/>
  </r>
  <r>
    <n v="11279929"/>
    <n v="32195"/>
    <n v="9"/>
    <x v="9"/>
  </r>
  <r>
    <n v="11280004"/>
    <n v="32195"/>
    <n v="9"/>
    <x v="9"/>
  </r>
  <r>
    <n v="11280005"/>
    <n v="27677"/>
    <n v="2"/>
    <x v="4"/>
  </r>
  <r>
    <n v="11280006"/>
    <n v="39213"/>
    <n v="1"/>
    <x v="4"/>
  </r>
  <r>
    <n v="11280014"/>
    <n v="32195"/>
    <n v="9"/>
    <x v="9"/>
  </r>
  <r>
    <n v="11280015"/>
    <n v="27677"/>
    <n v="5"/>
    <x v="1"/>
  </r>
  <r>
    <n v="11280017"/>
    <n v="39213"/>
    <n v="4"/>
    <x v="2"/>
  </r>
  <r>
    <n v="11280022"/>
    <n v="32195"/>
    <n v="9"/>
    <x v="9"/>
  </r>
  <r>
    <n v="11280023"/>
    <n v="27677"/>
    <n v="5"/>
    <x v="1"/>
  </r>
  <r>
    <n v="11280024"/>
    <n v="39213"/>
    <n v="4"/>
    <x v="2"/>
  </r>
  <r>
    <n v="11280180"/>
    <n v="27677"/>
    <n v="5"/>
    <x v="1"/>
  </r>
  <r>
    <n v="11280181"/>
    <n v="32195"/>
    <n v="9"/>
    <x v="9"/>
  </r>
  <r>
    <n v="11280223"/>
    <n v="44113"/>
    <n v="2"/>
    <x v="0"/>
  </r>
  <r>
    <n v="11280226"/>
    <n v="38299"/>
    <n v="1"/>
    <x v="4"/>
  </r>
  <r>
    <n v="11280227"/>
    <n v="37095"/>
    <n v="9"/>
    <x v="9"/>
  </r>
  <r>
    <n v="11280229"/>
    <n v="27677"/>
    <n v="4"/>
    <x v="2"/>
  </r>
  <r>
    <n v="11280232"/>
    <n v="35181"/>
    <n v="8"/>
    <x v="2"/>
  </r>
  <r>
    <n v="11280235"/>
    <n v="27677"/>
    <n v="1"/>
    <x v="4"/>
  </r>
  <r>
    <n v="11280239"/>
    <n v="32195"/>
    <n v="8"/>
    <x v="2"/>
  </r>
  <r>
    <n v="11280240"/>
    <n v="37095"/>
    <n v="9"/>
    <x v="9"/>
  </r>
  <r>
    <n v="11280241"/>
    <n v="32195"/>
    <n v="8"/>
    <x v="2"/>
  </r>
  <r>
    <n v="11280243"/>
    <n v="32195"/>
    <n v="9"/>
    <x v="9"/>
  </r>
  <r>
    <n v="11280244"/>
    <n v="32195"/>
    <n v="8"/>
    <x v="2"/>
  </r>
  <r>
    <n v="11280245"/>
    <n v="33058"/>
    <n v="8"/>
    <x v="2"/>
  </r>
  <r>
    <n v="11280246"/>
    <n v="30281"/>
    <n v="11"/>
    <x v="11"/>
  </r>
  <r>
    <n v="11280254"/>
    <n v="27677"/>
    <n v="2"/>
    <x v="0"/>
  </r>
  <r>
    <n v="11280271"/>
    <n v="39213"/>
    <n v="2"/>
    <x v="0"/>
  </r>
  <r>
    <n v="11280280"/>
    <n v="44113"/>
    <n v="5"/>
    <x v="1"/>
  </r>
  <r>
    <n v="11280284"/>
    <n v="44113"/>
    <n v="5"/>
    <x v="1"/>
  </r>
  <r>
    <n v="11280287"/>
    <n v="44113"/>
    <n v="5"/>
    <x v="1"/>
  </r>
  <r>
    <n v="11280292"/>
    <n v="44113"/>
    <n v="5"/>
    <x v="1"/>
  </r>
  <r>
    <n v="11280294"/>
    <n v="44113"/>
    <n v="5"/>
    <x v="1"/>
  </r>
  <r>
    <n v="11280299"/>
    <n v="44113"/>
    <n v="5"/>
    <x v="1"/>
  </r>
  <r>
    <n v="11280307"/>
    <n v="44113"/>
    <n v="5"/>
    <x v="1"/>
  </r>
  <r>
    <n v="11280310"/>
    <n v="44113"/>
    <n v="5"/>
    <x v="1"/>
  </r>
  <r>
    <n v="11280315"/>
    <n v="44113"/>
    <n v="5"/>
    <x v="1"/>
  </r>
  <r>
    <n v="11280320"/>
    <n v="43925"/>
    <n v="2"/>
    <x v="0"/>
  </r>
  <r>
    <n v="11280321"/>
    <n v="44113"/>
    <n v="5"/>
    <x v="1"/>
  </r>
  <r>
    <n v="11280322"/>
    <n v="44113"/>
    <n v="5"/>
    <x v="1"/>
  </r>
  <r>
    <n v="11280422"/>
    <n v="42199"/>
    <n v="6"/>
    <x v="5"/>
  </r>
  <r>
    <n v="11280423"/>
    <n v="27677"/>
    <n v="1"/>
    <x v="4"/>
  </r>
  <r>
    <n v="11280632"/>
    <n v="30281"/>
    <n v="12"/>
    <x v="10"/>
  </r>
  <r>
    <n v="11280633"/>
    <n v="27677"/>
    <n v="5"/>
    <x v="1"/>
  </r>
  <r>
    <n v="11280634"/>
    <n v="39213"/>
    <n v="4"/>
    <x v="2"/>
  </r>
  <r>
    <n v="11280640"/>
    <n v="20659"/>
    <n v="4"/>
    <x v="0"/>
  </r>
  <r>
    <n v="11280944"/>
    <n v="37095"/>
    <n v="4"/>
    <x v="0"/>
  </r>
  <r>
    <n v="11280947"/>
    <n v="44113"/>
    <n v="4"/>
    <x v="0"/>
  </r>
  <r>
    <n v="11280948"/>
    <n v="38299"/>
    <n v="2"/>
    <x v="0"/>
  </r>
  <r>
    <n v="11280952"/>
    <n v="32195"/>
    <n v="10"/>
    <x v="7"/>
  </r>
  <r>
    <n v="11280953"/>
    <n v="44113"/>
    <n v="4"/>
    <x v="0"/>
  </r>
  <r>
    <n v="11280955"/>
    <n v="39213"/>
    <n v="2"/>
    <x v="0"/>
  </r>
  <r>
    <n v="11280973"/>
    <n v="44113"/>
    <n v="3"/>
    <x v="3"/>
  </r>
  <r>
    <n v="11280975"/>
    <n v="44113"/>
    <n v="6"/>
    <x v="5"/>
  </r>
  <r>
    <n v="11281030"/>
    <n v="44113"/>
    <n v="3"/>
    <x v="3"/>
  </r>
  <r>
    <n v="11281032"/>
    <n v="44113"/>
    <n v="5"/>
    <x v="1"/>
  </r>
  <r>
    <n v="11281670"/>
    <n v="27677"/>
    <n v="5"/>
    <x v="1"/>
  </r>
  <r>
    <n v="11281681"/>
    <n v="44113"/>
    <n v="6"/>
    <x v="5"/>
  </r>
  <r>
    <n v="11281696"/>
    <n v="27677"/>
    <n v="5"/>
    <x v="1"/>
  </r>
  <r>
    <n v="11281721"/>
    <n v="25762"/>
    <n v="7"/>
    <x v="6"/>
  </r>
  <r>
    <n v="11281737"/>
    <n v="38299"/>
    <n v="1"/>
    <x v="4"/>
  </r>
  <r>
    <n v="11281798"/>
    <n v="27677"/>
    <n v="5"/>
    <x v="1"/>
  </r>
  <r>
    <n v="11281815"/>
    <n v="27677"/>
    <n v="5"/>
    <x v="1"/>
  </r>
  <r>
    <n v="11281866"/>
    <n v="44113"/>
    <n v="6"/>
    <x v="5"/>
  </r>
  <r>
    <n v="11281962"/>
    <n v="38486"/>
    <n v="2"/>
    <x v="4"/>
  </r>
  <r>
    <n v="11281964"/>
    <n v="31281"/>
    <n v="4"/>
    <x v="0"/>
  </r>
  <r>
    <n v="11281965"/>
    <n v="38486"/>
    <n v="5"/>
    <x v="1"/>
  </r>
  <r>
    <n v="11281968"/>
    <n v="37095"/>
    <n v="3"/>
    <x v="3"/>
  </r>
  <r>
    <n v="11281972"/>
    <n v="37095"/>
    <n v="3"/>
    <x v="3"/>
  </r>
  <r>
    <n v="11281974"/>
    <n v="38299"/>
    <n v="2"/>
    <x v="4"/>
  </r>
  <r>
    <n v="11282297"/>
    <n v="44113"/>
    <n v="6"/>
    <x v="5"/>
  </r>
  <r>
    <n v="11282298"/>
    <n v="44113"/>
    <n v="3"/>
    <x v="3"/>
  </r>
  <r>
    <n v="11282752"/>
    <n v="44113"/>
    <n v="3"/>
    <x v="5"/>
  </r>
  <r>
    <n v="11282938"/>
    <n v="44113"/>
    <n v="3"/>
    <x v="3"/>
  </r>
  <r>
    <n v="11282944"/>
    <n v="37095"/>
    <n v="6"/>
    <x v="5"/>
  </r>
  <r>
    <n v="11282947"/>
    <n v="44113"/>
    <n v="6"/>
    <x v="5"/>
  </r>
  <r>
    <n v="11282949"/>
    <n v="37095"/>
    <n v="6"/>
    <x v="5"/>
  </r>
  <r>
    <n v="11282952"/>
    <n v="44113"/>
    <n v="6"/>
    <x v="5"/>
  </r>
  <r>
    <n v="11282956"/>
    <n v="37095"/>
    <n v="3"/>
    <x v="3"/>
  </r>
  <r>
    <n v="11282963"/>
    <n v="44113"/>
    <n v="6"/>
    <x v="5"/>
  </r>
  <r>
    <n v="11282986"/>
    <n v="38256"/>
    <n v="3"/>
    <x v="5"/>
  </r>
  <r>
    <n v="11283038"/>
    <n v="38299"/>
    <n v="1"/>
    <x v="4"/>
  </r>
  <r>
    <n v="11283039"/>
    <n v="38299"/>
    <n v="4"/>
    <x v="0"/>
  </r>
  <r>
    <n v="11283237"/>
    <n v="44113"/>
    <n v="1"/>
    <x v="4"/>
  </r>
  <r>
    <n v="11283410"/>
    <n v="36385"/>
    <n v="4"/>
    <x v="2"/>
  </r>
  <r>
    <n v="11283509"/>
    <n v="44113"/>
    <n v="3"/>
    <x v="3"/>
  </r>
  <r>
    <n v="11283514"/>
    <n v="43881"/>
    <n v="1"/>
    <x v="4"/>
  </r>
  <r>
    <n v="11283515"/>
    <n v="38299"/>
    <n v="4"/>
    <x v="0"/>
  </r>
  <r>
    <n v="11283598"/>
    <n v="44113"/>
    <n v="4"/>
    <x v="0"/>
  </r>
  <r>
    <n v="11283603"/>
    <n v="35181"/>
    <n v="9"/>
    <x v="9"/>
  </r>
  <r>
    <n v="11283605"/>
    <n v="37095"/>
    <n v="11"/>
    <x v="11"/>
  </r>
  <r>
    <n v="11284234"/>
    <n v="44113"/>
    <n v="4"/>
    <x v="2"/>
  </r>
  <r>
    <n v="11284245"/>
    <n v="38299"/>
    <n v="5"/>
    <x v="1"/>
  </r>
  <r>
    <n v="11284246"/>
    <n v="38299"/>
    <n v="5"/>
    <x v="1"/>
  </r>
  <r>
    <n v="11284247"/>
    <n v="44113"/>
    <n v="2"/>
    <x v="0"/>
  </r>
  <r>
    <n v="11284252"/>
    <n v="27677"/>
    <n v="1"/>
    <x v="4"/>
  </r>
  <r>
    <n v="11284254"/>
    <n v="38299"/>
    <n v="5"/>
    <x v="1"/>
  </r>
  <r>
    <n v="11284262"/>
    <n v="38299"/>
    <n v="5"/>
    <x v="1"/>
  </r>
  <r>
    <n v="11284263"/>
    <n v="38299"/>
    <n v="5"/>
    <x v="1"/>
  </r>
  <r>
    <n v="11284269"/>
    <n v="28158"/>
    <n v="16"/>
    <x v="8"/>
  </r>
  <r>
    <n v="11284274"/>
    <n v="27677"/>
    <n v="1"/>
    <x v="4"/>
  </r>
  <r>
    <n v="11284280"/>
    <n v="37095"/>
    <n v="12"/>
    <x v="10"/>
  </r>
  <r>
    <n v="11284294"/>
    <n v="32195"/>
    <n v="9"/>
    <x v="9"/>
  </r>
  <r>
    <n v="11284301"/>
    <n v="38299"/>
    <n v="2"/>
    <x v="4"/>
  </r>
  <r>
    <n v="11284303"/>
    <n v="32195"/>
    <n v="9"/>
    <x v="9"/>
  </r>
  <r>
    <n v="11284304"/>
    <n v="44113"/>
    <n v="1"/>
    <x v="4"/>
  </r>
  <r>
    <n v="11284312"/>
    <n v="33058"/>
    <n v="9"/>
    <x v="9"/>
  </r>
  <r>
    <n v="11284313"/>
    <n v="38299"/>
    <n v="2"/>
    <x v="4"/>
  </r>
  <r>
    <n v="11284314"/>
    <n v="44113"/>
    <n v="1"/>
    <x v="4"/>
  </r>
  <r>
    <n v="11284319"/>
    <n v="37095"/>
    <n v="2"/>
    <x v="0"/>
  </r>
  <r>
    <n v="11284322"/>
    <n v="44113"/>
    <n v="2"/>
    <x v="0"/>
  </r>
  <r>
    <n v="11284326"/>
    <n v="44113"/>
    <n v="1"/>
    <x v="4"/>
  </r>
  <r>
    <n v="11284331"/>
    <n v="44113"/>
    <n v="1"/>
    <x v="4"/>
  </r>
  <r>
    <n v="11284334"/>
    <n v="32195"/>
    <n v="9"/>
    <x v="9"/>
  </r>
  <r>
    <n v="11284413"/>
    <n v="38299"/>
    <n v="2"/>
    <x v="4"/>
  </r>
  <r>
    <n v="11284454"/>
    <n v="44113"/>
    <n v="3"/>
    <x v="3"/>
  </r>
  <r>
    <n v="11285104"/>
    <n v="44113"/>
    <n v="5"/>
    <x v="1"/>
  </r>
  <r>
    <n v="11285113"/>
    <n v="38299"/>
    <n v="3"/>
    <x v="3"/>
  </r>
  <r>
    <n v="11285117"/>
    <n v="37095"/>
    <n v="3"/>
    <x v="3"/>
  </r>
  <r>
    <n v="11285122"/>
    <n v="42199"/>
    <n v="3"/>
    <x v="3"/>
  </r>
  <r>
    <n v="11285174"/>
    <n v="38299"/>
    <n v="2"/>
    <x v="4"/>
  </r>
  <r>
    <n v="11285176"/>
    <n v="37095"/>
    <n v="3"/>
    <x v="3"/>
  </r>
  <r>
    <n v="11285184"/>
    <n v="37095"/>
    <n v="4"/>
    <x v="0"/>
  </r>
  <r>
    <n v="11285185"/>
    <n v="44113"/>
    <n v="4"/>
    <x v="0"/>
  </r>
  <r>
    <n v="11285187"/>
    <n v="31281"/>
    <n v="1"/>
    <x v="4"/>
  </r>
  <r>
    <n v="11285188"/>
    <n v="31281"/>
    <n v="5"/>
    <x v="1"/>
  </r>
  <r>
    <n v="11285289"/>
    <n v="44113"/>
    <n v="3"/>
    <x v="3"/>
  </r>
  <r>
    <n v="11285355"/>
    <n v="31281"/>
    <n v="4"/>
    <x v="0"/>
  </r>
  <r>
    <n v="11285434"/>
    <n v="31468"/>
    <n v="2"/>
    <x v="0"/>
  </r>
  <r>
    <n v="11285435"/>
    <n v="31281"/>
    <n v="3"/>
    <x v="3"/>
  </r>
  <r>
    <n v="11285475"/>
    <n v="37095"/>
    <n v="2"/>
    <x v="0"/>
  </r>
  <r>
    <n v="11285508"/>
    <n v="37095"/>
    <n v="2"/>
    <x v="0"/>
  </r>
  <r>
    <n v="11285528"/>
    <n v="37095"/>
    <n v="2"/>
    <x v="0"/>
  </r>
  <r>
    <n v="11285571"/>
    <n v="38299"/>
    <n v="3"/>
    <x v="3"/>
  </r>
  <r>
    <n v="11285866"/>
    <n v="38299"/>
    <n v="2"/>
    <x v="4"/>
  </r>
  <r>
    <n v="11285868"/>
    <n v="32195"/>
    <n v="9"/>
    <x v="9"/>
  </r>
  <r>
    <n v="11285969"/>
    <n v="44113"/>
    <n v="2"/>
    <x v="0"/>
  </r>
  <r>
    <n v="11286270"/>
    <n v="44113"/>
    <n v="3"/>
    <x v="5"/>
  </r>
  <r>
    <n v="11286546"/>
    <m/>
    <n v="4"/>
    <x v="0"/>
  </r>
  <r>
    <n v="11286771"/>
    <n v="27677"/>
    <n v="4"/>
    <x v="2"/>
  </r>
  <r>
    <n v="11286773"/>
    <n v="27677"/>
    <n v="4"/>
    <x v="2"/>
  </r>
  <r>
    <n v="11286776"/>
    <n v="27677"/>
    <n v="4"/>
    <x v="2"/>
  </r>
  <r>
    <n v="11286777"/>
    <n v="27677"/>
    <n v="4"/>
    <x v="2"/>
  </r>
  <r>
    <n v="11286779"/>
    <n v="27677"/>
    <n v="4"/>
    <x v="2"/>
  </r>
  <r>
    <n v="11286785"/>
    <n v="38486"/>
    <n v="3"/>
    <x v="3"/>
  </r>
  <r>
    <n v="11286794"/>
    <n v="38486"/>
    <n v="3"/>
    <x v="3"/>
  </r>
  <r>
    <n v="11286981"/>
    <n v="39213"/>
    <n v="4"/>
    <x v="2"/>
  </r>
  <r>
    <n v="11286982"/>
    <n v="44113"/>
    <n v="1"/>
    <x v="4"/>
  </r>
  <r>
    <n v="11286983"/>
    <n v="39213"/>
    <n v="1"/>
    <x v="4"/>
  </r>
  <r>
    <n v="11286988"/>
    <n v="37095"/>
    <n v="10"/>
    <x v="7"/>
  </r>
  <r>
    <n v="11286990"/>
    <n v="44113"/>
    <n v="1"/>
    <x v="4"/>
  </r>
  <r>
    <n v="11286992"/>
    <n v="37095"/>
    <n v="2"/>
    <x v="0"/>
  </r>
  <r>
    <n v="11286998"/>
    <n v="37095"/>
    <n v="10"/>
    <x v="7"/>
  </r>
  <r>
    <n v="11287006"/>
    <n v="37095"/>
    <n v="10"/>
    <x v="7"/>
  </r>
  <r>
    <n v="11287008"/>
    <n v="27677"/>
    <n v="2"/>
    <x v="4"/>
  </r>
  <r>
    <n v="11287011"/>
    <n v="37095"/>
    <n v="10"/>
    <x v="7"/>
  </r>
  <r>
    <n v="11287013"/>
    <n v="27677"/>
    <n v="2"/>
    <x v="4"/>
  </r>
  <r>
    <n v="11287015"/>
    <n v="39213"/>
    <n v="5"/>
    <x v="1"/>
  </r>
  <r>
    <n v="11287017"/>
    <n v="38486"/>
    <n v="2"/>
    <x v="4"/>
  </r>
  <r>
    <n v="11287018"/>
    <n v="38299"/>
    <n v="2"/>
    <x v="4"/>
  </r>
  <r>
    <n v="11287022"/>
    <n v="27677"/>
    <n v="5"/>
    <x v="1"/>
  </r>
  <r>
    <n v="11287053"/>
    <n v="32195"/>
    <n v="9"/>
    <x v="9"/>
  </r>
  <r>
    <n v="11287063"/>
    <n v="44113"/>
    <n v="4"/>
    <x v="2"/>
  </r>
  <r>
    <n v="11287070"/>
    <n v="44113"/>
    <n v="4"/>
    <x v="2"/>
  </r>
  <r>
    <n v="11287120"/>
    <n v="27677"/>
    <n v="4"/>
    <x v="0"/>
  </r>
  <r>
    <n v="11287846"/>
    <n v="27677"/>
    <n v="1"/>
    <x v="4"/>
  </r>
  <r>
    <n v="11287890"/>
    <n v="27677"/>
    <n v="5"/>
    <x v="1"/>
  </r>
  <r>
    <n v="11287892"/>
    <n v="38299"/>
    <n v="2"/>
    <x v="4"/>
  </r>
  <r>
    <n v="11287893"/>
    <n v="27677"/>
    <n v="1"/>
    <x v="4"/>
  </r>
  <r>
    <n v="11287908"/>
    <n v="37095"/>
    <n v="12"/>
    <x v="10"/>
  </r>
  <r>
    <n v="11287909"/>
    <n v="37095"/>
    <n v="12"/>
    <x v="10"/>
  </r>
  <r>
    <n v="11287996"/>
    <n v="38299"/>
    <n v="4"/>
    <x v="0"/>
  </r>
  <r>
    <n v="11288017"/>
    <n v="39213"/>
    <n v="1"/>
    <x v="4"/>
  </r>
  <r>
    <n v="11288029"/>
    <n v="32195"/>
    <n v="9"/>
    <x v="9"/>
  </r>
  <r>
    <n v="11288134"/>
    <n v="38299"/>
    <n v="1"/>
    <x v="4"/>
  </r>
  <r>
    <n v="11288202"/>
    <n v="31281"/>
    <n v="1"/>
    <x v="4"/>
  </r>
  <r>
    <n v="11288274"/>
    <n v="37299"/>
    <n v="6"/>
    <x v="5"/>
  </r>
  <r>
    <n v="11288276"/>
    <n v="38299"/>
    <n v="8"/>
    <x v="2"/>
  </r>
  <r>
    <n v="11288280"/>
    <n v="39213"/>
    <n v="5"/>
    <x v="1"/>
  </r>
  <r>
    <n v="11288281"/>
    <n v="38486"/>
    <n v="1"/>
    <x v="4"/>
  </r>
  <r>
    <n v="11288282"/>
    <n v="36385"/>
    <n v="1"/>
    <x v="4"/>
  </r>
  <r>
    <n v="11288283"/>
    <n v="38299"/>
    <n v="2"/>
    <x v="4"/>
  </r>
  <r>
    <n v="11288307"/>
    <n v="38486"/>
    <n v="5"/>
    <x v="1"/>
  </r>
  <r>
    <n v="11288309"/>
    <n v="27677"/>
    <n v="5"/>
    <x v="1"/>
  </r>
  <r>
    <n v="11288380"/>
    <n v="38299"/>
    <n v="4"/>
    <x v="0"/>
  </r>
  <r>
    <n v="11288566"/>
    <n v="30281"/>
    <n v="12"/>
    <x v="10"/>
  </r>
  <r>
    <n v="11288567"/>
    <n v="27677"/>
    <n v="5"/>
    <x v="1"/>
  </r>
  <r>
    <n v="11288568"/>
    <n v="39213"/>
    <n v="4"/>
    <x v="2"/>
  </r>
  <r>
    <n v="11288590"/>
    <n v="39213"/>
    <n v="1"/>
    <x v="4"/>
  </r>
  <r>
    <n v="11288592"/>
    <n v="39213"/>
    <n v="2"/>
    <x v="0"/>
  </r>
  <r>
    <n v="11288722"/>
    <n v="38299"/>
    <n v="2"/>
    <x v="4"/>
  </r>
  <r>
    <n v="11288740"/>
    <n v="38486"/>
    <n v="2"/>
    <x v="4"/>
  </r>
  <r>
    <n v="11288849"/>
    <n v="44113"/>
    <n v="3"/>
    <x v="5"/>
  </r>
  <r>
    <n v="11288850"/>
    <n v="44113"/>
    <n v="1"/>
    <x v="4"/>
  </r>
  <r>
    <n v="11288856"/>
    <n v="44113"/>
    <n v="2"/>
    <x v="0"/>
  </r>
  <r>
    <n v="11288862"/>
    <n v="44113"/>
    <n v="3"/>
    <x v="3"/>
  </r>
  <r>
    <n v="11288866"/>
    <n v="44113"/>
    <n v="2"/>
    <x v="0"/>
  </r>
  <r>
    <n v="11288867"/>
    <n v="44113"/>
    <n v="3"/>
    <x v="3"/>
  </r>
  <r>
    <n v="11288873"/>
    <n v="38299"/>
    <n v="3"/>
    <x v="3"/>
  </r>
  <r>
    <n v="11288875"/>
    <n v="44113"/>
    <n v="3"/>
    <x v="3"/>
  </r>
  <r>
    <n v="11288877"/>
    <n v="37095"/>
    <n v="12"/>
    <x v="10"/>
  </r>
  <r>
    <n v="11288878"/>
    <n v="37095"/>
    <n v="9"/>
    <x v="9"/>
  </r>
  <r>
    <n v="11288880"/>
    <n v="37095"/>
    <n v="9"/>
    <x v="9"/>
  </r>
  <r>
    <n v="11288887"/>
    <n v="38486"/>
    <n v="5"/>
    <x v="1"/>
  </r>
  <r>
    <n v="11288902"/>
    <n v="37095"/>
    <n v="11"/>
    <x v="11"/>
  </r>
  <r>
    <n v="11288903"/>
    <n v="35181"/>
    <n v="9"/>
    <x v="9"/>
  </r>
  <r>
    <n v="11289013"/>
    <n v="37095"/>
    <n v="9"/>
    <x v="9"/>
  </r>
  <r>
    <n v="11289031"/>
    <m/>
    <n v="4"/>
    <x v="0"/>
  </r>
  <r>
    <n v="11289348"/>
    <n v="31281"/>
    <n v="3"/>
    <x v="3"/>
  </r>
  <r>
    <n v="11289358"/>
    <n v="44113"/>
    <n v="3"/>
    <x v="3"/>
  </r>
  <r>
    <n v="11289405"/>
    <n v="31281"/>
    <n v="4"/>
    <x v="0"/>
  </r>
  <r>
    <n v="11289424"/>
    <n v="37095"/>
    <n v="4"/>
    <x v="0"/>
  </r>
  <r>
    <n v="11289514"/>
    <n v="31281"/>
    <n v="6"/>
    <x v="5"/>
  </r>
  <r>
    <n v="11289516"/>
    <n v="31281"/>
    <n v="6"/>
    <x v="5"/>
  </r>
  <r>
    <n v="11289538"/>
    <n v="31281"/>
    <n v="5"/>
    <x v="1"/>
  </r>
  <r>
    <n v="11289561"/>
    <n v="31281"/>
    <n v="4"/>
    <x v="0"/>
  </r>
  <r>
    <n v="11289648"/>
    <n v="38299"/>
    <n v="1"/>
    <x v="4"/>
  </r>
  <r>
    <n v="11289720"/>
    <n v="31468"/>
    <n v="6"/>
    <x v="5"/>
  </r>
  <r>
    <n v="11289721"/>
    <n v="31468"/>
    <n v="3"/>
    <x v="3"/>
  </r>
  <r>
    <n v="11289748"/>
    <n v="42199"/>
    <n v="4"/>
    <x v="2"/>
  </r>
  <r>
    <n v="11289881"/>
    <n v="38486"/>
    <n v="6"/>
    <x v="5"/>
  </r>
  <r>
    <n v="11290717"/>
    <n v="29367"/>
    <n v="4"/>
    <x v="2"/>
  </r>
  <r>
    <n v="11291284"/>
    <n v="32195"/>
    <n v="9"/>
    <x v="9"/>
  </r>
  <r>
    <n v="11291285"/>
    <n v="32195"/>
    <n v="12"/>
    <x v="10"/>
  </r>
  <r>
    <n v="11291286"/>
    <n v="37095"/>
    <n v="9"/>
    <x v="9"/>
  </r>
  <r>
    <n v="11291296"/>
    <n v="37095"/>
    <n v="10"/>
    <x v="7"/>
  </r>
  <r>
    <n v="11291400"/>
    <n v="32195"/>
    <n v="10"/>
    <x v="7"/>
  </r>
  <r>
    <n v="11291403"/>
    <n v="37095"/>
    <n v="9"/>
    <x v="9"/>
  </r>
  <r>
    <n v="11291405"/>
    <n v="37095"/>
    <n v="8"/>
    <x v="8"/>
  </r>
  <r>
    <n v="11291406"/>
    <n v="37095"/>
    <n v="9"/>
    <x v="9"/>
  </r>
  <r>
    <n v="11291422"/>
    <n v="37095"/>
    <n v="8"/>
    <x v="8"/>
  </r>
  <r>
    <n v="11291437"/>
    <n v="39213"/>
    <n v="5"/>
    <x v="1"/>
  </r>
  <r>
    <n v="11291439"/>
    <n v="27677"/>
    <n v="2"/>
    <x v="4"/>
  </r>
  <r>
    <n v="11291440"/>
    <n v="38486"/>
    <n v="2"/>
    <x v="4"/>
  </r>
  <r>
    <n v="11291478"/>
    <n v="44113"/>
    <n v="3"/>
    <x v="3"/>
  </r>
  <r>
    <n v="11291976"/>
    <m/>
    <n v="6"/>
    <x v="5"/>
  </r>
  <r>
    <n v="11292522"/>
    <n v="37095"/>
    <n v="3"/>
    <x v="5"/>
  </r>
  <r>
    <n v="11292523"/>
    <n v="44113"/>
    <n v="2"/>
    <x v="0"/>
  </r>
  <r>
    <n v="11292527"/>
    <n v="38299"/>
    <n v="3"/>
    <x v="3"/>
  </r>
  <r>
    <n v="11292528"/>
    <n v="37095"/>
    <n v="10"/>
    <x v="7"/>
  </r>
  <r>
    <n v="11292529"/>
    <n v="38299"/>
    <n v="2"/>
    <x v="4"/>
  </r>
  <r>
    <n v="11292532"/>
    <n v="44113"/>
    <n v="4"/>
    <x v="0"/>
  </r>
  <r>
    <n v="11292548"/>
    <n v="39213"/>
    <n v="2"/>
    <x v="0"/>
  </r>
  <r>
    <n v="11292700"/>
    <n v="44113"/>
    <n v="1"/>
    <x v="4"/>
  </r>
  <r>
    <n v="11292777"/>
    <n v="27677"/>
    <n v="1"/>
    <x v="4"/>
  </r>
  <r>
    <n v="11292813"/>
    <n v="39213"/>
    <n v="2"/>
    <x v="4"/>
  </r>
  <r>
    <n v="11292814"/>
    <n v="36385"/>
    <n v="2"/>
    <x v="4"/>
  </r>
  <r>
    <n v="11292996"/>
    <n v="38299"/>
    <n v="2"/>
    <x v="4"/>
  </r>
  <r>
    <n v="11293001"/>
    <n v="32195"/>
    <n v="1"/>
    <x v="4"/>
  </r>
  <r>
    <n v="11293078"/>
    <n v="37095"/>
    <n v="4"/>
    <x v="0"/>
  </r>
  <r>
    <n v="11293079"/>
    <n v="38299"/>
    <n v="3"/>
    <x v="3"/>
  </r>
  <r>
    <n v="11293103"/>
    <n v="44113"/>
    <n v="6"/>
    <x v="5"/>
  </r>
  <r>
    <n v="11293104"/>
    <n v="37095"/>
    <n v="6"/>
    <x v="5"/>
  </r>
  <r>
    <n v="11293120"/>
    <n v="43881"/>
    <n v="6"/>
    <x v="5"/>
  </r>
  <r>
    <n v="11293121"/>
    <n v="44113"/>
    <n v="5"/>
    <x v="1"/>
  </r>
  <r>
    <n v="11293122"/>
    <n v="37095"/>
    <n v="4"/>
    <x v="2"/>
  </r>
  <r>
    <n v="11293124"/>
    <n v="44113"/>
    <n v="8"/>
    <x v="2"/>
  </r>
  <r>
    <n v="11293125"/>
    <n v="44113"/>
    <n v="8"/>
    <x v="2"/>
  </r>
  <r>
    <n v="11293133"/>
    <n v="31281"/>
    <n v="6"/>
    <x v="5"/>
  </r>
  <r>
    <n v="11293179"/>
    <n v="44113"/>
    <n v="3"/>
    <x v="3"/>
  </r>
  <r>
    <n v="11293216"/>
    <m/>
    <n v="1"/>
    <x v="4"/>
  </r>
  <r>
    <n v="11293235"/>
    <n v="38486"/>
    <n v="2"/>
    <x v="4"/>
  </r>
  <r>
    <n v="11293236"/>
    <n v="31281"/>
    <n v="3"/>
    <x v="3"/>
  </r>
  <r>
    <n v="11293237"/>
    <n v="38486"/>
    <n v="5"/>
    <x v="1"/>
  </r>
  <r>
    <n v="11293275"/>
    <n v="43881"/>
    <n v="6"/>
    <x v="5"/>
  </r>
  <r>
    <n v="11293277"/>
    <n v="36864"/>
    <n v="5"/>
    <x v="1"/>
  </r>
  <r>
    <n v="11293293"/>
    <n v="44113"/>
    <n v="3"/>
    <x v="5"/>
  </r>
  <r>
    <n v="11293314"/>
    <n v="31281"/>
    <n v="4"/>
    <x v="0"/>
  </r>
  <r>
    <n v="11293382"/>
    <n v="38486"/>
    <n v="4"/>
    <x v="0"/>
  </r>
  <r>
    <n v="11293467"/>
    <n v="38299"/>
    <n v="3"/>
    <x v="3"/>
  </r>
  <r>
    <n v="11293591"/>
    <n v="27677"/>
    <n v="5"/>
    <x v="1"/>
  </r>
  <r>
    <n v="11293609"/>
    <n v="43881"/>
    <n v="6"/>
    <x v="5"/>
  </r>
  <r>
    <n v="11293629"/>
    <n v="38299"/>
    <n v="2"/>
    <x v="4"/>
  </r>
  <r>
    <n v="11293630"/>
    <n v="44113"/>
    <n v="4"/>
    <x v="0"/>
  </r>
  <r>
    <n v="11293688"/>
    <n v="37095"/>
    <n v="5"/>
    <x v="1"/>
  </r>
  <r>
    <n v="11293775"/>
    <n v="44113"/>
    <n v="1"/>
    <x v="4"/>
  </r>
  <r>
    <n v="11293781"/>
    <n v="43881"/>
    <n v="4"/>
    <x v="2"/>
  </r>
  <r>
    <n v="11293782"/>
    <n v="44113"/>
    <n v="2"/>
    <x v="0"/>
  </r>
  <r>
    <n v="11293783"/>
    <n v="43881"/>
    <n v="5"/>
    <x v="1"/>
  </r>
  <r>
    <n v="11293785"/>
    <n v="27677"/>
    <n v="2"/>
    <x v="4"/>
  </r>
  <r>
    <n v="11293787"/>
    <n v="37095"/>
    <n v="10"/>
    <x v="7"/>
  </r>
  <r>
    <n v="11293796"/>
    <n v="38486"/>
    <n v="2"/>
    <x v="4"/>
  </r>
  <r>
    <n v="11293800"/>
    <n v="38486"/>
    <n v="2"/>
    <x v="4"/>
  </r>
  <r>
    <n v="11293814"/>
    <n v="44113"/>
    <n v="3"/>
    <x v="3"/>
  </r>
  <r>
    <n v="11293820"/>
    <n v="27677"/>
    <n v="4"/>
    <x v="0"/>
  </r>
  <r>
    <n v="11293838"/>
    <n v="44113"/>
    <n v="3"/>
    <x v="3"/>
  </r>
  <r>
    <n v="11293843"/>
    <n v="39213"/>
    <n v="3"/>
    <x v="5"/>
  </r>
  <r>
    <n v="11293847"/>
    <n v="37095"/>
    <n v="12"/>
    <x v="10"/>
  </r>
  <r>
    <n v="11293855"/>
    <n v="44113"/>
    <n v="4"/>
    <x v="2"/>
  </r>
  <r>
    <n v="11293856"/>
    <n v="44113"/>
    <n v="4"/>
    <x v="2"/>
  </r>
  <r>
    <n v="11293857"/>
    <n v="39213"/>
    <n v="3"/>
    <x v="5"/>
  </r>
  <r>
    <n v="11293860"/>
    <n v="44113"/>
    <n v="2"/>
    <x v="0"/>
  </r>
  <r>
    <n v="11293867"/>
    <n v="38299"/>
    <n v="2"/>
    <x v="4"/>
  </r>
  <r>
    <n v="11294150"/>
    <n v="37095"/>
    <n v="9"/>
    <x v="9"/>
  </r>
  <r>
    <n v="11294155"/>
    <n v="37095"/>
    <n v="9"/>
    <x v="9"/>
  </r>
  <r>
    <n v="11294171"/>
    <n v="44113"/>
    <n v="1"/>
    <x v="4"/>
  </r>
  <r>
    <n v="11294172"/>
    <n v="37095"/>
    <n v="9"/>
    <x v="9"/>
  </r>
  <r>
    <n v="11294210"/>
    <n v="44113"/>
    <n v="4"/>
    <x v="0"/>
  </r>
  <r>
    <n v="11294214"/>
    <n v="37095"/>
    <n v="9"/>
    <x v="9"/>
  </r>
  <r>
    <n v="11294250"/>
    <n v="38299"/>
    <n v="2"/>
    <x v="4"/>
  </r>
  <r>
    <n v="11294251"/>
    <n v="38299"/>
    <n v="3"/>
    <x v="3"/>
  </r>
  <r>
    <n v="11294259"/>
    <n v="38299"/>
    <n v="3"/>
    <x v="3"/>
  </r>
  <r>
    <n v="11294260"/>
    <n v="27677"/>
    <n v="3"/>
    <x v="3"/>
  </r>
  <r>
    <n v="11294379"/>
    <n v="37095"/>
    <n v="8"/>
    <x v="8"/>
  </r>
  <r>
    <n v="11294432"/>
    <n v="29367"/>
    <n v="3"/>
    <x v="3"/>
  </r>
  <r>
    <n v="11294433"/>
    <n v="37095"/>
    <n v="5"/>
    <x v="1"/>
  </r>
  <r>
    <n v="11294454"/>
    <n v="44113"/>
    <n v="3"/>
    <x v="3"/>
  </r>
  <r>
    <n v="11294455"/>
    <n v="37095"/>
    <n v="4"/>
    <x v="0"/>
  </r>
  <r>
    <n v="11295029"/>
    <n v="31281"/>
    <n v="1"/>
    <x v="4"/>
  </r>
  <r>
    <n v="11295135"/>
    <n v="27677"/>
    <n v="4"/>
    <x v="2"/>
  </r>
  <r>
    <n v="11295138"/>
    <n v="27677"/>
    <n v="4"/>
    <x v="2"/>
  </r>
  <r>
    <n v="11295141"/>
    <n v="27677"/>
    <n v="4"/>
    <x v="2"/>
  </r>
  <r>
    <n v="11295145"/>
    <n v="27677"/>
    <n v="4"/>
    <x v="2"/>
  </r>
  <r>
    <n v="11295146"/>
    <n v="31468"/>
    <n v="3"/>
    <x v="3"/>
  </r>
  <r>
    <n v="11295157"/>
    <n v="37095"/>
    <n v="9"/>
    <x v="9"/>
  </r>
  <r>
    <n v="11295213"/>
    <n v="38486"/>
    <n v="3"/>
    <x v="3"/>
  </r>
  <r>
    <n v="11295963"/>
    <n v="44113"/>
    <n v="3"/>
    <x v="3"/>
  </r>
  <r>
    <n v="11295964"/>
    <n v="44113"/>
    <n v="4"/>
    <x v="0"/>
  </r>
  <r>
    <n v="11295966"/>
    <n v="38299"/>
    <n v="6"/>
    <x v="5"/>
  </r>
  <r>
    <n v="11295998"/>
    <n v="27677"/>
    <n v="5"/>
    <x v="1"/>
  </r>
  <r>
    <n v="11296025"/>
    <n v="27677"/>
    <n v="5"/>
    <x v="1"/>
  </r>
  <r>
    <n v="11296032"/>
    <n v="44113"/>
    <n v="4"/>
    <x v="0"/>
  </r>
  <r>
    <n v="11296033"/>
    <n v="37095"/>
    <n v="4"/>
    <x v="0"/>
  </r>
  <r>
    <n v="11296037"/>
    <n v="44113"/>
    <n v="4"/>
    <x v="0"/>
  </r>
  <r>
    <n v="11296112"/>
    <n v="38486"/>
    <n v="2"/>
    <x v="4"/>
  </r>
  <r>
    <n v="11296127"/>
    <n v="38486"/>
    <n v="4"/>
    <x v="2"/>
  </r>
  <r>
    <n v="11296198"/>
    <n v="38299"/>
    <n v="3"/>
    <x v="3"/>
  </r>
  <r>
    <n v="11296199"/>
    <n v="27677"/>
    <n v="3"/>
    <x v="3"/>
  </r>
  <r>
    <n v="11296283"/>
    <n v="38299"/>
    <n v="3"/>
    <x v="3"/>
  </r>
  <r>
    <n v="11296284"/>
    <n v="29367"/>
    <n v="3"/>
    <x v="3"/>
  </r>
  <r>
    <n v="11296285"/>
    <n v="44113"/>
    <n v="5"/>
    <x v="1"/>
  </r>
  <r>
    <n v="11296286"/>
    <n v="37095"/>
    <n v="5"/>
    <x v="1"/>
  </r>
  <r>
    <n v="11296288"/>
    <n v="31468"/>
    <n v="3"/>
    <x v="3"/>
  </r>
  <r>
    <n v="11296291"/>
    <n v="31468"/>
    <n v="4"/>
    <x v="0"/>
  </r>
  <r>
    <n v="11296292"/>
    <n v="31281"/>
    <n v="5"/>
    <x v="1"/>
  </r>
  <r>
    <n v="11296296"/>
    <n v="31281"/>
    <n v="1"/>
    <x v="4"/>
  </r>
  <r>
    <n v="11296297"/>
    <n v="44113"/>
    <n v="6"/>
    <x v="5"/>
  </r>
  <r>
    <n v="11296299"/>
    <n v="44113"/>
    <n v="2"/>
    <x v="0"/>
  </r>
  <r>
    <n v="11296304"/>
    <n v="44113"/>
    <n v="8"/>
    <x v="2"/>
  </r>
  <r>
    <n v="11296306"/>
    <n v="44113"/>
    <n v="8"/>
    <x v="2"/>
  </r>
  <r>
    <n v="11296320"/>
    <n v="37095"/>
    <n v="4"/>
    <x v="0"/>
  </r>
  <r>
    <n v="11296323"/>
    <n v="44113"/>
    <n v="3"/>
    <x v="3"/>
  </r>
  <r>
    <n v="11296324"/>
    <n v="37095"/>
    <n v="4"/>
    <x v="0"/>
  </r>
  <r>
    <n v="11296330"/>
    <n v="44113"/>
    <n v="6"/>
    <x v="5"/>
  </r>
  <r>
    <n v="11296338"/>
    <n v="31281"/>
    <n v="3"/>
    <x v="3"/>
  </r>
  <r>
    <n v="11296343"/>
    <n v="31281"/>
    <n v="4"/>
    <x v="0"/>
  </r>
  <r>
    <n v="11296345"/>
    <n v="31468"/>
    <n v="3"/>
    <x v="3"/>
  </r>
  <r>
    <n v="11296346"/>
    <n v="31468"/>
    <n v="6"/>
    <x v="5"/>
  </r>
  <r>
    <n v="11296372"/>
    <n v="44113"/>
    <n v="6"/>
    <x v="5"/>
  </r>
  <r>
    <n v="11296504"/>
    <n v="38299"/>
    <n v="2"/>
    <x v="4"/>
  </r>
  <r>
    <n v="11296505"/>
    <n v="37095"/>
    <n v="3"/>
    <x v="3"/>
  </r>
  <r>
    <n v="11296601"/>
    <n v="44113"/>
    <n v="3"/>
    <x v="3"/>
  </r>
  <r>
    <n v="11296798"/>
    <n v="27677"/>
    <n v="2"/>
    <x v="4"/>
  </r>
  <r>
    <n v="11296799"/>
    <n v="31281"/>
    <n v="3"/>
    <x v="3"/>
  </r>
  <r>
    <n v="11296801"/>
    <n v="37095"/>
    <n v="10"/>
    <x v="7"/>
  </r>
  <r>
    <n v="11296803"/>
    <n v="37095"/>
    <n v="2"/>
    <x v="0"/>
  </r>
  <r>
    <n v="11296804"/>
    <n v="44113"/>
    <n v="2"/>
    <x v="0"/>
  </r>
  <r>
    <n v="11296930"/>
    <n v="38299"/>
    <n v="1"/>
    <x v="4"/>
  </r>
  <r>
    <n v="11296995"/>
    <n v="38299"/>
    <n v="1"/>
    <x v="4"/>
  </r>
  <r>
    <n v="11297350"/>
    <n v="38299"/>
    <n v="1"/>
    <x v="4"/>
  </r>
  <r>
    <n v="11297373"/>
    <n v="37095"/>
    <n v="6"/>
    <x v="5"/>
  </r>
  <r>
    <n v="11297478"/>
    <n v="35181"/>
    <n v="5"/>
    <x v="1"/>
  </r>
  <r>
    <n v="11297931"/>
    <n v="31468"/>
    <n v="2"/>
    <x v="4"/>
  </r>
  <r>
    <n v="11298196"/>
    <n v="44113"/>
    <n v="3"/>
    <x v="3"/>
  </r>
  <r>
    <n v="11298330"/>
    <n v="44113"/>
    <n v="4"/>
    <x v="0"/>
  </r>
  <r>
    <n v="11298344"/>
    <n v="44113"/>
    <n v="3"/>
    <x v="3"/>
  </r>
  <r>
    <n v="11298354"/>
    <n v="44113"/>
    <n v="3"/>
    <x v="3"/>
  </r>
  <r>
    <n v="11298356"/>
    <n v="44113"/>
    <n v="3"/>
    <x v="3"/>
  </r>
  <r>
    <n v="11298423"/>
    <n v="44113"/>
    <n v="4"/>
    <x v="0"/>
  </r>
  <r>
    <n v="11298443"/>
    <n v="37095"/>
    <n v="2"/>
    <x v="4"/>
  </r>
  <r>
    <n v="11298466"/>
    <n v="44113"/>
    <n v="5"/>
    <x v="1"/>
  </r>
  <r>
    <n v="11298555"/>
    <n v="44113"/>
    <n v="4"/>
    <x v="0"/>
  </r>
  <r>
    <n v="11298589"/>
    <n v="44113"/>
    <n v="5"/>
    <x v="1"/>
  </r>
  <r>
    <n v="11298623"/>
    <n v="44113"/>
    <n v="6"/>
    <x v="5"/>
  </r>
  <r>
    <n v="11298624"/>
    <n v="44113"/>
    <n v="5"/>
    <x v="1"/>
  </r>
  <r>
    <n v="11298626"/>
    <n v="44113"/>
    <n v="3"/>
    <x v="3"/>
  </r>
  <r>
    <n v="11298632"/>
    <n v="44113"/>
    <n v="7"/>
    <x v="6"/>
  </r>
  <r>
    <n v="11298635"/>
    <n v="44113"/>
    <n v="6"/>
    <x v="5"/>
  </r>
  <r>
    <n v="11298636"/>
    <n v="44113"/>
    <n v="4"/>
    <x v="0"/>
  </r>
  <r>
    <n v="11298676"/>
    <n v="44113"/>
    <n v="4"/>
    <x v="0"/>
  </r>
  <r>
    <n v="11298677"/>
    <n v="44113"/>
    <n v="4"/>
    <x v="0"/>
  </r>
  <r>
    <n v="11298714"/>
    <n v="38299"/>
    <n v="2"/>
    <x v="4"/>
  </r>
  <r>
    <n v="11298739"/>
    <n v="44113"/>
    <n v="5"/>
    <x v="1"/>
  </r>
  <r>
    <n v="11298751"/>
    <n v="37095"/>
    <n v="3"/>
    <x v="3"/>
  </r>
  <r>
    <n v="11298763"/>
    <n v="44113"/>
    <n v="2"/>
    <x v="0"/>
  </r>
  <r>
    <n v="11298764"/>
    <n v="27677"/>
    <n v="2"/>
    <x v="4"/>
  </r>
  <r>
    <n v="11298766"/>
    <n v="37095"/>
    <n v="10"/>
    <x v="7"/>
  </r>
  <r>
    <n v="11298834"/>
    <n v="44113"/>
    <n v="5"/>
    <x v="1"/>
  </r>
  <r>
    <n v="11298862"/>
    <n v="44113"/>
    <n v="7"/>
    <x v="6"/>
  </r>
  <r>
    <n v="11298863"/>
    <n v="44113"/>
    <n v="6"/>
    <x v="5"/>
  </r>
  <r>
    <n v="11298864"/>
    <n v="44113"/>
    <n v="4"/>
    <x v="0"/>
  </r>
  <r>
    <n v="11298867"/>
    <n v="44113"/>
    <n v="5"/>
    <x v="1"/>
  </r>
  <r>
    <n v="11298869"/>
    <n v="37095"/>
    <n v="4"/>
    <x v="0"/>
  </r>
  <r>
    <n v="11298871"/>
    <n v="44113"/>
    <n v="4"/>
    <x v="0"/>
  </r>
  <r>
    <n v="11298873"/>
    <n v="44113"/>
    <n v="4"/>
    <x v="0"/>
  </r>
  <r>
    <n v="11298884"/>
    <n v="44113"/>
    <n v="7"/>
    <x v="6"/>
  </r>
  <r>
    <n v="11298891"/>
    <n v="44113"/>
    <n v="7"/>
    <x v="6"/>
  </r>
  <r>
    <n v="11298899"/>
    <n v="31281"/>
    <n v="6"/>
    <x v="5"/>
  </r>
  <r>
    <n v="11298900"/>
    <n v="37095"/>
    <n v="5"/>
    <x v="1"/>
  </r>
  <r>
    <n v="11298901"/>
    <n v="37095"/>
    <n v="3"/>
    <x v="3"/>
  </r>
  <r>
    <n v="11298915"/>
    <n v="44113"/>
    <n v="6"/>
    <x v="5"/>
  </r>
  <r>
    <n v="11298926"/>
    <n v="37095"/>
    <n v="4"/>
    <x v="0"/>
  </r>
  <r>
    <n v="11298936"/>
    <n v="29367"/>
    <n v="3"/>
    <x v="3"/>
  </r>
  <r>
    <n v="11298938"/>
    <n v="35181"/>
    <n v="6"/>
    <x v="5"/>
  </r>
  <r>
    <n v="11298992"/>
    <n v="31237"/>
    <n v="2"/>
    <x v="0"/>
  </r>
  <r>
    <n v="11298996"/>
    <m/>
    <n v="2"/>
    <x v="4"/>
  </r>
  <r>
    <n v="11299008"/>
    <n v="36385"/>
    <n v="4"/>
    <x v="2"/>
  </r>
  <r>
    <n v="11299077"/>
    <n v="37095"/>
    <n v="3"/>
    <x v="3"/>
  </r>
  <r>
    <n v="11299273"/>
    <n v="44113"/>
    <n v="3"/>
    <x v="5"/>
  </r>
  <r>
    <n v="11299274"/>
    <n v="44113"/>
    <n v="2"/>
    <x v="0"/>
  </r>
  <r>
    <n v="11299275"/>
    <n v="44113"/>
    <n v="2"/>
    <x v="0"/>
  </r>
  <r>
    <n v="11299279"/>
    <n v="44113"/>
    <n v="2"/>
    <x v="0"/>
  </r>
  <r>
    <n v="11299282"/>
    <n v="44113"/>
    <n v="2"/>
    <x v="0"/>
  </r>
  <r>
    <n v="11299285"/>
    <n v="44113"/>
    <n v="3"/>
    <x v="5"/>
  </r>
  <r>
    <n v="11299289"/>
    <n v="39213"/>
    <n v="4"/>
    <x v="2"/>
  </r>
  <r>
    <n v="11299292"/>
    <n v="44113"/>
    <n v="1"/>
    <x v="4"/>
  </r>
  <r>
    <n v="11299298"/>
    <n v="44113"/>
    <n v="4"/>
    <x v="0"/>
  </r>
  <r>
    <n v="11299300"/>
    <n v="44113"/>
    <n v="2"/>
    <x v="0"/>
  </r>
  <r>
    <n v="11299301"/>
    <n v="38299"/>
    <n v="3"/>
    <x v="3"/>
  </r>
  <r>
    <n v="11299336"/>
    <n v="27677"/>
    <n v="1"/>
    <x v="4"/>
  </r>
  <r>
    <n v="11299341"/>
    <n v="27677"/>
    <n v="5"/>
    <x v="1"/>
  </r>
  <r>
    <n v="11299346"/>
    <n v="38299"/>
    <n v="2"/>
    <x v="4"/>
  </r>
  <r>
    <n v="11299350"/>
    <n v="27677"/>
    <n v="1"/>
    <x v="4"/>
  </r>
  <r>
    <n v="11299352"/>
    <n v="33058"/>
    <n v="9"/>
    <x v="9"/>
  </r>
  <r>
    <n v="11299355"/>
    <n v="27677"/>
    <n v="5"/>
    <x v="1"/>
  </r>
  <r>
    <n v="11299779"/>
    <n v="37095"/>
    <n v="3"/>
    <x v="3"/>
  </r>
  <r>
    <n v="11299784"/>
    <n v="44113"/>
    <n v="3"/>
    <x v="3"/>
  </r>
  <r>
    <n v="11299785"/>
    <n v="44113"/>
    <n v="3"/>
    <x v="3"/>
  </r>
  <r>
    <n v="11299804"/>
    <n v="37095"/>
    <n v="10"/>
    <x v="7"/>
  </r>
  <r>
    <n v="11299805"/>
    <n v="37095"/>
    <n v="10"/>
    <x v="7"/>
  </r>
  <r>
    <n v="11300025"/>
    <n v="37095"/>
    <n v="2"/>
    <x v="0"/>
  </r>
  <r>
    <n v="11300078"/>
    <n v="38486"/>
    <n v="3"/>
    <x v="3"/>
  </r>
  <r>
    <n v="11300088"/>
    <n v="37095"/>
    <n v="10"/>
    <x v="7"/>
  </r>
  <r>
    <n v="11300089"/>
    <n v="38486"/>
    <n v="6"/>
    <x v="5"/>
  </r>
  <r>
    <n v="11300494"/>
    <m/>
    <n v="3"/>
    <x v="3"/>
  </r>
  <r>
    <n v="11300890"/>
    <m/>
    <n v="6"/>
    <x v="5"/>
  </r>
  <r>
    <n v="11300892"/>
    <m/>
    <n v="6"/>
    <x v="5"/>
  </r>
  <r>
    <n v="11300894"/>
    <m/>
    <n v="5"/>
    <x v="1"/>
  </r>
  <r>
    <n v="11301029"/>
    <m/>
    <n v="3"/>
    <x v="5"/>
  </r>
  <r>
    <n v="11301631"/>
    <m/>
    <n v="3"/>
    <x v="5"/>
  </r>
  <r>
    <n v="11302229"/>
    <n v="44113"/>
    <n v="4"/>
    <x v="2"/>
  </r>
  <r>
    <n v="11302230"/>
    <n v="44113"/>
    <n v="1"/>
    <x v="4"/>
  </r>
  <r>
    <n v="11302449"/>
    <n v="44113"/>
    <n v="1"/>
    <x v="4"/>
  </r>
  <r>
    <n v="11302451"/>
    <n v="44113"/>
    <n v="4"/>
    <x v="2"/>
  </r>
  <r>
    <n v="11302693"/>
    <n v="44113"/>
    <n v="1"/>
    <x v="4"/>
  </r>
  <r>
    <n v="11302694"/>
    <n v="39213"/>
    <n v="4"/>
    <x v="2"/>
  </r>
  <r>
    <n v="11302695"/>
    <n v="39213"/>
    <n v="1"/>
    <x v="4"/>
  </r>
  <r>
    <n v="11302957"/>
    <m/>
    <n v="5"/>
    <x v="1"/>
  </r>
  <r>
    <n v="11302961"/>
    <m/>
    <n v="12"/>
    <x v="10"/>
  </r>
  <r>
    <n v="11302990"/>
    <m/>
    <n v="12"/>
    <x v="10"/>
  </r>
  <r>
    <n v="11303061"/>
    <n v="44113"/>
    <n v="5"/>
    <x v="1"/>
  </r>
  <r>
    <n v="11303063"/>
    <n v="38299"/>
    <n v="2"/>
    <x v="4"/>
  </r>
  <r>
    <n v="11303110"/>
    <n v="44113"/>
    <n v="4"/>
    <x v="0"/>
  </r>
  <r>
    <n v="11303111"/>
    <n v="44113"/>
    <n v="4"/>
    <x v="0"/>
  </r>
  <r>
    <n v="11303115"/>
    <n v="31468"/>
    <n v="5"/>
    <x v="1"/>
  </r>
  <r>
    <n v="11303121"/>
    <n v="44113"/>
    <n v="7"/>
    <x v="6"/>
  </r>
  <r>
    <n v="11303213"/>
    <n v="44113"/>
    <n v="4"/>
    <x v="0"/>
  </r>
  <r>
    <n v="11303216"/>
    <n v="29367"/>
    <n v="3"/>
    <x v="3"/>
  </r>
  <r>
    <n v="11303217"/>
    <n v="35181"/>
    <n v="6"/>
    <x v="5"/>
  </r>
  <r>
    <n v="11303291"/>
    <n v="37095"/>
    <n v="4"/>
    <x v="0"/>
  </r>
  <r>
    <n v="11303292"/>
    <n v="31281"/>
    <n v="3"/>
    <x v="3"/>
  </r>
  <r>
    <n v="11303295"/>
    <m/>
    <n v="5"/>
    <x v="1"/>
  </r>
  <r>
    <n v="11303312"/>
    <n v="35181"/>
    <n v="12"/>
    <x v="10"/>
  </r>
  <r>
    <n v="11303314"/>
    <n v="35181"/>
    <n v="9"/>
    <x v="9"/>
  </r>
  <r>
    <n v="11303320"/>
    <n v="44113"/>
    <n v="5"/>
    <x v="1"/>
  </r>
  <r>
    <n v="11303321"/>
    <n v="38299"/>
    <n v="2"/>
    <x v="4"/>
  </r>
  <r>
    <n v="11303376"/>
    <m/>
    <n v="3"/>
    <x v="3"/>
  </r>
  <r>
    <n v="11303377"/>
    <m/>
    <n v="3"/>
    <x v="3"/>
  </r>
  <r>
    <n v="11303387"/>
    <n v="37095"/>
    <n v="4"/>
    <x v="0"/>
  </r>
  <r>
    <n v="11303499"/>
    <n v="37095"/>
    <n v="2"/>
    <x v="0"/>
  </r>
  <r>
    <n v="11303547"/>
    <n v="44113"/>
    <n v="4"/>
    <x v="0"/>
  </r>
  <r>
    <n v="11303654"/>
    <n v="44113"/>
    <n v="6"/>
    <x v="5"/>
  </r>
  <r>
    <n v="11303656"/>
    <n v="44113"/>
    <n v="5"/>
    <x v="1"/>
  </r>
  <r>
    <n v="11303658"/>
    <n v="44113"/>
    <n v="5"/>
    <x v="1"/>
  </r>
  <r>
    <n v="11303659"/>
    <n v="44113"/>
    <n v="7"/>
    <x v="6"/>
  </r>
  <r>
    <n v="11303660"/>
    <n v="44113"/>
    <n v="4"/>
    <x v="0"/>
  </r>
  <r>
    <n v="11303731"/>
    <n v="44113"/>
    <n v="6"/>
    <x v="5"/>
  </r>
  <r>
    <n v="11303732"/>
    <n v="44113"/>
    <n v="5"/>
    <x v="1"/>
  </r>
  <r>
    <n v="11303734"/>
    <n v="44113"/>
    <n v="3"/>
    <x v="3"/>
  </r>
  <r>
    <n v="11303834"/>
    <m/>
    <n v="2"/>
    <x v="0"/>
  </r>
  <r>
    <n v="11303836"/>
    <n v="37095"/>
    <n v="4"/>
    <x v="0"/>
  </r>
  <r>
    <n v="11303837"/>
    <m/>
    <n v="4"/>
    <x v="0"/>
  </r>
  <r>
    <n v="11303838"/>
    <n v="44113"/>
    <n v="5"/>
    <x v="1"/>
  </r>
  <r>
    <n v="11303839"/>
    <m/>
    <n v="3"/>
    <x v="3"/>
  </r>
  <r>
    <n v="11303840"/>
    <m/>
    <n v="5"/>
    <x v="1"/>
  </r>
  <r>
    <n v="11303886"/>
    <m/>
    <n v="3"/>
    <x v="3"/>
  </r>
  <r>
    <n v="11303887"/>
    <m/>
    <n v="5"/>
    <x v="1"/>
  </r>
  <r>
    <n v="11304116"/>
    <n v="44113"/>
    <n v="5"/>
    <x v="1"/>
  </r>
  <r>
    <n v="11304283"/>
    <m/>
    <n v="2"/>
    <x v="4"/>
  </r>
  <r>
    <n v="11304284"/>
    <m/>
    <n v="2"/>
    <x v="0"/>
  </r>
  <r>
    <n v="11304400"/>
    <m/>
    <n v="3"/>
    <x v="3"/>
  </r>
  <r>
    <n v="11304403"/>
    <m/>
    <n v="2"/>
    <x v="4"/>
  </r>
  <r>
    <n v="11304404"/>
    <m/>
    <n v="1"/>
    <x v="4"/>
  </r>
  <r>
    <n v="11304405"/>
    <m/>
    <n v="2"/>
    <x v="0"/>
  </r>
  <r>
    <n v="11304522"/>
    <m/>
    <n v="3"/>
    <x v="3"/>
  </r>
  <r>
    <n v="11304524"/>
    <m/>
    <n v="4"/>
    <x v="0"/>
  </r>
  <r>
    <n v="11304540"/>
    <m/>
    <n v="3"/>
    <x v="3"/>
  </r>
  <r>
    <n v="11304541"/>
    <m/>
    <n v="2"/>
    <x v="4"/>
  </r>
  <r>
    <n v="11304543"/>
    <m/>
    <n v="3"/>
    <x v="3"/>
  </r>
  <r>
    <n v="11304544"/>
    <m/>
    <n v="5"/>
    <x v="1"/>
  </r>
  <r>
    <n v="11304545"/>
    <m/>
    <n v="6"/>
    <x v="5"/>
  </r>
  <r>
    <n v="11304563"/>
    <m/>
    <n v="2"/>
    <x v="4"/>
  </r>
  <r>
    <n v="11304564"/>
    <m/>
    <n v="9"/>
    <x v="9"/>
  </r>
  <r>
    <n v="11304565"/>
    <m/>
    <n v="2"/>
    <x v="0"/>
  </r>
  <r>
    <n v="11304586"/>
    <m/>
    <n v="4"/>
    <x v="0"/>
  </r>
  <r>
    <n v="11304592"/>
    <m/>
    <n v="3"/>
    <x v="3"/>
  </r>
  <r>
    <n v="11304608"/>
    <m/>
    <n v="1"/>
    <x v="4"/>
  </r>
  <r>
    <n v="11304609"/>
    <m/>
    <n v="9"/>
    <x v="9"/>
  </r>
  <r>
    <n v="11304622"/>
    <m/>
    <n v="3"/>
    <x v="3"/>
  </r>
  <r>
    <n v="11304625"/>
    <n v="44113"/>
    <n v="6"/>
    <x v="5"/>
  </r>
  <r>
    <n v="11304657"/>
    <n v="44113"/>
    <n v="6"/>
    <x v="5"/>
  </r>
  <r>
    <n v="11304659"/>
    <n v="33058"/>
    <n v="4"/>
    <x v="0"/>
  </r>
  <r>
    <n v="11304660"/>
    <n v="37095"/>
    <n v="11"/>
    <x v="11"/>
  </r>
  <r>
    <n v="11304663"/>
    <n v="37095"/>
    <n v="4"/>
    <x v="0"/>
  </r>
  <r>
    <n v="11304664"/>
    <n v="37095"/>
    <n v="4"/>
    <x v="0"/>
  </r>
  <r>
    <n v="11304665"/>
    <n v="44113"/>
    <n v="6"/>
    <x v="5"/>
  </r>
  <r>
    <n v="11304667"/>
    <n v="44113"/>
    <n v="5"/>
    <x v="1"/>
  </r>
  <r>
    <n v="11304668"/>
    <n v="27244"/>
    <n v="10"/>
    <x v="7"/>
  </r>
  <r>
    <n v="11304670"/>
    <n v="44113"/>
    <n v="5"/>
    <x v="1"/>
  </r>
  <r>
    <n v="11304676"/>
    <n v="44113"/>
    <n v="7"/>
    <x v="6"/>
  </r>
  <r>
    <n v="11304678"/>
    <n v="44113"/>
    <n v="7"/>
    <x v="6"/>
  </r>
  <r>
    <n v="11304682"/>
    <n v="44113"/>
    <n v="4"/>
    <x v="0"/>
  </r>
  <r>
    <n v="11304683"/>
    <m/>
    <n v="5"/>
    <x v="1"/>
  </r>
  <r>
    <n v="11304684"/>
    <m/>
    <n v="3"/>
    <x v="3"/>
  </r>
  <r>
    <n v="11304685"/>
    <m/>
    <n v="4"/>
    <x v="0"/>
  </r>
  <r>
    <n v="11304689"/>
    <m/>
    <n v="4"/>
    <x v="2"/>
  </r>
  <r>
    <n v="11304692"/>
    <m/>
    <n v="3"/>
    <x v="3"/>
  </r>
  <r>
    <n v="11304693"/>
    <m/>
    <n v="4"/>
    <x v="0"/>
  </r>
  <r>
    <n v="11304694"/>
    <m/>
    <n v="4"/>
    <x v="0"/>
  </r>
  <r>
    <n v="11304696"/>
    <m/>
    <n v="4"/>
    <x v="0"/>
  </r>
  <r>
    <n v="11304697"/>
    <m/>
    <n v="5"/>
    <x v="1"/>
  </r>
  <r>
    <n v="11304698"/>
    <m/>
    <n v="1"/>
    <x v="4"/>
  </r>
  <r>
    <n v="11304801"/>
    <m/>
    <n v="4"/>
    <x v="0"/>
  </r>
  <r>
    <n v="11304805"/>
    <m/>
    <n v="4"/>
    <x v="0"/>
  </r>
  <r>
    <n v="11304806"/>
    <m/>
    <n v="4"/>
    <x v="0"/>
  </r>
  <r>
    <n v="11304808"/>
    <m/>
    <n v="5"/>
    <x v="1"/>
  </r>
  <r>
    <n v="11304809"/>
    <m/>
    <n v="2"/>
    <x v="4"/>
  </r>
  <r>
    <n v="11304816"/>
    <m/>
    <n v="5"/>
    <x v="1"/>
  </r>
  <r>
    <n v="11304819"/>
    <m/>
    <n v="1"/>
    <x v="4"/>
  </r>
  <r>
    <n v="11304820"/>
    <m/>
    <n v="3"/>
    <x v="3"/>
  </r>
  <r>
    <n v="11304823"/>
    <m/>
    <n v="4"/>
    <x v="0"/>
  </r>
  <r>
    <n v="11304832"/>
    <m/>
    <n v="5"/>
    <x v="1"/>
  </r>
  <r>
    <n v="11304834"/>
    <m/>
    <n v="5"/>
    <x v="1"/>
  </r>
  <r>
    <n v="11304835"/>
    <m/>
    <n v="4"/>
    <x v="0"/>
  </r>
  <r>
    <n v="11304849"/>
    <m/>
    <n v="3"/>
    <x v="3"/>
  </r>
  <r>
    <n v="11305068"/>
    <m/>
    <n v="4"/>
    <x v="0"/>
  </r>
  <r>
    <n v="11305121"/>
    <m/>
    <n v="5"/>
    <x v="1"/>
  </r>
  <r>
    <n v="11305123"/>
    <m/>
    <n v="4"/>
    <x v="0"/>
  </r>
  <r>
    <n v="11305380"/>
    <m/>
    <n v="2"/>
    <x v="0"/>
  </r>
  <r>
    <n v="11305381"/>
    <m/>
    <n v="1"/>
    <x v="4"/>
  </r>
  <r>
    <n v="11305409"/>
    <m/>
    <n v="2"/>
    <x v="4"/>
  </r>
  <r>
    <n v="11305410"/>
    <m/>
    <n v="3"/>
    <x v="3"/>
  </r>
  <r>
    <n v="11305507"/>
    <m/>
    <n v="3"/>
    <x v="3"/>
  </r>
  <r>
    <n v="11305508"/>
    <m/>
    <n v="2"/>
    <x v="4"/>
  </r>
  <r>
    <n v="11305517"/>
    <m/>
    <n v="3"/>
    <x v="3"/>
  </r>
  <r>
    <n v="11305518"/>
    <m/>
    <n v="2"/>
    <x v="4"/>
  </r>
  <r>
    <n v="11305722"/>
    <m/>
    <n v="3"/>
    <x v="3"/>
  </r>
  <r>
    <n v="11305723"/>
    <m/>
    <n v="4"/>
    <x v="0"/>
  </r>
  <r>
    <n v="11306548"/>
    <m/>
    <n v="4"/>
    <x v="0"/>
  </r>
  <r>
    <n v="11306553"/>
    <m/>
    <n v="1"/>
    <x v="4"/>
  </r>
  <r>
    <n v="11306554"/>
    <m/>
    <n v="4"/>
    <x v="2"/>
  </r>
  <r>
    <n v="11306555"/>
    <m/>
    <n v="2"/>
    <x v="0"/>
  </r>
  <r>
    <n v="11306556"/>
    <m/>
    <n v="2"/>
    <x v="0"/>
  </r>
  <r>
    <n v="11306558"/>
    <m/>
    <n v="12"/>
    <x v="10"/>
  </r>
  <r>
    <n v="11306559"/>
    <m/>
    <n v="2"/>
    <x v="4"/>
  </r>
  <r>
    <n v="11306564"/>
    <m/>
    <n v="9"/>
    <x v="9"/>
  </r>
  <r>
    <n v="11306565"/>
    <m/>
    <n v="12"/>
    <x v="10"/>
  </r>
  <r>
    <n v="11306580"/>
    <m/>
    <n v="10"/>
    <x v="7"/>
  </r>
  <r>
    <n v="11306582"/>
    <m/>
    <n v="10"/>
    <x v="7"/>
  </r>
  <r>
    <n v="11306589"/>
    <m/>
    <n v="10"/>
    <x v="7"/>
  </r>
  <r>
    <n v="11306590"/>
    <m/>
    <n v="10"/>
    <x v="7"/>
  </r>
  <r>
    <n v="11306595"/>
    <m/>
    <n v="9"/>
    <x v="9"/>
  </r>
  <r>
    <n v="11306597"/>
    <m/>
    <n v="12"/>
    <x v="10"/>
  </r>
  <r>
    <n v="11306607"/>
    <m/>
    <n v="1"/>
    <x v="4"/>
  </r>
  <r>
    <n v="11306608"/>
    <m/>
    <n v="2"/>
    <x v="0"/>
  </r>
  <r>
    <n v="11306670"/>
    <m/>
    <n v="1"/>
    <x v="4"/>
  </r>
  <r>
    <n v="11306674"/>
    <m/>
    <n v="10"/>
    <x v="7"/>
  </r>
  <r>
    <n v="11306881"/>
    <m/>
    <n v="2"/>
    <x v="0"/>
  </r>
  <r>
    <n v="11306996"/>
    <m/>
    <n v="4"/>
    <x v="0"/>
  </r>
  <r>
    <n v="11307004"/>
    <m/>
    <n v="2"/>
    <x v="0"/>
  </r>
  <r>
    <n v="11307225"/>
    <m/>
    <n v="6"/>
    <x v="5"/>
  </r>
  <r>
    <n v="11307345"/>
    <m/>
    <n v="2"/>
    <x v="0"/>
  </r>
  <r>
    <n v="11307353"/>
    <m/>
    <n v="2"/>
    <x v="0"/>
  </r>
  <r>
    <n v="11307361"/>
    <m/>
    <n v="2"/>
    <x v="0"/>
  </r>
  <r>
    <n v="11307365"/>
    <m/>
    <n v="2"/>
    <x v="0"/>
  </r>
  <r>
    <n v="11307371"/>
    <m/>
    <n v="2"/>
    <x v="0"/>
  </r>
  <r>
    <n v="11307376"/>
    <m/>
    <n v="2"/>
    <x v="0"/>
  </r>
  <r>
    <n v="11307386"/>
    <m/>
    <n v="2"/>
    <x v="0"/>
  </r>
  <r>
    <n v="11307407"/>
    <m/>
    <n v="2"/>
    <x v="0"/>
  </r>
  <r>
    <n v="11307527"/>
    <m/>
    <n v="4"/>
    <x v="0"/>
  </r>
  <r>
    <n v="11307528"/>
    <m/>
    <n v="4"/>
    <x v="0"/>
  </r>
  <r>
    <n v="11307532"/>
    <m/>
    <n v="4"/>
    <x v="0"/>
  </r>
  <r>
    <n v="11307533"/>
    <m/>
    <n v="4"/>
    <x v="0"/>
  </r>
  <r>
    <n v="11307551"/>
    <m/>
    <n v="4"/>
    <x v="0"/>
  </r>
  <r>
    <n v="11307552"/>
    <m/>
    <n v="3"/>
    <x v="3"/>
  </r>
  <r>
    <n v="11307566"/>
    <m/>
    <n v="3"/>
    <x v="3"/>
  </r>
  <r>
    <n v="11307569"/>
    <m/>
    <n v="3"/>
    <x v="3"/>
  </r>
  <r>
    <n v="11307571"/>
    <m/>
    <n v="3"/>
    <x v="3"/>
  </r>
  <r>
    <n v="11307573"/>
    <m/>
    <n v="4"/>
    <x v="0"/>
  </r>
  <r>
    <n v="11307587"/>
    <m/>
    <n v="3"/>
    <x v="3"/>
  </r>
  <r>
    <n v="11307629"/>
    <m/>
    <n v="3"/>
    <x v="3"/>
  </r>
  <r>
    <n v="11307631"/>
    <m/>
    <n v="5"/>
    <x v="1"/>
  </r>
  <r>
    <n v="11307633"/>
    <m/>
    <n v="5"/>
    <x v="1"/>
  </r>
  <r>
    <n v="11307678"/>
    <m/>
    <n v="6"/>
    <x v="5"/>
  </r>
  <r>
    <n v="11307679"/>
    <m/>
    <n v="4"/>
    <x v="0"/>
  </r>
  <r>
    <n v="11307680"/>
    <m/>
    <n v="5"/>
    <x v="1"/>
  </r>
  <r>
    <n v="11307681"/>
    <m/>
    <n v="4"/>
    <x v="0"/>
  </r>
  <r>
    <n v="11307682"/>
    <m/>
    <n v="4"/>
    <x v="0"/>
  </r>
  <r>
    <n v="11307840"/>
    <m/>
    <n v="5"/>
    <x v="1"/>
  </r>
  <r>
    <n v="11307841"/>
    <m/>
    <n v="3"/>
    <x v="3"/>
  </r>
  <r>
    <n v="11307842"/>
    <m/>
    <n v="4"/>
    <x v="0"/>
  </r>
  <r>
    <n v="11307843"/>
    <m/>
    <n v="2"/>
    <x v="4"/>
  </r>
  <r>
    <n v="11307874"/>
    <m/>
    <n v="2"/>
    <x v="0"/>
  </r>
  <r>
    <n v="11307876"/>
    <m/>
    <n v="2"/>
    <x v="4"/>
  </r>
  <r>
    <n v="11307877"/>
    <m/>
    <n v="9"/>
    <x v="9"/>
  </r>
  <r>
    <n v="11307879"/>
    <m/>
    <n v="2"/>
    <x v="0"/>
  </r>
  <r>
    <n v="11307911"/>
    <m/>
    <n v="4"/>
    <x v="0"/>
  </r>
  <r>
    <n v="11307950"/>
    <m/>
    <n v="3"/>
    <x v="3"/>
  </r>
  <r>
    <n v="11308067"/>
    <m/>
    <n v="5"/>
    <x v="1"/>
  </r>
  <r>
    <n v="11308068"/>
    <m/>
    <n v="2"/>
    <x v="4"/>
  </r>
  <r>
    <n v="11308080"/>
    <m/>
    <n v="4"/>
    <x v="0"/>
  </r>
  <r>
    <n v="11308081"/>
    <m/>
    <n v="5"/>
    <x v="1"/>
  </r>
  <r>
    <n v="11308270"/>
    <m/>
    <n v="2"/>
    <x v="4"/>
  </r>
  <r>
    <n v="11308271"/>
    <m/>
    <n v="6"/>
    <x v="5"/>
  </r>
  <r>
    <n v="11308272"/>
    <m/>
    <n v="3"/>
    <x v="3"/>
  </r>
  <r>
    <n v="11308944"/>
    <m/>
    <n v="4"/>
    <x v="0"/>
  </r>
  <r>
    <n v="11308945"/>
    <m/>
    <n v="3"/>
    <x v="3"/>
  </r>
  <r>
    <n v="11308982"/>
    <m/>
    <n v="4"/>
    <x v="0"/>
  </r>
  <r>
    <n v="11309004"/>
    <m/>
    <n v="3"/>
    <x v="3"/>
  </r>
  <r>
    <n v="11309073"/>
    <m/>
    <n v="6"/>
    <x v="5"/>
  </r>
  <r>
    <n v="11309074"/>
    <m/>
    <n v="4"/>
    <x v="0"/>
  </r>
  <r>
    <n v="11309075"/>
    <m/>
    <n v="2"/>
    <x v="4"/>
  </r>
  <r>
    <n v="11309098"/>
    <m/>
    <n v="3"/>
    <x v="3"/>
  </r>
  <r>
    <n v="11309101"/>
    <m/>
    <n v="6"/>
    <x v="5"/>
  </r>
  <r>
    <n v="11309105"/>
    <m/>
    <n v="2"/>
    <x v="4"/>
  </r>
  <r>
    <n v="11309113"/>
    <m/>
    <n v="5"/>
    <x v="1"/>
  </r>
  <r>
    <n v="11309114"/>
    <m/>
    <n v="4"/>
    <x v="0"/>
  </r>
  <r>
    <n v="11309115"/>
    <m/>
    <n v="3"/>
    <x v="3"/>
  </r>
  <r>
    <n v="11309152"/>
    <m/>
    <n v="5"/>
    <x v="1"/>
  </r>
  <r>
    <n v="11309284"/>
    <m/>
    <n v="4"/>
    <x v="0"/>
  </r>
  <r>
    <n v="11309309"/>
    <m/>
    <n v="5"/>
    <x v="1"/>
  </r>
  <r>
    <n v="11309310"/>
    <m/>
    <n v="5"/>
    <x v="1"/>
  </r>
  <r>
    <n v="11309315"/>
    <m/>
    <n v="3"/>
    <x v="3"/>
  </r>
  <r>
    <n v="11309336"/>
    <m/>
    <n v="4"/>
    <x v="0"/>
  </r>
  <r>
    <n v="11309337"/>
    <m/>
    <n v="4"/>
    <x v="0"/>
  </r>
  <r>
    <n v="11309338"/>
    <m/>
    <n v="5"/>
    <x v="1"/>
  </r>
  <r>
    <n v="11309359"/>
    <m/>
    <n v="4"/>
    <x v="0"/>
  </r>
  <r>
    <n v="11309372"/>
    <m/>
    <n v="3"/>
    <x v="3"/>
  </r>
  <r>
    <n v="11309373"/>
    <m/>
    <n v="4"/>
    <x v="0"/>
  </r>
  <r>
    <n v="11309375"/>
    <m/>
    <n v="6"/>
    <x v="5"/>
  </r>
  <r>
    <n v="11309376"/>
    <m/>
    <n v="7"/>
    <x v="6"/>
  </r>
  <r>
    <n v="11309528"/>
    <m/>
    <n v="5"/>
    <x v="1"/>
  </r>
  <r>
    <n v="11309790"/>
    <m/>
    <n v="2"/>
    <x v="4"/>
  </r>
  <r>
    <n v="11309792"/>
    <m/>
    <n v="4"/>
    <x v="0"/>
  </r>
  <r>
    <n v="11310052"/>
    <m/>
    <n v="7"/>
    <x v="6"/>
  </r>
  <r>
    <n v="11310055"/>
    <m/>
    <n v="6"/>
    <x v="5"/>
  </r>
  <r>
    <n v="11310295"/>
    <m/>
    <n v="1"/>
    <x v="4"/>
  </r>
  <r>
    <n v="11310296"/>
    <m/>
    <n v="3"/>
    <x v="3"/>
  </r>
  <r>
    <n v="11310297"/>
    <m/>
    <n v="10"/>
    <x v="7"/>
  </r>
  <r>
    <n v="11310356"/>
    <m/>
    <n v="6"/>
    <x v="5"/>
  </r>
  <r>
    <n v="11310357"/>
    <m/>
    <n v="3"/>
    <x v="3"/>
  </r>
  <r>
    <n v="11310803"/>
    <m/>
    <n v="4"/>
    <x v="0"/>
  </r>
  <r>
    <n v="11310806"/>
    <m/>
    <n v="4"/>
    <x v="0"/>
  </r>
  <r>
    <n v="11310809"/>
    <m/>
    <n v="3"/>
    <x v="3"/>
  </r>
  <r>
    <n v="11310985"/>
    <m/>
    <n v="4"/>
    <x v="0"/>
  </r>
  <r>
    <n v="11310986"/>
    <m/>
    <n v="4"/>
    <x v="0"/>
  </r>
  <r>
    <n v="11311452"/>
    <m/>
    <n v="2"/>
    <x v="0"/>
  </r>
  <r>
    <n v="11313183"/>
    <m/>
    <n v="4"/>
    <x v="2"/>
  </r>
  <r>
    <n v="11313185"/>
    <m/>
    <n v="1"/>
    <x v="4"/>
  </r>
  <r>
    <n v="616090046"/>
    <n v="36864"/>
    <n v="4"/>
    <x v="0"/>
  </r>
  <r>
    <n v="616131427"/>
    <n v="31468"/>
    <n v="2"/>
    <x v="0"/>
  </r>
  <r>
    <n v="616133607"/>
    <n v="33058"/>
    <n v="3"/>
    <x v="3"/>
  </r>
  <r>
    <n v="616134560"/>
    <n v="37095"/>
    <n v="1"/>
    <x v="4"/>
  </r>
  <r>
    <n v="616135120"/>
    <n v="44113"/>
    <n v="1"/>
    <x v="4"/>
  </r>
  <r>
    <n v="616135957"/>
    <n v="20659"/>
    <n v="3"/>
    <x v="5"/>
  </r>
  <r>
    <n v="616135962"/>
    <n v="31468"/>
    <n v="1"/>
    <x v="4"/>
  </r>
  <r>
    <n v="616137720"/>
    <n v="28158"/>
    <n v="1"/>
    <x v="4"/>
  </r>
  <r>
    <n v="616141247"/>
    <n v="27677"/>
    <n v="4"/>
    <x v="0"/>
  </r>
  <r>
    <n v="616141289"/>
    <m/>
    <n v="3"/>
    <x v="3"/>
  </r>
  <r>
    <n v="616142290"/>
    <n v="38299"/>
    <n v="2"/>
    <x v="4"/>
  </r>
  <r>
    <n v="616143268"/>
    <n v="44113"/>
    <n v="1"/>
    <x v="4"/>
  </r>
  <r>
    <n v="616170417"/>
    <n v="31281"/>
    <n v="2"/>
    <x v="0"/>
  </r>
  <r>
    <n v="616180218"/>
    <n v="27677"/>
    <n v="2"/>
    <x v="0"/>
  </r>
  <r>
    <n v="616220194"/>
    <n v="20659"/>
    <n v="1"/>
    <x v="4"/>
  </r>
  <r>
    <n v="616221417"/>
    <n v="39213"/>
    <n v="4"/>
    <x v="0"/>
  </r>
  <r>
    <n v="616221422"/>
    <n v="33302"/>
    <n v="2"/>
    <x v="0"/>
  </r>
  <r>
    <n v="616221473"/>
    <n v="32195"/>
    <n v="2"/>
    <x v="4"/>
  </r>
  <r>
    <n v="616226531"/>
    <n v="37095"/>
    <n v="2"/>
    <x v="4"/>
  </r>
  <r>
    <n v="616228096"/>
    <n v="37095"/>
    <n v="5"/>
    <x v="1"/>
  </r>
  <r>
    <n v="616231613"/>
    <n v="27677"/>
    <n v="1"/>
    <x v="4"/>
  </r>
  <r>
    <n v="616232606"/>
    <n v="44113"/>
    <n v="3"/>
    <x v="5"/>
  </r>
  <r>
    <n v="616248832"/>
    <n v="39213"/>
    <n v="1"/>
    <x v="4"/>
  </r>
  <r>
    <n v="616248836"/>
    <n v="43881"/>
    <n v="1"/>
    <x v="4"/>
  </r>
  <r>
    <n v="616248837"/>
    <n v="39213"/>
    <n v="3"/>
    <x v="3"/>
  </r>
  <r>
    <n v="616248844"/>
    <n v="38256"/>
    <n v="3"/>
    <x v="5"/>
  </r>
  <r>
    <n v="616250119"/>
    <n v="43925"/>
    <n v="1"/>
    <x v="4"/>
  </r>
  <r>
    <n v="616250132"/>
    <n v="27677"/>
    <n v="2"/>
    <x v="4"/>
  </r>
  <r>
    <n v="616250622"/>
    <n v="44113"/>
    <n v="2"/>
    <x v="0"/>
  </r>
  <r>
    <n v="616250625"/>
    <n v="43925"/>
    <n v="2"/>
    <x v="4"/>
  </r>
  <r>
    <n v="616250632"/>
    <n v="33302"/>
    <n v="3"/>
    <x v="3"/>
  </r>
  <r>
    <n v="616250636"/>
    <n v="39213"/>
    <n v="1"/>
    <x v="4"/>
  </r>
  <r>
    <n v="616254877"/>
    <n v="27677"/>
    <n v="1"/>
    <x v="4"/>
  </r>
  <r>
    <n v="616254882"/>
    <n v="20659"/>
    <n v="2"/>
    <x v="4"/>
  </r>
  <r>
    <n v="616254887"/>
    <n v="31237"/>
    <n v="2"/>
    <x v="4"/>
  </r>
  <r>
    <n v="616254890"/>
    <n v="27677"/>
    <n v="2"/>
    <x v="4"/>
  </r>
  <r>
    <n v="616254896"/>
    <m/>
    <n v="2"/>
    <x v="4"/>
  </r>
  <r>
    <n v="616259304"/>
    <m/>
    <n v="1"/>
    <x v="4"/>
  </r>
  <r>
    <n v="616259305"/>
    <m/>
    <n v="1"/>
    <x v="4"/>
  </r>
  <r>
    <n v="616259311"/>
    <m/>
    <n v="1"/>
    <x v="4"/>
  </r>
  <r>
    <n v="616259316"/>
    <m/>
    <n v="1"/>
    <x v="4"/>
  </r>
  <r>
    <n v="616259317"/>
    <m/>
    <n v="2"/>
    <x v="4"/>
  </r>
  <r>
    <n v="616260369"/>
    <n v="38486"/>
    <n v="1"/>
    <x v="4"/>
  </r>
  <r>
    <n v="616260373"/>
    <n v="31237"/>
    <n v="1"/>
    <x v="4"/>
  </r>
  <r>
    <n v="616260377"/>
    <n v="38486"/>
    <n v="1"/>
    <x v="4"/>
  </r>
  <r>
    <n v="616260381"/>
    <n v="43881"/>
    <n v="1"/>
    <x v="4"/>
  </r>
  <r>
    <n v="616260648"/>
    <n v="31468"/>
    <n v="2"/>
    <x v="4"/>
  </r>
  <r>
    <n v="616260650"/>
    <n v="44113"/>
    <n v="1"/>
    <x v="4"/>
  </r>
  <r>
    <n v="616260656"/>
    <n v="38299"/>
    <n v="1"/>
    <x v="4"/>
  </r>
  <r>
    <n v="616260659"/>
    <n v="31281"/>
    <n v="1"/>
    <x v="4"/>
  </r>
  <r>
    <n v="616260661"/>
    <n v="37095"/>
    <n v="1"/>
    <x v="4"/>
  </r>
  <r>
    <n v="616262555"/>
    <n v="44113"/>
    <n v="2"/>
    <x v="0"/>
  </r>
  <r>
    <n v="616262558"/>
    <n v="44113"/>
    <n v="1"/>
    <x v="4"/>
  </r>
  <r>
    <n v="616262998"/>
    <n v="32195"/>
    <n v="10"/>
    <x v="7"/>
  </r>
  <r>
    <n v="616263000"/>
    <n v="28158"/>
    <n v="9"/>
    <x v="9"/>
  </r>
  <r>
    <n v="616263007"/>
    <n v="32195"/>
    <n v="8"/>
    <x v="2"/>
  </r>
  <r>
    <n v="616263012"/>
    <n v="37095"/>
    <n v="7"/>
    <x v="12"/>
  </r>
  <r>
    <n v="616263014"/>
    <n v="35181"/>
    <n v="10"/>
    <x v="7"/>
  </r>
  <r>
    <n v="616263053"/>
    <n v="38299"/>
    <n v="3"/>
    <x v="3"/>
  </r>
  <r>
    <n v="616263058"/>
    <n v="31468"/>
    <n v="1"/>
    <x v="4"/>
  </r>
  <r>
    <n v="616263063"/>
    <n v="38299"/>
    <n v="1"/>
    <x v="4"/>
  </r>
  <r>
    <n v="616263067"/>
    <n v="38299"/>
    <n v="2"/>
    <x v="4"/>
  </r>
  <r>
    <n v="616263072"/>
    <n v="38299"/>
    <n v="1"/>
    <x v="4"/>
  </r>
  <r>
    <n v="616263076"/>
    <m/>
    <n v="2"/>
    <x v="0"/>
  </r>
  <r>
    <n v="616263294"/>
    <n v="27677"/>
    <n v="4"/>
    <x v="0"/>
  </r>
  <r>
    <n v="616264174"/>
    <n v="27677"/>
    <n v="2"/>
    <x v="4"/>
  </r>
  <r>
    <n v="616264179"/>
    <n v="38299"/>
    <n v="1"/>
    <x v="4"/>
  </r>
  <r>
    <n v="616264182"/>
    <n v="39213"/>
    <n v="1"/>
    <x v="4"/>
  </r>
  <r>
    <n v="616264186"/>
    <n v="44113"/>
    <n v="2"/>
    <x v="4"/>
  </r>
  <r>
    <n v="616264191"/>
    <n v="36385"/>
    <n v="1"/>
    <x v="4"/>
  </r>
  <r>
    <n v="616307696"/>
    <n v="31281"/>
    <n v="2"/>
    <x v="0"/>
  </r>
  <r>
    <n v="616307699"/>
    <n v="36907"/>
    <n v="1"/>
    <x v="4"/>
  </r>
  <r>
    <n v="617267308"/>
    <n v="31281"/>
    <n v="4"/>
    <x v="0"/>
  </r>
  <r>
    <n v="617267309"/>
    <n v="43881"/>
    <n v="4"/>
    <x v="0"/>
  </r>
  <r>
    <n v="617267316"/>
    <n v="44113"/>
    <n v="3"/>
    <x v="5"/>
  </r>
  <r>
    <n v="617267319"/>
    <n v="38299"/>
    <n v="5"/>
    <x v="1"/>
  </r>
  <r>
    <n v="617267529"/>
    <m/>
    <n v="2"/>
    <x v="0"/>
  </r>
  <r>
    <n v="617267532"/>
    <m/>
    <n v="2"/>
    <x v="4"/>
  </r>
  <r>
    <n v="617267540"/>
    <m/>
    <n v="3"/>
    <x v="5"/>
  </r>
  <r>
    <n v="617267587"/>
    <n v="37095"/>
    <n v="6"/>
    <x v="5"/>
  </r>
  <r>
    <n v="617267592"/>
    <n v="38486"/>
    <n v="4"/>
    <x v="2"/>
  </r>
  <r>
    <n v="617267599"/>
    <n v="44113"/>
    <n v="2"/>
    <x v="0"/>
  </r>
  <r>
    <n v="617267600"/>
    <n v="44113"/>
    <n v="8"/>
    <x v="2"/>
  </r>
  <r>
    <n v="617267602"/>
    <n v="37095"/>
    <n v="4"/>
    <x v="2"/>
  </r>
  <r>
    <n v="617268147"/>
    <n v="27677"/>
    <n v="8"/>
    <x v="2"/>
  </r>
  <r>
    <n v="617268152"/>
    <n v="44113"/>
    <n v="5"/>
    <x v="1"/>
  </r>
  <r>
    <n v="617268154"/>
    <n v="16622"/>
    <n v="4"/>
    <x v="0"/>
  </r>
  <r>
    <n v="617268159"/>
    <n v="27677"/>
    <n v="5"/>
    <x v="1"/>
  </r>
  <r>
    <n v="617268162"/>
    <n v="39213"/>
    <n v="5"/>
    <x v="1"/>
  </r>
  <r>
    <n v="617268203"/>
    <n v="38299"/>
    <n v="2"/>
    <x v="4"/>
  </r>
  <r>
    <n v="617268207"/>
    <n v="44113"/>
    <n v="3"/>
    <x v="5"/>
  </r>
  <r>
    <n v="617268212"/>
    <n v="44113"/>
    <n v="4"/>
    <x v="0"/>
  </r>
  <r>
    <n v="617268213"/>
    <n v="44113"/>
    <n v="4"/>
    <x v="0"/>
  </r>
  <r>
    <n v="617268221"/>
    <m/>
    <n v="1"/>
    <x v="4"/>
  </r>
  <r>
    <n v="617268222"/>
    <n v="44113"/>
    <n v="3"/>
    <x v="3"/>
  </r>
  <r>
    <n v="617268654"/>
    <n v="27677"/>
    <n v="5"/>
    <x v="7"/>
  </r>
  <r>
    <n v="617268659"/>
    <n v="38299"/>
    <n v="1"/>
    <x v="4"/>
  </r>
  <r>
    <n v="617268662"/>
    <n v="27677"/>
    <n v="1"/>
    <x v="4"/>
  </r>
  <r>
    <n v="617268669"/>
    <n v="38299"/>
    <n v="3"/>
    <x v="3"/>
  </r>
  <r>
    <n v="617268672"/>
    <m/>
    <n v="1"/>
    <x v="4"/>
  </r>
  <r>
    <n v="617269601"/>
    <n v="27677"/>
    <n v="1"/>
    <x v="4"/>
  </r>
  <r>
    <n v="617269606"/>
    <n v="20659"/>
    <n v="3"/>
    <x v="3"/>
  </r>
  <r>
    <n v="617269611"/>
    <n v="38299"/>
    <n v="1"/>
    <x v="4"/>
  </r>
  <r>
    <n v="617269614"/>
    <n v="38299"/>
    <n v="2"/>
    <x v="4"/>
  </r>
  <r>
    <n v="617269620"/>
    <n v="31468"/>
    <n v="5"/>
    <x v="1"/>
  </r>
  <r>
    <n v="617269772"/>
    <n v="39213"/>
    <n v="3"/>
    <x v="3"/>
  </r>
  <r>
    <n v="617269776"/>
    <n v="31281"/>
    <n v="2"/>
    <x v="4"/>
  </r>
  <r>
    <n v="617269778"/>
    <n v="27677"/>
    <n v="2"/>
    <x v="0"/>
  </r>
  <r>
    <n v="617269783"/>
    <n v="27677"/>
    <n v="6"/>
    <x v="5"/>
  </r>
  <r>
    <n v="617269786"/>
    <n v="31281"/>
    <n v="4"/>
    <x v="0"/>
  </r>
  <r>
    <n v="617269789"/>
    <m/>
    <n v="6"/>
    <x v="5"/>
  </r>
  <r>
    <n v="617269843"/>
    <m/>
    <n v="1"/>
    <x v="4"/>
  </r>
  <r>
    <n v="617269846"/>
    <m/>
    <n v="2"/>
    <x v="0"/>
  </r>
  <r>
    <n v="617271566"/>
    <n v="37095"/>
    <n v="3"/>
    <x v="5"/>
  </r>
  <r>
    <n v="617271575"/>
    <n v="27677"/>
    <n v="5"/>
    <x v="1"/>
  </r>
  <r>
    <n v="617275148"/>
    <n v="44113"/>
    <n v="1"/>
    <x v="4"/>
  </r>
  <r>
    <n v="617275152"/>
    <n v="44113"/>
    <n v="1"/>
    <x v="4"/>
  </r>
  <r>
    <n v="617275153"/>
    <n v="37095"/>
    <n v="1"/>
    <x v="4"/>
  </r>
  <r>
    <n v="617275160"/>
    <n v="37095"/>
    <n v="1"/>
    <x v="4"/>
  </r>
  <r>
    <n v="617275163"/>
    <n v="37095"/>
    <n v="2"/>
    <x v="4"/>
  </r>
  <r>
    <n v="617284721"/>
    <n v="38486"/>
    <n v="2"/>
    <x v="0"/>
  </r>
  <r>
    <n v="617284725"/>
    <n v="36385"/>
    <n v="1"/>
    <x v="4"/>
  </r>
  <r>
    <n v="617284729"/>
    <n v="37095"/>
    <n v="1"/>
    <x v="4"/>
  </r>
  <r>
    <n v="617284737"/>
    <n v="31468"/>
    <n v="4"/>
    <x v="0"/>
  </r>
  <r>
    <n v="617285564"/>
    <n v="38256"/>
    <n v="1"/>
    <x v="4"/>
  </r>
  <r>
    <n v="617285568"/>
    <n v="32195"/>
    <n v="1"/>
    <x v="4"/>
  </r>
  <r>
    <n v="617285569"/>
    <n v="20659"/>
    <n v="1"/>
    <x v="4"/>
  </r>
  <r>
    <n v="617285576"/>
    <n v="39213"/>
    <n v="1"/>
    <x v="4"/>
  </r>
  <r>
    <n v="617285579"/>
    <n v="39213"/>
    <n v="2"/>
    <x v="0"/>
  </r>
  <r>
    <n v="617307292"/>
    <n v="44113"/>
    <n v="2"/>
    <x v="4"/>
  </r>
  <r>
    <n v="617307296"/>
    <n v="39213"/>
    <n v="1"/>
    <x v="4"/>
  </r>
  <r>
    <n v="617307304"/>
    <n v="44113"/>
    <n v="2"/>
    <x v="4"/>
  </r>
  <r>
    <n v="617307307"/>
    <n v="38299"/>
    <n v="1"/>
    <x v="4"/>
  </r>
  <r>
    <n v="617307312"/>
    <m/>
    <n v="1"/>
    <x v="4"/>
  </r>
  <r>
    <n v="617307740"/>
    <n v="38299"/>
    <n v="1"/>
    <x v="4"/>
  </r>
  <r>
    <n v="617307746"/>
    <n v="44113"/>
    <n v="2"/>
    <x v="4"/>
  </r>
  <r>
    <n v="617311607"/>
    <n v="38256"/>
    <n v="1"/>
    <x v="4"/>
  </r>
  <r>
    <n v="617311613"/>
    <n v="20659"/>
    <n v="2"/>
    <x v="4"/>
  </r>
  <r>
    <n v="617311614"/>
    <n v="32195"/>
    <n v="2"/>
    <x v="4"/>
  </r>
  <r>
    <n v="617311620"/>
    <n v="27677"/>
    <n v="1"/>
    <x v="4"/>
  </r>
  <r>
    <n v="617316195"/>
    <m/>
    <n v="1"/>
    <x v="4"/>
  </r>
  <r>
    <n v="617316200"/>
    <m/>
    <n v="2"/>
    <x v="0"/>
  </r>
  <r>
    <n v="617316202"/>
    <m/>
    <n v="2"/>
    <x v="0"/>
  </r>
  <r>
    <n v="617316207"/>
    <m/>
    <n v="2"/>
    <x v="4"/>
  </r>
  <r>
    <n v="617323754"/>
    <n v="43925"/>
    <n v="1"/>
    <x v="4"/>
  </r>
  <r>
    <n v="617323759"/>
    <n v="44113"/>
    <n v="3"/>
    <x v="5"/>
  </r>
  <r>
    <n v="617323763"/>
    <n v="38486"/>
    <n v="2"/>
    <x v="0"/>
  </r>
  <r>
    <n v="617323772"/>
    <n v="44113"/>
    <n v="2"/>
    <x v="0"/>
  </r>
  <r>
    <n v="617346387"/>
    <n v="44113"/>
    <n v="1"/>
    <x v="4"/>
  </r>
  <r>
    <n v="617346390"/>
    <n v="27677"/>
    <n v="1"/>
    <x v="4"/>
  </r>
  <r>
    <n v="617346396"/>
    <n v="27677"/>
    <n v="2"/>
    <x v="4"/>
  </r>
  <r>
    <n v="617374490"/>
    <n v="33058"/>
    <n v="1"/>
    <x v="4"/>
  </r>
  <r>
    <n v="617374503"/>
    <n v="37095"/>
    <n v="1"/>
    <x v="4"/>
  </r>
  <r>
    <n v="617387650"/>
    <n v="38256"/>
    <n v="1"/>
    <x v="4"/>
  </r>
  <r>
    <n v="617387653"/>
    <n v="44113"/>
    <n v="2"/>
    <x v="4"/>
  </r>
  <r>
    <n v="617387666"/>
    <n v="38486"/>
    <n v="1"/>
    <x v="4"/>
  </r>
  <r>
    <n v="617389668"/>
    <n v="33058"/>
    <n v="1"/>
    <x v="4"/>
  </r>
  <r>
    <n v="617389670"/>
    <n v="33058"/>
    <n v="1"/>
    <x v="4"/>
  </r>
  <r>
    <n v="617389676"/>
    <n v="33058"/>
    <n v="4"/>
    <x v="0"/>
  </r>
  <r>
    <n v="617389681"/>
    <n v="42199"/>
    <n v="2"/>
    <x v="0"/>
  </r>
  <r>
    <n v="617400305"/>
    <n v="37095"/>
    <n v="5"/>
    <x v="1"/>
  </r>
  <r>
    <n v="617400308"/>
    <n v="37095"/>
    <n v="3"/>
    <x v="3"/>
  </r>
  <r>
    <n v="617400312"/>
    <n v="34950"/>
    <n v="3"/>
    <x v="3"/>
  </r>
  <r>
    <n v="617400316"/>
    <n v="38486"/>
    <n v="2"/>
    <x v="0"/>
  </r>
  <r>
    <n v="617400321"/>
    <n v="38299"/>
    <n v="2"/>
    <x v="0"/>
  </r>
  <r>
    <n v="617400325"/>
    <m/>
    <n v="3"/>
    <x v="3"/>
  </r>
  <r>
    <n v="618380483"/>
    <n v="20659"/>
    <n v="1"/>
    <x v="4"/>
  </r>
  <r>
    <n v="618380488"/>
    <n v="27677"/>
    <n v="1"/>
    <x v="4"/>
  </r>
  <r>
    <n v="618380493"/>
    <n v="38299"/>
    <n v="1"/>
    <x v="4"/>
  </r>
  <r>
    <n v="618380505"/>
    <m/>
    <n v="1"/>
    <x v="4"/>
  </r>
  <r>
    <n v="618407321"/>
    <n v="20659"/>
    <n v="7"/>
    <x v="6"/>
  </r>
  <r>
    <n v="618407324"/>
    <n v="37095"/>
    <n v="8"/>
    <x v="2"/>
  </r>
  <r>
    <n v="618407330"/>
    <m/>
    <n v="5"/>
    <x v="1"/>
  </r>
  <r>
    <n v="618407334"/>
    <m/>
    <n v="5"/>
    <x v="1"/>
  </r>
  <r>
    <n v="618487150"/>
    <n v="31468"/>
    <n v="1"/>
    <x v="4"/>
  </r>
  <r>
    <n v="618487156"/>
    <n v="38486"/>
    <n v="1"/>
    <x v="4"/>
  </r>
  <r>
    <n v="618487159"/>
    <n v="38486"/>
    <n v="1"/>
    <x v="4"/>
  </r>
  <r>
    <n v="618487161"/>
    <n v="31468"/>
    <n v="1"/>
    <x v="4"/>
  </r>
  <r>
    <n v="619051602"/>
    <n v="44113"/>
    <n v="2"/>
    <x v="0"/>
  </r>
  <r>
    <n v="619051605"/>
    <n v="38486"/>
    <n v="2"/>
    <x v="0"/>
  </r>
  <r>
    <n v="619053511"/>
    <n v="39213"/>
    <n v="1"/>
    <x v="4"/>
  </r>
  <r>
    <n v="619053516"/>
    <n v="34972"/>
    <n v="1"/>
    <x v="4"/>
  </r>
  <r>
    <n v="619053525"/>
    <n v="39213"/>
    <n v="1"/>
    <x v="4"/>
  </r>
  <r>
    <n v="619077700"/>
    <n v="20659"/>
    <n v="2"/>
    <x v="4"/>
  </r>
  <r>
    <n v="619077704"/>
    <n v="38299"/>
    <n v="3"/>
    <x v="3"/>
  </r>
  <r>
    <n v="619077709"/>
    <n v="32195"/>
    <n v="4"/>
    <x v="0"/>
  </r>
  <r>
    <n v="619077710"/>
    <n v="38299"/>
    <n v="1"/>
    <x v="4"/>
  </r>
  <r>
    <n v="619077720"/>
    <m/>
    <n v="2"/>
    <x v="4"/>
  </r>
  <r>
    <n v="619077985"/>
    <n v="44113"/>
    <n v="1"/>
    <x v="4"/>
  </r>
  <r>
    <n v="619078050"/>
    <n v="37095"/>
    <n v="2"/>
    <x v="4"/>
  </r>
  <r>
    <n v="619078427"/>
    <m/>
    <n v="5"/>
    <x v="1"/>
  </r>
  <r>
    <n v="619078432"/>
    <m/>
    <n v="2"/>
    <x v="0"/>
  </r>
  <r>
    <n v="619078435"/>
    <m/>
    <n v="4"/>
    <x v="0"/>
  </r>
  <r>
    <n v="619078439"/>
    <m/>
    <n v="3"/>
    <x v="3"/>
  </r>
  <r>
    <n v="619078444"/>
    <m/>
    <n v="5"/>
    <x v="1"/>
  </r>
  <r>
    <n v="619078445"/>
    <m/>
    <n v="1"/>
    <x v="4"/>
  </r>
  <r>
    <n v="619432237"/>
    <n v="38299"/>
    <n v="1"/>
    <x v="4"/>
  </r>
  <r>
    <n v="619432240"/>
    <n v="38299"/>
    <n v="3"/>
    <x v="3"/>
  </r>
  <r>
    <n v="619432248"/>
    <n v="38256"/>
    <n v="1"/>
    <x v="4"/>
  </r>
  <r>
    <n v="619432255"/>
    <m/>
    <n v="4"/>
    <x v="0"/>
  </r>
  <r>
    <n v="619458002"/>
    <n v="20659"/>
    <n v="3"/>
    <x v="3"/>
  </r>
  <r>
    <n v="619458004"/>
    <n v="27677"/>
    <n v="2"/>
    <x v="0"/>
  </r>
  <r>
    <n v="619458005"/>
    <n v="27677"/>
    <n v="2"/>
    <x v="0"/>
  </r>
  <r>
    <n v="619458010"/>
    <n v="31468"/>
    <n v="2"/>
    <x v="0"/>
  </r>
  <r>
    <n v="619458013"/>
    <n v="27677"/>
    <n v="3"/>
    <x v="3"/>
  </r>
  <r>
    <n v="619477315"/>
    <n v="20659"/>
    <n v="2"/>
    <x v="4"/>
  </r>
  <r>
    <n v="619477319"/>
    <n v="44113"/>
    <n v="1"/>
    <x v="4"/>
  </r>
  <r>
    <n v="619477325"/>
    <n v="31468"/>
    <n v="2"/>
    <x v="4"/>
  </r>
  <r>
    <n v="619477327"/>
    <n v="20659"/>
    <n v="4"/>
    <x v="0"/>
  </r>
  <r>
    <n v="619477334"/>
    <n v="38299"/>
    <n v="1"/>
    <x v="4"/>
  </r>
  <r>
    <n v="619613237"/>
    <n v="31468"/>
    <n v="3"/>
    <x v="3"/>
  </r>
  <r>
    <n v="619613244"/>
    <n v="35181"/>
    <n v="3"/>
    <x v="3"/>
  </r>
  <r>
    <n v="619789021"/>
    <n v="36864"/>
    <n v="1"/>
    <x v="4"/>
  </r>
  <r>
    <n v="619789025"/>
    <n v="38486"/>
    <n v="2"/>
    <x v="4"/>
  </r>
  <r>
    <n v="619789027"/>
    <n v="37095"/>
    <n v="1"/>
    <x v="4"/>
  </r>
  <r>
    <n v="619808018"/>
    <n v="44113"/>
    <n v="2"/>
    <x v="4"/>
  </r>
  <r>
    <n v="619808019"/>
    <n v="39213"/>
    <n v="3"/>
    <x v="3"/>
  </r>
  <r>
    <n v="619808026"/>
    <n v="44113"/>
    <n v="3"/>
    <x v="3"/>
  </r>
  <r>
    <n v="619808029"/>
    <n v="43881"/>
    <n v="3"/>
    <x v="3"/>
  </r>
  <r>
    <n v="619808033"/>
    <n v="39213"/>
    <n v="4"/>
    <x v="0"/>
  </r>
  <r>
    <n v="619858571"/>
    <n v="44113"/>
    <n v="4"/>
    <x v="0"/>
  </r>
  <r>
    <n v="619858575"/>
    <n v="44113"/>
    <n v="1"/>
    <x v="4"/>
  </r>
  <r>
    <n v="619858580"/>
    <n v="44113"/>
    <n v="4"/>
    <x v="0"/>
  </r>
  <r>
    <n v="619858793"/>
    <n v="27677"/>
    <n v="3"/>
    <x v="3"/>
  </r>
  <r>
    <n v="619858795"/>
    <n v="27677"/>
    <n v="4"/>
    <x v="0"/>
  </r>
  <r>
    <n v="619858798"/>
    <n v="38299"/>
    <n v="2"/>
    <x v="0"/>
  </r>
  <r>
    <n v="619858807"/>
    <n v="27677"/>
    <n v="2"/>
    <x v="4"/>
  </r>
  <r>
    <n v="619859241"/>
    <n v="20659"/>
    <n v="2"/>
    <x v="0"/>
  </r>
  <r>
    <n v="619859246"/>
    <n v="37095"/>
    <n v="3"/>
    <x v="3"/>
  </r>
  <r>
    <n v="619859251"/>
    <n v="27677"/>
    <n v="2"/>
    <x v="4"/>
  </r>
  <r>
    <n v="619859253"/>
    <n v="27677"/>
    <n v="1"/>
    <x v="4"/>
  </r>
  <r>
    <n v="619859260"/>
    <n v="27677"/>
    <n v="1"/>
    <x v="4"/>
  </r>
  <r>
    <n v="620071836"/>
    <n v="38299"/>
    <n v="1"/>
    <x v="4"/>
  </r>
  <r>
    <n v="620071838"/>
    <n v="38486"/>
    <n v="2"/>
    <x v="0"/>
  </r>
  <r>
    <n v="620071844"/>
    <n v="38299"/>
    <n v="1"/>
    <x v="4"/>
  </r>
  <r>
    <n v="620071848"/>
    <n v="29367"/>
    <n v="7"/>
    <x v="6"/>
  </r>
  <r>
    <n v="620071849"/>
    <n v="38256"/>
    <n v="2"/>
    <x v="4"/>
  </r>
  <r>
    <n v="620071854"/>
    <m/>
    <n v="2"/>
    <x v="4"/>
  </r>
  <r>
    <n v="620073954"/>
    <n v="32195"/>
    <n v="4"/>
    <x v="2"/>
  </r>
  <r>
    <n v="620073962"/>
    <n v="44113"/>
    <n v="4"/>
    <x v="2"/>
  </r>
  <r>
    <n v="620073966"/>
    <n v="44113"/>
    <n v="6"/>
    <x v="5"/>
  </r>
  <r>
    <n v="620073971"/>
    <n v="20659"/>
    <n v="5"/>
    <x v="7"/>
  </r>
  <r>
    <n v="620080484"/>
    <n v="31281"/>
    <n v="2"/>
    <x v="0"/>
  </r>
  <r>
    <n v="620080491"/>
    <n v="18745"/>
    <n v="3"/>
    <x v="3"/>
  </r>
  <r>
    <n v="620080497"/>
    <n v="43925"/>
    <n v="5"/>
    <x v="1"/>
  </r>
  <r>
    <n v="620164414"/>
    <n v="38299"/>
    <n v="3"/>
    <x v="5"/>
  </r>
  <r>
    <n v="620164668"/>
    <n v="38486"/>
    <n v="1"/>
    <x v="4"/>
  </r>
  <r>
    <n v="620164724"/>
    <n v="27677"/>
    <n v="2"/>
    <x v="0"/>
  </r>
  <r>
    <n v="620164929"/>
    <n v="38486"/>
    <n v="2"/>
    <x v="4"/>
  </r>
  <r>
    <n v="620165285"/>
    <n v="44113"/>
    <n v="2"/>
    <x v="0"/>
  </r>
  <r>
    <n v="620165826"/>
    <n v="37095"/>
    <n v="2"/>
    <x v="4"/>
  </r>
  <r>
    <n v="620165897"/>
    <n v="38486"/>
    <n v="2"/>
    <x v="4"/>
  </r>
  <r>
    <n v="620165934"/>
    <n v="36864"/>
    <n v="9"/>
    <x v="9"/>
  </r>
  <r>
    <n v="620166306"/>
    <n v="38299"/>
    <n v="1"/>
    <x v="4"/>
  </r>
  <r>
    <n v="620166566"/>
    <m/>
    <n v="2"/>
    <x v="4"/>
  </r>
  <r>
    <n v="620210246"/>
    <n v="27677"/>
    <n v="4"/>
    <x v="0"/>
  </r>
  <r>
    <n v="620253684"/>
    <n v="32195"/>
    <n v="2"/>
    <x v="0"/>
  </r>
  <r>
    <n v="620257265"/>
    <n v="38299"/>
    <n v="1"/>
    <x v="4"/>
  </r>
  <r>
    <n v="620259512"/>
    <n v="28158"/>
    <n v="2"/>
    <x v="0"/>
  </r>
  <r>
    <n v="620259516"/>
    <m/>
    <n v="1"/>
    <x v="4"/>
  </r>
  <r>
    <n v="620259609"/>
    <n v="38486"/>
    <n v="3"/>
    <x v="5"/>
  </r>
  <r>
    <n v="620259626"/>
    <n v="37095"/>
    <n v="1"/>
    <x v="4"/>
  </r>
  <r>
    <n v="620259651"/>
    <m/>
    <n v="3"/>
    <x v="3"/>
  </r>
  <r>
    <n v="620259652"/>
    <n v="38299"/>
    <n v="2"/>
    <x v="0"/>
  </r>
  <r>
    <n v="620259670"/>
    <n v="27677"/>
    <n v="3"/>
    <x v="5"/>
  </r>
  <r>
    <n v="620259738"/>
    <n v="27677"/>
    <n v="3"/>
    <x v="5"/>
  </r>
  <r>
    <n v="620259787"/>
    <n v="44113"/>
    <n v="2"/>
    <x v="0"/>
  </r>
  <r>
    <n v="620260171"/>
    <n v="38299"/>
    <n v="4"/>
    <x v="0"/>
  </r>
  <r>
    <n v="620260176"/>
    <n v="38486"/>
    <n v="3"/>
    <x v="3"/>
  </r>
  <r>
    <n v="620260370"/>
    <n v="20659"/>
    <n v="1"/>
    <x v="4"/>
  </r>
  <r>
    <n v="620280451"/>
    <n v="39213"/>
    <n v="2"/>
    <x v="0"/>
  </r>
  <r>
    <n v="620288844"/>
    <n v="39213"/>
    <n v="1"/>
    <x v="4"/>
  </r>
  <r>
    <n v="620288918"/>
    <n v="38299"/>
    <n v="2"/>
    <x v="0"/>
  </r>
  <r>
    <n v="620288931"/>
    <m/>
    <n v="2"/>
    <x v="0"/>
  </r>
  <r>
    <n v="620297783"/>
    <n v="27677"/>
    <n v="2"/>
    <x v="0"/>
  </r>
  <r>
    <n v="620319403"/>
    <n v="27677"/>
    <n v="2"/>
    <x v="4"/>
  </r>
  <r>
    <n v="620326374"/>
    <n v="20659"/>
    <n v="2"/>
    <x v="0"/>
  </r>
  <r>
    <n v="620334607"/>
    <n v="27677"/>
    <n v="3"/>
    <x v="5"/>
  </r>
  <r>
    <n v="620335793"/>
    <n v="37095"/>
    <n v="4"/>
    <x v="0"/>
  </r>
  <r>
    <n v="620335797"/>
    <n v="31468"/>
    <n v="3"/>
    <x v="3"/>
  </r>
  <r>
    <n v="620335802"/>
    <n v="38299"/>
    <n v="2"/>
    <x v="0"/>
  </r>
  <r>
    <n v="620338248"/>
    <n v="39213"/>
    <n v="4"/>
    <x v="0"/>
  </r>
  <r>
    <n v="620341858"/>
    <n v="31468"/>
    <n v="1"/>
    <x v="4"/>
  </r>
  <r>
    <n v="620347238"/>
    <n v="38299"/>
    <n v="1"/>
    <x v="4"/>
  </r>
  <r>
    <n v="620348694"/>
    <n v="31468"/>
    <n v="2"/>
    <x v="4"/>
  </r>
  <r>
    <n v="620350213"/>
    <n v="37095"/>
    <n v="1"/>
    <x v="4"/>
  </r>
  <r>
    <n v="620350252"/>
    <n v="38299"/>
    <n v="1"/>
    <x v="4"/>
  </r>
  <r>
    <n v="620350452"/>
    <n v="27677"/>
    <n v="1"/>
    <x v="4"/>
  </r>
  <r>
    <n v="620350467"/>
    <n v="30281"/>
    <n v="7"/>
    <x v="12"/>
  </r>
  <r>
    <n v="620350755"/>
    <m/>
    <n v="1"/>
    <x v="4"/>
  </r>
  <r>
    <n v="620350940"/>
    <n v="31468"/>
    <n v="1"/>
    <x v="4"/>
  </r>
  <r>
    <n v="620352438"/>
    <n v="38299"/>
    <n v="1"/>
    <x v="4"/>
  </r>
  <r>
    <n v="620352485"/>
    <n v="32195"/>
    <n v="3"/>
    <x v="3"/>
  </r>
  <r>
    <n v="620352827"/>
    <n v="27677"/>
    <n v="1"/>
    <x v="4"/>
  </r>
  <r>
    <n v="620352878"/>
    <n v="38299"/>
    <n v="1"/>
    <x v="4"/>
  </r>
  <r>
    <n v="620353088"/>
    <n v="39213"/>
    <n v="2"/>
    <x v="4"/>
  </r>
  <r>
    <n v="620396872"/>
    <n v="27677"/>
    <n v="6"/>
    <x v="5"/>
  </r>
  <r>
    <n v="620398983"/>
    <n v="43881"/>
    <n v="2"/>
    <x v="4"/>
  </r>
  <r>
    <n v="620438281"/>
    <n v="26284"/>
    <n v="1"/>
    <x v="4"/>
  </r>
  <r>
    <n v="620438354"/>
    <n v="38299"/>
    <n v="2"/>
    <x v="0"/>
  </r>
  <r>
    <n v="620438396"/>
    <m/>
    <n v="5"/>
    <x v="1"/>
  </r>
  <r>
    <n v="620440833"/>
    <n v="44113"/>
    <n v="3"/>
    <x v="3"/>
  </r>
  <r>
    <n v="620441933"/>
    <n v="38256"/>
    <n v="1"/>
    <x v="4"/>
  </r>
  <r>
    <n v="620443701"/>
    <n v="33058"/>
    <n v="1"/>
    <x v="4"/>
  </r>
  <r>
    <n v="620445790"/>
    <n v="31281"/>
    <n v="1"/>
    <x v="4"/>
  </r>
  <r>
    <n v="620446013"/>
    <n v="37095"/>
    <n v="2"/>
    <x v="4"/>
  </r>
  <r>
    <n v="620447266"/>
    <n v="31237"/>
    <n v="3"/>
    <x v="3"/>
  </r>
  <r>
    <n v="620447270"/>
    <m/>
    <n v="2"/>
    <x v="0"/>
  </r>
  <r>
    <n v="620447357"/>
    <n v="37095"/>
    <n v="3"/>
    <x v="3"/>
  </r>
  <r>
    <n v="620447417"/>
    <n v="27677"/>
    <n v="2"/>
    <x v="0"/>
  </r>
  <r>
    <n v="620447520"/>
    <n v="39213"/>
    <n v="1"/>
    <x v="4"/>
  </r>
  <r>
    <n v="620447853"/>
    <n v="36864"/>
    <n v="3"/>
    <x v="5"/>
  </r>
  <r>
    <n v="620447857"/>
    <n v="27677"/>
    <n v="2"/>
    <x v="0"/>
  </r>
  <r>
    <n v="620449048"/>
    <n v="32195"/>
    <n v="3"/>
    <x v="3"/>
  </r>
  <r>
    <n v="620449070"/>
    <n v="36342"/>
    <n v="1"/>
    <x v="4"/>
  </r>
  <r>
    <n v="620465841"/>
    <n v="32195"/>
    <n v="2"/>
    <x v="4"/>
  </r>
  <r>
    <n v="620465895"/>
    <n v="28158"/>
    <n v="1"/>
    <x v="4"/>
  </r>
  <r>
    <n v="620474556"/>
    <n v="27677"/>
    <n v="2"/>
    <x v="4"/>
  </r>
  <r>
    <n v="620474597"/>
    <m/>
    <n v="1"/>
    <x v="4"/>
  </r>
  <r>
    <n v="620474660"/>
    <n v="38299"/>
    <n v="2"/>
    <x v="0"/>
  </r>
  <r>
    <n v="620492830"/>
    <n v="31237"/>
    <n v="2"/>
    <x v="0"/>
  </r>
  <r>
    <n v="620520412"/>
    <n v="27677"/>
    <n v="3"/>
    <x v="5"/>
  </r>
  <r>
    <n v="620520470"/>
    <n v="38486"/>
    <n v="1"/>
    <x v="4"/>
  </r>
  <r>
    <n v="620520498"/>
    <n v="27677"/>
    <n v="2"/>
    <x v="4"/>
  </r>
  <r>
    <n v="620528169"/>
    <n v="31281"/>
    <n v="2"/>
    <x v="0"/>
  </r>
  <r>
    <n v="620529177"/>
    <n v="44113"/>
    <n v="1"/>
    <x v="4"/>
  </r>
  <r>
    <n v="620533185"/>
    <n v="37095"/>
    <n v="1"/>
    <x v="4"/>
  </r>
  <r>
    <n v="620534642"/>
    <n v="35181"/>
    <n v="2"/>
    <x v="4"/>
  </r>
  <r>
    <n v="620535430"/>
    <n v="33302"/>
    <n v="1"/>
    <x v="4"/>
  </r>
  <r>
    <n v="620535518"/>
    <n v="38486"/>
    <n v="1"/>
    <x v="4"/>
  </r>
  <r>
    <n v="620535871"/>
    <n v="20659"/>
    <n v="3"/>
    <x v="3"/>
  </r>
  <r>
    <n v="620536155"/>
    <n v="27677"/>
    <n v="1"/>
    <x v="4"/>
  </r>
  <r>
    <n v="620536471"/>
    <n v="20659"/>
    <n v="2"/>
    <x v="0"/>
  </r>
  <r>
    <n v="620536554"/>
    <n v="31281"/>
    <n v="1"/>
    <x v="4"/>
  </r>
  <r>
    <n v="620536564"/>
    <n v="35181"/>
    <n v="9"/>
    <x v="9"/>
  </r>
  <r>
    <n v="620536697"/>
    <m/>
    <n v="2"/>
    <x v="4"/>
  </r>
  <r>
    <n v="620537735"/>
    <n v="31468"/>
    <n v="3"/>
    <x v="5"/>
  </r>
  <r>
    <n v="620537829"/>
    <n v="37095"/>
    <n v="3"/>
    <x v="3"/>
  </r>
  <r>
    <n v="620537947"/>
    <n v="20659"/>
    <n v="1"/>
    <x v="4"/>
  </r>
  <r>
    <n v="620570709"/>
    <n v="31281"/>
    <n v="2"/>
    <x v="0"/>
  </r>
  <r>
    <n v="620602160"/>
    <n v="37095"/>
    <n v="1"/>
    <x v="4"/>
  </r>
  <r>
    <n v="620602414"/>
    <n v="31281"/>
    <n v="1"/>
    <x v="4"/>
  </r>
  <r>
    <n v="620603226"/>
    <n v="44113"/>
    <n v="1"/>
    <x v="4"/>
  </r>
  <r>
    <n v="620603698"/>
    <n v="38256"/>
    <n v="3"/>
    <x v="3"/>
  </r>
  <r>
    <n v="620605567"/>
    <n v="24370"/>
    <n v="2"/>
    <x v="4"/>
  </r>
  <r>
    <n v="620607674"/>
    <m/>
    <n v="1"/>
    <x v="4"/>
  </r>
  <r>
    <n v="620608082"/>
    <n v="31237"/>
    <n v="1"/>
    <x v="4"/>
  </r>
  <r>
    <n v="620609305"/>
    <n v="43881"/>
    <n v="1"/>
    <x v="4"/>
  </r>
  <r>
    <n v="620609312"/>
    <n v="39213"/>
    <n v="2"/>
    <x v="0"/>
  </r>
  <r>
    <n v="620609316"/>
    <m/>
    <n v="3"/>
    <x v="3"/>
  </r>
  <r>
    <n v="620609397"/>
    <n v="31281"/>
    <n v="1"/>
    <x v="4"/>
  </r>
  <r>
    <n v="620609434"/>
    <n v="31237"/>
    <n v="6"/>
    <x v="5"/>
  </r>
  <r>
    <n v="620609452"/>
    <n v="27677"/>
    <n v="4"/>
    <x v="2"/>
  </r>
  <r>
    <n v="620609500"/>
    <n v="31281"/>
    <n v="3"/>
    <x v="5"/>
  </r>
  <r>
    <n v="620609536"/>
    <n v="20659"/>
    <n v="2"/>
    <x v="4"/>
  </r>
  <r>
    <n v="620609538"/>
    <n v="39213"/>
    <n v="1"/>
    <x v="4"/>
  </r>
  <r>
    <n v="620609812"/>
    <n v="39213"/>
    <n v="3"/>
    <x v="3"/>
  </r>
  <r>
    <n v="620610112"/>
    <n v="27677"/>
    <n v="2"/>
    <x v="4"/>
  </r>
  <r>
    <n v="620611881"/>
    <n v="16622"/>
    <n v="1"/>
    <x v="4"/>
  </r>
  <r>
    <n v="620618046"/>
    <n v="37095"/>
    <n v="1"/>
    <x v="4"/>
  </r>
  <r>
    <n v="620622437"/>
    <n v="39213"/>
    <n v="1"/>
    <x v="4"/>
  </r>
  <r>
    <n v="620623109"/>
    <m/>
    <n v="1"/>
    <x v="4"/>
  </r>
  <r>
    <n v="620623169"/>
    <n v="38299"/>
    <n v="3"/>
    <x v="3"/>
  </r>
  <r>
    <n v="620633043"/>
    <n v="33302"/>
    <n v="3"/>
    <x v="3"/>
  </r>
  <r>
    <n v="620663891"/>
    <n v="31468"/>
    <n v="2"/>
    <x v="0"/>
  </r>
  <r>
    <n v="620664035"/>
    <n v="44113"/>
    <n v="1"/>
    <x v="4"/>
  </r>
  <r>
    <n v="620664043"/>
    <n v="32195"/>
    <n v="4"/>
    <x v="0"/>
  </r>
  <r>
    <n v="620664048"/>
    <n v="27677"/>
    <n v="3"/>
    <x v="3"/>
  </r>
  <r>
    <n v="620668051"/>
    <n v="39213"/>
    <n v="4"/>
    <x v="0"/>
  </r>
  <r>
    <n v="620669442"/>
    <n v="43881"/>
    <n v="2"/>
    <x v="4"/>
  </r>
  <r>
    <n v="620669566"/>
    <n v="38486"/>
    <n v="3"/>
    <x v="3"/>
  </r>
  <r>
    <n v="620673536"/>
    <n v="37095"/>
    <n v="1"/>
    <x v="4"/>
  </r>
  <r>
    <n v="620675053"/>
    <n v="27432"/>
    <n v="2"/>
    <x v="4"/>
  </r>
  <r>
    <n v="620675070"/>
    <n v="38299"/>
    <n v="1"/>
    <x v="4"/>
  </r>
  <r>
    <n v="620677020"/>
    <n v="37095"/>
    <n v="1"/>
    <x v="4"/>
  </r>
  <r>
    <n v="620679666"/>
    <n v="38486"/>
    <n v="2"/>
    <x v="4"/>
  </r>
  <r>
    <n v="620680245"/>
    <n v="38299"/>
    <n v="2"/>
    <x v="0"/>
  </r>
  <r>
    <n v="620680473"/>
    <n v="20659"/>
    <n v="1"/>
    <x v="4"/>
  </r>
  <r>
    <n v="620680481"/>
    <n v="33058"/>
    <n v="7"/>
    <x v="12"/>
  </r>
  <r>
    <n v="620680608"/>
    <m/>
    <n v="2"/>
    <x v="4"/>
  </r>
  <r>
    <n v="620680983"/>
    <n v="31468"/>
    <n v="3"/>
    <x v="3"/>
  </r>
  <r>
    <n v="620681107"/>
    <n v="38299"/>
    <n v="3"/>
    <x v="3"/>
  </r>
  <r>
    <n v="620719410"/>
    <n v="37095"/>
    <n v="2"/>
    <x v="4"/>
  </r>
  <r>
    <n v="620720357"/>
    <n v="39213"/>
    <n v="3"/>
    <x v="3"/>
  </r>
  <r>
    <n v="620720387"/>
    <n v="44113"/>
    <n v="5"/>
    <x v="1"/>
  </r>
  <r>
    <n v="620720481"/>
    <n v="20659"/>
    <n v="1"/>
    <x v="4"/>
  </r>
  <r>
    <n v="620721162"/>
    <n v="27677"/>
    <n v="1"/>
    <x v="4"/>
  </r>
  <r>
    <n v="620721300"/>
    <m/>
    <n v="1"/>
    <x v="4"/>
  </r>
  <r>
    <n v="620723224"/>
    <n v="32195"/>
    <n v="4"/>
    <x v="0"/>
  </r>
  <r>
    <n v="620723228"/>
    <m/>
    <n v="1"/>
    <x v="4"/>
  </r>
  <r>
    <n v="620723301"/>
    <n v="31281"/>
    <n v="3"/>
    <x v="5"/>
  </r>
  <r>
    <n v="620723336"/>
    <n v="37095"/>
    <n v="2"/>
    <x v="0"/>
  </r>
  <r>
    <n v="620723352"/>
    <n v="35181"/>
    <n v="3"/>
    <x v="5"/>
  </r>
  <r>
    <n v="620723388"/>
    <n v="38256"/>
    <n v="3"/>
    <x v="5"/>
  </r>
  <r>
    <n v="620723417"/>
    <n v="37095"/>
    <n v="2"/>
    <x v="4"/>
  </r>
  <r>
    <n v="620723616"/>
    <n v="27677"/>
    <n v="5"/>
    <x v="1"/>
  </r>
  <r>
    <n v="620723939"/>
    <n v="31468"/>
    <n v="1"/>
    <x v="4"/>
  </r>
  <r>
    <n v="620732164"/>
    <m/>
    <n v="3"/>
    <x v="3"/>
  </r>
  <r>
    <n v="620732177"/>
    <n v="38486"/>
    <n v="3"/>
    <x v="3"/>
  </r>
  <r>
    <n v="620738163"/>
    <m/>
    <n v="2"/>
    <x v="4"/>
  </r>
  <r>
    <n v="620749791"/>
    <n v="27677"/>
    <n v="1"/>
    <x v="4"/>
  </r>
  <r>
    <n v="620756686"/>
    <n v="39213"/>
    <n v="2"/>
    <x v="4"/>
  </r>
  <r>
    <n v="620757436"/>
    <n v="27677"/>
    <n v="1"/>
    <x v="4"/>
  </r>
  <r>
    <n v="620757438"/>
    <n v="44113"/>
    <n v="4"/>
    <x v="0"/>
  </r>
  <r>
    <n v="620760283"/>
    <n v="38299"/>
    <n v="1"/>
    <x v="4"/>
  </r>
  <r>
    <n v="620760290"/>
    <n v="20659"/>
    <n v="3"/>
    <x v="3"/>
  </r>
  <r>
    <n v="620762676"/>
    <n v="44113"/>
    <n v="2"/>
    <x v="0"/>
  </r>
  <r>
    <n v="620764210"/>
    <n v="38256"/>
    <n v="2"/>
    <x v="4"/>
  </r>
  <r>
    <n v="620764242"/>
    <n v="31281"/>
    <n v="4"/>
    <x v="2"/>
  </r>
  <r>
    <n v="620766390"/>
    <n v="38256"/>
    <n v="3"/>
    <x v="3"/>
  </r>
  <r>
    <n v="620766404"/>
    <n v="37095"/>
    <n v="5"/>
    <x v="1"/>
  </r>
  <r>
    <n v="620768699"/>
    <n v="35181"/>
    <n v="1"/>
    <x v="4"/>
  </r>
  <r>
    <n v="620768816"/>
    <n v="39213"/>
    <n v="1"/>
    <x v="4"/>
  </r>
  <r>
    <n v="620770819"/>
    <n v="28158"/>
    <n v="1"/>
    <x v="4"/>
  </r>
  <r>
    <n v="620778122"/>
    <n v="44113"/>
    <n v="3"/>
    <x v="3"/>
  </r>
  <r>
    <n v="620778475"/>
    <n v="31468"/>
    <n v="1"/>
    <x v="4"/>
  </r>
  <r>
    <n v="620779903"/>
    <n v="31281"/>
    <n v="4"/>
    <x v="0"/>
  </r>
  <r>
    <n v="620783239"/>
    <m/>
    <n v="1"/>
    <x v="4"/>
  </r>
  <r>
    <n v="620783666"/>
    <n v="37095"/>
    <n v="1"/>
    <x v="4"/>
  </r>
  <r>
    <n v="620784556"/>
    <n v="20659"/>
    <n v="1"/>
    <x v="4"/>
  </r>
  <r>
    <n v="620788137"/>
    <n v="44113"/>
    <n v="2"/>
    <x v="4"/>
  </r>
  <r>
    <n v="620788299"/>
    <m/>
    <n v="1"/>
    <x v="4"/>
  </r>
  <r>
    <n v="620788351"/>
    <n v="37095"/>
    <n v="2"/>
    <x v="4"/>
  </r>
  <r>
    <n v="620788535"/>
    <n v="35181"/>
    <n v="8"/>
    <x v="8"/>
  </r>
  <r>
    <n v="620788710"/>
    <n v="38486"/>
    <n v="1"/>
    <x v="4"/>
  </r>
  <r>
    <n v="620811801"/>
    <n v="38299"/>
    <n v="1"/>
    <x v="4"/>
  </r>
  <r>
    <n v="620811824"/>
    <n v="31281"/>
    <n v="1"/>
    <x v="4"/>
  </r>
  <r>
    <n v="620811833"/>
    <n v="31237"/>
    <n v="2"/>
    <x v="4"/>
  </r>
  <r>
    <n v="620812323"/>
    <n v="37095"/>
    <n v="1"/>
    <x v="4"/>
  </r>
  <r>
    <n v="620812807"/>
    <n v="27677"/>
    <n v="3"/>
    <x v="5"/>
  </r>
  <r>
    <n v="620813970"/>
    <m/>
    <n v="1"/>
    <x v="4"/>
  </r>
  <r>
    <n v="620814364"/>
    <m/>
    <n v="2"/>
    <x v="4"/>
  </r>
  <r>
    <n v="620814457"/>
    <n v="31281"/>
    <n v="5"/>
    <x v="1"/>
  </r>
  <r>
    <n v="620814467"/>
    <n v="27677"/>
    <n v="3"/>
    <x v="5"/>
  </r>
  <r>
    <n v="620814582"/>
    <m/>
    <n v="4"/>
    <x v="0"/>
  </r>
  <r>
    <n v="620821624"/>
    <m/>
    <n v="3"/>
    <x v="3"/>
  </r>
  <r>
    <n v="620821632"/>
    <n v="38299"/>
    <n v="2"/>
    <x v="4"/>
  </r>
  <r>
    <n v="620831640"/>
    <m/>
    <n v="6"/>
    <x v="5"/>
  </r>
  <r>
    <n v="620834755"/>
    <n v="44113"/>
    <n v="5"/>
    <x v="1"/>
  </r>
  <r>
    <n v="620834765"/>
    <m/>
    <n v="3"/>
    <x v="3"/>
  </r>
  <r>
    <n v="620836261"/>
    <n v="38299"/>
    <n v="1"/>
    <x v="4"/>
  </r>
  <r>
    <n v="620836432"/>
    <n v="44113"/>
    <n v="2"/>
    <x v="4"/>
  </r>
  <r>
    <n v="620837807"/>
    <n v="38299"/>
    <n v="4"/>
    <x v="0"/>
  </r>
  <r>
    <n v="620841618"/>
    <n v="37095"/>
    <n v="1"/>
    <x v="4"/>
  </r>
  <r>
    <n v="620841693"/>
    <m/>
    <n v="4"/>
    <x v="0"/>
  </r>
  <r>
    <n v="620842418"/>
    <n v="36864"/>
    <n v="7"/>
    <x v="6"/>
  </r>
  <r>
    <n v="620843604"/>
    <n v="27677"/>
    <n v="1"/>
    <x v="4"/>
  </r>
  <r>
    <n v="620843915"/>
    <n v="37095"/>
    <n v="1"/>
    <x v="4"/>
  </r>
  <r>
    <n v="620853170"/>
    <m/>
    <n v="1"/>
    <x v="4"/>
  </r>
  <r>
    <n v="620853412"/>
    <m/>
    <n v="1"/>
    <x v="4"/>
  </r>
  <r>
    <n v="620860288"/>
    <m/>
    <n v="3"/>
    <x v="3"/>
  </r>
  <r>
    <n v="620861081"/>
    <n v="37095"/>
    <n v="2"/>
    <x v="0"/>
  </r>
  <r>
    <n v="620865590"/>
    <n v="43925"/>
    <n v="3"/>
    <x v="3"/>
  </r>
  <r>
    <n v="620872529"/>
    <m/>
    <n v="1"/>
    <x v="4"/>
  </r>
  <r>
    <n v="620872750"/>
    <m/>
    <n v="2"/>
    <x v="4"/>
  </r>
  <r>
    <n v="620876699"/>
    <n v="31281"/>
    <n v="2"/>
    <x v="4"/>
  </r>
  <r>
    <m/>
    <m/>
    <m/>
    <x v="13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23">
  <r>
    <n v="616135404"/>
    <n v="66"/>
    <x v="0"/>
    <n v="120994"/>
    <s v="Visitante"/>
    <n v="431954626"/>
    <x v="0"/>
    <n v="13"/>
    <n v="24"/>
    <n v="11"/>
    <x v="0"/>
    <x v="0"/>
    <x v="0"/>
  </r>
  <r>
    <n v="617268203"/>
    <n v="4"/>
    <x v="0"/>
    <n v="125815"/>
    <s v="Local"/>
    <n v="391108369"/>
    <x v="1"/>
    <n v="80"/>
    <n v="26"/>
    <n v="14"/>
    <x v="0"/>
    <x v="1"/>
    <x v="0"/>
  </r>
  <r>
    <n v="620447373"/>
    <n v="52"/>
    <x v="0"/>
    <n v="1339901"/>
    <s v="Local"/>
    <n v="418559188"/>
    <x v="1"/>
    <n v="55"/>
    <n v="19"/>
    <n v="15"/>
    <x v="1"/>
    <x v="0"/>
    <x v="1"/>
  </r>
  <r>
    <n v="11195011"/>
    <n v="26"/>
    <x v="0"/>
    <n v="1855059"/>
    <s v="Local"/>
    <n v="386015454"/>
    <x v="1"/>
    <n v="84"/>
    <n v="28"/>
    <n v="22"/>
    <x v="2"/>
    <x v="2"/>
    <x v="1"/>
  </r>
  <r>
    <n v="11199822"/>
    <n v="80"/>
    <x v="1"/>
    <n v="120994"/>
    <s v="Visitante"/>
    <n v="431844974"/>
    <x v="2"/>
    <n v="70"/>
    <n v="25"/>
    <n v="31"/>
    <x v="0"/>
    <x v="2"/>
    <x v="2"/>
  </r>
  <r>
    <n v="11206784"/>
    <n v="52"/>
    <x v="0"/>
    <n v="120994"/>
    <s v="Visitante"/>
    <n v="431897450"/>
    <x v="3"/>
    <n v="53"/>
    <n v="27"/>
    <n v="33"/>
    <x v="0"/>
    <x v="0"/>
    <x v="2"/>
  </r>
  <r>
    <n v="11209507"/>
    <n v="10"/>
    <x v="1"/>
    <n v="120994"/>
    <s v="Visitante"/>
    <n v="431706739"/>
    <x v="3"/>
    <n v="60"/>
    <n v="27"/>
    <n v="31"/>
    <x v="2"/>
    <x v="0"/>
    <x v="3"/>
  </r>
  <r>
    <n v="11211272"/>
    <n v="42"/>
    <x v="0"/>
    <n v="124979"/>
    <s v="Local"/>
    <n v="386285899"/>
    <x v="1"/>
    <n v="52"/>
    <n v="25"/>
    <n v="23"/>
    <x v="3"/>
    <x v="0"/>
    <x v="4"/>
  </r>
  <r>
    <n v="11218057"/>
    <n v="15"/>
    <x v="0"/>
    <n v="120994"/>
    <s v="Visitante"/>
    <n v="373182450"/>
    <x v="1"/>
    <n v="56"/>
    <n v="27"/>
    <n v="32"/>
    <x v="0"/>
    <x v="0"/>
    <x v="2"/>
  </r>
  <r>
    <n v="616225996"/>
    <n v="22"/>
    <x v="0"/>
    <n v="71272"/>
    <s v="Visitante"/>
    <n v="386545286"/>
    <x v="2"/>
    <n v="11"/>
    <n v="42"/>
    <n v="9"/>
    <x v="0"/>
    <x v="0"/>
    <x v="5"/>
  </r>
  <r>
    <n v="616225996"/>
    <n v="82"/>
    <x v="0"/>
    <n v="71272"/>
    <s v="Visitante"/>
    <n v="395010888"/>
    <x v="3"/>
    <n v="11"/>
    <n v="42"/>
    <n v="9"/>
    <x v="0"/>
    <x v="0"/>
    <x v="5"/>
  </r>
  <r>
    <n v="620341329"/>
    <n v="29"/>
    <x v="0"/>
    <n v="71272"/>
    <s v="Visitante"/>
    <n v="386184046"/>
    <x v="0"/>
    <n v="17"/>
    <n v="42"/>
    <n v="8"/>
    <x v="0"/>
    <x v="0"/>
    <x v="5"/>
  </r>
  <r>
    <n v="620341329"/>
    <n v="58"/>
    <x v="0"/>
    <n v="71272"/>
    <s v="Visitante"/>
    <n v="400761295"/>
    <x v="4"/>
    <n v="17"/>
    <n v="42"/>
    <n v="8"/>
    <x v="0"/>
    <x v="0"/>
    <x v="5"/>
  </r>
  <r>
    <n v="620341329"/>
    <n v="65"/>
    <x v="0"/>
    <n v="71272"/>
    <s v="Visitante"/>
    <n v="388553655"/>
    <x v="4"/>
    <n v="17"/>
    <n v="42"/>
    <n v="8"/>
    <x v="0"/>
    <x v="0"/>
    <x v="5"/>
  </r>
  <r>
    <n v="620071838"/>
    <n v="60"/>
    <x v="0"/>
    <n v="71272"/>
    <s v="Visitante"/>
    <n v="386905011"/>
    <x v="5"/>
    <n v="67"/>
    <n v="42"/>
    <n v="40"/>
    <x v="0"/>
    <x v="2"/>
    <x v="4"/>
  </r>
  <r>
    <n v="11203593"/>
    <n v="22"/>
    <x v="1"/>
    <n v="137672"/>
    <s v="Local"/>
    <n v="387212233"/>
    <x v="3"/>
    <n v="46"/>
    <n v="43"/>
    <n v="51"/>
    <x v="4"/>
    <x v="3"/>
    <x v="2"/>
  </r>
  <r>
    <n v="11205360"/>
    <n v="48"/>
    <x v="1"/>
    <n v="71272"/>
    <s v="Visitante"/>
    <n v="388535246"/>
    <x v="6"/>
    <n v="55"/>
    <n v="43"/>
    <n v="59"/>
    <x v="4"/>
    <x v="1"/>
    <x v="6"/>
  </r>
  <r>
    <n v="11258084"/>
    <n v="77"/>
    <x v="0"/>
    <n v="121578"/>
    <s v="Local"/>
    <n v="370701594"/>
    <x v="7"/>
    <n v="76"/>
    <n v="28"/>
    <n v="14"/>
    <x v="0"/>
    <x v="1"/>
    <x v="0"/>
  </r>
  <r>
    <n v="11257208"/>
    <n v="66"/>
    <x v="0"/>
    <n v="991150"/>
    <s v="Local"/>
    <n v="341668018"/>
    <x v="1"/>
    <n v="74"/>
    <n v="21"/>
    <n v="14"/>
    <x v="0"/>
    <x v="0"/>
    <x v="1"/>
  </r>
  <r>
    <n v="11255504"/>
    <n v="35"/>
    <x v="0"/>
    <n v="71272"/>
    <s v="Local"/>
    <n v="393776043"/>
    <x v="3"/>
    <n v="75"/>
    <n v="47"/>
    <n v="19"/>
    <x v="0"/>
    <x v="1"/>
    <x v="7"/>
  </r>
  <r>
    <n v="11262172"/>
    <n v="85"/>
    <x v="0"/>
    <n v="463541"/>
    <s v="Local"/>
    <n v="386785169"/>
    <x v="8"/>
    <n v="75"/>
    <n v="35"/>
    <n v="14"/>
    <x v="0"/>
    <x v="1"/>
    <x v="8"/>
  </r>
  <r>
    <n v="11264109"/>
    <n v="23"/>
    <x v="1"/>
    <n v="2053402"/>
    <s v="Local"/>
    <n v="433186453"/>
    <x v="5"/>
    <n v="47"/>
    <n v="15"/>
    <n v="14"/>
    <x v="0"/>
    <x v="1"/>
    <x v="4"/>
  </r>
  <r>
    <n v="11264958"/>
    <n v="18"/>
    <x v="0"/>
    <n v="793621"/>
    <s v="Local"/>
    <n v="377901612"/>
    <x v="0"/>
    <n v="76"/>
    <n v="34"/>
    <n v="14"/>
    <x v="3"/>
    <x v="1"/>
    <x v="8"/>
  </r>
  <r>
    <n v="11264958"/>
    <n v="22"/>
    <x v="0"/>
    <n v="793621"/>
    <s v="Local"/>
    <n v="395022791"/>
    <x v="5"/>
    <n v="76"/>
    <n v="34"/>
    <n v="14"/>
    <x v="3"/>
    <x v="1"/>
    <x v="8"/>
  </r>
  <r>
    <n v="11264958"/>
    <n v="71"/>
    <x v="0"/>
    <n v="793621"/>
    <s v="Local"/>
    <n v="395022791"/>
    <x v="5"/>
    <n v="76"/>
    <n v="34"/>
    <n v="14"/>
    <x v="3"/>
    <x v="1"/>
    <x v="8"/>
  </r>
  <r>
    <n v="11266630"/>
    <n v="33"/>
    <x v="0"/>
    <n v="71272"/>
    <s v="Visitante"/>
    <n v="389191030"/>
    <x v="7"/>
    <n v="20"/>
    <n v="46"/>
    <n v="14"/>
    <x v="0"/>
    <x v="1"/>
    <x v="5"/>
  </r>
  <r>
    <n v="11266630"/>
    <n v="82"/>
    <x v="0"/>
    <n v="71272"/>
    <s v="Visitante"/>
    <n v="388553655"/>
    <x v="4"/>
    <n v="20"/>
    <n v="46"/>
    <n v="14"/>
    <x v="0"/>
    <x v="1"/>
    <x v="5"/>
  </r>
  <r>
    <n v="11266628"/>
    <n v="20"/>
    <x v="1"/>
    <n v="120994"/>
    <s v="Visitante"/>
    <n v="431895629"/>
    <x v="3"/>
    <n v="76"/>
    <n v="17"/>
    <n v="39"/>
    <x v="3"/>
    <x v="1"/>
    <x v="9"/>
  </r>
  <r>
    <n v="11269632"/>
    <n v="10"/>
    <x v="0"/>
    <n v="2053670"/>
    <s v="Local"/>
    <n v="425095815"/>
    <x v="5"/>
    <n v="59"/>
    <n v="22"/>
    <n v="14"/>
    <x v="0"/>
    <x v="1"/>
    <x v="10"/>
  </r>
  <r>
    <n v="616141065"/>
    <n v="27"/>
    <x v="1"/>
    <n v="988465"/>
    <s v="Visitante"/>
    <n v="393042814"/>
    <x v="1"/>
    <n v="67"/>
    <n v="23"/>
    <n v="25"/>
    <x v="3"/>
    <x v="2"/>
    <x v="3"/>
  </r>
  <r>
    <n v="11224952"/>
    <n v="62"/>
    <x v="0"/>
    <n v="1436078"/>
    <s v="Visitante"/>
    <n v="414318026"/>
    <x v="1"/>
    <n v="56"/>
    <n v="25"/>
    <n v="29"/>
    <x v="0"/>
    <x v="1"/>
    <x v="3"/>
  </r>
  <r>
    <n v="11187527"/>
    <n v="19"/>
    <x v="0"/>
    <n v="710569"/>
    <s v="Local"/>
    <n v="388968084"/>
    <x v="1"/>
    <n v="60"/>
    <n v="32"/>
    <n v="27"/>
    <x v="2"/>
    <x v="4"/>
    <x v="1"/>
  </r>
  <r>
    <n v="11262798"/>
    <n v="44"/>
    <x v="0"/>
    <n v="993499"/>
    <s v="Local"/>
    <n v="386396947"/>
    <x v="1"/>
    <n v="61"/>
    <n v="36"/>
    <n v="25"/>
    <x v="0"/>
    <x v="1"/>
    <x v="10"/>
  </r>
  <r>
    <n v="617323766"/>
    <n v="70"/>
    <x v="0"/>
    <n v="990223"/>
    <s v="Local"/>
    <n v="412697929"/>
    <x v="9"/>
    <n v="53"/>
    <n v="24"/>
    <n v="22"/>
    <x v="0"/>
    <x v="0"/>
    <x v="4"/>
  </r>
  <r>
    <n v="11270731"/>
    <n v="74"/>
    <x v="0"/>
    <n v="121578"/>
    <s v="Local"/>
    <n v="397504416"/>
    <x v="2"/>
    <n v="45"/>
    <n v="24"/>
    <n v="25"/>
    <x v="0"/>
    <x v="1"/>
    <x v="3"/>
  </r>
  <r>
    <n v="616135520"/>
    <n v="31"/>
    <x v="0"/>
    <n v="1456633"/>
    <s v="Visitante"/>
    <n v="395752148"/>
    <x v="5"/>
    <n v="6"/>
    <n v="32"/>
    <n v="8"/>
    <x v="0"/>
    <x v="0"/>
    <x v="11"/>
  </r>
  <r>
    <n v="11228472"/>
    <n v="78"/>
    <x v="1"/>
    <n v="774537"/>
    <s v="Visitante"/>
    <n v="401601939"/>
    <x v="1"/>
    <n v="50"/>
    <n v="23"/>
    <n v="45"/>
    <x v="0"/>
    <x v="0"/>
    <x v="9"/>
  </r>
  <r>
    <n v="11228498"/>
    <n v="99"/>
    <x v="0"/>
    <n v="1600168"/>
    <s v="Visitante"/>
    <n v="379443879"/>
    <x v="1"/>
    <n v="50"/>
    <n v="45"/>
    <n v="43"/>
    <x v="5"/>
    <x v="5"/>
    <x v="4"/>
  </r>
  <r>
    <n v="616135120"/>
    <n v="29"/>
    <x v="0"/>
    <n v="796087"/>
    <s v="Visitante"/>
    <n v="432305661"/>
    <x v="1"/>
    <n v="60"/>
    <n v="16"/>
    <n v="12"/>
    <x v="0"/>
    <x v="1"/>
    <x v="1"/>
  </r>
  <r>
    <n v="620256188"/>
    <n v="19"/>
    <x v="0"/>
    <n v="121176"/>
    <s v="Visitante"/>
    <n v="367101324"/>
    <x v="1"/>
    <n v="70"/>
    <n v="18"/>
    <n v="15"/>
    <x v="0"/>
    <x v="2"/>
    <x v="4"/>
  </r>
  <r>
    <n v="617387659"/>
    <n v="80"/>
    <x v="1"/>
    <n v="438811"/>
    <s v="Local"/>
    <n v="429485088"/>
    <x v="0"/>
    <n v="47"/>
    <n v="17"/>
    <n v="30"/>
    <x v="3"/>
    <x v="1"/>
    <x v="6"/>
  </r>
  <r>
    <n v="11156431"/>
    <n v="41"/>
    <x v="0"/>
    <n v="774547"/>
    <s v="Local"/>
    <n v="346849982"/>
    <x v="1"/>
    <n v="70"/>
    <n v="26"/>
    <n v="10"/>
    <x v="5"/>
    <x v="1"/>
    <x v="12"/>
  </r>
  <r>
    <n v="617269611"/>
    <n v="49"/>
    <x v="0"/>
    <n v="312903"/>
    <s v="Local"/>
    <n v="373107596"/>
    <x v="1"/>
    <n v="53"/>
    <n v="26"/>
    <n v="45"/>
    <x v="0"/>
    <x v="5"/>
    <x v="13"/>
  </r>
  <r>
    <n v="620525991"/>
    <n v="40"/>
    <x v="1"/>
    <n v="1629787"/>
    <s v="Visitante"/>
    <n v="380749158"/>
    <x v="1"/>
    <n v="48"/>
    <n v="25"/>
    <n v="23"/>
    <x v="3"/>
    <x v="1"/>
    <x v="4"/>
  </r>
  <r>
    <n v="11220112"/>
    <n v="40"/>
    <x v="1"/>
    <n v="1629476"/>
    <s v="Local"/>
    <n v="309301168"/>
    <x v="10"/>
    <n v="54"/>
    <n v="11"/>
    <n v="24"/>
    <x v="3"/>
    <x v="0"/>
    <x v="6"/>
  </r>
  <r>
    <n v="11220164"/>
    <n v="54"/>
    <x v="0"/>
    <n v="948677"/>
    <s v="Visitante"/>
    <n v="328093753"/>
    <x v="1"/>
    <n v="53"/>
    <n v="19"/>
    <n v="17"/>
    <x v="3"/>
    <x v="0"/>
    <x v="4"/>
  </r>
  <r>
    <n v="11247775"/>
    <n v="60"/>
    <x v="0"/>
    <n v="948677"/>
    <s v="Visitante"/>
    <n v="416789233"/>
    <x v="8"/>
    <n v="58"/>
    <n v="19"/>
    <n v="16"/>
    <x v="0"/>
    <x v="0"/>
    <x v="4"/>
  </r>
  <r>
    <n v="11247781"/>
    <n v="70"/>
    <x v="0"/>
    <n v="948677"/>
    <s v="Visitante"/>
    <n v="401367526"/>
    <x v="7"/>
    <n v="53"/>
    <n v="20"/>
    <n v="16"/>
    <x v="3"/>
    <x v="1"/>
    <x v="1"/>
  </r>
  <r>
    <n v="11260861"/>
    <n v="88"/>
    <x v="0"/>
    <n v="121578"/>
    <s v="Local"/>
    <n v="370701594"/>
    <x v="7"/>
    <n v="59"/>
    <n v="29"/>
    <n v="21"/>
    <x v="0"/>
    <x v="1"/>
    <x v="10"/>
  </r>
  <r>
    <n v="616260365"/>
    <n v="60"/>
    <x v="0"/>
    <n v="2054493"/>
    <s v="Visitante"/>
    <n v="419496871"/>
    <x v="1"/>
    <n v="50"/>
    <n v="20"/>
    <n v="19"/>
    <x v="3"/>
    <x v="6"/>
    <x v="4"/>
  </r>
  <r>
    <n v="620350246"/>
    <n v="39"/>
    <x v="0"/>
    <n v="2053203"/>
    <s v="Local"/>
    <n v="430419062"/>
    <x v="1"/>
    <n v="29"/>
    <n v="12"/>
    <n v="21"/>
    <x v="0"/>
    <x v="0"/>
    <x v="14"/>
  </r>
  <r>
    <n v="620535518"/>
    <n v="28"/>
    <x v="0"/>
    <n v="2055939"/>
    <s v="Visitante"/>
    <n v="373384363"/>
    <x v="5"/>
    <n v="36"/>
    <n v="21"/>
    <n v="18"/>
    <x v="0"/>
    <x v="1"/>
    <x v="4"/>
  </r>
  <r>
    <n v="11250649"/>
    <n v="3"/>
    <x v="0"/>
    <n v="1829587"/>
    <s v="Local"/>
    <n v="372482301"/>
    <x v="1"/>
    <n v="70"/>
    <n v="16"/>
    <n v="18"/>
    <x v="0"/>
    <x v="5"/>
    <x v="3"/>
  </r>
  <r>
    <n v="11261245"/>
    <n v="40"/>
    <x v="0"/>
    <n v="463541"/>
    <s v="Local"/>
    <n v="381478406"/>
    <x v="0"/>
    <n v="56"/>
    <n v="35"/>
    <n v="19"/>
    <x v="0"/>
    <x v="1"/>
    <x v="12"/>
  </r>
  <r>
    <n v="617285564"/>
    <n v="7"/>
    <x v="1"/>
    <n v="121578"/>
    <s v="Visitante"/>
    <n v="380210918"/>
    <x v="2"/>
    <n v="48"/>
    <n v="32"/>
    <n v="34"/>
    <x v="0"/>
    <x v="1"/>
    <x v="3"/>
  </r>
  <r>
    <n v="617285568"/>
    <n v="57"/>
    <x v="0"/>
    <n v="121578"/>
    <s v="Local"/>
    <n v="380438514"/>
    <x v="1"/>
    <n v="58"/>
    <n v="31"/>
    <n v="24"/>
    <x v="0"/>
    <x v="6"/>
    <x v="1"/>
  </r>
  <r>
    <n v="620449048"/>
    <n v="9"/>
    <x v="0"/>
    <n v="121578"/>
    <s v="Visitante"/>
    <n v="379643670"/>
    <x v="5"/>
    <n v="45"/>
    <n v="29"/>
    <n v="29"/>
    <x v="2"/>
    <x v="1"/>
    <x v="4"/>
  </r>
  <r>
    <n v="617285569"/>
    <n v="10"/>
    <x v="0"/>
    <n v="121578"/>
    <s v="Visitante"/>
    <n v="374816149"/>
    <x v="11"/>
    <n v="52"/>
    <n v="33"/>
    <n v="33"/>
    <x v="0"/>
    <x v="1"/>
    <x v="4"/>
  </r>
  <r>
    <n v="11210679"/>
    <n v="52"/>
    <x v="0"/>
    <n v="121578"/>
    <s v="Local"/>
    <n v="380210918"/>
    <x v="2"/>
    <n v="47"/>
    <n v="31"/>
    <n v="43"/>
    <x v="0"/>
    <x v="1"/>
    <x v="14"/>
  </r>
  <r>
    <n v="11214753"/>
    <n v="24"/>
    <x v="0"/>
    <n v="889280"/>
    <s v="Visitante"/>
    <n v="397101053"/>
    <x v="1"/>
    <n v="49"/>
    <n v="26"/>
    <n v="38"/>
    <x v="0"/>
    <x v="1"/>
    <x v="14"/>
  </r>
  <r>
    <n v="11218535"/>
    <n v="62"/>
    <x v="0"/>
    <n v="221276"/>
    <s v="Local"/>
    <n v="395981910"/>
    <x v="1"/>
    <n v="52"/>
    <n v="23"/>
    <n v="37"/>
    <x v="0"/>
    <x v="1"/>
    <x v="6"/>
  </r>
  <r>
    <n v="11243806"/>
    <n v="38"/>
    <x v="0"/>
    <n v="121578"/>
    <s v="Visitante"/>
    <n v="397377977"/>
    <x v="2"/>
    <n v="47"/>
    <n v="32"/>
    <n v="31"/>
    <x v="0"/>
    <x v="1"/>
    <x v="4"/>
  </r>
  <r>
    <n v="11254200"/>
    <n v="71"/>
    <x v="1"/>
    <n v="121578"/>
    <s v="Local"/>
    <n v="379643670"/>
    <x v="5"/>
    <n v="46"/>
    <n v="29"/>
    <n v="38"/>
    <x v="0"/>
    <x v="1"/>
    <x v="14"/>
  </r>
  <r>
    <n v="11258597"/>
    <n v="24"/>
    <x v="1"/>
    <n v="121578"/>
    <s v="Local"/>
    <n v="369743744"/>
    <x v="5"/>
    <n v="39"/>
    <n v="29"/>
    <n v="45"/>
    <x v="0"/>
    <x v="1"/>
    <x v="6"/>
  </r>
  <r>
    <n v="11258597"/>
    <n v="69"/>
    <x v="1"/>
    <n v="1414533"/>
    <s v="Visitante"/>
    <n v="369458636"/>
    <x v="1"/>
    <n v="39"/>
    <n v="34"/>
    <n v="42"/>
    <x v="0"/>
    <x v="1"/>
    <x v="2"/>
  </r>
  <r>
    <n v="11258606"/>
    <n v="24"/>
    <x v="0"/>
    <n v="988708"/>
    <s v="Visitante"/>
    <n v="418915011"/>
    <x v="1"/>
    <n v="53"/>
    <n v="25"/>
    <n v="42"/>
    <x v="0"/>
    <x v="1"/>
    <x v="13"/>
  </r>
  <r>
    <n v="11258606"/>
    <n v="27"/>
    <x v="0"/>
    <n v="121578"/>
    <s v="Local"/>
    <n v="397504416"/>
    <x v="2"/>
    <n v="53"/>
    <n v="29"/>
    <n v="31"/>
    <x v="0"/>
    <x v="1"/>
    <x v="3"/>
  </r>
  <r>
    <n v="11258731"/>
    <n v="23"/>
    <x v="1"/>
    <n v="1436408"/>
    <s v="Visitante"/>
    <n v="433198421"/>
    <x v="1"/>
    <n v="76"/>
    <n v="17"/>
    <n v="42"/>
    <x v="0"/>
    <x v="1"/>
    <x v="15"/>
  </r>
  <r>
    <n v="11258764"/>
    <n v="31"/>
    <x v="1"/>
    <n v="1414488"/>
    <s v="Visitante"/>
    <n v="385396744"/>
    <x v="1"/>
    <n v="42"/>
    <n v="26"/>
    <n v="42"/>
    <x v="0"/>
    <x v="1"/>
    <x v="6"/>
  </r>
  <r>
    <n v="11263834"/>
    <n v="51"/>
    <x v="1"/>
    <n v="1431173"/>
    <s v="Visitante"/>
    <n v="387150782"/>
    <x v="1"/>
    <n v="77"/>
    <n v="12"/>
    <n v="42"/>
    <x v="0"/>
    <x v="6"/>
    <x v="16"/>
  </r>
  <r>
    <n v="11263718"/>
    <n v="34"/>
    <x v="1"/>
    <n v="121578"/>
    <s v="Local"/>
    <n v="379643670"/>
    <x v="5"/>
    <n v="54"/>
    <n v="29"/>
    <n v="29"/>
    <x v="0"/>
    <x v="1"/>
    <x v="4"/>
  </r>
  <r>
    <n v="619477315"/>
    <n v="28"/>
    <x v="1"/>
    <n v="987759"/>
    <s v="Visitante"/>
    <n v="383065751"/>
    <x v="5"/>
    <n v="52"/>
    <n v="25"/>
    <n v="35"/>
    <x v="1"/>
    <x v="1"/>
    <x v="14"/>
  </r>
  <r>
    <n v="619477315"/>
    <n v="59"/>
    <x v="0"/>
    <n v="987687"/>
    <s v="Local"/>
    <n v="415490719"/>
    <x v="1"/>
    <n v="52"/>
    <n v="19"/>
    <n v="31"/>
    <x v="1"/>
    <x v="1"/>
    <x v="14"/>
  </r>
  <r>
    <n v="620319403"/>
    <n v="5"/>
    <x v="1"/>
    <n v="987759"/>
    <s v="Local"/>
    <n v="376889208"/>
    <x v="5"/>
    <n v="59"/>
    <n v="22"/>
    <n v="36"/>
    <x v="0"/>
    <x v="2"/>
    <x v="6"/>
  </r>
  <r>
    <n v="11196860"/>
    <n v="82"/>
    <x v="0"/>
    <n v="987759"/>
    <s v="Local"/>
    <n v="366850469"/>
    <x v="12"/>
    <n v="62"/>
    <n v="22"/>
    <n v="26"/>
    <x v="0"/>
    <x v="1"/>
    <x v="3"/>
  </r>
  <r>
    <n v="11235954"/>
    <n v="75"/>
    <x v="0"/>
    <n v="987759"/>
    <s v="Local"/>
    <n v="366730961"/>
    <x v="2"/>
    <n v="72"/>
    <n v="26"/>
    <n v="16"/>
    <x v="0"/>
    <x v="4"/>
    <x v="10"/>
  </r>
  <r>
    <n v="11251181"/>
    <n v="24"/>
    <x v="1"/>
    <n v="314137"/>
    <s v="Visitante"/>
    <n v="403310856"/>
    <x v="1"/>
    <n v="62"/>
    <n v="18"/>
    <n v="32"/>
    <x v="0"/>
    <x v="3"/>
    <x v="6"/>
  </r>
  <r>
    <n v="11261122"/>
    <n v="12"/>
    <x v="1"/>
    <n v="794555"/>
    <s v="Visitante"/>
    <n v="433638996"/>
    <x v="1"/>
    <n v="82"/>
    <n v="10"/>
    <n v="32"/>
    <x v="0"/>
    <x v="0"/>
    <x v="9"/>
  </r>
  <r>
    <n v="11263862"/>
    <n v="75"/>
    <x v="1"/>
    <n v="987759"/>
    <s v="Local"/>
    <n v="365205111"/>
    <x v="5"/>
    <n v="78"/>
    <n v="25"/>
    <n v="25"/>
    <x v="0"/>
    <x v="0"/>
    <x v="4"/>
  </r>
  <r>
    <n v="11263714"/>
    <n v="19"/>
    <x v="0"/>
    <n v="987759"/>
    <s v="Local"/>
    <n v="360271717"/>
    <x v="2"/>
    <n v="84"/>
    <n v="25"/>
    <n v="17"/>
    <x v="0"/>
    <x v="0"/>
    <x v="10"/>
  </r>
  <r>
    <n v="620350467"/>
    <n v="7"/>
    <x v="0"/>
    <n v="2058124"/>
    <s v="Local"/>
    <n v="429541564"/>
    <x v="1"/>
    <n v="72"/>
    <n v="17"/>
    <n v="13"/>
    <x v="0"/>
    <x v="1"/>
    <x v="1"/>
  </r>
  <r>
    <n v="11258099"/>
    <n v="61"/>
    <x v="0"/>
    <n v="2053402"/>
    <s v="Local"/>
    <n v="433305726"/>
    <x v="9"/>
    <n v="39"/>
    <n v="15"/>
    <n v="23"/>
    <x v="0"/>
    <x v="1"/>
    <x v="2"/>
  </r>
  <r>
    <n v="11263694"/>
    <n v="78"/>
    <x v="0"/>
    <n v="988708"/>
    <s v="Visitante"/>
    <n v="356390846"/>
    <x v="1"/>
    <n v="28"/>
    <n v="25"/>
    <n v="13"/>
    <x v="0"/>
    <x v="1"/>
    <x v="0"/>
  </r>
  <r>
    <n v="11266880"/>
    <n v="58"/>
    <x v="0"/>
    <n v="987759"/>
    <s v="Local"/>
    <n v="387372185"/>
    <x v="3"/>
    <n v="80"/>
    <n v="25"/>
    <n v="21"/>
    <x v="0"/>
    <x v="2"/>
    <x v="1"/>
  </r>
  <r>
    <n v="11270830"/>
    <n v="20"/>
    <x v="0"/>
    <n v="121578"/>
    <s v="Local"/>
    <n v="369743744"/>
    <x v="5"/>
    <n v="65"/>
    <n v="24"/>
    <n v="25"/>
    <x v="0"/>
    <x v="1"/>
    <x v="3"/>
  </r>
  <r>
    <n v="11271370"/>
    <n v="26"/>
    <x v="0"/>
    <n v="121578"/>
    <s v="Local"/>
    <n v="373861170"/>
    <x v="4"/>
    <n v="68"/>
    <n v="24"/>
    <n v="22"/>
    <x v="0"/>
    <x v="1"/>
    <x v="4"/>
  </r>
  <r>
    <n v="11271364"/>
    <n v="40"/>
    <x v="0"/>
    <n v="1414488"/>
    <s v="Visitante"/>
    <n v="357213142"/>
    <x v="1"/>
    <n v="45"/>
    <n v="26"/>
    <n v="33"/>
    <x v="0"/>
    <x v="1"/>
    <x v="2"/>
  </r>
  <r>
    <n v="11271353"/>
    <n v="4"/>
    <x v="0"/>
    <n v="987759"/>
    <s v="Local"/>
    <n v="365205111"/>
    <x v="5"/>
    <n v="43"/>
    <n v="24"/>
    <n v="39"/>
    <x v="0"/>
    <x v="1"/>
    <x v="6"/>
  </r>
  <r>
    <n v="11271353"/>
    <n v="27"/>
    <x v="0"/>
    <n v="793614"/>
    <s v="Visitante"/>
    <n v="380144645"/>
    <x v="1"/>
    <n v="43"/>
    <n v="29"/>
    <n v="31"/>
    <x v="0"/>
    <x v="1"/>
    <x v="3"/>
  </r>
  <r>
    <n v="11270934"/>
    <n v="27"/>
    <x v="0"/>
    <n v="1333784"/>
    <s v="Visitante"/>
    <n v="410230840"/>
    <x v="13"/>
    <n v="20"/>
    <n v="43"/>
    <n v="14"/>
    <x v="0"/>
    <x v="1"/>
    <x v="7"/>
  </r>
  <r>
    <n v="11270772"/>
    <n v="69"/>
    <x v="1"/>
    <n v="2053402"/>
    <s v="Local"/>
    <n v="429634989"/>
    <x v="3"/>
    <n v="42"/>
    <n v="15"/>
    <n v="16"/>
    <x v="0"/>
    <x v="0"/>
    <x v="3"/>
  </r>
  <r>
    <n v="11270774"/>
    <n v="36"/>
    <x v="1"/>
    <n v="2012097"/>
    <s v="Visitante"/>
    <n v="397255004"/>
    <x v="1"/>
    <n v="51"/>
    <n v="18"/>
    <n v="14"/>
    <x v="0"/>
    <x v="0"/>
    <x v="1"/>
  </r>
  <r>
    <n v="11272266"/>
    <n v="32"/>
    <x v="0"/>
    <n v="121578"/>
    <s v="Local"/>
    <n v="373861170"/>
    <x v="4"/>
    <n v="76"/>
    <n v="24"/>
    <n v="22"/>
    <x v="0"/>
    <x v="2"/>
    <x v="4"/>
  </r>
  <r>
    <n v="11275094"/>
    <n v="87"/>
    <x v="0"/>
    <n v="121578"/>
    <s v="Local"/>
    <n v="379643670"/>
    <x v="5"/>
    <n v="77"/>
    <n v="24"/>
    <n v="21"/>
    <x v="0"/>
    <x v="2"/>
    <x v="4"/>
  </r>
  <r>
    <n v="11274606"/>
    <n v="6"/>
    <x v="1"/>
    <n v="987759"/>
    <s v="Local"/>
    <n v="361205168"/>
    <x v="9"/>
    <n v="58"/>
    <n v="26"/>
    <n v="31"/>
    <x v="0"/>
    <x v="1"/>
    <x v="2"/>
  </r>
  <r>
    <n v="11274603"/>
    <n v="12"/>
    <x v="1"/>
    <n v="793614"/>
    <s v="Visitante"/>
    <n v="415390029"/>
    <x v="1"/>
    <n v="43"/>
    <n v="32"/>
    <n v="33"/>
    <x v="0"/>
    <x v="1"/>
    <x v="3"/>
  </r>
  <r>
    <n v="11274600"/>
    <n v="43"/>
    <x v="1"/>
    <n v="1333527"/>
    <s v="Visitante"/>
    <n v="430604360"/>
    <x v="5"/>
    <n v="73"/>
    <n v="15"/>
    <n v="33"/>
    <x v="0"/>
    <x v="1"/>
    <x v="13"/>
  </r>
  <r>
    <n v="11272003"/>
    <n v="20"/>
    <x v="0"/>
    <n v="2012097"/>
    <s v="Visitante"/>
    <n v="428357440"/>
    <x v="1"/>
    <n v="50"/>
    <n v="18"/>
    <n v="14"/>
    <x v="0"/>
    <x v="0"/>
    <x v="1"/>
  </r>
  <r>
    <n v="11272427"/>
    <n v="35"/>
    <x v="0"/>
    <n v="1902767"/>
    <s v="Visitante"/>
    <n v="381012007"/>
    <x v="1"/>
    <n v="24"/>
    <n v="18"/>
    <n v="14"/>
    <x v="0"/>
    <x v="3"/>
    <x v="1"/>
  </r>
  <r>
    <n v="11274563"/>
    <n v="13"/>
    <x v="0"/>
    <n v="793614"/>
    <s v="Visitante"/>
    <n v="384027401"/>
    <x v="1"/>
    <n v="17"/>
    <n v="32"/>
    <n v="14"/>
    <x v="0"/>
    <x v="1"/>
    <x v="12"/>
  </r>
  <r>
    <n v="11274756"/>
    <n v="71"/>
    <x v="0"/>
    <n v="2053402"/>
    <s v="Local"/>
    <n v="431767056"/>
    <x v="9"/>
    <n v="30"/>
    <n v="15"/>
    <n v="22"/>
    <x v="0"/>
    <x v="1"/>
    <x v="2"/>
  </r>
  <r>
    <n v="11275079"/>
    <n v="26"/>
    <x v="0"/>
    <n v="1333784"/>
    <s v="Visitante"/>
    <n v="410889908"/>
    <x v="13"/>
    <n v="30"/>
    <n v="42"/>
    <n v="13"/>
    <x v="0"/>
    <x v="1"/>
    <x v="7"/>
  </r>
  <r>
    <n v="620447523"/>
    <n v="71"/>
    <x v="0"/>
    <n v="314902"/>
    <s v="Visitante"/>
    <n v="420073074"/>
    <x v="1"/>
    <n v="40"/>
    <n v="22"/>
    <n v="21"/>
    <x v="0"/>
    <x v="3"/>
    <x v="4"/>
  </r>
  <r>
    <n v="11275900"/>
    <n v="11"/>
    <x v="0"/>
    <n v="71272"/>
    <s v="Visitante"/>
    <n v="385675859"/>
    <x v="0"/>
    <n v="23"/>
    <n v="42"/>
    <n v="14"/>
    <x v="0"/>
    <x v="1"/>
    <x v="7"/>
  </r>
  <r>
    <n v="11199341"/>
    <n v="4"/>
    <x v="1"/>
    <n v="314902"/>
    <s v="Local"/>
    <n v="402802013"/>
    <x v="5"/>
    <n v="58"/>
    <n v="20"/>
    <n v="24"/>
    <x v="0"/>
    <x v="6"/>
    <x v="3"/>
  </r>
  <r>
    <n v="11280244"/>
    <n v="9"/>
    <x v="0"/>
    <n v="2053402"/>
    <s v="Local"/>
    <n v="397523283"/>
    <x v="3"/>
    <n v="21"/>
    <n v="14"/>
    <n v="24"/>
    <x v="0"/>
    <x v="1"/>
    <x v="14"/>
  </r>
  <r>
    <n v="620446243"/>
    <n v="31"/>
    <x v="0"/>
    <n v="1333766"/>
    <s v="Visitante"/>
    <n v="420230651"/>
    <x v="2"/>
    <n v="15"/>
    <n v="12"/>
    <n v="6"/>
    <x v="0"/>
    <x v="1"/>
    <x v="1"/>
  </r>
  <r>
    <n v="620446243"/>
    <n v="51"/>
    <x v="0"/>
    <n v="1333766"/>
    <s v="Visitante"/>
    <n v="431098585"/>
    <x v="5"/>
    <n v="15"/>
    <n v="12"/>
    <n v="6"/>
    <x v="0"/>
    <x v="1"/>
    <x v="1"/>
  </r>
  <r>
    <n v="11238089"/>
    <n v="59"/>
    <x v="1"/>
    <n v="490468"/>
    <s v="Local"/>
    <n v="398989358"/>
    <x v="7"/>
    <n v="49"/>
    <n v="27"/>
    <n v="37"/>
    <x v="0"/>
    <x v="1"/>
    <x v="14"/>
  </r>
  <r>
    <n v="11276598"/>
    <n v="71"/>
    <x v="0"/>
    <n v="490468"/>
    <s v="Visitante"/>
    <n v="419092338"/>
    <x v="3"/>
    <n v="30"/>
    <n v="29"/>
    <n v="27"/>
    <x v="0"/>
    <x v="1"/>
    <x v="4"/>
  </r>
  <r>
    <n v="620080485"/>
    <n v="38"/>
    <x v="1"/>
    <n v="224940"/>
    <s v="Local"/>
    <n v="389044423"/>
    <x v="1"/>
    <n v="37"/>
    <n v="22"/>
    <n v="29"/>
    <x v="3"/>
    <x v="1"/>
    <x v="2"/>
  </r>
  <r>
    <n v="620080491"/>
    <n v="23"/>
    <x v="1"/>
    <n v="228845"/>
    <s v="Local"/>
    <n v="430927873"/>
    <x v="4"/>
    <n v="61"/>
    <n v="18"/>
    <n v="29"/>
    <x v="0"/>
    <x v="2"/>
    <x v="14"/>
  </r>
  <r>
    <n v="11276597"/>
    <n v="34"/>
    <x v="0"/>
    <n v="228845"/>
    <s v="Visitante"/>
    <n v="416591703"/>
    <x v="5"/>
    <n v="37"/>
    <n v="17"/>
    <n v="27"/>
    <x v="0"/>
    <x v="1"/>
    <x v="14"/>
  </r>
  <r>
    <n v="620164668"/>
    <n v="50"/>
    <x v="0"/>
    <n v="2056315"/>
    <s v="Visitante"/>
    <n v="370673680"/>
    <x v="0"/>
    <n v="43"/>
    <n v="21"/>
    <n v="19"/>
    <x v="0"/>
    <x v="1"/>
    <x v="4"/>
  </r>
  <r>
    <n v="616250132"/>
    <n v="82"/>
    <x v="0"/>
    <n v="2056315"/>
    <s v="Local"/>
    <n v="342889839"/>
    <x v="4"/>
    <n v="65"/>
    <n v="19"/>
    <n v="25"/>
    <x v="0"/>
    <x v="1"/>
    <x v="2"/>
  </r>
  <r>
    <n v="11277893"/>
    <n v="71"/>
    <x v="0"/>
    <n v="121578"/>
    <s v="Local"/>
    <n v="413939404"/>
    <x v="5"/>
    <n v="71"/>
    <n v="20"/>
    <n v="22"/>
    <x v="0"/>
    <x v="2"/>
    <x v="3"/>
  </r>
  <r>
    <n v="11277883"/>
    <n v="50"/>
    <x v="1"/>
    <n v="1902767"/>
    <s v="Visitante"/>
    <n v="391060980"/>
    <x v="1"/>
    <n v="34"/>
    <n v="18"/>
    <n v="37"/>
    <x v="0"/>
    <x v="3"/>
    <x v="13"/>
  </r>
  <r>
    <n v="11277919"/>
    <n v="54"/>
    <x v="0"/>
    <n v="2053402"/>
    <s v="Local"/>
    <n v="201329778"/>
    <x v="10"/>
    <n v="32"/>
    <n v="15"/>
    <n v="17"/>
    <x v="0"/>
    <x v="1"/>
    <x v="3"/>
  </r>
  <r>
    <n v="11277183"/>
    <n v="6"/>
    <x v="1"/>
    <n v="438811"/>
    <s v="Visitante"/>
    <n v="429135020"/>
    <x v="5"/>
    <n v="60"/>
    <n v="14"/>
    <n v="37"/>
    <x v="3"/>
    <x v="1"/>
    <x v="9"/>
  </r>
  <r>
    <n v="620446013"/>
    <n v="71"/>
    <x v="0"/>
    <n v="1338345"/>
    <s v="Local"/>
    <n v="430571463"/>
    <x v="1"/>
    <n v="63"/>
    <n v="17"/>
    <n v="14"/>
    <x v="0"/>
    <x v="2"/>
    <x v="4"/>
  </r>
  <r>
    <n v="11156446"/>
    <n v="15"/>
    <x v="0"/>
    <n v="1600392"/>
    <s v="Visitante"/>
    <n v="423814373"/>
    <x v="1"/>
    <n v="39"/>
    <n v="16"/>
    <n v="21"/>
    <x v="1"/>
    <x v="1"/>
    <x v="2"/>
  </r>
  <r>
    <n v="620343467"/>
    <n v="8"/>
    <x v="1"/>
    <n v="1211037"/>
    <s v="Visitante"/>
    <n v="427033773"/>
    <x v="14"/>
    <n v="28"/>
    <n v="18"/>
    <n v="8"/>
    <x v="0"/>
    <x v="2"/>
    <x v="10"/>
  </r>
  <r>
    <n v="620675070"/>
    <n v="67"/>
    <x v="1"/>
    <n v="753099"/>
    <s v="Local"/>
    <n v="391036192"/>
    <x v="1"/>
    <n v="27"/>
    <n v="10"/>
    <n v="15"/>
    <x v="0"/>
    <x v="1"/>
    <x v="2"/>
  </r>
  <r>
    <n v="616135387"/>
    <n v="23"/>
    <x v="0"/>
    <n v="1601680"/>
    <s v="Visitante"/>
    <n v="391336083"/>
    <x v="1"/>
    <n v="9"/>
    <n v="30"/>
    <n v="9"/>
    <x v="0"/>
    <x v="0"/>
    <x v="8"/>
  </r>
  <r>
    <n v="620447357"/>
    <n v="36"/>
    <x v="0"/>
    <n v="1601680"/>
    <s v="Visitante"/>
    <n v="407416444"/>
    <x v="0"/>
    <n v="39"/>
    <n v="27"/>
    <n v="17"/>
    <x v="0"/>
    <x v="1"/>
    <x v="10"/>
  </r>
  <r>
    <n v="617267594"/>
    <n v="5"/>
    <x v="1"/>
    <n v="1601680"/>
    <s v="Visitante"/>
    <n v="393251813"/>
    <x v="12"/>
    <n v="39"/>
    <n v="26"/>
    <n v="54"/>
    <x v="4"/>
    <x v="0"/>
    <x v="15"/>
  </r>
  <r>
    <n v="617267594"/>
    <n v="82"/>
    <x v="1"/>
    <n v="1601680"/>
    <s v="Visitante"/>
    <n v="396909563"/>
    <x v="2"/>
    <n v="39"/>
    <n v="26"/>
    <n v="54"/>
    <x v="4"/>
    <x v="0"/>
    <x v="15"/>
  </r>
  <r>
    <n v="620609397"/>
    <n v="7"/>
    <x v="0"/>
    <n v="1601680"/>
    <s v="Visitante"/>
    <n v="402745878"/>
    <x v="8"/>
    <n v="48"/>
    <n v="28"/>
    <n v="26"/>
    <x v="0"/>
    <x v="2"/>
    <x v="4"/>
  </r>
  <r>
    <n v="617267599"/>
    <n v="62"/>
    <x v="1"/>
    <n v="1589927"/>
    <s v="Visitante"/>
    <n v="397076921"/>
    <x v="1"/>
    <n v="68"/>
    <n v="28"/>
    <n v="28"/>
    <x v="0"/>
    <x v="2"/>
    <x v="4"/>
  </r>
  <r>
    <n v="11202290"/>
    <n v="71"/>
    <x v="0"/>
    <n v="1601680"/>
    <s v="Visitante"/>
    <n v="402745878"/>
    <x v="8"/>
    <n v="63"/>
    <n v="30"/>
    <n v="30"/>
    <x v="0"/>
    <x v="2"/>
    <x v="4"/>
  </r>
  <r>
    <n v="11260920"/>
    <n v="76"/>
    <x v="1"/>
    <n v="1601680"/>
    <s v="Visitante"/>
    <n v="408851018"/>
    <x v="2"/>
    <n v="50"/>
    <n v="26"/>
    <n v="37"/>
    <x v="0"/>
    <x v="1"/>
    <x v="14"/>
  </r>
  <r>
    <n v="616221473"/>
    <n v="87"/>
    <x v="1"/>
    <n v="793536"/>
    <s v="Local"/>
    <n v="421220563"/>
    <x v="0"/>
    <n v="63"/>
    <n v="15"/>
    <n v="21"/>
    <x v="0"/>
    <x v="3"/>
    <x v="2"/>
  </r>
  <r>
    <n v="619432237"/>
    <n v="7"/>
    <x v="1"/>
    <n v="1799344"/>
    <s v="Local"/>
    <n v="412013170"/>
    <x v="5"/>
    <n v="53"/>
    <n v="24"/>
    <n v="31"/>
    <x v="0"/>
    <x v="1"/>
    <x v="2"/>
  </r>
  <r>
    <n v="11224455"/>
    <n v="36"/>
    <x v="1"/>
    <n v="1799344"/>
    <s v="Visitante"/>
    <n v="401062776"/>
    <x v="5"/>
    <n v="55"/>
    <n v="26"/>
    <n v="42"/>
    <x v="3"/>
    <x v="1"/>
    <x v="6"/>
  </r>
  <r>
    <n v="11255429"/>
    <n v="42"/>
    <x v="0"/>
    <n v="1799344"/>
    <s v="Local"/>
    <n v="404271804"/>
    <x v="2"/>
    <n v="50"/>
    <n v="26"/>
    <n v="29"/>
    <x v="0"/>
    <x v="1"/>
    <x v="3"/>
  </r>
  <r>
    <n v="11224458"/>
    <n v="15"/>
    <x v="1"/>
    <n v="733398"/>
    <s v="Visitante"/>
    <n v="370049622"/>
    <x v="1"/>
    <n v="57"/>
    <n v="25"/>
    <n v="38"/>
    <x v="0"/>
    <x v="3"/>
    <x v="6"/>
  </r>
  <r>
    <n v="620259512"/>
    <n v="31"/>
    <x v="0"/>
    <n v="772631"/>
    <s v="Visitante"/>
    <n v="380546716"/>
    <x v="13"/>
    <n v="8"/>
    <n v="28"/>
    <n v="7"/>
    <x v="0"/>
    <x v="1"/>
    <x v="8"/>
  </r>
  <r>
    <n v="617267309"/>
    <n v="65"/>
    <x v="0"/>
    <n v="1586565"/>
    <s v="Local"/>
    <n v="373448545"/>
    <x v="1"/>
    <n v="64"/>
    <n v="33"/>
    <n v="50"/>
    <x v="0"/>
    <x v="2"/>
    <x v="13"/>
  </r>
  <r>
    <n v="617267316"/>
    <n v="13"/>
    <x v="1"/>
    <n v="307702"/>
    <s v="Visitante"/>
    <n v="365250630"/>
    <x v="1"/>
    <n v="67"/>
    <n v="29"/>
    <n v="44"/>
    <x v="0"/>
    <x v="2"/>
    <x v="6"/>
  </r>
  <r>
    <n v="620352485"/>
    <n v="16"/>
    <x v="0"/>
    <n v="2056220"/>
    <s v="Visitante"/>
    <n v="412151839"/>
    <x v="2"/>
    <n v="49"/>
    <n v="23"/>
    <n v="20"/>
    <x v="0"/>
    <x v="1"/>
    <x v="4"/>
  </r>
  <r>
    <n v="11277385"/>
    <n v="56"/>
    <x v="0"/>
    <n v="490468"/>
    <s v="Visitante"/>
    <n v="398430893"/>
    <x v="8"/>
    <n v="44"/>
    <n v="29"/>
    <n v="37"/>
    <x v="3"/>
    <x v="1"/>
    <x v="2"/>
  </r>
  <r>
    <n v="11282958"/>
    <n v="10"/>
    <x v="1"/>
    <n v="490468"/>
    <s v="Visitante"/>
    <n v="412259956"/>
    <x v="0"/>
    <n v="48"/>
    <n v="29"/>
    <n v="39"/>
    <x v="3"/>
    <x v="1"/>
    <x v="14"/>
  </r>
  <r>
    <n v="11280974"/>
    <n v="70"/>
    <x v="1"/>
    <n v="793621"/>
    <s v="Local"/>
    <n v="365848604"/>
    <x v="7"/>
    <n v="53"/>
    <n v="34"/>
    <n v="28"/>
    <x v="3"/>
    <x v="1"/>
    <x v="1"/>
  </r>
  <r>
    <n v="11282943"/>
    <n v="88"/>
    <x v="0"/>
    <n v="793621"/>
    <s v="Local"/>
    <n v="411438666"/>
    <x v="8"/>
    <n v="56"/>
    <n v="36"/>
    <n v="29"/>
    <x v="3"/>
    <x v="1"/>
    <x v="1"/>
  </r>
  <r>
    <n v="11280973"/>
    <n v="4"/>
    <x v="1"/>
    <n v="463541"/>
    <s v="Local"/>
    <n v="403564090"/>
    <x v="0"/>
    <n v="68"/>
    <n v="25"/>
    <n v="20"/>
    <x v="0"/>
    <x v="1"/>
    <x v="1"/>
  </r>
  <r>
    <n v="11280973"/>
    <n v="22"/>
    <x v="1"/>
    <n v="463541"/>
    <s v="Local"/>
    <n v="360716560"/>
    <x v="3"/>
    <n v="68"/>
    <n v="25"/>
    <n v="20"/>
    <x v="0"/>
    <x v="1"/>
    <x v="1"/>
  </r>
  <r>
    <n v="11281962"/>
    <n v="44"/>
    <x v="1"/>
    <n v="2056315"/>
    <s v="Visitante"/>
    <n v="433434807"/>
    <x v="5"/>
    <n v="47"/>
    <n v="17"/>
    <n v="25"/>
    <x v="0"/>
    <x v="1"/>
    <x v="2"/>
  </r>
  <r>
    <n v="11281030"/>
    <n v="23"/>
    <x v="1"/>
    <n v="71272"/>
    <s v="Visitante"/>
    <n v="391516959"/>
    <x v="0"/>
    <n v="47"/>
    <n v="41"/>
    <n v="41"/>
    <x v="0"/>
    <x v="1"/>
    <x v="4"/>
  </r>
  <r>
    <n v="620723417"/>
    <n v="38"/>
    <x v="0"/>
    <n v="487056"/>
    <s v="Local"/>
    <n v="405931747"/>
    <x v="1"/>
    <n v="48"/>
    <n v="23"/>
    <n v="46"/>
    <x v="5"/>
    <x v="5"/>
    <x v="9"/>
  </r>
  <r>
    <n v="11270683"/>
    <n v="48"/>
    <x v="1"/>
    <n v="2055939"/>
    <s v="Visitante"/>
    <n v="425160002"/>
    <x v="7"/>
    <n v="61"/>
    <n v="18"/>
    <n v="48"/>
    <x v="3"/>
    <x v="1"/>
    <x v="16"/>
  </r>
  <r>
    <n v="11274205"/>
    <n v="21"/>
    <x v="0"/>
    <n v="438610"/>
    <s v="Visitante"/>
    <n v="411397771"/>
    <x v="4"/>
    <n v="49"/>
    <n v="42"/>
    <n v="31"/>
    <x v="0"/>
    <x v="5"/>
    <x v="10"/>
  </r>
  <r>
    <n v="11277707"/>
    <n v="31"/>
    <x v="1"/>
    <n v="2055939"/>
    <s v="Visitante"/>
    <n v="425160002"/>
    <x v="7"/>
    <n v="54"/>
    <n v="18"/>
    <n v="41"/>
    <x v="0"/>
    <x v="1"/>
    <x v="9"/>
  </r>
  <r>
    <n v="11280240"/>
    <n v="35"/>
    <x v="0"/>
    <n v="990223"/>
    <s v="Visitante"/>
    <n v="425840358"/>
    <x v="9"/>
    <n v="23"/>
    <n v="20"/>
    <n v="14"/>
    <x v="0"/>
    <x v="1"/>
    <x v="1"/>
  </r>
  <r>
    <n v="11280280"/>
    <n v="22"/>
    <x v="1"/>
    <n v="990223"/>
    <s v="Visitante"/>
    <n v="426780436"/>
    <x v="4"/>
    <n v="37"/>
    <n v="20"/>
    <n v="33"/>
    <x v="1"/>
    <x v="1"/>
    <x v="6"/>
  </r>
  <r>
    <n v="11280292"/>
    <n v="31"/>
    <x v="1"/>
    <n v="2053266"/>
    <s v="Local"/>
    <n v="345265366"/>
    <x v="1"/>
    <n v="37"/>
    <n v="25"/>
    <n v="22"/>
    <x v="1"/>
    <x v="1"/>
    <x v="4"/>
  </r>
  <r>
    <n v="11280322"/>
    <n v="42"/>
    <x v="0"/>
    <n v="1365742"/>
    <s v="Local"/>
    <n v="355002205"/>
    <x v="1"/>
    <n v="46"/>
    <n v="39"/>
    <n v="22"/>
    <x v="0"/>
    <x v="1"/>
    <x v="12"/>
  </r>
  <r>
    <n v="11282950"/>
    <n v="74"/>
    <x v="1"/>
    <n v="793621"/>
    <s v="Local"/>
    <n v="387334555"/>
    <x v="2"/>
    <n v="52"/>
    <n v="36"/>
    <n v="22"/>
    <x v="3"/>
    <x v="1"/>
    <x v="0"/>
  </r>
  <r>
    <n v="620259808"/>
    <n v="84"/>
    <x v="1"/>
    <n v="1369669"/>
    <s v="Visitante"/>
    <n v="431252594"/>
    <x v="3"/>
    <n v="47"/>
    <n v="20"/>
    <n v="20"/>
    <x v="1"/>
    <x v="0"/>
    <x v="4"/>
  </r>
  <r>
    <n v="11270129"/>
    <n v="48"/>
    <x v="0"/>
    <n v="1456420"/>
    <s v="Local"/>
    <n v="412332238"/>
    <x v="1"/>
    <n v="70"/>
    <n v="32"/>
    <n v="16"/>
    <x v="0"/>
    <x v="0"/>
    <x v="12"/>
  </r>
  <r>
    <n v="11199357"/>
    <n v="12"/>
    <x v="1"/>
    <n v="1369669"/>
    <s v="Local"/>
    <n v="433543271"/>
    <x v="2"/>
    <n v="33"/>
    <n v="18"/>
    <n v="32"/>
    <x v="0"/>
    <x v="1"/>
    <x v="6"/>
  </r>
  <r>
    <n v="11276643"/>
    <n v="84"/>
    <x v="0"/>
    <n v="308719"/>
    <s v="Local"/>
    <n v="370558730"/>
    <x v="1"/>
    <n v="76"/>
    <n v="34"/>
    <n v="16"/>
    <x v="0"/>
    <x v="4"/>
    <x v="12"/>
  </r>
  <r>
    <n v="619858795"/>
    <n v="4"/>
    <x v="0"/>
    <n v="793607"/>
    <s v="Local"/>
    <n v="406685232"/>
    <x v="2"/>
    <n v="71"/>
    <n v="31"/>
    <n v="34"/>
    <x v="0"/>
    <x v="1"/>
    <x v="3"/>
  </r>
  <r>
    <n v="620757436"/>
    <n v="51"/>
    <x v="0"/>
    <n v="793607"/>
    <s v="Local"/>
    <n v="377196835"/>
    <x v="5"/>
    <n v="51"/>
    <n v="31"/>
    <n v="38"/>
    <x v="0"/>
    <x v="1"/>
    <x v="2"/>
  </r>
  <r>
    <n v="11204019"/>
    <n v="19"/>
    <x v="1"/>
    <n v="793607"/>
    <s v="Local"/>
    <n v="406685232"/>
    <x v="2"/>
    <n v="58"/>
    <n v="34"/>
    <n v="35"/>
    <x v="3"/>
    <x v="1"/>
    <x v="3"/>
  </r>
  <r>
    <n v="11222843"/>
    <n v="56"/>
    <x v="0"/>
    <n v="793607"/>
    <s v="Local"/>
    <n v="369006658"/>
    <x v="4"/>
    <n v="56"/>
    <n v="33"/>
    <n v="26"/>
    <x v="3"/>
    <x v="1"/>
    <x v="1"/>
  </r>
  <r>
    <n v="11252547"/>
    <n v="67"/>
    <x v="1"/>
    <n v="793615"/>
    <s v="Visitante"/>
    <n v="395438972"/>
    <x v="1"/>
    <n v="56"/>
    <n v="26"/>
    <n v="45"/>
    <x v="3"/>
    <x v="1"/>
    <x v="13"/>
  </r>
  <r>
    <n v="11257787"/>
    <n v="78"/>
    <x v="0"/>
    <n v="793607"/>
    <s v="Local"/>
    <n v="398339351"/>
    <x v="2"/>
    <n v="60"/>
    <n v="33"/>
    <n v="18"/>
    <x v="3"/>
    <x v="1"/>
    <x v="0"/>
  </r>
  <r>
    <n v="11204029"/>
    <n v="15"/>
    <x v="1"/>
    <n v="793607"/>
    <s v="Visitante"/>
    <n v="377556790"/>
    <x v="5"/>
    <n v="49"/>
    <n v="33"/>
    <n v="35"/>
    <x v="0"/>
    <x v="0"/>
    <x v="3"/>
  </r>
  <r>
    <n v="11275442"/>
    <n v="87"/>
    <x v="0"/>
    <n v="793607"/>
    <s v="Local"/>
    <n v="377556790"/>
    <x v="5"/>
    <n v="52"/>
    <n v="33"/>
    <n v="36"/>
    <x v="3"/>
    <x v="1"/>
    <x v="3"/>
  </r>
  <r>
    <n v="620165042"/>
    <n v="63"/>
    <x v="0"/>
    <n v="2052500"/>
    <s v="Visitante"/>
    <n v="432255026"/>
    <x v="0"/>
    <n v="66"/>
    <n v="17"/>
    <n v="18"/>
    <x v="0"/>
    <x v="1"/>
    <x v="3"/>
  </r>
  <r>
    <n v="620350252"/>
    <n v="85"/>
    <x v="0"/>
    <n v="2052500"/>
    <s v="Visitante"/>
    <n v="433131685"/>
    <x v="5"/>
    <n v="44"/>
    <n v="17"/>
    <n v="20"/>
    <x v="1"/>
    <x v="1"/>
    <x v="3"/>
  </r>
  <r>
    <n v="616253208"/>
    <n v="30"/>
    <x v="0"/>
    <n v="2053435"/>
    <s v="Local"/>
    <n v="425111765"/>
    <x v="1"/>
    <n v="61"/>
    <n v="17"/>
    <n v="17"/>
    <x v="0"/>
    <x v="2"/>
    <x v="4"/>
  </r>
  <r>
    <n v="620447853"/>
    <n v="72"/>
    <x v="0"/>
    <n v="1333784"/>
    <s v="Visitante"/>
    <n v="411095178"/>
    <x v="13"/>
    <n v="42"/>
    <n v="42"/>
    <n v="18"/>
    <x v="5"/>
    <x v="5"/>
    <x v="11"/>
  </r>
  <r>
    <n v="617269783"/>
    <n v="53"/>
    <x v="0"/>
    <n v="1333784"/>
    <s v="Local"/>
    <n v="410889908"/>
    <x v="13"/>
    <n v="50"/>
    <n v="44"/>
    <n v="30"/>
    <x v="4"/>
    <x v="1"/>
    <x v="0"/>
  </r>
  <r>
    <n v="11213876"/>
    <n v="16"/>
    <x v="0"/>
    <n v="1333784"/>
    <s v="Local"/>
    <n v="410889908"/>
    <x v="13"/>
    <n v="61"/>
    <n v="44"/>
    <n v="21"/>
    <x v="4"/>
    <x v="1"/>
    <x v="8"/>
  </r>
  <r>
    <n v="11213876"/>
    <n v="88"/>
    <x v="1"/>
    <n v="1333784"/>
    <s v="Local"/>
    <n v="411100161"/>
    <x v="6"/>
    <n v="61"/>
    <n v="44"/>
    <n v="21"/>
    <x v="4"/>
    <x v="1"/>
    <x v="8"/>
  </r>
  <r>
    <n v="11219478"/>
    <n v="84"/>
    <x v="1"/>
    <n v="1334228"/>
    <s v="Visitante"/>
    <n v="318575758"/>
    <x v="1"/>
    <n v="73"/>
    <n v="19"/>
    <n v="48"/>
    <x v="4"/>
    <x v="2"/>
    <x v="16"/>
  </r>
  <r>
    <n v="11219492"/>
    <n v="21"/>
    <x v="1"/>
    <n v="889847"/>
    <s v="Visitante"/>
    <n v="360829424"/>
    <x v="1"/>
    <n v="70"/>
    <n v="13"/>
    <n v="47"/>
    <x v="4"/>
    <x v="1"/>
    <x v="17"/>
  </r>
  <r>
    <n v="11258178"/>
    <n v="13"/>
    <x v="0"/>
    <n v="1333784"/>
    <s v="Local"/>
    <n v="409383251"/>
    <x v="12"/>
    <n v="65"/>
    <n v="45"/>
    <n v="10"/>
    <x v="4"/>
    <x v="6"/>
    <x v="5"/>
  </r>
  <r>
    <n v="11281020"/>
    <n v="36"/>
    <x v="0"/>
    <n v="793621"/>
    <s v="Local"/>
    <n v="391265023"/>
    <x v="15"/>
    <n v="57"/>
    <n v="33"/>
    <n v="44"/>
    <x v="3"/>
    <x v="1"/>
    <x v="14"/>
  </r>
  <r>
    <n v="618407316"/>
    <n v="37"/>
    <x v="0"/>
    <n v="948677"/>
    <s v="Local"/>
    <n v="425887263"/>
    <x v="0"/>
    <n v="79"/>
    <n v="19"/>
    <n v="9"/>
    <x v="3"/>
    <x v="1"/>
    <x v="10"/>
  </r>
  <r>
    <n v="620396872"/>
    <n v="108"/>
    <x v="0"/>
    <n v="532236"/>
    <s v="Visitante"/>
    <n v="388363779"/>
    <x v="1"/>
    <n v="54"/>
    <n v="28"/>
    <n v="31"/>
    <x v="0"/>
    <x v="1"/>
    <x v="3"/>
  </r>
  <r>
    <n v="11242874"/>
    <n v="52"/>
    <x v="0"/>
    <n v="948677"/>
    <s v="Local"/>
    <n v="416789233"/>
    <x v="8"/>
    <n v="68"/>
    <n v="18"/>
    <n v="20"/>
    <x v="0"/>
    <x v="2"/>
    <x v="3"/>
  </r>
  <r>
    <n v="11281021"/>
    <n v="28"/>
    <x v="0"/>
    <n v="948677"/>
    <s v="Visitante"/>
    <n v="416184427"/>
    <x v="0"/>
    <n v="63"/>
    <n v="20"/>
    <n v="37"/>
    <x v="3"/>
    <x v="1"/>
    <x v="13"/>
  </r>
  <r>
    <n v="616135449"/>
    <n v="35"/>
    <x v="0"/>
    <n v="1414488"/>
    <s v="Visitante"/>
    <n v="366800999"/>
    <x v="1"/>
    <n v="5"/>
    <n v="27"/>
    <n v="9"/>
    <x v="0"/>
    <x v="0"/>
    <x v="12"/>
  </r>
  <r>
    <n v="617268147"/>
    <n v="26"/>
    <x v="1"/>
    <n v="994022"/>
    <s v="Visitante"/>
    <n v="385344035"/>
    <x v="1"/>
    <n v="49"/>
    <n v="27"/>
    <n v="36"/>
    <x v="2"/>
    <x v="1"/>
    <x v="14"/>
  </r>
  <r>
    <n v="620447417"/>
    <n v="25"/>
    <x v="0"/>
    <n v="1414488"/>
    <s v="Visitante"/>
    <n v="378879868"/>
    <x v="1"/>
    <n v="29"/>
    <n v="22"/>
    <n v="25"/>
    <x v="6"/>
    <x v="3"/>
    <x v="3"/>
  </r>
  <r>
    <n v="620723352"/>
    <n v="26"/>
    <x v="1"/>
    <n v="776157"/>
    <s v="Local"/>
    <n v="351129972"/>
    <x v="1"/>
    <n v="50"/>
    <n v="30"/>
    <n v="39"/>
    <x v="0"/>
    <x v="1"/>
    <x v="14"/>
  </r>
  <r>
    <n v="10981041"/>
    <n v="33"/>
    <x v="0"/>
    <n v="1414488"/>
    <s v="Local"/>
    <n v="395321341"/>
    <x v="1"/>
    <n v="80"/>
    <n v="27"/>
    <n v="19"/>
    <x v="2"/>
    <x v="6"/>
    <x v="10"/>
  </r>
  <r>
    <n v="10766198"/>
    <n v="73"/>
    <x v="0"/>
    <n v="1414488"/>
    <s v="Local"/>
    <n v="368722118"/>
    <x v="1"/>
    <n v="81"/>
    <n v="27"/>
    <n v="18"/>
    <x v="2"/>
    <x v="1"/>
    <x v="10"/>
  </r>
  <r>
    <n v="11192173"/>
    <n v="10"/>
    <x v="1"/>
    <n v="283827"/>
    <s v="Visitante"/>
    <n v="433356475"/>
    <x v="1"/>
    <n v="74"/>
    <n v="17"/>
    <n v="37"/>
    <x v="2"/>
    <x v="1"/>
    <x v="13"/>
  </r>
  <r>
    <n v="11202072"/>
    <n v="78"/>
    <x v="1"/>
    <n v="1414488"/>
    <s v="Visitante"/>
    <n v="365408584"/>
    <x v="1"/>
    <n v="41"/>
    <n v="27"/>
    <n v="33"/>
    <x v="0"/>
    <x v="3"/>
    <x v="2"/>
  </r>
  <r>
    <n v="11189491"/>
    <n v="18"/>
    <x v="0"/>
    <n v="1414488"/>
    <s v="Local"/>
    <n v="395321341"/>
    <x v="1"/>
    <n v="77"/>
    <n v="27"/>
    <n v="20"/>
    <x v="2"/>
    <x v="1"/>
    <x v="1"/>
  </r>
  <r>
    <n v="10910109"/>
    <n v="48"/>
    <x v="1"/>
    <n v="1414488"/>
    <s v="Local"/>
    <n v="395321341"/>
    <x v="1"/>
    <n v="78"/>
    <n v="27"/>
    <n v="22"/>
    <x v="2"/>
    <x v="1"/>
    <x v="1"/>
  </r>
  <r>
    <n v="10765713"/>
    <n v="67"/>
    <x v="0"/>
    <n v="1414488"/>
    <s v="Local"/>
    <n v="385396744"/>
    <x v="1"/>
    <n v="78"/>
    <n v="27"/>
    <n v="20"/>
    <x v="2"/>
    <x v="2"/>
    <x v="1"/>
  </r>
  <r>
    <n v="11105320"/>
    <n v="37"/>
    <x v="0"/>
    <n v="124786"/>
    <s v="Visitante"/>
    <n v="433156254"/>
    <x v="1"/>
    <n v="77"/>
    <n v="21"/>
    <n v="37"/>
    <x v="2"/>
    <x v="1"/>
    <x v="6"/>
  </r>
  <r>
    <n v="11109153"/>
    <n v="42"/>
    <x v="0"/>
    <n v="1414488"/>
    <s v="Local"/>
    <n v="332891825"/>
    <x v="1"/>
    <n v="75"/>
    <n v="27"/>
    <n v="21"/>
    <x v="2"/>
    <x v="0"/>
    <x v="1"/>
  </r>
  <r>
    <n v="11212961"/>
    <n v="28"/>
    <x v="1"/>
    <n v="1902767"/>
    <s v="Visitante"/>
    <n v="350910795"/>
    <x v="1"/>
    <n v="34"/>
    <n v="17"/>
    <n v="37"/>
    <x v="6"/>
    <x v="3"/>
    <x v="13"/>
  </r>
  <r>
    <n v="11216489"/>
    <n v="15"/>
    <x v="0"/>
    <n v="1414488"/>
    <s v="Visitante"/>
    <n v="420070985"/>
    <x v="1"/>
    <n v="53"/>
    <n v="21"/>
    <n v="20"/>
    <x v="2"/>
    <x v="1"/>
    <x v="4"/>
  </r>
  <r>
    <n v="11217205"/>
    <n v="27"/>
    <x v="0"/>
    <n v="1414488"/>
    <s v="Visitante"/>
    <n v="417007800"/>
    <x v="1"/>
    <n v="52"/>
    <n v="23"/>
    <n v="21"/>
    <x v="2"/>
    <x v="1"/>
    <x v="4"/>
  </r>
  <r>
    <n v="11106113"/>
    <n v="39"/>
    <x v="1"/>
    <n v="1598921"/>
    <s v="Visitante"/>
    <n v="433173031"/>
    <x v="1"/>
    <n v="82"/>
    <n v="14"/>
    <n v="37"/>
    <x v="2"/>
    <x v="1"/>
    <x v="9"/>
  </r>
  <r>
    <n v="11103691"/>
    <n v="2"/>
    <x v="0"/>
    <n v="1414488"/>
    <s v="Local"/>
    <n v="386483186"/>
    <x v="1"/>
    <n v="54"/>
    <n v="27"/>
    <n v="25"/>
    <x v="2"/>
    <x v="1"/>
    <x v="4"/>
  </r>
  <r>
    <n v="11197485"/>
    <n v="69"/>
    <x v="0"/>
    <n v="1414488"/>
    <s v="Local"/>
    <n v="395321341"/>
    <x v="1"/>
    <n v="77"/>
    <n v="27"/>
    <n v="21"/>
    <x v="2"/>
    <x v="3"/>
    <x v="1"/>
  </r>
  <r>
    <n v="11197830"/>
    <n v="83"/>
    <x v="0"/>
    <n v="1414488"/>
    <s v="Local"/>
    <n v="395321341"/>
    <x v="1"/>
    <n v="78"/>
    <n v="27"/>
    <n v="19"/>
    <x v="2"/>
    <x v="3"/>
    <x v="10"/>
  </r>
  <r>
    <n v="11224684"/>
    <n v="60"/>
    <x v="0"/>
    <n v="1414488"/>
    <s v="Visitante"/>
    <n v="385396744"/>
    <x v="1"/>
    <n v="23"/>
    <n v="26"/>
    <n v="23"/>
    <x v="2"/>
    <x v="3"/>
    <x v="4"/>
  </r>
  <r>
    <n v="10980601"/>
    <n v="50"/>
    <x v="1"/>
    <n v="318655"/>
    <s v="Visitante"/>
    <n v="432231694"/>
    <x v="1"/>
    <n v="79"/>
    <n v="15"/>
    <n v="37"/>
    <x v="2"/>
    <x v="0"/>
    <x v="9"/>
  </r>
  <r>
    <n v="10989482"/>
    <n v="15"/>
    <x v="0"/>
    <n v="1414488"/>
    <s v="Local"/>
    <n v="368722118"/>
    <x v="1"/>
    <n v="77"/>
    <n v="27"/>
    <n v="21"/>
    <x v="2"/>
    <x v="3"/>
    <x v="1"/>
  </r>
  <r>
    <n v="11210743"/>
    <n v="83"/>
    <x v="0"/>
    <n v="1414488"/>
    <s v="Local"/>
    <n v="395321341"/>
    <x v="1"/>
    <n v="77"/>
    <n v="27"/>
    <n v="20"/>
    <x v="2"/>
    <x v="1"/>
    <x v="1"/>
  </r>
  <r>
    <n v="11213499"/>
    <n v="56"/>
    <x v="0"/>
    <n v="1414488"/>
    <s v="Local"/>
    <n v="332891825"/>
    <x v="1"/>
    <n v="79"/>
    <n v="27"/>
    <n v="20"/>
    <x v="2"/>
    <x v="2"/>
    <x v="1"/>
  </r>
  <r>
    <n v="11210902"/>
    <n v="10"/>
    <x v="1"/>
    <n v="1414488"/>
    <s v="Local"/>
    <n v="385396744"/>
    <x v="1"/>
    <n v="80"/>
    <n v="27"/>
    <n v="24"/>
    <x v="2"/>
    <x v="2"/>
    <x v="4"/>
  </r>
  <r>
    <n v="11210902"/>
    <n v="36"/>
    <x v="1"/>
    <n v="1414488"/>
    <s v="Local"/>
    <n v="365408584"/>
    <x v="1"/>
    <n v="80"/>
    <n v="27"/>
    <n v="24"/>
    <x v="2"/>
    <x v="2"/>
    <x v="4"/>
  </r>
  <r>
    <n v="11180665"/>
    <n v="25"/>
    <x v="0"/>
    <n v="1414488"/>
    <s v="Local"/>
    <n v="386483186"/>
    <x v="1"/>
    <n v="77"/>
    <n v="27"/>
    <n v="18"/>
    <x v="2"/>
    <x v="3"/>
    <x v="10"/>
  </r>
  <r>
    <n v="11182773"/>
    <n v="29"/>
    <x v="0"/>
    <n v="1414488"/>
    <s v="Local"/>
    <n v="379452250"/>
    <x v="1"/>
    <n v="81"/>
    <n v="27"/>
    <n v="20"/>
    <x v="2"/>
    <x v="1"/>
    <x v="1"/>
  </r>
  <r>
    <n v="11182773"/>
    <n v="38"/>
    <x v="0"/>
    <n v="1414488"/>
    <s v="Local"/>
    <n v="385396744"/>
    <x v="1"/>
    <n v="81"/>
    <n v="27"/>
    <n v="20"/>
    <x v="2"/>
    <x v="1"/>
    <x v="1"/>
  </r>
  <r>
    <n v="11208891"/>
    <n v="14"/>
    <x v="0"/>
    <n v="1414488"/>
    <s v="Local"/>
    <n v="395321341"/>
    <x v="1"/>
    <n v="72"/>
    <n v="26"/>
    <n v="19"/>
    <x v="2"/>
    <x v="1"/>
    <x v="1"/>
  </r>
  <r>
    <n v="11211524"/>
    <n v="35"/>
    <x v="0"/>
    <n v="1414488"/>
    <s v="Local"/>
    <n v="332891825"/>
    <x v="1"/>
    <n v="80"/>
    <n v="26"/>
    <n v="18"/>
    <x v="2"/>
    <x v="1"/>
    <x v="10"/>
  </r>
  <r>
    <n v="11214248"/>
    <n v="55"/>
    <x v="0"/>
    <n v="1414488"/>
    <s v="Local"/>
    <n v="395321341"/>
    <x v="1"/>
    <n v="78"/>
    <n v="27"/>
    <n v="20"/>
    <x v="2"/>
    <x v="1"/>
    <x v="1"/>
  </r>
  <r>
    <n v="11224262"/>
    <n v="44"/>
    <x v="0"/>
    <n v="939587"/>
    <s v="Local"/>
    <n v="370185445"/>
    <x v="1"/>
    <n v="47"/>
    <n v="28"/>
    <n v="37"/>
    <x v="0"/>
    <x v="3"/>
    <x v="14"/>
  </r>
  <r>
    <n v="11197754"/>
    <n v="53"/>
    <x v="0"/>
    <n v="1414488"/>
    <s v="Local"/>
    <n v="368722118"/>
    <x v="1"/>
    <n v="76"/>
    <n v="27"/>
    <n v="21"/>
    <x v="2"/>
    <x v="3"/>
    <x v="1"/>
  </r>
  <r>
    <n v="11209874"/>
    <n v="43"/>
    <x v="0"/>
    <n v="1414488"/>
    <s v="Local"/>
    <n v="388751685"/>
    <x v="1"/>
    <n v="76"/>
    <n v="26"/>
    <n v="15"/>
    <x v="2"/>
    <x v="6"/>
    <x v="10"/>
  </r>
  <r>
    <n v="10765699"/>
    <n v="76"/>
    <x v="0"/>
    <n v="1414488"/>
    <s v="Local"/>
    <n v="388751685"/>
    <x v="1"/>
    <n v="83"/>
    <n v="26"/>
    <n v="17"/>
    <x v="2"/>
    <x v="1"/>
    <x v="10"/>
  </r>
  <r>
    <n v="11200817"/>
    <n v="26"/>
    <x v="1"/>
    <n v="1414488"/>
    <s v="Local"/>
    <n v="379452250"/>
    <x v="1"/>
    <n v="78"/>
    <n v="27"/>
    <n v="20"/>
    <x v="2"/>
    <x v="0"/>
    <x v="1"/>
  </r>
  <r>
    <n v="11201527"/>
    <n v="35"/>
    <x v="1"/>
    <n v="106459"/>
    <s v="Visitante"/>
    <n v="433344659"/>
    <x v="1"/>
    <n v="78"/>
    <n v="15"/>
    <n v="37"/>
    <x v="2"/>
    <x v="1"/>
    <x v="9"/>
  </r>
  <r>
    <n v="11140046"/>
    <n v="40"/>
    <x v="0"/>
    <n v="1414488"/>
    <s v="Local"/>
    <n v="368722118"/>
    <x v="1"/>
    <n v="79"/>
    <n v="27"/>
    <n v="19"/>
    <x v="2"/>
    <x v="1"/>
    <x v="10"/>
  </r>
  <r>
    <n v="11214924"/>
    <n v="77"/>
    <x v="0"/>
    <n v="1414488"/>
    <s v="Local"/>
    <n v="365408584"/>
    <x v="1"/>
    <n v="81"/>
    <n v="27"/>
    <n v="18"/>
    <x v="2"/>
    <x v="6"/>
    <x v="10"/>
  </r>
  <r>
    <n v="11192172"/>
    <n v="78"/>
    <x v="1"/>
    <n v="1370334"/>
    <s v="Visitante"/>
    <n v="433359669"/>
    <x v="1"/>
    <n v="75"/>
    <n v="17"/>
    <n v="37"/>
    <x v="2"/>
    <x v="1"/>
    <x v="13"/>
  </r>
  <r>
    <n v="11116361"/>
    <n v="80"/>
    <x v="1"/>
    <n v="1414488"/>
    <s v="Local"/>
    <n v="368722118"/>
    <x v="1"/>
    <n v="77"/>
    <n v="27"/>
    <n v="20"/>
    <x v="2"/>
    <x v="1"/>
    <x v="1"/>
  </r>
  <r>
    <n v="11199124"/>
    <n v="22"/>
    <x v="0"/>
    <n v="1414488"/>
    <s v="Local"/>
    <n v="365408584"/>
    <x v="1"/>
    <n v="85"/>
    <n v="27"/>
    <n v="18"/>
    <x v="2"/>
    <x v="2"/>
    <x v="10"/>
  </r>
  <r>
    <n v="11212703"/>
    <n v="53"/>
    <x v="0"/>
    <n v="1414488"/>
    <s v="Local"/>
    <n v="385396744"/>
    <x v="1"/>
    <n v="80"/>
    <n v="27"/>
    <n v="18"/>
    <x v="2"/>
    <x v="1"/>
    <x v="10"/>
  </r>
  <r>
    <n v="11200605"/>
    <n v="31"/>
    <x v="1"/>
    <n v="252133"/>
    <s v="Visitante"/>
    <n v="433369545"/>
    <x v="1"/>
    <n v="80"/>
    <n v="17"/>
    <n v="37"/>
    <x v="2"/>
    <x v="1"/>
    <x v="13"/>
  </r>
  <r>
    <n v="11099860"/>
    <n v="79"/>
    <x v="0"/>
    <n v="1414488"/>
    <s v="Local"/>
    <n v="395321341"/>
    <x v="1"/>
    <n v="76"/>
    <n v="27"/>
    <n v="19"/>
    <x v="2"/>
    <x v="1"/>
    <x v="10"/>
  </r>
  <r>
    <n v="11200867"/>
    <n v="13"/>
    <x v="0"/>
    <n v="1414488"/>
    <s v="Local"/>
    <n v="385396744"/>
    <x v="1"/>
    <n v="77"/>
    <n v="26"/>
    <n v="20"/>
    <x v="2"/>
    <x v="3"/>
    <x v="1"/>
  </r>
  <r>
    <n v="11105364"/>
    <n v="60"/>
    <x v="0"/>
    <n v="1414488"/>
    <s v="Local"/>
    <n v="385396744"/>
    <x v="1"/>
    <n v="82"/>
    <n v="27"/>
    <n v="20"/>
    <x v="2"/>
    <x v="0"/>
    <x v="1"/>
  </r>
  <r>
    <n v="11229027"/>
    <n v="19"/>
    <x v="0"/>
    <n v="1414488"/>
    <s v="Local"/>
    <n v="365408584"/>
    <x v="1"/>
    <n v="36"/>
    <n v="19"/>
    <n v="25"/>
    <x v="6"/>
    <x v="3"/>
    <x v="2"/>
  </r>
  <r>
    <n v="11229027"/>
    <n v="56"/>
    <x v="1"/>
    <n v="1902767"/>
    <s v="Visitante"/>
    <n v="391060980"/>
    <x v="1"/>
    <n v="36"/>
    <n v="19"/>
    <n v="37"/>
    <x v="6"/>
    <x v="3"/>
    <x v="13"/>
  </r>
  <r>
    <n v="11217105"/>
    <n v="44"/>
    <x v="0"/>
    <n v="1414488"/>
    <s v="Local"/>
    <n v="385396744"/>
    <x v="1"/>
    <n v="79"/>
    <n v="27"/>
    <n v="21"/>
    <x v="2"/>
    <x v="3"/>
    <x v="1"/>
  </r>
  <r>
    <n v="11219255"/>
    <n v="43"/>
    <x v="0"/>
    <n v="1414488"/>
    <s v="Local"/>
    <n v="368722118"/>
    <x v="1"/>
    <n v="71"/>
    <n v="27"/>
    <n v="17"/>
    <x v="2"/>
    <x v="6"/>
    <x v="10"/>
  </r>
  <r>
    <n v="11217538"/>
    <n v="34"/>
    <x v="1"/>
    <n v="1414488"/>
    <s v="Local"/>
    <n v="365408584"/>
    <x v="1"/>
    <n v="80"/>
    <n v="27"/>
    <n v="19"/>
    <x v="2"/>
    <x v="6"/>
    <x v="10"/>
  </r>
  <r>
    <n v="11217102"/>
    <n v="80"/>
    <x v="0"/>
    <n v="1414488"/>
    <s v="Local"/>
    <n v="368722118"/>
    <x v="1"/>
    <n v="75"/>
    <n v="27"/>
    <n v="15"/>
    <x v="2"/>
    <x v="6"/>
    <x v="0"/>
  </r>
  <r>
    <n v="11239647"/>
    <n v="89"/>
    <x v="1"/>
    <n v="1414488"/>
    <s v="Visitante"/>
    <n v="385396744"/>
    <x v="1"/>
    <n v="48"/>
    <n v="26"/>
    <n v="28"/>
    <x v="0"/>
    <x v="1"/>
    <x v="3"/>
  </r>
  <r>
    <n v="11102806"/>
    <n v="72"/>
    <x v="1"/>
    <n v="119055"/>
    <s v="Visitante"/>
    <n v="433145157"/>
    <x v="1"/>
    <n v="80"/>
    <n v="15"/>
    <n v="37"/>
    <x v="2"/>
    <x v="4"/>
    <x v="9"/>
  </r>
  <r>
    <n v="11109173"/>
    <n v="8"/>
    <x v="0"/>
    <n v="1414488"/>
    <s v="Local"/>
    <n v="395321341"/>
    <x v="1"/>
    <n v="78"/>
    <n v="26"/>
    <n v="19"/>
    <x v="2"/>
    <x v="2"/>
    <x v="1"/>
  </r>
  <r>
    <n v="11194020"/>
    <n v="61"/>
    <x v="1"/>
    <n v="1599671"/>
    <s v="Visitante"/>
    <n v="433358943"/>
    <x v="1"/>
    <n v="77"/>
    <n v="16"/>
    <n v="36"/>
    <x v="2"/>
    <x v="1"/>
    <x v="13"/>
  </r>
  <r>
    <n v="11210790"/>
    <n v="81"/>
    <x v="0"/>
    <n v="1414488"/>
    <s v="Local"/>
    <n v="386483186"/>
    <x v="1"/>
    <n v="72"/>
    <n v="26"/>
    <n v="25"/>
    <x v="2"/>
    <x v="1"/>
    <x v="4"/>
  </r>
  <r>
    <n v="11180869"/>
    <n v="30"/>
    <x v="0"/>
    <n v="1414488"/>
    <s v="Local"/>
    <n v="395321341"/>
    <x v="1"/>
    <n v="80"/>
    <n v="27"/>
    <n v="18"/>
    <x v="2"/>
    <x v="1"/>
    <x v="10"/>
  </r>
  <r>
    <n v="11211474"/>
    <n v="18"/>
    <x v="1"/>
    <n v="1095624"/>
    <s v="Visitante"/>
    <n v="433474168"/>
    <x v="1"/>
    <n v="78"/>
    <n v="18"/>
    <n v="36"/>
    <x v="2"/>
    <x v="2"/>
    <x v="13"/>
  </r>
  <r>
    <n v="11200876"/>
    <n v="27"/>
    <x v="0"/>
    <n v="1414488"/>
    <s v="Local"/>
    <n v="395321341"/>
    <x v="1"/>
    <n v="79"/>
    <n v="26"/>
    <n v="18"/>
    <x v="2"/>
    <x v="5"/>
    <x v="10"/>
  </r>
  <r>
    <n v="11200876"/>
    <n v="51"/>
    <x v="0"/>
    <n v="1414488"/>
    <s v="Local"/>
    <n v="368722118"/>
    <x v="1"/>
    <n v="79"/>
    <n v="26"/>
    <n v="18"/>
    <x v="2"/>
    <x v="5"/>
    <x v="10"/>
  </r>
  <r>
    <n v="10980721"/>
    <n v="69"/>
    <x v="1"/>
    <n v="878451"/>
    <s v="Visitante"/>
    <n v="432305226"/>
    <x v="1"/>
    <n v="79"/>
    <n v="14"/>
    <n v="37"/>
    <x v="2"/>
    <x v="1"/>
    <x v="9"/>
  </r>
  <r>
    <n v="11108361"/>
    <n v="40"/>
    <x v="0"/>
    <n v="1414488"/>
    <s v="Local"/>
    <n v="365408584"/>
    <x v="1"/>
    <n v="80"/>
    <n v="27"/>
    <n v="16"/>
    <x v="2"/>
    <x v="3"/>
    <x v="10"/>
  </r>
  <r>
    <n v="11210673"/>
    <n v="55"/>
    <x v="1"/>
    <n v="158820"/>
    <s v="Visitante"/>
    <n v="433478194"/>
    <x v="1"/>
    <n v="75"/>
    <n v="17"/>
    <n v="37"/>
    <x v="2"/>
    <x v="1"/>
    <x v="13"/>
  </r>
  <r>
    <n v="11210366"/>
    <n v="75"/>
    <x v="1"/>
    <n v="333788"/>
    <s v="Visitante"/>
    <n v="433483741"/>
    <x v="1"/>
    <n v="77"/>
    <n v="16"/>
    <n v="37"/>
    <x v="2"/>
    <x v="4"/>
    <x v="9"/>
  </r>
  <r>
    <n v="11196605"/>
    <n v="36"/>
    <x v="0"/>
    <n v="1414488"/>
    <s v="Local"/>
    <n v="368722118"/>
    <x v="1"/>
    <n v="80"/>
    <n v="27"/>
    <n v="19"/>
    <x v="2"/>
    <x v="4"/>
    <x v="10"/>
  </r>
  <r>
    <n v="11192246"/>
    <n v="44"/>
    <x v="1"/>
    <n v="1931001"/>
    <s v="Visitante"/>
    <n v="424213819"/>
    <x v="1"/>
    <n v="83"/>
    <n v="12"/>
    <n v="37"/>
    <x v="2"/>
    <x v="1"/>
    <x v="15"/>
  </r>
  <r>
    <n v="11199319"/>
    <n v="58"/>
    <x v="1"/>
    <n v="287339"/>
    <s v="Visitante"/>
    <n v="433421085"/>
    <x v="1"/>
    <n v="78"/>
    <n v="15"/>
    <n v="37"/>
    <x v="2"/>
    <x v="1"/>
    <x v="9"/>
  </r>
  <r>
    <n v="11180796"/>
    <n v="18"/>
    <x v="0"/>
    <n v="1414488"/>
    <s v="Local"/>
    <n v="379452250"/>
    <x v="1"/>
    <n v="79"/>
    <n v="27"/>
    <n v="20"/>
    <x v="2"/>
    <x v="1"/>
    <x v="1"/>
  </r>
  <r>
    <n v="11199699"/>
    <n v="23"/>
    <x v="0"/>
    <n v="1414488"/>
    <s v="Local"/>
    <n v="366800999"/>
    <x v="1"/>
    <n v="74"/>
    <n v="27"/>
    <n v="18"/>
    <x v="2"/>
    <x v="0"/>
    <x v="10"/>
  </r>
  <r>
    <n v="11209662"/>
    <n v="38"/>
    <x v="0"/>
    <n v="1414488"/>
    <s v="Local"/>
    <n v="379452250"/>
    <x v="1"/>
    <n v="76"/>
    <n v="27"/>
    <n v="19"/>
    <x v="2"/>
    <x v="1"/>
    <x v="10"/>
  </r>
  <r>
    <n v="11209530"/>
    <n v="11"/>
    <x v="0"/>
    <n v="1414488"/>
    <s v="Local"/>
    <n v="378879868"/>
    <x v="1"/>
    <n v="79"/>
    <n v="27"/>
    <n v="18"/>
    <x v="2"/>
    <x v="6"/>
    <x v="10"/>
  </r>
  <r>
    <n v="11209213"/>
    <n v="76"/>
    <x v="0"/>
    <n v="1414488"/>
    <s v="Local"/>
    <n v="395321341"/>
    <x v="1"/>
    <n v="80"/>
    <n v="27"/>
    <n v="19"/>
    <x v="2"/>
    <x v="1"/>
    <x v="10"/>
  </r>
  <r>
    <n v="11210547"/>
    <n v="48"/>
    <x v="0"/>
    <n v="1414488"/>
    <s v="Local"/>
    <n v="368722118"/>
    <x v="1"/>
    <n v="78"/>
    <n v="27"/>
    <n v="21"/>
    <x v="2"/>
    <x v="2"/>
    <x v="1"/>
  </r>
  <r>
    <n v="11210103"/>
    <n v="81"/>
    <x v="0"/>
    <n v="1414488"/>
    <s v="Local"/>
    <n v="366800999"/>
    <x v="1"/>
    <n v="75"/>
    <n v="27"/>
    <n v="22"/>
    <x v="2"/>
    <x v="1"/>
    <x v="1"/>
  </r>
  <r>
    <n v="11200541"/>
    <n v="58"/>
    <x v="0"/>
    <n v="1414488"/>
    <s v="Local"/>
    <n v="379452250"/>
    <x v="1"/>
    <n v="79"/>
    <n v="27"/>
    <n v="20"/>
    <x v="2"/>
    <x v="0"/>
    <x v="1"/>
  </r>
  <r>
    <n v="11212658"/>
    <n v="3"/>
    <x v="0"/>
    <n v="1414488"/>
    <s v="Local"/>
    <n v="385396744"/>
    <x v="1"/>
    <n v="75"/>
    <n v="27"/>
    <n v="18"/>
    <x v="2"/>
    <x v="1"/>
    <x v="10"/>
  </r>
  <r>
    <n v="11212748"/>
    <n v="76"/>
    <x v="1"/>
    <n v="1414488"/>
    <s v="Local"/>
    <n v="365408584"/>
    <x v="1"/>
    <n v="63"/>
    <n v="28"/>
    <n v="33"/>
    <x v="2"/>
    <x v="2"/>
    <x v="2"/>
  </r>
  <r>
    <n v="11211858"/>
    <n v="2"/>
    <x v="0"/>
    <n v="1414488"/>
    <s v="Local"/>
    <n v="368722118"/>
    <x v="1"/>
    <n v="86"/>
    <n v="27"/>
    <n v="13"/>
    <x v="2"/>
    <x v="1"/>
    <x v="0"/>
  </r>
  <r>
    <n v="11211858"/>
    <n v="31"/>
    <x v="0"/>
    <n v="1414488"/>
    <s v="Local"/>
    <n v="385396744"/>
    <x v="1"/>
    <n v="86"/>
    <n v="27"/>
    <n v="13"/>
    <x v="2"/>
    <x v="1"/>
    <x v="0"/>
  </r>
  <r>
    <n v="11211858"/>
    <n v="52"/>
    <x v="0"/>
    <n v="1414488"/>
    <s v="Local"/>
    <n v="385396744"/>
    <x v="1"/>
    <n v="86"/>
    <n v="27"/>
    <n v="13"/>
    <x v="2"/>
    <x v="1"/>
    <x v="0"/>
  </r>
  <r>
    <n v="11216471"/>
    <n v="15"/>
    <x v="1"/>
    <n v="310125"/>
    <s v="Visitante"/>
    <n v="433509604"/>
    <x v="1"/>
    <n v="80"/>
    <n v="16"/>
    <n v="38"/>
    <x v="2"/>
    <x v="1"/>
    <x v="9"/>
  </r>
  <r>
    <n v="11216471"/>
    <n v="85"/>
    <x v="0"/>
    <n v="1414488"/>
    <s v="Local"/>
    <n v="365408584"/>
    <x v="1"/>
    <n v="80"/>
    <n v="27"/>
    <n v="19"/>
    <x v="2"/>
    <x v="1"/>
    <x v="10"/>
  </r>
  <r>
    <n v="620335793"/>
    <n v="71"/>
    <x v="1"/>
    <n v="793699"/>
    <s v="Local"/>
    <n v="423990299"/>
    <x v="1"/>
    <n v="29"/>
    <n v="17"/>
    <n v="35"/>
    <x v="0"/>
    <x v="1"/>
    <x v="13"/>
  </r>
  <r>
    <n v="620520494"/>
    <n v="32"/>
    <x v="0"/>
    <n v="793675"/>
    <s v="Local"/>
    <n v="433353190"/>
    <x v="1"/>
    <n v="47"/>
    <n v="28"/>
    <n v="35"/>
    <x v="3"/>
    <x v="1"/>
    <x v="2"/>
  </r>
  <r>
    <n v="11265206"/>
    <n v="74"/>
    <x v="0"/>
    <n v="137672"/>
    <s v="Visitante"/>
    <n v="397098528"/>
    <x v="5"/>
    <n v="46"/>
    <n v="43"/>
    <n v="39"/>
    <x v="3"/>
    <x v="5"/>
    <x v="1"/>
  </r>
  <r>
    <n v="11265205"/>
    <n v="34"/>
    <x v="1"/>
    <n v="793621"/>
    <s v="Local"/>
    <n v="399186477"/>
    <x v="0"/>
    <n v="45"/>
    <n v="34"/>
    <n v="54"/>
    <x v="3"/>
    <x v="5"/>
    <x v="13"/>
  </r>
  <r>
    <n v="11269240"/>
    <n v="25"/>
    <x v="1"/>
    <n v="662620"/>
    <s v="Visitante"/>
    <n v="417479111"/>
    <x v="1"/>
    <n v="61"/>
    <n v="17"/>
    <n v="39"/>
    <x v="3"/>
    <x v="4"/>
    <x v="9"/>
  </r>
  <r>
    <n v="11272894"/>
    <n v="38"/>
    <x v="0"/>
    <n v="793621"/>
    <s v="Visitante"/>
    <n v="411438666"/>
    <x v="8"/>
    <n v="29"/>
    <n v="34"/>
    <n v="27"/>
    <x v="0"/>
    <x v="0"/>
    <x v="1"/>
  </r>
  <r>
    <n v="11270669"/>
    <n v="7"/>
    <x v="1"/>
    <n v="710856"/>
    <s v="Local"/>
    <n v="428811753"/>
    <x v="1"/>
    <n v="37"/>
    <n v="17"/>
    <n v="39"/>
    <x v="0"/>
    <x v="0"/>
    <x v="9"/>
  </r>
  <r>
    <n v="11279300"/>
    <n v="4"/>
    <x v="1"/>
    <n v="793621"/>
    <s v="Local"/>
    <n v="387334555"/>
    <x v="2"/>
    <n v="75"/>
    <n v="34"/>
    <n v="20"/>
    <x v="3"/>
    <x v="1"/>
    <x v="0"/>
  </r>
  <r>
    <n v="11280963"/>
    <n v="33"/>
    <x v="0"/>
    <n v="793621"/>
    <s v="Local"/>
    <n v="399186477"/>
    <x v="0"/>
    <n v="74"/>
    <n v="34"/>
    <n v="14"/>
    <x v="3"/>
    <x v="1"/>
    <x v="8"/>
  </r>
  <r>
    <n v="11270676"/>
    <n v="13"/>
    <x v="0"/>
    <n v="793621"/>
    <s v="Local"/>
    <n v="395022791"/>
    <x v="5"/>
    <n v="59"/>
    <n v="33"/>
    <n v="32"/>
    <x v="3"/>
    <x v="0"/>
    <x v="4"/>
  </r>
  <r>
    <n v="11270676"/>
    <n v="60"/>
    <x v="0"/>
    <n v="1601680"/>
    <s v="Visitante"/>
    <n v="402483667"/>
    <x v="5"/>
    <n v="59"/>
    <n v="24"/>
    <n v="37"/>
    <x v="3"/>
    <x v="0"/>
    <x v="6"/>
  </r>
  <r>
    <n v="619808026"/>
    <n v="17"/>
    <x v="1"/>
    <n v="463541"/>
    <s v="Local"/>
    <n v="392881282"/>
    <x v="5"/>
    <n v="52"/>
    <n v="32"/>
    <n v="34"/>
    <x v="0"/>
    <x v="1"/>
    <x v="3"/>
  </r>
  <r>
    <n v="619808029"/>
    <n v="22"/>
    <x v="1"/>
    <n v="463541"/>
    <s v="Visitante"/>
    <n v="403564090"/>
    <x v="0"/>
    <n v="54"/>
    <n v="31"/>
    <n v="42"/>
    <x v="1"/>
    <x v="1"/>
    <x v="14"/>
  </r>
  <r>
    <n v="11261480"/>
    <n v="22"/>
    <x v="0"/>
    <n v="2052751"/>
    <s v="Visitante"/>
    <n v="425098452"/>
    <x v="1"/>
    <n v="78"/>
    <n v="19"/>
    <n v="43"/>
    <x v="0"/>
    <x v="1"/>
    <x v="9"/>
  </r>
  <r>
    <n v="11264217"/>
    <n v="37"/>
    <x v="0"/>
    <n v="463541"/>
    <s v="Local"/>
    <n v="391032024"/>
    <x v="0"/>
    <n v="51"/>
    <n v="34"/>
    <n v="45"/>
    <x v="0"/>
    <x v="0"/>
    <x v="14"/>
  </r>
  <r>
    <n v="11266268"/>
    <n v="36"/>
    <x v="0"/>
    <n v="463541"/>
    <s v="Local"/>
    <n v="386785169"/>
    <x v="8"/>
    <n v="50"/>
    <n v="35"/>
    <n v="34"/>
    <x v="0"/>
    <x v="1"/>
    <x v="4"/>
  </r>
  <r>
    <n v="11266268"/>
    <n v="56"/>
    <x v="1"/>
    <n v="463541"/>
    <s v="Local"/>
    <n v="349945167"/>
    <x v="14"/>
    <n v="50"/>
    <n v="35"/>
    <n v="34"/>
    <x v="0"/>
    <x v="1"/>
    <x v="4"/>
  </r>
  <r>
    <n v="11266046"/>
    <n v="9"/>
    <x v="1"/>
    <n v="463541"/>
    <s v="Local"/>
    <n v="392505668"/>
    <x v="5"/>
    <n v="75"/>
    <n v="35"/>
    <n v="31"/>
    <x v="0"/>
    <x v="2"/>
    <x v="1"/>
  </r>
  <r>
    <n v="11266046"/>
    <n v="31"/>
    <x v="0"/>
    <n v="463541"/>
    <s v="Local"/>
    <n v="386785169"/>
    <x v="8"/>
    <n v="75"/>
    <n v="35"/>
    <n v="31"/>
    <x v="0"/>
    <x v="2"/>
    <x v="1"/>
  </r>
  <r>
    <n v="11270099"/>
    <n v="20"/>
    <x v="0"/>
    <n v="463541"/>
    <s v="Local"/>
    <n v="389239524"/>
    <x v="2"/>
    <n v="44"/>
    <n v="34"/>
    <n v="32"/>
    <x v="0"/>
    <x v="0"/>
    <x v="4"/>
  </r>
  <r>
    <n v="11270684"/>
    <n v="36"/>
    <x v="1"/>
    <n v="2053456"/>
    <s v="Visitante"/>
    <n v="429908044"/>
    <x v="1"/>
    <n v="77"/>
    <n v="10"/>
    <n v="42"/>
    <x v="0"/>
    <x v="0"/>
    <x v="16"/>
  </r>
  <r>
    <n v="11276724"/>
    <n v="71"/>
    <x v="0"/>
    <n v="463541"/>
    <s v="Local"/>
    <n v="388470773"/>
    <x v="8"/>
    <n v="61"/>
    <n v="34"/>
    <n v="37"/>
    <x v="0"/>
    <x v="0"/>
    <x v="3"/>
  </r>
  <r>
    <n v="11277287"/>
    <n v="61"/>
    <x v="1"/>
    <n v="463541"/>
    <s v="Local"/>
    <n v="349945167"/>
    <x v="14"/>
    <n v="52"/>
    <n v="25"/>
    <n v="26"/>
    <x v="0"/>
    <x v="1"/>
    <x v="3"/>
  </r>
  <r>
    <n v="11277256"/>
    <n v="38"/>
    <x v="0"/>
    <n v="908345"/>
    <s v="Visitante"/>
    <n v="393203592"/>
    <x v="1"/>
    <n v="39"/>
    <n v="37"/>
    <n v="41"/>
    <x v="0"/>
    <x v="0"/>
    <x v="3"/>
  </r>
  <r>
    <n v="11277409"/>
    <n v="39"/>
    <x v="0"/>
    <n v="463541"/>
    <s v="Local"/>
    <n v="391032024"/>
    <x v="0"/>
    <n v="63"/>
    <n v="25"/>
    <n v="17"/>
    <x v="0"/>
    <x v="1"/>
    <x v="10"/>
  </r>
  <r>
    <n v="11277409"/>
    <n v="48"/>
    <x v="0"/>
    <n v="463541"/>
    <s v="Local"/>
    <n v="402395263"/>
    <x v="5"/>
    <n v="63"/>
    <n v="25"/>
    <n v="17"/>
    <x v="0"/>
    <x v="1"/>
    <x v="10"/>
  </r>
  <r>
    <n v="11277632"/>
    <n v="5"/>
    <x v="1"/>
    <n v="463541"/>
    <s v="Local"/>
    <n v="391032024"/>
    <x v="0"/>
    <n v="41"/>
    <n v="25"/>
    <n v="44"/>
    <x v="0"/>
    <x v="1"/>
    <x v="13"/>
  </r>
  <r>
    <n v="11277208"/>
    <n v="31"/>
    <x v="1"/>
    <n v="1621820"/>
    <s v="Visitante"/>
    <n v="430863229"/>
    <x v="1"/>
    <n v="53"/>
    <n v="20"/>
    <n v="42"/>
    <x v="0"/>
    <x v="0"/>
    <x v="9"/>
  </r>
  <r>
    <n v="11277220"/>
    <n v="43"/>
    <x v="1"/>
    <n v="463541"/>
    <s v="Local"/>
    <n v="360716560"/>
    <x v="3"/>
    <n v="65"/>
    <n v="25"/>
    <n v="27"/>
    <x v="0"/>
    <x v="1"/>
    <x v="3"/>
  </r>
  <r>
    <n v="11280271"/>
    <n v="12"/>
    <x v="0"/>
    <n v="987759"/>
    <s v="Local"/>
    <n v="381696561"/>
    <x v="2"/>
    <n v="53"/>
    <n v="26"/>
    <n v="42"/>
    <x v="0"/>
    <x v="1"/>
    <x v="6"/>
  </r>
  <r>
    <n v="11280947"/>
    <n v="25"/>
    <x v="0"/>
    <n v="463541"/>
    <s v="Local"/>
    <n v="381478406"/>
    <x v="0"/>
    <n v="62"/>
    <n v="25"/>
    <n v="17"/>
    <x v="0"/>
    <x v="1"/>
    <x v="10"/>
  </r>
  <r>
    <n v="11270690"/>
    <n v="11"/>
    <x v="1"/>
    <n v="463541"/>
    <s v="Local"/>
    <n v="402395263"/>
    <x v="5"/>
    <n v="55"/>
    <n v="25"/>
    <n v="20"/>
    <x v="0"/>
    <x v="1"/>
    <x v="1"/>
  </r>
  <r>
    <n v="11282947"/>
    <n v="14"/>
    <x v="0"/>
    <n v="1333784"/>
    <s v="Visitante"/>
    <n v="410889908"/>
    <x v="13"/>
    <n v="49"/>
    <n v="39"/>
    <n v="41"/>
    <x v="0"/>
    <x v="1"/>
    <x v="3"/>
  </r>
  <r>
    <n v="620165826"/>
    <n v="12"/>
    <x v="1"/>
    <n v="2054885"/>
    <s v="Local"/>
    <n v="328680816"/>
    <x v="1"/>
    <n v="42"/>
    <n v="14"/>
    <n v="17"/>
    <x v="0"/>
    <x v="1"/>
    <x v="3"/>
  </r>
  <r>
    <n v="616262555"/>
    <n v="59"/>
    <x v="0"/>
    <n v="2051130"/>
    <s v="Local"/>
    <n v="430994701"/>
    <x v="1"/>
    <n v="44"/>
    <n v="20"/>
    <n v="19"/>
    <x v="0"/>
    <x v="1"/>
    <x v="4"/>
  </r>
  <r>
    <n v="616262562"/>
    <n v="31"/>
    <x v="1"/>
    <n v="2054366"/>
    <s v="Local"/>
    <n v="390961020"/>
    <x v="1"/>
    <n v="47"/>
    <n v="20"/>
    <n v="23"/>
    <x v="0"/>
    <x v="1"/>
    <x v="3"/>
  </r>
  <r>
    <n v="11202369"/>
    <n v="38"/>
    <x v="1"/>
    <n v="1578599"/>
    <s v="Local"/>
    <n v="383460195"/>
    <x v="16"/>
    <n v="68"/>
    <n v="19"/>
    <n v="22"/>
    <x v="0"/>
    <x v="1"/>
    <x v="3"/>
  </r>
  <r>
    <n v="619051605"/>
    <n v="55"/>
    <x v="1"/>
    <n v="2011971"/>
    <s v="Local"/>
    <n v="427836382"/>
    <x v="1"/>
    <n v="39"/>
    <n v="17"/>
    <n v="25"/>
    <x v="0"/>
    <x v="1"/>
    <x v="2"/>
  </r>
  <r>
    <n v="620465895"/>
    <n v="20"/>
    <x v="0"/>
    <n v="2011971"/>
    <s v="Visitante"/>
    <n v="432257396"/>
    <x v="2"/>
    <n v="21"/>
    <n v="15"/>
    <n v="7"/>
    <x v="0"/>
    <x v="1"/>
    <x v="10"/>
  </r>
  <r>
    <n v="619051615"/>
    <n v="26"/>
    <x v="1"/>
    <n v="2012199"/>
    <s v="Local"/>
    <n v="433698514"/>
    <x v="1"/>
    <n v="55"/>
    <n v="17"/>
    <n v="23"/>
    <x v="3"/>
    <x v="1"/>
    <x v="2"/>
  </r>
  <r>
    <n v="11280948"/>
    <n v="22"/>
    <x v="0"/>
    <n v="987759"/>
    <s v="Local"/>
    <n v="387372185"/>
    <x v="3"/>
    <n v="66"/>
    <n v="26"/>
    <n v="17"/>
    <x v="0"/>
    <x v="1"/>
    <x v="10"/>
  </r>
  <r>
    <n v="11283163"/>
    <n v="4"/>
    <x v="1"/>
    <n v="1456633"/>
    <s v="Visitante"/>
    <n v="395752148"/>
    <x v="5"/>
    <n v="45"/>
    <n v="34"/>
    <n v="39"/>
    <x v="3"/>
    <x v="1"/>
    <x v="2"/>
  </r>
  <r>
    <n v="11285355"/>
    <n v="12"/>
    <x v="0"/>
    <n v="1456633"/>
    <s v="Visitante"/>
    <n v="391268303"/>
    <x v="2"/>
    <n v="26"/>
    <n v="34"/>
    <n v="27"/>
    <x v="0"/>
    <x v="1"/>
    <x v="1"/>
  </r>
  <r>
    <n v="11270678"/>
    <n v="2"/>
    <x v="0"/>
    <n v="793621"/>
    <s v="Visitante"/>
    <n v="377901612"/>
    <x v="0"/>
    <n v="24"/>
    <n v="36"/>
    <n v="14"/>
    <x v="0"/>
    <x v="0"/>
    <x v="8"/>
  </r>
  <r>
    <n v="11270682"/>
    <n v="47"/>
    <x v="1"/>
    <n v="120994"/>
    <s v="Visitante"/>
    <n v="431903867"/>
    <x v="0"/>
    <n v="64"/>
    <n v="18"/>
    <n v="32"/>
    <x v="3"/>
    <x v="1"/>
    <x v="6"/>
  </r>
  <r>
    <n v="11281331"/>
    <n v="11"/>
    <x v="0"/>
    <n v="438610"/>
    <s v="Local"/>
    <n v="411988222"/>
    <x v="13"/>
    <n v="53"/>
    <n v="40"/>
    <n v="27"/>
    <x v="4"/>
    <x v="0"/>
    <x v="0"/>
  </r>
  <r>
    <n v="11281331"/>
    <n v="80"/>
    <x v="0"/>
    <n v="1588202"/>
    <s v="Visitante"/>
    <n v="350778777"/>
    <x v="1"/>
    <n v="53"/>
    <n v="27"/>
    <n v="45"/>
    <x v="4"/>
    <x v="0"/>
    <x v="13"/>
  </r>
  <r>
    <n v="11287017"/>
    <n v="55"/>
    <x v="1"/>
    <n v="987759"/>
    <s v="Local"/>
    <n v="383065751"/>
    <x v="5"/>
    <n v="58"/>
    <n v="25"/>
    <n v="21"/>
    <x v="0"/>
    <x v="1"/>
    <x v="1"/>
  </r>
  <r>
    <n v="11270679"/>
    <n v="71"/>
    <x v="0"/>
    <n v="314902"/>
    <s v="Local"/>
    <n v="403076622"/>
    <x v="1"/>
    <n v="61"/>
    <n v="19"/>
    <n v="18"/>
    <x v="0"/>
    <x v="1"/>
    <x v="4"/>
  </r>
  <r>
    <n v="11283468"/>
    <n v="84"/>
    <x v="1"/>
    <n v="314902"/>
    <s v="Visitante"/>
    <n v="428699832"/>
    <x v="9"/>
    <n v="51"/>
    <n v="17"/>
    <n v="39"/>
    <x v="3"/>
    <x v="1"/>
    <x v="9"/>
  </r>
  <r>
    <n v="620260370"/>
    <n v="7"/>
    <x v="1"/>
    <n v="799717"/>
    <s v="Local"/>
    <n v="414342722"/>
    <x v="7"/>
    <n v="41"/>
    <n v="29"/>
    <n v="27"/>
    <x v="0"/>
    <x v="1"/>
    <x v="4"/>
  </r>
  <r>
    <n v="620720481"/>
    <n v="69"/>
    <x v="0"/>
    <n v="799717"/>
    <s v="Local"/>
    <n v="416873206"/>
    <x v="12"/>
    <n v="78"/>
    <n v="25"/>
    <n v="27"/>
    <x v="0"/>
    <x v="2"/>
    <x v="3"/>
  </r>
  <r>
    <n v="619077709"/>
    <n v="15"/>
    <x v="0"/>
    <n v="1902888"/>
    <s v="Local"/>
    <n v="401373629"/>
    <x v="1"/>
    <n v="57"/>
    <n v="43"/>
    <n v="32"/>
    <x v="4"/>
    <x v="4"/>
    <x v="10"/>
  </r>
  <r>
    <n v="620732177"/>
    <n v="16"/>
    <x v="0"/>
    <n v="1902440"/>
    <s v="Visitante"/>
    <n v="432231798"/>
    <x v="0"/>
    <n v="58"/>
    <n v="23"/>
    <n v="30"/>
    <x v="0"/>
    <x v="1"/>
    <x v="2"/>
  </r>
  <r>
    <n v="11256658"/>
    <n v="9"/>
    <x v="0"/>
    <n v="1902440"/>
    <s v="Visitante"/>
    <n v="383250764"/>
    <x v="16"/>
    <n v="52"/>
    <n v="24"/>
    <n v="36"/>
    <x v="0"/>
    <x v="6"/>
    <x v="14"/>
  </r>
  <r>
    <n v="616263053"/>
    <n v="32"/>
    <x v="0"/>
    <n v="2052668"/>
    <s v="Visitante"/>
    <n v="401185005"/>
    <x v="5"/>
    <n v="46"/>
    <n v="24"/>
    <n v="19"/>
    <x v="0"/>
    <x v="1"/>
    <x v="1"/>
  </r>
  <r>
    <n v="11288878"/>
    <n v="81"/>
    <x v="0"/>
    <n v="228845"/>
    <s v="Visitante"/>
    <n v="417022762"/>
    <x v="5"/>
    <n v="27"/>
    <n v="16"/>
    <n v="14"/>
    <x v="0"/>
    <x v="1"/>
    <x v="4"/>
  </r>
  <r>
    <n v="617269786"/>
    <n v="81"/>
    <x v="1"/>
    <n v="773514"/>
    <s v="Local"/>
    <n v="366796414"/>
    <x v="1"/>
    <n v="56"/>
    <n v="27"/>
    <n v="49"/>
    <x v="0"/>
    <x v="5"/>
    <x v="9"/>
  </r>
  <r>
    <n v="11284262"/>
    <n v="30"/>
    <x v="0"/>
    <n v="987759"/>
    <s v="Local"/>
    <n v="366850469"/>
    <x v="12"/>
    <n v="52"/>
    <n v="25"/>
    <n v="43"/>
    <x v="0"/>
    <x v="1"/>
    <x v="13"/>
  </r>
  <r>
    <n v="11285187"/>
    <n v="69"/>
    <x v="1"/>
    <n v="2053670"/>
    <s v="Local"/>
    <n v="383519828"/>
    <x v="2"/>
    <n v="27"/>
    <n v="22"/>
    <n v="47"/>
    <x v="0"/>
    <x v="1"/>
    <x v="15"/>
  </r>
  <r>
    <n v="11282986"/>
    <n v="19"/>
    <x v="1"/>
    <n v="1333784"/>
    <s v="Local"/>
    <n v="410470962"/>
    <x v="13"/>
    <n v="72"/>
    <n v="45"/>
    <n v="41"/>
    <x v="4"/>
    <x v="5"/>
    <x v="1"/>
  </r>
  <r>
    <n v="11287908"/>
    <n v="33"/>
    <x v="1"/>
    <n v="2053402"/>
    <s v="Local"/>
    <n v="431767056"/>
    <x v="9"/>
    <n v="24"/>
    <n v="15"/>
    <n v="42"/>
    <x v="0"/>
    <x v="1"/>
    <x v="15"/>
  </r>
  <r>
    <n v="620449070"/>
    <n v="70"/>
    <x v="0"/>
    <n v="799228"/>
    <s v="Local"/>
    <n v="417859047"/>
    <x v="1"/>
    <n v="61"/>
    <n v="21"/>
    <n v="19"/>
    <x v="0"/>
    <x v="1"/>
    <x v="4"/>
  </r>
  <r>
    <n v="620603698"/>
    <n v="16"/>
    <x v="0"/>
    <n v="310903"/>
    <s v="Local"/>
    <n v="339599435"/>
    <x v="1"/>
    <n v="64"/>
    <n v="20"/>
    <n v="18"/>
    <x v="5"/>
    <x v="1"/>
    <x v="4"/>
  </r>
  <r>
    <n v="11204040"/>
    <n v="31"/>
    <x v="0"/>
    <n v="544242"/>
    <s v="Local"/>
    <n v="389183895"/>
    <x v="1"/>
    <n v="48"/>
    <n v="40"/>
    <n v="32"/>
    <x v="0"/>
    <x v="1"/>
    <x v="10"/>
  </r>
  <r>
    <n v="617346381"/>
    <n v="74"/>
    <x v="0"/>
    <n v="119762"/>
    <s v="Local"/>
    <n v="419448124"/>
    <x v="14"/>
    <n v="72"/>
    <n v="21"/>
    <n v="19"/>
    <x v="3"/>
    <x v="2"/>
    <x v="4"/>
  </r>
  <r>
    <n v="617346390"/>
    <n v="2"/>
    <x v="0"/>
    <n v="119762"/>
    <s v="Local"/>
    <n v="418492560"/>
    <x v="2"/>
    <n v="45"/>
    <n v="19"/>
    <n v="20"/>
    <x v="2"/>
    <x v="1"/>
    <x v="3"/>
  </r>
  <r>
    <n v="620721162"/>
    <n v="11"/>
    <x v="1"/>
    <n v="441226"/>
    <s v="Local"/>
    <n v="403377003"/>
    <x v="1"/>
    <n v="51"/>
    <n v="20"/>
    <n v="28"/>
    <x v="5"/>
    <x v="1"/>
    <x v="2"/>
  </r>
  <r>
    <n v="620721162"/>
    <n v="31"/>
    <x v="0"/>
    <n v="119762"/>
    <s v="Visitante"/>
    <n v="391830348"/>
    <x v="9"/>
    <n v="51"/>
    <n v="25"/>
    <n v="19"/>
    <x v="5"/>
    <x v="1"/>
    <x v="1"/>
  </r>
  <r>
    <n v="616260650"/>
    <n v="42"/>
    <x v="1"/>
    <n v="2056335"/>
    <s v="Local"/>
    <n v="425166920"/>
    <x v="1"/>
    <n v="56"/>
    <n v="27"/>
    <n v="30"/>
    <x v="0"/>
    <x v="2"/>
    <x v="3"/>
  </r>
  <r>
    <n v="616260650"/>
    <n v="73"/>
    <x v="1"/>
    <n v="2054477"/>
    <s v="Visitante"/>
    <n v="425132244"/>
    <x v="14"/>
    <n v="56"/>
    <n v="19"/>
    <n v="30"/>
    <x v="0"/>
    <x v="2"/>
    <x v="14"/>
  </r>
  <r>
    <n v="11284326"/>
    <n v="40"/>
    <x v="0"/>
    <n v="121578"/>
    <s v="Local"/>
    <n v="397504416"/>
    <x v="2"/>
    <n v="50"/>
    <n v="27"/>
    <n v="13"/>
    <x v="0"/>
    <x v="1"/>
    <x v="0"/>
  </r>
  <r>
    <n v="617284729"/>
    <n v="38"/>
    <x v="1"/>
    <n v="1335712"/>
    <s v="Visitante"/>
    <n v="393548810"/>
    <x v="1"/>
    <n v="63"/>
    <n v="21"/>
    <n v="32"/>
    <x v="0"/>
    <x v="2"/>
    <x v="14"/>
  </r>
  <r>
    <n v="617284737"/>
    <n v="39"/>
    <x v="1"/>
    <n v="1578600"/>
    <s v="Local"/>
    <n v="418449987"/>
    <x v="2"/>
    <n v="63"/>
    <n v="28"/>
    <n v="37"/>
    <x v="0"/>
    <x v="2"/>
    <x v="14"/>
  </r>
  <r>
    <n v="11291284"/>
    <n v="15"/>
    <x v="0"/>
    <n v="438610"/>
    <s v="Visitante"/>
    <n v="412030049"/>
    <x v="13"/>
    <n v="20"/>
    <n v="42"/>
    <n v="13"/>
    <x v="0"/>
    <x v="5"/>
    <x v="7"/>
  </r>
  <r>
    <n v="11281798"/>
    <n v="48"/>
    <x v="0"/>
    <n v="1414488"/>
    <s v="Local"/>
    <n v="357213142"/>
    <x v="1"/>
    <n v="50"/>
    <n v="29"/>
    <n v="46"/>
    <x v="2"/>
    <x v="5"/>
    <x v="13"/>
  </r>
  <r>
    <n v="11291440"/>
    <n v="47"/>
    <x v="1"/>
    <n v="987759"/>
    <s v="Local"/>
    <n v="366850469"/>
    <x v="12"/>
    <n v="58"/>
    <n v="25"/>
    <n v="21"/>
    <x v="0"/>
    <x v="1"/>
    <x v="1"/>
  </r>
  <r>
    <n v="617311603"/>
    <n v="31"/>
    <x v="1"/>
    <n v="1591266"/>
    <s v="Visitante"/>
    <n v="316042612"/>
    <x v="10"/>
    <n v="79"/>
    <n v="14"/>
    <n v="20"/>
    <x v="0"/>
    <x v="0"/>
    <x v="2"/>
  </r>
  <r>
    <n v="620677020"/>
    <n v="17"/>
    <x v="0"/>
    <n v="1591266"/>
    <s v="Local"/>
    <n v="430892749"/>
    <x v="2"/>
    <n v="52"/>
    <n v="10"/>
    <n v="17"/>
    <x v="0"/>
    <x v="1"/>
    <x v="2"/>
  </r>
  <r>
    <n v="617311613"/>
    <n v="84"/>
    <x v="0"/>
    <n v="492237"/>
    <s v="Visitante"/>
    <n v="426785889"/>
    <x v="1"/>
    <n v="27"/>
    <n v="25"/>
    <n v="23"/>
    <x v="1"/>
    <x v="1"/>
    <x v="4"/>
  </r>
  <r>
    <n v="616161480"/>
    <n v="72"/>
    <x v="0"/>
    <n v="987225"/>
    <s v="Visitante"/>
    <n v="409483891"/>
    <x v="1"/>
    <n v="48"/>
    <n v="19"/>
    <n v="16"/>
    <x v="1"/>
    <x v="1"/>
    <x v="4"/>
  </r>
  <r>
    <n v="619053505"/>
    <n v="6"/>
    <x v="0"/>
    <n v="987006"/>
    <s v="Local"/>
    <n v="424360065"/>
    <x v="1"/>
    <n v="54"/>
    <n v="14"/>
    <n v="17"/>
    <x v="0"/>
    <x v="0"/>
    <x v="3"/>
  </r>
  <r>
    <n v="620465841"/>
    <n v="41"/>
    <x v="0"/>
    <n v="987142"/>
    <s v="Visitante"/>
    <n v="428947296"/>
    <x v="7"/>
    <n v="24"/>
    <n v="12"/>
    <n v="7"/>
    <x v="0"/>
    <x v="1"/>
    <x v="1"/>
  </r>
  <r>
    <n v="11294433"/>
    <n v="83"/>
    <x v="0"/>
    <n v="463541"/>
    <s v="Local"/>
    <n v="403564090"/>
    <x v="0"/>
    <n v="73"/>
    <n v="25"/>
    <n v="14"/>
    <x v="0"/>
    <x v="1"/>
    <x v="10"/>
  </r>
  <r>
    <n v="620347238"/>
    <n v="69"/>
    <x v="1"/>
    <n v="623156"/>
    <s v="Local"/>
    <n v="427835039"/>
    <x v="1"/>
    <n v="35"/>
    <n v="18"/>
    <n v="44"/>
    <x v="0"/>
    <x v="5"/>
    <x v="15"/>
  </r>
  <r>
    <n v="620762676"/>
    <n v="7"/>
    <x v="1"/>
    <n v="621104"/>
    <s v="Visitante"/>
    <n v="344436417"/>
    <x v="1"/>
    <n v="55"/>
    <n v="17"/>
    <n v="54"/>
    <x v="4"/>
    <x v="3"/>
    <x v="18"/>
  </r>
  <r>
    <n v="11187034"/>
    <n v="32"/>
    <x v="0"/>
    <n v="1336765"/>
    <s v="Local"/>
    <n v="417987589"/>
    <x v="1"/>
    <n v="46"/>
    <n v="23"/>
    <n v="54"/>
    <x v="0"/>
    <x v="5"/>
    <x v="16"/>
  </r>
  <r>
    <n v="11187034"/>
    <n v="50"/>
    <x v="1"/>
    <n v="26877"/>
    <s v="Visitante"/>
    <n v="396725450"/>
    <x v="13"/>
    <n v="46"/>
    <n v="48"/>
    <n v="29"/>
    <x v="0"/>
    <x v="5"/>
    <x v="12"/>
  </r>
  <r>
    <n v="11187041"/>
    <n v="3"/>
    <x v="1"/>
    <n v="26877"/>
    <s v="Visitante"/>
    <n v="396725450"/>
    <x v="13"/>
    <n v="46"/>
    <n v="48"/>
    <n v="33"/>
    <x v="3"/>
    <x v="0"/>
    <x v="0"/>
  </r>
  <r>
    <n v="11277411"/>
    <n v="29"/>
    <x v="0"/>
    <n v="26877"/>
    <s v="Visitante"/>
    <n v="386499410"/>
    <x v="13"/>
    <n v="52"/>
    <n v="45"/>
    <n v="56"/>
    <x v="4"/>
    <x v="4"/>
    <x v="14"/>
  </r>
  <r>
    <n v="620572392"/>
    <n v="29"/>
    <x v="1"/>
    <n v="136743"/>
    <s v="Local"/>
    <n v="425749316"/>
    <x v="1"/>
    <n v="45"/>
    <n v="15"/>
    <n v="28"/>
    <x v="2"/>
    <x v="0"/>
    <x v="6"/>
  </r>
  <r>
    <n v="620875842"/>
    <n v="56"/>
    <x v="0"/>
    <n v="1097892"/>
    <s v="Visitante"/>
    <n v="420516669"/>
    <x v="1"/>
    <n v="39"/>
    <n v="15"/>
    <n v="18"/>
    <x v="6"/>
    <x v="0"/>
    <x v="3"/>
  </r>
  <r>
    <n v="11241397"/>
    <n v="73"/>
    <x v="0"/>
    <n v="137672"/>
    <s v="Visitante"/>
    <n v="387212233"/>
    <x v="3"/>
    <n v="45"/>
    <n v="40"/>
    <n v="41"/>
    <x v="1"/>
    <x v="5"/>
    <x v="3"/>
  </r>
  <r>
    <n v="11188579"/>
    <n v="38"/>
    <x v="1"/>
    <n v="137672"/>
    <s v="Local"/>
    <n v="392953672"/>
    <x v="2"/>
    <n v="47"/>
    <n v="40"/>
    <n v="51"/>
    <x v="0"/>
    <x v="5"/>
    <x v="14"/>
  </r>
  <r>
    <n v="11296368"/>
    <n v="47"/>
    <x v="0"/>
    <n v="137672"/>
    <s v="Visitante"/>
    <n v="412689576"/>
    <x v="17"/>
    <n v="48"/>
    <n v="33"/>
    <n v="39"/>
    <x v="0"/>
    <x v="0"/>
    <x v="2"/>
  </r>
  <r>
    <n v="11196067"/>
    <n v="44"/>
    <x v="0"/>
    <n v="2055070"/>
    <s v="Local"/>
    <n v="425144033"/>
    <x v="5"/>
    <n v="37"/>
    <n v="19"/>
    <n v="19"/>
    <x v="0"/>
    <x v="0"/>
    <x v="4"/>
  </r>
  <r>
    <n v="11296356"/>
    <n v="42"/>
    <x v="1"/>
    <n v="463541"/>
    <s v="Local"/>
    <n v="389239524"/>
    <x v="2"/>
    <n v="48"/>
    <n v="24"/>
    <n v="23"/>
    <x v="0"/>
    <x v="0"/>
    <x v="4"/>
  </r>
  <r>
    <n v="11296370"/>
    <n v="11"/>
    <x v="0"/>
    <n v="793621"/>
    <s v="Local"/>
    <n v="426577864"/>
    <x v="13"/>
    <n v="55"/>
    <n v="39"/>
    <n v="23"/>
    <x v="0"/>
    <x v="0"/>
    <x v="12"/>
  </r>
  <r>
    <n v="11285289"/>
    <n v="38"/>
    <x v="0"/>
    <n v="990223"/>
    <s v="Visitante"/>
    <n v="425220905"/>
    <x v="3"/>
    <n v="31"/>
    <n v="20"/>
    <n v="27"/>
    <x v="0"/>
    <x v="1"/>
    <x v="2"/>
  </r>
  <r>
    <n v="11285289"/>
    <n v="54"/>
    <x v="1"/>
    <n v="2053670"/>
    <s v="Local"/>
    <n v="422323214"/>
    <x v="2"/>
    <n v="31"/>
    <n v="22"/>
    <n v="22"/>
    <x v="0"/>
    <x v="1"/>
    <x v="4"/>
  </r>
  <r>
    <n v="11288867"/>
    <n v="47"/>
    <x v="1"/>
    <n v="990223"/>
    <s v="Visitante"/>
    <n v="401244744"/>
    <x v="0"/>
    <n v="52"/>
    <n v="21"/>
    <n v="32"/>
    <x v="0"/>
    <x v="1"/>
    <x v="14"/>
  </r>
  <r>
    <n v="11293179"/>
    <n v="51"/>
    <x v="0"/>
    <n v="990223"/>
    <s v="Visitante"/>
    <n v="401244744"/>
    <x v="0"/>
    <n v="32"/>
    <n v="20"/>
    <n v="26"/>
    <x v="0"/>
    <x v="1"/>
    <x v="2"/>
  </r>
  <r>
    <n v="11255587"/>
    <n v="3"/>
    <x v="0"/>
    <n v="51288"/>
    <s v="Local"/>
    <n v="369327107"/>
    <x v="1"/>
    <n v="58"/>
    <n v="39"/>
    <n v="23"/>
    <x v="0"/>
    <x v="1"/>
    <x v="12"/>
  </r>
  <r>
    <n v="11255587"/>
    <n v="29"/>
    <x v="0"/>
    <n v="51288"/>
    <s v="Local"/>
    <n v="369546999"/>
    <x v="1"/>
    <n v="58"/>
    <n v="39"/>
    <n v="23"/>
    <x v="0"/>
    <x v="1"/>
    <x v="12"/>
  </r>
  <r>
    <n v="11296033"/>
    <n v="61"/>
    <x v="0"/>
    <n v="2052668"/>
    <s v="Local"/>
    <n v="423958735"/>
    <x v="7"/>
    <n v="62"/>
    <n v="24"/>
    <n v="26"/>
    <x v="0"/>
    <x v="1"/>
    <x v="3"/>
  </r>
  <r>
    <n v="617400321"/>
    <n v="14"/>
    <x v="0"/>
    <n v="1462037"/>
    <s v="Visitante"/>
    <n v="432234878"/>
    <x v="1"/>
    <n v="61"/>
    <n v="16"/>
    <n v="15"/>
    <x v="0"/>
    <x v="1"/>
    <x v="4"/>
  </r>
  <r>
    <n v="617400321"/>
    <n v="37"/>
    <x v="0"/>
    <n v="1333766"/>
    <s v="Local"/>
    <n v="422027659"/>
    <x v="7"/>
    <n v="61"/>
    <n v="12"/>
    <n v="21"/>
    <x v="0"/>
    <x v="1"/>
    <x v="14"/>
  </r>
  <r>
    <n v="11289557"/>
    <n v="23"/>
    <x v="0"/>
    <n v="1333766"/>
    <s v="Visitante"/>
    <n v="433314717"/>
    <x v="5"/>
    <n v="68"/>
    <n v="15"/>
    <n v="37"/>
    <x v="3"/>
    <x v="1"/>
    <x v="9"/>
  </r>
  <r>
    <n v="11289557"/>
    <n v="39"/>
    <x v="1"/>
    <n v="1333766"/>
    <s v="Visitante"/>
    <n v="424303986"/>
    <x v="3"/>
    <n v="68"/>
    <n v="15"/>
    <n v="37"/>
    <x v="3"/>
    <x v="1"/>
    <x v="9"/>
  </r>
  <r>
    <n v="11293090"/>
    <n v="75"/>
    <x v="0"/>
    <n v="793621"/>
    <s v="Local"/>
    <n v="415457487"/>
    <x v="0"/>
    <n v="67"/>
    <n v="38"/>
    <n v="16"/>
    <x v="3"/>
    <x v="1"/>
    <x v="8"/>
  </r>
  <r>
    <n v="619613244"/>
    <n v="64"/>
    <x v="1"/>
    <n v="151502"/>
    <s v="Visitante"/>
    <n v="433426736"/>
    <x v="1"/>
    <n v="62"/>
    <n v="16"/>
    <n v="28"/>
    <x v="0"/>
    <x v="4"/>
    <x v="14"/>
  </r>
  <r>
    <n v="11289556"/>
    <n v="61"/>
    <x v="1"/>
    <n v="151409"/>
    <s v="Visitante"/>
    <n v="433437447"/>
    <x v="9"/>
    <n v="66"/>
    <n v="25"/>
    <n v="37"/>
    <x v="3"/>
    <x v="1"/>
    <x v="14"/>
  </r>
  <r>
    <n v="620611881"/>
    <n v="9"/>
    <x v="1"/>
    <n v="1456874"/>
    <s v="Visitante"/>
    <n v="431033983"/>
    <x v="1"/>
    <n v="40"/>
    <n v="9"/>
    <n v="20"/>
    <x v="0"/>
    <x v="4"/>
    <x v="14"/>
  </r>
  <r>
    <n v="11249403"/>
    <n v="38"/>
    <x v="1"/>
    <n v="1456874"/>
    <s v="Visitante"/>
    <n v="374348165"/>
    <x v="4"/>
    <n v="50"/>
    <n v="10"/>
    <n v="19"/>
    <x v="5"/>
    <x v="1"/>
    <x v="14"/>
  </r>
  <r>
    <n v="11286144"/>
    <n v="17"/>
    <x v="1"/>
    <n v="463541"/>
    <s v="Local"/>
    <n v="379333240"/>
    <x v="14"/>
    <n v="61"/>
    <n v="26"/>
    <n v="32"/>
    <x v="0"/>
    <x v="0"/>
    <x v="2"/>
  </r>
  <r>
    <n v="11293688"/>
    <n v="20"/>
    <x v="0"/>
    <n v="793621"/>
    <s v="Local"/>
    <n v="399186477"/>
    <x v="0"/>
    <n v="59"/>
    <n v="38"/>
    <n v="32"/>
    <x v="0"/>
    <x v="1"/>
    <x v="1"/>
  </r>
  <r>
    <n v="619859260"/>
    <n v="70"/>
    <x v="0"/>
    <n v="793536"/>
    <s v="Local"/>
    <n v="422532000"/>
    <x v="2"/>
    <n v="90"/>
    <n v="13"/>
    <n v="7"/>
    <x v="0"/>
    <x v="1"/>
    <x v="1"/>
  </r>
  <r>
    <n v="620723469"/>
    <n v="36"/>
    <x v="0"/>
    <n v="1456861"/>
    <s v="Visitante"/>
    <n v="429041816"/>
    <x v="5"/>
    <n v="67"/>
    <n v="25"/>
    <n v="37"/>
    <x v="0"/>
    <x v="2"/>
    <x v="14"/>
  </r>
  <r>
    <n v="11279909"/>
    <n v="34"/>
    <x v="0"/>
    <n v="1414488"/>
    <s v="Local"/>
    <n v="385396744"/>
    <x v="1"/>
    <n v="67"/>
    <n v="28"/>
    <n v="41"/>
    <x v="2"/>
    <x v="1"/>
    <x v="6"/>
  </r>
  <r>
    <n v="11286983"/>
    <n v="104"/>
    <x v="1"/>
    <n v="121578"/>
    <s v="Local"/>
    <n v="397504416"/>
    <x v="2"/>
    <n v="61"/>
    <n v="25"/>
    <n v="21"/>
    <x v="0"/>
    <x v="4"/>
    <x v="1"/>
  </r>
  <r>
    <n v="11286993"/>
    <n v="89"/>
    <x v="1"/>
    <n v="793621"/>
    <s v="Visitante"/>
    <n v="377901612"/>
    <x v="0"/>
    <n v="37"/>
    <n v="37"/>
    <n v="40"/>
    <x v="0"/>
    <x v="0"/>
    <x v="3"/>
  </r>
  <r>
    <n v="11288019"/>
    <n v="37"/>
    <x v="0"/>
    <n v="121578"/>
    <s v="Local"/>
    <n v="413939404"/>
    <x v="5"/>
    <n v="64"/>
    <n v="26"/>
    <n v="28"/>
    <x v="0"/>
    <x v="0"/>
    <x v="3"/>
  </r>
  <r>
    <n v="11292548"/>
    <n v="65"/>
    <x v="1"/>
    <n v="121578"/>
    <s v="Local"/>
    <n v="386239038"/>
    <x v="11"/>
    <n v="32"/>
    <n v="25"/>
    <n v="46"/>
    <x v="0"/>
    <x v="5"/>
    <x v="9"/>
  </r>
  <r>
    <n v="11275791"/>
    <n v="19"/>
    <x v="1"/>
    <n v="446483"/>
    <s v="Visitante"/>
    <n v="398466000"/>
    <x v="1"/>
    <n v="33"/>
    <n v="25"/>
    <n v="40"/>
    <x v="0"/>
    <x v="1"/>
    <x v="6"/>
  </r>
  <r>
    <n v="11275791"/>
    <n v="65"/>
    <x v="1"/>
    <n v="446483"/>
    <s v="Visitante"/>
    <n v="412377425"/>
    <x v="1"/>
    <n v="33"/>
    <n v="25"/>
    <n v="40"/>
    <x v="0"/>
    <x v="1"/>
    <x v="6"/>
  </r>
  <r>
    <n v="11296804"/>
    <n v="61"/>
    <x v="0"/>
    <n v="121578"/>
    <s v="Visitante"/>
    <n v="369743744"/>
    <x v="5"/>
    <n v="59"/>
    <n v="25"/>
    <n v="28"/>
    <x v="0"/>
    <x v="1"/>
    <x v="3"/>
  </r>
  <r>
    <n v="11280226"/>
    <n v="66"/>
    <x v="1"/>
    <n v="1902767"/>
    <s v="Visitante"/>
    <n v="423842851"/>
    <x v="1"/>
    <n v="50"/>
    <n v="18"/>
    <n v="33"/>
    <x v="0"/>
    <x v="3"/>
    <x v="6"/>
  </r>
  <r>
    <n v="11280235"/>
    <n v="71"/>
    <x v="0"/>
    <n v="987759"/>
    <s v="Local"/>
    <n v="381696561"/>
    <x v="2"/>
    <n v="80"/>
    <n v="26"/>
    <n v="21"/>
    <x v="0"/>
    <x v="2"/>
    <x v="1"/>
  </r>
  <r>
    <n v="11280254"/>
    <n v="9"/>
    <x v="0"/>
    <n v="987759"/>
    <s v="Local"/>
    <n v="379487810"/>
    <x v="3"/>
    <n v="45"/>
    <n v="24"/>
    <n v="46"/>
    <x v="0"/>
    <x v="5"/>
    <x v="9"/>
  </r>
  <r>
    <n v="11284270"/>
    <n v="38"/>
    <x v="1"/>
    <n v="987759"/>
    <s v="Local"/>
    <n v="383065751"/>
    <x v="5"/>
    <n v="75"/>
    <n v="25"/>
    <n v="28"/>
    <x v="0"/>
    <x v="0"/>
    <x v="3"/>
  </r>
  <r>
    <n v="11287893"/>
    <n v="9"/>
    <x v="1"/>
    <n v="2052502"/>
    <s v="Visitante"/>
    <n v="423755073"/>
    <x v="1"/>
    <n v="77"/>
    <n v="11"/>
    <n v="33"/>
    <x v="0"/>
    <x v="4"/>
    <x v="9"/>
  </r>
  <r>
    <n v="11293826"/>
    <n v="29"/>
    <x v="1"/>
    <n v="987759"/>
    <s v="Local"/>
    <n v="360271717"/>
    <x v="2"/>
    <n v="75"/>
    <n v="25"/>
    <n v="28"/>
    <x v="0"/>
    <x v="0"/>
    <x v="3"/>
  </r>
  <r>
    <n v="11293830"/>
    <n v="25"/>
    <x v="1"/>
    <n v="2055666"/>
    <s v="Visitante"/>
    <n v="425847683"/>
    <x v="1"/>
    <n v="70"/>
    <n v="18"/>
    <n v="32"/>
    <x v="0"/>
    <x v="0"/>
    <x v="6"/>
  </r>
  <r>
    <n v="11284301"/>
    <n v="79"/>
    <x v="1"/>
    <n v="1902767"/>
    <s v="Local"/>
    <n v="381012007"/>
    <x v="1"/>
    <n v="50"/>
    <n v="18"/>
    <n v="32"/>
    <x v="2"/>
    <x v="1"/>
    <x v="6"/>
  </r>
  <r>
    <n v="11280181"/>
    <n v="61"/>
    <x v="0"/>
    <n v="2053402"/>
    <s v="Visitante"/>
    <n v="431767056"/>
    <x v="9"/>
    <n v="46"/>
    <n v="16"/>
    <n v="25"/>
    <x v="1"/>
    <x v="1"/>
    <x v="14"/>
  </r>
  <r>
    <n v="11280022"/>
    <n v="78"/>
    <x v="0"/>
    <n v="2052502"/>
    <s v="Local"/>
    <n v="323446544"/>
    <x v="1"/>
    <n v="45"/>
    <n v="13"/>
    <n v="14"/>
    <x v="1"/>
    <x v="1"/>
    <x v="3"/>
  </r>
  <r>
    <n v="11280004"/>
    <n v="48"/>
    <x v="0"/>
    <n v="2052502"/>
    <s v="Local"/>
    <n v="423755073"/>
    <x v="1"/>
    <n v="45"/>
    <n v="13"/>
    <n v="14"/>
    <x v="1"/>
    <x v="1"/>
    <x v="3"/>
  </r>
  <r>
    <n v="11285869"/>
    <n v="51"/>
    <x v="0"/>
    <n v="793621"/>
    <s v="Local"/>
    <n v="411438666"/>
    <x v="8"/>
    <n v="75"/>
    <n v="37"/>
    <n v="14"/>
    <x v="3"/>
    <x v="1"/>
    <x v="8"/>
  </r>
  <r>
    <n v="11288040"/>
    <n v="5"/>
    <x v="1"/>
    <n v="2053402"/>
    <s v="Local"/>
    <n v="431767056"/>
    <x v="9"/>
    <n v="40"/>
    <n v="15"/>
    <n v="16"/>
    <x v="0"/>
    <x v="0"/>
    <x v="3"/>
  </r>
  <r>
    <n v="11284334"/>
    <n v="20"/>
    <x v="0"/>
    <n v="2053402"/>
    <s v="Visitante"/>
    <n v="376298507"/>
    <x v="17"/>
    <n v="42"/>
    <n v="15"/>
    <n v="21"/>
    <x v="1"/>
    <x v="1"/>
    <x v="2"/>
  </r>
  <r>
    <n v="11291405"/>
    <n v="9"/>
    <x v="0"/>
    <n v="2054220"/>
    <s v="Visitante"/>
    <n v="425127185"/>
    <x v="1"/>
    <n v="42"/>
    <n v="17"/>
    <n v="14"/>
    <x v="0"/>
    <x v="1"/>
    <x v="4"/>
  </r>
  <r>
    <n v="11302229"/>
    <n v="9"/>
    <x v="0"/>
    <n v="121578"/>
    <s v="Local"/>
    <n v="373861170"/>
    <x v="4"/>
    <n v="65"/>
    <n v="27"/>
    <n v="15"/>
    <x v="0"/>
    <x v="1"/>
    <x v="0"/>
  </r>
  <r>
    <n v="11303320"/>
    <n v="77"/>
    <x v="0"/>
    <n v="120994"/>
    <s v="Visitante"/>
    <n v="431895629"/>
    <x v="3"/>
    <n v="75"/>
    <n v="17"/>
    <n v="33"/>
    <x v="0"/>
    <x v="1"/>
    <x v="6"/>
  </r>
  <r>
    <n v="11303321"/>
    <n v="5"/>
    <x v="1"/>
    <n v="987759"/>
    <s v="Local"/>
    <n v="416499733"/>
    <x v="3"/>
    <n v="45"/>
    <n v="25"/>
    <n v="55"/>
    <x v="0"/>
    <x v="1"/>
    <x v="16"/>
  </r>
  <r>
    <n v="11288309"/>
    <n v="70"/>
    <x v="0"/>
    <n v="438610"/>
    <s v="Visitante"/>
    <n v="412184859"/>
    <x v="13"/>
    <n v="50"/>
    <n v="43"/>
    <n v="40"/>
    <x v="2"/>
    <x v="5"/>
    <x v="4"/>
  </r>
  <r>
    <n v="620788137"/>
    <n v="85"/>
    <x v="0"/>
    <n v="2055939"/>
    <s v="Local"/>
    <n v="425160004"/>
    <x v="7"/>
    <n v="55"/>
    <n v="17"/>
    <n v="21"/>
    <x v="0"/>
    <x v="2"/>
    <x v="3"/>
  </r>
  <r>
    <n v="620812323"/>
    <n v="85"/>
    <x v="0"/>
    <n v="488639"/>
    <s v="Local"/>
    <n v="404764827"/>
    <x v="1"/>
    <n v="37"/>
    <n v="30"/>
    <n v="28"/>
    <x v="0"/>
    <x v="1"/>
    <x v="4"/>
  </r>
  <r>
    <n v="11289518"/>
    <n v="35"/>
    <x v="1"/>
    <n v="793621"/>
    <s v="Local"/>
    <n v="395022791"/>
    <x v="5"/>
    <n v="51"/>
    <n v="36"/>
    <n v="24"/>
    <x v="3"/>
    <x v="1"/>
    <x v="0"/>
  </r>
  <r>
    <n v="619077998"/>
    <n v="41"/>
    <x v="0"/>
    <n v="1902690"/>
    <s v="Local"/>
    <n v="433839459"/>
    <x v="1"/>
    <n v="49"/>
    <n v="16"/>
    <n v="17"/>
    <x v="1"/>
    <x v="0"/>
    <x v="3"/>
  </r>
  <r>
    <n v="11295964"/>
    <n v="5"/>
    <x v="0"/>
    <n v="799717"/>
    <s v="Local"/>
    <n v="414840091"/>
    <x v="12"/>
    <n v="54"/>
    <n v="29"/>
    <n v="24"/>
    <x v="0"/>
    <x v="1"/>
    <x v="1"/>
  </r>
  <r>
    <n v="11296037"/>
    <n v="67"/>
    <x v="0"/>
    <n v="990223"/>
    <s v="Visitante"/>
    <n v="412697929"/>
    <x v="9"/>
    <n v="54"/>
    <n v="19"/>
    <n v="28"/>
    <x v="0"/>
    <x v="1"/>
    <x v="14"/>
  </r>
  <r>
    <n v="11299173"/>
    <n v="69"/>
    <x v="0"/>
    <n v="2052668"/>
    <s v="Local"/>
    <n v="425096825"/>
    <x v="7"/>
    <n v="72"/>
    <n v="25"/>
    <n v="12"/>
    <x v="0"/>
    <x v="0"/>
    <x v="0"/>
  </r>
  <r>
    <n v="11296346"/>
    <n v="34"/>
    <x v="1"/>
    <n v="490468"/>
    <s v="Visitante"/>
    <n v="402949672"/>
    <x v="3"/>
    <n v="46"/>
    <n v="29"/>
    <n v="40"/>
    <x v="0"/>
    <x v="1"/>
    <x v="14"/>
  </r>
  <r>
    <n v="11298862"/>
    <n v="20"/>
    <x v="1"/>
    <n v="490468"/>
    <s v="Visitante"/>
    <n v="419092338"/>
    <x v="3"/>
    <n v="50"/>
    <n v="28"/>
    <n v="35"/>
    <x v="0"/>
    <x v="1"/>
    <x v="2"/>
  </r>
  <r>
    <n v="620836261"/>
    <n v="68"/>
    <x v="1"/>
    <n v="228845"/>
    <s v="Visitante"/>
    <n v="430927873"/>
    <x v="4"/>
    <n v="39"/>
    <n v="18"/>
    <n v="27"/>
    <x v="0"/>
    <x v="1"/>
    <x v="14"/>
  </r>
  <r>
    <n v="11296343"/>
    <n v="55"/>
    <x v="1"/>
    <n v="463541"/>
    <s v="Local"/>
    <n v="403564090"/>
    <x v="0"/>
    <n v="55"/>
    <n v="25"/>
    <n v="28"/>
    <x v="0"/>
    <x v="1"/>
    <x v="3"/>
  </r>
  <r>
    <n v="11296343"/>
    <n v="74"/>
    <x v="1"/>
    <n v="463541"/>
    <s v="Local"/>
    <n v="391032024"/>
    <x v="0"/>
    <n v="55"/>
    <n v="25"/>
    <n v="28"/>
    <x v="0"/>
    <x v="1"/>
    <x v="3"/>
  </r>
  <r>
    <n v="11293235"/>
    <n v="53"/>
    <x v="1"/>
    <n v="2053670"/>
    <s v="Local"/>
    <n v="422228752"/>
    <x v="1"/>
    <n v="56"/>
    <n v="16"/>
    <n v="19"/>
    <x v="0"/>
    <x v="1"/>
    <x v="3"/>
  </r>
  <r>
    <n v="11189071"/>
    <n v="34"/>
    <x v="0"/>
    <n v="1414488"/>
    <s v="Local"/>
    <n v="385396744"/>
    <x v="5"/>
    <n v="72"/>
    <n v="29"/>
    <n v="20"/>
    <x v="2"/>
    <x v="1"/>
    <x v="10"/>
  </r>
  <r>
    <n v="11264934"/>
    <n v="21"/>
    <x v="0"/>
    <n v="1414488"/>
    <s v="Local"/>
    <n v="386483186"/>
    <x v="5"/>
    <n v="81"/>
    <n v="29"/>
    <n v="18"/>
    <x v="2"/>
    <x v="1"/>
    <x v="10"/>
  </r>
  <r>
    <n v="11283039"/>
    <n v="54"/>
    <x v="1"/>
    <n v="1902767"/>
    <s v="Local"/>
    <n v="350910795"/>
    <x v="14"/>
    <n v="63"/>
    <n v="18"/>
    <n v="39"/>
    <x v="2"/>
    <x v="4"/>
    <x v="9"/>
  </r>
  <r>
    <n v="11247625"/>
    <n v="83"/>
    <x v="1"/>
    <n v="143968"/>
    <s v="Visitante"/>
    <n v="433564305"/>
    <x v="1"/>
    <n v="77"/>
    <n v="16"/>
    <n v="39"/>
    <x v="2"/>
    <x v="1"/>
    <x v="9"/>
  </r>
  <r>
    <n v="11286779"/>
    <n v="20"/>
    <x v="1"/>
    <n v="939587"/>
    <s v="Local"/>
    <n v="401366281"/>
    <x v="1"/>
    <n v="49"/>
    <n v="29"/>
    <n v="39"/>
    <x v="0"/>
    <x v="1"/>
    <x v="14"/>
  </r>
  <r>
    <n v="11286776"/>
    <n v="4"/>
    <x v="0"/>
    <n v="939587"/>
    <s v="Local"/>
    <n v="401366281"/>
    <x v="1"/>
    <n v="49"/>
    <n v="29"/>
    <n v="39"/>
    <x v="0"/>
    <x v="1"/>
    <x v="14"/>
  </r>
  <r>
    <n v="11286776"/>
    <n v="34"/>
    <x v="0"/>
    <n v="939587"/>
    <s v="Local"/>
    <n v="350724396"/>
    <x v="1"/>
    <n v="49"/>
    <n v="29"/>
    <n v="39"/>
    <x v="0"/>
    <x v="1"/>
    <x v="14"/>
  </r>
  <r>
    <n v="11288274"/>
    <n v="13"/>
    <x v="0"/>
    <n v="1414488"/>
    <s v="Local"/>
    <n v="395321341"/>
    <x v="9"/>
    <n v="80"/>
    <n v="29"/>
    <n v="17"/>
    <x v="0"/>
    <x v="1"/>
    <x v="0"/>
  </r>
  <r>
    <n v="10715253"/>
    <n v="75"/>
    <x v="0"/>
    <n v="1414488"/>
    <s v="Local"/>
    <n v="368722118"/>
    <x v="7"/>
    <n v="54"/>
    <n v="28"/>
    <n v="29"/>
    <x v="2"/>
    <x v="1"/>
    <x v="3"/>
  </r>
  <r>
    <n v="11289881"/>
    <n v="67"/>
    <x v="1"/>
    <n v="116092"/>
    <s v="Local"/>
    <n v="369472271"/>
    <x v="1"/>
    <n v="43"/>
    <n v="23"/>
    <n v="39"/>
    <x v="0"/>
    <x v="3"/>
    <x v="6"/>
  </r>
  <r>
    <n v="11289881"/>
    <n v="77"/>
    <x v="0"/>
    <n v="1414488"/>
    <s v="Visitante"/>
    <n v="357213142"/>
    <x v="16"/>
    <n v="43"/>
    <n v="29"/>
    <n v="31"/>
    <x v="0"/>
    <x v="3"/>
    <x v="3"/>
  </r>
  <r>
    <n v="11264079"/>
    <n v="11"/>
    <x v="0"/>
    <n v="1414488"/>
    <s v="Local"/>
    <n v="379452250"/>
    <x v="2"/>
    <n v="60"/>
    <n v="29"/>
    <n v="31"/>
    <x v="2"/>
    <x v="2"/>
    <x v="3"/>
  </r>
  <r>
    <n v="11238600"/>
    <n v="49"/>
    <x v="0"/>
    <n v="1414488"/>
    <s v="Local"/>
    <n v="365408584"/>
    <x v="2"/>
    <n v="66"/>
    <n v="30"/>
    <n v="25"/>
    <x v="2"/>
    <x v="1"/>
    <x v="1"/>
  </r>
  <r>
    <n v="11295138"/>
    <n v="38"/>
    <x v="1"/>
    <n v="1414488"/>
    <s v="Visitante"/>
    <n v="386483186"/>
    <x v="5"/>
    <n v="49"/>
    <n v="29"/>
    <n v="29"/>
    <x v="0"/>
    <x v="1"/>
    <x v="4"/>
  </r>
  <r>
    <n v="11295135"/>
    <n v="82"/>
    <x v="1"/>
    <n v="939587"/>
    <s v="Local"/>
    <n v="401366278"/>
    <x v="1"/>
    <n v="49"/>
    <n v="29"/>
    <n v="39"/>
    <x v="0"/>
    <x v="3"/>
    <x v="14"/>
  </r>
  <r>
    <n v="11242581"/>
    <n v="61"/>
    <x v="1"/>
    <n v="994894"/>
    <s v="Visitante"/>
    <n v="433601571"/>
    <x v="1"/>
    <n v="76"/>
    <n v="16"/>
    <n v="39"/>
    <x v="2"/>
    <x v="1"/>
    <x v="9"/>
  </r>
  <r>
    <n v="11299355"/>
    <n v="27"/>
    <x v="1"/>
    <n v="1414488"/>
    <s v="Visitante"/>
    <n v="366800999"/>
    <x v="0"/>
    <n v="43"/>
    <n v="28"/>
    <n v="31"/>
    <x v="0"/>
    <x v="1"/>
    <x v="3"/>
  </r>
  <r>
    <n v="11296127"/>
    <n v="25"/>
    <x v="1"/>
    <n v="1414488"/>
    <s v="Local"/>
    <n v="386483186"/>
    <x v="5"/>
    <n v="48"/>
    <n v="29"/>
    <n v="29"/>
    <x v="2"/>
    <x v="1"/>
    <x v="4"/>
  </r>
  <r>
    <n v="11260797"/>
    <n v="14"/>
    <x v="1"/>
    <n v="1590737"/>
    <s v="Visitante"/>
    <n v="433696375"/>
    <x v="1"/>
    <n v="80"/>
    <n v="15"/>
    <n v="39"/>
    <x v="0"/>
    <x v="1"/>
    <x v="9"/>
  </r>
  <r>
    <n v="11211133"/>
    <n v="36"/>
    <x v="1"/>
    <n v="776569"/>
    <s v="Visitante"/>
    <n v="425115941"/>
    <x v="1"/>
    <n v="75"/>
    <n v="14"/>
    <n v="23"/>
    <x v="2"/>
    <x v="4"/>
    <x v="14"/>
  </r>
  <r>
    <n v="11210020"/>
    <n v="36"/>
    <x v="1"/>
    <n v="615585"/>
    <s v="Visitante"/>
    <n v="433132914"/>
    <x v="1"/>
    <n v="77"/>
    <n v="16"/>
    <n v="23"/>
    <x v="2"/>
    <x v="1"/>
    <x v="2"/>
  </r>
  <r>
    <n v="11090881"/>
    <n v="25"/>
    <x v="0"/>
    <n v="1902767"/>
    <s v="Local"/>
    <n v="350910795"/>
    <x v="14"/>
    <n v="75"/>
    <n v="19"/>
    <n v="19"/>
    <x v="2"/>
    <x v="1"/>
    <x v="4"/>
  </r>
  <r>
    <n v="11105132"/>
    <n v="56"/>
    <x v="0"/>
    <n v="761148"/>
    <s v="Visitante"/>
    <n v="433147841"/>
    <x v="1"/>
    <n v="78"/>
    <n v="16"/>
    <n v="23"/>
    <x v="2"/>
    <x v="3"/>
    <x v="2"/>
  </r>
  <r>
    <n v="11192269"/>
    <n v="44"/>
    <x v="0"/>
    <n v="1902767"/>
    <s v="Local"/>
    <n v="422823855"/>
    <x v="1"/>
    <n v="82"/>
    <n v="18"/>
    <n v="14"/>
    <x v="2"/>
    <x v="1"/>
    <x v="1"/>
  </r>
  <r>
    <n v="11183783"/>
    <n v="35"/>
    <x v="1"/>
    <n v="1902767"/>
    <s v="Local"/>
    <n v="391060980"/>
    <x v="5"/>
    <n v="74"/>
    <n v="19"/>
    <n v="20"/>
    <x v="2"/>
    <x v="1"/>
    <x v="3"/>
  </r>
  <r>
    <n v="11186974"/>
    <n v="14"/>
    <x v="0"/>
    <n v="1902767"/>
    <s v="Local"/>
    <n v="381012007"/>
    <x v="2"/>
    <n v="86"/>
    <n v="19"/>
    <n v="14"/>
    <x v="2"/>
    <x v="2"/>
    <x v="1"/>
  </r>
  <r>
    <n v="11190055"/>
    <n v="37"/>
    <x v="0"/>
    <n v="1902767"/>
    <s v="Local"/>
    <n v="376007046"/>
    <x v="5"/>
    <n v="75"/>
    <n v="19"/>
    <n v="20"/>
    <x v="2"/>
    <x v="1"/>
    <x v="3"/>
  </r>
  <r>
    <n v="11190055"/>
    <n v="39"/>
    <x v="0"/>
    <n v="1902767"/>
    <s v="Local"/>
    <n v="391060980"/>
    <x v="5"/>
    <n v="75"/>
    <n v="19"/>
    <n v="20"/>
    <x v="2"/>
    <x v="1"/>
    <x v="3"/>
  </r>
  <r>
    <n v="11181566"/>
    <n v="22"/>
    <x v="1"/>
    <n v="1902767"/>
    <s v="Local"/>
    <n v="373936574"/>
    <x v="16"/>
    <n v="77"/>
    <n v="19"/>
    <n v="22"/>
    <x v="2"/>
    <x v="2"/>
    <x v="3"/>
  </r>
  <r>
    <n v="11184491"/>
    <n v="34"/>
    <x v="1"/>
    <n v="1902767"/>
    <s v="Local"/>
    <n v="391060980"/>
    <x v="5"/>
    <n v="79"/>
    <n v="19"/>
    <n v="18"/>
    <x v="2"/>
    <x v="1"/>
    <x v="4"/>
  </r>
  <r>
    <n v="11090874"/>
    <n v="57"/>
    <x v="1"/>
    <n v="1037469"/>
    <s v="Visitante"/>
    <n v="433104612"/>
    <x v="1"/>
    <n v="81"/>
    <n v="13"/>
    <n v="23"/>
    <x v="2"/>
    <x v="1"/>
    <x v="14"/>
  </r>
  <r>
    <n v="10980768"/>
    <n v="28"/>
    <x v="0"/>
    <n v="1902767"/>
    <s v="Local"/>
    <n v="377097529"/>
    <x v="0"/>
    <n v="78"/>
    <n v="18"/>
    <n v="20"/>
    <x v="2"/>
    <x v="2"/>
    <x v="3"/>
  </r>
  <r>
    <n v="10980768"/>
    <n v="65"/>
    <x v="0"/>
    <n v="1902767"/>
    <s v="Local"/>
    <n v="377097529"/>
    <x v="0"/>
    <n v="78"/>
    <n v="18"/>
    <n v="20"/>
    <x v="2"/>
    <x v="2"/>
    <x v="3"/>
  </r>
  <r>
    <n v="11225129"/>
    <n v="49"/>
    <x v="0"/>
    <n v="1196209"/>
    <s v="Local"/>
    <n v="417473231"/>
    <x v="1"/>
    <n v="42"/>
    <n v="24"/>
    <n v="24"/>
    <x v="1"/>
    <x v="1"/>
    <x v="4"/>
  </r>
  <r>
    <n v="11131960"/>
    <n v="65"/>
    <x v="0"/>
    <n v="1902767"/>
    <s v="Local"/>
    <n v="393042472"/>
    <x v="5"/>
    <n v="75"/>
    <n v="19"/>
    <n v="18"/>
    <x v="2"/>
    <x v="3"/>
    <x v="4"/>
  </r>
  <r>
    <n v="11223835"/>
    <n v="35"/>
    <x v="1"/>
    <n v="2052502"/>
    <s v="Visitante"/>
    <n v="425163067"/>
    <x v="7"/>
    <n v="57"/>
    <n v="13"/>
    <n v="26"/>
    <x v="0"/>
    <x v="2"/>
    <x v="6"/>
  </r>
  <r>
    <n v="11191070"/>
    <n v="84"/>
    <x v="0"/>
    <n v="1902767"/>
    <s v="Local"/>
    <n v="377097529"/>
    <x v="0"/>
    <n v="79"/>
    <n v="19"/>
    <n v="17"/>
    <x v="2"/>
    <x v="1"/>
    <x v="4"/>
  </r>
  <r>
    <n v="11132737"/>
    <n v="21"/>
    <x v="0"/>
    <n v="1902767"/>
    <s v="Local"/>
    <n v="422823855"/>
    <x v="1"/>
    <n v="79"/>
    <n v="19"/>
    <n v="17"/>
    <x v="2"/>
    <x v="6"/>
    <x v="4"/>
  </r>
  <r>
    <n v="11132737"/>
    <n v="47"/>
    <x v="0"/>
    <n v="1902767"/>
    <s v="Local"/>
    <n v="381012007"/>
    <x v="2"/>
    <n v="79"/>
    <n v="19"/>
    <n v="17"/>
    <x v="2"/>
    <x v="6"/>
    <x v="4"/>
  </r>
  <r>
    <n v="11222492"/>
    <n v="86"/>
    <x v="1"/>
    <n v="270354"/>
    <s v="Visitante"/>
    <n v="433217223"/>
    <x v="1"/>
    <n v="74"/>
    <n v="15"/>
    <n v="24"/>
    <x v="2"/>
    <x v="3"/>
    <x v="14"/>
  </r>
  <r>
    <n v="11222860"/>
    <n v="68"/>
    <x v="0"/>
    <n v="173682"/>
    <s v="Visitante"/>
    <n v="433489421"/>
    <x v="1"/>
    <n v="75"/>
    <n v="16"/>
    <n v="24"/>
    <x v="2"/>
    <x v="3"/>
    <x v="2"/>
  </r>
  <r>
    <n v="11218964"/>
    <n v="51"/>
    <x v="0"/>
    <n v="1902767"/>
    <s v="Local"/>
    <n v="381012007"/>
    <x v="2"/>
    <n v="71"/>
    <n v="19"/>
    <n v="21"/>
    <x v="2"/>
    <x v="1"/>
    <x v="3"/>
  </r>
  <r>
    <n v="11221155"/>
    <n v="43"/>
    <x v="0"/>
    <n v="1902767"/>
    <s v="Local"/>
    <n v="376007046"/>
    <x v="5"/>
    <n v="73"/>
    <n v="19"/>
    <n v="20"/>
    <x v="2"/>
    <x v="6"/>
    <x v="3"/>
  </r>
  <r>
    <n v="11237985"/>
    <n v="86"/>
    <x v="0"/>
    <n v="1902767"/>
    <s v="Local"/>
    <n v="391060980"/>
    <x v="5"/>
    <n v="60"/>
    <n v="19"/>
    <n v="22"/>
    <x v="2"/>
    <x v="1"/>
    <x v="3"/>
  </r>
  <r>
    <n v="11239659"/>
    <n v="83"/>
    <x v="0"/>
    <n v="548740"/>
    <s v="Local"/>
    <n v="392953142"/>
    <x v="1"/>
    <n v="49"/>
    <n v="22"/>
    <n v="23"/>
    <x v="0"/>
    <x v="3"/>
    <x v="3"/>
  </r>
  <r>
    <n v="11239668"/>
    <n v="65"/>
    <x v="1"/>
    <n v="548740"/>
    <s v="Local"/>
    <n v="415910220"/>
    <x v="1"/>
    <n v="49"/>
    <n v="22"/>
    <n v="23"/>
    <x v="0"/>
    <x v="3"/>
    <x v="3"/>
  </r>
  <r>
    <n v="11214527"/>
    <n v="53"/>
    <x v="0"/>
    <n v="1902767"/>
    <s v="Local"/>
    <n v="423842851"/>
    <x v="5"/>
    <n v="74"/>
    <n v="19"/>
    <n v="20"/>
    <x v="2"/>
    <x v="1"/>
    <x v="3"/>
  </r>
  <r>
    <n v="11214110"/>
    <n v="37"/>
    <x v="0"/>
    <n v="1916183"/>
    <s v="Visitante"/>
    <n v="433155877"/>
    <x v="1"/>
    <n v="71"/>
    <n v="16"/>
    <n v="24"/>
    <x v="2"/>
    <x v="4"/>
    <x v="2"/>
  </r>
  <r>
    <n v="11098616"/>
    <n v="22"/>
    <x v="0"/>
    <n v="1902767"/>
    <s v="Local"/>
    <n v="350910795"/>
    <x v="14"/>
    <n v="70"/>
    <n v="19"/>
    <n v="19"/>
    <x v="2"/>
    <x v="1"/>
    <x v="4"/>
  </r>
  <r>
    <n v="11098962"/>
    <n v="80"/>
    <x v="0"/>
    <n v="1902767"/>
    <s v="Local"/>
    <n v="391060980"/>
    <x v="5"/>
    <n v="62"/>
    <n v="19"/>
    <n v="20"/>
    <x v="2"/>
    <x v="1"/>
    <x v="3"/>
  </r>
  <r>
    <n v="11189226"/>
    <n v="26"/>
    <x v="0"/>
    <n v="989268"/>
    <s v="Visitante"/>
    <n v="433312410"/>
    <x v="1"/>
    <n v="73"/>
    <n v="16"/>
    <n v="24"/>
    <x v="2"/>
    <x v="4"/>
    <x v="2"/>
  </r>
  <r>
    <n v="11182624"/>
    <n v="62"/>
    <x v="0"/>
    <n v="1902767"/>
    <s v="Local"/>
    <n v="381012007"/>
    <x v="2"/>
    <n v="71"/>
    <n v="16"/>
    <n v="21"/>
    <x v="2"/>
    <x v="1"/>
    <x v="2"/>
  </r>
  <r>
    <n v="11247384"/>
    <n v="114"/>
    <x v="0"/>
    <n v="1902767"/>
    <s v="Visitante"/>
    <n v="423842851"/>
    <x v="5"/>
    <n v="48"/>
    <n v="13"/>
    <n v="22"/>
    <x v="1"/>
    <x v="1"/>
    <x v="14"/>
  </r>
  <r>
    <n v="11217104"/>
    <n v="36"/>
    <x v="0"/>
    <n v="1902767"/>
    <s v="Local"/>
    <n v="376007046"/>
    <x v="5"/>
    <n v="85"/>
    <n v="19"/>
    <n v="15"/>
    <x v="2"/>
    <x v="1"/>
    <x v="1"/>
  </r>
  <r>
    <n v="11217589"/>
    <n v="58"/>
    <x v="0"/>
    <n v="1902767"/>
    <s v="Local"/>
    <n v="422823855"/>
    <x v="1"/>
    <n v="72"/>
    <n v="19"/>
    <n v="19"/>
    <x v="2"/>
    <x v="4"/>
    <x v="4"/>
  </r>
  <r>
    <n v="11220365"/>
    <n v="57"/>
    <x v="1"/>
    <n v="1902767"/>
    <s v="Local"/>
    <n v="350910795"/>
    <x v="14"/>
    <n v="70"/>
    <n v="19"/>
    <n v="19"/>
    <x v="2"/>
    <x v="1"/>
    <x v="4"/>
  </r>
  <r>
    <n v="11108152"/>
    <n v="40"/>
    <x v="0"/>
    <n v="2053478"/>
    <s v="Local"/>
    <n v="421258019"/>
    <x v="1"/>
    <n v="38"/>
    <n v="21"/>
    <n v="24"/>
    <x v="0"/>
    <x v="3"/>
    <x v="3"/>
  </r>
  <r>
    <n v="11259423"/>
    <n v="19"/>
    <x v="0"/>
    <n v="1902767"/>
    <s v="Local"/>
    <n v="381012007"/>
    <x v="2"/>
    <n v="59"/>
    <n v="19"/>
    <n v="22"/>
    <x v="2"/>
    <x v="1"/>
    <x v="3"/>
  </r>
  <r>
    <n v="11243185"/>
    <n v="19"/>
    <x v="1"/>
    <n v="861188"/>
    <s v="Visitante"/>
    <n v="433348202"/>
    <x v="1"/>
    <n v="77"/>
    <n v="15"/>
    <n v="24"/>
    <x v="2"/>
    <x v="1"/>
    <x v="14"/>
  </r>
  <r>
    <n v="11243185"/>
    <n v="30"/>
    <x v="0"/>
    <n v="1902767"/>
    <s v="Local"/>
    <n v="422823855"/>
    <x v="1"/>
    <n v="77"/>
    <n v="19"/>
    <n v="17"/>
    <x v="2"/>
    <x v="1"/>
    <x v="4"/>
  </r>
  <r>
    <n v="11264055"/>
    <n v="47"/>
    <x v="1"/>
    <n v="1902767"/>
    <s v="Local"/>
    <n v="393042472"/>
    <x v="5"/>
    <n v="77"/>
    <n v="18"/>
    <n v="21"/>
    <x v="2"/>
    <x v="2"/>
    <x v="3"/>
  </r>
  <r>
    <n v="11192420"/>
    <n v="70"/>
    <x v="0"/>
    <n v="1902767"/>
    <s v="Local"/>
    <n v="391060980"/>
    <x v="5"/>
    <n v="71"/>
    <n v="18"/>
    <n v="17"/>
    <x v="2"/>
    <x v="0"/>
    <x v="4"/>
  </r>
  <r>
    <n v="11246687"/>
    <n v="85"/>
    <x v="0"/>
    <n v="1902767"/>
    <s v="Local"/>
    <n v="381012007"/>
    <x v="2"/>
    <n v="67"/>
    <n v="18"/>
    <n v="18"/>
    <x v="2"/>
    <x v="0"/>
    <x v="4"/>
  </r>
  <r>
    <n v="11105502"/>
    <n v="47"/>
    <x v="0"/>
    <n v="1902767"/>
    <s v="Local"/>
    <n v="391060980"/>
    <x v="5"/>
    <n v="75"/>
    <n v="18"/>
    <n v="17"/>
    <x v="2"/>
    <x v="6"/>
    <x v="4"/>
  </r>
  <r>
    <n v="11288281"/>
    <n v="56"/>
    <x v="0"/>
    <n v="2055399"/>
    <s v="Visitante"/>
    <n v="377353437"/>
    <x v="1"/>
    <n v="53"/>
    <n v="25"/>
    <n v="24"/>
    <x v="2"/>
    <x v="1"/>
    <x v="4"/>
  </r>
  <r>
    <n v="11299292"/>
    <n v="48"/>
    <x v="1"/>
    <n v="1902767"/>
    <s v="Visitante"/>
    <n v="391060980"/>
    <x v="5"/>
    <n v="36"/>
    <n v="17"/>
    <n v="38"/>
    <x v="0"/>
    <x v="3"/>
    <x v="9"/>
  </r>
  <r>
    <n v="11299292"/>
    <n v="102"/>
    <x v="0"/>
    <n v="121578"/>
    <s v="Local"/>
    <n v="369743744"/>
    <x v="5"/>
    <n v="36"/>
    <n v="25"/>
    <n v="23"/>
    <x v="0"/>
    <x v="3"/>
    <x v="4"/>
  </r>
  <r>
    <n v="11299346"/>
    <n v="37"/>
    <x v="1"/>
    <n v="1902767"/>
    <s v="Visitante"/>
    <n v="391060980"/>
    <x v="5"/>
    <n v="49"/>
    <n v="17"/>
    <n v="31"/>
    <x v="0"/>
    <x v="3"/>
    <x v="6"/>
  </r>
  <r>
    <n v="11300078"/>
    <n v="17"/>
    <x v="1"/>
    <n v="1902767"/>
    <s v="Visitante"/>
    <n v="393042472"/>
    <x v="5"/>
    <n v="48"/>
    <n v="18"/>
    <n v="27"/>
    <x v="0"/>
    <x v="3"/>
    <x v="14"/>
  </r>
  <r>
    <n v="10763393"/>
    <n v="79"/>
    <x v="0"/>
    <n v="194148"/>
    <s v="Visitante"/>
    <n v="432132099"/>
    <x v="1"/>
    <n v="44"/>
    <n v="14"/>
    <n v="22"/>
    <x v="1"/>
    <x v="6"/>
    <x v="2"/>
  </r>
  <r>
    <n v="10763757"/>
    <n v="19"/>
    <x v="0"/>
    <n v="2052502"/>
    <s v="Local"/>
    <n v="425163067"/>
    <x v="7"/>
    <n v="48"/>
    <n v="12"/>
    <n v="17"/>
    <x v="1"/>
    <x v="1"/>
    <x v="2"/>
  </r>
  <r>
    <n v="10659320"/>
    <n v="38"/>
    <x v="1"/>
    <n v="1524851"/>
    <s v="Visitante"/>
    <n v="431285314"/>
    <x v="1"/>
    <n v="45"/>
    <n v="17"/>
    <n v="25"/>
    <x v="1"/>
    <x v="6"/>
    <x v="2"/>
  </r>
  <r>
    <n v="11221449"/>
    <n v="83"/>
    <x v="0"/>
    <n v="2052722"/>
    <s v="Visitante"/>
    <n v="386511195"/>
    <x v="1"/>
    <n v="27"/>
    <n v="21"/>
    <n v="24"/>
    <x v="1"/>
    <x v="1"/>
    <x v="3"/>
  </r>
  <r>
    <n v="11203349"/>
    <n v="78"/>
    <x v="0"/>
    <n v="1582152"/>
    <s v="Visitante"/>
    <n v="350997005"/>
    <x v="1"/>
    <n v="21"/>
    <n v="36"/>
    <n v="25"/>
    <x v="1"/>
    <x v="1"/>
    <x v="10"/>
  </r>
  <r>
    <n v="11225744"/>
    <n v="3"/>
    <x v="1"/>
    <n v="796992"/>
    <s v="Visitante"/>
    <n v="433537508"/>
    <x v="1"/>
    <n v="40"/>
    <n v="16"/>
    <n v="26"/>
    <x v="1"/>
    <x v="4"/>
    <x v="14"/>
  </r>
  <r>
    <n v="11225656"/>
    <n v="41"/>
    <x v="1"/>
    <n v="314140"/>
    <s v="Visitante"/>
    <n v="433538878"/>
    <x v="1"/>
    <n v="43"/>
    <n v="15"/>
    <n v="25"/>
    <x v="1"/>
    <x v="2"/>
    <x v="14"/>
  </r>
  <r>
    <n v="11244182"/>
    <n v="3"/>
    <x v="1"/>
    <n v="2052502"/>
    <s v="Local"/>
    <n v="425093560"/>
    <x v="5"/>
    <n v="28"/>
    <n v="13"/>
    <n v="20"/>
    <x v="1"/>
    <x v="1"/>
    <x v="2"/>
  </r>
  <r>
    <n v="11244183"/>
    <n v="24"/>
    <x v="1"/>
    <n v="2053478"/>
    <s v="Local"/>
    <n v="426574531"/>
    <x v="1"/>
    <n v="71"/>
    <n v="20"/>
    <n v="22"/>
    <x v="0"/>
    <x v="2"/>
    <x v="3"/>
  </r>
  <r>
    <n v="11238637"/>
    <n v="69"/>
    <x v="0"/>
    <n v="463628"/>
    <s v="Local"/>
    <n v="366570161"/>
    <x v="1"/>
    <n v="88"/>
    <n v="22"/>
    <n v="23"/>
    <x v="0"/>
    <x v="4"/>
    <x v="3"/>
  </r>
  <r>
    <n v="11256138"/>
    <n v="25"/>
    <x v="0"/>
    <n v="2055372"/>
    <s v="Local"/>
    <n v="377420705"/>
    <x v="1"/>
    <n v="80"/>
    <n v="27"/>
    <n v="22"/>
    <x v="0"/>
    <x v="2"/>
    <x v="1"/>
  </r>
  <r>
    <n v="11245208"/>
    <n v="30"/>
    <x v="0"/>
    <n v="270932"/>
    <s v="Visitante"/>
    <n v="433616609"/>
    <x v="1"/>
    <n v="40"/>
    <n v="16"/>
    <n v="21"/>
    <x v="1"/>
    <x v="1"/>
    <x v="2"/>
  </r>
  <r>
    <n v="11245208"/>
    <n v="42"/>
    <x v="0"/>
    <n v="270932"/>
    <s v="Visitante"/>
    <n v="433616623"/>
    <x v="1"/>
    <n v="40"/>
    <n v="16"/>
    <n v="21"/>
    <x v="1"/>
    <x v="1"/>
    <x v="2"/>
  </r>
  <r>
    <n v="11238639"/>
    <n v="35"/>
    <x v="0"/>
    <n v="2052502"/>
    <s v="Visitante"/>
    <n v="431037792"/>
    <x v="5"/>
    <n v="75"/>
    <n v="13"/>
    <n v="28"/>
    <x v="0"/>
    <x v="2"/>
    <x v="6"/>
  </r>
  <r>
    <n v="11283514"/>
    <n v="28"/>
    <x v="0"/>
    <n v="2052722"/>
    <s v="Visitante"/>
    <n v="401210581"/>
    <x v="1"/>
    <n v="24"/>
    <n v="22"/>
    <n v="23"/>
    <x v="1"/>
    <x v="1"/>
    <x v="3"/>
  </r>
  <r>
    <n v="11271060"/>
    <n v="57"/>
    <x v="0"/>
    <n v="2052502"/>
    <s v="Local"/>
    <n v="423782156"/>
    <x v="0"/>
    <n v="42"/>
    <n v="12"/>
    <n v="21"/>
    <x v="1"/>
    <x v="0"/>
    <x v="14"/>
  </r>
  <r>
    <n v="11257429"/>
    <n v="3"/>
    <x v="1"/>
    <n v="2052502"/>
    <s v="Local"/>
    <n v="425163067"/>
    <x v="7"/>
    <n v="42"/>
    <n v="12"/>
    <n v="21"/>
    <x v="1"/>
    <x v="1"/>
    <x v="14"/>
  </r>
  <r>
    <n v="11292813"/>
    <n v="67"/>
    <x v="0"/>
    <n v="1650150"/>
    <s v="Local"/>
    <n v="414097879"/>
    <x v="1"/>
    <n v="78"/>
    <n v="25"/>
    <n v="23"/>
    <x v="2"/>
    <x v="2"/>
    <x v="4"/>
  </r>
  <r>
    <n v="11299293"/>
    <n v="76"/>
    <x v="1"/>
    <n v="121578"/>
    <s v="Local"/>
    <n v="370701594"/>
    <x v="7"/>
    <n v="65"/>
    <n v="27"/>
    <n v="23"/>
    <x v="0"/>
    <x v="4"/>
    <x v="1"/>
  </r>
  <r>
    <n v="11269046"/>
    <n v="89"/>
    <x v="0"/>
    <n v="736695"/>
    <s v="Visitante"/>
    <n v="433705974"/>
    <x v="1"/>
    <n v="38"/>
    <n v="13"/>
    <n v="23"/>
    <x v="1"/>
    <x v="6"/>
    <x v="14"/>
  </r>
  <r>
    <n v="11285527"/>
    <n v="36"/>
    <x v="0"/>
    <n v="793621"/>
    <s v="Local"/>
    <n v="391265023"/>
    <x v="11"/>
    <n v="67"/>
    <n v="37"/>
    <n v="23"/>
    <x v="3"/>
    <x v="0"/>
    <x v="0"/>
  </r>
  <r>
    <n v="11293075"/>
    <n v="17"/>
    <x v="0"/>
    <n v="793621"/>
    <s v="Visitante"/>
    <n v="411438666"/>
    <x v="8"/>
    <n v="29"/>
    <n v="39"/>
    <n v="26"/>
    <x v="0"/>
    <x v="0"/>
    <x v="0"/>
  </r>
  <r>
    <n v="11293119"/>
    <n v="10"/>
    <x v="0"/>
    <n v="463541"/>
    <s v="Visitante"/>
    <n v="360716560"/>
    <x v="3"/>
    <n v="50"/>
    <n v="26"/>
    <n v="38"/>
    <x v="3"/>
    <x v="1"/>
    <x v="14"/>
  </r>
  <r>
    <n v="11293509"/>
    <n v="33"/>
    <x v="1"/>
    <n v="1456633"/>
    <s v="Visitante"/>
    <n v="383899588"/>
    <x v="0"/>
    <n v="46"/>
    <n v="33"/>
    <n v="36"/>
    <x v="3"/>
    <x v="0"/>
    <x v="3"/>
  </r>
  <r>
    <n v="11293278"/>
    <n v="51"/>
    <x v="0"/>
    <n v="793621"/>
    <s v="Local"/>
    <n v="377901612"/>
    <x v="0"/>
    <n v="77"/>
    <n v="38"/>
    <n v="15"/>
    <x v="0"/>
    <x v="0"/>
    <x v="8"/>
  </r>
  <r>
    <n v="11293278"/>
    <n v="67"/>
    <x v="0"/>
    <n v="793621"/>
    <s v="Local"/>
    <n v="391265023"/>
    <x v="11"/>
    <n v="77"/>
    <n v="38"/>
    <n v="15"/>
    <x v="0"/>
    <x v="0"/>
    <x v="8"/>
  </r>
  <r>
    <n v="11293609"/>
    <n v="14"/>
    <x v="0"/>
    <n v="793621"/>
    <s v="Local"/>
    <n v="411438666"/>
    <x v="8"/>
    <n v="46"/>
    <n v="38"/>
    <n v="54"/>
    <x v="0"/>
    <x v="5"/>
    <x v="6"/>
  </r>
  <r>
    <n v="11293121"/>
    <n v="24"/>
    <x v="1"/>
    <n v="463529"/>
    <s v="Visitante"/>
    <n v="423727534"/>
    <x v="1"/>
    <n v="57"/>
    <n v="17"/>
    <n v="38"/>
    <x v="0"/>
    <x v="1"/>
    <x v="9"/>
  </r>
  <r>
    <n v="11298884"/>
    <n v="14"/>
    <x v="0"/>
    <n v="1333784"/>
    <s v="Visitante"/>
    <n v="411444570"/>
    <x v="6"/>
    <n v="54"/>
    <n v="42"/>
    <n v="35"/>
    <x v="0"/>
    <x v="1"/>
    <x v="1"/>
  </r>
  <r>
    <n v="11303121"/>
    <n v="61"/>
    <x v="0"/>
    <n v="793621"/>
    <s v="Local"/>
    <n v="331672987"/>
    <x v="3"/>
    <n v="59"/>
    <n v="37"/>
    <n v="30"/>
    <x v="0"/>
    <x v="1"/>
    <x v="1"/>
  </r>
  <r>
    <n v="11303121"/>
    <n v="73"/>
    <x v="1"/>
    <n v="948677"/>
    <s v="Visitante"/>
    <n v="371744141"/>
    <x v="2"/>
    <n v="59"/>
    <n v="19"/>
    <n v="35"/>
    <x v="0"/>
    <x v="1"/>
    <x v="6"/>
  </r>
  <r>
    <n v="11304660"/>
    <n v="11"/>
    <x v="1"/>
    <n v="793621"/>
    <s v="Local"/>
    <n v="415457487"/>
    <x v="0"/>
    <n v="73"/>
    <n v="37"/>
    <n v="24"/>
    <x v="0"/>
    <x v="1"/>
    <x v="0"/>
  </r>
  <r>
    <n v="11304678"/>
    <n v="29"/>
    <x v="0"/>
    <n v="793621"/>
    <s v="Local"/>
    <n v="331672987"/>
    <x v="3"/>
    <n v="60"/>
    <n v="38"/>
    <n v="30"/>
    <x v="0"/>
    <x v="1"/>
    <x v="10"/>
  </r>
  <r>
    <n v="11285475"/>
    <n v="21"/>
    <x v="1"/>
    <n v="463541"/>
    <s v="Local"/>
    <n v="366603339"/>
    <x v="2"/>
    <n v="77"/>
    <n v="26"/>
    <n v="20"/>
    <x v="0"/>
    <x v="1"/>
    <x v="1"/>
  </r>
  <r>
    <n v="11285528"/>
    <n v="26"/>
    <x v="0"/>
    <n v="463541"/>
    <s v="Local"/>
    <n v="392505668"/>
    <x v="5"/>
    <n v="58"/>
    <n v="26"/>
    <n v="21"/>
    <x v="0"/>
    <x v="1"/>
    <x v="1"/>
  </r>
  <r>
    <n v="11293132"/>
    <n v="67"/>
    <x v="1"/>
    <n v="1333784"/>
    <s v="Visitante"/>
    <n v="410889908"/>
    <x v="13"/>
    <n v="46"/>
    <n v="43"/>
    <n v="42"/>
    <x v="0"/>
    <x v="0"/>
    <x v="4"/>
  </r>
  <r>
    <n v="11293132"/>
    <n v="75"/>
    <x v="0"/>
    <n v="1333784"/>
    <s v="Visitante"/>
    <n v="411444570"/>
    <x v="6"/>
    <n v="46"/>
    <n v="43"/>
    <n v="42"/>
    <x v="0"/>
    <x v="0"/>
    <x v="4"/>
  </r>
  <r>
    <n v="11300025"/>
    <n v="39"/>
    <x v="1"/>
    <n v="463541"/>
    <s v="Local"/>
    <n v="403564090"/>
    <x v="0"/>
    <n v="76"/>
    <n v="25"/>
    <n v="19"/>
    <x v="0"/>
    <x v="1"/>
    <x v="1"/>
  </r>
  <r>
    <n v="11300025"/>
    <n v="86"/>
    <x v="0"/>
    <n v="463541"/>
    <s v="Local"/>
    <n v="403564090"/>
    <x v="0"/>
    <n v="76"/>
    <n v="25"/>
    <n v="19"/>
    <x v="0"/>
    <x v="1"/>
    <x v="1"/>
  </r>
  <r>
    <n v="620788710"/>
    <n v="115"/>
    <x v="0"/>
    <n v="2053670"/>
    <s v="Local"/>
    <n v="433460906"/>
    <x v="5"/>
    <n v="50"/>
    <n v="21"/>
    <n v="24"/>
    <x v="0"/>
    <x v="1"/>
    <x v="3"/>
  </r>
  <r>
    <n v="11285176"/>
    <n v="29"/>
    <x v="0"/>
    <n v="2053670"/>
    <s v="Local"/>
    <n v="357381385"/>
    <x v="13"/>
    <n v="58"/>
    <n v="22"/>
    <n v="30"/>
    <x v="0"/>
    <x v="2"/>
    <x v="2"/>
  </r>
  <r>
    <n v="11296504"/>
    <n v="34"/>
    <x v="0"/>
    <n v="710856"/>
    <s v="Visitante"/>
    <n v="430829477"/>
    <x v="1"/>
    <n v="41"/>
    <n v="17"/>
    <n v="23"/>
    <x v="0"/>
    <x v="1"/>
    <x v="2"/>
  </r>
  <r>
    <n v="11298873"/>
    <n v="4"/>
    <x v="0"/>
    <n v="1414533"/>
    <s v="Visitante"/>
    <n v="369286480"/>
    <x v="1"/>
    <n v="29"/>
    <n v="33"/>
    <n v="23"/>
    <x v="0"/>
    <x v="1"/>
    <x v="10"/>
  </r>
  <r>
    <n v="11298873"/>
    <n v="87"/>
    <x v="0"/>
    <n v="1414533"/>
    <s v="Visitante"/>
    <n v="372323710"/>
    <x v="1"/>
    <n v="29"/>
    <n v="33"/>
    <n v="23"/>
    <x v="0"/>
    <x v="1"/>
    <x v="10"/>
  </r>
  <r>
    <n v="11303731"/>
    <n v="34"/>
    <x v="1"/>
    <n v="2053670"/>
    <s v="Local"/>
    <n v="431864852"/>
    <x v="0"/>
    <n v="32"/>
    <n v="22"/>
    <n v="35"/>
    <x v="0"/>
    <x v="1"/>
    <x v="6"/>
  </r>
  <r>
    <n v="11304657"/>
    <n v="77"/>
    <x v="0"/>
    <n v="2053670"/>
    <s v="Local"/>
    <n v="357381385"/>
    <x v="13"/>
    <n v="42"/>
    <n v="22"/>
    <n v="30"/>
    <x v="0"/>
    <x v="1"/>
    <x v="2"/>
  </r>
  <r>
    <n v="11304625"/>
    <n v="8"/>
    <x v="1"/>
    <n v="2053670"/>
    <s v="Local"/>
    <n v="416891342"/>
    <x v="7"/>
    <n v="35"/>
    <n v="22"/>
    <n v="46"/>
    <x v="0"/>
    <x v="1"/>
    <x v="9"/>
  </r>
  <r>
    <n v="11304696"/>
    <n v="34"/>
    <x v="1"/>
    <n v="26877"/>
    <s v="Visitante"/>
    <n v="431845566"/>
    <x v="2"/>
    <n v="40"/>
    <n v="43"/>
    <n v="28"/>
    <x v="0"/>
    <x v="1"/>
    <x v="0"/>
  </r>
  <r>
    <n v="11307681"/>
    <n v="36"/>
    <x v="0"/>
    <n v="137672"/>
    <s v="Visitante"/>
    <n v="412689576"/>
    <x v="17"/>
    <n v="53"/>
    <n v="30"/>
    <n v="21"/>
    <x v="0"/>
    <x v="1"/>
    <x v="10"/>
  </r>
  <r>
    <n v="620259516"/>
    <n v="11"/>
    <x v="0"/>
    <n v="1368563"/>
    <s v="Visitante"/>
    <n v="396955406"/>
    <x v="18"/>
    <n v="15"/>
    <n v="32"/>
    <n v="8"/>
    <x v="0"/>
    <x v="1"/>
    <x v="11"/>
  </r>
  <r>
    <n v="617267537"/>
    <n v="11"/>
    <x v="0"/>
    <n v="1368563"/>
    <s v="Local"/>
    <n v="391208305"/>
    <x v="9"/>
    <n v="55"/>
    <n v="37"/>
    <n v="54"/>
    <x v="3"/>
    <x v="5"/>
    <x v="13"/>
  </r>
  <r>
    <n v="620723228"/>
    <n v="56"/>
    <x v="1"/>
    <n v="1368563"/>
    <s v="Visitante"/>
    <n v="377966157"/>
    <x v="2"/>
    <n v="41"/>
    <n v="34"/>
    <n v="27"/>
    <x v="2"/>
    <x v="1"/>
    <x v="1"/>
  </r>
  <r>
    <n v="617267545"/>
    <n v="86"/>
    <x v="1"/>
    <n v="1368563"/>
    <s v="Local"/>
    <n v="394767420"/>
    <x v="0"/>
    <n v="70"/>
    <n v="37"/>
    <n v="45"/>
    <x v="0"/>
    <x v="0"/>
    <x v="2"/>
  </r>
  <r>
    <n v="11307365"/>
    <n v="70"/>
    <x v="0"/>
    <n v="1368563"/>
    <s v="Visitante"/>
    <n v="395608651"/>
    <x v="0"/>
    <n v="47"/>
    <n v="35"/>
    <n v="43"/>
    <x v="0"/>
    <x v="1"/>
    <x v="2"/>
  </r>
  <r>
    <n v="11307376"/>
    <n v="16"/>
    <x v="1"/>
    <n v="1368563"/>
    <s v="Visitante"/>
    <n v="391208305"/>
    <x v="9"/>
    <n v="46"/>
    <n v="34"/>
    <n v="40"/>
    <x v="0"/>
    <x v="1"/>
    <x v="2"/>
  </r>
  <r>
    <n v="11305722"/>
    <n v="19"/>
    <x v="1"/>
    <n v="314902"/>
    <s v="Visitante"/>
    <n v="399201824"/>
    <x v="5"/>
    <n v="49"/>
    <n v="17"/>
    <n v="40"/>
    <x v="0"/>
    <x v="1"/>
    <x v="9"/>
  </r>
  <r>
    <n v="11305410"/>
    <n v="40"/>
    <x v="0"/>
    <n v="987759"/>
    <s v="Local"/>
    <n v="365205111"/>
    <x v="5"/>
    <n v="82"/>
    <n v="25"/>
    <n v="16"/>
    <x v="0"/>
    <x v="2"/>
    <x v="10"/>
  </r>
  <r>
    <n v="11305507"/>
    <n v="78"/>
    <x v="0"/>
    <n v="987759"/>
    <s v="Local"/>
    <n v="383065751"/>
    <x v="5"/>
    <n v="82"/>
    <n v="25"/>
    <n v="16"/>
    <x v="0"/>
    <x v="2"/>
    <x v="10"/>
  </r>
  <r>
    <n v="11305517"/>
    <n v="34"/>
    <x v="0"/>
    <n v="987759"/>
    <s v="Local"/>
    <n v="381696561"/>
    <x v="2"/>
    <n v="82"/>
    <n v="25"/>
    <n v="16"/>
    <x v="0"/>
    <x v="2"/>
    <x v="10"/>
  </r>
  <r>
    <n v="11293216"/>
    <n v="79"/>
    <x v="1"/>
    <n v="49355"/>
    <s v="Local"/>
    <n v="377749840"/>
    <x v="5"/>
    <n v="61"/>
    <n v="25"/>
    <n v="24"/>
    <x v="0"/>
    <x v="1"/>
    <x v="4"/>
  </r>
  <r>
    <n v="11298996"/>
    <n v="41"/>
    <x v="1"/>
    <n v="49355"/>
    <s v="Local"/>
    <n v="373402544"/>
    <x v="2"/>
    <n v="57"/>
    <n v="25"/>
    <n v="30"/>
    <x v="0"/>
    <x v="1"/>
    <x v="2"/>
  </r>
  <r>
    <n v="11255588"/>
    <n v="27"/>
    <x v="0"/>
    <n v="2054477"/>
    <s v="Local"/>
    <n v="313298206"/>
    <x v="10"/>
    <n v="56"/>
    <n v="19"/>
    <n v="19"/>
    <x v="0"/>
    <x v="3"/>
    <x v="4"/>
  </r>
  <r>
    <n v="11304523"/>
    <n v="57"/>
    <x v="1"/>
    <n v="2053456"/>
    <s v="Visitante"/>
    <n v="433123827"/>
    <x v="1"/>
    <n v="71"/>
    <n v="10"/>
    <n v="28"/>
    <x v="0"/>
    <x v="0"/>
    <x v="13"/>
  </r>
  <r>
    <n v="11304692"/>
    <n v="78"/>
    <x v="0"/>
    <n v="799717"/>
    <s v="Local"/>
    <n v="415337788"/>
    <x v="2"/>
    <n v="58"/>
    <n v="28"/>
    <n v="26"/>
    <x v="0"/>
    <x v="1"/>
    <x v="4"/>
  </r>
  <r>
    <n v="11303886"/>
    <n v="67"/>
    <x v="0"/>
    <n v="71272"/>
    <s v="Visitante"/>
    <n v="395010888"/>
    <x v="3"/>
    <n v="43"/>
    <n v="46"/>
    <n v="29"/>
    <x v="0"/>
    <x v="1"/>
    <x v="12"/>
  </r>
  <r>
    <n v="11303834"/>
    <n v="11"/>
    <x v="0"/>
    <n v="1333784"/>
    <s v="Visitante"/>
    <n v="410700881"/>
    <x v="13"/>
    <n v="45"/>
    <n v="43"/>
    <n v="29"/>
    <x v="0"/>
    <x v="1"/>
    <x v="0"/>
  </r>
  <r>
    <n v="11304524"/>
    <n v="112"/>
    <x v="0"/>
    <n v="1902440"/>
    <s v="Local"/>
    <n v="408970576"/>
    <x v="5"/>
    <n v="75"/>
    <n v="23"/>
    <n v="30"/>
    <x v="0"/>
    <x v="2"/>
    <x v="2"/>
  </r>
  <r>
    <n v="11304522"/>
    <n v="49"/>
    <x v="0"/>
    <n v="710856"/>
    <s v="Visitante"/>
    <n v="425546509"/>
    <x v="1"/>
    <n v="57"/>
    <n v="17"/>
    <n v="21"/>
    <x v="0"/>
    <x v="1"/>
    <x v="3"/>
  </r>
  <r>
    <n v="11304544"/>
    <n v="32"/>
    <x v="0"/>
    <n v="1902440"/>
    <s v="Local"/>
    <n v="385338182"/>
    <x v="2"/>
    <n v="59"/>
    <n v="24"/>
    <n v="24"/>
    <x v="0"/>
    <x v="1"/>
    <x v="4"/>
  </r>
  <r>
    <n v="11304541"/>
    <n v="28"/>
    <x v="0"/>
    <n v="2052668"/>
    <s v="Local"/>
    <n v="423944984"/>
    <x v="2"/>
    <n v="73"/>
    <n v="25"/>
    <n v="18"/>
    <x v="0"/>
    <x v="1"/>
    <x v="1"/>
  </r>
  <r>
    <n v="11306394"/>
    <n v="31"/>
    <x v="0"/>
    <n v="1578599"/>
    <s v="Visitante"/>
    <n v="382913524"/>
    <x v="1"/>
    <n v="54"/>
    <n v="20"/>
    <n v="23"/>
    <x v="0"/>
    <x v="0"/>
    <x v="3"/>
  </r>
  <r>
    <n v="11305068"/>
    <n v="2"/>
    <x v="0"/>
    <n v="1456633"/>
    <s v="Visitante"/>
    <n v="376884997"/>
    <x v="1"/>
    <n v="42"/>
    <n v="31"/>
    <n v="23"/>
    <x v="0"/>
    <x v="1"/>
    <x v="10"/>
  </r>
  <r>
    <n v="11307950"/>
    <n v="26"/>
    <x v="1"/>
    <n v="1601680"/>
    <s v="Visitante"/>
    <n v="402483667"/>
    <x v="5"/>
    <n v="50"/>
    <n v="20"/>
    <n v="27"/>
    <x v="0"/>
    <x v="1"/>
    <x v="2"/>
  </r>
  <r>
    <n v="11307566"/>
    <n v="62"/>
    <x v="1"/>
    <n v="1629842"/>
    <s v="Visitante"/>
    <n v="423790147"/>
    <x v="1"/>
    <n v="69"/>
    <n v="18"/>
    <n v="28"/>
    <x v="0"/>
    <x v="2"/>
    <x v="14"/>
  </r>
  <r>
    <n v="11307876"/>
    <n v="21"/>
    <x v="0"/>
    <n v="799717"/>
    <s v="Local"/>
    <n v="414840091"/>
    <x v="12"/>
    <n v="39"/>
    <n v="26"/>
    <n v="33"/>
    <x v="0"/>
    <x v="1"/>
    <x v="2"/>
  </r>
  <r>
    <n v="11309115"/>
    <n v="75"/>
    <x v="0"/>
    <n v="2055070"/>
    <s v="Visitante"/>
    <n v="430603530"/>
    <x v="1"/>
    <n v="51"/>
    <n v="18"/>
    <n v="28"/>
    <x v="0"/>
    <x v="1"/>
    <x v="14"/>
  </r>
  <r>
    <n v="11309310"/>
    <n v="72"/>
    <x v="1"/>
    <n v="948677"/>
    <s v="Visitante"/>
    <n v="414345554"/>
    <x v="5"/>
    <n v="50"/>
    <n v="19"/>
    <n v="28"/>
    <x v="0"/>
    <x v="1"/>
    <x v="14"/>
  </r>
  <r>
    <n v="11304805"/>
    <n v="27"/>
    <x v="0"/>
    <n v="1902440"/>
    <s v="Visitante"/>
    <n v="381256743"/>
    <x v="18"/>
    <n v="48"/>
    <n v="24"/>
    <n v="40"/>
    <x v="0"/>
    <x v="1"/>
    <x v="6"/>
  </r>
  <r>
    <n v="11308694"/>
    <n v="17"/>
    <x v="0"/>
    <n v="1902440"/>
    <s v="Local"/>
    <n v="413214945"/>
    <x v="2"/>
    <n v="57"/>
    <n v="24"/>
    <n v="25"/>
    <x v="0"/>
    <x v="0"/>
    <x v="3"/>
  </r>
  <r>
    <n v="11307573"/>
    <n v="32"/>
    <x v="0"/>
    <n v="1902440"/>
    <s v="Local"/>
    <n v="418974346"/>
    <x v="2"/>
    <n v="60"/>
    <n v="24"/>
    <n v="16"/>
    <x v="0"/>
    <x v="1"/>
    <x v="10"/>
  </r>
  <r>
    <n v="11307569"/>
    <n v="34"/>
    <x v="0"/>
    <n v="1902440"/>
    <s v="Local"/>
    <n v="418974346"/>
    <x v="2"/>
    <n v="58"/>
    <n v="24"/>
    <n v="18"/>
    <x v="0"/>
    <x v="1"/>
    <x v="1"/>
  </r>
  <r>
    <n v="11307629"/>
    <n v="62"/>
    <x v="0"/>
    <n v="2056315"/>
    <s v="Visitante"/>
    <n v="425166579"/>
    <x v="1"/>
    <n v="75"/>
    <n v="16"/>
    <n v="21"/>
    <x v="0"/>
    <x v="1"/>
    <x v="2"/>
  </r>
  <r>
    <n v="11304803"/>
    <n v="75"/>
    <x v="0"/>
    <n v="793607"/>
    <s v="Visitante"/>
    <n v="398339351"/>
    <x v="2"/>
    <n v="42"/>
    <n v="35"/>
    <n v="21"/>
    <x v="0"/>
    <x v="0"/>
    <x v="0"/>
  </r>
  <r>
    <n v="11309101"/>
    <n v="58"/>
    <x v="0"/>
    <n v="1629476"/>
    <s v="Visitante"/>
    <n v="363758349"/>
    <x v="2"/>
    <n v="62"/>
    <n v="12"/>
    <n v="21"/>
    <x v="0"/>
    <x v="2"/>
    <x v="14"/>
  </r>
  <r>
    <n v="11309101"/>
    <n v="74"/>
    <x v="0"/>
    <n v="1629476"/>
    <s v="Visitante"/>
    <n v="429549587"/>
    <x v="2"/>
    <n v="62"/>
    <n v="12"/>
    <n v="21"/>
    <x v="0"/>
    <x v="2"/>
    <x v="14"/>
  </r>
  <r>
    <n v="11309359"/>
    <n v="84"/>
    <x v="0"/>
    <n v="1902440"/>
    <s v="Local"/>
    <n v="374680182"/>
    <x v="3"/>
    <n v="75"/>
    <n v="24"/>
    <n v="12"/>
    <x v="0"/>
    <x v="1"/>
    <x v="0"/>
  </r>
  <r>
    <n v="11309309"/>
    <n v="29"/>
    <x v="0"/>
    <n v="1902440"/>
    <s v="Local"/>
    <n v="383250764"/>
    <x v="16"/>
    <n v="50"/>
    <n v="24"/>
    <n v="43"/>
    <x v="0"/>
    <x v="1"/>
    <x v="13"/>
  </r>
  <r>
    <n v="11308270"/>
    <n v="21"/>
    <x v="1"/>
    <n v="438610"/>
    <s v="Visitante"/>
    <n v="395391557"/>
    <x v="3"/>
    <n v="43"/>
    <n v="41"/>
    <n v="23"/>
    <x v="0"/>
    <x v="5"/>
    <x v="12"/>
  </r>
  <r>
    <n v="11308081"/>
    <n v="33"/>
    <x v="1"/>
    <n v="2052668"/>
    <s v="Local"/>
    <n v="423944984"/>
    <x v="2"/>
    <n v="52"/>
    <n v="24"/>
    <n v="29"/>
    <x v="0"/>
    <x v="1"/>
    <x v="2"/>
  </r>
  <r>
    <n v="11304801"/>
    <n v="86"/>
    <x v="0"/>
    <n v="793621"/>
    <s v="Visitante"/>
    <n v="411438666"/>
    <x v="8"/>
    <n v="43"/>
    <n v="37"/>
    <n v="23"/>
    <x v="0"/>
    <x v="1"/>
    <x v="0"/>
  </r>
  <r>
    <n v="620872529"/>
    <n v="23"/>
    <x v="1"/>
    <n v="1888042"/>
    <s v="Local"/>
    <n v="427859857"/>
    <x v="1"/>
    <n v="89"/>
    <n v="13"/>
    <n v="19"/>
    <x v="0"/>
    <x v="1"/>
    <x v="2"/>
  </r>
  <r>
    <n v="620841693"/>
    <n v="12"/>
    <x v="0"/>
    <n v="1799344"/>
    <s v="Local"/>
    <n v="403459246"/>
    <x v="5"/>
    <n v="72"/>
    <n v="25"/>
    <n v="11"/>
    <x v="0"/>
    <x v="1"/>
    <x v="0"/>
  </r>
  <r>
    <n v="11306556"/>
    <n v="37"/>
    <x v="1"/>
    <n v="1333766"/>
    <s v="Visitante"/>
    <n v="423887882"/>
    <x v="7"/>
    <n v="47"/>
    <n v="14"/>
    <n v="40"/>
    <x v="0"/>
    <x v="1"/>
    <x v="15"/>
  </r>
  <r>
    <n v="11306582"/>
    <n v="51"/>
    <x v="0"/>
    <n v="1333766"/>
    <s v="Visitante"/>
    <n v="424303986"/>
    <x v="3"/>
    <n v="33"/>
    <n v="14"/>
    <n v="13"/>
    <x v="0"/>
    <x v="1"/>
    <x v="4"/>
  </r>
  <r>
    <n v="11306674"/>
    <n v="13"/>
    <x v="1"/>
    <n v="2053402"/>
    <s v="Local"/>
    <n v="201329778"/>
    <x v="10"/>
    <n v="33"/>
    <n v="15"/>
    <n v="15"/>
    <x v="0"/>
    <x v="1"/>
    <x v="4"/>
  </r>
  <r>
    <n v="11306674"/>
    <n v="36"/>
    <x v="0"/>
    <n v="2053402"/>
    <s v="Local"/>
    <n v="429634989"/>
    <x v="3"/>
    <n v="33"/>
    <n v="15"/>
    <n v="15"/>
    <x v="0"/>
    <x v="1"/>
    <x v="4"/>
  </r>
  <r>
    <n v="617269846"/>
    <n v="33"/>
    <x v="0"/>
    <n v="774363"/>
    <s v="Local"/>
    <n v="404831201"/>
    <x v="1"/>
    <n v="83"/>
    <n v="38"/>
    <n v="16"/>
    <x v="4"/>
    <x v="4"/>
    <x v="8"/>
  </r>
  <r>
    <n v="620834765"/>
    <n v="87"/>
    <x v="0"/>
    <n v="793622"/>
    <s v="Visitante"/>
    <n v="413256218"/>
    <x v="1"/>
    <n v="70"/>
    <n v="37"/>
    <n v="45"/>
    <x v="0"/>
    <x v="2"/>
    <x v="2"/>
  </r>
  <r>
    <n v="11284041"/>
    <n v="30"/>
    <x v="1"/>
    <n v="793607"/>
    <s v="Visitante"/>
    <n v="411006395"/>
    <x v="2"/>
    <n v="55"/>
    <n v="34"/>
    <n v="34"/>
    <x v="0"/>
    <x v="0"/>
    <x v="4"/>
  </r>
  <r>
    <n v="11297235"/>
    <n v="4"/>
    <x v="1"/>
    <n v="488651"/>
    <s v="Visitante"/>
    <n v="393050323"/>
    <x v="1"/>
    <n v="52"/>
    <n v="29"/>
    <n v="44"/>
    <x v="3"/>
    <x v="0"/>
    <x v="6"/>
  </r>
  <r>
    <n v="11297316"/>
    <n v="80"/>
    <x v="0"/>
    <n v="793607"/>
    <s v="Local"/>
    <n v="377276216"/>
    <x v="5"/>
    <n v="80"/>
    <n v="34"/>
    <n v="22"/>
    <x v="3"/>
    <x v="1"/>
    <x v="0"/>
  </r>
  <r>
    <n v="620788456"/>
    <n v="54"/>
    <x v="0"/>
    <n v="2058598"/>
    <s v="Local"/>
    <n v="433104461"/>
    <x v="1"/>
    <n v="51"/>
    <n v="17"/>
    <n v="18"/>
    <x v="0"/>
    <x v="1"/>
    <x v="3"/>
  </r>
  <r>
    <n v="616141289"/>
    <n v="44"/>
    <x v="0"/>
    <n v="1436860"/>
    <s v="Local"/>
    <n v="419510523"/>
    <x v="4"/>
    <n v="38"/>
    <n v="28"/>
    <n v="30"/>
    <x v="4"/>
    <x v="1"/>
    <x v="3"/>
  </r>
  <r>
    <n v="620259651"/>
    <n v="7"/>
    <x v="0"/>
    <n v="1436860"/>
    <s v="Local"/>
    <n v="419510523"/>
    <x v="4"/>
    <n v="37"/>
    <n v="26"/>
    <n v="44"/>
    <x v="6"/>
    <x v="3"/>
    <x v="13"/>
  </r>
  <r>
    <n v="617316200"/>
    <n v="14"/>
    <x v="0"/>
    <n v="1436860"/>
    <s v="Visitante"/>
    <n v="416596373"/>
    <x v="17"/>
    <n v="53"/>
    <n v="28"/>
    <n v="17"/>
    <x v="0"/>
    <x v="5"/>
    <x v="10"/>
  </r>
  <r>
    <n v="617316207"/>
    <n v="39"/>
    <x v="0"/>
    <n v="1436860"/>
    <s v="Local"/>
    <n v="416389463"/>
    <x v="4"/>
    <n v="55"/>
    <n v="30"/>
    <n v="26"/>
    <x v="4"/>
    <x v="1"/>
    <x v="1"/>
  </r>
  <r>
    <n v="617316210"/>
    <n v="28"/>
    <x v="0"/>
    <n v="1436860"/>
    <s v="Visitante"/>
    <n v="416758038"/>
    <x v="4"/>
    <n v="60"/>
    <n v="27"/>
    <n v="22"/>
    <x v="0"/>
    <x v="5"/>
    <x v="1"/>
  </r>
  <r>
    <n v="11256650"/>
    <n v="10"/>
    <x v="0"/>
    <n v="1585184"/>
    <s v="Local"/>
    <n v="404813047"/>
    <x v="1"/>
    <n v="63"/>
    <n v="29"/>
    <n v="39"/>
    <x v="0"/>
    <x v="5"/>
    <x v="14"/>
  </r>
  <r>
    <n v="616170474"/>
    <n v="35"/>
    <x v="0"/>
    <n v="1902621"/>
    <s v="Visitante"/>
    <n v="379139686"/>
    <x v="7"/>
    <n v="34"/>
    <n v="23"/>
    <n v="20"/>
    <x v="3"/>
    <x v="1"/>
    <x v="4"/>
  </r>
  <r>
    <n v="616170474"/>
    <n v="48"/>
    <x v="1"/>
    <n v="1902621"/>
    <s v="Visitante"/>
    <n v="384052406"/>
    <x v="9"/>
    <n v="34"/>
    <n v="23"/>
    <n v="20"/>
    <x v="3"/>
    <x v="1"/>
    <x v="4"/>
  </r>
  <r>
    <n v="619078427"/>
    <n v="83"/>
    <x v="0"/>
    <n v="1902621"/>
    <s v="Local"/>
    <n v="376557789"/>
    <x v="8"/>
    <n v="62"/>
    <n v="27"/>
    <n v="35"/>
    <x v="0"/>
    <x v="1"/>
    <x v="2"/>
  </r>
  <r>
    <n v="620166566"/>
    <n v="31"/>
    <x v="1"/>
    <n v="2052766"/>
    <s v="Visitante"/>
    <n v="431100105"/>
    <x v="2"/>
    <n v="55"/>
    <n v="13"/>
    <n v="16"/>
    <x v="2"/>
    <x v="1"/>
    <x v="3"/>
  </r>
  <r>
    <n v="11225433"/>
    <n v="31"/>
    <x v="0"/>
    <n v="1890497"/>
    <s v="Local"/>
    <n v="429549935"/>
    <x v="1"/>
    <n v="39"/>
    <n v="15"/>
    <n v="15"/>
    <x v="2"/>
    <x v="1"/>
    <x v="4"/>
  </r>
  <r>
    <n v="617268221"/>
    <n v="75"/>
    <x v="1"/>
    <n v="120994"/>
    <s v="Local"/>
    <n v="431720035"/>
    <x v="3"/>
    <n v="22"/>
    <n v="17"/>
    <n v="40"/>
    <x v="0"/>
    <x v="1"/>
    <x v="9"/>
  </r>
  <r>
    <n v="11306554"/>
    <n v="64"/>
    <x v="0"/>
    <n v="121578"/>
    <s v="Local"/>
    <n v="370701594"/>
    <x v="7"/>
    <n v="65"/>
    <n v="26"/>
    <n v="15"/>
    <x v="0"/>
    <x v="1"/>
    <x v="10"/>
  </r>
  <r>
    <n v="11306558"/>
    <n v="81"/>
    <x v="1"/>
    <n v="120994"/>
    <s v="Visitante"/>
    <n v="431844974"/>
    <x v="3"/>
    <n v="49"/>
    <n v="17"/>
    <n v="14"/>
    <x v="0"/>
    <x v="1"/>
    <x v="4"/>
  </r>
  <r>
    <n v="11310356"/>
    <n v="31"/>
    <x v="1"/>
    <n v="120994"/>
    <s v="Visitante"/>
    <n v="431844974"/>
    <x v="3"/>
    <n v="76"/>
    <n v="18"/>
    <n v="41"/>
    <x v="0"/>
    <x v="1"/>
    <x v="9"/>
  </r>
  <r>
    <n v="11310357"/>
    <n v="8"/>
    <x v="1"/>
    <n v="2053670"/>
    <s v="Local"/>
    <n v="383519828"/>
    <x v="2"/>
    <n v="29"/>
    <n v="22"/>
    <n v="55"/>
    <x v="0"/>
    <x v="1"/>
    <x v="17"/>
  </r>
  <r>
    <n v="11310357"/>
    <n v="63"/>
    <x v="0"/>
    <n v="71272"/>
    <s v="Visitante"/>
    <n v="389191030"/>
    <x v="7"/>
    <n v="29"/>
    <n v="46"/>
    <n v="26"/>
    <x v="0"/>
    <x v="1"/>
    <x v="8"/>
  </r>
  <r>
    <n v="11291976"/>
    <n v="50"/>
    <x v="0"/>
    <n v="1333784"/>
    <s v="Local"/>
    <n v="410700881"/>
    <x v="13"/>
    <n v="55"/>
    <n v="46"/>
    <n v="29"/>
    <x v="4"/>
    <x v="1"/>
    <x v="12"/>
  </r>
  <r>
    <n v="11301029"/>
    <n v="67"/>
    <x v="0"/>
    <n v="1333784"/>
    <s v="Local"/>
    <n v="410837713"/>
    <x v="13"/>
    <n v="73"/>
    <n v="45"/>
    <n v="23"/>
    <x v="4"/>
    <x v="1"/>
    <x v="8"/>
  </r>
  <r>
    <n v="11307407"/>
    <n v="82"/>
    <x v="0"/>
    <n v="1333784"/>
    <s v="Local"/>
    <n v="410700881"/>
    <x v="13"/>
    <n v="56"/>
    <n v="45"/>
    <n v="30"/>
    <x v="4"/>
    <x v="2"/>
    <x v="0"/>
  </r>
  <r>
    <n v="11314623"/>
    <n v="24"/>
    <x v="0"/>
    <n v="1333784"/>
    <s v="Visitante"/>
    <n v="410214593"/>
    <x v="13"/>
    <n v="28"/>
    <n v="39"/>
    <n v="28"/>
    <x v="3"/>
    <x v="0"/>
    <x v="10"/>
  </r>
  <r>
    <n v="11316204"/>
    <n v="26"/>
    <x v="1"/>
    <n v="120994"/>
    <s v="Visitante"/>
    <n v="431810635"/>
    <x v="0"/>
    <n v="55"/>
    <n v="16"/>
    <n v="27"/>
    <x v="3"/>
    <x v="0"/>
    <x v="14"/>
  </r>
  <r>
    <n v="11318313"/>
    <n v="6"/>
    <x v="0"/>
    <n v="71272"/>
    <s v="Visitante"/>
    <n v="388535246"/>
    <x v="6"/>
    <n v="24"/>
    <n v="45"/>
    <n v="27"/>
    <x v="3"/>
    <x v="0"/>
    <x v="12"/>
  </r>
  <r>
    <m/>
    <m/>
    <x v="2"/>
    <m/>
    <m/>
    <m/>
    <x v="1"/>
    <m/>
    <m/>
    <m/>
    <x v="7"/>
    <x v="7"/>
    <x v="1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704">
  <r>
    <n v="620876699"/>
    <n v="27"/>
    <x v="0"/>
    <n v="2055070"/>
    <n v="2"/>
    <n v="425727226"/>
    <n v="425144033"/>
    <n v="31"/>
    <n v="3"/>
    <n v="14"/>
    <n v="19"/>
    <n v="0"/>
    <m/>
    <n v="3"/>
    <n v="90"/>
    <x v="0"/>
    <x v="0"/>
    <n v="3"/>
    <n v="0"/>
    <x v="0"/>
    <x v="0"/>
  </r>
  <r>
    <n v="620875842"/>
    <n v="89"/>
    <x v="1"/>
    <n v="1097892"/>
    <n v="2"/>
    <n v="417664048"/>
    <n v="420172141"/>
    <n v="39"/>
    <m/>
    <n v="15"/>
    <n v="18"/>
    <n v="1"/>
    <n v="90"/>
    <n v="2"/>
    <n v="90"/>
    <x v="1"/>
    <x v="1"/>
    <n v="2"/>
    <n v="1"/>
    <x v="1"/>
    <x v="1"/>
  </r>
  <r>
    <n v="620875842"/>
    <n v="34"/>
    <x v="0"/>
    <n v="137672"/>
    <n v="1"/>
    <n v="423994357"/>
    <n v="408748716"/>
    <n v="39"/>
    <n v="1"/>
    <n v="17"/>
    <n v="20"/>
    <n v="1"/>
    <n v="90"/>
    <n v="2"/>
    <n v="90"/>
    <x v="1"/>
    <x v="1"/>
    <n v="1"/>
    <n v="2"/>
    <x v="1"/>
    <x v="2"/>
  </r>
  <r>
    <n v="620842418"/>
    <n v="84"/>
    <x v="1"/>
    <n v="1902440"/>
    <n v="1"/>
    <n v="393246757"/>
    <n v="381256743"/>
    <n v="57"/>
    <n v="13"/>
    <n v="21"/>
    <n v="28"/>
    <n v="4"/>
    <n v="90"/>
    <n v="0"/>
    <m/>
    <x v="0"/>
    <x v="0"/>
    <n v="4"/>
    <n v="0"/>
    <x v="0"/>
    <x v="3"/>
  </r>
  <r>
    <n v="620834325"/>
    <n v="65"/>
    <x v="1"/>
    <n v="463541"/>
    <n v="2"/>
    <n v="422772044"/>
    <n v="399587813"/>
    <n v="33"/>
    <n v="3"/>
    <n v="26"/>
    <n v="23"/>
    <n v="1"/>
    <n v="90"/>
    <n v="3"/>
    <n v="90"/>
    <x v="0"/>
    <x v="0"/>
    <n v="3"/>
    <n v="1"/>
    <x v="2"/>
    <x v="4"/>
  </r>
  <r>
    <n v="620831640"/>
    <n v="50"/>
    <x v="0"/>
    <n v="533915"/>
    <n v="1"/>
    <n v="433700030"/>
    <n v="430576376"/>
    <n v="47"/>
    <m/>
    <n v="10"/>
    <n v="23"/>
    <n v="3"/>
    <n v="90"/>
    <n v="4"/>
    <n v="90"/>
    <x v="1"/>
    <x v="2"/>
    <n v="3"/>
    <n v="4"/>
    <x v="3"/>
    <x v="2"/>
  </r>
  <r>
    <n v="620821624"/>
    <n v="73"/>
    <x v="1"/>
    <n v="1902621"/>
    <n v="1"/>
    <n v="384052406"/>
    <n v="365090095"/>
    <n v="59"/>
    <n v="1"/>
    <n v="21"/>
    <n v="22"/>
    <n v="7"/>
    <n v="90"/>
    <n v="2"/>
    <n v="90"/>
    <x v="0"/>
    <x v="0"/>
    <n v="7"/>
    <n v="2"/>
    <x v="1"/>
    <x v="5"/>
  </r>
  <r>
    <n v="620814364"/>
    <n v="10"/>
    <x v="1"/>
    <n v="1368563"/>
    <n v="2"/>
    <n v="386139974"/>
    <n v="393657499"/>
    <n v="24"/>
    <n v="4"/>
    <n v="36"/>
    <n v="40"/>
    <n v="1"/>
    <n v="90"/>
    <n v="4"/>
    <n v="90"/>
    <x v="2"/>
    <x v="0"/>
    <n v="4"/>
    <n v="1"/>
    <x v="1"/>
    <x v="0"/>
  </r>
  <r>
    <n v="620813970"/>
    <n v="113"/>
    <x v="0"/>
    <n v="119762"/>
    <n v="2"/>
    <n v="414123778"/>
    <n v="418668423"/>
    <n v="43"/>
    <n v="2"/>
    <n v="26"/>
    <n v="19"/>
    <n v="1"/>
    <n v="90"/>
    <n v="1"/>
    <n v="90"/>
    <x v="0"/>
    <x v="0"/>
    <n v="1"/>
    <n v="1"/>
    <x v="4"/>
    <x v="6"/>
  </r>
  <r>
    <n v="620813970"/>
    <n v="82"/>
    <x v="1"/>
    <n v="119762"/>
    <n v="2"/>
    <n v="414123778"/>
    <n v="418668423"/>
    <n v="43"/>
    <n v="2"/>
    <n v="26"/>
    <n v="19"/>
    <n v="1"/>
    <n v="90"/>
    <n v="1"/>
    <n v="90"/>
    <x v="0"/>
    <x v="0"/>
    <n v="1"/>
    <n v="1"/>
    <x v="4"/>
    <x v="6"/>
  </r>
  <r>
    <n v="620788710"/>
    <n v="75"/>
    <x v="1"/>
    <n v="2053670"/>
    <n v="1"/>
    <n v="422323214"/>
    <n v="381880911"/>
    <n v="50"/>
    <n v="3"/>
    <n v="21"/>
    <n v="24"/>
    <n v="4"/>
    <n v="90"/>
    <n v="2"/>
    <n v="90"/>
    <x v="0"/>
    <x v="0"/>
    <n v="4"/>
    <n v="2"/>
    <x v="1"/>
    <x v="4"/>
  </r>
  <r>
    <n v="620788535"/>
    <n v="80"/>
    <x v="1"/>
    <n v="2058323"/>
    <n v="1"/>
    <n v="429835746"/>
    <n v="429835737"/>
    <n v="56"/>
    <m/>
    <n v="18"/>
    <n v="14"/>
    <n v="1"/>
    <n v="90"/>
    <n v="0"/>
    <m/>
    <x v="0"/>
    <x v="0"/>
    <n v="1"/>
    <n v="0"/>
    <x v="4"/>
    <x v="1"/>
  </r>
  <r>
    <n v="620788456"/>
    <n v="28"/>
    <x v="1"/>
    <n v="2052500"/>
    <n v="2"/>
    <n v="432072138"/>
    <n v="425093518"/>
    <n v="51"/>
    <n v="3"/>
    <n v="15"/>
    <n v="20"/>
    <n v="2"/>
    <n v="90"/>
    <n v="2"/>
    <n v="90"/>
    <x v="0"/>
    <x v="0"/>
    <n v="2"/>
    <n v="2"/>
    <x v="0"/>
    <x v="6"/>
  </r>
  <r>
    <n v="620784754"/>
    <n v="19"/>
    <x v="0"/>
    <n v="1629476"/>
    <n v="2"/>
    <n v="430829479"/>
    <n v="431226170"/>
    <n v="42"/>
    <n v="2"/>
    <n v="9"/>
    <n v="16"/>
    <n v="0"/>
    <m/>
    <n v="1"/>
    <n v="90"/>
    <x v="3"/>
    <x v="1"/>
    <n v="1"/>
    <n v="0"/>
    <x v="0"/>
    <x v="1"/>
  </r>
  <r>
    <n v="620783322"/>
    <n v="24"/>
    <x v="1"/>
    <n v="2054477"/>
    <n v="2"/>
    <n v="425132260"/>
    <n v="308946253"/>
    <n v="64"/>
    <n v="0"/>
    <n v="22"/>
    <n v="24"/>
    <n v="1"/>
    <n v="90"/>
    <n v="1"/>
    <n v="90"/>
    <x v="4"/>
    <x v="3"/>
    <n v="1"/>
    <n v="1"/>
    <x v="1"/>
    <x v="6"/>
  </r>
  <r>
    <n v="620766404"/>
    <n v="25"/>
    <x v="1"/>
    <n v="469577"/>
    <n v="2"/>
    <n v="369961605"/>
    <n v="386959630"/>
    <n v="50"/>
    <m/>
    <n v="20"/>
    <n v="20"/>
    <n v="0"/>
    <m/>
    <n v="2"/>
    <n v="90"/>
    <x v="0"/>
    <x v="0"/>
    <n v="2"/>
    <n v="0"/>
    <x v="2"/>
    <x v="4"/>
  </r>
  <r>
    <n v="620766390"/>
    <n v="25"/>
    <x v="0"/>
    <n v="711288"/>
    <n v="2"/>
    <n v="423919182"/>
    <n v="389234746"/>
    <n v="41"/>
    <m/>
    <n v="16"/>
    <n v="13"/>
    <n v="3"/>
    <n v="90"/>
    <n v="1"/>
    <n v="90"/>
    <x v="0"/>
    <x v="4"/>
    <n v="1"/>
    <n v="3"/>
    <x v="2"/>
    <x v="7"/>
  </r>
  <r>
    <n v="620756686"/>
    <n v="29"/>
    <x v="0"/>
    <n v="463541"/>
    <n v="2"/>
    <n v="422772044"/>
    <n v="399587813"/>
    <n v="53"/>
    <n v="3"/>
    <n v="30"/>
    <n v="29"/>
    <n v="2"/>
    <n v="90"/>
    <n v="2"/>
    <n v="90"/>
    <x v="0"/>
    <x v="0"/>
    <n v="2"/>
    <n v="2"/>
    <x v="2"/>
    <x v="6"/>
  </r>
  <r>
    <n v="620723939"/>
    <n v="35"/>
    <x v="1"/>
    <n v="1333766"/>
    <n v="1"/>
    <n v="420230651"/>
    <n v="424303986"/>
    <n v="59"/>
    <n v="6"/>
    <n v="12"/>
    <n v="18"/>
    <n v="2"/>
    <n v="90"/>
    <n v="0"/>
    <m/>
    <x v="0"/>
    <x v="5"/>
    <n v="2"/>
    <n v="0"/>
    <x v="0"/>
    <x v="4"/>
  </r>
  <r>
    <n v="620723469"/>
    <n v="30"/>
    <x v="0"/>
    <n v="1456861"/>
    <n v="2"/>
    <n v="415983300"/>
    <n v="373432676"/>
    <n v="67"/>
    <m/>
    <n v="25"/>
    <n v="37"/>
    <n v="4"/>
    <n v="90"/>
    <n v="1"/>
    <n v="90"/>
    <x v="0"/>
    <x v="3"/>
    <n v="1"/>
    <n v="4"/>
    <x v="5"/>
    <x v="8"/>
  </r>
  <r>
    <n v="620723336"/>
    <n v="55"/>
    <x v="1"/>
    <n v="490468"/>
    <n v="2"/>
    <n v="413173317"/>
    <n v="404472951"/>
    <n v="42"/>
    <n v="2"/>
    <n v="28"/>
    <n v="28"/>
    <n v="0"/>
    <m/>
    <n v="4"/>
    <n v="90"/>
    <x v="0"/>
    <x v="0"/>
    <n v="4"/>
    <n v="0"/>
    <x v="2"/>
    <x v="3"/>
  </r>
  <r>
    <n v="620723336"/>
    <n v="34"/>
    <x v="1"/>
    <n v="490468"/>
    <n v="2"/>
    <n v="412259956"/>
    <n v="404472951"/>
    <n v="42"/>
    <n v="2"/>
    <n v="28"/>
    <n v="28"/>
    <n v="0"/>
    <m/>
    <n v="4"/>
    <n v="90"/>
    <x v="0"/>
    <x v="0"/>
    <n v="4"/>
    <n v="0"/>
    <x v="2"/>
    <x v="3"/>
  </r>
  <r>
    <n v="620723301"/>
    <n v="33"/>
    <x v="0"/>
    <n v="1416334"/>
    <n v="1"/>
    <n v="420368890"/>
    <n v="393341316"/>
    <n v="48"/>
    <m/>
    <n v="24"/>
    <n v="32"/>
    <n v="1"/>
    <n v="90"/>
    <n v="1"/>
    <n v="90"/>
    <x v="0"/>
    <x v="0"/>
    <n v="1"/>
    <n v="1"/>
    <x v="0"/>
    <x v="6"/>
  </r>
  <r>
    <n v="620723224"/>
    <n v="23"/>
    <x v="0"/>
    <n v="772631"/>
    <n v="2"/>
    <n v="393247217"/>
    <n v="383766806"/>
    <n v="44"/>
    <n v="5"/>
    <n v="30"/>
    <n v="24"/>
    <n v="2"/>
    <n v="90"/>
    <n v="3"/>
    <n v="90"/>
    <x v="3"/>
    <x v="0"/>
    <n v="3"/>
    <n v="2"/>
    <x v="4"/>
    <x v="1"/>
  </r>
  <r>
    <n v="620722547"/>
    <n v="55"/>
    <x v="1"/>
    <n v="438811"/>
    <n v="1"/>
    <n v="425965525"/>
    <n v="379507079"/>
    <n v="57"/>
    <n v="3"/>
    <n v="15"/>
    <n v="19"/>
    <n v="2"/>
    <n v="90"/>
    <n v="0"/>
    <m/>
    <x v="4"/>
    <x v="1"/>
    <n v="2"/>
    <n v="0"/>
    <x v="1"/>
    <x v="4"/>
  </r>
  <r>
    <n v="620722547"/>
    <n v="54"/>
    <x v="1"/>
    <n v="438811"/>
    <n v="1"/>
    <n v="425965525"/>
    <n v="379507079"/>
    <n v="57"/>
    <n v="3"/>
    <n v="15"/>
    <n v="19"/>
    <n v="2"/>
    <n v="90"/>
    <n v="0"/>
    <m/>
    <x v="4"/>
    <x v="1"/>
    <n v="2"/>
    <n v="0"/>
    <x v="1"/>
    <x v="4"/>
  </r>
  <r>
    <n v="620720481"/>
    <n v="68"/>
    <x v="1"/>
    <n v="799717"/>
    <n v="1"/>
    <n v="418702461"/>
    <n v="395895330"/>
    <n v="78"/>
    <n v="4"/>
    <n v="25"/>
    <n v="27"/>
    <n v="3"/>
    <n v="90"/>
    <n v="0"/>
    <m/>
    <x v="0"/>
    <x v="3"/>
    <n v="3"/>
    <n v="0"/>
    <x v="1"/>
    <x v="0"/>
  </r>
  <r>
    <n v="620720387"/>
    <n v="52"/>
    <x v="0"/>
    <n v="780007"/>
    <n v="2"/>
    <n v="395284347"/>
    <n v="389093794"/>
    <n v="58"/>
    <m/>
    <n v="32"/>
    <n v="21"/>
    <n v="4"/>
    <n v="90"/>
    <n v="2"/>
    <n v="90"/>
    <x v="3"/>
    <x v="6"/>
    <n v="2"/>
    <n v="4"/>
    <x v="6"/>
    <x v="7"/>
  </r>
  <r>
    <n v="620719078"/>
    <n v="25"/>
    <x v="1"/>
    <n v="1578599"/>
    <n v="2"/>
    <n v="424109528"/>
    <n v="327340014"/>
    <n v="53"/>
    <n v="0"/>
    <n v="13"/>
    <n v="21"/>
    <n v="1"/>
    <n v="90"/>
    <n v="2"/>
    <n v="90"/>
    <x v="0"/>
    <x v="0"/>
    <n v="2"/>
    <n v="1"/>
    <x v="0"/>
    <x v="1"/>
  </r>
  <r>
    <n v="620680473"/>
    <n v="49"/>
    <x v="0"/>
    <n v="2055875"/>
    <n v="1"/>
    <n v="433298834"/>
    <n v="433298833"/>
    <n v="40"/>
    <m/>
    <n v="14"/>
    <n v="16"/>
    <n v="2"/>
    <n v="90"/>
    <n v="3"/>
    <n v="90"/>
    <x v="0"/>
    <x v="0"/>
    <n v="2"/>
    <n v="3"/>
    <x v="1"/>
    <x v="2"/>
  </r>
  <r>
    <n v="620679913"/>
    <n v="6"/>
    <x v="0"/>
    <n v="2053392"/>
    <n v="1"/>
    <n v="425121599"/>
    <n v="425121590"/>
    <n v="48"/>
    <m/>
    <n v="16"/>
    <n v="17"/>
    <n v="2"/>
    <n v="90"/>
    <n v="5"/>
    <n v="90"/>
    <x v="0"/>
    <x v="0"/>
    <n v="2"/>
    <n v="5"/>
    <x v="1"/>
    <x v="8"/>
  </r>
  <r>
    <n v="620673536"/>
    <n v="62"/>
    <x v="0"/>
    <n v="205184"/>
    <n v="1"/>
    <n v="347185727"/>
    <n v="401349015"/>
    <n v="42"/>
    <m/>
    <n v="20"/>
    <n v="47"/>
    <n v="1"/>
    <n v="90"/>
    <n v="7"/>
    <n v="90"/>
    <x v="5"/>
    <x v="6"/>
    <n v="1"/>
    <n v="7"/>
    <x v="7"/>
    <x v="9"/>
  </r>
  <r>
    <n v="620663891"/>
    <n v="84"/>
    <x v="1"/>
    <n v="463541"/>
    <n v="2"/>
    <n v="422772044"/>
    <n v="399587813"/>
    <n v="59"/>
    <n v="3"/>
    <n v="28"/>
    <n v="32"/>
    <n v="2"/>
    <n v="90"/>
    <n v="4"/>
    <n v="90"/>
    <x v="5"/>
    <x v="0"/>
    <n v="4"/>
    <n v="2"/>
    <x v="1"/>
    <x v="4"/>
  </r>
  <r>
    <n v="620609812"/>
    <n v="22"/>
    <x v="1"/>
    <n v="1333784"/>
    <n v="2"/>
    <n v="410230840"/>
    <n v="410470962"/>
    <n v="42"/>
    <n v="10"/>
    <n v="41"/>
    <n v="22"/>
    <n v="3"/>
    <n v="90"/>
    <n v="6"/>
    <n v="90"/>
    <x v="0"/>
    <x v="6"/>
    <n v="6"/>
    <n v="3"/>
    <x v="8"/>
    <x v="0"/>
  </r>
  <r>
    <n v="620609316"/>
    <n v="65"/>
    <x v="0"/>
    <n v="1368563"/>
    <n v="2"/>
    <n v="376115877"/>
    <n v="395608651"/>
    <n v="25"/>
    <n v="5"/>
    <n v="35"/>
    <n v="40"/>
    <n v="4"/>
    <n v="90"/>
    <n v="3"/>
    <n v="90"/>
    <x v="2"/>
    <x v="0"/>
    <n v="3"/>
    <n v="4"/>
    <x v="0"/>
    <x v="2"/>
  </r>
  <r>
    <n v="620609305"/>
    <n v="6"/>
    <x v="1"/>
    <n v="1333766"/>
    <n v="1"/>
    <n v="423887882"/>
    <n v="414231828"/>
    <n v="68"/>
    <n v="2"/>
    <n v="15"/>
    <n v="17"/>
    <n v="2"/>
    <n v="90"/>
    <n v="0"/>
    <m/>
    <x v="0"/>
    <x v="0"/>
    <n v="2"/>
    <n v="0"/>
    <x v="1"/>
    <x v="4"/>
  </r>
  <r>
    <n v="620605567"/>
    <n v="5"/>
    <x v="1"/>
    <n v="119762"/>
    <n v="2"/>
    <n v="414123778"/>
    <n v="418668423"/>
    <n v="28"/>
    <n v="2"/>
    <n v="26"/>
    <n v="15"/>
    <n v="0"/>
    <m/>
    <n v="1"/>
    <n v="90"/>
    <x v="0"/>
    <x v="0"/>
    <n v="1"/>
    <n v="0"/>
    <x v="6"/>
    <x v="1"/>
  </r>
  <r>
    <n v="620603698"/>
    <n v="44"/>
    <x v="1"/>
    <n v="49355"/>
    <n v="2"/>
    <n v="431321104"/>
    <n v="422507916"/>
    <n v="64"/>
    <n v="7"/>
    <n v="21"/>
    <n v="16"/>
    <n v="1"/>
    <n v="90"/>
    <n v="2"/>
    <n v="90"/>
    <x v="5"/>
    <x v="0"/>
    <n v="2"/>
    <n v="1"/>
    <x v="4"/>
    <x v="1"/>
  </r>
  <r>
    <n v="620602151"/>
    <n v="73"/>
    <x v="0"/>
    <n v="1434555"/>
    <n v="2"/>
    <n v="430715934"/>
    <n v="404455662"/>
    <n v="44"/>
    <m/>
    <n v="12"/>
    <n v="25"/>
    <n v="3"/>
    <n v="90"/>
    <n v="4"/>
    <n v="90"/>
    <x v="0"/>
    <x v="1"/>
    <n v="4"/>
    <n v="3"/>
    <x v="3"/>
    <x v="1"/>
  </r>
  <r>
    <n v="620537829"/>
    <n v="40"/>
    <x v="0"/>
    <n v="2053670"/>
    <n v="1"/>
    <n v="392168527"/>
    <n v="381880911"/>
    <n v="46"/>
    <n v="3"/>
    <n v="21"/>
    <n v="24"/>
    <n v="2"/>
    <n v="90"/>
    <n v="4"/>
    <n v="90"/>
    <x v="0"/>
    <x v="0"/>
    <n v="2"/>
    <n v="4"/>
    <x v="1"/>
    <x v="7"/>
  </r>
  <r>
    <n v="620537700"/>
    <n v="52"/>
    <x v="1"/>
    <n v="2056315"/>
    <n v="2"/>
    <n v="318339697"/>
    <n v="346835340"/>
    <n v="51"/>
    <n v="2"/>
    <n v="20"/>
    <n v="32"/>
    <n v="3"/>
    <n v="90"/>
    <n v="8"/>
    <n v="90"/>
    <x v="0"/>
    <x v="0"/>
    <n v="8"/>
    <n v="3"/>
    <x v="5"/>
    <x v="5"/>
  </r>
  <r>
    <n v="620535430"/>
    <n v="52"/>
    <x v="0"/>
    <n v="2055620"/>
    <n v="2"/>
    <n v="381462378"/>
    <n v="373361117"/>
    <n v="51"/>
    <m/>
    <n v="30"/>
    <n v="20"/>
    <n v="3"/>
    <n v="90"/>
    <n v="3"/>
    <n v="90"/>
    <x v="0"/>
    <x v="0"/>
    <n v="3"/>
    <n v="3"/>
    <x v="6"/>
    <x v="6"/>
  </r>
  <r>
    <n v="620533185"/>
    <n v="24"/>
    <x v="1"/>
    <n v="26877"/>
    <n v="2"/>
    <n v="380142160"/>
    <n v="395928303"/>
    <n v="23"/>
    <n v="11"/>
    <n v="38"/>
    <n v="15"/>
    <n v="0"/>
    <m/>
    <n v="5"/>
    <n v="90"/>
    <x v="3"/>
    <x v="0"/>
    <n v="5"/>
    <n v="0"/>
    <x v="9"/>
    <x v="5"/>
  </r>
  <r>
    <n v="620527699"/>
    <n v="44"/>
    <x v="1"/>
    <n v="71272"/>
    <n v="2"/>
    <n v="396986457"/>
    <n v="391759396"/>
    <n v="29"/>
    <n v="9"/>
    <n v="44"/>
    <n v="19"/>
    <n v="2"/>
    <n v="90"/>
    <n v="3"/>
    <n v="90"/>
    <x v="0"/>
    <x v="1"/>
    <n v="3"/>
    <n v="2"/>
    <x v="10"/>
    <x v="1"/>
  </r>
  <r>
    <n v="620520498"/>
    <n v="83"/>
    <x v="0"/>
    <n v="793607"/>
    <n v="2"/>
    <n v="377556790"/>
    <n v="398339351"/>
    <n v="24"/>
    <n v="4"/>
    <n v="30"/>
    <n v="34"/>
    <n v="3"/>
    <n v="90"/>
    <n v="5"/>
    <n v="90"/>
    <x v="2"/>
    <x v="0"/>
    <n v="5"/>
    <n v="3"/>
    <x v="1"/>
    <x v="4"/>
  </r>
  <r>
    <n v="620520494"/>
    <n v="30"/>
    <x v="0"/>
    <n v="793675"/>
    <n v="1"/>
    <n v="370690984"/>
    <n v="403206473"/>
    <n v="47"/>
    <n v="3"/>
    <n v="28"/>
    <n v="35"/>
    <n v="1"/>
    <n v="53"/>
    <n v="2"/>
    <n v="90"/>
    <x v="4"/>
    <x v="0"/>
    <n v="1"/>
    <n v="2"/>
    <x v="0"/>
    <x v="2"/>
  </r>
  <r>
    <n v="620492830"/>
    <n v="2"/>
    <x v="1"/>
    <n v="987759"/>
    <n v="1"/>
    <n v="366850469"/>
    <n v="385638736"/>
    <n v="78"/>
    <n v="3"/>
    <n v="26"/>
    <n v="14"/>
    <n v="6"/>
    <n v="90"/>
    <n v="3"/>
    <n v="90"/>
    <x v="0"/>
    <x v="2"/>
    <n v="6"/>
    <n v="3"/>
    <x v="11"/>
    <x v="0"/>
  </r>
  <r>
    <n v="620449048"/>
    <n v="78"/>
    <x v="0"/>
    <n v="121578"/>
    <n v="2"/>
    <n v="374417321"/>
    <n v="380210918"/>
    <n v="45"/>
    <n v="4"/>
    <n v="29"/>
    <n v="29"/>
    <n v="1"/>
    <n v="90"/>
    <n v="4"/>
    <n v="90"/>
    <x v="3"/>
    <x v="0"/>
    <n v="4"/>
    <n v="1"/>
    <x v="2"/>
    <x v="0"/>
  </r>
  <r>
    <n v="620447520"/>
    <n v="69"/>
    <x v="1"/>
    <n v="438610"/>
    <n v="2"/>
    <n v="372476293"/>
    <n v="395485779"/>
    <n v="30"/>
    <n v="4"/>
    <n v="42"/>
    <n v="31"/>
    <n v="1"/>
    <n v="52"/>
    <n v="9"/>
    <n v="90"/>
    <x v="0"/>
    <x v="6"/>
    <n v="9"/>
    <n v="1"/>
    <x v="6"/>
    <x v="10"/>
  </r>
  <r>
    <n v="620447398"/>
    <n v="30"/>
    <x v="1"/>
    <n v="490468"/>
    <n v="2"/>
    <n v="411344701"/>
    <n v="404472951"/>
    <n v="45"/>
    <n v="2"/>
    <n v="27"/>
    <n v="20"/>
    <n v="1"/>
    <n v="90"/>
    <n v="4"/>
    <n v="90"/>
    <x v="4"/>
    <x v="0"/>
    <n v="4"/>
    <n v="1"/>
    <x v="4"/>
    <x v="0"/>
  </r>
  <r>
    <n v="620438986"/>
    <n v="21"/>
    <x v="0"/>
    <n v="438391"/>
    <n v="2"/>
    <n v="364133269"/>
    <n v="361607159"/>
    <n v="53"/>
    <m/>
    <n v="16"/>
    <n v="23"/>
    <n v="4"/>
    <n v="90"/>
    <n v="1"/>
    <n v="90"/>
    <x v="0"/>
    <x v="0"/>
    <n v="1"/>
    <n v="4"/>
    <x v="0"/>
    <x v="8"/>
  </r>
  <r>
    <n v="620353088"/>
    <n v="68"/>
    <x v="1"/>
    <n v="2053670"/>
    <n v="2"/>
    <n v="422323214"/>
    <n v="374303947"/>
    <n v="54"/>
    <n v="3"/>
    <n v="19"/>
    <n v="26"/>
    <n v="3"/>
    <n v="90"/>
    <n v="3"/>
    <n v="90"/>
    <x v="0"/>
    <x v="0"/>
    <n v="3"/>
    <n v="3"/>
    <x v="0"/>
    <x v="6"/>
  </r>
  <r>
    <n v="620352827"/>
    <n v="75"/>
    <x v="0"/>
    <n v="2056650"/>
    <n v="1"/>
    <n v="428061714"/>
    <n v="429087181"/>
    <n v="58"/>
    <m/>
    <n v="20"/>
    <n v="24"/>
    <n v="1"/>
    <n v="90"/>
    <n v="1"/>
    <n v="90"/>
    <x v="3"/>
    <x v="0"/>
    <n v="1"/>
    <n v="1"/>
    <x v="1"/>
    <x v="6"/>
  </r>
  <r>
    <n v="620352827"/>
    <n v="27"/>
    <x v="1"/>
    <n v="2056854"/>
    <n v="2"/>
    <n v="426056061"/>
    <n v="425291643"/>
    <n v="58"/>
    <n v="1"/>
    <n v="17"/>
    <n v="25"/>
    <n v="1"/>
    <n v="90"/>
    <n v="1"/>
    <n v="90"/>
    <x v="3"/>
    <x v="0"/>
    <n v="1"/>
    <n v="1"/>
    <x v="0"/>
    <x v="6"/>
  </r>
  <r>
    <n v="620350940"/>
    <n v="28"/>
    <x v="0"/>
    <n v="2058647"/>
    <n v="1"/>
    <n v="433123588"/>
    <n v="433123586"/>
    <n v="55"/>
    <m/>
    <n v="15"/>
    <n v="27"/>
    <n v="1"/>
    <n v="90"/>
    <n v="1"/>
    <n v="90"/>
    <x v="0"/>
    <x v="3"/>
    <n v="1"/>
    <n v="1"/>
    <x v="5"/>
    <x v="6"/>
  </r>
  <r>
    <n v="620343467"/>
    <n v="17"/>
    <x v="1"/>
    <n v="1211037"/>
    <n v="2"/>
    <n v="427033775"/>
    <n v="344367863"/>
    <n v="28"/>
    <n v="3"/>
    <n v="18"/>
    <n v="8"/>
    <n v="0"/>
    <m/>
    <n v="2"/>
    <n v="90"/>
    <x v="0"/>
    <x v="3"/>
    <n v="2"/>
    <n v="0"/>
    <x v="6"/>
    <x v="4"/>
  </r>
  <r>
    <n v="620280119"/>
    <n v="76"/>
    <x v="1"/>
    <n v="2011971"/>
    <n v="2"/>
    <n v="427608380"/>
    <n v="329039172"/>
    <n v="24"/>
    <n v="1"/>
    <n v="17"/>
    <n v="8"/>
    <n v="0"/>
    <m/>
    <n v="0"/>
    <m/>
    <x v="0"/>
    <x v="0"/>
    <n v="0"/>
    <n v="0"/>
    <x v="6"/>
    <x v="6"/>
  </r>
  <r>
    <n v="620261893"/>
    <n v="36"/>
    <x v="1"/>
    <n v="121578"/>
    <n v="2"/>
    <n v="397377977"/>
    <n v="380210918"/>
    <n v="35"/>
    <n v="4"/>
    <n v="29"/>
    <n v="23"/>
    <n v="0"/>
    <m/>
    <n v="3"/>
    <n v="90"/>
    <x v="2"/>
    <x v="4"/>
    <n v="3"/>
    <n v="0"/>
    <x v="4"/>
    <x v="0"/>
  </r>
  <r>
    <n v="620261893"/>
    <n v="34"/>
    <x v="1"/>
    <n v="121578"/>
    <n v="2"/>
    <n v="397377977"/>
    <n v="380210918"/>
    <n v="35"/>
    <n v="4"/>
    <n v="29"/>
    <n v="23"/>
    <n v="0"/>
    <m/>
    <n v="3"/>
    <n v="90"/>
    <x v="2"/>
    <x v="4"/>
    <n v="3"/>
    <n v="0"/>
    <x v="4"/>
    <x v="0"/>
  </r>
  <r>
    <n v="620259791"/>
    <n v="32"/>
    <x v="0"/>
    <n v="775844"/>
    <n v="1"/>
    <n v="407293219"/>
    <n v="402412099"/>
    <n v="33"/>
    <m/>
    <n v="19"/>
    <n v="31"/>
    <n v="1"/>
    <n v="90"/>
    <n v="7"/>
    <n v="90"/>
    <x v="4"/>
    <x v="0"/>
    <n v="1"/>
    <n v="7"/>
    <x v="5"/>
    <x v="9"/>
  </r>
  <r>
    <n v="620259651"/>
    <n v="50"/>
    <x v="1"/>
    <n v="1436860"/>
    <n v="1"/>
    <n v="416997900"/>
    <n v="416596373"/>
    <n v="37"/>
    <n v="9"/>
    <n v="26"/>
    <n v="44"/>
    <n v="7"/>
    <n v="90"/>
    <n v="4"/>
    <n v="90"/>
    <x v="1"/>
    <x v="4"/>
    <n v="7"/>
    <n v="4"/>
    <x v="12"/>
    <x v="0"/>
  </r>
  <r>
    <n v="620259626"/>
    <n v="14"/>
    <x v="0"/>
    <n v="314192"/>
    <n v="1"/>
    <n v="417818143"/>
    <n v="412623226"/>
    <n v="45"/>
    <m/>
    <n v="17"/>
    <n v="23"/>
    <n v="2"/>
    <n v="90"/>
    <n v="0"/>
    <m/>
    <x v="0"/>
    <x v="0"/>
    <n v="2"/>
    <n v="0"/>
    <x v="0"/>
    <x v="4"/>
  </r>
  <r>
    <n v="620253684"/>
    <n v="82"/>
    <x v="1"/>
    <n v="1591266"/>
    <n v="2"/>
    <n v="418104058"/>
    <n v="418674716"/>
    <n v="23"/>
    <n v="4"/>
    <n v="10"/>
    <n v="7"/>
    <n v="0"/>
    <m/>
    <n v="4"/>
    <n v="90"/>
    <x v="0"/>
    <x v="0"/>
    <n v="4"/>
    <n v="0"/>
    <x v="2"/>
    <x v="3"/>
  </r>
  <r>
    <n v="620253684"/>
    <n v="77"/>
    <x v="1"/>
    <n v="1591266"/>
    <n v="2"/>
    <n v="430892749"/>
    <n v="418674716"/>
    <n v="23"/>
    <n v="4"/>
    <n v="10"/>
    <n v="7"/>
    <n v="0"/>
    <m/>
    <n v="4"/>
    <n v="90"/>
    <x v="0"/>
    <x v="0"/>
    <n v="4"/>
    <n v="0"/>
    <x v="2"/>
    <x v="3"/>
  </r>
  <r>
    <n v="620253684"/>
    <n v="55"/>
    <x v="1"/>
    <n v="1591266"/>
    <n v="2"/>
    <n v="430727467"/>
    <n v="418674716"/>
    <n v="23"/>
    <n v="4"/>
    <n v="10"/>
    <n v="7"/>
    <n v="0"/>
    <m/>
    <n v="4"/>
    <n v="90"/>
    <x v="0"/>
    <x v="0"/>
    <n v="4"/>
    <n v="0"/>
    <x v="2"/>
    <x v="3"/>
  </r>
  <r>
    <n v="620251740"/>
    <n v="10"/>
    <x v="1"/>
    <n v="1578599"/>
    <n v="2"/>
    <n v="425781893"/>
    <n v="327340014"/>
    <n v="13"/>
    <n v="0"/>
    <n v="15"/>
    <n v="9"/>
    <n v="0"/>
    <m/>
    <n v="2"/>
    <n v="90"/>
    <x v="0"/>
    <x v="0"/>
    <n v="2"/>
    <n v="0"/>
    <x v="4"/>
    <x v="4"/>
  </r>
  <r>
    <n v="620166306"/>
    <n v="41"/>
    <x v="1"/>
    <n v="2056302"/>
    <n v="2"/>
    <n v="425166361"/>
    <n v="425166366"/>
    <n v="47"/>
    <m/>
    <n v="17"/>
    <n v="30"/>
    <n v="1"/>
    <n v="90"/>
    <n v="3"/>
    <n v="90"/>
    <x v="2"/>
    <x v="0"/>
    <n v="3"/>
    <n v="1"/>
    <x v="3"/>
    <x v="4"/>
  </r>
  <r>
    <n v="620165214"/>
    <n v="15"/>
    <x v="1"/>
    <n v="2056854"/>
    <n v="2"/>
    <n v="425291645"/>
    <n v="370614865"/>
    <n v="46"/>
    <n v="2"/>
    <n v="14"/>
    <n v="19"/>
    <n v="0"/>
    <m/>
    <n v="1"/>
    <n v="90"/>
    <x v="0"/>
    <x v="0"/>
    <n v="1"/>
    <n v="0"/>
    <x v="0"/>
    <x v="1"/>
  </r>
  <r>
    <n v="620165042"/>
    <n v="23"/>
    <x v="1"/>
    <n v="2052500"/>
    <n v="2"/>
    <n v="428079564"/>
    <n v="425093518"/>
    <n v="66"/>
    <n v="3"/>
    <n v="17"/>
    <n v="18"/>
    <n v="1"/>
    <n v="90"/>
    <n v="2"/>
    <n v="90"/>
    <x v="0"/>
    <x v="0"/>
    <n v="2"/>
    <n v="1"/>
    <x v="1"/>
    <x v="1"/>
  </r>
  <r>
    <n v="620164724"/>
    <n v="64"/>
    <x v="0"/>
    <n v="2050555"/>
    <n v="1"/>
    <n v="432296942"/>
    <n v="432296935"/>
    <n v="35"/>
    <m/>
    <n v="17"/>
    <n v="23"/>
    <n v="2"/>
    <n v="90"/>
    <n v="4"/>
    <n v="90"/>
    <x v="0"/>
    <x v="0"/>
    <n v="2"/>
    <n v="4"/>
    <x v="0"/>
    <x v="7"/>
  </r>
  <r>
    <n v="620164414"/>
    <n v="32"/>
    <x v="1"/>
    <n v="2052793"/>
    <n v="2"/>
    <n v="314745294"/>
    <n v="388854906"/>
    <n v="52"/>
    <m/>
    <n v="25"/>
    <n v="20"/>
    <n v="2"/>
    <n v="90"/>
    <n v="2"/>
    <n v="90"/>
    <x v="0"/>
    <x v="0"/>
    <n v="2"/>
    <n v="2"/>
    <x v="4"/>
    <x v="6"/>
  </r>
  <r>
    <n v="620080497"/>
    <n v="33"/>
    <x v="0"/>
    <n v="72150"/>
    <n v="1"/>
    <n v="407520224"/>
    <n v="412135303"/>
    <n v="58"/>
    <m/>
    <n v="31"/>
    <n v="29"/>
    <n v="2"/>
    <n v="90"/>
    <n v="3"/>
    <n v="90"/>
    <x v="0"/>
    <x v="2"/>
    <n v="2"/>
    <n v="3"/>
    <x v="2"/>
    <x v="2"/>
  </r>
  <r>
    <n v="619858793"/>
    <n v="73"/>
    <x v="1"/>
    <n v="793607"/>
    <n v="2"/>
    <n v="384162310"/>
    <n v="398339351"/>
    <n v="23"/>
    <n v="4"/>
    <n v="32"/>
    <n v="19"/>
    <n v="2"/>
    <n v="90"/>
    <n v="5"/>
    <n v="90"/>
    <x v="0"/>
    <x v="0"/>
    <n v="5"/>
    <n v="2"/>
    <x v="11"/>
    <x v="0"/>
  </r>
  <r>
    <n v="619858580"/>
    <n v="71"/>
    <x v="1"/>
    <n v="793621"/>
    <n v="2"/>
    <n v="395022791"/>
    <n v="395561803"/>
    <n v="52"/>
    <n v="14"/>
    <n v="32"/>
    <n v="41"/>
    <n v="0"/>
    <m/>
    <n v="3"/>
    <n v="90"/>
    <x v="0"/>
    <x v="0"/>
    <n v="3"/>
    <n v="0"/>
    <x v="5"/>
    <x v="0"/>
  </r>
  <r>
    <n v="619858571"/>
    <n v="63"/>
    <x v="0"/>
    <n v="793614"/>
    <n v="1"/>
    <n v="391476373"/>
    <n v="395496193"/>
    <n v="54"/>
    <m/>
    <n v="31"/>
    <n v="43"/>
    <n v="3"/>
    <n v="90"/>
    <n v="4"/>
    <n v="90"/>
    <x v="0"/>
    <x v="0"/>
    <n v="3"/>
    <n v="4"/>
    <x v="5"/>
    <x v="2"/>
  </r>
  <r>
    <n v="619789025"/>
    <n v="29"/>
    <x v="1"/>
    <n v="1211037"/>
    <n v="1"/>
    <n v="340982757"/>
    <n v="331378895"/>
    <n v="86"/>
    <n v="0"/>
    <n v="21"/>
    <n v="6"/>
    <n v="2"/>
    <n v="90"/>
    <n v="2"/>
    <n v="90"/>
    <x v="5"/>
    <x v="0"/>
    <n v="2"/>
    <n v="2"/>
    <x v="11"/>
    <x v="6"/>
  </r>
  <r>
    <n v="619458004"/>
    <n v="77"/>
    <x v="0"/>
    <n v="623986"/>
    <n v="1"/>
    <n v="384164289"/>
    <n v="390031915"/>
    <n v="51"/>
    <m/>
    <n v="25"/>
    <n v="47"/>
    <n v="1"/>
    <n v="90"/>
    <n v="4"/>
    <n v="90"/>
    <x v="0"/>
    <x v="6"/>
    <n v="1"/>
    <n v="4"/>
    <x v="13"/>
    <x v="8"/>
  </r>
  <r>
    <n v="619078432"/>
    <n v="29"/>
    <x v="1"/>
    <n v="1902621"/>
    <n v="2"/>
    <n v="384052406"/>
    <n v="381103759"/>
    <n v="35"/>
    <n v="5"/>
    <n v="28"/>
    <n v="36"/>
    <n v="0"/>
    <m/>
    <n v="5"/>
    <n v="90"/>
    <x v="3"/>
    <x v="0"/>
    <n v="5"/>
    <n v="0"/>
    <x v="0"/>
    <x v="5"/>
  </r>
  <r>
    <n v="619051602"/>
    <n v="34"/>
    <x v="0"/>
    <n v="2012168"/>
    <n v="1"/>
    <n v="383962543"/>
    <n v="353183779"/>
    <n v="67"/>
    <m/>
    <n v="17"/>
    <n v="24"/>
    <n v="1"/>
    <n v="90"/>
    <n v="0"/>
    <m/>
    <x v="0"/>
    <x v="0"/>
    <n v="1"/>
    <n v="0"/>
    <x v="0"/>
    <x v="1"/>
  </r>
  <r>
    <n v="618487168"/>
    <n v="19"/>
    <x v="1"/>
    <n v="137672"/>
    <n v="2"/>
    <n v="387212233"/>
    <n v="385543113"/>
    <n v="18"/>
    <n v="8"/>
    <n v="31"/>
    <n v="28"/>
    <n v="1"/>
    <n v="90"/>
    <n v="4"/>
    <n v="90"/>
    <x v="4"/>
    <x v="1"/>
    <n v="4"/>
    <n v="1"/>
    <x v="2"/>
    <x v="0"/>
  </r>
  <r>
    <n v="618487165"/>
    <n v="79"/>
    <x v="1"/>
    <n v="137672"/>
    <n v="1"/>
    <n v="397098528"/>
    <n v="397076150"/>
    <n v="84"/>
    <n v="4"/>
    <n v="36"/>
    <n v="25"/>
    <n v="4"/>
    <n v="90"/>
    <n v="0"/>
    <m/>
    <x v="4"/>
    <x v="0"/>
    <n v="4"/>
    <n v="0"/>
    <x v="6"/>
    <x v="3"/>
  </r>
  <r>
    <n v="618487165"/>
    <n v="26"/>
    <x v="1"/>
    <n v="137672"/>
    <n v="1"/>
    <n v="397098528"/>
    <n v="397076150"/>
    <n v="84"/>
    <n v="4"/>
    <n v="36"/>
    <n v="25"/>
    <n v="4"/>
    <n v="90"/>
    <n v="0"/>
    <m/>
    <x v="4"/>
    <x v="0"/>
    <n v="4"/>
    <n v="0"/>
    <x v="6"/>
    <x v="3"/>
  </r>
  <r>
    <n v="618487161"/>
    <n v="86"/>
    <x v="1"/>
    <n v="137672"/>
    <n v="2"/>
    <n v="423994357"/>
    <n v="390145594"/>
    <n v="31"/>
    <n v="8"/>
    <n v="38"/>
    <n v="33"/>
    <n v="2"/>
    <n v="90"/>
    <n v="4"/>
    <n v="90"/>
    <x v="2"/>
    <x v="6"/>
    <n v="4"/>
    <n v="2"/>
    <x v="4"/>
    <x v="4"/>
  </r>
  <r>
    <n v="618407321"/>
    <n v="40"/>
    <x v="0"/>
    <n v="950021"/>
    <n v="1"/>
    <n v="424411445"/>
    <n v="425453659"/>
    <n v="40"/>
    <m/>
    <n v="15"/>
    <n v="28"/>
    <n v="2"/>
    <n v="90"/>
    <n v="4"/>
    <n v="90"/>
    <x v="0"/>
    <x v="0"/>
    <n v="2"/>
    <n v="4"/>
    <x v="3"/>
    <x v="7"/>
  </r>
  <r>
    <n v="618407316"/>
    <n v="54"/>
    <x v="1"/>
    <n v="948677"/>
    <n v="1"/>
    <n v="331235210"/>
    <n v="327154608"/>
    <n v="79"/>
    <n v="8"/>
    <n v="19"/>
    <n v="9"/>
    <n v="3"/>
    <n v="90"/>
    <n v="2"/>
    <n v="90"/>
    <x v="4"/>
    <x v="0"/>
    <n v="3"/>
    <n v="2"/>
    <x v="6"/>
    <x v="1"/>
  </r>
  <r>
    <n v="618380496"/>
    <n v="78"/>
    <x v="1"/>
    <n v="1409386"/>
    <n v="1"/>
    <n v="419368478"/>
    <n v="428166325"/>
    <n v="79"/>
    <n v="3"/>
    <n v="15"/>
    <n v="9"/>
    <n v="3"/>
    <n v="90"/>
    <n v="1"/>
    <n v="90"/>
    <x v="0"/>
    <x v="0"/>
    <n v="3"/>
    <n v="1"/>
    <x v="4"/>
    <x v="4"/>
  </r>
  <r>
    <n v="618380488"/>
    <n v="34"/>
    <x v="1"/>
    <n v="1409386"/>
    <n v="1"/>
    <n v="420696878"/>
    <n v="428166325"/>
    <n v="82"/>
    <n v="3"/>
    <n v="11"/>
    <n v="7"/>
    <n v="4"/>
    <n v="90"/>
    <n v="0"/>
    <m/>
    <x v="0"/>
    <x v="0"/>
    <n v="4"/>
    <n v="0"/>
    <x v="4"/>
    <x v="3"/>
  </r>
  <r>
    <n v="617400312"/>
    <n v="19"/>
    <x v="0"/>
    <n v="1333766"/>
    <n v="1"/>
    <n v="420230651"/>
    <n v="422085834"/>
    <n v="63"/>
    <n v="4"/>
    <n v="10"/>
    <n v="24"/>
    <n v="2"/>
    <n v="90"/>
    <n v="0"/>
    <m/>
    <x v="1"/>
    <x v="5"/>
    <n v="2"/>
    <n v="0"/>
    <x v="3"/>
    <x v="4"/>
  </r>
  <r>
    <n v="617400305"/>
    <n v="4"/>
    <x v="0"/>
    <n v="772903"/>
    <n v="2"/>
    <n v="431672518"/>
    <n v="431672515"/>
    <n v="49"/>
    <m/>
    <n v="18"/>
    <n v="12"/>
    <n v="1"/>
    <n v="90"/>
    <n v="1"/>
    <n v="90"/>
    <x v="0"/>
    <x v="0"/>
    <n v="1"/>
    <n v="1"/>
    <x v="4"/>
    <x v="6"/>
  </r>
  <r>
    <n v="617374498"/>
    <n v="10"/>
    <x v="1"/>
    <n v="1597416"/>
    <n v="2"/>
    <n v="433422828"/>
    <n v="337206448"/>
    <n v="50"/>
    <n v="1"/>
    <n v="11"/>
    <n v="19"/>
    <n v="3"/>
    <n v="90"/>
    <n v="3"/>
    <n v="90"/>
    <x v="0"/>
    <x v="0"/>
    <n v="3"/>
    <n v="3"/>
    <x v="0"/>
    <x v="6"/>
  </r>
  <r>
    <n v="617346396"/>
    <n v="31"/>
    <x v="0"/>
    <n v="119762"/>
    <n v="1"/>
    <n v="422455085"/>
    <n v="418668423"/>
    <n v="61"/>
    <n v="2"/>
    <n v="26"/>
    <n v="20"/>
    <n v="2"/>
    <n v="90"/>
    <n v="1"/>
    <n v="90"/>
    <x v="0"/>
    <x v="0"/>
    <n v="2"/>
    <n v="1"/>
    <x v="4"/>
    <x v="1"/>
  </r>
  <r>
    <n v="617323759"/>
    <n v="12"/>
    <x v="0"/>
    <n v="990223"/>
    <n v="2"/>
    <n v="418045540"/>
    <n v="345959351"/>
    <n v="40"/>
    <n v="2"/>
    <n v="24"/>
    <n v="39"/>
    <n v="4"/>
    <n v="90"/>
    <n v="3"/>
    <n v="90"/>
    <x v="2"/>
    <x v="4"/>
    <n v="3"/>
    <n v="4"/>
    <x v="3"/>
    <x v="2"/>
  </r>
  <r>
    <n v="617307744"/>
    <n v="12"/>
    <x v="1"/>
    <n v="1578599"/>
    <n v="2"/>
    <n v="425542052"/>
    <n v="388455727"/>
    <n v="38"/>
    <n v="3"/>
    <n v="20"/>
    <n v="19"/>
    <n v="0"/>
    <m/>
    <n v="2"/>
    <n v="90"/>
    <x v="4"/>
    <x v="4"/>
    <n v="2"/>
    <n v="0"/>
    <x v="2"/>
    <x v="4"/>
  </r>
  <r>
    <n v="617307740"/>
    <n v="22"/>
    <x v="0"/>
    <n v="1432155"/>
    <n v="2"/>
    <n v="422546596"/>
    <n v="412002681"/>
    <n v="57"/>
    <m/>
    <n v="18"/>
    <n v="27"/>
    <n v="2"/>
    <n v="90"/>
    <n v="1"/>
    <n v="90"/>
    <x v="0"/>
    <x v="2"/>
    <n v="1"/>
    <n v="2"/>
    <x v="5"/>
    <x v="2"/>
  </r>
  <r>
    <n v="617307312"/>
    <n v="47"/>
    <x v="1"/>
    <n v="799717"/>
    <n v="1"/>
    <n v="415337788"/>
    <n v="400697792"/>
    <n v="61"/>
    <n v="4"/>
    <n v="32"/>
    <n v="24"/>
    <n v="5"/>
    <n v="90"/>
    <n v="1"/>
    <n v="90"/>
    <x v="0"/>
    <x v="3"/>
    <n v="5"/>
    <n v="1"/>
    <x v="6"/>
    <x v="3"/>
  </r>
  <r>
    <n v="617307307"/>
    <n v="33"/>
    <x v="1"/>
    <n v="799717"/>
    <n v="2"/>
    <n v="416956644"/>
    <n v="400697792"/>
    <n v="51"/>
    <n v="4"/>
    <n v="32"/>
    <n v="29"/>
    <n v="1"/>
    <n v="90"/>
    <n v="5"/>
    <n v="90"/>
    <x v="0"/>
    <x v="0"/>
    <n v="5"/>
    <n v="1"/>
    <x v="2"/>
    <x v="3"/>
  </r>
  <r>
    <n v="617285576"/>
    <n v="74"/>
    <x v="1"/>
    <n v="988383"/>
    <n v="2"/>
    <n v="412628519"/>
    <n v="345501456"/>
    <n v="70"/>
    <m/>
    <n v="25"/>
    <n v="40"/>
    <n v="2"/>
    <n v="90"/>
    <n v="2"/>
    <n v="90"/>
    <x v="3"/>
    <x v="3"/>
    <n v="2"/>
    <n v="2"/>
    <x v="3"/>
    <x v="6"/>
  </r>
  <r>
    <n v="617285568"/>
    <n v="28"/>
    <x v="1"/>
    <n v="121578"/>
    <n v="1"/>
    <n v="397377977"/>
    <n v="373861170"/>
    <n v="58"/>
    <n v="8"/>
    <n v="31"/>
    <n v="24"/>
    <n v="4"/>
    <n v="90"/>
    <n v="0"/>
    <m/>
    <x v="0"/>
    <x v="5"/>
    <n v="4"/>
    <n v="0"/>
    <x v="4"/>
    <x v="3"/>
  </r>
  <r>
    <n v="617284733"/>
    <n v="4"/>
    <x v="1"/>
    <n v="991937"/>
    <n v="1"/>
    <n v="404614904"/>
    <n v="393627277"/>
    <n v="43"/>
    <m/>
    <n v="22"/>
    <n v="31"/>
    <n v="3"/>
    <n v="90"/>
    <n v="3"/>
    <n v="90"/>
    <x v="0"/>
    <x v="0"/>
    <n v="3"/>
    <n v="3"/>
    <x v="5"/>
    <x v="6"/>
  </r>
  <r>
    <n v="617269846"/>
    <n v="68"/>
    <x v="1"/>
    <n v="774363"/>
    <n v="1"/>
    <n v="404450620"/>
    <n v="403164569"/>
    <n v="83"/>
    <m/>
    <n v="38"/>
    <n v="16"/>
    <n v="5"/>
    <n v="90"/>
    <n v="1"/>
    <n v="90"/>
    <x v="6"/>
    <x v="2"/>
    <n v="5"/>
    <n v="1"/>
    <x v="9"/>
    <x v="3"/>
  </r>
  <r>
    <n v="617269843"/>
    <n v="82"/>
    <x v="1"/>
    <n v="1367827"/>
    <n v="2"/>
    <n v="406530164"/>
    <n v="404738995"/>
    <n v="39"/>
    <m/>
    <n v="32"/>
    <n v="17"/>
    <n v="1"/>
    <n v="90"/>
    <n v="5"/>
    <n v="90"/>
    <x v="0"/>
    <x v="0"/>
    <n v="5"/>
    <n v="1"/>
    <x v="11"/>
    <x v="3"/>
  </r>
  <r>
    <n v="617269789"/>
    <n v="76"/>
    <x v="1"/>
    <n v="1333784"/>
    <n v="1"/>
    <n v="409405217"/>
    <n v="409194397"/>
    <n v="54"/>
    <n v="10"/>
    <n v="45"/>
    <n v="54"/>
    <n v="6"/>
    <n v="90"/>
    <n v="1"/>
    <n v="90"/>
    <x v="6"/>
    <x v="6"/>
    <n v="6"/>
    <n v="1"/>
    <x v="5"/>
    <x v="5"/>
  </r>
  <r>
    <n v="617269789"/>
    <n v="21"/>
    <x v="0"/>
    <n v="1433207"/>
    <n v="2"/>
    <n v="408981917"/>
    <n v="403003060"/>
    <n v="54"/>
    <m/>
    <n v="45"/>
    <n v="48"/>
    <n v="6"/>
    <n v="90"/>
    <n v="1"/>
    <n v="90"/>
    <x v="6"/>
    <x v="6"/>
    <n v="1"/>
    <n v="6"/>
    <x v="1"/>
    <x v="11"/>
  </r>
  <r>
    <n v="617269601"/>
    <n v="49"/>
    <x v="1"/>
    <n v="438610"/>
    <n v="2"/>
    <n v="413450559"/>
    <n v="395485779"/>
    <n v="43"/>
    <n v="4"/>
    <n v="42"/>
    <n v="40"/>
    <n v="3"/>
    <n v="90"/>
    <n v="7"/>
    <n v="90"/>
    <x v="3"/>
    <x v="6"/>
    <n v="7"/>
    <n v="3"/>
    <x v="2"/>
    <x v="3"/>
  </r>
  <r>
    <n v="617268672"/>
    <n v="77"/>
    <x v="0"/>
    <n v="1455941"/>
    <n v="1"/>
    <n v="402236845"/>
    <n v="399415506"/>
    <n v="62"/>
    <m/>
    <n v="27"/>
    <n v="29"/>
    <n v="1"/>
    <n v="90"/>
    <n v="4"/>
    <n v="90"/>
    <x v="0"/>
    <x v="3"/>
    <n v="1"/>
    <n v="4"/>
    <x v="1"/>
    <x v="8"/>
  </r>
  <r>
    <n v="617268672"/>
    <n v="31"/>
    <x v="0"/>
    <n v="314902"/>
    <n v="2"/>
    <n v="399045102"/>
    <n v="373327797"/>
    <n v="62"/>
    <n v="4"/>
    <n v="19"/>
    <n v="33"/>
    <n v="1"/>
    <n v="90"/>
    <n v="4"/>
    <n v="90"/>
    <x v="0"/>
    <x v="3"/>
    <n v="4"/>
    <n v="1"/>
    <x v="3"/>
    <x v="0"/>
  </r>
  <r>
    <n v="617268662"/>
    <n v="5"/>
    <x v="0"/>
    <n v="437181"/>
    <n v="2"/>
    <n v="395124391"/>
    <n v="388370520"/>
    <n v="57"/>
    <m/>
    <n v="23"/>
    <n v="29"/>
    <n v="6"/>
    <n v="90"/>
    <n v="2"/>
    <n v="90"/>
    <x v="0"/>
    <x v="0"/>
    <n v="2"/>
    <n v="6"/>
    <x v="0"/>
    <x v="12"/>
  </r>
  <r>
    <n v="617267603"/>
    <n v="48"/>
    <x v="0"/>
    <n v="490468"/>
    <n v="2"/>
    <n v="411344701"/>
    <n v="404472951"/>
    <n v="46"/>
    <n v="2"/>
    <n v="28"/>
    <n v="42"/>
    <n v="10"/>
    <n v="90"/>
    <n v="3"/>
    <n v="90"/>
    <x v="6"/>
    <x v="1"/>
    <n v="3"/>
    <n v="10"/>
    <x v="3"/>
    <x v="13"/>
  </r>
  <r>
    <n v="617267603"/>
    <n v="3"/>
    <x v="0"/>
    <n v="490468"/>
    <n v="2"/>
    <n v="413173317"/>
    <n v="404472951"/>
    <n v="46"/>
    <n v="2"/>
    <n v="28"/>
    <n v="42"/>
    <n v="10"/>
    <n v="90"/>
    <n v="3"/>
    <n v="90"/>
    <x v="6"/>
    <x v="1"/>
    <n v="3"/>
    <n v="10"/>
    <x v="3"/>
    <x v="13"/>
  </r>
  <r>
    <n v="617267602"/>
    <n v="9"/>
    <x v="1"/>
    <n v="1588393"/>
    <n v="1"/>
    <n v="404336093"/>
    <n v="376682642"/>
    <n v="71"/>
    <m/>
    <n v="38"/>
    <n v="34"/>
    <n v="2"/>
    <n v="90"/>
    <n v="0"/>
    <m/>
    <x v="0"/>
    <x v="3"/>
    <n v="2"/>
    <n v="0"/>
    <x v="4"/>
    <x v="4"/>
  </r>
  <r>
    <n v="617267600"/>
    <n v="67"/>
    <x v="0"/>
    <n v="1588393"/>
    <n v="2"/>
    <n v="404336093"/>
    <n v="376682642"/>
    <n v="49"/>
    <m/>
    <n v="37"/>
    <n v="36"/>
    <n v="5"/>
    <n v="90"/>
    <n v="1"/>
    <n v="90"/>
    <x v="0"/>
    <x v="0"/>
    <n v="1"/>
    <n v="5"/>
    <x v="2"/>
    <x v="12"/>
  </r>
  <r>
    <n v="617267592"/>
    <n v="87"/>
    <x v="1"/>
    <n v="490468"/>
    <n v="1"/>
    <n v="402268935"/>
    <n v="404472951"/>
    <n v="60"/>
    <n v="2"/>
    <n v="26"/>
    <n v="30"/>
    <n v="4"/>
    <n v="90"/>
    <n v="0"/>
    <m/>
    <x v="0"/>
    <x v="3"/>
    <n v="4"/>
    <n v="0"/>
    <x v="1"/>
    <x v="3"/>
  </r>
  <r>
    <n v="617267545"/>
    <n v="84"/>
    <x v="0"/>
    <n v="1368563"/>
    <n v="1"/>
    <n v="386139974"/>
    <n v="393657499"/>
    <n v="70"/>
    <n v="4"/>
    <n v="37"/>
    <n v="45"/>
    <n v="2"/>
    <n v="90"/>
    <n v="4"/>
    <n v="90"/>
    <x v="0"/>
    <x v="1"/>
    <n v="2"/>
    <n v="4"/>
    <x v="0"/>
    <x v="7"/>
  </r>
  <r>
    <n v="617267540"/>
    <n v="4"/>
    <x v="0"/>
    <n v="1458299"/>
    <n v="1"/>
    <n v="393599363"/>
    <n v="393325701"/>
    <n v="63"/>
    <m/>
    <n v="34"/>
    <n v="44"/>
    <n v="2"/>
    <n v="90"/>
    <n v="3"/>
    <n v="90"/>
    <x v="0"/>
    <x v="3"/>
    <n v="2"/>
    <n v="3"/>
    <x v="5"/>
    <x v="2"/>
  </r>
  <r>
    <n v="617267529"/>
    <n v="6"/>
    <x v="0"/>
    <n v="1368563"/>
    <n v="1"/>
    <n v="386139974"/>
    <n v="395608651"/>
    <n v="69"/>
    <n v="5"/>
    <n v="34"/>
    <n v="40"/>
    <n v="4"/>
    <n v="90"/>
    <n v="4"/>
    <n v="90"/>
    <x v="0"/>
    <x v="3"/>
    <n v="4"/>
    <n v="4"/>
    <x v="0"/>
    <x v="6"/>
  </r>
  <r>
    <n v="616307688"/>
    <n v="11"/>
    <x v="0"/>
    <n v="2058356"/>
    <n v="1"/>
    <n v="418726107"/>
    <n v="377463080"/>
    <n v="56"/>
    <n v="5"/>
    <n v="20"/>
    <n v="21"/>
    <n v="1"/>
    <n v="90"/>
    <n v="1"/>
    <n v="90"/>
    <x v="0"/>
    <x v="0"/>
    <n v="1"/>
    <n v="1"/>
    <x v="1"/>
    <x v="6"/>
  </r>
  <r>
    <n v="616264191"/>
    <n v="14"/>
    <x v="0"/>
    <n v="2053478"/>
    <n v="2"/>
    <n v="426574531"/>
    <n v="425112592"/>
    <n v="51"/>
    <m/>
    <n v="21"/>
    <n v="24"/>
    <n v="4"/>
    <n v="90"/>
    <n v="1"/>
    <n v="90"/>
    <x v="0"/>
    <x v="0"/>
    <n v="1"/>
    <n v="4"/>
    <x v="1"/>
    <x v="8"/>
  </r>
  <r>
    <n v="616263076"/>
    <n v="32"/>
    <x v="1"/>
    <n v="2052668"/>
    <n v="2"/>
    <n v="423944984"/>
    <n v="389300573"/>
    <n v="40"/>
    <n v="10"/>
    <n v="23"/>
    <n v="18"/>
    <n v="1"/>
    <n v="90"/>
    <n v="3"/>
    <n v="90"/>
    <x v="0"/>
    <x v="0"/>
    <n v="3"/>
    <n v="1"/>
    <x v="4"/>
    <x v="4"/>
  </r>
  <r>
    <n v="616263067"/>
    <n v="33"/>
    <x v="1"/>
    <n v="2052668"/>
    <n v="1"/>
    <n v="424900043"/>
    <n v="389300573"/>
    <n v="65"/>
    <n v="10"/>
    <n v="25"/>
    <n v="19"/>
    <n v="2"/>
    <n v="90"/>
    <n v="0"/>
    <m/>
    <x v="5"/>
    <x v="0"/>
    <n v="2"/>
    <n v="0"/>
    <x v="4"/>
    <x v="4"/>
  </r>
  <r>
    <n v="616263014"/>
    <n v="44"/>
    <x v="1"/>
    <n v="2055654"/>
    <n v="2"/>
    <n v="428789215"/>
    <n v="350426110"/>
    <n v="55"/>
    <m/>
    <n v="17"/>
    <n v="14"/>
    <n v="0"/>
    <m/>
    <n v="1"/>
    <n v="90"/>
    <x v="0"/>
    <x v="3"/>
    <n v="1"/>
    <n v="0"/>
    <x v="2"/>
    <x v="1"/>
  </r>
  <r>
    <n v="616262998"/>
    <n v="5"/>
    <x v="1"/>
    <n v="2055887"/>
    <n v="1"/>
    <n v="426782288"/>
    <n v="426782280"/>
    <n v="62"/>
    <m/>
    <n v="18"/>
    <n v="12"/>
    <n v="1"/>
    <n v="90"/>
    <n v="0"/>
    <m/>
    <x v="2"/>
    <x v="0"/>
    <n v="1"/>
    <n v="0"/>
    <x v="4"/>
    <x v="1"/>
  </r>
  <r>
    <n v="616262562"/>
    <n v="48"/>
    <x v="0"/>
    <n v="2053670"/>
    <n v="2"/>
    <n v="430481466"/>
    <n v="392168527"/>
    <n v="47"/>
    <n v="11"/>
    <n v="19"/>
    <n v="27"/>
    <n v="2"/>
    <n v="90"/>
    <n v="2"/>
    <n v="90"/>
    <x v="0"/>
    <x v="0"/>
    <n v="2"/>
    <n v="2"/>
    <x v="0"/>
    <x v="6"/>
  </r>
  <r>
    <n v="616260381"/>
    <n v="72"/>
    <x v="1"/>
    <n v="2055939"/>
    <n v="1"/>
    <n v="425160004"/>
    <n v="361549555"/>
    <n v="87"/>
    <n v="2"/>
    <n v="18"/>
    <n v="7"/>
    <n v="3"/>
    <n v="90"/>
    <n v="1"/>
    <n v="22"/>
    <x v="0"/>
    <x v="0"/>
    <n v="3"/>
    <n v="1"/>
    <x v="6"/>
    <x v="4"/>
  </r>
  <r>
    <n v="616260365"/>
    <n v="27"/>
    <x v="1"/>
    <n v="2055939"/>
    <n v="1"/>
    <n v="425160016"/>
    <n v="336042384"/>
    <n v="50"/>
    <n v="0"/>
    <n v="17"/>
    <n v="22"/>
    <n v="4"/>
    <n v="90"/>
    <n v="0"/>
    <m/>
    <x v="4"/>
    <x v="5"/>
    <n v="4"/>
    <n v="0"/>
    <x v="0"/>
    <x v="3"/>
  </r>
  <r>
    <n v="616259311"/>
    <n v="54"/>
    <x v="0"/>
    <n v="2050478"/>
    <n v="2"/>
    <n v="420073437"/>
    <n v="346927935"/>
    <n v="57"/>
    <m/>
    <n v="20"/>
    <n v="18"/>
    <n v="2"/>
    <n v="90"/>
    <n v="1"/>
    <n v="90"/>
    <x v="0"/>
    <x v="5"/>
    <n v="1"/>
    <n v="2"/>
    <x v="2"/>
    <x v="2"/>
  </r>
  <r>
    <n v="616259304"/>
    <n v="33"/>
    <x v="0"/>
    <n v="2056734"/>
    <n v="2"/>
    <n v="425194557"/>
    <n v="425194567"/>
    <n v="38"/>
    <m/>
    <n v="18"/>
    <n v="16"/>
    <n v="3"/>
    <n v="90"/>
    <n v="2"/>
    <n v="90"/>
    <x v="0"/>
    <x v="0"/>
    <n v="2"/>
    <n v="3"/>
    <x v="2"/>
    <x v="2"/>
  </r>
  <r>
    <n v="616254896"/>
    <n v="74"/>
    <x v="1"/>
    <n v="2056854"/>
    <n v="1"/>
    <n v="425291645"/>
    <n v="323678062"/>
    <n v="64"/>
    <n v="1"/>
    <n v="17"/>
    <n v="21"/>
    <n v="2"/>
    <n v="90"/>
    <n v="0"/>
    <m/>
    <x v="0"/>
    <x v="4"/>
    <n v="2"/>
    <n v="0"/>
    <x v="1"/>
    <x v="4"/>
  </r>
  <r>
    <n v="616254877"/>
    <n v="23"/>
    <x v="0"/>
    <n v="2053143"/>
    <n v="1"/>
    <n v="425106096"/>
    <n v="425106093"/>
    <n v="51"/>
    <m/>
    <n v="27"/>
    <n v="24"/>
    <n v="1"/>
    <n v="90"/>
    <n v="2"/>
    <n v="90"/>
    <x v="0"/>
    <x v="0"/>
    <n v="1"/>
    <n v="2"/>
    <x v="2"/>
    <x v="2"/>
  </r>
  <r>
    <n v="616253213"/>
    <n v="78"/>
    <x v="0"/>
    <n v="2052574"/>
    <n v="2"/>
    <n v="419113308"/>
    <n v="425823484"/>
    <n v="55"/>
    <n v="6"/>
    <n v="16"/>
    <n v="20"/>
    <n v="1"/>
    <n v="90"/>
    <n v="1"/>
    <n v="90"/>
    <x v="0"/>
    <x v="0"/>
    <n v="1"/>
    <n v="1"/>
    <x v="1"/>
    <x v="6"/>
  </r>
  <r>
    <n v="616250625"/>
    <n v="66"/>
    <x v="0"/>
    <n v="2056387"/>
    <n v="2"/>
    <n v="340070983"/>
    <n v="378926285"/>
    <n v="42"/>
    <m/>
    <n v="21"/>
    <n v="34"/>
    <n v="4"/>
    <n v="90"/>
    <n v="1"/>
    <n v="90"/>
    <x v="0"/>
    <x v="0"/>
    <n v="1"/>
    <n v="4"/>
    <x v="3"/>
    <x v="8"/>
  </r>
  <r>
    <n v="616250622"/>
    <n v="68"/>
    <x v="0"/>
    <n v="2053612"/>
    <n v="1"/>
    <n v="425115237"/>
    <n v="361103488"/>
    <n v="60"/>
    <m/>
    <n v="20"/>
    <n v="37"/>
    <n v="2"/>
    <n v="90"/>
    <n v="4"/>
    <n v="90"/>
    <x v="0"/>
    <x v="4"/>
    <n v="2"/>
    <n v="4"/>
    <x v="12"/>
    <x v="7"/>
  </r>
  <r>
    <n v="616250135"/>
    <n v="76"/>
    <x v="1"/>
    <n v="2056315"/>
    <n v="2"/>
    <n v="338116439"/>
    <n v="342889839"/>
    <n v="58"/>
    <n v="8"/>
    <n v="16"/>
    <n v="30"/>
    <n v="0"/>
    <m/>
    <n v="7"/>
    <n v="90"/>
    <x v="2"/>
    <x v="0"/>
    <n v="7"/>
    <n v="0"/>
    <x v="3"/>
    <x v="14"/>
  </r>
  <r>
    <n v="616250132"/>
    <n v="35"/>
    <x v="0"/>
    <n v="2056315"/>
    <n v="1"/>
    <n v="318339697"/>
    <n v="346835340"/>
    <n v="65"/>
    <n v="2"/>
    <n v="19"/>
    <n v="25"/>
    <n v="8"/>
    <n v="90"/>
    <n v="0"/>
    <m/>
    <x v="0"/>
    <x v="0"/>
    <n v="8"/>
    <n v="0"/>
    <x v="0"/>
    <x v="10"/>
  </r>
  <r>
    <n v="616221473"/>
    <n v="54"/>
    <x v="1"/>
    <n v="793536"/>
    <n v="1"/>
    <n v="421220563"/>
    <n v="420607578"/>
    <n v="63"/>
    <n v="4"/>
    <n v="15"/>
    <n v="21"/>
    <n v="5"/>
    <n v="90"/>
    <n v="1"/>
    <n v="72"/>
    <x v="0"/>
    <x v="4"/>
    <n v="5"/>
    <n v="1"/>
    <x v="0"/>
    <x v="3"/>
  </r>
  <r>
    <n v="616221473"/>
    <n v="20"/>
    <x v="1"/>
    <n v="793536"/>
    <n v="1"/>
    <n v="422481977"/>
    <n v="420607578"/>
    <n v="63"/>
    <n v="4"/>
    <n v="15"/>
    <n v="21"/>
    <n v="5"/>
    <n v="90"/>
    <n v="1"/>
    <n v="72"/>
    <x v="0"/>
    <x v="4"/>
    <n v="5"/>
    <n v="1"/>
    <x v="0"/>
    <x v="3"/>
  </r>
  <r>
    <n v="616143268"/>
    <n v="85"/>
    <x v="1"/>
    <n v="799717"/>
    <n v="1"/>
    <n v="416956644"/>
    <n v="400697792"/>
    <n v="53"/>
    <n v="4"/>
    <n v="29"/>
    <n v="26"/>
    <n v="6"/>
    <n v="90"/>
    <n v="1"/>
    <n v="90"/>
    <x v="0"/>
    <x v="4"/>
    <n v="6"/>
    <n v="1"/>
    <x v="2"/>
    <x v="5"/>
  </r>
  <r>
    <n v="616141247"/>
    <n v="33"/>
    <x v="1"/>
    <n v="1597553"/>
    <n v="2"/>
    <n v="395797401"/>
    <n v="331313446"/>
    <n v="24"/>
    <m/>
    <n v="31"/>
    <n v="22"/>
    <n v="4"/>
    <n v="90"/>
    <n v="2"/>
    <n v="90"/>
    <x v="2"/>
    <x v="0"/>
    <n v="2"/>
    <n v="4"/>
    <x v="6"/>
    <x v="7"/>
  </r>
  <r>
    <n v="616137690"/>
    <n v="85"/>
    <x v="1"/>
    <n v="121578"/>
    <n v="2"/>
    <n v="397377977"/>
    <n v="373861170"/>
    <n v="8"/>
    <n v="8"/>
    <n v="32"/>
    <n v="8"/>
    <n v="0"/>
    <m/>
    <n v="4"/>
    <n v="90"/>
    <x v="0"/>
    <x v="5"/>
    <n v="4"/>
    <n v="0"/>
    <x v="10"/>
    <x v="3"/>
  </r>
  <r>
    <n v="616135573"/>
    <n v="28"/>
    <x v="0"/>
    <n v="314902"/>
    <n v="2"/>
    <n v="373327797"/>
    <n v="370324222"/>
    <n v="8"/>
    <m/>
    <n v="22"/>
    <n v="9"/>
    <n v="0"/>
    <m/>
    <n v="4"/>
    <n v="90"/>
    <x v="0"/>
    <x v="0"/>
    <n v="4"/>
    <n v="0"/>
    <x v="11"/>
    <x v="3"/>
  </r>
  <r>
    <n v="616135430"/>
    <n v="43"/>
    <x v="1"/>
    <n v="490468"/>
    <n v="2"/>
    <n v="411344701"/>
    <n v="404472951"/>
    <n v="6"/>
    <n v="2"/>
    <n v="27"/>
    <n v="6"/>
    <n v="0"/>
    <m/>
    <n v="4"/>
    <n v="90"/>
    <x v="0"/>
    <x v="1"/>
    <n v="4"/>
    <n v="0"/>
    <x v="9"/>
    <x v="3"/>
  </r>
  <r>
    <n v="616135387"/>
    <n v="19"/>
    <x v="0"/>
    <n v="0"/>
    <n v="2"/>
    <n v="0"/>
    <n v="-368624064"/>
    <n v="9"/>
    <m/>
    <n v="30"/>
    <n v="9"/>
    <n v="0"/>
    <m/>
    <n v="1"/>
    <n v="90"/>
    <x v="0"/>
    <x v="1"/>
    <n v="1"/>
    <n v="0"/>
    <x v="9"/>
    <x v="1"/>
  </r>
  <r>
    <n v="616135288"/>
    <n v="32"/>
    <x v="1"/>
    <n v="772631"/>
    <n v="2"/>
    <n v="383820553"/>
    <n v="389354788"/>
    <n v="10"/>
    <n v="5"/>
    <n v="31"/>
    <n v="8"/>
    <n v="0"/>
    <m/>
    <n v="3"/>
    <n v="90"/>
    <x v="0"/>
    <x v="1"/>
    <n v="3"/>
    <n v="0"/>
    <x v="9"/>
    <x v="0"/>
  </r>
  <r>
    <n v="11318311"/>
    <n v="25"/>
    <x v="0"/>
    <n v="120994"/>
    <n v="2"/>
    <n v="431895629"/>
    <n v="431954626"/>
    <n v="56"/>
    <n v="6"/>
    <n v="17"/>
    <n v="27"/>
    <n v="2"/>
    <n v="90"/>
    <n v="1"/>
    <n v="90"/>
    <x v="4"/>
    <x v="1"/>
    <n v="1"/>
    <n v="2"/>
    <x v="5"/>
    <x v="2"/>
  </r>
  <r>
    <n v="11317166"/>
    <n v="2"/>
    <x v="1"/>
    <n v="463541"/>
    <n v="1"/>
    <n v="381478406"/>
    <n v="399587813"/>
    <n v="47"/>
    <n v="3"/>
    <n v="28"/>
    <n v="55"/>
    <n v="1"/>
    <n v="90"/>
    <n v="1"/>
    <n v="90"/>
    <x v="4"/>
    <x v="1"/>
    <n v="1"/>
    <n v="1"/>
    <x v="7"/>
    <x v="6"/>
  </r>
  <r>
    <n v="11316204"/>
    <n v="86"/>
    <x v="0"/>
    <n v="120994"/>
    <n v="2"/>
    <n v="431895629"/>
    <n v="431954626"/>
    <n v="55"/>
    <n v="6"/>
    <n v="16"/>
    <n v="27"/>
    <n v="2"/>
    <n v="90"/>
    <n v="1"/>
    <n v="90"/>
    <x v="4"/>
    <x v="1"/>
    <n v="1"/>
    <n v="2"/>
    <x v="5"/>
    <x v="2"/>
  </r>
  <r>
    <n v="11316204"/>
    <n v="42"/>
    <x v="1"/>
    <n v="2053670"/>
    <n v="1"/>
    <n v="381880911"/>
    <n v="400971842"/>
    <n v="55"/>
    <n v="3"/>
    <n v="21"/>
    <n v="14"/>
    <n v="2"/>
    <n v="90"/>
    <n v="1"/>
    <n v="90"/>
    <x v="4"/>
    <x v="1"/>
    <n v="2"/>
    <n v="1"/>
    <x v="4"/>
    <x v="1"/>
  </r>
  <r>
    <n v="11314634"/>
    <n v="70"/>
    <x v="1"/>
    <n v="948677"/>
    <n v="2"/>
    <n v="414345554"/>
    <n v="327154608"/>
    <n v="34"/>
    <n v="8"/>
    <n v="19"/>
    <n v="28"/>
    <n v="2"/>
    <n v="90"/>
    <n v="3"/>
    <n v="90"/>
    <x v="4"/>
    <x v="1"/>
    <n v="3"/>
    <n v="2"/>
    <x v="5"/>
    <x v="1"/>
  </r>
  <r>
    <n v="11314634"/>
    <n v="59"/>
    <x v="0"/>
    <n v="2053670"/>
    <n v="1"/>
    <n v="381880911"/>
    <n v="400971842"/>
    <n v="34"/>
    <n v="3"/>
    <n v="22"/>
    <n v="30"/>
    <n v="2"/>
    <n v="90"/>
    <n v="3"/>
    <n v="90"/>
    <x v="4"/>
    <x v="1"/>
    <n v="2"/>
    <n v="3"/>
    <x v="0"/>
    <x v="2"/>
  </r>
  <r>
    <n v="11314623"/>
    <n v="57"/>
    <x v="1"/>
    <n v="1333784"/>
    <n v="2"/>
    <n v="410889908"/>
    <n v="409194397"/>
    <n v="28"/>
    <n v="10"/>
    <n v="39"/>
    <n v="28"/>
    <n v="2"/>
    <n v="90"/>
    <n v="4"/>
    <n v="90"/>
    <x v="4"/>
    <x v="1"/>
    <n v="4"/>
    <n v="2"/>
    <x v="6"/>
    <x v="4"/>
  </r>
  <r>
    <n v="11312345"/>
    <n v="58"/>
    <x v="0"/>
    <n v="986630"/>
    <n v="1"/>
    <n v="393257796"/>
    <n v="390172399"/>
    <n v="53"/>
    <m/>
    <n v="36"/>
    <n v="52"/>
    <n v="3"/>
    <n v="90"/>
    <n v="2"/>
    <n v="65"/>
    <x v="4"/>
    <x v="0"/>
    <n v="3"/>
    <n v="2"/>
    <x v="3"/>
    <x v="1"/>
  </r>
  <r>
    <n v="11311452"/>
    <n v="34"/>
    <x v="0"/>
    <n v="1902440"/>
    <n v="1"/>
    <n v="408970576"/>
    <n v="379590297"/>
    <n v="76"/>
    <n v="4"/>
    <n v="24"/>
    <n v="18"/>
    <n v="4"/>
    <n v="90"/>
    <n v="3"/>
    <n v="90"/>
    <x v="0"/>
    <x v="0"/>
    <n v="4"/>
    <n v="3"/>
    <x v="4"/>
    <x v="1"/>
  </r>
  <r>
    <n v="11309842"/>
    <n v="84"/>
    <x v="1"/>
    <n v="799717"/>
    <n v="1"/>
    <n v="414342722"/>
    <n v="395895330"/>
    <n v="62"/>
    <n v="4"/>
    <n v="28"/>
    <n v="13"/>
    <n v="5"/>
    <n v="90"/>
    <n v="0"/>
    <m/>
    <x v="0"/>
    <x v="1"/>
    <n v="5"/>
    <n v="0"/>
    <x v="11"/>
    <x v="5"/>
  </r>
  <r>
    <n v="11309792"/>
    <n v="10"/>
    <x v="0"/>
    <n v="1902440"/>
    <n v="1"/>
    <n v="374680182"/>
    <n v="379590297"/>
    <n v="81"/>
    <n v="4"/>
    <n v="24"/>
    <n v="16"/>
    <n v="4"/>
    <n v="90"/>
    <n v="5"/>
    <n v="90"/>
    <x v="0"/>
    <x v="3"/>
    <n v="4"/>
    <n v="5"/>
    <x v="6"/>
    <x v="2"/>
  </r>
  <r>
    <n v="11309790"/>
    <n v="33"/>
    <x v="0"/>
    <n v="799717"/>
    <n v="1"/>
    <n v="416956644"/>
    <n v="395895330"/>
    <n v="43"/>
    <n v="4"/>
    <n v="28"/>
    <n v="26"/>
    <n v="5"/>
    <n v="90"/>
    <n v="3"/>
    <n v="90"/>
    <x v="0"/>
    <x v="0"/>
    <n v="5"/>
    <n v="3"/>
    <x v="2"/>
    <x v="4"/>
  </r>
  <r>
    <n v="11309372"/>
    <n v="70"/>
    <x v="0"/>
    <n v="71272"/>
    <n v="2"/>
    <n v="389191030"/>
    <n v="391759396"/>
    <n v="43"/>
    <n v="9"/>
    <n v="46"/>
    <n v="21"/>
    <n v="4"/>
    <n v="90"/>
    <n v="1"/>
    <n v="90"/>
    <x v="0"/>
    <x v="0"/>
    <n v="1"/>
    <n v="4"/>
    <x v="10"/>
    <x v="8"/>
  </r>
  <r>
    <n v="11309336"/>
    <n v="57"/>
    <x v="1"/>
    <n v="1902440"/>
    <n v="1"/>
    <n v="385338182"/>
    <n v="379590297"/>
    <n v="64"/>
    <n v="4"/>
    <n v="24"/>
    <n v="26"/>
    <n v="4"/>
    <n v="90"/>
    <n v="2"/>
    <n v="90"/>
    <x v="0"/>
    <x v="0"/>
    <n v="4"/>
    <n v="2"/>
    <x v="1"/>
    <x v="4"/>
  </r>
  <r>
    <n v="11309315"/>
    <n v="77"/>
    <x v="1"/>
    <n v="799717"/>
    <n v="1"/>
    <n v="418702461"/>
    <n v="395895330"/>
    <n v="69"/>
    <n v="4"/>
    <n v="28"/>
    <n v="31"/>
    <n v="5"/>
    <n v="90"/>
    <n v="5"/>
    <n v="90"/>
    <x v="0"/>
    <x v="3"/>
    <n v="5"/>
    <n v="5"/>
    <x v="1"/>
    <x v="6"/>
  </r>
  <r>
    <n v="11309315"/>
    <n v="42"/>
    <x v="0"/>
    <n v="799717"/>
    <n v="1"/>
    <n v="414342722"/>
    <n v="395895330"/>
    <n v="69"/>
    <n v="4"/>
    <n v="28"/>
    <n v="31"/>
    <n v="5"/>
    <n v="90"/>
    <n v="5"/>
    <n v="90"/>
    <x v="0"/>
    <x v="3"/>
    <n v="5"/>
    <n v="5"/>
    <x v="1"/>
    <x v="6"/>
  </r>
  <r>
    <n v="11309114"/>
    <n v="2"/>
    <x v="0"/>
    <n v="1902440"/>
    <n v="1"/>
    <n v="418974346"/>
    <n v="379590297"/>
    <n v="51"/>
    <n v="4"/>
    <n v="23"/>
    <n v="30"/>
    <n v="4"/>
    <n v="90"/>
    <n v="4"/>
    <n v="90"/>
    <x v="0"/>
    <x v="0"/>
    <n v="4"/>
    <n v="4"/>
    <x v="0"/>
    <x v="6"/>
  </r>
  <r>
    <n v="11309101"/>
    <n v="5"/>
    <x v="1"/>
    <n v="1902440"/>
    <n v="1"/>
    <n v="385338182"/>
    <n v="379590297"/>
    <n v="62"/>
    <n v="4"/>
    <n v="24"/>
    <n v="20"/>
    <n v="4"/>
    <n v="90"/>
    <n v="4"/>
    <n v="90"/>
    <x v="0"/>
    <x v="3"/>
    <n v="4"/>
    <n v="4"/>
    <x v="4"/>
    <x v="6"/>
  </r>
  <r>
    <n v="11309073"/>
    <n v="77"/>
    <x v="0"/>
    <n v="490468"/>
    <n v="2"/>
    <n v="413173317"/>
    <n v="404472951"/>
    <n v="47"/>
    <n v="2"/>
    <n v="30"/>
    <n v="21"/>
    <n v="4"/>
    <n v="90"/>
    <n v="3"/>
    <n v="90"/>
    <x v="0"/>
    <x v="0"/>
    <n v="3"/>
    <n v="4"/>
    <x v="6"/>
    <x v="2"/>
  </r>
  <r>
    <n v="11308696"/>
    <n v="7"/>
    <x v="1"/>
    <n v="799717"/>
    <n v="1"/>
    <n v="415337788"/>
    <n v="395895330"/>
    <n v="60"/>
    <n v="4"/>
    <n v="28"/>
    <n v="15"/>
    <n v="5"/>
    <n v="90"/>
    <n v="0"/>
    <m/>
    <x v="0"/>
    <x v="1"/>
    <n v="5"/>
    <n v="0"/>
    <x v="11"/>
    <x v="5"/>
  </r>
  <r>
    <n v="11308272"/>
    <n v="40"/>
    <x v="1"/>
    <n v="1902440"/>
    <n v="1"/>
    <n v="385338182"/>
    <n v="379590297"/>
    <n v="59"/>
    <n v="4"/>
    <n v="24"/>
    <n v="20"/>
    <n v="4"/>
    <n v="90"/>
    <n v="3"/>
    <n v="90"/>
    <x v="0"/>
    <x v="0"/>
    <n v="4"/>
    <n v="3"/>
    <x v="4"/>
    <x v="1"/>
  </r>
  <r>
    <n v="11308272"/>
    <n v="33"/>
    <x v="1"/>
    <n v="2055939"/>
    <n v="2"/>
    <n v="425160004"/>
    <n v="329025137"/>
    <n v="59"/>
    <n v="0"/>
    <n v="17"/>
    <n v="21"/>
    <n v="4"/>
    <n v="90"/>
    <n v="3"/>
    <n v="90"/>
    <x v="0"/>
    <x v="0"/>
    <n v="3"/>
    <n v="4"/>
    <x v="1"/>
    <x v="2"/>
  </r>
  <r>
    <n v="11307911"/>
    <n v="65"/>
    <x v="0"/>
    <n v="1456633"/>
    <n v="2"/>
    <n v="391261742"/>
    <n v="391906523"/>
    <n v="40"/>
    <n v="4"/>
    <n v="32"/>
    <n v="28"/>
    <n v="5"/>
    <n v="90"/>
    <n v="5"/>
    <n v="90"/>
    <x v="0"/>
    <x v="0"/>
    <n v="5"/>
    <n v="5"/>
    <x v="4"/>
    <x v="6"/>
  </r>
  <r>
    <n v="11307879"/>
    <n v="75"/>
    <x v="1"/>
    <n v="1902440"/>
    <n v="1"/>
    <n v="418974346"/>
    <n v="379590297"/>
    <n v="76"/>
    <n v="4"/>
    <n v="24"/>
    <n v="18"/>
    <n v="4"/>
    <n v="90"/>
    <n v="3"/>
    <n v="90"/>
    <x v="0"/>
    <x v="0"/>
    <n v="4"/>
    <n v="3"/>
    <x v="4"/>
    <x v="1"/>
  </r>
  <r>
    <n v="11307874"/>
    <n v="23"/>
    <x v="0"/>
    <n v="1902440"/>
    <n v="1"/>
    <n v="418974346"/>
    <n v="379590297"/>
    <n v="62"/>
    <n v="4"/>
    <n v="24"/>
    <n v="40"/>
    <n v="4"/>
    <n v="90"/>
    <n v="4"/>
    <n v="90"/>
    <x v="0"/>
    <x v="0"/>
    <n v="4"/>
    <n v="4"/>
    <x v="3"/>
    <x v="6"/>
  </r>
  <r>
    <n v="11307680"/>
    <n v="81"/>
    <x v="1"/>
    <n v="793621"/>
    <n v="1"/>
    <n v="432223396"/>
    <n v="395561803"/>
    <n v="54"/>
    <n v="14"/>
    <n v="37"/>
    <n v="32"/>
    <n v="2"/>
    <n v="90"/>
    <n v="4"/>
    <n v="90"/>
    <x v="0"/>
    <x v="0"/>
    <n v="2"/>
    <n v="4"/>
    <x v="4"/>
    <x v="7"/>
  </r>
  <r>
    <n v="11307371"/>
    <n v="83"/>
    <x v="1"/>
    <n v="281915"/>
    <n v="1"/>
    <n v="374642800"/>
    <n v="365805753"/>
    <n v="46"/>
    <m/>
    <n v="28"/>
    <n v="43"/>
    <n v="4"/>
    <n v="90"/>
    <n v="2"/>
    <n v="90"/>
    <x v="0"/>
    <x v="0"/>
    <n v="4"/>
    <n v="2"/>
    <x v="3"/>
    <x v="4"/>
  </r>
  <r>
    <n v="11307371"/>
    <n v="78"/>
    <x v="1"/>
    <n v="281915"/>
    <n v="1"/>
    <n v="384033758"/>
    <n v="365805753"/>
    <n v="46"/>
    <m/>
    <n v="28"/>
    <n v="43"/>
    <n v="4"/>
    <n v="90"/>
    <n v="2"/>
    <n v="90"/>
    <x v="0"/>
    <x v="0"/>
    <n v="4"/>
    <n v="2"/>
    <x v="3"/>
    <x v="4"/>
  </r>
  <r>
    <n v="11307365"/>
    <n v="21"/>
    <x v="1"/>
    <n v="281915"/>
    <n v="1"/>
    <n v="374642800"/>
    <n v="355039012"/>
    <n v="47"/>
    <m/>
    <n v="30"/>
    <n v="43"/>
    <n v="5"/>
    <n v="90"/>
    <n v="2"/>
    <n v="90"/>
    <x v="0"/>
    <x v="0"/>
    <n v="5"/>
    <n v="2"/>
    <x v="3"/>
    <x v="0"/>
  </r>
  <r>
    <n v="11307004"/>
    <n v="35"/>
    <x v="0"/>
    <n v="1368563"/>
    <n v="2"/>
    <n v="376115877"/>
    <n v="393657499"/>
    <n v="47"/>
    <n v="4"/>
    <n v="35"/>
    <n v="46"/>
    <n v="6"/>
    <n v="90"/>
    <n v="3"/>
    <n v="90"/>
    <x v="0"/>
    <x v="0"/>
    <n v="3"/>
    <n v="6"/>
    <x v="5"/>
    <x v="8"/>
  </r>
  <r>
    <n v="11306555"/>
    <n v="78"/>
    <x v="1"/>
    <n v="121578"/>
    <n v="1"/>
    <n v="370701594"/>
    <n v="391525610"/>
    <n v="55"/>
    <n v="3"/>
    <n v="27"/>
    <n v="28"/>
    <n v="4"/>
    <n v="90"/>
    <n v="1"/>
    <n v="90"/>
    <x v="0"/>
    <x v="0"/>
    <n v="4"/>
    <n v="1"/>
    <x v="1"/>
    <x v="0"/>
  </r>
  <r>
    <n v="11306553"/>
    <n v="64"/>
    <x v="1"/>
    <n v="121578"/>
    <n v="1"/>
    <n v="397377977"/>
    <n v="391525610"/>
    <n v="32"/>
    <n v="3"/>
    <n v="26"/>
    <n v="54"/>
    <n v="4"/>
    <n v="90"/>
    <n v="1"/>
    <n v="90"/>
    <x v="0"/>
    <x v="0"/>
    <n v="4"/>
    <n v="1"/>
    <x v="7"/>
    <x v="0"/>
  </r>
  <r>
    <n v="11306394"/>
    <n v="36"/>
    <x v="1"/>
    <n v="2052668"/>
    <n v="1"/>
    <n v="423944984"/>
    <n v="389300573"/>
    <n v="54"/>
    <n v="10"/>
    <n v="25"/>
    <n v="26"/>
    <n v="3"/>
    <n v="90"/>
    <n v="3"/>
    <n v="90"/>
    <x v="0"/>
    <x v="1"/>
    <n v="3"/>
    <n v="3"/>
    <x v="1"/>
    <x v="6"/>
  </r>
  <r>
    <n v="11305517"/>
    <n v="76"/>
    <x v="1"/>
    <n v="987759"/>
    <n v="1"/>
    <n v="366850469"/>
    <n v="385638736"/>
    <n v="82"/>
    <n v="3"/>
    <n v="25"/>
    <n v="16"/>
    <n v="4"/>
    <n v="90"/>
    <n v="5"/>
    <n v="90"/>
    <x v="0"/>
    <x v="3"/>
    <n v="4"/>
    <n v="5"/>
    <x v="6"/>
    <x v="2"/>
  </r>
  <r>
    <n v="11305507"/>
    <n v="86"/>
    <x v="1"/>
    <n v="987759"/>
    <n v="1"/>
    <n v="366730961"/>
    <n v="385638736"/>
    <n v="82"/>
    <n v="3"/>
    <n v="25"/>
    <n v="16"/>
    <n v="4"/>
    <n v="90"/>
    <n v="5"/>
    <n v="90"/>
    <x v="0"/>
    <x v="3"/>
    <n v="4"/>
    <n v="5"/>
    <x v="6"/>
    <x v="2"/>
  </r>
  <r>
    <n v="11304809"/>
    <n v="68"/>
    <x v="1"/>
    <n v="438610"/>
    <n v="1"/>
    <n v="394586378"/>
    <n v="395485779"/>
    <n v="56"/>
    <n v="4"/>
    <n v="41"/>
    <n v="23"/>
    <n v="8"/>
    <n v="90"/>
    <n v="3"/>
    <n v="90"/>
    <x v="6"/>
    <x v="0"/>
    <n v="8"/>
    <n v="3"/>
    <x v="8"/>
    <x v="5"/>
  </r>
  <r>
    <n v="11304696"/>
    <n v="76"/>
    <x v="0"/>
    <n v="799717"/>
    <n v="1"/>
    <n v="414342722"/>
    <n v="395895330"/>
    <n v="40"/>
    <n v="4"/>
    <n v="28"/>
    <n v="49"/>
    <n v="5"/>
    <n v="90"/>
    <n v="4"/>
    <n v="90"/>
    <x v="0"/>
    <x v="0"/>
    <n v="5"/>
    <n v="4"/>
    <x v="13"/>
    <x v="1"/>
  </r>
  <r>
    <n v="11304685"/>
    <n v="22"/>
    <x v="1"/>
    <n v="2055070"/>
    <n v="2"/>
    <n v="399317455"/>
    <n v="403497997"/>
    <n v="55"/>
    <n v="3"/>
    <n v="18"/>
    <n v="39"/>
    <n v="0"/>
    <m/>
    <n v="4"/>
    <n v="90"/>
    <x v="0"/>
    <x v="0"/>
    <n v="4"/>
    <n v="0"/>
    <x v="13"/>
    <x v="3"/>
  </r>
  <r>
    <n v="11304682"/>
    <n v="80"/>
    <x v="0"/>
    <n v="987142"/>
    <n v="2"/>
    <n v="430636053"/>
    <n v="427429684"/>
    <n v="74"/>
    <m/>
    <n v="11"/>
    <n v="26"/>
    <n v="2"/>
    <n v="90"/>
    <n v="1"/>
    <n v="90"/>
    <x v="0"/>
    <x v="0"/>
    <n v="1"/>
    <n v="2"/>
    <x v="3"/>
    <x v="2"/>
  </r>
  <r>
    <n v="11304665"/>
    <n v="70"/>
    <x v="0"/>
    <n v="2053670"/>
    <n v="1"/>
    <n v="392168527"/>
    <n v="400971842"/>
    <n v="35"/>
    <n v="3"/>
    <n v="22"/>
    <n v="46"/>
    <n v="2"/>
    <n v="90"/>
    <n v="4"/>
    <n v="90"/>
    <x v="0"/>
    <x v="0"/>
    <n v="2"/>
    <n v="4"/>
    <x v="13"/>
    <x v="7"/>
  </r>
  <r>
    <n v="11304660"/>
    <n v="81"/>
    <x v="1"/>
    <n v="793621"/>
    <n v="1"/>
    <n v="386313285"/>
    <n v="395561803"/>
    <n v="73"/>
    <n v="15"/>
    <n v="37"/>
    <n v="24"/>
    <n v="2"/>
    <n v="90"/>
    <n v="0"/>
    <m/>
    <x v="0"/>
    <x v="0"/>
    <n v="2"/>
    <n v="0"/>
    <x v="11"/>
    <x v="4"/>
  </r>
  <r>
    <n v="11304564"/>
    <n v="52"/>
    <x v="1"/>
    <n v="2052668"/>
    <n v="1"/>
    <n v="423944984"/>
    <n v="389300573"/>
    <n v="71"/>
    <n v="10"/>
    <n v="25"/>
    <n v="14"/>
    <n v="3"/>
    <n v="90"/>
    <n v="0"/>
    <m/>
    <x v="0"/>
    <x v="0"/>
    <n v="3"/>
    <n v="0"/>
    <x v="6"/>
    <x v="0"/>
  </r>
  <r>
    <n v="11304563"/>
    <n v="70"/>
    <x v="0"/>
    <n v="987759"/>
    <n v="2"/>
    <n v="379487810"/>
    <n v="385638736"/>
    <n v="41"/>
    <n v="3"/>
    <n v="25"/>
    <n v="28"/>
    <n v="5"/>
    <n v="90"/>
    <n v="4"/>
    <n v="90"/>
    <x v="0"/>
    <x v="0"/>
    <n v="4"/>
    <n v="5"/>
    <x v="1"/>
    <x v="2"/>
  </r>
  <r>
    <n v="11304522"/>
    <n v="42"/>
    <x v="0"/>
    <n v="710856"/>
    <n v="2"/>
    <n v="425935729"/>
    <n v="403409186"/>
    <n v="57"/>
    <m/>
    <n v="17"/>
    <n v="21"/>
    <n v="4"/>
    <n v="90"/>
    <n v="1"/>
    <n v="90"/>
    <x v="0"/>
    <x v="0"/>
    <n v="1"/>
    <n v="4"/>
    <x v="1"/>
    <x v="8"/>
  </r>
  <r>
    <n v="11304522"/>
    <n v="17"/>
    <x v="1"/>
    <n v="1902440"/>
    <n v="1"/>
    <n v="385338182"/>
    <n v="379590297"/>
    <n v="57"/>
    <n v="4"/>
    <n v="24"/>
    <n v="18"/>
    <n v="4"/>
    <n v="90"/>
    <n v="1"/>
    <n v="90"/>
    <x v="0"/>
    <x v="0"/>
    <n v="4"/>
    <n v="1"/>
    <x v="4"/>
    <x v="0"/>
  </r>
  <r>
    <n v="11304405"/>
    <n v="35"/>
    <x v="1"/>
    <n v="1902440"/>
    <n v="1"/>
    <n v="374680182"/>
    <n v="379590297"/>
    <n v="77"/>
    <n v="4"/>
    <n v="23"/>
    <n v="16"/>
    <n v="4"/>
    <n v="90"/>
    <n v="2"/>
    <n v="90"/>
    <x v="0"/>
    <x v="5"/>
    <n v="4"/>
    <n v="2"/>
    <x v="4"/>
    <x v="4"/>
  </r>
  <r>
    <n v="11304403"/>
    <n v="39"/>
    <x v="1"/>
    <n v="1211037"/>
    <n v="2"/>
    <n v="344367863"/>
    <n v="331378895"/>
    <n v="53"/>
    <n v="0"/>
    <n v="19"/>
    <n v="22"/>
    <n v="3"/>
    <n v="90"/>
    <n v="2"/>
    <n v="90"/>
    <x v="0"/>
    <x v="5"/>
    <n v="2"/>
    <n v="3"/>
    <x v="1"/>
    <x v="2"/>
  </r>
  <r>
    <n v="11303499"/>
    <n v="76"/>
    <x v="0"/>
    <n v="1436408"/>
    <n v="2"/>
    <n v="433198425"/>
    <n v="431072693"/>
    <n v="75"/>
    <m/>
    <n v="15"/>
    <n v="38"/>
    <n v="0"/>
    <m/>
    <n v="3"/>
    <n v="90"/>
    <x v="0"/>
    <x v="0"/>
    <n v="3"/>
    <n v="0"/>
    <x v="13"/>
    <x v="0"/>
  </r>
  <r>
    <n v="11303377"/>
    <n v="56"/>
    <x v="0"/>
    <n v="151409"/>
    <n v="2"/>
    <n v="433437438"/>
    <n v="372204517"/>
    <n v="69"/>
    <n v="7"/>
    <n v="24"/>
    <n v="32"/>
    <n v="4"/>
    <n v="90"/>
    <n v="1"/>
    <n v="90"/>
    <x v="0"/>
    <x v="0"/>
    <n v="1"/>
    <n v="4"/>
    <x v="0"/>
    <x v="8"/>
  </r>
  <r>
    <n v="11303216"/>
    <n v="33"/>
    <x v="1"/>
    <n v="71272"/>
    <n v="2"/>
    <n v="389191030"/>
    <n v="391759396"/>
    <n v="41"/>
    <n v="9"/>
    <n v="46"/>
    <n v="39"/>
    <n v="0"/>
    <m/>
    <n v="1"/>
    <n v="90"/>
    <x v="0"/>
    <x v="0"/>
    <n v="1"/>
    <n v="0"/>
    <x v="4"/>
    <x v="1"/>
  </r>
  <r>
    <n v="11302695"/>
    <n v="41"/>
    <x v="0"/>
    <n v="121578"/>
    <n v="1"/>
    <n v="397504416"/>
    <n v="391525610"/>
    <n v="33"/>
    <n v="3"/>
    <n v="27"/>
    <n v="47"/>
    <n v="4"/>
    <n v="90"/>
    <n v="8"/>
    <n v="90"/>
    <x v="0"/>
    <x v="6"/>
    <n v="4"/>
    <n v="8"/>
    <x v="12"/>
    <x v="12"/>
  </r>
  <r>
    <n v="11302694"/>
    <n v="25"/>
    <x v="0"/>
    <n v="1629476"/>
    <n v="2"/>
    <n v="386339593"/>
    <n v="363758349"/>
    <n v="46"/>
    <n v="4"/>
    <n v="14"/>
    <n v="40"/>
    <n v="4"/>
    <n v="90"/>
    <n v="3"/>
    <n v="90"/>
    <x v="0"/>
    <x v="0"/>
    <n v="3"/>
    <n v="4"/>
    <x v="7"/>
    <x v="2"/>
  </r>
  <r>
    <n v="11301029"/>
    <n v="17"/>
    <x v="1"/>
    <n v="1333784"/>
    <n v="1"/>
    <n v="411444570"/>
    <n v="409194397"/>
    <n v="73"/>
    <n v="10"/>
    <n v="45"/>
    <n v="23"/>
    <n v="6"/>
    <n v="90"/>
    <n v="1"/>
    <n v="90"/>
    <x v="6"/>
    <x v="0"/>
    <n v="6"/>
    <n v="1"/>
    <x v="9"/>
    <x v="5"/>
  </r>
  <r>
    <n v="11300892"/>
    <n v="53"/>
    <x v="0"/>
    <n v="1414488"/>
    <n v="1"/>
    <n v="365408584"/>
    <n v="364182096"/>
    <n v="59"/>
    <n v="1"/>
    <n v="29"/>
    <n v="23"/>
    <n v="1"/>
    <n v="90"/>
    <n v="3"/>
    <n v="90"/>
    <x v="0"/>
    <x v="0"/>
    <n v="1"/>
    <n v="3"/>
    <x v="4"/>
    <x v="7"/>
  </r>
  <r>
    <n v="11300890"/>
    <n v="69"/>
    <x v="0"/>
    <n v="1414488"/>
    <n v="1"/>
    <n v="365408584"/>
    <n v="364182096"/>
    <n v="58"/>
    <n v="1"/>
    <n v="29"/>
    <n v="29"/>
    <n v="1"/>
    <n v="90"/>
    <n v="4"/>
    <n v="90"/>
    <x v="0"/>
    <x v="0"/>
    <n v="1"/>
    <n v="4"/>
    <x v="2"/>
    <x v="8"/>
  </r>
  <r>
    <n v="11300088"/>
    <n v="52"/>
    <x v="1"/>
    <n v="151409"/>
    <n v="2"/>
    <n v="433437438"/>
    <n v="372204517"/>
    <n v="39"/>
    <n v="7"/>
    <n v="24"/>
    <n v="14"/>
    <n v="0"/>
    <m/>
    <n v="1"/>
    <n v="90"/>
    <x v="0"/>
    <x v="0"/>
    <n v="1"/>
    <n v="0"/>
    <x v="6"/>
    <x v="1"/>
  </r>
  <r>
    <n v="11299785"/>
    <n v="80"/>
    <x v="0"/>
    <n v="987759"/>
    <n v="1"/>
    <n v="379487810"/>
    <n v="385638736"/>
    <n v="61"/>
    <n v="3"/>
    <n v="25"/>
    <n v="16"/>
    <n v="4"/>
    <n v="90"/>
    <n v="2"/>
    <n v="90"/>
    <x v="0"/>
    <x v="0"/>
    <n v="4"/>
    <n v="2"/>
    <x v="6"/>
    <x v="4"/>
  </r>
  <r>
    <n v="11299785"/>
    <n v="5"/>
    <x v="1"/>
    <n v="987759"/>
    <n v="1"/>
    <n v="379487810"/>
    <n v="385638736"/>
    <n v="61"/>
    <n v="3"/>
    <n v="25"/>
    <n v="16"/>
    <n v="4"/>
    <n v="90"/>
    <n v="2"/>
    <n v="90"/>
    <x v="0"/>
    <x v="0"/>
    <n v="4"/>
    <n v="2"/>
    <x v="6"/>
    <x v="4"/>
  </r>
  <r>
    <n v="11299355"/>
    <n v="62"/>
    <x v="0"/>
    <n v="987759"/>
    <n v="1"/>
    <n v="379487810"/>
    <n v="385638736"/>
    <n v="43"/>
    <n v="3"/>
    <n v="23"/>
    <n v="38"/>
    <n v="4"/>
    <n v="90"/>
    <n v="1"/>
    <n v="90"/>
    <x v="0"/>
    <x v="0"/>
    <n v="4"/>
    <n v="1"/>
    <x v="3"/>
    <x v="0"/>
  </r>
  <r>
    <n v="11299336"/>
    <n v="56"/>
    <x v="1"/>
    <n v="2052502"/>
    <n v="2"/>
    <n v="425163067"/>
    <n v="313472477"/>
    <n v="78"/>
    <n v="0"/>
    <n v="11"/>
    <n v="32"/>
    <n v="4"/>
    <n v="90"/>
    <n v="5"/>
    <n v="90"/>
    <x v="0"/>
    <x v="2"/>
    <n v="5"/>
    <n v="4"/>
    <x v="13"/>
    <x v="1"/>
  </r>
  <r>
    <n v="11299301"/>
    <n v="20"/>
    <x v="1"/>
    <n v="987759"/>
    <n v="1"/>
    <n v="366730961"/>
    <n v="385638736"/>
    <n v="60"/>
    <n v="3"/>
    <n v="25"/>
    <n v="20"/>
    <n v="4"/>
    <n v="90"/>
    <n v="4"/>
    <n v="90"/>
    <x v="0"/>
    <x v="0"/>
    <n v="4"/>
    <n v="4"/>
    <x v="4"/>
    <x v="6"/>
  </r>
  <r>
    <n v="11299300"/>
    <n v="20"/>
    <x v="0"/>
    <n v="121578"/>
    <n v="1"/>
    <n v="397377977"/>
    <n v="391525610"/>
    <n v="39"/>
    <n v="3"/>
    <n v="25"/>
    <n v="29"/>
    <n v="4"/>
    <n v="90"/>
    <n v="4"/>
    <n v="90"/>
    <x v="0"/>
    <x v="0"/>
    <n v="4"/>
    <n v="4"/>
    <x v="1"/>
    <x v="6"/>
  </r>
  <r>
    <n v="11299279"/>
    <n v="78"/>
    <x v="0"/>
    <n v="2055070"/>
    <n v="2"/>
    <n v="425727226"/>
    <n v="403497997"/>
    <n v="45"/>
    <n v="3"/>
    <n v="18"/>
    <n v="40"/>
    <n v="4"/>
    <n v="90"/>
    <n v="4"/>
    <n v="90"/>
    <x v="0"/>
    <x v="0"/>
    <n v="4"/>
    <n v="4"/>
    <x v="13"/>
    <x v="6"/>
  </r>
  <r>
    <n v="11299275"/>
    <n v="42"/>
    <x v="0"/>
    <n v="2055070"/>
    <n v="2"/>
    <n v="425727226"/>
    <n v="403497997"/>
    <n v="46"/>
    <n v="3"/>
    <n v="18"/>
    <n v="40"/>
    <n v="4"/>
    <n v="90"/>
    <n v="4"/>
    <n v="90"/>
    <x v="0"/>
    <x v="0"/>
    <n v="4"/>
    <n v="4"/>
    <x v="13"/>
    <x v="6"/>
  </r>
  <r>
    <n v="11299274"/>
    <n v="66"/>
    <x v="0"/>
    <n v="137672"/>
    <n v="2"/>
    <n v="387212233"/>
    <n v="397076150"/>
    <n v="39"/>
    <n v="4"/>
    <n v="28"/>
    <n v="38"/>
    <n v="4"/>
    <n v="90"/>
    <n v="4"/>
    <n v="90"/>
    <x v="0"/>
    <x v="0"/>
    <n v="4"/>
    <n v="4"/>
    <x v="5"/>
    <x v="6"/>
  </r>
  <r>
    <n v="11299173"/>
    <n v="42"/>
    <x v="1"/>
    <n v="2052668"/>
    <n v="1"/>
    <n v="423958735"/>
    <n v="389300573"/>
    <n v="72"/>
    <n v="10"/>
    <n v="25"/>
    <n v="12"/>
    <n v="3"/>
    <n v="90"/>
    <n v="0"/>
    <m/>
    <x v="0"/>
    <x v="1"/>
    <n v="3"/>
    <n v="0"/>
    <x v="11"/>
    <x v="0"/>
  </r>
  <r>
    <n v="11298915"/>
    <n v="75"/>
    <x v="1"/>
    <n v="1601112"/>
    <n v="1"/>
    <n v="409292210"/>
    <n v="409027087"/>
    <n v="77"/>
    <m/>
    <n v="30"/>
    <n v="15"/>
    <n v="4"/>
    <n v="90"/>
    <n v="1"/>
    <n v="90"/>
    <x v="0"/>
    <x v="0"/>
    <n v="4"/>
    <n v="1"/>
    <x v="11"/>
    <x v="0"/>
  </r>
  <r>
    <n v="11298899"/>
    <n v="13"/>
    <x v="0"/>
    <n v="490468"/>
    <n v="2"/>
    <n v="398989358"/>
    <n v="404472951"/>
    <n v="46"/>
    <n v="2"/>
    <n v="28"/>
    <n v="39"/>
    <n v="0"/>
    <m/>
    <n v="3"/>
    <n v="90"/>
    <x v="0"/>
    <x v="0"/>
    <n v="3"/>
    <n v="0"/>
    <x v="5"/>
    <x v="0"/>
  </r>
  <r>
    <n v="11298891"/>
    <n v="85"/>
    <x v="0"/>
    <n v="793621"/>
    <n v="1"/>
    <n v="386313285"/>
    <n v="395561803"/>
    <n v="65"/>
    <n v="15"/>
    <n v="36"/>
    <n v="27"/>
    <n v="2"/>
    <n v="90"/>
    <n v="3"/>
    <n v="90"/>
    <x v="0"/>
    <x v="0"/>
    <n v="2"/>
    <n v="3"/>
    <x v="6"/>
    <x v="2"/>
  </r>
  <r>
    <n v="11298884"/>
    <n v="22"/>
    <x v="0"/>
    <n v="793621"/>
    <n v="1"/>
    <n v="386313285"/>
    <n v="395561803"/>
    <n v="54"/>
    <n v="15"/>
    <n v="36"/>
    <n v="45"/>
    <n v="2"/>
    <n v="90"/>
    <n v="4"/>
    <n v="90"/>
    <x v="0"/>
    <x v="0"/>
    <n v="2"/>
    <n v="4"/>
    <x v="5"/>
    <x v="7"/>
  </r>
  <r>
    <n v="11298872"/>
    <n v="75"/>
    <x v="1"/>
    <n v="2044241"/>
    <n v="2"/>
    <n v="394924295"/>
    <n v="386363391"/>
    <n v="34"/>
    <m/>
    <n v="37"/>
    <n v="26"/>
    <n v="2"/>
    <n v="90"/>
    <n v="3"/>
    <n v="90"/>
    <x v="0"/>
    <x v="1"/>
    <n v="3"/>
    <n v="2"/>
    <x v="6"/>
    <x v="1"/>
  </r>
  <r>
    <n v="11298764"/>
    <n v="14"/>
    <x v="1"/>
    <n v="987759"/>
    <n v="2"/>
    <n v="366850469"/>
    <n v="385638736"/>
    <n v="42"/>
    <n v="3"/>
    <n v="25"/>
    <n v="28"/>
    <n v="5"/>
    <n v="90"/>
    <n v="4"/>
    <n v="90"/>
    <x v="0"/>
    <x v="0"/>
    <n v="4"/>
    <n v="5"/>
    <x v="1"/>
    <x v="2"/>
  </r>
  <r>
    <n v="11298675"/>
    <n v="47"/>
    <x v="0"/>
    <n v="2012097"/>
    <n v="2"/>
    <n v="413243656"/>
    <n v="403280419"/>
    <n v="60"/>
    <m/>
    <n v="20"/>
    <n v="23"/>
    <n v="2"/>
    <n v="90"/>
    <n v="1"/>
    <n v="90"/>
    <x v="0"/>
    <x v="1"/>
    <n v="1"/>
    <n v="2"/>
    <x v="1"/>
    <x v="2"/>
  </r>
  <r>
    <n v="11298675"/>
    <n v="40"/>
    <x v="0"/>
    <n v="2012097"/>
    <n v="2"/>
    <n v="413243656"/>
    <n v="403280419"/>
    <n v="60"/>
    <m/>
    <n v="20"/>
    <n v="23"/>
    <n v="2"/>
    <n v="90"/>
    <n v="1"/>
    <n v="90"/>
    <x v="0"/>
    <x v="1"/>
    <n v="1"/>
    <n v="2"/>
    <x v="1"/>
    <x v="2"/>
  </r>
  <r>
    <n v="11298636"/>
    <n v="65"/>
    <x v="0"/>
    <n v="793621"/>
    <n v="1"/>
    <n v="432223396"/>
    <n v="395561803"/>
    <n v="77"/>
    <n v="14"/>
    <n v="36"/>
    <n v="18"/>
    <n v="2"/>
    <n v="90"/>
    <n v="5"/>
    <n v="90"/>
    <x v="0"/>
    <x v="0"/>
    <n v="2"/>
    <n v="5"/>
    <x v="8"/>
    <x v="8"/>
  </r>
  <r>
    <n v="11297373"/>
    <n v="58"/>
    <x v="1"/>
    <n v="793621"/>
    <n v="1"/>
    <n v="386313285"/>
    <n v="395561803"/>
    <n v="78"/>
    <n v="15"/>
    <n v="39"/>
    <n v="16"/>
    <n v="1"/>
    <n v="90"/>
    <n v="0"/>
    <m/>
    <x v="0"/>
    <x v="0"/>
    <n v="1"/>
    <n v="0"/>
    <x v="9"/>
    <x v="1"/>
  </r>
  <r>
    <n v="11297316"/>
    <n v="87"/>
    <x v="0"/>
    <n v="793607"/>
    <n v="1"/>
    <n v="384162310"/>
    <n v="358163605"/>
    <n v="80"/>
    <n v="1"/>
    <n v="34"/>
    <n v="22"/>
    <n v="6"/>
    <n v="90"/>
    <n v="3"/>
    <n v="90"/>
    <x v="4"/>
    <x v="0"/>
    <n v="6"/>
    <n v="3"/>
    <x v="11"/>
    <x v="0"/>
  </r>
  <r>
    <n v="11296804"/>
    <n v="12"/>
    <x v="1"/>
    <n v="121578"/>
    <n v="2"/>
    <n v="397377977"/>
    <n v="391525610"/>
    <n v="59"/>
    <n v="3"/>
    <n v="25"/>
    <n v="28"/>
    <n v="4"/>
    <n v="90"/>
    <n v="4"/>
    <n v="90"/>
    <x v="0"/>
    <x v="0"/>
    <n v="4"/>
    <n v="4"/>
    <x v="1"/>
    <x v="6"/>
  </r>
  <r>
    <n v="11296803"/>
    <n v="67"/>
    <x v="1"/>
    <n v="121578"/>
    <n v="2"/>
    <n v="397504416"/>
    <n v="391525610"/>
    <n v="60"/>
    <n v="3"/>
    <n v="27"/>
    <n v="40"/>
    <n v="0"/>
    <m/>
    <n v="4"/>
    <n v="90"/>
    <x v="0"/>
    <x v="0"/>
    <n v="4"/>
    <n v="0"/>
    <x v="3"/>
    <x v="3"/>
  </r>
  <r>
    <n v="11296372"/>
    <n v="59"/>
    <x v="1"/>
    <n v="793621"/>
    <n v="1"/>
    <n v="386313285"/>
    <n v="395561803"/>
    <n v="57"/>
    <n v="15"/>
    <n v="39"/>
    <n v="23"/>
    <n v="1"/>
    <n v="90"/>
    <n v="3"/>
    <n v="90"/>
    <x v="0"/>
    <x v="0"/>
    <n v="1"/>
    <n v="3"/>
    <x v="8"/>
    <x v="7"/>
  </r>
  <r>
    <n v="11296346"/>
    <n v="10"/>
    <x v="1"/>
    <n v="490468"/>
    <n v="2"/>
    <n v="398989358"/>
    <n v="404472951"/>
    <n v="46"/>
    <n v="2"/>
    <n v="29"/>
    <n v="40"/>
    <n v="0"/>
    <m/>
    <n v="3"/>
    <n v="90"/>
    <x v="0"/>
    <x v="0"/>
    <n v="3"/>
    <n v="0"/>
    <x v="5"/>
    <x v="0"/>
  </r>
  <r>
    <n v="11296323"/>
    <n v="50"/>
    <x v="1"/>
    <n v="2053670"/>
    <n v="1"/>
    <n v="430481466"/>
    <n v="309998743"/>
    <n v="42"/>
    <m/>
    <n v="16"/>
    <n v="16"/>
    <n v="2"/>
    <n v="90"/>
    <n v="2"/>
    <n v="90"/>
    <x v="0"/>
    <x v="0"/>
    <n v="2"/>
    <n v="2"/>
    <x v="2"/>
    <x v="6"/>
  </r>
  <r>
    <n v="11296299"/>
    <n v="32"/>
    <x v="0"/>
    <n v="2053670"/>
    <n v="1"/>
    <n v="430481466"/>
    <n v="392168527"/>
    <n v="63"/>
    <n v="11"/>
    <n v="18"/>
    <n v="19"/>
    <n v="2"/>
    <n v="90"/>
    <n v="3"/>
    <n v="90"/>
    <x v="0"/>
    <x v="0"/>
    <n v="2"/>
    <n v="3"/>
    <x v="1"/>
    <x v="2"/>
  </r>
  <r>
    <n v="11296112"/>
    <n v="6"/>
    <x v="0"/>
    <n v="1578600"/>
    <n v="2"/>
    <n v="355344068"/>
    <n v="397101901"/>
    <n v="45"/>
    <n v="3"/>
    <n v="26"/>
    <n v="28"/>
    <n v="5"/>
    <n v="90"/>
    <n v="4"/>
    <n v="90"/>
    <x v="0"/>
    <x v="0"/>
    <n v="4"/>
    <n v="5"/>
    <x v="1"/>
    <x v="2"/>
  </r>
  <r>
    <n v="11296033"/>
    <n v="26"/>
    <x v="1"/>
    <n v="2052668"/>
    <n v="1"/>
    <n v="425096825"/>
    <n v="389300573"/>
    <n v="62"/>
    <n v="10"/>
    <n v="24"/>
    <n v="26"/>
    <n v="4"/>
    <n v="90"/>
    <n v="1"/>
    <n v="90"/>
    <x v="0"/>
    <x v="0"/>
    <n v="4"/>
    <n v="1"/>
    <x v="1"/>
    <x v="0"/>
  </r>
  <r>
    <n v="11295182"/>
    <n v="13"/>
    <x v="0"/>
    <n v="993499"/>
    <n v="2"/>
    <n v="386370879"/>
    <n v="386396947"/>
    <n v="43"/>
    <m/>
    <n v="37"/>
    <n v="47"/>
    <n v="7"/>
    <n v="90"/>
    <n v="4"/>
    <n v="90"/>
    <x v="6"/>
    <x v="1"/>
    <n v="4"/>
    <n v="7"/>
    <x v="5"/>
    <x v="8"/>
  </r>
  <r>
    <n v="11295135"/>
    <n v="80"/>
    <x v="0"/>
    <n v="1414488"/>
    <n v="2"/>
    <n v="365408584"/>
    <n v="364182096"/>
    <n v="49"/>
    <n v="1"/>
    <n v="29"/>
    <n v="29"/>
    <n v="5"/>
    <n v="90"/>
    <n v="1"/>
    <n v="90"/>
    <x v="0"/>
    <x v="4"/>
    <n v="1"/>
    <n v="5"/>
    <x v="2"/>
    <x v="12"/>
  </r>
  <r>
    <n v="11295029"/>
    <n v="6"/>
    <x v="1"/>
    <n v="71272"/>
    <n v="1"/>
    <n v="400761295"/>
    <n v="391759396"/>
    <n v="64"/>
    <n v="9"/>
    <n v="46"/>
    <n v="13"/>
    <n v="2"/>
    <n v="90"/>
    <n v="0"/>
    <m/>
    <x v="0"/>
    <x v="0"/>
    <n v="2"/>
    <n v="0"/>
    <x v="14"/>
    <x v="4"/>
  </r>
  <r>
    <n v="11294260"/>
    <n v="69"/>
    <x v="0"/>
    <n v="799717"/>
    <n v="1"/>
    <n v="416956644"/>
    <n v="395895330"/>
    <n v="77"/>
    <n v="4"/>
    <n v="29"/>
    <n v="16"/>
    <n v="5"/>
    <n v="90"/>
    <n v="7"/>
    <n v="90"/>
    <x v="0"/>
    <x v="3"/>
    <n v="5"/>
    <n v="7"/>
    <x v="11"/>
    <x v="7"/>
  </r>
  <r>
    <n v="11294259"/>
    <n v="29"/>
    <x v="0"/>
    <n v="2053670"/>
    <n v="1"/>
    <n v="422323214"/>
    <n v="309998743"/>
    <n v="68"/>
    <m/>
    <n v="16"/>
    <n v="16"/>
    <n v="2"/>
    <n v="90"/>
    <n v="7"/>
    <n v="90"/>
    <x v="0"/>
    <x v="3"/>
    <n v="2"/>
    <n v="7"/>
    <x v="2"/>
    <x v="11"/>
  </r>
  <r>
    <n v="11294251"/>
    <n v="27"/>
    <x v="1"/>
    <n v="1902440"/>
    <n v="1"/>
    <n v="374680182"/>
    <n v="379590297"/>
    <n v="48"/>
    <n v="4"/>
    <n v="25"/>
    <n v="24"/>
    <n v="5"/>
    <n v="90"/>
    <n v="2"/>
    <n v="90"/>
    <x v="0"/>
    <x v="0"/>
    <n v="5"/>
    <n v="2"/>
    <x v="2"/>
    <x v="0"/>
  </r>
  <r>
    <n v="11294250"/>
    <n v="29"/>
    <x v="0"/>
    <n v="314902"/>
    <n v="2"/>
    <n v="399045102"/>
    <n v="373327797"/>
    <n v="33"/>
    <n v="4"/>
    <n v="17"/>
    <n v="23"/>
    <n v="2"/>
    <n v="90"/>
    <n v="2"/>
    <n v="90"/>
    <x v="0"/>
    <x v="0"/>
    <n v="2"/>
    <n v="2"/>
    <x v="0"/>
    <x v="6"/>
  </r>
  <r>
    <n v="11293862"/>
    <n v="28"/>
    <x v="1"/>
    <n v="121578"/>
    <n v="1"/>
    <n v="397377977"/>
    <n v="391525610"/>
    <n v="63"/>
    <n v="3"/>
    <n v="26"/>
    <n v="27"/>
    <n v="4"/>
    <n v="90"/>
    <n v="1"/>
    <n v="90"/>
    <x v="0"/>
    <x v="1"/>
    <n v="4"/>
    <n v="1"/>
    <x v="1"/>
    <x v="0"/>
  </r>
  <r>
    <n v="11293857"/>
    <n v="81"/>
    <x v="1"/>
    <n v="773984"/>
    <n v="2"/>
    <n v="410410377"/>
    <n v="412246400"/>
    <n v="30"/>
    <m/>
    <n v="45"/>
    <n v="40"/>
    <n v="4"/>
    <n v="90"/>
    <n v="7"/>
    <n v="90"/>
    <x v="0"/>
    <x v="6"/>
    <n v="7"/>
    <n v="4"/>
    <x v="4"/>
    <x v="0"/>
  </r>
  <r>
    <n v="11293843"/>
    <n v="68"/>
    <x v="0"/>
    <n v="121578"/>
    <n v="1"/>
    <n v="397504416"/>
    <n v="391525610"/>
    <n v="30"/>
    <n v="3"/>
    <n v="27"/>
    <n v="48"/>
    <n v="4"/>
    <n v="90"/>
    <n v="7"/>
    <n v="90"/>
    <x v="0"/>
    <x v="6"/>
    <n v="4"/>
    <n v="7"/>
    <x v="13"/>
    <x v="8"/>
  </r>
  <r>
    <n v="11293834"/>
    <n v="21"/>
    <x v="1"/>
    <n v="1456633"/>
    <n v="2"/>
    <n v="395143782"/>
    <n v="391906523"/>
    <n v="48"/>
    <n v="4"/>
    <n v="32"/>
    <n v="32"/>
    <n v="4"/>
    <n v="90"/>
    <n v="5"/>
    <n v="90"/>
    <x v="0"/>
    <x v="1"/>
    <n v="5"/>
    <n v="4"/>
    <x v="2"/>
    <x v="1"/>
  </r>
  <r>
    <n v="11293826"/>
    <n v="75"/>
    <x v="1"/>
    <n v="987759"/>
    <n v="1"/>
    <n v="366850469"/>
    <n v="385638736"/>
    <n v="75"/>
    <n v="3"/>
    <n v="25"/>
    <n v="28"/>
    <n v="4"/>
    <n v="90"/>
    <n v="1"/>
    <n v="90"/>
    <x v="0"/>
    <x v="1"/>
    <n v="4"/>
    <n v="1"/>
    <x v="1"/>
    <x v="0"/>
  </r>
  <r>
    <n v="11293826"/>
    <n v="17"/>
    <x v="0"/>
    <n v="987759"/>
    <n v="1"/>
    <n v="366730961"/>
    <n v="385638736"/>
    <n v="75"/>
    <n v="3"/>
    <n v="25"/>
    <n v="28"/>
    <n v="4"/>
    <n v="90"/>
    <n v="1"/>
    <n v="90"/>
    <x v="0"/>
    <x v="1"/>
    <n v="4"/>
    <n v="1"/>
    <x v="1"/>
    <x v="0"/>
  </r>
  <r>
    <n v="11293820"/>
    <n v="27"/>
    <x v="0"/>
    <n v="987759"/>
    <n v="1"/>
    <n v="366730961"/>
    <n v="385638736"/>
    <n v="44"/>
    <n v="3"/>
    <n v="25"/>
    <n v="47"/>
    <n v="4"/>
    <n v="90"/>
    <n v="7"/>
    <n v="90"/>
    <x v="0"/>
    <x v="6"/>
    <n v="4"/>
    <n v="7"/>
    <x v="13"/>
    <x v="8"/>
  </r>
  <r>
    <n v="11293796"/>
    <n v="26"/>
    <x v="0"/>
    <n v="438811"/>
    <n v="2"/>
    <n v="424075747"/>
    <n v="355290859"/>
    <n v="63"/>
    <m/>
    <n v="14"/>
    <n v="32"/>
    <n v="4"/>
    <n v="90"/>
    <n v="3"/>
    <n v="90"/>
    <x v="0"/>
    <x v="0"/>
    <n v="3"/>
    <n v="4"/>
    <x v="12"/>
    <x v="2"/>
  </r>
  <r>
    <n v="11293781"/>
    <n v="84"/>
    <x v="0"/>
    <n v="793621"/>
    <n v="1"/>
    <n v="386313285"/>
    <n v="395561803"/>
    <n v="62"/>
    <n v="14"/>
    <n v="38"/>
    <n v="40"/>
    <n v="1"/>
    <n v="90"/>
    <n v="4"/>
    <n v="90"/>
    <x v="0"/>
    <x v="0"/>
    <n v="1"/>
    <n v="4"/>
    <x v="1"/>
    <x v="8"/>
  </r>
  <r>
    <n v="11293775"/>
    <n v="16"/>
    <x v="0"/>
    <n v="364478"/>
    <n v="1"/>
    <n v="365314295"/>
    <n v="397537368"/>
    <n v="44"/>
    <m/>
    <n v="24"/>
    <n v="38"/>
    <n v="2"/>
    <n v="90"/>
    <n v="4"/>
    <n v="90"/>
    <x v="2"/>
    <x v="0"/>
    <n v="2"/>
    <n v="4"/>
    <x v="3"/>
    <x v="7"/>
  </r>
  <r>
    <n v="11293467"/>
    <n v="35"/>
    <x v="1"/>
    <n v="1902440"/>
    <n v="1"/>
    <n v="418974346"/>
    <n v="379590297"/>
    <n v="48"/>
    <n v="4"/>
    <n v="25"/>
    <n v="37"/>
    <n v="7"/>
    <n v="90"/>
    <n v="2"/>
    <n v="69"/>
    <x v="0"/>
    <x v="0"/>
    <n v="7"/>
    <n v="2"/>
    <x v="5"/>
    <x v="5"/>
  </r>
  <r>
    <n v="11293467"/>
    <n v="23"/>
    <x v="0"/>
    <n v="1908208"/>
    <n v="2"/>
    <n v="402820889"/>
    <n v="399313405"/>
    <n v="48"/>
    <m/>
    <n v="31"/>
    <n v="30"/>
    <n v="7"/>
    <n v="90"/>
    <n v="2"/>
    <n v="69"/>
    <x v="0"/>
    <x v="0"/>
    <n v="2"/>
    <n v="7"/>
    <x v="2"/>
    <x v="11"/>
  </r>
  <r>
    <n v="11293382"/>
    <n v="62"/>
    <x v="0"/>
    <n v="1578600"/>
    <n v="2"/>
    <n v="387315533"/>
    <n v="397101901"/>
    <n v="50"/>
    <n v="3"/>
    <n v="26"/>
    <n v="29"/>
    <n v="5"/>
    <n v="90"/>
    <n v="3"/>
    <n v="90"/>
    <x v="0"/>
    <x v="0"/>
    <n v="3"/>
    <n v="5"/>
    <x v="1"/>
    <x v="7"/>
  </r>
  <r>
    <n v="11293236"/>
    <n v="41"/>
    <x v="0"/>
    <n v="2053670"/>
    <n v="1"/>
    <n v="430481466"/>
    <n v="309998743"/>
    <n v="39"/>
    <m/>
    <n v="16"/>
    <n v="28"/>
    <n v="2"/>
    <n v="90"/>
    <n v="3"/>
    <n v="90"/>
    <x v="0"/>
    <x v="0"/>
    <n v="2"/>
    <n v="3"/>
    <x v="5"/>
    <x v="2"/>
  </r>
  <r>
    <n v="11293211"/>
    <n v="61"/>
    <x v="1"/>
    <n v="438610"/>
    <n v="1"/>
    <n v="411988222"/>
    <n v="395485779"/>
    <n v="86"/>
    <n v="4"/>
    <n v="43"/>
    <n v="17"/>
    <n v="9"/>
    <n v="90"/>
    <n v="5"/>
    <n v="90"/>
    <x v="5"/>
    <x v="1"/>
    <n v="9"/>
    <n v="5"/>
    <x v="10"/>
    <x v="3"/>
  </r>
  <r>
    <n v="11293211"/>
    <n v="39"/>
    <x v="0"/>
    <n v="438610"/>
    <n v="1"/>
    <n v="412030049"/>
    <n v="395485779"/>
    <n v="86"/>
    <n v="4"/>
    <n v="43"/>
    <n v="17"/>
    <n v="9"/>
    <n v="90"/>
    <n v="5"/>
    <n v="90"/>
    <x v="5"/>
    <x v="1"/>
    <n v="9"/>
    <n v="5"/>
    <x v="10"/>
    <x v="3"/>
  </r>
  <r>
    <n v="11293133"/>
    <n v="87"/>
    <x v="0"/>
    <n v="463541"/>
    <n v="1"/>
    <n v="381478406"/>
    <n v="399587813"/>
    <n v="56"/>
    <n v="3"/>
    <n v="26"/>
    <n v="29"/>
    <n v="1"/>
    <n v="90"/>
    <n v="3"/>
    <n v="90"/>
    <x v="0"/>
    <x v="0"/>
    <n v="1"/>
    <n v="3"/>
    <x v="1"/>
    <x v="7"/>
  </r>
  <r>
    <n v="11293120"/>
    <n v="81"/>
    <x v="1"/>
    <n v="125815"/>
    <n v="2"/>
    <n v="395104002"/>
    <n v="380954181"/>
    <n v="44"/>
    <m/>
    <n v="27"/>
    <n v="38"/>
    <n v="1"/>
    <n v="90"/>
    <n v="5"/>
    <n v="90"/>
    <x v="0"/>
    <x v="0"/>
    <n v="5"/>
    <n v="1"/>
    <x v="5"/>
    <x v="3"/>
  </r>
  <r>
    <n v="11293119"/>
    <n v="47"/>
    <x v="1"/>
    <n v="793621"/>
    <n v="1"/>
    <n v="386313285"/>
    <n v="395561803"/>
    <n v="50"/>
    <n v="15"/>
    <n v="38"/>
    <n v="42"/>
    <n v="1"/>
    <n v="90"/>
    <n v="1"/>
    <n v="90"/>
    <x v="4"/>
    <x v="0"/>
    <n v="1"/>
    <n v="1"/>
    <x v="1"/>
    <x v="6"/>
  </r>
  <r>
    <n v="11293104"/>
    <n v="49"/>
    <x v="0"/>
    <n v="151409"/>
    <n v="2"/>
    <n v="433437438"/>
    <n v="372204517"/>
    <n v="66"/>
    <n v="7"/>
    <n v="23"/>
    <n v="38"/>
    <n v="1"/>
    <n v="90"/>
    <n v="1"/>
    <n v="90"/>
    <x v="0"/>
    <x v="0"/>
    <n v="1"/>
    <n v="1"/>
    <x v="3"/>
    <x v="6"/>
  </r>
  <r>
    <n v="11293103"/>
    <n v="75"/>
    <x v="0"/>
    <n v="793621"/>
    <n v="1"/>
    <n v="386313285"/>
    <n v="395561803"/>
    <n v="65"/>
    <n v="14"/>
    <n v="38"/>
    <n v="16"/>
    <n v="1"/>
    <n v="90"/>
    <n v="2"/>
    <n v="90"/>
    <x v="0"/>
    <x v="0"/>
    <n v="1"/>
    <n v="2"/>
    <x v="9"/>
    <x v="2"/>
  </r>
  <r>
    <n v="11293092"/>
    <n v="42"/>
    <x v="1"/>
    <n v="793621"/>
    <n v="1"/>
    <n v="386313285"/>
    <n v="395561803"/>
    <n v="68"/>
    <n v="14"/>
    <n v="38"/>
    <n v="25"/>
    <n v="1"/>
    <n v="90"/>
    <n v="0"/>
    <m/>
    <x v="4"/>
    <x v="0"/>
    <n v="1"/>
    <n v="0"/>
    <x v="11"/>
    <x v="1"/>
  </r>
  <r>
    <n v="11293090"/>
    <n v="20"/>
    <x v="1"/>
    <n v="1333766"/>
    <n v="2"/>
    <n v="423887882"/>
    <n v="347412144"/>
    <n v="67"/>
    <n v="0"/>
    <n v="15"/>
    <n v="38"/>
    <n v="1"/>
    <n v="90"/>
    <n v="3"/>
    <n v="90"/>
    <x v="4"/>
    <x v="0"/>
    <n v="3"/>
    <n v="1"/>
    <x v="13"/>
    <x v="4"/>
  </r>
  <r>
    <n v="11293079"/>
    <n v="36"/>
    <x v="0"/>
    <n v="1333766"/>
    <n v="2"/>
    <n v="423887882"/>
    <n v="347412144"/>
    <n v="46"/>
    <n v="0"/>
    <n v="15"/>
    <n v="26"/>
    <n v="4"/>
    <n v="90"/>
    <n v="3"/>
    <n v="90"/>
    <x v="0"/>
    <x v="0"/>
    <n v="3"/>
    <n v="4"/>
    <x v="5"/>
    <x v="2"/>
  </r>
  <r>
    <n v="11293079"/>
    <n v="16"/>
    <x v="0"/>
    <n v="1333766"/>
    <n v="2"/>
    <n v="303787747"/>
    <n v="347412144"/>
    <n v="46"/>
    <n v="0"/>
    <n v="15"/>
    <n v="26"/>
    <n v="4"/>
    <n v="90"/>
    <n v="3"/>
    <n v="90"/>
    <x v="0"/>
    <x v="0"/>
    <n v="3"/>
    <n v="4"/>
    <x v="5"/>
    <x v="2"/>
  </r>
  <r>
    <n v="11292813"/>
    <n v="81"/>
    <x v="0"/>
    <n v="1650150"/>
    <n v="1"/>
    <n v="408894883"/>
    <n v="381424175"/>
    <n v="78"/>
    <m/>
    <n v="25"/>
    <n v="23"/>
    <n v="1"/>
    <n v="44"/>
    <n v="5"/>
    <n v="90"/>
    <x v="3"/>
    <x v="3"/>
    <n v="1"/>
    <n v="5"/>
    <x v="2"/>
    <x v="12"/>
  </r>
  <r>
    <n v="11292777"/>
    <n v="87"/>
    <x v="1"/>
    <n v="1414488"/>
    <n v="1"/>
    <n v="420070985"/>
    <n v="384110678"/>
    <n v="57"/>
    <n v="1"/>
    <n v="23"/>
    <n v="24"/>
    <n v="4"/>
    <n v="90"/>
    <n v="5"/>
    <n v="90"/>
    <x v="0"/>
    <x v="3"/>
    <n v="4"/>
    <n v="5"/>
    <x v="1"/>
    <x v="2"/>
  </r>
  <r>
    <n v="11292546"/>
    <n v="19"/>
    <x v="0"/>
    <n v="2055666"/>
    <n v="2"/>
    <n v="425155156"/>
    <n v="425155153"/>
    <n v="57"/>
    <m/>
    <n v="18"/>
    <n v="40"/>
    <n v="4"/>
    <n v="90"/>
    <n v="3"/>
    <n v="90"/>
    <x v="0"/>
    <x v="1"/>
    <n v="3"/>
    <n v="4"/>
    <x v="13"/>
    <x v="2"/>
  </r>
  <r>
    <n v="11292532"/>
    <n v="15"/>
    <x v="1"/>
    <n v="987759"/>
    <n v="1"/>
    <n v="416499733"/>
    <n v="385638736"/>
    <n v="75"/>
    <n v="3"/>
    <n v="25"/>
    <n v="14"/>
    <n v="4"/>
    <n v="90"/>
    <n v="2"/>
    <n v="90"/>
    <x v="0"/>
    <x v="0"/>
    <n v="4"/>
    <n v="2"/>
    <x v="6"/>
    <x v="4"/>
  </r>
  <r>
    <n v="11291440"/>
    <n v="26"/>
    <x v="0"/>
    <n v="2055939"/>
    <n v="2"/>
    <n v="336042384"/>
    <n v="329025137"/>
    <n v="58"/>
    <n v="0"/>
    <n v="18"/>
    <n v="32"/>
    <n v="4"/>
    <n v="90"/>
    <n v="4"/>
    <n v="90"/>
    <x v="0"/>
    <x v="0"/>
    <n v="4"/>
    <n v="4"/>
    <x v="3"/>
    <x v="6"/>
  </r>
  <r>
    <n v="11291439"/>
    <n v="61"/>
    <x v="1"/>
    <n v="987759"/>
    <n v="1"/>
    <n v="416499733"/>
    <n v="385638736"/>
    <n v="47"/>
    <n v="3"/>
    <n v="25"/>
    <n v="47"/>
    <n v="4"/>
    <n v="90"/>
    <n v="7"/>
    <n v="90"/>
    <x v="0"/>
    <x v="6"/>
    <n v="4"/>
    <n v="7"/>
    <x v="13"/>
    <x v="8"/>
  </r>
  <r>
    <n v="11291439"/>
    <n v="31"/>
    <x v="0"/>
    <n v="987759"/>
    <n v="1"/>
    <n v="416499733"/>
    <n v="385638736"/>
    <n v="47"/>
    <n v="3"/>
    <n v="25"/>
    <n v="47"/>
    <n v="4"/>
    <n v="90"/>
    <n v="7"/>
    <n v="90"/>
    <x v="0"/>
    <x v="6"/>
    <n v="4"/>
    <n v="7"/>
    <x v="13"/>
    <x v="8"/>
  </r>
  <r>
    <n v="11291437"/>
    <n v="68"/>
    <x v="1"/>
    <n v="987759"/>
    <n v="1"/>
    <n v="366850469"/>
    <n v="385638736"/>
    <n v="61"/>
    <n v="3"/>
    <n v="25"/>
    <n v="21"/>
    <n v="4"/>
    <n v="90"/>
    <n v="3"/>
    <n v="90"/>
    <x v="0"/>
    <x v="0"/>
    <n v="4"/>
    <n v="3"/>
    <x v="4"/>
    <x v="1"/>
  </r>
  <r>
    <n v="11291406"/>
    <n v="62"/>
    <x v="1"/>
    <n v="2056587"/>
    <n v="2"/>
    <n v="369285954"/>
    <n v="366983489"/>
    <n v="34"/>
    <m/>
    <n v="21"/>
    <n v="14"/>
    <n v="0"/>
    <m/>
    <n v="6"/>
    <n v="90"/>
    <x v="0"/>
    <x v="0"/>
    <n v="6"/>
    <n v="0"/>
    <x v="4"/>
    <x v="15"/>
  </r>
  <r>
    <n v="11291405"/>
    <n v="21"/>
    <x v="1"/>
    <n v="2054220"/>
    <n v="2"/>
    <n v="425127175"/>
    <n v="425127172"/>
    <n v="42"/>
    <m/>
    <n v="17"/>
    <n v="14"/>
    <n v="0"/>
    <m/>
    <n v="1"/>
    <n v="90"/>
    <x v="0"/>
    <x v="0"/>
    <n v="1"/>
    <n v="0"/>
    <x v="2"/>
    <x v="1"/>
  </r>
  <r>
    <n v="11291403"/>
    <n v="25"/>
    <x v="1"/>
    <n v="463529"/>
    <n v="2"/>
    <n v="421222693"/>
    <n v="415967311"/>
    <n v="28"/>
    <m/>
    <n v="17"/>
    <n v="14"/>
    <n v="0"/>
    <m/>
    <n v="5"/>
    <n v="90"/>
    <x v="0"/>
    <x v="0"/>
    <n v="5"/>
    <n v="0"/>
    <x v="2"/>
    <x v="5"/>
  </r>
  <r>
    <n v="11291296"/>
    <n v="17"/>
    <x v="1"/>
    <n v="990223"/>
    <n v="2"/>
    <n v="426780436"/>
    <n v="332103270"/>
    <n v="24"/>
    <n v="10"/>
    <n v="21"/>
    <n v="14"/>
    <n v="0"/>
    <m/>
    <n v="3"/>
    <n v="90"/>
    <x v="0"/>
    <x v="0"/>
    <n v="3"/>
    <n v="0"/>
    <x v="4"/>
    <x v="0"/>
  </r>
  <r>
    <n v="11289748"/>
    <n v="48"/>
    <x v="1"/>
    <n v="1414488"/>
    <n v="1"/>
    <n v="365408584"/>
    <n v="364182096"/>
    <n v="81"/>
    <n v="1"/>
    <n v="30"/>
    <n v="17"/>
    <n v="1"/>
    <n v="90"/>
    <n v="0"/>
    <m/>
    <x v="0"/>
    <x v="0"/>
    <n v="1"/>
    <n v="0"/>
    <x v="11"/>
    <x v="1"/>
  </r>
  <r>
    <n v="11289721"/>
    <n v="25"/>
    <x v="0"/>
    <n v="463541"/>
    <n v="1"/>
    <n v="381478406"/>
    <n v="399587813"/>
    <n v="73"/>
    <n v="3"/>
    <n v="26"/>
    <n v="19"/>
    <n v="1"/>
    <n v="90"/>
    <n v="5"/>
    <n v="90"/>
    <x v="0"/>
    <x v="0"/>
    <n v="1"/>
    <n v="5"/>
    <x v="4"/>
    <x v="12"/>
  </r>
  <r>
    <n v="11289648"/>
    <n v="41"/>
    <x v="0"/>
    <n v="2057848"/>
    <n v="2"/>
    <n v="357045999"/>
    <n v="331640107"/>
    <n v="42"/>
    <m/>
    <n v="23"/>
    <n v="26"/>
    <n v="4"/>
    <n v="90"/>
    <n v="1"/>
    <n v="65"/>
    <x v="0"/>
    <x v="4"/>
    <n v="1"/>
    <n v="4"/>
    <x v="1"/>
    <x v="8"/>
  </r>
  <r>
    <n v="11289615"/>
    <n v="69"/>
    <x v="0"/>
    <n v="793621"/>
    <n v="1"/>
    <n v="395022791"/>
    <n v="395561803"/>
    <n v="77"/>
    <n v="15"/>
    <n v="37"/>
    <n v="30"/>
    <n v="1"/>
    <n v="90"/>
    <n v="5"/>
    <n v="90"/>
    <x v="4"/>
    <x v="3"/>
    <n v="1"/>
    <n v="5"/>
    <x v="4"/>
    <x v="12"/>
  </r>
  <r>
    <n v="11289615"/>
    <n v="27"/>
    <x v="0"/>
    <n v="793621"/>
    <n v="1"/>
    <n v="395022791"/>
    <n v="395561803"/>
    <n v="77"/>
    <n v="15"/>
    <n v="37"/>
    <n v="30"/>
    <n v="1"/>
    <n v="90"/>
    <n v="5"/>
    <n v="90"/>
    <x v="4"/>
    <x v="3"/>
    <n v="1"/>
    <n v="5"/>
    <x v="4"/>
    <x v="12"/>
  </r>
  <r>
    <n v="11289613"/>
    <n v="47"/>
    <x v="0"/>
    <n v="793621"/>
    <n v="1"/>
    <n v="395022791"/>
    <n v="395561803"/>
    <n v="77"/>
    <n v="15"/>
    <n v="37"/>
    <n v="15"/>
    <n v="1"/>
    <n v="90"/>
    <n v="3"/>
    <n v="90"/>
    <x v="4"/>
    <x v="1"/>
    <n v="1"/>
    <n v="3"/>
    <x v="9"/>
    <x v="7"/>
  </r>
  <r>
    <n v="11289578"/>
    <n v="88"/>
    <x v="0"/>
    <n v="793621"/>
    <n v="1"/>
    <n v="395022791"/>
    <n v="395561803"/>
    <n v="53"/>
    <n v="14"/>
    <n v="37"/>
    <n v="22"/>
    <n v="1"/>
    <n v="90"/>
    <n v="3"/>
    <n v="90"/>
    <x v="4"/>
    <x v="0"/>
    <n v="1"/>
    <n v="3"/>
    <x v="11"/>
    <x v="7"/>
  </r>
  <r>
    <n v="11289556"/>
    <n v="85"/>
    <x v="1"/>
    <n v="793621"/>
    <n v="1"/>
    <n v="395022791"/>
    <n v="395561803"/>
    <n v="66"/>
    <n v="14"/>
    <n v="37"/>
    <n v="27"/>
    <n v="1"/>
    <n v="90"/>
    <n v="0"/>
    <m/>
    <x v="4"/>
    <x v="0"/>
    <n v="1"/>
    <n v="0"/>
    <x v="6"/>
    <x v="1"/>
  </r>
  <r>
    <n v="11289518"/>
    <n v="76"/>
    <x v="0"/>
    <n v="793621"/>
    <n v="1"/>
    <n v="395022791"/>
    <n v="395561803"/>
    <n v="51"/>
    <n v="14"/>
    <n v="36"/>
    <n v="24"/>
    <n v="1"/>
    <n v="90"/>
    <n v="4"/>
    <n v="90"/>
    <x v="4"/>
    <x v="0"/>
    <n v="1"/>
    <n v="4"/>
    <x v="11"/>
    <x v="8"/>
  </r>
  <r>
    <n v="11289368"/>
    <n v="81"/>
    <x v="0"/>
    <n v="121578"/>
    <n v="2"/>
    <n v="370701594"/>
    <n v="391525610"/>
    <n v="61"/>
    <n v="3"/>
    <n v="25"/>
    <n v="36"/>
    <n v="2"/>
    <n v="90"/>
    <n v="4"/>
    <n v="90"/>
    <x v="0"/>
    <x v="0"/>
    <n v="4"/>
    <n v="2"/>
    <x v="5"/>
    <x v="4"/>
  </r>
  <r>
    <n v="11289368"/>
    <n v="37"/>
    <x v="0"/>
    <n v="2054191"/>
    <n v="1"/>
    <n v="367589207"/>
    <n v="365672928"/>
    <n v="61"/>
    <m/>
    <n v="28"/>
    <n v="39"/>
    <n v="2"/>
    <n v="90"/>
    <n v="4"/>
    <n v="90"/>
    <x v="0"/>
    <x v="0"/>
    <n v="2"/>
    <n v="4"/>
    <x v="5"/>
    <x v="7"/>
  </r>
  <r>
    <n v="11289358"/>
    <n v="25"/>
    <x v="0"/>
    <n v="2053670"/>
    <n v="1"/>
    <n v="430481466"/>
    <n v="381880911"/>
    <n v="31"/>
    <n v="3"/>
    <n v="22"/>
    <n v="22"/>
    <n v="4"/>
    <n v="90"/>
    <n v="3"/>
    <n v="90"/>
    <x v="0"/>
    <x v="0"/>
    <n v="4"/>
    <n v="3"/>
    <x v="2"/>
    <x v="1"/>
  </r>
  <r>
    <n v="11289358"/>
    <n v="7"/>
    <x v="0"/>
    <n v="990223"/>
    <n v="2"/>
    <n v="418045540"/>
    <n v="332103270"/>
    <n v="31"/>
    <n v="10"/>
    <n v="21"/>
    <n v="26"/>
    <n v="4"/>
    <n v="90"/>
    <n v="3"/>
    <n v="90"/>
    <x v="0"/>
    <x v="0"/>
    <n v="3"/>
    <n v="4"/>
    <x v="0"/>
    <x v="2"/>
  </r>
  <r>
    <n v="11289031"/>
    <n v="10"/>
    <x v="1"/>
    <n v="1333784"/>
    <n v="1"/>
    <n v="411444570"/>
    <n v="409194397"/>
    <n v="53"/>
    <n v="10"/>
    <n v="45"/>
    <n v="43"/>
    <n v="6"/>
    <n v="90"/>
    <n v="0"/>
    <m/>
    <x v="6"/>
    <x v="0"/>
    <n v="6"/>
    <n v="0"/>
    <x v="2"/>
    <x v="15"/>
  </r>
  <r>
    <n v="11288902"/>
    <n v="24"/>
    <x v="1"/>
    <n v="120994"/>
    <n v="2"/>
    <n v="431897450"/>
    <n v="431954626"/>
    <n v="48"/>
    <n v="6"/>
    <n v="17"/>
    <n v="14"/>
    <n v="0"/>
    <m/>
    <n v="2"/>
    <n v="90"/>
    <x v="0"/>
    <x v="0"/>
    <n v="2"/>
    <n v="0"/>
    <x v="2"/>
    <x v="4"/>
  </r>
  <r>
    <n v="11288883"/>
    <n v="9"/>
    <x v="0"/>
    <n v="1601680"/>
    <n v="2"/>
    <n v="402713413"/>
    <n v="393484309"/>
    <n v="49"/>
    <n v="2"/>
    <n v="22"/>
    <n v="38"/>
    <n v="4"/>
    <n v="90"/>
    <n v="1"/>
    <n v="90"/>
    <x v="0"/>
    <x v="1"/>
    <n v="1"/>
    <n v="4"/>
    <x v="3"/>
    <x v="8"/>
  </r>
  <r>
    <n v="11288875"/>
    <n v="40"/>
    <x v="0"/>
    <n v="990223"/>
    <n v="2"/>
    <n v="418045540"/>
    <n v="332103270"/>
    <n v="52"/>
    <n v="10"/>
    <n v="21"/>
    <n v="32"/>
    <n v="4"/>
    <n v="90"/>
    <n v="3"/>
    <n v="90"/>
    <x v="0"/>
    <x v="0"/>
    <n v="3"/>
    <n v="4"/>
    <x v="5"/>
    <x v="2"/>
  </r>
  <r>
    <n v="11288875"/>
    <n v="21"/>
    <x v="0"/>
    <n v="990223"/>
    <n v="2"/>
    <n v="422407611"/>
    <n v="332103270"/>
    <n v="52"/>
    <n v="10"/>
    <n v="21"/>
    <n v="32"/>
    <n v="4"/>
    <n v="90"/>
    <n v="3"/>
    <n v="90"/>
    <x v="0"/>
    <x v="0"/>
    <n v="3"/>
    <n v="4"/>
    <x v="5"/>
    <x v="2"/>
  </r>
  <r>
    <n v="11288850"/>
    <n v="30"/>
    <x v="0"/>
    <n v="71272"/>
    <n v="2"/>
    <n v="389191030"/>
    <n v="391759396"/>
    <n v="33"/>
    <n v="9"/>
    <n v="46"/>
    <n v="40"/>
    <n v="4"/>
    <n v="90"/>
    <n v="1"/>
    <n v="90"/>
    <x v="0"/>
    <x v="0"/>
    <n v="1"/>
    <n v="4"/>
    <x v="4"/>
    <x v="8"/>
  </r>
  <r>
    <n v="11288740"/>
    <n v="40"/>
    <x v="0"/>
    <n v="1165251"/>
    <n v="2"/>
    <n v="395478903"/>
    <n v="402138502"/>
    <n v="62"/>
    <m/>
    <n v="30"/>
    <n v="32"/>
    <n v="4"/>
    <n v="90"/>
    <n v="2"/>
    <n v="90"/>
    <x v="0"/>
    <x v="4"/>
    <n v="2"/>
    <n v="4"/>
    <x v="1"/>
    <x v="7"/>
  </r>
  <r>
    <n v="11288740"/>
    <n v="31"/>
    <x v="0"/>
    <n v="1165251"/>
    <n v="2"/>
    <n v="395478903"/>
    <n v="402138502"/>
    <n v="62"/>
    <m/>
    <n v="30"/>
    <n v="32"/>
    <n v="4"/>
    <n v="90"/>
    <n v="2"/>
    <n v="90"/>
    <x v="0"/>
    <x v="4"/>
    <n v="2"/>
    <n v="4"/>
    <x v="1"/>
    <x v="7"/>
  </r>
  <r>
    <n v="11288722"/>
    <n v="69"/>
    <x v="1"/>
    <n v="987759"/>
    <n v="1"/>
    <n v="366850469"/>
    <n v="385638736"/>
    <n v="60"/>
    <n v="3"/>
    <n v="25"/>
    <n v="25"/>
    <n v="4"/>
    <n v="90"/>
    <n v="2"/>
    <n v="90"/>
    <x v="0"/>
    <x v="4"/>
    <n v="4"/>
    <n v="2"/>
    <x v="2"/>
    <x v="4"/>
  </r>
  <r>
    <n v="11288592"/>
    <n v="26"/>
    <x v="0"/>
    <n v="121578"/>
    <n v="1"/>
    <n v="370701594"/>
    <n v="391525610"/>
    <n v="73"/>
    <n v="3"/>
    <n v="26"/>
    <n v="16"/>
    <n v="4"/>
    <n v="90"/>
    <n v="7"/>
    <n v="90"/>
    <x v="0"/>
    <x v="3"/>
    <n v="4"/>
    <n v="7"/>
    <x v="6"/>
    <x v="8"/>
  </r>
  <r>
    <n v="11288380"/>
    <n v="95"/>
    <x v="1"/>
    <n v="1902440"/>
    <n v="1"/>
    <n v="385338182"/>
    <n v="379590297"/>
    <n v="49"/>
    <n v="4"/>
    <n v="24"/>
    <n v="33"/>
    <n v="7"/>
    <n v="90"/>
    <n v="1"/>
    <n v="90"/>
    <x v="0"/>
    <x v="0"/>
    <n v="7"/>
    <n v="1"/>
    <x v="5"/>
    <x v="15"/>
  </r>
  <r>
    <n v="11288280"/>
    <n v="56"/>
    <x v="1"/>
    <n v="1414488"/>
    <n v="1"/>
    <n v="365408584"/>
    <n v="364182096"/>
    <n v="79"/>
    <n v="1"/>
    <n v="29"/>
    <n v="14"/>
    <n v="1"/>
    <n v="90"/>
    <n v="1"/>
    <n v="90"/>
    <x v="0"/>
    <x v="0"/>
    <n v="1"/>
    <n v="1"/>
    <x v="11"/>
    <x v="6"/>
  </r>
  <r>
    <n v="11288021"/>
    <n v="80"/>
    <x v="0"/>
    <n v="2055666"/>
    <n v="2"/>
    <n v="425155156"/>
    <n v="425155153"/>
    <n v="57"/>
    <m/>
    <n v="18"/>
    <n v="40"/>
    <n v="4"/>
    <n v="90"/>
    <n v="3"/>
    <n v="90"/>
    <x v="0"/>
    <x v="1"/>
    <n v="3"/>
    <n v="4"/>
    <x v="13"/>
    <x v="2"/>
  </r>
  <r>
    <n v="11288021"/>
    <n v="20"/>
    <x v="0"/>
    <n v="121578"/>
    <n v="1"/>
    <n v="397504416"/>
    <n v="391525610"/>
    <n v="57"/>
    <n v="3"/>
    <n v="27"/>
    <n v="16"/>
    <n v="4"/>
    <n v="90"/>
    <n v="3"/>
    <n v="90"/>
    <x v="0"/>
    <x v="1"/>
    <n v="4"/>
    <n v="3"/>
    <x v="6"/>
    <x v="1"/>
  </r>
  <r>
    <n v="11287909"/>
    <n v="29"/>
    <x v="1"/>
    <n v="948677"/>
    <n v="2"/>
    <n v="414345554"/>
    <n v="327154608"/>
    <n v="31"/>
    <n v="8"/>
    <n v="19"/>
    <n v="14"/>
    <n v="0"/>
    <m/>
    <n v="3"/>
    <n v="90"/>
    <x v="0"/>
    <x v="0"/>
    <n v="3"/>
    <n v="0"/>
    <x v="4"/>
    <x v="0"/>
  </r>
  <r>
    <n v="11287908"/>
    <n v="3"/>
    <x v="1"/>
    <n v="1333784"/>
    <n v="2"/>
    <n v="410889908"/>
    <n v="409194397"/>
    <n v="24"/>
    <n v="10"/>
    <n v="39"/>
    <n v="14"/>
    <n v="0"/>
    <m/>
    <n v="4"/>
    <n v="90"/>
    <x v="0"/>
    <x v="0"/>
    <n v="4"/>
    <n v="0"/>
    <x v="10"/>
    <x v="3"/>
  </r>
  <r>
    <n v="11287120"/>
    <n v="42"/>
    <x v="0"/>
    <n v="1365742"/>
    <n v="2"/>
    <n v="418934272"/>
    <n v="418908010"/>
    <n v="53"/>
    <m/>
    <n v="43"/>
    <n v="32"/>
    <n v="4"/>
    <n v="90"/>
    <n v="5"/>
    <n v="90"/>
    <x v="0"/>
    <x v="0"/>
    <n v="5"/>
    <n v="4"/>
    <x v="6"/>
    <x v="1"/>
  </r>
  <r>
    <n v="11287053"/>
    <n v="15"/>
    <x v="1"/>
    <n v="2052502"/>
    <n v="1"/>
    <n v="423782156"/>
    <n v="425093560"/>
    <n v="42"/>
    <m/>
    <n v="12"/>
    <n v="14"/>
    <n v="5"/>
    <n v="90"/>
    <n v="0"/>
    <m/>
    <x v="2"/>
    <x v="0"/>
    <n v="5"/>
    <n v="0"/>
    <x v="1"/>
    <x v="5"/>
  </r>
  <r>
    <n v="11286144"/>
    <n v="84"/>
    <x v="0"/>
    <n v="1601680"/>
    <n v="2"/>
    <n v="402713413"/>
    <n v="393484309"/>
    <n v="61"/>
    <n v="2"/>
    <n v="23"/>
    <n v="42"/>
    <n v="1"/>
    <n v="90"/>
    <n v="1"/>
    <n v="90"/>
    <x v="0"/>
    <x v="1"/>
    <n v="1"/>
    <n v="1"/>
    <x v="12"/>
    <x v="6"/>
  </r>
  <r>
    <n v="11286144"/>
    <n v="33"/>
    <x v="0"/>
    <n v="463541"/>
    <n v="1"/>
    <n v="381478406"/>
    <n v="399587813"/>
    <n v="61"/>
    <n v="3"/>
    <n v="26"/>
    <n v="32"/>
    <n v="1"/>
    <n v="90"/>
    <n v="1"/>
    <n v="90"/>
    <x v="0"/>
    <x v="1"/>
    <n v="1"/>
    <n v="1"/>
    <x v="0"/>
    <x v="6"/>
  </r>
  <r>
    <n v="11285866"/>
    <n v="31"/>
    <x v="1"/>
    <n v="987759"/>
    <n v="2"/>
    <n v="366850469"/>
    <n v="385638736"/>
    <n v="52"/>
    <n v="3"/>
    <n v="25"/>
    <n v="23"/>
    <n v="0"/>
    <m/>
    <n v="4"/>
    <n v="90"/>
    <x v="3"/>
    <x v="0"/>
    <n v="4"/>
    <n v="0"/>
    <x v="2"/>
    <x v="3"/>
  </r>
  <r>
    <n v="11285680"/>
    <n v="73"/>
    <x v="1"/>
    <n v="463541"/>
    <n v="1"/>
    <n v="381478406"/>
    <n v="399587813"/>
    <n v="53"/>
    <n v="3"/>
    <n v="26"/>
    <n v="25"/>
    <n v="1"/>
    <n v="90"/>
    <n v="0"/>
    <m/>
    <x v="0"/>
    <x v="1"/>
    <n v="1"/>
    <n v="0"/>
    <x v="2"/>
    <x v="1"/>
  </r>
  <r>
    <n v="11285527"/>
    <n v="53"/>
    <x v="1"/>
    <n v="793621"/>
    <n v="1"/>
    <n v="395022791"/>
    <n v="395561803"/>
    <n v="67"/>
    <n v="15"/>
    <n v="37"/>
    <n v="23"/>
    <n v="1"/>
    <n v="90"/>
    <n v="1"/>
    <n v="90"/>
    <x v="4"/>
    <x v="1"/>
    <n v="1"/>
    <n v="1"/>
    <x v="11"/>
    <x v="6"/>
  </r>
  <r>
    <n v="11285526"/>
    <n v="78"/>
    <x v="1"/>
    <n v="793621"/>
    <n v="1"/>
    <n v="395022791"/>
    <n v="395561803"/>
    <n v="68"/>
    <n v="15"/>
    <n v="37"/>
    <n v="14"/>
    <n v="1"/>
    <n v="90"/>
    <n v="0"/>
    <m/>
    <x v="4"/>
    <x v="1"/>
    <n v="1"/>
    <n v="0"/>
    <x v="9"/>
    <x v="1"/>
  </r>
  <r>
    <n v="11285526"/>
    <n v="7"/>
    <x v="1"/>
    <n v="793621"/>
    <n v="1"/>
    <n v="395022791"/>
    <n v="395561803"/>
    <n v="68"/>
    <n v="15"/>
    <n v="37"/>
    <n v="14"/>
    <n v="1"/>
    <n v="90"/>
    <n v="0"/>
    <m/>
    <x v="4"/>
    <x v="1"/>
    <n v="1"/>
    <n v="0"/>
    <x v="9"/>
    <x v="1"/>
  </r>
  <r>
    <n v="11285508"/>
    <n v="44"/>
    <x v="0"/>
    <n v="463541"/>
    <n v="1"/>
    <n v="381478406"/>
    <n v="399587813"/>
    <n v="77"/>
    <n v="3"/>
    <n v="26"/>
    <n v="20"/>
    <n v="1"/>
    <n v="90"/>
    <n v="3"/>
    <n v="90"/>
    <x v="0"/>
    <x v="0"/>
    <n v="1"/>
    <n v="3"/>
    <x v="4"/>
    <x v="7"/>
  </r>
  <r>
    <n v="11285434"/>
    <n v="9"/>
    <x v="1"/>
    <n v="1431173"/>
    <n v="2"/>
    <n v="432300477"/>
    <n v="317375869"/>
    <n v="79"/>
    <m/>
    <n v="12"/>
    <n v="42"/>
    <n v="1"/>
    <n v="90"/>
    <n v="3"/>
    <n v="90"/>
    <x v="0"/>
    <x v="5"/>
    <n v="3"/>
    <n v="1"/>
    <x v="15"/>
    <x v="4"/>
  </r>
  <r>
    <n v="11285188"/>
    <n v="52"/>
    <x v="0"/>
    <n v="2053670"/>
    <n v="1"/>
    <n v="430481466"/>
    <n v="381880911"/>
    <n v="38"/>
    <n v="3"/>
    <n v="22"/>
    <n v="30"/>
    <n v="4"/>
    <n v="90"/>
    <n v="3"/>
    <n v="90"/>
    <x v="0"/>
    <x v="0"/>
    <n v="4"/>
    <n v="3"/>
    <x v="0"/>
    <x v="1"/>
  </r>
  <r>
    <n v="11284454"/>
    <n v="71"/>
    <x v="0"/>
    <n v="987759"/>
    <n v="1"/>
    <n v="379487810"/>
    <n v="385638736"/>
    <n v="52"/>
    <n v="3"/>
    <n v="25"/>
    <n v="22"/>
    <n v="4"/>
    <n v="90"/>
    <n v="3"/>
    <n v="90"/>
    <x v="0"/>
    <x v="0"/>
    <n v="4"/>
    <n v="3"/>
    <x v="2"/>
    <x v="1"/>
  </r>
  <r>
    <n v="11284454"/>
    <n v="42"/>
    <x v="0"/>
    <n v="987759"/>
    <n v="1"/>
    <n v="366730961"/>
    <n v="385638736"/>
    <n v="52"/>
    <n v="3"/>
    <n v="25"/>
    <n v="22"/>
    <n v="4"/>
    <n v="90"/>
    <n v="3"/>
    <n v="90"/>
    <x v="0"/>
    <x v="0"/>
    <n v="4"/>
    <n v="3"/>
    <x v="2"/>
    <x v="1"/>
  </r>
  <r>
    <n v="11284413"/>
    <n v="82"/>
    <x v="1"/>
    <n v="987759"/>
    <n v="2"/>
    <n v="366730961"/>
    <n v="385638736"/>
    <n v="50"/>
    <n v="3"/>
    <n v="25"/>
    <n v="24"/>
    <n v="0"/>
    <m/>
    <n v="4"/>
    <n v="90"/>
    <x v="3"/>
    <x v="0"/>
    <n v="4"/>
    <n v="0"/>
    <x v="2"/>
    <x v="3"/>
  </r>
  <r>
    <n v="11284326"/>
    <n v="44"/>
    <x v="1"/>
    <n v="121578"/>
    <n v="1"/>
    <n v="397377977"/>
    <n v="391525610"/>
    <n v="50"/>
    <n v="3"/>
    <n v="27"/>
    <n v="13"/>
    <n v="4"/>
    <n v="90"/>
    <n v="3"/>
    <n v="90"/>
    <x v="0"/>
    <x v="0"/>
    <n v="4"/>
    <n v="3"/>
    <x v="11"/>
    <x v="1"/>
  </r>
  <r>
    <n v="11284314"/>
    <n v="87"/>
    <x v="1"/>
    <n v="121578"/>
    <n v="2"/>
    <n v="370701594"/>
    <n v="391525610"/>
    <n v="63"/>
    <n v="3"/>
    <n v="25"/>
    <n v="23"/>
    <n v="0"/>
    <m/>
    <n v="4"/>
    <n v="90"/>
    <x v="3"/>
    <x v="0"/>
    <n v="4"/>
    <n v="0"/>
    <x v="2"/>
    <x v="3"/>
  </r>
  <r>
    <n v="11284313"/>
    <n v="40"/>
    <x v="1"/>
    <n v="987759"/>
    <n v="2"/>
    <n v="379487810"/>
    <n v="385638736"/>
    <n v="50"/>
    <n v="3"/>
    <n v="25"/>
    <n v="24"/>
    <n v="0"/>
    <m/>
    <n v="4"/>
    <n v="90"/>
    <x v="3"/>
    <x v="0"/>
    <n v="4"/>
    <n v="0"/>
    <x v="2"/>
    <x v="3"/>
  </r>
  <r>
    <n v="11284303"/>
    <n v="37"/>
    <x v="1"/>
    <n v="2052502"/>
    <n v="1"/>
    <n v="424221226"/>
    <n v="425093560"/>
    <n v="42"/>
    <m/>
    <n v="12"/>
    <n v="14"/>
    <n v="5"/>
    <n v="90"/>
    <n v="0"/>
    <m/>
    <x v="2"/>
    <x v="0"/>
    <n v="5"/>
    <n v="0"/>
    <x v="1"/>
    <x v="5"/>
  </r>
  <r>
    <n v="11284301"/>
    <n v="76"/>
    <x v="1"/>
    <n v="987759"/>
    <n v="2"/>
    <n v="366730961"/>
    <n v="385638736"/>
    <n v="50"/>
    <n v="3"/>
    <n v="25"/>
    <n v="24"/>
    <n v="0"/>
    <m/>
    <n v="4"/>
    <n v="90"/>
    <x v="3"/>
    <x v="0"/>
    <n v="4"/>
    <n v="0"/>
    <x v="2"/>
    <x v="3"/>
  </r>
  <r>
    <n v="11284252"/>
    <n v="7"/>
    <x v="0"/>
    <n v="987759"/>
    <n v="1"/>
    <n v="366730961"/>
    <n v="385638736"/>
    <n v="48"/>
    <n v="3"/>
    <n v="23"/>
    <n v="46"/>
    <n v="4"/>
    <n v="90"/>
    <n v="9"/>
    <n v="90"/>
    <x v="0"/>
    <x v="0"/>
    <n v="4"/>
    <n v="9"/>
    <x v="13"/>
    <x v="11"/>
  </r>
  <r>
    <n v="11283605"/>
    <n v="60"/>
    <x v="1"/>
    <n v="120994"/>
    <n v="2"/>
    <n v="431895629"/>
    <n v="431954626"/>
    <n v="48"/>
    <n v="5"/>
    <n v="17"/>
    <n v="14"/>
    <n v="0"/>
    <m/>
    <n v="2"/>
    <n v="90"/>
    <x v="0"/>
    <x v="0"/>
    <n v="2"/>
    <n v="0"/>
    <x v="2"/>
    <x v="4"/>
  </r>
  <r>
    <n v="11283515"/>
    <n v="73"/>
    <x v="1"/>
    <n v="279611"/>
    <n v="1"/>
    <n v="409071032"/>
    <n v="374348778"/>
    <n v="48"/>
    <m/>
    <n v="37"/>
    <n v="24"/>
    <n v="7"/>
    <n v="90"/>
    <n v="0"/>
    <m/>
    <x v="0"/>
    <x v="4"/>
    <n v="7"/>
    <n v="0"/>
    <x v="11"/>
    <x v="14"/>
  </r>
  <r>
    <n v="11283471"/>
    <n v="86"/>
    <x v="0"/>
    <n v="793621"/>
    <n v="1"/>
    <n v="395022791"/>
    <n v="395561803"/>
    <n v="83"/>
    <n v="14"/>
    <n v="36"/>
    <n v="15"/>
    <n v="2"/>
    <n v="90"/>
    <n v="6"/>
    <n v="90"/>
    <x v="4"/>
    <x v="3"/>
    <n v="2"/>
    <n v="6"/>
    <x v="9"/>
    <x v="12"/>
  </r>
  <r>
    <n v="11283468"/>
    <n v="24"/>
    <x v="1"/>
    <n v="314902"/>
    <n v="2"/>
    <n v="403076622"/>
    <n v="373327797"/>
    <n v="51"/>
    <n v="4"/>
    <n v="17"/>
    <n v="39"/>
    <n v="2"/>
    <n v="90"/>
    <n v="4"/>
    <n v="90"/>
    <x v="4"/>
    <x v="0"/>
    <n v="4"/>
    <n v="2"/>
    <x v="13"/>
    <x v="4"/>
  </r>
  <r>
    <n v="11283163"/>
    <n v="42"/>
    <x v="1"/>
    <n v="1456633"/>
    <n v="2"/>
    <n v="391261742"/>
    <n v="391906523"/>
    <n v="45"/>
    <n v="4"/>
    <n v="34"/>
    <n v="39"/>
    <n v="2"/>
    <n v="90"/>
    <n v="5"/>
    <n v="90"/>
    <x v="4"/>
    <x v="0"/>
    <n v="5"/>
    <n v="2"/>
    <x v="0"/>
    <x v="0"/>
  </r>
  <r>
    <n v="11282963"/>
    <n v="2"/>
    <x v="1"/>
    <n v="490468"/>
    <n v="2"/>
    <n v="412259956"/>
    <n v="404472951"/>
    <n v="45"/>
    <n v="2"/>
    <n v="29"/>
    <n v="41"/>
    <n v="2"/>
    <n v="90"/>
    <n v="3"/>
    <n v="90"/>
    <x v="0"/>
    <x v="0"/>
    <n v="3"/>
    <n v="2"/>
    <x v="5"/>
    <x v="1"/>
  </r>
  <r>
    <n v="11282959"/>
    <n v="70"/>
    <x v="1"/>
    <n v="793621"/>
    <n v="1"/>
    <n v="395022791"/>
    <n v="395561803"/>
    <n v="70"/>
    <n v="14"/>
    <n v="36"/>
    <n v="20"/>
    <n v="2"/>
    <n v="90"/>
    <n v="5"/>
    <n v="90"/>
    <x v="4"/>
    <x v="0"/>
    <n v="2"/>
    <n v="5"/>
    <x v="8"/>
    <x v="8"/>
  </r>
  <r>
    <n v="11282959"/>
    <n v="14"/>
    <x v="0"/>
    <n v="793621"/>
    <n v="1"/>
    <n v="395022791"/>
    <n v="395561803"/>
    <n v="70"/>
    <n v="14"/>
    <n v="36"/>
    <n v="20"/>
    <n v="2"/>
    <n v="90"/>
    <n v="5"/>
    <n v="90"/>
    <x v="4"/>
    <x v="0"/>
    <n v="2"/>
    <n v="5"/>
    <x v="8"/>
    <x v="8"/>
  </r>
  <r>
    <n v="11282958"/>
    <n v="2"/>
    <x v="0"/>
    <n v="490468"/>
    <n v="2"/>
    <n v="398989358"/>
    <n v="404472951"/>
    <n v="48"/>
    <n v="2"/>
    <n v="29"/>
    <n v="39"/>
    <n v="2"/>
    <n v="90"/>
    <n v="3"/>
    <n v="90"/>
    <x v="4"/>
    <x v="0"/>
    <n v="3"/>
    <n v="2"/>
    <x v="5"/>
    <x v="1"/>
  </r>
  <r>
    <n v="11282944"/>
    <n v="56"/>
    <x v="0"/>
    <n v="463541"/>
    <n v="1"/>
    <n v="349945167"/>
    <n v="399587813"/>
    <n v="55"/>
    <n v="3"/>
    <n v="24"/>
    <n v="29"/>
    <n v="2"/>
    <n v="90"/>
    <n v="3"/>
    <n v="90"/>
    <x v="0"/>
    <x v="0"/>
    <n v="2"/>
    <n v="3"/>
    <x v="0"/>
    <x v="2"/>
  </r>
  <r>
    <n v="11282939"/>
    <n v="77"/>
    <x v="1"/>
    <n v="793621"/>
    <n v="1"/>
    <n v="395022791"/>
    <n v="395561803"/>
    <n v="66"/>
    <n v="14"/>
    <n v="36"/>
    <n v="21"/>
    <n v="2"/>
    <n v="90"/>
    <n v="0"/>
    <m/>
    <x v="4"/>
    <x v="0"/>
    <n v="2"/>
    <n v="0"/>
    <x v="11"/>
    <x v="4"/>
  </r>
  <r>
    <n v="11282939"/>
    <n v="27"/>
    <x v="1"/>
    <n v="793621"/>
    <n v="1"/>
    <n v="386313285"/>
    <n v="395561803"/>
    <n v="66"/>
    <n v="14"/>
    <n v="36"/>
    <n v="21"/>
    <n v="2"/>
    <n v="90"/>
    <n v="0"/>
    <m/>
    <x v="4"/>
    <x v="0"/>
    <n v="2"/>
    <n v="0"/>
    <x v="11"/>
    <x v="4"/>
  </r>
  <r>
    <n v="11282939"/>
    <n v="24"/>
    <x v="1"/>
    <n v="793621"/>
    <n v="1"/>
    <n v="386313285"/>
    <n v="395561803"/>
    <n v="66"/>
    <n v="14"/>
    <n v="36"/>
    <n v="21"/>
    <n v="2"/>
    <n v="90"/>
    <n v="0"/>
    <m/>
    <x v="4"/>
    <x v="0"/>
    <n v="2"/>
    <n v="0"/>
    <x v="11"/>
    <x v="4"/>
  </r>
  <r>
    <n v="11282939"/>
    <n v="22"/>
    <x v="1"/>
    <n v="793621"/>
    <n v="1"/>
    <n v="395022791"/>
    <n v="395561803"/>
    <n v="66"/>
    <n v="14"/>
    <n v="36"/>
    <n v="21"/>
    <n v="2"/>
    <n v="90"/>
    <n v="0"/>
    <m/>
    <x v="4"/>
    <x v="0"/>
    <n v="2"/>
    <n v="0"/>
    <x v="11"/>
    <x v="4"/>
  </r>
  <r>
    <n v="11282297"/>
    <n v="30"/>
    <x v="0"/>
    <n v="990223"/>
    <n v="2"/>
    <n v="426780436"/>
    <n v="420582364"/>
    <n v="61"/>
    <n v="3"/>
    <n v="19"/>
    <n v="36"/>
    <n v="2"/>
    <n v="90"/>
    <n v="3"/>
    <n v="90"/>
    <x v="0"/>
    <x v="0"/>
    <n v="3"/>
    <n v="2"/>
    <x v="12"/>
    <x v="1"/>
  </r>
  <r>
    <n v="11281968"/>
    <n v="4"/>
    <x v="0"/>
    <n v="463541"/>
    <n v="2"/>
    <n v="349945167"/>
    <n v="399587813"/>
    <n v="32"/>
    <n v="3"/>
    <n v="25"/>
    <n v="27"/>
    <n v="4"/>
    <n v="90"/>
    <n v="2"/>
    <n v="90"/>
    <x v="0"/>
    <x v="0"/>
    <n v="2"/>
    <n v="4"/>
    <x v="1"/>
    <x v="7"/>
  </r>
  <r>
    <n v="11281965"/>
    <n v="73"/>
    <x v="1"/>
    <n v="490468"/>
    <n v="2"/>
    <n v="413173317"/>
    <n v="404472951"/>
    <n v="29"/>
    <n v="2"/>
    <n v="28"/>
    <n v="27"/>
    <n v="4"/>
    <n v="90"/>
    <n v="3"/>
    <n v="90"/>
    <x v="0"/>
    <x v="0"/>
    <n v="3"/>
    <n v="4"/>
    <x v="2"/>
    <x v="2"/>
  </r>
  <r>
    <n v="11281965"/>
    <n v="39"/>
    <x v="0"/>
    <n v="2053670"/>
    <n v="1"/>
    <n v="430481466"/>
    <n v="381880911"/>
    <n v="29"/>
    <n v="3"/>
    <n v="22"/>
    <n v="34"/>
    <n v="4"/>
    <n v="90"/>
    <n v="3"/>
    <n v="90"/>
    <x v="0"/>
    <x v="0"/>
    <n v="4"/>
    <n v="3"/>
    <x v="5"/>
    <x v="1"/>
  </r>
  <r>
    <n v="11281962"/>
    <n v="29"/>
    <x v="0"/>
    <n v="2056315"/>
    <n v="2"/>
    <n v="433664136"/>
    <n v="346835340"/>
    <n v="47"/>
    <n v="2"/>
    <n v="17"/>
    <n v="25"/>
    <n v="4"/>
    <n v="90"/>
    <n v="5"/>
    <n v="90"/>
    <x v="0"/>
    <x v="0"/>
    <n v="5"/>
    <n v="4"/>
    <x v="0"/>
    <x v="1"/>
  </r>
  <r>
    <n v="11281959"/>
    <n v="20"/>
    <x v="0"/>
    <n v="793621"/>
    <n v="2"/>
    <n v="395022791"/>
    <n v="395561803"/>
    <n v="34"/>
    <n v="14"/>
    <n v="33"/>
    <n v="27"/>
    <n v="4"/>
    <n v="90"/>
    <n v="2"/>
    <n v="90"/>
    <x v="0"/>
    <x v="1"/>
    <n v="2"/>
    <n v="4"/>
    <x v="4"/>
    <x v="7"/>
  </r>
  <r>
    <n v="11281481"/>
    <n v="76"/>
    <x v="1"/>
    <n v="793607"/>
    <n v="2"/>
    <n v="302208676"/>
    <n v="358163605"/>
    <n v="33"/>
    <n v="1"/>
    <n v="21"/>
    <n v="23"/>
    <n v="0"/>
    <m/>
    <n v="2"/>
    <n v="90"/>
    <x v="5"/>
    <x v="1"/>
    <n v="2"/>
    <n v="0"/>
    <x v="1"/>
    <x v="4"/>
  </r>
  <r>
    <n v="11281331"/>
    <n v="69"/>
    <x v="0"/>
    <n v="1588202"/>
    <n v="2"/>
    <n v="397710161"/>
    <n v="372367295"/>
    <n v="53"/>
    <m/>
    <n v="27"/>
    <n v="45"/>
    <n v="8"/>
    <n v="90"/>
    <n v="3"/>
    <n v="90"/>
    <x v="6"/>
    <x v="1"/>
    <n v="3"/>
    <n v="8"/>
    <x v="12"/>
    <x v="11"/>
  </r>
  <r>
    <n v="11280965"/>
    <n v="39"/>
    <x v="0"/>
    <n v="990223"/>
    <n v="2"/>
    <n v="422407611"/>
    <n v="332103270"/>
    <n v="48"/>
    <n v="10"/>
    <n v="20"/>
    <n v="37"/>
    <n v="2"/>
    <n v="90"/>
    <n v="3"/>
    <n v="90"/>
    <x v="4"/>
    <x v="0"/>
    <n v="3"/>
    <n v="2"/>
    <x v="12"/>
    <x v="1"/>
  </r>
  <r>
    <n v="11280964"/>
    <n v="23"/>
    <x v="1"/>
    <n v="987759"/>
    <n v="2"/>
    <n v="366850469"/>
    <n v="385638736"/>
    <n v="44"/>
    <n v="3"/>
    <n v="26"/>
    <n v="37"/>
    <n v="2"/>
    <n v="90"/>
    <n v="5"/>
    <n v="90"/>
    <x v="4"/>
    <x v="0"/>
    <n v="5"/>
    <n v="2"/>
    <x v="5"/>
    <x v="0"/>
  </r>
  <r>
    <n v="11280953"/>
    <n v="14"/>
    <x v="1"/>
    <n v="463541"/>
    <n v="1"/>
    <n v="349945167"/>
    <n v="399587813"/>
    <n v="49"/>
    <n v="3"/>
    <n v="25"/>
    <n v="22"/>
    <n v="2"/>
    <n v="90"/>
    <n v="3"/>
    <n v="90"/>
    <x v="0"/>
    <x v="0"/>
    <n v="2"/>
    <n v="3"/>
    <x v="2"/>
    <x v="2"/>
  </r>
  <r>
    <n v="11280944"/>
    <n v="38"/>
    <x v="1"/>
    <n v="463541"/>
    <n v="1"/>
    <n v="349945167"/>
    <n v="399587813"/>
    <n v="63"/>
    <n v="3"/>
    <n v="25"/>
    <n v="25"/>
    <n v="2"/>
    <n v="90"/>
    <n v="0"/>
    <m/>
    <x v="0"/>
    <x v="0"/>
    <n v="2"/>
    <n v="0"/>
    <x v="2"/>
    <x v="4"/>
  </r>
  <r>
    <n v="11280634"/>
    <n v="41"/>
    <x v="1"/>
    <n v="121578"/>
    <n v="2"/>
    <n v="386239038"/>
    <n v="391525610"/>
    <n v="67"/>
    <n v="3"/>
    <n v="27"/>
    <n v="39"/>
    <n v="1"/>
    <n v="90"/>
    <n v="4"/>
    <n v="90"/>
    <x v="3"/>
    <x v="0"/>
    <n v="4"/>
    <n v="1"/>
    <x v="5"/>
    <x v="0"/>
  </r>
  <r>
    <n v="11280299"/>
    <n v="23"/>
    <x v="1"/>
    <n v="2053266"/>
    <n v="1"/>
    <n v="350265161"/>
    <n v="339461054"/>
    <n v="37"/>
    <m/>
    <n v="25"/>
    <n v="22"/>
    <n v="5"/>
    <n v="90"/>
    <n v="3"/>
    <n v="90"/>
    <x v="2"/>
    <x v="0"/>
    <n v="5"/>
    <n v="3"/>
    <x v="2"/>
    <x v="4"/>
  </r>
  <r>
    <n v="11280299"/>
    <n v="6"/>
    <x v="1"/>
    <n v="2053266"/>
    <n v="1"/>
    <n v="350265161"/>
    <n v="339461054"/>
    <n v="37"/>
    <m/>
    <n v="25"/>
    <n v="22"/>
    <n v="5"/>
    <n v="90"/>
    <n v="3"/>
    <n v="90"/>
    <x v="2"/>
    <x v="0"/>
    <n v="5"/>
    <n v="3"/>
    <x v="2"/>
    <x v="4"/>
  </r>
  <r>
    <n v="11280287"/>
    <n v="5"/>
    <x v="0"/>
    <n v="2053266"/>
    <n v="1"/>
    <n v="347367035"/>
    <n v="339461054"/>
    <n v="38"/>
    <m/>
    <n v="25"/>
    <n v="22"/>
    <n v="5"/>
    <n v="90"/>
    <n v="3"/>
    <n v="90"/>
    <x v="2"/>
    <x v="0"/>
    <n v="5"/>
    <n v="3"/>
    <x v="2"/>
    <x v="4"/>
  </r>
  <r>
    <n v="11280284"/>
    <n v="23"/>
    <x v="1"/>
    <n v="2053266"/>
    <n v="1"/>
    <n v="337561705"/>
    <n v="339461054"/>
    <n v="37"/>
    <m/>
    <n v="25"/>
    <n v="22"/>
    <n v="5"/>
    <n v="90"/>
    <n v="3"/>
    <n v="90"/>
    <x v="2"/>
    <x v="0"/>
    <n v="5"/>
    <n v="3"/>
    <x v="2"/>
    <x v="4"/>
  </r>
  <r>
    <n v="11280280"/>
    <n v="34"/>
    <x v="0"/>
    <n v="990223"/>
    <n v="2"/>
    <n v="426780436"/>
    <n v="332103270"/>
    <n v="37"/>
    <n v="10"/>
    <n v="20"/>
    <n v="33"/>
    <n v="5"/>
    <n v="90"/>
    <n v="3"/>
    <n v="90"/>
    <x v="2"/>
    <x v="0"/>
    <n v="3"/>
    <n v="5"/>
    <x v="3"/>
    <x v="7"/>
  </r>
  <r>
    <n v="11280256"/>
    <n v="41"/>
    <x v="1"/>
    <n v="987759"/>
    <n v="1"/>
    <n v="366730961"/>
    <n v="385638736"/>
    <n v="70"/>
    <n v="3"/>
    <n v="26"/>
    <n v="16"/>
    <n v="5"/>
    <n v="90"/>
    <n v="3"/>
    <n v="90"/>
    <x v="0"/>
    <x v="1"/>
    <n v="5"/>
    <n v="3"/>
    <x v="6"/>
    <x v="4"/>
  </r>
  <r>
    <n v="11280255"/>
    <n v="53"/>
    <x v="1"/>
    <n v="2012097"/>
    <n v="2"/>
    <n v="413243656"/>
    <n v="403280419"/>
    <n v="48"/>
    <m/>
    <n v="18"/>
    <n v="14"/>
    <n v="0"/>
    <m/>
    <n v="1"/>
    <n v="90"/>
    <x v="0"/>
    <x v="1"/>
    <n v="1"/>
    <n v="0"/>
    <x v="4"/>
    <x v="1"/>
  </r>
  <r>
    <n v="11280254"/>
    <n v="64"/>
    <x v="0"/>
    <n v="773984"/>
    <n v="2"/>
    <n v="410410377"/>
    <n v="412246400"/>
    <n v="45"/>
    <m/>
    <n v="43"/>
    <n v="31"/>
    <n v="5"/>
    <n v="90"/>
    <n v="7"/>
    <n v="90"/>
    <x v="0"/>
    <x v="6"/>
    <n v="7"/>
    <n v="5"/>
    <x v="11"/>
    <x v="4"/>
  </r>
  <r>
    <n v="11280227"/>
    <n v="56"/>
    <x v="1"/>
    <n v="990223"/>
    <n v="2"/>
    <n v="426780436"/>
    <n v="332103270"/>
    <n v="23"/>
    <n v="10"/>
    <n v="20"/>
    <n v="14"/>
    <n v="0"/>
    <m/>
    <n v="3"/>
    <n v="90"/>
    <x v="0"/>
    <x v="0"/>
    <n v="3"/>
    <n v="0"/>
    <x v="4"/>
    <x v="0"/>
  </r>
  <r>
    <n v="11280226"/>
    <n v="38"/>
    <x v="1"/>
    <n v="987759"/>
    <n v="1"/>
    <n v="416499733"/>
    <n v="385638736"/>
    <n v="50"/>
    <n v="3"/>
    <n v="26"/>
    <n v="24"/>
    <n v="5"/>
    <n v="90"/>
    <n v="0"/>
    <m/>
    <x v="0"/>
    <x v="4"/>
    <n v="5"/>
    <n v="0"/>
    <x v="2"/>
    <x v="5"/>
  </r>
  <r>
    <n v="11280017"/>
    <n v="4"/>
    <x v="0"/>
    <n v="1414488"/>
    <n v="1"/>
    <n v="365408584"/>
    <n v="364182096"/>
    <n v="68"/>
    <m/>
    <n v="29"/>
    <n v="41"/>
    <n v="1"/>
    <n v="90"/>
    <n v="4"/>
    <n v="90"/>
    <x v="3"/>
    <x v="0"/>
    <n v="1"/>
    <n v="4"/>
    <x v="5"/>
    <x v="8"/>
  </r>
  <r>
    <n v="11279673"/>
    <n v="84"/>
    <x v="1"/>
    <n v="993499"/>
    <n v="2"/>
    <n v="386370879"/>
    <n v="386396947"/>
    <n v="43"/>
    <m/>
    <n v="35"/>
    <n v="47"/>
    <n v="7"/>
    <n v="90"/>
    <n v="4"/>
    <n v="90"/>
    <x v="6"/>
    <x v="0"/>
    <n v="4"/>
    <n v="7"/>
    <x v="5"/>
    <x v="8"/>
  </r>
  <r>
    <n v="11279657"/>
    <n v="56"/>
    <x v="1"/>
    <n v="1333784"/>
    <n v="2"/>
    <n v="410700881"/>
    <n v="409194397"/>
    <n v="61"/>
    <n v="10"/>
    <n v="42"/>
    <n v="33"/>
    <n v="5"/>
    <n v="90"/>
    <n v="5"/>
    <n v="90"/>
    <x v="0"/>
    <x v="0"/>
    <n v="5"/>
    <n v="5"/>
    <x v="6"/>
    <x v="6"/>
  </r>
  <r>
    <n v="11279480"/>
    <n v="27"/>
    <x v="0"/>
    <n v="463541"/>
    <n v="1"/>
    <n v="381478406"/>
    <n v="399587813"/>
    <n v="47"/>
    <n v="3"/>
    <n v="25"/>
    <n v="24"/>
    <n v="2"/>
    <n v="90"/>
    <n v="5"/>
    <n v="90"/>
    <x v="0"/>
    <x v="0"/>
    <n v="2"/>
    <n v="5"/>
    <x v="2"/>
    <x v="8"/>
  </r>
  <r>
    <n v="11279480"/>
    <n v="6"/>
    <x v="1"/>
    <n v="463541"/>
    <n v="1"/>
    <n v="349945167"/>
    <n v="399587813"/>
    <n v="47"/>
    <n v="3"/>
    <n v="25"/>
    <n v="24"/>
    <n v="2"/>
    <n v="90"/>
    <n v="5"/>
    <n v="90"/>
    <x v="0"/>
    <x v="0"/>
    <n v="2"/>
    <n v="5"/>
    <x v="2"/>
    <x v="8"/>
  </r>
  <r>
    <n v="11279237"/>
    <n v="76"/>
    <x v="0"/>
    <n v="793644"/>
    <n v="2"/>
    <n v="399511514"/>
    <n v="386483961"/>
    <n v="55"/>
    <m/>
    <n v="43"/>
    <n v="41"/>
    <n v="2"/>
    <n v="90"/>
    <n v="2"/>
    <n v="90"/>
    <x v="0"/>
    <x v="3"/>
    <n v="2"/>
    <n v="2"/>
    <x v="2"/>
    <x v="6"/>
  </r>
  <r>
    <n v="11278994"/>
    <n v="49"/>
    <x v="0"/>
    <n v="987759"/>
    <n v="1"/>
    <n v="387372185"/>
    <n v="385638736"/>
    <n v="51"/>
    <n v="3"/>
    <n v="26"/>
    <n v="50"/>
    <n v="5"/>
    <n v="90"/>
    <n v="5"/>
    <n v="90"/>
    <x v="0"/>
    <x v="0"/>
    <n v="5"/>
    <n v="5"/>
    <x v="13"/>
    <x v="6"/>
  </r>
  <r>
    <n v="11278993"/>
    <n v="35"/>
    <x v="1"/>
    <n v="987759"/>
    <n v="1"/>
    <n v="379487810"/>
    <n v="385638736"/>
    <n v="75"/>
    <n v="3"/>
    <n v="26"/>
    <n v="14"/>
    <n v="5"/>
    <n v="90"/>
    <n v="2"/>
    <n v="90"/>
    <x v="0"/>
    <x v="0"/>
    <n v="5"/>
    <n v="2"/>
    <x v="11"/>
    <x v="0"/>
  </r>
  <r>
    <n v="11278935"/>
    <n v="13"/>
    <x v="0"/>
    <n v="793621"/>
    <n v="1"/>
    <n v="365848604"/>
    <n v="395561803"/>
    <n v="39"/>
    <n v="14"/>
    <n v="34"/>
    <n v="32"/>
    <n v="2"/>
    <n v="90"/>
    <n v="3"/>
    <n v="90"/>
    <x v="4"/>
    <x v="1"/>
    <n v="2"/>
    <n v="3"/>
    <x v="2"/>
    <x v="2"/>
  </r>
  <r>
    <n v="11278935"/>
    <n v="11"/>
    <x v="0"/>
    <n v="793621"/>
    <n v="1"/>
    <n v="395022791"/>
    <n v="395561803"/>
    <n v="39"/>
    <n v="14"/>
    <n v="34"/>
    <n v="32"/>
    <n v="2"/>
    <n v="90"/>
    <n v="3"/>
    <n v="90"/>
    <x v="4"/>
    <x v="1"/>
    <n v="2"/>
    <n v="3"/>
    <x v="2"/>
    <x v="2"/>
  </r>
  <r>
    <n v="11278929"/>
    <n v="78"/>
    <x v="0"/>
    <n v="987759"/>
    <n v="1"/>
    <n v="366730961"/>
    <n v="385638736"/>
    <n v="51"/>
    <n v="3"/>
    <n v="24"/>
    <n v="40"/>
    <n v="5"/>
    <n v="90"/>
    <n v="2"/>
    <n v="90"/>
    <x v="0"/>
    <x v="0"/>
    <n v="5"/>
    <n v="2"/>
    <x v="3"/>
    <x v="0"/>
  </r>
  <r>
    <n v="11278886"/>
    <n v="29"/>
    <x v="1"/>
    <n v="793621"/>
    <n v="1"/>
    <n v="395022791"/>
    <n v="395561803"/>
    <n v="53"/>
    <n v="14"/>
    <n v="34"/>
    <n v="26"/>
    <n v="2"/>
    <n v="90"/>
    <n v="0"/>
    <m/>
    <x v="4"/>
    <x v="1"/>
    <n v="2"/>
    <n v="0"/>
    <x v="6"/>
    <x v="4"/>
  </r>
  <r>
    <n v="11278308"/>
    <n v="77"/>
    <x v="0"/>
    <n v="315523"/>
    <n v="1"/>
    <n v="337806897"/>
    <n v="407088813"/>
    <n v="48"/>
    <m/>
    <n v="28"/>
    <n v="28"/>
    <n v="4"/>
    <n v="90"/>
    <n v="2"/>
    <n v="90"/>
    <x v="0"/>
    <x v="0"/>
    <n v="4"/>
    <n v="2"/>
    <x v="2"/>
    <x v="4"/>
  </r>
  <r>
    <n v="11278207"/>
    <n v="28"/>
    <x v="1"/>
    <n v="773984"/>
    <n v="2"/>
    <n v="412329484"/>
    <n v="412246400"/>
    <n v="19"/>
    <m/>
    <n v="44"/>
    <n v="14"/>
    <n v="0"/>
    <m/>
    <n v="7"/>
    <n v="90"/>
    <x v="0"/>
    <x v="6"/>
    <n v="7"/>
    <n v="0"/>
    <x v="16"/>
    <x v="14"/>
  </r>
  <r>
    <n v="11278136"/>
    <n v="64"/>
    <x v="1"/>
    <n v="121578"/>
    <n v="1"/>
    <n v="397377977"/>
    <n v="391525610"/>
    <n v="55"/>
    <n v="3"/>
    <n v="21"/>
    <n v="17"/>
    <n v="3"/>
    <n v="90"/>
    <n v="2"/>
    <n v="90"/>
    <x v="0"/>
    <x v="0"/>
    <n v="3"/>
    <n v="2"/>
    <x v="4"/>
    <x v="1"/>
  </r>
  <r>
    <n v="11277918"/>
    <n v="30"/>
    <x v="1"/>
    <n v="2013090"/>
    <n v="2"/>
    <n v="422916995"/>
    <n v="357396939"/>
    <n v="22"/>
    <m/>
    <n v="20"/>
    <n v="14"/>
    <n v="0"/>
    <m/>
    <n v="1"/>
    <n v="90"/>
    <x v="0"/>
    <x v="0"/>
    <n v="1"/>
    <n v="0"/>
    <x v="4"/>
    <x v="1"/>
  </r>
  <r>
    <n v="11277911"/>
    <n v="32"/>
    <x v="0"/>
    <n v="1456633"/>
    <n v="2"/>
    <n v="376962091"/>
    <n v="391906523"/>
    <n v="42"/>
    <n v="4"/>
    <n v="32"/>
    <n v="32"/>
    <n v="5"/>
    <n v="90"/>
    <n v="7"/>
    <n v="90"/>
    <x v="0"/>
    <x v="2"/>
    <n v="7"/>
    <n v="5"/>
    <x v="2"/>
    <x v="4"/>
  </r>
  <r>
    <n v="11277893"/>
    <n v="72"/>
    <x v="1"/>
    <n v="2052502"/>
    <n v="2"/>
    <n v="425163067"/>
    <n v="319671100"/>
    <n v="71"/>
    <m/>
    <n v="11"/>
    <n v="36"/>
    <n v="3"/>
    <n v="90"/>
    <n v="5"/>
    <n v="90"/>
    <x v="0"/>
    <x v="3"/>
    <n v="5"/>
    <n v="3"/>
    <x v="7"/>
    <x v="4"/>
  </r>
  <r>
    <n v="11277893"/>
    <n v="42"/>
    <x v="0"/>
    <n v="2052502"/>
    <n v="2"/>
    <n v="423782156"/>
    <n v="319671100"/>
    <n v="71"/>
    <m/>
    <n v="11"/>
    <n v="36"/>
    <n v="3"/>
    <n v="90"/>
    <n v="5"/>
    <n v="90"/>
    <x v="0"/>
    <x v="3"/>
    <n v="5"/>
    <n v="3"/>
    <x v="7"/>
    <x v="4"/>
  </r>
  <r>
    <n v="11277884"/>
    <n v="14"/>
    <x v="1"/>
    <n v="1805969"/>
    <n v="1"/>
    <n v="410349075"/>
    <n v="388315558"/>
    <n v="75"/>
    <m/>
    <n v="29"/>
    <n v="14"/>
    <n v="2"/>
    <n v="55"/>
    <n v="2"/>
    <n v="90"/>
    <x v="0"/>
    <x v="0"/>
    <n v="2"/>
    <n v="2"/>
    <x v="11"/>
    <x v="6"/>
  </r>
  <r>
    <n v="11277883"/>
    <n v="2"/>
    <x v="1"/>
    <n v="121578"/>
    <n v="1"/>
    <n v="370701594"/>
    <n v="391525610"/>
    <n v="34"/>
    <n v="3"/>
    <n v="21"/>
    <n v="23"/>
    <n v="3"/>
    <n v="90"/>
    <n v="1"/>
    <n v="30"/>
    <x v="0"/>
    <x v="4"/>
    <n v="3"/>
    <n v="1"/>
    <x v="1"/>
    <x v="4"/>
  </r>
  <r>
    <n v="11277865"/>
    <n v="2"/>
    <x v="0"/>
    <n v="463541"/>
    <n v="1"/>
    <n v="381478406"/>
    <n v="399587813"/>
    <n v="47"/>
    <n v="3"/>
    <n v="25"/>
    <n v="49"/>
    <n v="2"/>
    <n v="90"/>
    <n v="5"/>
    <n v="90"/>
    <x v="0"/>
    <x v="0"/>
    <n v="2"/>
    <n v="5"/>
    <x v="13"/>
    <x v="8"/>
  </r>
  <r>
    <n v="11277864"/>
    <n v="14"/>
    <x v="0"/>
    <n v="120994"/>
    <n v="2"/>
    <n v="431897450"/>
    <n v="431954626"/>
    <n v="66"/>
    <n v="5"/>
    <n v="17"/>
    <n v="37"/>
    <n v="3"/>
    <n v="90"/>
    <n v="2"/>
    <n v="90"/>
    <x v="0"/>
    <x v="0"/>
    <n v="2"/>
    <n v="3"/>
    <x v="12"/>
    <x v="2"/>
  </r>
  <r>
    <n v="11277863"/>
    <n v="35"/>
    <x v="0"/>
    <n v="463541"/>
    <n v="1"/>
    <n v="381478406"/>
    <n v="399587813"/>
    <n v="72"/>
    <n v="3"/>
    <n v="25"/>
    <n v="14"/>
    <n v="2"/>
    <n v="90"/>
    <n v="2"/>
    <n v="90"/>
    <x v="0"/>
    <x v="0"/>
    <n v="2"/>
    <n v="2"/>
    <x v="6"/>
    <x v="6"/>
  </r>
  <r>
    <n v="11277706"/>
    <n v="20"/>
    <x v="1"/>
    <n v="793621"/>
    <n v="1"/>
    <n v="365848604"/>
    <n v="395561803"/>
    <n v="57"/>
    <n v="14"/>
    <n v="34"/>
    <n v="21"/>
    <n v="2"/>
    <n v="90"/>
    <n v="3"/>
    <n v="90"/>
    <x v="4"/>
    <x v="0"/>
    <n v="2"/>
    <n v="3"/>
    <x v="11"/>
    <x v="2"/>
  </r>
  <r>
    <n v="11277487"/>
    <n v="20"/>
    <x v="1"/>
    <n v="2053670"/>
    <n v="1"/>
    <n v="430481466"/>
    <n v="381880911"/>
    <n v="57"/>
    <n v="3"/>
    <n v="22"/>
    <n v="15"/>
    <n v="4"/>
    <n v="90"/>
    <n v="3"/>
    <n v="90"/>
    <x v="0"/>
    <x v="1"/>
    <n v="4"/>
    <n v="3"/>
    <x v="4"/>
    <x v="1"/>
  </r>
  <r>
    <n v="11277447"/>
    <n v="39"/>
    <x v="1"/>
    <n v="793686"/>
    <n v="2"/>
    <n v="395226847"/>
    <n v="360873846"/>
    <n v="40"/>
    <m/>
    <n v="31"/>
    <n v="40"/>
    <n v="2"/>
    <n v="90"/>
    <n v="6"/>
    <n v="90"/>
    <x v="0"/>
    <x v="1"/>
    <n v="6"/>
    <n v="2"/>
    <x v="5"/>
    <x v="3"/>
  </r>
  <r>
    <n v="11277447"/>
    <n v="10"/>
    <x v="1"/>
    <n v="793686"/>
    <n v="2"/>
    <n v="361678309"/>
    <n v="360873846"/>
    <n v="40"/>
    <m/>
    <n v="31"/>
    <n v="40"/>
    <n v="2"/>
    <n v="90"/>
    <n v="6"/>
    <n v="90"/>
    <x v="0"/>
    <x v="1"/>
    <n v="6"/>
    <n v="2"/>
    <x v="5"/>
    <x v="3"/>
  </r>
  <r>
    <n v="11277386"/>
    <n v="21"/>
    <x v="1"/>
    <n v="228845"/>
    <n v="2"/>
    <n v="421272303"/>
    <n v="429672317"/>
    <n v="53"/>
    <n v="5"/>
    <n v="17"/>
    <n v="37"/>
    <n v="2"/>
    <n v="90"/>
    <n v="3"/>
    <n v="90"/>
    <x v="4"/>
    <x v="0"/>
    <n v="3"/>
    <n v="2"/>
    <x v="12"/>
    <x v="1"/>
  </r>
  <r>
    <n v="11277386"/>
    <n v="4"/>
    <x v="1"/>
    <n v="793621"/>
    <n v="1"/>
    <n v="395022791"/>
    <n v="395561803"/>
    <n v="53"/>
    <n v="14"/>
    <n v="34"/>
    <n v="28"/>
    <n v="2"/>
    <n v="90"/>
    <n v="3"/>
    <n v="90"/>
    <x v="4"/>
    <x v="0"/>
    <n v="2"/>
    <n v="3"/>
    <x v="4"/>
    <x v="2"/>
  </r>
  <r>
    <n v="11277375"/>
    <n v="38"/>
    <x v="0"/>
    <n v="463541"/>
    <n v="1"/>
    <n v="381478406"/>
    <n v="399587813"/>
    <n v="61"/>
    <n v="3"/>
    <n v="25"/>
    <n v="13"/>
    <n v="2"/>
    <n v="90"/>
    <n v="3"/>
    <n v="90"/>
    <x v="0"/>
    <x v="0"/>
    <n v="2"/>
    <n v="3"/>
    <x v="11"/>
    <x v="2"/>
  </r>
  <r>
    <n v="11277328"/>
    <n v="74"/>
    <x v="0"/>
    <n v="463541"/>
    <n v="1"/>
    <n v="349945167"/>
    <n v="399587813"/>
    <n v="75"/>
    <n v="3"/>
    <n v="25"/>
    <n v="30"/>
    <n v="2"/>
    <n v="90"/>
    <n v="5"/>
    <n v="90"/>
    <x v="0"/>
    <x v="3"/>
    <n v="2"/>
    <n v="5"/>
    <x v="0"/>
    <x v="8"/>
  </r>
  <r>
    <n v="11277271"/>
    <n v="18"/>
    <x v="0"/>
    <n v="1601680"/>
    <n v="2"/>
    <n v="402713413"/>
    <n v="393484309"/>
    <n v="42"/>
    <n v="2"/>
    <n v="24"/>
    <n v="27"/>
    <n v="4"/>
    <n v="90"/>
    <n v="1"/>
    <n v="90"/>
    <x v="0"/>
    <x v="1"/>
    <n v="1"/>
    <n v="4"/>
    <x v="1"/>
    <x v="8"/>
  </r>
  <r>
    <n v="11277261"/>
    <n v="6"/>
    <x v="1"/>
    <n v="26877"/>
    <n v="2"/>
    <n v="396751770"/>
    <n v="386742161"/>
    <n v="23"/>
    <n v="10"/>
    <n v="47"/>
    <n v="27"/>
    <n v="4"/>
    <n v="90"/>
    <n v="7"/>
    <n v="90"/>
    <x v="0"/>
    <x v="1"/>
    <n v="7"/>
    <n v="4"/>
    <x v="9"/>
    <x v="0"/>
  </r>
  <r>
    <n v="11277256"/>
    <n v="26"/>
    <x v="0"/>
    <n v="908345"/>
    <n v="2"/>
    <n v="388890116"/>
    <n v="380276579"/>
    <n v="39"/>
    <m/>
    <n v="37"/>
    <n v="41"/>
    <n v="2"/>
    <n v="90"/>
    <n v="3"/>
    <n v="90"/>
    <x v="0"/>
    <x v="1"/>
    <n v="3"/>
    <n v="2"/>
    <x v="1"/>
    <x v="1"/>
  </r>
  <r>
    <n v="11277220"/>
    <n v="38"/>
    <x v="1"/>
    <n v="2053670"/>
    <n v="2"/>
    <n v="422323214"/>
    <n v="381880911"/>
    <n v="65"/>
    <n v="3"/>
    <n v="22"/>
    <n v="41"/>
    <n v="2"/>
    <n v="90"/>
    <n v="4"/>
    <n v="90"/>
    <x v="0"/>
    <x v="0"/>
    <n v="4"/>
    <n v="2"/>
    <x v="12"/>
    <x v="4"/>
  </r>
  <r>
    <n v="11277189"/>
    <n v="5"/>
    <x v="0"/>
    <n v="1333766"/>
    <n v="2"/>
    <n v="420230651"/>
    <n v="347412144"/>
    <n v="62"/>
    <n v="0"/>
    <n v="15"/>
    <n v="37"/>
    <n v="2"/>
    <n v="90"/>
    <n v="2"/>
    <n v="90"/>
    <x v="4"/>
    <x v="0"/>
    <n v="2"/>
    <n v="2"/>
    <x v="13"/>
    <x v="6"/>
  </r>
  <r>
    <n v="11276639"/>
    <n v="58"/>
    <x v="1"/>
    <n v="793621"/>
    <n v="1"/>
    <n v="376132765"/>
    <n v="395561803"/>
    <n v="62"/>
    <n v="14"/>
    <n v="34"/>
    <n v="18"/>
    <n v="3"/>
    <n v="90"/>
    <n v="1"/>
    <n v="90"/>
    <x v="4"/>
    <x v="0"/>
    <n v="3"/>
    <n v="1"/>
    <x v="8"/>
    <x v="4"/>
  </r>
  <r>
    <n v="11276639"/>
    <n v="8"/>
    <x v="0"/>
    <n v="710856"/>
    <n v="2"/>
    <n v="425935729"/>
    <n v="403409186"/>
    <n v="62"/>
    <m/>
    <n v="17"/>
    <n v="39"/>
    <n v="3"/>
    <n v="90"/>
    <n v="1"/>
    <n v="90"/>
    <x v="4"/>
    <x v="0"/>
    <n v="1"/>
    <n v="3"/>
    <x v="13"/>
    <x v="7"/>
  </r>
  <r>
    <n v="11276444"/>
    <n v="28"/>
    <x v="1"/>
    <n v="793621"/>
    <n v="1"/>
    <n v="395022791"/>
    <n v="395561803"/>
    <n v="65"/>
    <n v="14"/>
    <n v="34"/>
    <n v="32"/>
    <n v="3"/>
    <n v="90"/>
    <n v="1"/>
    <n v="90"/>
    <x v="4"/>
    <x v="1"/>
    <n v="3"/>
    <n v="1"/>
    <x v="2"/>
    <x v="4"/>
  </r>
  <r>
    <n v="11276428"/>
    <n v="84"/>
    <x v="1"/>
    <n v="987759"/>
    <n v="2"/>
    <n v="387372185"/>
    <n v="385638736"/>
    <n v="50"/>
    <n v="3"/>
    <n v="26"/>
    <n v="39"/>
    <n v="3"/>
    <n v="90"/>
    <n v="5"/>
    <n v="90"/>
    <x v="4"/>
    <x v="0"/>
    <n v="5"/>
    <n v="3"/>
    <x v="3"/>
    <x v="4"/>
  </r>
  <r>
    <n v="11276015"/>
    <n v="44"/>
    <x v="1"/>
    <n v="71272"/>
    <n v="2"/>
    <n v="385675859"/>
    <n v="391759396"/>
    <n v="51"/>
    <n v="9"/>
    <n v="42"/>
    <n v="33"/>
    <n v="5"/>
    <n v="90"/>
    <n v="5"/>
    <n v="90"/>
    <x v="0"/>
    <x v="0"/>
    <n v="5"/>
    <n v="5"/>
    <x v="6"/>
    <x v="6"/>
  </r>
  <r>
    <n v="11275900"/>
    <n v="35"/>
    <x v="1"/>
    <n v="71272"/>
    <n v="2"/>
    <n v="396986457"/>
    <n v="391759396"/>
    <n v="23"/>
    <n v="9"/>
    <n v="42"/>
    <n v="14"/>
    <n v="0"/>
    <m/>
    <n v="5"/>
    <n v="90"/>
    <x v="0"/>
    <x v="0"/>
    <n v="5"/>
    <n v="0"/>
    <x v="16"/>
    <x v="5"/>
  </r>
  <r>
    <n v="11275219"/>
    <n v="66"/>
    <x v="1"/>
    <n v="121578"/>
    <n v="1"/>
    <n v="397504416"/>
    <n v="391525610"/>
    <n v="60"/>
    <n v="3"/>
    <n v="24"/>
    <n v="13"/>
    <n v="3"/>
    <n v="90"/>
    <n v="3"/>
    <n v="90"/>
    <x v="0"/>
    <x v="0"/>
    <n v="3"/>
    <n v="3"/>
    <x v="6"/>
    <x v="6"/>
  </r>
  <r>
    <n v="11275147"/>
    <n v="68"/>
    <x v="0"/>
    <n v="121578"/>
    <n v="1"/>
    <n v="370701594"/>
    <n v="391525610"/>
    <n v="40"/>
    <n v="3"/>
    <n v="24"/>
    <n v="47"/>
    <n v="3"/>
    <n v="90"/>
    <n v="7"/>
    <n v="90"/>
    <x v="0"/>
    <x v="6"/>
    <n v="3"/>
    <n v="7"/>
    <x v="13"/>
    <x v="12"/>
  </r>
  <r>
    <n v="11275113"/>
    <n v="51"/>
    <x v="0"/>
    <n v="121578"/>
    <n v="2"/>
    <n v="397504416"/>
    <n v="391525610"/>
    <n v="59"/>
    <n v="3"/>
    <n v="23"/>
    <n v="44"/>
    <n v="5"/>
    <n v="90"/>
    <n v="3"/>
    <n v="90"/>
    <x v="4"/>
    <x v="0"/>
    <n v="3"/>
    <n v="5"/>
    <x v="13"/>
    <x v="7"/>
  </r>
  <r>
    <n v="11275094"/>
    <n v="22"/>
    <x v="0"/>
    <n v="121578"/>
    <n v="1"/>
    <n v="370701594"/>
    <n v="391525610"/>
    <n v="77"/>
    <n v="3"/>
    <n v="24"/>
    <n v="21"/>
    <n v="3"/>
    <n v="90"/>
    <n v="6"/>
    <n v="90"/>
    <x v="0"/>
    <x v="3"/>
    <n v="3"/>
    <n v="6"/>
    <x v="2"/>
    <x v="8"/>
  </r>
  <r>
    <n v="11275063"/>
    <n v="31"/>
    <x v="0"/>
    <n v="121578"/>
    <n v="1"/>
    <n v="397377977"/>
    <n v="391525610"/>
    <n v="66"/>
    <n v="3"/>
    <n v="24"/>
    <n v="15"/>
    <n v="3"/>
    <n v="90"/>
    <n v="3"/>
    <n v="90"/>
    <x v="0"/>
    <x v="1"/>
    <n v="3"/>
    <n v="3"/>
    <x v="6"/>
    <x v="6"/>
  </r>
  <r>
    <n v="11273238"/>
    <n v="5"/>
    <x v="0"/>
    <n v="1436408"/>
    <n v="2"/>
    <n v="433198427"/>
    <n v="431069819"/>
    <n v="60"/>
    <n v="3"/>
    <n v="16"/>
    <n v="27"/>
    <n v="4"/>
    <n v="90"/>
    <n v="3"/>
    <n v="90"/>
    <x v="0"/>
    <x v="0"/>
    <n v="3"/>
    <n v="4"/>
    <x v="5"/>
    <x v="2"/>
  </r>
  <r>
    <n v="11273017"/>
    <n v="29"/>
    <x v="0"/>
    <n v="463541"/>
    <n v="1"/>
    <n v="388470773"/>
    <n v="399587813"/>
    <n v="78"/>
    <n v="3"/>
    <n v="34"/>
    <n v="30"/>
    <n v="2"/>
    <n v="90"/>
    <n v="5"/>
    <n v="90"/>
    <x v="0"/>
    <x v="3"/>
    <n v="2"/>
    <n v="5"/>
    <x v="4"/>
    <x v="8"/>
  </r>
  <r>
    <n v="11273015"/>
    <n v="84"/>
    <x v="0"/>
    <n v="463541"/>
    <n v="1"/>
    <n v="381478406"/>
    <n v="399587813"/>
    <n v="78"/>
    <n v="3"/>
    <n v="34"/>
    <n v="15"/>
    <n v="2"/>
    <n v="90"/>
    <n v="3"/>
    <n v="90"/>
    <x v="0"/>
    <x v="1"/>
    <n v="2"/>
    <n v="3"/>
    <x v="8"/>
    <x v="2"/>
  </r>
  <r>
    <n v="11272989"/>
    <n v="44"/>
    <x v="1"/>
    <n v="793686"/>
    <n v="2"/>
    <n v="387091286"/>
    <n v="360873846"/>
    <n v="46"/>
    <m/>
    <n v="28"/>
    <n v="38"/>
    <n v="3"/>
    <n v="90"/>
    <n v="7"/>
    <n v="90"/>
    <x v="4"/>
    <x v="1"/>
    <n v="7"/>
    <n v="3"/>
    <x v="5"/>
    <x v="3"/>
  </r>
  <r>
    <n v="11272988"/>
    <n v="41"/>
    <x v="1"/>
    <n v="793621"/>
    <n v="1"/>
    <n v="395022791"/>
    <n v="395561803"/>
    <n v="58"/>
    <n v="14"/>
    <n v="33"/>
    <n v="26"/>
    <n v="3"/>
    <n v="90"/>
    <n v="1"/>
    <n v="90"/>
    <x v="4"/>
    <x v="1"/>
    <n v="3"/>
    <n v="1"/>
    <x v="4"/>
    <x v="4"/>
  </r>
  <r>
    <n v="11272143"/>
    <n v="81"/>
    <x v="1"/>
    <n v="1165251"/>
    <n v="1"/>
    <n v="423711457"/>
    <n v="402138502"/>
    <n v="67"/>
    <m/>
    <n v="31"/>
    <n v="14"/>
    <n v="2"/>
    <n v="90"/>
    <n v="2"/>
    <n v="90"/>
    <x v="3"/>
    <x v="0"/>
    <n v="2"/>
    <n v="2"/>
    <x v="8"/>
    <x v="6"/>
  </r>
  <r>
    <n v="11272143"/>
    <n v="36"/>
    <x v="0"/>
    <n v="120994"/>
    <n v="2"/>
    <n v="431895629"/>
    <n v="431954626"/>
    <n v="67"/>
    <n v="5"/>
    <n v="17"/>
    <n v="25"/>
    <n v="2"/>
    <n v="90"/>
    <n v="2"/>
    <n v="90"/>
    <x v="3"/>
    <x v="0"/>
    <n v="2"/>
    <n v="2"/>
    <x v="0"/>
    <x v="6"/>
  </r>
  <r>
    <n v="11271523"/>
    <n v="88"/>
    <x v="0"/>
    <n v="1902767"/>
    <n v="1"/>
    <n v="424371263"/>
    <n v="328811013"/>
    <n v="51"/>
    <n v="2"/>
    <n v="14"/>
    <n v="22"/>
    <n v="1"/>
    <n v="90"/>
    <n v="6"/>
    <n v="90"/>
    <x v="0"/>
    <x v="3"/>
    <n v="1"/>
    <n v="6"/>
    <x v="0"/>
    <x v="11"/>
  </r>
  <r>
    <n v="11271448"/>
    <n v="48"/>
    <x v="1"/>
    <n v="261537"/>
    <n v="1"/>
    <n v="337070413"/>
    <n v="321856913"/>
    <n v="47"/>
    <m/>
    <n v="13"/>
    <n v="22"/>
    <n v="1"/>
    <n v="90"/>
    <n v="2"/>
    <n v="90"/>
    <x v="0"/>
    <x v="1"/>
    <n v="1"/>
    <n v="2"/>
    <x v="5"/>
    <x v="2"/>
  </r>
  <r>
    <n v="11271448"/>
    <n v="43"/>
    <x v="1"/>
    <n v="793607"/>
    <n v="2"/>
    <n v="302208676"/>
    <n v="358163605"/>
    <n v="47"/>
    <n v="1"/>
    <n v="21"/>
    <n v="25"/>
    <n v="1"/>
    <n v="90"/>
    <n v="2"/>
    <n v="90"/>
    <x v="0"/>
    <x v="1"/>
    <n v="2"/>
    <n v="1"/>
    <x v="1"/>
    <x v="1"/>
  </r>
  <r>
    <n v="11271448"/>
    <n v="19"/>
    <x v="1"/>
    <n v="793607"/>
    <n v="2"/>
    <n v="355656057"/>
    <n v="358163605"/>
    <n v="47"/>
    <n v="1"/>
    <n v="21"/>
    <n v="25"/>
    <n v="1"/>
    <n v="90"/>
    <n v="2"/>
    <n v="90"/>
    <x v="0"/>
    <x v="1"/>
    <n v="2"/>
    <n v="1"/>
    <x v="1"/>
    <x v="1"/>
  </r>
  <r>
    <n v="11271365"/>
    <n v="92"/>
    <x v="0"/>
    <n v="793614"/>
    <n v="2"/>
    <n v="391476373"/>
    <n v="364208162"/>
    <n v="43"/>
    <m/>
    <n v="30"/>
    <n v="31"/>
    <n v="5"/>
    <n v="90"/>
    <n v="5"/>
    <n v="90"/>
    <x v="0"/>
    <x v="0"/>
    <n v="5"/>
    <n v="5"/>
    <x v="1"/>
    <x v="6"/>
  </r>
  <r>
    <n v="11271363"/>
    <n v="17"/>
    <x v="0"/>
    <n v="2052502"/>
    <n v="2"/>
    <n v="425163067"/>
    <n v="319671100"/>
    <n v="79"/>
    <m/>
    <n v="13"/>
    <n v="33"/>
    <n v="5"/>
    <n v="90"/>
    <n v="6"/>
    <n v="90"/>
    <x v="0"/>
    <x v="3"/>
    <n v="6"/>
    <n v="5"/>
    <x v="12"/>
    <x v="1"/>
  </r>
  <r>
    <n v="11271353"/>
    <n v="37"/>
    <x v="0"/>
    <n v="987759"/>
    <n v="1"/>
    <n v="416499733"/>
    <n v="385638736"/>
    <n v="43"/>
    <n v="3"/>
    <n v="24"/>
    <n v="39"/>
    <n v="5"/>
    <n v="90"/>
    <n v="5"/>
    <n v="90"/>
    <x v="0"/>
    <x v="0"/>
    <n v="5"/>
    <n v="5"/>
    <x v="3"/>
    <x v="6"/>
  </r>
  <r>
    <n v="11271347"/>
    <n v="50"/>
    <x v="0"/>
    <n v="121578"/>
    <n v="1"/>
    <n v="397377977"/>
    <n v="391525610"/>
    <n v="71"/>
    <n v="3"/>
    <n v="24"/>
    <n v="22"/>
    <n v="3"/>
    <n v="90"/>
    <n v="1"/>
    <n v="90"/>
    <x v="0"/>
    <x v="0"/>
    <n v="3"/>
    <n v="1"/>
    <x v="2"/>
    <x v="4"/>
  </r>
  <r>
    <n v="11271347"/>
    <n v="31"/>
    <x v="1"/>
    <n v="121578"/>
    <n v="1"/>
    <n v="397504416"/>
    <n v="391525610"/>
    <n v="71"/>
    <n v="3"/>
    <n v="24"/>
    <n v="22"/>
    <n v="3"/>
    <n v="90"/>
    <n v="1"/>
    <n v="90"/>
    <x v="0"/>
    <x v="0"/>
    <n v="3"/>
    <n v="1"/>
    <x v="2"/>
    <x v="4"/>
  </r>
  <r>
    <n v="11271088"/>
    <n v="107"/>
    <x v="1"/>
    <n v="2052502"/>
    <n v="1"/>
    <n v="425163067"/>
    <n v="425093560"/>
    <n v="36"/>
    <n v="3"/>
    <n v="10"/>
    <n v="18"/>
    <n v="5"/>
    <n v="90"/>
    <n v="0"/>
    <m/>
    <x v="2"/>
    <x v="4"/>
    <n v="5"/>
    <n v="0"/>
    <x v="0"/>
    <x v="5"/>
  </r>
  <r>
    <n v="11271060"/>
    <n v="30"/>
    <x v="0"/>
    <n v="2052502"/>
    <n v="1"/>
    <n v="425163067"/>
    <n v="425093560"/>
    <n v="42"/>
    <n v="3"/>
    <n v="12"/>
    <n v="21"/>
    <n v="5"/>
    <n v="90"/>
    <n v="2"/>
    <n v="90"/>
    <x v="2"/>
    <x v="1"/>
    <n v="5"/>
    <n v="2"/>
    <x v="5"/>
    <x v="0"/>
  </r>
  <r>
    <n v="11271060"/>
    <n v="4"/>
    <x v="1"/>
    <n v="2052502"/>
    <n v="1"/>
    <n v="425163067"/>
    <n v="425093560"/>
    <n v="42"/>
    <n v="3"/>
    <n v="12"/>
    <n v="21"/>
    <n v="5"/>
    <n v="90"/>
    <n v="2"/>
    <n v="90"/>
    <x v="2"/>
    <x v="1"/>
    <n v="5"/>
    <n v="2"/>
    <x v="5"/>
    <x v="0"/>
  </r>
  <r>
    <n v="11270976"/>
    <n v="40"/>
    <x v="0"/>
    <n v="1601680"/>
    <n v="2"/>
    <n v="402713413"/>
    <n v="393484309"/>
    <n v="59"/>
    <n v="2"/>
    <n v="24"/>
    <n v="39"/>
    <n v="3"/>
    <n v="90"/>
    <n v="1"/>
    <n v="90"/>
    <x v="4"/>
    <x v="0"/>
    <n v="1"/>
    <n v="3"/>
    <x v="3"/>
    <x v="7"/>
  </r>
  <r>
    <n v="11270976"/>
    <n v="33"/>
    <x v="1"/>
    <n v="793621"/>
    <n v="1"/>
    <n v="365848604"/>
    <n v="395561803"/>
    <n v="59"/>
    <n v="14"/>
    <n v="33"/>
    <n v="27"/>
    <n v="3"/>
    <n v="90"/>
    <n v="1"/>
    <n v="90"/>
    <x v="4"/>
    <x v="0"/>
    <n v="3"/>
    <n v="1"/>
    <x v="4"/>
    <x v="4"/>
  </r>
  <r>
    <n v="11270976"/>
    <n v="16"/>
    <x v="1"/>
    <n v="793621"/>
    <n v="1"/>
    <n v="376132765"/>
    <n v="395561803"/>
    <n v="59"/>
    <n v="14"/>
    <n v="33"/>
    <n v="27"/>
    <n v="3"/>
    <n v="90"/>
    <n v="1"/>
    <n v="90"/>
    <x v="4"/>
    <x v="0"/>
    <n v="3"/>
    <n v="1"/>
    <x v="4"/>
    <x v="4"/>
  </r>
  <r>
    <n v="11270830"/>
    <n v="6"/>
    <x v="1"/>
    <n v="121578"/>
    <n v="1"/>
    <n v="397377977"/>
    <n v="391525610"/>
    <n v="65"/>
    <n v="3"/>
    <n v="24"/>
    <n v="25"/>
    <n v="3"/>
    <n v="90"/>
    <n v="1"/>
    <n v="90"/>
    <x v="0"/>
    <x v="0"/>
    <n v="3"/>
    <n v="1"/>
    <x v="1"/>
    <x v="4"/>
  </r>
  <r>
    <n v="11270735"/>
    <n v="58"/>
    <x v="1"/>
    <n v="793621"/>
    <n v="1"/>
    <n v="365848604"/>
    <n v="395561803"/>
    <n v="52"/>
    <n v="14"/>
    <n v="33"/>
    <n v="41"/>
    <n v="3"/>
    <n v="90"/>
    <n v="4"/>
    <n v="90"/>
    <x v="4"/>
    <x v="0"/>
    <n v="3"/>
    <n v="4"/>
    <x v="0"/>
    <x v="2"/>
  </r>
  <r>
    <n v="11270693"/>
    <n v="28"/>
    <x v="1"/>
    <n v="438610"/>
    <n v="1"/>
    <n v="412184859"/>
    <n v="395485779"/>
    <n v="78"/>
    <n v="4"/>
    <n v="43"/>
    <n v="30"/>
    <n v="8"/>
    <n v="90"/>
    <n v="5"/>
    <n v="90"/>
    <x v="6"/>
    <x v="3"/>
    <n v="8"/>
    <n v="5"/>
    <x v="11"/>
    <x v="0"/>
  </r>
  <r>
    <n v="11270692"/>
    <n v="38"/>
    <x v="1"/>
    <n v="2053456"/>
    <n v="2"/>
    <n v="433123827"/>
    <n v="425167283"/>
    <n v="70"/>
    <m/>
    <n v="10"/>
    <n v="21"/>
    <n v="4"/>
    <n v="90"/>
    <n v="3"/>
    <n v="90"/>
    <x v="0"/>
    <x v="1"/>
    <n v="3"/>
    <n v="4"/>
    <x v="5"/>
    <x v="2"/>
  </r>
  <r>
    <n v="11270686"/>
    <n v="22"/>
    <x v="0"/>
    <n v="2055939"/>
    <n v="1"/>
    <n v="425160004"/>
    <n v="329025137"/>
    <n v="69"/>
    <n v="0"/>
    <n v="18"/>
    <n v="30"/>
    <n v="4"/>
    <n v="90"/>
    <n v="5"/>
    <n v="90"/>
    <x v="0"/>
    <x v="3"/>
    <n v="4"/>
    <n v="5"/>
    <x v="5"/>
    <x v="2"/>
  </r>
  <r>
    <n v="11270683"/>
    <n v="39"/>
    <x v="0"/>
    <n v="438610"/>
    <n v="1"/>
    <n v="393781621"/>
    <n v="395485779"/>
    <n v="61"/>
    <n v="4"/>
    <n v="43"/>
    <n v="21"/>
    <n v="8"/>
    <n v="90"/>
    <n v="3"/>
    <n v="90"/>
    <x v="4"/>
    <x v="0"/>
    <n v="8"/>
    <n v="3"/>
    <x v="9"/>
    <x v="5"/>
  </r>
  <r>
    <n v="11270683"/>
    <n v="24"/>
    <x v="1"/>
    <n v="438610"/>
    <n v="1"/>
    <n v="412030049"/>
    <n v="395485779"/>
    <n v="61"/>
    <n v="4"/>
    <n v="43"/>
    <n v="21"/>
    <n v="8"/>
    <n v="90"/>
    <n v="3"/>
    <n v="90"/>
    <x v="4"/>
    <x v="0"/>
    <n v="8"/>
    <n v="3"/>
    <x v="9"/>
    <x v="5"/>
  </r>
  <r>
    <n v="11270681"/>
    <n v="36"/>
    <x v="1"/>
    <n v="314902"/>
    <n v="2"/>
    <n v="399045102"/>
    <n v="373327797"/>
    <n v="50"/>
    <n v="4"/>
    <n v="19"/>
    <n v="37"/>
    <n v="1"/>
    <n v="90"/>
    <n v="4"/>
    <n v="90"/>
    <x v="4"/>
    <x v="0"/>
    <n v="4"/>
    <n v="1"/>
    <x v="12"/>
    <x v="0"/>
  </r>
  <r>
    <n v="11270678"/>
    <n v="43"/>
    <x v="1"/>
    <n v="793621"/>
    <n v="2"/>
    <n v="395022791"/>
    <n v="395561803"/>
    <n v="24"/>
    <n v="14"/>
    <n v="36"/>
    <n v="14"/>
    <n v="2"/>
    <n v="90"/>
    <n v="2"/>
    <n v="90"/>
    <x v="0"/>
    <x v="1"/>
    <n v="2"/>
    <n v="2"/>
    <x v="9"/>
    <x v="6"/>
  </r>
  <r>
    <n v="11270675"/>
    <n v="35"/>
    <x v="0"/>
    <n v="710856"/>
    <n v="1"/>
    <n v="425935729"/>
    <n v="403409186"/>
    <n v="66"/>
    <m/>
    <n v="16"/>
    <n v="14"/>
    <n v="1"/>
    <n v="90"/>
    <n v="2"/>
    <n v="90"/>
    <x v="0"/>
    <x v="0"/>
    <n v="1"/>
    <n v="2"/>
    <x v="2"/>
    <x v="2"/>
  </r>
  <r>
    <n v="11270673"/>
    <n v="2"/>
    <x v="1"/>
    <n v="314902"/>
    <n v="2"/>
    <n v="399045102"/>
    <n v="373327797"/>
    <n v="22"/>
    <n v="4"/>
    <n v="18"/>
    <n v="13"/>
    <n v="2"/>
    <n v="90"/>
    <n v="5"/>
    <n v="90"/>
    <x v="0"/>
    <x v="0"/>
    <n v="5"/>
    <n v="2"/>
    <x v="4"/>
    <x v="0"/>
  </r>
  <r>
    <n v="11270669"/>
    <n v="49"/>
    <x v="0"/>
    <n v="793621"/>
    <n v="2"/>
    <n v="365848604"/>
    <n v="395561803"/>
    <n v="37"/>
    <n v="14"/>
    <n v="34"/>
    <n v="18"/>
    <n v="1"/>
    <n v="90"/>
    <n v="3"/>
    <n v="90"/>
    <x v="0"/>
    <x v="1"/>
    <n v="3"/>
    <n v="1"/>
    <x v="8"/>
    <x v="4"/>
  </r>
  <r>
    <n v="11270668"/>
    <n v="54"/>
    <x v="0"/>
    <n v="1629476"/>
    <n v="2"/>
    <n v="386339593"/>
    <n v="363758349"/>
    <n v="33"/>
    <n v="4"/>
    <n v="15"/>
    <n v="13"/>
    <n v="2"/>
    <n v="90"/>
    <n v="3"/>
    <n v="90"/>
    <x v="0"/>
    <x v="0"/>
    <n v="3"/>
    <n v="2"/>
    <x v="2"/>
    <x v="1"/>
  </r>
  <r>
    <n v="11270668"/>
    <n v="32"/>
    <x v="0"/>
    <n v="1629476"/>
    <n v="2"/>
    <n v="386339593"/>
    <n v="363758349"/>
    <n v="33"/>
    <n v="4"/>
    <n v="15"/>
    <n v="13"/>
    <n v="2"/>
    <n v="90"/>
    <n v="3"/>
    <n v="90"/>
    <x v="0"/>
    <x v="0"/>
    <n v="3"/>
    <n v="2"/>
    <x v="2"/>
    <x v="1"/>
  </r>
  <r>
    <n v="11270164"/>
    <n v="7"/>
    <x v="1"/>
    <n v="1414488"/>
    <n v="1"/>
    <n v="365408584"/>
    <n v="364182096"/>
    <n v="76"/>
    <n v="1"/>
    <n v="29"/>
    <n v="14"/>
    <n v="1"/>
    <n v="90"/>
    <n v="0"/>
    <m/>
    <x v="3"/>
    <x v="0"/>
    <n v="1"/>
    <n v="0"/>
    <x v="11"/>
    <x v="1"/>
  </r>
  <r>
    <n v="11270099"/>
    <n v="32"/>
    <x v="0"/>
    <n v="463541"/>
    <n v="1"/>
    <n v="388470773"/>
    <n v="399587813"/>
    <n v="44"/>
    <n v="3"/>
    <n v="34"/>
    <n v="32"/>
    <n v="2"/>
    <n v="90"/>
    <n v="3"/>
    <n v="90"/>
    <x v="0"/>
    <x v="1"/>
    <n v="2"/>
    <n v="3"/>
    <x v="2"/>
    <x v="2"/>
  </r>
  <r>
    <n v="11270099"/>
    <n v="18"/>
    <x v="0"/>
    <n v="908345"/>
    <n v="2"/>
    <n v="388890116"/>
    <n v="380276579"/>
    <n v="44"/>
    <m/>
    <n v="36"/>
    <n v="41"/>
    <n v="2"/>
    <n v="90"/>
    <n v="3"/>
    <n v="90"/>
    <x v="0"/>
    <x v="1"/>
    <n v="3"/>
    <n v="2"/>
    <x v="0"/>
    <x v="1"/>
  </r>
  <r>
    <n v="11269921"/>
    <n v="31"/>
    <x v="0"/>
    <n v="280029"/>
    <n v="2"/>
    <n v="414062271"/>
    <n v="401369919"/>
    <n v="63"/>
    <m/>
    <n v="16"/>
    <n v="42"/>
    <n v="2"/>
    <n v="90"/>
    <n v="4"/>
    <n v="90"/>
    <x v="0"/>
    <x v="4"/>
    <n v="4"/>
    <n v="2"/>
    <x v="7"/>
    <x v="4"/>
  </r>
  <r>
    <n v="11269885"/>
    <n v="6"/>
    <x v="1"/>
    <n v="463541"/>
    <n v="1"/>
    <n v="388470773"/>
    <n v="399587813"/>
    <n v="60"/>
    <n v="3"/>
    <n v="34"/>
    <n v="18"/>
    <n v="2"/>
    <n v="90"/>
    <n v="1"/>
    <n v="90"/>
    <x v="0"/>
    <x v="0"/>
    <n v="2"/>
    <n v="1"/>
    <x v="8"/>
    <x v="1"/>
  </r>
  <r>
    <n v="11269805"/>
    <n v="57"/>
    <x v="1"/>
    <n v="2056315"/>
    <n v="2"/>
    <n v="338116439"/>
    <n v="346835340"/>
    <n v="40"/>
    <n v="2"/>
    <n v="20"/>
    <n v="27"/>
    <n v="4"/>
    <n v="90"/>
    <n v="9"/>
    <n v="90"/>
    <x v="0"/>
    <x v="0"/>
    <n v="9"/>
    <n v="4"/>
    <x v="0"/>
    <x v="5"/>
  </r>
  <r>
    <n v="11269633"/>
    <n v="10"/>
    <x v="1"/>
    <n v="71272"/>
    <n v="2"/>
    <n v="389191030"/>
    <n v="391759396"/>
    <n v="33"/>
    <n v="9"/>
    <n v="41"/>
    <n v="27"/>
    <n v="4"/>
    <n v="90"/>
    <n v="5"/>
    <n v="90"/>
    <x v="0"/>
    <x v="0"/>
    <n v="5"/>
    <n v="4"/>
    <x v="11"/>
    <x v="1"/>
  </r>
  <r>
    <n v="11269241"/>
    <n v="81"/>
    <x v="0"/>
    <n v="793621"/>
    <n v="1"/>
    <n v="376132765"/>
    <n v="395561803"/>
    <n v="46"/>
    <n v="14"/>
    <n v="34"/>
    <n v="36"/>
    <n v="3"/>
    <n v="90"/>
    <n v="6"/>
    <n v="90"/>
    <x v="4"/>
    <x v="0"/>
    <n v="3"/>
    <n v="6"/>
    <x v="1"/>
    <x v="8"/>
  </r>
  <r>
    <n v="11269240"/>
    <n v="6"/>
    <x v="0"/>
    <n v="662620"/>
    <n v="2"/>
    <n v="425328028"/>
    <n v="419966610"/>
    <n v="61"/>
    <m/>
    <n v="17"/>
    <n v="39"/>
    <n v="3"/>
    <n v="90"/>
    <n v="2"/>
    <n v="90"/>
    <x v="4"/>
    <x v="2"/>
    <n v="2"/>
    <n v="3"/>
    <x v="13"/>
    <x v="2"/>
  </r>
  <r>
    <n v="11268997"/>
    <n v="38"/>
    <x v="1"/>
    <n v="793621"/>
    <n v="1"/>
    <n v="376132765"/>
    <n v="395561803"/>
    <n v="45"/>
    <n v="14"/>
    <n v="34"/>
    <n v="53"/>
    <n v="3"/>
    <n v="90"/>
    <n v="3"/>
    <n v="90"/>
    <x v="4"/>
    <x v="6"/>
    <n v="3"/>
    <n v="3"/>
    <x v="12"/>
    <x v="6"/>
  </r>
  <r>
    <n v="11268889"/>
    <n v="10"/>
    <x v="0"/>
    <n v="793621"/>
    <n v="1"/>
    <n v="365848604"/>
    <n v="395561803"/>
    <n v="53"/>
    <n v="14"/>
    <n v="34"/>
    <n v="37"/>
    <n v="3"/>
    <n v="90"/>
    <n v="3"/>
    <n v="90"/>
    <x v="4"/>
    <x v="1"/>
    <n v="3"/>
    <n v="3"/>
    <x v="1"/>
    <x v="6"/>
  </r>
  <r>
    <n v="11268881"/>
    <n v="14"/>
    <x v="0"/>
    <n v="2053670"/>
    <n v="1"/>
    <n v="392168527"/>
    <n v="381880911"/>
    <n v="33"/>
    <n v="3"/>
    <n v="22"/>
    <n v="38"/>
    <n v="4"/>
    <n v="90"/>
    <n v="4"/>
    <n v="90"/>
    <x v="0"/>
    <x v="1"/>
    <n v="4"/>
    <n v="4"/>
    <x v="3"/>
    <x v="6"/>
  </r>
  <r>
    <n v="11268876"/>
    <n v="38"/>
    <x v="1"/>
    <n v="2053670"/>
    <n v="1"/>
    <n v="422323214"/>
    <n v="381880911"/>
    <n v="34"/>
    <n v="3"/>
    <n v="22"/>
    <n v="25"/>
    <n v="4"/>
    <n v="90"/>
    <n v="3"/>
    <n v="90"/>
    <x v="0"/>
    <x v="0"/>
    <n v="4"/>
    <n v="3"/>
    <x v="1"/>
    <x v="1"/>
  </r>
  <r>
    <n v="11268669"/>
    <n v="55"/>
    <x v="1"/>
    <n v="120994"/>
    <n v="2"/>
    <n v="431897450"/>
    <n v="431954626"/>
    <n v="70"/>
    <n v="5"/>
    <n v="18"/>
    <n v="25"/>
    <n v="1"/>
    <n v="90"/>
    <n v="1"/>
    <n v="90"/>
    <x v="0"/>
    <x v="1"/>
    <n v="1"/>
    <n v="1"/>
    <x v="0"/>
    <x v="6"/>
  </r>
  <r>
    <n v="11268431"/>
    <n v="36"/>
    <x v="1"/>
    <n v="2053670"/>
    <n v="1"/>
    <n v="430481466"/>
    <n v="392168527"/>
    <n v="57"/>
    <n v="11"/>
    <n v="20"/>
    <n v="21"/>
    <n v="4"/>
    <n v="90"/>
    <n v="1"/>
    <n v="90"/>
    <x v="0"/>
    <x v="0"/>
    <n v="4"/>
    <n v="1"/>
    <x v="1"/>
    <x v="0"/>
  </r>
  <r>
    <n v="11268430"/>
    <n v="43"/>
    <x v="1"/>
    <n v="793621"/>
    <n v="1"/>
    <n v="376132765"/>
    <n v="395561803"/>
    <n v="62"/>
    <n v="14"/>
    <n v="34"/>
    <n v="50"/>
    <n v="3"/>
    <n v="90"/>
    <n v="2"/>
    <n v="90"/>
    <x v="4"/>
    <x v="3"/>
    <n v="3"/>
    <n v="2"/>
    <x v="3"/>
    <x v="1"/>
  </r>
  <r>
    <n v="11267733"/>
    <n v="31"/>
    <x v="0"/>
    <n v="2053670"/>
    <n v="1"/>
    <n v="430481466"/>
    <n v="392168527"/>
    <n v="27"/>
    <n v="11"/>
    <n v="20"/>
    <n v="31"/>
    <n v="4"/>
    <n v="90"/>
    <n v="3"/>
    <n v="90"/>
    <x v="0"/>
    <x v="0"/>
    <n v="4"/>
    <n v="3"/>
    <x v="5"/>
    <x v="1"/>
  </r>
  <r>
    <n v="11267532"/>
    <n v="35"/>
    <x v="1"/>
    <n v="463541"/>
    <n v="1"/>
    <n v="349945167"/>
    <n v="399587813"/>
    <n v="75"/>
    <n v="3"/>
    <n v="35"/>
    <n v="31"/>
    <n v="3"/>
    <n v="90"/>
    <n v="4"/>
    <n v="90"/>
    <x v="0"/>
    <x v="3"/>
    <n v="3"/>
    <n v="4"/>
    <x v="4"/>
    <x v="2"/>
  </r>
  <r>
    <n v="11267381"/>
    <n v="56"/>
    <x v="0"/>
    <n v="908345"/>
    <n v="2"/>
    <n v="388939233"/>
    <n v="380276579"/>
    <n v="43"/>
    <m/>
    <n v="36"/>
    <n v="42"/>
    <n v="3"/>
    <n v="90"/>
    <n v="3"/>
    <n v="90"/>
    <x v="0"/>
    <x v="0"/>
    <n v="3"/>
    <n v="3"/>
    <x v="0"/>
    <x v="6"/>
  </r>
  <r>
    <n v="11267133"/>
    <n v="43"/>
    <x v="1"/>
    <n v="793621"/>
    <n v="1"/>
    <n v="365848604"/>
    <n v="395561803"/>
    <n v="74"/>
    <n v="14"/>
    <n v="34"/>
    <n v="22"/>
    <n v="3"/>
    <n v="90"/>
    <n v="1"/>
    <n v="90"/>
    <x v="4"/>
    <x v="0"/>
    <n v="3"/>
    <n v="1"/>
    <x v="11"/>
    <x v="4"/>
  </r>
  <r>
    <n v="11267133"/>
    <n v="20"/>
    <x v="0"/>
    <n v="793621"/>
    <n v="1"/>
    <n v="395022791"/>
    <n v="395561803"/>
    <n v="74"/>
    <n v="14"/>
    <n v="34"/>
    <n v="22"/>
    <n v="3"/>
    <n v="90"/>
    <n v="1"/>
    <n v="90"/>
    <x v="4"/>
    <x v="0"/>
    <n v="3"/>
    <n v="1"/>
    <x v="11"/>
    <x v="4"/>
  </r>
  <r>
    <n v="11267119"/>
    <n v="35"/>
    <x v="1"/>
    <n v="151409"/>
    <n v="2"/>
    <n v="433437438"/>
    <n v="372204517"/>
    <n v="40"/>
    <n v="7"/>
    <n v="23"/>
    <n v="14"/>
    <n v="0"/>
    <m/>
    <n v="1"/>
    <n v="90"/>
    <x v="0"/>
    <x v="0"/>
    <n v="1"/>
    <n v="0"/>
    <x v="6"/>
    <x v="1"/>
  </r>
  <r>
    <n v="11266845"/>
    <n v="68"/>
    <x v="0"/>
    <n v="987759"/>
    <n v="1"/>
    <n v="379487810"/>
    <n v="385638736"/>
    <n v="51"/>
    <n v="3"/>
    <n v="26"/>
    <n v="49"/>
    <n v="5"/>
    <n v="90"/>
    <n v="5"/>
    <n v="90"/>
    <x v="0"/>
    <x v="0"/>
    <n v="5"/>
    <n v="5"/>
    <x v="13"/>
    <x v="6"/>
  </r>
  <r>
    <n v="11266702"/>
    <n v="58"/>
    <x v="0"/>
    <n v="987759"/>
    <n v="1"/>
    <n v="366850469"/>
    <n v="385638736"/>
    <n v="50"/>
    <n v="3"/>
    <n v="26"/>
    <n v="45"/>
    <n v="5"/>
    <n v="90"/>
    <n v="4"/>
    <n v="90"/>
    <x v="0"/>
    <x v="0"/>
    <n v="5"/>
    <n v="4"/>
    <x v="12"/>
    <x v="1"/>
  </r>
  <r>
    <n v="11266628"/>
    <n v="80"/>
    <x v="1"/>
    <n v="793621"/>
    <n v="1"/>
    <n v="395022791"/>
    <n v="395561803"/>
    <n v="76"/>
    <n v="14"/>
    <n v="34"/>
    <n v="14"/>
    <n v="3"/>
    <n v="90"/>
    <n v="2"/>
    <n v="90"/>
    <x v="4"/>
    <x v="0"/>
    <n v="3"/>
    <n v="2"/>
    <x v="9"/>
    <x v="1"/>
  </r>
  <r>
    <n v="11266404"/>
    <n v="80"/>
    <x v="0"/>
    <n v="987759"/>
    <n v="2"/>
    <n v="416499733"/>
    <n v="385638736"/>
    <n v="50"/>
    <n v="3"/>
    <n v="26"/>
    <n v="39"/>
    <n v="3"/>
    <n v="90"/>
    <n v="5"/>
    <n v="90"/>
    <x v="4"/>
    <x v="0"/>
    <n v="5"/>
    <n v="3"/>
    <x v="3"/>
    <x v="4"/>
  </r>
  <r>
    <n v="11266404"/>
    <n v="64"/>
    <x v="0"/>
    <n v="793621"/>
    <n v="1"/>
    <n v="395022791"/>
    <n v="395561803"/>
    <n v="50"/>
    <n v="14"/>
    <n v="34"/>
    <n v="33"/>
    <n v="3"/>
    <n v="90"/>
    <n v="5"/>
    <n v="90"/>
    <x v="4"/>
    <x v="0"/>
    <n v="3"/>
    <n v="5"/>
    <x v="2"/>
    <x v="7"/>
  </r>
  <r>
    <n v="11266404"/>
    <n v="50"/>
    <x v="0"/>
    <n v="987759"/>
    <n v="2"/>
    <n v="379487810"/>
    <n v="385638736"/>
    <n v="50"/>
    <n v="3"/>
    <n v="26"/>
    <n v="39"/>
    <n v="3"/>
    <n v="90"/>
    <n v="5"/>
    <n v="90"/>
    <x v="4"/>
    <x v="0"/>
    <n v="5"/>
    <n v="3"/>
    <x v="3"/>
    <x v="4"/>
  </r>
  <r>
    <n v="11266254"/>
    <n v="87"/>
    <x v="1"/>
    <n v="1456633"/>
    <n v="2"/>
    <n v="376962091"/>
    <n v="391906523"/>
    <n v="45"/>
    <n v="4"/>
    <n v="34"/>
    <n v="39"/>
    <n v="3"/>
    <n v="90"/>
    <n v="5"/>
    <n v="90"/>
    <x v="4"/>
    <x v="0"/>
    <n v="5"/>
    <n v="3"/>
    <x v="0"/>
    <x v="4"/>
  </r>
  <r>
    <n v="11266254"/>
    <n v="52"/>
    <x v="1"/>
    <n v="1456633"/>
    <n v="2"/>
    <n v="391268303"/>
    <n v="391906523"/>
    <n v="45"/>
    <n v="4"/>
    <n v="34"/>
    <n v="39"/>
    <n v="3"/>
    <n v="90"/>
    <n v="5"/>
    <n v="90"/>
    <x v="4"/>
    <x v="0"/>
    <n v="5"/>
    <n v="3"/>
    <x v="0"/>
    <x v="4"/>
  </r>
  <r>
    <n v="11266170"/>
    <n v="78"/>
    <x v="1"/>
    <n v="793621"/>
    <n v="1"/>
    <n v="365848604"/>
    <n v="395561803"/>
    <n v="50"/>
    <n v="14"/>
    <n v="34"/>
    <n v="36"/>
    <n v="3"/>
    <n v="90"/>
    <n v="5"/>
    <n v="90"/>
    <x v="4"/>
    <x v="1"/>
    <n v="3"/>
    <n v="5"/>
    <x v="1"/>
    <x v="7"/>
  </r>
  <r>
    <n v="11266167"/>
    <n v="56"/>
    <x v="0"/>
    <n v="2053670"/>
    <n v="1"/>
    <n v="422323214"/>
    <n v="392168527"/>
    <n v="28"/>
    <n v="11"/>
    <n v="20"/>
    <n v="54"/>
    <n v="4"/>
    <n v="90"/>
    <n v="9"/>
    <n v="90"/>
    <x v="0"/>
    <x v="6"/>
    <n v="4"/>
    <n v="9"/>
    <x v="17"/>
    <x v="11"/>
  </r>
  <r>
    <n v="11266065"/>
    <n v="63"/>
    <x v="0"/>
    <n v="793614"/>
    <n v="2"/>
    <n v="391476373"/>
    <n v="364208162"/>
    <n v="45"/>
    <m/>
    <n v="31"/>
    <n v="39"/>
    <n v="3"/>
    <n v="90"/>
    <n v="5"/>
    <n v="90"/>
    <x v="4"/>
    <x v="0"/>
    <n v="5"/>
    <n v="3"/>
    <x v="0"/>
    <x v="4"/>
  </r>
  <r>
    <n v="11266047"/>
    <n v="20"/>
    <x v="1"/>
    <n v="463541"/>
    <n v="1"/>
    <n v="349945167"/>
    <n v="399587813"/>
    <n v="59"/>
    <n v="3"/>
    <n v="35"/>
    <n v="18"/>
    <n v="3"/>
    <n v="90"/>
    <n v="1"/>
    <n v="90"/>
    <x v="0"/>
    <x v="0"/>
    <n v="3"/>
    <n v="1"/>
    <x v="8"/>
    <x v="4"/>
  </r>
  <r>
    <n v="11266022"/>
    <n v="77"/>
    <x v="0"/>
    <n v="463541"/>
    <n v="1"/>
    <n v="388470773"/>
    <n v="399587813"/>
    <n v="67"/>
    <n v="3"/>
    <n v="35"/>
    <n v="27"/>
    <n v="3"/>
    <n v="90"/>
    <n v="4"/>
    <n v="90"/>
    <x v="0"/>
    <x v="0"/>
    <n v="3"/>
    <n v="4"/>
    <x v="6"/>
    <x v="2"/>
  </r>
  <r>
    <n v="11266020"/>
    <n v="53"/>
    <x v="0"/>
    <n v="137672"/>
    <n v="2"/>
    <n v="392953672"/>
    <n v="391297187"/>
    <n v="50"/>
    <n v="8"/>
    <n v="33"/>
    <n v="42"/>
    <n v="3"/>
    <n v="90"/>
    <n v="5"/>
    <n v="90"/>
    <x v="0"/>
    <x v="1"/>
    <n v="5"/>
    <n v="3"/>
    <x v="5"/>
    <x v="4"/>
  </r>
  <r>
    <n v="11266016"/>
    <n v="87"/>
    <x v="1"/>
    <n v="26877"/>
    <n v="2"/>
    <n v="396725450"/>
    <n v="396809939"/>
    <n v="49"/>
    <n v="10"/>
    <n v="44"/>
    <n v="38"/>
    <n v="3"/>
    <n v="90"/>
    <n v="6"/>
    <n v="90"/>
    <x v="4"/>
    <x v="1"/>
    <n v="6"/>
    <n v="3"/>
    <x v="4"/>
    <x v="0"/>
  </r>
  <r>
    <n v="11266016"/>
    <n v="69"/>
    <x v="1"/>
    <n v="26877"/>
    <n v="2"/>
    <n v="395062080"/>
    <n v="396809939"/>
    <n v="49"/>
    <n v="10"/>
    <n v="44"/>
    <n v="38"/>
    <n v="3"/>
    <n v="90"/>
    <n v="6"/>
    <n v="90"/>
    <x v="4"/>
    <x v="1"/>
    <n v="6"/>
    <n v="3"/>
    <x v="4"/>
    <x v="0"/>
  </r>
  <r>
    <n v="11265845"/>
    <n v="15"/>
    <x v="0"/>
    <n v="2052502"/>
    <n v="2"/>
    <n v="425163067"/>
    <n v="319671100"/>
    <n v="52"/>
    <n v="0"/>
    <n v="13"/>
    <n v="24"/>
    <n v="1"/>
    <n v="90"/>
    <n v="6"/>
    <n v="90"/>
    <x v="0"/>
    <x v="3"/>
    <n v="6"/>
    <n v="1"/>
    <x v="5"/>
    <x v="5"/>
  </r>
  <r>
    <n v="11265227"/>
    <n v="71"/>
    <x v="1"/>
    <n v="793621"/>
    <n v="1"/>
    <n v="365848604"/>
    <n v="395561803"/>
    <n v="62"/>
    <n v="14"/>
    <n v="34"/>
    <n v="49"/>
    <n v="3"/>
    <n v="90"/>
    <n v="2"/>
    <n v="90"/>
    <x v="4"/>
    <x v="3"/>
    <n v="3"/>
    <n v="2"/>
    <x v="3"/>
    <x v="1"/>
  </r>
  <r>
    <n v="11265071"/>
    <n v="82"/>
    <x v="0"/>
    <n v="1908208"/>
    <n v="2"/>
    <n v="402820889"/>
    <n v="402202550"/>
    <n v="48"/>
    <n v="15"/>
    <n v="33"/>
    <n v="29"/>
    <n v="7"/>
    <n v="90"/>
    <n v="1"/>
    <n v="90"/>
    <x v="0"/>
    <x v="0"/>
    <n v="1"/>
    <n v="7"/>
    <x v="4"/>
    <x v="9"/>
  </r>
  <r>
    <n v="11265071"/>
    <n v="38"/>
    <x v="0"/>
    <n v="1908208"/>
    <n v="2"/>
    <n v="402820889"/>
    <n v="402202550"/>
    <n v="48"/>
    <n v="15"/>
    <n v="33"/>
    <n v="29"/>
    <n v="7"/>
    <n v="90"/>
    <n v="1"/>
    <n v="90"/>
    <x v="0"/>
    <x v="0"/>
    <n v="1"/>
    <n v="7"/>
    <x v="4"/>
    <x v="9"/>
  </r>
  <r>
    <n v="11265054"/>
    <n v="75"/>
    <x v="0"/>
    <n v="2053670"/>
    <n v="1"/>
    <n v="430481466"/>
    <n v="392168527"/>
    <n v="58"/>
    <n v="11"/>
    <n v="20"/>
    <n v="30"/>
    <n v="4"/>
    <n v="90"/>
    <n v="4"/>
    <n v="90"/>
    <x v="0"/>
    <x v="3"/>
    <n v="4"/>
    <n v="4"/>
    <x v="5"/>
    <x v="6"/>
  </r>
  <r>
    <n v="11265025"/>
    <n v="33"/>
    <x v="0"/>
    <n v="987759"/>
    <n v="2"/>
    <n v="387372185"/>
    <n v="385638736"/>
    <n v="51"/>
    <n v="3"/>
    <n v="25"/>
    <n v="39"/>
    <n v="3"/>
    <n v="90"/>
    <n v="5"/>
    <n v="90"/>
    <x v="4"/>
    <x v="0"/>
    <n v="5"/>
    <n v="3"/>
    <x v="3"/>
    <x v="4"/>
  </r>
  <r>
    <n v="11264994"/>
    <n v="74"/>
    <x v="1"/>
    <n v="793621"/>
    <n v="1"/>
    <n v="395022791"/>
    <n v="395561803"/>
    <n v="55"/>
    <n v="14"/>
    <n v="34"/>
    <n v="40"/>
    <n v="3"/>
    <n v="90"/>
    <n v="3"/>
    <n v="90"/>
    <x v="4"/>
    <x v="0"/>
    <n v="3"/>
    <n v="3"/>
    <x v="0"/>
    <x v="6"/>
  </r>
  <r>
    <n v="11264679"/>
    <n v="52"/>
    <x v="0"/>
    <n v="2053670"/>
    <n v="1"/>
    <n v="430481466"/>
    <n v="392168527"/>
    <n v="59"/>
    <n v="11"/>
    <n v="20"/>
    <n v="14"/>
    <n v="4"/>
    <n v="90"/>
    <n v="2"/>
    <n v="90"/>
    <x v="0"/>
    <x v="0"/>
    <n v="4"/>
    <n v="2"/>
    <x v="4"/>
    <x v="4"/>
  </r>
  <r>
    <n v="11264622"/>
    <n v="26"/>
    <x v="0"/>
    <n v="490468"/>
    <n v="2"/>
    <n v="413173317"/>
    <n v="404472951"/>
    <n v="30"/>
    <n v="2"/>
    <n v="29"/>
    <n v="27"/>
    <n v="4"/>
    <n v="90"/>
    <n v="3"/>
    <n v="90"/>
    <x v="0"/>
    <x v="0"/>
    <n v="3"/>
    <n v="4"/>
    <x v="2"/>
    <x v="2"/>
  </r>
  <r>
    <n v="11264619"/>
    <n v="16"/>
    <x v="1"/>
    <n v="2053670"/>
    <n v="1"/>
    <n v="430481466"/>
    <n v="392168527"/>
    <n v="56"/>
    <n v="11"/>
    <n v="20"/>
    <n v="21"/>
    <n v="4"/>
    <n v="90"/>
    <n v="1"/>
    <n v="90"/>
    <x v="0"/>
    <x v="0"/>
    <n v="4"/>
    <n v="1"/>
    <x v="1"/>
    <x v="0"/>
  </r>
  <r>
    <n v="11264617"/>
    <n v="44"/>
    <x v="0"/>
    <n v="2056315"/>
    <n v="2"/>
    <n v="391827620"/>
    <n v="346835340"/>
    <n v="40"/>
    <n v="2"/>
    <n v="19"/>
    <n v="27"/>
    <n v="4"/>
    <n v="90"/>
    <n v="9"/>
    <n v="90"/>
    <x v="0"/>
    <x v="0"/>
    <n v="9"/>
    <n v="4"/>
    <x v="0"/>
    <x v="5"/>
  </r>
  <r>
    <n v="11264612"/>
    <n v="17"/>
    <x v="0"/>
    <n v="793621"/>
    <n v="2"/>
    <n v="376132765"/>
    <n v="395561803"/>
    <n v="47"/>
    <n v="14"/>
    <n v="34"/>
    <n v="43"/>
    <n v="3"/>
    <n v="90"/>
    <n v="3"/>
    <n v="90"/>
    <x v="0"/>
    <x v="1"/>
    <n v="3"/>
    <n v="3"/>
    <x v="5"/>
    <x v="6"/>
  </r>
  <r>
    <n v="11264387"/>
    <n v="80"/>
    <x v="0"/>
    <n v="463541"/>
    <n v="1"/>
    <n v="349945167"/>
    <n v="399587813"/>
    <n v="74"/>
    <n v="3"/>
    <n v="35"/>
    <n v="14"/>
    <n v="3"/>
    <n v="90"/>
    <n v="2"/>
    <n v="90"/>
    <x v="0"/>
    <x v="0"/>
    <n v="3"/>
    <n v="2"/>
    <x v="9"/>
    <x v="1"/>
  </r>
  <r>
    <n v="11264274"/>
    <n v="37"/>
    <x v="1"/>
    <n v="121578"/>
    <n v="2"/>
    <n v="397504416"/>
    <n v="391525610"/>
    <n v="55"/>
    <n v="3"/>
    <n v="25"/>
    <n v="42"/>
    <n v="3"/>
    <n v="90"/>
    <n v="3"/>
    <n v="90"/>
    <x v="0"/>
    <x v="0"/>
    <n v="3"/>
    <n v="3"/>
    <x v="12"/>
    <x v="6"/>
  </r>
  <r>
    <n v="11264190"/>
    <n v="24"/>
    <x v="0"/>
    <n v="793621"/>
    <n v="1"/>
    <n v="376132765"/>
    <n v="395561803"/>
    <n v="69"/>
    <n v="14"/>
    <n v="34"/>
    <n v="27"/>
    <n v="3"/>
    <n v="90"/>
    <n v="4"/>
    <n v="90"/>
    <x v="4"/>
    <x v="0"/>
    <n v="3"/>
    <n v="4"/>
    <x v="4"/>
    <x v="2"/>
  </r>
  <r>
    <n v="11264079"/>
    <n v="16"/>
    <x v="0"/>
    <n v="1414488"/>
    <n v="1"/>
    <n v="365408584"/>
    <n v="364182096"/>
    <n v="60"/>
    <n v="1"/>
    <n v="29"/>
    <n v="31"/>
    <n v="1"/>
    <n v="90"/>
    <n v="3"/>
    <n v="90"/>
    <x v="3"/>
    <x v="3"/>
    <n v="1"/>
    <n v="3"/>
    <x v="1"/>
    <x v="7"/>
  </r>
  <r>
    <n v="11263833"/>
    <n v="25"/>
    <x v="1"/>
    <n v="280029"/>
    <n v="2"/>
    <n v="403301546"/>
    <n v="401369919"/>
    <n v="59"/>
    <m/>
    <n v="17"/>
    <n v="42"/>
    <n v="4"/>
    <n v="90"/>
    <n v="4"/>
    <n v="90"/>
    <x v="0"/>
    <x v="4"/>
    <n v="4"/>
    <n v="4"/>
    <x v="7"/>
    <x v="6"/>
  </r>
  <r>
    <n v="11263711"/>
    <n v="6"/>
    <x v="0"/>
    <n v="228845"/>
    <n v="2"/>
    <n v="421272303"/>
    <n v="429672317"/>
    <n v="57"/>
    <n v="5"/>
    <n v="18"/>
    <n v="33"/>
    <n v="5"/>
    <n v="90"/>
    <n v="3"/>
    <n v="90"/>
    <x v="0"/>
    <x v="0"/>
    <n v="3"/>
    <n v="5"/>
    <x v="3"/>
    <x v="7"/>
  </r>
  <r>
    <n v="11263694"/>
    <n v="90"/>
    <x v="1"/>
    <n v="988708"/>
    <n v="2"/>
    <n v="417682060"/>
    <n v="329316303"/>
    <n v="28"/>
    <m/>
    <n v="25"/>
    <n v="13"/>
    <n v="0"/>
    <m/>
    <n v="3"/>
    <n v="90"/>
    <x v="0"/>
    <x v="0"/>
    <n v="3"/>
    <n v="0"/>
    <x v="11"/>
    <x v="0"/>
  </r>
  <r>
    <n v="11263686"/>
    <n v="82"/>
    <x v="0"/>
    <n v="121578"/>
    <n v="1"/>
    <n v="370701594"/>
    <n v="391525610"/>
    <n v="45"/>
    <n v="3"/>
    <n v="29"/>
    <n v="35"/>
    <n v="4"/>
    <n v="90"/>
    <n v="3"/>
    <n v="90"/>
    <x v="0"/>
    <x v="0"/>
    <n v="4"/>
    <n v="3"/>
    <x v="0"/>
    <x v="1"/>
  </r>
  <r>
    <n v="11263622"/>
    <n v="23"/>
    <x v="1"/>
    <n v="2056315"/>
    <n v="2"/>
    <n v="318339697"/>
    <n v="346835340"/>
    <n v="29"/>
    <n v="2"/>
    <n v="19"/>
    <n v="13"/>
    <n v="0"/>
    <m/>
    <n v="9"/>
    <n v="90"/>
    <x v="0"/>
    <x v="0"/>
    <n v="9"/>
    <n v="0"/>
    <x v="4"/>
    <x v="16"/>
  </r>
  <r>
    <n v="11262777"/>
    <n v="48"/>
    <x v="0"/>
    <n v="990223"/>
    <n v="2"/>
    <n v="360033073"/>
    <n v="363589459"/>
    <n v="61"/>
    <n v="10"/>
    <n v="17"/>
    <n v="43"/>
    <n v="4"/>
    <n v="90"/>
    <n v="3"/>
    <n v="90"/>
    <x v="0"/>
    <x v="0"/>
    <n v="3"/>
    <n v="4"/>
    <x v="7"/>
    <x v="2"/>
  </r>
  <r>
    <n v="11262764"/>
    <n v="58"/>
    <x v="0"/>
    <n v="990223"/>
    <n v="2"/>
    <n v="360033073"/>
    <n v="363589459"/>
    <n v="61"/>
    <n v="10"/>
    <n v="17"/>
    <n v="43"/>
    <n v="4"/>
    <n v="90"/>
    <n v="3"/>
    <n v="90"/>
    <x v="0"/>
    <x v="0"/>
    <n v="3"/>
    <n v="4"/>
    <x v="7"/>
    <x v="2"/>
  </r>
  <r>
    <n v="11262061"/>
    <n v="39"/>
    <x v="1"/>
    <n v="1333784"/>
    <n v="1"/>
    <n v="411100161"/>
    <n v="409194397"/>
    <n v="63"/>
    <n v="10"/>
    <n v="45"/>
    <n v="19"/>
    <n v="6"/>
    <n v="90"/>
    <n v="7"/>
    <n v="90"/>
    <x v="6"/>
    <x v="1"/>
    <n v="6"/>
    <n v="7"/>
    <x v="10"/>
    <x v="2"/>
  </r>
  <r>
    <n v="11262061"/>
    <n v="38"/>
    <x v="0"/>
    <n v="1372906"/>
    <n v="2"/>
    <n v="426684634"/>
    <n v="365628488"/>
    <n v="63"/>
    <m/>
    <n v="20"/>
    <n v="49"/>
    <n v="6"/>
    <n v="90"/>
    <n v="7"/>
    <n v="90"/>
    <x v="6"/>
    <x v="1"/>
    <n v="7"/>
    <n v="6"/>
    <x v="15"/>
    <x v="1"/>
  </r>
  <r>
    <n v="11261796"/>
    <n v="20"/>
    <x v="0"/>
    <n v="1414488"/>
    <n v="1"/>
    <n v="365408584"/>
    <n v="364182096"/>
    <n v="78"/>
    <n v="1"/>
    <n v="30"/>
    <n v="19"/>
    <n v="1"/>
    <n v="90"/>
    <n v="1"/>
    <n v="90"/>
    <x v="0"/>
    <x v="0"/>
    <n v="1"/>
    <n v="1"/>
    <x v="6"/>
    <x v="6"/>
  </r>
  <r>
    <n v="11261381"/>
    <n v="43"/>
    <x v="0"/>
    <n v="463541"/>
    <n v="1"/>
    <n v="349945167"/>
    <n v="399587813"/>
    <n v="49"/>
    <n v="3"/>
    <n v="35"/>
    <n v="42"/>
    <n v="3"/>
    <n v="90"/>
    <n v="2"/>
    <n v="90"/>
    <x v="0"/>
    <x v="0"/>
    <n v="3"/>
    <n v="2"/>
    <x v="0"/>
    <x v="1"/>
  </r>
  <r>
    <n v="11261094"/>
    <n v="44"/>
    <x v="0"/>
    <n v="987759"/>
    <n v="1"/>
    <n v="379487810"/>
    <n v="385638736"/>
    <n v="47"/>
    <n v="3"/>
    <n v="25"/>
    <n v="40"/>
    <n v="5"/>
    <n v="90"/>
    <n v="6"/>
    <n v="90"/>
    <x v="0"/>
    <x v="1"/>
    <n v="5"/>
    <n v="6"/>
    <x v="3"/>
    <x v="2"/>
  </r>
  <r>
    <n v="11261094"/>
    <n v="40"/>
    <x v="0"/>
    <n v="488651"/>
    <n v="2"/>
    <n v="374924907"/>
    <n v="386014488"/>
    <n v="47"/>
    <m/>
    <n v="32"/>
    <n v="33"/>
    <n v="5"/>
    <n v="90"/>
    <n v="6"/>
    <n v="90"/>
    <x v="0"/>
    <x v="1"/>
    <n v="6"/>
    <n v="5"/>
    <x v="1"/>
    <x v="1"/>
  </r>
  <r>
    <n v="11260917"/>
    <n v="80"/>
    <x v="0"/>
    <n v="987759"/>
    <n v="1"/>
    <n v="379487810"/>
    <n v="385638736"/>
    <n v="45"/>
    <n v="3"/>
    <n v="25"/>
    <n v="46"/>
    <n v="5"/>
    <n v="90"/>
    <n v="6"/>
    <n v="90"/>
    <x v="0"/>
    <x v="6"/>
    <n v="5"/>
    <n v="6"/>
    <x v="13"/>
    <x v="2"/>
  </r>
  <r>
    <n v="11260889"/>
    <n v="33"/>
    <x v="0"/>
    <n v="2055666"/>
    <n v="2"/>
    <n v="425155156"/>
    <n v="425155153"/>
    <n v="67"/>
    <m/>
    <n v="19"/>
    <n v="42"/>
    <n v="4"/>
    <n v="90"/>
    <n v="2"/>
    <n v="90"/>
    <x v="0"/>
    <x v="1"/>
    <n v="2"/>
    <n v="4"/>
    <x v="13"/>
    <x v="7"/>
  </r>
  <r>
    <n v="11260889"/>
    <n v="30"/>
    <x v="0"/>
    <n v="2055666"/>
    <n v="2"/>
    <n v="425155156"/>
    <n v="425155153"/>
    <n v="67"/>
    <m/>
    <n v="19"/>
    <n v="42"/>
    <n v="4"/>
    <n v="90"/>
    <n v="2"/>
    <n v="90"/>
    <x v="0"/>
    <x v="1"/>
    <n v="2"/>
    <n v="4"/>
    <x v="13"/>
    <x v="7"/>
  </r>
  <r>
    <n v="11260863"/>
    <n v="47"/>
    <x v="1"/>
    <n v="121578"/>
    <n v="1"/>
    <n v="374417321"/>
    <n v="391525610"/>
    <n v="53"/>
    <n v="3"/>
    <n v="29"/>
    <n v="19"/>
    <n v="4"/>
    <n v="90"/>
    <n v="4"/>
    <n v="90"/>
    <x v="0"/>
    <x v="0"/>
    <n v="4"/>
    <n v="4"/>
    <x v="6"/>
    <x v="6"/>
  </r>
  <r>
    <n v="11260814"/>
    <n v="49"/>
    <x v="1"/>
    <n v="987759"/>
    <n v="1"/>
    <n v="366850469"/>
    <n v="385638736"/>
    <n v="75"/>
    <n v="3"/>
    <n v="25"/>
    <n v="14"/>
    <n v="5"/>
    <n v="90"/>
    <n v="2"/>
    <n v="90"/>
    <x v="0"/>
    <x v="0"/>
    <n v="5"/>
    <n v="2"/>
    <x v="6"/>
    <x v="0"/>
  </r>
  <r>
    <n v="11258862"/>
    <n v="56"/>
    <x v="0"/>
    <n v="1629476"/>
    <n v="2"/>
    <n v="430829479"/>
    <n v="363758349"/>
    <n v="62"/>
    <n v="4"/>
    <n v="14"/>
    <n v="32"/>
    <n v="5"/>
    <n v="90"/>
    <n v="3"/>
    <n v="90"/>
    <x v="0"/>
    <x v="3"/>
    <n v="3"/>
    <n v="5"/>
    <x v="12"/>
    <x v="7"/>
  </r>
  <r>
    <n v="11258741"/>
    <n v="100"/>
    <x v="0"/>
    <n v="987759"/>
    <n v="1"/>
    <n v="416499733"/>
    <n v="385638736"/>
    <n v="51"/>
    <n v="3"/>
    <n v="23"/>
    <n v="21"/>
    <n v="5"/>
    <n v="90"/>
    <n v="2"/>
    <n v="90"/>
    <x v="0"/>
    <x v="4"/>
    <n v="5"/>
    <n v="2"/>
    <x v="2"/>
    <x v="0"/>
  </r>
  <r>
    <n v="11258741"/>
    <n v="99"/>
    <x v="0"/>
    <n v="1902767"/>
    <n v="2"/>
    <n v="424371263"/>
    <n v="357815752"/>
    <n v="51"/>
    <m/>
    <n v="17"/>
    <n v="31"/>
    <n v="5"/>
    <n v="90"/>
    <n v="2"/>
    <n v="90"/>
    <x v="0"/>
    <x v="4"/>
    <n v="2"/>
    <n v="5"/>
    <x v="3"/>
    <x v="8"/>
  </r>
  <r>
    <n v="11258729"/>
    <n v="65"/>
    <x v="1"/>
    <n v="987759"/>
    <n v="1"/>
    <n v="366730961"/>
    <n v="385638736"/>
    <n v="81"/>
    <n v="3"/>
    <n v="24"/>
    <n v="11"/>
    <n v="5"/>
    <n v="90"/>
    <n v="2"/>
    <n v="90"/>
    <x v="0"/>
    <x v="0"/>
    <n v="5"/>
    <n v="2"/>
    <x v="11"/>
    <x v="0"/>
  </r>
  <r>
    <n v="11258596"/>
    <n v="80"/>
    <x v="1"/>
    <n v="121578"/>
    <n v="1"/>
    <n v="397377977"/>
    <n v="391525610"/>
    <n v="43"/>
    <n v="3"/>
    <n v="29"/>
    <n v="32"/>
    <n v="4"/>
    <n v="90"/>
    <n v="3"/>
    <n v="90"/>
    <x v="0"/>
    <x v="0"/>
    <n v="4"/>
    <n v="3"/>
    <x v="1"/>
    <x v="1"/>
  </r>
  <r>
    <n v="11258090"/>
    <n v="67"/>
    <x v="1"/>
    <n v="121578"/>
    <n v="1"/>
    <n v="374417321"/>
    <n v="391525610"/>
    <n v="63"/>
    <n v="3"/>
    <n v="29"/>
    <n v="16"/>
    <n v="4"/>
    <n v="90"/>
    <n v="2"/>
    <n v="90"/>
    <x v="0"/>
    <x v="2"/>
    <n v="4"/>
    <n v="2"/>
    <x v="11"/>
    <x v="4"/>
  </r>
  <r>
    <n v="11258084"/>
    <n v="21"/>
    <x v="0"/>
    <n v="120994"/>
    <n v="2"/>
    <n v="431897450"/>
    <n v="431954626"/>
    <n v="76"/>
    <n v="5"/>
    <n v="17"/>
    <n v="40"/>
    <n v="4"/>
    <n v="90"/>
    <n v="2"/>
    <n v="90"/>
    <x v="0"/>
    <x v="0"/>
    <n v="2"/>
    <n v="4"/>
    <x v="13"/>
    <x v="7"/>
  </r>
  <r>
    <n v="11257546"/>
    <n v="39"/>
    <x v="1"/>
    <n v="987759"/>
    <n v="1"/>
    <n v="416499733"/>
    <n v="385638736"/>
    <n v="68"/>
    <n v="3"/>
    <n v="25"/>
    <n v="20"/>
    <n v="5"/>
    <n v="90"/>
    <n v="0"/>
    <m/>
    <x v="0"/>
    <x v="2"/>
    <n v="5"/>
    <n v="0"/>
    <x v="4"/>
    <x v="5"/>
  </r>
  <r>
    <n v="11257545"/>
    <n v="17"/>
    <x v="0"/>
    <n v="987744"/>
    <n v="2"/>
    <n v="401037654"/>
    <n v="383913516"/>
    <n v="44"/>
    <m/>
    <n v="27"/>
    <n v="33"/>
    <n v="5"/>
    <n v="90"/>
    <n v="9"/>
    <n v="90"/>
    <x v="0"/>
    <x v="0"/>
    <n v="9"/>
    <n v="5"/>
    <x v="0"/>
    <x v="3"/>
  </r>
  <r>
    <n v="11256138"/>
    <n v="72"/>
    <x v="0"/>
    <n v="2055372"/>
    <n v="1"/>
    <n v="360328206"/>
    <n v="376085474"/>
    <n v="80"/>
    <m/>
    <n v="27"/>
    <n v="22"/>
    <n v="2"/>
    <n v="90"/>
    <n v="6"/>
    <n v="90"/>
    <x v="0"/>
    <x v="3"/>
    <n v="2"/>
    <n v="6"/>
    <x v="4"/>
    <x v="12"/>
  </r>
  <r>
    <n v="11255619"/>
    <n v="29"/>
    <x v="1"/>
    <n v="793607"/>
    <n v="1"/>
    <n v="355656057"/>
    <n v="358163605"/>
    <n v="58"/>
    <n v="1"/>
    <n v="34"/>
    <n v="32"/>
    <n v="6"/>
    <n v="90"/>
    <n v="4"/>
    <n v="90"/>
    <x v="4"/>
    <x v="0"/>
    <n v="6"/>
    <n v="4"/>
    <x v="2"/>
    <x v="4"/>
  </r>
  <r>
    <n v="11255616"/>
    <n v="35"/>
    <x v="1"/>
    <n v="793607"/>
    <n v="1"/>
    <n v="384162310"/>
    <n v="358163605"/>
    <n v="61"/>
    <n v="1"/>
    <n v="33"/>
    <n v="23"/>
    <n v="6"/>
    <n v="90"/>
    <n v="0"/>
    <m/>
    <x v="4"/>
    <x v="0"/>
    <n v="6"/>
    <n v="0"/>
    <x v="6"/>
    <x v="15"/>
  </r>
  <r>
    <n v="11255590"/>
    <n v="18"/>
    <x v="1"/>
    <n v="2052668"/>
    <n v="1"/>
    <n v="423958735"/>
    <n v="389300573"/>
    <n v="65"/>
    <n v="10"/>
    <n v="24"/>
    <n v="28"/>
    <n v="4"/>
    <n v="90"/>
    <n v="1"/>
    <n v="90"/>
    <x v="0"/>
    <x v="0"/>
    <n v="4"/>
    <n v="1"/>
    <x v="1"/>
    <x v="0"/>
  </r>
  <r>
    <n v="11255586"/>
    <n v="77"/>
    <x v="1"/>
    <n v="2052668"/>
    <n v="2"/>
    <n v="423944984"/>
    <n v="389300573"/>
    <n v="30"/>
    <n v="10"/>
    <n v="24"/>
    <n v="19"/>
    <n v="2"/>
    <n v="90"/>
    <n v="4"/>
    <n v="90"/>
    <x v="3"/>
    <x v="0"/>
    <n v="4"/>
    <n v="2"/>
    <x v="4"/>
    <x v="4"/>
  </r>
  <r>
    <n v="11255570"/>
    <n v="50"/>
    <x v="1"/>
    <n v="2052502"/>
    <n v="1"/>
    <n v="423782156"/>
    <n v="425093560"/>
    <n v="27"/>
    <n v="3"/>
    <n v="11"/>
    <n v="31"/>
    <n v="5"/>
    <n v="90"/>
    <n v="0"/>
    <m/>
    <x v="2"/>
    <x v="0"/>
    <n v="5"/>
    <n v="0"/>
    <x v="12"/>
    <x v="5"/>
  </r>
  <r>
    <n v="11255561"/>
    <n v="61"/>
    <x v="1"/>
    <n v="987759"/>
    <n v="1"/>
    <n v="379487810"/>
    <n v="385638736"/>
    <n v="77"/>
    <n v="3"/>
    <n v="26"/>
    <n v="20"/>
    <n v="5"/>
    <n v="90"/>
    <n v="0"/>
    <m/>
    <x v="0"/>
    <x v="0"/>
    <n v="5"/>
    <n v="0"/>
    <x v="4"/>
    <x v="5"/>
  </r>
  <r>
    <n v="11253681"/>
    <n v="78"/>
    <x v="0"/>
    <n v="1902767"/>
    <n v="1"/>
    <n v="424293746"/>
    <n v="357815752"/>
    <n v="81"/>
    <n v="2"/>
    <n v="19"/>
    <n v="21"/>
    <n v="2"/>
    <n v="90"/>
    <n v="6"/>
    <n v="90"/>
    <x v="3"/>
    <x v="3"/>
    <n v="2"/>
    <n v="6"/>
    <x v="1"/>
    <x v="12"/>
  </r>
  <r>
    <n v="11253681"/>
    <n v="72"/>
    <x v="0"/>
    <n v="1902767"/>
    <n v="1"/>
    <n v="424293746"/>
    <n v="357815752"/>
    <n v="81"/>
    <n v="2"/>
    <n v="19"/>
    <n v="21"/>
    <n v="2"/>
    <n v="90"/>
    <n v="6"/>
    <n v="90"/>
    <x v="3"/>
    <x v="3"/>
    <n v="2"/>
    <n v="6"/>
    <x v="1"/>
    <x v="12"/>
  </r>
  <r>
    <n v="11253666"/>
    <n v="33"/>
    <x v="0"/>
    <n v="1902767"/>
    <n v="1"/>
    <n v="424293746"/>
    <n v="357815752"/>
    <n v="81"/>
    <n v="2"/>
    <n v="19"/>
    <n v="22"/>
    <n v="2"/>
    <n v="90"/>
    <n v="6"/>
    <n v="90"/>
    <x v="3"/>
    <x v="3"/>
    <n v="2"/>
    <n v="6"/>
    <x v="1"/>
    <x v="12"/>
  </r>
  <r>
    <n v="11252690"/>
    <n v="60"/>
    <x v="0"/>
    <n v="1629842"/>
    <n v="1"/>
    <n v="412474140"/>
    <n v="419997605"/>
    <n v="36"/>
    <m/>
    <n v="18"/>
    <n v="36"/>
    <n v="4"/>
    <n v="90"/>
    <n v="4"/>
    <n v="90"/>
    <x v="4"/>
    <x v="1"/>
    <n v="4"/>
    <n v="4"/>
    <x v="12"/>
    <x v="6"/>
  </r>
  <r>
    <n v="11252690"/>
    <n v="56"/>
    <x v="0"/>
    <n v="1629842"/>
    <n v="1"/>
    <n v="433305959"/>
    <n v="419997605"/>
    <n v="36"/>
    <m/>
    <n v="18"/>
    <n v="36"/>
    <n v="4"/>
    <n v="90"/>
    <n v="4"/>
    <n v="90"/>
    <x v="4"/>
    <x v="1"/>
    <n v="4"/>
    <n v="4"/>
    <x v="12"/>
    <x v="6"/>
  </r>
  <r>
    <n v="11252690"/>
    <n v="34"/>
    <x v="0"/>
    <n v="1629842"/>
    <n v="1"/>
    <n v="433305959"/>
    <n v="419997605"/>
    <n v="36"/>
    <m/>
    <n v="18"/>
    <n v="36"/>
    <n v="4"/>
    <n v="90"/>
    <n v="4"/>
    <n v="90"/>
    <x v="4"/>
    <x v="1"/>
    <n v="4"/>
    <n v="4"/>
    <x v="12"/>
    <x v="6"/>
  </r>
  <r>
    <n v="11251211"/>
    <n v="87"/>
    <x v="1"/>
    <n v="987759"/>
    <n v="2"/>
    <n v="379487810"/>
    <n v="385638736"/>
    <n v="52"/>
    <n v="3"/>
    <n v="25"/>
    <n v="27"/>
    <n v="2"/>
    <n v="90"/>
    <n v="5"/>
    <n v="90"/>
    <x v="0"/>
    <x v="0"/>
    <n v="5"/>
    <n v="2"/>
    <x v="1"/>
    <x v="0"/>
  </r>
  <r>
    <n v="11251179"/>
    <n v="37"/>
    <x v="0"/>
    <n v="987761"/>
    <n v="2"/>
    <n v="413900724"/>
    <n v="386831775"/>
    <n v="45"/>
    <m/>
    <n v="30"/>
    <n v="32"/>
    <n v="5"/>
    <n v="90"/>
    <n v="2"/>
    <n v="90"/>
    <x v="0"/>
    <x v="0"/>
    <n v="2"/>
    <n v="5"/>
    <x v="1"/>
    <x v="8"/>
  </r>
  <r>
    <n v="11250419"/>
    <n v="76"/>
    <x v="0"/>
    <n v="1415416"/>
    <n v="2"/>
    <n v="397323774"/>
    <n v="416632663"/>
    <n v="56"/>
    <m/>
    <n v="14"/>
    <n v="48"/>
    <n v="5"/>
    <n v="90"/>
    <n v="5"/>
    <n v="90"/>
    <x v="6"/>
    <x v="2"/>
    <n v="5"/>
    <n v="5"/>
    <x v="17"/>
    <x v="6"/>
  </r>
  <r>
    <n v="11250419"/>
    <n v="25"/>
    <x v="0"/>
    <n v="1415416"/>
    <n v="2"/>
    <n v="425333742"/>
    <n v="416632663"/>
    <n v="56"/>
    <m/>
    <n v="14"/>
    <n v="48"/>
    <n v="5"/>
    <n v="90"/>
    <n v="5"/>
    <n v="90"/>
    <x v="6"/>
    <x v="2"/>
    <n v="5"/>
    <n v="5"/>
    <x v="17"/>
    <x v="6"/>
  </r>
  <r>
    <n v="11249818"/>
    <n v="84"/>
    <x v="1"/>
    <n v="2053376"/>
    <n v="1"/>
    <n v="342512016"/>
    <n v="339815156"/>
    <n v="44"/>
    <n v="2"/>
    <n v="29"/>
    <n v="27"/>
    <n v="3"/>
    <n v="90"/>
    <n v="1"/>
    <n v="90"/>
    <x v="2"/>
    <x v="0"/>
    <n v="3"/>
    <n v="1"/>
    <x v="2"/>
    <x v="4"/>
  </r>
  <r>
    <n v="11249307"/>
    <n v="64"/>
    <x v="0"/>
    <n v="491552"/>
    <n v="1"/>
    <n v="405821361"/>
    <n v="384228174"/>
    <n v="53"/>
    <m/>
    <n v="22"/>
    <n v="26"/>
    <n v="4"/>
    <n v="90"/>
    <n v="3"/>
    <n v="90"/>
    <x v="3"/>
    <x v="0"/>
    <n v="4"/>
    <n v="3"/>
    <x v="1"/>
    <x v="1"/>
  </r>
  <r>
    <n v="11249094"/>
    <n v="85"/>
    <x v="1"/>
    <n v="1578600"/>
    <n v="1"/>
    <n v="387315533"/>
    <n v="395320819"/>
    <n v="51"/>
    <n v="3"/>
    <n v="28"/>
    <n v="26"/>
    <n v="1"/>
    <n v="90"/>
    <n v="1"/>
    <n v="90"/>
    <x v="0"/>
    <x v="0"/>
    <n v="1"/>
    <n v="1"/>
    <x v="2"/>
    <x v="6"/>
  </r>
  <r>
    <n v="11248272"/>
    <n v="63"/>
    <x v="0"/>
    <n v="245697"/>
    <n v="2"/>
    <n v="383605595"/>
    <n v="385544202"/>
    <n v="50"/>
    <m/>
    <n v="27"/>
    <n v="37"/>
    <n v="3"/>
    <n v="90"/>
    <n v="3"/>
    <n v="90"/>
    <x v="0"/>
    <x v="0"/>
    <n v="3"/>
    <n v="3"/>
    <x v="5"/>
    <x v="6"/>
  </r>
  <r>
    <n v="11246676"/>
    <n v="22"/>
    <x v="0"/>
    <n v="121578"/>
    <n v="1"/>
    <n v="374417321"/>
    <n v="373861170"/>
    <n v="63"/>
    <n v="8"/>
    <n v="27"/>
    <n v="21"/>
    <n v="2"/>
    <n v="90"/>
    <n v="4"/>
    <n v="90"/>
    <x v="0"/>
    <x v="4"/>
    <n v="2"/>
    <n v="4"/>
    <x v="4"/>
    <x v="7"/>
  </r>
  <r>
    <n v="11246272"/>
    <n v="85"/>
    <x v="0"/>
    <n v="1629476"/>
    <n v="2"/>
    <n v="363758349"/>
    <n v="385493773"/>
    <n v="52"/>
    <m/>
    <n v="15"/>
    <n v="18"/>
    <n v="0"/>
    <m/>
    <n v="1"/>
    <n v="90"/>
    <x v="0"/>
    <x v="0"/>
    <n v="1"/>
    <n v="0"/>
    <x v="1"/>
    <x v="1"/>
  </r>
  <r>
    <n v="11246234"/>
    <n v="26"/>
    <x v="0"/>
    <n v="1414488"/>
    <n v="2"/>
    <n v="365408584"/>
    <n v="364182096"/>
    <n v="46"/>
    <n v="1"/>
    <n v="29"/>
    <n v="31"/>
    <n v="3"/>
    <n v="90"/>
    <n v="1"/>
    <n v="90"/>
    <x v="0"/>
    <x v="0"/>
    <n v="1"/>
    <n v="3"/>
    <x v="1"/>
    <x v="7"/>
  </r>
  <r>
    <n v="11245208"/>
    <n v="69"/>
    <x v="1"/>
    <n v="2052502"/>
    <n v="1"/>
    <n v="423755073"/>
    <n v="319671100"/>
    <n v="40"/>
    <n v="0"/>
    <n v="13"/>
    <n v="18"/>
    <n v="6"/>
    <n v="90"/>
    <n v="0"/>
    <m/>
    <x v="2"/>
    <x v="0"/>
    <n v="6"/>
    <n v="0"/>
    <x v="0"/>
    <x v="15"/>
  </r>
  <r>
    <n v="11245152"/>
    <n v="60"/>
    <x v="0"/>
    <n v="1414488"/>
    <n v="1"/>
    <n v="365408584"/>
    <n v="349215131"/>
    <n v="47"/>
    <m/>
    <n v="26"/>
    <n v="38"/>
    <n v="1"/>
    <n v="90"/>
    <n v="3"/>
    <n v="90"/>
    <x v="3"/>
    <x v="0"/>
    <n v="1"/>
    <n v="3"/>
    <x v="5"/>
    <x v="7"/>
  </r>
  <r>
    <n v="11243852"/>
    <n v="41"/>
    <x v="0"/>
    <n v="106760"/>
    <n v="2"/>
    <n v="433590328"/>
    <n v="433590323"/>
    <n v="76"/>
    <m/>
    <n v="17"/>
    <n v="39"/>
    <n v="1"/>
    <n v="90"/>
    <n v="3"/>
    <n v="90"/>
    <x v="3"/>
    <x v="0"/>
    <n v="3"/>
    <n v="1"/>
    <x v="13"/>
    <x v="4"/>
  </r>
  <r>
    <n v="11243001"/>
    <n v="41"/>
    <x v="1"/>
    <n v="1414488"/>
    <n v="1"/>
    <n v="365408584"/>
    <n v="364182096"/>
    <n v="82"/>
    <n v="1"/>
    <n v="29"/>
    <n v="20"/>
    <n v="1"/>
    <n v="90"/>
    <n v="1"/>
    <n v="90"/>
    <x v="0"/>
    <x v="3"/>
    <n v="1"/>
    <n v="1"/>
    <x v="6"/>
    <x v="6"/>
  </r>
  <r>
    <n v="11242726"/>
    <n v="64"/>
    <x v="1"/>
    <n v="1414488"/>
    <n v="1"/>
    <n v="365408584"/>
    <n v="349215131"/>
    <n v="77"/>
    <m/>
    <n v="27"/>
    <n v="14"/>
    <n v="1"/>
    <n v="90"/>
    <n v="0"/>
    <m/>
    <x v="3"/>
    <x v="0"/>
    <n v="1"/>
    <n v="0"/>
    <x v="11"/>
    <x v="1"/>
  </r>
  <r>
    <n v="11242581"/>
    <n v="30"/>
    <x v="0"/>
    <n v="1414488"/>
    <n v="1"/>
    <n v="365408584"/>
    <n v="364182096"/>
    <n v="76"/>
    <n v="1"/>
    <n v="30"/>
    <n v="19"/>
    <n v="1"/>
    <n v="90"/>
    <n v="1"/>
    <n v="90"/>
    <x v="3"/>
    <x v="0"/>
    <n v="1"/>
    <n v="1"/>
    <x v="6"/>
    <x v="6"/>
  </r>
  <r>
    <n v="11241941"/>
    <n v="25"/>
    <x v="0"/>
    <n v="2052502"/>
    <n v="1"/>
    <n v="430939715"/>
    <n v="319671100"/>
    <n v="45"/>
    <n v="0"/>
    <n v="11"/>
    <n v="17"/>
    <n v="5"/>
    <n v="90"/>
    <n v="2"/>
    <n v="90"/>
    <x v="2"/>
    <x v="3"/>
    <n v="5"/>
    <n v="2"/>
    <x v="0"/>
    <x v="0"/>
  </r>
  <r>
    <n v="11241939"/>
    <n v="80"/>
    <x v="0"/>
    <n v="898385"/>
    <n v="2"/>
    <n v="341240505"/>
    <n v="360182740"/>
    <n v="36"/>
    <m/>
    <n v="20"/>
    <n v="25"/>
    <n v="4"/>
    <n v="90"/>
    <n v="1"/>
    <n v="90"/>
    <x v="2"/>
    <x v="0"/>
    <n v="1"/>
    <n v="4"/>
    <x v="0"/>
    <x v="8"/>
  </r>
  <r>
    <n v="11241939"/>
    <n v="54"/>
    <x v="1"/>
    <n v="2052502"/>
    <n v="1"/>
    <n v="425163067"/>
    <n v="319671100"/>
    <n v="36"/>
    <n v="0"/>
    <n v="14"/>
    <n v="23"/>
    <n v="4"/>
    <n v="90"/>
    <n v="1"/>
    <n v="90"/>
    <x v="2"/>
    <x v="0"/>
    <n v="4"/>
    <n v="1"/>
    <x v="5"/>
    <x v="0"/>
  </r>
  <r>
    <n v="11241914"/>
    <n v="56"/>
    <x v="1"/>
    <n v="1414488"/>
    <n v="1"/>
    <n v="365408584"/>
    <n v="364182096"/>
    <n v="76"/>
    <n v="1"/>
    <n v="29"/>
    <n v="17"/>
    <n v="1"/>
    <n v="90"/>
    <n v="1"/>
    <n v="90"/>
    <x v="3"/>
    <x v="0"/>
    <n v="1"/>
    <n v="1"/>
    <x v="11"/>
    <x v="6"/>
  </r>
  <r>
    <n v="11241913"/>
    <n v="81"/>
    <x v="0"/>
    <n v="2052502"/>
    <n v="1"/>
    <n v="424221226"/>
    <n v="319671100"/>
    <n v="52"/>
    <n v="0"/>
    <n v="13"/>
    <n v="17"/>
    <n v="6"/>
    <n v="90"/>
    <n v="1"/>
    <n v="90"/>
    <x v="2"/>
    <x v="4"/>
    <n v="6"/>
    <n v="1"/>
    <x v="1"/>
    <x v="5"/>
  </r>
  <r>
    <n v="11239650"/>
    <n v="71"/>
    <x v="0"/>
    <n v="939587"/>
    <n v="1"/>
    <n v="363734098"/>
    <n v="395024329"/>
    <n v="48"/>
    <m/>
    <n v="29"/>
    <n v="38"/>
    <n v="7"/>
    <n v="90"/>
    <n v="1"/>
    <n v="90"/>
    <x v="0"/>
    <x v="0"/>
    <n v="7"/>
    <n v="1"/>
    <x v="5"/>
    <x v="15"/>
  </r>
  <r>
    <n v="11239647"/>
    <n v="33"/>
    <x v="1"/>
    <n v="939587"/>
    <n v="1"/>
    <n v="373754127"/>
    <n v="395024329"/>
    <n v="48"/>
    <m/>
    <n v="29"/>
    <n v="38"/>
    <n v="7"/>
    <n v="90"/>
    <n v="1"/>
    <n v="90"/>
    <x v="0"/>
    <x v="0"/>
    <n v="7"/>
    <n v="1"/>
    <x v="5"/>
    <x v="15"/>
  </r>
  <r>
    <n v="11238641"/>
    <n v="41"/>
    <x v="1"/>
    <n v="2052502"/>
    <n v="1"/>
    <n v="430939715"/>
    <n v="425093560"/>
    <n v="20"/>
    <n v="3"/>
    <n v="11"/>
    <n v="25"/>
    <n v="5"/>
    <n v="90"/>
    <n v="0"/>
    <m/>
    <x v="2"/>
    <x v="0"/>
    <n v="5"/>
    <n v="0"/>
    <x v="3"/>
    <x v="5"/>
  </r>
  <r>
    <n v="11238585"/>
    <n v="29"/>
    <x v="1"/>
    <n v="438610"/>
    <n v="1"/>
    <n v="394586378"/>
    <n v="395485779"/>
    <n v="47"/>
    <n v="4"/>
    <n v="43"/>
    <n v="20"/>
    <n v="9"/>
    <n v="90"/>
    <n v="1"/>
    <n v="66"/>
    <x v="6"/>
    <x v="5"/>
    <n v="9"/>
    <n v="1"/>
    <x v="9"/>
    <x v="10"/>
  </r>
  <r>
    <n v="11238582"/>
    <n v="32"/>
    <x v="0"/>
    <n v="463568"/>
    <n v="1"/>
    <n v="393636076"/>
    <n v="377170519"/>
    <n v="60"/>
    <m/>
    <n v="27"/>
    <n v="42"/>
    <n v="3"/>
    <n v="90"/>
    <n v="6"/>
    <n v="90"/>
    <x v="0"/>
    <x v="6"/>
    <n v="3"/>
    <n v="6"/>
    <x v="3"/>
    <x v="8"/>
  </r>
  <r>
    <n v="11238581"/>
    <n v="49"/>
    <x v="1"/>
    <n v="56307"/>
    <n v="1"/>
    <n v="390652159"/>
    <n v="398716827"/>
    <n v="59"/>
    <m/>
    <n v="28"/>
    <n v="31"/>
    <n v="5"/>
    <n v="90"/>
    <n v="1"/>
    <n v="90"/>
    <x v="4"/>
    <x v="0"/>
    <n v="5"/>
    <n v="1"/>
    <x v="1"/>
    <x v="3"/>
  </r>
  <r>
    <n v="11238095"/>
    <n v="35"/>
    <x v="0"/>
    <n v="1596594"/>
    <n v="1"/>
    <n v="404507807"/>
    <n v="397710660"/>
    <n v="51"/>
    <m/>
    <n v="32"/>
    <n v="48"/>
    <n v="3"/>
    <n v="90"/>
    <n v="5"/>
    <n v="90"/>
    <x v="3"/>
    <x v="6"/>
    <n v="3"/>
    <n v="5"/>
    <x v="3"/>
    <x v="7"/>
  </r>
  <r>
    <n v="11235956"/>
    <n v="76"/>
    <x v="0"/>
    <n v="987799"/>
    <n v="2"/>
    <n v="396773885"/>
    <n v="412293212"/>
    <n v="59"/>
    <m/>
    <n v="20"/>
    <n v="32"/>
    <n v="5"/>
    <n v="90"/>
    <n v="1"/>
    <n v="90"/>
    <x v="0"/>
    <x v="3"/>
    <n v="1"/>
    <n v="5"/>
    <x v="5"/>
    <x v="12"/>
  </r>
  <r>
    <n v="11235454"/>
    <n v="68"/>
    <x v="0"/>
    <n v="1369123"/>
    <n v="2"/>
    <n v="350491979"/>
    <n v="356665708"/>
    <n v="53"/>
    <m/>
    <n v="45"/>
    <n v="52"/>
    <n v="7"/>
    <n v="90"/>
    <n v="5"/>
    <n v="90"/>
    <x v="6"/>
    <x v="6"/>
    <n v="5"/>
    <n v="7"/>
    <x v="0"/>
    <x v="7"/>
  </r>
  <r>
    <n v="11234864"/>
    <n v="85"/>
    <x v="0"/>
    <n v="2052502"/>
    <n v="2"/>
    <n v="423782156"/>
    <n v="319671100"/>
    <n v="55"/>
    <m/>
    <n v="12"/>
    <n v="26"/>
    <n v="4"/>
    <n v="90"/>
    <n v="4"/>
    <n v="90"/>
    <x v="0"/>
    <x v="3"/>
    <n v="4"/>
    <n v="4"/>
    <x v="3"/>
    <x v="6"/>
  </r>
  <r>
    <n v="11234121"/>
    <n v="24"/>
    <x v="1"/>
    <n v="492982"/>
    <n v="1"/>
    <n v="417550127"/>
    <n v="417525664"/>
    <n v="64"/>
    <m/>
    <n v="16"/>
    <n v="14"/>
    <n v="1"/>
    <n v="90"/>
    <n v="1"/>
    <n v="90"/>
    <x v="0"/>
    <x v="0"/>
    <n v="1"/>
    <n v="1"/>
    <x v="2"/>
    <x v="6"/>
  </r>
  <r>
    <n v="11232316"/>
    <n v="80"/>
    <x v="0"/>
    <n v="397010"/>
    <n v="2"/>
    <n v="381449537"/>
    <n v="383750539"/>
    <n v="18"/>
    <m/>
    <n v="27"/>
    <n v="23"/>
    <n v="4"/>
    <n v="90"/>
    <n v="2"/>
    <n v="70"/>
    <x v="2"/>
    <x v="0"/>
    <n v="2"/>
    <n v="4"/>
    <x v="4"/>
    <x v="7"/>
  </r>
  <r>
    <n v="11232309"/>
    <n v="58"/>
    <x v="0"/>
    <n v="2053478"/>
    <n v="2"/>
    <n v="426574531"/>
    <n v="425112592"/>
    <n v="29"/>
    <m/>
    <n v="20"/>
    <n v="24"/>
    <n v="4"/>
    <n v="90"/>
    <n v="1"/>
    <n v="90"/>
    <x v="2"/>
    <x v="0"/>
    <n v="1"/>
    <n v="4"/>
    <x v="1"/>
    <x v="8"/>
  </r>
  <r>
    <n v="11232170"/>
    <n v="67"/>
    <x v="1"/>
    <n v="1414488"/>
    <n v="1"/>
    <n v="416143032"/>
    <n v="349215131"/>
    <n v="34"/>
    <m/>
    <n v="19"/>
    <n v="24"/>
    <n v="5"/>
    <n v="90"/>
    <n v="0"/>
    <m/>
    <x v="1"/>
    <x v="4"/>
    <n v="5"/>
    <n v="0"/>
    <x v="0"/>
    <x v="5"/>
  </r>
  <r>
    <n v="11228472"/>
    <n v="31"/>
    <x v="1"/>
    <n v="1456633"/>
    <n v="1"/>
    <n v="395143782"/>
    <n v="391906523"/>
    <n v="50"/>
    <n v="4"/>
    <n v="35"/>
    <n v="36"/>
    <n v="7"/>
    <n v="90"/>
    <n v="5"/>
    <n v="90"/>
    <x v="0"/>
    <x v="1"/>
    <n v="7"/>
    <n v="5"/>
    <x v="1"/>
    <x v="4"/>
  </r>
  <r>
    <n v="11227530"/>
    <n v="81"/>
    <x v="0"/>
    <n v="793607"/>
    <n v="1"/>
    <n v="398339351"/>
    <n v="358163605"/>
    <n v="78"/>
    <n v="1"/>
    <n v="33"/>
    <n v="33"/>
    <n v="6"/>
    <n v="90"/>
    <n v="3"/>
    <n v="90"/>
    <x v="4"/>
    <x v="3"/>
    <n v="6"/>
    <n v="3"/>
    <x v="2"/>
    <x v="0"/>
  </r>
  <r>
    <n v="11227530"/>
    <n v="68"/>
    <x v="1"/>
    <n v="793607"/>
    <n v="1"/>
    <n v="411006395"/>
    <n v="358163605"/>
    <n v="78"/>
    <n v="1"/>
    <n v="33"/>
    <n v="33"/>
    <n v="6"/>
    <n v="90"/>
    <n v="3"/>
    <n v="90"/>
    <x v="4"/>
    <x v="3"/>
    <n v="6"/>
    <n v="3"/>
    <x v="2"/>
    <x v="0"/>
  </r>
  <r>
    <n v="11226320"/>
    <n v="77"/>
    <x v="1"/>
    <n v="1414488"/>
    <n v="2"/>
    <n v="365408584"/>
    <n v="349215131"/>
    <n v="12"/>
    <m/>
    <n v="25"/>
    <n v="43"/>
    <n v="1"/>
    <n v="21"/>
    <n v="1"/>
    <n v="90"/>
    <x v="2"/>
    <x v="4"/>
    <n v="1"/>
    <n v="1"/>
    <x v="12"/>
    <x v="6"/>
  </r>
  <r>
    <n v="11225953"/>
    <n v="60"/>
    <x v="1"/>
    <n v="115908"/>
    <n v="1"/>
    <n v="372437897"/>
    <n v="347279040"/>
    <n v="53"/>
    <m/>
    <n v="34"/>
    <n v="32"/>
    <n v="2"/>
    <n v="90"/>
    <n v="2"/>
    <n v="90"/>
    <x v="4"/>
    <x v="0"/>
    <n v="2"/>
    <n v="2"/>
    <x v="2"/>
    <x v="6"/>
  </r>
  <r>
    <n v="11225434"/>
    <n v="85"/>
    <x v="1"/>
    <n v="2013976"/>
    <n v="2"/>
    <n v="410893558"/>
    <n v="407345696"/>
    <n v="45"/>
    <m/>
    <n v="20"/>
    <n v="14"/>
    <n v="1"/>
    <n v="90"/>
    <n v="1"/>
    <n v="90"/>
    <x v="0"/>
    <x v="4"/>
    <n v="1"/>
    <n v="1"/>
    <x v="4"/>
    <x v="6"/>
  </r>
  <r>
    <n v="11225431"/>
    <n v="21"/>
    <x v="0"/>
    <n v="2052766"/>
    <n v="1"/>
    <n v="425098713"/>
    <n v="431100105"/>
    <n v="38"/>
    <n v="4"/>
    <n v="12"/>
    <n v="30"/>
    <n v="2"/>
    <n v="90"/>
    <n v="5"/>
    <n v="90"/>
    <x v="0"/>
    <x v="0"/>
    <n v="2"/>
    <n v="5"/>
    <x v="12"/>
    <x v="8"/>
  </r>
  <r>
    <n v="11224952"/>
    <n v="32"/>
    <x v="1"/>
    <n v="1436078"/>
    <n v="2"/>
    <n v="377570094"/>
    <n v="395963954"/>
    <n v="56"/>
    <m/>
    <n v="25"/>
    <n v="29"/>
    <n v="3"/>
    <n v="90"/>
    <n v="6"/>
    <n v="90"/>
    <x v="0"/>
    <x v="0"/>
    <n v="6"/>
    <n v="3"/>
    <x v="1"/>
    <x v="0"/>
  </r>
  <r>
    <n v="11224455"/>
    <n v="35"/>
    <x v="0"/>
    <n v="1799344"/>
    <n v="2"/>
    <n v="404271804"/>
    <n v="380805333"/>
    <n v="55"/>
    <n v="13"/>
    <n v="26"/>
    <n v="42"/>
    <n v="4"/>
    <n v="90"/>
    <n v="1"/>
    <n v="90"/>
    <x v="4"/>
    <x v="0"/>
    <n v="1"/>
    <n v="4"/>
    <x v="3"/>
    <x v="8"/>
  </r>
  <r>
    <n v="11222850"/>
    <n v="64"/>
    <x v="1"/>
    <n v="793607"/>
    <n v="2"/>
    <n v="384162310"/>
    <n v="406685232"/>
    <n v="34"/>
    <n v="4"/>
    <n v="32"/>
    <n v="26"/>
    <n v="6"/>
    <n v="90"/>
    <n v="6"/>
    <n v="90"/>
    <x v="2"/>
    <x v="0"/>
    <n v="6"/>
    <n v="6"/>
    <x v="4"/>
    <x v="6"/>
  </r>
  <r>
    <n v="11222848"/>
    <n v="82"/>
    <x v="0"/>
    <n v="793607"/>
    <n v="1"/>
    <n v="398339351"/>
    <n v="406685232"/>
    <n v="53"/>
    <n v="4"/>
    <n v="34"/>
    <n v="27"/>
    <n v="5"/>
    <n v="90"/>
    <n v="3"/>
    <n v="90"/>
    <x v="4"/>
    <x v="5"/>
    <n v="5"/>
    <n v="3"/>
    <x v="4"/>
    <x v="4"/>
  </r>
  <r>
    <n v="11220918"/>
    <n v="73"/>
    <x v="0"/>
    <n v="772602"/>
    <n v="1"/>
    <n v="395631742"/>
    <n v="328103041"/>
    <n v="51"/>
    <m/>
    <n v="20"/>
    <n v="28"/>
    <n v="3"/>
    <n v="90"/>
    <n v="4"/>
    <n v="90"/>
    <x v="3"/>
    <x v="0"/>
    <n v="3"/>
    <n v="4"/>
    <x v="0"/>
    <x v="2"/>
  </r>
  <r>
    <n v="11220880"/>
    <n v="41"/>
    <x v="0"/>
    <n v="121578"/>
    <n v="1"/>
    <n v="397504416"/>
    <n v="373861170"/>
    <n v="48"/>
    <n v="8"/>
    <n v="32"/>
    <n v="43"/>
    <n v="3"/>
    <n v="90"/>
    <n v="6"/>
    <n v="90"/>
    <x v="0"/>
    <x v="0"/>
    <n v="3"/>
    <n v="6"/>
    <x v="5"/>
    <x v="8"/>
  </r>
  <r>
    <n v="11220166"/>
    <n v="33"/>
    <x v="1"/>
    <n v="948677"/>
    <n v="2"/>
    <n v="414345554"/>
    <n v="327154608"/>
    <n v="53"/>
    <n v="8"/>
    <n v="19"/>
    <n v="17"/>
    <n v="1"/>
    <n v="90"/>
    <n v="2"/>
    <n v="90"/>
    <x v="4"/>
    <x v="1"/>
    <n v="2"/>
    <n v="1"/>
    <x v="2"/>
    <x v="1"/>
  </r>
  <r>
    <n v="11220160"/>
    <n v="55"/>
    <x v="1"/>
    <n v="948677"/>
    <n v="2"/>
    <n v="415501656"/>
    <n v="327154608"/>
    <n v="52"/>
    <n v="8"/>
    <n v="19"/>
    <n v="17"/>
    <n v="1"/>
    <n v="90"/>
    <n v="2"/>
    <n v="90"/>
    <x v="4"/>
    <x v="1"/>
    <n v="2"/>
    <n v="1"/>
    <x v="2"/>
    <x v="1"/>
  </r>
  <r>
    <n v="11220124"/>
    <n v="42"/>
    <x v="1"/>
    <n v="1414488"/>
    <n v="1"/>
    <n v="365408584"/>
    <n v="349215131"/>
    <n v="80"/>
    <m/>
    <n v="25"/>
    <n v="18"/>
    <n v="1"/>
    <n v="90"/>
    <n v="0"/>
    <m/>
    <x v="3"/>
    <x v="0"/>
    <n v="1"/>
    <n v="0"/>
    <x v="4"/>
    <x v="1"/>
  </r>
  <r>
    <n v="11220112"/>
    <n v="43"/>
    <x v="0"/>
    <n v="1629476"/>
    <n v="1"/>
    <n v="430829479"/>
    <n v="327999782"/>
    <n v="54"/>
    <n v="0"/>
    <n v="11"/>
    <n v="24"/>
    <n v="1"/>
    <n v="90"/>
    <n v="2"/>
    <n v="90"/>
    <x v="4"/>
    <x v="1"/>
    <n v="1"/>
    <n v="2"/>
    <x v="3"/>
    <x v="2"/>
  </r>
  <r>
    <n v="11220112"/>
    <n v="35"/>
    <x v="0"/>
    <n v="1629476"/>
    <n v="1"/>
    <n v="430829479"/>
    <n v="327999782"/>
    <n v="54"/>
    <n v="0"/>
    <n v="11"/>
    <n v="24"/>
    <n v="1"/>
    <n v="90"/>
    <n v="2"/>
    <n v="90"/>
    <x v="4"/>
    <x v="1"/>
    <n v="1"/>
    <n v="2"/>
    <x v="3"/>
    <x v="2"/>
  </r>
  <r>
    <n v="11219547"/>
    <n v="38"/>
    <x v="1"/>
    <n v="1414488"/>
    <n v="1"/>
    <n v="365408584"/>
    <n v="349215131"/>
    <n v="76"/>
    <m/>
    <n v="27"/>
    <n v="17"/>
    <n v="1"/>
    <n v="90"/>
    <n v="1"/>
    <n v="90"/>
    <x v="3"/>
    <x v="0"/>
    <n v="1"/>
    <n v="1"/>
    <x v="6"/>
    <x v="6"/>
  </r>
  <r>
    <n v="11219076"/>
    <n v="73"/>
    <x v="1"/>
    <n v="1414488"/>
    <n v="1"/>
    <n v="365408584"/>
    <n v="349215131"/>
    <n v="83"/>
    <m/>
    <n v="27"/>
    <n v="18"/>
    <n v="1"/>
    <n v="90"/>
    <n v="1"/>
    <n v="44"/>
    <x v="3"/>
    <x v="0"/>
    <n v="1"/>
    <n v="1"/>
    <x v="6"/>
    <x v="6"/>
  </r>
  <r>
    <n v="11218360"/>
    <n v="62"/>
    <x v="1"/>
    <n v="1414488"/>
    <n v="1"/>
    <n v="365408584"/>
    <n v="349215131"/>
    <n v="79"/>
    <m/>
    <n v="27"/>
    <n v="20"/>
    <n v="1"/>
    <n v="90"/>
    <n v="1"/>
    <n v="35"/>
    <x v="3"/>
    <x v="3"/>
    <n v="1"/>
    <n v="1"/>
    <x v="4"/>
    <x v="6"/>
  </r>
  <r>
    <n v="11218267"/>
    <n v="53"/>
    <x v="1"/>
    <n v="995980"/>
    <n v="1"/>
    <n v="402195334"/>
    <n v="407128722"/>
    <n v="64"/>
    <m/>
    <n v="21"/>
    <n v="19"/>
    <n v="1"/>
    <n v="90"/>
    <n v="1"/>
    <n v="90"/>
    <x v="0"/>
    <x v="1"/>
    <n v="1"/>
    <n v="1"/>
    <x v="2"/>
    <x v="6"/>
  </r>
  <r>
    <n v="11217974"/>
    <n v="12"/>
    <x v="1"/>
    <n v="1414488"/>
    <n v="1"/>
    <n v="365408584"/>
    <n v="349215131"/>
    <n v="78"/>
    <m/>
    <n v="27"/>
    <n v="21"/>
    <n v="1"/>
    <n v="90"/>
    <n v="2"/>
    <n v="46"/>
    <x v="3"/>
    <x v="0"/>
    <n v="1"/>
    <n v="2"/>
    <x v="4"/>
    <x v="2"/>
  </r>
  <r>
    <n v="11217538"/>
    <n v="73"/>
    <x v="1"/>
    <n v="1414488"/>
    <n v="1"/>
    <n v="365408584"/>
    <n v="349215131"/>
    <n v="80"/>
    <m/>
    <n v="27"/>
    <n v="19"/>
    <n v="1"/>
    <n v="90"/>
    <n v="1"/>
    <n v="90"/>
    <x v="3"/>
    <x v="5"/>
    <n v="1"/>
    <n v="1"/>
    <x v="6"/>
    <x v="6"/>
  </r>
  <r>
    <n v="11217257"/>
    <n v="37"/>
    <x v="0"/>
    <n v="1414488"/>
    <n v="1"/>
    <n v="365408584"/>
    <n v="349215131"/>
    <n v="83"/>
    <m/>
    <n v="27"/>
    <n v="17"/>
    <n v="1"/>
    <n v="90"/>
    <n v="2"/>
    <n v="90"/>
    <x v="3"/>
    <x v="5"/>
    <n v="1"/>
    <n v="2"/>
    <x v="6"/>
    <x v="2"/>
  </r>
  <r>
    <n v="11217102"/>
    <n v="19"/>
    <x v="0"/>
    <n v="1414488"/>
    <n v="1"/>
    <n v="365408584"/>
    <n v="349215131"/>
    <n v="75"/>
    <m/>
    <n v="27"/>
    <n v="15"/>
    <n v="1"/>
    <n v="90"/>
    <n v="1"/>
    <n v="50"/>
    <x v="3"/>
    <x v="5"/>
    <n v="1"/>
    <n v="1"/>
    <x v="11"/>
    <x v="6"/>
  </r>
  <r>
    <n v="11216493"/>
    <n v="35"/>
    <x v="1"/>
    <n v="315424"/>
    <n v="2"/>
    <n v="433511166"/>
    <n v="433511168"/>
    <n v="77"/>
    <m/>
    <n v="17"/>
    <n v="37"/>
    <n v="1"/>
    <n v="90"/>
    <n v="1"/>
    <n v="90"/>
    <x v="3"/>
    <x v="3"/>
    <n v="1"/>
    <n v="1"/>
    <x v="12"/>
    <x v="6"/>
  </r>
  <r>
    <n v="11216489"/>
    <n v="86"/>
    <x v="1"/>
    <n v="1414488"/>
    <n v="2"/>
    <n v="416143032"/>
    <n v="384110678"/>
    <n v="53"/>
    <m/>
    <n v="21"/>
    <n v="20"/>
    <n v="4"/>
    <n v="90"/>
    <n v="4"/>
    <n v="90"/>
    <x v="3"/>
    <x v="0"/>
    <n v="4"/>
    <n v="4"/>
    <x v="2"/>
    <x v="6"/>
  </r>
  <r>
    <n v="11216445"/>
    <n v="38"/>
    <x v="1"/>
    <n v="1414488"/>
    <n v="1"/>
    <n v="365408584"/>
    <n v="364182096"/>
    <n v="75"/>
    <n v="1"/>
    <n v="29"/>
    <n v="22"/>
    <n v="1"/>
    <n v="90"/>
    <n v="2"/>
    <n v="90"/>
    <x v="3"/>
    <x v="0"/>
    <n v="1"/>
    <n v="2"/>
    <x v="4"/>
    <x v="2"/>
  </r>
  <r>
    <n v="11216173"/>
    <n v="22"/>
    <x v="1"/>
    <n v="1414488"/>
    <n v="1"/>
    <n v="365408584"/>
    <n v="349215131"/>
    <n v="75"/>
    <m/>
    <n v="27"/>
    <n v="21"/>
    <n v="1"/>
    <n v="90"/>
    <n v="0"/>
    <m/>
    <x v="3"/>
    <x v="0"/>
    <n v="1"/>
    <n v="0"/>
    <x v="4"/>
    <x v="1"/>
  </r>
  <r>
    <n v="11216122"/>
    <n v="68"/>
    <x v="1"/>
    <n v="1414488"/>
    <n v="1"/>
    <n v="365408584"/>
    <n v="349215131"/>
    <n v="80"/>
    <m/>
    <n v="27"/>
    <n v="17"/>
    <n v="1"/>
    <n v="90"/>
    <n v="0"/>
    <m/>
    <x v="3"/>
    <x v="0"/>
    <n v="1"/>
    <n v="0"/>
    <x v="6"/>
    <x v="1"/>
  </r>
  <r>
    <n v="11215374"/>
    <n v="24"/>
    <x v="0"/>
    <n v="1414488"/>
    <n v="1"/>
    <n v="365408584"/>
    <n v="349215131"/>
    <n v="83"/>
    <m/>
    <n v="27"/>
    <n v="17"/>
    <n v="1"/>
    <n v="90"/>
    <n v="0"/>
    <m/>
    <x v="3"/>
    <x v="1"/>
    <n v="1"/>
    <n v="0"/>
    <x v="6"/>
    <x v="1"/>
  </r>
  <r>
    <n v="11215246"/>
    <n v="3"/>
    <x v="1"/>
    <n v="993915"/>
    <n v="2"/>
    <n v="425740627"/>
    <n v="393097929"/>
    <n v="67"/>
    <m/>
    <n v="31"/>
    <n v="26"/>
    <n v="2"/>
    <n v="90"/>
    <n v="1"/>
    <n v="90"/>
    <x v="4"/>
    <x v="6"/>
    <n v="1"/>
    <n v="2"/>
    <x v="4"/>
    <x v="2"/>
  </r>
  <r>
    <n v="11215146"/>
    <n v="80"/>
    <x v="1"/>
    <n v="1045714"/>
    <n v="1"/>
    <n v="421087467"/>
    <n v="418116423"/>
    <n v="40"/>
    <m/>
    <n v="14"/>
    <n v="40"/>
    <n v="2"/>
    <n v="90"/>
    <n v="1"/>
    <n v="90"/>
    <x v="0"/>
    <x v="6"/>
    <n v="2"/>
    <n v="1"/>
    <x v="7"/>
    <x v="1"/>
  </r>
  <r>
    <n v="11215046"/>
    <n v="11"/>
    <x v="1"/>
    <n v="1414488"/>
    <n v="1"/>
    <n v="365408584"/>
    <n v="349215131"/>
    <n v="79"/>
    <m/>
    <n v="27"/>
    <n v="20"/>
    <n v="1"/>
    <n v="90"/>
    <n v="0"/>
    <m/>
    <x v="3"/>
    <x v="5"/>
    <n v="1"/>
    <n v="0"/>
    <x v="4"/>
    <x v="1"/>
  </r>
  <r>
    <n v="11214862"/>
    <n v="25"/>
    <x v="0"/>
    <n v="1414488"/>
    <n v="1"/>
    <n v="365408584"/>
    <n v="349215131"/>
    <n v="85"/>
    <m/>
    <n v="27"/>
    <n v="20"/>
    <n v="1"/>
    <n v="90"/>
    <n v="3"/>
    <n v="90"/>
    <x v="3"/>
    <x v="3"/>
    <n v="1"/>
    <n v="3"/>
    <x v="4"/>
    <x v="7"/>
  </r>
  <r>
    <n v="11214536"/>
    <n v="74"/>
    <x v="1"/>
    <n v="1414488"/>
    <n v="1"/>
    <n v="365408584"/>
    <n v="349215131"/>
    <n v="71"/>
    <m/>
    <n v="27"/>
    <n v="20"/>
    <n v="1"/>
    <n v="90"/>
    <n v="0"/>
    <m/>
    <x v="3"/>
    <x v="0"/>
    <n v="1"/>
    <n v="0"/>
    <x v="4"/>
    <x v="1"/>
  </r>
  <r>
    <n v="11214256"/>
    <n v="3"/>
    <x v="1"/>
    <n v="1414488"/>
    <n v="1"/>
    <n v="365408584"/>
    <n v="349215131"/>
    <n v="76"/>
    <m/>
    <n v="27"/>
    <n v="23"/>
    <n v="1"/>
    <n v="90"/>
    <n v="0"/>
    <m/>
    <x v="3"/>
    <x v="5"/>
    <n v="1"/>
    <n v="0"/>
    <x v="4"/>
    <x v="1"/>
  </r>
  <r>
    <n v="11214218"/>
    <n v="43"/>
    <x v="1"/>
    <n v="1414488"/>
    <n v="1"/>
    <n v="365408584"/>
    <n v="349215131"/>
    <n v="79"/>
    <m/>
    <n v="27"/>
    <n v="16"/>
    <n v="1"/>
    <n v="90"/>
    <n v="0"/>
    <m/>
    <x v="3"/>
    <x v="0"/>
    <n v="1"/>
    <n v="0"/>
    <x v="6"/>
    <x v="1"/>
  </r>
  <r>
    <n v="11214178"/>
    <n v="63"/>
    <x v="0"/>
    <n v="120994"/>
    <n v="2"/>
    <n v="431897450"/>
    <n v="384131341"/>
    <n v="51"/>
    <m/>
    <n v="27"/>
    <n v="31"/>
    <n v="4"/>
    <n v="90"/>
    <n v="1"/>
    <n v="90"/>
    <x v="0"/>
    <x v="1"/>
    <n v="1"/>
    <n v="4"/>
    <x v="1"/>
    <x v="8"/>
  </r>
  <r>
    <n v="11214110"/>
    <n v="67"/>
    <x v="1"/>
    <n v="1916183"/>
    <n v="2"/>
    <n v="433155884"/>
    <n v="433155875"/>
    <n v="71"/>
    <m/>
    <n v="16"/>
    <n v="24"/>
    <n v="0"/>
    <m/>
    <n v="2"/>
    <n v="90"/>
    <x v="3"/>
    <x v="2"/>
    <n v="2"/>
    <n v="0"/>
    <x v="0"/>
    <x v="4"/>
  </r>
  <r>
    <n v="11213562"/>
    <n v="67"/>
    <x v="1"/>
    <n v="1414488"/>
    <n v="1"/>
    <n v="365408584"/>
    <n v="349215131"/>
    <n v="65"/>
    <m/>
    <n v="26"/>
    <n v="21"/>
    <n v="1"/>
    <n v="90"/>
    <n v="0"/>
    <m/>
    <x v="3"/>
    <x v="0"/>
    <n v="1"/>
    <n v="0"/>
    <x v="4"/>
    <x v="1"/>
  </r>
  <r>
    <n v="11213562"/>
    <n v="28"/>
    <x v="1"/>
    <n v="1414488"/>
    <n v="1"/>
    <n v="365408584"/>
    <n v="349215131"/>
    <n v="65"/>
    <m/>
    <n v="26"/>
    <n v="21"/>
    <n v="1"/>
    <n v="90"/>
    <n v="0"/>
    <m/>
    <x v="3"/>
    <x v="0"/>
    <n v="1"/>
    <n v="0"/>
    <x v="4"/>
    <x v="1"/>
  </r>
  <r>
    <n v="11212733"/>
    <n v="66"/>
    <x v="1"/>
    <n v="71272"/>
    <n v="2"/>
    <n v="400761295"/>
    <n v="391759396"/>
    <n v="35"/>
    <n v="9"/>
    <n v="47"/>
    <n v="18"/>
    <n v="1"/>
    <n v="90"/>
    <n v="3"/>
    <n v="90"/>
    <x v="5"/>
    <x v="0"/>
    <n v="3"/>
    <n v="1"/>
    <x v="16"/>
    <x v="4"/>
  </r>
  <r>
    <n v="11212733"/>
    <n v="32"/>
    <x v="1"/>
    <n v="71272"/>
    <n v="2"/>
    <n v="400761295"/>
    <n v="391759396"/>
    <n v="35"/>
    <n v="9"/>
    <n v="47"/>
    <n v="18"/>
    <n v="1"/>
    <n v="90"/>
    <n v="3"/>
    <n v="90"/>
    <x v="5"/>
    <x v="0"/>
    <n v="3"/>
    <n v="1"/>
    <x v="16"/>
    <x v="4"/>
  </r>
  <r>
    <n v="11212703"/>
    <n v="86"/>
    <x v="0"/>
    <n v="1414488"/>
    <n v="1"/>
    <n v="365408584"/>
    <n v="349215131"/>
    <n v="80"/>
    <m/>
    <n v="27"/>
    <n v="18"/>
    <n v="1"/>
    <n v="90"/>
    <n v="3"/>
    <n v="90"/>
    <x v="3"/>
    <x v="0"/>
    <n v="1"/>
    <n v="3"/>
    <x v="6"/>
    <x v="7"/>
  </r>
  <r>
    <n v="11212630"/>
    <n v="83"/>
    <x v="1"/>
    <n v="1414488"/>
    <n v="1"/>
    <n v="365408584"/>
    <n v="349215131"/>
    <n v="80"/>
    <m/>
    <n v="27"/>
    <n v="19"/>
    <n v="1"/>
    <n v="90"/>
    <n v="0"/>
    <m/>
    <x v="3"/>
    <x v="3"/>
    <n v="1"/>
    <n v="0"/>
    <x v="6"/>
    <x v="1"/>
  </r>
  <r>
    <n v="11212405"/>
    <n v="12"/>
    <x v="1"/>
    <n v="1414488"/>
    <n v="1"/>
    <n v="365408584"/>
    <n v="349215131"/>
    <n v="74"/>
    <m/>
    <n v="27"/>
    <n v="19"/>
    <n v="1"/>
    <n v="90"/>
    <n v="3"/>
    <n v="90"/>
    <x v="3"/>
    <x v="0"/>
    <n v="1"/>
    <n v="3"/>
    <x v="6"/>
    <x v="7"/>
  </r>
  <r>
    <n v="11211858"/>
    <n v="27"/>
    <x v="1"/>
    <n v="1414488"/>
    <n v="1"/>
    <n v="365408584"/>
    <n v="349215131"/>
    <n v="86"/>
    <m/>
    <n v="27"/>
    <n v="13"/>
    <n v="1"/>
    <n v="90"/>
    <n v="0"/>
    <m/>
    <x v="3"/>
    <x v="0"/>
    <n v="1"/>
    <n v="0"/>
    <x v="11"/>
    <x v="1"/>
  </r>
  <r>
    <n v="11211125"/>
    <n v="84"/>
    <x v="1"/>
    <n v="1414488"/>
    <n v="1"/>
    <n v="365408584"/>
    <n v="349215131"/>
    <n v="77"/>
    <m/>
    <n v="26"/>
    <n v="20"/>
    <n v="1"/>
    <n v="90"/>
    <n v="0"/>
    <m/>
    <x v="3"/>
    <x v="0"/>
    <n v="1"/>
    <n v="0"/>
    <x v="4"/>
    <x v="1"/>
  </r>
  <r>
    <n v="11210944"/>
    <n v="70"/>
    <x v="0"/>
    <n v="2056245"/>
    <n v="2"/>
    <n v="355972938"/>
    <n v="389107540"/>
    <n v="72"/>
    <m/>
    <n v="13"/>
    <n v="37"/>
    <n v="1"/>
    <n v="90"/>
    <n v="2"/>
    <n v="90"/>
    <x v="3"/>
    <x v="0"/>
    <n v="2"/>
    <n v="1"/>
    <x v="13"/>
    <x v="1"/>
  </r>
  <r>
    <n v="11210870"/>
    <n v="35"/>
    <x v="1"/>
    <n v="1414488"/>
    <n v="1"/>
    <n v="365408584"/>
    <n v="349215131"/>
    <n v="72"/>
    <n v="0"/>
    <n v="27"/>
    <n v="18"/>
    <n v="1"/>
    <n v="90"/>
    <n v="2"/>
    <n v="90"/>
    <x v="3"/>
    <x v="3"/>
    <n v="1"/>
    <n v="2"/>
    <x v="6"/>
    <x v="2"/>
  </r>
  <r>
    <n v="11210793"/>
    <n v="23"/>
    <x v="0"/>
    <n v="1414488"/>
    <n v="1"/>
    <n v="365408584"/>
    <n v="349215131"/>
    <n v="83"/>
    <m/>
    <n v="26"/>
    <n v="17"/>
    <n v="1"/>
    <n v="90"/>
    <n v="3"/>
    <n v="90"/>
    <x v="3"/>
    <x v="0"/>
    <n v="1"/>
    <n v="3"/>
    <x v="6"/>
    <x v="7"/>
  </r>
  <r>
    <n v="11210692"/>
    <n v="12"/>
    <x v="0"/>
    <n v="1414488"/>
    <n v="1"/>
    <n v="365408584"/>
    <n v="349215131"/>
    <n v="77"/>
    <m/>
    <n v="27"/>
    <n v="20"/>
    <n v="1"/>
    <n v="90"/>
    <n v="0"/>
    <m/>
    <x v="3"/>
    <x v="0"/>
    <n v="1"/>
    <n v="0"/>
    <x v="4"/>
    <x v="1"/>
  </r>
  <r>
    <n v="11210681"/>
    <n v="74"/>
    <x v="0"/>
    <n v="816065"/>
    <n v="2"/>
    <n v="388227699"/>
    <n v="383985990"/>
    <n v="45"/>
    <m/>
    <n v="29"/>
    <n v="37"/>
    <n v="3"/>
    <n v="90"/>
    <n v="5"/>
    <n v="90"/>
    <x v="0"/>
    <x v="0"/>
    <n v="5"/>
    <n v="3"/>
    <x v="0"/>
    <x v="4"/>
  </r>
  <r>
    <n v="11210262"/>
    <n v="74"/>
    <x v="1"/>
    <n v="1414488"/>
    <n v="1"/>
    <n v="365408584"/>
    <n v="349215131"/>
    <n v="82"/>
    <m/>
    <n v="27"/>
    <n v="13"/>
    <n v="1"/>
    <n v="90"/>
    <n v="0"/>
    <m/>
    <x v="3"/>
    <x v="0"/>
    <n v="1"/>
    <n v="0"/>
    <x v="11"/>
    <x v="1"/>
  </r>
  <r>
    <n v="11209738"/>
    <n v="80"/>
    <x v="1"/>
    <n v="1414488"/>
    <n v="2"/>
    <n v="365408584"/>
    <n v="349215131"/>
    <n v="14"/>
    <m/>
    <n v="27"/>
    <n v="46"/>
    <n v="0"/>
    <m/>
    <n v="1"/>
    <n v="90"/>
    <x v="2"/>
    <x v="4"/>
    <n v="1"/>
    <n v="0"/>
    <x v="12"/>
    <x v="1"/>
  </r>
  <r>
    <n v="11209538"/>
    <n v="31"/>
    <x v="0"/>
    <n v="1414488"/>
    <n v="1"/>
    <n v="365408584"/>
    <n v="349215131"/>
    <n v="73"/>
    <m/>
    <n v="26"/>
    <n v="19"/>
    <n v="1"/>
    <n v="90"/>
    <n v="3"/>
    <n v="90"/>
    <x v="3"/>
    <x v="0"/>
    <n v="1"/>
    <n v="3"/>
    <x v="4"/>
    <x v="7"/>
  </r>
  <r>
    <n v="11208882"/>
    <n v="85"/>
    <x v="0"/>
    <n v="1414488"/>
    <n v="1"/>
    <n v="365408584"/>
    <n v="349215131"/>
    <n v="61"/>
    <m/>
    <n v="26"/>
    <n v="25"/>
    <n v="1"/>
    <n v="90"/>
    <n v="2"/>
    <n v="90"/>
    <x v="3"/>
    <x v="5"/>
    <n v="1"/>
    <n v="2"/>
    <x v="2"/>
    <x v="2"/>
  </r>
  <r>
    <n v="11206784"/>
    <n v="33"/>
    <x v="0"/>
    <n v="1461457"/>
    <n v="1"/>
    <n v="405477965"/>
    <n v="381612398"/>
    <n v="53"/>
    <m/>
    <n v="24"/>
    <n v="23"/>
    <n v="2"/>
    <n v="68"/>
    <n v="1"/>
    <n v="90"/>
    <x v="0"/>
    <x v="1"/>
    <n v="2"/>
    <n v="1"/>
    <x v="2"/>
    <x v="1"/>
  </r>
  <r>
    <n v="11205088"/>
    <n v="31"/>
    <x v="1"/>
    <n v="816065"/>
    <n v="2"/>
    <n v="363750047"/>
    <n v="383985990"/>
    <n v="45"/>
    <m/>
    <n v="29"/>
    <n v="38"/>
    <n v="3"/>
    <n v="90"/>
    <n v="5"/>
    <n v="90"/>
    <x v="0"/>
    <x v="0"/>
    <n v="5"/>
    <n v="3"/>
    <x v="5"/>
    <x v="4"/>
  </r>
  <r>
    <n v="11204937"/>
    <n v="78"/>
    <x v="1"/>
    <n v="1333784"/>
    <n v="1"/>
    <n v="409405217"/>
    <n v="409194397"/>
    <n v="59"/>
    <n v="10"/>
    <n v="44"/>
    <n v="19"/>
    <n v="5"/>
    <n v="90"/>
    <n v="0"/>
    <m/>
    <x v="6"/>
    <x v="0"/>
    <n v="5"/>
    <n v="0"/>
    <x v="10"/>
    <x v="5"/>
  </r>
  <r>
    <n v="11204030"/>
    <n v="85"/>
    <x v="0"/>
    <n v="2055399"/>
    <n v="2"/>
    <n v="339730639"/>
    <n v="367469517"/>
    <n v="56"/>
    <m/>
    <n v="25"/>
    <n v="45"/>
    <n v="6"/>
    <n v="90"/>
    <n v="2"/>
    <n v="90"/>
    <x v="4"/>
    <x v="0"/>
    <n v="2"/>
    <n v="6"/>
    <x v="12"/>
    <x v="12"/>
  </r>
  <r>
    <n v="11204029"/>
    <n v="87"/>
    <x v="1"/>
    <n v="793607"/>
    <n v="2"/>
    <n v="398339351"/>
    <n v="358163605"/>
    <n v="49"/>
    <n v="1"/>
    <n v="33"/>
    <n v="35"/>
    <n v="3"/>
    <n v="90"/>
    <n v="6"/>
    <n v="90"/>
    <x v="0"/>
    <x v="1"/>
    <n v="6"/>
    <n v="3"/>
    <x v="1"/>
    <x v="0"/>
  </r>
  <r>
    <n v="11204021"/>
    <n v="8"/>
    <x v="1"/>
    <n v="793607"/>
    <n v="2"/>
    <n v="398339351"/>
    <n v="358163605"/>
    <n v="33"/>
    <n v="1"/>
    <n v="33"/>
    <n v="25"/>
    <n v="1"/>
    <n v="90"/>
    <n v="6"/>
    <n v="90"/>
    <x v="0"/>
    <x v="0"/>
    <n v="6"/>
    <n v="1"/>
    <x v="6"/>
    <x v="5"/>
  </r>
  <r>
    <n v="11204019"/>
    <n v="54"/>
    <x v="0"/>
    <n v="793607"/>
    <n v="1"/>
    <n v="355656057"/>
    <n v="358163605"/>
    <n v="58"/>
    <n v="1"/>
    <n v="34"/>
    <n v="35"/>
    <n v="6"/>
    <n v="90"/>
    <n v="5"/>
    <n v="90"/>
    <x v="4"/>
    <x v="0"/>
    <n v="6"/>
    <n v="5"/>
    <x v="1"/>
    <x v="1"/>
  </r>
  <r>
    <n v="11203683"/>
    <n v="108"/>
    <x v="1"/>
    <n v="1414488"/>
    <n v="2"/>
    <n v="365408584"/>
    <n v="349215131"/>
    <n v="11"/>
    <m/>
    <n v="25"/>
    <n v="44"/>
    <n v="1"/>
    <n v="85"/>
    <n v="1"/>
    <n v="90"/>
    <x v="2"/>
    <x v="4"/>
    <n v="1"/>
    <n v="1"/>
    <x v="12"/>
    <x v="6"/>
  </r>
  <r>
    <n v="11202833"/>
    <n v="9"/>
    <x v="1"/>
    <n v="772602"/>
    <n v="1"/>
    <n v="393891001"/>
    <n v="328103041"/>
    <n v="47"/>
    <m/>
    <n v="21"/>
    <n v="35"/>
    <n v="3"/>
    <n v="90"/>
    <n v="1"/>
    <n v="90"/>
    <x v="3"/>
    <x v="0"/>
    <n v="3"/>
    <n v="1"/>
    <x v="3"/>
    <x v="4"/>
  </r>
  <r>
    <n v="11202753"/>
    <n v="32"/>
    <x v="0"/>
    <n v="1414488"/>
    <n v="1"/>
    <n v="365408584"/>
    <n v="349215131"/>
    <n v="77"/>
    <m/>
    <n v="26"/>
    <n v="21"/>
    <n v="1"/>
    <n v="90"/>
    <n v="4"/>
    <n v="90"/>
    <x v="3"/>
    <x v="0"/>
    <n v="1"/>
    <n v="4"/>
    <x v="4"/>
    <x v="8"/>
  </r>
  <r>
    <n v="11200876"/>
    <n v="21"/>
    <x v="0"/>
    <n v="322310"/>
    <n v="2"/>
    <n v="433214474"/>
    <n v="433214482"/>
    <n v="79"/>
    <m/>
    <n v="15"/>
    <n v="36"/>
    <n v="1"/>
    <n v="90"/>
    <n v="2"/>
    <n v="90"/>
    <x v="3"/>
    <x v="6"/>
    <n v="2"/>
    <n v="1"/>
    <x v="13"/>
    <x v="1"/>
  </r>
  <r>
    <n v="11200600"/>
    <n v="17"/>
    <x v="1"/>
    <n v="493101"/>
    <n v="1"/>
    <n v="366933403"/>
    <n v="366541867"/>
    <n v="51"/>
    <m/>
    <n v="35"/>
    <n v="36"/>
    <n v="5"/>
    <n v="90"/>
    <n v="3"/>
    <n v="90"/>
    <x v="0"/>
    <x v="0"/>
    <n v="5"/>
    <n v="3"/>
    <x v="1"/>
    <x v="4"/>
  </r>
  <r>
    <n v="11199699"/>
    <n v="57"/>
    <x v="0"/>
    <n v="1414488"/>
    <n v="1"/>
    <n v="365408584"/>
    <n v="349215131"/>
    <n v="74"/>
    <m/>
    <n v="27"/>
    <n v="18"/>
    <n v="1"/>
    <n v="90"/>
    <n v="2"/>
    <n v="90"/>
    <x v="3"/>
    <x v="1"/>
    <n v="1"/>
    <n v="2"/>
    <x v="6"/>
    <x v="2"/>
  </r>
  <r>
    <n v="11199699"/>
    <n v="4"/>
    <x v="0"/>
    <n v="1414488"/>
    <n v="1"/>
    <n v="365408584"/>
    <n v="349215131"/>
    <n v="74"/>
    <m/>
    <n v="27"/>
    <n v="18"/>
    <n v="1"/>
    <n v="90"/>
    <n v="2"/>
    <n v="90"/>
    <x v="3"/>
    <x v="1"/>
    <n v="1"/>
    <n v="2"/>
    <x v="6"/>
    <x v="2"/>
  </r>
  <r>
    <n v="11199358"/>
    <n v="39"/>
    <x v="0"/>
    <n v="1369669"/>
    <n v="2"/>
    <n v="432091293"/>
    <n v="356316036"/>
    <n v="63"/>
    <n v="13"/>
    <n v="18"/>
    <n v="28"/>
    <n v="1"/>
    <n v="90"/>
    <n v="1"/>
    <n v="90"/>
    <x v="0"/>
    <x v="0"/>
    <n v="1"/>
    <n v="1"/>
    <x v="5"/>
    <x v="6"/>
  </r>
  <r>
    <n v="11199338"/>
    <n v="25"/>
    <x v="0"/>
    <n v="314902"/>
    <n v="2"/>
    <n v="407598204"/>
    <n v="373327797"/>
    <n v="52"/>
    <n v="4"/>
    <n v="21"/>
    <n v="43"/>
    <n v="7"/>
    <n v="90"/>
    <n v="6"/>
    <n v="90"/>
    <x v="0"/>
    <x v="0"/>
    <n v="6"/>
    <n v="7"/>
    <x v="13"/>
    <x v="2"/>
  </r>
  <r>
    <n v="11199331"/>
    <n v="65"/>
    <x v="0"/>
    <n v="1430346"/>
    <n v="2"/>
    <n v="397806888"/>
    <n v="327583249"/>
    <n v="58"/>
    <m/>
    <n v="15"/>
    <n v="30"/>
    <n v="4"/>
    <n v="90"/>
    <n v="6"/>
    <n v="90"/>
    <x v="3"/>
    <x v="0"/>
    <n v="6"/>
    <n v="4"/>
    <x v="3"/>
    <x v="4"/>
  </r>
  <r>
    <n v="11199126"/>
    <n v="15"/>
    <x v="0"/>
    <n v="1414488"/>
    <n v="1"/>
    <n v="365408584"/>
    <n v="349215131"/>
    <n v="60"/>
    <m/>
    <n v="27"/>
    <n v="29"/>
    <n v="1"/>
    <n v="90"/>
    <n v="4"/>
    <n v="90"/>
    <x v="3"/>
    <x v="0"/>
    <n v="1"/>
    <n v="4"/>
    <x v="1"/>
    <x v="8"/>
  </r>
  <r>
    <n v="11198607"/>
    <n v="10"/>
    <x v="0"/>
    <n v="1414488"/>
    <n v="1"/>
    <n v="365408584"/>
    <n v="349215131"/>
    <n v="82"/>
    <m/>
    <n v="27"/>
    <n v="19"/>
    <n v="1"/>
    <n v="90"/>
    <n v="1"/>
    <n v="90"/>
    <x v="3"/>
    <x v="0"/>
    <n v="1"/>
    <n v="1"/>
    <x v="6"/>
    <x v="6"/>
  </r>
  <r>
    <n v="11198434"/>
    <n v="51"/>
    <x v="0"/>
    <n v="1414488"/>
    <n v="1"/>
    <n v="365408584"/>
    <n v="349215131"/>
    <n v="79"/>
    <m/>
    <n v="27"/>
    <n v="18"/>
    <n v="1"/>
    <n v="90"/>
    <n v="4"/>
    <n v="90"/>
    <x v="3"/>
    <x v="0"/>
    <n v="1"/>
    <n v="4"/>
    <x v="6"/>
    <x v="8"/>
  </r>
  <r>
    <n v="11198052"/>
    <n v="30"/>
    <x v="1"/>
    <n v="1414488"/>
    <n v="1"/>
    <n v="365408584"/>
    <n v="349215131"/>
    <n v="79"/>
    <m/>
    <n v="27"/>
    <n v="20"/>
    <n v="1"/>
    <n v="90"/>
    <n v="0"/>
    <m/>
    <x v="3"/>
    <x v="0"/>
    <n v="1"/>
    <n v="0"/>
    <x v="4"/>
    <x v="1"/>
  </r>
  <r>
    <n v="11197468"/>
    <n v="15"/>
    <x v="1"/>
    <n v="1585009"/>
    <n v="2"/>
    <n v="433425031"/>
    <n v="433425022"/>
    <n v="76"/>
    <m/>
    <n v="16"/>
    <n v="37"/>
    <n v="1"/>
    <n v="90"/>
    <n v="2"/>
    <n v="90"/>
    <x v="3"/>
    <x v="0"/>
    <n v="2"/>
    <n v="1"/>
    <x v="13"/>
    <x v="1"/>
  </r>
  <r>
    <n v="11196402"/>
    <n v="61"/>
    <x v="0"/>
    <n v="1414488"/>
    <n v="1"/>
    <n v="365408584"/>
    <n v="349215131"/>
    <n v="80"/>
    <m/>
    <n v="26"/>
    <n v="21"/>
    <n v="1"/>
    <n v="90"/>
    <n v="2"/>
    <n v="90"/>
    <x v="3"/>
    <x v="4"/>
    <n v="1"/>
    <n v="2"/>
    <x v="4"/>
    <x v="2"/>
  </r>
  <r>
    <n v="11196071"/>
    <n v="23"/>
    <x v="0"/>
    <n v="2055070"/>
    <n v="2"/>
    <n v="399317455"/>
    <n v="425144025"/>
    <n v="27"/>
    <n v="1"/>
    <n v="21"/>
    <n v="32"/>
    <n v="1"/>
    <n v="90"/>
    <n v="4"/>
    <n v="90"/>
    <x v="2"/>
    <x v="1"/>
    <n v="4"/>
    <n v="1"/>
    <x v="5"/>
    <x v="0"/>
  </r>
  <r>
    <n v="11196067"/>
    <n v="48"/>
    <x v="0"/>
    <n v="1585305"/>
    <n v="2"/>
    <n v="427763208"/>
    <n v="340281268"/>
    <n v="37"/>
    <m/>
    <n v="16"/>
    <n v="25"/>
    <n v="3"/>
    <n v="90"/>
    <n v="3"/>
    <n v="90"/>
    <x v="0"/>
    <x v="1"/>
    <n v="3"/>
    <n v="3"/>
    <x v="5"/>
    <x v="6"/>
  </r>
  <r>
    <n v="11195961"/>
    <n v="17"/>
    <x v="0"/>
    <n v="1414488"/>
    <n v="1"/>
    <n v="365408584"/>
    <n v="349215131"/>
    <n v="77"/>
    <m/>
    <n v="26"/>
    <n v="19"/>
    <n v="1"/>
    <n v="90"/>
    <n v="3"/>
    <n v="90"/>
    <x v="3"/>
    <x v="0"/>
    <n v="1"/>
    <n v="3"/>
    <x v="4"/>
    <x v="7"/>
  </r>
  <r>
    <n v="11195225"/>
    <n v="82"/>
    <x v="0"/>
    <n v="1414488"/>
    <n v="1"/>
    <n v="365408584"/>
    <n v="349215131"/>
    <n v="80"/>
    <m/>
    <n v="27"/>
    <n v="19"/>
    <n v="1"/>
    <n v="90"/>
    <n v="2"/>
    <n v="90"/>
    <x v="3"/>
    <x v="0"/>
    <n v="1"/>
    <n v="2"/>
    <x v="6"/>
    <x v="2"/>
  </r>
  <r>
    <n v="11194862"/>
    <n v="13"/>
    <x v="0"/>
    <n v="1579274"/>
    <n v="2"/>
    <n v="433357133"/>
    <n v="433357130"/>
    <n v="81"/>
    <m/>
    <n v="14"/>
    <n v="37"/>
    <n v="1"/>
    <n v="90"/>
    <n v="2"/>
    <n v="90"/>
    <x v="3"/>
    <x v="0"/>
    <n v="2"/>
    <n v="1"/>
    <x v="13"/>
    <x v="1"/>
  </r>
  <r>
    <n v="11191680"/>
    <n v="40"/>
    <x v="0"/>
    <n v="1902871"/>
    <n v="2"/>
    <n v="426899523"/>
    <n v="381018079"/>
    <n v="78"/>
    <n v="5"/>
    <n v="20"/>
    <n v="28"/>
    <n v="3"/>
    <n v="90"/>
    <n v="7"/>
    <n v="90"/>
    <x v="0"/>
    <x v="3"/>
    <n v="7"/>
    <n v="3"/>
    <x v="0"/>
    <x v="3"/>
  </r>
  <r>
    <n v="11190176"/>
    <n v="29"/>
    <x v="0"/>
    <n v="1414488"/>
    <n v="1"/>
    <n v="365408584"/>
    <n v="349215131"/>
    <n v="77"/>
    <m/>
    <n v="27"/>
    <n v="20"/>
    <n v="1"/>
    <n v="90"/>
    <n v="2"/>
    <n v="90"/>
    <x v="3"/>
    <x v="0"/>
    <n v="1"/>
    <n v="2"/>
    <x v="4"/>
    <x v="2"/>
  </r>
  <r>
    <n v="11188690"/>
    <n v="55"/>
    <x v="1"/>
    <n v="951500"/>
    <n v="2"/>
    <n v="432274735"/>
    <n v="432274734"/>
    <n v="78"/>
    <m/>
    <n v="15"/>
    <n v="23"/>
    <n v="0"/>
    <m/>
    <n v="3"/>
    <n v="90"/>
    <x v="3"/>
    <x v="0"/>
    <n v="3"/>
    <n v="0"/>
    <x v="0"/>
    <x v="0"/>
  </r>
  <r>
    <n v="11188600"/>
    <n v="24"/>
    <x v="0"/>
    <n v="137672"/>
    <n v="2"/>
    <n v="397098528"/>
    <n v="394056546"/>
    <n v="42"/>
    <m/>
    <n v="43"/>
    <n v="22"/>
    <n v="2"/>
    <n v="90"/>
    <n v="3"/>
    <n v="90"/>
    <x v="5"/>
    <x v="6"/>
    <n v="3"/>
    <n v="2"/>
    <x v="9"/>
    <x v="1"/>
  </r>
  <r>
    <n v="11188576"/>
    <n v="57"/>
    <x v="0"/>
    <n v="313413"/>
    <n v="2"/>
    <n v="406746038"/>
    <n v="399228076"/>
    <n v="53"/>
    <m/>
    <n v="28"/>
    <n v="54"/>
    <n v="3"/>
    <n v="90"/>
    <n v="5"/>
    <n v="90"/>
    <x v="6"/>
    <x v="1"/>
    <n v="5"/>
    <n v="3"/>
    <x v="7"/>
    <x v="4"/>
  </r>
  <r>
    <n v="11188576"/>
    <n v="35"/>
    <x v="0"/>
    <n v="137672"/>
    <n v="1"/>
    <n v="392953672"/>
    <n v="394056546"/>
    <n v="53"/>
    <m/>
    <n v="44"/>
    <n v="39"/>
    <n v="3"/>
    <n v="90"/>
    <n v="5"/>
    <n v="90"/>
    <x v="6"/>
    <x v="1"/>
    <n v="3"/>
    <n v="5"/>
    <x v="4"/>
    <x v="7"/>
  </r>
  <r>
    <n v="11188576"/>
    <n v="12"/>
    <x v="0"/>
    <n v="313413"/>
    <n v="2"/>
    <n v="406746038"/>
    <n v="399228076"/>
    <n v="53"/>
    <m/>
    <n v="28"/>
    <n v="54"/>
    <n v="3"/>
    <n v="90"/>
    <n v="5"/>
    <n v="90"/>
    <x v="6"/>
    <x v="1"/>
    <n v="5"/>
    <n v="3"/>
    <x v="7"/>
    <x v="4"/>
  </r>
  <r>
    <n v="11187519"/>
    <n v="56"/>
    <x v="0"/>
    <n v="1578600"/>
    <n v="2"/>
    <n v="387315533"/>
    <n v="397527820"/>
    <n v="46"/>
    <n v="4"/>
    <n v="28"/>
    <n v="29"/>
    <n v="3"/>
    <n v="90"/>
    <n v="2"/>
    <n v="90"/>
    <x v="0"/>
    <x v="0"/>
    <n v="2"/>
    <n v="3"/>
    <x v="1"/>
    <x v="2"/>
  </r>
  <r>
    <n v="11187041"/>
    <n v="82"/>
    <x v="1"/>
    <n v="26877"/>
    <n v="2"/>
    <n v="396725450"/>
    <n v="396809939"/>
    <n v="46"/>
    <n v="10"/>
    <n v="48"/>
    <n v="33"/>
    <n v="3"/>
    <n v="90"/>
    <n v="7"/>
    <n v="90"/>
    <x v="4"/>
    <x v="1"/>
    <n v="7"/>
    <n v="3"/>
    <x v="11"/>
    <x v="3"/>
  </r>
  <r>
    <n v="11187041"/>
    <n v="14"/>
    <x v="0"/>
    <n v="1588397"/>
    <n v="1"/>
    <n v="408734497"/>
    <n v="377501034"/>
    <n v="46"/>
    <m/>
    <n v="28"/>
    <n v="55"/>
    <n v="3"/>
    <n v="90"/>
    <n v="7"/>
    <n v="90"/>
    <x v="4"/>
    <x v="1"/>
    <n v="3"/>
    <n v="7"/>
    <x v="7"/>
    <x v="12"/>
  </r>
  <r>
    <n v="11187037"/>
    <n v="67"/>
    <x v="0"/>
    <n v="26877"/>
    <n v="1"/>
    <n v="396751770"/>
    <n v="386742161"/>
    <n v="54"/>
    <n v="10"/>
    <n v="47"/>
    <n v="29"/>
    <n v="7"/>
    <n v="90"/>
    <n v="0"/>
    <m/>
    <x v="6"/>
    <x v="4"/>
    <n v="7"/>
    <n v="0"/>
    <x v="8"/>
    <x v="14"/>
  </r>
  <r>
    <n v="11182078"/>
    <n v="73"/>
    <x v="0"/>
    <n v="1414488"/>
    <n v="1"/>
    <n v="365408584"/>
    <n v="349215131"/>
    <n v="79"/>
    <m/>
    <n v="27"/>
    <n v="14"/>
    <n v="1"/>
    <n v="90"/>
    <n v="2"/>
    <n v="90"/>
    <x v="3"/>
    <x v="0"/>
    <n v="1"/>
    <n v="2"/>
    <x v="11"/>
    <x v="2"/>
  </r>
  <r>
    <n v="11180598"/>
    <n v="14"/>
    <x v="0"/>
    <n v="1414488"/>
    <n v="1"/>
    <n v="365408584"/>
    <n v="349215131"/>
    <n v="82"/>
    <m/>
    <n v="27"/>
    <n v="22"/>
    <n v="1"/>
    <n v="90"/>
    <n v="0"/>
    <m/>
    <x v="3"/>
    <x v="3"/>
    <n v="1"/>
    <n v="0"/>
    <x v="4"/>
    <x v="1"/>
  </r>
  <r>
    <n v="11179759"/>
    <n v="70"/>
    <x v="1"/>
    <n v="1414488"/>
    <n v="1"/>
    <n v="365408584"/>
    <n v="349215131"/>
    <n v="78"/>
    <m/>
    <n v="27"/>
    <n v="18"/>
    <n v="1"/>
    <n v="90"/>
    <n v="0"/>
    <m/>
    <x v="3"/>
    <x v="0"/>
    <n v="1"/>
    <n v="0"/>
    <x v="6"/>
    <x v="1"/>
  </r>
  <r>
    <n v="11156431"/>
    <n v="60"/>
    <x v="0"/>
    <n v="438811"/>
    <n v="2"/>
    <n v="425965525"/>
    <n v="402435431"/>
    <n v="70"/>
    <n v="3"/>
    <n v="13"/>
    <n v="23"/>
    <n v="3"/>
    <n v="90"/>
    <n v="2"/>
    <n v="90"/>
    <x v="5"/>
    <x v="0"/>
    <n v="2"/>
    <n v="3"/>
    <x v="5"/>
    <x v="2"/>
  </r>
  <r>
    <n v="11155251"/>
    <n v="80"/>
    <x v="0"/>
    <n v="1414488"/>
    <n v="1"/>
    <n v="365408584"/>
    <n v="349215131"/>
    <n v="79"/>
    <m/>
    <n v="26"/>
    <n v="20"/>
    <n v="1"/>
    <n v="90"/>
    <n v="2"/>
    <n v="90"/>
    <x v="3"/>
    <x v="0"/>
    <n v="1"/>
    <n v="2"/>
    <x v="4"/>
    <x v="2"/>
  </r>
  <r>
    <n v="11132919"/>
    <n v="44"/>
    <x v="1"/>
    <n v="443806"/>
    <n v="2"/>
    <n v="414273517"/>
    <n v="433183882"/>
    <n v="68"/>
    <m/>
    <n v="14"/>
    <n v="23"/>
    <n v="0"/>
    <m/>
    <n v="1"/>
    <n v="90"/>
    <x v="3"/>
    <x v="0"/>
    <n v="1"/>
    <n v="0"/>
    <x v="5"/>
    <x v="1"/>
  </r>
  <r>
    <n v="11109153"/>
    <n v="9"/>
    <x v="0"/>
    <n v="1414488"/>
    <n v="1"/>
    <n v="365408584"/>
    <n v="349215131"/>
    <n v="75"/>
    <m/>
    <n v="27"/>
    <n v="21"/>
    <n v="1"/>
    <n v="90"/>
    <n v="2"/>
    <n v="90"/>
    <x v="3"/>
    <x v="1"/>
    <n v="1"/>
    <n v="2"/>
    <x v="4"/>
    <x v="2"/>
  </r>
  <r>
    <n v="11109129"/>
    <n v="60"/>
    <x v="1"/>
    <n v="1414488"/>
    <n v="1"/>
    <n v="365408584"/>
    <n v="349215131"/>
    <n v="78"/>
    <m/>
    <n v="26"/>
    <n v="18"/>
    <n v="1"/>
    <n v="90"/>
    <n v="1"/>
    <n v="90"/>
    <x v="3"/>
    <x v="0"/>
    <n v="1"/>
    <n v="1"/>
    <x v="6"/>
    <x v="6"/>
  </r>
  <r>
    <n v="11109070"/>
    <n v="12"/>
    <x v="1"/>
    <n v="1414488"/>
    <n v="1"/>
    <n v="365408584"/>
    <n v="349215131"/>
    <n v="77"/>
    <m/>
    <n v="26"/>
    <n v="21"/>
    <n v="1"/>
    <n v="90"/>
    <n v="0"/>
    <m/>
    <x v="3"/>
    <x v="0"/>
    <n v="1"/>
    <n v="0"/>
    <x v="4"/>
    <x v="1"/>
  </r>
  <r>
    <n v="11108386"/>
    <n v="52"/>
    <x v="0"/>
    <n v="1414488"/>
    <n v="1"/>
    <n v="365408584"/>
    <n v="349215131"/>
    <n v="76"/>
    <m/>
    <n v="26"/>
    <n v="19"/>
    <n v="1"/>
    <n v="90"/>
    <n v="1"/>
    <n v="90"/>
    <x v="3"/>
    <x v="0"/>
    <n v="1"/>
    <n v="1"/>
    <x v="4"/>
    <x v="6"/>
  </r>
  <r>
    <n v="11108334"/>
    <n v="22"/>
    <x v="1"/>
    <n v="1414488"/>
    <n v="1"/>
    <n v="365408584"/>
    <n v="349215131"/>
    <n v="77"/>
    <m/>
    <n v="26"/>
    <n v="21"/>
    <n v="1"/>
    <n v="90"/>
    <n v="0"/>
    <m/>
    <x v="3"/>
    <x v="1"/>
    <n v="1"/>
    <n v="0"/>
    <x v="4"/>
    <x v="1"/>
  </r>
  <r>
    <n v="11106345"/>
    <n v="26"/>
    <x v="0"/>
    <n v="157258"/>
    <n v="2"/>
    <n v="432187668"/>
    <n v="432187661"/>
    <n v="77"/>
    <m/>
    <n v="16"/>
    <n v="37"/>
    <n v="1"/>
    <n v="90"/>
    <n v="3"/>
    <n v="90"/>
    <x v="3"/>
    <x v="4"/>
    <n v="3"/>
    <n v="1"/>
    <x v="13"/>
    <x v="4"/>
  </r>
  <r>
    <n v="11105468"/>
    <n v="8"/>
    <x v="1"/>
    <n v="1414488"/>
    <n v="1"/>
    <n v="365408584"/>
    <n v="349215131"/>
    <n v="81"/>
    <m/>
    <n v="27"/>
    <n v="19"/>
    <n v="1"/>
    <n v="90"/>
    <n v="0"/>
    <m/>
    <x v="3"/>
    <x v="0"/>
    <n v="1"/>
    <n v="0"/>
    <x v="6"/>
    <x v="1"/>
  </r>
  <r>
    <n v="11105364"/>
    <n v="32"/>
    <x v="1"/>
    <n v="1414488"/>
    <n v="1"/>
    <n v="365408584"/>
    <n v="349215131"/>
    <n v="82"/>
    <m/>
    <n v="27"/>
    <n v="20"/>
    <n v="1"/>
    <n v="90"/>
    <n v="0"/>
    <m/>
    <x v="3"/>
    <x v="1"/>
    <n v="1"/>
    <n v="0"/>
    <x v="4"/>
    <x v="1"/>
  </r>
  <r>
    <n v="11105364"/>
    <n v="20"/>
    <x v="1"/>
    <n v="1414488"/>
    <n v="1"/>
    <n v="365408584"/>
    <n v="349215131"/>
    <n v="82"/>
    <m/>
    <n v="27"/>
    <n v="20"/>
    <n v="1"/>
    <n v="90"/>
    <n v="0"/>
    <m/>
    <x v="3"/>
    <x v="1"/>
    <n v="1"/>
    <n v="0"/>
    <x v="4"/>
    <x v="1"/>
  </r>
  <r>
    <n v="11101596"/>
    <n v="89"/>
    <x v="1"/>
    <n v="1414488"/>
    <n v="1"/>
    <n v="365408584"/>
    <n v="349215131"/>
    <n v="79"/>
    <m/>
    <n v="27"/>
    <n v="18"/>
    <n v="1"/>
    <n v="90"/>
    <n v="1"/>
    <n v="90"/>
    <x v="3"/>
    <x v="4"/>
    <n v="1"/>
    <n v="1"/>
    <x v="6"/>
    <x v="6"/>
  </r>
  <r>
    <n v="11099145"/>
    <n v="10"/>
    <x v="1"/>
    <n v="271583"/>
    <n v="2"/>
    <n v="433132946"/>
    <n v="433132945"/>
    <n v="73"/>
    <m/>
    <n v="18"/>
    <n v="23"/>
    <n v="0"/>
    <m/>
    <n v="2"/>
    <n v="90"/>
    <x v="3"/>
    <x v="0"/>
    <n v="2"/>
    <n v="0"/>
    <x v="0"/>
    <x v="4"/>
  </r>
  <r>
    <n v="10989482"/>
    <n v="57"/>
    <x v="1"/>
    <n v="244624"/>
    <n v="2"/>
    <n v="432217563"/>
    <n v="350735655"/>
    <n v="77"/>
    <m/>
    <n v="19"/>
    <n v="37"/>
    <n v="1"/>
    <n v="90"/>
    <n v="1"/>
    <n v="90"/>
    <x v="3"/>
    <x v="4"/>
    <n v="1"/>
    <n v="1"/>
    <x v="12"/>
    <x v="6"/>
  </r>
  <r>
    <n v="10980976"/>
    <n v="53"/>
    <x v="1"/>
    <n v="1414488"/>
    <n v="1"/>
    <n v="365408584"/>
    <n v="349215131"/>
    <n v="80"/>
    <m/>
    <n v="27"/>
    <n v="19"/>
    <n v="1"/>
    <n v="90"/>
    <n v="1"/>
    <n v="90"/>
    <x v="3"/>
    <x v="3"/>
    <n v="1"/>
    <n v="1"/>
    <x v="6"/>
    <x v="6"/>
  </r>
  <r>
    <n v="10980565"/>
    <n v="28"/>
    <x v="0"/>
    <n v="696221"/>
    <n v="2"/>
    <n v="426496355"/>
    <n v="432245611"/>
    <n v="80"/>
    <m/>
    <n v="14"/>
    <n v="37"/>
    <n v="1"/>
    <n v="90"/>
    <n v="1"/>
    <n v="90"/>
    <x v="3"/>
    <x v="1"/>
    <n v="1"/>
    <n v="1"/>
    <x v="13"/>
    <x v="6"/>
  </r>
  <r>
    <n v="10980415"/>
    <n v="16"/>
    <x v="0"/>
    <n v="1414488"/>
    <n v="1"/>
    <n v="365408584"/>
    <n v="349215131"/>
    <n v="71"/>
    <m/>
    <n v="27"/>
    <n v="22"/>
    <n v="1"/>
    <n v="90"/>
    <n v="4"/>
    <n v="90"/>
    <x v="3"/>
    <x v="4"/>
    <n v="1"/>
    <n v="4"/>
    <x v="4"/>
    <x v="8"/>
  </r>
  <r>
    <n v="10980407"/>
    <n v="12"/>
    <x v="0"/>
    <n v="1544760"/>
    <n v="2"/>
    <n v="432183671"/>
    <n v="432183665"/>
    <n v="75"/>
    <m/>
    <n v="16"/>
    <n v="37"/>
    <n v="1"/>
    <n v="90"/>
    <n v="3"/>
    <n v="90"/>
    <x v="3"/>
    <x v="5"/>
    <n v="3"/>
    <n v="1"/>
    <x v="13"/>
    <x v="4"/>
  </r>
  <r>
    <n v="10910050"/>
    <n v="42"/>
    <x v="1"/>
    <n v="1414488"/>
    <n v="1"/>
    <n v="365408584"/>
    <n v="349215131"/>
    <n v="78"/>
    <m/>
    <n v="27"/>
    <n v="19"/>
    <n v="1"/>
    <n v="90"/>
    <n v="0"/>
    <m/>
    <x v="3"/>
    <x v="4"/>
    <n v="1"/>
    <n v="0"/>
    <x v="6"/>
    <x v="1"/>
  </r>
  <r>
    <n v="10910050"/>
    <n v="23"/>
    <x v="1"/>
    <n v="1414488"/>
    <n v="1"/>
    <n v="365408584"/>
    <n v="349215131"/>
    <n v="78"/>
    <m/>
    <n v="27"/>
    <n v="19"/>
    <n v="1"/>
    <n v="90"/>
    <n v="0"/>
    <m/>
    <x v="3"/>
    <x v="4"/>
    <n v="1"/>
    <n v="0"/>
    <x v="6"/>
    <x v="1"/>
  </r>
  <r>
    <n v="10765935"/>
    <n v="74"/>
    <x v="1"/>
    <n v="1414488"/>
    <n v="1"/>
    <n v="365408584"/>
    <n v="349215131"/>
    <n v="81"/>
    <m/>
    <n v="27"/>
    <n v="17"/>
    <n v="1"/>
    <n v="90"/>
    <n v="0"/>
    <m/>
    <x v="3"/>
    <x v="0"/>
    <n v="1"/>
    <n v="0"/>
    <x v="6"/>
    <x v="1"/>
  </r>
  <r>
    <n v="10765830"/>
    <n v="86"/>
    <x v="0"/>
    <n v="1596713"/>
    <n v="2"/>
    <n v="332641711"/>
    <n v="432290406"/>
    <n v="79"/>
    <m/>
    <n v="17"/>
    <n v="37"/>
    <n v="1"/>
    <n v="90"/>
    <n v="2"/>
    <n v="90"/>
    <x v="3"/>
    <x v="0"/>
    <n v="2"/>
    <n v="1"/>
    <x v="12"/>
    <x v="1"/>
  </r>
  <r>
    <n v="10765440"/>
    <n v="81"/>
    <x v="1"/>
    <n v="1414488"/>
    <n v="1"/>
    <n v="365408584"/>
    <n v="349215131"/>
    <n v="77"/>
    <m/>
    <n v="27"/>
    <n v="21"/>
    <n v="1"/>
    <n v="90"/>
    <n v="2"/>
    <n v="90"/>
    <x v="3"/>
    <x v="0"/>
    <n v="1"/>
    <n v="2"/>
    <x v="4"/>
    <x v="2"/>
  </r>
  <r>
    <n v="10763133"/>
    <n v="33"/>
    <x v="0"/>
    <n v="1333784"/>
    <n v="1"/>
    <n v="411100161"/>
    <n v="409194397"/>
    <n v="51"/>
    <n v="10"/>
    <n v="44"/>
    <n v="45"/>
    <n v="5"/>
    <n v="90"/>
    <n v="6"/>
    <n v="90"/>
    <x v="6"/>
    <x v="6"/>
    <n v="5"/>
    <n v="6"/>
    <x v="1"/>
    <x v="2"/>
  </r>
  <r>
    <n v="10763112"/>
    <n v="53"/>
    <x v="0"/>
    <n v="438610"/>
    <n v="1"/>
    <n v="394586378"/>
    <n v="395485779"/>
    <n v="41"/>
    <n v="4"/>
    <n v="41"/>
    <n v="57"/>
    <n v="6"/>
    <n v="90"/>
    <n v="8"/>
    <n v="90"/>
    <x v="6"/>
    <x v="6"/>
    <n v="6"/>
    <n v="8"/>
    <x v="3"/>
    <x v="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  <r>
    <m/>
    <m/>
    <x v="2"/>
    <m/>
    <m/>
    <m/>
    <m/>
    <m/>
    <m/>
    <m/>
    <m/>
    <m/>
    <m/>
    <m/>
    <m/>
    <x v="7"/>
    <x v="7"/>
    <m/>
    <m/>
    <x v="18"/>
    <x v="1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6">
  <r>
    <n v="11277306"/>
    <n v="49"/>
    <x v="0"/>
    <x v="0"/>
    <n v="4"/>
    <x v="0"/>
  </r>
  <r>
    <n v="11296291"/>
    <n v="48"/>
    <x v="1"/>
    <x v="1"/>
    <n v="6"/>
    <x v="1"/>
  </r>
  <r>
    <n v="11295966"/>
    <n v="53"/>
    <x v="0"/>
    <x v="0"/>
    <n v="12"/>
    <x v="2"/>
  </r>
  <r>
    <n v="11090870"/>
    <n v="83"/>
    <x v="1"/>
    <x v="2"/>
    <m/>
    <x v="2"/>
  </r>
  <r>
    <n v="11237998"/>
    <n v="56"/>
    <x v="1"/>
    <x v="2"/>
    <m/>
    <x v="3"/>
  </r>
  <r>
    <n v="11239678"/>
    <n v="26"/>
    <x v="0"/>
    <x v="2"/>
    <m/>
    <x v="2"/>
  </r>
  <r>
    <n v="11238642"/>
    <n v="81"/>
    <x v="1"/>
    <x v="2"/>
    <m/>
    <x v="2"/>
  </r>
  <r>
    <n v="11288134"/>
    <n v="47"/>
    <x v="0"/>
    <x v="2"/>
    <m/>
    <x v="2"/>
  </r>
  <r>
    <n v="11298869"/>
    <n v="86"/>
    <x v="1"/>
    <x v="3"/>
    <n v="3"/>
    <x v="3"/>
  </r>
  <r>
    <n v="11285175"/>
    <n v="15"/>
    <x v="1"/>
    <x v="1"/>
    <n v="4"/>
    <x v="0"/>
  </r>
  <r>
    <n v="11303886"/>
    <n v="18"/>
    <x v="0"/>
    <x v="2"/>
    <n v="8"/>
    <x v="3"/>
  </r>
  <r>
    <n v="11307631"/>
    <n v="56"/>
    <x v="0"/>
    <x v="2"/>
    <n v="6"/>
    <x v="2"/>
  </r>
  <r>
    <n v="11317166"/>
    <n v="50"/>
    <x v="1"/>
    <x v="2"/>
    <n v="3"/>
    <x v="0"/>
  </r>
  <r>
    <m/>
    <m/>
    <x v="2"/>
    <x v="2"/>
    <m/>
    <x v="0"/>
  </r>
  <r>
    <m/>
    <m/>
    <x v="2"/>
    <x v="2"/>
    <m/>
    <x v="0"/>
  </r>
  <r>
    <m/>
    <m/>
    <x v="2"/>
    <x v="2"/>
    <m/>
    <x v="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41">
  <r>
    <n v="11255513"/>
    <n v="70"/>
    <x v="0"/>
    <n v="51"/>
    <x v="0"/>
    <x v="0"/>
    <x v="0"/>
    <x v="0"/>
  </r>
  <r>
    <n v="11264387"/>
    <n v="56"/>
    <x v="1"/>
    <n v="74"/>
    <x v="1"/>
    <x v="1"/>
    <x v="0"/>
    <x v="0"/>
  </r>
  <r>
    <n v="11266628"/>
    <n v="43"/>
    <x v="1"/>
    <n v="76"/>
    <x v="2"/>
    <x v="2"/>
    <x v="1"/>
    <x v="0"/>
  </r>
  <r>
    <n v="11270870"/>
    <n v="7"/>
    <x v="1"/>
    <n v="72"/>
    <x v="3"/>
    <x v="3"/>
    <x v="0"/>
    <x v="1"/>
  </r>
  <r>
    <n v="11262777"/>
    <n v="37"/>
    <x v="0"/>
    <n v="61"/>
    <x v="4"/>
    <x v="4"/>
    <x v="0"/>
    <x v="0"/>
  </r>
  <r>
    <n v="617271566"/>
    <n v="14"/>
    <x v="0"/>
    <n v="63"/>
    <x v="3"/>
    <x v="3"/>
    <x v="0"/>
    <x v="0"/>
  </r>
  <r>
    <n v="11214607"/>
    <n v="82"/>
    <x v="1"/>
    <n v="32"/>
    <x v="5"/>
    <x v="5"/>
    <x v="2"/>
    <x v="0"/>
  </r>
  <r>
    <n v="11213241"/>
    <n v="35"/>
    <x v="0"/>
    <n v="51"/>
    <x v="3"/>
    <x v="3"/>
    <x v="0"/>
    <x v="0"/>
  </r>
  <r>
    <n v="11261314"/>
    <n v="31"/>
    <x v="1"/>
    <n v="46"/>
    <x v="1"/>
    <x v="1"/>
    <x v="0"/>
    <x v="0"/>
  </r>
  <r>
    <n v="11264548"/>
    <n v="62"/>
    <x v="1"/>
    <n v="25"/>
    <x v="6"/>
    <x v="6"/>
    <x v="0"/>
    <x v="0"/>
  </r>
  <r>
    <n v="11264910"/>
    <n v="16"/>
    <x v="1"/>
    <n v="48"/>
    <x v="5"/>
    <x v="5"/>
    <x v="1"/>
    <x v="0"/>
  </r>
  <r>
    <n v="11206335"/>
    <n v="53"/>
    <x v="0"/>
    <n v="46"/>
    <x v="7"/>
    <x v="7"/>
    <x v="1"/>
    <x v="0"/>
  </r>
  <r>
    <n v="11220166"/>
    <n v="48"/>
    <x v="0"/>
    <n v="53"/>
    <x v="6"/>
    <x v="8"/>
    <x v="1"/>
    <x v="1"/>
  </r>
  <r>
    <n v="11247775"/>
    <n v="39"/>
    <x v="1"/>
    <n v="58"/>
    <x v="2"/>
    <x v="2"/>
    <x v="0"/>
    <x v="1"/>
  </r>
  <r>
    <n v="11247779"/>
    <n v="19"/>
    <x v="0"/>
    <n v="53"/>
    <x v="6"/>
    <x v="8"/>
    <x v="0"/>
    <x v="1"/>
  </r>
  <r>
    <n v="11247794"/>
    <n v="69"/>
    <x v="0"/>
    <n v="55"/>
    <x v="2"/>
    <x v="2"/>
    <x v="1"/>
    <x v="0"/>
  </r>
  <r>
    <n v="11261911"/>
    <n v="50"/>
    <x v="1"/>
    <n v="26"/>
    <x v="4"/>
    <x v="9"/>
    <x v="0"/>
    <x v="0"/>
  </r>
  <r>
    <n v="617285569"/>
    <n v="56"/>
    <x v="1"/>
    <n v="52"/>
    <x v="3"/>
    <x v="3"/>
    <x v="0"/>
    <x v="0"/>
  </r>
  <r>
    <n v="620610112"/>
    <n v="39"/>
    <x v="0"/>
    <n v="53"/>
    <x v="1"/>
    <x v="10"/>
    <x v="0"/>
    <x v="0"/>
  </r>
  <r>
    <n v="11210678"/>
    <n v="30"/>
    <x v="1"/>
    <n v="49"/>
    <x v="0"/>
    <x v="10"/>
    <x v="0"/>
    <x v="0"/>
  </r>
  <r>
    <n v="11234135"/>
    <n v="10"/>
    <x v="0"/>
    <n v="21"/>
    <x v="0"/>
    <x v="10"/>
    <x v="2"/>
    <x v="0"/>
  </r>
  <r>
    <n v="11261993"/>
    <n v="41"/>
    <x v="0"/>
    <n v="52"/>
    <x v="8"/>
    <x v="11"/>
    <x v="0"/>
    <x v="0"/>
  </r>
  <r>
    <n v="11263689"/>
    <n v="34"/>
    <x v="1"/>
    <n v="81"/>
    <x v="3"/>
    <x v="3"/>
    <x v="0"/>
    <x v="2"/>
  </r>
  <r>
    <n v="11266553"/>
    <n v="12"/>
    <x v="1"/>
    <n v="79"/>
    <x v="9"/>
    <x v="12"/>
    <x v="0"/>
    <x v="2"/>
  </r>
  <r>
    <n v="11266553"/>
    <n v="86"/>
    <x v="1"/>
    <n v="79"/>
    <x v="9"/>
    <x v="12"/>
    <x v="0"/>
    <x v="2"/>
  </r>
  <r>
    <n v="11261122"/>
    <n v="39"/>
    <x v="1"/>
    <n v="82"/>
    <x v="9"/>
    <x v="5"/>
    <x v="0"/>
    <x v="1"/>
  </r>
  <r>
    <n v="11266618"/>
    <n v="41"/>
    <x v="1"/>
    <n v="82"/>
    <x v="0"/>
    <x v="13"/>
    <x v="0"/>
    <x v="2"/>
  </r>
  <r>
    <n v="11266842"/>
    <n v="20"/>
    <x v="0"/>
    <n v="19"/>
    <x v="10"/>
    <x v="14"/>
    <x v="0"/>
    <x v="0"/>
  </r>
  <r>
    <n v="11266403"/>
    <n v="42"/>
    <x v="0"/>
    <n v="55"/>
    <x v="11"/>
    <x v="15"/>
    <x v="1"/>
    <x v="0"/>
  </r>
  <r>
    <n v="11270772"/>
    <n v="39"/>
    <x v="1"/>
    <n v="42"/>
    <x v="12"/>
    <x v="16"/>
    <x v="0"/>
    <x v="1"/>
  </r>
  <r>
    <n v="11270756"/>
    <n v="28"/>
    <x v="1"/>
    <n v="19"/>
    <x v="3"/>
    <x v="3"/>
    <x v="0"/>
    <x v="0"/>
  </r>
  <r>
    <n v="11274645"/>
    <n v="60"/>
    <x v="1"/>
    <n v="47"/>
    <x v="12"/>
    <x v="16"/>
    <x v="0"/>
    <x v="0"/>
  </r>
  <r>
    <n v="11191683"/>
    <n v="67"/>
    <x v="1"/>
    <n v="20"/>
    <x v="3"/>
    <x v="3"/>
    <x v="2"/>
    <x v="0"/>
  </r>
  <r>
    <n v="11234137"/>
    <n v="74"/>
    <x v="1"/>
    <n v="71"/>
    <x v="5"/>
    <x v="2"/>
    <x v="0"/>
    <x v="0"/>
  </r>
  <r>
    <n v="11245767"/>
    <n v="43"/>
    <x v="1"/>
    <n v="80"/>
    <x v="5"/>
    <x v="2"/>
    <x v="0"/>
    <x v="2"/>
  </r>
  <r>
    <n v="11238089"/>
    <n v="22"/>
    <x v="0"/>
    <n v="49"/>
    <x v="3"/>
    <x v="3"/>
    <x v="0"/>
    <x v="0"/>
  </r>
  <r>
    <n v="11264622"/>
    <n v="72"/>
    <x v="1"/>
    <n v="30"/>
    <x v="2"/>
    <x v="2"/>
    <x v="0"/>
    <x v="0"/>
  </r>
  <r>
    <n v="11269806"/>
    <n v="57"/>
    <x v="0"/>
    <n v="38"/>
    <x v="7"/>
    <x v="6"/>
    <x v="0"/>
    <x v="0"/>
  </r>
  <r>
    <n v="11277893"/>
    <n v="108"/>
    <x v="1"/>
    <n v="71"/>
    <x v="8"/>
    <x v="11"/>
    <x v="0"/>
    <x v="2"/>
  </r>
  <r>
    <n v="11249810"/>
    <n v="22"/>
    <x v="1"/>
    <n v="46"/>
    <x v="3"/>
    <x v="3"/>
    <x v="2"/>
    <x v="0"/>
  </r>
  <r>
    <n v="11249813"/>
    <n v="70"/>
    <x v="1"/>
    <n v="44"/>
    <x v="8"/>
    <x v="11"/>
    <x v="2"/>
    <x v="0"/>
  </r>
  <r>
    <n v="11260920"/>
    <n v="28"/>
    <x v="0"/>
    <n v="50"/>
    <x v="3"/>
    <x v="3"/>
    <x v="0"/>
    <x v="0"/>
  </r>
  <r>
    <n v="11277269"/>
    <n v="110"/>
    <x v="0"/>
    <n v="60"/>
    <x v="0"/>
    <x v="6"/>
    <x v="0"/>
    <x v="1"/>
  </r>
  <r>
    <n v="620512022"/>
    <n v="14"/>
    <x v="1"/>
    <n v="41"/>
    <x v="3"/>
    <x v="3"/>
    <x v="0"/>
    <x v="0"/>
  </r>
  <r>
    <n v="619432240"/>
    <n v="33"/>
    <x v="0"/>
    <n v="43"/>
    <x v="3"/>
    <x v="3"/>
    <x v="0"/>
    <x v="0"/>
  </r>
  <r>
    <n v="11282956"/>
    <n v="29"/>
    <x v="0"/>
    <n v="53"/>
    <x v="5"/>
    <x v="12"/>
    <x v="0"/>
    <x v="0"/>
  </r>
  <r>
    <n v="11222838"/>
    <n v="47"/>
    <x v="0"/>
    <n v="77"/>
    <x v="1"/>
    <x v="11"/>
    <x v="1"/>
    <x v="0"/>
  </r>
  <r>
    <n v="11273136"/>
    <n v="7"/>
    <x v="1"/>
    <n v="73"/>
    <x v="2"/>
    <x v="2"/>
    <x v="1"/>
    <x v="1"/>
  </r>
  <r>
    <n v="11251768"/>
    <n v="44"/>
    <x v="0"/>
    <n v="60"/>
    <x v="13"/>
    <x v="5"/>
    <x v="3"/>
    <x v="0"/>
  </r>
  <r>
    <n v="10980340"/>
    <n v="42"/>
    <x v="0"/>
    <n v="81"/>
    <x v="3"/>
    <x v="3"/>
    <x v="4"/>
    <x v="3"/>
  </r>
  <r>
    <n v="10765945"/>
    <n v="7"/>
    <x v="1"/>
    <n v="91"/>
    <x v="3"/>
    <x v="3"/>
    <x v="4"/>
    <x v="0"/>
  </r>
  <r>
    <n v="10765749"/>
    <n v="81"/>
    <x v="0"/>
    <n v="81"/>
    <x v="3"/>
    <x v="3"/>
    <x v="4"/>
    <x v="0"/>
  </r>
  <r>
    <n v="11105320"/>
    <n v="17"/>
    <x v="1"/>
    <n v="77"/>
    <x v="3"/>
    <x v="3"/>
    <x v="4"/>
    <x v="0"/>
  </r>
  <r>
    <n v="11198370"/>
    <n v="71"/>
    <x v="1"/>
    <n v="79"/>
    <x v="3"/>
    <x v="3"/>
    <x v="4"/>
    <x v="2"/>
  </r>
  <r>
    <n v="11183291"/>
    <n v="30"/>
    <x v="1"/>
    <n v="80"/>
    <x v="3"/>
    <x v="3"/>
    <x v="4"/>
    <x v="0"/>
  </r>
  <r>
    <n v="11211553"/>
    <n v="71"/>
    <x v="1"/>
    <n v="81"/>
    <x v="3"/>
    <x v="3"/>
    <x v="4"/>
    <x v="0"/>
  </r>
  <r>
    <n v="10910085"/>
    <n v="27"/>
    <x v="0"/>
    <n v="81"/>
    <x v="3"/>
    <x v="3"/>
    <x v="4"/>
    <x v="4"/>
  </r>
  <r>
    <n v="11101596"/>
    <n v="2"/>
    <x v="1"/>
    <n v="79"/>
    <x v="3"/>
    <x v="3"/>
    <x v="4"/>
    <x v="4"/>
  </r>
  <r>
    <n v="11224684"/>
    <n v="69"/>
    <x v="0"/>
    <n v="23"/>
    <x v="3"/>
    <x v="3"/>
    <x v="4"/>
    <x v="4"/>
  </r>
  <r>
    <n v="11108334"/>
    <n v="81"/>
    <x v="0"/>
    <n v="77"/>
    <x v="3"/>
    <x v="3"/>
    <x v="4"/>
    <x v="1"/>
  </r>
  <r>
    <n v="10989482"/>
    <n v="42"/>
    <x v="1"/>
    <n v="77"/>
    <x v="3"/>
    <x v="3"/>
    <x v="4"/>
    <x v="4"/>
  </r>
  <r>
    <n v="11192168"/>
    <n v="27"/>
    <x v="1"/>
    <n v="76"/>
    <x v="3"/>
    <x v="3"/>
    <x v="4"/>
    <x v="0"/>
  </r>
  <r>
    <n v="11106108"/>
    <n v="73"/>
    <x v="1"/>
    <n v="82"/>
    <x v="3"/>
    <x v="3"/>
    <x v="4"/>
    <x v="0"/>
  </r>
  <r>
    <n v="11213058"/>
    <n v="86"/>
    <x v="1"/>
    <n v="82"/>
    <x v="3"/>
    <x v="3"/>
    <x v="4"/>
    <x v="0"/>
  </r>
  <r>
    <n v="11213347"/>
    <n v="63"/>
    <x v="1"/>
    <n v="77"/>
    <x v="3"/>
    <x v="3"/>
    <x v="4"/>
    <x v="0"/>
  </r>
  <r>
    <n v="11104843"/>
    <n v="38"/>
    <x v="1"/>
    <n v="80"/>
    <x v="3"/>
    <x v="3"/>
    <x v="4"/>
    <x v="0"/>
  </r>
  <r>
    <n v="11217922"/>
    <n v="21"/>
    <x v="1"/>
    <n v="83"/>
    <x v="3"/>
    <x v="3"/>
    <x v="4"/>
    <x v="0"/>
  </r>
  <r>
    <n v="11210665"/>
    <n v="78"/>
    <x v="1"/>
    <n v="77"/>
    <x v="3"/>
    <x v="3"/>
    <x v="4"/>
    <x v="0"/>
  </r>
  <r>
    <n v="11210396"/>
    <n v="20"/>
    <x v="1"/>
    <n v="76"/>
    <x v="3"/>
    <x v="3"/>
    <x v="4"/>
    <x v="0"/>
  </r>
  <r>
    <n v="11210673"/>
    <n v="21"/>
    <x v="1"/>
    <n v="75"/>
    <x v="3"/>
    <x v="3"/>
    <x v="4"/>
    <x v="0"/>
  </r>
  <r>
    <n v="11211764"/>
    <n v="77"/>
    <x v="0"/>
    <n v="78"/>
    <x v="3"/>
    <x v="3"/>
    <x v="4"/>
    <x v="3"/>
  </r>
  <r>
    <n v="11211296"/>
    <n v="32"/>
    <x v="1"/>
    <n v="79"/>
    <x v="3"/>
    <x v="3"/>
    <x v="4"/>
    <x v="0"/>
  </r>
  <r>
    <n v="11248124"/>
    <n v="42"/>
    <x v="0"/>
    <n v="48"/>
    <x v="3"/>
    <x v="3"/>
    <x v="4"/>
    <x v="0"/>
  </r>
  <r>
    <n v="616221417"/>
    <n v="36"/>
    <x v="1"/>
    <n v="14"/>
    <x v="14"/>
    <x v="4"/>
    <x v="0"/>
    <x v="0"/>
  </r>
  <r>
    <n v="619858575"/>
    <n v="56"/>
    <x v="0"/>
    <n v="53"/>
    <x v="3"/>
    <x v="3"/>
    <x v="0"/>
    <x v="0"/>
  </r>
  <r>
    <n v="11268889"/>
    <n v="33"/>
    <x v="0"/>
    <n v="53"/>
    <x v="3"/>
    <x v="3"/>
    <x v="1"/>
    <x v="1"/>
  </r>
  <r>
    <n v="11268889"/>
    <n v="73"/>
    <x v="0"/>
    <n v="53"/>
    <x v="3"/>
    <x v="3"/>
    <x v="1"/>
    <x v="1"/>
  </r>
  <r>
    <n v="11269241"/>
    <n v="70"/>
    <x v="0"/>
    <n v="46"/>
    <x v="3"/>
    <x v="3"/>
    <x v="1"/>
    <x v="0"/>
  </r>
  <r>
    <n v="11279300"/>
    <n v="36"/>
    <x v="1"/>
    <n v="75"/>
    <x v="2"/>
    <x v="2"/>
    <x v="1"/>
    <x v="0"/>
  </r>
  <r>
    <n v="620663891"/>
    <n v="82"/>
    <x v="1"/>
    <n v="59"/>
    <x v="3"/>
    <x v="3"/>
    <x v="5"/>
    <x v="0"/>
  </r>
  <r>
    <n v="11277317"/>
    <n v="74"/>
    <x v="0"/>
    <n v="78"/>
    <x v="5"/>
    <x v="12"/>
    <x v="0"/>
    <x v="5"/>
  </r>
  <r>
    <n v="11277249"/>
    <n v="71"/>
    <x v="1"/>
    <n v="28"/>
    <x v="12"/>
    <x v="0"/>
    <x v="0"/>
    <x v="1"/>
  </r>
  <r>
    <n v="11277281"/>
    <n v="9"/>
    <x v="0"/>
    <n v="62"/>
    <x v="14"/>
    <x v="17"/>
    <x v="0"/>
    <x v="0"/>
  </r>
  <r>
    <n v="620783666"/>
    <n v="9"/>
    <x v="0"/>
    <n v="39"/>
    <x v="12"/>
    <x v="16"/>
    <x v="0"/>
    <x v="0"/>
  </r>
  <r>
    <n v="11270689"/>
    <n v="30"/>
    <x v="0"/>
    <n v="52"/>
    <x v="4"/>
    <x v="5"/>
    <x v="1"/>
    <x v="6"/>
  </r>
  <r>
    <n v="11281670"/>
    <n v="59"/>
    <x v="0"/>
    <n v="52"/>
    <x v="3"/>
    <x v="3"/>
    <x v="4"/>
    <x v="6"/>
  </r>
  <r>
    <n v="11288590"/>
    <n v="4"/>
    <x v="0"/>
    <n v="37"/>
    <x v="8"/>
    <x v="11"/>
    <x v="0"/>
    <x v="0"/>
  </r>
  <r>
    <n v="620288918"/>
    <n v="44"/>
    <x v="1"/>
    <n v="28"/>
    <x v="9"/>
    <x v="2"/>
    <x v="0"/>
    <x v="0"/>
  </r>
  <r>
    <n v="616263063"/>
    <n v="33"/>
    <x v="1"/>
    <n v="39"/>
    <x v="3"/>
    <x v="3"/>
    <x v="5"/>
    <x v="0"/>
  </r>
  <r>
    <n v="11285188"/>
    <n v="8"/>
    <x v="1"/>
    <n v="38"/>
    <x v="9"/>
    <x v="4"/>
    <x v="0"/>
    <x v="0"/>
  </r>
  <r>
    <n v="11289516"/>
    <n v="78"/>
    <x v="0"/>
    <n v="58"/>
    <x v="0"/>
    <x v="6"/>
    <x v="0"/>
    <x v="0"/>
  </r>
  <r>
    <n v="11255631"/>
    <n v="50"/>
    <x v="0"/>
    <n v="74"/>
    <x v="2"/>
    <x v="16"/>
    <x v="0"/>
    <x v="0"/>
  </r>
  <r>
    <n v="11296353"/>
    <n v="47"/>
    <x v="0"/>
    <n v="40"/>
    <x v="13"/>
    <x v="4"/>
    <x v="0"/>
    <x v="1"/>
  </r>
  <r>
    <n v="11188576"/>
    <n v="20"/>
    <x v="1"/>
    <n v="53"/>
    <x v="3"/>
    <x v="3"/>
    <x v="3"/>
    <x v="1"/>
  </r>
  <r>
    <n v="11296330"/>
    <n v="88"/>
    <x v="0"/>
    <n v="60"/>
    <x v="9"/>
    <x v="4"/>
    <x v="0"/>
    <x v="0"/>
  </r>
  <r>
    <n v="11281866"/>
    <n v="23"/>
    <x v="0"/>
    <n v="56"/>
    <x v="3"/>
    <x v="3"/>
    <x v="0"/>
    <x v="0"/>
  </r>
  <r>
    <n v="11289358"/>
    <n v="13"/>
    <x v="1"/>
    <n v="31"/>
    <x v="2"/>
    <x v="13"/>
    <x v="0"/>
    <x v="0"/>
  </r>
  <r>
    <n v="11293001"/>
    <n v="74"/>
    <x v="0"/>
    <n v="45"/>
    <x v="3"/>
    <x v="3"/>
    <x v="0"/>
    <x v="4"/>
  </r>
  <r>
    <n v="11296323"/>
    <n v="87"/>
    <x v="1"/>
    <n v="42"/>
    <x v="15"/>
    <x v="16"/>
    <x v="0"/>
    <x v="0"/>
  </r>
  <r>
    <n v="11299300"/>
    <n v="36"/>
    <x v="0"/>
    <n v="39"/>
    <x v="9"/>
    <x v="8"/>
    <x v="0"/>
    <x v="0"/>
  </r>
  <r>
    <n v="11286144"/>
    <n v="72"/>
    <x v="0"/>
    <n v="61"/>
    <x v="0"/>
    <x v="6"/>
    <x v="0"/>
    <x v="1"/>
  </r>
  <r>
    <n v="11286990"/>
    <n v="37"/>
    <x v="1"/>
    <n v="57"/>
    <x v="8"/>
    <x v="11"/>
    <x v="0"/>
    <x v="0"/>
  </r>
  <r>
    <n v="11286993"/>
    <n v="34"/>
    <x v="0"/>
    <n v="37"/>
    <x v="0"/>
    <x v="17"/>
    <x v="0"/>
    <x v="1"/>
  </r>
  <r>
    <n v="11293843"/>
    <n v="43"/>
    <x v="0"/>
    <n v="30"/>
    <x v="3"/>
    <x v="3"/>
    <x v="0"/>
    <x v="6"/>
  </r>
  <r>
    <n v="11293857"/>
    <n v="76"/>
    <x v="0"/>
    <n v="30"/>
    <x v="0"/>
    <x v="17"/>
    <x v="0"/>
    <x v="6"/>
  </r>
  <r>
    <n v="11285867"/>
    <n v="34"/>
    <x v="0"/>
    <n v="48"/>
    <x v="9"/>
    <x v="5"/>
    <x v="1"/>
    <x v="0"/>
  </r>
  <r>
    <n v="11302449"/>
    <n v="69"/>
    <x v="1"/>
    <n v="34"/>
    <x v="0"/>
    <x v="0"/>
    <x v="0"/>
    <x v="0"/>
  </r>
  <r>
    <n v="11238585"/>
    <n v="9"/>
    <x v="0"/>
    <n v="47"/>
    <x v="3"/>
    <x v="3"/>
    <x v="3"/>
    <x v="5"/>
  </r>
  <r>
    <n v="11288309"/>
    <n v="15"/>
    <x v="0"/>
    <n v="50"/>
    <x v="5"/>
    <x v="13"/>
    <x v="4"/>
    <x v="6"/>
  </r>
  <r>
    <n v="11295213"/>
    <n v="57"/>
    <x v="1"/>
    <n v="63"/>
    <x v="3"/>
    <x v="3"/>
    <x v="0"/>
    <x v="0"/>
  </r>
  <r>
    <n v="11302693"/>
    <n v="51"/>
    <x v="1"/>
    <n v="46"/>
    <x v="0"/>
    <x v="17"/>
    <x v="0"/>
    <x v="0"/>
  </r>
  <r>
    <n v="11295966"/>
    <n v="39"/>
    <x v="0"/>
    <n v="46"/>
    <x v="13"/>
    <x v="13"/>
    <x v="0"/>
    <x v="0"/>
  </r>
  <r>
    <n v="11298632"/>
    <n v="87"/>
    <x v="0"/>
    <n v="50"/>
    <x v="2"/>
    <x v="16"/>
    <x v="0"/>
    <x v="0"/>
  </r>
  <r>
    <n v="617268162"/>
    <n v="18"/>
    <x v="0"/>
    <n v="52"/>
    <x v="3"/>
    <x v="3"/>
    <x v="2"/>
    <x v="2"/>
  </r>
  <r>
    <n v="11270164"/>
    <n v="53"/>
    <x v="1"/>
    <n v="76"/>
    <x v="0"/>
    <x v="6"/>
    <x v="4"/>
    <x v="0"/>
  </r>
  <r>
    <n v="11264934"/>
    <n v="79"/>
    <x v="1"/>
    <n v="81"/>
    <x v="0"/>
    <x v="6"/>
    <x v="4"/>
    <x v="0"/>
  </r>
  <r>
    <n v="11247625"/>
    <n v="71"/>
    <x v="1"/>
    <n v="77"/>
    <x v="4"/>
    <x v="1"/>
    <x v="4"/>
    <x v="0"/>
  </r>
  <r>
    <n v="11295135"/>
    <n v="76"/>
    <x v="0"/>
    <n v="49"/>
    <x v="0"/>
    <x v="17"/>
    <x v="0"/>
    <x v="4"/>
  </r>
  <r>
    <n v="11243388"/>
    <n v="86"/>
    <x v="1"/>
    <n v="76"/>
    <x v="10"/>
    <x v="4"/>
    <x v="0"/>
    <x v="0"/>
  </r>
  <r>
    <n v="11091353"/>
    <n v="68"/>
    <x v="1"/>
    <n v="30"/>
    <x v="5"/>
    <x v="1"/>
    <x v="0"/>
    <x v="4"/>
  </r>
  <r>
    <n v="11239668"/>
    <n v="29"/>
    <x v="0"/>
    <n v="49"/>
    <x v="5"/>
    <x v="1"/>
    <x v="0"/>
    <x v="4"/>
  </r>
  <r>
    <n v="11244174"/>
    <n v="37"/>
    <x v="1"/>
    <n v="80"/>
    <x v="5"/>
    <x v="1"/>
    <x v="4"/>
    <x v="2"/>
  </r>
  <r>
    <n v="11108152"/>
    <n v="77"/>
    <x v="0"/>
    <n v="38"/>
    <x v="0"/>
    <x v="0"/>
    <x v="0"/>
    <x v="4"/>
  </r>
  <r>
    <n v="11132312"/>
    <n v="83"/>
    <x v="1"/>
    <n v="74"/>
    <x v="0"/>
    <x v="0"/>
    <x v="4"/>
    <x v="0"/>
  </r>
  <r>
    <n v="11271523"/>
    <n v="47"/>
    <x v="1"/>
    <n v="51"/>
    <x v="0"/>
    <x v="0"/>
    <x v="0"/>
    <x v="2"/>
  </r>
  <r>
    <n v="11242851"/>
    <n v="28"/>
    <x v="1"/>
    <n v="82"/>
    <x v="3"/>
    <x v="3"/>
    <x v="4"/>
    <x v="0"/>
  </r>
  <r>
    <n v="11108158"/>
    <n v="50"/>
    <x v="1"/>
    <n v="49"/>
    <x v="3"/>
    <x v="3"/>
    <x v="4"/>
    <x v="0"/>
  </r>
  <r>
    <n v="11299292"/>
    <n v="17"/>
    <x v="0"/>
    <n v="36"/>
    <x v="0"/>
    <x v="17"/>
    <x v="0"/>
    <x v="4"/>
  </r>
  <r>
    <n v="11259518"/>
    <n v="10"/>
    <x v="1"/>
    <n v="25"/>
    <x v="3"/>
    <x v="3"/>
    <x v="2"/>
    <x v="0"/>
  </r>
  <r>
    <n v="11304696"/>
    <n v="69"/>
    <x v="1"/>
    <n v="40"/>
    <x v="13"/>
    <x v="0"/>
    <x v="0"/>
    <x v="0"/>
  </r>
  <r>
    <n v="11305410"/>
    <n v="85"/>
    <x v="0"/>
    <n v="82"/>
    <x v="9"/>
    <x v="5"/>
    <x v="0"/>
    <x v="2"/>
  </r>
  <r>
    <n v="11238581"/>
    <n v="42"/>
    <x v="1"/>
    <n v="59"/>
    <x v="3"/>
    <x v="3"/>
    <x v="1"/>
    <x v="0"/>
  </r>
  <r>
    <n v="11304564"/>
    <n v="25"/>
    <x v="0"/>
    <n v="71"/>
    <x v="12"/>
    <x v="16"/>
    <x v="0"/>
    <x v="0"/>
  </r>
  <r>
    <n v="11309115"/>
    <n v="59"/>
    <x v="1"/>
    <n v="51"/>
    <x v="2"/>
    <x v="2"/>
    <x v="0"/>
    <x v="0"/>
  </r>
  <r>
    <n v="11309105"/>
    <n v="83"/>
    <x v="0"/>
    <n v="55"/>
    <x v="2"/>
    <x v="16"/>
    <x v="0"/>
    <x v="0"/>
  </r>
  <r>
    <n v="620783239"/>
    <n v="73"/>
    <x v="0"/>
    <n v="18"/>
    <x v="3"/>
    <x v="3"/>
    <x v="0"/>
    <x v="2"/>
  </r>
  <r>
    <n v="619432255"/>
    <n v="37"/>
    <x v="1"/>
    <n v="43"/>
    <x v="12"/>
    <x v="15"/>
    <x v="3"/>
    <x v="0"/>
  </r>
  <r>
    <n v="11306589"/>
    <n v="6"/>
    <x v="1"/>
    <n v="39"/>
    <x v="5"/>
    <x v="13"/>
    <x v="0"/>
    <x v="0"/>
  </r>
  <r>
    <n v="11284041"/>
    <n v="16"/>
    <x v="0"/>
    <n v="55"/>
    <x v="1"/>
    <x v="14"/>
    <x v="0"/>
    <x v="1"/>
  </r>
  <r>
    <n v="11315087"/>
    <n v="36"/>
    <x v="0"/>
    <n v="43"/>
    <x v="0"/>
    <x v="7"/>
    <x v="1"/>
    <x v="1"/>
  </r>
  <r>
    <m/>
    <m/>
    <x v="2"/>
    <m/>
    <x v="3"/>
    <x v="3"/>
    <x v="6"/>
    <x v="7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0">
  <r>
    <n v="11224319"/>
    <n v="62"/>
    <x v="0"/>
    <n v="72"/>
    <x v="0"/>
    <x v="0"/>
    <x v="0"/>
    <x v="0"/>
    <x v="0"/>
  </r>
  <r>
    <n v="11234121"/>
    <n v="26"/>
    <x v="0"/>
    <n v="64"/>
    <x v="0"/>
    <x v="0"/>
    <x v="0"/>
    <x v="0"/>
    <x v="0"/>
  </r>
  <r>
    <n v="11249001"/>
    <n v="77"/>
    <x v="0"/>
    <n v="51"/>
    <x v="1"/>
    <x v="1"/>
    <x v="1"/>
    <x v="1"/>
    <x v="0"/>
  </r>
  <r>
    <n v="11215246"/>
    <n v="71"/>
    <x v="0"/>
    <n v="67"/>
    <x v="2"/>
    <x v="2"/>
    <x v="0"/>
    <x v="1"/>
    <x v="1"/>
  </r>
  <r>
    <n v="11228472"/>
    <n v="32"/>
    <x v="0"/>
    <n v="50"/>
    <x v="1"/>
    <x v="1"/>
    <x v="2"/>
    <x v="0"/>
    <x v="2"/>
  </r>
  <r>
    <n v="617387650"/>
    <n v="41"/>
    <x v="0"/>
    <n v="37"/>
    <x v="1"/>
    <x v="1"/>
    <x v="3"/>
    <x v="0"/>
    <x v="0"/>
  </r>
  <r>
    <n v="620256188"/>
    <n v="39"/>
    <x v="0"/>
    <n v="70"/>
    <x v="3"/>
    <x v="3"/>
    <x v="0"/>
    <x v="0"/>
    <x v="3"/>
  </r>
  <r>
    <n v="620259787"/>
    <n v="30"/>
    <x v="0"/>
    <n v="37"/>
    <x v="1"/>
    <x v="1"/>
    <x v="4"/>
    <x v="2"/>
    <x v="4"/>
  </r>
  <r>
    <n v="620609536"/>
    <n v="22"/>
    <x v="0"/>
    <n v="43"/>
    <x v="1"/>
    <x v="1"/>
    <x v="5"/>
    <x v="0"/>
    <x v="1"/>
  </r>
  <r>
    <n v="620609536"/>
    <n v="82"/>
    <x v="0"/>
    <n v="43"/>
    <x v="1"/>
    <x v="1"/>
    <x v="6"/>
    <x v="0"/>
    <x v="1"/>
  </r>
  <r>
    <n v="10763112"/>
    <n v="44"/>
    <x v="0"/>
    <n v="41"/>
    <x v="4"/>
    <x v="4"/>
    <x v="0"/>
    <x v="3"/>
    <x v="1"/>
  </r>
  <r>
    <n v="11220164"/>
    <n v="73"/>
    <x v="0"/>
    <n v="53"/>
    <x v="5"/>
    <x v="5"/>
    <x v="7"/>
    <x v="1"/>
    <x v="2"/>
  </r>
  <r>
    <n v="11247787"/>
    <n v="29"/>
    <x v="1"/>
    <n v="54"/>
    <x v="6"/>
    <x v="6"/>
    <x v="0"/>
    <x v="1"/>
    <x v="0"/>
  </r>
  <r>
    <n v="11247806"/>
    <n v="75"/>
    <x v="0"/>
    <n v="54"/>
    <x v="6"/>
    <x v="6"/>
    <x v="8"/>
    <x v="1"/>
    <x v="0"/>
  </r>
  <r>
    <n v="11275142"/>
    <n v="79"/>
    <x v="0"/>
    <n v="48"/>
    <x v="7"/>
    <x v="7"/>
    <x v="9"/>
    <x v="0"/>
    <x v="1"/>
  </r>
  <r>
    <n v="620643010"/>
    <n v="69"/>
    <x v="0"/>
    <n v="48"/>
    <x v="1"/>
    <x v="1"/>
    <x v="10"/>
    <x v="0"/>
    <x v="0"/>
  </r>
  <r>
    <n v="11210685"/>
    <n v="33"/>
    <x v="0"/>
    <n v="41"/>
    <x v="4"/>
    <x v="4"/>
    <x v="0"/>
    <x v="0"/>
    <x v="0"/>
  </r>
  <r>
    <n v="11266907"/>
    <n v="62"/>
    <x v="0"/>
    <n v="54"/>
    <x v="3"/>
    <x v="2"/>
    <x v="8"/>
    <x v="0"/>
    <x v="0"/>
  </r>
  <r>
    <n v="11271366"/>
    <n v="37"/>
    <x v="0"/>
    <n v="52"/>
    <x v="3"/>
    <x v="2"/>
    <x v="0"/>
    <x v="0"/>
    <x v="0"/>
  </r>
  <r>
    <n v="11271361"/>
    <n v="32"/>
    <x v="0"/>
    <n v="47"/>
    <x v="1"/>
    <x v="1"/>
    <x v="8"/>
    <x v="0"/>
    <x v="5"/>
  </r>
  <r>
    <n v="11270934"/>
    <n v="54"/>
    <x v="0"/>
    <n v="20"/>
    <x v="8"/>
    <x v="8"/>
    <x v="10"/>
    <x v="0"/>
    <x v="0"/>
  </r>
  <r>
    <n v="11270757"/>
    <n v="26"/>
    <x v="0"/>
    <n v="58"/>
    <x v="9"/>
    <x v="6"/>
    <x v="0"/>
    <x v="0"/>
    <x v="3"/>
  </r>
  <r>
    <n v="11275113"/>
    <n v="38"/>
    <x v="0"/>
    <n v="59"/>
    <x v="10"/>
    <x v="4"/>
    <x v="4"/>
    <x v="1"/>
    <x v="0"/>
  </r>
  <r>
    <n v="11272005"/>
    <n v="13"/>
    <x v="0"/>
    <n v="42"/>
    <x v="1"/>
    <x v="1"/>
    <x v="11"/>
    <x v="0"/>
    <x v="2"/>
  </r>
  <r>
    <n v="616170497"/>
    <n v="44"/>
    <x v="0"/>
    <n v="27"/>
    <x v="1"/>
    <x v="1"/>
    <x v="12"/>
    <x v="4"/>
    <x v="6"/>
  </r>
  <r>
    <n v="619077995"/>
    <n v="81"/>
    <x v="1"/>
    <n v="22"/>
    <x v="0"/>
    <x v="3"/>
    <x v="0"/>
    <x v="4"/>
    <x v="0"/>
  </r>
  <r>
    <n v="620534642"/>
    <n v="5"/>
    <x v="0"/>
    <n v="65"/>
    <x v="1"/>
    <x v="1"/>
    <x v="7"/>
    <x v="0"/>
    <x v="3"/>
  </r>
  <r>
    <n v="620609434"/>
    <n v="42"/>
    <x v="0"/>
    <n v="40"/>
    <x v="7"/>
    <x v="4"/>
    <x v="0"/>
    <x v="0"/>
    <x v="0"/>
  </r>
  <r>
    <n v="11269805"/>
    <n v="39"/>
    <x v="0"/>
    <n v="40"/>
    <x v="3"/>
    <x v="9"/>
    <x v="2"/>
    <x v="0"/>
    <x v="0"/>
  </r>
  <r>
    <n v="11277917"/>
    <n v="33"/>
    <x v="0"/>
    <n v="20"/>
    <x v="1"/>
    <x v="1"/>
    <x v="8"/>
    <x v="0"/>
    <x v="4"/>
  </r>
  <r>
    <n v="617374496"/>
    <n v="69"/>
    <x v="0"/>
    <n v="59"/>
    <x v="1"/>
    <x v="1"/>
    <x v="7"/>
    <x v="0"/>
    <x v="3"/>
  </r>
  <r>
    <n v="11252690"/>
    <n v="76"/>
    <x v="0"/>
    <n v="36"/>
    <x v="0"/>
    <x v="2"/>
    <x v="10"/>
    <x v="1"/>
    <x v="2"/>
  </r>
  <r>
    <n v="620664035"/>
    <n v="26"/>
    <x v="0"/>
    <n v="42"/>
    <x v="1"/>
    <x v="1"/>
    <x v="11"/>
    <x v="5"/>
    <x v="6"/>
  </r>
  <r>
    <n v="619432241"/>
    <n v="7"/>
    <x v="0"/>
    <n v="49"/>
    <x v="11"/>
    <x v="5"/>
    <x v="0"/>
    <x v="0"/>
    <x v="0"/>
  </r>
  <r>
    <n v="616254882"/>
    <n v="47"/>
    <x v="0"/>
    <n v="60"/>
    <x v="1"/>
    <x v="1"/>
    <x v="9"/>
    <x v="0"/>
    <x v="0"/>
  </r>
  <r>
    <n v="11238650"/>
    <n v="13"/>
    <x v="0"/>
    <n v="59"/>
    <x v="12"/>
    <x v="5"/>
    <x v="0"/>
    <x v="0"/>
    <x v="0"/>
  </r>
  <r>
    <n v="11222838"/>
    <n v="7"/>
    <x v="0"/>
    <n v="77"/>
    <x v="10"/>
    <x v="4"/>
    <x v="0"/>
    <x v="1"/>
    <x v="0"/>
  </r>
  <r>
    <n v="11210068"/>
    <n v="6"/>
    <x v="0"/>
    <n v="85"/>
    <x v="11"/>
    <x v="8"/>
    <x v="0"/>
    <x v="3"/>
    <x v="3"/>
  </r>
  <r>
    <n v="11210068"/>
    <n v="42"/>
    <x v="0"/>
    <n v="85"/>
    <x v="11"/>
    <x v="8"/>
    <x v="0"/>
    <x v="3"/>
    <x v="3"/>
  </r>
  <r>
    <n v="11231114"/>
    <n v="34"/>
    <x v="0"/>
    <n v="61"/>
    <x v="5"/>
    <x v="8"/>
    <x v="0"/>
    <x v="3"/>
    <x v="0"/>
  </r>
  <r>
    <n v="11251768"/>
    <n v="32"/>
    <x v="0"/>
    <n v="60"/>
    <x v="5"/>
    <x v="8"/>
    <x v="0"/>
    <x v="3"/>
    <x v="0"/>
  </r>
  <r>
    <n v="11278390"/>
    <n v="21"/>
    <x v="0"/>
    <n v="57"/>
    <x v="1"/>
    <x v="1"/>
    <x v="13"/>
    <x v="3"/>
    <x v="3"/>
  </r>
  <r>
    <n v="618407311"/>
    <n v="35"/>
    <x v="0"/>
    <n v="22"/>
    <x v="3"/>
    <x v="2"/>
    <x v="0"/>
    <x v="0"/>
    <x v="2"/>
  </r>
  <r>
    <n v="620210246"/>
    <n v="60"/>
    <x v="0"/>
    <n v="50"/>
    <x v="9"/>
    <x v="5"/>
    <x v="0"/>
    <x v="0"/>
    <x v="0"/>
  </r>
  <r>
    <n v="11281021"/>
    <n v="35"/>
    <x v="0"/>
    <n v="63"/>
    <x v="11"/>
    <x v="8"/>
    <x v="1"/>
    <x v="1"/>
    <x v="0"/>
  </r>
  <r>
    <n v="11116179"/>
    <n v="37"/>
    <x v="0"/>
    <n v="82"/>
    <x v="1"/>
    <x v="1"/>
    <x v="0"/>
    <x v="5"/>
    <x v="0"/>
  </r>
  <r>
    <n v="11116179"/>
    <n v="74"/>
    <x v="1"/>
    <n v="82"/>
    <x v="1"/>
    <x v="1"/>
    <x v="0"/>
    <x v="5"/>
    <x v="0"/>
  </r>
  <r>
    <n v="10980307"/>
    <n v="35"/>
    <x v="0"/>
    <n v="80"/>
    <x v="1"/>
    <x v="1"/>
    <x v="0"/>
    <x v="5"/>
    <x v="0"/>
  </r>
  <r>
    <n v="10765935"/>
    <n v="22"/>
    <x v="0"/>
    <n v="81"/>
    <x v="1"/>
    <x v="1"/>
    <x v="0"/>
    <x v="5"/>
    <x v="0"/>
  </r>
  <r>
    <n v="11105026"/>
    <n v="34"/>
    <x v="0"/>
    <n v="80"/>
    <x v="1"/>
    <x v="1"/>
    <x v="0"/>
    <x v="5"/>
    <x v="5"/>
  </r>
  <r>
    <n v="11210851"/>
    <n v="28"/>
    <x v="0"/>
    <n v="69"/>
    <x v="1"/>
    <x v="1"/>
    <x v="0"/>
    <x v="5"/>
    <x v="2"/>
  </r>
  <r>
    <n v="11215784"/>
    <n v="62"/>
    <x v="0"/>
    <n v="87"/>
    <x v="1"/>
    <x v="1"/>
    <x v="0"/>
    <x v="5"/>
    <x v="0"/>
  </r>
  <r>
    <n v="11188013"/>
    <n v="34"/>
    <x v="0"/>
    <n v="77"/>
    <x v="1"/>
    <x v="1"/>
    <x v="0"/>
    <x v="5"/>
    <x v="0"/>
  </r>
  <r>
    <n v="11214711"/>
    <n v="51"/>
    <x v="0"/>
    <n v="84"/>
    <x v="1"/>
    <x v="1"/>
    <x v="0"/>
    <x v="5"/>
    <x v="3"/>
  </r>
  <r>
    <n v="10765955"/>
    <n v="17"/>
    <x v="0"/>
    <n v="76"/>
    <x v="1"/>
    <x v="1"/>
    <x v="0"/>
    <x v="5"/>
    <x v="0"/>
  </r>
  <r>
    <n v="10910072"/>
    <n v="56"/>
    <x v="0"/>
    <n v="76"/>
    <x v="1"/>
    <x v="1"/>
    <x v="0"/>
    <x v="5"/>
    <x v="0"/>
  </r>
  <r>
    <n v="11217257"/>
    <n v="8"/>
    <x v="0"/>
    <n v="83"/>
    <x v="1"/>
    <x v="1"/>
    <x v="0"/>
    <x v="5"/>
    <x v="4"/>
  </r>
  <r>
    <n v="11218459"/>
    <n v="32"/>
    <x v="1"/>
    <n v="81"/>
    <x v="1"/>
    <x v="1"/>
    <x v="0"/>
    <x v="5"/>
    <x v="2"/>
  </r>
  <r>
    <n v="11217900"/>
    <n v="62"/>
    <x v="0"/>
    <n v="69"/>
    <x v="1"/>
    <x v="1"/>
    <x v="0"/>
    <x v="5"/>
    <x v="3"/>
  </r>
  <r>
    <n v="11265205"/>
    <n v="21"/>
    <x v="0"/>
    <n v="45"/>
    <x v="7"/>
    <x v="4"/>
    <x v="1"/>
    <x v="1"/>
    <x v="1"/>
  </r>
  <r>
    <n v="11270669"/>
    <n v="73"/>
    <x v="0"/>
    <n v="37"/>
    <x v="1"/>
    <x v="1"/>
    <x v="7"/>
    <x v="0"/>
    <x v="2"/>
  </r>
  <r>
    <n v="11276478"/>
    <n v="65"/>
    <x v="0"/>
    <n v="45"/>
    <x v="12"/>
    <x v="10"/>
    <x v="6"/>
    <x v="0"/>
    <x v="2"/>
  </r>
  <r>
    <n v="11280955"/>
    <n v="87"/>
    <x v="0"/>
    <n v="45"/>
    <x v="7"/>
    <x v="7"/>
    <x v="1"/>
    <x v="0"/>
    <x v="0"/>
  </r>
  <r>
    <n v="11276502"/>
    <n v="73"/>
    <x v="1"/>
    <n v="62"/>
    <x v="1"/>
    <x v="1"/>
    <x v="1"/>
    <x v="0"/>
    <x v="0"/>
  </r>
  <r>
    <n v="617307751"/>
    <n v="34"/>
    <x v="0"/>
    <n v="57"/>
    <x v="1"/>
    <x v="1"/>
    <x v="11"/>
    <x v="5"/>
    <x v="2"/>
  </r>
  <r>
    <n v="620719078"/>
    <n v="76"/>
    <x v="0"/>
    <n v="53"/>
    <x v="1"/>
    <x v="1"/>
    <x v="14"/>
    <x v="0"/>
    <x v="0"/>
  </r>
  <r>
    <n v="620602414"/>
    <n v="81"/>
    <x v="1"/>
    <n v="59"/>
    <x v="9"/>
    <x v="5"/>
    <x v="0"/>
    <x v="0"/>
    <x v="4"/>
  </r>
  <r>
    <n v="11187562"/>
    <n v="24"/>
    <x v="0"/>
    <n v="54"/>
    <x v="1"/>
    <x v="1"/>
    <x v="3"/>
    <x v="0"/>
    <x v="0"/>
  </r>
  <r>
    <n v="11288887"/>
    <n v="50"/>
    <x v="0"/>
    <n v="48"/>
    <x v="7"/>
    <x v="7"/>
    <x v="2"/>
    <x v="0"/>
    <x v="0"/>
  </r>
  <r>
    <n v="11289536"/>
    <n v="83"/>
    <x v="0"/>
    <n v="28"/>
    <x v="5"/>
    <x v="8"/>
    <x v="2"/>
    <x v="0"/>
    <x v="2"/>
  </r>
  <r>
    <n v="617275152"/>
    <n v="70"/>
    <x v="0"/>
    <n v="61"/>
    <x v="7"/>
    <x v="11"/>
    <x v="0"/>
    <x v="0"/>
    <x v="3"/>
  </r>
  <r>
    <n v="617346377"/>
    <n v="20"/>
    <x v="0"/>
    <n v="52"/>
    <x v="1"/>
    <x v="1"/>
    <x v="0"/>
    <x v="6"/>
    <x v="2"/>
  </r>
  <r>
    <n v="617346387"/>
    <n v="32"/>
    <x v="0"/>
    <n v="42"/>
    <x v="9"/>
    <x v="2"/>
    <x v="0"/>
    <x v="0"/>
    <x v="5"/>
  </r>
  <r>
    <n v="617311613"/>
    <n v="41"/>
    <x v="0"/>
    <n v="27"/>
    <x v="1"/>
    <x v="1"/>
    <x v="8"/>
    <x v="4"/>
    <x v="0"/>
  </r>
  <r>
    <n v="620465841"/>
    <n v="20"/>
    <x v="1"/>
    <n v="24"/>
    <x v="1"/>
    <x v="1"/>
    <x v="11"/>
    <x v="0"/>
    <x v="0"/>
  </r>
  <r>
    <n v="620347238"/>
    <n v="29"/>
    <x v="0"/>
    <n v="35"/>
    <x v="0"/>
    <x v="12"/>
    <x v="0"/>
    <x v="0"/>
    <x v="1"/>
  </r>
  <r>
    <n v="11214137"/>
    <n v="13"/>
    <x v="0"/>
    <n v="51"/>
    <x v="1"/>
    <x v="1"/>
    <x v="6"/>
    <x v="3"/>
    <x v="1"/>
  </r>
  <r>
    <n v="11187034"/>
    <n v="83"/>
    <x v="0"/>
    <n v="46"/>
    <x v="1"/>
    <x v="1"/>
    <x v="5"/>
    <x v="0"/>
    <x v="1"/>
  </r>
  <r>
    <n v="11281866"/>
    <n v="31"/>
    <x v="0"/>
    <n v="56"/>
    <x v="1"/>
    <x v="1"/>
    <x v="1"/>
    <x v="0"/>
    <x v="0"/>
  </r>
  <r>
    <n v="11285113"/>
    <n v="35"/>
    <x v="0"/>
    <n v="45"/>
    <x v="3"/>
    <x v="11"/>
    <x v="15"/>
    <x v="0"/>
    <x v="0"/>
  </r>
  <r>
    <n v="620861081"/>
    <n v="86"/>
    <x v="0"/>
    <n v="59"/>
    <x v="1"/>
    <x v="1"/>
    <x v="11"/>
    <x v="6"/>
    <x v="6"/>
  </r>
  <r>
    <n v="617285579"/>
    <n v="40"/>
    <x v="0"/>
    <n v="52"/>
    <x v="1"/>
    <x v="1"/>
    <x v="2"/>
    <x v="0"/>
    <x v="0"/>
  </r>
  <r>
    <n v="11284278"/>
    <n v="44"/>
    <x v="1"/>
    <n v="57"/>
    <x v="1"/>
    <x v="1"/>
    <x v="2"/>
    <x v="0"/>
    <x v="2"/>
  </r>
  <r>
    <n v="11280180"/>
    <n v="70"/>
    <x v="0"/>
    <n v="55"/>
    <x v="10"/>
    <x v="4"/>
    <x v="0"/>
    <x v="5"/>
    <x v="0"/>
  </r>
  <r>
    <n v="11285868"/>
    <n v="78"/>
    <x v="0"/>
    <n v="42"/>
    <x v="9"/>
    <x v="6"/>
    <x v="0"/>
    <x v="4"/>
    <x v="0"/>
  </r>
  <r>
    <n v="11296601"/>
    <n v="10"/>
    <x v="1"/>
    <n v="55"/>
    <x v="3"/>
    <x v="3"/>
    <x v="1"/>
    <x v="0"/>
    <x v="0"/>
  </r>
  <r>
    <n v="11296284"/>
    <n v="68"/>
    <x v="0"/>
    <n v="43"/>
    <x v="2"/>
    <x v="13"/>
    <x v="10"/>
    <x v="0"/>
    <x v="0"/>
  </r>
  <r>
    <n v="11281815"/>
    <n v="47"/>
    <x v="0"/>
    <n v="51"/>
    <x v="4"/>
    <x v="5"/>
    <x v="10"/>
    <x v="5"/>
    <x v="1"/>
  </r>
  <r>
    <n v="11302695"/>
    <n v="78"/>
    <x v="0"/>
    <n v="33"/>
    <x v="9"/>
    <x v="8"/>
    <x v="9"/>
    <x v="0"/>
    <x v="1"/>
  </r>
  <r>
    <n v="11295213"/>
    <n v="34"/>
    <x v="0"/>
    <n v="63"/>
    <x v="5"/>
    <x v="0"/>
    <x v="0"/>
    <x v="0"/>
    <x v="0"/>
  </r>
  <r>
    <n v="11296199"/>
    <n v="42"/>
    <x v="1"/>
    <n v="77"/>
    <x v="9"/>
    <x v="3"/>
    <x v="13"/>
    <x v="0"/>
    <x v="3"/>
  </r>
  <r>
    <n v="11298714"/>
    <n v="62"/>
    <x v="0"/>
    <n v="53"/>
    <x v="5"/>
    <x v="8"/>
    <x v="0"/>
    <x v="0"/>
    <x v="0"/>
  </r>
  <r>
    <n v="11216445"/>
    <n v="13"/>
    <x v="1"/>
    <n v="75"/>
    <x v="1"/>
    <x v="1"/>
    <x v="2"/>
    <x v="5"/>
    <x v="0"/>
  </r>
  <r>
    <n v="11156380"/>
    <n v="73"/>
    <x v="0"/>
    <n v="79"/>
    <x v="1"/>
    <x v="1"/>
    <x v="0"/>
    <x v="5"/>
    <x v="3"/>
  </r>
  <r>
    <n v="11224271"/>
    <n v="12"/>
    <x v="0"/>
    <n v="50"/>
    <x v="1"/>
    <x v="1"/>
    <x v="12"/>
    <x v="0"/>
    <x v="5"/>
  </r>
  <r>
    <n v="11132919"/>
    <n v="41"/>
    <x v="0"/>
    <n v="68"/>
    <x v="12"/>
    <x v="0"/>
    <x v="0"/>
    <x v="5"/>
    <x v="0"/>
  </r>
  <r>
    <n v="11185726"/>
    <n v="51"/>
    <x v="0"/>
    <n v="79"/>
    <x v="1"/>
    <x v="1"/>
    <x v="0"/>
    <x v="5"/>
    <x v="0"/>
  </r>
  <r>
    <n v="11220195"/>
    <n v="77"/>
    <x v="0"/>
    <n v="79"/>
    <x v="1"/>
    <x v="1"/>
    <x v="0"/>
    <x v="5"/>
    <x v="6"/>
  </r>
  <r>
    <n v="11221908"/>
    <n v="83"/>
    <x v="0"/>
    <n v="75"/>
    <x v="1"/>
    <x v="1"/>
    <x v="0"/>
    <x v="5"/>
    <x v="5"/>
  </r>
  <r>
    <n v="11232453"/>
    <n v="8"/>
    <x v="0"/>
    <n v="81"/>
    <x v="1"/>
    <x v="1"/>
    <x v="0"/>
    <x v="5"/>
    <x v="3"/>
  </r>
  <r>
    <n v="11104897"/>
    <n v="72"/>
    <x v="0"/>
    <n v="71"/>
    <x v="1"/>
    <x v="1"/>
    <x v="0"/>
    <x v="5"/>
    <x v="0"/>
  </r>
  <r>
    <n v="11132312"/>
    <n v="14"/>
    <x v="1"/>
    <n v="74"/>
    <x v="1"/>
    <x v="1"/>
    <x v="10"/>
    <x v="5"/>
    <x v="0"/>
  </r>
  <r>
    <n v="11255507"/>
    <n v="25"/>
    <x v="0"/>
    <n v="72"/>
    <x v="3"/>
    <x v="11"/>
    <x v="0"/>
    <x v="5"/>
    <x v="0"/>
  </r>
  <r>
    <n v="620860226"/>
    <n v="60"/>
    <x v="1"/>
    <n v="36"/>
    <x v="6"/>
    <x v="6"/>
    <x v="0"/>
    <x v="4"/>
    <x v="4"/>
  </r>
  <r>
    <n v="10659320"/>
    <n v="4"/>
    <x v="0"/>
    <n v="45"/>
    <x v="3"/>
    <x v="8"/>
    <x v="0"/>
    <x v="4"/>
    <x v="4"/>
  </r>
  <r>
    <n v="10909798"/>
    <n v="2"/>
    <x v="0"/>
    <n v="47"/>
    <x v="9"/>
    <x v="8"/>
    <x v="0"/>
    <x v="4"/>
    <x v="3"/>
  </r>
  <r>
    <n v="11250678"/>
    <n v="99"/>
    <x v="0"/>
    <n v="26"/>
    <x v="3"/>
    <x v="8"/>
    <x v="0"/>
    <x v="4"/>
    <x v="0"/>
  </r>
  <r>
    <n v="11264086"/>
    <n v="29"/>
    <x v="0"/>
    <n v="65"/>
    <x v="1"/>
    <x v="1"/>
    <x v="10"/>
    <x v="0"/>
    <x v="3"/>
  </r>
  <r>
    <n v="11242517"/>
    <n v="83"/>
    <x v="0"/>
    <n v="43"/>
    <x v="3"/>
    <x v="8"/>
    <x v="0"/>
    <x v="4"/>
    <x v="0"/>
  </r>
  <r>
    <n v="11271029"/>
    <n v="14"/>
    <x v="0"/>
    <n v="36"/>
    <x v="1"/>
    <x v="1"/>
    <x v="8"/>
    <x v="4"/>
    <x v="0"/>
  </r>
  <r>
    <n v="11289614"/>
    <n v="38"/>
    <x v="1"/>
    <n v="61"/>
    <x v="1"/>
    <x v="1"/>
    <x v="16"/>
    <x v="1"/>
    <x v="0"/>
  </r>
  <r>
    <n v="11293132"/>
    <n v="77"/>
    <x v="1"/>
    <n v="46"/>
    <x v="8"/>
    <x v="0"/>
    <x v="6"/>
    <x v="0"/>
    <x v="2"/>
  </r>
  <r>
    <n v="11298834"/>
    <n v="15"/>
    <x v="0"/>
    <n v="76"/>
    <x v="3"/>
    <x v="3"/>
    <x v="0"/>
    <x v="0"/>
    <x v="6"/>
  </r>
  <r>
    <n v="11303547"/>
    <n v="75"/>
    <x v="0"/>
    <n v="40"/>
    <x v="9"/>
    <x v="2"/>
    <x v="10"/>
    <x v="0"/>
    <x v="0"/>
  </r>
  <r>
    <n v="11304696"/>
    <n v="40"/>
    <x v="0"/>
    <n v="40"/>
    <x v="9"/>
    <x v="5"/>
    <x v="9"/>
    <x v="0"/>
    <x v="0"/>
  </r>
  <r>
    <n v="620609316"/>
    <n v="4"/>
    <x v="0"/>
    <n v="25"/>
    <x v="2"/>
    <x v="4"/>
    <x v="0"/>
    <x v="4"/>
    <x v="0"/>
  </r>
  <r>
    <n v="11305123"/>
    <n v="80"/>
    <x v="0"/>
    <n v="53"/>
    <x v="6"/>
    <x v="3"/>
    <x v="2"/>
    <x v="0"/>
    <x v="0"/>
  </r>
  <r>
    <n v="11300894"/>
    <n v="28"/>
    <x v="0"/>
    <n v="64"/>
    <x v="7"/>
    <x v="8"/>
    <x v="11"/>
    <x v="0"/>
    <x v="0"/>
  </r>
  <r>
    <n v="11304524"/>
    <n v="37"/>
    <x v="0"/>
    <n v="75"/>
    <x v="0"/>
    <x v="2"/>
    <x v="8"/>
    <x v="0"/>
    <x v="3"/>
  </r>
  <r>
    <n v="11309115"/>
    <n v="83"/>
    <x v="1"/>
    <n v="51"/>
    <x v="9"/>
    <x v="0"/>
    <x v="13"/>
    <x v="0"/>
    <x v="0"/>
  </r>
  <r>
    <n v="11309098"/>
    <n v="84"/>
    <x v="1"/>
    <n v="46"/>
    <x v="12"/>
    <x v="8"/>
    <x v="9"/>
    <x v="0"/>
    <x v="1"/>
  </r>
  <r>
    <n v="11309101"/>
    <n v="72"/>
    <x v="0"/>
    <n v="62"/>
    <x v="5"/>
    <x v="8"/>
    <x v="2"/>
    <x v="0"/>
    <x v="3"/>
  </r>
  <r>
    <n v="11309375"/>
    <n v="66"/>
    <x v="1"/>
    <n v="75"/>
    <x v="0"/>
    <x v="6"/>
    <x v="2"/>
    <x v="0"/>
    <x v="0"/>
  </r>
  <r>
    <n v="617400325"/>
    <n v="37"/>
    <x v="0"/>
    <n v="40"/>
    <x v="9"/>
    <x v="14"/>
    <x v="0"/>
    <x v="5"/>
    <x v="6"/>
  </r>
  <r>
    <n v="11255619"/>
    <n v="56"/>
    <x v="0"/>
    <n v="58"/>
    <x v="1"/>
    <x v="1"/>
    <x v="2"/>
    <x v="1"/>
    <x v="0"/>
  </r>
  <r>
    <n v="616259316"/>
    <n v="40"/>
    <x v="0"/>
    <n v="55"/>
    <x v="7"/>
    <x v="3"/>
    <x v="0"/>
    <x v="0"/>
    <x v="0"/>
  </r>
  <r>
    <n v="11307407"/>
    <n v="15"/>
    <x v="0"/>
    <n v="56"/>
    <x v="8"/>
    <x v="8"/>
    <x v="0"/>
    <x v="3"/>
    <x v="3"/>
  </r>
  <r>
    <n v="11315087"/>
    <n v="112"/>
    <x v="1"/>
    <n v="43"/>
    <x v="3"/>
    <x v="11"/>
    <x v="1"/>
    <x v="1"/>
    <x v="2"/>
  </r>
  <r>
    <n v="11318313"/>
    <n v="67"/>
    <x v="0"/>
    <n v="24"/>
    <x v="3"/>
    <x v="11"/>
    <x v="1"/>
    <x v="1"/>
    <x v="2"/>
  </r>
  <r>
    <m/>
    <m/>
    <x v="2"/>
    <m/>
    <x v="1"/>
    <x v="1"/>
    <x v="0"/>
    <x v="7"/>
    <x v="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12">
  <r>
    <n v="11228949"/>
    <n v="48"/>
    <s v="GOL"/>
    <x v="0"/>
    <x v="0"/>
    <m/>
    <m/>
    <n v="5"/>
    <x v="0"/>
  </r>
  <r>
    <n v="11210308"/>
    <n v="67"/>
    <s v="FALLO"/>
    <x v="1"/>
    <x v="1"/>
    <n v="4"/>
    <n v="14"/>
    <n v="5"/>
    <x v="1"/>
  </r>
  <r>
    <n v="11215237"/>
    <n v="29"/>
    <s v="FALLO"/>
    <x v="2"/>
    <x v="0"/>
    <m/>
    <m/>
    <n v="5"/>
    <x v="2"/>
  </r>
  <r>
    <n v="11262798"/>
    <n v="7"/>
    <s v="GOL"/>
    <x v="2"/>
    <x v="0"/>
    <m/>
    <m/>
    <n v="5"/>
    <x v="1"/>
  </r>
  <r>
    <n v="11228498"/>
    <n v="57"/>
    <s v="GOL"/>
    <x v="1"/>
    <x v="2"/>
    <n v="4"/>
    <n v="14"/>
    <n v="5"/>
    <x v="3"/>
  </r>
  <r>
    <n v="11263713"/>
    <n v="27"/>
    <s v="GOL"/>
    <x v="2"/>
    <x v="0"/>
    <n v="4"/>
    <n v="14"/>
    <n v="5"/>
    <x v="3"/>
  </r>
  <r>
    <n v="11220111"/>
    <n v="3"/>
    <s v="FALLO"/>
    <x v="3"/>
    <x v="3"/>
    <n v="10"/>
    <n v="6"/>
    <n v="5"/>
    <x v="4"/>
  </r>
  <r>
    <n v="11220111"/>
    <n v="81"/>
    <s v="GOL"/>
    <x v="3"/>
    <x v="3"/>
    <n v="10"/>
    <n v="3"/>
    <n v="5"/>
    <x v="4"/>
  </r>
  <r>
    <n v="11238582"/>
    <n v="18"/>
    <s v="FALLO"/>
    <x v="2"/>
    <x v="2"/>
    <n v="8"/>
    <n v="3"/>
    <n v="5"/>
    <x v="5"/>
  </r>
  <r>
    <n v="620073954"/>
    <n v="60"/>
    <s v="GOL"/>
    <x v="2"/>
    <x v="0"/>
    <n v="9"/>
    <n v="7"/>
    <n v="5"/>
    <x v="6"/>
  </r>
  <r>
    <n v="11260861"/>
    <n v="8"/>
    <s v="GOL"/>
    <x v="2"/>
    <x v="0"/>
    <m/>
    <n v="15"/>
    <n v="5"/>
    <x v="5"/>
  </r>
  <r>
    <n v="11200580"/>
    <n v="78"/>
    <s v="FALLO"/>
    <x v="2"/>
    <x v="0"/>
    <n v="5"/>
    <n v="17"/>
    <n v="5"/>
    <x v="0"/>
  </r>
  <r>
    <n v="11214754"/>
    <n v="32"/>
    <s v="GOL"/>
    <x v="2"/>
    <x v="0"/>
    <m/>
    <m/>
    <n v="5"/>
    <x v="0"/>
  </r>
  <r>
    <n v="11214754"/>
    <n v="39"/>
    <s v="FALLO"/>
    <x v="2"/>
    <x v="0"/>
    <m/>
    <m/>
    <n v="5"/>
    <x v="0"/>
  </r>
  <r>
    <n v="11235946"/>
    <n v="27"/>
    <s v="FALLO"/>
    <x v="2"/>
    <x v="0"/>
    <n v="2"/>
    <n v="15"/>
    <n v="5"/>
    <x v="6"/>
  </r>
  <r>
    <n v="11251176"/>
    <n v="40"/>
    <s v="GOL"/>
    <x v="2"/>
    <x v="0"/>
    <m/>
    <m/>
    <n v="5"/>
    <x v="0"/>
  </r>
  <r>
    <n v="11263686"/>
    <n v="15"/>
    <s v="FALLO"/>
    <x v="2"/>
    <x v="0"/>
    <n v="4"/>
    <n v="15"/>
    <n v="5"/>
    <x v="5"/>
  </r>
  <r>
    <n v="11241733"/>
    <n v="16"/>
    <s v="GOL"/>
    <x v="2"/>
    <x v="4"/>
    <n v="6"/>
    <n v="5"/>
    <n v="5"/>
    <x v="1"/>
  </r>
  <r>
    <n v="11241732"/>
    <n v="36"/>
    <s v="GOL"/>
    <x v="2"/>
    <x v="0"/>
    <n v="6"/>
    <n v="5"/>
    <n v="5"/>
    <x v="3"/>
  </r>
  <r>
    <n v="11251179"/>
    <n v="83"/>
    <s v="GOL"/>
    <x v="2"/>
    <x v="0"/>
    <n v="6"/>
    <n v="5"/>
    <n v="5"/>
    <x v="1"/>
  </r>
  <r>
    <n v="11264106"/>
    <n v="21"/>
    <s v="GOL"/>
    <x v="2"/>
    <x v="2"/>
    <n v="6"/>
    <n v="5"/>
    <n v="5"/>
    <x v="3"/>
  </r>
  <r>
    <n v="11265025"/>
    <n v="32"/>
    <s v="GOL"/>
    <x v="3"/>
    <x v="0"/>
    <n v="6"/>
    <n v="5"/>
    <n v="5"/>
    <x v="4"/>
  </r>
  <r>
    <n v="11258670"/>
    <n v="34"/>
    <s v="GOL"/>
    <x v="2"/>
    <x v="0"/>
    <m/>
    <m/>
    <n v="5"/>
    <x v="1"/>
  </r>
  <r>
    <n v="11266615"/>
    <n v="114"/>
    <s v="GOL"/>
    <x v="2"/>
    <x v="0"/>
    <n v="6"/>
    <n v="16"/>
    <n v="5"/>
    <x v="3"/>
  </r>
  <r>
    <n v="11266842"/>
    <n v="47"/>
    <s v="FALLO"/>
    <x v="2"/>
    <x v="0"/>
    <n v="4"/>
    <n v="14"/>
    <n v="5"/>
    <x v="3"/>
  </r>
  <r>
    <n v="11270934"/>
    <n v="82"/>
    <s v="GOL"/>
    <x v="2"/>
    <x v="0"/>
    <n v="11"/>
    <n v="5"/>
    <n v="5"/>
    <x v="3"/>
  </r>
  <r>
    <n v="11274755"/>
    <n v="29"/>
    <s v="FALLO"/>
    <x v="2"/>
    <x v="0"/>
    <n v="15"/>
    <n v="16"/>
    <n v="5"/>
    <x v="5"/>
  </r>
  <r>
    <n v="11251211"/>
    <n v="17"/>
    <s v="FALLO"/>
    <x v="2"/>
    <x v="0"/>
    <n v="6"/>
    <n v="5"/>
    <n v="5"/>
    <x v="1"/>
  </r>
  <r>
    <n v="620447523"/>
    <n v="43"/>
    <s v="GOL"/>
    <x v="2"/>
    <x v="1"/>
    <n v="4"/>
    <n v="15"/>
    <n v="5"/>
    <x v="3"/>
  </r>
  <r>
    <n v="620447523"/>
    <n v="49"/>
    <s v="GOL"/>
    <x v="2"/>
    <x v="1"/>
    <n v="4"/>
    <n v="15"/>
    <n v="5"/>
    <x v="3"/>
  </r>
  <r>
    <n v="11218268"/>
    <n v="37"/>
    <s v="FALLO"/>
    <x v="2"/>
    <x v="5"/>
    <m/>
    <m/>
    <n v="5"/>
    <x v="7"/>
  </r>
  <r>
    <n v="11278127"/>
    <n v="3"/>
    <s v="GOL"/>
    <x v="2"/>
    <x v="0"/>
    <n v="15"/>
    <n v="5"/>
    <n v="5"/>
    <x v="3"/>
  </r>
  <r>
    <n v="616135430"/>
    <n v="11"/>
    <s v="GOL"/>
    <x v="2"/>
    <x v="3"/>
    <n v="5"/>
    <n v="11"/>
    <n v="5"/>
    <x v="4"/>
  </r>
  <r>
    <n v="11264172"/>
    <n v="15"/>
    <s v="FALLO"/>
    <x v="2"/>
    <x v="0"/>
    <n v="5"/>
    <n v="18"/>
    <n v="5"/>
    <x v="5"/>
  </r>
  <r>
    <n v="616226531"/>
    <n v="38"/>
    <s v="GOL"/>
    <x v="2"/>
    <x v="0"/>
    <n v="3"/>
    <n v="4"/>
    <n v="5"/>
    <x v="0"/>
  </r>
  <r>
    <n v="11276597"/>
    <n v="69"/>
    <s v="FALLO"/>
    <x v="2"/>
    <x v="0"/>
    <n v="11"/>
    <n v="8"/>
    <n v="5"/>
    <x v="7"/>
  </r>
  <r>
    <n v="616250119"/>
    <n v="38"/>
    <s v="FALLO"/>
    <x v="2"/>
    <x v="0"/>
    <n v="0"/>
    <n v="7"/>
    <n v="5"/>
    <x v="1"/>
  </r>
  <r>
    <n v="616250625"/>
    <n v="80"/>
    <s v="FALLO"/>
    <x v="2"/>
    <x v="0"/>
    <n v="2"/>
    <n v="9"/>
    <n v="5"/>
    <x v="0"/>
  </r>
  <r>
    <n v="620529177"/>
    <n v="79"/>
    <s v="FALLO"/>
    <x v="2"/>
    <x v="4"/>
    <n v="4"/>
    <n v="4"/>
    <n v="5"/>
    <x v="1"/>
  </r>
  <r>
    <n v="617267594"/>
    <n v="35"/>
    <s v="GOL"/>
    <x v="4"/>
    <x v="3"/>
    <m/>
    <m/>
    <n v="5"/>
    <x v="4"/>
  </r>
  <r>
    <n v="11202833"/>
    <n v="61"/>
    <s v="FALLO"/>
    <x v="0"/>
    <x v="0"/>
    <m/>
    <m/>
    <n v="5"/>
    <x v="0"/>
  </r>
  <r>
    <n v="11224455"/>
    <n v="61"/>
    <s v="FALLO"/>
    <x v="3"/>
    <x v="0"/>
    <m/>
    <m/>
    <n v="5"/>
    <x v="4"/>
  </r>
  <r>
    <n v="616135288"/>
    <n v="19"/>
    <s v="GOL"/>
    <x v="2"/>
    <x v="3"/>
    <n v="3"/>
    <n v="15"/>
    <n v="5"/>
    <x v="4"/>
  </r>
  <r>
    <n v="617267308"/>
    <n v="82"/>
    <s v="FALLO"/>
    <x v="2"/>
    <x v="2"/>
    <n v="3"/>
    <n v="17"/>
    <n v="5"/>
    <x v="2"/>
  </r>
  <r>
    <n v="616248844"/>
    <n v="55"/>
    <s v="FALLO"/>
    <x v="2"/>
    <x v="0"/>
    <n v="11"/>
    <n v="8"/>
    <n v="5"/>
    <x v="3"/>
  </r>
  <r>
    <n v="11281964"/>
    <n v="59"/>
    <s v="GOL"/>
    <x v="2"/>
    <x v="0"/>
    <n v="11"/>
    <n v="8"/>
    <n v="5"/>
    <x v="7"/>
  </r>
  <r>
    <n v="11238579"/>
    <n v="22"/>
    <s v="GOL"/>
    <x v="0"/>
    <x v="2"/>
    <m/>
    <m/>
    <n v="5"/>
    <x v="3"/>
  </r>
  <r>
    <n v="11278437"/>
    <n v="20"/>
    <s v="FALLO"/>
    <x v="4"/>
    <x v="2"/>
    <n v="8"/>
    <n v="4"/>
    <n v="5"/>
    <x v="2"/>
  </r>
  <r>
    <n v="11277706"/>
    <n v="77"/>
    <s v="GOL"/>
    <x v="3"/>
    <x v="0"/>
    <n v="2"/>
    <n v="15"/>
    <n v="5"/>
    <x v="4"/>
  </r>
  <r>
    <n v="11277707"/>
    <n v="6"/>
    <s v="FALLO"/>
    <x v="2"/>
    <x v="0"/>
    <n v="6"/>
    <n v="12"/>
    <n v="5"/>
    <x v="0"/>
  </r>
  <r>
    <n v="11277707"/>
    <n v="30"/>
    <s v="FALLO"/>
    <x v="2"/>
    <x v="0"/>
    <n v="0"/>
    <n v="12"/>
    <n v="5"/>
    <x v="0"/>
  </r>
  <r>
    <n v="11270686"/>
    <n v="35"/>
    <s v="GOL"/>
    <x v="2"/>
    <x v="5"/>
    <m/>
    <m/>
    <n v="5"/>
    <x v="5"/>
  </r>
  <r>
    <n v="620720387"/>
    <n v="75"/>
    <s v="FALLO"/>
    <x v="0"/>
    <x v="2"/>
    <m/>
    <m/>
    <n v="5"/>
    <x v="1"/>
  </r>
  <r>
    <n v="11280280"/>
    <n v="73"/>
    <s v="FALLO"/>
    <x v="5"/>
    <x v="0"/>
    <n v="2"/>
    <n v="14"/>
    <n v="5"/>
    <x v="7"/>
  </r>
  <r>
    <n v="619858793"/>
    <n v="79"/>
    <s v="FALLO"/>
    <x v="2"/>
    <x v="0"/>
    <n v="4"/>
    <n v="15"/>
    <n v="5"/>
    <x v="1"/>
  </r>
  <r>
    <n v="620520498"/>
    <n v="69"/>
    <s v="GOL"/>
    <x v="5"/>
    <x v="0"/>
    <n v="13"/>
    <n v="15"/>
    <n v="5"/>
    <x v="1"/>
  </r>
  <r>
    <n v="620757436"/>
    <n v="31"/>
    <s v="GOL"/>
    <x v="2"/>
    <x v="0"/>
    <n v="4"/>
    <n v="14"/>
    <n v="5"/>
    <x v="2"/>
  </r>
  <r>
    <n v="11239866"/>
    <n v="71"/>
    <s v="FALLO"/>
    <x v="3"/>
    <x v="5"/>
    <n v="4"/>
    <n v="8"/>
    <n v="5"/>
    <x v="4"/>
  </r>
  <r>
    <n v="11239917"/>
    <n v="18"/>
    <s v="FALLO"/>
    <x v="3"/>
    <x v="6"/>
    <n v="1"/>
    <n v="0"/>
    <n v="5"/>
    <x v="4"/>
  </r>
  <r>
    <n v="11222843"/>
    <n v="84"/>
    <s v="GOL"/>
    <x v="3"/>
    <x v="0"/>
    <n v="13"/>
    <n v="15"/>
    <n v="5"/>
    <x v="4"/>
  </r>
  <r>
    <n v="11252547"/>
    <n v="40"/>
    <s v="FALLO"/>
    <x v="3"/>
    <x v="0"/>
    <m/>
    <m/>
    <n v="5"/>
    <x v="4"/>
  </r>
  <r>
    <n v="11257787"/>
    <n v="76"/>
    <s v="GOL"/>
    <x v="3"/>
    <x v="0"/>
    <n v="4"/>
    <n v="15"/>
    <n v="5"/>
    <x v="4"/>
  </r>
  <r>
    <n v="620350252"/>
    <n v="37"/>
    <s v="FALLO"/>
    <x v="5"/>
    <x v="0"/>
    <n v="4"/>
    <n v="5"/>
    <n v="5"/>
    <x v="0"/>
  </r>
  <r>
    <n v="620609812"/>
    <n v="56"/>
    <s v="FALLO"/>
    <x v="2"/>
    <x v="2"/>
    <n v="9"/>
    <n v="3"/>
    <n v="5"/>
    <x v="1"/>
  </r>
  <r>
    <n v="11251768"/>
    <n v="87"/>
    <s v="GOL"/>
    <x v="4"/>
    <x v="0"/>
    <n v="11"/>
    <n v="5"/>
    <n v="5"/>
    <x v="0"/>
  </r>
  <r>
    <n v="618407316"/>
    <n v="61"/>
    <s v="FALLO"/>
    <x v="3"/>
    <x v="0"/>
    <m/>
    <m/>
    <n v="5"/>
    <x v="4"/>
  </r>
  <r>
    <n v="11213133"/>
    <n v="62"/>
    <s v="GOL"/>
    <x v="0"/>
    <x v="6"/>
    <m/>
    <m/>
    <m/>
    <x v="6"/>
  </r>
  <r>
    <n v="11265206"/>
    <n v="49"/>
    <s v="FALLO"/>
    <x v="3"/>
    <x v="2"/>
    <n v="3"/>
    <n v="4"/>
    <n v="5"/>
    <x v="4"/>
  </r>
  <r>
    <n v="11266016"/>
    <n v="15"/>
    <s v="FALLO"/>
    <x v="3"/>
    <x v="3"/>
    <n v="10"/>
    <n v="4"/>
    <n v="5"/>
    <x v="4"/>
  </r>
  <r>
    <n v="11269241"/>
    <n v="4"/>
    <s v="FALLO"/>
    <x v="3"/>
    <x v="0"/>
    <m/>
    <m/>
    <n v="5"/>
    <x v="4"/>
  </r>
  <r>
    <n v="11281977"/>
    <n v="16"/>
    <s v="GOL"/>
    <x v="3"/>
    <x v="3"/>
    <n v="2"/>
    <n v="15"/>
    <n v="5"/>
    <x v="4"/>
  </r>
  <r>
    <n v="11280955"/>
    <n v="55"/>
    <s v="FALLO"/>
    <x v="2"/>
    <x v="0"/>
    <n v="5"/>
    <n v="16"/>
    <n v="5"/>
    <x v="1"/>
  </r>
  <r>
    <n v="11268937"/>
    <n v="74"/>
    <s v="GOL"/>
    <x v="2"/>
    <x v="3"/>
    <m/>
    <m/>
    <n v="5"/>
    <x v="4"/>
  </r>
  <r>
    <n v="11278928"/>
    <n v="64"/>
    <s v="FALLO"/>
    <x v="2"/>
    <x v="0"/>
    <n v="6"/>
    <n v="16"/>
    <n v="5"/>
    <x v="1"/>
  </r>
  <r>
    <n v="11277306"/>
    <n v="81"/>
    <s v="FALLO"/>
    <x v="2"/>
    <x v="3"/>
    <n v="11"/>
    <n v="8"/>
    <n v="5"/>
    <x v="4"/>
  </r>
  <r>
    <n v="11281974"/>
    <n v="86"/>
    <s v="FALLO"/>
    <x v="2"/>
    <x v="0"/>
    <m/>
    <m/>
    <n v="5"/>
    <x v="7"/>
  </r>
  <r>
    <n v="620164414"/>
    <n v="59"/>
    <s v="FALLO"/>
    <x v="2"/>
    <x v="0"/>
    <m/>
    <m/>
    <n v="5"/>
    <x v="7"/>
  </r>
  <r>
    <n v="617271575"/>
    <n v="27"/>
    <s v="GOL"/>
    <x v="2"/>
    <x v="5"/>
    <n v="4"/>
    <n v="14"/>
    <n v="5"/>
    <x v="5"/>
  </r>
  <r>
    <n v="11270689"/>
    <n v="86"/>
    <s v="FALLO"/>
    <x v="3"/>
    <x v="2"/>
    <n v="10"/>
    <n v="4"/>
    <n v="5"/>
    <x v="4"/>
  </r>
  <r>
    <n v="11270692"/>
    <n v="30"/>
    <s v="GOL"/>
    <x v="2"/>
    <x v="3"/>
    <m/>
    <m/>
    <n v="5"/>
    <x v="4"/>
  </r>
  <r>
    <n v="11287017"/>
    <n v="3"/>
    <s v="GOL"/>
    <x v="2"/>
    <x v="0"/>
    <n v="6"/>
    <n v="16"/>
    <n v="5"/>
    <x v="5"/>
  </r>
  <r>
    <n v="11256658"/>
    <n v="39"/>
    <s v="GOL"/>
    <x v="2"/>
    <x v="6"/>
    <n v="5"/>
    <n v="13"/>
    <n v="5"/>
    <x v="1"/>
  </r>
  <r>
    <n v="616263058"/>
    <n v="2"/>
    <s v="FALLO"/>
    <x v="2"/>
    <x v="0"/>
    <n v="3"/>
    <n v="6"/>
    <n v="5"/>
    <x v="3"/>
  </r>
  <r>
    <n v="11282941"/>
    <n v="22"/>
    <s v="GOL"/>
    <x v="3"/>
    <x v="0"/>
    <n v="11"/>
    <n v="3"/>
    <n v="5"/>
    <x v="4"/>
  </r>
  <r>
    <n v="11285187"/>
    <n v="77"/>
    <s v="GOL"/>
    <x v="2"/>
    <x v="0"/>
    <n v="11"/>
    <n v="6"/>
    <n v="5"/>
    <x v="2"/>
  </r>
  <r>
    <n v="11289536"/>
    <n v="72"/>
    <s v="FALLO"/>
    <x v="2"/>
    <x v="3"/>
    <n v="11"/>
    <n v="8"/>
    <n v="5"/>
    <x v="4"/>
  </r>
  <r>
    <n v="11289536"/>
    <n v="85"/>
    <s v="GOL"/>
    <x v="2"/>
    <x v="3"/>
    <n v="11"/>
    <n v="6"/>
    <n v="5"/>
    <x v="4"/>
  </r>
  <r>
    <n v="11204042"/>
    <n v="40"/>
    <s v="FALLO"/>
    <x v="2"/>
    <x v="6"/>
    <n v="7"/>
    <n v="2"/>
    <n v="5"/>
    <x v="6"/>
  </r>
  <r>
    <n v="620535871"/>
    <n v="60"/>
    <s v="FALLO"/>
    <x v="2"/>
    <x v="5"/>
    <n v="6"/>
    <n v="5"/>
    <n v="5"/>
    <x v="6"/>
  </r>
  <r>
    <n v="619053511"/>
    <n v="61"/>
    <s v="FALLO"/>
    <x v="2"/>
    <x v="0"/>
    <m/>
    <m/>
    <n v="5"/>
    <x v="0"/>
  </r>
  <r>
    <n v="11257075"/>
    <n v="24"/>
    <s v="FALLO"/>
    <x v="6"/>
    <x v="2"/>
    <n v="9"/>
    <n v="5"/>
    <n v="5"/>
    <x v="8"/>
  </r>
  <r>
    <n v="11296353"/>
    <n v="84"/>
    <s v="GOL"/>
    <x v="2"/>
    <x v="3"/>
    <n v="11"/>
    <n v="2"/>
    <n v="5"/>
    <x v="4"/>
  </r>
  <r>
    <n v="11214140"/>
    <n v="73"/>
    <s v="GOL"/>
    <x v="4"/>
    <x v="2"/>
    <m/>
    <m/>
    <n v="5"/>
    <x v="5"/>
  </r>
  <r>
    <n v="11188582"/>
    <n v="47"/>
    <s v="GOL"/>
    <x v="2"/>
    <x v="3"/>
    <m/>
    <m/>
    <n v="5"/>
    <x v="4"/>
  </r>
  <r>
    <n v="616264186"/>
    <n v="40"/>
    <s v="FALLO"/>
    <x v="2"/>
    <x v="0"/>
    <m/>
    <m/>
    <n v="5"/>
    <x v="0"/>
  </r>
  <r>
    <n v="11296291"/>
    <n v="37"/>
    <s v="FALLO"/>
    <x v="2"/>
    <x v="0"/>
    <n v="4"/>
    <n v="16"/>
    <n v="5"/>
    <x v="0"/>
  </r>
  <r>
    <n v="11296330"/>
    <n v="81"/>
    <s v="FALLO"/>
    <x v="2"/>
    <x v="0"/>
    <n v="6"/>
    <n v="12"/>
    <n v="5"/>
    <x v="0"/>
  </r>
  <r>
    <n v="617323772"/>
    <n v="29"/>
    <s v="FALLO"/>
    <x v="2"/>
    <x v="6"/>
    <n v="3"/>
    <n v="14"/>
    <n v="5"/>
    <x v="1"/>
  </r>
  <r>
    <n v="11288862"/>
    <n v="21"/>
    <s v="FALLO"/>
    <x v="2"/>
    <x v="0"/>
    <n v="8"/>
    <n v="3"/>
    <n v="5"/>
    <x v="5"/>
  </r>
  <r>
    <n v="620788351"/>
    <n v="72"/>
    <s v="FALLO"/>
    <x v="2"/>
    <x v="5"/>
    <n v="6"/>
    <n v="2"/>
    <n v="5"/>
    <x v="1"/>
  </r>
  <r>
    <n v="11285184"/>
    <n v="35"/>
    <s v="GOL"/>
    <x v="2"/>
    <x v="0"/>
    <n v="1"/>
    <n v="16"/>
    <n v="5"/>
    <x v="0"/>
  </r>
  <r>
    <n v="11289526"/>
    <n v="76"/>
    <s v="FALLO"/>
    <x v="2"/>
    <x v="3"/>
    <n v="5"/>
    <n v="7"/>
    <n v="5"/>
    <x v="4"/>
  </r>
  <r>
    <n v="11280024"/>
    <n v="76"/>
    <s v="FALLO"/>
    <x v="0"/>
    <x v="0"/>
    <n v="4"/>
    <n v="15"/>
    <n v="5"/>
    <x v="1"/>
  </r>
  <r>
    <n v="11286993"/>
    <n v="86"/>
    <s v="FALLO"/>
    <x v="2"/>
    <x v="3"/>
    <n v="4"/>
    <n v="15"/>
    <n v="5"/>
    <x v="4"/>
  </r>
  <r>
    <n v="11292546"/>
    <n v="75"/>
    <s v="GOL"/>
    <x v="2"/>
    <x v="3"/>
    <n v="4"/>
    <n v="15"/>
    <n v="5"/>
    <x v="4"/>
  </r>
  <r>
    <n v="619477334"/>
    <n v="58"/>
    <s v="GOL"/>
    <x v="2"/>
    <x v="0"/>
    <n v="6"/>
    <n v="16"/>
    <n v="5"/>
    <x v="3"/>
  </r>
  <r>
    <n v="11287008"/>
    <n v="70"/>
    <s v="GOL"/>
    <x v="2"/>
    <x v="4"/>
    <n v="6"/>
    <n v="16"/>
    <n v="5"/>
    <x v="0"/>
  </r>
  <r>
    <n v="11293820"/>
    <n v="32"/>
    <s v="GOL"/>
    <x v="2"/>
    <x v="2"/>
    <n v="6"/>
    <n v="16"/>
    <n v="5"/>
    <x v="2"/>
  </r>
  <r>
    <n v="11293211"/>
    <n v="10"/>
    <s v="FALLO"/>
    <x v="1"/>
    <x v="3"/>
    <n v="10"/>
    <n v="4"/>
    <n v="5"/>
    <x v="4"/>
  </r>
  <r>
    <n v="620842833"/>
    <n v="13"/>
    <s v="FALLO"/>
    <x v="0"/>
    <x v="3"/>
    <m/>
    <m/>
    <n v="5"/>
    <x v="4"/>
  </r>
  <r>
    <n v="11238651"/>
    <n v="80"/>
    <s v="FALLO"/>
    <x v="2"/>
    <x v="0"/>
    <n v="15"/>
    <n v="17"/>
    <n v="5"/>
    <x v="7"/>
  </r>
  <r>
    <n v="11199345"/>
    <n v="65"/>
    <s v="FALLO"/>
    <x v="2"/>
    <x v="0"/>
    <m/>
    <m/>
    <n v="5"/>
    <x v="2"/>
  </r>
  <r>
    <n v="11298356"/>
    <n v="16"/>
    <s v="GOL"/>
    <x v="2"/>
    <x v="5"/>
    <n v="13"/>
    <n v="6"/>
    <n v="5"/>
    <x v="5"/>
  </r>
  <r>
    <n v="11214110"/>
    <n v="18"/>
    <s v="GOL"/>
    <x v="0"/>
    <x v="4"/>
    <m/>
    <m/>
    <n v="5"/>
    <x v="0"/>
  </r>
  <r>
    <n v="11284413"/>
    <n v="80"/>
    <s v="GOL"/>
    <x v="0"/>
    <x v="0"/>
    <n v="15"/>
    <n v="16"/>
    <n v="5"/>
    <x v="1"/>
  </r>
  <r>
    <n v="11288202"/>
    <n v="76"/>
    <s v="FALLO"/>
    <x v="0"/>
    <x v="1"/>
    <m/>
    <m/>
    <n v="5"/>
    <x v="6"/>
  </r>
  <r>
    <n v="11105703"/>
    <n v="7"/>
    <s v="FALLO"/>
    <x v="0"/>
    <x v="5"/>
    <m/>
    <m/>
    <n v="5"/>
    <x v="0"/>
  </r>
  <r>
    <n v="11203349"/>
    <n v="72"/>
    <s v="GOL"/>
    <x v="5"/>
    <x v="0"/>
    <m/>
    <m/>
    <n v="5"/>
    <x v="0"/>
  </r>
  <r>
    <n v="620834755"/>
    <n v="67"/>
    <s v="FALLO"/>
    <x v="2"/>
    <x v="0"/>
    <m/>
    <m/>
    <n v="5"/>
    <x v="6"/>
  </r>
  <r>
    <n v="11289613"/>
    <n v="4"/>
    <s v="FALLO"/>
    <x v="3"/>
    <x v="3"/>
    <m/>
    <m/>
    <n v="5"/>
    <x v="4"/>
  </r>
  <r>
    <n v="11293075"/>
    <n v="29"/>
    <s v="FALLO"/>
    <x v="2"/>
    <x v="3"/>
    <n v="5"/>
    <n v="7"/>
    <n v="5"/>
    <x v="4"/>
  </r>
  <r>
    <n v="11293121"/>
    <n v="18"/>
    <s v="GOL"/>
    <x v="2"/>
    <x v="0"/>
    <m/>
    <m/>
    <n v="5"/>
    <x v="0"/>
  </r>
  <r>
    <n v="11296304"/>
    <n v="27"/>
    <s v="FALLO"/>
    <x v="2"/>
    <x v="0"/>
    <n v="10"/>
    <n v="7"/>
    <n v="5"/>
    <x v="7"/>
  </r>
  <r>
    <n v="11306881"/>
    <n v="12"/>
    <s v="FALLO"/>
    <x v="2"/>
    <x v="0"/>
    <m/>
    <m/>
    <n v="5"/>
    <x v="5"/>
  </r>
  <r>
    <n v="11307361"/>
    <n v="8"/>
    <s v="FALLO"/>
    <x v="2"/>
    <x v="0"/>
    <m/>
    <m/>
    <n v="5"/>
    <x v="5"/>
  </r>
  <r>
    <n v="11306608"/>
    <n v="89"/>
    <s v="FALLO"/>
    <x v="2"/>
    <x v="5"/>
    <n v="13"/>
    <n v="4"/>
    <n v="5"/>
    <x v="5"/>
  </r>
  <r>
    <n v="11304404"/>
    <n v="14"/>
    <s v="GOL"/>
    <x v="2"/>
    <x v="5"/>
    <n v="15"/>
    <n v="13"/>
    <n v="5"/>
    <x v="5"/>
  </r>
  <r>
    <n v="11305068"/>
    <n v="69"/>
    <s v="FALLO"/>
    <x v="2"/>
    <x v="0"/>
    <n v="4"/>
    <n v="14"/>
    <n v="5"/>
    <x v="5"/>
  </r>
  <r>
    <n v="11309842"/>
    <n v="41"/>
    <s v="GOL"/>
    <x v="2"/>
    <x v="3"/>
    <n v="15"/>
    <n v="13"/>
    <n v="5"/>
    <x v="4"/>
  </r>
  <r>
    <n v="11309074"/>
    <n v="65"/>
    <s v="GOL"/>
    <x v="2"/>
    <x v="0"/>
    <n v="15"/>
    <n v="13"/>
    <n v="5"/>
    <x v="5"/>
  </r>
  <r>
    <n v="11304809"/>
    <n v="52"/>
    <s v="FALLO"/>
    <x v="4"/>
    <x v="0"/>
    <n v="10"/>
    <n v="4"/>
    <n v="5"/>
    <x v="1"/>
  </r>
  <r>
    <n v="11307532"/>
    <n v="2"/>
    <s v="FALLO"/>
    <x v="2"/>
    <x v="0"/>
    <n v="2"/>
    <n v="3"/>
    <n v="5"/>
    <x v="6"/>
  </r>
  <r>
    <n v="619858812"/>
    <n v="75"/>
    <s v="GOL"/>
    <x v="2"/>
    <x v="0"/>
    <n v="3"/>
    <n v="15"/>
    <n v="5"/>
    <x v="3"/>
  </r>
  <r>
    <n v="11283636"/>
    <n v="7"/>
    <s v="GOL"/>
    <x v="3"/>
    <x v="0"/>
    <n v="13"/>
    <n v="13"/>
    <n v="5"/>
    <x v="4"/>
  </r>
  <r>
    <n v="11255619"/>
    <n v="38"/>
    <s v="FALLO"/>
    <x v="3"/>
    <x v="0"/>
    <m/>
    <m/>
    <n v="5"/>
    <x v="4"/>
  </r>
  <r>
    <n v="620607674"/>
    <n v="12"/>
    <s v="GOL"/>
    <x v="2"/>
    <x v="0"/>
    <n v="6"/>
    <n v="4"/>
    <n v="5"/>
    <x v="1"/>
  </r>
  <r>
    <n v="617316210"/>
    <n v="71"/>
    <s v="FALLO"/>
    <x v="2"/>
    <x v="2"/>
    <n v="9"/>
    <n v="3"/>
    <n v="5"/>
    <x v="1"/>
  </r>
  <r>
    <n v="620474597"/>
    <n v="83"/>
    <s v="GOL"/>
    <x v="2"/>
    <x v="0"/>
    <n v="1"/>
    <n v="16"/>
    <n v="5"/>
    <x v="3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  <r>
    <m/>
    <m/>
    <m/>
    <x v="7"/>
    <x v="7"/>
    <m/>
    <m/>
    <m/>
    <x v="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35">
  <r>
    <n v="10764500"/>
    <n v="39359"/>
    <n v="1"/>
    <x v="0"/>
  </r>
  <r>
    <n v="10765450"/>
    <n v="39359"/>
    <n v="2"/>
    <x v="1"/>
  </r>
  <r>
    <n v="10765472"/>
    <n v="38691"/>
    <n v="1"/>
    <x v="0"/>
  </r>
  <r>
    <n v="10765935"/>
    <n v="30225"/>
    <n v="2"/>
    <x v="1"/>
  </r>
  <r>
    <n v="10910050"/>
    <n v="35211"/>
    <n v="1"/>
    <x v="0"/>
  </r>
  <r>
    <n v="10910071"/>
    <n v="30225"/>
    <n v="1"/>
    <x v="0"/>
  </r>
  <r>
    <n v="10910084"/>
    <n v="35211"/>
    <n v="1"/>
    <x v="0"/>
  </r>
  <r>
    <n v="10910085"/>
    <n v="29810"/>
    <n v="1"/>
    <x v="0"/>
  </r>
  <r>
    <n v="10910108"/>
    <n v="37089"/>
    <n v="1"/>
    <x v="0"/>
  </r>
  <r>
    <n v="10910109"/>
    <n v="39359"/>
    <n v="1"/>
    <x v="0"/>
  </r>
  <r>
    <n v="10980307"/>
    <n v="39359"/>
    <n v="1"/>
    <x v="0"/>
  </r>
  <r>
    <n v="10980582"/>
    <n v="30225"/>
    <n v="1"/>
    <x v="0"/>
  </r>
  <r>
    <n v="10980723"/>
    <n v="35211"/>
    <n v="2"/>
    <x v="1"/>
  </r>
  <r>
    <n v="10980965"/>
    <n v="37089"/>
    <n v="2"/>
    <x v="1"/>
  </r>
  <r>
    <n v="10981041"/>
    <n v="38943"/>
    <n v="1"/>
    <x v="0"/>
  </r>
  <r>
    <n v="10989482"/>
    <n v="36812"/>
    <n v="2"/>
    <x v="1"/>
  </r>
  <r>
    <n v="11016099"/>
    <n v="38691"/>
    <n v="1"/>
    <x v="0"/>
  </r>
  <r>
    <n v="11088135"/>
    <n v="44344"/>
    <n v="2"/>
    <x v="1"/>
  </r>
  <r>
    <n v="11089784"/>
    <n v="38943"/>
    <n v="4"/>
    <x v="2"/>
  </r>
  <r>
    <n v="11089842"/>
    <n v="37089"/>
    <n v="2"/>
    <x v="1"/>
  </r>
  <r>
    <n v="11090881"/>
    <n v="42464"/>
    <n v="1"/>
    <x v="0"/>
  </r>
  <r>
    <n v="11098616"/>
    <n v="37089"/>
    <n v="1"/>
    <x v="0"/>
  </r>
  <r>
    <n v="11098647"/>
    <n v="42464"/>
    <n v="1"/>
    <x v="0"/>
  </r>
  <r>
    <n v="11098681"/>
    <n v="44344"/>
    <n v="2"/>
    <x v="1"/>
  </r>
  <r>
    <n v="11099145"/>
    <n v="31689"/>
    <n v="1"/>
    <x v="0"/>
  </r>
  <r>
    <n v="11101596"/>
    <n v="42464"/>
    <n v="2"/>
    <x v="1"/>
  </r>
  <r>
    <n v="11102675"/>
    <n v="39359"/>
    <n v="2"/>
    <x v="1"/>
  </r>
  <r>
    <n v="11102806"/>
    <n v="38943"/>
    <n v="1"/>
    <x v="0"/>
  </r>
  <r>
    <n v="11102966"/>
    <n v="29810"/>
    <n v="2"/>
    <x v="1"/>
  </r>
  <r>
    <n v="11103691"/>
    <n v="44344"/>
    <n v="1"/>
    <x v="0"/>
  </r>
  <r>
    <n v="11104462"/>
    <n v="27657"/>
    <n v="1"/>
    <x v="0"/>
  </r>
  <r>
    <n v="11104522"/>
    <n v="38691"/>
    <n v="1"/>
    <x v="0"/>
  </r>
  <r>
    <n v="11104524"/>
    <n v="37064"/>
    <n v="1"/>
    <x v="0"/>
  </r>
  <r>
    <n v="11104647"/>
    <n v="29810"/>
    <n v="1"/>
    <x v="0"/>
  </r>
  <r>
    <n v="11105132"/>
    <n v="37089"/>
    <n v="1"/>
    <x v="0"/>
  </r>
  <r>
    <n v="11105395"/>
    <n v="37064"/>
    <n v="1"/>
    <x v="0"/>
  </r>
  <r>
    <n v="11105468"/>
    <n v="36838"/>
    <n v="2"/>
    <x v="1"/>
  </r>
  <r>
    <n v="11105903"/>
    <n v="44344"/>
    <n v="2"/>
    <x v="1"/>
  </r>
  <r>
    <n v="11106043"/>
    <n v="42464"/>
    <n v="1"/>
    <x v="0"/>
  </r>
  <r>
    <n v="11106108"/>
    <n v="39359"/>
    <n v="1"/>
    <x v="0"/>
  </r>
  <r>
    <n v="11106345"/>
    <n v="44344"/>
    <n v="3"/>
    <x v="3"/>
  </r>
  <r>
    <n v="11106408"/>
    <n v="32104"/>
    <n v="1"/>
    <x v="0"/>
  </r>
  <r>
    <n v="11108124"/>
    <n v="44092"/>
    <n v="2"/>
    <x v="1"/>
  </r>
  <r>
    <n v="11108133"/>
    <n v="37064"/>
    <n v="1"/>
    <x v="0"/>
  </r>
  <r>
    <n v="11108143"/>
    <n v="38691"/>
    <n v="1"/>
    <x v="0"/>
  </r>
  <r>
    <n v="11108148"/>
    <n v="33059"/>
    <n v="2"/>
    <x v="1"/>
  </r>
  <r>
    <n v="11108149"/>
    <n v="38943"/>
    <n v="1"/>
    <x v="0"/>
  </r>
  <r>
    <n v="11108155"/>
    <n v="44344"/>
    <n v="2"/>
    <x v="1"/>
  </r>
  <r>
    <n v="11108158"/>
    <n v="27657"/>
    <n v="1"/>
    <x v="0"/>
  </r>
  <r>
    <n v="11108361"/>
    <n v="38691"/>
    <n v="1"/>
    <x v="0"/>
  </r>
  <r>
    <n v="11108382"/>
    <n v="37480"/>
    <n v="2"/>
    <x v="1"/>
  </r>
  <r>
    <n v="11108723"/>
    <n v="38943"/>
    <n v="1"/>
    <x v="0"/>
  </r>
  <r>
    <n v="11108828"/>
    <n v="31689"/>
    <n v="1"/>
    <x v="0"/>
  </r>
  <r>
    <n v="11109089"/>
    <n v="30225"/>
    <n v="2"/>
    <x v="1"/>
  </r>
  <r>
    <n v="11109173"/>
    <n v="38943"/>
    <n v="1"/>
    <x v="0"/>
  </r>
  <r>
    <n v="11116131"/>
    <n v="38943"/>
    <n v="1"/>
    <x v="0"/>
  </r>
  <r>
    <n v="11132313"/>
    <n v="38943"/>
    <n v="1"/>
    <x v="0"/>
  </r>
  <r>
    <n v="11133090"/>
    <n v="32104"/>
    <n v="1"/>
    <x v="0"/>
  </r>
  <r>
    <n v="11140301"/>
    <n v="36812"/>
    <n v="1"/>
    <x v="0"/>
  </r>
  <r>
    <n v="11140666"/>
    <n v="44344"/>
    <n v="1"/>
    <x v="0"/>
  </r>
  <r>
    <n v="11155852"/>
    <n v="30225"/>
    <n v="1"/>
    <x v="0"/>
  </r>
  <r>
    <n v="11156429"/>
    <n v="31689"/>
    <n v="1"/>
    <x v="0"/>
  </r>
  <r>
    <n v="11156446"/>
    <n v="44344"/>
    <n v="2"/>
    <x v="1"/>
  </r>
  <r>
    <n v="11156448"/>
    <n v="38943"/>
    <n v="2"/>
    <x v="0"/>
  </r>
  <r>
    <n v="11163538"/>
    <n v="37480"/>
    <n v="1"/>
    <x v="0"/>
  </r>
  <r>
    <n v="11163669"/>
    <n v="37480"/>
    <n v="1"/>
    <x v="0"/>
  </r>
  <r>
    <n v="11180598"/>
    <n v="42464"/>
    <n v="1"/>
    <x v="0"/>
  </r>
  <r>
    <n v="11180665"/>
    <n v="44344"/>
    <n v="3"/>
    <x v="3"/>
  </r>
  <r>
    <n v="11180791"/>
    <n v="39359"/>
    <n v="1"/>
    <x v="0"/>
  </r>
  <r>
    <n v="11182341"/>
    <n v="31689"/>
    <n v="1"/>
    <x v="0"/>
  </r>
  <r>
    <n v="11182624"/>
    <n v="33059"/>
    <n v="2"/>
    <x v="1"/>
  </r>
  <r>
    <n v="11183291"/>
    <n v="37480"/>
    <n v="1"/>
    <x v="0"/>
  </r>
  <r>
    <n v="11184588"/>
    <n v="38943"/>
    <n v="1"/>
    <x v="0"/>
  </r>
  <r>
    <n v="11185726"/>
    <n v="37064"/>
    <n v="1"/>
    <x v="0"/>
  </r>
  <r>
    <n v="11187131"/>
    <n v="37089"/>
    <n v="1"/>
    <x v="0"/>
  </r>
  <r>
    <n v="11187137"/>
    <n v="33059"/>
    <n v="1"/>
    <x v="0"/>
  </r>
  <r>
    <n v="11187215"/>
    <n v="27657"/>
    <n v="1"/>
    <x v="0"/>
  </r>
  <r>
    <n v="11187522"/>
    <n v="19203"/>
    <n v="2"/>
    <x v="0"/>
  </r>
  <r>
    <n v="11187527"/>
    <n v="44344"/>
    <n v="1"/>
    <x v="0"/>
  </r>
  <r>
    <n v="11187562"/>
    <n v="37089"/>
    <n v="4"/>
    <x v="2"/>
  </r>
  <r>
    <n v="11187565"/>
    <n v="44344"/>
    <n v="1"/>
    <x v="0"/>
  </r>
  <r>
    <n v="11188013"/>
    <n v="37480"/>
    <n v="2"/>
    <x v="1"/>
  </r>
  <r>
    <n v="11188579"/>
    <n v="31689"/>
    <n v="1"/>
    <x v="0"/>
  </r>
  <r>
    <n v="11188600"/>
    <n v="31858"/>
    <n v="3"/>
    <x v="4"/>
  </r>
  <r>
    <n v="11188690"/>
    <n v="44344"/>
    <n v="1"/>
    <x v="0"/>
  </r>
  <r>
    <n v="11189226"/>
    <n v="35211"/>
    <n v="1"/>
    <x v="0"/>
  </r>
  <r>
    <n v="11189491"/>
    <n v="44344"/>
    <n v="2"/>
    <x v="1"/>
  </r>
  <r>
    <n v="11189693"/>
    <n v="29810"/>
    <n v="1"/>
    <x v="0"/>
  </r>
  <r>
    <n v="11190055"/>
    <n v="37089"/>
    <n v="1"/>
    <x v="0"/>
  </r>
  <r>
    <n v="11190086"/>
    <n v="44344"/>
    <n v="2"/>
    <x v="1"/>
  </r>
  <r>
    <n v="11190163"/>
    <n v="29558"/>
    <n v="1"/>
    <x v="0"/>
  </r>
  <r>
    <n v="11191070"/>
    <n v="44344"/>
    <n v="1"/>
    <x v="0"/>
  </r>
  <r>
    <n v="11191680"/>
    <n v="39359"/>
    <n v="1"/>
    <x v="0"/>
  </r>
  <r>
    <n v="11192117"/>
    <n v="44344"/>
    <n v="1"/>
    <x v="0"/>
  </r>
  <r>
    <n v="11192172"/>
    <n v="37089"/>
    <n v="1"/>
    <x v="0"/>
  </r>
  <r>
    <n v="11192173"/>
    <n v="42464"/>
    <n v="1"/>
    <x v="0"/>
  </r>
  <r>
    <n v="11192246"/>
    <n v="31689"/>
    <n v="1"/>
    <x v="0"/>
  </r>
  <r>
    <n v="11192269"/>
    <n v="31689"/>
    <n v="1"/>
    <x v="0"/>
  </r>
  <r>
    <n v="11192428"/>
    <n v="29810"/>
    <n v="1"/>
    <x v="0"/>
  </r>
  <r>
    <n v="11192469"/>
    <n v="37089"/>
    <n v="1"/>
    <x v="0"/>
  </r>
  <r>
    <n v="11194020"/>
    <n v="38943"/>
    <n v="1"/>
    <x v="0"/>
  </r>
  <r>
    <n v="11194862"/>
    <n v="39359"/>
    <n v="1"/>
    <x v="0"/>
  </r>
  <r>
    <n v="11195011"/>
    <n v="20572"/>
    <n v="1"/>
    <x v="0"/>
  </r>
  <r>
    <n v="11195208"/>
    <n v="42464"/>
    <n v="2"/>
    <x v="1"/>
  </r>
  <r>
    <n v="11195225"/>
    <n v="37480"/>
    <n v="1"/>
    <x v="0"/>
  </r>
  <r>
    <n v="11196001"/>
    <n v="37064"/>
    <n v="1"/>
    <x v="0"/>
  </r>
  <r>
    <n v="11196149"/>
    <n v="39359"/>
    <n v="1"/>
    <x v="0"/>
  </r>
  <r>
    <n v="11196860"/>
    <n v="38691"/>
    <n v="1"/>
    <x v="0"/>
  </r>
  <r>
    <n v="11197468"/>
    <n v="44344"/>
    <n v="3"/>
    <x v="3"/>
  </r>
  <r>
    <n v="11198107"/>
    <n v="35211"/>
    <n v="1"/>
    <x v="0"/>
  </r>
  <r>
    <n v="11199007"/>
    <n v="38943"/>
    <n v="1"/>
    <x v="0"/>
  </r>
  <r>
    <n v="11199232"/>
    <n v="36812"/>
    <n v="1"/>
    <x v="0"/>
  </r>
  <r>
    <n v="11199319"/>
    <n v="35211"/>
    <n v="2"/>
    <x v="1"/>
  </r>
  <r>
    <n v="11199347"/>
    <n v="37089"/>
    <n v="1"/>
    <x v="0"/>
  </r>
  <r>
    <n v="11199351"/>
    <n v="19619"/>
    <n v="1"/>
    <x v="0"/>
  </r>
  <r>
    <n v="11199358"/>
    <n v="44344"/>
    <n v="1"/>
    <x v="0"/>
  </r>
  <r>
    <n v="11199636"/>
    <n v="30225"/>
    <n v="1"/>
    <x v="0"/>
  </r>
  <r>
    <n v="11199650"/>
    <n v="33059"/>
    <n v="1"/>
    <x v="0"/>
  </r>
  <r>
    <n v="11199822"/>
    <n v="28074"/>
    <n v="2"/>
    <x v="1"/>
  </r>
  <r>
    <n v="11200867"/>
    <n v="37064"/>
    <n v="2"/>
    <x v="1"/>
  </r>
  <r>
    <n v="11200898"/>
    <n v="38943"/>
    <n v="1"/>
    <x v="0"/>
  </r>
  <r>
    <n v="11201473"/>
    <n v="37064"/>
    <n v="1"/>
    <x v="0"/>
  </r>
  <r>
    <n v="11202072"/>
    <n v="37089"/>
    <n v="1"/>
    <x v="0"/>
  </r>
  <r>
    <n v="11202290"/>
    <n v="31689"/>
    <n v="1"/>
    <x v="0"/>
  </r>
  <r>
    <n v="11202729"/>
    <n v="35211"/>
    <n v="2"/>
    <x v="1"/>
  </r>
  <r>
    <n v="11202753"/>
    <n v="44344"/>
    <n v="1"/>
    <x v="0"/>
  </r>
  <r>
    <n v="11202851"/>
    <n v="33059"/>
    <n v="2"/>
    <x v="1"/>
  </r>
  <r>
    <n v="11203521"/>
    <n v="38691"/>
    <n v="2"/>
    <x v="0"/>
  </r>
  <r>
    <n v="11203593"/>
    <n v="44344"/>
    <n v="2"/>
    <x v="0"/>
  </r>
  <r>
    <n v="11203595"/>
    <n v="38943"/>
    <n v="1"/>
    <x v="0"/>
  </r>
  <r>
    <n v="11203852"/>
    <n v="33059"/>
    <n v="1"/>
    <x v="0"/>
  </r>
  <r>
    <n v="11204021"/>
    <n v="39359"/>
    <n v="1"/>
    <x v="0"/>
  </r>
  <r>
    <n v="11204038"/>
    <n v="44344"/>
    <n v="1"/>
    <x v="0"/>
  </r>
  <r>
    <n v="11204040"/>
    <n v="44344"/>
    <n v="1"/>
    <x v="0"/>
  </r>
  <r>
    <n v="11204042"/>
    <n v="44344"/>
    <n v="1"/>
    <x v="0"/>
  </r>
  <r>
    <n v="11204047"/>
    <n v="44344"/>
    <n v="1"/>
    <x v="0"/>
  </r>
  <r>
    <n v="11204529"/>
    <n v="44344"/>
    <n v="2"/>
    <x v="1"/>
  </r>
  <r>
    <n v="11205088"/>
    <n v="38943"/>
    <n v="1"/>
    <x v="0"/>
  </r>
  <r>
    <n v="11205090"/>
    <n v="24604"/>
    <n v="2"/>
    <x v="1"/>
  </r>
  <r>
    <n v="11208508"/>
    <n v="38943"/>
    <n v="2"/>
    <x v="0"/>
  </r>
  <r>
    <n v="11209538"/>
    <n v="38943"/>
    <n v="1"/>
    <x v="0"/>
  </r>
  <r>
    <n v="11209554"/>
    <n v="44344"/>
    <n v="2"/>
    <x v="1"/>
  </r>
  <r>
    <n v="11209583"/>
    <n v="35211"/>
    <n v="1"/>
    <x v="0"/>
  </r>
  <r>
    <n v="11209662"/>
    <n v="42212"/>
    <n v="2"/>
    <x v="1"/>
  </r>
  <r>
    <n v="11209738"/>
    <n v="30225"/>
    <n v="1"/>
    <x v="0"/>
  </r>
  <r>
    <n v="11209874"/>
    <n v="36812"/>
    <n v="1"/>
    <x v="0"/>
  </r>
  <r>
    <n v="11210287"/>
    <n v="37480"/>
    <n v="2"/>
    <x v="1"/>
  </r>
  <r>
    <n v="11210329"/>
    <n v="44344"/>
    <n v="1"/>
    <x v="0"/>
  </r>
  <r>
    <n v="11210391"/>
    <n v="33059"/>
    <n v="1"/>
    <x v="0"/>
  </r>
  <r>
    <n v="11210396"/>
    <n v="32104"/>
    <n v="1"/>
    <x v="0"/>
  </r>
  <r>
    <n v="11210430"/>
    <n v="35211"/>
    <n v="1"/>
    <x v="0"/>
  </r>
  <r>
    <n v="11210665"/>
    <n v="36838"/>
    <n v="2"/>
    <x v="1"/>
  </r>
  <r>
    <n v="11210673"/>
    <n v="30225"/>
    <n v="2"/>
    <x v="1"/>
  </r>
  <r>
    <n v="11210678"/>
    <n v="38691"/>
    <n v="1"/>
    <x v="0"/>
  </r>
  <r>
    <n v="11210681"/>
    <n v="38943"/>
    <n v="1"/>
    <x v="0"/>
  </r>
  <r>
    <n v="11210682"/>
    <n v="38943"/>
    <n v="2"/>
    <x v="1"/>
  </r>
  <r>
    <n v="11210777"/>
    <n v="44344"/>
    <n v="2"/>
    <x v="1"/>
  </r>
  <r>
    <n v="11210790"/>
    <n v="34959"/>
    <n v="2"/>
    <x v="1"/>
  </r>
  <r>
    <n v="11210791"/>
    <n v="30225"/>
    <n v="1"/>
    <x v="0"/>
  </r>
  <r>
    <n v="11210793"/>
    <n v="39359"/>
    <n v="1"/>
    <x v="0"/>
  </r>
  <r>
    <n v="11210849"/>
    <n v="37480"/>
    <n v="1"/>
    <x v="0"/>
  </r>
  <r>
    <n v="11210870"/>
    <n v="44344"/>
    <n v="1"/>
    <x v="0"/>
  </r>
  <r>
    <n v="11210944"/>
    <n v="44344"/>
    <n v="2"/>
    <x v="1"/>
  </r>
  <r>
    <n v="11211123"/>
    <n v="32104"/>
    <n v="1"/>
    <x v="0"/>
  </r>
  <r>
    <n v="11211125"/>
    <n v="35211"/>
    <n v="2"/>
    <x v="1"/>
  </r>
  <r>
    <n v="11211126"/>
    <n v="30225"/>
    <n v="1"/>
    <x v="0"/>
  </r>
  <r>
    <n v="11211133"/>
    <n v="42464"/>
    <n v="1"/>
    <x v="0"/>
  </r>
  <r>
    <n v="11211148"/>
    <n v="44344"/>
    <n v="1"/>
    <x v="0"/>
  </r>
  <r>
    <n v="11211155"/>
    <n v="33059"/>
    <n v="1"/>
    <x v="0"/>
  </r>
  <r>
    <n v="11211159"/>
    <n v="37480"/>
    <n v="1"/>
    <x v="0"/>
  </r>
  <r>
    <n v="11211175"/>
    <n v="44092"/>
    <n v="4"/>
    <x v="2"/>
  </r>
  <r>
    <n v="11211191"/>
    <n v="31689"/>
    <n v="1"/>
    <x v="0"/>
  </r>
  <r>
    <n v="11211295"/>
    <n v="37064"/>
    <n v="1"/>
    <x v="0"/>
  </r>
  <r>
    <n v="11211296"/>
    <n v="42464"/>
    <n v="2"/>
    <x v="1"/>
  </r>
  <r>
    <n v="11211334"/>
    <n v="39359"/>
    <n v="1"/>
    <x v="0"/>
  </r>
  <r>
    <n v="11211392"/>
    <n v="36838"/>
    <n v="2"/>
    <x v="1"/>
  </r>
  <r>
    <n v="11211485"/>
    <n v="30225"/>
    <n v="1"/>
    <x v="0"/>
  </r>
  <r>
    <n v="11211578"/>
    <n v="30225"/>
    <n v="1"/>
    <x v="0"/>
  </r>
  <r>
    <n v="11211764"/>
    <n v="42464"/>
    <n v="1"/>
    <x v="0"/>
  </r>
  <r>
    <n v="11212014"/>
    <n v="33059"/>
    <n v="1"/>
    <x v="0"/>
  </r>
  <r>
    <n v="11212405"/>
    <n v="44344"/>
    <n v="1"/>
    <x v="0"/>
  </r>
  <r>
    <n v="11212658"/>
    <n v="37064"/>
    <n v="1"/>
    <x v="0"/>
  </r>
  <r>
    <n v="11212781"/>
    <n v="33059"/>
    <n v="1"/>
    <x v="0"/>
  </r>
  <r>
    <n v="11212788"/>
    <n v="38943"/>
    <n v="3"/>
    <x v="4"/>
  </r>
  <r>
    <n v="11212933"/>
    <n v="42464"/>
    <n v="2"/>
    <x v="1"/>
  </r>
  <r>
    <n v="11213077"/>
    <n v="42464"/>
    <n v="1"/>
    <x v="0"/>
  </r>
  <r>
    <n v="11213499"/>
    <n v="44344"/>
    <n v="1"/>
    <x v="0"/>
  </r>
  <r>
    <n v="11213562"/>
    <n v="42464"/>
    <n v="2"/>
    <x v="1"/>
  </r>
  <r>
    <n v="11214137"/>
    <n v="32104"/>
    <n v="1"/>
    <x v="0"/>
  </r>
  <r>
    <n v="11214140"/>
    <n v="32104"/>
    <n v="1"/>
    <x v="0"/>
  </r>
  <r>
    <n v="11214218"/>
    <n v="35211"/>
    <n v="1"/>
    <x v="0"/>
  </r>
  <r>
    <n v="11214256"/>
    <n v="31689"/>
    <n v="2"/>
    <x v="1"/>
  </r>
  <r>
    <n v="11214527"/>
    <n v="33059"/>
    <n v="1"/>
    <x v="0"/>
  </r>
  <r>
    <n v="11214607"/>
    <n v="39359"/>
    <n v="1"/>
    <x v="0"/>
  </r>
  <r>
    <n v="11214749"/>
    <n v="31858"/>
    <n v="1"/>
    <x v="0"/>
  </r>
  <r>
    <n v="11214754"/>
    <n v="44092"/>
    <n v="1"/>
    <x v="0"/>
  </r>
  <r>
    <n v="11214870"/>
    <n v="42464"/>
    <n v="2"/>
    <x v="1"/>
  </r>
  <r>
    <n v="11215007"/>
    <n v="36838"/>
    <n v="2"/>
    <x v="0"/>
  </r>
  <r>
    <n v="11215060"/>
    <n v="30225"/>
    <n v="1"/>
    <x v="0"/>
  </r>
  <r>
    <n v="11215146"/>
    <n v="44344"/>
    <n v="1"/>
    <x v="0"/>
  </r>
  <r>
    <n v="11215237"/>
    <n v="38943"/>
    <n v="1"/>
    <x v="0"/>
  </r>
  <r>
    <n v="11215648"/>
    <n v="35211"/>
    <n v="3"/>
    <x v="3"/>
  </r>
  <r>
    <n v="11216173"/>
    <n v="42464"/>
    <n v="2"/>
    <x v="1"/>
  </r>
  <r>
    <n v="11216445"/>
    <n v="37480"/>
    <n v="1"/>
    <x v="0"/>
  </r>
  <r>
    <n v="11216462"/>
    <n v="42464"/>
    <n v="2"/>
    <x v="1"/>
  </r>
  <r>
    <n v="11216471"/>
    <n v="37480"/>
    <n v="1"/>
    <x v="0"/>
  </r>
  <r>
    <n v="11216556"/>
    <n v="32104"/>
    <n v="1"/>
    <x v="0"/>
  </r>
  <r>
    <n v="11217091"/>
    <n v="44092"/>
    <n v="2"/>
    <x v="1"/>
  </r>
  <r>
    <n v="11217093"/>
    <n v="29558"/>
    <n v="1"/>
    <x v="0"/>
  </r>
  <r>
    <n v="11217102"/>
    <n v="39359"/>
    <n v="1"/>
    <x v="0"/>
  </r>
  <r>
    <n v="11217104"/>
    <n v="37089"/>
    <n v="1"/>
    <x v="0"/>
  </r>
  <r>
    <n v="11217105"/>
    <n v="36838"/>
    <n v="3"/>
    <x v="3"/>
  </r>
  <r>
    <n v="11217736"/>
    <n v="37480"/>
    <n v="1"/>
    <x v="0"/>
  </r>
  <r>
    <n v="11217814"/>
    <n v="33059"/>
    <n v="2"/>
    <x v="1"/>
  </r>
  <r>
    <n v="11217964"/>
    <n v="42464"/>
    <n v="3"/>
    <x v="3"/>
  </r>
  <r>
    <n v="11217974"/>
    <n v="39359"/>
    <n v="1"/>
    <x v="0"/>
  </r>
  <r>
    <n v="11218121"/>
    <n v="33059"/>
    <n v="1"/>
    <x v="0"/>
  </r>
  <r>
    <n v="11218156"/>
    <n v="39359"/>
    <n v="1"/>
    <x v="0"/>
  </r>
  <r>
    <n v="11218268"/>
    <n v="37089"/>
    <n v="1"/>
    <x v="0"/>
  </r>
  <r>
    <n v="11218271"/>
    <n v="38943"/>
    <n v="1"/>
    <x v="0"/>
  </r>
  <r>
    <n v="11218454"/>
    <n v="31437"/>
    <n v="1"/>
    <x v="0"/>
  </r>
  <r>
    <n v="11218773"/>
    <n v="44344"/>
    <n v="2"/>
    <x v="1"/>
  </r>
  <r>
    <n v="11218963"/>
    <n v="34959"/>
    <n v="2"/>
    <x v="1"/>
  </r>
  <r>
    <n v="11218964"/>
    <n v="29810"/>
    <n v="1"/>
    <x v="0"/>
  </r>
  <r>
    <n v="11219076"/>
    <n v="36838"/>
    <n v="4"/>
    <x v="2"/>
  </r>
  <r>
    <n v="11219478"/>
    <n v="31689"/>
    <n v="1"/>
    <x v="0"/>
  </r>
  <r>
    <n v="11219510"/>
    <n v="42464"/>
    <n v="2"/>
    <x v="1"/>
  </r>
  <r>
    <n v="11219810"/>
    <n v="42464"/>
    <n v="1"/>
    <x v="0"/>
  </r>
  <r>
    <n v="11220124"/>
    <n v="29810"/>
    <n v="1"/>
    <x v="0"/>
  </r>
  <r>
    <n v="11220185"/>
    <n v="33059"/>
    <n v="2"/>
    <x v="1"/>
  </r>
  <r>
    <n v="11220195"/>
    <n v="33059"/>
    <n v="1"/>
    <x v="0"/>
  </r>
  <r>
    <n v="11220365"/>
    <n v="44344"/>
    <n v="2"/>
    <x v="1"/>
  </r>
  <r>
    <n v="11220423"/>
    <n v="38943"/>
    <n v="1"/>
    <x v="0"/>
  </r>
  <r>
    <n v="11220458"/>
    <n v="42464"/>
    <n v="2"/>
    <x v="1"/>
  </r>
  <r>
    <n v="11220883"/>
    <n v="38943"/>
    <n v="1"/>
    <x v="0"/>
  </r>
  <r>
    <n v="11221264"/>
    <n v="42464"/>
    <n v="1"/>
    <x v="0"/>
  </r>
  <r>
    <n v="11221447"/>
    <n v="44344"/>
    <n v="1"/>
    <x v="0"/>
  </r>
  <r>
    <n v="11221449"/>
    <n v="42464"/>
    <n v="2"/>
    <x v="1"/>
  </r>
  <r>
    <n v="11221524"/>
    <n v="33059"/>
    <n v="2"/>
    <x v="1"/>
  </r>
  <r>
    <n v="11222439"/>
    <n v="33059"/>
    <n v="2"/>
    <x v="1"/>
  </r>
  <r>
    <n v="11222492"/>
    <n v="33059"/>
    <n v="1"/>
    <x v="0"/>
  </r>
  <r>
    <n v="11222850"/>
    <n v="38943"/>
    <n v="1"/>
    <x v="0"/>
  </r>
  <r>
    <n v="11222860"/>
    <n v="35211"/>
    <n v="1"/>
    <x v="0"/>
  </r>
  <r>
    <n v="11222937"/>
    <n v="29810"/>
    <n v="1"/>
    <x v="0"/>
  </r>
  <r>
    <n v="11223003"/>
    <n v="38943"/>
    <n v="1"/>
    <x v="0"/>
  </r>
  <r>
    <n v="11223056"/>
    <n v="33059"/>
    <n v="1"/>
    <x v="0"/>
  </r>
  <r>
    <n v="11223514"/>
    <n v="32104"/>
    <n v="1"/>
    <x v="0"/>
  </r>
  <r>
    <n v="11223696"/>
    <n v="37089"/>
    <n v="3"/>
    <x v="3"/>
  </r>
  <r>
    <n v="11223834"/>
    <n v="42464"/>
    <n v="2"/>
    <x v="1"/>
  </r>
  <r>
    <n v="11223839"/>
    <n v="33059"/>
    <n v="2"/>
    <x v="1"/>
  </r>
  <r>
    <n v="11223840"/>
    <n v="37064"/>
    <n v="1"/>
    <x v="0"/>
  </r>
  <r>
    <n v="11224275"/>
    <n v="38943"/>
    <n v="1"/>
    <x v="0"/>
  </r>
  <r>
    <n v="11224290"/>
    <n v="38943"/>
    <n v="1"/>
    <x v="0"/>
  </r>
  <r>
    <n v="11224319"/>
    <n v="37089"/>
    <n v="3"/>
    <x v="3"/>
  </r>
  <r>
    <n v="11224454"/>
    <n v="37089"/>
    <n v="1"/>
    <x v="0"/>
  </r>
  <r>
    <n v="11224684"/>
    <n v="31689"/>
    <n v="2"/>
    <x v="1"/>
  </r>
  <r>
    <n v="11225096"/>
    <n v="44092"/>
    <n v="2"/>
    <x v="1"/>
  </r>
  <r>
    <n v="11225102"/>
    <n v="39359"/>
    <n v="1"/>
    <x v="0"/>
  </r>
  <r>
    <n v="11225431"/>
    <n v="44344"/>
    <n v="1"/>
    <x v="0"/>
  </r>
  <r>
    <n v="11225433"/>
    <n v="44344"/>
    <n v="1"/>
    <x v="0"/>
  </r>
  <r>
    <n v="11225434"/>
    <n v="29810"/>
    <n v="1"/>
    <x v="0"/>
  </r>
  <r>
    <n v="11225765"/>
    <n v="42464"/>
    <n v="1"/>
    <x v="0"/>
  </r>
  <r>
    <n v="11226320"/>
    <n v="39359"/>
    <n v="1"/>
    <x v="0"/>
  </r>
  <r>
    <n v="11226388"/>
    <n v="42464"/>
    <n v="2"/>
    <x v="1"/>
  </r>
  <r>
    <n v="11227682"/>
    <n v="42464"/>
    <n v="2"/>
    <x v="1"/>
  </r>
  <r>
    <n v="11227840"/>
    <n v="38943"/>
    <n v="1"/>
    <x v="0"/>
  </r>
  <r>
    <n v="11228949"/>
    <n v="44344"/>
    <n v="3"/>
    <x v="3"/>
  </r>
  <r>
    <n v="11229716"/>
    <n v="44344"/>
    <n v="4"/>
    <x v="1"/>
  </r>
  <r>
    <n v="11232169"/>
    <n v="44344"/>
    <n v="2"/>
    <x v="1"/>
  </r>
  <r>
    <n v="11232316"/>
    <n v="38943"/>
    <n v="1"/>
    <x v="0"/>
  </r>
  <r>
    <n v="11232317"/>
    <n v="33059"/>
    <n v="2"/>
    <x v="1"/>
  </r>
  <r>
    <n v="11232322"/>
    <n v="37064"/>
    <n v="1"/>
    <x v="0"/>
  </r>
  <r>
    <n v="11232323"/>
    <n v="44344"/>
    <n v="1"/>
    <x v="0"/>
  </r>
  <r>
    <n v="11232452"/>
    <n v="44344"/>
    <n v="2"/>
    <x v="1"/>
  </r>
  <r>
    <n v="11232453"/>
    <n v="44344"/>
    <n v="1"/>
    <x v="0"/>
  </r>
  <r>
    <n v="11232455"/>
    <n v="27657"/>
    <n v="1"/>
    <x v="0"/>
  </r>
  <r>
    <n v="11233850"/>
    <n v="37089"/>
    <n v="3"/>
    <x v="3"/>
  </r>
  <r>
    <n v="11234121"/>
    <n v="37089"/>
    <n v="3"/>
    <x v="3"/>
  </r>
  <r>
    <n v="11234137"/>
    <n v="38943"/>
    <n v="1"/>
    <x v="0"/>
  </r>
  <r>
    <n v="11235755"/>
    <n v="44344"/>
    <n v="1"/>
    <x v="0"/>
  </r>
  <r>
    <n v="11235950"/>
    <n v="38691"/>
    <n v="1"/>
    <x v="0"/>
  </r>
  <r>
    <n v="11236758"/>
    <n v="44344"/>
    <n v="1"/>
    <x v="0"/>
  </r>
  <r>
    <n v="11237985"/>
    <n v="33059"/>
    <n v="2"/>
    <x v="1"/>
  </r>
  <r>
    <n v="11237998"/>
    <n v="37064"/>
    <n v="1"/>
    <x v="0"/>
  </r>
  <r>
    <n v="11238085"/>
    <n v="38943"/>
    <n v="1"/>
    <x v="0"/>
  </r>
  <r>
    <n v="11238089"/>
    <n v="44344"/>
    <n v="2"/>
    <x v="0"/>
  </r>
  <r>
    <n v="11238222"/>
    <n v="38943"/>
    <n v="1"/>
    <x v="0"/>
  </r>
  <r>
    <n v="11238568"/>
    <n v="44344"/>
    <n v="1"/>
    <x v="0"/>
  </r>
  <r>
    <n v="11238570"/>
    <n v="44344"/>
    <n v="1"/>
    <x v="0"/>
  </r>
  <r>
    <n v="11238600"/>
    <n v="37480"/>
    <n v="1"/>
    <x v="0"/>
  </r>
  <r>
    <n v="11238639"/>
    <n v="44344"/>
    <n v="1"/>
    <x v="0"/>
  </r>
  <r>
    <n v="11238641"/>
    <n v="37089"/>
    <n v="2"/>
    <x v="1"/>
  </r>
  <r>
    <n v="11238649"/>
    <n v="38691"/>
    <n v="1"/>
    <x v="0"/>
  </r>
  <r>
    <n v="11238650"/>
    <n v="38943"/>
    <n v="1"/>
    <x v="0"/>
  </r>
  <r>
    <n v="11238651"/>
    <n v="32104"/>
    <n v="1"/>
    <x v="0"/>
  </r>
  <r>
    <n v="11238652"/>
    <n v="38943"/>
    <n v="1"/>
    <x v="0"/>
  </r>
  <r>
    <n v="11238661"/>
    <n v="39359"/>
    <n v="1"/>
    <x v="0"/>
  </r>
  <r>
    <n v="11239620"/>
    <n v="44344"/>
    <n v="4"/>
    <x v="1"/>
  </r>
  <r>
    <n v="11239655"/>
    <n v="38943"/>
    <n v="1"/>
    <x v="0"/>
  </r>
  <r>
    <n v="11239659"/>
    <n v="38943"/>
    <n v="1"/>
    <x v="0"/>
  </r>
  <r>
    <n v="11239668"/>
    <n v="38943"/>
    <n v="1"/>
    <x v="0"/>
  </r>
  <r>
    <n v="11239678"/>
    <n v="38943"/>
    <n v="1"/>
    <x v="0"/>
  </r>
  <r>
    <n v="11241397"/>
    <n v="24352"/>
    <n v="3"/>
    <x v="4"/>
  </r>
  <r>
    <n v="11241440"/>
    <n v="44344"/>
    <n v="1"/>
    <x v="0"/>
  </r>
  <r>
    <n v="11241650"/>
    <n v="33059"/>
    <n v="2"/>
    <x v="1"/>
  </r>
  <r>
    <n v="11241740"/>
    <n v="38943"/>
    <n v="1"/>
    <x v="0"/>
  </r>
  <r>
    <n v="11241914"/>
    <n v="38943"/>
    <n v="1"/>
    <x v="0"/>
  </r>
  <r>
    <n v="11241931"/>
    <n v="39359"/>
    <n v="1"/>
    <x v="0"/>
  </r>
  <r>
    <n v="11241934"/>
    <n v="37480"/>
    <n v="1"/>
    <x v="0"/>
  </r>
  <r>
    <n v="11242033"/>
    <n v="31689"/>
    <n v="1"/>
    <x v="0"/>
  </r>
  <r>
    <n v="11242573"/>
    <n v="37089"/>
    <n v="4"/>
    <x v="1"/>
  </r>
  <r>
    <n v="11242581"/>
    <n v="32104"/>
    <n v="1"/>
    <x v="0"/>
  </r>
  <r>
    <n v="11242678"/>
    <n v="44344"/>
    <n v="2"/>
    <x v="1"/>
  </r>
  <r>
    <n v="11242689"/>
    <n v="37064"/>
    <n v="2"/>
    <x v="1"/>
  </r>
  <r>
    <n v="11242874"/>
    <n v="32104"/>
    <n v="1"/>
    <x v="0"/>
  </r>
  <r>
    <n v="11243300"/>
    <n v="39359"/>
    <n v="1"/>
    <x v="0"/>
  </r>
  <r>
    <n v="11243389"/>
    <n v="37064"/>
    <n v="1"/>
    <x v="0"/>
  </r>
  <r>
    <n v="11243534"/>
    <n v="35211"/>
    <n v="1"/>
    <x v="0"/>
  </r>
  <r>
    <n v="11243806"/>
    <n v="38943"/>
    <n v="1"/>
    <x v="0"/>
  </r>
  <r>
    <n v="11243808"/>
    <n v="39359"/>
    <n v="1"/>
    <x v="0"/>
  </r>
  <r>
    <n v="11244181"/>
    <n v="33059"/>
    <n v="2"/>
    <x v="1"/>
  </r>
  <r>
    <n v="11244184"/>
    <n v="33059"/>
    <n v="2"/>
    <x v="1"/>
  </r>
  <r>
    <n v="11244549"/>
    <n v="31689"/>
    <n v="1"/>
    <x v="0"/>
  </r>
  <r>
    <n v="11245045"/>
    <n v="37089"/>
    <n v="2"/>
    <x v="1"/>
  </r>
  <r>
    <n v="11245074"/>
    <n v="44344"/>
    <n v="3"/>
    <x v="3"/>
  </r>
  <r>
    <n v="11245468"/>
    <n v="37480"/>
    <n v="1"/>
    <x v="0"/>
  </r>
  <r>
    <n v="11245767"/>
    <n v="38943"/>
    <n v="1"/>
    <x v="0"/>
  </r>
  <r>
    <n v="11246272"/>
    <n v="39359"/>
    <n v="1"/>
    <x v="0"/>
  </r>
  <r>
    <n v="11246668"/>
    <n v="26205"/>
    <n v="1"/>
    <x v="0"/>
  </r>
  <r>
    <n v="11246676"/>
    <n v="38943"/>
    <n v="1"/>
    <x v="0"/>
  </r>
  <r>
    <n v="11247625"/>
    <n v="38691"/>
    <n v="1"/>
    <x v="0"/>
  </r>
  <r>
    <n v="11248121"/>
    <n v="33059"/>
    <n v="1"/>
    <x v="0"/>
  </r>
  <r>
    <n v="11248122"/>
    <n v="38943"/>
    <n v="2"/>
    <x v="1"/>
  </r>
  <r>
    <n v="11248272"/>
    <n v="38943"/>
    <n v="1"/>
    <x v="0"/>
  </r>
  <r>
    <n v="11248273"/>
    <n v="44344"/>
    <n v="1"/>
    <x v="0"/>
  </r>
  <r>
    <n v="11248774"/>
    <n v="44344"/>
    <n v="3"/>
    <x v="4"/>
  </r>
  <r>
    <n v="11248800"/>
    <n v="38943"/>
    <n v="1"/>
    <x v="0"/>
  </r>
  <r>
    <n v="11249085"/>
    <n v="37089"/>
    <n v="4"/>
    <x v="1"/>
  </r>
  <r>
    <n v="11249094"/>
    <n v="31858"/>
    <n v="2"/>
    <x v="0"/>
  </r>
  <r>
    <n v="11249307"/>
    <n v="44092"/>
    <n v="1"/>
    <x v="0"/>
  </r>
  <r>
    <n v="11249342"/>
    <n v="44344"/>
    <n v="6"/>
    <x v="3"/>
  </r>
  <r>
    <n v="11249810"/>
    <n v="44344"/>
    <n v="1"/>
    <x v="0"/>
  </r>
  <r>
    <n v="11249813"/>
    <n v="36838"/>
    <n v="2"/>
    <x v="1"/>
  </r>
  <r>
    <n v="11249815"/>
    <n v="44344"/>
    <n v="1"/>
    <x v="0"/>
  </r>
  <r>
    <n v="11249816"/>
    <n v="44344"/>
    <n v="2"/>
    <x v="1"/>
  </r>
  <r>
    <n v="11249818"/>
    <n v="39359"/>
    <n v="1"/>
    <x v="0"/>
  </r>
  <r>
    <n v="11249992"/>
    <n v="37089"/>
    <n v="3"/>
    <x v="3"/>
  </r>
  <r>
    <n v="11250033"/>
    <n v="44344"/>
    <n v="2"/>
    <x v="0"/>
  </r>
  <r>
    <n v="11250035"/>
    <n v="37089"/>
    <n v="2"/>
    <x v="0"/>
  </r>
  <r>
    <n v="11250037"/>
    <n v="44344"/>
    <n v="1"/>
    <x v="0"/>
  </r>
  <r>
    <n v="11250063"/>
    <n v="31858"/>
    <n v="1"/>
    <x v="0"/>
  </r>
  <r>
    <n v="11250381"/>
    <n v="33059"/>
    <n v="2"/>
    <x v="1"/>
  </r>
  <r>
    <n v="11250649"/>
    <n v="31437"/>
    <n v="1"/>
    <x v="0"/>
  </r>
  <r>
    <n v="11250678"/>
    <n v="44344"/>
    <n v="2"/>
    <x v="1"/>
  </r>
  <r>
    <n v="11251176"/>
    <n v="38943"/>
    <n v="1"/>
    <x v="0"/>
  </r>
  <r>
    <n v="11251184"/>
    <n v="19619"/>
    <n v="1"/>
    <x v="0"/>
  </r>
  <r>
    <n v="11251768"/>
    <n v="37089"/>
    <n v="3"/>
    <x v="3"/>
  </r>
  <r>
    <n v="11253669"/>
    <n v="44344"/>
    <n v="2"/>
    <x v="1"/>
  </r>
  <r>
    <n v="11253886"/>
    <n v="44344"/>
    <n v="2"/>
    <x v="1"/>
  </r>
  <r>
    <n v="11254198"/>
    <n v="44344"/>
    <n v="1"/>
    <x v="0"/>
  </r>
  <r>
    <n v="11254200"/>
    <n v="39359"/>
    <n v="1"/>
    <x v="0"/>
  </r>
  <r>
    <n v="11255513"/>
    <n v="44344"/>
    <n v="1"/>
    <x v="0"/>
  </r>
  <r>
    <n v="11255539"/>
    <n v="44344"/>
    <n v="1"/>
    <x v="0"/>
  </r>
  <r>
    <n v="11255542"/>
    <n v="44344"/>
    <n v="2"/>
    <x v="0"/>
  </r>
  <r>
    <n v="11255557"/>
    <n v="38691"/>
    <n v="1"/>
    <x v="0"/>
  </r>
  <r>
    <n v="11255561"/>
    <n v="31606"/>
    <n v="3"/>
    <x v="3"/>
  </r>
  <r>
    <n v="11255567"/>
    <n v="33059"/>
    <n v="1"/>
    <x v="0"/>
  </r>
  <r>
    <n v="11255573"/>
    <n v="37089"/>
    <n v="2"/>
    <x v="0"/>
  </r>
  <r>
    <n v="11255576"/>
    <n v="37089"/>
    <n v="2"/>
    <x v="0"/>
  </r>
  <r>
    <n v="11255585"/>
    <n v="38943"/>
    <n v="1"/>
    <x v="0"/>
  </r>
  <r>
    <n v="11255588"/>
    <n v="19203"/>
    <n v="1"/>
    <x v="0"/>
  </r>
  <r>
    <n v="11255590"/>
    <n v="44344"/>
    <n v="2"/>
    <x v="1"/>
  </r>
  <r>
    <n v="11255593"/>
    <n v="39359"/>
    <n v="1"/>
    <x v="0"/>
  </r>
  <r>
    <n v="11255628"/>
    <n v="31689"/>
    <n v="1"/>
    <x v="0"/>
  </r>
  <r>
    <n v="11255631"/>
    <n v="31689"/>
    <n v="1"/>
    <x v="0"/>
  </r>
  <r>
    <n v="11256658"/>
    <n v="44344"/>
    <n v="1"/>
    <x v="0"/>
  </r>
  <r>
    <n v="11257429"/>
    <n v="38943"/>
    <n v="1"/>
    <x v="0"/>
  </r>
  <r>
    <n v="11257490"/>
    <n v="44344"/>
    <n v="2"/>
    <x v="1"/>
  </r>
  <r>
    <n v="11257681"/>
    <n v="39359"/>
    <n v="1"/>
    <x v="0"/>
  </r>
  <r>
    <n v="11258084"/>
    <n v="44344"/>
    <n v="3"/>
    <x v="3"/>
  </r>
  <r>
    <n v="11258090"/>
    <n v="44344"/>
    <n v="1"/>
    <x v="0"/>
  </r>
  <r>
    <n v="11258099"/>
    <n v="35211"/>
    <n v="3"/>
    <x v="4"/>
  </r>
  <r>
    <n v="11258134"/>
    <n v="35211"/>
    <n v="4"/>
    <x v="1"/>
  </r>
  <r>
    <n v="11258137"/>
    <n v="32104"/>
    <n v="2"/>
    <x v="1"/>
  </r>
  <r>
    <n v="11258581"/>
    <n v="36838"/>
    <n v="4"/>
    <x v="1"/>
  </r>
  <r>
    <n v="11258582"/>
    <n v="35211"/>
    <n v="4"/>
    <x v="1"/>
  </r>
  <r>
    <n v="11258584"/>
    <n v="37089"/>
    <n v="2"/>
    <x v="1"/>
  </r>
  <r>
    <n v="11258596"/>
    <n v="39359"/>
    <n v="1"/>
    <x v="0"/>
  </r>
  <r>
    <n v="11258597"/>
    <n v="39359"/>
    <n v="2"/>
    <x v="0"/>
  </r>
  <r>
    <n v="11258598"/>
    <n v="44344"/>
    <n v="1"/>
    <x v="0"/>
  </r>
  <r>
    <n v="11258600"/>
    <n v="44344"/>
    <n v="1"/>
    <x v="0"/>
  </r>
  <r>
    <n v="11258606"/>
    <n v="44092"/>
    <n v="2"/>
    <x v="0"/>
  </r>
  <r>
    <n v="11258670"/>
    <n v="37089"/>
    <n v="4"/>
    <x v="1"/>
  </r>
  <r>
    <n v="11258681"/>
    <n v="44344"/>
    <n v="2"/>
    <x v="0"/>
  </r>
  <r>
    <n v="11258713"/>
    <n v="39359"/>
    <n v="1"/>
    <x v="0"/>
  </r>
  <r>
    <n v="11258731"/>
    <n v="44344"/>
    <n v="3"/>
    <x v="4"/>
  </r>
  <r>
    <n v="11258764"/>
    <n v="39359"/>
    <n v="1"/>
    <x v="0"/>
  </r>
  <r>
    <n v="11258846"/>
    <n v="30225"/>
    <n v="2"/>
    <x v="1"/>
  </r>
  <r>
    <n v="11258847"/>
    <n v="32104"/>
    <n v="2"/>
    <x v="1"/>
  </r>
  <r>
    <n v="11258862"/>
    <n v="39359"/>
    <n v="1"/>
    <x v="0"/>
  </r>
  <r>
    <n v="11259423"/>
    <n v="33059"/>
    <n v="2"/>
    <x v="1"/>
  </r>
  <r>
    <n v="11259454"/>
    <n v="33059"/>
    <n v="2"/>
    <x v="1"/>
  </r>
  <r>
    <n v="11259518"/>
    <n v="44344"/>
    <n v="2"/>
    <x v="1"/>
  </r>
  <r>
    <n v="11260761"/>
    <n v="44344"/>
    <n v="1"/>
    <x v="0"/>
  </r>
  <r>
    <n v="11260767"/>
    <n v="38943"/>
    <n v="1"/>
    <x v="0"/>
  </r>
  <r>
    <n v="11260802"/>
    <n v="44344"/>
    <n v="1"/>
    <x v="0"/>
  </r>
  <r>
    <n v="11260804"/>
    <n v="44344"/>
    <n v="4"/>
    <x v="1"/>
  </r>
  <r>
    <n v="11260813"/>
    <n v="44344"/>
    <n v="1"/>
    <x v="0"/>
  </r>
  <r>
    <n v="11260814"/>
    <n v="44344"/>
    <n v="3"/>
    <x v="3"/>
  </r>
  <r>
    <n v="11260838"/>
    <n v="32104"/>
    <n v="2"/>
    <x v="1"/>
  </r>
  <r>
    <n v="11260861"/>
    <n v="39359"/>
    <n v="2"/>
    <x v="0"/>
  </r>
  <r>
    <n v="11260862"/>
    <n v="39359"/>
    <n v="1"/>
    <x v="0"/>
  </r>
  <r>
    <n v="11260863"/>
    <n v="44344"/>
    <n v="2"/>
    <x v="0"/>
  </r>
  <r>
    <n v="11260881"/>
    <n v="38691"/>
    <n v="1"/>
    <x v="0"/>
  </r>
  <r>
    <n v="11260895"/>
    <n v="36838"/>
    <n v="3"/>
    <x v="4"/>
  </r>
  <r>
    <n v="11260906"/>
    <n v="44344"/>
    <n v="2"/>
    <x v="0"/>
  </r>
  <r>
    <n v="11260907"/>
    <n v="44344"/>
    <n v="1"/>
    <x v="0"/>
  </r>
  <r>
    <n v="11260932"/>
    <n v="39359"/>
    <n v="1"/>
    <x v="0"/>
  </r>
  <r>
    <n v="11261065"/>
    <n v="44344"/>
    <n v="3"/>
    <x v="3"/>
  </r>
  <r>
    <n v="11261066"/>
    <n v="44344"/>
    <n v="1"/>
    <x v="0"/>
  </r>
  <r>
    <n v="11261242"/>
    <n v="39359"/>
    <n v="2"/>
    <x v="0"/>
  </r>
  <r>
    <n v="11261244"/>
    <n v="39359"/>
    <n v="1"/>
    <x v="0"/>
  </r>
  <r>
    <n v="11261245"/>
    <n v="44344"/>
    <n v="2"/>
    <x v="0"/>
  </r>
  <r>
    <n v="11261314"/>
    <n v="39359"/>
    <n v="1"/>
    <x v="0"/>
  </r>
  <r>
    <n v="11261381"/>
    <n v="44344"/>
    <n v="2"/>
    <x v="0"/>
  </r>
  <r>
    <n v="11261460"/>
    <n v="44344"/>
    <n v="2"/>
    <x v="0"/>
  </r>
  <r>
    <n v="11261480"/>
    <n v="44344"/>
    <n v="2"/>
    <x v="0"/>
  </r>
  <r>
    <n v="11261796"/>
    <n v="38691"/>
    <n v="1"/>
    <x v="0"/>
  </r>
  <r>
    <n v="11261901"/>
    <n v="37089"/>
    <n v="3"/>
    <x v="4"/>
  </r>
  <r>
    <n v="11261909"/>
    <n v="39359"/>
    <n v="1"/>
    <x v="0"/>
  </r>
  <r>
    <n v="11261910"/>
    <n v="39359"/>
    <n v="2"/>
    <x v="0"/>
  </r>
  <r>
    <n v="11261911"/>
    <n v="37089"/>
    <n v="3"/>
    <x v="4"/>
  </r>
  <r>
    <n v="11261993"/>
    <n v="39359"/>
    <n v="2"/>
    <x v="0"/>
  </r>
  <r>
    <n v="11262170"/>
    <n v="44344"/>
    <n v="2"/>
    <x v="0"/>
  </r>
  <r>
    <n v="11262172"/>
    <n v="44344"/>
    <n v="4"/>
    <x v="1"/>
  </r>
  <r>
    <n v="11262291"/>
    <n v="33059"/>
    <n v="2"/>
    <x v="1"/>
  </r>
  <r>
    <n v="11262764"/>
    <n v="44344"/>
    <n v="1"/>
    <x v="0"/>
  </r>
  <r>
    <n v="11262777"/>
    <n v="44344"/>
    <n v="1"/>
    <x v="0"/>
  </r>
  <r>
    <n v="11262798"/>
    <n v="44344"/>
    <n v="2"/>
    <x v="0"/>
  </r>
  <r>
    <n v="11263620"/>
    <n v="37089"/>
    <n v="3"/>
    <x v="4"/>
  </r>
  <r>
    <n v="11263621"/>
    <n v="37089"/>
    <n v="2"/>
    <x v="1"/>
  </r>
  <r>
    <n v="11263622"/>
    <n v="32104"/>
    <n v="2"/>
    <x v="1"/>
  </r>
  <r>
    <n v="11263627"/>
    <n v="38943"/>
    <n v="1"/>
    <x v="0"/>
  </r>
  <r>
    <n v="11263686"/>
    <n v="44344"/>
    <n v="2"/>
    <x v="0"/>
  </r>
  <r>
    <n v="11263688"/>
    <n v="39359"/>
    <n v="1"/>
    <x v="0"/>
  </r>
  <r>
    <n v="11263689"/>
    <n v="39359"/>
    <n v="1"/>
    <x v="0"/>
  </r>
  <r>
    <n v="11263690"/>
    <n v="44344"/>
    <n v="1"/>
    <x v="0"/>
  </r>
  <r>
    <n v="11263694"/>
    <n v="32104"/>
    <n v="2"/>
    <x v="1"/>
  </r>
  <r>
    <n v="11263713"/>
    <n v="32104"/>
    <n v="2"/>
    <x v="1"/>
  </r>
  <r>
    <n v="11263716"/>
    <n v="39359"/>
    <n v="1"/>
    <x v="0"/>
  </r>
  <r>
    <n v="11263718"/>
    <n v="44344"/>
    <n v="1"/>
    <x v="0"/>
  </r>
  <r>
    <n v="11263727"/>
    <n v="44344"/>
    <n v="2"/>
    <x v="0"/>
  </r>
  <r>
    <n v="11263730"/>
    <n v="44092"/>
    <n v="2"/>
    <x v="0"/>
  </r>
  <r>
    <n v="11263833"/>
    <n v="44344"/>
    <n v="1"/>
    <x v="0"/>
  </r>
  <r>
    <n v="11263834"/>
    <n v="39359"/>
    <n v="1"/>
    <x v="0"/>
  </r>
  <r>
    <n v="11263858"/>
    <n v="32104"/>
    <n v="2"/>
    <x v="1"/>
  </r>
  <r>
    <n v="11264081"/>
    <n v="37089"/>
    <n v="3"/>
    <x v="3"/>
  </r>
  <r>
    <n v="11264085"/>
    <n v="33059"/>
    <n v="2"/>
    <x v="1"/>
  </r>
  <r>
    <n v="11264109"/>
    <n v="37089"/>
    <n v="5"/>
    <x v="5"/>
  </r>
  <r>
    <n v="11264171"/>
    <n v="37089"/>
    <n v="3"/>
    <x v="4"/>
  </r>
  <r>
    <n v="11264172"/>
    <n v="44344"/>
    <n v="2"/>
    <x v="0"/>
  </r>
  <r>
    <n v="11264175"/>
    <n v="44344"/>
    <n v="1"/>
    <x v="0"/>
  </r>
  <r>
    <n v="11264176"/>
    <n v="39359"/>
    <n v="1"/>
    <x v="0"/>
  </r>
  <r>
    <n v="11264274"/>
    <n v="39359"/>
    <n v="2"/>
    <x v="0"/>
  </r>
  <r>
    <n v="11264276"/>
    <n v="39359"/>
    <n v="1"/>
    <x v="0"/>
  </r>
  <r>
    <n v="11264278"/>
    <n v="32104"/>
    <n v="3"/>
    <x v="4"/>
  </r>
  <r>
    <n v="11264385"/>
    <n v="44344"/>
    <n v="2"/>
    <x v="0"/>
  </r>
  <r>
    <n v="11264387"/>
    <n v="44344"/>
    <n v="4"/>
    <x v="1"/>
  </r>
  <r>
    <n v="11264548"/>
    <n v="32104"/>
    <n v="2"/>
    <x v="1"/>
  </r>
  <r>
    <n v="11264617"/>
    <n v="38943"/>
    <n v="1"/>
    <x v="0"/>
  </r>
  <r>
    <n v="11264619"/>
    <n v="37089"/>
    <n v="3"/>
    <x v="4"/>
  </r>
  <r>
    <n v="11264621"/>
    <n v="31689"/>
    <n v="1"/>
    <x v="0"/>
  </r>
  <r>
    <n v="11264622"/>
    <n v="38943"/>
    <n v="2"/>
    <x v="0"/>
  </r>
  <r>
    <n v="11264679"/>
    <n v="37089"/>
    <n v="4"/>
    <x v="1"/>
  </r>
  <r>
    <n v="11264680"/>
    <n v="44344"/>
    <n v="2"/>
    <x v="0"/>
  </r>
  <r>
    <n v="11264983"/>
    <n v="38943"/>
    <n v="1"/>
    <x v="0"/>
  </r>
  <r>
    <n v="11265053"/>
    <n v="38943"/>
    <n v="1"/>
    <x v="0"/>
  </r>
  <r>
    <n v="11265054"/>
    <n v="37089"/>
    <n v="2"/>
    <x v="0"/>
  </r>
  <r>
    <n v="11265209"/>
    <n v="38943"/>
    <n v="1"/>
    <x v="0"/>
  </r>
  <r>
    <n v="11265516"/>
    <n v="33059"/>
    <n v="2"/>
    <x v="1"/>
  </r>
  <r>
    <n v="11266022"/>
    <n v="44344"/>
    <n v="2"/>
    <x v="0"/>
  </r>
  <r>
    <n v="11266046"/>
    <n v="39359"/>
    <n v="2"/>
    <x v="0"/>
  </r>
  <r>
    <n v="11266047"/>
    <n v="39359"/>
    <n v="1"/>
    <x v="0"/>
  </r>
  <r>
    <n v="11266165"/>
    <n v="38943"/>
    <n v="1"/>
    <x v="0"/>
  </r>
  <r>
    <n v="11266166"/>
    <n v="31689"/>
    <n v="1"/>
    <x v="0"/>
  </r>
  <r>
    <n v="11266167"/>
    <n v="31689"/>
    <n v="1"/>
    <x v="0"/>
  </r>
  <r>
    <n v="11266268"/>
    <n v="39359"/>
    <n v="1"/>
    <x v="0"/>
  </r>
  <r>
    <n v="11266551"/>
    <n v="30225"/>
    <n v="2"/>
    <x v="1"/>
  </r>
  <r>
    <n v="11266552"/>
    <n v="35211"/>
    <n v="2"/>
    <x v="1"/>
  </r>
  <r>
    <n v="11266553"/>
    <n v="39359"/>
    <n v="1"/>
    <x v="0"/>
  </r>
  <r>
    <n v="11266561"/>
    <n v="30225"/>
    <n v="2"/>
    <x v="1"/>
  </r>
  <r>
    <n v="11266630"/>
    <n v="35211"/>
    <n v="2"/>
    <x v="1"/>
  </r>
  <r>
    <n v="11266673"/>
    <n v="32104"/>
    <n v="2"/>
    <x v="1"/>
  </r>
  <r>
    <n v="11266741"/>
    <n v="38943"/>
    <n v="1"/>
    <x v="0"/>
  </r>
  <r>
    <n v="11266755"/>
    <n v="44344"/>
    <n v="1"/>
    <x v="0"/>
  </r>
  <r>
    <n v="11266824"/>
    <n v="44344"/>
    <n v="3"/>
    <x v="4"/>
  </r>
  <r>
    <n v="11266840"/>
    <n v="37089"/>
    <n v="3"/>
    <x v="4"/>
  </r>
  <r>
    <n v="11266842"/>
    <n v="32104"/>
    <n v="2"/>
    <x v="1"/>
  </r>
  <r>
    <n v="11266846"/>
    <n v="44344"/>
    <n v="3"/>
    <x v="3"/>
  </r>
  <r>
    <n v="11266905"/>
    <n v="44344"/>
    <n v="2"/>
    <x v="0"/>
  </r>
  <r>
    <n v="11266906"/>
    <n v="37089"/>
    <n v="2"/>
    <x v="1"/>
  </r>
  <r>
    <n v="11266907"/>
    <n v="39359"/>
    <n v="1"/>
    <x v="0"/>
  </r>
  <r>
    <n v="11267029"/>
    <n v="44344"/>
    <n v="1"/>
    <x v="0"/>
  </r>
  <r>
    <n v="11267030"/>
    <n v="44344"/>
    <n v="2"/>
    <x v="0"/>
  </r>
  <r>
    <n v="11267119"/>
    <n v="35211"/>
    <n v="3"/>
    <x v="4"/>
  </r>
  <r>
    <n v="11267273"/>
    <n v="34938"/>
    <n v="1"/>
    <x v="0"/>
  </r>
  <r>
    <n v="11267381"/>
    <n v="44092"/>
    <n v="2"/>
    <x v="0"/>
  </r>
  <r>
    <n v="11267532"/>
    <n v="39359"/>
    <n v="2"/>
    <x v="0"/>
  </r>
  <r>
    <n v="11267533"/>
    <n v="39359"/>
    <n v="1"/>
    <x v="0"/>
  </r>
  <r>
    <n v="11267733"/>
    <n v="44344"/>
    <n v="2"/>
    <x v="0"/>
  </r>
  <r>
    <n v="11268063"/>
    <n v="31689"/>
    <n v="1"/>
    <x v="0"/>
  </r>
  <r>
    <n v="11268069"/>
    <n v="44344"/>
    <n v="2"/>
    <x v="0"/>
  </r>
  <r>
    <n v="11268417"/>
    <n v="33059"/>
    <n v="2"/>
    <x v="1"/>
  </r>
  <r>
    <n v="11268431"/>
    <n v="37089"/>
    <n v="2"/>
    <x v="0"/>
  </r>
  <r>
    <n v="11268876"/>
    <n v="44344"/>
    <n v="2"/>
    <x v="0"/>
  </r>
  <r>
    <n v="11268938"/>
    <n v="38943"/>
    <n v="1"/>
    <x v="0"/>
  </r>
  <r>
    <n v="11268945"/>
    <n v="44344"/>
    <n v="3"/>
    <x v="4"/>
  </r>
  <r>
    <n v="11268947"/>
    <n v="44344"/>
    <n v="2"/>
    <x v="0"/>
  </r>
  <r>
    <n v="11269015"/>
    <n v="31689"/>
    <n v="1"/>
    <x v="0"/>
  </r>
  <r>
    <n v="11269233"/>
    <n v="39359"/>
    <n v="1"/>
    <x v="0"/>
  </r>
  <r>
    <n v="11269242"/>
    <n v="39359"/>
    <n v="1"/>
    <x v="0"/>
  </r>
  <r>
    <n v="11269472"/>
    <n v="35211"/>
    <n v="1"/>
    <x v="0"/>
  </r>
  <r>
    <n v="11269632"/>
    <n v="37089"/>
    <n v="4"/>
    <x v="1"/>
  </r>
  <r>
    <n v="11269633"/>
    <n v="38943"/>
    <n v="1"/>
    <x v="0"/>
  </r>
  <r>
    <n v="11269805"/>
    <n v="38943"/>
    <n v="1"/>
    <x v="0"/>
  </r>
  <r>
    <n v="11269806"/>
    <n v="31689"/>
    <n v="1"/>
    <x v="0"/>
  </r>
  <r>
    <n v="11269807"/>
    <n v="38943"/>
    <n v="2"/>
    <x v="0"/>
  </r>
  <r>
    <n v="11269885"/>
    <n v="39359"/>
    <n v="1"/>
    <x v="0"/>
  </r>
  <r>
    <n v="11269920"/>
    <n v="44344"/>
    <n v="3"/>
    <x v="4"/>
  </r>
  <r>
    <n v="11269921"/>
    <n v="44344"/>
    <n v="1"/>
    <x v="0"/>
  </r>
  <r>
    <n v="11270668"/>
    <n v="37089"/>
    <n v="4"/>
    <x v="1"/>
  </r>
  <r>
    <n v="11270673"/>
    <n v="44344"/>
    <n v="3"/>
    <x v="3"/>
  </r>
  <r>
    <n v="11270674"/>
    <n v="39359"/>
    <n v="1"/>
    <x v="0"/>
  </r>
  <r>
    <n v="11270675"/>
    <n v="44344"/>
    <n v="2"/>
    <x v="1"/>
  </r>
  <r>
    <n v="11270679"/>
    <n v="39359"/>
    <n v="1"/>
    <x v="0"/>
  </r>
  <r>
    <n v="11270680"/>
    <n v="39359"/>
    <n v="1"/>
    <x v="0"/>
  </r>
  <r>
    <n v="11270686"/>
    <n v="44344"/>
    <n v="2"/>
    <x v="0"/>
  </r>
  <r>
    <n v="11270688"/>
    <n v="32104"/>
    <n v="1"/>
    <x v="0"/>
  </r>
  <r>
    <n v="11270690"/>
    <n v="44344"/>
    <n v="3"/>
    <x v="4"/>
  </r>
  <r>
    <n v="11270693"/>
    <n v="32104"/>
    <n v="1"/>
    <x v="0"/>
  </r>
  <r>
    <n v="11270731"/>
    <n v="44344"/>
    <n v="2"/>
    <x v="0"/>
  </r>
  <r>
    <n v="11270741"/>
    <n v="37089"/>
    <n v="1"/>
    <x v="0"/>
  </r>
  <r>
    <n v="11270743"/>
    <n v="39359"/>
    <n v="1"/>
    <x v="0"/>
  </r>
  <r>
    <n v="11270755"/>
    <n v="35211"/>
    <n v="2"/>
    <x v="1"/>
  </r>
  <r>
    <n v="11270756"/>
    <n v="30225"/>
    <n v="2"/>
    <x v="1"/>
  </r>
  <r>
    <n v="11270757"/>
    <n v="32104"/>
    <n v="2"/>
    <x v="1"/>
  </r>
  <r>
    <n v="11270760"/>
    <n v="38943"/>
    <n v="1"/>
    <x v="0"/>
  </r>
  <r>
    <n v="11270764"/>
    <n v="39359"/>
    <n v="1"/>
    <x v="0"/>
  </r>
  <r>
    <n v="11270770"/>
    <n v="44344"/>
    <n v="1"/>
    <x v="0"/>
  </r>
  <r>
    <n v="11270777"/>
    <n v="44344"/>
    <n v="1"/>
    <x v="0"/>
  </r>
  <r>
    <n v="11270779"/>
    <n v="32104"/>
    <n v="2"/>
    <x v="1"/>
  </r>
  <r>
    <n v="11270830"/>
    <n v="44344"/>
    <n v="2"/>
    <x v="0"/>
  </r>
  <r>
    <n v="11270934"/>
    <n v="37089"/>
    <n v="2"/>
    <x v="1"/>
  </r>
  <r>
    <n v="11271088"/>
    <n v="19619"/>
    <n v="1"/>
    <x v="0"/>
  </r>
  <r>
    <n v="11271175"/>
    <n v="38943"/>
    <n v="1"/>
    <x v="0"/>
  </r>
  <r>
    <n v="11271347"/>
    <n v="39359"/>
    <n v="1"/>
    <x v="0"/>
  </r>
  <r>
    <n v="11271349"/>
    <n v="39359"/>
    <n v="1"/>
    <x v="0"/>
  </r>
  <r>
    <n v="11271350"/>
    <n v="39359"/>
    <n v="1"/>
    <x v="0"/>
  </r>
  <r>
    <n v="11271362"/>
    <n v="39359"/>
    <n v="1"/>
    <x v="0"/>
  </r>
  <r>
    <n v="11271366"/>
    <n v="39359"/>
    <n v="1"/>
    <x v="0"/>
  </r>
  <r>
    <n v="11271367"/>
    <n v="35211"/>
    <n v="2"/>
    <x v="1"/>
  </r>
  <r>
    <n v="11271370"/>
    <n v="39359"/>
    <n v="1"/>
    <x v="0"/>
  </r>
  <r>
    <n v="11271421"/>
    <n v="44344"/>
    <n v="1"/>
    <x v="0"/>
  </r>
  <r>
    <n v="11271957"/>
    <n v="37089"/>
    <n v="1"/>
    <x v="0"/>
  </r>
  <r>
    <n v="11271993"/>
    <n v="35211"/>
    <n v="2"/>
    <x v="1"/>
  </r>
  <r>
    <n v="11271996"/>
    <n v="30225"/>
    <n v="2"/>
    <x v="1"/>
  </r>
  <r>
    <n v="11271997"/>
    <n v="32104"/>
    <n v="2"/>
    <x v="1"/>
  </r>
  <r>
    <n v="11272001"/>
    <n v="32104"/>
    <n v="2"/>
    <x v="1"/>
  </r>
  <r>
    <n v="11272143"/>
    <n v="44344"/>
    <n v="3"/>
    <x v="3"/>
  </r>
  <r>
    <n v="11272226"/>
    <n v="39359"/>
    <n v="1"/>
    <x v="0"/>
  </r>
  <r>
    <n v="11272266"/>
    <n v="39359"/>
    <n v="1"/>
    <x v="0"/>
  </r>
  <r>
    <n v="11272412"/>
    <n v="44092"/>
    <n v="2"/>
    <x v="0"/>
  </r>
  <r>
    <n v="11272426"/>
    <n v="30225"/>
    <n v="2"/>
    <x v="1"/>
  </r>
  <r>
    <n v="11272427"/>
    <n v="35211"/>
    <n v="2"/>
    <x v="1"/>
  </r>
  <r>
    <n v="11272431"/>
    <n v="32104"/>
    <n v="2"/>
    <x v="1"/>
  </r>
  <r>
    <n v="11272890"/>
    <n v="38943"/>
    <n v="1"/>
    <x v="0"/>
  </r>
  <r>
    <n v="11272892"/>
    <n v="38943"/>
    <n v="1"/>
    <x v="0"/>
  </r>
  <r>
    <n v="11272951"/>
    <n v="38691"/>
    <n v="2"/>
    <x v="0"/>
  </r>
  <r>
    <n v="11272996"/>
    <n v="38691"/>
    <n v="1"/>
    <x v="0"/>
  </r>
  <r>
    <n v="11273016"/>
    <n v="38691"/>
    <n v="1"/>
    <x v="0"/>
  </r>
  <r>
    <n v="11273017"/>
    <n v="44092"/>
    <n v="2"/>
    <x v="0"/>
  </r>
  <r>
    <n v="11273069"/>
    <n v="44344"/>
    <n v="1"/>
    <x v="0"/>
  </r>
  <r>
    <n v="11273238"/>
    <n v="37089"/>
    <n v="2"/>
    <x v="1"/>
  </r>
  <r>
    <n v="11273497"/>
    <n v="38943"/>
    <n v="1"/>
    <x v="0"/>
  </r>
  <r>
    <n v="11274205"/>
    <n v="38943"/>
    <n v="1"/>
    <x v="0"/>
  </r>
  <r>
    <n v="11274563"/>
    <n v="32104"/>
    <n v="2"/>
    <x v="1"/>
  </r>
  <r>
    <n v="11274569"/>
    <n v="32104"/>
    <n v="2"/>
    <x v="1"/>
  </r>
  <r>
    <n v="11274645"/>
    <n v="37089"/>
    <n v="5"/>
    <x v="5"/>
  </r>
  <r>
    <n v="11274646"/>
    <n v="37089"/>
    <n v="2"/>
    <x v="1"/>
  </r>
  <r>
    <n v="11274753"/>
    <n v="37089"/>
    <n v="3"/>
    <x v="4"/>
  </r>
  <r>
    <n v="11274756"/>
    <n v="32104"/>
    <n v="2"/>
    <x v="1"/>
  </r>
  <r>
    <n v="11274868"/>
    <n v="38943"/>
    <n v="2"/>
    <x v="1"/>
  </r>
  <r>
    <n v="11275045"/>
    <n v="37089"/>
    <n v="2"/>
    <x v="1"/>
  </r>
  <r>
    <n v="11275078"/>
    <n v="28074"/>
    <n v="2"/>
    <x v="1"/>
  </r>
  <r>
    <n v="11275079"/>
    <n v="37089"/>
    <n v="2"/>
    <x v="1"/>
  </r>
  <r>
    <n v="11275090"/>
    <n v="39359"/>
    <n v="1"/>
    <x v="0"/>
  </r>
  <r>
    <n v="11275091"/>
    <n v="44344"/>
    <n v="1"/>
    <x v="0"/>
  </r>
  <r>
    <n v="11275094"/>
    <n v="39359"/>
    <n v="1"/>
    <x v="0"/>
  </r>
  <r>
    <n v="11275143"/>
    <n v="39359"/>
    <n v="1"/>
    <x v="0"/>
  </r>
  <r>
    <n v="11275144"/>
    <n v="38943"/>
    <n v="1"/>
    <x v="0"/>
  </r>
  <r>
    <n v="11275147"/>
    <n v="39359"/>
    <n v="1"/>
    <x v="0"/>
  </r>
  <r>
    <n v="11275219"/>
    <n v="44344"/>
    <n v="2"/>
    <x v="0"/>
  </r>
  <r>
    <n v="11275791"/>
    <n v="44344"/>
    <n v="1"/>
    <x v="0"/>
  </r>
  <r>
    <n v="11275900"/>
    <n v="37089"/>
    <n v="2"/>
    <x v="1"/>
  </r>
  <r>
    <n v="11275902"/>
    <n v="44344"/>
    <n v="4"/>
    <x v="1"/>
  </r>
  <r>
    <n v="11276016"/>
    <n v="44344"/>
    <n v="3"/>
    <x v="3"/>
  </r>
  <r>
    <n v="11276502"/>
    <n v="37089"/>
    <n v="2"/>
    <x v="1"/>
  </r>
  <r>
    <n v="11276598"/>
    <n v="38943"/>
    <n v="1"/>
    <x v="0"/>
  </r>
  <r>
    <n v="11276643"/>
    <n v="31858"/>
    <n v="2"/>
    <x v="1"/>
  </r>
  <r>
    <n v="11277220"/>
    <n v="37089"/>
    <n v="1"/>
    <x v="0"/>
  </r>
  <r>
    <n v="11277222"/>
    <n v="37089"/>
    <n v="3"/>
    <x v="4"/>
  </r>
  <r>
    <n v="11277281"/>
    <n v="37089"/>
    <n v="2"/>
    <x v="1"/>
  </r>
  <r>
    <n v="11277287"/>
    <n v="44344"/>
    <n v="4"/>
    <x v="1"/>
  </r>
  <r>
    <n v="11277315"/>
    <n v="37089"/>
    <n v="1"/>
    <x v="0"/>
  </r>
  <r>
    <n v="11277317"/>
    <n v="37089"/>
    <n v="2"/>
    <x v="0"/>
  </r>
  <r>
    <n v="11277326"/>
    <n v="39359"/>
    <n v="1"/>
    <x v="0"/>
  </r>
  <r>
    <n v="11277328"/>
    <n v="32104"/>
    <n v="2"/>
    <x v="0"/>
  </r>
  <r>
    <n v="11277375"/>
    <n v="44344"/>
    <n v="2"/>
    <x v="0"/>
  </r>
  <r>
    <n v="11277389"/>
    <n v="44344"/>
    <n v="2"/>
    <x v="0"/>
  </r>
  <r>
    <n v="11277409"/>
    <n v="44344"/>
    <n v="1"/>
    <x v="0"/>
  </r>
  <r>
    <n v="11277470"/>
    <n v="38943"/>
    <n v="1"/>
    <x v="0"/>
  </r>
  <r>
    <n v="11277632"/>
    <n v="32104"/>
    <n v="1"/>
    <x v="0"/>
  </r>
  <r>
    <n v="11277698"/>
    <n v="32104"/>
    <n v="3"/>
    <x v="4"/>
  </r>
  <r>
    <n v="11277705"/>
    <n v="32104"/>
    <n v="1"/>
    <x v="0"/>
  </r>
  <r>
    <n v="11277707"/>
    <n v="44344"/>
    <n v="2"/>
    <x v="0"/>
  </r>
  <r>
    <n v="11277863"/>
    <n v="37089"/>
    <n v="4"/>
    <x v="1"/>
  </r>
  <r>
    <n v="11277864"/>
    <n v="44344"/>
    <n v="4"/>
    <x v="1"/>
  </r>
  <r>
    <n v="11277865"/>
    <n v="44344"/>
    <n v="1"/>
    <x v="0"/>
  </r>
  <r>
    <n v="11277866"/>
    <n v="44344"/>
    <n v="1"/>
    <x v="0"/>
  </r>
  <r>
    <n v="11277882"/>
    <n v="32104"/>
    <n v="2"/>
    <x v="1"/>
  </r>
  <r>
    <n v="11277883"/>
    <n v="44344"/>
    <n v="1"/>
    <x v="0"/>
  </r>
  <r>
    <n v="11277884"/>
    <n v="44344"/>
    <n v="4"/>
    <x v="1"/>
  </r>
  <r>
    <n v="11277891"/>
    <n v="39359"/>
    <n v="1"/>
    <x v="0"/>
  </r>
  <r>
    <n v="11277893"/>
    <n v="39359"/>
    <n v="1"/>
    <x v="0"/>
  </r>
  <r>
    <n v="11277917"/>
    <n v="37089"/>
    <n v="3"/>
    <x v="4"/>
  </r>
  <r>
    <n v="11277918"/>
    <n v="37089"/>
    <n v="2"/>
    <x v="1"/>
  </r>
  <r>
    <n v="11277919"/>
    <n v="37089"/>
    <n v="2"/>
    <x v="1"/>
  </r>
  <r>
    <n v="11278018"/>
    <n v="32104"/>
    <n v="2"/>
    <x v="1"/>
  </r>
  <r>
    <n v="11278019"/>
    <n v="39359"/>
    <n v="1"/>
    <x v="0"/>
  </r>
  <r>
    <n v="11278103"/>
    <n v="44344"/>
    <n v="1"/>
    <x v="0"/>
  </r>
  <r>
    <n v="11278104"/>
    <n v="44344"/>
    <n v="4"/>
    <x v="1"/>
  </r>
  <r>
    <n v="11278122"/>
    <n v="37089"/>
    <n v="2"/>
    <x v="1"/>
  </r>
  <r>
    <n v="11278123"/>
    <n v="37089"/>
    <n v="5"/>
    <x v="5"/>
  </r>
  <r>
    <n v="11278128"/>
    <n v="37089"/>
    <n v="2"/>
    <x v="1"/>
  </r>
  <r>
    <n v="11278136"/>
    <n v="44344"/>
    <n v="1"/>
    <x v="0"/>
  </r>
  <r>
    <n v="11278200"/>
    <n v="37089"/>
    <n v="3"/>
    <x v="4"/>
  </r>
  <r>
    <n v="11278207"/>
    <n v="32104"/>
    <n v="2"/>
    <x v="1"/>
  </r>
  <r>
    <n v="11278263"/>
    <n v="36838"/>
    <n v="3"/>
    <x v="4"/>
  </r>
  <r>
    <n v="11278308"/>
    <n v="44344"/>
    <n v="1"/>
    <x v="0"/>
  </r>
  <r>
    <n v="11278929"/>
    <n v="39359"/>
    <n v="1"/>
    <x v="0"/>
  </r>
  <r>
    <n v="11278993"/>
    <n v="44344"/>
    <n v="3"/>
    <x v="3"/>
  </r>
  <r>
    <n v="11279237"/>
    <n v="39359"/>
    <n v="3"/>
    <x v="4"/>
  </r>
  <r>
    <n v="11279480"/>
    <n v="39359"/>
    <n v="1"/>
    <x v="0"/>
  </r>
  <r>
    <n v="11279484"/>
    <n v="31437"/>
    <n v="2"/>
    <x v="1"/>
  </r>
  <r>
    <n v="11279898"/>
    <n v="30225"/>
    <n v="2"/>
    <x v="1"/>
  </r>
  <r>
    <n v="11279909"/>
    <n v="39359"/>
    <n v="1"/>
    <x v="0"/>
  </r>
  <r>
    <n v="11279926"/>
    <n v="44344"/>
    <n v="1"/>
    <x v="0"/>
  </r>
  <r>
    <n v="11279929"/>
    <n v="32104"/>
    <n v="2"/>
    <x v="1"/>
  </r>
  <r>
    <n v="11280004"/>
    <n v="32104"/>
    <n v="2"/>
    <x v="1"/>
  </r>
  <r>
    <n v="11280006"/>
    <n v="39359"/>
    <n v="1"/>
    <x v="0"/>
  </r>
  <r>
    <n v="11280014"/>
    <n v="32104"/>
    <n v="2"/>
    <x v="1"/>
  </r>
  <r>
    <n v="11280017"/>
    <n v="39359"/>
    <n v="1"/>
    <x v="0"/>
  </r>
  <r>
    <n v="11280022"/>
    <n v="32104"/>
    <n v="2"/>
    <x v="1"/>
  </r>
  <r>
    <n v="11280024"/>
    <n v="39359"/>
    <n v="1"/>
    <x v="0"/>
  </r>
  <r>
    <n v="11280181"/>
    <n v="32104"/>
    <n v="2"/>
    <x v="1"/>
  </r>
  <r>
    <n v="11280223"/>
    <n v="44344"/>
    <n v="1"/>
    <x v="0"/>
  </r>
  <r>
    <n v="11280227"/>
    <n v="37089"/>
    <n v="3"/>
    <x v="4"/>
  </r>
  <r>
    <n v="11280232"/>
    <n v="35211"/>
    <n v="2"/>
    <x v="1"/>
  </r>
  <r>
    <n v="11280239"/>
    <n v="32104"/>
    <n v="2"/>
    <x v="1"/>
  </r>
  <r>
    <n v="11280240"/>
    <n v="37089"/>
    <n v="3"/>
    <x v="4"/>
  </r>
  <r>
    <n v="11280241"/>
    <n v="32104"/>
    <n v="2"/>
    <x v="1"/>
  </r>
  <r>
    <n v="11280243"/>
    <n v="32104"/>
    <n v="2"/>
    <x v="1"/>
  </r>
  <r>
    <n v="11280244"/>
    <n v="32104"/>
    <n v="2"/>
    <x v="1"/>
  </r>
  <r>
    <n v="11280245"/>
    <n v="33059"/>
    <n v="2"/>
    <x v="1"/>
  </r>
  <r>
    <n v="11280246"/>
    <n v="30225"/>
    <n v="2"/>
    <x v="1"/>
  </r>
  <r>
    <n v="11280247"/>
    <n v="31858"/>
    <n v="2"/>
    <x v="1"/>
  </r>
  <r>
    <n v="11280271"/>
    <n v="39359"/>
    <n v="1"/>
    <x v="0"/>
  </r>
  <r>
    <n v="11280280"/>
    <n v="44344"/>
    <n v="1"/>
    <x v="0"/>
  </r>
  <r>
    <n v="11280284"/>
    <n v="44344"/>
    <n v="1"/>
    <x v="0"/>
  </r>
  <r>
    <n v="11280287"/>
    <n v="44344"/>
    <n v="1"/>
    <x v="0"/>
  </r>
  <r>
    <n v="11280292"/>
    <n v="44344"/>
    <n v="1"/>
    <x v="0"/>
  </r>
  <r>
    <n v="11280294"/>
    <n v="44344"/>
    <n v="1"/>
    <x v="0"/>
  </r>
  <r>
    <n v="11280299"/>
    <n v="44344"/>
    <n v="1"/>
    <x v="0"/>
  </r>
  <r>
    <n v="11280307"/>
    <n v="44344"/>
    <n v="1"/>
    <x v="0"/>
  </r>
  <r>
    <n v="11280310"/>
    <n v="44344"/>
    <n v="1"/>
    <x v="0"/>
  </r>
  <r>
    <n v="11280315"/>
    <n v="44344"/>
    <n v="1"/>
    <x v="0"/>
  </r>
  <r>
    <n v="11280321"/>
    <n v="44344"/>
    <n v="1"/>
    <x v="0"/>
  </r>
  <r>
    <n v="11280322"/>
    <n v="44344"/>
    <n v="1"/>
    <x v="0"/>
  </r>
  <r>
    <n v="11280422"/>
    <n v="42464"/>
    <n v="3"/>
    <x v="3"/>
  </r>
  <r>
    <n v="11280632"/>
    <n v="30225"/>
    <n v="2"/>
    <x v="1"/>
  </r>
  <r>
    <n v="11280634"/>
    <n v="39359"/>
    <n v="1"/>
    <x v="0"/>
  </r>
  <r>
    <n v="11280944"/>
    <n v="37089"/>
    <n v="3"/>
    <x v="4"/>
  </r>
  <r>
    <n v="11280947"/>
    <n v="44344"/>
    <n v="1"/>
    <x v="0"/>
  </r>
  <r>
    <n v="11280952"/>
    <n v="32104"/>
    <n v="3"/>
    <x v="4"/>
  </r>
  <r>
    <n v="11280953"/>
    <n v="44344"/>
    <n v="2"/>
    <x v="0"/>
  </r>
  <r>
    <n v="11280955"/>
    <n v="39359"/>
    <n v="1"/>
    <x v="0"/>
  </r>
  <r>
    <n v="11280973"/>
    <n v="44344"/>
    <n v="2"/>
    <x v="0"/>
  </r>
  <r>
    <n v="11280975"/>
    <n v="44344"/>
    <n v="2"/>
    <x v="0"/>
  </r>
  <r>
    <n v="11281030"/>
    <n v="44344"/>
    <n v="1"/>
    <x v="0"/>
  </r>
  <r>
    <n v="11281032"/>
    <n v="44344"/>
    <n v="3"/>
    <x v="4"/>
  </r>
  <r>
    <n v="11281681"/>
    <n v="44344"/>
    <n v="1"/>
    <x v="0"/>
  </r>
  <r>
    <n v="11281866"/>
    <n v="44344"/>
    <n v="1"/>
    <x v="0"/>
  </r>
  <r>
    <n v="11281962"/>
    <n v="38943"/>
    <n v="1"/>
    <x v="0"/>
  </r>
  <r>
    <n v="11281965"/>
    <n v="38943"/>
    <n v="1"/>
    <x v="0"/>
  </r>
  <r>
    <n v="11281968"/>
    <n v="37089"/>
    <n v="1"/>
    <x v="0"/>
  </r>
  <r>
    <n v="11281972"/>
    <n v="37089"/>
    <n v="1"/>
    <x v="0"/>
  </r>
  <r>
    <n v="11282297"/>
    <n v="44344"/>
    <n v="1"/>
    <x v="0"/>
  </r>
  <r>
    <n v="11282298"/>
    <n v="44344"/>
    <n v="1"/>
    <x v="0"/>
  </r>
  <r>
    <n v="11282752"/>
    <n v="44344"/>
    <n v="2"/>
    <x v="1"/>
  </r>
  <r>
    <n v="11282938"/>
    <n v="44344"/>
    <n v="2"/>
    <x v="0"/>
  </r>
  <r>
    <n v="11282944"/>
    <n v="37089"/>
    <n v="1"/>
    <x v="0"/>
  </r>
  <r>
    <n v="11282947"/>
    <n v="44344"/>
    <n v="1"/>
    <x v="0"/>
  </r>
  <r>
    <n v="11282949"/>
    <n v="37089"/>
    <n v="1"/>
    <x v="0"/>
  </r>
  <r>
    <n v="11282952"/>
    <n v="44344"/>
    <n v="1"/>
    <x v="0"/>
  </r>
  <r>
    <n v="11282956"/>
    <n v="37089"/>
    <n v="1"/>
    <x v="0"/>
  </r>
  <r>
    <n v="11282963"/>
    <n v="44344"/>
    <n v="2"/>
    <x v="0"/>
  </r>
  <r>
    <n v="11282986"/>
    <n v="38691"/>
    <n v="1"/>
    <x v="0"/>
  </r>
  <r>
    <n v="11283237"/>
    <n v="44344"/>
    <n v="2"/>
    <x v="0"/>
  </r>
  <r>
    <n v="11283509"/>
    <n v="44344"/>
    <n v="2"/>
    <x v="0"/>
  </r>
  <r>
    <n v="11283514"/>
    <n v="44092"/>
    <n v="2"/>
    <x v="1"/>
  </r>
  <r>
    <n v="11283598"/>
    <n v="44344"/>
    <n v="2"/>
    <x v="1"/>
  </r>
  <r>
    <n v="11283603"/>
    <n v="35211"/>
    <n v="2"/>
    <x v="1"/>
  </r>
  <r>
    <n v="11283605"/>
    <n v="37089"/>
    <n v="4"/>
    <x v="1"/>
  </r>
  <r>
    <n v="11284234"/>
    <n v="44344"/>
    <n v="1"/>
    <x v="0"/>
  </r>
  <r>
    <n v="11284247"/>
    <n v="44344"/>
    <n v="2"/>
    <x v="0"/>
  </r>
  <r>
    <n v="11284269"/>
    <n v="28074"/>
    <n v="2"/>
    <x v="1"/>
  </r>
  <r>
    <n v="11284280"/>
    <n v="37089"/>
    <n v="2"/>
    <x v="1"/>
  </r>
  <r>
    <n v="11284294"/>
    <n v="32104"/>
    <n v="2"/>
    <x v="1"/>
  </r>
  <r>
    <n v="11284303"/>
    <n v="32104"/>
    <n v="2"/>
    <x v="1"/>
  </r>
  <r>
    <n v="11284304"/>
    <n v="44344"/>
    <n v="1"/>
    <x v="0"/>
  </r>
  <r>
    <n v="11284312"/>
    <n v="33059"/>
    <n v="2"/>
    <x v="1"/>
  </r>
  <r>
    <n v="11284314"/>
    <n v="44344"/>
    <n v="1"/>
    <x v="0"/>
  </r>
  <r>
    <n v="11284319"/>
    <n v="37089"/>
    <n v="3"/>
    <x v="4"/>
  </r>
  <r>
    <n v="11284322"/>
    <n v="44344"/>
    <n v="1"/>
    <x v="0"/>
  </r>
  <r>
    <n v="11284326"/>
    <n v="44344"/>
    <n v="2"/>
    <x v="0"/>
  </r>
  <r>
    <n v="11284331"/>
    <n v="44344"/>
    <n v="1"/>
    <x v="0"/>
  </r>
  <r>
    <n v="11284334"/>
    <n v="32104"/>
    <n v="2"/>
    <x v="1"/>
  </r>
  <r>
    <n v="11284454"/>
    <n v="44344"/>
    <n v="1"/>
    <x v="0"/>
  </r>
  <r>
    <n v="11285104"/>
    <n v="44344"/>
    <n v="1"/>
    <x v="0"/>
  </r>
  <r>
    <n v="11285117"/>
    <n v="37089"/>
    <n v="2"/>
    <x v="1"/>
  </r>
  <r>
    <n v="11285122"/>
    <n v="42464"/>
    <n v="3"/>
    <x v="3"/>
  </r>
  <r>
    <n v="11285176"/>
    <n v="37089"/>
    <n v="1"/>
    <x v="0"/>
  </r>
  <r>
    <n v="11285184"/>
    <n v="37089"/>
    <n v="3"/>
    <x v="4"/>
  </r>
  <r>
    <n v="11285185"/>
    <n v="44344"/>
    <n v="1"/>
    <x v="0"/>
  </r>
  <r>
    <n v="11285289"/>
    <n v="44344"/>
    <n v="1"/>
    <x v="0"/>
  </r>
  <r>
    <n v="11285434"/>
    <n v="31689"/>
    <n v="1"/>
    <x v="0"/>
  </r>
  <r>
    <n v="11285475"/>
    <n v="37089"/>
    <n v="2"/>
    <x v="1"/>
  </r>
  <r>
    <n v="11285508"/>
    <n v="37089"/>
    <n v="2"/>
    <x v="1"/>
  </r>
  <r>
    <n v="11285528"/>
    <n v="37089"/>
    <n v="1"/>
    <x v="0"/>
  </r>
  <r>
    <n v="11285868"/>
    <n v="32104"/>
    <n v="2"/>
    <x v="1"/>
  </r>
  <r>
    <n v="11285969"/>
    <n v="44344"/>
    <n v="1"/>
    <x v="0"/>
  </r>
  <r>
    <n v="11286270"/>
    <n v="44344"/>
    <n v="2"/>
    <x v="1"/>
  </r>
  <r>
    <n v="11286785"/>
    <n v="38943"/>
    <n v="1"/>
    <x v="0"/>
  </r>
  <r>
    <n v="11286794"/>
    <n v="38943"/>
    <n v="1"/>
    <x v="0"/>
  </r>
  <r>
    <n v="11286981"/>
    <n v="39359"/>
    <n v="1"/>
    <x v="0"/>
  </r>
  <r>
    <n v="11286982"/>
    <n v="44344"/>
    <n v="1"/>
    <x v="0"/>
  </r>
  <r>
    <n v="11286983"/>
    <n v="39359"/>
    <n v="1"/>
    <x v="0"/>
  </r>
  <r>
    <n v="11286988"/>
    <n v="37089"/>
    <n v="2"/>
    <x v="1"/>
  </r>
  <r>
    <n v="11286990"/>
    <n v="44344"/>
    <n v="1"/>
    <x v="0"/>
  </r>
  <r>
    <n v="11286992"/>
    <n v="37089"/>
    <n v="1"/>
    <x v="0"/>
  </r>
  <r>
    <n v="11286998"/>
    <n v="37089"/>
    <n v="2"/>
    <x v="1"/>
  </r>
  <r>
    <n v="11287006"/>
    <n v="37089"/>
    <n v="2"/>
    <x v="1"/>
  </r>
  <r>
    <n v="11287011"/>
    <n v="37089"/>
    <n v="2"/>
    <x v="1"/>
  </r>
  <r>
    <n v="11287015"/>
    <n v="39359"/>
    <n v="1"/>
    <x v="0"/>
  </r>
  <r>
    <n v="11287017"/>
    <n v="38943"/>
    <n v="1"/>
    <x v="0"/>
  </r>
  <r>
    <n v="11287053"/>
    <n v="32104"/>
    <n v="2"/>
    <x v="1"/>
  </r>
  <r>
    <n v="11287063"/>
    <n v="44344"/>
    <n v="1"/>
    <x v="0"/>
  </r>
  <r>
    <n v="11287070"/>
    <n v="44344"/>
    <n v="1"/>
    <x v="0"/>
  </r>
  <r>
    <n v="11287908"/>
    <n v="37089"/>
    <n v="2"/>
    <x v="1"/>
  </r>
  <r>
    <n v="11287909"/>
    <n v="37089"/>
    <n v="2"/>
    <x v="1"/>
  </r>
  <r>
    <n v="11288017"/>
    <n v="39359"/>
    <n v="1"/>
    <x v="0"/>
  </r>
  <r>
    <n v="11288029"/>
    <n v="32104"/>
    <n v="2"/>
    <x v="1"/>
  </r>
  <r>
    <n v="11288274"/>
    <n v="37480"/>
    <n v="1"/>
    <x v="0"/>
  </r>
  <r>
    <n v="11288280"/>
    <n v="39359"/>
    <n v="1"/>
    <x v="0"/>
  </r>
  <r>
    <n v="11288281"/>
    <n v="38943"/>
    <n v="2"/>
    <x v="1"/>
  </r>
  <r>
    <n v="11288307"/>
    <n v="38943"/>
    <n v="1"/>
    <x v="0"/>
  </r>
  <r>
    <n v="11288566"/>
    <n v="30225"/>
    <n v="2"/>
    <x v="1"/>
  </r>
  <r>
    <n v="11288568"/>
    <n v="39359"/>
    <n v="1"/>
    <x v="0"/>
  </r>
  <r>
    <n v="11288590"/>
    <n v="39359"/>
    <n v="1"/>
    <x v="0"/>
  </r>
  <r>
    <n v="11288592"/>
    <n v="39359"/>
    <n v="1"/>
    <x v="0"/>
  </r>
  <r>
    <n v="11288740"/>
    <n v="38943"/>
    <n v="1"/>
    <x v="0"/>
  </r>
  <r>
    <n v="11288849"/>
    <n v="44344"/>
    <n v="3"/>
    <x v="4"/>
  </r>
  <r>
    <n v="11288850"/>
    <n v="44344"/>
    <n v="1"/>
    <x v="0"/>
  </r>
  <r>
    <n v="11288856"/>
    <n v="44344"/>
    <n v="2"/>
    <x v="0"/>
  </r>
  <r>
    <n v="11288862"/>
    <n v="44344"/>
    <n v="1"/>
    <x v="0"/>
  </r>
  <r>
    <n v="11288866"/>
    <n v="44344"/>
    <n v="1"/>
    <x v="0"/>
  </r>
  <r>
    <n v="11288867"/>
    <n v="44344"/>
    <n v="1"/>
    <x v="0"/>
  </r>
  <r>
    <n v="11288875"/>
    <n v="44344"/>
    <n v="1"/>
    <x v="0"/>
  </r>
  <r>
    <n v="11288877"/>
    <n v="37089"/>
    <n v="3"/>
    <x v="4"/>
  </r>
  <r>
    <n v="11288878"/>
    <n v="37089"/>
    <n v="2"/>
    <x v="1"/>
  </r>
  <r>
    <n v="11288880"/>
    <n v="37089"/>
    <n v="3"/>
    <x v="4"/>
  </r>
  <r>
    <n v="11288887"/>
    <n v="38943"/>
    <n v="1"/>
    <x v="0"/>
  </r>
  <r>
    <n v="11288902"/>
    <n v="37089"/>
    <n v="4"/>
    <x v="1"/>
  </r>
  <r>
    <n v="11288903"/>
    <n v="35211"/>
    <n v="2"/>
    <x v="1"/>
  </r>
  <r>
    <n v="11289013"/>
    <n v="37089"/>
    <n v="3"/>
    <x v="4"/>
  </r>
  <r>
    <n v="11289358"/>
    <n v="44344"/>
    <n v="1"/>
    <x v="0"/>
  </r>
  <r>
    <n v="11289368"/>
    <n v="26873"/>
    <n v="2"/>
    <x v="0"/>
  </r>
  <r>
    <n v="11289424"/>
    <n v="37089"/>
    <n v="2"/>
    <x v="1"/>
  </r>
  <r>
    <n v="11289720"/>
    <n v="31689"/>
    <n v="1"/>
    <x v="0"/>
  </r>
  <r>
    <n v="11289721"/>
    <n v="31689"/>
    <n v="1"/>
    <x v="0"/>
  </r>
  <r>
    <n v="11289748"/>
    <n v="42464"/>
    <n v="1"/>
    <x v="0"/>
  </r>
  <r>
    <n v="11289881"/>
    <n v="38943"/>
    <n v="1"/>
    <x v="0"/>
  </r>
  <r>
    <n v="11291284"/>
    <n v="32104"/>
    <n v="2"/>
    <x v="1"/>
  </r>
  <r>
    <n v="11291285"/>
    <n v="32104"/>
    <n v="3"/>
    <x v="4"/>
  </r>
  <r>
    <n v="11291286"/>
    <n v="37089"/>
    <n v="3"/>
    <x v="4"/>
  </r>
  <r>
    <n v="11291296"/>
    <n v="37089"/>
    <n v="3"/>
    <x v="4"/>
  </r>
  <r>
    <n v="11291400"/>
    <n v="32104"/>
    <n v="2"/>
    <x v="1"/>
  </r>
  <r>
    <n v="11291403"/>
    <n v="37089"/>
    <n v="2"/>
    <x v="1"/>
  </r>
  <r>
    <n v="11291405"/>
    <n v="37089"/>
    <n v="3"/>
    <x v="4"/>
  </r>
  <r>
    <n v="11291406"/>
    <n v="37089"/>
    <n v="2"/>
    <x v="1"/>
  </r>
  <r>
    <n v="11291422"/>
    <n v="37089"/>
    <n v="2"/>
    <x v="1"/>
  </r>
  <r>
    <n v="11291437"/>
    <n v="39359"/>
    <n v="1"/>
    <x v="0"/>
  </r>
  <r>
    <n v="11291440"/>
    <n v="38943"/>
    <n v="1"/>
    <x v="0"/>
  </r>
  <r>
    <n v="11291478"/>
    <n v="44344"/>
    <n v="1"/>
    <x v="0"/>
  </r>
  <r>
    <n v="11292522"/>
    <n v="37089"/>
    <n v="3"/>
    <x v="4"/>
  </r>
  <r>
    <n v="11292523"/>
    <n v="44344"/>
    <n v="1"/>
    <x v="0"/>
  </r>
  <r>
    <n v="11292528"/>
    <n v="37089"/>
    <n v="2"/>
    <x v="1"/>
  </r>
  <r>
    <n v="11292532"/>
    <n v="44344"/>
    <n v="2"/>
    <x v="1"/>
  </r>
  <r>
    <n v="11292548"/>
    <n v="39359"/>
    <n v="1"/>
    <x v="0"/>
  </r>
  <r>
    <n v="11292700"/>
    <n v="44344"/>
    <n v="2"/>
    <x v="0"/>
  </r>
  <r>
    <n v="11292758"/>
    <n v="31858"/>
    <n v="2"/>
    <x v="0"/>
  </r>
  <r>
    <n v="11292813"/>
    <n v="39359"/>
    <n v="1"/>
    <x v="0"/>
  </r>
  <r>
    <n v="11293001"/>
    <n v="32104"/>
    <n v="1"/>
    <x v="0"/>
  </r>
  <r>
    <n v="11293078"/>
    <n v="37089"/>
    <n v="2"/>
    <x v="1"/>
  </r>
  <r>
    <n v="11293103"/>
    <n v="44344"/>
    <n v="2"/>
    <x v="1"/>
  </r>
  <r>
    <n v="11293104"/>
    <n v="37089"/>
    <n v="4"/>
    <x v="1"/>
  </r>
  <r>
    <n v="11293120"/>
    <n v="44092"/>
    <n v="2"/>
    <x v="1"/>
  </r>
  <r>
    <n v="11293121"/>
    <n v="44344"/>
    <n v="2"/>
    <x v="1"/>
  </r>
  <r>
    <n v="11293122"/>
    <n v="37089"/>
    <n v="3"/>
    <x v="4"/>
  </r>
  <r>
    <n v="11293124"/>
    <n v="44344"/>
    <n v="2"/>
    <x v="1"/>
  </r>
  <r>
    <n v="11293125"/>
    <n v="44344"/>
    <n v="2"/>
    <x v="1"/>
  </r>
  <r>
    <n v="11293179"/>
    <n v="44344"/>
    <n v="1"/>
    <x v="0"/>
  </r>
  <r>
    <n v="11293216"/>
    <n v="37089"/>
    <n v="3"/>
    <x v="4"/>
  </r>
  <r>
    <n v="11293235"/>
    <n v="38943"/>
    <n v="1"/>
    <x v="0"/>
  </r>
  <r>
    <n v="11293237"/>
    <n v="38943"/>
    <n v="1"/>
    <x v="0"/>
  </r>
  <r>
    <n v="11293275"/>
    <n v="44092"/>
    <n v="3"/>
    <x v="4"/>
  </r>
  <r>
    <n v="11293277"/>
    <n v="36838"/>
    <n v="2"/>
    <x v="1"/>
  </r>
  <r>
    <n v="11293293"/>
    <n v="44344"/>
    <n v="2"/>
    <x v="1"/>
  </r>
  <r>
    <n v="11293382"/>
    <n v="38943"/>
    <n v="1"/>
    <x v="0"/>
  </r>
  <r>
    <n v="11293609"/>
    <n v="44092"/>
    <n v="2"/>
    <x v="1"/>
  </r>
  <r>
    <n v="11293630"/>
    <n v="44344"/>
    <n v="2"/>
    <x v="1"/>
  </r>
  <r>
    <n v="11293688"/>
    <n v="37089"/>
    <n v="2"/>
    <x v="1"/>
  </r>
  <r>
    <n v="11293775"/>
    <n v="44344"/>
    <n v="1"/>
    <x v="0"/>
  </r>
  <r>
    <n v="11293781"/>
    <n v="44092"/>
    <n v="3"/>
    <x v="4"/>
  </r>
  <r>
    <n v="11293782"/>
    <n v="44344"/>
    <n v="1"/>
    <x v="0"/>
  </r>
  <r>
    <n v="11293783"/>
    <n v="44092"/>
    <n v="2"/>
    <x v="1"/>
  </r>
  <r>
    <n v="11293787"/>
    <n v="37089"/>
    <n v="2"/>
    <x v="1"/>
  </r>
  <r>
    <n v="11293796"/>
    <n v="38943"/>
    <n v="1"/>
    <x v="0"/>
  </r>
  <r>
    <n v="11293800"/>
    <n v="38943"/>
    <n v="1"/>
    <x v="0"/>
  </r>
  <r>
    <n v="11293814"/>
    <n v="44344"/>
    <n v="1"/>
    <x v="0"/>
  </r>
  <r>
    <n v="11293838"/>
    <n v="44344"/>
    <n v="1"/>
    <x v="0"/>
  </r>
  <r>
    <n v="11293843"/>
    <n v="39359"/>
    <n v="1"/>
    <x v="0"/>
  </r>
  <r>
    <n v="11293847"/>
    <n v="37089"/>
    <n v="2"/>
    <x v="1"/>
  </r>
  <r>
    <n v="11293855"/>
    <n v="44344"/>
    <n v="1"/>
    <x v="0"/>
  </r>
  <r>
    <n v="11293856"/>
    <n v="44344"/>
    <n v="1"/>
    <x v="0"/>
  </r>
  <r>
    <n v="11293857"/>
    <n v="39359"/>
    <n v="1"/>
    <x v="0"/>
  </r>
  <r>
    <n v="11293860"/>
    <n v="44344"/>
    <n v="2"/>
    <x v="0"/>
  </r>
  <r>
    <n v="11294150"/>
    <n v="37089"/>
    <n v="3"/>
    <x v="4"/>
  </r>
  <r>
    <n v="11294155"/>
    <n v="37089"/>
    <n v="3"/>
    <x v="4"/>
  </r>
  <r>
    <n v="11294171"/>
    <n v="44344"/>
    <n v="2"/>
    <x v="0"/>
  </r>
  <r>
    <n v="11294172"/>
    <n v="37089"/>
    <n v="2"/>
    <x v="1"/>
  </r>
  <r>
    <n v="11294210"/>
    <n v="44344"/>
    <n v="2"/>
    <x v="1"/>
  </r>
  <r>
    <n v="11294214"/>
    <n v="37089"/>
    <n v="2"/>
    <x v="1"/>
  </r>
  <r>
    <n v="11294379"/>
    <n v="37089"/>
    <n v="3"/>
    <x v="4"/>
  </r>
  <r>
    <n v="11294433"/>
    <n v="37089"/>
    <n v="2"/>
    <x v="1"/>
  </r>
  <r>
    <n v="11294454"/>
    <n v="44344"/>
    <n v="1"/>
    <x v="0"/>
  </r>
  <r>
    <n v="11294455"/>
    <n v="37089"/>
    <n v="1"/>
    <x v="0"/>
  </r>
  <r>
    <n v="11295146"/>
    <n v="31689"/>
    <n v="1"/>
    <x v="0"/>
  </r>
  <r>
    <n v="11295157"/>
    <n v="37089"/>
    <n v="3"/>
    <x v="4"/>
  </r>
  <r>
    <n v="11295213"/>
    <n v="38943"/>
    <n v="1"/>
    <x v="0"/>
  </r>
  <r>
    <n v="11295963"/>
    <n v="44344"/>
    <n v="1"/>
    <x v="0"/>
  </r>
  <r>
    <n v="11295964"/>
    <n v="44344"/>
    <n v="1"/>
    <x v="0"/>
  </r>
  <r>
    <n v="11296032"/>
    <n v="44344"/>
    <n v="1"/>
    <x v="0"/>
  </r>
  <r>
    <n v="11296033"/>
    <n v="37089"/>
    <n v="2"/>
    <x v="1"/>
  </r>
  <r>
    <n v="11296037"/>
    <n v="44344"/>
    <n v="1"/>
    <x v="0"/>
  </r>
  <r>
    <n v="11296112"/>
    <n v="38943"/>
    <n v="1"/>
    <x v="0"/>
  </r>
  <r>
    <n v="11296127"/>
    <n v="38943"/>
    <n v="1"/>
    <x v="0"/>
  </r>
  <r>
    <n v="11296285"/>
    <n v="44344"/>
    <n v="2"/>
    <x v="1"/>
  </r>
  <r>
    <n v="11296286"/>
    <n v="37089"/>
    <n v="2"/>
    <x v="1"/>
  </r>
  <r>
    <n v="11296288"/>
    <n v="31689"/>
    <n v="1"/>
    <x v="0"/>
  </r>
  <r>
    <n v="11296291"/>
    <n v="31689"/>
    <n v="1"/>
    <x v="0"/>
  </r>
  <r>
    <n v="11296297"/>
    <n v="44344"/>
    <n v="3"/>
    <x v="4"/>
  </r>
  <r>
    <n v="11296299"/>
    <n v="44344"/>
    <n v="2"/>
    <x v="0"/>
  </r>
  <r>
    <n v="11296304"/>
    <n v="44344"/>
    <n v="2"/>
    <x v="1"/>
  </r>
  <r>
    <n v="11296306"/>
    <n v="44344"/>
    <n v="2"/>
    <x v="1"/>
  </r>
  <r>
    <n v="11296320"/>
    <n v="37089"/>
    <n v="1"/>
    <x v="0"/>
  </r>
  <r>
    <n v="11296323"/>
    <n v="44344"/>
    <n v="1"/>
    <x v="0"/>
  </r>
  <r>
    <n v="11296324"/>
    <n v="37089"/>
    <n v="1"/>
    <x v="0"/>
  </r>
  <r>
    <n v="11296330"/>
    <n v="44344"/>
    <n v="3"/>
    <x v="4"/>
  </r>
  <r>
    <n v="11296345"/>
    <n v="31689"/>
    <n v="1"/>
    <x v="0"/>
  </r>
  <r>
    <n v="11296346"/>
    <n v="31689"/>
    <n v="1"/>
    <x v="0"/>
  </r>
  <r>
    <n v="11296372"/>
    <n v="44344"/>
    <n v="3"/>
    <x v="4"/>
  </r>
  <r>
    <n v="11296505"/>
    <n v="37089"/>
    <n v="1"/>
    <x v="0"/>
  </r>
  <r>
    <n v="11296601"/>
    <n v="44344"/>
    <n v="1"/>
    <x v="0"/>
  </r>
  <r>
    <n v="11296801"/>
    <n v="37089"/>
    <n v="2"/>
    <x v="1"/>
  </r>
  <r>
    <n v="11296803"/>
    <n v="37089"/>
    <n v="1"/>
    <x v="0"/>
  </r>
  <r>
    <n v="11296804"/>
    <n v="44344"/>
    <n v="1"/>
    <x v="0"/>
  </r>
  <r>
    <n v="11297373"/>
    <n v="37089"/>
    <n v="3"/>
    <x v="4"/>
  </r>
  <r>
    <n v="11297478"/>
    <n v="35211"/>
    <n v="4"/>
    <x v="1"/>
  </r>
  <r>
    <n v="11297931"/>
    <n v="31689"/>
    <n v="2"/>
    <x v="1"/>
  </r>
  <r>
    <n v="11298196"/>
    <n v="44344"/>
    <n v="1"/>
    <x v="0"/>
  </r>
  <r>
    <n v="11298330"/>
    <n v="44344"/>
    <n v="2"/>
    <x v="1"/>
  </r>
  <r>
    <n v="11298344"/>
    <n v="44344"/>
    <n v="1"/>
    <x v="0"/>
  </r>
  <r>
    <n v="11298354"/>
    <n v="44344"/>
    <n v="1"/>
    <x v="0"/>
  </r>
  <r>
    <n v="11298356"/>
    <n v="44344"/>
    <n v="1"/>
    <x v="0"/>
  </r>
  <r>
    <n v="11298423"/>
    <n v="44344"/>
    <n v="2"/>
    <x v="1"/>
  </r>
  <r>
    <n v="11298443"/>
    <n v="37089"/>
    <n v="1"/>
    <x v="0"/>
  </r>
  <r>
    <n v="11298466"/>
    <n v="44344"/>
    <n v="3"/>
    <x v="3"/>
  </r>
  <r>
    <n v="11298555"/>
    <n v="44344"/>
    <n v="2"/>
    <x v="0"/>
  </r>
  <r>
    <n v="11298589"/>
    <n v="44344"/>
    <n v="2"/>
    <x v="0"/>
  </r>
  <r>
    <n v="11298623"/>
    <n v="44344"/>
    <n v="1"/>
    <x v="0"/>
  </r>
  <r>
    <n v="11298624"/>
    <n v="44344"/>
    <n v="2"/>
    <x v="0"/>
  </r>
  <r>
    <n v="11298626"/>
    <n v="44344"/>
    <n v="2"/>
    <x v="0"/>
  </r>
  <r>
    <n v="11298632"/>
    <n v="44344"/>
    <n v="1"/>
    <x v="0"/>
  </r>
  <r>
    <n v="11298635"/>
    <n v="44344"/>
    <n v="2"/>
    <x v="0"/>
  </r>
  <r>
    <n v="11298636"/>
    <n v="44344"/>
    <n v="2"/>
    <x v="0"/>
  </r>
  <r>
    <n v="11298676"/>
    <n v="44344"/>
    <n v="2"/>
    <x v="0"/>
  </r>
  <r>
    <n v="11298677"/>
    <n v="44344"/>
    <n v="2"/>
    <x v="0"/>
  </r>
  <r>
    <n v="11298739"/>
    <n v="44344"/>
    <n v="1"/>
    <x v="0"/>
  </r>
  <r>
    <n v="11298751"/>
    <n v="37089"/>
    <n v="1"/>
    <x v="0"/>
  </r>
  <r>
    <n v="11298763"/>
    <n v="44344"/>
    <n v="1"/>
    <x v="0"/>
  </r>
  <r>
    <n v="11298766"/>
    <n v="37089"/>
    <n v="2"/>
    <x v="1"/>
  </r>
  <r>
    <n v="11298834"/>
    <n v="44344"/>
    <n v="2"/>
    <x v="0"/>
  </r>
  <r>
    <n v="11298862"/>
    <n v="44344"/>
    <n v="1"/>
    <x v="0"/>
  </r>
  <r>
    <n v="11298863"/>
    <n v="44344"/>
    <n v="2"/>
    <x v="0"/>
  </r>
  <r>
    <n v="11298864"/>
    <n v="44344"/>
    <n v="2"/>
    <x v="0"/>
  </r>
  <r>
    <n v="11298867"/>
    <n v="44344"/>
    <n v="2"/>
    <x v="0"/>
  </r>
  <r>
    <n v="11298869"/>
    <n v="37089"/>
    <n v="1"/>
    <x v="0"/>
  </r>
  <r>
    <n v="11298871"/>
    <n v="44344"/>
    <n v="1"/>
    <x v="0"/>
  </r>
  <r>
    <n v="11298873"/>
    <n v="44344"/>
    <n v="2"/>
    <x v="0"/>
  </r>
  <r>
    <n v="11298884"/>
    <n v="44344"/>
    <n v="1"/>
    <x v="0"/>
  </r>
  <r>
    <n v="11298891"/>
    <n v="44344"/>
    <n v="1"/>
    <x v="0"/>
  </r>
  <r>
    <n v="11298900"/>
    <n v="37089"/>
    <n v="1"/>
    <x v="0"/>
  </r>
  <r>
    <n v="11298901"/>
    <n v="37089"/>
    <n v="1"/>
    <x v="0"/>
  </r>
  <r>
    <n v="11298915"/>
    <n v="44344"/>
    <n v="3"/>
    <x v="3"/>
  </r>
  <r>
    <n v="11298926"/>
    <n v="37089"/>
    <n v="1"/>
    <x v="0"/>
  </r>
  <r>
    <n v="11298938"/>
    <n v="35211"/>
    <n v="3"/>
    <x v="3"/>
  </r>
  <r>
    <n v="11298992"/>
    <n v="31437"/>
    <n v="1"/>
    <x v="0"/>
  </r>
  <r>
    <n v="11298996"/>
    <n v="44344"/>
    <n v="1"/>
    <x v="0"/>
  </r>
  <r>
    <n v="11299077"/>
    <n v="37089"/>
    <n v="1"/>
    <x v="0"/>
  </r>
  <r>
    <n v="11299273"/>
    <n v="44344"/>
    <n v="2"/>
    <x v="0"/>
  </r>
  <r>
    <n v="11299274"/>
    <n v="44344"/>
    <n v="2"/>
    <x v="0"/>
  </r>
  <r>
    <n v="11299275"/>
    <n v="44344"/>
    <n v="1"/>
    <x v="0"/>
  </r>
  <r>
    <n v="11299279"/>
    <n v="44344"/>
    <n v="1"/>
    <x v="0"/>
  </r>
  <r>
    <n v="11299282"/>
    <n v="44344"/>
    <n v="2"/>
    <x v="0"/>
  </r>
  <r>
    <n v="11299285"/>
    <n v="44344"/>
    <n v="2"/>
    <x v="0"/>
  </r>
  <r>
    <n v="11299289"/>
    <n v="39359"/>
    <n v="1"/>
    <x v="0"/>
  </r>
  <r>
    <n v="11299292"/>
    <n v="44344"/>
    <n v="1"/>
    <x v="0"/>
  </r>
  <r>
    <n v="11299293"/>
    <n v="26873"/>
    <n v="1"/>
    <x v="0"/>
  </r>
  <r>
    <n v="11299298"/>
    <n v="44344"/>
    <n v="1"/>
    <x v="0"/>
  </r>
  <r>
    <n v="11299300"/>
    <n v="44344"/>
    <n v="2"/>
    <x v="0"/>
  </r>
  <r>
    <n v="11299352"/>
    <n v="33059"/>
    <n v="2"/>
    <x v="1"/>
  </r>
  <r>
    <n v="11299779"/>
    <n v="37089"/>
    <n v="1"/>
    <x v="0"/>
  </r>
  <r>
    <n v="11299784"/>
    <n v="44344"/>
    <n v="1"/>
    <x v="0"/>
  </r>
  <r>
    <n v="11299785"/>
    <n v="44344"/>
    <n v="1"/>
    <x v="0"/>
  </r>
  <r>
    <n v="11299804"/>
    <n v="37089"/>
    <n v="3"/>
    <x v="4"/>
  </r>
  <r>
    <n v="11299805"/>
    <n v="37089"/>
    <n v="3"/>
    <x v="4"/>
  </r>
  <r>
    <n v="11300025"/>
    <n v="37089"/>
    <n v="1"/>
    <x v="0"/>
  </r>
  <r>
    <n v="11300078"/>
    <n v="38943"/>
    <n v="1"/>
    <x v="0"/>
  </r>
  <r>
    <n v="11300088"/>
    <n v="37089"/>
    <n v="4"/>
    <x v="1"/>
  </r>
  <r>
    <n v="11300089"/>
    <n v="38943"/>
    <n v="1"/>
    <x v="0"/>
  </r>
  <r>
    <n v="11300494"/>
    <n v="38943"/>
    <n v="1"/>
    <x v="0"/>
  </r>
  <r>
    <n v="11301631"/>
    <n v="33059"/>
    <n v="3"/>
    <x v="4"/>
  </r>
  <r>
    <n v="11302229"/>
    <n v="44344"/>
    <n v="4"/>
    <x v="1"/>
  </r>
  <r>
    <n v="11302230"/>
    <n v="44344"/>
    <n v="1"/>
    <x v="0"/>
  </r>
  <r>
    <n v="11302449"/>
    <n v="44344"/>
    <n v="1"/>
    <x v="0"/>
  </r>
  <r>
    <n v="11302451"/>
    <n v="44344"/>
    <n v="4"/>
    <x v="1"/>
  </r>
  <r>
    <n v="11302693"/>
    <n v="44344"/>
    <n v="2"/>
    <x v="0"/>
  </r>
  <r>
    <n v="11302694"/>
    <n v="39359"/>
    <n v="2"/>
    <x v="0"/>
  </r>
  <r>
    <n v="11302695"/>
    <n v="39359"/>
    <n v="1"/>
    <x v="0"/>
  </r>
  <r>
    <n v="11302961"/>
    <n v="37089"/>
    <n v="2"/>
    <x v="1"/>
  </r>
  <r>
    <n v="11302990"/>
    <n v="37089"/>
    <n v="2"/>
    <x v="1"/>
  </r>
  <r>
    <n v="11303061"/>
    <n v="44344"/>
    <n v="3"/>
    <x v="3"/>
  </r>
  <r>
    <n v="11303110"/>
    <n v="44344"/>
    <n v="2"/>
    <x v="0"/>
  </r>
  <r>
    <n v="11303111"/>
    <n v="44344"/>
    <n v="2"/>
    <x v="0"/>
  </r>
  <r>
    <n v="11303115"/>
    <n v="31689"/>
    <n v="1"/>
    <x v="0"/>
  </r>
  <r>
    <n v="11303121"/>
    <n v="44344"/>
    <n v="1"/>
    <x v="0"/>
  </r>
  <r>
    <n v="11303213"/>
    <n v="44344"/>
    <n v="2"/>
    <x v="0"/>
  </r>
  <r>
    <n v="11303217"/>
    <n v="35211"/>
    <n v="3"/>
    <x v="3"/>
  </r>
  <r>
    <n v="11303291"/>
    <n v="37089"/>
    <n v="1"/>
    <x v="0"/>
  </r>
  <r>
    <n v="11303295"/>
    <n v="44344"/>
    <n v="5"/>
    <x v="5"/>
  </r>
  <r>
    <n v="11303312"/>
    <n v="35211"/>
    <n v="5"/>
    <x v="5"/>
  </r>
  <r>
    <n v="11303314"/>
    <n v="35211"/>
    <n v="2"/>
    <x v="1"/>
  </r>
  <r>
    <n v="11303320"/>
    <n v="44344"/>
    <n v="3"/>
    <x v="3"/>
  </r>
  <r>
    <n v="11303376"/>
    <n v="44344"/>
    <n v="1"/>
    <x v="0"/>
  </r>
  <r>
    <n v="11303377"/>
    <n v="44344"/>
    <n v="1"/>
    <x v="0"/>
  </r>
  <r>
    <n v="11303387"/>
    <n v="37089"/>
    <n v="2"/>
    <x v="0"/>
  </r>
  <r>
    <n v="11303499"/>
    <n v="37089"/>
    <n v="1"/>
    <x v="0"/>
  </r>
  <r>
    <n v="11303547"/>
    <n v="44344"/>
    <n v="2"/>
    <x v="0"/>
  </r>
  <r>
    <n v="11303654"/>
    <n v="44344"/>
    <n v="2"/>
    <x v="0"/>
  </r>
  <r>
    <n v="11303656"/>
    <n v="44344"/>
    <n v="2"/>
    <x v="0"/>
  </r>
  <r>
    <n v="11303658"/>
    <n v="44344"/>
    <n v="1"/>
    <x v="0"/>
  </r>
  <r>
    <n v="11303659"/>
    <n v="44344"/>
    <n v="4"/>
    <x v="1"/>
  </r>
  <r>
    <n v="11303660"/>
    <n v="44344"/>
    <n v="1"/>
    <x v="0"/>
  </r>
  <r>
    <n v="11303731"/>
    <n v="44344"/>
    <n v="1"/>
    <x v="0"/>
  </r>
  <r>
    <n v="11303732"/>
    <n v="44344"/>
    <n v="2"/>
    <x v="0"/>
  </r>
  <r>
    <n v="11303734"/>
    <n v="44344"/>
    <n v="2"/>
    <x v="0"/>
  </r>
  <r>
    <n v="11303836"/>
    <n v="37089"/>
    <n v="1"/>
    <x v="0"/>
  </r>
  <r>
    <n v="11303837"/>
    <n v="44344"/>
    <n v="1"/>
    <x v="0"/>
  </r>
  <r>
    <n v="11303838"/>
    <n v="44344"/>
    <n v="2"/>
    <x v="0"/>
  </r>
  <r>
    <n v="11303839"/>
    <n v="44344"/>
    <n v="2"/>
    <x v="1"/>
  </r>
  <r>
    <n v="11303887"/>
    <n v="44344"/>
    <n v="3"/>
    <x v="3"/>
  </r>
  <r>
    <n v="11304116"/>
    <n v="44344"/>
    <n v="2"/>
    <x v="0"/>
  </r>
  <r>
    <n v="11304283"/>
    <n v="38943"/>
    <n v="1"/>
    <x v="0"/>
  </r>
  <r>
    <n v="11304284"/>
    <n v="38943"/>
    <n v="1"/>
    <x v="0"/>
  </r>
  <r>
    <n v="11304400"/>
    <n v="44344"/>
    <n v="1"/>
    <x v="0"/>
  </r>
  <r>
    <n v="11304405"/>
    <n v="44344"/>
    <n v="1"/>
    <x v="0"/>
  </r>
  <r>
    <n v="11304524"/>
    <n v="37089"/>
    <n v="1"/>
    <x v="0"/>
  </r>
  <r>
    <n v="11304540"/>
    <n v="44344"/>
    <n v="1"/>
    <x v="0"/>
  </r>
  <r>
    <n v="11304541"/>
    <n v="44344"/>
    <n v="1"/>
    <x v="0"/>
  </r>
  <r>
    <n v="11304543"/>
    <n v="44344"/>
    <n v="1"/>
    <x v="0"/>
  </r>
  <r>
    <n v="11304544"/>
    <n v="37089"/>
    <n v="1"/>
    <x v="0"/>
  </r>
  <r>
    <n v="11304564"/>
    <n v="37089"/>
    <n v="2"/>
    <x v="1"/>
  </r>
  <r>
    <n v="11304565"/>
    <n v="44344"/>
    <n v="1"/>
    <x v="0"/>
  </r>
  <r>
    <n v="11304586"/>
    <n v="44344"/>
    <n v="1"/>
    <x v="0"/>
  </r>
  <r>
    <n v="11304622"/>
    <n v="39359"/>
    <n v="1"/>
    <x v="0"/>
  </r>
  <r>
    <n v="11304625"/>
    <n v="44344"/>
    <n v="1"/>
    <x v="0"/>
  </r>
  <r>
    <n v="11304657"/>
    <n v="44344"/>
    <n v="1"/>
    <x v="0"/>
  </r>
  <r>
    <n v="11304659"/>
    <n v="33059"/>
    <n v="2"/>
    <x v="1"/>
  </r>
  <r>
    <n v="11304660"/>
    <n v="37089"/>
    <n v="1"/>
    <x v="0"/>
  </r>
  <r>
    <n v="11304663"/>
    <n v="37089"/>
    <n v="1"/>
    <x v="0"/>
  </r>
  <r>
    <n v="11304664"/>
    <n v="37089"/>
    <n v="1"/>
    <x v="0"/>
  </r>
  <r>
    <n v="11304665"/>
    <n v="44344"/>
    <n v="1"/>
    <x v="0"/>
  </r>
  <r>
    <n v="11304667"/>
    <n v="44344"/>
    <n v="2"/>
    <x v="0"/>
  </r>
  <r>
    <n v="11304670"/>
    <n v="44344"/>
    <n v="2"/>
    <x v="0"/>
  </r>
  <r>
    <n v="11304676"/>
    <n v="44344"/>
    <n v="1"/>
    <x v="0"/>
  </r>
  <r>
    <n v="11304678"/>
    <n v="44344"/>
    <n v="1"/>
    <x v="0"/>
  </r>
  <r>
    <n v="11304682"/>
    <n v="44344"/>
    <n v="3"/>
    <x v="4"/>
  </r>
  <r>
    <n v="11304683"/>
    <n v="44344"/>
    <n v="1"/>
    <x v="0"/>
  </r>
  <r>
    <n v="11304689"/>
    <n v="44344"/>
    <n v="3"/>
    <x v="3"/>
  </r>
  <r>
    <n v="11304692"/>
    <n v="44344"/>
    <n v="1"/>
    <x v="0"/>
  </r>
  <r>
    <n v="11304693"/>
    <n v="44344"/>
    <n v="1"/>
    <x v="0"/>
  </r>
  <r>
    <n v="11304694"/>
    <n v="37089"/>
    <n v="1"/>
    <x v="0"/>
  </r>
  <r>
    <n v="11304696"/>
    <n v="44344"/>
    <n v="1"/>
    <x v="0"/>
  </r>
  <r>
    <n v="11304697"/>
    <n v="37089"/>
    <n v="1"/>
    <x v="0"/>
  </r>
  <r>
    <n v="11304698"/>
    <n v="44344"/>
    <n v="1"/>
    <x v="0"/>
  </r>
  <r>
    <n v="11304801"/>
    <n v="44344"/>
    <n v="1"/>
    <x v="0"/>
  </r>
  <r>
    <n v="11304806"/>
    <n v="44344"/>
    <n v="2"/>
    <x v="1"/>
  </r>
  <r>
    <n v="11304808"/>
    <n v="44344"/>
    <n v="1"/>
    <x v="0"/>
  </r>
  <r>
    <n v="11304816"/>
    <n v="37089"/>
    <n v="2"/>
    <x v="0"/>
  </r>
  <r>
    <n v="11304820"/>
    <n v="44344"/>
    <n v="1"/>
    <x v="0"/>
  </r>
  <r>
    <n v="11304823"/>
    <n v="44344"/>
    <n v="1"/>
    <x v="0"/>
  </r>
  <r>
    <n v="11304832"/>
    <n v="44344"/>
    <n v="1"/>
    <x v="0"/>
  </r>
  <r>
    <n v="11304834"/>
    <n v="44344"/>
    <n v="1"/>
    <x v="0"/>
  </r>
  <r>
    <n v="11304835"/>
    <n v="44344"/>
    <n v="1"/>
    <x v="0"/>
  </r>
  <r>
    <n v="11304849"/>
    <n v="44344"/>
    <n v="1"/>
    <x v="0"/>
  </r>
  <r>
    <n v="11305121"/>
    <n v="44344"/>
    <n v="2"/>
    <x v="0"/>
  </r>
  <r>
    <n v="11305123"/>
    <n v="44344"/>
    <n v="2"/>
    <x v="0"/>
  </r>
  <r>
    <n v="11305380"/>
    <n v="44344"/>
    <n v="2"/>
    <x v="0"/>
  </r>
  <r>
    <n v="11305381"/>
    <n v="44344"/>
    <n v="2"/>
    <x v="0"/>
  </r>
  <r>
    <n v="11305409"/>
    <n v="44344"/>
    <n v="1"/>
    <x v="0"/>
  </r>
  <r>
    <n v="11305410"/>
    <n v="44344"/>
    <n v="1"/>
    <x v="0"/>
  </r>
  <r>
    <n v="11305507"/>
    <n v="44344"/>
    <n v="1"/>
    <x v="0"/>
  </r>
  <r>
    <n v="11305508"/>
    <n v="44344"/>
    <n v="1"/>
    <x v="0"/>
  </r>
  <r>
    <n v="11305517"/>
    <n v="44344"/>
    <n v="1"/>
    <x v="0"/>
  </r>
  <r>
    <n v="11305518"/>
    <n v="44344"/>
    <n v="1"/>
    <x v="0"/>
  </r>
  <r>
    <n v="11305722"/>
    <n v="37089"/>
    <n v="1"/>
    <x v="0"/>
  </r>
  <r>
    <n v="11305723"/>
    <n v="37089"/>
    <n v="1"/>
    <x v="0"/>
  </r>
  <r>
    <n v="11306548"/>
    <n v="44344"/>
    <n v="2"/>
    <x v="0"/>
  </r>
  <r>
    <n v="11306553"/>
    <n v="44344"/>
    <n v="1"/>
    <x v="0"/>
  </r>
  <r>
    <n v="11306554"/>
    <n v="44344"/>
    <n v="4"/>
    <x v="1"/>
  </r>
  <r>
    <n v="11306555"/>
    <n v="44344"/>
    <n v="2"/>
    <x v="0"/>
  </r>
  <r>
    <n v="11306556"/>
    <n v="44344"/>
    <n v="2"/>
    <x v="0"/>
  </r>
  <r>
    <n v="11306558"/>
    <n v="35211"/>
    <n v="5"/>
    <x v="5"/>
  </r>
  <r>
    <n v="11306564"/>
    <n v="35211"/>
    <n v="2"/>
    <x v="1"/>
  </r>
  <r>
    <n v="11306565"/>
    <n v="35211"/>
    <n v="5"/>
    <x v="5"/>
  </r>
  <r>
    <n v="11306580"/>
    <n v="37089"/>
    <n v="3"/>
    <x v="4"/>
  </r>
  <r>
    <n v="11306582"/>
    <n v="37089"/>
    <n v="3"/>
    <x v="4"/>
  </r>
  <r>
    <n v="11306589"/>
    <n v="37089"/>
    <n v="3"/>
    <x v="4"/>
  </r>
  <r>
    <n v="11306590"/>
    <n v="37089"/>
    <n v="3"/>
    <x v="4"/>
  </r>
  <r>
    <n v="11306595"/>
    <n v="35211"/>
    <n v="2"/>
    <x v="1"/>
  </r>
  <r>
    <n v="11306597"/>
    <n v="35211"/>
    <n v="5"/>
    <x v="5"/>
  </r>
  <r>
    <n v="11306607"/>
    <n v="44344"/>
    <n v="2"/>
    <x v="0"/>
  </r>
  <r>
    <n v="11306608"/>
    <n v="44344"/>
    <n v="2"/>
    <x v="0"/>
  </r>
  <r>
    <n v="11306670"/>
    <n v="37089"/>
    <n v="1"/>
    <x v="0"/>
  </r>
  <r>
    <n v="11306674"/>
    <n v="37089"/>
    <n v="3"/>
    <x v="4"/>
  </r>
  <r>
    <n v="11307407"/>
    <n v="32104"/>
    <n v="1"/>
    <x v="0"/>
  </r>
  <r>
    <n v="11307527"/>
    <n v="37089"/>
    <n v="1"/>
    <x v="0"/>
  </r>
  <r>
    <n v="11307528"/>
    <n v="37089"/>
    <n v="1"/>
    <x v="0"/>
  </r>
  <r>
    <n v="11307532"/>
    <n v="44344"/>
    <n v="2"/>
    <x v="0"/>
  </r>
  <r>
    <n v="11307533"/>
    <n v="44344"/>
    <n v="2"/>
    <x v="0"/>
  </r>
  <r>
    <n v="11307566"/>
    <n v="39359"/>
    <n v="1"/>
    <x v="0"/>
  </r>
  <r>
    <n v="11307571"/>
    <n v="44344"/>
    <n v="2"/>
    <x v="1"/>
  </r>
  <r>
    <n v="11307573"/>
    <n v="44344"/>
    <n v="1"/>
    <x v="0"/>
  </r>
  <r>
    <n v="11307587"/>
    <n v="44344"/>
    <n v="1"/>
    <x v="0"/>
  </r>
  <r>
    <n v="11307629"/>
    <n v="44344"/>
    <n v="1"/>
    <x v="0"/>
  </r>
  <r>
    <n v="11307631"/>
    <n v="37089"/>
    <n v="1"/>
    <x v="0"/>
  </r>
  <r>
    <n v="11307678"/>
    <n v="44344"/>
    <n v="2"/>
    <x v="0"/>
  </r>
  <r>
    <n v="11307679"/>
    <n v="44344"/>
    <n v="1"/>
    <x v="0"/>
  </r>
  <r>
    <n v="11307680"/>
    <n v="44344"/>
    <n v="2"/>
    <x v="0"/>
  </r>
  <r>
    <n v="11307681"/>
    <n v="44344"/>
    <n v="1"/>
    <x v="0"/>
  </r>
  <r>
    <n v="11307840"/>
    <n v="44344"/>
    <n v="2"/>
    <x v="0"/>
  </r>
  <r>
    <n v="11307841"/>
    <n v="44344"/>
    <n v="1"/>
    <x v="0"/>
  </r>
  <r>
    <n v="11307842"/>
    <n v="44344"/>
    <n v="2"/>
    <x v="0"/>
  </r>
  <r>
    <n v="11307843"/>
    <n v="44344"/>
    <n v="1"/>
    <x v="0"/>
  </r>
  <r>
    <n v="11307874"/>
    <n v="44344"/>
    <n v="1"/>
    <x v="0"/>
  </r>
  <r>
    <n v="11307877"/>
    <n v="32104"/>
    <n v="2"/>
    <x v="1"/>
  </r>
  <r>
    <n v="11307879"/>
    <n v="37089"/>
    <n v="1"/>
    <x v="0"/>
  </r>
  <r>
    <n v="11307950"/>
    <n v="44344"/>
    <n v="1"/>
    <x v="0"/>
  </r>
  <r>
    <n v="11308067"/>
    <n v="44344"/>
    <n v="3"/>
    <x v="3"/>
  </r>
  <r>
    <n v="11308271"/>
    <n v="37089"/>
    <n v="1"/>
    <x v="0"/>
  </r>
  <r>
    <n v="11308272"/>
    <n v="44344"/>
    <n v="1"/>
    <x v="0"/>
  </r>
  <r>
    <n v="11308944"/>
    <n v="44344"/>
    <n v="1"/>
    <x v="0"/>
  </r>
  <r>
    <n v="11308945"/>
    <n v="44344"/>
    <n v="1"/>
    <x v="0"/>
  </r>
  <r>
    <n v="11308982"/>
    <n v="44344"/>
    <n v="1"/>
    <x v="0"/>
  </r>
  <r>
    <n v="11309074"/>
    <n v="44344"/>
    <n v="1"/>
    <x v="0"/>
  </r>
  <r>
    <n v="11309075"/>
    <n v="44344"/>
    <n v="1"/>
    <x v="0"/>
  </r>
  <r>
    <n v="11309101"/>
    <n v="37089"/>
    <n v="1"/>
    <x v="0"/>
  </r>
  <r>
    <n v="11309105"/>
    <n v="38943"/>
    <n v="2"/>
    <x v="1"/>
  </r>
  <r>
    <n v="11309113"/>
    <n v="37089"/>
    <n v="1"/>
    <x v="0"/>
  </r>
  <r>
    <n v="11309114"/>
    <n v="44344"/>
    <n v="1"/>
    <x v="0"/>
  </r>
  <r>
    <n v="11309284"/>
    <n v="37089"/>
    <n v="2"/>
    <x v="1"/>
  </r>
  <r>
    <n v="11309315"/>
    <n v="39359"/>
    <n v="1"/>
    <x v="0"/>
  </r>
  <r>
    <n v="11309336"/>
    <n v="44344"/>
    <n v="1"/>
    <x v="0"/>
  </r>
  <r>
    <n v="11309337"/>
    <n v="44344"/>
    <n v="2"/>
    <x v="1"/>
  </r>
  <r>
    <n v="11309338"/>
    <n v="44344"/>
    <n v="1"/>
    <x v="0"/>
  </r>
  <r>
    <n v="11309359"/>
    <n v="44344"/>
    <n v="1"/>
    <x v="0"/>
  </r>
  <r>
    <n v="11309373"/>
    <n v="44344"/>
    <n v="1"/>
    <x v="0"/>
  </r>
  <r>
    <n v="11309375"/>
    <n v="44344"/>
    <n v="3"/>
    <x v="3"/>
  </r>
  <r>
    <n v="11309376"/>
    <n v="44344"/>
    <n v="4"/>
    <x v="1"/>
  </r>
  <r>
    <n v="11309528"/>
    <n v="44344"/>
    <n v="3"/>
    <x v="3"/>
  </r>
  <r>
    <n v="11309790"/>
    <n v="44344"/>
    <n v="1"/>
    <x v="0"/>
  </r>
  <r>
    <n v="11309792"/>
    <n v="44344"/>
    <n v="1"/>
    <x v="0"/>
  </r>
  <r>
    <n v="11310052"/>
    <n v="44344"/>
    <n v="1"/>
    <x v="0"/>
  </r>
  <r>
    <n v="11310055"/>
    <n v="44344"/>
    <n v="1"/>
    <x v="0"/>
  </r>
  <r>
    <n v="11310295"/>
    <n v="39359"/>
    <n v="1"/>
    <x v="0"/>
  </r>
  <r>
    <n v="11310297"/>
    <n v="37089"/>
    <n v="2"/>
    <x v="1"/>
  </r>
  <r>
    <n v="11310356"/>
    <n v="42464"/>
    <n v="5"/>
    <x v="5"/>
  </r>
  <r>
    <n v="11310357"/>
    <n v="44344"/>
    <n v="1"/>
    <x v="0"/>
  </r>
  <r>
    <n v="11310803"/>
    <n v="44344"/>
    <n v="1"/>
    <x v="0"/>
  </r>
  <r>
    <n v="11310806"/>
    <n v="44344"/>
    <n v="1"/>
    <x v="0"/>
  </r>
  <r>
    <n v="11310809"/>
    <n v="44344"/>
    <n v="1"/>
    <x v="0"/>
  </r>
  <r>
    <n v="11310985"/>
    <n v="44344"/>
    <n v="2"/>
    <x v="0"/>
  </r>
  <r>
    <n v="11310986"/>
    <n v="44344"/>
    <n v="2"/>
    <x v="0"/>
  </r>
  <r>
    <n v="11311452"/>
    <n v="37089"/>
    <n v="1"/>
    <x v="0"/>
  </r>
  <r>
    <n v="11313183"/>
    <n v="44344"/>
    <n v="4"/>
    <x v="1"/>
  </r>
  <r>
    <n v="11313185"/>
    <n v="44344"/>
    <n v="1"/>
    <x v="0"/>
  </r>
  <r>
    <n v="616090046"/>
    <n v="36838"/>
    <n v="2"/>
    <x v="1"/>
  </r>
  <r>
    <n v="616131427"/>
    <n v="31689"/>
    <n v="3"/>
    <x v="4"/>
  </r>
  <r>
    <n v="616133607"/>
    <n v="33059"/>
    <n v="2"/>
    <x v="1"/>
  </r>
  <r>
    <n v="616134560"/>
    <n v="37089"/>
    <n v="3"/>
    <x v="4"/>
  </r>
  <r>
    <n v="616135120"/>
    <n v="44344"/>
    <n v="1"/>
    <x v="0"/>
  </r>
  <r>
    <n v="616135591"/>
    <n v="24352"/>
    <n v="1"/>
    <x v="0"/>
  </r>
  <r>
    <n v="616135962"/>
    <n v="31689"/>
    <n v="1"/>
    <x v="0"/>
  </r>
  <r>
    <n v="616137720"/>
    <n v="28074"/>
    <n v="1"/>
    <x v="0"/>
  </r>
  <r>
    <n v="616143268"/>
    <n v="44344"/>
    <n v="4"/>
    <x v="2"/>
  </r>
  <r>
    <n v="616161480"/>
    <n v="24604"/>
    <n v="2"/>
    <x v="0"/>
  </r>
  <r>
    <n v="616170497"/>
    <n v="26873"/>
    <n v="1"/>
    <x v="0"/>
  </r>
  <r>
    <n v="616202641"/>
    <n v="24604"/>
    <n v="1"/>
    <x v="0"/>
  </r>
  <r>
    <n v="616214484"/>
    <n v="24604"/>
    <n v="2"/>
    <x v="1"/>
  </r>
  <r>
    <n v="616221417"/>
    <n v="39359"/>
    <n v="1"/>
    <x v="0"/>
  </r>
  <r>
    <n v="616221473"/>
    <n v="32104"/>
    <n v="1"/>
    <x v="0"/>
  </r>
  <r>
    <n v="616226531"/>
    <n v="37089"/>
    <n v="2"/>
    <x v="1"/>
  </r>
  <r>
    <n v="616228096"/>
    <n v="37089"/>
    <n v="2"/>
    <x v="1"/>
  </r>
  <r>
    <n v="616232606"/>
    <n v="44344"/>
    <n v="1"/>
    <x v="0"/>
  </r>
  <r>
    <n v="616248832"/>
    <n v="39359"/>
    <n v="1"/>
    <x v="0"/>
  </r>
  <r>
    <n v="616248836"/>
    <n v="44092"/>
    <n v="3"/>
    <x v="3"/>
  </r>
  <r>
    <n v="616248837"/>
    <n v="39359"/>
    <n v="3"/>
    <x v="3"/>
  </r>
  <r>
    <n v="616248844"/>
    <n v="38691"/>
    <n v="1"/>
    <x v="0"/>
  </r>
  <r>
    <n v="616250124"/>
    <n v="31858"/>
    <n v="2"/>
    <x v="1"/>
  </r>
  <r>
    <n v="616250135"/>
    <n v="26456"/>
    <n v="1"/>
    <x v="0"/>
  </r>
  <r>
    <n v="616250622"/>
    <n v="44344"/>
    <n v="1"/>
    <x v="0"/>
  </r>
  <r>
    <n v="616250636"/>
    <n v="39359"/>
    <n v="1"/>
    <x v="0"/>
  </r>
  <r>
    <n v="616253205"/>
    <n v="24604"/>
    <n v="1"/>
    <x v="0"/>
  </r>
  <r>
    <n v="616253208"/>
    <n v="24352"/>
    <n v="2"/>
    <x v="1"/>
  </r>
  <r>
    <n v="616253215"/>
    <n v="24352"/>
    <n v="1"/>
    <x v="0"/>
  </r>
  <r>
    <n v="616254887"/>
    <n v="31437"/>
    <n v="1"/>
    <x v="0"/>
  </r>
  <r>
    <n v="616259304"/>
    <n v="39359"/>
    <n v="2"/>
    <x v="0"/>
  </r>
  <r>
    <n v="616259305"/>
    <n v="32104"/>
    <n v="1"/>
    <x v="0"/>
  </r>
  <r>
    <n v="616260369"/>
    <n v="38943"/>
    <n v="1"/>
    <x v="0"/>
  </r>
  <r>
    <n v="616260373"/>
    <n v="31437"/>
    <n v="1"/>
    <x v="0"/>
  </r>
  <r>
    <n v="616260377"/>
    <n v="38943"/>
    <n v="1"/>
    <x v="0"/>
  </r>
  <r>
    <n v="616260381"/>
    <n v="44092"/>
    <n v="2"/>
    <x v="1"/>
  </r>
  <r>
    <n v="616260648"/>
    <n v="31689"/>
    <n v="1"/>
    <x v="0"/>
  </r>
  <r>
    <n v="616260650"/>
    <n v="44344"/>
    <n v="3"/>
    <x v="3"/>
  </r>
  <r>
    <n v="616260661"/>
    <n v="37089"/>
    <n v="1"/>
    <x v="0"/>
  </r>
  <r>
    <n v="616262550"/>
    <n v="26873"/>
    <n v="1"/>
    <x v="0"/>
  </r>
  <r>
    <n v="616262555"/>
    <n v="44344"/>
    <n v="1"/>
    <x v="0"/>
  </r>
  <r>
    <n v="616262558"/>
    <n v="44344"/>
    <n v="1"/>
    <x v="0"/>
  </r>
  <r>
    <n v="616262562"/>
    <n v="24604"/>
    <n v="2"/>
    <x v="0"/>
  </r>
  <r>
    <n v="616262567"/>
    <n v="24604"/>
    <n v="1"/>
    <x v="0"/>
  </r>
  <r>
    <n v="616262998"/>
    <n v="32104"/>
    <n v="2"/>
    <x v="1"/>
  </r>
  <r>
    <n v="616263000"/>
    <n v="28074"/>
    <n v="3"/>
    <x v="4"/>
  </r>
  <r>
    <n v="616263007"/>
    <n v="32104"/>
    <n v="3"/>
    <x v="4"/>
  </r>
  <r>
    <n v="616263012"/>
    <n v="37089"/>
    <n v="5"/>
    <x v="5"/>
  </r>
  <r>
    <n v="616263014"/>
    <n v="35211"/>
    <n v="4"/>
    <x v="1"/>
  </r>
  <r>
    <n v="616263058"/>
    <n v="31689"/>
    <n v="1"/>
    <x v="0"/>
  </r>
  <r>
    <n v="616264182"/>
    <n v="39359"/>
    <n v="1"/>
    <x v="0"/>
  </r>
  <r>
    <n v="616264186"/>
    <n v="44344"/>
    <n v="1"/>
    <x v="0"/>
  </r>
  <r>
    <n v="616307688"/>
    <n v="18951"/>
    <n v="1"/>
    <x v="0"/>
  </r>
  <r>
    <n v="617267309"/>
    <n v="44092"/>
    <n v="2"/>
    <x v="1"/>
  </r>
  <r>
    <n v="617267316"/>
    <n v="44344"/>
    <n v="1"/>
    <x v="0"/>
  </r>
  <r>
    <n v="617267532"/>
    <n v="31689"/>
    <n v="1"/>
    <x v="0"/>
  </r>
  <r>
    <n v="617267587"/>
    <n v="37089"/>
    <n v="3"/>
    <x v="4"/>
  </r>
  <r>
    <n v="617267592"/>
    <n v="38943"/>
    <n v="1"/>
    <x v="0"/>
  </r>
  <r>
    <n v="617267599"/>
    <n v="44344"/>
    <n v="2"/>
    <x v="1"/>
  </r>
  <r>
    <n v="617267600"/>
    <n v="44344"/>
    <n v="3"/>
    <x v="4"/>
  </r>
  <r>
    <n v="617267602"/>
    <n v="37089"/>
    <n v="3"/>
    <x v="3"/>
  </r>
  <r>
    <n v="617268152"/>
    <n v="44344"/>
    <n v="1"/>
    <x v="0"/>
  </r>
  <r>
    <n v="617268162"/>
    <n v="39359"/>
    <n v="1"/>
    <x v="0"/>
  </r>
  <r>
    <n v="617268207"/>
    <n v="44344"/>
    <n v="2"/>
    <x v="1"/>
  </r>
  <r>
    <n v="617268212"/>
    <n v="44344"/>
    <n v="2"/>
    <x v="0"/>
  </r>
  <r>
    <n v="617268213"/>
    <n v="44344"/>
    <n v="2"/>
    <x v="1"/>
  </r>
  <r>
    <n v="617268221"/>
    <n v="37089"/>
    <n v="5"/>
    <x v="5"/>
  </r>
  <r>
    <n v="617268222"/>
    <n v="44344"/>
    <n v="4"/>
    <x v="1"/>
  </r>
  <r>
    <n v="617268672"/>
    <n v="38691"/>
    <n v="1"/>
    <x v="0"/>
  </r>
  <r>
    <n v="617269620"/>
    <n v="31689"/>
    <n v="1"/>
    <x v="0"/>
  </r>
  <r>
    <n v="617269772"/>
    <n v="39359"/>
    <n v="1"/>
    <x v="0"/>
  </r>
  <r>
    <n v="617269831"/>
    <n v="24604"/>
    <n v="1"/>
    <x v="0"/>
  </r>
  <r>
    <n v="617269846"/>
    <n v="44092"/>
    <n v="2"/>
    <x v="0"/>
  </r>
  <r>
    <n v="617271566"/>
    <n v="37089"/>
    <n v="1"/>
    <x v="0"/>
  </r>
  <r>
    <n v="617275148"/>
    <n v="44344"/>
    <n v="1"/>
    <x v="0"/>
  </r>
  <r>
    <n v="617275152"/>
    <n v="44344"/>
    <n v="1"/>
    <x v="0"/>
  </r>
  <r>
    <n v="617275153"/>
    <n v="37089"/>
    <n v="2"/>
    <x v="0"/>
  </r>
  <r>
    <n v="617275160"/>
    <n v="37089"/>
    <n v="1"/>
    <x v="0"/>
  </r>
  <r>
    <n v="617275163"/>
    <n v="37089"/>
    <n v="3"/>
    <x v="4"/>
  </r>
  <r>
    <n v="617284721"/>
    <n v="38943"/>
    <n v="1"/>
    <x v="0"/>
  </r>
  <r>
    <n v="617284729"/>
    <n v="37089"/>
    <n v="2"/>
    <x v="0"/>
  </r>
  <r>
    <n v="617284733"/>
    <n v="26456"/>
    <n v="1"/>
    <x v="0"/>
  </r>
  <r>
    <n v="617284737"/>
    <n v="31689"/>
    <n v="2"/>
    <x v="0"/>
  </r>
  <r>
    <n v="617285564"/>
    <n v="38691"/>
    <n v="1"/>
    <x v="0"/>
  </r>
  <r>
    <n v="617285568"/>
    <n v="32104"/>
    <n v="2"/>
    <x v="1"/>
  </r>
  <r>
    <n v="617285576"/>
    <n v="39359"/>
    <n v="2"/>
    <x v="0"/>
  </r>
  <r>
    <n v="617285579"/>
    <n v="39359"/>
    <n v="1"/>
    <x v="0"/>
  </r>
  <r>
    <n v="617307292"/>
    <n v="44344"/>
    <n v="1"/>
    <x v="0"/>
  </r>
  <r>
    <n v="617307296"/>
    <n v="39359"/>
    <n v="1"/>
    <x v="0"/>
  </r>
  <r>
    <n v="617307304"/>
    <n v="44344"/>
    <n v="1"/>
    <x v="0"/>
  </r>
  <r>
    <n v="617307746"/>
    <n v="44344"/>
    <n v="2"/>
    <x v="1"/>
  </r>
  <r>
    <n v="617311607"/>
    <n v="38691"/>
    <n v="1"/>
    <x v="0"/>
  </r>
  <r>
    <n v="617311614"/>
    <n v="32104"/>
    <n v="1"/>
    <x v="0"/>
  </r>
  <r>
    <n v="617316210"/>
    <n v="19619"/>
    <n v="1"/>
    <x v="0"/>
  </r>
  <r>
    <n v="617316213"/>
    <n v="31858"/>
    <n v="1"/>
    <x v="0"/>
  </r>
  <r>
    <n v="617323759"/>
    <n v="44344"/>
    <n v="1"/>
    <x v="0"/>
  </r>
  <r>
    <n v="617323763"/>
    <n v="38943"/>
    <n v="1"/>
    <x v="0"/>
  </r>
  <r>
    <n v="617323772"/>
    <n v="44344"/>
    <n v="1"/>
    <x v="0"/>
  </r>
  <r>
    <n v="617346387"/>
    <n v="44344"/>
    <n v="1"/>
    <x v="0"/>
  </r>
  <r>
    <n v="617374490"/>
    <n v="33059"/>
    <n v="2"/>
    <x v="1"/>
  </r>
  <r>
    <n v="617374496"/>
    <n v="20572"/>
    <n v="2"/>
    <x v="0"/>
  </r>
  <r>
    <n v="617374498"/>
    <n v="31858"/>
    <n v="1"/>
    <x v="0"/>
  </r>
  <r>
    <n v="617374503"/>
    <n v="37089"/>
    <n v="2"/>
    <x v="0"/>
  </r>
  <r>
    <n v="617387650"/>
    <n v="38691"/>
    <n v="2"/>
    <x v="1"/>
  </r>
  <r>
    <n v="617387653"/>
    <n v="44344"/>
    <n v="2"/>
    <x v="1"/>
  </r>
  <r>
    <n v="617387666"/>
    <n v="38943"/>
    <n v="2"/>
    <x v="1"/>
  </r>
  <r>
    <n v="617389668"/>
    <n v="33059"/>
    <n v="1"/>
    <x v="0"/>
  </r>
  <r>
    <n v="617389670"/>
    <n v="33059"/>
    <n v="1"/>
    <x v="0"/>
  </r>
  <r>
    <n v="617389676"/>
    <n v="33059"/>
    <n v="1"/>
    <x v="0"/>
  </r>
  <r>
    <n v="617389679"/>
    <n v="24604"/>
    <n v="1"/>
    <x v="0"/>
  </r>
  <r>
    <n v="617389681"/>
    <n v="42464"/>
    <n v="2"/>
    <x v="0"/>
  </r>
  <r>
    <n v="617400305"/>
    <n v="37089"/>
    <n v="2"/>
    <x v="1"/>
  </r>
  <r>
    <n v="617400308"/>
    <n v="37089"/>
    <n v="2"/>
    <x v="1"/>
  </r>
  <r>
    <n v="617400312"/>
    <n v="34959"/>
    <n v="2"/>
    <x v="0"/>
  </r>
  <r>
    <n v="617400316"/>
    <n v="38943"/>
    <n v="1"/>
    <x v="0"/>
  </r>
  <r>
    <n v="617400325"/>
    <n v="31689"/>
    <n v="2"/>
    <x v="1"/>
  </r>
  <r>
    <n v="618380505"/>
    <n v="39359"/>
    <n v="1"/>
    <x v="0"/>
  </r>
  <r>
    <n v="618407324"/>
    <n v="37089"/>
    <n v="2"/>
    <x v="1"/>
  </r>
  <r>
    <n v="618407330"/>
    <n v="44344"/>
    <n v="1"/>
    <x v="0"/>
  </r>
  <r>
    <n v="618407334"/>
    <n v="44344"/>
    <n v="1"/>
    <x v="0"/>
  </r>
  <r>
    <n v="618487150"/>
    <n v="31689"/>
    <n v="1"/>
    <x v="0"/>
  </r>
  <r>
    <n v="618487156"/>
    <n v="38943"/>
    <n v="1"/>
    <x v="0"/>
  </r>
  <r>
    <n v="618487159"/>
    <n v="38943"/>
    <n v="1"/>
    <x v="0"/>
  </r>
  <r>
    <n v="618487161"/>
    <n v="31689"/>
    <n v="1"/>
    <x v="0"/>
  </r>
  <r>
    <n v="619051602"/>
    <n v="44344"/>
    <n v="1"/>
    <x v="0"/>
  </r>
  <r>
    <n v="619051605"/>
    <n v="38943"/>
    <n v="1"/>
    <x v="0"/>
  </r>
  <r>
    <n v="619051611"/>
    <n v="19203"/>
    <n v="2"/>
    <x v="0"/>
  </r>
  <r>
    <n v="619053511"/>
    <n v="39359"/>
    <n v="1"/>
    <x v="0"/>
  </r>
  <r>
    <n v="619053516"/>
    <n v="34938"/>
    <n v="1"/>
    <x v="0"/>
  </r>
  <r>
    <n v="619053525"/>
    <n v="39359"/>
    <n v="1"/>
    <x v="0"/>
  </r>
  <r>
    <n v="619077709"/>
    <n v="32104"/>
    <n v="1"/>
    <x v="0"/>
  </r>
  <r>
    <n v="619077717"/>
    <n v="19203"/>
    <n v="1"/>
    <x v="0"/>
  </r>
  <r>
    <n v="619077720"/>
    <n v="44344"/>
    <n v="1"/>
    <x v="0"/>
  </r>
  <r>
    <n v="619077981"/>
    <n v="26873"/>
    <n v="1"/>
    <x v="0"/>
  </r>
  <r>
    <n v="619077985"/>
    <n v="44344"/>
    <n v="2"/>
    <x v="1"/>
  </r>
  <r>
    <n v="619077986"/>
    <n v="31858"/>
    <n v="2"/>
    <x v="1"/>
  </r>
  <r>
    <n v="619078050"/>
    <n v="37089"/>
    <n v="1"/>
    <x v="0"/>
  </r>
  <r>
    <n v="619078432"/>
    <n v="44344"/>
    <n v="1"/>
    <x v="0"/>
  </r>
  <r>
    <n v="619432248"/>
    <n v="38691"/>
    <n v="1"/>
    <x v="0"/>
  </r>
  <r>
    <n v="619458010"/>
    <n v="31689"/>
    <n v="1"/>
    <x v="0"/>
  </r>
  <r>
    <n v="619477319"/>
    <n v="44344"/>
    <n v="3"/>
    <x v="4"/>
  </r>
  <r>
    <n v="619477325"/>
    <n v="31689"/>
    <n v="1"/>
    <x v="0"/>
  </r>
  <r>
    <n v="619613237"/>
    <n v="31689"/>
    <n v="1"/>
    <x v="0"/>
  </r>
  <r>
    <n v="619613244"/>
    <n v="35211"/>
    <n v="2"/>
    <x v="0"/>
  </r>
  <r>
    <n v="619789016"/>
    <n v="31858"/>
    <n v="2"/>
    <x v="0"/>
  </r>
  <r>
    <n v="619789021"/>
    <n v="36838"/>
    <n v="2"/>
    <x v="1"/>
  </r>
  <r>
    <n v="619789025"/>
    <n v="38943"/>
    <n v="1"/>
    <x v="0"/>
  </r>
  <r>
    <n v="619789027"/>
    <n v="37089"/>
    <n v="1"/>
    <x v="0"/>
  </r>
  <r>
    <n v="619808018"/>
    <n v="44344"/>
    <n v="2"/>
    <x v="0"/>
  </r>
  <r>
    <n v="619808019"/>
    <n v="39359"/>
    <n v="1"/>
    <x v="0"/>
  </r>
  <r>
    <n v="619808026"/>
    <n v="44344"/>
    <n v="1"/>
    <x v="0"/>
  </r>
  <r>
    <n v="619808029"/>
    <n v="44092"/>
    <n v="2"/>
    <x v="0"/>
  </r>
  <r>
    <n v="619808033"/>
    <n v="39359"/>
    <n v="1"/>
    <x v="0"/>
  </r>
  <r>
    <n v="619858571"/>
    <n v="44344"/>
    <n v="1"/>
    <x v="0"/>
  </r>
  <r>
    <n v="619858575"/>
    <n v="44344"/>
    <n v="1"/>
    <x v="0"/>
  </r>
  <r>
    <n v="619858580"/>
    <n v="44344"/>
    <n v="1"/>
    <x v="0"/>
  </r>
  <r>
    <n v="619859246"/>
    <n v="37089"/>
    <n v="3"/>
    <x v="3"/>
  </r>
  <r>
    <n v="620071838"/>
    <n v="38943"/>
    <n v="1"/>
    <x v="0"/>
  </r>
  <r>
    <n v="620071849"/>
    <n v="38691"/>
    <n v="1"/>
    <x v="0"/>
  </r>
  <r>
    <n v="620073954"/>
    <n v="32104"/>
    <n v="1"/>
    <x v="0"/>
  </r>
  <r>
    <n v="620073962"/>
    <n v="44344"/>
    <n v="1"/>
    <x v="0"/>
  </r>
  <r>
    <n v="620073966"/>
    <n v="44344"/>
    <n v="2"/>
    <x v="0"/>
  </r>
  <r>
    <n v="620164668"/>
    <n v="38943"/>
    <n v="1"/>
    <x v="0"/>
  </r>
  <r>
    <n v="620164929"/>
    <n v="38943"/>
    <n v="1"/>
    <x v="0"/>
  </r>
  <r>
    <n v="620165042"/>
    <n v="24604"/>
    <n v="1"/>
    <x v="0"/>
  </r>
  <r>
    <n v="620165214"/>
    <n v="19203"/>
    <n v="1"/>
    <x v="0"/>
  </r>
  <r>
    <n v="620165285"/>
    <n v="44344"/>
    <n v="1"/>
    <x v="0"/>
  </r>
  <r>
    <n v="620165826"/>
    <n v="37089"/>
    <n v="2"/>
    <x v="1"/>
  </r>
  <r>
    <n v="620165897"/>
    <n v="38943"/>
    <n v="1"/>
    <x v="0"/>
  </r>
  <r>
    <n v="620165934"/>
    <n v="36838"/>
    <n v="4"/>
    <x v="1"/>
  </r>
  <r>
    <n v="620166566"/>
    <n v="39359"/>
    <n v="1"/>
    <x v="0"/>
  </r>
  <r>
    <n v="620251740"/>
    <n v="19203"/>
    <n v="1"/>
    <x v="0"/>
  </r>
  <r>
    <n v="620253684"/>
    <n v="32104"/>
    <n v="2"/>
    <x v="1"/>
  </r>
  <r>
    <n v="620256188"/>
    <n v="31858"/>
    <n v="1"/>
    <x v="0"/>
  </r>
  <r>
    <n v="620259512"/>
    <n v="28074"/>
    <n v="1"/>
    <x v="0"/>
  </r>
  <r>
    <n v="620259609"/>
    <n v="38943"/>
    <n v="1"/>
    <x v="0"/>
  </r>
  <r>
    <n v="620259626"/>
    <n v="37089"/>
    <n v="2"/>
    <x v="0"/>
  </r>
  <r>
    <n v="620259787"/>
    <n v="44344"/>
    <n v="1"/>
    <x v="0"/>
  </r>
  <r>
    <n v="620260176"/>
    <n v="38943"/>
    <n v="1"/>
    <x v="0"/>
  </r>
  <r>
    <n v="620261893"/>
    <n v="24604"/>
    <n v="2"/>
    <x v="1"/>
  </r>
  <r>
    <n v="620261923"/>
    <n v="17324"/>
    <n v="1"/>
    <x v="0"/>
  </r>
  <r>
    <n v="620280451"/>
    <n v="39359"/>
    <n v="2"/>
    <x v="0"/>
  </r>
  <r>
    <n v="620288844"/>
    <n v="39359"/>
    <n v="1"/>
    <x v="0"/>
  </r>
  <r>
    <n v="620335793"/>
    <n v="37089"/>
    <n v="1"/>
    <x v="0"/>
  </r>
  <r>
    <n v="620335797"/>
    <n v="31689"/>
    <n v="2"/>
    <x v="1"/>
  </r>
  <r>
    <n v="620338248"/>
    <n v="39359"/>
    <n v="1"/>
    <x v="0"/>
  </r>
  <r>
    <n v="620341858"/>
    <n v="31689"/>
    <n v="1"/>
    <x v="0"/>
  </r>
  <r>
    <n v="620343467"/>
    <n v="24604"/>
    <n v="2"/>
    <x v="0"/>
  </r>
  <r>
    <n v="620348694"/>
    <n v="31689"/>
    <n v="2"/>
    <x v="1"/>
  </r>
  <r>
    <n v="620350213"/>
    <n v="37089"/>
    <n v="1"/>
    <x v="0"/>
  </r>
  <r>
    <n v="620350217"/>
    <n v="26456"/>
    <n v="1"/>
    <x v="0"/>
  </r>
  <r>
    <n v="620350467"/>
    <n v="30225"/>
    <n v="2"/>
    <x v="1"/>
  </r>
  <r>
    <n v="620350755"/>
    <n v="32104"/>
    <n v="1"/>
    <x v="0"/>
  </r>
  <r>
    <n v="620350940"/>
    <n v="31689"/>
    <n v="1"/>
    <x v="0"/>
  </r>
  <r>
    <n v="620352485"/>
    <n v="32104"/>
    <n v="1"/>
    <x v="0"/>
  </r>
  <r>
    <n v="620353088"/>
    <n v="39359"/>
    <n v="1"/>
    <x v="0"/>
  </r>
  <r>
    <n v="620398983"/>
    <n v="44092"/>
    <n v="2"/>
    <x v="0"/>
  </r>
  <r>
    <n v="620437390"/>
    <n v="19203"/>
    <n v="1"/>
    <x v="0"/>
  </r>
  <r>
    <n v="620440833"/>
    <n v="44344"/>
    <n v="2"/>
    <x v="1"/>
  </r>
  <r>
    <n v="620441933"/>
    <n v="38691"/>
    <n v="1"/>
    <x v="0"/>
  </r>
  <r>
    <n v="620443701"/>
    <n v="33059"/>
    <n v="1"/>
    <x v="0"/>
  </r>
  <r>
    <n v="620446013"/>
    <n v="37089"/>
    <n v="3"/>
    <x v="4"/>
  </r>
  <r>
    <n v="620446243"/>
    <n v="24604"/>
    <n v="3"/>
    <x v="4"/>
  </r>
  <r>
    <n v="620447266"/>
    <n v="31437"/>
    <n v="1"/>
    <x v="0"/>
  </r>
  <r>
    <n v="620447357"/>
    <n v="37089"/>
    <n v="1"/>
    <x v="0"/>
  </r>
  <r>
    <n v="620447520"/>
    <n v="39359"/>
    <n v="1"/>
    <x v="0"/>
  </r>
  <r>
    <n v="620447523"/>
    <n v="18951"/>
    <n v="1"/>
    <x v="0"/>
  </r>
  <r>
    <n v="620447853"/>
    <n v="36838"/>
    <n v="2"/>
    <x v="1"/>
  </r>
  <r>
    <n v="620449048"/>
    <n v="32104"/>
    <n v="1"/>
    <x v="0"/>
  </r>
  <r>
    <n v="620449070"/>
    <n v="36812"/>
    <n v="2"/>
    <x v="0"/>
  </r>
  <r>
    <n v="620465841"/>
    <n v="32104"/>
    <n v="1"/>
    <x v="0"/>
  </r>
  <r>
    <n v="620465895"/>
    <n v="28074"/>
    <n v="1"/>
    <x v="0"/>
  </r>
  <r>
    <n v="620474597"/>
    <n v="31437"/>
    <n v="1"/>
    <x v="0"/>
  </r>
  <r>
    <n v="620492830"/>
    <n v="31437"/>
    <n v="1"/>
    <x v="0"/>
  </r>
  <r>
    <n v="620512022"/>
    <n v="24604"/>
    <n v="1"/>
    <x v="0"/>
  </r>
  <r>
    <n v="620520470"/>
    <n v="38943"/>
    <n v="1"/>
    <x v="0"/>
  </r>
  <r>
    <n v="620529177"/>
    <n v="44344"/>
    <n v="2"/>
    <x v="1"/>
  </r>
  <r>
    <n v="620533185"/>
    <n v="37089"/>
    <n v="2"/>
    <x v="1"/>
  </r>
  <r>
    <n v="620534642"/>
    <n v="35211"/>
    <n v="4"/>
    <x v="1"/>
  </r>
  <r>
    <n v="620535518"/>
    <n v="38943"/>
    <n v="1"/>
    <x v="0"/>
  </r>
  <r>
    <n v="620536453"/>
    <n v="18951"/>
    <n v="1"/>
    <x v="0"/>
  </r>
  <r>
    <n v="620536564"/>
    <n v="35211"/>
    <n v="3"/>
    <x v="4"/>
  </r>
  <r>
    <n v="620536697"/>
    <n v="31689"/>
    <n v="1"/>
    <x v="0"/>
  </r>
  <r>
    <n v="620537735"/>
    <n v="31689"/>
    <n v="1"/>
    <x v="0"/>
  </r>
  <r>
    <n v="620537829"/>
    <n v="37089"/>
    <n v="2"/>
    <x v="1"/>
  </r>
  <r>
    <n v="620601479"/>
    <n v="19203"/>
    <n v="2"/>
    <x v="0"/>
  </r>
  <r>
    <n v="620602160"/>
    <n v="37089"/>
    <n v="2"/>
    <x v="0"/>
  </r>
  <r>
    <n v="620603226"/>
    <n v="44344"/>
    <n v="1"/>
    <x v="0"/>
  </r>
  <r>
    <n v="620603698"/>
    <n v="38691"/>
    <n v="1"/>
    <x v="0"/>
  </r>
  <r>
    <n v="620608082"/>
    <n v="31437"/>
    <n v="2"/>
    <x v="1"/>
  </r>
  <r>
    <n v="620609305"/>
    <n v="44092"/>
    <n v="2"/>
    <x v="0"/>
  </r>
  <r>
    <n v="620609312"/>
    <n v="39359"/>
    <n v="1"/>
    <x v="0"/>
  </r>
  <r>
    <n v="620609434"/>
    <n v="31437"/>
    <n v="6"/>
    <x v="3"/>
  </r>
  <r>
    <n v="620609538"/>
    <n v="39359"/>
    <n v="1"/>
    <x v="0"/>
  </r>
  <r>
    <n v="620609812"/>
    <n v="39359"/>
    <n v="1"/>
    <x v="0"/>
  </r>
  <r>
    <n v="620618046"/>
    <n v="37089"/>
    <n v="2"/>
    <x v="0"/>
  </r>
  <r>
    <n v="620622437"/>
    <n v="39359"/>
    <n v="1"/>
    <x v="0"/>
  </r>
  <r>
    <n v="620623109"/>
    <n v="32104"/>
    <n v="1"/>
    <x v="0"/>
  </r>
  <r>
    <n v="620663891"/>
    <n v="31689"/>
    <n v="2"/>
    <x v="1"/>
  </r>
  <r>
    <n v="620664035"/>
    <n v="44344"/>
    <n v="1"/>
    <x v="0"/>
  </r>
  <r>
    <n v="620664043"/>
    <n v="32104"/>
    <n v="1"/>
    <x v="0"/>
  </r>
  <r>
    <n v="620668051"/>
    <n v="39359"/>
    <n v="3"/>
    <x v="4"/>
  </r>
  <r>
    <n v="620669442"/>
    <n v="44092"/>
    <n v="2"/>
    <x v="0"/>
  </r>
  <r>
    <n v="620669566"/>
    <n v="38943"/>
    <n v="1"/>
    <x v="0"/>
  </r>
  <r>
    <n v="620673536"/>
    <n v="37089"/>
    <n v="2"/>
    <x v="0"/>
  </r>
  <r>
    <n v="620675053"/>
    <n v="27657"/>
    <n v="1"/>
    <x v="0"/>
  </r>
  <r>
    <n v="620677020"/>
    <n v="37089"/>
    <n v="2"/>
    <x v="1"/>
  </r>
  <r>
    <n v="620679666"/>
    <n v="38943"/>
    <n v="2"/>
    <x v="0"/>
  </r>
  <r>
    <n v="620679913"/>
    <n v="24604"/>
    <n v="1"/>
    <x v="0"/>
  </r>
  <r>
    <n v="620680375"/>
    <n v="20572"/>
    <n v="1"/>
    <x v="0"/>
  </r>
  <r>
    <n v="620680481"/>
    <n v="33059"/>
    <n v="3"/>
    <x v="4"/>
  </r>
  <r>
    <n v="620680608"/>
    <n v="44092"/>
    <n v="2"/>
    <x v="0"/>
  </r>
  <r>
    <n v="620680983"/>
    <n v="31689"/>
    <n v="1"/>
    <x v="0"/>
  </r>
  <r>
    <n v="620719078"/>
    <n v="24604"/>
    <n v="2"/>
    <x v="1"/>
  </r>
  <r>
    <n v="620719410"/>
    <n v="37089"/>
    <n v="3"/>
    <x v="3"/>
  </r>
  <r>
    <n v="620720357"/>
    <n v="39359"/>
    <n v="1"/>
    <x v="0"/>
  </r>
  <r>
    <n v="620720387"/>
    <n v="44344"/>
    <n v="2"/>
    <x v="0"/>
  </r>
  <r>
    <n v="620723224"/>
    <n v="32104"/>
    <n v="1"/>
    <x v="0"/>
  </r>
  <r>
    <n v="620723228"/>
    <n v="37089"/>
    <n v="2"/>
    <x v="1"/>
  </r>
  <r>
    <n v="620723336"/>
    <n v="37089"/>
    <n v="1"/>
    <x v="0"/>
  </r>
  <r>
    <n v="620723352"/>
    <n v="35211"/>
    <n v="1"/>
    <x v="0"/>
  </r>
  <r>
    <n v="620723388"/>
    <n v="38691"/>
    <n v="1"/>
    <x v="0"/>
  </r>
  <r>
    <n v="620723417"/>
    <n v="37089"/>
    <n v="3"/>
    <x v="3"/>
  </r>
  <r>
    <n v="620723939"/>
    <n v="31689"/>
    <n v="1"/>
    <x v="0"/>
  </r>
  <r>
    <n v="620732177"/>
    <n v="38943"/>
    <n v="1"/>
    <x v="0"/>
  </r>
  <r>
    <n v="620738163"/>
    <n v="37064"/>
    <n v="1"/>
    <x v="0"/>
  </r>
  <r>
    <n v="620756686"/>
    <n v="39359"/>
    <n v="1"/>
    <x v="0"/>
  </r>
  <r>
    <n v="620757438"/>
    <n v="44344"/>
    <n v="1"/>
    <x v="0"/>
  </r>
  <r>
    <n v="620762676"/>
    <n v="44344"/>
    <n v="1"/>
    <x v="0"/>
  </r>
  <r>
    <n v="620764210"/>
    <n v="38691"/>
    <n v="1"/>
    <x v="0"/>
  </r>
  <r>
    <n v="620766390"/>
    <n v="38691"/>
    <n v="1"/>
    <x v="0"/>
  </r>
  <r>
    <n v="620766404"/>
    <n v="37089"/>
    <n v="2"/>
    <x v="0"/>
  </r>
  <r>
    <n v="620768699"/>
    <n v="35211"/>
    <n v="1"/>
    <x v="0"/>
  </r>
  <r>
    <n v="620768816"/>
    <n v="39359"/>
    <n v="3"/>
    <x v="4"/>
  </r>
  <r>
    <n v="620770819"/>
    <n v="28074"/>
    <n v="1"/>
    <x v="0"/>
  </r>
  <r>
    <n v="620778122"/>
    <n v="44344"/>
    <n v="1"/>
    <x v="0"/>
  </r>
  <r>
    <n v="620778475"/>
    <n v="31689"/>
    <n v="1"/>
    <x v="0"/>
  </r>
  <r>
    <n v="620783239"/>
    <n v="28074"/>
    <n v="1"/>
    <x v="0"/>
  </r>
  <r>
    <n v="620783666"/>
    <n v="37089"/>
    <n v="1"/>
    <x v="0"/>
  </r>
  <r>
    <n v="620788137"/>
    <n v="44344"/>
    <n v="3"/>
    <x v="4"/>
  </r>
  <r>
    <n v="620788351"/>
    <n v="37089"/>
    <n v="1"/>
    <x v="0"/>
  </r>
  <r>
    <n v="620788535"/>
    <n v="35211"/>
    <n v="2"/>
    <x v="1"/>
  </r>
  <r>
    <n v="620788710"/>
    <n v="38943"/>
    <n v="1"/>
    <x v="0"/>
  </r>
  <r>
    <n v="620811833"/>
    <n v="31437"/>
    <n v="3"/>
    <x v="3"/>
  </r>
  <r>
    <n v="620812323"/>
    <n v="37089"/>
    <n v="1"/>
    <x v="0"/>
  </r>
  <r>
    <n v="620814364"/>
    <n v="31437"/>
    <n v="1"/>
    <x v="0"/>
  </r>
  <r>
    <n v="620831640"/>
    <n v="31437"/>
    <n v="1"/>
    <x v="0"/>
  </r>
  <r>
    <n v="620834325"/>
    <n v="19619"/>
    <n v="1"/>
    <x v="0"/>
  </r>
  <r>
    <n v="620834755"/>
    <n v="44344"/>
    <n v="1"/>
    <x v="0"/>
  </r>
  <r>
    <n v="620836432"/>
    <n v="44344"/>
    <n v="1"/>
    <x v="0"/>
  </r>
  <r>
    <n v="620841618"/>
    <n v="37089"/>
    <n v="3"/>
    <x v="4"/>
  </r>
  <r>
    <n v="620842418"/>
    <n v="36838"/>
    <n v="3"/>
    <x v="4"/>
  </r>
  <r>
    <n v="620843915"/>
    <n v="37089"/>
    <n v="3"/>
    <x v="4"/>
  </r>
  <r>
    <n v="620853412"/>
    <n v="31437"/>
    <n v="1"/>
    <x v="0"/>
  </r>
  <r>
    <n v="620860226"/>
    <n v="24577"/>
    <n v="1"/>
    <x v="0"/>
  </r>
  <r>
    <n v="620860288"/>
    <n v="31689"/>
    <n v="1"/>
    <x v="0"/>
  </r>
  <r>
    <n v="620861081"/>
    <n v="37089"/>
    <n v="2"/>
    <x v="1"/>
  </r>
  <r>
    <m/>
    <m/>
    <m/>
    <x v="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359">
  <r>
    <n v="10659320"/>
    <n v="26108"/>
    <n v="2"/>
    <x v="0"/>
  </r>
  <r>
    <n v="10687136"/>
    <n v="26108"/>
    <n v="5"/>
    <x v="1"/>
  </r>
  <r>
    <n v="10715253"/>
    <n v="20733"/>
    <n v="4"/>
    <x v="2"/>
  </r>
  <r>
    <n v="10717775"/>
    <n v="18854"/>
    <n v="3"/>
    <x v="3"/>
  </r>
  <r>
    <n v="10763112"/>
    <n v="20733"/>
    <n v="3"/>
    <x v="3"/>
  </r>
  <r>
    <n v="10763133"/>
    <n v="20733"/>
    <n v="5"/>
    <x v="1"/>
  </r>
  <r>
    <n v="10763393"/>
    <n v="18854"/>
    <n v="2"/>
    <x v="0"/>
  </r>
  <r>
    <n v="10763522"/>
    <n v="31480"/>
    <n v="2"/>
    <x v="4"/>
  </r>
  <r>
    <n v="10763686"/>
    <n v="20733"/>
    <n v="3"/>
    <x v="3"/>
  </r>
  <r>
    <n v="10763757"/>
    <n v="18854"/>
    <n v="2"/>
    <x v="0"/>
  </r>
  <r>
    <n v="10764128"/>
    <n v="27987"/>
    <n v="1"/>
    <x v="4"/>
  </r>
  <r>
    <n v="10764500"/>
    <n v="39359"/>
    <n v="2"/>
    <x v="4"/>
  </r>
  <r>
    <n v="10765199"/>
    <n v="27987"/>
    <n v="5"/>
    <x v="1"/>
  </r>
  <r>
    <n v="10765440"/>
    <n v="20733"/>
    <n v="5"/>
    <x v="1"/>
  </r>
  <r>
    <n v="10765450"/>
    <n v="39359"/>
    <n v="5"/>
    <x v="1"/>
  </r>
  <r>
    <n v="10765472"/>
    <n v="38691"/>
    <n v="6"/>
    <x v="5"/>
  </r>
  <r>
    <n v="10765699"/>
    <n v="26108"/>
    <n v="4"/>
    <x v="2"/>
  </r>
  <r>
    <n v="10765713"/>
    <n v="26108"/>
    <n v="4"/>
    <x v="2"/>
  </r>
  <r>
    <n v="10765749"/>
    <n v="27987"/>
    <n v="5"/>
    <x v="1"/>
  </r>
  <r>
    <n v="10765830"/>
    <n v="27987"/>
    <n v="5"/>
    <x v="1"/>
  </r>
  <r>
    <n v="10765933"/>
    <n v="36855"/>
    <n v="5"/>
    <x v="1"/>
  </r>
  <r>
    <n v="10765935"/>
    <n v="30225"/>
    <n v="5"/>
    <x v="1"/>
  </r>
  <r>
    <n v="10765945"/>
    <n v="18854"/>
    <n v="4"/>
    <x v="2"/>
  </r>
  <r>
    <n v="10765955"/>
    <n v="27987"/>
    <n v="4"/>
    <x v="2"/>
  </r>
  <r>
    <n v="10766025"/>
    <n v="33387"/>
    <n v="5"/>
    <x v="1"/>
  </r>
  <r>
    <n v="10766198"/>
    <n v="26108"/>
    <n v="4"/>
    <x v="2"/>
  </r>
  <r>
    <n v="10909798"/>
    <n v="20733"/>
    <n v="2"/>
    <x v="4"/>
  </r>
  <r>
    <n v="10910050"/>
    <n v="35211"/>
    <n v="5"/>
    <x v="1"/>
  </r>
  <r>
    <n v="10910055"/>
    <n v="27987"/>
    <n v="4"/>
    <x v="2"/>
  </r>
  <r>
    <n v="10910071"/>
    <n v="30225"/>
    <n v="5"/>
    <x v="1"/>
  </r>
  <r>
    <n v="10910072"/>
    <n v="38734"/>
    <n v="4"/>
    <x v="2"/>
  </r>
  <r>
    <n v="10910077"/>
    <n v="18854"/>
    <n v="5"/>
    <x v="1"/>
  </r>
  <r>
    <n v="10910084"/>
    <n v="35211"/>
    <n v="5"/>
    <x v="1"/>
  </r>
  <r>
    <n v="10910085"/>
    <n v="29810"/>
    <n v="4"/>
    <x v="2"/>
  </r>
  <r>
    <n v="10910108"/>
    <n v="37089"/>
    <n v="4"/>
    <x v="2"/>
  </r>
  <r>
    <n v="10910109"/>
    <n v="39359"/>
    <n v="5"/>
    <x v="1"/>
  </r>
  <r>
    <n v="10962848"/>
    <n v="26108"/>
    <n v="4"/>
    <x v="2"/>
  </r>
  <r>
    <n v="10980307"/>
    <n v="39359"/>
    <n v="4"/>
    <x v="2"/>
  </r>
  <r>
    <n v="10980340"/>
    <n v="38734"/>
    <n v="5"/>
    <x v="1"/>
  </r>
  <r>
    <n v="10980341"/>
    <n v="18854"/>
    <n v="5"/>
    <x v="1"/>
  </r>
  <r>
    <n v="10980355"/>
    <n v="18854"/>
    <n v="4"/>
    <x v="2"/>
  </r>
  <r>
    <n v="10980376"/>
    <n v="18854"/>
    <n v="4"/>
    <x v="2"/>
  </r>
  <r>
    <n v="10980407"/>
    <n v="27987"/>
    <n v="4"/>
    <x v="2"/>
  </r>
  <r>
    <n v="10980415"/>
    <n v="27987"/>
    <n v="4"/>
    <x v="2"/>
  </r>
  <r>
    <n v="10980433"/>
    <n v="27987"/>
    <n v="5"/>
    <x v="1"/>
  </r>
  <r>
    <n v="10980561"/>
    <n v="18854"/>
    <n v="7"/>
    <x v="6"/>
  </r>
  <r>
    <n v="10980564"/>
    <n v="27450"/>
    <n v="1"/>
    <x v="4"/>
  </r>
  <r>
    <n v="10980582"/>
    <n v="30225"/>
    <n v="4"/>
    <x v="2"/>
  </r>
  <r>
    <n v="10980721"/>
    <n v="29601"/>
    <n v="4"/>
    <x v="2"/>
  </r>
  <r>
    <n v="10980723"/>
    <n v="35211"/>
    <n v="5"/>
    <x v="1"/>
  </r>
  <r>
    <n v="10980768"/>
    <n v="36855"/>
    <n v="1"/>
    <x v="4"/>
  </r>
  <r>
    <n v="10980791"/>
    <n v="26108"/>
    <n v="5"/>
    <x v="1"/>
  </r>
  <r>
    <n v="10980819"/>
    <n v="38734"/>
    <n v="2"/>
    <x v="4"/>
  </r>
  <r>
    <n v="10980965"/>
    <n v="37089"/>
    <n v="5"/>
    <x v="1"/>
  </r>
  <r>
    <n v="10980976"/>
    <n v="26133"/>
    <n v="5"/>
    <x v="1"/>
  </r>
  <r>
    <n v="10981041"/>
    <n v="38943"/>
    <n v="4"/>
    <x v="2"/>
  </r>
  <r>
    <n v="10989482"/>
    <n v="36812"/>
    <n v="5"/>
    <x v="1"/>
  </r>
  <r>
    <n v="11016099"/>
    <n v="38691"/>
    <n v="5"/>
    <x v="1"/>
  </r>
  <r>
    <n v="11088135"/>
    <n v="44344"/>
    <n v="1"/>
    <x v="4"/>
  </r>
  <r>
    <n v="11089784"/>
    <n v="38943"/>
    <n v="1"/>
    <x v="4"/>
  </r>
  <r>
    <n v="11089797"/>
    <n v="36855"/>
    <n v="1"/>
    <x v="4"/>
  </r>
  <r>
    <n v="11089801"/>
    <n v="31480"/>
    <n v="2"/>
    <x v="4"/>
  </r>
  <r>
    <n v="11089842"/>
    <n v="37089"/>
    <n v="1"/>
    <x v="4"/>
  </r>
  <r>
    <n v="11090001"/>
    <n v="27450"/>
    <n v="2"/>
    <x v="4"/>
  </r>
  <r>
    <n v="11090099"/>
    <n v="36855"/>
    <n v="1"/>
    <x v="4"/>
  </r>
  <r>
    <n v="11090869"/>
    <n v="27450"/>
    <n v="2"/>
    <x v="4"/>
  </r>
  <r>
    <n v="11090870"/>
    <n v="27450"/>
    <n v="1"/>
    <x v="4"/>
  </r>
  <r>
    <n v="11090874"/>
    <n v="36855"/>
    <n v="1"/>
    <x v="4"/>
  </r>
  <r>
    <n v="11090881"/>
    <n v="42464"/>
    <n v="2"/>
    <x v="4"/>
  </r>
  <r>
    <n v="11091353"/>
    <n v="27450"/>
    <n v="1"/>
    <x v="4"/>
  </r>
  <r>
    <n v="11098608"/>
    <n v="38734"/>
    <n v="2"/>
    <x v="4"/>
  </r>
  <r>
    <n v="11098616"/>
    <n v="37089"/>
    <n v="1"/>
    <x v="4"/>
  </r>
  <r>
    <n v="11098647"/>
    <n v="42464"/>
    <n v="1"/>
    <x v="4"/>
  </r>
  <r>
    <n v="11098657"/>
    <n v="38734"/>
    <n v="4"/>
    <x v="0"/>
  </r>
  <r>
    <n v="11098681"/>
    <n v="44344"/>
    <n v="1"/>
    <x v="4"/>
  </r>
  <r>
    <n v="11098962"/>
    <n v="38734"/>
    <n v="2"/>
    <x v="4"/>
  </r>
  <r>
    <n v="11099145"/>
    <n v="31689"/>
    <n v="2"/>
    <x v="4"/>
  </r>
  <r>
    <n v="11099199"/>
    <n v="27450"/>
    <n v="2"/>
    <x v="4"/>
  </r>
  <r>
    <n v="11099860"/>
    <n v="36855"/>
    <n v="5"/>
    <x v="1"/>
  </r>
  <r>
    <n v="11100411"/>
    <n v="27987"/>
    <n v="4"/>
    <x v="2"/>
  </r>
  <r>
    <n v="11101395"/>
    <n v="31480"/>
    <n v="1"/>
    <x v="4"/>
  </r>
  <r>
    <n v="11101596"/>
    <n v="42464"/>
    <n v="4"/>
    <x v="2"/>
  </r>
  <r>
    <n v="11102327"/>
    <n v="18854"/>
    <n v="4"/>
    <x v="2"/>
  </r>
  <r>
    <n v="11102675"/>
    <n v="39359"/>
    <n v="5"/>
    <x v="1"/>
  </r>
  <r>
    <n v="11102690"/>
    <n v="31480"/>
    <n v="4"/>
    <x v="2"/>
  </r>
  <r>
    <n v="11102806"/>
    <n v="38943"/>
    <n v="4"/>
    <x v="2"/>
  </r>
  <r>
    <n v="11102939"/>
    <n v="31480"/>
    <n v="4"/>
    <x v="2"/>
  </r>
  <r>
    <n v="11102966"/>
    <n v="29810"/>
    <n v="6"/>
    <x v="5"/>
  </r>
  <r>
    <n v="11103691"/>
    <n v="44344"/>
    <n v="5"/>
    <x v="1"/>
  </r>
  <r>
    <n v="11103893"/>
    <n v="27987"/>
    <n v="5"/>
    <x v="1"/>
  </r>
  <r>
    <n v="11104235"/>
    <n v="36855"/>
    <n v="4"/>
    <x v="2"/>
  </r>
  <r>
    <n v="11104441"/>
    <n v="33387"/>
    <n v="5"/>
    <x v="1"/>
  </r>
  <r>
    <n v="11104462"/>
    <n v="27657"/>
    <n v="1"/>
    <x v="4"/>
  </r>
  <r>
    <n v="11104502"/>
    <n v="31480"/>
    <n v="2"/>
    <x v="4"/>
  </r>
  <r>
    <n v="11104522"/>
    <n v="38691"/>
    <n v="4"/>
    <x v="2"/>
  </r>
  <r>
    <n v="11104524"/>
    <n v="37064"/>
    <n v="2"/>
    <x v="4"/>
  </r>
  <r>
    <n v="11104603"/>
    <n v="27987"/>
    <n v="4"/>
    <x v="2"/>
  </r>
  <r>
    <n v="11104604"/>
    <n v="27450"/>
    <n v="1"/>
    <x v="4"/>
  </r>
  <r>
    <n v="11104623"/>
    <n v="18854"/>
    <n v="4"/>
    <x v="2"/>
  </r>
  <r>
    <n v="11104647"/>
    <n v="29810"/>
    <n v="6"/>
    <x v="5"/>
  </r>
  <r>
    <n v="11104689"/>
    <n v="27450"/>
    <n v="1"/>
    <x v="4"/>
  </r>
  <r>
    <n v="11104705"/>
    <n v="18854"/>
    <n v="4"/>
    <x v="2"/>
  </r>
  <r>
    <n v="11104843"/>
    <n v="26108"/>
    <n v="5"/>
    <x v="1"/>
  </r>
  <r>
    <n v="11104861"/>
    <n v="26108"/>
    <n v="5"/>
    <x v="1"/>
  </r>
  <r>
    <n v="11104897"/>
    <n v="36855"/>
    <n v="2"/>
    <x v="4"/>
  </r>
  <r>
    <n v="11105026"/>
    <n v="18854"/>
    <n v="5"/>
    <x v="1"/>
  </r>
  <r>
    <n v="11105094"/>
    <n v="27450"/>
    <n v="1"/>
    <x v="4"/>
  </r>
  <r>
    <n v="11105132"/>
    <n v="37089"/>
    <n v="1"/>
    <x v="4"/>
  </r>
  <r>
    <n v="11105320"/>
    <n v="27987"/>
    <n v="5"/>
    <x v="1"/>
  </r>
  <r>
    <n v="11105395"/>
    <n v="37064"/>
    <n v="4"/>
    <x v="2"/>
  </r>
  <r>
    <n v="11105468"/>
    <n v="36838"/>
    <n v="5"/>
    <x v="1"/>
  </r>
  <r>
    <n v="11105502"/>
    <n v="36882"/>
    <n v="1"/>
    <x v="4"/>
  </r>
  <r>
    <n v="11105703"/>
    <n v="38734"/>
    <n v="1"/>
    <x v="4"/>
  </r>
  <r>
    <n v="11105852"/>
    <n v="36855"/>
    <n v="4"/>
    <x v="2"/>
  </r>
  <r>
    <n v="11105903"/>
    <n v="44344"/>
    <n v="4"/>
    <x v="2"/>
  </r>
  <r>
    <n v="11106043"/>
    <n v="42464"/>
    <n v="4"/>
    <x v="2"/>
  </r>
  <r>
    <n v="11106108"/>
    <n v="39359"/>
    <n v="5"/>
    <x v="1"/>
  </r>
  <r>
    <n v="11106113"/>
    <n v="33387"/>
    <n v="5"/>
    <x v="1"/>
  </r>
  <r>
    <n v="11106302"/>
    <n v="38734"/>
    <n v="1"/>
    <x v="4"/>
  </r>
  <r>
    <n v="11106345"/>
    <n v="44344"/>
    <n v="4"/>
    <x v="2"/>
  </r>
  <r>
    <n v="11106408"/>
    <n v="32104"/>
    <n v="5"/>
    <x v="1"/>
  </r>
  <r>
    <n v="11107330"/>
    <n v="36855"/>
    <n v="4"/>
    <x v="2"/>
  </r>
  <r>
    <n v="11107513"/>
    <n v="42257"/>
    <n v="4"/>
    <x v="2"/>
  </r>
  <r>
    <n v="11108018"/>
    <n v="26108"/>
    <n v="4"/>
    <x v="2"/>
  </r>
  <r>
    <n v="11108124"/>
    <n v="44092"/>
    <n v="4"/>
    <x v="2"/>
  </r>
  <r>
    <n v="11108133"/>
    <n v="37064"/>
    <n v="5"/>
    <x v="1"/>
  </r>
  <r>
    <n v="11108143"/>
    <n v="38691"/>
    <n v="5"/>
    <x v="1"/>
  </r>
  <r>
    <n v="11108148"/>
    <n v="33059"/>
    <n v="1"/>
    <x v="4"/>
  </r>
  <r>
    <n v="11108149"/>
    <n v="38943"/>
    <n v="1"/>
    <x v="4"/>
  </r>
  <r>
    <n v="11108150"/>
    <n v="27987"/>
    <n v="1"/>
    <x v="4"/>
  </r>
  <r>
    <n v="11108152"/>
    <n v="36855"/>
    <n v="1"/>
    <x v="4"/>
  </r>
  <r>
    <n v="11108153"/>
    <n v="38734"/>
    <n v="1"/>
    <x v="4"/>
  </r>
  <r>
    <n v="11108155"/>
    <n v="44344"/>
    <n v="1"/>
    <x v="4"/>
  </r>
  <r>
    <n v="11108157"/>
    <n v="38734"/>
    <n v="1"/>
    <x v="4"/>
  </r>
  <r>
    <n v="11108158"/>
    <n v="27657"/>
    <n v="1"/>
    <x v="4"/>
  </r>
  <r>
    <n v="11108361"/>
    <n v="38691"/>
    <n v="5"/>
    <x v="1"/>
  </r>
  <r>
    <n v="11108382"/>
    <n v="37480"/>
    <n v="4"/>
    <x v="2"/>
  </r>
  <r>
    <n v="11108386"/>
    <n v="26108"/>
    <n v="5"/>
    <x v="1"/>
  </r>
  <r>
    <n v="11108592"/>
    <n v="26108"/>
    <n v="4"/>
    <x v="2"/>
  </r>
  <r>
    <n v="11108723"/>
    <n v="38943"/>
    <n v="5"/>
    <x v="1"/>
  </r>
  <r>
    <n v="11108828"/>
    <n v="31689"/>
    <n v="5"/>
    <x v="1"/>
  </r>
  <r>
    <n v="11108900"/>
    <n v="20733"/>
    <n v="4"/>
    <x v="2"/>
  </r>
  <r>
    <n v="11109070"/>
    <n v="31508"/>
    <n v="6"/>
    <x v="5"/>
  </r>
  <r>
    <n v="11109089"/>
    <n v="30225"/>
    <n v="4"/>
    <x v="2"/>
  </r>
  <r>
    <n v="11109129"/>
    <n v="27987"/>
    <n v="4"/>
    <x v="2"/>
  </r>
  <r>
    <n v="11109173"/>
    <n v="38943"/>
    <n v="5"/>
    <x v="1"/>
  </r>
  <r>
    <n v="11109179"/>
    <n v="29601"/>
    <n v="5"/>
    <x v="1"/>
  </r>
  <r>
    <n v="11109249"/>
    <n v="38734"/>
    <n v="5"/>
    <x v="1"/>
  </r>
  <r>
    <n v="11116131"/>
    <n v="38943"/>
    <n v="3"/>
    <x v="3"/>
  </r>
  <r>
    <n v="11116179"/>
    <n v="26108"/>
    <n v="5"/>
    <x v="1"/>
  </r>
  <r>
    <n v="11116361"/>
    <n v="27987"/>
    <n v="5"/>
    <x v="1"/>
  </r>
  <r>
    <n v="11116844"/>
    <n v="18854"/>
    <n v="4"/>
    <x v="2"/>
  </r>
  <r>
    <n v="11131960"/>
    <n v="27450"/>
    <n v="2"/>
    <x v="4"/>
  </r>
  <r>
    <n v="11132312"/>
    <n v="27450"/>
    <n v="3"/>
    <x v="3"/>
  </r>
  <r>
    <n v="11132313"/>
    <n v="38943"/>
    <n v="1"/>
    <x v="4"/>
  </r>
  <r>
    <n v="11132344"/>
    <n v="44136"/>
    <n v="1"/>
    <x v="4"/>
  </r>
  <r>
    <n v="11132737"/>
    <n v="36855"/>
    <n v="1"/>
    <x v="4"/>
  </r>
  <r>
    <n v="11132919"/>
    <n v="31480"/>
    <n v="2"/>
    <x v="4"/>
  </r>
  <r>
    <n v="11133090"/>
    <n v="32104"/>
    <n v="4"/>
    <x v="2"/>
  </r>
  <r>
    <n v="11133184"/>
    <n v="27450"/>
    <n v="3"/>
    <x v="3"/>
  </r>
  <r>
    <n v="11140046"/>
    <n v="26108"/>
    <n v="5"/>
    <x v="1"/>
  </r>
  <r>
    <n v="11140197"/>
    <n v="36855"/>
    <n v="2"/>
    <x v="4"/>
  </r>
  <r>
    <n v="11140301"/>
    <n v="36812"/>
    <n v="4"/>
    <x v="2"/>
  </r>
  <r>
    <n v="11140666"/>
    <n v="44344"/>
    <n v="1"/>
    <x v="4"/>
  </r>
  <r>
    <n v="11140926"/>
    <n v="36855"/>
    <n v="2"/>
    <x v="4"/>
  </r>
  <r>
    <n v="11155251"/>
    <n v="26108"/>
    <n v="7"/>
    <x v="6"/>
  </r>
  <r>
    <n v="11155852"/>
    <n v="30225"/>
    <n v="7"/>
    <x v="6"/>
  </r>
  <r>
    <n v="11155860"/>
    <n v="18854"/>
    <n v="6"/>
    <x v="5"/>
  </r>
  <r>
    <n v="11156206"/>
    <n v="27987"/>
    <n v="4"/>
    <x v="2"/>
  </r>
  <r>
    <n v="11156380"/>
    <n v="29329"/>
    <n v="2"/>
    <x v="4"/>
  </r>
  <r>
    <n v="11156429"/>
    <n v="31689"/>
    <n v="1"/>
    <x v="4"/>
  </r>
  <r>
    <n v="11156431"/>
    <n v="38734"/>
    <n v="2"/>
    <x v="0"/>
  </r>
  <r>
    <n v="11156446"/>
    <n v="44344"/>
    <n v="1"/>
    <x v="4"/>
  </r>
  <r>
    <n v="11156448"/>
    <n v="38943"/>
    <n v="2"/>
    <x v="0"/>
  </r>
  <r>
    <n v="11163394"/>
    <n v="18854"/>
    <n v="4"/>
    <x v="2"/>
  </r>
  <r>
    <n v="11163538"/>
    <n v="37480"/>
    <n v="5"/>
    <x v="1"/>
  </r>
  <r>
    <n v="11163669"/>
    <n v="37480"/>
    <n v="5"/>
    <x v="1"/>
  </r>
  <r>
    <n v="11163828"/>
    <n v="20733"/>
    <n v="5"/>
    <x v="1"/>
  </r>
  <r>
    <n v="11164248"/>
    <n v="29601"/>
    <n v="5"/>
    <x v="1"/>
  </r>
  <r>
    <n v="11171571"/>
    <n v="38734"/>
    <n v="2"/>
    <x v="4"/>
  </r>
  <r>
    <n v="11179617"/>
    <n v="36855"/>
    <n v="1"/>
    <x v="4"/>
  </r>
  <r>
    <n v="11179759"/>
    <n v="26108"/>
    <n v="4"/>
    <x v="2"/>
  </r>
  <r>
    <n v="11180598"/>
    <n v="42464"/>
    <n v="5"/>
    <x v="1"/>
  </r>
  <r>
    <n v="11180665"/>
    <n v="44344"/>
    <n v="4"/>
    <x v="2"/>
  </r>
  <r>
    <n v="11180791"/>
    <n v="39359"/>
    <n v="5"/>
    <x v="1"/>
  </r>
  <r>
    <n v="11180796"/>
    <n v="20733"/>
    <n v="4"/>
    <x v="2"/>
  </r>
  <r>
    <n v="11180808"/>
    <n v="18854"/>
    <n v="4"/>
    <x v="2"/>
  </r>
  <r>
    <n v="11180828"/>
    <n v="26108"/>
    <n v="4"/>
    <x v="2"/>
  </r>
  <r>
    <n v="11180869"/>
    <n v="26108"/>
    <n v="5"/>
    <x v="1"/>
  </r>
  <r>
    <n v="11181164"/>
    <n v="18854"/>
    <n v="4"/>
    <x v="2"/>
  </r>
  <r>
    <n v="11181566"/>
    <n v="29601"/>
    <n v="1"/>
    <x v="4"/>
  </r>
  <r>
    <n v="11182078"/>
    <n v="27987"/>
    <n v="5"/>
    <x v="1"/>
  </r>
  <r>
    <n v="11182265"/>
    <n v="38734"/>
    <n v="1"/>
    <x v="4"/>
  </r>
  <r>
    <n v="11182341"/>
    <n v="31689"/>
    <n v="2"/>
    <x v="4"/>
  </r>
  <r>
    <n v="11182379"/>
    <n v="38734"/>
    <n v="5"/>
    <x v="1"/>
  </r>
  <r>
    <n v="11182400"/>
    <n v="38734"/>
    <n v="2"/>
    <x v="4"/>
  </r>
  <r>
    <n v="11182468"/>
    <n v="36855"/>
    <n v="4"/>
    <x v="2"/>
  </r>
  <r>
    <n v="11182619"/>
    <n v="27450"/>
    <n v="1"/>
    <x v="4"/>
  </r>
  <r>
    <n v="11182624"/>
    <n v="33059"/>
    <n v="1"/>
    <x v="4"/>
  </r>
  <r>
    <n v="11182773"/>
    <n v="26133"/>
    <n v="4"/>
    <x v="2"/>
  </r>
  <r>
    <n v="11183083"/>
    <n v="38734"/>
    <n v="2"/>
    <x v="4"/>
  </r>
  <r>
    <n v="11183170"/>
    <n v="38734"/>
    <n v="1"/>
    <x v="4"/>
  </r>
  <r>
    <n v="11183206"/>
    <n v="36855"/>
    <n v="1"/>
    <x v="4"/>
  </r>
  <r>
    <n v="11183291"/>
    <n v="37480"/>
    <n v="4"/>
    <x v="2"/>
  </r>
  <r>
    <n v="11183783"/>
    <n v="27450"/>
    <n v="3"/>
    <x v="3"/>
  </r>
  <r>
    <n v="11183873"/>
    <n v="31480"/>
    <n v="4"/>
    <x v="0"/>
  </r>
  <r>
    <n v="11184491"/>
    <n v="31480"/>
    <n v="2"/>
    <x v="4"/>
  </r>
  <r>
    <n v="11184588"/>
    <n v="38943"/>
    <n v="1"/>
    <x v="4"/>
  </r>
  <r>
    <n v="11185605"/>
    <n v="38734"/>
    <n v="3"/>
    <x v="3"/>
  </r>
  <r>
    <n v="11185655"/>
    <n v="29601"/>
    <n v="1"/>
    <x v="4"/>
  </r>
  <r>
    <n v="11185726"/>
    <n v="37064"/>
    <n v="1"/>
    <x v="4"/>
  </r>
  <r>
    <n v="11186527"/>
    <n v="31508"/>
    <n v="4"/>
    <x v="2"/>
  </r>
  <r>
    <n v="11186727"/>
    <n v="38734"/>
    <n v="1"/>
    <x v="4"/>
  </r>
  <r>
    <n v="11186951"/>
    <n v="38734"/>
    <n v="2"/>
    <x v="4"/>
  </r>
  <r>
    <n v="11186974"/>
    <n v="38734"/>
    <n v="1"/>
    <x v="4"/>
  </r>
  <r>
    <n v="11187032"/>
    <n v="31480"/>
    <n v="2"/>
    <x v="0"/>
  </r>
  <r>
    <n v="11187034"/>
    <n v="20733"/>
    <n v="5"/>
    <x v="1"/>
  </r>
  <r>
    <n v="11187037"/>
    <n v="38734"/>
    <n v="2"/>
    <x v="0"/>
  </r>
  <r>
    <n v="11187131"/>
    <n v="37089"/>
    <n v="1"/>
    <x v="4"/>
  </r>
  <r>
    <n v="11187137"/>
    <n v="33059"/>
    <n v="2"/>
    <x v="4"/>
  </r>
  <r>
    <n v="11187215"/>
    <n v="27657"/>
    <n v="1"/>
    <x v="4"/>
  </r>
  <r>
    <n v="11187345"/>
    <n v="31480"/>
    <n v="2"/>
    <x v="4"/>
  </r>
  <r>
    <n v="11187462"/>
    <n v="38734"/>
    <n v="2"/>
    <x v="4"/>
  </r>
  <r>
    <n v="11187519"/>
    <n v="44136"/>
    <n v="3"/>
    <x v="5"/>
  </r>
  <r>
    <n v="11187527"/>
    <n v="44344"/>
    <n v="4"/>
    <x v="0"/>
  </r>
  <r>
    <n v="11187562"/>
    <n v="37089"/>
    <n v="4"/>
    <x v="0"/>
  </r>
  <r>
    <n v="11187564"/>
    <n v="38734"/>
    <n v="2"/>
    <x v="4"/>
  </r>
  <r>
    <n v="11187565"/>
    <n v="44344"/>
    <n v="2"/>
    <x v="0"/>
  </r>
  <r>
    <n v="11187734"/>
    <n v="27450"/>
    <n v="1"/>
    <x v="4"/>
  </r>
  <r>
    <n v="11187801"/>
    <n v="36855"/>
    <n v="3"/>
    <x v="3"/>
  </r>
  <r>
    <n v="11188013"/>
    <n v="37480"/>
    <n v="4"/>
    <x v="2"/>
  </r>
  <r>
    <n v="11188579"/>
    <n v="31689"/>
    <n v="3"/>
    <x v="3"/>
  </r>
  <r>
    <n v="11188690"/>
    <n v="44344"/>
    <n v="1"/>
    <x v="4"/>
  </r>
  <r>
    <n v="11188724"/>
    <n v="27987"/>
    <n v="5"/>
    <x v="1"/>
  </r>
  <r>
    <n v="11189017"/>
    <n v="36855"/>
    <n v="4"/>
    <x v="2"/>
  </r>
  <r>
    <n v="11189071"/>
    <n v="27987"/>
    <n v="4"/>
    <x v="2"/>
  </r>
  <r>
    <n v="11189226"/>
    <n v="35211"/>
    <n v="1"/>
    <x v="4"/>
  </r>
  <r>
    <n v="11189491"/>
    <n v="44344"/>
    <n v="5"/>
    <x v="1"/>
  </r>
  <r>
    <n v="11189693"/>
    <n v="29810"/>
    <n v="4"/>
    <x v="2"/>
  </r>
  <r>
    <n v="11190055"/>
    <n v="37089"/>
    <n v="1"/>
    <x v="4"/>
  </r>
  <r>
    <n v="11190086"/>
    <n v="44344"/>
    <n v="4"/>
    <x v="2"/>
  </r>
  <r>
    <n v="11190163"/>
    <n v="29558"/>
    <n v="5"/>
    <x v="1"/>
  </r>
  <r>
    <n v="11190176"/>
    <n v="27987"/>
    <n v="5"/>
    <x v="1"/>
  </r>
  <r>
    <n v="11190705"/>
    <n v="26108"/>
    <n v="5"/>
    <x v="1"/>
  </r>
  <r>
    <n v="11191070"/>
    <n v="44344"/>
    <n v="3"/>
    <x v="3"/>
  </r>
  <r>
    <n v="11191673"/>
    <n v="38734"/>
    <n v="1"/>
    <x v="4"/>
  </r>
  <r>
    <n v="11191678"/>
    <n v="36882"/>
    <n v="1"/>
    <x v="4"/>
  </r>
  <r>
    <n v="11191680"/>
    <n v="39359"/>
    <n v="4"/>
    <x v="2"/>
  </r>
  <r>
    <n v="11191683"/>
    <n v="38734"/>
    <n v="1"/>
    <x v="4"/>
  </r>
  <r>
    <n v="11191889"/>
    <n v="27450"/>
    <n v="1"/>
    <x v="4"/>
  </r>
  <r>
    <n v="11192117"/>
    <n v="44344"/>
    <n v="1"/>
    <x v="4"/>
  </r>
  <r>
    <n v="11192150"/>
    <n v="38734"/>
    <n v="6"/>
    <x v="5"/>
  </r>
  <r>
    <n v="11192168"/>
    <n v="36855"/>
    <n v="5"/>
    <x v="1"/>
  </r>
  <r>
    <n v="11192172"/>
    <n v="37089"/>
    <n v="4"/>
    <x v="2"/>
  </r>
  <r>
    <n v="11192173"/>
    <n v="42464"/>
    <n v="5"/>
    <x v="1"/>
  </r>
  <r>
    <n v="11192246"/>
    <n v="31689"/>
    <n v="5"/>
    <x v="1"/>
  </r>
  <r>
    <n v="11192269"/>
    <n v="31689"/>
    <n v="2"/>
    <x v="4"/>
  </r>
  <r>
    <n v="11192283"/>
    <n v="27450"/>
    <n v="1"/>
    <x v="4"/>
  </r>
  <r>
    <n v="11192428"/>
    <n v="29810"/>
    <n v="5"/>
    <x v="1"/>
  </r>
  <r>
    <n v="11192446"/>
    <n v="35003"/>
    <n v="4"/>
    <x v="2"/>
  </r>
  <r>
    <n v="11192469"/>
    <n v="37089"/>
    <n v="2"/>
    <x v="4"/>
  </r>
  <r>
    <n v="11192647"/>
    <n v="38734"/>
    <n v="5"/>
    <x v="1"/>
  </r>
  <r>
    <n v="11193056"/>
    <n v="38734"/>
    <n v="2"/>
    <x v="4"/>
  </r>
  <r>
    <n v="11193172"/>
    <n v="27987"/>
    <n v="7"/>
    <x v="6"/>
  </r>
  <r>
    <n v="11193183"/>
    <n v="27987"/>
    <n v="7"/>
    <x v="6"/>
  </r>
  <r>
    <n v="11193301"/>
    <n v="29601"/>
    <n v="1"/>
    <x v="4"/>
  </r>
  <r>
    <n v="11193366"/>
    <n v="27450"/>
    <n v="2"/>
    <x v="4"/>
  </r>
  <r>
    <n v="11194020"/>
    <n v="38943"/>
    <n v="4"/>
    <x v="2"/>
  </r>
  <r>
    <n v="11194708"/>
    <n v="38734"/>
    <n v="3"/>
    <x v="3"/>
  </r>
  <r>
    <n v="11194862"/>
    <n v="39359"/>
    <n v="4"/>
    <x v="2"/>
  </r>
  <r>
    <n v="11194941"/>
    <n v="38734"/>
    <n v="2"/>
    <x v="4"/>
  </r>
  <r>
    <n v="11195208"/>
    <n v="42464"/>
    <n v="4"/>
    <x v="2"/>
  </r>
  <r>
    <n v="11195213"/>
    <n v="27987"/>
    <n v="4"/>
    <x v="2"/>
  </r>
  <r>
    <n v="11195225"/>
    <n v="37480"/>
    <n v="4"/>
    <x v="2"/>
  </r>
  <r>
    <n v="11195432"/>
    <n v="36855"/>
    <n v="5"/>
    <x v="1"/>
  </r>
  <r>
    <n v="11195961"/>
    <n v="27987"/>
    <n v="4"/>
    <x v="2"/>
  </r>
  <r>
    <n v="11195997"/>
    <n v="36855"/>
    <n v="5"/>
    <x v="1"/>
  </r>
  <r>
    <n v="11196001"/>
    <n v="37064"/>
    <n v="5"/>
    <x v="1"/>
  </r>
  <r>
    <n v="11196072"/>
    <n v="27987"/>
    <n v="2"/>
    <x v="4"/>
  </r>
  <r>
    <n v="11196077"/>
    <n v="38734"/>
    <n v="5"/>
    <x v="1"/>
  </r>
  <r>
    <n v="11196149"/>
    <n v="39359"/>
    <n v="4"/>
    <x v="2"/>
  </r>
  <r>
    <n v="11196167"/>
    <n v="18854"/>
    <n v="4"/>
    <x v="2"/>
  </r>
  <r>
    <n v="11196220"/>
    <n v="27987"/>
    <n v="6"/>
    <x v="5"/>
  </r>
  <r>
    <n v="11196402"/>
    <n v="27987"/>
    <n v="4"/>
    <x v="2"/>
  </r>
  <r>
    <n v="11196605"/>
    <n v="26108"/>
    <n v="5"/>
    <x v="1"/>
  </r>
  <r>
    <n v="11196852"/>
    <n v="27987"/>
    <n v="2"/>
    <x v="4"/>
  </r>
  <r>
    <n v="11196854"/>
    <n v="27987"/>
    <n v="3"/>
    <x v="3"/>
  </r>
  <r>
    <n v="11196855"/>
    <n v="38734"/>
    <n v="2"/>
    <x v="4"/>
  </r>
  <r>
    <n v="11196857"/>
    <n v="20733"/>
    <n v="4"/>
    <x v="2"/>
  </r>
  <r>
    <n v="11196860"/>
    <n v="38691"/>
    <n v="1"/>
    <x v="4"/>
  </r>
  <r>
    <n v="11197043"/>
    <n v="18854"/>
    <n v="4"/>
    <x v="2"/>
  </r>
  <r>
    <n v="11197276"/>
    <n v="33387"/>
    <n v="6"/>
    <x v="5"/>
  </r>
  <r>
    <n v="11197468"/>
    <n v="44344"/>
    <n v="6"/>
    <x v="5"/>
  </r>
  <r>
    <n v="11197485"/>
    <n v="31508"/>
    <n v="5"/>
    <x v="1"/>
  </r>
  <r>
    <n v="11197616"/>
    <n v="24254"/>
    <n v="4"/>
    <x v="2"/>
  </r>
  <r>
    <n v="11197754"/>
    <n v="27987"/>
    <n v="6"/>
    <x v="5"/>
  </r>
  <r>
    <n v="11197830"/>
    <n v="27987"/>
    <n v="5"/>
    <x v="1"/>
  </r>
  <r>
    <n v="11198038"/>
    <n v="27987"/>
    <n v="5"/>
    <x v="1"/>
  </r>
  <r>
    <n v="11198052"/>
    <n v="35003"/>
    <n v="5"/>
    <x v="1"/>
  </r>
  <r>
    <n v="11198107"/>
    <n v="35211"/>
    <n v="5"/>
    <x v="1"/>
  </r>
  <r>
    <n v="11198197"/>
    <n v="36855"/>
    <n v="5"/>
    <x v="1"/>
  </r>
  <r>
    <n v="11198370"/>
    <n v="27987"/>
    <n v="5"/>
    <x v="1"/>
  </r>
  <r>
    <n v="11198433"/>
    <n v="18854"/>
    <n v="5"/>
    <x v="1"/>
  </r>
  <r>
    <n v="11198434"/>
    <n v="27987"/>
    <n v="4"/>
    <x v="2"/>
  </r>
  <r>
    <n v="11198607"/>
    <n v="36855"/>
    <n v="4"/>
    <x v="2"/>
  </r>
  <r>
    <n v="11198638"/>
    <n v="27987"/>
    <n v="5"/>
    <x v="1"/>
  </r>
  <r>
    <n v="11199007"/>
    <n v="38943"/>
    <n v="4"/>
    <x v="2"/>
  </r>
  <r>
    <n v="11199124"/>
    <n v="26108"/>
    <n v="4"/>
    <x v="2"/>
  </r>
  <r>
    <n v="11199126"/>
    <n v="27987"/>
    <n v="4"/>
    <x v="2"/>
  </r>
  <r>
    <n v="11199134"/>
    <n v="26108"/>
    <n v="4"/>
    <x v="2"/>
  </r>
  <r>
    <n v="11199232"/>
    <n v="36812"/>
    <n v="5"/>
    <x v="1"/>
  </r>
  <r>
    <n v="11199295"/>
    <n v="20733"/>
    <n v="4"/>
    <x v="2"/>
  </r>
  <r>
    <n v="11199319"/>
    <n v="35211"/>
    <n v="4"/>
    <x v="2"/>
  </r>
  <r>
    <n v="11199331"/>
    <n v="27987"/>
    <n v="2"/>
    <x v="0"/>
  </r>
  <r>
    <n v="11199336"/>
    <n v="38734"/>
    <n v="1"/>
    <x v="4"/>
  </r>
  <r>
    <n v="11199338"/>
    <n v="27987"/>
    <n v="2"/>
    <x v="0"/>
  </r>
  <r>
    <n v="11199341"/>
    <n v="27987"/>
    <n v="1"/>
    <x v="4"/>
  </r>
  <r>
    <n v="11199345"/>
    <n v="27987"/>
    <n v="3"/>
    <x v="3"/>
  </r>
  <r>
    <n v="11199347"/>
    <n v="37089"/>
    <n v="1"/>
    <x v="4"/>
  </r>
  <r>
    <n v="11199352"/>
    <n v="33387"/>
    <n v="3"/>
    <x v="5"/>
  </r>
  <r>
    <n v="11199357"/>
    <n v="33387"/>
    <n v="2"/>
    <x v="0"/>
  </r>
  <r>
    <n v="11199358"/>
    <n v="44344"/>
    <n v="3"/>
    <x v="5"/>
  </r>
  <r>
    <n v="11199521"/>
    <n v="18854"/>
    <n v="5"/>
    <x v="1"/>
  </r>
  <r>
    <n v="11199636"/>
    <n v="30225"/>
    <n v="4"/>
    <x v="2"/>
  </r>
  <r>
    <n v="11199650"/>
    <n v="33059"/>
    <n v="2"/>
    <x v="4"/>
  </r>
  <r>
    <n v="11199653"/>
    <n v="26108"/>
    <n v="5"/>
    <x v="1"/>
  </r>
  <r>
    <n v="11199822"/>
    <n v="28074"/>
    <n v="2"/>
    <x v="4"/>
  </r>
  <r>
    <n v="11200380"/>
    <n v="38734"/>
    <n v="2"/>
    <x v="4"/>
  </r>
  <r>
    <n v="11200580"/>
    <n v="38734"/>
    <n v="2"/>
    <x v="0"/>
  </r>
  <r>
    <n v="11200600"/>
    <n v="27987"/>
    <n v="1"/>
    <x v="4"/>
  </r>
  <r>
    <n v="11200605"/>
    <n v="27987"/>
    <n v="5"/>
    <x v="1"/>
  </r>
  <r>
    <n v="11200848"/>
    <n v="26108"/>
    <n v="5"/>
    <x v="1"/>
  </r>
  <r>
    <n v="11200867"/>
    <n v="37064"/>
    <n v="4"/>
    <x v="2"/>
  </r>
  <r>
    <n v="11200876"/>
    <n v="38734"/>
    <n v="5"/>
    <x v="1"/>
  </r>
  <r>
    <n v="11200898"/>
    <n v="38943"/>
    <n v="4"/>
    <x v="0"/>
  </r>
  <r>
    <n v="11201473"/>
    <n v="37064"/>
    <n v="4"/>
    <x v="2"/>
  </r>
  <r>
    <n v="11201527"/>
    <n v="26108"/>
    <n v="6"/>
    <x v="5"/>
  </r>
  <r>
    <n v="11201544"/>
    <n v="27987"/>
    <n v="5"/>
    <x v="1"/>
  </r>
  <r>
    <n v="11202072"/>
    <n v="37089"/>
    <n v="5"/>
    <x v="1"/>
  </r>
  <r>
    <n v="11202290"/>
    <n v="31689"/>
    <n v="1"/>
    <x v="4"/>
  </r>
  <r>
    <n v="11202369"/>
    <n v="38734"/>
    <n v="2"/>
    <x v="4"/>
  </r>
  <r>
    <n v="11202729"/>
    <n v="35211"/>
    <n v="1"/>
    <x v="4"/>
  </r>
  <r>
    <n v="11202753"/>
    <n v="44344"/>
    <n v="5"/>
    <x v="1"/>
  </r>
  <r>
    <n v="11202754"/>
    <n v="18854"/>
    <n v="4"/>
    <x v="2"/>
  </r>
  <r>
    <n v="11202851"/>
    <n v="33059"/>
    <n v="2"/>
    <x v="4"/>
  </r>
  <r>
    <n v="11202903"/>
    <n v="33387"/>
    <n v="2"/>
    <x v="0"/>
  </r>
  <r>
    <n v="11203349"/>
    <n v="27987"/>
    <n v="3"/>
    <x v="3"/>
  </r>
  <r>
    <n v="11203521"/>
    <n v="38691"/>
    <n v="3"/>
    <x v="3"/>
  </r>
  <r>
    <n v="11203593"/>
    <n v="44344"/>
    <n v="2"/>
    <x v="4"/>
  </r>
  <r>
    <n v="11203595"/>
    <n v="38943"/>
    <n v="1"/>
    <x v="4"/>
  </r>
  <r>
    <n v="11203683"/>
    <n v="38734"/>
    <n v="4"/>
    <x v="2"/>
  </r>
  <r>
    <n v="11203852"/>
    <n v="33059"/>
    <n v="3"/>
    <x v="3"/>
  </r>
  <r>
    <n v="11203867"/>
    <n v="27987"/>
    <n v="6"/>
    <x v="5"/>
  </r>
  <r>
    <n v="11204021"/>
    <n v="39359"/>
    <n v="3"/>
    <x v="3"/>
  </r>
  <r>
    <n v="11204038"/>
    <n v="44344"/>
    <n v="2"/>
    <x v="4"/>
  </r>
  <r>
    <n v="11204040"/>
    <n v="44344"/>
    <n v="2"/>
    <x v="4"/>
  </r>
  <r>
    <n v="11204042"/>
    <n v="44344"/>
    <n v="2"/>
    <x v="4"/>
  </r>
  <r>
    <n v="11204047"/>
    <n v="44344"/>
    <n v="2"/>
    <x v="4"/>
  </r>
  <r>
    <n v="11204116"/>
    <n v="38734"/>
    <n v="3"/>
    <x v="5"/>
  </r>
  <r>
    <n v="11204471"/>
    <n v="38734"/>
    <n v="1"/>
    <x v="4"/>
  </r>
  <r>
    <n v="11204512"/>
    <n v="27450"/>
    <n v="1"/>
    <x v="4"/>
  </r>
  <r>
    <n v="11204529"/>
    <n v="44344"/>
    <n v="2"/>
    <x v="4"/>
  </r>
  <r>
    <n v="11204937"/>
    <n v="27987"/>
    <n v="4"/>
    <x v="0"/>
  </r>
  <r>
    <n v="11205084"/>
    <n v="27987"/>
    <n v="3"/>
    <x v="3"/>
  </r>
  <r>
    <n v="11205088"/>
    <n v="38943"/>
    <n v="1"/>
    <x v="4"/>
  </r>
  <r>
    <n v="11205360"/>
    <n v="33387"/>
    <n v="2"/>
    <x v="4"/>
  </r>
  <r>
    <n v="11208508"/>
    <n v="38943"/>
    <n v="2"/>
    <x v="0"/>
  </r>
  <r>
    <n v="11208882"/>
    <n v="38734"/>
    <n v="4"/>
    <x v="2"/>
  </r>
  <r>
    <n v="11208891"/>
    <n v="27987"/>
    <n v="6"/>
    <x v="5"/>
  </r>
  <r>
    <n v="11208918"/>
    <n v="26108"/>
    <n v="4"/>
    <x v="2"/>
  </r>
  <r>
    <n v="11209101"/>
    <n v="26108"/>
    <n v="6"/>
    <x v="5"/>
  </r>
  <r>
    <n v="11209213"/>
    <n v="26108"/>
    <n v="4"/>
    <x v="2"/>
  </r>
  <r>
    <n v="11209250"/>
    <n v="31480"/>
    <n v="6"/>
    <x v="5"/>
  </r>
  <r>
    <n v="11209367"/>
    <n v="26108"/>
    <n v="5"/>
    <x v="1"/>
  </r>
  <r>
    <n v="11209475"/>
    <n v="24254"/>
    <n v="5"/>
    <x v="1"/>
  </r>
  <r>
    <n v="11209482"/>
    <n v="26108"/>
    <n v="4"/>
    <x v="2"/>
  </r>
  <r>
    <n v="11209522"/>
    <n v="27987"/>
    <n v="4"/>
    <x v="2"/>
  </r>
  <r>
    <n v="11209530"/>
    <n v="20733"/>
    <n v="4"/>
    <x v="2"/>
  </r>
  <r>
    <n v="11209538"/>
    <n v="38943"/>
    <n v="5"/>
    <x v="1"/>
  </r>
  <r>
    <n v="11209554"/>
    <n v="44344"/>
    <n v="4"/>
    <x v="2"/>
  </r>
  <r>
    <n v="11209583"/>
    <n v="35211"/>
    <n v="4"/>
    <x v="2"/>
  </r>
  <r>
    <n v="11209645"/>
    <n v="18854"/>
    <n v="4"/>
    <x v="2"/>
  </r>
  <r>
    <n v="11209662"/>
    <n v="42212"/>
    <n v="4"/>
    <x v="2"/>
  </r>
  <r>
    <n v="11209673"/>
    <n v="29601"/>
    <n v="4"/>
    <x v="2"/>
  </r>
  <r>
    <n v="11209738"/>
    <n v="30225"/>
    <n v="4"/>
    <x v="2"/>
  </r>
  <r>
    <n v="11209874"/>
    <n v="36812"/>
    <n v="5"/>
    <x v="1"/>
  </r>
  <r>
    <n v="11210020"/>
    <n v="36855"/>
    <n v="2"/>
    <x v="4"/>
  </r>
  <r>
    <n v="11210068"/>
    <n v="31480"/>
    <n v="4"/>
    <x v="0"/>
  </r>
  <r>
    <n v="11210103"/>
    <n v="18854"/>
    <n v="4"/>
    <x v="2"/>
  </r>
  <r>
    <n v="11210145"/>
    <n v="27987"/>
    <n v="4"/>
    <x v="2"/>
  </r>
  <r>
    <n v="11210262"/>
    <n v="35003"/>
    <n v="5"/>
    <x v="1"/>
  </r>
  <r>
    <n v="11210283"/>
    <n v="26108"/>
    <n v="4"/>
    <x v="2"/>
  </r>
  <r>
    <n v="11210287"/>
    <n v="37480"/>
    <n v="6"/>
    <x v="5"/>
  </r>
  <r>
    <n v="11210300"/>
    <n v="44136"/>
    <n v="3"/>
    <x v="5"/>
  </r>
  <r>
    <n v="11210308"/>
    <n v="44136"/>
    <n v="3"/>
    <x v="5"/>
  </r>
  <r>
    <n v="11210329"/>
    <n v="44344"/>
    <n v="3"/>
    <x v="5"/>
  </r>
  <r>
    <n v="11210366"/>
    <n v="38734"/>
    <n v="4"/>
    <x v="2"/>
  </r>
  <r>
    <n v="11210391"/>
    <n v="33059"/>
    <n v="1"/>
    <x v="4"/>
  </r>
  <r>
    <n v="11210396"/>
    <n v="32104"/>
    <n v="4"/>
    <x v="2"/>
  </r>
  <r>
    <n v="11210430"/>
    <n v="35211"/>
    <n v="4"/>
    <x v="2"/>
  </r>
  <r>
    <n v="11210547"/>
    <n v="26108"/>
    <n v="5"/>
    <x v="1"/>
  </r>
  <r>
    <n v="11210663"/>
    <n v="38734"/>
    <n v="4"/>
    <x v="2"/>
  </r>
  <r>
    <n v="11210665"/>
    <n v="36838"/>
    <n v="7"/>
    <x v="6"/>
  </r>
  <r>
    <n v="11210673"/>
    <n v="30225"/>
    <n v="5"/>
    <x v="1"/>
  </r>
  <r>
    <n v="11210677"/>
    <n v="38734"/>
    <n v="3"/>
    <x v="3"/>
  </r>
  <r>
    <n v="11210678"/>
    <n v="38691"/>
    <n v="2"/>
    <x v="4"/>
  </r>
  <r>
    <n v="11210679"/>
    <n v="27987"/>
    <n v="2"/>
    <x v="4"/>
  </r>
  <r>
    <n v="11210681"/>
    <n v="38943"/>
    <n v="1"/>
    <x v="4"/>
  </r>
  <r>
    <n v="11210682"/>
    <n v="38943"/>
    <n v="1"/>
    <x v="4"/>
  </r>
  <r>
    <n v="11210685"/>
    <n v="27987"/>
    <n v="1"/>
    <x v="4"/>
  </r>
  <r>
    <n v="11210692"/>
    <n v="18854"/>
    <n v="5"/>
    <x v="1"/>
  </r>
  <r>
    <n v="11210743"/>
    <n v="38734"/>
    <n v="4"/>
    <x v="2"/>
  </r>
  <r>
    <n v="11210777"/>
    <n v="44344"/>
    <n v="4"/>
    <x v="2"/>
  </r>
  <r>
    <n v="11210790"/>
    <n v="34959"/>
    <n v="4"/>
    <x v="2"/>
  </r>
  <r>
    <n v="11210791"/>
    <n v="30225"/>
    <n v="4"/>
    <x v="2"/>
  </r>
  <r>
    <n v="11210793"/>
    <n v="39359"/>
    <n v="4"/>
    <x v="2"/>
  </r>
  <r>
    <n v="11210814"/>
    <n v="36855"/>
    <n v="2"/>
    <x v="4"/>
  </r>
  <r>
    <n v="11210849"/>
    <n v="37480"/>
    <n v="4"/>
    <x v="2"/>
  </r>
  <r>
    <n v="11210870"/>
    <n v="44344"/>
    <n v="4"/>
    <x v="2"/>
  </r>
  <r>
    <n v="11210874"/>
    <n v="26108"/>
    <n v="5"/>
    <x v="1"/>
  </r>
  <r>
    <n v="11210876"/>
    <n v="18854"/>
    <n v="5"/>
    <x v="1"/>
  </r>
  <r>
    <n v="11210902"/>
    <n v="38734"/>
    <n v="5"/>
    <x v="1"/>
  </r>
  <r>
    <n v="11210944"/>
    <n v="44344"/>
    <n v="4"/>
    <x v="2"/>
  </r>
  <r>
    <n v="11210946"/>
    <n v="31508"/>
    <n v="4"/>
    <x v="2"/>
  </r>
  <r>
    <n v="11211052"/>
    <n v="26108"/>
    <n v="4"/>
    <x v="2"/>
  </r>
  <r>
    <n v="11211123"/>
    <n v="32104"/>
    <n v="7"/>
    <x v="6"/>
  </r>
  <r>
    <n v="11211125"/>
    <n v="35211"/>
    <n v="4"/>
    <x v="2"/>
  </r>
  <r>
    <n v="11211126"/>
    <n v="30225"/>
    <n v="6"/>
    <x v="5"/>
  </r>
  <r>
    <n v="11211133"/>
    <n v="42464"/>
    <n v="1"/>
    <x v="4"/>
  </r>
  <r>
    <n v="11211148"/>
    <n v="44344"/>
    <n v="7"/>
    <x v="6"/>
  </r>
  <r>
    <n v="11211155"/>
    <n v="33059"/>
    <n v="1"/>
    <x v="4"/>
  </r>
  <r>
    <n v="11211159"/>
    <n v="37480"/>
    <n v="6"/>
    <x v="5"/>
  </r>
  <r>
    <n v="11211175"/>
    <n v="44092"/>
    <n v="4"/>
    <x v="2"/>
  </r>
  <r>
    <n v="11211191"/>
    <n v="31689"/>
    <n v="5"/>
    <x v="1"/>
  </r>
  <r>
    <n v="11211295"/>
    <n v="37064"/>
    <n v="3"/>
    <x v="3"/>
  </r>
  <r>
    <n v="11211296"/>
    <n v="42464"/>
    <n v="5"/>
    <x v="1"/>
  </r>
  <r>
    <n v="11211324"/>
    <n v="27987"/>
    <n v="4"/>
    <x v="2"/>
  </r>
  <r>
    <n v="11211334"/>
    <n v="39359"/>
    <n v="4"/>
    <x v="2"/>
  </r>
  <r>
    <n v="11211347"/>
    <n v="36855"/>
    <n v="4"/>
    <x v="2"/>
  </r>
  <r>
    <n v="11211392"/>
    <n v="36838"/>
    <n v="7"/>
    <x v="6"/>
  </r>
  <r>
    <n v="11211474"/>
    <n v="26108"/>
    <n v="4"/>
    <x v="2"/>
  </r>
  <r>
    <n v="11211485"/>
    <n v="30225"/>
    <n v="4"/>
    <x v="2"/>
  </r>
  <r>
    <n v="11211524"/>
    <n v="18854"/>
    <n v="4"/>
    <x v="2"/>
  </r>
  <r>
    <n v="11211553"/>
    <n v="36855"/>
    <n v="4"/>
    <x v="2"/>
  </r>
  <r>
    <n v="11211578"/>
    <n v="30225"/>
    <n v="6"/>
    <x v="5"/>
  </r>
  <r>
    <n v="11211764"/>
    <n v="42464"/>
    <n v="5"/>
    <x v="1"/>
  </r>
  <r>
    <n v="11211858"/>
    <n v="18854"/>
    <n v="4"/>
    <x v="2"/>
  </r>
  <r>
    <n v="11211983"/>
    <n v="31480"/>
    <n v="2"/>
    <x v="0"/>
  </r>
  <r>
    <n v="11211985"/>
    <n v="31480"/>
    <n v="3"/>
    <x v="3"/>
  </r>
  <r>
    <n v="11211986"/>
    <n v="31480"/>
    <n v="3"/>
    <x v="3"/>
  </r>
  <r>
    <n v="11212014"/>
    <n v="33059"/>
    <n v="1"/>
    <x v="4"/>
  </r>
  <r>
    <n v="11212039"/>
    <n v="27987"/>
    <n v="4"/>
    <x v="2"/>
  </r>
  <r>
    <n v="11212287"/>
    <n v="18854"/>
    <n v="4"/>
    <x v="2"/>
  </r>
  <r>
    <n v="11212405"/>
    <n v="44344"/>
    <n v="4"/>
    <x v="2"/>
  </r>
  <r>
    <n v="11212507"/>
    <n v="18854"/>
    <n v="5"/>
    <x v="1"/>
  </r>
  <r>
    <n v="11212630"/>
    <n v="18854"/>
    <n v="4"/>
    <x v="2"/>
  </r>
  <r>
    <n v="11212658"/>
    <n v="37064"/>
    <n v="4"/>
    <x v="2"/>
  </r>
  <r>
    <n v="11212703"/>
    <n v="27987"/>
    <n v="5"/>
    <x v="1"/>
  </r>
  <r>
    <n v="11212733"/>
    <n v="20733"/>
    <n v="1"/>
    <x v="4"/>
  </r>
  <r>
    <n v="11212748"/>
    <n v="27987"/>
    <n v="5"/>
    <x v="1"/>
  </r>
  <r>
    <n v="11212763"/>
    <n v="36855"/>
    <n v="4"/>
    <x v="2"/>
  </r>
  <r>
    <n v="11212781"/>
    <n v="33059"/>
    <n v="1"/>
    <x v="4"/>
  </r>
  <r>
    <n v="11212788"/>
    <n v="38943"/>
    <n v="2"/>
    <x v="0"/>
  </r>
  <r>
    <n v="11212933"/>
    <n v="42464"/>
    <n v="4"/>
    <x v="2"/>
  </r>
  <r>
    <n v="11212961"/>
    <n v="38734"/>
    <n v="4"/>
    <x v="0"/>
  </r>
  <r>
    <n v="11213058"/>
    <n v="26108"/>
    <n v="5"/>
    <x v="1"/>
  </r>
  <r>
    <n v="11213077"/>
    <n v="42464"/>
    <n v="4"/>
    <x v="2"/>
  </r>
  <r>
    <n v="11213133"/>
    <n v="31480"/>
    <n v="5"/>
    <x v="1"/>
  </r>
  <r>
    <n v="11213221"/>
    <n v="27450"/>
    <n v="1"/>
    <x v="4"/>
  </r>
  <r>
    <n v="11213241"/>
    <n v="27987"/>
    <n v="7"/>
    <x v="6"/>
  </r>
  <r>
    <n v="11213347"/>
    <n v="36855"/>
    <n v="4"/>
    <x v="2"/>
  </r>
  <r>
    <n v="11213490"/>
    <n v="38734"/>
    <n v="2"/>
    <x v="4"/>
  </r>
  <r>
    <n v="11213499"/>
    <n v="44344"/>
    <n v="5"/>
    <x v="1"/>
  </r>
  <r>
    <n v="11213562"/>
    <n v="42464"/>
    <n v="4"/>
    <x v="2"/>
  </r>
  <r>
    <n v="11213854"/>
    <n v="26108"/>
    <n v="6"/>
    <x v="5"/>
  </r>
  <r>
    <n v="11213863"/>
    <n v="29601"/>
    <n v="5"/>
    <x v="1"/>
  </r>
  <r>
    <n v="11213876"/>
    <n v="20733"/>
    <n v="7"/>
    <x v="6"/>
  </r>
  <r>
    <n v="11214110"/>
    <n v="36882"/>
    <n v="1"/>
    <x v="4"/>
  </r>
  <r>
    <n v="11214137"/>
    <n v="32104"/>
    <n v="2"/>
    <x v="0"/>
  </r>
  <r>
    <n v="11214140"/>
    <n v="32104"/>
    <n v="1"/>
    <x v="4"/>
  </r>
  <r>
    <n v="11214218"/>
    <n v="35211"/>
    <n v="5"/>
    <x v="1"/>
  </r>
  <r>
    <n v="11214248"/>
    <n v="31508"/>
    <n v="5"/>
    <x v="1"/>
  </r>
  <r>
    <n v="11214256"/>
    <n v="31689"/>
    <n v="4"/>
    <x v="2"/>
  </r>
  <r>
    <n v="11214527"/>
    <n v="33059"/>
    <n v="1"/>
    <x v="4"/>
  </r>
  <r>
    <n v="11214536"/>
    <n v="18854"/>
    <n v="4"/>
    <x v="2"/>
  </r>
  <r>
    <n v="11214607"/>
    <n v="39359"/>
    <n v="5"/>
    <x v="1"/>
  </r>
  <r>
    <n v="11214703"/>
    <n v="31480"/>
    <n v="4"/>
    <x v="0"/>
  </r>
  <r>
    <n v="11214711"/>
    <n v="27987"/>
    <n v="4"/>
    <x v="2"/>
  </r>
  <r>
    <n v="11214753"/>
    <n v="27987"/>
    <n v="3"/>
    <x v="3"/>
  </r>
  <r>
    <n v="11214754"/>
    <n v="44092"/>
    <n v="3"/>
    <x v="3"/>
  </r>
  <r>
    <n v="11214862"/>
    <n v="27987"/>
    <n v="4"/>
    <x v="2"/>
  </r>
  <r>
    <n v="11214870"/>
    <n v="42464"/>
    <n v="4"/>
    <x v="2"/>
  </r>
  <r>
    <n v="11214878"/>
    <n v="20733"/>
    <n v="4"/>
    <x v="2"/>
  </r>
  <r>
    <n v="11214879"/>
    <n v="38734"/>
    <n v="5"/>
    <x v="1"/>
  </r>
  <r>
    <n v="11214924"/>
    <n v="18854"/>
    <n v="4"/>
    <x v="2"/>
  </r>
  <r>
    <n v="11215007"/>
    <n v="36838"/>
    <n v="4"/>
    <x v="2"/>
  </r>
  <r>
    <n v="11215046"/>
    <n v="31508"/>
    <n v="4"/>
    <x v="2"/>
  </r>
  <r>
    <n v="11215060"/>
    <n v="30225"/>
    <n v="7"/>
    <x v="6"/>
  </r>
  <r>
    <n v="11215124"/>
    <n v="20733"/>
    <n v="4"/>
    <x v="2"/>
  </r>
  <r>
    <n v="11215146"/>
    <n v="44344"/>
    <n v="1"/>
    <x v="4"/>
  </r>
  <r>
    <n v="11215172"/>
    <n v="36855"/>
    <n v="5"/>
    <x v="1"/>
  </r>
  <r>
    <n v="11215237"/>
    <n v="38943"/>
    <n v="5"/>
    <x v="1"/>
  </r>
  <r>
    <n v="11215648"/>
    <n v="35211"/>
    <n v="4"/>
    <x v="2"/>
  </r>
  <r>
    <n v="11215784"/>
    <n v="26108"/>
    <n v="4"/>
    <x v="2"/>
  </r>
  <r>
    <n v="11216122"/>
    <n v="26108"/>
    <n v="4"/>
    <x v="2"/>
  </r>
  <r>
    <n v="11216173"/>
    <n v="42464"/>
    <n v="4"/>
    <x v="2"/>
  </r>
  <r>
    <n v="11216445"/>
    <n v="37480"/>
    <n v="5"/>
    <x v="1"/>
  </r>
  <r>
    <n v="11216459"/>
    <n v="38734"/>
    <n v="4"/>
    <x v="0"/>
  </r>
  <r>
    <n v="11216462"/>
    <n v="42464"/>
    <n v="4"/>
    <x v="2"/>
  </r>
  <r>
    <n v="11216471"/>
    <n v="37480"/>
    <n v="5"/>
    <x v="1"/>
  </r>
  <r>
    <n v="11216489"/>
    <n v="27987"/>
    <n v="2"/>
    <x v="0"/>
  </r>
  <r>
    <n v="11216493"/>
    <n v="26108"/>
    <n v="4"/>
    <x v="2"/>
  </r>
  <r>
    <n v="11216531"/>
    <n v="27987"/>
    <n v="4"/>
    <x v="2"/>
  </r>
  <r>
    <n v="11216556"/>
    <n v="32104"/>
    <n v="4"/>
    <x v="2"/>
  </r>
  <r>
    <n v="11216724"/>
    <n v="26108"/>
    <n v="4"/>
    <x v="2"/>
  </r>
  <r>
    <n v="11217091"/>
    <n v="44092"/>
    <n v="4"/>
    <x v="2"/>
  </r>
  <r>
    <n v="11217093"/>
    <n v="29558"/>
    <n v="5"/>
    <x v="1"/>
  </r>
  <r>
    <n v="11217102"/>
    <n v="39359"/>
    <n v="4"/>
    <x v="2"/>
  </r>
  <r>
    <n v="11217103"/>
    <n v="42257"/>
    <n v="5"/>
    <x v="1"/>
  </r>
  <r>
    <n v="11217104"/>
    <n v="37089"/>
    <n v="1"/>
    <x v="4"/>
  </r>
  <r>
    <n v="11217105"/>
    <n v="36838"/>
    <n v="6"/>
    <x v="5"/>
  </r>
  <r>
    <n v="11217172"/>
    <n v="18854"/>
    <n v="4"/>
    <x v="2"/>
  </r>
  <r>
    <n v="11217199"/>
    <n v="27987"/>
    <n v="5"/>
    <x v="1"/>
  </r>
  <r>
    <n v="11217205"/>
    <n v="27987"/>
    <n v="1"/>
    <x v="4"/>
  </r>
  <r>
    <n v="11217257"/>
    <n v="38734"/>
    <n v="5"/>
    <x v="1"/>
  </r>
  <r>
    <n v="11217538"/>
    <n v="38734"/>
    <n v="4"/>
    <x v="2"/>
  </r>
  <r>
    <n v="11217589"/>
    <n v="31480"/>
    <n v="1"/>
    <x v="4"/>
  </r>
  <r>
    <n v="11217607"/>
    <n v="36855"/>
    <n v="2"/>
    <x v="4"/>
  </r>
  <r>
    <n v="11217736"/>
    <n v="37480"/>
    <n v="4"/>
    <x v="2"/>
  </r>
  <r>
    <n v="11217806"/>
    <n v="38734"/>
    <n v="4"/>
    <x v="0"/>
  </r>
  <r>
    <n v="11217814"/>
    <n v="33059"/>
    <n v="3"/>
    <x v="3"/>
  </r>
  <r>
    <n v="11217900"/>
    <n v="36855"/>
    <n v="6"/>
    <x v="5"/>
  </r>
  <r>
    <n v="11217922"/>
    <n v="26108"/>
    <n v="4"/>
    <x v="2"/>
  </r>
  <r>
    <n v="11217964"/>
    <n v="42464"/>
    <n v="5"/>
    <x v="1"/>
  </r>
  <r>
    <n v="11217974"/>
    <n v="39359"/>
    <n v="4"/>
    <x v="2"/>
  </r>
  <r>
    <n v="11218121"/>
    <n v="33059"/>
    <n v="2"/>
    <x v="4"/>
  </r>
  <r>
    <n v="11218156"/>
    <n v="39359"/>
    <n v="5"/>
    <x v="1"/>
  </r>
  <r>
    <n v="11218268"/>
    <n v="37089"/>
    <n v="5"/>
    <x v="1"/>
  </r>
  <r>
    <n v="11218271"/>
    <n v="38943"/>
    <n v="1"/>
    <x v="4"/>
  </r>
  <r>
    <n v="11218360"/>
    <n v="38734"/>
    <n v="4"/>
    <x v="2"/>
  </r>
  <r>
    <n v="11218454"/>
    <n v="31437"/>
    <n v="5"/>
    <x v="1"/>
  </r>
  <r>
    <n v="11218490"/>
    <n v="38734"/>
    <n v="2"/>
    <x v="4"/>
  </r>
  <r>
    <n v="11218535"/>
    <n v="38734"/>
    <n v="2"/>
    <x v="4"/>
  </r>
  <r>
    <n v="11218773"/>
    <n v="44344"/>
    <n v="4"/>
    <x v="0"/>
  </r>
  <r>
    <n v="11218963"/>
    <n v="34959"/>
    <n v="5"/>
    <x v="1"/>
  </r>
  <r>
    <n v="11218964"/>
    <n v="29810"/>
    <n v="2"/>
    <x v="4"/>
  </r>
  <r>
    <n v="11219076"/>
    <n v="36838"/>
    <n v="4"/>
    <x v="2"/>
  </r>
  <r>
    <n v="11219255"/>
    <n v="26108"/>
    <n v="4"/>
    <x v="2"/>
  </r>
  <r>
    <n v="11219350"/>
    <n v="27987"/>
    <n v="1"/>
    <x v="4"/>
  </r>
  <r>
    <n v="11219463"/>
    <n v="27450"/>
    <n v="1"/>
    <x v="4"/>
  </r>
  <r>
    <n v="11219478"/>
    <n v="31689"/>
    <n v="3"/>
    <x v="5"/>
  </r>
  <r>
    <n v="11219491"/>
    <n v="38734"/>
    <n v="1"/>
    <x v="4"/>
  </r>
  <r>
    <n v="11219492"/>
    <n v="20733"/>
    <n v="3"/>
    <x v="5"/>
  </r>
  <r>
    <n v="11219509"/>
    <n v="38734"/>
    <n v="4"/>
    <x v="0"/>
  </r>
  <r>
    <n v="11219510"/>
    <n v="42464"/>
    <n v="1"/>
    <x v="4"/>
  </r>
  <r>
    <n v="11219547"/>
    <n v="26108"/>
    <n v="5"/>
    <x v="1"/>
  </r>
  <r>
    <n v="11219810"/>
    <n v="42464"/>
    <n v="4"/>
    <x v="2"/>
  </r>
  <r>
    <n v="11219831"/>
    <n v="27987"/>
    <n v="7"/>
    <x v="6"/>
  </r>
  <r>
    <n v="11220074"/>
    <n v="38734"/>
    <n v="4"/>
    <x v="0"/>
  </r>
  <r>
    <n v="11220124"/>
    <n v="29810"/>
    <n v="5"/>
    <x v="1"/>
  </r>
  <r>
    <n v="11220155"/>
    <n v="36855"/>
    <n v="1"/>
    <x v="4"/>
  </r>
  <r>
    <n v="11220185"/>
    <n v="33059"/>
    <n v="1"/>
    <x v="4"/>
  </r>
  <r>
    <n v="11220190"/>
    <n v="31480"/>
    <n v="1"/>
    <x v="4"/>
  </r>
  <r>
    <n v="11220195"/>
    <n v="33059"/>
    <n v="1"/>
    <x v="4"/>
  </r>
  <r>
    <n v="11220365"/>
    <n v="44344"/>
    <n v="1"/>
    <x v="4"/>
  </r>
  <r>
    <n v="11220423"/>
    <n v="38943"/>
    <n v="2"/>
    <x v="4"/>
  </r>
  <r>
    <n v="11220458"/>
    <n v="42464"/>
    <n v="1"/>
    <x v="4"/>
  </r>
  <r>
    <n v="11220499"/>
    <n v="31480"/>
    <n v="3"/>
    <x v="3"/>
  </r>
  <r>
    <n v="11220759"/>
    <n v="27450"/>
    <n v="1"/>
    <x v="4"/>
  </r>
  <r>
    <n v="11220805"/>
    <n v="36882"/>
    <n v="2"/>
    <x v="4"/>
  </r>
  <r>
    <n v="11220880"/>
    <n v="27987"/>
    <n v="3"/>
    <x v="3"/>
  </r>
  <r>
    <n v="11220882"/>
    <n v="27987"/>
    <n v="4"/>
    <x v="0"/>
  </r>
  <r>
    <n v="11220883"/>
    <n v="38943"/>
    <n v="1"/>
    <x v="4"/>
  </r>
  <r>
    <n v="11220887"/>
    <n v="27987"/>
    <n v="3"/>
    <x v="5"/>
  </r>
  <r>
    <n v="11220891"/>
    <n v="20733"/>
    <n v="1"/>
    <x v="4"/>
  </r>
  <r>
    <n v="11220892"/>
    <n v="27987"/>
    <n v="1"/>
    <x v="4"/>
  </r>
  <r>
    <n v="11220918"/>
    <n v="38734"/>
    <n v="3"/>
    <x v="5"/>
  </r>
  <r>
    <n v="11221056"/>
    <n v="38734"/>
    <n v="1"/>
    <x v="4"/>
  </r>
  <r>
    <n v="11221131"/>
    <n v="29601"/>
    <n v="1"/>
    <x v="4"/>
  </r>
  <r>
    <n v="11221155"/>
    <n v="38734"/>
    <n v="1"/>
    <x v="4"/>
  </r>
  <r>
    <n v="11221264"/>
    <n v="42464"/>
    <n v="2"/>
    <x v="4"/>
  </r>
  <r>
    <n v="11221339"/>
    <n v="36855"/>
    <n v="2"/>
    <x v="4"/>
  </r>
  <r>
    <n v="11221447"/>
    <n v="44344"/>
    <n v="2"/>
    <x v="4"/>
  </r>
  <r>
    <n v="11221449"/>
    <n v="42464"/>
    <n v="1"/>
    <x v="4"/>
  </r>
  <r>
    <n v="11221450"/>
    <n v="38734"/>
    <n v="4"/>
    <x v="0"/>
  </r>
  <r>
    <n v="11221524"/>
    <n v="33059"/>
    <n v="1"/>
    <x v="4"/>
  </r>
  <r>
    <n v="11221525"/>
    <n v="38734"/>
    <n v="1"/>
    <x v="4"/>
  </r>
  <r>
    <n v="11221767"/>
    <n v="27450"/>
    <n v="1"/>
    <x v="4"/>
  </r>
  <r>
    <n v="11221790"/>
    <n v="38734"/>
    <n v="1"/>
    <x v="4"/>
  </r>
  <r>
    <n v="11221891"/>
    <n v="27450"/>
    <n v="1"/>
    <x v="4"/>
  </r>
  <r>
    <n v="11221908"/>
    <n v="44136"/>
    <n v="2"/>
    <x v="4"/>
  </r>
  <r>
    <n v="11222367"/>
    <n v="38734"/>
    <n v="5"/>
    <x v="1"/>
  </r>
  <r>
    <n v="11222439"/>
    <n v="33059"/>
    <n v="1"/>
    <x v="4"/>
  </r>
  <r>
    <n v="11222492"/>
    <n v="33059"/>
    <n v="1"/>
    <x v="4"/>
  </r>
  <r>
    <n v="11222773"/>
    <n v="38734"/>
    <n v="1"/>
    <x v="4"/>
  </r>
  <r>
    <n v="11222850"/>
    <n v="38943"/>
    <n v="3"/>
    <x v="3"/>
  </r>
  <r>
    <n v="11222860"/>
    <n v="35211"/>
    <n v="2"/>
    <x v="4"/>
  </r>
  <r>
    <n v="11222937"/>
    <n v="29810"/>
    <n v="1"/>
    <x v="4"/>
  </r>
  <r>
    <n v="11223003"/>
    <n v="38943"/>
    <n v="2"/>
    <x v="4"/>
  </r>
  <r>
    <n v="11223056"/>
    <n v="33059"/>
    <n v="1"/>
    <x v="4"/>
  </r>
  <r>
    <n v="11223079"/>
    <n v="29601"/>
    <n v="1"/>
    <x v="4"/>
  </r>
  <r>
    <n v="11223236"/>
    <n v="36855"/>
    <n v="5"/>
    <x v="1"/>
  </r>
  <r>
    <n v="11223436"/>
    <n v="36855"/>
    <n v="1"/>
    <x v="4"/>
  </r>
  <r>
    <n v="11223514"/>
    <n v="32104"/>
    <n v="4"/>
    <x v="2"/>
  </r>
  <r>
    <n v="11223696"/>
    <n v="37089"/>
    <n v="3"/>
    <x v="3"/>
  </r>
  <r>
    <n v="11223834"/>
    <n v="42464"/>
    <n v="4"/>
    <x v="2"/>
  </r>
  <r>
    <n v="11223835"/>
    <n v="27987"/>
    <n v="2"/>
    <x v="4"/>
  </r>
  <r>
    <n v="11223839"/>
    <n v="33059"/>
    <n v="1"/>
    <x v="4"/>
  </r>
  <r>
    <n v="11223840"/>
    <n v="37064"/>
    <n v="4"/>
    <x v="2"/>
  </r>
  <r>
    <n v="11224262"/>
    <n v="27987"/>
    <n v="4"/>
    <x v="2"/>
  </r>
  <r>
    <n v="11224266"/>
    <n v="27987"/>
    <n v="4"/>
    <x v="2"/>
  </r>
  <r>
    <n v="11224271"/>
    <n v="38734"/>
    <n v="1"/>
    <x v="4"/>
  </r>
  <r>
    <n v="11224275"/>
    <n v="38943"/>
    <n v="4"/>
    <x v="0"/>
  </r>
  <r>
    <n v="11224290"/>
    <n v="38943"/>
    <n v="4"/>
    <x v="0"/>
  </r>
  <r>
    <n v="11224319"/>
    <n v="37089"/>
    <n v="2"/>
    <x v="0"/>
  </r>
  <r>
    <n v="11224454"/>
    <n v="37089"/>
    <n v="1"/>
    <x v="4"/>
  </r>
  <r>
    <n v="11224458"/>
    <n v="38734"/>
    <n v="1"/>
    <x v="4"/>
  </r>
  <r>
    <n v="11224684"/>
    <n v="31689"/>
    <n v="5"/>
    <x v="1"/>
  </r>
  <r>
    <n v="11224816"/>
    <n v="26133"/>
    <n v="2"/>
    <x v="4"/>
  </r>
  <r>
    <n v="11224952"/>
    <n v="38734"/>
    <n v="7"/>
    <x v="6"/>
  </r>
  <r>
    <n v="11225096"/>
    <n v="44092"/>
    <n v="4"/>
    <x v="0"/>
  </r>
  <r>
    <n v="11225102"/>
    <n v="39359"/>
    <n v="1"/>
    <x v="4"/>
  </r>
  <r>
    <n v="11225129"/>
    <n v="29329"/>
    <n v="1"/>
    <x v="4"/>
  </r>
  <r>
    <n v="11225340"/>
    <n v="26108"/>
    <n v="4"/>
    <x v="2"/>
  </r>
  <r>
    <n v="11225431"/>
    <n v="44344"/>
    <n v="3"/>
    <x v="3"/>
  </r>
  <r>
    <n v="11225433"/>
    <n v="44344"/>
    <n v="1"/>
    <x v="4"/>
  </r>
  <r>
    <n v="11225434"/>
    <n v="29810"/>
    <n v="2"/>
    <x v="4"/>
  </r>
  <r>
    <n v="11225548"/>
    <n v="20733"/>
    <n v="2"/>
    <x v="4"/>
  </r>
  <r>
    <n v="11225656"/>
    <n v="27987"/>
    <n v="1"/>
    <x v="4"/>
  </r>
  <r>
    <n v="11225744"/>
    <n v="20733"/>
    <n v="2"/>
    <x v="4"/>
  </r>
  <r>
    <n v="11225765"/>
    <n v="42464"/>
    <n v="5"/>
    <x v="1"/>
  </r>
  <r>
    <n v="11225766"/>
    <n v="27987"/>
    <n v="1"/>
    <x v="4"/>
  </r>
  <r>
    <n v="11225797"/>
    <n v="31480"/>
    <n v="3"/>
    <x v="3"/>
  </r>
  <r>
    <n v="11225960"/>
    <n v="38734"/>
    <n v="2"/>
    <x v="4"/>
  </r>
  <r>
    <n v="11226177"/>
    <n v="27450"/>
    <n v="1"/>
    <x v="4"/>
  </r>
  <r>
    <n v="11226320"/>
    <n v="39359"/>
    <n v="4"/>
    <x v="2"/>
  </r>
  <r>
    <n v="11226377"/>
    <n v="31480"/>
    <n v="2"/>
    <x v="4"/>
  </r>
  <r>
    <n v="11226388"/>
    <n v="42464"/>
    <n v="4"/>
    <x v="2"/>
  </r>
  <r>
    <n v="11227223"/>
    <n v="38734"/>
    <n v="2"/>
    <x v="0"/>
  </r>
  <r>
    <n v="11227682"/>
    <n v="42464"/>
    <n v="4"/>
    <x v="2"/>
  </r>
  <r>
    <n v="11227840"/>
    <n v="38943"/>
    <n v="1"/>
    <x v="4"/>
  </r>
  <r>
    <n v="11228498"/>
    <n v="20733"/>
    <n v="7"/>
    <x v="6"/>
  </r>
  <r>
    <n v="11228949"/>
    <n v="44344"/>
    <n v="3"/>
    <x v="3"/>
  </r>
  <r>
    <n v="11229027"/>
    <n v="38734"/>
    <n v="4"/>
    <x v="0"/>
  </r>
  <r>
    <n v="11229065"/>
    <n v="27987"/>
    <n v="1"/>
    <x v="4"/>
  </r>
  <r>
    <n v="11229299"/>
    <n v="27987"/>
    <n v="1"/>
    <x v="4"/>
  </r>
  <r>
    <n v="11229716"/>
    <n v="44344"/>
    <n v="6"/>
    <x v="5"/>
  </r>
  <r>
    <n v="11229743"/>
    <n v="27987"/>
    <n v="5"/>
    <x v="1"/>
  </r>
  <r>
    <n v="11229744"/>
    <n v="27987"/>
    <n v="1"/>
    <x v="4"/>
  </r>
  <r>
    <n v="11230092"/>
    <n v="27987"/>
    <n v="2"/>
    <x v="4"/>
  </r>
  <r>
    <n v="11231114"/>
    <n v="31480"/>
    <n v="3"/>
    <x v="5"/>
  </r>
  <r>
    <n v="11231184"/>
    <n v="38734"/>
    <n v="7"/>
    <x v="6"/>
  </r>
  <r>
    <n v="11232169"/>
    <n v="44344"/>
    <n v="1"/>
    <x v="4"/>
  </r>
  <r>
    <n v="11232170"/>
    <n v="38734"/>
    <n v="4"/>
    <x v="0"/>
  </r>
  <r>
    <n v="11232308"/>
    <n v="38734"/>
    <n v="4"/>
    <x v="0"/>
  </r>
  <r>
    <n v="11232309"/>
    <n v="38734"/>
    <n v="1"/>
    <x v="4"/>
  </r>
  <r>
    <n v="11232316"/>
    <n v="38943"/>
    <n v="2"/>
    <x v="4"/>
  </r>
  <r>
    <n v="11232317"/>
    <n v="33059"/>
    <n v="1"/>
    <x v="4"/>
  </r>
  <r>
    <n v="11232322"/>
    <n v="37064"/>
    <n v="2"/>
    <x v="4"/>
  </r>
  <r>
    <n v="11232323"/>
    <n v="44344"/>
    <n v="2"/>
    <x v="4"/>
  </r>
  <r>
    <n v="11232450"/>
    <n v="27987"/>
    <n v="4"/>
    <x v="0"/>
  </r>
  <r>
    <n v="11232452"/>
    <n v="44344"/>
    <n v="5"/>
    <x v="1"/>
  </r>
  <r>
    <n v="11232453"/>
    <n v="44344"/>
    <n v="2"/>
    <x v="4"/>
  </r>
  <r>
    <n v="11232455"/>
    <n v="27657"/>
    <n v="1"/>
    <x v="4"/>
  </r>
  <r>
    <n v="11232456"/>
    <n v="26108"/>
    <n v="5"/>
    <x v="1"/>
  </r>
  <r>
    <n v="11233576"/>
    <n v="44136"/>
    <n v="3"/>
    <x v="3"/>
  </r>
  <r>
    <n v="11233635"/>
    <n v="38734"/>
    <n v="4"/>
    <x v="0"/>
  </r>
  <r>
    <n v="11233761"/>
    <n v="27987"/>
    <n v="3"/>
    <x v="5"/>
  </r>
  <r>
    <n v="11233813"/>
    <n v="20733"/>
    <n v="4"/>
    <x v="2"/>
  </r>
  <r>
    <n v="11233850"/>
    <n v="37089"/>
    <n v="3"/>
    <x v="3"/>
  </r>
  <r>
    <n v="11234121"/>
    <n v="37089"/>
    <n v="4"/>
    <x v="0"/>
  </r>
  <r>
    <n v="11234135"/>
    <n v="33387"/>
    <n v="3"/>
    <x v="3"/>
  </r>
  <r>
    <n v="11234137"/>
    <n v="38943"/>
    <n v="5"/>
    <x v="1"/>
  </r>
  <r>
    <n v="11234864"/>
    <n v="27987"/>
    <n v="1"/>
    <x v="4"/>
  </r>
  <r>
    <n v="11234865"/>
    <n v="20733"/>
    <n v="5"/>
    <x v="1"/>
  </r>
  <r>
    <n v="11235454"/>
    <n v="20733"/>
    <n v="4"/>
    <x v="0"/>
  </r>
  <r>
    <n v="11235755"/>
    <n v="44344"/>
    <n v="2"/>
    <x v="4"/>
  </r>
  <r>
    <n v="11235946"/>
    <n v="38734"/>
    <n v="2"/>
    <x v="4"/>
  </r>
  <r>
    <n v="11235948"/>
    <n v="33387"/>
    <n v="1"/>
    <x v="4"/>
  </r>
  <r>
    <n v="11235950"/>
    <n v="38691"/>
    <n v="2"/>
    <x v="4"/>
  </r>
  <r>
    <n v="11235954"/>
    <n v="38734"/>
    <n v="1"/>
    <x v="4"/>
  </r>
  <r>
    <n v="11235955"/>
    <n v="20733"/>
    <n v="2"/>
    <x v="0"/>
  </r>
  <r>
    <n v="11236758"/>
    <n v="44344"/>
    <n v="5"/>
    <x v="1"/>
  </r>
  <r>
    <n v="11237211"/>
    <n v="20733"/>
    <n v="4"/>
    <x v="2"/>
  </r>
  <r>
    <n v="11237391"/>
    <n v="44136"/>
    <n v="4"/>
    <x v="0"/>
  </r>
  <r>
    <n v="11237985"/>
    <n v="33059"/>
    <n v="1"/>
    <x v="4"/>
  </r>
  <r>
    <n v="11237998"/>
    <n v="37064"/>
    <n v="2"/>
    <x v="4"/>
  </r>
  <r>
    <n v="11238085"/>
    <n v="38943"/>
    <n v="5"/>
    <x v="1"/>
  </r>
  <r>
    <n v="11238087"/>
    <n v="38734"/>
    <n v="6"/>
    <x v="5"/>
  </r>
  <r>
    <n v="11238089"/>
    <n v="44344"/>
    <n v="5"/>
    <x v="1"/>
  </r>
  <r>
    <n v="11238090"/>
    <n v="20733"/>
    <n v="5"/>
    <x v="1"/>
  </r>
  <r>
    <n v="11238095"/>
    <n v="27987"/>
    <n v="4"/>
    <x v="0"/>
  </r>
  <r>
    <n v="11238097"/>
    <n v="27987"/>
    <n v="4"/>
    <x v="0"/>
  </r>
  <r>
    <n v="11238106"/>
    <n v="26133"/>
    <n v="6"/>
    <x v="5"/>
  </r>
  <r>
    <n v="11238147"/>
    <n v="36855"/>
    <n v="1"/>
    <x v="4"/>
  </r>
  <r>
    <n v="11238222"/>
    <n v="38943"/>
    <n v="2"/>
    <x v="4"/>
  </r>
  <r>
    <n v="11238297"/>
    <n v="38734"/>
    <n v="1"/>
    <x v="4"/>
  </r>
  <r>
    <n v="11238568"/>
    <n v="44344"/>
    <n v="3"/>
    <x v="3"/>
  </r>
  <r>
    <n v="11238570"/>
    <n v="44344"/>
    <n v="2"/>
    <x v="4"/>
  </r>
  <r>
    <n v="11238579"/>
    <n v="27987"/>
    <n v="2"/>
    <x v="4"/>
  </r>
  <r>
    <n v="11238582"/>
    <n v="33387"/>
    <n v="4"/>
    <x v="0"/>
  </r>
  <r>
    <n v="11238585"/>
    <n v="27987"/>
    <n v="3"/>
    <x v="3"/>
  </r>
  <r>
    <n v="11238600"/>
    <n v="37480"/>
    <n v="5"/>
    <x v="1"/>
  </r>
  <r>
    <n v="11238637"/>
    <n v="27987"/>
    <n v="2"/>
    <x v="0"/>
  </r>
  <r>
    <n v="11238639"/>
    <n v="44344"/>
    <n v="4"/>
    <x v="0"/>
  </r>
  <r>
    <n v="11238641"/>
    <n v="37089"/>
    <n v="3"/>
    <x v="3"/>
  </r>
  <r>
    <n v="11238642"/>
    <n v="36855"/>
    <n v="1"/>
    <x v="4"/>
  </r>
  <r>
    <n v="11238645"/>
    <n v="38734"/>
    <n v="3"/>
    <x v="3"/>
  </r>
  <r>
    <n v="11238647"/>
    <n v="38734"/>
    <n v="1"/>
    <x v="4"/>
  </r>
  <r>
    <n v="11238649"/>
    <n v="38691"/>
    <n v="5"/>
    <x v="1"/>
  </r>
  <r>
    <n v="11238650"/>
    <n v="38943"/>
    <n v="3"/>
    <x v="3"/>
  </r>
  <r>
    <n v="11238651"/>
    <n v="32104"/>
    <n v="6"/>
    <x v="5"/>
  </r>
  <r>
    <n v="11238652"/>
    <n v="38943"/>
    <n v="1"/>
    <x v="4"/>
  </r>
  <r>
    <n v="11238661"/>
    <n v="39359"/>
    <n v="4"/>
    <x v="2"/>
  </r>
  <r>
    <n v="11239340"/>
    <n v="27987"/>
    <n v="4"/>
    <x v="0"/>
  </r>
  <r>
    <n v="11239620"/>
    <n v="44344"/>
    <n v="4"/>
    <x v="0"/>
  </r>
  <r>
    <n v="11239647"/>
    <n v="27987"/>
    <n v="4"/>
    <x v="2"/>
  </r>
  <r>
    <n v="11239648"/>
    <n v="27987"/>
    <n v="4"/>
    <x v="2"/>
  </r>
  <r>
    <n v="11239650"/>
    <n v="27987"/>
    <n v="4"/>
    <x v="2"/>
  </r>
  <r>
    <n v="11239652"/>
    <n v="27987"/>
    <n v="4"/>
    <x v="2"/>
  </r>
  <r>
    <n v="11239655"/>
    <n v="38943"/>
    <n v="3"/>
    <x v="3"/>
  </r>
  <r>
    <n v="11239659"/>
    <n v="38943"/>
    <n v="3"/>
    <x v="3"/>
  </r>
  <r>
    <n v="11239668"/>
    <n v="38943"/>
    <n v="3"/>
    <x v="3"/>
  </r>
  <r>
    <n v="11239678"/>
    <n v="38943"/>
    <n v="3"/>
    <x v="3"/>
  </r>
  <r>
    <n v="11239962"/>
    <n v="27450"/>
    <n v="2"/>
    <x v="4"/>
  </r>
  <r>
    <n v="11240005"/>
    <n v="20733"/>
    <n v="6"/>
    <x v="5"/>
  </r>
  <r>
    <n v="11240099"/>
    <n v="18854"/>
    <n v="5"/>
    <x v="1"/>
  </r>
  <r>
    <n v="11241440"/>
    <n v="44344"/>
    <n v="3"/>
    <x v="3"/>
  </r>
  <r>
    <n v="11241649"/>
    <n v="27987"/>
    <n v="1"/>
    <x v="4"/>
  </r>
  <r>
    <n v="11241650"/>
    <n v="33059"/>
    <n v="1"/>
    <x v="4"/>
  </r>
  <r>
    <n v="11241732"/>
    <n v="20733"/>
    <n v="1"/>
    <x v="4"/>
  </r>
  <r>
    <n v="11241735"/>
    <n v="27987"/>
    <n v="1"/>
    <x v="4"/>
  </r>
  <r>
    <n v="11241740"/>
    <n v="38943"/>
    <n v="1"/>
    <x v="4"/>
  </r>
  <r>
    <n v="11241913"/>
    <n v="20733"/>
    <n v="1"/>
    <x v="4"/>
  </r>
  <r>
    <n v="11241914"/>
    <n v="38943"/>
    <n v="4"/>
    <x v="2"/>
  </r>
  <r>
    <n v="11241930"/>
    <n v="18854"/>
    <n v="5"/>
    <x v="1"/>
  </r>
  <r>
    <n v="11241931"/>
    <n v="39359"/>
    <n v="4"/>
    <x v="2"/>
  </r>
  <r>
    <n v="11241934"/>
    <n v="37480"/>
    <n v="5"/>
    <x v="1"/>
  </r>
  <r>
    <n v="11241935"/>
    <n v="27987"/>
    <n v="4"/>
    <x v="2"/>
  </r>
  <r>
    <n v="11241936"/>
    <n v="27987"/>
    <n v="4"/>
    <x v="2"/>
  </r>
  <r>
    <n v="11241939"/>
    <n v="27987"/>
    <n v="3"/>
    <x v="3"/>
  </r>
  <r>
    <n v="11241941"/>
    <n v="27987"/>
    <n v="2"/>
    <x v="4"/>
  </r>
  <r>
    <n v="11242033"/>
    <n v="31689"/>
    <n v="1"/>
    <x v="4"/>
  </r>
  <r>
    <n v="11242292"/>
    <n v="27987"/>
    <n v="4"/>
    <x v="2"/>
  </r>
  <r>
    <n v="11242517"/>
    <n v="38734"/>
    <n v="3"/>
    <x v="3"/>
  </r>
  <r>
    <n v="11242573"/>
    <n v="37089"/>
    <n v="2"/>
    <x v="0"/>
  </r>
  <r>
    <n v="11242581"/>
    <n v="32104"/>
    <n v="5"/>
    <x v="1"/>
  </r>
  <r>
    <n v="11242678"/>
    <n v="44344"/>
    <n v="1"/>
    <x v="4"/>
  </r>
  <r>
    <n v="11242689"/>
    <n v="37064"/>
    <n v="5"/>
    <x v="1"/>
  </r>
  <r>
    <n v="11242725"/>
    <n v="27450"/>
    <n v="1"/>
    <x v="4"/>
  </r>
  <r>
    <n v="11242726"/>
    <n v="29601"/>
    <n v="4"/>
    <x v="2"/>
  </r>
  <r>
    <n v="11242814"/>
    <n v="42257"/>
    <n v="5"/>
    <x v="1"/>
  </r>
  <r>
    <n v="11242851"/>
    <n v="31480"/>
    <n v="3"/>
    <x v="3"/>
  </r>
  <r>
    <n v="11242861"/>
    <n v="20733"/>
    <n v="4"/>
    <x v="2"/>
  </r>
  <r>
    <n v="11242874"/>
    <n v="32104"/>
    <n v="3"/>
    <x v="5"/>
  </r>
  <r>
    <n v="11242885"/>
    <n v="38734"/>
    <n v="2"/>
    <x v="4"/>
  </r>
  <r>
    <n v="11243001"/>
    <n v="26108"/>
    <n v="5"/>
    <x v="1"/>
  </r>
  <r>
    <n v="11243185"/>
    <n v="36855"/>
    <n v="1"/>
    <x v="4"/>
  </r>
  <r>
    <n v="11243300"/>
    <n v="39359"/>
    <n v="4"/>
    <x v="2"/>
  </r>
  <r>
    <n v="11243388"/>
    <n v="18854"/>
    <n v="6"/>
    <x v="5"/>
  </r>
  <r>
    <n v="11243389"/>
    <n v="37064"/>
    <n v="4"/>
    <x v="2"/>
  </r>
  <r>
    <n v="11243534"/>
    <n v="35211"/>
    <n v="4"/>
    <x v="2"/>
  </r>
  <r>
    <n v="11243759"/>
    <n v="36855"/>
    <n v="4"/>
    <x v="0"/>
  </r>
  <r>
    <n v="11243806"/>
    <n v="38943"/>
    <n v="1"/>
    <x v="4"/>
  </r>
  <r>
    <n v="11243808"/>
    <n v="39359"/>
    <n v="4"/>
    <x v="2"/>
  </r>
  <r>
    <n v="11243852"/>
    <n v="27987"/>
    <n v="4"/>
    <x v="2"/>
  </r>
  <r>
    <n v="11244174"/>
    <n v="38734"/>
    <n v="2"/>
    <x v="4"/>
  </r>
  <r>
    <n v="11244181"/>
    <n v="33059"/>
    <n v="1"/>
    <x v="4"/>
  </r>
  <r>
    <n v="11244182"/>
    <n v="38734"/>
    <n v="1"/>
    <x v="4"/>
  </r>
  <r>
    <n v="11244183"/>
    <n v="38734"/>
    <n v="1"/>
    <x v="4"/>
  </r>
  <r>
    <n v="11244184"/>
    <n v="33059"/>
    <n v="1"/>
    <x v="4"/>
  </r>
  <r>
    <n v="11244549"/>
    <n v="31689"/>
    <n v="1"/>
    <x v="4"/>
  </r>
  <r>
    <n v="11244967"/>
    <n v="38734"/>
    <n v="3"/>
    <x v="3"/>
  </r>
  <r>
    <n v="11245045"/>
    <n v="37089"/>
    <n v="1"/>
    <x v="4"/>
  </r>
  <r>
    <n v="11245074"/>
    <n v="44344"/>
    <n v="3"/>
    <x v="3"/>
  </r>
  <r>
    <n v="11245152"/>
    <n v="27987"/>
    <n v="5"/>
    <x v="1"/>
  </r>
  <r>
    <n v="11245208"/>
    <n v="20733"/>
    <n v="1"/>
    <x v="4"/>
  </r>
  <r>
    <n v="11245431"/>
    <n v="38734"/>
    <n v="1"/>
    <x v="4"/>
  </r>
  <r>
    <n v="11245468"/>
    <n v="37480"/>
    <n v="7"/>
    <x v="6"/>
  </r>
  <r>
    <n v="11245767"/>
    <n v="38943"/>
    <n v="5"/>
    <x v="1"/>
  </r>
  <r>
    <n v="11246234"/>
    <n v="27987"/>
    <n v="7"/>
    <x v="6"/>
  </r>
  <r>
    <n v="11246272"/>
    <n v="39359"/>
    <n v="6"/>
    <x v="5"/>
  </r>
  <r>
    <n v="11246353"/>
    <n v="26133"/>
    <n v="4"/>
    <x v="2"/>
  </r>
  <r>
    <n v="11246366"/>
    <n v="36855"/>
    <n v="4"/>
    <x v="2"/>
  </r>
  <r>
    <n v="11246506"/>
    <n v="18854"/>
    <n v="4"/>
    <x v="2"/>
  </r>
  <r>
    <n v="11246641"/>
    <n v="27987"/>
    <n v="2"/>
    <x v="4"/>
  </r>
  <r>
    <n v="11246659"/>
    <n v="18854"/>
    <n v="4"/>
    <x v="2"/>
  </r>
  <r>
    <n v="11246671"/>
    <n v="38734"/>
    <n v="1"/>
    <x v="4"/>
  </r>
  <r>
    <n v="11246676"/>
    <n v="38943"/>
    <n v="1"/>
    <x v="4"/>
  </r>
  <r>
    <n v="11247384"/>
    <n v="27987"/>
    <n v="1"/>
    <x v="4"/>
  </r>
  <r>
    <n v="11247625"/>
    <n v="38691"/>
    <n v="4"/>
    <x v="2"/>
  </r>
  <r>
    <n v="11247637"/>
    <n v="38734"/>
    <n v="2"/>
    <x v="4"/>
  </r>
  <r>
    <n v="11248116"/>
    <n v="27987"/>
    <n v="1"/>
    <x v="4"/>
  </r>
  <r>
    <n v="11248118"/>
    <n v="20733"/>
    <n v="1"/>
    <x v="4"/>
  </r>
  <r>
    <n v="11248121"/>
    <n v="33059"/>
    <n v="2"/>
    <x v="4"/>
  </r>
  <r>
    <n v="11248122"/>
    <n v="38943"/>
    <n v="4"/>
    <x v="2"/>
  </r>
  <r>
    <n v="11248124"/>
    <n v="27987"/>
    <n v="4"/>
    <x v="2"/>
  </r>
  <r>
    <n v="11248126"/>
    <n v="27987"/>
    <n v="4"/>
    <x v="2"/>
  </r>
  <r>
    <n v="11248272"/>
    <n v="38943"/>
    <n v="5"/>
    <x v="1"/>
  </r>
  <r>
    <n v="11248273"/>
    <n v="44344"/>
    <n v="3"/>
    <x v="3"/>
  </r>
  <r>
    <n v="11248774"/>
    <n v="44344"/>
    <n v="2"/>
    <x v="0"/>
  </r>
  <r>
    <n v="11248800"/>
    <n v="38943"/>
    <n v="3"/>
    <x v="5"/>
  </r>
  <r>
    <n v="11249069"/>
    <n v="38734"/>
    <n v="4"/>
    <x v="2"/>
  </r>
  <r>
    <n v="11249085"/>
    <n v="37089"/>
    <n v="2"/>
    <x v="0"/>
  </r>
  <r>
    <n v="11249307"/>
    <n v="44092"/>
    <n v="4"/>
    <x v="0"/>
  </r>
  <r>
    <n v="11249342"/>
    <n v="44344"/>
    <n v="3"/>
    <x v="3"/>
  </r>
  <r>
    <n v="11249403"/>
    <n v="16702"/>
    <n v="3"/>
    <x v="3"/>
  </r>
  <r>
    <n v="11249810"/>
    <n v="44344"/>
    <n v="3"/>
    <x v="5"/>
  </r>
  <r>
    <n v="11249813"/>
    <n v="36838"/>
    <n v="3"/>
    <x v="5"/>
  </r>
  <r>
    <n v="11249815"/>
    <n v="44344"/>
    <n v="3"/>
    <x v="5"/>
  </r>
  <r>
    <n v="11249816"/>
    <n v="44344"/>
    <n v="3"/>
    <x v="5"/>
  </r>
  <r>
    <n v="11249818"/>
    <n v="39359"/>
    <n v="3"/>
    <x v="5"/>
  </r>
  <r>
    <n v="11249992"/>
    <n v="37089"/>
    <n v="1"/>
    <x v="4"/>
  </r>
  <r>
    <n v="11249993"/>
    <n v="20733"/>
    <n v="1"/>
    <x v="4"/>
  </r>
  <r>
    <n v="11250033"/>
    <n v="44344"/>
    <n v="1"/>
    <x v="4"/>
  </r>
  <r>
    <n v="11250035"/>
    <n v="37089"/>
    <n v="1"/>
    <x v="4"/>
  </r>
  <r>
    <n v="11250037"/>
    <n v="44344"/>
    <n v="2"/>
    <x v="4"/>
  </r>
  <r>
    <n v="11250316"/>
    <n v="36855"/>
    <n v="1"/>
    <x v="4"/>
  </r>
  <r>
    <n v="11250381"/>
    <n v="33059"/>
    <n v="1"/>
    <x v="4"/>
  </r>
  <r>
    <n v="11250415"/>
    <n v="36855"/>
    <n v="1"/>
    <x v="4"/>
  </r>
  <r>
    <n v="11250419"/>
    <n v="20733"/>
    <n v="3"/>
    <x v="5"/>
  </r>
  <r>
    <n v="11250649"/>
    <n v="31437"/>
    <n v="1"/>
    <x v="4"/>
  </r>
  <r>
    <n v="11250678"/>
    <n v="44344"/>
    <n v="1"/>
    <x v="4"/>
  </r>
  <r>
    <n v="11251176"/>
    <n v="38943"/>
    <n v="1"/>
    <x v="4"/>
  </r>
  <r>
    <n v="11251199"/>
    <n v="27987"/>
    <n v="1"/>
    <x v="4"/>
  </r>
  <r>
    <n v="11251211"/>
    <n v="27987"/>
    <n v="1"/>
    <x v="4"/>
  </r>
  <r>
    <n v="11251768"/>
    <n v="37089"/>
    <n v="3"/>
    <x v="5"/>
  </r>
  <r>
    <n v="11253666"/>
    <n v="38734"/>
    <n v="2"/>
    <x v="4"/>
  </r>
  <r>
    <n v="11253669"/>
    <n v="44344"/>
    <n v="1"/>
    <x v="4"/>
  </r>
  <r>
    <n v="11253670"/>
    <n v="36855"/>
    <n v="1"/>
    <x v="4"/>
  </r>
  <r>
    <n v="11253681"/>
    <n v="38734"/>
    <n v="2"/>
    <x v="4"/>
  </r>
  <r>
    <n v="11253709"/>
    <n v="38734"/>
    <n v="3"/>
    <x v="3"/>
  </r>
  <r>
    <n v="11253808"/>
    <n v="27987"/>
    <n v="5"/>
    <x v="1"/>
  </r>
  <r>
    <n v="11253886"/>
    <n v="44344"/>
    <n v="1"/>
    <x v="4"/>
  </r>
  <r>
    <n v="11254198"/>
    <n v="44344"/>
    <n v="3"/>
    <x v="3"/>
  </r>
  <r>
    <n v="11254200"/>
    <n v="39359"/>
    <n v="3"/>
    <x v="3"/>
  </r>
  <r>
    <n v="11254453"/>
    <n v="20733"/>
    <n v="4"/>
    <x v="0"/>
  </r>
  <r>
    <n v="11255115"/>
    <n v="29329"/>
    <n v="1"/>
    <x v="4"/>
  </r>
  <r>
    <n v="11255429"/>
    <n v="26108"/>
    <n v="2"/>
    <x v="0"/>
  </r>
  <r>
    <n v="11255504"/>
    <n v="31480"/>
    <n v="1"/>
    <x v="4"/>
  </r>
  <r>
    <n v="11255507"/>
    <n v="38734"/>
    <n v="3"/>
    <x v="3"/>
  </r>
  <r>
    <n v="11255513"/>
    <n v="44344"/>
    <n v="4"/>
    <x v="0"/>
  </r>
  <r>
    <n v="11255539"/>
    <n v="44344"/>
    <n v="3"/>
    <x v="3"/>
  </r>
  <r>
    <n v="11255542"/>
    <n v="44344"/>
    <n v="1"/>
    <x v="4"/>
  </r>
  <r>
    <n v="11255557"/>
    <n v="38691"/>
    <n v="1"/>
    <x v="4"/>
  </r>
  <r>
    <n v="11255564"/>
    <n v="38734"/>
    <n v="1"/>
    <x v="4"/>
  </r>
  <r>
    <n v="11255567"/>
    <n v="33059"/>
    <n v="2"/>
    <x v="4"/>
  </r>
  <r>
    <n v="11255570"/>
    <n v="26133"/>
    <n v="2"/>
    <x v="4"/>
  </r>
  <r>
    <n v="11255571"/>
    <n v="38734"/>
    <n v="2"/>
    <x v="4"/>
  </r>
  <r>
    <n v="11255573"/>
    <n v="37089"/>
    <n v="7"/>
    <x v="6"/>
  </r>
  <r>
    <n v="11255576"/>
    <n v="37089"/>
    <n v="5"/>
    <x v="1"/>
  </r>
  <r>
    <n v="11255585"/>
    <n v="38943"/>
    <n v="1"/>
    <x v="4"/>
  </r>
  <r>
    <n v="11255586"/>
    <n v="31480"/>
    <n v="2"/>
    <x v="0"/>
  </r>
  <r>
    <n v="11255587"/>
    <n v="38734"/>
    <n v="3"/>
    <x v="3"/>
  </r>
  <r>
    <n v="11255590"/>
    <n v="44344"/>
    <n v="2"/>
    <x v="0"/>
  </r>
  <r>
    <n v="11255592"/>
    <n v="27987"/>
    <n v="1"/>
    <x v="4"/>
  </r>
  <r>
    <n v="11255593"/>
    <n v="39359"/>
    <n v="2"/>
    <x v="0"/>
  </r>
  <r>
    <n v="11255594"/>
    <n v="38734"/>
    <n v="3"/>
    <x v="3"/>
  </r>
  <r>
    <n v="11255609"/>
    <n v="27987"/>
    <n v="5"/>
    <x v="1"/>
  </r>
  <r>
    <n v="11255628"/>
    <n v="31689"/>
    <n v="2"/>
    <x v="4"/>
  </r>
  <r>
    <n v="11255631"/>
    <n v="31689"/>
    <n v="2"/>
    <x v="4"/>
  </r>
  <r>
    <n v="11256138"/>
    <n v="27987"/>
    <n v="1"/>
    <x v="4"/>
  </r>
  <r>
    <n v="11256650"/>
    <n v="44136"/>
    <n v="4"/>
    <x v="0"/>
  </r>
  <r>
    <n v="11256658"/>
    <n v="44344"/>
    <n v="4"/>
    <x v="0"/>
  </r>
  <r>
    <n v="11256979"/>
    <n v="27987"/>
    <n v="3"/>
    <x v="5"/>
  </r>
  <r>
    <n v="11257075"/>
    <n v="20733"/>
    <n v="3"/>
    <x v="5"/>
  </r>
  <r>
    <n v="11257429"/>
    <n v="38943"/>
    <n v="1"/>
    <x v="4"/>
  </r>
  <r>
    <n v="11257490"/>
    <n v="44344"/>
    <n v="1"/>
    <x v="4"/>
  </r>
  <r>
    <n v="11257545"/>
    <n v="27987"/>
    <n v="2"/>
    <x v="0"/>
  </r>
  <r>
    <n v="11257546"/>
    <n v="20733"/>
    <n v="1"/>
    <x v="4"/>
  </r>
  <r>
    <n v="11257681"/>
    <n v="39359"/>
    <n v="1"/>
    <x v="4"/>
  </r>
  <r>
    <n v="11258084"/>
    <n v="44344"/>
    <n v="3"/>
    <x v="5"/>
  </r>
  <r>
    <n v="11258090"/>
    <n v="44344"/>
    <n v="3"/>
    <x v="3"/>
  </r>
  <r>
    <n v="11258099"/>
    <n v="35211"/>
    <n v="10"/>
    <x v="7"/>
  </r>
  <r>
    <n v="11258134"/>
    <n v="35211"/>
    <n v="8"/>
    <x v="8"/>
  </r>
  <r>
    <n v="11258137"/>
    <n v="32104"/>
    <n v="9"/>
    <x v="9"/>
  </r>
  <r>
    <n v="11258178"/>
    <n v="27987"/>
    <n v="3"/>
    <x v="5"/>
  </r>
  <r>
    <n v="11258581"/>
    <n v="36838"/>
    <n v="8"/>
    <x v="8"/>
  </r>
  <r>
    <n v="11258582"/>
    <n v="35211"/>
    <n v="8"/>
    <x v="8"/>
  </r>
  <r>
    <n v="11258584"/>
    <n v="37089"/>
    <n v="10"/>
    <x v="7"/>
  </r>
  <r>
    <n v="11258596"/>
    <n v="39359"/>
    <n v="3"/>
    <x v="3"/>
  </r>
  <r>
    <n v="11258597"/>
    <n v="39359"/>
    <n v="3"/>
    <x v="3"/>
  </r>
  <r>
    <n v="11258598"/>
    <n v="44344"/>
    <n v="1"/>
    <x v="4"/>
  </r>
  <r>
    <n v="11258600"/>
    <n v="44344"/>
    <n v="4"/>
    <x v="0"/>
  </r>
  <r>
    <n v="11258604"/>
    <n v="44136"/>
    <n v="2"/>
    <x v="0"/>
  </r>
  <r>
    <n v="11258606"/>
    <n v="44092"/>
    <n v="3"/>
    <x v="3"/>
  </r>
  <r>
    <n v="11258670"/>
    <n v="37089"/>
    <n v="8"/>
    <x v="8"/>
  </r>
  <r>
    <n v="11258681"/>
    <n v="44344"/>
    <n v="5"/>
    <x v="1"/>
  </r>
  <r>
    <n v="11258713"/>
    <n v="39359"/>
    <n v="1"/>
    <x v="4"/>
  </r>
  <r>
    <n v="11258729"/>
    <n v="33387"/>
    <n v="3"/>
    <x v="5"/>
  </r>
  <r>
    <n v="11258731"/>
    <n v="44344"/>
    <n v="1"/>
    <x v="4"/>
  </r>
  <r>
    <n v="11258735"/>
    <n v="33387"/>
    <n v="3"/>
    <x v="5"/>
  </r>
  <r>
    <n v="11258741"/>
    <n v="38734"/>
    <n v="1"/>
    <x v="4"/>
  </r>
  <r>
    <n v="11258764"/>
    <n v="39359"/>
    <n v="5"/>
    <x v="1"/>
  </r>
  <r>
    <n v="11258773"/>
    <n v="38734"/>
    <n v="1"/>
    <x v="4"/>
  </r>
  <r>
    <n v="11258846"/>
    <n v="30225"/>
    <n v="12"/>
    <x v="10"/>
  </r>
  <r>
    <n v="11258847"/>
    <n v="32104"/>
    <n v="9"/>
    <x v="9"/>
  </r>
  <r>
    <n v="11258860"/>
    <n v="27987"/>
    <n v="1"/>
    <x v="4"/>
  </r>
  <r>
    <n v="11258862"/>
    <n v="39359"/>
    <n v="4"/>
    <x v="2"/>
  </r>
  <r>
    <n v="11259116"/>
    <n v="38734"/>
    <n v="1"/>
    <x v="4"/>
  </r>
  <r>
    <n v="11259423"/>
    <n v="33059"/>
    <n v="1"/>
    <x v="4"/>
  </r>
  <r>
    <n v="11259454"/>
    <n v="33059"/>
    <n v="1"/>
    <x v="4"/>
  </r>
  <r>
    <n v="11259496"/>
    <n v="27987"/>
    <n v="1"/>
    <x v="4"/>
  </r>
  <r>
    <n v="11259518"/>
    <n v="44344"/>
    <n v="1"/>
    <x v="4"/>
  </r>
  <r>
    <n v="11260326"/>
    <n v="27987"/>
    <n v="4"/>
    <x v="2"/>
  </r>
  <r>
    <n v="11260761"/>
    <n v="44344"/>
    <n v="3"/>
    <x v="3"/>
  </r>
  <r>
    <n v="11260767"/>
    <n v="38943"/>
    <n v="3"/>
    <x v="3"/>
  </r>
  <r>
    <n v="11260797"/>
    <n v="38734"/>
    <n v="5"/>
    <x v="1"/>
  </r>
  <r>
    <n v="11260802"/>
    <n v="44344"/>
    <n v="2"/>
    <x v="4"/>
  </r>
  <r>
    <n v="11260804"/>
    <n v="44344"/>
    <n v="4"/>
    <x v="0"/>
  </r>
  <r>
    <n v="11260813"/>
    <n v="44344"/>
    <n v="1"/>
    <x v="4"/>
  </r>
  <r>
    <n v="11260814"/>
    <n v="44344"/>
    <n v="3"/>
    <x v="5"/>
  </r>
  <r>
    <n v="11260838"/>
    <n v="32104"/>
    <n v="9"/>
    <x v="9"/>
  </r>
  <r>
    <n v="11260858"/>
    <n v="27987"/>
    <n v="3"/>
    <x v="5"/>
  </r>
  <r>
    <n v="11260861"/>
    <n v="39359"/>
    <n v="5"/>
    <x v="1"/>
  </r>
  <r>
    <n v="11260862"/>
    <n v="39359"/>
    <n v="3"/>
    <x v="3"/>
  </r>
  <r>
    <n v="11260863"/>
    <n v="44344"/>
    <n v="2"/>
    <x v="4"/>
  </r>
  <r>
    <n v="11260881"/>
    <n v="38691"/>
    <n v="2"/>
    <x v="0"/>
  </r>
  <r>
    <n v="11260895"/>
    <n v="36838"/>
    <n v="10"/>
    <x v="7"/>
  </r>
  <r>
    <n v="11260906"/>
    <n v="44344"/>
    <n v="3"/>
    <x v="3"/>
  </r>
  <r>
    <n v="11260907"/>
    <n v="44344"/>
    <n v="3"/>
    <x v="3"/>
  </r>
  <r>
    <n v="11260917"/>
    <n v="27987"/>
    <n v="2"/>
    <x v="0"/>
  </r>
  <r>
    <n v="11260920"/>
    <n v="31480"/>
    <n v="1"/>
    <x v="4"/>
  </r>
  <r>
    <n v="11260932"/>
    <n v="39359"/>
    <n v="1"/>
    <x v="4"/>
  </r>
  <r>
    <n v="11261065"/>
    <n v="44344"/>
    <n v="3"/>
    <x v="5"/>
  </r>
  <r>
    <n v="11261066"/>
    <n v="44344"/>
    <n v="1"/>
    <x v="4"/>
  </r>
  <r>
    <n v="11261242"/>
    <n v="39359"/>
    <n v="6"/>
    <x v="5"/>
  </r>
  <r>
    <n v="11261244"/>
    <n v="39359"/>
    <n v="3"/>
    <x v="3"/>
  </r>
  <r>
    <n v="11261245"/>
    <n v="44344"/>
    <n v="3"/>
    <x v="3"/>
  </r>
  <r>
    <n v="11261314"/>
    <n v="39359"/>
    <n v="5"/>
    <x v="1"/>
  </r>
  <r>
    <n v="11261381"/>
    <n v="44344"/>
    <n v="5"/>
    <x v="1"/>
  </r>
  <r>
    <n v="11261458"/>
    <n v="27987"/>
    <n v="4"/>
    <x v="0"/>
  </r>
  <r>
    <n v="11261460"/>
    <n v="44344"/>
    <n v="4"/>
    <x v="0"/>
  </r>
  <r>
    <n v="11261480"/>
    <n v="44344"/>
    <n v="3"/>
    <x v="3"/>
  </r>
  <r>
    <n v="11261796"/>
    <n v="38691"/>
    <n v="4"/>
    <x v="2"/>
  </r>
  <r>
    <n v="11261901"/>
    <n v="37089"/>
    <n v="8"/>
    <x v="8"/>
  </r>
  <r>
    <n v="11261909"/>
    <n v="39359"/>
    <n v="3"/>
    <x v="3"/>
  </r>
  <r>
    <n v="11261910"/>
    <n v="39359"/>
    <n v="5"/>
    <x v="1"/>
  </r>
  <r>
    <n v="11261911"/>
    <n v="37089"/>
    <n v="9"/>
    <x v="9"/>
  </r>
  <r>
    <n v="11261993"/>
    <n v="39359"/>
    <n v="3"/>
    <x v="3"/>
  </r>
  <r>
    <n v="11262163"/>
    <n v="36855"/>
    <n v="1"/>
    <x v="4"/>
  </r>
  <r>
    <n v="11262170"/>
    <n v="44344"/>
    <n v="3"/>
    <x v="3"/>
  </r>
  <r>
    <n v="11262172"/>
    <n v="44344"/>
    <n v="5"/>
    <x v="1"/>
  </r>
  <r>
    <n v="11262291"/>
    <n v="33059"/>
    <n v="1"/>
    <x v="4"/>
  </r>
  <r>
    <n v="11262764"/>
    <n v="44344"/>
    <n v="2"/>
    <x v="4"/>
  </r>
  <r>
    <n v="11262777"/>
    <n v="44344"/>
    <n v="2"/>
    <x v="4"/>
  </r>
  <r>
    <n v="11262798"/>
    <n v="44344"/>
    <n v="3"/>
    <x v="3"/>
  </r>
  <r>
    <n v="11262888"/>
    <n v="18854"/>
    <n v="2"/>
    <x v="0"/>
  </r>
  <r>
    <n v="11262906"/>
    <n v="38734"/>
    <n v="3"/>
    <x v="3"/>
  </r>
  <r>
    <n v="11263501"/>
    <n v="38734"/>
    <n v="4"/>
    <x v="2"/>
  </r>
  <r>
    <n v="11263620"/>
    <n v="37089"/>
    <n v="12"/>
    <x v="10"/>
  </r>
  <r>
    <n v="11263621"/>
    <n v="37089"/>
    <n v="11"/>
    <x v="11"/>
  </r>
  <r>
    <n v="11263622"/>
    <n v="32104"/>
    <n v="8"/>
    <x v="8"/>
  </r>
  <r>
    <n v="11263627"/>
    <n v="38943"/>
    <n v="4"/>
    <x v="2"/>
  </r>
  <r>
    <n v="11263686"/>
    <n v="44344"/>
    <n v="5"/>
    <x v="1"/>
  </r>
  <r>
    <n v="11263687"/>
    <n v="38734"/>
    <n v="3"/>
    <x v="5"/>
  </r>
  <r>
    <n v="11263688"/>
    <n v="39359"/>
    <n v="1"/>
    <x v="4"/>
  </r>
  <r>
    <n v="11263689"/>
    <n v="39359"/>
    <n v="1"/>
    <x v="4"/>
  </r>
  <r>
    <n v="11263690"/>
    <n v="44344"/>
    <n v="1"/>
    <x v="4"/>
  </r>
  <r>
    <n v="11263694"/>
    <n v="32104"/>
    <n v="11"/>
    <x v="11"/>
  </r>
  <r>
    <n v="11263711"/>
    <n v="38734"/>
    <n v="3"/>
    <x v="5"/>
  </r>
  <r>
    <n v="11263713"/>
    <n v="32104"/>
    <n v="11"/>
    <x v="11"/>
  </r>
  <r>
    <n v="11263716"/>
    <n v="39359"/>
    <n v="1"/>
    <x v="4"/>
  </r>
  <r>
    <n v="11263718"/>
    <n v="44344"/>
    <n v="4"/>
    <x v="0"/>
  </r>
  <r>
    <n v="11263727"/>
    <n v="44344"/>
    <n v="5"/>
    <x v="1"/>
  </r>
  <r>
    <n v="11263730"/>
    <n v="44092"/>
    <n v="3"/>
    <x v="3"/>
  </r>
  <r>
    <n v="11263833"/>
    <n v="44344"/>
    <n v="1"/>
    <x v="4"/>
  </r>
  <r>
    <n v="11263834"/>
    <n v="39359"/>
    <n v="1"/>
    <x v="4"/>
  </r>
  <r>
    <n v="11263858"/>
    <n v="32104"/>
    <n v="10"/>
    <x v="7"/>
  </r>
  <r>
    <n v="11264055"/>
    <n v="38734"/>
    <n v="3"/>
    <x v="3"/>
  </r>
  <r>
    <n v="11264079"/>
    <n v="27987"/>
    <n v="4"/>
    <x v="2"/>
  </r>
  <r>
    <n v="11264081"/>
    <n v="37089"/>
    <n v="3"/>
    <x v="3"/>
  </r>
  <r>
    <n v="11264085"/>
    <n v="33059"/>
    <n v="1"/>
    <x v="4"/>
  </r>
  <r>
    <n v="11264086"/>
    <n v="38734"/>
    <n v="2"/>
    <x v="0"/>
  </r>
  <r>
    <n v="11264106"/>
    <n v="27987"/>
    <n v="2"/>
    <x v="0"/>
  </r>
  <r>
    <n v="11264109"/>
    <n v="37089"/>
    <n v="11"/>
    <x v="11"/>
  </r>
  <r>
    <n v="11264171"/>
    <n v="37089"/>
    <n v="12"/>
    <x v="10"/>
  </r>
  <r>
    <n v="11264172"/>
    <n v="44344"/>
    <n v="6"/>
    <x v="5"/>
  </r>
  <r>
    <n v="11264175"/>
    <n v="44344"/>
    <n v="5"/>
    <x v="1"/>
  </r>
  <r>
    <n v="11264176"/>
    <n v="39359"/>
    <n v="2"/>
    <x v="0"/>
  </r>
  <r>
    <n v="11264274"/>
    <n v="39359"/>
    <n v="3"/>
    <x v="3"/>
  </r>
  <r>
    <n v="11264276"/>
    <n v="39359"/>
    <n v="2"/>
    <x v="0"/>
  </r>
  <r>
    <n v="11264278"/>
    <n v="32104"/>
    <n v="10"/>
    <x v="7"/>
  </r>
  <r>
    <n v="11264385"/>
    <n v="44344"/>
    <n v="3"/>
    <x v="3"/>
  </r>
  <r>
    <n v="11264387"/>
    <n v="44344"/>
    <n v="5"/>
    <x v="1"/>
  </r>
  <r>
    <n v="11264405"/>
    <n v="36855"/>
    <n v="1"/>
    <x v="4"/>
  </r>
  <r>
    <n v="11264545"/>
    <n v="27987"/>
    <n v="3"/>
    <x v="5"/>
  </r>
  <r>
    <n v="11264548"/>
    <n v="32104"/>
    <n v="11"/>
    <x v="11"/>
  </r>
  <r>
    <n v="11264578"/>
    <n v="38734"/>
    <n v="6"/>
    <x v="5"/>
  </r>
  <r>
    <n v="11264617"/>
    <n v="38943"/>
    <n v="1"/>
    <x v="4"/>
  </r>
  <r>
    <n v="11264619"/>
    <n v="37089"/>
    <n v="2"/>
    <x v="4"/>
  </r>
  <r>
    <n v="11264621"/>
    <n v="31689"/>
    <n v="4"/>
    <x v="0"/>
  </r>
  <r>
    <n v="11264622"/>
    <n v="38943"/>
    <n v="5"/>
    <x v="1"/>
  </r>
  <r>
    <n v="11264679"/>
    <n v="37089"/>
    <n v="4"/>
    <x v="0"/>
  </r>
  <r>
    <n v="11264680"/>
    <n v="44344"/>
    <n v="2"/>
    <x v="4"/>
  </r>
  <r>
    <n v="11264934"/>
    <n v="26108"/>
    <n v="5"/>
    <x v="1"/>
  </r>
  <r>
    <n v="11264983"/>
    <n v="38943"/>
    <n v="3"/>
    <x v="5"/>
  </r>
  <r>
    <n v="11265053"/>
    <n v="38943"/>
    <n v="2"/>
    <x v="4"/>
  </r>
  <r>
    <n v="11265054"/>
    <n v="37089"/>
    <n v="3"/>
    <x v="3"/>
  </r>
  <r>
    <n v="11265071"/>
    <n v="38734"/>
    <n v="3"/>
    <x v="3"/>
  </r>
  <r>
    <n v="11265209"/>
    <n v="38943"/>
    <n v="1"/>
    <x v="4"/>
  </r>
  <r>
    <n v="11265249"/>
    <n v="38734"/>
    <n v="2"/>
    <x v="4"/>
  </r>
  <r>
    <n v="11265516"/>
    <n v="33059"/>
    <n v="1"/>
    <x v="4"/>
  </r>
  <r>
    <n v="11265845"/>
    <n v="27987"/>
    <n v="1"/>
    <x v="4"/>
  </r>
  <r>
    <n v="11266022"/>
    <n v="44344"/>
    <n v="3"/>
    <x v="3"/>
  </r>
  <r>
    <n v="11266046"/>
    <n v="39359"/>
    <n v="4"/>
    <x v="0"/>
  </r>
  <r>
    <n v="11266047"/>
    <n v="39359"/>
    <n v="3"/>
    <x v="3"/>
  </r>
  <r>
    <n v="11266165"/>
    <n v="38943"/>
    <n v="1"/>
    <x v="4"/>
  </r>
  <r>
    <n v="11266166"/>
    <n v="31689"/>
    <n v="1"/>
    <x v="4"/>
  </r>
  <r>
    <n v="11266167"/>
    <n v="31689"/>
    <n v="2"/>
    <x v="4"/>
  </r>
  <r>
    <n v="11266268"/>
    <n v="39359"/>
    <n v="4"/>
    <x v="0"/>
  </r>
  <r>
    <n v="11266551"/>
    <n v="30225"/>
    <n v="12"/>
    <x v="10"/>
  </r>
  <r>
    <n v="11266552"/>
    <n v="35211"/>
    <n v="9"/>
    <x v="9"/>
  </r>
  <r>
    <n v="11266553"/>
    <n v="39359"/>
    <n v="2"/>
    <x v="4"/>
  </r>
  <r>
    <n v="11266561"/>
    <n v="30225"/>
    <n v="11"/>
    <x v="11"/>
  </r>
  <r>
    <n v="11266566"/>
    <n v="33387"/>
    <n v="3"/>
    <x v="5"/>
  </r>
  <r>
    <n v="11266571"/>
    <n v="38734"/>
    <n v="1"/>
    <x v="4"/>
  </r>
  <r>
    <n v="11266575"/>
    <n v="27987"/>
    <n v="4"/>
    <x v="2"/>
  </r>
  <r>
    <n v="11266578"/>
    <n v="27987"/>
    <n v="1"/>
    <x v="4"/>
  </r>
  <r>
    <n v="11266615"/>
    <n v="27987"/>
    <n v="4"/>
    <x v="2"/>
  </r>
  <r>
    <n v="11266618"/>
    <n v="27987"/>
    <n v="1"/>
    <x v="4"/>
  </r>
  <r>
    <n v="11266630"/>
    <n v="35211"/>
    <n v="9"/>
    <x v="9"/>
  </r>
  <r>
    <n v="11266673"/>
    <n v="32104"/>
    <n v="11"/>
    <x v="11"/>
  </r>
  <r>
    <n v="11266702"/>
    <n v="27987"/>
    <n v="3"/>
    <x v="5"/>
  </r>
  <r>
    <n v="11266741"/>
    <n v="38943"/>
    <n v="1"/>
    <x v="4"/>
  </r>
  <r>
    <n v="11266755"/>
    <n v="44344"/>
    <n v="4"/>
    <x v="0"/>
  </r>
  <r>
    <n v="11266824"/>
    <n v="44344"/>
    <n v="2"/>
    <x v="4"/>
  </r>
  <r>
    <n v="11266840"/>
    <n v="37089"/>
    <n v="8"/>
    <x v="8"/>
  </r>
  <r>
    <n v="11266842"/>
    <n v="32104"/>
    <n v="11"/>
    <x v="11"/>
  </r>
  <r>
    <n v="11266845"/>
    <n v="38734"/>
    <n v="1"/>
    <x v="4"/>
  </r>
  <r>
    <n v="11266846"/>
    <n v="44344"/>
    <n v="3"/>
    <x v="5"/>
  </r>
  <r>
    <n v="11266880"/>
    <n v="27987"/>
    <n v="1"/>
    <x v="4"/>
  </r>
  <r>
    <n v="11266905"/>
    <n v="44344"/>
    <n v="5"/>
    <x v="1"/>
  </r>
  <r>
    <n v="11266906"/>
    <n v="37089"/>
    <n v="11"/>
    <x v="11"/>
  </r>
  <r>
    <n v="11266907"/>
    <n v="39359"/>
    <n v="1"/>
    <x v="4"/>
  </r>
  <r>
    <n v="11267029"/>
    <n v="44344"/>
    <n v="3"/>
    <x v="3"/>
  </r>
  <r>
    <n v="11267030"/>
    <n v="44344"/>
    <n v="3"/>
    <x v="3"/>
  </r>
  <r>
    <n v="11267088"/>
    <n v="38734"/>
    <n v="2"/>
    <x v="0"/>
  </r>
  <r>
    <n v="11267119"/>
    <n v="35211"/>
    <n v="10"/>
    <x v="7"/>
  </r>
  <r>
    <n v="11267273"/>
    <n v="34938"/>
    <n v="1"/>
    <x v="4"/>
  </r>
  <r>
    <n v="11267381"/>
    <n v="44092"/>
    <n v="5"/>
    <x v="1"/>
  </r>
  <r>
    <n v="11267532"/>
    <n v="39359"/>
    <n v="4"/>
    <x v="0"/>
  </r>
  <r>
    <n v="11267533"/>
    <n v="39359"/>
    <n v="3"/>
    <x v="3"/>
  </r>
  <r>
    <n v="11267733"/>
    <n v="44344"/>
    <n v="4"/>
    <x v="0"/>
  </r>
  <r>
    <n v="11268063"/>
    <n v="31689"/>
    <n v="4"/>
    <x v="0"/>
  </r>
  <r>
    <n v="11268064"/>
    <n v="38734"/>
    <n v="1"/>
    <x v="4"/>
  </r>
  <r>
    <n v="11268069"/>
    <n v="44344"/>
    <n v="3"/>
    <x v="3"/>
  </r>
  <r>
    <n v="11268417"/>
    <n v="33059"/>
    <n v="1"/>
    <x v="4"/>
  </r>
  <r>
    <n v="11268431"/>
    <n v="37089"/>
    <n v="2"/>
    <x v="4"/>
  </r>
  <r>
    <n v="11268876"/>
    <n v="44344"/>
    <n v="3"/>
    <x v="3"/>
  </r>
  <r>
    <n v="11268938"/>
    <n v="38943"/>
    <n v="2"/>
    <x v="4"/>
  </r>
  <r>
    <n v="11268945"/>
    <n v="44344"/>
    <n v="2"/>
    <x v="0"/>
  </r>
  <r>
    <n v="11268947"/>
    <n v="44344"/>
    <n v="4"/>
    <x v="0"/>
  </r>
  <r>
    <n v="11269015"/>
    <n v="31689"/>
    <n v="4"/>
    <x v="0"/>
  </r>
  <r>
    <n v="11269046"/>
    <n v="20733"/>
    <n v="3"/>
    <x v="3"/>
  </r>
  <r>
    <n v="11269233"/>
    <n v="39359"/>
    <n v="3"/>
    <x v="3"/>
  </r>
  <r>
    <n v="11269242"/>
    <n v="39359"/>
    <n v="3"/>
    <x v="3"/>
  </r>
  <r>
    <n v="11269472"/>
    <n v="35211"/>
    <n v="5"/>
    <x v="1"/>
  </r>
  <r>
    <n v="11269632"/>
    <n v="37089"/>
    <n v="4"/>
    <x v="0"/>
  </r>
  <r>
    <n v="11269633"/>
    <n v="38943"/>
    <n v="2"/>
    <x v="4"/>
  </r>
  <r>
    <n v="11269805"/>
    <n v="38943"/>
    <n v="1"/>
    <x v="4"/>
  </r>
  <r>
    <n v="11269806"/>
    <n v="31689"/>
    <n v="4"/>
    <x v="0"/>
  </r>
  <r>
    <n v="11269807"/>
    <n v="38943"/>
    <n v="5"/>
    <x v="1"/>
  </r>
  <r>
    <n v="11269885"/>
    <n v="39359"/>
    <n v="3"/>
    <x v="3"/>
  </r>
  <r>
    <n v="11269920"/>
    <n v="44344"/>
    <n v="2"/>
    <x v="0"/>
  </r>
  <r>
    <n v="11269921"/>
    <n v="44344"/>
    <n v="3"/>
    <x v="3"/>
  </r>
  <r>
    <n v="11270164"/>
    <n v="42257"/>
    <n v="4"/>
    <x v="2"/>
  </r>
  <r>
    <n v="11270533"/>
    <n v="26108"/>
    <n v="6"/>
    <x v="5"/>
  </r>
  <r>
    <n v="11270668"/>
    <n v="37089"/>
    <n v="7"/>
    <x v="6"/>
  </r>
  <r>
    <n v="11270673"/>
    <n v="44344"/>
    <n v="3"/>
    <x v="3"/>
  </r>
  <r>
    <n v="11270674"/>
    <n v="39359"/>
    <n v="5"/>
    <x v="1"/>
  </r>
  <r>
    <n v="11270675"/>
    <n v="44344"/>
    <n v="4"/>
    <x v="0"/>
  </r>
  <r>
    <n v="11270679"/>
    <n v="39359"/>
    <n v="2"/>
    <x v="4"/>
  </r>
  <r>
    <n v="11270680"/>
    <n v="39359"/>
    <n v="5"/>
    <x v="1"/>
  </r>
  <r>
    <n v="11270686"/>
    <n v="44344"/>
    <n v="3"/>
    <x v="3"/>
  </r>
  <r>
    <n v="11270688"/>
    <n v="32104"/>
    <n v="3"/>
    <x v="3"/>
  </r>
  <r>
    <n v="11270690"/>
    <n v="44344"/>
    <n v="3"/>
    <x v="3"/>
  </r>
  <r>
    <n v="11270693"/>
    <n v="32104"/>
    <n v="3"/>
    <x v="3"/>
  </r>
  <r>
    <n v="11270731"/>
    <n v="44344"/>
    <n v="3"/>
    <x v="3"/>
  </r>
  <r>
    <n v="11270741"/>
    <n v="37089"/>
    <n v="1"/>
    <x v="4"/>
  </r>
  <r>
    <n v="11270743"/>
    <n v="39359"/>
    <n v="1"/>
    <x v="4"/>
  </r>
  <r>
    <n v="11270755"/>
    <n v="35211"/>
    <n v="9"/>
    <x v="9"/>
  </r>
  <r>
    <n v="11270756"/>
    <n v="30225"/>
    <n v="12"/>
    <x v="10"/>
  </r>
  <r>
    <n v="11270757"/>
    <n v="32104"/>
    <n v="9"/>
    <x v="9"/>
  </r>
  <r>
    <n v="11270760"/>
    <n v="38943"/>
    <n v="1"/>
    <x v="4"/>
  </r>
  <r>
    <n v="11270764"/>
    <n v="39359"/>
    <n v="2"/>
    <x v="0"/>
  </r>
  <r>
    <n v="11270770"/>
    <n v="44344"/>
    <n v="2"/>
    <x v="0"/>
  </r>
  <r>
    <n v="11270777"/>
    <n v="44344"/>
    <n v="3"/>
    <x v="3"/>
  </r>
  <r>
    <n v="11270779"/>
    <n v="32104"/>
    <n v="10"/>
    <x v="7"/>
  </r>
  <r>
    <n v="11270818"/>
    <n v="38734"/>
    <n v="2"/>
    <x v="0"/>
  </r>
  <r>
    <n v="11270830"/>
    <n v="44344"/>
    <n v="3"/>
    <x v="3"/>
  </r>
  <r>
    <n v="11270934"/>
    <n v="37089"/>
    <n v="11"/>
    <x v="11"/>
  </r>
  <r>
    <n v="11271029"/>
    <n v="27987"/>
    <n v="2"/>
    <x v="4"/>
  </r>
  <r>
    <n v="11271175"/>
    <n v="38943"/>
    <n v="3"/>
    <x v="3"/>
  </r>
  <r>
    <n v="11271347"/>
    <n v="39359"/>
    <n v="3"/>
    <x v="3"/>
  </r>
  <r>
    <n v="11271349"/>
    <n v="39359"/>
    <n v="3"/>
    <x v="3"/>
  </r>
  <r>
    <n v="11271350"/>
    <n v="39359"/>
    <n v="4"/>
    <x v="0"/>
  </r>
  <r>
    <n v="11271353"/>
    <n v="27987"/>
    <n v="2"/>
    <x v="0"/>
  </r>
  <r>
    <n v="11271354"/>
    <n v="33387"/>
    <n v="2"/>
    <x v="0"/>
  </r>
  <r>
    <n v="11271357"/>
    <n v="27987"/>
    <n v="2"/>
    <x v="0"/>
  </r>
  <r>
    <n v="11271359"/>
    <n v="33387"/>
    <n v="2"/>
    <x v="0"/>
  </r>
  <r>
    <n v="11271361"/>
    <n v="38734"/>
    <n v="1"/>
    <x v="4"/>
  </r>
  <r>
    <n v="11271362"/>
    <n v="39359"/>
    <n v="2"/>
    <x v="4"/>
  </r>
  <r>
    <n v="11271363"/>
    <n v="27987"/>
    <n v="1"/>
    <x v="4"/>
  </r>
  <r>
    <n v="11271364"/>
    <n v="27987"/>
    <n v="4"/>
    <x v="2"/>
  </r>
  <r>
    <n v="11271365"/>
    <n v="27987"/>
    <n v="2"/>
    <x v="0"/>
  </r>
  <r>
    <n v="11271366"/>
    <n v="39359"/>
    <n v="3"/>
    <x v="3"/>
  </r>
  <r>
    <n v="11271367"/>
    <n v="35211"/>
    <n v="9"/>
    <x v="9"/>
  </r>
  <r>
    <n v="11271368"/>
    <n v="27987"/>
    <n v="1"/>
    <x v="4"/>
  </r>
  <r>
    <n v="11271370"/>
    <n v="39359"/>
    <n v="3"/>
    <x v="3"/>
  </r>
  <r>
    <n v="11271371"/>
    <n v="27987"/>
    <n v="2"/>
    <x v="0"/>
  </r>
  <r>
    <n v="11271389"/>
    <n v="33387"/>
    <n v="3"/>
    <x v="5"/>
  </r>
  <r>
    <n v="11271421"/>
    <n v="44344"/>
    <n v="2"/>
    <x v="4"/>
  </r>
  <r>
    <n v="11271523"/>
    <n v="27987"/>
    <n v="1"/>
    <x v="4"/>
  </r>
  <r>
    <n v="11271957"/>
    <n v="37089"/>
    <n v="2"/>
    <x v="4"/>
  </r>
  <r>
    <n v="11271993"/>
    <n v="35211"/>
    <n v="9"/>
    <x v="9"/>
  </r>
  <r>
    <n v="11271996"/>
    <n v="30225"/>
    <n v="12"/>
    <x v="10"/>
  </r>
  <r>
    <n v="11271997"/>
    <n v="32104"/>
    <n v="9"/>
    <x v="9"/>
  </r>
  <r>
    <n v="11272001"/>
    <n v="32104"/>
    <n v="10"/>
    <x v="7"/>
  </r>
  <r>
    <n v="11272143"/>
    <n v="44344"/>
    <n v="4"/>
    <x v="0"/>
  </r>
  <r>
    <n v="11272226"/>
    <n v="39359"/>
    <n v="5"/>
    <x v="1"/>
  </r>
  <r>
    <n v="11272266"/>
    <n v="39359"/>
    <n v="2"/>
    <x v="4"/>
  </r>
  <r>
    <n v="11272412"/>
    <n v="44092"/>
    <n v="3"/>
    <x v="3"/>
  </r>
  <r>
    <n v="11272426"/>
    <n v="30225"/>
    <n v="12"/>
    <x v="10"/>
  </r>
  <r>
    <n v="11272427"/>
    <n v="35211"/>
    <n v="9"/>
    <x v="9"/>
  </r>
  <r>
    <n v="11272431"/>
    <n v="32104"/>
    <n v="9"/>
    <x v="9"/>
  </r>
  <r>
    <n v="11272890"/>
    <n v="38943"/>
    <n v="2"/>
    <x v="4"/>
  </r>
  <r>
    <n v="11272892"/>
    <n v="38943"/>
    <n v="3"/>
    <x v="3"/>
  </r>
  <r>
    <n v="11272951"/>
    <n v="38691"/>
    <n v="4"/>
    <x v="0"/>
  </r>
  <r>
    <n v="11272996"/>
    <n v="38691"/>
    <n v="3"/>
    <x v="3"/>
  </r>
  <r>
    <n v="11273016"/>
    <n v="38691"/>
    <n v="3"/>
    <x v="3"/>
  </r>
  <r>
    <n v="11273017"/>
    <n v="44092"/>
    <n v="4"/>
    <x v="0"/>
  </r>
  <r>
    <n v="11273069"/>
    <n v="44344"/>
    <n v="3"/>
    <x v="3"/>
  </r>
  <r>
    <n v="11273142"/>
    <n v="27987"/>
    <n v="4"/>
    <x v="0"/>
  </r>
  <r>
    <n v="11273238"/>
    <n v="37089"/>
    <n v="1"/>
    <x v="4"/>
  </r>
  <r>
    <n v="11273460"/>
    <n v="31480"/>
    <n v="4"/>
    <x v="0"/>
  </r>
  <r>
    <n v="11273495"/>
    <n v="38734"/>
    <n v="1"/>
    <x v="4"/>
  </r>
  <r>
    <n v="11273496"/>
    <n v="31480"/>
    <n v="4"/>
    <x v="0"/>
  </r>
  <r>
    <n v="11273497"/>
    <n v="38943"/>
    <n v="5"/>
    <x v="1"/>
  </r>
  <r>
    <n v="11273876"/>
    <n v="38734"/>
    <n v="1"/>
    <x v="4"/>
  </r>
  <r>
    <n v="11274205"/>
    <n v="38943"/>
    <n v="1"/>
    <x v="4"/>
  </r>
  <r>
    <n v="11274563"/>
    <n v="32104"/>
    <n v="11"/>
    <x v="11"/>
  </r>
  <r>
    <n v="11274569"/>
    <n v="32104"/>
    <n v="10"/>
    <x v="7"/>
  </r>
  <r>
    <n v="11274600"/>
    <n v="33387"/>
    <n v="2"/>
    <x v="0"/>
  </r>
  <r>
    <n v="11274603"/>
    <n v="27987"/>
    <n v="2"/>
    <x v="0"/>
  </r>
  <r>
    <n v="11274606"/>
    <n v="27987"/>
    <n v="3"/>
    <x v="5"/>
  </r>
  <r>
    <n v="11274645"/>
    <n v="37089"/>
    <n v="11"/>
    <x v="11"/>
  </r>
  <r>
    <n v="11274646"/>
    <n v="37089"/>
    <n v="9"/>
    <x v="9"/>
  </r>
  <r>
    <n v="11274753"/>
    <n v="37089"/>
    <n v="12"/>
    <x v="10"/>
  </r>
  <r>
    <n v="11274755"/>
    <n v="38734"/>
    <n v="3"/>
    <x v="5"/>
  </r>
  <r>
    <n v="11274756"/>
    <n v="32104"/>
    <n v="8"/>
    <x v="8"/>
  </r>
  <r>
    <n v="11274868"/>
    <n v="38943"/>
    <n v="1"/>
    <x v="4"/>
  </r>
  <r>
    <n v="11275045"/>
    <n v="37089"/>
    <n v="10"/>
    <x v="7"/>
  </r>
  <r>
    <n v="11275078"/>
    <n v="28074"/>
    <n v="16"/>
    <x v="8"/>
  </r>
  <r>
    <n v="11275079"/>
    <n v="37089"/>
    <n v="12"/>
    <x v="10"/>
  </r>
  <r>
    <n v="11275090"/>
    <n v="39359"/>
    <n v="5"/>
    <x v="1"/>
  </r>
  <r>
    <n v="11275091"/>
    <n v="44344"/>
    <n v="2"/>
    <x v="4"/>
  </r>
  <r>
    <n v="11275094"/>
    <n v="39359"/>
    <n v="2"/>
    <x v="4"/>
  </r>
  <r>
    <n v="11275142"/>
    <n v="27987"/>
    <n v="1"/>
    <x v="4"/>
  </r>
  <r>
    <n v="11275143"/>
    <n v="39359"/>
    <n v="4"/>
    <x v="2"/>
  </r>
  <r>
    <n v="11275144"/>
    <n v="38943"/>
    <n v="1"/>
    <x v="4"/>
  </r>
  <r>
    <n v="11275147"/>
    <n v="39359"/>
    <n v="3"/>
    <x v="3"/>
  </r>
  <r>
    <n v="11275219"/>
    <n v="44344"/>
    <n v="2"/>
    <x v="4"/>
  </r>
  <r>
    <n v="11275791"/>
    <n v="44344"/>
    <n v="2"/>
    <x v="0"/>
  </r>
  <r>
    <n v="11275796"/>
    <n v="38734"/>
    <n v="2"/>
    <x v="4"/>
  </r>
  <r>
    <n v="11275900"/>
    <n v="37089"/>
    <n v="9"/>
    <x v="9"/>
  </r>
  <r>
    <n v="11275902"/>
    <n v="44344"/>
    <n v="3"/>
    <x v="5"/>
  </r>
  <r>
    <n v="11276015"/>
    <n v="38734"/>
    <n v="1"/>
    <x v="4"/>
  </r>
  <r>
    <n v="11276016"/>
    <n v="44344"/>
    <n v="3"/>
    <x v="5"/>
  </r>
  <r>
    <n v="11276454"/>
    <n v="38734"/>
    <n v="3"/>
    <x v="3"/>
  </r>
  <r>
    <n v="11276473"/>
    <n v="29601"/>
    <n v="2"/>
    <x v="4"/>
  </r>
  <r>
    <n v="11276502"/>
    <n v="37089"/>
    <n v="1"/>
    <x v="4"/>
  </r>
  <r>
    <n v="11276595"/>
    <n v="38734"/>
    <n v="1"/>
    <x v="4"/>
  </r>
  <r>
    <n v="11276597"/>
    <n v="31480"/>
    <n v="4"/>
    <x v="0"/>
  </r>
  <r>
    <n v="11276598"/>
    <n v="38943"/>
    <n v="5"/>
    <x v="1"/>
  </r>
  <r>
    <n v="11277220"/>
    <n v="37089"/>
    <n v="3"/>
    <x v="3"/>
  </r>
  <r>
    <n v="11277222"/>
    <n v="37089"/>
    <n v="2"/>
    <x v="0"/>
  </r>
  <r>
    <n v="11277281"/>
    <n v="37089"/>
    <n v="1"/>
    <x v="4"/>
  </r>
  <r>
    <n v="11277287"/>
    <n v="44344"/>
    <n v="4"/>
    <x v="0"/>
  </r>
  <r>
    <n v="11277315"/>
    <n v="37089"/>
    <n v="3"/>
    <x v="3"/>
  </r>
  <r>
    <n v="11277317"/>
    <n v="37089"/>
    <n v="2"/>
    <x v="0"/>
  </r>
  <r>
    <n v="11277326"/>
    <n v="39359"/>
    <n v="3"/>
    <x v="3"/>
  </r>
  <r>
    <n v="11277328"/>
    <n v="32104"/>
    <n v="4"/>
    <x v="0"/>
  </r>
  <r>
    <n v="11277375"/>
    <n v="44344"/>
    <n v="3"/>
    <x v="3"/>
  </r>
  <r>
    <n v="11277389"/>
    <n v="44344"/>
    <n v="4"/>
    <x v="0"/>
  </r>
  <r>
    <n v="11277409"/>
    <n v="44344"/>
    <n v="4"/>
    <x v="0"/>
  </r>
  <r>
    <n v="11277411"/>
    <n v="20733"/>
    <n v="6"/>
    <x v="5"/>
  </r>
  <r>
    <n v="11277470"/>
    <n v="38943"/>
    <n v="1"/>
    <x v="4"/>
  </r>
  <r>
    <n v="11277632"/>
    <n v="32104"/>
    <n v="5"/>
    <x v="1"/>
  </r>
  <r>
    <n v="11277698"/>
    <n v="32104"/>
    <n v="9"/>
    <x v="9"/>
  </r>
  <r>
    <n v="11277705"/>
    <n v="32104"/>
    <n v="3"/>
    <x v="3"/>
  </r>
  <r>
    <n v="11277707"/>
    <n v="44344"/>
    <n v="3"/>
    <x v="3"/>
  </r>
  <r>
    <n v="11277863"/>
    <n v="37089"/>
    <n v="5"/>
    <x v="1"/>
  </r>
  <r>
    <n v="11277864"/>
    <n v="44344"/>
    <n v="3"/>
    <x v="5"/>
  </r>
  <r>
    <n v="11277865"/>
    <n v="44344"/>
    <n v="3"/>
    <x v="3"/>
  </r>
  <r>
    <n v="11277866"/>
    <n v="44344"/>
    <n v="1"/>
    <x v="4"/>
  </r>
  <r>
    <n v="11277882"/>
    <n v="32104"/>
    <n v="11"/>
    <x v="11"/>
  </r>
  <r>
    <n v="11277883"/>
    <n v="44344"/>
    <n v="1"/>
    <x v="4"/>
  </r>
  <r>
    <n v="11277884"/>
    <n v="44344"/>
    <n v="3"/>
    <x v="5"/>
  </r>
  <r>
    <n v="11277891"/>
    <n v="39359"/>
    <n v="4"/>
    <x v="2"/>
  </r>
  <r>
    <n v="11277893"/>
    <n v="39359"/>
    <n v="1"/>
    <x v="4"/>
  </r>
  <r>
    <n v="11277911"/>
    <n v="27987"/>
    <n v="2"/>
    <x v="0"/>
  </r>
  <r>
    <n v="11277917"/>
    <n v="37089"/>
    <n v="9"/>
    <x v="9"/>
  </r>
  <r>
    <n v="11277918"/>
    <n v="37089"/>
    <n v="8"/>
    <x v="8"/>
  </r>
  <r>
    <n v="11277919"/>
    <n v="37089"/>
    <n v="8"/>
    <x v="8"/>
  </r>
  <r>
    <n v="11278018"/>
    <n v="32104"/>
    <n v="9"/>
    <x v="9"/>
  </r>
  <r>
    <n v="11278019"/>
    <n v="39359"/>
    <n v="4"/>
    <x v="2"/>
  </r>
  <r>
    <n v="11278103"/>
    <n v="44344"/>
    <n v="1"/>
    <x v="4"/>
  </r>
  <r>
    <n v="11278104"/>
    <n v="44344"/>
    <n v="3"/>
    <x v="5"/>
  </r>
  <r>
    <n v="11278122"/>
    <n v="37089"/>
    <n v="9"/>
    <x v="9"/>
  </r>
  <r>
    <n v="11278123"/>
    <n v="37089"/>
    <n v="11"/>
    <x v="11"/>
  </r>
  <r>
    <n v="11278127"/>
    <n v="38734"/>
    <n v="2"/>
    <x v="0"/>
  </r>
  <r>
    <n v="11278128"/>
    <n v="37089"/>
    <n v="2"/>
    <x v="0"/>
  </r>
  <r>
    <n v="11278136"/>
    <n v="44344"/>
    <n v="2"/>
    <x v="0"/>
  </r>
  <r>
    <n v="11278200"/>
    <n v="37089"/>
    <n v="2"/>
    <x v="0"/>
  </r>
  <r>
    <n v="11278207"/>
    <n v="32104"/>
    <n v="10"/>
    <x v="7"/>
  </r>
  <r>
    <n v="11278263"/>
    <n v="36838"/>
    <n v="10"/>
    <x v="7"/>
  </r>
  <r>
    <n v="11278308"/>
    <n v="44344"/>
    <n v="5"/>
    <x v="1"/>
  </r>
  <r>
    <n v="11278390"/>
    <n v="20733"/>
    <n v="4"/>
    <x v="0"/>
  </r>
  <r>
    <n v="11278437"/>
    <n v="33387"/>
    <n v="3"/>
    <x v="3"/>
  </r>
  <r>
    <n v="11278928"/>
    <n v="38734"/>
    <n v="1"/>
    <x v="4"/>
  </r>
  <r>
    <n v="11278929"/>
    <n v="39359"/>
    <n v="2"/>
    <x v="0"/>
  </r>
  <r>
    <n v="11278993"/>
    <n v="44344"/>
    <n v="3"/>
    <x v="5"/>
  </r>
  <r>
    <n v="11278994"/>
    <n v="38734"/>
    <n v="1"/>
    <x v="4"/>
  </r>
  <r>
    <n v="11279237"/>
    <n v="39359"/>
    <n v="5"/>
    <x v="1"/>
  </r>
  <r>
    <n v="11279480"/>
    <n v="39359"/>
    <n v="3"/>
    <x v="3"/>
  </r>
  <r>
    <n v="11279484"/>
    <n v="31437"/>
    <n v="2"/>
    <x v="4"/>
  </r>
  <r>
    <n v="11279657"/>
    <n v="38734"/>
    <n v="4"/>
    <x v="2"/>
  </r>
  <r>
    <n v="11279673"/>
    <n v="27987"/>
    <n v="2"/>
    <x v="4"/>
  </r>
  <r>
    <n v="11279898"/>
    <n v="30225"/>
    <n v="12"/>
    <x v="10"/>
  </r>
  <r>
    <n v="11279907"/>
    <n v="27987"/>
    <n v="5"/>
    <x v="1"/>
  </r>
  <r>
    <n v="11279909"/>
    <n v="39359"/>
    <n v="4"/>
    <x v="2"/>
  </r>
  <r>
    <n v="11279926"/>
    <n v="44344"/>
    <n v="1"/>
    <x v="4"/>
  </r>
  <r>
    <n v="11279928"/>
    <n v="38734"/>
    <n v="2"/>
    <x v="4"/>
  </r>
  <r>
    <n v="11279929"/>
    <n v="32104"/>
    <n v="9"/>
    <x v="9"/>
  </r>
  <r>
    <n v="11280004"/>
    <n v="32104"/>
    <n v="9"/>
    <x v="9"/>
  </r>
  <r>
    <n v="11280005"/>
    <n v="27987"/>
    <n v="2"/>
    <x v="4"/>
  </r>
  <r>
    <n v="11280006"/>
    <n v="39359"/>
    <n v="1"/>
    <x v="4"/>
  </r>
  <r>
    <n v="11280014"/>
    <n v="32104"/>
    <n v="9"/>
    <x v="9"/>
  </r>
  <r>
    <n v="11280015"/>
    <n v="27987"/>
    <n v="5"/>
    <x v="1"/>
  </r>
  <r>
    <n v="11280017"/>
    <n v="39359"/>
    <n v="4"/>
    <x v="2"/>
  </r>
  <r>
    <n v="11280022"/>
    <n v="32104"/>
    <n v="9"/>
    <x v="9"/>
  </r>
  <r>
    <n v="11280023"/>
    <n v="27987"/>
    <n v="5"/>
    <x v="1"/>
  </r>
  <r>
    <n v="11280024"/>
    <n v="39359"/>
    <n v="4"/>
    <x v="2"/>
  </r>
  <r>
    <n v="11280180"/>
    <n v="27987"/>
    <n v="5"/>
    <x v="1"/>
  </r>
  <r>
    <n v="11280181"/>
    <n v="32104"/>
    <n v="9"/>
    <x v="9"/>
  </r>
  <r>
    <n v="11280223"/>
    <n v="44344"/>
    <n v="2"/>
    <x v="0"/>
  </r>
  <r>
    <n v="11280226"/>
    <n v="38734"/>
    <n v="1"/>
    <x v="4"/>
  </r>
  <r>
    <n v="11280227"/>
    <n v="37089"/>
    <n v="9"/>
    <x v="9"/>
  </r>
  <r>
    <n v="11280229"/>
    <n v="27987"/>
    <n v="4"/>
    <x v="2"/>
  </r>
  <r>
    <n v="11280232"/>
    <n v="35211"/>
    <n v="8"/>
    <x v="2"/>
  </r>
  <r>
    <n v="11280235"/>
    <n v="27987"/>
    <n v="1"/>
    <x v="4"/>
  </r>
  <r>
    <n v="11280239"/>
    <n v="32104"/>
    <n v="8"/>
    <x v="2"/>
  </r>
  <r>
    <n v="11280240"/>
    <n v="37089"/>
    <n v="9"/>
    <x v="9"/>
  </r>
  <r>
    <n v="11280241"/>
    <n v="32104"/>
    <n v="8"/>
    <x v="2"/>
  </r>
  <r>
    <n v="11280243"/>
    <n v="32104"/>
    <n v="9"/>
    <x v="9"/>
  </r>
  <r>
    <n v="11280244"/>
    <n v="32104"/>
    <n v="8"/>
    <x v="2"/>
  </r>
  <r>
    <n v="11280245"/>
    <n v="33059"/>
    <n v="8"/>
    <x v="2"/>
  </r>
  <r>
    <n v="11280246"/>
    <n v="30225"/>
    <n v="11"/>
    <x v="11"/>
  </r>
  <r>
    <n v="11280254"/>
    <n v="27987"/>
    <n v="2"/>
    <x v="0"/>
  </r>
  <r>
    <n v="11280271"/>
    <n v="39359"/>
    <n v="2"/>
    <x v="0"/>
  </r>
  <r>
    <n v="11280280"/>
    <n v="44344"/>
    <n v="5"/>
    <x v="1"/>
  </r>
  <r>
    <n v="11280284"/>
    <n v="44344"/>
    <n v="5"/>
    <x v="1"/>
  </r>
  <r>
    <n v="11280287"/>
    <n v="44344"/>
    <n v="5"/>
    <x v="1"/>
  </r>
  <r>
    <n v="11280292"/>
    <n v="44344"/>
    <n v="5"/>
    <x v="1"/>
  </r>
  <r>
    <n v="11280294"/>
    <n v="44344"/>
    <n v="5"/>
    <x v="1"/>
  </r>
  <r>
    <n v="11280299"/>
    <n v="44344"/>
    <n v="5"/>
    <x v="1"/>
  </r>
  <r>
    <n v="11280307"/>
    <n v="44344"/>
    <n v="5"/>
    <x v="1"/>
  </r>
  <r>
    <n v="11280310"/>
    <n v="44344"/>
    <n v="5"/>
    <x v="1"/>
  </r>
  <r>
    <n v="11280315"/>
    <n v="44344"/>
    <n v="5"/>
    <x v="1"/>
  </r>
  <r>
    <n v="11280320"/>
    <n v="44136"/>
    <n v="2"/>
    <x v="0"/>
  </r>
  <r>
    <n v="11280321"/>
    <n v="44344"/>
    <n v="5"/>
    <x v="1"/>
  </r>
  <r>
    <n v="11280322"/>
    <n v="44344"/>
    <n v="5"/>
    <x v="1"/>
  </r>
  <r>
    <n v="11280422"/>
    <n v="42464"/>
    <n v="6"/>
    <x v="5"/>
  </r>
  <r>
    <n v="11280423"/>
    <n v="27987"/>
    <n v="1"/>
    <x v="4"/>
  </r>
  <r>
    <n v="11280632"/>
    <n v="30225"/>
    <n v="12"/>
    <x v="10"/>
  </r>
  <r>
    <n v="11280633"/>
    <n v="27987"/>
    <n v="5"/>
    <x v="1"/>
  </r>
  <r>
    <n v="11280634"/>
    <n v="39359"/>
    <n v="4"/>
    <x v="2"/>
  </r>
  <r>
    <n v="11280640"/>
    <n v="20733"/>
    <n v="4"/>
    <x v="0"/>
  </r>
  <r>
    <n v="11280944"/>
    <n v="37089"/>
    <n v="4"/>
    <x v="0"/>
  </r>
  <r>
    <n v="11280947"/>
    <n v="44344"/>
    <n v="4"/>
    <x v="0"/>
  </r>
  <r>
    <n v="11280948"/>
    <n v="38734"/>
    <n v="2"/>
    <x v="0"/>
  </r>
  <r>
    <n v="11280952"/>
    <n v="32104"/>
    <n v="10"/>
    <x v="7"/>
  </r>
  <r>
    <n v="11280953"/>
    <n v="44344"/>
    <n v="4"/>
    <x v="0"/>
  </r>
  <r>
    <n v="11280955"/>
    <n v="39359"/>
    <n v="2"/>
    <x v="0"/>
  </r>
  <r>
    <n v="11280973"/>
    <n v="44344"/>
    <n v="3"/>
    <x v="3"/>
  </r>
  <r>
    <n v="11280975"/>
    <n v="44344"/>
    <n v="6"/>
    <x v="5"/>
  </r>
  <r>
    <n v="11281030"/>
    <n v="44344"/>
    <n v="3"/>
    <x v="3"/>
  </r>
  <r>
    <n v="11281032"/>
    <n v="44344"/>
    <n v="5"/>
    <x v="1"/>
  </r>
  <r>
    <n v="11281670"/>
    <n v="27987"/>
    <n v="5"/>
    <x v="1"/>
  </r>
  <r>
    <n v="11281681"/>
    <n v="44344"/>
    <n v="6"/>
    <x v="5"/>
  </r>
  <r>
    <n v="11281696"/>
    <n v="27987"/>
    <n v="5"/>
    <x v="1"/>
  </r>
  <r>
    <n v="11281721"/>
    <n v="26108"/>
    <n v="7"/>
    <x v="6"/>
  </r>
  <r>
    <n v="11281737"/>
    <n v="38734"/>
    <n v="1"/>
    <x v="4"/>
  </r>
  <r>
    <n v="11281798"/>
    <n v="27987"/>
    <n v="5"/>
    <x v="1"/>
  </r>
  <r>
    <n v="11281815"/>
    <n v="27987"/>
    <n v="5"/>
    <x v="1"/>
  </r>
  <r>
    <n v="11281866"/>
    <n v="44344"/>
    <n v="6"/>
    <x v="5"/>
  </r>
  <r>
    <n v="11281962"/>
    <n v="38943"/>
    <n v="2"/>
    <x v="4"/>
  </r>
  <r>
    <n v="11281964"/>
    <n v="31480"/>
    <n v="4"/>
    <x v="0"/>
  </r>
  <r>
    <n v="11281965"/>
    <n v="38943"/>
    <n v="5"/>
    <x v="1"/>
  </r>
  <r>
    <n v="11281968"/>
    <n v="37089"/>
    <n v="3"/>
    <x v="3"/>
  </r>
  <r>
    <n v="11281972"/>
    <n v="37089"/>
    <n v="3"/>
    <x v="3"/>
  </r>
  <r>
    <n v="11281974"/>
    <n v="38734"/>
    <n v="2"/>
    <x v="4"/>
  </r>
  <r>
    <n v="11282297"/>
    <n v="44344"/>
    <n v="6"/>
    <x v="5"/>
  </r>
  <r>
    <n v="11282298"/>
    <n v="44344"/>
    <n v="3"/>
    <x v="3"/>
  </r>
  <r>
    <n v="11282752"/>
    <n v="44344"/>
    <n v="3"/>
    <x v="5"/>
  </r>
  <r>
    <n v="11282938"/>
    <n v="44344"/>
    <n v="3"/>
    <x v="3"/>
  </r>
  <r>
    <n v="11282944"/>
    <n v="37089"/>
    <n v="6"/>
    <x v="5"/>
  </r>
  <r>
    <n v="11282947"/>
    <n v="44344"/>
    <n v="6"/>
    <x v="5"/>
  </r>
  <r>
    <n v="11282949"/>
    <n v="37089"/>
    <n v="6"/>
    <x v="5"/>
  </r>
  <r>
    <n v="11282952"/>
    <n v="44344"/>
    <n v="6"/>
    <x v="5"/>
  </r>
  <r>
    <n v="11282956"/>
    <n v="37089"/>
    <n v="3"/>
    <x v="3"/>
  </r>
  <r>
    <n v="11282963"/>
    <n v="44344"/>
    <n v="6"/>
    <x v="5"/>
  </r>
  <r>
    <n v="11282986"/>
    <n v="38691"/>
    <n v="3"/>
    <x v="5"/>
  </r>
  <r>
    <n v="11283038"/>
    <n v="38734"/>
    <n v="1"/>
    <x v="4"/>
  </r>
  <r>
    <n v="11283039"/>
    <n v="38734"/>
    <n v="4"/>
    <x v="0"/>
  </r>
  <r>
    <n v="11283237"/>
    <n v="44344"/>
    <n v="1"/>
    <x v="4"/>
  </r>
  <r>
    <n v="11283410"/>
    <n v="36855"/>
    <n v="4"/>
    <x v="2"/>
  </r>
  <r>
    <n v="11283509"/>
    <n v="44344"/>
    <n v="3"/>
    <x v="3"/>
  </r>
  <r>
    <n v="11283514"/>
    <n v="44092"/>
    <n v="1"/>
    <x v="4"/>
  </r>
  <r>
    <n v="11283515"/>
    <n v="38734"/>
    <n v="4"/>
    <x v="0"/>
  </r>
  <r>
    <n v="11283598"/>
    <n v="44344"/>
    <n v="4"/>
    <x v="0"/>
  </r>
  <r>
    <n v="11283603"/>
    <n v="35211"/>
    <n v="9"/>
    <x v="9"/>
  </r>
  <r>
    <n v="11283605"/>
    <n v="37089"/>
    <n v="11"/>
    <x v="11"/>
  </r>
  <r>
    <n v="11284234"/>
    <n v="44344"/>
    <n v="4"/>
    <x v="2"/>
  </r>
  <r>
    <n v="11284245"/>
    <n v="38734"/>
    <n v="5"/>
    <x v="1"/>
  </r>
  <r>
    <n v="11284246"/>
    <n v="38734"/>
    <n v="5"/>
    <x v="1"/>
  </r>
  <r>
    <n v="11284247"/>
    <n v="44344"/>
    <n v="2"/>
    <x v="0"/>
  </r>
  <r>
    <n v="11284252"/>
    <n v="27987"/>
    <n v="1"/>
    <x v="4"/>
  </r>
  <r>
    <n v="11284254"/>
    <n v="38734"/>
    <n v="5"/>
    <x v="1"/>
  </r>
  <r>
    <n v="11284262"/>
    <n v="38734"/>
    <n v="5"/>
    <x v="1"/>
  </r>
  <r>
    <n v="11284263"/>
    <n v="38734"/>
    <n v="5"/>
    <x v="1"/>
  </r>
  <r>
    <n v="11284269"/>
    <n v="28074"/>
    <n v="16"/>
    <x v="8"/>
  </r>
  <r>
    <n v="11284274"/>
    <n v="27987"/>
    <n v="1"/>
    <x v="4"/>
  </r>
  <r>
    <n v="11284280"/>
    <n v="37089"/>
    <n v="12"/>
    <x v="10"/>
  </r>
  <r>
    <n v="11284294"/>
    <n v="32104"/>
    <n v="9"/>
    <x v="9"/>
  </r>
  <r>
    <n v="11284301"/>
    <n v="38734"/>
    <n v="2"/>
    <x v="4"/>
  </r>
  <r>
    <n v="11284303"/>
    <n v="32104"/>
    <n v="9"/>
    <x v="9"/>
  </r>
  <r>
    <n v="11284304"/>
    <n v="44344"/>
    <n v="1"/>
    <x v="4"/>
  </r>
  <r>
    <n v="11284312"/>
    <n v="33059"/>
    <n v="9"/>
    <x v="9"/>
  </r>
  <r>
    <n v="11284313"/>
    <n v="38734"/>
    <n v="2"/>
    <x v="4"/>
  </r>
  <r>
    <n v="11284314"/>
    <n v="44344"/>
    <n v="1"/>
    <x v="4"/>
  </r>
  <r>
    <n v="11284319"/>
    <n v="37089"/>
    <n v="2"/>
    <x v="0"/>
  </r>
  <r>
    <n v="11284322"/>
    <n v="44344"/>
    <n v="2"/>
    <x v="0"/>
  </r>
  <r>
    <n v="11284326"/>
    <n v="44344"/>
    <n v="1"/>
    <x v="4"/>
  </r>
  <r>
    <n v="11284331"/>
    <n v="44344"/>
    <n v="1"/>
    <x v="4"/>
  </r>
  <r>
    <n v="11284334"/>
    <n v="32104"/>
    <n v="9"/>
    <x v="9"/>
  </r>
  <r>
    <n v="11284413"/>
    <n v="38734"/>
    <n v="2"/>
    <x v="4"/>
  </r>
  <r>
    <n v="11284454"/>
    <n v="44344"/>
    <n v="3"/>
    <x v="3"/>
  </r>
  <r>
    <n v="11285104"/>
    <n v="44344"/>
    <n v="5"/>
    <x v="1"/>
  </r>
  <r>
    <n v="11285113"/>
    <n v="38734"/>
    <n v="3"/>
    <x v="3"/>
  </r>
  <r>
    <n v="11285117"/>
    <n v="37089"/>
    <n v="3"/>
    <x v="3"/>
  </r>
  <r>
    <n v="11285122"/>
    <n v="42464"/>
    <n v="3"/>
    <x v="3"/>
  </r>
  <r>
    <n v="11285174"/>
    <n v="38734"/>
    <n v="2"/>
    <x v="4"/>
  </r>
  <r>
    <n v="11285176"/>
    <n v="37089"/>
    <n v="3"/>
    <x v="3"/>
  </r>
  <r>
    <n v="11285184"/>
    <n v="37089"/>
    <n v="4"/>
    <x v="0"/>
  </r>
  <r>
    <n v="11285185"/>
    <n v="44344"/>
    <n v="4"/>
    <x v="0"/>
  </r>
  <r>
    <n v="11285187"/>
    <n v="31480"/>
    <n v="1"/>
    <x v="4"/>
  </r>
  <r>
    <n v="11285188"/>
    <n v="31480"/>
    <n v="5"/>
    <x v="1"/>
  </r>
  <r>
    <n v="11285289"/>
    <n v="44344"/>
    <n v="3"/>
    <x v="3"/>
  </r>
  <r>
    <n v="11285355"/>
    <n v="31480"/>
    <n v="4"/>
    <x v="0"/>
  </r>
  <r>
    <n v="11285434"/>
    <n v="31689"/>
    <n v="2"/>
    <x v="0"/>
  </r>
  <r>
    <n v="11285435"/>
    <n v="31480"/>
    <n v="3"/>
    <x v="3"/>
  </r>
  <r>
    <n v="11285475"/>
    <n v="37089"/>
    <n v="2"/>
    <x v="0"/>
  </r>
  <r>
    <n v="11285508"/>
    <n v="37089"/>
    <n v="2"/>
    <x v="0"/>
  </r>
  <r>
    <n v="11285528"/>
    <n v="37089"/>
    <n v="2"/>
    <x v="0"/>
  </r>
  <r>
    <n v="11285571"/>
    <n v="38734"/>
    <n v="3"/>
    <x v="3"/>
  </r>
  <r>
    <n v="11285866"/>
    <n v="38734"/>
    <n v="2"/>
    <x v="4"/>
  </r>
  <r>
    <n v="11285868"/>
    <n v="32104"/>
    <n v="9"/>
    <x v="9"/>
  </r>
  <r>
    <n v="11285969"/>
    <n v="44344"/>
    <n v="2"/>
    <x v="0"/>
  </r>
  <r>
    <n v="11286270"/>
    <n v="44344"/>
    <n v="3"/>
    <x v="5"/>
  </r>
  <r>
    <n v="11286546"/>
    <n v="38734"/>
    <n v="4"/>
    <x v="0"/>
  </r>
  <r>
    <n v="11286771"/>
    <n v="27987"/>
    <n v="4"/>
    <x v="2"/>
  </r>
  <r>
    <n v="11286773"/>
    <n v="27987"/>
    <n v="4"/>
    <x v="2"/>
  </r>
  <r>
    <n v="11286776"/>
    <n v="27987"/>
    <n v="4"/>
    <x v="2"/>
  </r>
  <r>
    <n v="11286777"/>
    <n v="27987"/>
    <n v="4"/>
    <x v="2"/>
  </r>
  <r>
    <n v="11286779"/>
    <n v="27987"/>
    <n v="4"/>
    <x v="2"/>
  </r>
  <r>
    <n v="11286785"/>
    <n v="38943"/>
    <n v="3"/>
    <x v="3"/>
  </r>
  <r>
    <n v="11286794"/>
    <n v="38943"/>
    <n v="3"/>
    <x v="3"/>
  </r>
  <r>
    <n v="11286981"/>
    <n v="39359"/>
    <n v="4"/>
    <x v="2"/>
  </r>
  <r>
    <n v="11286982"/>
    <n v="44344"/>
    <n v="1"/>
    <x v="4"/>
  </r>
  <r>
    <n v="11286983"/>
    <n v="39359"/>
    <n v="1"/>
    <x v="4"/>
  </r>
  <r>
    <n v="11286988"/>
    <n v="37089"/>
    <n v="10"/>
    <x v="7"/>
  </r>
  <r>
    <n v="11286990"/>
    <n v="44344"/>
    <n v="1"/>
    <x v="4"/>
  </r>
  <r>
    <n v="11286992"/>
    <n v="37089"/>
    <n v="2"/>
    <x v="0"/>
  </r>
  <r>
    <n v="11286998"/>
    <n v="37089"/>
    <n v="10"/>
    <x v="7"/>
  </r>
  <r>
    <n v="11287006"/>
    <n v="37089"/>
    <n v="10"/>
    <x v="7"/>
  </r>
  <r>
    <n v="11287008"/>
    <n v="27987"/>
    <n v="2"/>
    <x v="4"/>
  </r>
  <r>
    <n v="11287011"/>
    <n v="37089"/>
    <n v="10"/>
    <x v="7"/>
  </r>
  <r>
    <n v="11287013"/>
    <n v="27987"/>
    <n v="2"/>
    <x v="4"/>
  </r>
  <r>
    <n v="11287015"/>
    <n v="39359"/>
    <n v="5"/>
    <x v="1"/>
  </r>
  <r>
    <n v="11287017"/>
    <n v="38943"/>
    <n v="2"/>
    <x v="4"/>
  </r>
  <r>
    <n v="11287018"/>
    <n v="38734"/>
    <n v="2"/>
    <x v="4"/>
  </r>
  <r>
    <n v="11287022"/>
    <n v="27987"/>
    <n v="5"/>
    <x v="1"/>
  </r>
  <r>
    <n v="11287053"/>
    <n v="32104"/>
    <n v="9"/>
    <x v="9"/>
  </r>
  <r>
    <n v="11287063"/>
    <n v="44344"/>
    <n v="4"/>
    <x v="2"/>
  </r>
  <r>
    <n v="11287070"/>
    <n v="44344"/>
    <n v="4"/>
    <x v="2"/>
  </r>
  <r>
    <n v="11287120"/>
    <n v="27987"/>
    <n v="4"/>
    <x v="0"/>
  </r>
  <r>
    <n v="11287846"/>
    <n v="27987"/>
    <n v="1"/>
    <x v="4"/>
  </r>
  <r>
    <n v="11287890"/>
    <n v="27987"/>
    <n v="5"/>
    <x v="1"/>
  </r>
  <r>
    <n v="11287892"/>
    <n v="38734"/>
    <n v="2"/>
    <x v="4"/>
  </r>
  <r>
    <n v="11287893"/>
    <n v="27987"/>
    <n v="1"/>
    <x v="4"/>
  </r>
  <r>
    <n v="11287908"/>
    <n v="37089"/>
    <n v="12"/>
    <x v="10"/>
  </r>
  <r>
    <n v="11287909"/>
    <n v="37089"/>
    <n v="12"/>
    <x v="10"/>
  </r>
  <r>
    <n v="11287996"/>
    <n v="38734"/>
    <n v="4"/>
    <x v="0"/>
  </r>
  <r>
    <n v="11288017"/>
    <n v="39359"/>
    <n v="1"/>
    <x v="4"/>
  </r>
  <r>
    <n v="11288029"/>
    <n v="32104"/>
    <n v="9"/>
    <x v="9"/>
  </r>
  <r>
    <n v="11288134"/>
    <n v="38734"/>
    <n v="1"/>
    <x v="4"/>
  </r>
  <r>
    <n v="11288202"/>
    <n v="31480"/>
    <n v="1"/>
    <x v="4"/>
  </r>
  <r>
    <n v="11288274"/>
    <n v="37480"/>
    <n v="6"/>
    <x v="5"/>
  </r>
  <r>
    <n v="11288276"/>
    <n v="38734"/>
    <n v="8"/>
    <x v="2"/>
  </r>
  <r>
    <n v="11288280"/>
    <n v="39359"/>
    <n v="5"/>
    <x v="1"/>
  </r>
  <r>
    <n v="11288281"/>
    <n v="38943"/>
    <n v="1"/>
    <x v="4"/>
  </r>
  <r>
    <n v="11288282"/>
    <n v="36855"/>
    <n v="1"/>
    <x v="4"/>
  </r>
  <r>
    <n v="11288283"/>
    <n v="38734"/>
    <n v="2"/>
    <x v="4"/>
  </r>
  <r>
    <n v="11288307"/>
    <n v="38943"/>
    <n v="5"/>
    <x v="1"/>
  </r>
  <r>
    <n v="11288309"/>
    <n v="27987"/>
    <n v="5"/>
    <x v="1"/>
  </r>
  <r>
    <n v="11288380"/>
    <n v="38734"/>
    <n v="4"/>
    <x v="0"/>
  </r>
  <r>
    <n v="11288566"/>
    <n v="30225"/>
    <n v="12"/>
    <x v="10"/>
  </r>
  <r>
    <n v="11288567"/>
    <n v="27987"/>
    <n v="5"/>
    <x v="1"/>
  </r>
  <r>
    <n v="11288568"/>
    <n v="39359"/>
    <n v="4"/>
    <x v="2"/>
  </r>
  <r>
    <n v="11288590"/>
    <n v="39359"/>
    <n v="1"/>
    <x v="4"/>
  </r>
  <r>
    <n v="11288592"/>
    <n v="39359"/>
    <n v="2"/>
    <x v="0"/>
  </r>
  <r>
    <n v="11288722"/>
    <n v="38734"/>
    <n v="2"/>
    <x v="4"/>
  </r>
  <r>
    <n v="11288740"/>
    <n v="38943"/>
    <n v="2"/>
    <x v="4"/>
  </r>
  <r>
    <n v="11288849"/>
    <n v="44344"/>
    <n v="3"/>
    <x v="5"/>
  </r>
  <r>
    <n v="11288850"/>
    <n v="44344"/>
    <n v="1"/>
    <x v="4"/>
  </r>
  <r>
    <n v="11288856"/>
    <n v="44344"/>
    <n v="2"/>
    <x v="0"/>
  </r>
  <r>
    <n v="11288862"/>
    <n v="44344"/>
    <n v="3"/>
    <x v="3"/>
  </r>
  <r>
    <n v="11288866"/>
    <n v="44344"/>
    <n v="2"/>
    <x v="0"/>
  </r>
  <r>
    <n v="11288867"/>
    <n v="44344"/>
    <n v="3"/>
    <x v="3"/>
  </r>
  <r>
    <n v="11288873"/>
    <n v="38734"/>
    <n v="3"/>
    <x v="3"/>
  </r>
  <r>
    <n v="11288875"/>
    <n v="44344"/>
    <n v="3"/>
    <x v="3"/>
  </r>
  <r>
    <n v="11288877"/>
    <n v="37089"/>
    <n v="12"/>
    <x v="10"/>
  </r>
  <r>
    <n v="11288878"/>
    <n v="37089"/>
    <n v="9"/>
    <x v="9"/>
  </r>
  <r>
    <n v="11288880"/>
    <n v="37089"/>
    <n v="9"/>
    <x v="9"/>
  </r>
  <r>
    <n v="11288887"/>
    <n v="38943"/>
    <n v="5"/>
    <x v="1"/>
  </r>
  <r>
    <n v="11288902"/>
    <n v="37089"/>
    <n v="11"/>
    <x v="11"/>
  </r>
  <r>
    <n v="11288903"/>
    <n v="35211"/>
    <n v="9"/>
    <x v="9"/>
  </r>
  <r>
    <n v="11289013"/>
    <n v="37089"/>
    <n v="9"/>
    <x v="9"/>
  </r>
  <r>
    <n v="11289031"/>
    <n v="20733"/>
    <n v="4"/>
    <x v="0"/>
  </r>
  <r>
    <n v="11289348"/>
    <n v="31480"/>
    <n v="3"/>
    <x v="3"/>
  </r>
  <r>
    <n v="11289358"/>
    <n v="44344"/>
    <n v="3"/>
    <x v="3"/>
  </r>
  <r>
    <n v="11289405"/>
    <n v="31480"/>
    <n v="4"/>
    <x v="0"/>
  </r>
  <r>
    <n v="11289424"/>
    <n v="37089"/>
    <n v="4"/>
    <x v="0"/>
  </r>
  <r>
    <n v="11289514"/>
    <n v="31480"/>
    <n v="6"/>
    <x v="5"/>
  </r>
  <r>
    <n v="11289516"/>
    <n v="31480"/>
    <n v="6"/>
    <x v="5"/>
  </r>
  <r>
    <n v="11289538"/>
    <n v="31480"/>
    <n v="5"/>
    <x v="1"/>
  </r>
  <r>
    <n v="11289561"/>
    <n v="31480"/>
    <n v="4"/>
    <x v="0"/>
  </r>
  <r>
    <n v="11289648"/>
    <n v="38734"/>
    <n v="1"/>
    <x v="4"/>
  </r>
  <r>
    <n v="11289720"/>
    <n v="31689"/>
    <n v="6"/>
    <x v="5"/>
  </r>
  <r>
    <n v="11289721"/>
    <n v="31689"/>
    <n v="3"/>
    <x v="3"/>
  </r>
  <r>
    <n v="11289748"/>
    <n v="42464"/>
    <n v="4"/>
    <x v="2"/>
  </r>
  <r>
    <n v="11289881"/>
    <n v="38943"/>
    <n v="6"/>
    <x v="5"/>
  </r>
  <r>
    <n v="11290717"/>
    <n v="29601"/>
    <n v="4"/>
    <x v="2"/>
  </r>
  <r>
    <n v="11291284"/>
    <n v="32104"/>
    <n v="9"/>
    <x v="9"/>
  </r>
  <r>
    <n v="11291285"/>
    <n v="32104"/>
    <n v="12"/>
    <x v="10"/>
  </r>
  <r>
    <n v="11291286"/>
    <n v="37089"/>
    <n v="9"/>
    <x v="9"/>
  </r>
  <r>
    <n v="11291296"/>
    <n v="37089"/>
    <n v="10"/>
    <x v="7"/>
  </r>
  <r>
    <n v="11291400"/>
    <n v="32104"/>
    <n v="10"/>
    <x v="7"/>
  </r>
  <r>
    <n v="11291403"/>
    <n v="37089"/>
    <n v="9"/>
    <x v="9"/>
  </r>
  <r>
    <n v="11291405"/>
    <n v="37089"/>
    <n v="8"/>
    <x v="8"/>
  </r>
  <r>
    <n v="11291406"/>
    <n v="37089"/>
    <n v="9"/>
    <x v="9"/>
  </r>
  <r>
    <n v="11291422"/>
    <n v="37089"/>
    <n v="8"/>
    <x v="8"/>
  </r>
  <r>
    <n v="11291437"/>
    <n v="39359"/>
    <n v="5"/>
    <x v="1"/>
  </r>
  <r>
    <n v="11291439"/>
    <n v="27987"/>
    <n v="2"/>
    <x v="4"/>
  </r>
  <r>
    <n v="11291440"/>
    <n v="38943"/>
    <n v="2"/>
    <x v="4"/>
  </r>
  <r>
    <n v="11291478"/>
    <n v="44344"/>
    <n v="3"/>
    <x v="3"/>
  </r>
  <r>
    <n v="11291976"/>
    <n v="20733"/>
    <n v="6"/>
    <x v="5"/>
  </r>
  <r>
    <n v="11292522"/>
    <n v="37089"/>
    <n v="3"/>
    <x v="5"/>
  </r>
  <r>
    <n v="11292523"/>
    <n v="44344"/>
    <n v="2"/>
    <x v="0"/>
  </r>
  <r>
    <n v="11292527"/>
    <n v="38734"/>
    <n v="3"/>
    <x v="3"/>
  </r>
  <r>
    <n v="11292528"/>
    <n v="37089"/>
    <n v="10"/>
    <x v="7"/>
  </r>
  <r>
    <n v="11292529"/>
    <n v="38734"/>
    <n v="2"/>
    <x v="4"/>
  </r>
  <r>
    <n v="11292532"/>
    <n v="44344"/>
    <n v="4"/>
    <x v="0"/>
  </r>
  <r>
    <n v="11292548"/>
    <n v="39359"/>
    <n v="2"/>
    <x v="0"/>
  </r>
  <r>
    <n v="11292700"/>
    <n v="44344"/>
    <n v="1"/>
    <x v="4"/>
  </r>
  <r>
    <n v="11292777"/>
    <n v="27987"/>
    <n v="1"/>
    <x v="4"/>
  </r>
  <r>
    <n v="11292813"/>
    <n v="39359"/>
    <n v="2"/>
    <x v="4"/>
  </r>
  <r>
    <n v="11292814"/>
    <n v="36855"/>
    <n v="2"/>
    <x v="4"/>
  </r>
  <r>
    <n v="11292996"/>
    <n v="38734"/>
    <n v="2"/>
    <x v="4"/>
  </r>
  <r>
    <n v="11293001"/>
    <n v="32104"/>
    <n v="1"/>
    <x v="4"/>
  </r>
  <r>
    <n v="11293078"/>
    <n v="37089"/>
    <n v="4"/>
    <x v="0"/>
  </r>
  <r>
    <n v="11293079"/>
    <n v="38734"/>
    <n v="3"/>
    <x v="3"/>
  </r>
  <r>
    <n v="11293103"/>
    <n v="44344"/>
    <n v="6"/>
    <x v="5"/>
  </r>
  <r>
    <n v="11293104"/>
    <n v="37089"/>
    <n v="6"/>
    <x v="5"/>
  </r>
  <r>
    <n v="11293120"/>
    <n v="44092"/>
    <n v="6"/>
    <x v="5"/>
  </r>
  <r>
    <n v="11293121"/>
    <n v="44344"/>
    <n v="5"/>
    <x v="1"/>
  </r>
  <r>
    <n v="11293122"/>
    <n v="37089"/>
    <n v="4"/>
    <x v="2"/>
  </r>
  <r>
    <n v="11293124"/>
    <n v="44344"/>
    <n v="8"/>
    <x v="2"/>
  </r>
  <r>
    <n v="11293125"/>
    <n v="44344"/>
    <n v="8"/>
    <x v="2"/>
  </r>
  <r>
    <n v="11293133"/>
    <n v="31480"/>
    <n v="6"/>
    <x v="5"/>
  </r>
  <r>
    <n v="11293179"/>
    <n v="44344"/>
    <n v="3"/>
    <x v="3"/>
  </r>
  <r>
    <n v="11293216"/>
    <n v="37089"/>
    <n v="1"/>
    <x v="4"/>
  </r>
  <r>
    <n v="11293235"/>
    <n v="38943"/>
    <n v="2"/>
    <x v="4"/>
  </r>
  <r>
    <n v="11293236"/>
    <n v="31480"/>
    <n v="3"/>
    <x v="3"/>
  </r>
  <r>
    <n v="11293237"/>
    <n v="38943"/>
    <n v="5"/>
    <x v="1"/>
  </r>
  <r>
    <n v="11293275"/>
    <n v="44092"/>
    <n v="6"/>
    <x v="5"/>
  </r>
  <r>
    <n v="11293277"/>
    <n v="36838"/>
    <n v="5"/>
    <x v="1"/>
  </r>
  <r>
    <n v="11293293"/>
    <n v="44344"/>
    <n v="3"/>
    <x v="5"/>
  </r>
  <r>
    <n v="11293314"/>
    <n v="31480"/>
    <n v="4"/>
    <x v="0"/>
  </r>
  <r>
    <n v="11293382"/>
    <n v="38943"/>
    <n v="4"/>
    <x v="0"/>
  </r>
  <r>
    <n v="11293467"/>
    <n v="38734"/>
    <n v="3"/>
    <x v="3"/>
  </r>
  <r>
    <n v="11293591"/>
    <n v="27987"/>
    <n v="5"/>
    <x v="1"/>
  </r>
  <r>
    <n v="11293609"/>
    <n v="44092"/>
    <n v="6"/>
    <x v="5"/>
  </r>
  <r>
    <n v="11293629"/>
    <n v="38734"/>
    <n v="2"/>
    <x v="4"/>
  </r>
  <r>
    <n v="11293630"/>
    <n v="44344"/>
    <n v="4"/>
    <x v="0"/>
  </r>
  <r>
    <n v="11293688"/>
    <n v="37089"/>
    <n v="5"/>
    <x v="1"/>
  </r>
  <r>
    <n v="11293775"/>
    <n v="44344"/>
    <n v="1"/>
    <x v="4"/>
  </r>
  <r>
    <n v="11293781"/>
    <n v="44092"/>
    <n v="4"/>
    <x v="2"/>
  </r>
  <r>
    <n v="11293782"/>
    <n v="44344"/>
    <n v="2"/>
    <x v="0"/>
  </r>
  <r>
    <n v="11293783"/>
    <n v="44092"/>
    <n v="5"/>
    <x v="1"/>
  </r>
  <r>
    <n v="11293785"/>
    <n v="27987"/>
    <n v="2"/>
    <x v="4"/>
  </r>
  <r>
    <n v="11293787"/>
    <n v="37089"/>
    <n v="10"/>
    <x v="7"/>
  </r>
  <r>
    <n v="11293796"/>
    <n v="38943"/>
    <n v="2"/>
    <x v="4"/>
  </r>
  <r>
    <n v="11293800"/>
    <n v="38943"/>
    <n v="2"/>
    <x v="4"/>
  </r>
  <r>
    <n v="11293814"/>
    <n v="44344"/>
    <n v="3"/>
    <x v="3"/>
  </r>
  <r>
    <n v="11293820"/>
    <n v="27987"/>
    <n v="4"/>
    <x v="0"/>
  </r>
  <r>
    <n v="11293838"/>
    <n v="44344"/>
    <n v="3"/>
    <x v="3"/>
  </r>
  <r>
    <n v="11293843"/>
    <n v="39359"/>
    <n v="3"/>
    <x v="5"/>
  </r>
  <r>
    <n v="11293847"/>
    <n v="37089"/>
    <n v="12"/>
    <x v="10"/>
  </r>
  <r>
    <n v="11293855"/>
    <n v="44344"/>
    <n v="4"/>
    <x v="2"/>
  </r>
  <r>
    <n v="11293856"/>
    <n v="44344"/>
    <n v="4"/>
    <x v="2"/>
  </r>
  <r>
    <n v="11293857"/>
    <n v="39359"/>
    <n v="3"/>
    <x v="5"/>
  </r>
  <r>
    <n v="11293860"/>
    <n v="44344"/>
    <n v="2"/>
    <x v="0"/>
  </r>
  <r>
    <n v="11293867"/>
    <n v="38734"/>
    <n v="2"/>
    <x v="4"/>
  </r>
  <r>
    <n v="11294150"/>
    <n v="37089"/>
    <n v="9"/>
    <x v="9"/>
  </r>
  <r>
    <n v="11294155"/>
    <n v="37089"/>
    <n v="9"/>
    <x v="9"/>
  </r>
  <r>
    <n v="11294171"/>
    <n v="44344"/>
    <n v="1"/>
    <x v="4"/>
  </r>
  <r>
    <n v="11294172"/>
    <n v="37089"/>
    <n v="9"/>
    <x v="9"/>
  </r>
  <r>
    <n v="11294210"/>
    <n v="44344"/>
    <n v="4"/>
    <x v="0"/>
  </r>
  <r>
    <n v="11294214"/>
    <n v="37089"/>
    <n v="9"/>
    <x v="9"/>
  </r>
  <r>
    <n v="11294250"/>
    <n v="38734"/>
    <n v="2"/>
    <x v="4"/>
  </r>
  <r>
    <n v="11294251"/>
    <n v="38734"/>
    <n v="3"/>
    <x v="3"/>
  </r>
  <r>
    <n v="11294259"/>
    <n v="38734"/>
    <n v="3"/>
    <x v="3"/>
  </r>
  <r>
    <n v="11294260"/>
    <n v="27987"/>
    <n v="3"/>
    <x v="3"/>
  </r>
  <r>
    <n v="11294379"/>
    <n v="37089"/>
    <n v="8"/>
    <x v="8"/>
  </r>
  <r>
    <n v="11294432"/>
    <n v="29601"/>
    <n v="3"/>
    <x v="3"/>
  </r>
  <r>
    <n v="11294433"/>
    <n v="37089"/>
    <n v="5"/>
    <x v="1"/>
  </r>
  <r>
    <n v="11294454"/>
    <n v="44344"/>
    <n v="3"/>
    <x v="3"/>
  </r>
  <r>
    <n v="11294455"/>
    <n v="37089"/>
    <n v="4"/>
    <x v="0"/>
  </r>
  <r>
    <n v="11295029"/>
    <n v="31480"/>
    <n v="1"/>
    <x v="4"/>
  </r>
  <r>
    <n v="11295135"/>
    <n v="27987"/>
    <n v="4"/>
    <x v="2"/>
  </r>
  <r>
    <n v="11295138"/>
    <n v="27987"/>
    <n v="4"/>
    <x v="2"/>
  </r>
  <r>
    <n v="11295141"/>
    <n v="27987"/>
    <n v="4"/>
    <x v="2"/>
  </r>
  <r>
    <n v="11295145"/>
    <n v="27987"/>
    <n v="4"/>
    <x v="2"/>
  </r>
  <r>
    <n v="11295146"/>
    <n v="31689"/>
    <n v="3"/>
    <x v="3"/>
  </r>
  <r>
    <n v="11295157"/>
    <n v="37089"/>
    <n v="9"/>
    <x v="9"/>
  </r>
  <r>
    <n v="11295213"/>
    <n v="38943"/>
    <n v="3"/>
    <x v="3"/>
  </r>
  <r>
    <n v="11295963"/>
    <n v="44344"/>
    <n v="3"/>
    <x v="3"/>
  </r>
  <r>
    <n v="11295964"/>
    <n v="44344"/>
    <n v="4"/>
    <x v="0"/>
  </r>
  <r>
    <n v="11295966"/>
    <n v="38734"/>
    <n v="6"/>
    <x v="5"/>
  </r>
  <r>
    <n v="11295998"/>
    <n v="27987"/>
    <n v="5"/>
    <x v="1"/>
  </r>
  <r>
    <n v="11296025"/>
    <n v="27987"/>
    <n v="5"/>
    <x v="1"/>
  </r>
  <r>
    <n v="11296032"/>
    <n v="44344"/>
    <n v="4"/>
    <x v="0"/>
  </r>
  <r>
    <n v="11296033"/>
    <n v="37089"/>
    <n v="4"/>
    <x v="0"/>
  </r>
  <r>
    <n v="11296037"/>
    <n v="44344"/>
    <n v="4"/>
    <x v="0"/>
  </r>
  <r>
    <n v="11296112"/>
    <n v="38943"/>
    <n v="2"/>
    <x v="4"/>
  </r>
  <r>
    <n v="11296127"/>
    <n v="38943"/>
    <n v="4"/>
    <x v="2"/>
  </r>
  <r>
    <n v="11296198"/>
    <n v="38734"/>
    <n v="3"/>
    <x v="3"/>
  </r>
  <r>
    <n v="11296199"/>
    <n v="27987"/>
    <n v="3"/>
    <x v="3"/>
  </r>
  <r>
    <n v="11296283"/>
    <n v="38734"/>
    <n v="3"/>
    <x v="3"/>
  </r>
  <r>
    <n v="11296284"/>
    <n v="29601"/>
    <n v="3"/>
    <x v="3"/>
  </r>
  <r>
    <n v="11296285"/>
    <n v="44344"/>
    <n v="5"/>
    <x v="1"/>
  </r>
  <r>
    <n v="11296286"/>
    <n v="37089"/>
    <n v="5"/>
    <x v="1"/>
  </r>
  <r>
    <n v="11296288"/>
    <n v="31689"/>
    <n v="3"/>
    <x v="3"/>
  </r>
  <r>
    <n v="11296291"/>
    <n v="31689"/>
    <n v="4"/>
    <x v="0"/>
  </r>
  <r>
    <n v="11296292"/>
    <n v="31480"/>
    <n v="5"/>
    <x v="1"/>
  </r>
  <r>
    <n v="11296296"/>
    <n v="31480"/>
    <n v="1"/>
    <x v="4"/>
  </r>
  <r>
    <n v="11296297"/>
    <n v="44344"/>
    <n v="6"/>
    <x v="5"/>
  </r>
  <r>
    <n v="11296299"/>
    <n v="44344"/>
    <n v="2"/>
    <x v="0"/>
  </r>
  <r>
    <n v="11296304"/>
    <n v="44344"/>
    <n v="8"/>
    <x v="2"/>
  </r>
  <r>
    <n v="11296306"/>
    <n v="44344"/>
    <n v="8"/>
    <x v="2"/>
  </r>
  <r>
    <n v="11296320"/>
    <n v="37089"/>
    <n v="4"/>
    <x v="0"/>
  </r>
  <r>
    <n v="11296323"/>
    <n v="44344"/>
    <n v="3"/>
    <x v="3"/>
  </r>
  <r>
    <n v="11296324"/>
    <n v="37089"/>
    <n v="4"/>
    <x v="0"/>
  </r>
  <r>
    <n v="11296330"/>
    <n v="44344"/>
    <n v="6"/>
    <x v="5"/>
  </r>
  <r>
    <n v="11296338"/>
    <n v="31480"/>
    <n v="3"/>
    <x v="3"/>
  </r>
  <r>
    <n v="11296343"/>
    <n v="31480"/>
    <n v="4"/>
    <x v="0"/>
  </r>
  <r>
    <n v="11296345"/>
    <n v="31689"/>
    <n v="3"/>
    <x v="3"/>
  </r>
  <r>
    <n v="11296346"/>
    <n v="31689"/>
    <n v="6"/>
    <x v="5"/>
  </r>
  <r>
    <n v="11296372"/>
    <n v="44344"/>
    <n v="6"/>
    <x v="5"/>
  </r>
  <r>
    <n v="11296504"/>
    <n v="38734"/>
    <n v="2"/>
    <x v="4"/>
  </r>
  <r>
    <n v="11296505"/>
    <n v="37089"/>
    <n v="3"/>
    <x v="3"/>
  </r>
  <r>
    <n v="11296601"/>
    <n v="44344"/>
    <n v="3"/>
    <x v="3"/>
  </r>
  <r>
    <n v="11296798"/>
    <n v="27987"/>
    <n v="2"/>
    <x v="4"/>
  </r>
  <r>
    <n v="11296799"/>
    <n v="31480"/>
    <n v="3"/>
    <x v="3"/>
  </r>
  <r>
    <n v="11296801"/>
    <n v="37089"/>
    <n v="10"/>
    <x v="7"/>
  </r>
  <r>
    <n v="11296803"/>
    <n v="37089"/>
    <n v="2"/>
    <x v="0"/>
  </r>
  <r>
    <n v="11296804"/>
    <n v="44344"/>
    <n v="2"/>
    <x v="0"/>
  </r>
  <r>
    <n v="11296930"/>
    <n v="38734"/>
    <n v="1"/>
    <x v="4"/>
  </r>
  <r>
    <n v="11296995"/>
    <n v="38734"/>
    <n v="1"/>
    <x v="4"/>
  </r>
  <r>
    <n v="11297350"/>
    <n v="38734"/>
    <n v="1"/>
    <x v="4"/>
  </r>
  <r>
    <n v="11297373"/>
    <n v="37089"/>
    <n v="6"/>
    <x v="5"/>
  </r>
  <r>
    <n v="11297478"/>
    <n v="35211"/>
    <n v="5"/>
    <x v="1"/>
  </r>
  <r>
    <n v="11297931"/>
    <n v="31689"/>
    <n v="2"/>
    <x v="4"/>
  </r>
  <r>
    <n v="11298196"/>
    <n v="44344"/>
    <n v="3"/>
    <x v="3"/>
  </r>
  <r>
    <n v="11298330"/>
    <n v="44344"/>
    <n v="4"/>
    <x v="0"/>
  </r>
  <r>
    <n v="11298344"/>
    <n v="44344"/>
    <n v="3"/>
    <x v="3"/>
  </r>
  <r>
    <n v="11298354"/>
    <n v="44344"/>
    <n v="3"/>
    <x v="3"/>
  </r>
  <r>
    <n v="11298356"/>
    <n v="44344"/>
    <n v="3"/>
    <x v="3"/>
  </r>
  <r>
    <n v="11298423"/>
    <n v="44344"/>
    <n v="4"/>
    <x v="0"/>
  </r>
  <r>
    <n v="11298443"/>
    <n v="37089"/>
    <n v="2"/>
    <x v="4"/>
  </r>
  <r>
    <n v="11298466"/>
    <n v="44344"/>
    <n v="5"/>
    <x v="1"/>
  </r>
  <r>
    <n v="11298555"/>
    <n v="44344"/>
    <n v="4"/>
    <x v="0"/>
  </r>
  <r>
    <n v="11298589"/>
    <n v="44344"/>
    <n v="5"/>
    <x v="1"/>
  </r>
  <r>
    <n v="11298623"/>
    <n v="44344"/>
    <n v="6"/>
    <x v="5"/>
  </r>
  <r>
    <n v="11298624"/>
    <n v="44344"/>
    <n v="5"/>
    <x v="1"/>
  </r>
  <r>
    <n v="11298626"/>
    <n v="44344"/>
    <n v="3"/>
    <x v="3"/>
  </r>
  <r>
    <n v="11298632"/>
    <n v="44344"/>
    <n v="7"/>
    <x v="6"/>
  </r>
  <r>
    <n v="11298635"/>
    <n v="44344"/>
    <n v="6"/>
    <x v="5"/>
  </r>
  <r>
    <n v="11298636"/>
    <n v="44344"/>
    <n v="4"/>
    <x v="0"/>
  </r>
  <r>
    <n v="11298676"/>
    <n v="44344"/>
    <n v="4"/>
    <x v="0"/>
  </r>
  <r>
    <n v="11298677"/>
    <n v="44344"/>
    <n v="4"/>
    <x v="0"/>
  </r>
  <r>
    <n v="11298714"/>
    <n v="38734"/>
    <n v="2"/>
    <x v="4"/>
  </r>
  <r>
    <n v="11298739"/>
    <n v="44344"/>
    <n v="5"/>
    <x v="1"/>
  </r>
  <r>
    <n v="11298751"/>
    <n v="37089"/>
    <n v="3"/>
    <x v="3"/>
  </r>
  <r>
    <n v="11298763"/>
    <n v="44344"/>
    <n v="2"/>
    <x v="0"/>
  </r>
  <r>
    <n v="11298764"/>
    <n v="27987"/>
    <n v="2"/>
    <x v="4"/>
  </r>
  <r>
    <n v="11298766"/>
    <n v="37089"/>
    <n v="10"/>
    <x v="7"/>
  </r>
  <r>
    <n v="11298834"/>
    <n v="44344"/>
    <n v="5"/>
    <x v="1"/>
  </r>
  <r>
    <n v="11298862"/>
    <n v="44344"/>
    <n v="7"/>
    <x v="6"/>
  </r>
  <r>
    <n v="11298863"/>
    <n v="44344"/>
    <n v="6"/>
    <x v="5"/>
  </r>
  <r>
    <n v="11298864"/>
    <n v="44344"/>
    <n v="4"/>
    <x v="0"/>
  </r>
  <r>
    <n v="11298867"/>
    <n v="44344"/>
    <n v="5"/>
    <x v="1"/>
  </r>
  <r>
    <n v="11298869"/>
    <n v="37089"/>
    <n v="4"/>
    <x v="0"/>
  </r>
  <r>
    <n v="11298871"/>
    <n v="44344"/>
    <n v="4"/>
    <x v="0"/>
  </r>
  <r>
    <n v="11298873"/>
    <n v="44344"/>
    <n v="4"/>
    <x v="0"/>
  </r>
  <r>
    <n v="11298884"/>
    <n v="44344"/>
    <n v="7"/>
    <x v="6"/>
  </r>
  <r>
    <n v="11298891"/>
    <n v="44344"/>
    <n v="7"/>
    <x v="6"/>
  </r>
  <r>
    <n v="11298899"/>
    <n v="31480"/>
    <n v="6"/>
    <x v="5"/>
  </r>
  <r>
    <n v="11298900"/>
    <n v="37089"/>
    <n v="5"/>
    <x v="1"/>
  </r>
  <r>
    <n v="11298901"/>
    <n v="37089"/>
    <n v="3"/>
    <x v="3"/>
  </r>
  <r>
    <n v="11298915"/>
    <n v="44344"/>
    <n v="6"/>
    <x v="5"/>
  </r>
  <r>
    <n v="11298926"/>
    <n v="37089"/>
    <n v="4"/>
    <x v="0"/>
  </r>
  <r>
    <n v="11298936"/>
    <n v="29601"/>
    <n v="3"/>
    <x v="3"/>
  </r>
  <r>
    <n v="11298938"/>
    <n v="35211"/>
    <n v="6"/>
    <x v="5"/>
  </r>
  <r>
    <n v="11298992"/>
    <n v="31437"/>
    <n v="2"/>
    <x v="0"/>
  </r>
  <r>
    <n v="11298996"/>
    <n v="44344"/>
    <n v="2"/>
    <x v="4"/>
  </r>
  <r>
    <n v="11299008"/>
    <n v="36855"/>
    <n v="4"/>
    <x v="2"/>
  </r>
  <r>
    <n v="11299077"/>
    <n v="37089"/>
    <n v="3"/>
    <x v="3"/>
  </r>
  <r>
    <n v="11299273"/>
    <n v="44344"/>
    <n v="3"/>
    <x v="5"/>
  </r>
  <r>
    <n v="11299274"/>
    <n v="44344"/>
    <n v="2"/>
    <x v="0"/>
  </r>
  <r>
    <n v="11299275"/>
    <n v="44344"/>
    <n v="2"/>
    <x v="0"/>
  </r>
  <r>
    <n v="11299279"/>
    <n v="44344"/>
    <n v="2"/>
    <x v="0"/>
  </r>
  <r>
    <n v="11299282"/>
    <n v="44344"/>
    <n v="2"/>
    <x v="0"/>
  </r>
  <r>
    <n v="11299285"/>
    <n v="44344"/>
    <n v="3"/>
    <x v="5"/>
  </r>
  <r>
    <n v="11299289"/>
    <n v="39359"/>
    <n v="4"/>
    <x v="2"/>
  </r>
  <r>
    <n v="11299292"/>
    <n v="44344"/>
    <n v="1"/>
    <x v="4"/>
  </r>
  <r>
    <n v="11299298"/>
    <n v="44344"/>
    <n v="4"/>
    <x v="0"/>
  </r>
  <r>
    <n v="11299300"/>
    <n v="44344"/>
    <n v="2"/>
    <x v="0"/>
  </r>
  <r>
    <n v="11299301"/>
    <n v="38734"/>
    <n v="3"/>
    <x v="3"/>
  </r>
  <r>
    <n v="11299336"/>
    <n v="27987"/>
    <n v="1"/>
    <x v="4"/>
  </r>
  <r>
    <n v="11299341"/>
    <n v="27987"/>
    <n v="5"/>
    <x v="1"/>
  </r>
  <r>
    <n v="11299346"/>
    <n v="38734"/>
    <n v="2"/>
    <x v="4"/>
  </r>
  <r>
    <n v="11299350"/>
    <n v="27987"/>
    <n v="1"/>
    <x v="4"/>
  </r>
  <r>
    <n v="11299352"/>
    <n v="33059"/>
    <n v="9"/>
    <x v="9"/>
  </r>
  <r>
    <n v="11299355"/>
    <n v="27987"/>
    <n v="5"/>
    <x v="1"/>
  </r>
  <r>
    <n v="11299779"/>
    <n v="37089"/>
    <n v="3"/>
    <x v="3"/>
  </r>
  <r>
    <n v="11299784"/>
    <n v="44344"/>
    <n v="3"/>
    <x v="3"/>
  </r>
  <r>
    <n v="11299785"/>
    <n v="44344"/>
    <n v="3"/>
    <x v="3"/>
  </r>
  <r>
    <n v="11299804"/>
    <n v="37089"/>
    <n v="10"/>
    <x v="7"/>
  </r>
  <r>
    <n v="11299805"/>
    <n v="37089"/>
    <n v="10"/>
    <x v="7"/>
  </r>
  <r>
    <n v="11300025"/>
    <n v="37089"/>
    <n v="2"/>
    <x v="0"/>
  </r>
  <r>
    <n v="11300078"/>
    <n v="38943"/>
    <n v="3"/>
    <x v="3"/>
  </r>
  <r>
    <n v="11300088"/>
    <n v="37089"/>
    <n v="10"/>
    <x v="7"/>
  </r>
  <r>
    <n v="11300089"/>
    <n v="38943"/>
    <n v="6"/>
    <x v="5"/>
  </r>
  <r>
    <n v="11300494"/>
    <n v="38943"/>
    <n v="3"/>
    <x v="3"/>
  </r>
  <r>
    <n v="11300890"/>
    <n v="38734"/>
    <n v="6"/>
    <x v="5"/>
  </r>
  <r>
    <n v="11300892"/>
    <n v="38734"/>
    <n v="6"/>
    <x v="5"/>
  </r>
  <r>
    <n v="11300894"/>
    <n v="27987"/>
    <n v="5"/>
    <x v="1"/>
  </r>
  <r>
    <n v="11301029"/>
    <n v="31480"/>
    <n v="3"/>
    <x v="5"/>
  </r>
  <r>
    <n v="11301631"/>
    <n v="33059"/>
    <n v="3"/>
    <x v="5"/>
  </r>
  <r>
    <n v="11302229"/>
    <n v="44344"/>
    <n v="4"/>
    <x v="2"/>
  </r>
  <r>
    <n v="11302230"/>
    <n v="44344"/>
    <n v="1"/>
    <x v="4"/>
  </r>
  <r>
    <n v="11302449"/>
    <n v="44344"/>
    <n v="1"/>
    <x v="4"/>
  </r>
  <r>
    <n v="11302451"/>
    <n v="44344"/>
    <n v="4"/>
    <x v="2"/>
  </r>
  <r>
    <n v="11302693"/>
    <n v="44344"/>
    <n v="1"/>
    <x v="4"/>
  </r>
  <r>
    <n v="11302694"/>
    <n v="39359"/>
    <n v="4"/>
    <x v="2"/>
  </r>
  <r>
    <n v="11302695"/>
    <n v="39359"/>
    <n v="1"/>
    <x v="4"/>
  </r>
  <r>
    <n v="11302957"/>
    <n v="38734"/>
    <n v="5"/>
    <x v="1"/>
  </r>
  <r>
    <n v="11302961"/>
    <n v="37089"/>
    <n v="12"/>
    <x v="10"/>
  </r>
  <r>
    <n v="11302990"/>
    <n v="37089"/>
    <n v="12"/>
    <x v="10"/>
  </r>
  <r>
    <n v="11303061"/>
    <n v="44344"/>
    <n v="5"/>
    <x v="1"/>
  </r>
  <r>
    <n v="11303063"/>
    <n v="38734"/>
    <n v="2"/>
    <x v="4"/>
  </r>
  <r>
    <n v="11303110"/>
    <n v="44344"/>
    <n v="4"/>
    <x v="0"/>
  </r>
  <r>
    <n v="11303111"/>
    <n v="44344"/>
    <n v="4"/>
    <x v="0"/>
  </r>
  <r>
    <n v="11303115"/>
    <n v="31689"/>
    <n v="5"/>
    <x v="1"/>
  </r>
  <r>
    <n v="11303121"/>
    <n v="44344"/>
    <n v="7"/>
    <x v="6"/>
  </r>
  <r>
    <n v="11303213"/>
    <n v="44344"/>
    <n v="4"/>
    <x v="0"/>
  </r>
  <r>
    <n v="11303216"/>
    <n v="29601"/>
    <n v="3"/>
    <x v="3"/>
  </r>
  <r>
    <n v="11303217"/>
    <n v="35211"/>
    <n v="6"/>
    <x v="5"/>
  </r>
  <r>
    <n v="11303291"/>
    <n v="37089"/>
    <n v="4"/>
    <x v="0"/>
  </r>
  <r>
    <n v="11303292"/>
    <n v="31480"/>
    <n v="3"/>
    <x v="3"/>
  </r>
  <r>
    <n v="11303295"/>
    <n v="44344"/>
    <n v="5"/>
    <x v="1"/>
  </r>
  <r>
    <n v="11303312"/>
    <n v="35211"/>
    <n v="12"/>
    <x v="10"/>
  </r>
  <r>
    <n v="11303314"/>
    <n v="35211"/>
    <n v="9"/>
    <x v="9"/>
  </r>
  <r>
    <n v="11303320"/>
    <n v="44344"/>
    <n v="5"/>
    <x v="1"/>
  </r>
  <r>
    <n v="11303321"/>
    <n v="38734"/>
    <n v="2"/>
    <x v="4"/>
  </r>
  <r>
    <n v="11303376"/>
    <n v="44344"/>
    <n v="3"/>
    <x v="3"/>
  </r>
  <r>
    <n v="11303377"/>
    <n v="44344"/>
    <n v="3"/>
    <x v="3"/>
  </r>
  <r>
    <n v="11303387"/>
    <n v="37089"/>
    <n v="4"/>
    <x v="0"/>
  </r>
  <r>
    <n v="11303499"/>
    <n v="37089"/>
    <n v="2"/>
    <x v="0"/>
  </r>
  <r>
    <n v="11303547"/>
    <n v="44344"/>
    <n v="4"/>
    <x v="0"/>
  </r>
  <r>
    <n v="11303654"/>
    <n v="44344"/>
    <n v="6"/>
    <x v="5"/>
  </r>
  <r>
    <n v="11303656"/>
    <n v="44344"/>
    <n v="5"/>
    <x v="1"/>
  </r>
  <r>
    <n v="11303658"/>
    <n v="44344"/>
    <n v="5"/>
    <x v="1"/>
  </r>
  <r>
    <n v="11303659"/>
    <n v="44344"/>
    <n v="7"/>
    <x v="6"/>
  </r>
  <r>
    <n v="11303660"/>
    <n v="44344"/>
    <n v="4"/>
    <x v="0"/>
  </r>
  <r>
    <n v="11303731"/>
    <n v="44344"/>
    <n v="6"/>
    <x v="5"/>
  </r>
  <r>
    <n v="11303732"/>
    <n v="44344"/>
    <n v="5"/>
    <x v="1"/>
  </r>
  <r>
    <n v="11303734"/>
    <n v="44344"/>
    <n v="3"/>
    <x v="3"/>
  </r>
  <r>
    <n v="11303834"/>
    <n v="31480"/>
    <n v="2"/>
    <x v="0"/>
  </r>
  <r>
    <n v="11303836"/>
    <n v="37089"/>
    <n v="4"/>
    <x v="0"/>
  </r>
  <r>
    <n v="11303837"/>
    <n v="44344"/>
    <n v="4"/>
    <x v="0"/>
  </r>
  <r>
    <n v="11303838"/>
    <n v="44344"/>
    <n v="5"/>
    <x v="1"/>
  </r>
  <r>
    <n v="11303839"/>
    <n v="44344"/>
    <n v="3"/>
    <x v="3"/>
  </r>
  <r>
    <n v="11303840"/>
    <n v="38734"/>
    <n v="5"/>
    <x v="1"/>
  </r>
  <r>
    <n v="11303886"/>
    <n v="38734"/>
    <n v="3"/>
    <x v="3"/>
  </r>
  <r>
    <n v="11303887"/>
    <n v="44344"/>
    <n v="5"/>
    <x v="1"/>
  </r>
  <r>
    <n v="11304116"/>
    <n v="44344"/>
    <n v="5"/>
    <x v="1"/>
  </r>
  <r>
    <n v="11304283"/>
    <n v="38943"/>
    <n v="2"/>
    <x v="4"/>
  </r>
  <r>
    <n v="11304284"/>
    <n v="38943"/>
    <n v="2"/>
    <x v="0"/>
  </r>
  <r>
    <n v="11304400"/>
    <n v="44344"/>
    <n v="3"/>
    <x v="3"/>
  </r>
  <r>
    <n v="11304403"/>
    <n v="38734"/>
    <n v="2"/>
    <x v="4"/>
  </r>
  <r>
    <n v="11304404"/>
    <n v="33387"/>
    <n v="1"/>
    <x v="4"/>
  </r>
  <r>
    <n v="11304405"/>
    <n v="44344"/>
    <n v="2"/>
    <x v="0"/>
  </r>
  <r>
    <n v="11304522"/>
    <n v="44136"/>
    <n v="3"/>
    <x v="3"/>
  </r>
  <r>
    <n v="11304524"/>
    <n v="37089"/>
    <n v="4"/>
    <x v="0"/>
  </r>
  <r>
    <n v="11304540"/>
    <n v="44344"/>
    <n v="3"/>
    <x v="3"/>
  </r>
  <r>
    <n v="11304541"/>
    <n v="44344"/>
    <n v="2"/>
    <x v="4"/>
  </r>
  <r>
    <n v="11304543"/>
    <n v="44344"/>
    <n v="3"/>
    <x v="3"/>
  </r>
  <r>
    <n v="11304544"/>
    <n v="37089"/>
    <n v="5"/>
    <x v="1"/>
  </r>
  <r>
    <n v="11304545"/>
    <n v="38734"/>
    <n v="6"/>
    <x v="5"/>
  </r>
  <r>
    <n v="11304563"/>
    <n v="27987"/>
    <n v="2"/>
    <x v="4"/>
  </r>
  <r>
    <n v="11304564"/>
    <n v="37089"/>
    <n v="9"/>
    <x v="9"/>
  </r>
  <r>
    <n v="11304565"/>
    <n v="44344"/>
    <n v="2"/>
    <x v="0"/>
  </r>
  <r>
    <n v="11304586"/>
    <n v="44344"/>
    <n v="4"/>
    <x v="0"/>
  </r>
  <r>
    <n v="11304592"/>
    <n v="31480"/>
    <n v="3"/>
    <x v="3"/>
  </r>
  <r>
    <n v="11304608"/>
    <n v="27987"/>
    <n v="1"/>
    <x v="4"/>
  </r>
  <r>
    <n v="11304609"/>
    <n v="20733"/>
    <n v="9"/>
    <x v="9"/>
  </r>
  <r>
    <n v="11304622"/>
    <n v="39359"/>
    <n v="3"/>
    <x v="3"/>
  </r>
  <r>
    <n v="11304625"/>
    <n v="44344"/>
    <n v="6"/>
    <x v="5"/>
  </r>
  <r>
    <n v="11304657"/>
    <n v="44344"/>
    <n v="6"/>
    <x v="5"/>
  </r>
  <r>
    <n v="11304659"/>
    <n v="33059"/>
    <n v="4"/>
    <x v="0"/>
  </r>
  <r>
    <n v="11304660"/>
    <n v="37089"/>
    <n v="11"/>
    <x v="11"/>
  </r>
  <r>
    <n v="11304663"/>
    <n v="37089"/>
    <n v="4"/>
    <x v="0"/>
  </r>
  <r>
    <n v="11304664"/>
    <n v="37089"/>
    <n v="4"/>
    <x v="0"/>
  </r>
  <r>
    <n v="11304665"/>
    <n v="44344"/>
    <n v="6"/>
    <x v="5"/>
  </r>
  <r>
    <n v="11304667"/>
    <n v="44344"/>
    <n v="5"/>
    <x v="1"/>
  </r>
  <r>
    <n v="11304668"/>
    <n v="27450"/>
    <n v="10"/>
    <x v="7"/>
  </r>
  <r>
    <n v="11304670"/>
    <n v="44344"/>
    <n v="5"/>
    <x v="1"/>
  </r>
  <r>
    <n v="11304676"/>
    <n v="44344"/>
    <n v="7"/>
    <x v="6"/>
  </r>
  <r>
    <n v="11304678"/>
    <n v="44344"/>
    <n v="7"/>
    <x v="6"/>
  </r>
  <r>
    <n v="11304682"/>
    <n v="44344"/>
    <n v="4"/>
    <x v="0"/>
  </r>
  <r>
    <n v="11304683"/>
    <n v="44344"/>
    <n v="5"/>
    <x v="1"/>
  </r>
  <r>
    <n v="11304684"/>
    <n v="38734"/>
    <n v="3"/>
    <x v="3"/>
  </r>
  <r>
    <n v="11304685"/>
    <n v="31480"/>
    <n v="4"/>
    <x v="0"/>
  </r>
  <r>
    <n v="11304689"/>
    <n v="44344"/>
    <n v="4"/>
    <x v="2"/>
  </r>
  <r>
    <n v="11304692"/>
    <n v="44344"/>
    <n v="3"/>
    <x v="3"/>
  </r>
  <r>
    <n v="11304693"/>
    <n v="44344"/>
    <n v="4"/>
    <x v="0"/>
  </r>
  <r>
    <n v="11304694"/>
    <n v="37089"/>
    <n v="4"/>
    <x v="0"/>
  </r>
  <r>
    <n v="11304696"/>
    <n v="44344"/>
    <n v="4"/>
    <x v="0"/>
  </r>
  <r>
    <n v="11304697"/>
    <n v="37089"/>
    <n v="5"/>
    <x v="1"/>
  </r>
  <r>
    <n v="11304698"/>
    <n v="44344"/>
    <n v="1"/>
    <x v="4"/>
  </r>
  <r>
    <n v="11304801"/>
    <n v="44344"/>
    <n v="4"/>
    <x v="0"/>
  </r>
  <r>
    <n v="11304805"/>
    <n v="36882"/>
    <n v="4"/>
    <x v="0"/>
  </r>
  <r>
    <n v="11304806"/>
    <n v="44344"/>
    <n v="4"/>
    <x v="0"/>
  </r>
  <r>
    <n v="11304808"/>
    <n v="44344"/>
    <n v="5"/>
    <x v="1"/>
  </r>
  <r>
    <n v="11304809"/>
    <n v="38734"/>
    <n v="2"/>
    <x v="4"/>
  </r>
  <r>
    <n v="11304816"/>
    <n v="37089"/>
    <n v="5"/>
    <x v="1"/>
  </r>
  <r>
    <n v="11304819"/>
    <n v="33387"/>
    <n v="1"/>
    <x v="4"/>
  </r>
  <r>
    <n v="11304820"/>
    <n v="44344"/>
    <n v="3"/>
    <x v="3"/>
  </r>
  <r>
    <n v="11304823"/>
    <n v="44344"/>
    <n v="4"/>
    <x v="0"/>
  </r>
  <r>
    <n v="11304832"/>
    <n v="44344"/>
    <n v="5"/>
    <x v="1"/>
  </r>
  <r>
    <n v="11304834"/>
    <n v="44344"/>
    <n v="5"/>
    <x v="1"/>
  </r>
  <r>
    <n v="11304835"/>
    <n v="44344"/>
    <n v="4"/>
    <x v="0"/>
  </r>
  <r>
    <n v="11304849"/>
    <n v="44344"/>
    <n v="3"/>
    <x v="3"/>
  </r>
  <r>
    <n v="11305068"/>
    <n v="38734"/>
    <n v="4"/>
    <x v="0"/>
  </r>
  <r>
    <n v="11305121"/>
    <n v="44344"/>
    <n v="5"/>
    <x v="1"/>
  </r>
  <r>
    <n v="11305123"/>
    <n v="44344"/>
    <n v="4"/>
    <x v="0"/>
  </r>
  <r>
    <n v="11305380"/>
    <n v="44344"/>
    <n v="2"/>
    <x v="0"/>
  </r>
  <r>
    <n v="11305381"/>
    <n v="44344"/>
    <n v="1"/>
    <x v="4"/>
  </r>
  <r>
    <n v="11305409"/>
    <n v="44344"/>
    <n v="2"/>
    <x v="4"/>
  </r>
  <r>
    <n v="11305410"/>
    <n v="44344"/>
    <n v="3"/>
    <x v="3"/>
  </r>
  <r>
    <n v="11305507"/>
    <n v="44344"/>
    <n v="3"/>
    <x v="3"/>
  </r>
  <r>
    <n v="11305508"/>
    <n v="44344"/>
    <n v="2"/>
    <x v="4"/>
  </r>
  <r>
    <n v="11305517"/>
    <n v="44344"/>
    <n v="3"/>
    <x v="3"/>
  </r>
  <r>
    <n v="11305518"/>
    <n v="44344"/>
    <n v="2"/>
    <x v="4"/>
  </r>
  <r>
    <n v="11305722"/>
    <n v="37089"/>
    <n v="3"/>
    <x v="3"/>
  </r>
  <r>
    <n v="11305723"/>
    <n v="37089"/>
    <n v="4"/>
    <x v="0"/>
  </r>
  <r>
    <n v="11306548"/>
    <n v="44344"/>
    <n v="4"/>
    <x v="0"/>
  </r>
  <r>
    <n v="11306553"/>
    <n v="44344"/>
    <n v="1"/>
    <x v="4"/>
  </r>
  <r>
    <n v="11306554"/>
    <n v="44344"/>
    <n v="4"/>
    <x v="2"/>
  </r>
  <r>
    <n v="11306555"/>
    <n v="44344"/>
    <n v="2"/>
    <x v="0"/>
  </r>
  <r>
    <n v="11306556"/>
    <n v="44344"/>
    <n v="2"/>
    <x v="0"/>
  </r>
  <r>
    <n v="11306558"/>
    <n v="35211"/>
    <n v="12"/>
    <x v="10"/>
  </r>
  <r>
    <n v="11306559"/>
    <n v="38734"/>
    <n v="2"/>
    <x v="4"/>
  </r>
  <r>
    <n v="11306564"/>
    <n v="35211"/>
    <n v="9"/>
    <x v="9"/>
  </r>
  <r>
    <n v="11306565"/>
    <n v="35211"/>
    <n v="12"/>
    <x v="10"/>
  </r>
  <r>
    <n v="11306580"/>
    <n v="37089"/>
    <n v="10"/>
    <x v="7"/>
  </r>
  <r>
    <n v="11306582"/>
    <n v="37089"/>
    <n v="10"/>
    <x v="7"/>
  </r>
  <r>
    <n v="11306589"/>
    <n v="37089"/>
    <n v="10"/>
    <x v="7"/>
  </r>
  <r>
    <n v="11306590"/>
    <n v="37089"/>
    <n v="10"/>
    <x v="7"/>
  </r>
  <r>
    <n v="11306595"/>
    <n v="35211"/>
    <n v="9"/>
    <x v="9"/>
  </r>
  <r>
    <n v="11306597"/>
    <n v="35211"/>
    <n v="12"/>
    <x v="10"/>
  </r>
  <r>
    <n v="11306607"/>
    <n v="44344"/>
    <n v="1"/>
    <x v="4"/>
  </r>
  <r>
    <n v="11306608"/>
    <n v="44344"/>
    <n v="2"/>
    <x v="0"/>
  </r>
  <r>
    <n v="11306670"/>
    <n v="37089"/>
    <n v="1"/>
    <x v="4"/>
  </r>
  <r>
    <n v="11306674"/>
    <n v="37089"/>
    <n v="10"/>
    <x v="7"/>
  </r>
  <r>
    <n v="11306881"/>
    <n v="27987"/>
    <n v="2"/>
    <x v="0"/>
  </r>
  <r>
    <n v="11306996"/>
    <n v="44136"/>
    <n v="4"/>
    <x v="0"/>
  </r>
  <r>
    <n v="11307004"/>
    <n v="27987"/>
    <n v="2"/>
    <x v="0"/>
  </r>
  <r>
    <n v="11307225"/>
    <n v="44136"/>
    <n v="6"/>
    <x v="5"/>
  </r>
  <r>
    <n v="11307345"/>
    <n v="27987"/>
    <n v="2"/>
    <x v="0"/>
  </r>
  <r>
    <n v="11307353"/>
    <n v="27987"/>
    <n v="2"/>
    <x v="0"/>
  </r>
  <r>
    <n v="11307361"/>
    <n v="27987"/>
    <n v="2"/>
    <x v="0"/>
  </r>
  <r>
    <n v="11307365"/>
    <n v="27987"/>
    <n v="2"/>
    <x v="0"/>
  </r>
  <r>
    <n v="11307371"/>
    <n v="27987"/>
    <n v="2"/>
    <x v="0"/>
  </r>
  <r>
    <n v="11307376"/>
    <n v="27987"/>
    <n v="2"/>
    <x v="0"/>
  </r>
  <r>
    <n v="11307386"/>
    <n v="27987"/>
    <n v="2"/>
    <x v="0"/>
  </r>
  <r>
    <n v="11307407"/>
    <n v="32104"/>
    <n v="2"/>
    <x v="0"/>
  </r>
  <r>
    <n v="11307527"/>
    <n v="37089"/>
    <n v="4"/>
    <x v="0"/>
  </r>
  <r>
    <n v="11307528"/>
    <n v="37089"/>
    <n v="4"/>
    <x v="0"/>
  </r>
  <r>
    <n v="11307532"/>
    <n v="44344"/>
    <n v="4"/>
    <x v="0"/>
  </r>
  <r>
    <n v="11307533"/>
    <n v="44344"/>
    <n v="4"/>
    <x v="0"/>
  </r>
  <r>
    <n v="11307551"/>
    <n v="36882"/>
    <n v="4"/>
    <x v="0"/>
  </r>
  <r>
    <n v="11307552"/>
    <n v="31480"/>
    <n v="3"/>
    <x v="3"/>
  </r>
  <r>
    <n v="11307566"/>
    <n v="39359"/>
    <n v="3"/>
    <x v="3"/>
  </r>
  <r>
    <n v="11307569"/>
    <n v="44136"/>
    <n v="3"/>
    <x v="3"/>
  </r>
  <r>
    <n v="11307571"/>
    <n v="44344"/>
    <n v="3"/>
    <x v="3"/>
  </r>
  <r>
    <n v="11307573"/>
    <n v="44344"/>
    <n v="4"/>
    <x v="0"/>
  </r>
  <r>
    <n v="11307587"/>
    <n v="44344"/>
    <n v="3"/>
    <x v="3"/>
  </r>
  <r>
    <n v="11307629"/>
    <n v="44344"/>
    <n v="3"/>
    <x v="3"/>
  </r>
  <r>
    <n v="11307631"/>
    <n v="37089"/>
    <n v="5"/>
    <x v="1"/>
  </r>
  <r>
    <n v="11307633"/>
    <n v="38734"/>
    <n v="5"/>
    <x v="1"/>
  </r>
  <r>
    <n v="11307678"/>
    <n v="44344"/>
    <n v="6"/>
    <x v="5"/>
  </r>
  <r>
    <n v="11307679"/>
    <n v="44344"/>
    <n v="4"/>
    <x v="0"/>
  </r>
  <r>
    <n v="11307680"/>
    <n v="44344"/>
    <n v="5"/>
    <x v="1"/>
  </r>
  <r>
    <n v="11307681"/>
    <n v="44344"/>
    <n v="4"/>
    <x v="0"/>
  </r>
  <r>
    <n v="11307682"/>
    <n v="44136"/>
    <n v="4"/>
    <x v="0"/>
  </r>
  <r>
    <n v="11307840"/>
    <n v="44344"/>
    <n v="5"/>
    <x v="1"/>
  </r>
  <r>
    <n v="11307841"/>
    <n v="44344"/>
    <n v="3"/>
    <x v="3"/>
  </r>
  <r>
    <n v="11307842"/>
    <n v="44344"/>
    <n v="4"/>
    <x v="0"/>
  </r>
  <r>
    <n v="11307843"/>
    <n v="44344"/>
    <n v="2"/>
    <x v="4"/>
  </r>
  <r>
    <n v="11307874"/>
    <n v="44344"/>
    <n v="2"/>
    <x v="0"/>
  </r>
  <r>
    <n v="11307876"/>
    <n v="27987"/>
    <n v="2"/>
    <x v="4"/>
  </r>
  <r>
    <n v="11307877"/>
    <n v="32104"/>
    <n v="9"/>
    <x v="9"/>
  </r>
  <r>
    <n v="11307879"/>
    <n v="37089"/>
    <n v="2"/>
    <x v="0"/>
  </r>
  <r>
    <n v="11307911"/>
    <n v="27987"/>
    <n v="4"/>
    <x v="0"/>
  </r>
  <r>
    <n v="11307950"/>
    <n v="44344"/>
    <n v="3"/>
    <x v="3"/>
  </r>
  <r>
    <n v="11308067"/>
    <n v="44344"/>
    <n v="5"/>
    <x v="1"/>
  </r>
  <r>
    <n v="11308068"/>
    <n v="38734"/>
    <n v="2"/>
    <x v="4"/>
  </r>
  <r>
    <n v="11308080"/>
    <n v="38734"/>
    <n v="4"/>
    <x v="0"/>
  </r>
  <r>
    <n v="11308081"/>
    <n v="38734"/>
    <n v="5"/>
    <x v="1"/>
  </r>
  <r>
    <n v="11308270"/>
    <n v="38734"/>
    <n v="2"/>
    <x v="4"/>
  </r>
  <r>
    <n v="11308271"/>
    <n v="37089"/>
    <n v="6"/>
    <x v="5"/>
  </r>
  <r>
    <n v="11308272"/>
    <n v="44344"/>
    <n v="3"/>
    <x v="3"/>
  </r>
  <r>
    <n v="11308944"/>
    <n v="44344"/>
    <n v="4"/>
    <x v="0"/>
  </r>
  <r>
    <n v="11308945"/>
    <n v="44344"/>
    <n v="3"/>
    <x v="3"/>
  </r>
  <r>
    <n v="11308982"/>
    <n v="44344"/>
    <n v="4"/>
    <x v="0"/>
  </r>
  <r>
    <n v="11309004"/>
    <n v="44136"/>
    <n v="3"/>
    <x v="3"/>
  </r>
  <r>
    <n v="11309073"/>
    <n v="44136"/>
    <n v="6"/>
    <x v="5"/>
  </r>
  <r>
    <n v="11309074"/>
    <n v="44344"/>
    <n v="4"/>
    <x v="0"/>
  </r>
  <r>
    <n v="11309075"/>
    <n v="44344"/>
    <n v="2"/>
    <x v="4"/>
  </r>
  <r>
    <n v="11309098"/>
    <n v="36882"/>
    <n v="3"/>
    <x v="3"/>
  </r>
  <r>
    <n v="11309101"/>
    <n v="37089"/>
    <n v="6"/>
    <x v="5"/>
  </r>
  <r>
    <n v="11309105"/>
    <n v="38943"/>
    <n v="2"/>
    <x v="4"/>
  </r>
  <r>
    <n v="11309113"/>
    <n v="37089"/>
    <n v="5"/>
    <x v="1"/>
  </r>
  <r>
    <n v="11309114"/>
    <n v="44344"/>
    <n v="4"/>
    <x v="0"/>
  </r>
  <r>
    <n v="11309115"/>
    <n v="38734"/>
    <n v="3"/>
    <x v="3"/>
  </r>
  <r>
    <n v="11309152"/>
    <n v="36882"/>
    <n v="5"/>
    <x v="1"/>
  </r>
  <r>
    <n v="11309284"/>
    <n v="37089"/>
    <n v="4"/>
    <x v="0"/>
  </r>
  <r>
    <n v="11309309"/>
    <n v="44136"/>
    <n v="5"/>
    <x v="1"/>
  </r>
  <r>
    <n v="11309310"/>
    <n v="38734"/>
    <n v="5"/>
    <x v="1"/>
  </r>
  <r>
    <n v="11309315"/>
    <n v="39359"/>
    <n v="3"/>
    <x v="3"/>
  </r>
  <r>
    <n v="11309336"/>
    <n v="44344"/>
    <n v="4"/>
    <x v="0"/>
  </r>
  <r>
    <n v="11309337"/>
    <n v="44344"/>
    <n v="4"/>
    <x v="0"/>
  </r>
  <r>
    <n v="11309338"/>
    <n v="44344"/>
    <n v="5"/>
    <x v="1"/>
  </r>
  <r>
    <n v="11309359"/>
    <n v="44344"/>
    <n v="4"/>
    <x v="0"/>
  </r>
  <r>
    <n v="11309372"/>
    <n v="44136"/>
    <n v="3"/>
    <x v="3"/>
  </r>
  <r>
    <n v="11309373"/>
    <n v="44344"/>
    <n v="4"/>
    <x v="0"/>
  </r>
  <r>
    <n v="11309375"/>
    <n v="44344"/>
    <n v="6"/>
    <x v="5"/>
  </r>
  <r>
    <n v="11309376"/>
    <n v="44344"/>
    <n v="7"/>
    <x v="6"/>
  </r>
  <r>
    <n v="11309528"/>
    <n v="44344"/>
    <n v="5"/>
    <x v="1"/>
  </r>
  <r>
    <n v="11309790"/>
    <n v="44344"/>
    <n v="2"/>
    <x v="4"/>
  </r>
  <r>
    <n v="11309792"/>
    <n v="44344"/>
    <n v="4"/>
    <x v="0"/>
  </r>
  <r>
    <n v="11310052"/>
    <n v="44344"/>
    <n v="7"/>
    <x v="6"/>
  </r>
  <r>
    <n v="11310055"/>
    <n v="44344"/>
    <n v="6"/>
    <x v="5"/>
  </r>
  <r>
    <n v="11310295"/>
    <n v="39359"/>
    <n v="1"/>
    <x v="4"/>
  </r>
  <r>
    <n v="11310296"/>
    <n v="44136"/>
    <n v="3"/>
    <x v="3"/>
  </r>
  <r>
    <n v="11310297"/>
    <n v="37089"/>
    <n v="10"/>
    <x v="7"/>
  </r>
  <r>
    <n v="11310356"/>
    <n v="42464"/>
    <n v="6"/>
    <x v="5"/>
  </r>
  <r>
    <n v="11310357"/>
    <n v="44344"/>
    <n v="3"/>
    <x v="3"/>
  </r>
  <r>
    <n v="11310803"/>
    <n v="44344"/>
    <n v="4"/>
    <x v="0"/>
  </r>
  <r>
    <n v="11310806"/>
    <n v="44344"/>
    <n v="4"/>
    <x v="0"/>
  </r>
  <r>
    <n v="11310809"/>
    <n v="44344"/>
    <n v="3"/>
    <x v="3"/>
  </r>
  <r>
    <n v="11310985"/>
    <n v="44344"/>
    <n v="4"/>
    <x v="0"/>
  </r>
  <r>
    <n v="11310986"/>
    <n v="44344"/>
    <n v="4"/>
    <x v="0"/>
  </r>
  <r>
    <n v="11311452"/>
    <n v="37089"/>
    <n v="2"/>
    <x v="0"/>
  </r>
  <r>
    <n v="11313183"/>
    <n v="44344"/>
    <n v="4"/>
    <x v="2"/>
  </r>
  <r>
    <n v="11313185"/>
    <n v="44344"/>
    <n v="1"/>
    <x v="4"/>
  </r>
  <r>
    <n v="616090046"/>
    <n v="36838"/>
    <n v="4"/>
    <x v="0"/>
  </r>
  <r>
    <n v="616131427"/>
    <n v="31689"/>
    <n v="2"/>
    <x v="0"/>
  </r>
  <r>
    <n v="616133607"/>
    <n v="33059"/>
    <n v="3"/>
    <x v="3"/>
  </r>
  <r>
    <n v="616134560"/>
    <n v="37089"/>
    <n v="1"/>
    <x v="4"/>
  </r>
  <r>
    <n v="616135120"/>
    <n v="44344"/>
    <n v="1"/>
    <x v="4"/>
  </r>
  <r>
    <n v="616135957"/>
    <n v="20733"/>
    <n v="3"/>
    <x v="5"/>
  </r>
  <r>
    <n v="616135962"/>
    <n v="31689"/>
    <n v="1"/>
    <x v="4"/>
  </r>
  <r>
    <n v="616137720"/>
    <n v="28074"/>
    <n v="1"/>
    <x v="4"/>
  </r>
  <r>
    <n v="616141247"/>
    <n v="27987"/>
    <n v="4"/>
    <x v="0"/>
  </r>
  <r>
    <n v="616141289"/>
    <n v="20733"/>
    <n v="3"/>
    <x v="3"/>
  </r>
  <r>
    <n v="616142290"/>
    <n v="38734"/>
    <n v="2"/>
    <x v="4"/>
  </r>
  <r>
    <n v="616143268"/>
    <n v="44344"/>
    <n v="1"/>
    <x v="4"/>
  </r>
  <r>
    <n v="616170417"/>
    <n v="31480"/>
    <n v="2"/>
    <x v="0"/>
  </r>
  <r>
    <n v="616180218"/>
    <n v="27987"/>
    <n v="2"/>
    <x v="0"/>
  </r>
  <r>
    <n v="616220194"/>
    <n v="20733"/>
    <n v="1"/>
    <x v="4"/>
  </r>
  <r>
    <n v="616221417"/>
    <n v="39359"/>
    <n v="4"/>
    <x v="0"/>
  </r>
  <r>
    <n v="616221422"/>
    <n v="33387"/>
    <n v="2"/>
    <x v="0"/>
  </r>
  <r>
    <n v="616221473"/>
    <n v="32104"/>
    <n v="2"/>
    <x v="4"/>
  </r>
  <r>
    <n v="616226531"/>
    <n v="37089"/>
    <n v="2"/>
    <x v="4"/>
  </r>
  <r>
    <n v="616228096"/>
    <n v="37089"/>
    <n v="5"/>
    <x v="1"/>
  </r>
  <r>
    <n v="616231613"/>
    <n v="27987"/>
    <n v="1"/>
    <x v="4"/>
  </r>
  <r>
    <n v="616232606"/>
    <n v="44344"/>
    <n v="3"/>
    <x v="5"/>
  </r>
  <r>
    <n v="616248832"/>
    <n v="39359"/>
    <n v="1"/>
    <x v="4"/>
  </r>
  <r>
    <n v="616248836"/>
    <n v="44092"/>
    <n v="1"/>
    <x v="4"/>
  </r>
  <r>
    <n v="616248837"/>
    <n v="39359"/>
    <n v="3"/>
    <x v="3"/>
  </r>
  <r>
    <n v="616248844"/>
    <n v="38691"/>
    <n v="3"/>
    <x v="5"/>
  </r>
  <r>
    <n v="616250119"/>
    <n v="44136"/>
    <n v="1"/>
    <x v="4"/>
  </r>
  <r>
    <n v="616250132"/>
    <n v="27987"/>
    <n v="2"/>
    <x v="4"/>
  </r>
  <r>
    <n v="616250622"/>
    <n v="44344"/>
    <n v="2"/>
    <x v="0"/>
  </r>
  <r>
    <n v="616250625"/>
    <n v="44136"/>
    <n v="2"/>
    <x v="4"/>
  </r>
  <r>
    <n v="616250632"/>
    <n v="33387"/>
    <n v="3"/>
    <x v="3"/>
  </r>
  <r>
    <n v="616250636"/>
    <n v="39359"/>
    <n v="1"/>
    <x v="4"/>
  </r>
  <r>
    <n v="616254877"/>
    <n v="27987"/>
    <n v="1"/>
    <x v="4"/>
  </r>
  <r>
    <n v="616254882"/>
    <n v="20733"/>
    <n v="2"/>
    <x v="4"/>
  </r>
  <r>
    <n v="616254887"/>
    <n v="31437"/>
    <n v="2"/>
    <x v="4"/>
  </r>
  <r>
    <n v="616254890"/>
    <n v="27987"/>
    <n v="2"/>
    <x v="4"/>
  </r>
  <r>
    <n v="616254896"/>
    <n v="31480"/>
    <n v="2"/>
    <x v="4"/>
  </r>
  <r>
    <n v="616259304"/>
    <n v="39359"/>
    <n v="1"/>
    <x v="4"/>
  </r>
  <r>
    <n v="616259305"/>
    <n v="32104"/>
    <n v="1"/>
    <x v="4"/>
  </r>
  <r>
    <n v="616259311"/>
    <n v="38734"/>
    <n v="1"/>
    <x v="4"/>
  </r>
  <r>
    <n v="616259316"/>
    <n v="20733"/>
    <n v="1"/>
    <x v="4"/>
  </r>
  <r>
    <n v="616259317"/>
    <n v="20733"/>
    <n v="2"/>
    <x v="4"/>
  </r>
  <r>
    <n v="616260369"/>
    <n v="38943"/>
    <n v="1"/>
    <x v="4"/>
  </r>
  <r>
    <n v="616260373"/>
    <n v="31437"/>
    <n v="1"/>
    <x v="4"/>
  </r>
  <r>
    <n v="616260377"/>
    <n v="38943"/>
    <n v="1"/>
    <x v="4"/>
  </r>
  <r>
    <n v="616260381"/>
    <n v="44092"/>
    <n v="1"/>
    <x v="4"/>
  </r>
  <r>
    <n v="616260648"/>
    <n v="31689"/>
    <n v="2"/>
    <x v="4"/>
  </r>
  <r>
    <n v="616260650"/>
    <n v="44344"/>
    <n v="1"/>
    <x v="4"/>
  </r>
  <r>
    <n v="616260656"/>
    <n v="38734"/>
    <n v="1"/>
    <x v="4"/>
  </r>
  <r>
    <n v="616260659"/>
    <n v="31480"/>
    <n v="1"/>
    <x v="4"/>
  </r>
  <r>
    <n v="616260661"/>
    <n v="37089"/>
    <n v="1"/>
    <x v="4"/>
  </r>
  <r>
    <n v="616262555"/>
    <n v="44344"/>
    <n v="2"/>
    <x v="0"/>
  </r>
  <r>
    <n v="616262558"/>
    <n v="44344"/>
    <n v="1"/>
    <x v="4"/>
  </r>
  <r>
    <n v="616262998"/>
    <n v="32104"/>
    <n v="10"/>
    <x v="7"/>
  </r>
  <r>
    <n v="616263000"/>
    <n v="28074"/>
    <n v="9"/>
    <x v="9"/>
  </r>
  <r>
    <n v="616263007"/>
    <n v="32104"/>
    <n v="8"/>
    <x v="2"/>
  </r>
  <r>
    <n v="616263012"/>
    <n v="37089"/>
    <n v="7"/>
    <x v="12"/>
  </r>
  <r>
    <n v="616263014"/>
    <n v="35211"/>
    <n v="10"/>
    <x v="7"/>
  </r>
  <r>
    <n v="616263053"/>
    <n v="38734"/>
    <n v="3"/>
    <x v="3"/>
  </r>
  <r>
    <n v="616263058"/>
    <n v="31689"/>
    <n v="1"/>
    <x v="4"/>
  </r>
  <r>
    <n v="616263063"/>
    <n v="38734"/>
    <n v="1"/>
    <x v="4"/>
  </r>
  <r>
    <n v="616263067"/>
    <n v="38734"/>
    <n v="2"/>
    <x v="4"/>
  </r>
  <r>
    <n v="616263072"/>
    <n v="38734"/>
    <n v="1"/>
    <x v="4"/>
  </r>
  <r>
    <n v="616263076"/>
    <n v="27987"/>
    <n v="2"/>
    <x v="0"/>
  </r>
  <r>
    <n v="616263294"/>
    <n v="27987"/>
    <n v="4"/>
    <x v="0"/>
  </r>
  <r>
    <n v="616264174"/>
    <n v="27987"/>
    <n v="2"/>
    <x v="4"/>
  </r>
  <r>
    <n v="616264179"/>
    <n v="38734"/>
    <n v="1"/>
    <x v="4"/>
  </r>
  <r>
    <n v="616264182"/>
    <n v="39359"/>
    <n v="1"/>
    <x v="4"/>
  </r>
  <r>
    <n v="616264186"/>
    <n v="44344"/>
    <n v="2"/>
    <x v="4"/>
  </r>
  <r>
    <n v="616264191"/>
    <n v="36855"/>
    <n v="1"/>
    <x v="4"/>
  </r>
  <r>
    <n v="616307696"/>
    <n v="31480"/>
    <n v="2"/>
    <x v="0"/>
  </r>
  <r>
    <n v="616307699"/>
    <n v="36882"/>
    <n v="1"/>
    <x v="4"/>
  </r>
  <r>
    <n v="617267308"/>
    <n v="31480"/>
    <n v="4"/>
    <x v="0"/>
  </r>
  <r>
    <n v="617267309"/>
    <n v="44092"/>
    <n v="4"/>
    <x v="0"/>
  </r>
  <r>
    <n v="617267316"/>
    <n v="44344"/>
    <n v="3"/>
    <x v="5"/>
  </r>
  <r>
    <n v="617267319"/>
    <n v="38734"/>
    <n v="5"/>
    <x v="1"/>
  </r>
  <r>
    <n v="617267529"/>
    <n v="38734"/>
    <n v="2"/>
    <x v="0"/>
  </r>
  <r>
    <n v="617267532"/>
    <n v="31689"/>
    <n v="2"/>
    <x v="4"/>
  </r>
  <r>
    <n v="617267540"/>
    <n v="27987"/>
    <n v="3"/>
    <x v="5"/>
  </r>
  <r>
    <n v="617267587"/>
    <n v="37089"/>
    <n v="6"/>
    <x v="5"/>
  </r>
  <r>
    <n v="617267592"/>
    <n v="38943"/>
    <n v="4"/>
    <x v="2"/>
  </r>
  <r>
    <n v="617267599"/>
    <n v="44344"/>
    <n v="2"/>
    <x v="0"/>
  </r>
  <r>
    <n v="617267600"/>
    <n v="44344"/>
    <n v="8"/>
    <x v="2"/>
  </r>
  <r>
    <n v="617267602"/>
    <n v="37089"/>
    <n v="4"/>
    <x v="2"/>
  </r>
  <r>
    <n v="617268147"/>
    <n v="27987"/>
    <n v="8"/>
    <x v="2"/>
  </r>
  <r>
    <n v="617268152"/>
    <n v="44344"/>
    <n v="5"/>
    <x v="1"/>
  </r>
  <r>
    <n v="617268154"/>
    <n v="16702"/>
    <n v="4"/>
    <x v="0"/>
  </r>
  <r>
    <n v="617268159"/>
    <n v="27987"/>
    <n v="5"/>
    <x v="1"/>
  </r>
  <r>
    <n v="617268162"/>
    <n v="39359"/>
    <n v="5"/>
    <x v="1"/>
  </r>
  <r>
    <n v="617268203"/>
    <n v="38734"/>
    <n v="2"/>
    <x v="4"/>
  </r>
  <r>
    <n v="617268207"/>
    <n v="44344"/>
    <n v="3"/>
    <x v="5"/>
  </r>
  <r>
    <n v="617268212"/>
    <n v="44344"/>
    <n v="4"/>
    <x v="0"/>
  </r>
  <r>
    <n v="617268213"/>
    <n v="44344"/>
    <n v="4"/>
    <x v="0"/>
  </r>
  <r>
    <n v="617268221"/>
    <n v="37089"/>
    <n v="1"/>
    <x v="4"/>
  </r>
  <r>
    <n v="617268222"/>
    <n v="44344"/>
    <n v="3"/>
    <x v="3"/>
  </r>
  <r>
    <n v="617268654"/>
    <n v="27987"/>
    <n v="5"/>
    <x v="7"/>
  </r>
  <r>
    <n v="617268659"/>
    <n v="38734"/>
    <n v="1"/>
    <x v="4"/>
  </r>
  <r>
    <n v="617268662"/>
    <n v="27987"/>
    <n v="1"/>
    <x v="4"/>
  </r>
  <r>
    <n v="617268669"/>
    <n v="38734"/>
    <n v="3"/>
    <x v="3"/>
  </r>
  <r>
    <n v="617268672"/>
    <n v="38691"/>
    <n v="1"/>
    <x v="4"/>
  </r>
  <r>
    <n v="617269601"/>
    <n v="27987"/>
    <n v="1"/>
    <x v="4"/>
  </r>
  <r>
    <n v="617269606"/>
    <n v="20733"/>
    <n v="3"/>
    <x v="3"/>
  </r>
  <r>
    <n v="617269611"/>
    <n v="38734"/>
    <n v="1"/>
    <x v="4"/>
  </r>
  <r>
    <n v="617269614"/>
    <n v="38734"/>
    <n v="2"/>
    <x v="4"/>
  </r>
  <r>
    <n v="617269620"/>
    <n v="31689"/>
    <n v="5"/>
    <x v="1"/>
  </r>
  <r>
    <n v="617269772"/>
    <n v="39359"/>
    <n v="3"/>
    <x v="3"/>
  </r>
  <r>
    <n v="617269776"/>
    <n v="31480"/>
    <n v="2"/>
    <x v="4"/>
  </r>
  <r>
    <n v="617269778"/>
    <n v="27987"/>
    <n v="2"/>
    <x v="0"/>
  </r>
  <r>
    <n v="617269783"/>
    <n v="27987"/>
    <n v="6"/>
    <x v="5"/>
  </r>
  <r>
    <n v="617269786"/>
    <n v="31480"/>
    <n v="4"/>
    <x v="0"/>
  </r>
  <r>
    <n v="617269789"/>
    <n v="38734"/>
    <n v="6"/>
    <x v="5"/>
  </r>
  <r>
    <n v="617269843"/>
    <n v="44136"/>
    <n v="1"/>
    <x v="4"/>
  </r>
  <r>
    <n v="617269846"/>
    <n v="44092"/>
    <n v="2"/>
    <x v="0"/>
  </r>
  <r>
    <n v="617271566"/>
    <n v="37089"/>
    <n v="3"/>
    <x v="5"/>
  </r>
  <r>
    <n v="617271575"/>
    <n v="27987"/>
    <n v="5"/>
    <x v="1"/>
  </r>
  <r>
    <n v="617275148"/>
    <n v="44344"/>
    <n v="1"/>
    <x v="4"/>
  </r>
  <r>
    <n v="617275152"/>
    <n v="44344"/>
    <n v="1"/>
    <x v="4"/>
  </r>
  <r>
    <n v="617275153"/>
    <n v="37089"/>
    <n v="1"/>
    <x v="4"/>
  </r>
  <r>
    <n v="617275160"/>
    <n v="37089"/>
    <n v="1"/>
    <x v="4"/>
  </r>
  <r>
    <n v="617275163"/>
    <n v="37089"/>
    <n v="2"/>
    <x v="4"/>
  </r>
  <r>
    <n v="617284721"/>
    <n v="38943"/>
    <n v="2"/>
    <x v="0"/>
  </r>
  <r>
    <n v="617284725"/>
    <n v="36855"/>
    <n v="1"/>
    <x v="4"/>
  </r>
  <r>
    <n v="617284729"/>
    <n v="37089"/>
    <n v="1"/>
    <x v="4"/>
  </r>
  <r>
    <n v="617284737"/>
    <n v="31689"/>
    <n v="4"/>
    <x v="0"/>
  </r>
  <r>
    <n v="617285564"/>
    <n v="38691"/>
    <n v="1"/>
    <x v="4"/>
  </r>
  <r>
    <n v="617285568"/>
    <n v="32104"/>
    <n v="1"/>
    <x v="4"/>
  </r>
  <r>
    <n v="617285569"/>
    <n v="20733"/>
    <n v="1"/>
    <x v="4"/>
  </r>
  <r>
    <n v="617285576"/>
    <n v="39359"/>
    <n v="1"/>
    <x v="4"/>
  </r>
  <r>
    <n v="617285579"/>
    <n v="39359"/>
    <n v="2"/>
    <x v="0"/>
  </r>
  <r>
    <n v="617307292"/>
    <n v="44344"/>
    <n v="2"/>
    <x v="4"/>
  </r>
  <r>
    <n v="617307296"/>
    <n v="39359"/>
    <n v="1"/>
    <x v="4"/>
  </r>
  <r>
    <n v="617307304"/>
    <n v="44344"/>
    <n v="2"/>
    <x v="4"/>
  </r>
  <r>
    <n v="617307307"/>
    <n v="38734"/>
    <n v="1"/>
    <x v="4"/>
  </r>
  <r>
    <n v="617307312"/>
    <n v="38734"/>
    <n v="1"/>
    <x v="4"/>
  </r>
  <r>
    <n v="617307740"/>
    <n v="38734"/>
    <n v="1"/>
    <x v="4"/>
  </r>
  <r>
    <n v="617307746"/>
    <n v="44344"/>
    <n v="2"/>
    <x v="4"/>
  </r>
  <r>
    <n v="617311607"/>
    <n v="38691"/>
    <n v="1"/>
    <x v="4"/>
  </r>
  <r>
    <n v="617311613"/>
    <n v="20733"/>
    <n v="2"/>
    <x v="4"/>
  </r>
  <r>
    <n v="617311614"/>
    <n v="32104"/>
    <n v="2"/>
    <x v="4"/>
  </r>
  <r>
    <n v="617311620"/>
    <n v="27987"/>
    <n v="1"/>
    <x v="4"/>
  </r>
  <r>
    <n v="617316195"/>
    <n v="31480"/>
    <n v="1"/>
    <x v="4"/>
  </r>
  <r>
    <n v="617316200"/>
    <n v="20733"/>
    <n v="2"/>
    <x v="0"/>
  </r>
  <r>
    <n v="617316202"/>
    <n v="27987"/>
    <n v="2"/>
    <x v="0"/>
  </r>
  <r>
    <n v="617316207"/>
    <n v="31480"/>
    <n v="2"/>
    <x v="4"/>
  </r>
  <r>
    <n v="617323754"/>
    <n v="44136"/>
    <n v="1"/>
    <x v="4"/>
  </r>
  <r>
    <n v="617323759"/>
    <n v="44344"/>
    <n v="3"/>
    <x v="5"/>
  </r>
  <r>
    <n v="617323763"/>
    <n v="38943"/>
    <n v="2"/>
    <x v="0"/>
  </r>
  <r>
    <n v="617323772"/>
    <n v="44344"/>
    <n v="2"/>
    <x v="0"/>
  </r>
  <r>
    <n v="617346387"/>
    <n v="44344"/>
    <n v="1"/>
    <x v="4"/>
  </r>
  <r>
    <n v="617346390"/>
    <n v="27987"/>
    <n v="1"/>
    <x v="4"/>
  </r>
  <r>
    <n v="617346396"/>
    <n v="27987"/>
    <n v="2"/>
    <x v="4"/>
  </r>
  <r>
    <n v="617374490"/>
    <n v="33059"/>
    <n v="1"/>
    <x v="4"/>
  </r>
  <r>
    <n v="617374503"/>
    <n v="37089"/>
    <n v="1"/>
    <x v="4"/>
  </r>
  <r>
    <n v="617387650"/>
    <n v="38691"/>
    <n v="1"/>
    <x v="4"/>
  </r>
  <r>
    <n v="617387653"/>
    <n v="44344"/>
    <n v="2"/>
    <x v="4"/>
  </r>
  <r>
    <n v="617387666"/>
    <n v="38943"/>
    <n v="1"/>
    <x v="4"/>
  </r>
  <r>
    <n v="617389668"/>
    <n v="33059"/>
    <n v="1"/>
    <x v="4"/>
  </r>
  <r>
    <n v="617389670"/>
    <n v="33059"/>
    <n v="1"/>
    <x v="4"/>
  </r>
  <r>
    <n v="617389676"/>
    <n v="33059"/>
    <n v="4"/>
    <x v="0"/>
  </r>
  <r>
    <n v="617389681"/>
    <n v="42464"/>
    <n v="2"/>
    <x v="0"/>
  </r>
  <r>
    <n v="617400305"/>
    <n v="37089"/>
    <n v="5"/>
    <x v="1"/>
  </r>
  <r>
    <n v="617400308"/>
    <n v="37089"/>
    <n v="3"/>
    <x v="3"/>
  </r>
  <r>
    <n v="617400312"/>
    <n v="34959"/>
    <n v="3"/>
    <x v="3"/>
  </r>
  <r>
    <n v="617400316"/>
    <n v="38943"/>
    <n v="2"/>
    <x v="0"/>
  </r>
  <r>
    <n v="617400321"/>
    <n v="38734"/>
    <n v="2"/>
    <x v="0"/>
  </r>
  <r>
    <n v="617400325"/>
    <n v="31689"/>
    <n v="3"/>
    <x v="3"/>
  </r>
  <r>
    <n v="618380483"/>
    <n v="20733"/>
    <n v="1"/>
    <x v="4"/>
  </r>
  <r>
    <n v="618380488"/>
    <n v="27987"/>
    <n v="1"/>
    <x v="4"/>
  </r>
  <r>
    <n v="618380493"/>
    <n v="38734"/>
    <n v="1"/>
    <x v="4"/>
  </r>
  <r>
    <n v="618380505"/>
    <n v="39359"/>
    <n v="1"/>
    <x v="4"/>
  </r>
  <r>
    <n v="618407321"/>
    <n v="20733"/>
    <n v="7"/>
    <x v="6"/>
  </r>
  <r>
    <n v="618407324"/>
    <n v="37089"/>
    <n v="8"/>
    <x v="2"/>
  </r>
  <r>
    <n v="618407330"/>
    <n v="44344"/>
    <n v="5"/>
    <x v="1"/>
  </r>
  <r>
    <n v="618407334"/>
    <n v="44344"/>
    <n v="5"/>
    <x v="1"/>
  </r>
  <r>
    <n v="618487150"/>
    <n v="31689"/>
    <n v="1"/>
    <x v="4"/>
  </r>
  <r>
    <n v="618487156"/>
    <n v="38943"/>
    <n v="1"/>
    <x v="4"/>
  </r>
  <r>
    <n v="618487159"/>
    <n v="38943"/>
    <n v="1"/>
    <x v="4"/>
  </r>
  <r>
    <n v="618487161"/>
    <n v="31689"/>
    <n v="1"/>
    <x v="4"/>
  </r>
  <r>
    <n v="619051602"/>
    <n v="44344"/>
    <n v="2"/>
    <x v="0"/>
  </r>
  <r>
    <n v="619051605"/>
    <n v="38943"/>
    <n v="2"/>
    <x v="0"/>
  </r>
  <r>
    <n v="619053511"/>
    <n v="39359"/>
    <n v="1"/>
    <x v="4"/>
  </r>
  <r>
    <n v="619053516"/>
    <n v="34938"/>
    <n v="1"/>
    <x v="4"/>
  </r>
  <r>
    <n v="619053525"/>
    <n v="39359"/>
    <n v="1"/>
    <x v="4"/>
  </r>
  <r>
    <n v="619077700"/>
    <n v="20733"/>
    <n v="2"/>
    <x v="4"/>
  </r>
  <r>
    <n v="619077704"/>
    <n v="38734"/>
    <n v="3"/>
    <x v="3"/>
  </r>
  <r>
    <n v="619077709"/>
    <n v="32104"/>
    <n v="4"/>
    <x v="0"/>
  </r>
  <r>
    <n v="619077710"/>
    <n v="38734"/>
    <n v="1"/>
    <x v="4"/>
  </r>
  <r>
    <n v="619077720"/>
    <n v="44344"/>
    <n v="2"/>
    <x v="4"/>
  </r>
  <r>
    <n v="619077985"/>
    <n v="44344"/>
    <n v="1"/>
    <x v="4"/>
  </r>
  <r>
    <n v="619078050"/>
    <n v="37089"/>
    <n v="2"/>
    <x v="4"/>
  </r>
  <r>
    <n v="619078427"/>
    <n v="38734"/>
    <n v="5"/>
    <x v="1"/>
  </r>
  <r>
    <n v="619078432"/>
    <n v="44344"/>
    <n v="2"/>
    <x v="0"/>
  </r>
  <r>
    <n v="619078435"/>
    <n v="44136"/>
    <n v="4"/>
    <x v="0"/>
  </r>
  <r>
    <n v="619078439"/>
    <n v="44136"/>
    <n v="3"/>
    <x v="3"/>
  </r>
  <r>
    <n v="619078444"/>
    <n v="38734"/>
    <n v="5"/>
    <x v="1"/>
  </r>
  <r>
    <n v="619078445"/>
    <n v="38734"/>
    <n v="1"/>
    <x v="4"/>
  </r>
  <r>
    <n v="619432237"/>
    <n v="38734"/>
    <n v="1"/>
    <x v="4"/>
  </r>
  <r>
    <n v="619432240"/>
    <n v="38734"/>
    <n v="3"/>
    <x v="3"/>
  </r>
  <r>
    <n v="619432248"/>
    <n v="38691"/>
    <n v="1"/>
    <x v="4"/>
  </r>
  <r>
    <n v="619432255"/>
    <n v="27987"/>
    <n v="4"/>
    <x v="0"/>
  </r>
  <r>
    <n v="619458002"/>
    <n v="20733"/>
    <n v="3"/>
    <x v="3"/>
  </r>
  <r>
    <n v="619458004"/>
    <n v="27987"/>
    <n v="2"/>
    <x v="0"/>
  </r>
  <r>
    <n v="619458005"/>
    <n v="27987"/>
    <n v="2"/>
    <x v="0"/>
  </r>
  <r>
    <n v="619458010"/>
    <n v="31689"/>
    <n v="2"/>
    <x v="0"/>
  </r>
  <r>
    <n v="619458013"/>
    <n v="27987"/>
    <n v="3"/>
    <x v="3"/>
  </r>
  <r>
    <n v="619477315"/>
    <n v="20733"/>
    <n v="2"/>
    <x v="4"/>
  </r>
  <r>
    <n v="619477319"/>
    <n v="44344"/>
    <n v="1"/>
    <x v="4"/>
  </r>
  <r>
    <n v="619477325"/>
    <n v="31689"/>
    <n v="2"/>
    <x v="4"/>
  </r>
  <r>
    <n v="619477327"/>
    <n v="20733"/>
    <n v="4"/>
    <x v="0"/>
  </r>
  <r>
    <n v="619477334"/>
    <n v="38734"/>
    <n v="1"/>
    <x v="4"/>
  </r>
  <r>
    <n v="619613237"/>
    <n v="31689"/>
    <n v="3"/>
    <x v="3"/>
  </r>
  <r>
    <n v="619613244"/>
    <n v="35211"/>
    <n v="3"/>
    <x v="3"/>
  </r>
  <r>
    <n v="619789021"/>
    <n v="36838"/>
    <n v="1"/>
    <x v="4"/>
  </r>
  <r>
    <n v="619789025"/>
    <n v="38943"/>
    <n v="2"/>
    <x v="4"/>
  </r>
  <r>
    <n v="619789027"/>
    <n v="37089"/>
    <n v="1"/>
    <x v="4"/>
  </r>
  <r>
    <n v="619808018"/>
    <n v="44344"/>
    <n v="2"/>
    <x v="4"/>
  </r>
  <r>
    <n v="619808019"/>
    <n v="39359"/>
    <n v="3"/>
    <x v="3"/>
  </r>
  <r>
    <n v="619808026"/>
    <n v="44344"/>
    <n v="3"/>
    <x v="3"/>
  </r>
  <r>
    <n v="619808029"/>
    <n v="44092"/>
    <n v="3"/>
    <x v="3"/>
  </r>
  <r>
    <n v="619808033"/>
    <n v="39359"/>
    <n v="4"/>
    <x v="0"/>
  </r>
  <r>
    <n v="619858571"/>
    <n v="44344"/>
    <n v="4"/>
    <x v="0"/>
  </r>
  <r>
    <n v="619858575"/>
    <n v="44344"/>
    <n v="1"/>
    <x v="4"/>
  </r>
  <r>
    <n v="619858580"/>
    <n v="44344"/>
    <n v="4"/>
    <x v="0"/>
  </r>
  <r>
    <n v="619858793"/>
    <n v="27987"/>
    <n v="3"/>
    <x v="3"/>
  </r>
  <r>
    <n v="619858795"/>
    <n v="27987"/>
    <n v="4"/>
    <x v="0"/>
  </r>
  <r>
    <n v="619858798"/>
    <n v="38734"/>
    <n v="2"/>
    <x v="0"/>
  </r>
  <r>
    <n v="619858807"/>
    <n v="27987"/>
    <n v="2"/>
    <x v="4"/>
  </r>
  <r>
    <n v="619859241"/>
    <n v="20733"/>
    <n v="2"/>
    <x v="0"/>
  </r>
  <r>
    <n v="619859246"/>
    <n v="37089"/>
    <n v="3"/>
    <x v="3"/>
  </r>
  <r>
    <n v="619859251"/>
    <n v="27987"/>
    <n v="2"/>
    <x v="4"/>
  </r>
  <r>
    <n v="619859253"/>
    <n v="27987"/>
    <n v="1"/>
    <x v="4"/>
  </r>
  <r>
    <n v="619859260"/>
    <n v="27987"/>
    <n v="1"/>
    <x v="4"/>
  </r>
  <r>
    <n v="620071836"/>
    <n v="38734"/>
    <n v="1"/>
    <x v="4"/>
  </r>
  <r>
    <n v="620071838"/>
    <n v="38943"/>
    <n v="2"/>
    <x v="0"/>
  </r>
  <r>
    <n v="620071844"/>
    <n v="38734"/>
    <n v="1"/>
    <x v="4"/>
  </r>
  <r>
    <n v="620071848"/>
    <n v="29601"/>
    <n v="7"/>
    <x v="6"/>
  </r>
  <r>
    <n v="620071849"/>
    <n v="38691"/>
    <n v="2"/>
    <x v="4"/>
  </r>
  <r>
    <n v="620071854"/>
    <n v="38734"/>
    <n v="2"/>
    <x v="4"/>
  </r>
  <r>
    <n v="620073954"/>
    <n v="32104"/>
    <n v="4"/>
    <x v="2"/>
  </r>
  <r>
    <n v="620073962"/>
    <n v="44344"/>
    <n v="4"/>
    <x v="2"/>
  </r>
  <r>
    <n v="620073966"/>
    <n v="44344"/>
    <n v="6"/>
    <x v="5"/>
  </r>
  <r>
    <n v="620073971"/>
    <n v="20733"/>
    <n v="5"/>
    <x v="7"/>
  </r>
  <r>
    <n v="620080484"/>
    <n v="31480"/>
    <n v="2"/>
    <x v="0"/>
  </r>
  <r>
    <n v="620080491"/>
    <n v="18854"/>
    <n v="3"/>
    <x v="3"/>
  </r>
  <r>
    <n v="620080497"/>
    <n v="44136"/>
    <n v="5"/>
    <x v="1"/>
  </r>
  <r>
    <n v="620164414"/>
    <n v="38734"/>
    <n v="3"/>
    <x v="5"/>
  </r>
  <r>
    <n v="620164668"/>
    <n v="38943"/>
    <n v="1"/>
    <x v="4"/>
  </r>
  <r>
    <n v="620164724"/>
    <n v="27987"/>
    <n v="2"/>
    <x v="0"/>
  </r>
  <r>
    <n v="620164929"/>
    <n v="38943"/>
    <n v="2"/>
    <x v="4"/>
  </r>
  <r>
    <n v="620165285"/>
    <n v="44344"/>
    <n v="2"/>
    <x v="0"/>
  </r>
  <r>
    <n v="620165826"/>
    <n v="37089"/>
    <n v="2"/>
    <x v="4"/>
  </r>
  <r>
    <n v="620165897"/>
    <n v="38943"/>
    <n v="2"/>
    <x v="4"/>
  </r>
  <r>
    <n v="620165934"/>
    <n v="36838"/>
    <n v="9"/>
    <x v="9"/>
  </r>
  <r>
    <n v="620166306"/>
    <n v="38734"/>
    <n v="1"/>
    <x v="4"/>
  </r>
  <r>
    <n v="620166566"/>
    <n v="39359"/>
    <n v="2"/>
    <x v="4"/>
  </r>
  <r>
    <n v="620210246"/>
    <n v="27987"/>
    <n v="4"/>
    <x v="0"/>
  </r>
  <r>
    <n v="620253684"/>
    <n v="32104"/>
    <n v="2"/>
    <x v="0"/>
  </r>
  <r>
    <n v="620257265"/>
    <n v="38734"/>
    <n v="1"/>
    <x v="4"/>
  </r>
  <r>
    <n v="620259512"/>
    <n v="28074"/>
    <n v="2"/>
    <x v="0"/>
  </r>
  <r>
    <n v="620259516"/>
    <n v="31480"/>
    <n v="1"/>
    <x v="4"/>
  </r>
  <r>
    <n v="620259609"/>
    <n v="38943"/>
    <n v="3"/>
    <x v="5"/>
  </r>
  <r>
    <n v="620259626"/>
    <n v="37089"/>
    <n v="1"/>
    <x v="4"/>
  </r>
  <r>
    <n v="620259651"/>
    <n v="27987"/>
    <n v="3"/>
    <x v="3"/>
  </r>
  <r>
    <n v="620259652"/>
    <n v="38734"/>
    <n v="2"/>
    <x v="0"/>
  </r>
  <r>
    <n v="620259670"/>
    <n v="27987"/>
    <n v="3"/>
    <x v="5"/>
  </r>
  <r>
    <n v="620259738"/>
    <n v="27987"/>
    <n v="3"/>
    <x v="5"/>
  </r>
  <r>
    <n v="620259787"/>
    <n v="44344"/>
    <n v="2"/>
    <x v="0"/>
  </r>
  <r>
    <n v="620260171"/>
    <n v="38734"/>
    <n v="4"/>
    <x v="0"/>
  </r>
  <r>
    <n v="620260176"/>
    <n v="38943"/>
    <n v="3"/>
    <x v="3"/>
  </r>
  <r>
    <n v="620260370"/>
    <n v="20733"/>
    <n v="1"/>
    <x v="4"/>
  </r>
  <r>
    <n v="620280451"/>
    <n v="39359"/>
    <n v="2"/>
    <x v="0"/>
  </r>
  <r>
    <n v="620288844"/>
    <n v="39359"/>
    <n v="1"/>
    <x v="4"/>
  </r>
  <r>
    <n v="620288918"/>
    <n v="38734"/>
    <n v="2"/>
    <x v="0"/>
  </r>
  <r>
    <n v="620288931"/>
    <n v="44136"/>
    <n v="2"/>
    <x v="0"/>
  </r>
  <r>
    <n v="620297783"/>
    <n v="27987"/>
    <n v="2"/>
    <x v="0"/>
  </r>
  <r>
    <n v="620319403"/>
    <n v="27987"/>
    <n v="2"/>
    <x v="4"/>
  </r>
  <r>
    <n v="620326374"/>
    <n v="20733"/>
    <n v="2"/>
    <x v="0"/>
  </r>
  <r>
    <n v="620334607"/>
    <n v="27987"/>
    <n v="3"/>
    <x v="5"/>
  </r>
  <r>
    <n v="620335793"/>
    <n v="37089"/>
    <n v="4"/>
    <x v="0"/>
  </r>
  <r>
    <n v="620335797"/>
    <n v="31689"/>
    <n v="3"/>
    <x v="3"/>
  </r>
  <r>
    <n v="620335802"/>
    <n v="38734"/>
    <n v="2"/>
    <x v="0"/>
  </r>
  <r>
    <n v="620338248"/>
    <n v="39359"/>
    <n v="4"/>
    <x v="0"/>
  </r>
  <r>
    <n v="620341858"/>
    <n v="31689"/>
    <n v="1"/>
    <x v="4"/>
  </r>
  <r>
    <n v="620347238"/>
    <n v="38734"/>
    <n v="1"/>
    <x v="4"/>
  </r>
  <r>
    <n v="620348694"/>
    <n v="31689"/>
    <n v="2"/>
    <x v="4"/>
  </r>
  <r>
    <n v="620350213"/>
    <n v="37089"/>
    <n v="1"/>
    <x v="4"/>
  </r>
  <r>
    <n v="620350252"/>
    <n v="38734"/>
    <n v="1"/>
    <x v="4"/>
  </r>
  <r>
    <n v="620350452"/>
    <n v="27987"/>
    <n v="1"/>
    <x v="4"/>
  </r>
  <r>
    <n v="620350467"/>
    <n v="30225"/>
    <n v="7"/>
    <x v="12"/>
  </r>
  <r>
    <n v="620350755"/>
    <n v="32104"/>
    <n v="1"/>
    <x v="4"/>
  </r>
  <r>
    <n v="620350940"/>
    <n v="31689"/>
    <n v="1"/>
    <x v="4"/>
  </r>
  <r>
    <n v="620352438"/>
    <n v="38734"/>
    <n v="1"/>
    <x v="4"/>
  </r>
  <r>
    <n v="620352485"/>
    <n v="32104"/>
    <n v="3"/>
    <x v="3"/>
  </r>
  <r>
    <n v="620352827"/>
    <n v="27987"/>
    <n v="1"/>
    <x v="4"/>
  </r>
  <r>
    <n v="620352878"/>
    <n v="38734"/>
    <n v="1"/>
    <x v="4"/>
  </r>
  <r>
    <n v="620353088"/>
    <n v="39359"/>
    <n v="2"/>
    <x v="4"/>
  </r>
  <r>
    <n v="620396872"/>
    <n v="27987"/>
    <n v="6"/>
    <x v="5"/>
  </r>
  <r>
    <n v="620398983"/>
    <n v="44092"/>
    <n v="2"/>
    <x v="4"/>
  </r>
  <r>
    <n v="620438281"/>
    <n v="26133"/>
    <n v="1"/>
    <x v="4"/>
  </r>
  <r>
    <n v="620438354"/>
    <n v="38734"/>
    <n v="2"/>
    <x v="0"/>
  </r>
  <r>
    <n v="620438396"/>
    <n v="38734"/>
    <n v="5"/>
    <x v="1"/>
  </r>
  <r>
    <n v="620440833"/>
    <n v="44344"/>
    <n v="3"/>
    <x v="3"/>
  </r>
  <r>
    <n v="620441933"/>
    <n v="38691"/>
    <n v="1"/>
    <x v="4"/>
  </r>
  <r>
    <n v="620443701"/>
    <n v="33059"/>
    <n v="1"/>
    <x v="4"/>
  </r>
  <r>
    <n v="620445790"/>
    <n v="31480"/>
    <n v="1"/>
    <x v="4"/>
  </r>
  <r>
    <n v="620446013"/>
    <n v="37089"/>
    <n v="2"/>
    <x v="4"/>
  </r>
  <r>
    <n v="620447266"/>
    <n v="31437"/>
    <n v="3"/>
    <x v="3"/>
  </r>
  <r>
    <n v="620447270"/>
    <n v="20733"/>
    <n v="2"/>
    <x v="0"/>
  </r>
  <r>
    <n v="620447357"/>
    <n v="37089"/>
    <n v="3"/>
    <x v="3"/>
  </r>
  <r>
    <n v="620447417"/>
    <n v="27987"/>
    <n v="2"/>
    <x v="0"/>
  </r>
  <r>
    <n v="620447520"/>
    <n v="39359"/>
    <n v="1"/>
    <x v="4"/>
  </r>
  <r>
    <n v="620447853"/>
    <n v="36838"/>
    <n v="3"/>
    <x v="5"/>
  </r>
  <r>
    <n v="620447857"/>
    <n v="27987"/>
    <n v="2"/>
    <x v="0"/>
  </r>
  <r>
    <n v="620449048"/>
    <n v="32104"/>
    <n v="3"/>
    <x v="3"/>
  </r>
  <r>
    <n v="620449070"/>
    <n v="36812"/>
    <n v="1"/>
    <x v="4"/>
  </r>
  <r>
    <n v="620465841"/>
    <n v="32104"/>
    <n v="2"/>
    <x v="4"/>
  </r>
  <r>
    <n v="620465895"/>
    <n v="28074"/>
    <n v="1"/>
    <x v="4"/>
  </r>
  <r>
    <n v="620474556"/>
    <n v="27987"/>
    <n v="2"/>
    <x v="4"/>
  </r>
  <r>
    <n v="620474597"/>
    <n v="31437"/>
    <n v="1"/>
    <x v="4"/>
  </r>
  <r>
    <n v="620474660"/>
    <n v="38734"/>
    <n v="2"/>
    <x v="0"/>
  </r>
  <r>
    <n v="620492830"/>
    <n v="31437"/>
    <n v="2"/>
    <x v="0"/>
  </r>
  <r>
    <n v="620520412"/>
    <n v="27987"/>
    <n v="3"/>
    <x v="5"/>
  </r>
  <r>
    <n v="620520470"/>
    <n v="38943"/>
    <n v="1"/>
    <x v="4"/>
  </r>
  <r>
    <n v="620520498"/>
    <n v="27987"/>
    <n v="2"/>
    <x v="4"/>
  </r>
  <r>
    <n v="620528169"/>
    <n v="31480"/>
    <n v="2"/>
    <x v="0"/>
  </r>
  <r>
    <n v="620529177"/>
    <n v="44344"/>
    <n v="1"/>
    <x v="4"/>
  </r>
  <r>
    <n v="620533185"/>
    <n v="37089"/>
    <n v="1"/>
    <x v="4"/>
  </r>
  <r>
    <n v="620534642"/>
    <n v="35211"/>
    <n v="2"/>
    <x v="4"/>
  </r>
  <r>
    <n v="620535430"/>
    <n v="33387"/>
    <n v="1"/>
    <x v="4"/>
  </r>
  <r>
    <n v="620535518"/>
    <n v="38943"/>
    <n v="1"/>
    <x v="4"/>
  </r>
  <r>
    <n v="620535871"/>
    <n v="20733"/>
    <n v="3"/>
    <x v="3"/>
  </r>
  <r>
    <n v="620536155"/>
    <n v="27987"/>
    <n v="1"/>
    <x v="4"/>
  </r>
  <r>
    <n v="620536471"/>
    <n v="20733"/>
    <n v="2"/>
    <x v="0"/>
  </r>
  <r>
    <n v="620536554"/>
    <n v="31480"/>
    <n v="1"/>
    <x v="4"/>
  </r>
  <r>
    <n v="620536564"/>
    <n v="35211"/>
    <n v="9"/>
    <x v="9"/>
  </r>
  <r>
    <n v="620536697"/>
    <n v="31689"/>
    <n v="2"/>
    <x v="4"/>
  </r>
  <r>
    <n v="620537735"/>
    <n v="31689"/>
    <n v="3"/>
    <x v="5"/>
  </r>
  <r>
    <n v="620537829"/>
    <n v="37089"/>
    <n v="3"/>
    <x v="3"/>
  </r>
  <r>
    <n v="620537947"/>
    <n v="20733"/>
    <n v="1"/>
    <x v="4"/>
  </r>
  <r>
    <n v="620570709"/>
    <n v="31480"/>
    <n v="2"/>
    <x v="0"/>
  </r>
  <r>
    <n v="620602160"/>
    <n v="37089"/>
    <n v="1"/>
    <x v="4"/>
  </r>
  <r>
    <n v="620602414"/>
    <n v="31480"/>
    <n v="1"/>
    <x v="4"/>
  </r>
  <r>
    <n v="620603226"/>
    <n v="44344"/>
    <n v="1"/>
    <x v="4"/>
  </r>
  <r>
    <n v="620603698"/>
    <n v="38691"/>
    <n v="3"/>
    <x v="3"/>
  </r>
  <r>
    <n v="620605567"/>
    <n v="24254"/>
    <n v="2"/>
    <x v="4"/>
  </r>
  <r>
    <n v="620607674"/>
    <n v="20733"/>
    <n v="1"/>
    <x v="4"/>
  </r>
  <r>
    <n v="620608082"/>
    <n v="31437"/>
    <n v="1"/>
    <x v="4"/>
  </r>
  <r>
    <n v="620609305"/>
    <n v="44092"/>
    <n v="1"/>
    <x v="4"/>
  </r>
  <r>
    <n v="620609312"/>
    <n v="39359"/>
    <n v="2"/>
    <x v="0"/>
  </r>
  <r>
    <n v="620609316"/>
    <n v="27987"/>
    <n v="3"/>
    <x v="3"/>
  </r>
  <r>
    <n v="620609397"/>
    <n v="31480"/>
    <n v="1"/>
    <x v="4"/>
  </r>
  <r>
    <n v="620609434"/>
    <n v="31437"/>
    <n v="6"/>
    <x v="5"/>
  </r>
  <r>
    <n v="620609452"/>
    <n v="27987"/>
    <n v="4"/>
    <x v="2"/>
  </r>
  <r>
    <n v="620609500"/>
    <n v="31480"/>
    <n v="3"/>
    <x v="5"/>
  </r>
  <r>
    <n v="620609536"/>
    <n v="20733"/>
    <n v="2"/>
    <x v="4"/>
  </r>
  <r>
    <n v="620609538"/>
    <n v="39359"/>
    <n v="1"/>
    <x v="4"/>
  </r>
  <r>
    <n v="620609812"/>
    <n v="39359"/>
    <n v="3"/>
    <x v="3"/>
  </r>
  <r>
    <n v="620610112"/>
    <n v="27987"/>
    <n v="2"/>
    <x v="4"/>
  </r>
  <r>
    <n v="620611881"/>
    <n v="16702"/>
    <n v="1"/>
    <x v="4"/>
  </r>
  <r>
    <n v="620618046"/>
    <n v="37089"/>
    <n v="1"/>
    <x v="4"/>
  </r>
  <r>
    <n v="620622437"/>
    <n v="39359"/>
    <n v="1"/>
    <x v="4"/>
  </r>
  <r>
    <n v="620623109"/>
    <n v="32104"/>
    <n v="1"/>
    <x v="4"/>
  </r>
  <r>
    <n v="620623169"/>
    <n v="38734"/>
    <n v="3"/>
    <x v="3"/>
  </r>
  <r>
    <n v="620633043"/>
    <n v="33387"/>
    <n v="3"/>
    <x v="3"/>
  </r>
  <r>
    <n v="620663891"/>
    <n v="31689"/>
    <n v="2"/>
    <x v="0"/>
  </r>
  <r>
    <n v="620664035"/>
    <n v="44344"/>
    <n v="1"/>
    <x v="4"/>
  </r>
  <r>
    <n v="620664043"/>
    <n v="32104"/>
    <n v="4"/>
    <x v="0"/>
  </r>
  <r>
    <n v="620664048"/>
    <n v="27987"/>
    <n v="3"/>
    <x v="3"/>
  </r>
  <r>
    <n v="620668051"/>
    <n v="39359"/>
    <n v="4"/>
    <x v="0"/>
  </r>
  <r>
    <n v="620669442"/>
    <n v="44092"/>
    <n v="2"/>
    <x v="4"/>
  </r>
  <r>
    <n v="620669566"/>
    <n v="38943"/>
    <n v="3"/>
    <x v="3"/>
  </r>
  <r>
    <n v="620673536"/>
    <n v="37089"/>
    <n v="1"/>
    <x v="4"/>
  </r>
  <r>
    <n v="620675053"/>
    <n v="27657"/>
    <n v="2"/>
    <x v="4"/>
  </r>
  <r>
    <n v="620675070"/>
    <n v="38734"/>
    <n v="1"/>
    <x v="4"/>
  </r>
  <r>
    <n v="620677020"/>
    <n v="37089"/>
    <n v="1"/>
    <x v="4"/>
  </r>
  <r>
    <n v="620679666"/>
    <n v="38943"/>
    <n v="2"/>
    <x v="4"/>
  </r>
  <r>
    <n v="620680245"/>
    <n v="38734"/>
    <n v="2"/>
    <x v="0"/>
  </r>
  <r>
    <n v="620680473"/>
    <n v="20733"/>
    <n v="1"/>
    <x v="4"/>
  </r>
  <r>
    <n v="620680481"/>
    <n v="33059"/>
    <n v="7"/>
    <x v="12"/>
  </r>
  <r>
    <n v="620680608"/>
    <n v="44092"/>
    <n v="2"/>
    <x v="4"/>
  </r>
  <r>
    <n v="620680983"/>
    <n v="31689"/>
    <n v="3"/>
    <x v="3"/>
  </r>
  <r>
    <n v="620681107"/>
    <n v="38734"/>
    <n v="3"/>
    <x v="3"/>
  </r>
  <r>
    <n v="620719410"/>
    <n v="37089"/>
    <n v="2"/>
    <x v="4"/>
  </r>
  <r>
    <n v="620720357"/>
    <n v="39359"/>
    <n v="3"/>
    <x v="3"/>
  </r>
  <r>
    <n v="620720387"/>
    <n v="44344"/>
    <n v="5"/>
    <x v="1"/>
  </r>
  <r>
    <n v="620720481"/>
    <n v="20733"/>
    <n v="1"/>
    <x v="4"/>
  </r>
  <r>
    <n v="620721162"/>
    <n v="27987"/>
    <n v="1"/>
    <x v="4"/>
  </r>
  <r>
    <n v="620721300"/>
    <n v="27987"/>
    <n v="1"/>
    <x v="4"/>
  </r>
  <r>
    <n v="620723224"/>
    <n v="32104"/>
    <n v="4"/>
    <x v="0"/>
  </r>
  <r>
    <n v="620723228"/>
    <n v="37089"/>
    <n v="1"/>
    <x v="4"/>
  </r>
  <r>
    <n v="620723301"/>
    <n v="31480"/>
    <n v="3"/>
    <x v="5"/>
  </r>
  <r>
    <n v="620723336"/>
    <n v="37089"/>
    <n v="2"/>
    <x v="0"/>
  </r>
  <r>
    <n v="620723352"/>
    <n v="35211"/>
    <n v="3"/>
    <x v="5"/>
  </r>
  <r>
    <n v="620723388"/>
    <n v="38691"/>
    <n v="3"/>
    <x v="5"/>
  </r>
  <r>
    <n v="620723417"/>
    <n v="37089"/>
    <n v="2"/>
    <x v="4"/>
  </r>
  <r>
    <n v="620723616"/>
    <n v="27987"/>
    <n v="5"/>
    <x v="1"/>
  </r>
  <r>
    <n v="620723939"/>
    <n v="31689"/>
    <n v="1"/>
    <x v="4"/>
  </r>
  <r>
    <n v="620732164"/>
    <n v="38734"/>
    <n v="3"/>
    <x v="3"/>
  </r>
  <r>
    <n v="620732177"/>
    <n v="38943"/>
    <n v="3"/>
    <x v="3"/>
  </r>
  <r>
    <n v="620738163"/>
    <n v="37064"/>
    <n v="2"/>
    <x v="4"/>
  </r>
  <r>
    <n v="620749791"/>
    <n v="27987"/>
    <n v="1"/>
    <x v="4"/>
  </r>
  <r>
    <n v="620756686"/>
    <n v="39359"/>
    <n v="2"/>
    <x v="4"/>
  </r>
  <r>
    <n v="620757436"/>
    <n v="27987"/>
    <n v="1"/>
    <x v="4"/>
  </r>
  <r>
    <n v="620757438"/>
    <n v="44344"/>
    <n v="4"/>
    <x v="0"/>
  </r>
  <r>
    <n v="620760283"/>
    <n v="38734"/>
    <n v="1"/>
    <x v="4"/>
  </r>
  <r>
    <n v="620760290"/>
    <n v="20733"/>
    <n v="3"/>
    <x v="3"/>
  </r>
  <r>
    <n v="620762676"/>
    <n v="44344"/>
    <n v="2"/>
    <x v="0"/>
  </r>
  <r>
    <n v="620764210"/>
    <n v="38691"/>
    <n v="2"/>
    <x v="4"/>
  </r>
  <r>
    <n v="620764242"/>
    <n v="31480"/>
    <n v="4"/>
    <x v="2"/>
  </r>
  <r>
    <n v="620766390"/>
    <n v="38691"/>
    <n v="3"/>
    <x v="3"/>
  </r>
  <r>
    <n v="620766404"/>
    <n v="37089"/>
    <n v="5"/>
    <x v="1"/>
  </r>
  <r>
    <n v="620768699"/>
    <n v="35211"/>
    <n v="1"/>
    <x v="4"/>
  </r>
  <r>
    <n v="620768816"/>
    <n v="39359"/>
    <n v="1"/>
    <x v="4"/>
  </r>
  <r>
    <n v="620770819"/>
    <n v="28074"/>
    <n v="1"/>
    <x v="4"/>
  </r>
  <r>
    <n v="620778122"/>
    <n v="44344"/>
    <n v="3"/>
    <x v="3"/>
  </r>
  <r>
    <n v="620778475"/>
    <n v="31689"/>
    <n v="1"/>
    <x v="4"/>
  </r>
  <r>
    <n v="620779903"/>
    <n v="31480"/>
    <n v="4"/>
    <x v="0"/>
  </r>
  <r>
    <n v="620783239"/>
    <n v="28074"/>
    <n v="1"/>
    <x v="4"/>
  </r>
  <r>
    <n v="620783666"/>
    <n v="37089"/>
    <n v="1"/>
    <x v="4"/>
  </r>
  <r>
    <n v="620784556"/>
    <n v="20733"/>
    <n v="1"/>
    <x v="4"/>
  </r>
  <r>
    <n v="620788137"/>
    <n v="44344"/>
    <n v="2"/>
    <x v="4"/>
  </r>
  <r>
    <n v="620788299"/>
    <n v="27987"/>
    <n v="1"/>
    <x v="4"/>
  </r>
  <r>
    <n v="620788351"/>
    <n v="37089"/>
    <n v="2"/>
    <x v="4"/>
  </r>
  <r>
    <n v="620788535"/>
    <n v="35211"/>
    <n v="8"/>
    <x v="8"/>
  </r>
  <r>
    <n v="620788710"/>
    <n v="38943"/>
    <n v="1"/>
    <x v="4"/>
  </r>
  <r>
    <n v="620811801"/>
    <n v="38734"/>
    <n v="1"/>
    <x v="4"/>
  </r>
  <r>
    <n v="620811824"/>
    <n v="31480"/>
    <n v="1"/>
    <x v="4"/>
  </r>
  <r>
    <n v="620811833"/>
    <n v="31437"/>
    <n v="2"/>
    <x v="4"/>
  </r>
  <r>
    <n v="620812323"/>
    <n v="37089"/>
    <n v="1"/>
    <x v="4"/>
  </r>
  <r>
    <n v="620812807"/>
    <n v="27987"/>
    <n v="3"/>
    <x v="5"/>
  </r>
  <r>
    <n v="620813970"/>
    <n v="31480"/>
    <n v="1"/>
    <x v="4"/>
  </r>
  <r>
    <n v="620814364"/>
    <n v="31437"/>
    <n v="2"/>
    <x v="4"/>
  </r>
  <r>
    <n v="620814457"/>
    <n v="31480"/>
    <n v="5"/>
    <x v="1"/>
  </r>
  <r>
    <n v="620814467"/>
    <n v="27987"/>
    <n v="3"/>
    <x v="5"/>
  </r>
  <r>
    <n v="620814582"/>
    <n v="27987"/>
    <n v="4"/>
    <x v="0"/>
  </r>
  <r>
    <n v="620821624"/>
    <n v="33387"/>
    <n v="3"/>
    <x v="3"/>
  </r>
  <r>
    <n v="620821632"/>
    <n v="38734"/>
    <n v="2"/>
    <x v="4"/>
  </r>
  <r>
    <n v="620831640"/>
    <n v="31437"/>
    <n v="6"/>
    <x v="5"/>
  </r>
  <r>
    <n v="620834755"/>
    <n v="44344"/>
    <n v="5"/>
    <x v="1"/>
  </r>
  <r>
    <n v="620834765"/>
    <n v="27987"/>
    <n v="3"/>
    <x v="3"/>
  </r>
  <r>
    <n v="620836261"/>
    <n v="38734"/>
    <n v="1"/>
    <x v="4"/>
  </r>
  <r>
    <n v="620836432"/>
    <n v="44344"/>
    <n v="2"/>
    <x v="4"/>
  </r>
  <r>
    <n v="620837807"/>
    <n v="38734"/>
    <n v="4"/>
    <x v="0"/>
  </r>
  <r>
    <n v="620841618"/>
    <n v="37089"/>
    <n v="1"/>
    <x v="4"/>
  </r>
  <r>
    <n v="620841693"/>
    <n v="27987"/>
    <n v="4"/>
    <x v="0"/>
  </r>
  <r>
    <n v="620842418"/>
    <n v="36838"/>
    <n v="7"/>
    <x v="6"/>
  </r>
  <r>
    <n v="620843604"/>
    <n v="27987"/>
    <n v="1"/>
    <x v="4"/>
  </r>
  <r>
    <n v="620843915"/>
    <n v="37089"/>
    <n v="1"/>
    <x v="4"/>
  </r>
  <r>
    <n v="620853170"/>
    <n v="31480"/>
    <n v="1"/>
    <x v="4"/>
  </r>
  <r>
    <n v="620853412"/>
    <n v="31437"/>
    <n v="1"/>
    <x v="4"/>
  </r>
  <r>
    <n v="620860288"/>
    <n v="31689"/>
    <n v="3"/>
    <x v="3"/>
  </r>
  <r>
    <n v="620861081"/>
    <n v="37089"/>
    <n v="2"/>
    <x v="0"/>
  </r>
  <r>
    <n v="620865590"/>
    <n v="44136"/>
    <n v="3"/>
    <x v="3"/>
  </r>
  <r>
    <n v="620872529"/>
    <n v="16702"/>
    <n v="1"/>
    <x v="4"/>
  </r>
  <r>
    <n v="620872750"/>
    <n v="31480"/>
    <n v="2"/>
    <x v="4"/>
  </r>
  <r>
    <n v="620876699"/>
    <n v="31480"/>
    <n v="2"/>
    <x v="4"/>
  </r>
  <r>
    <m/>
    <m/>
    <m/>
    <x v="13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359">
  <r>
    <n v="10659320"/>
    <n v="26108"/>
    <n v="2"/>
    <x v="0"/>
  </r>
  <r>
    <n v="10687136"/>
    <n v="26108"/>
    <n v="5"/>
    <x v="1"/>
  </r>
  <r>
    <n v="10715253"/>
    <n v="20733"/>
    <n v="4"/>
    <x v="2"/>
  </r>
  <r>
    <n v="10717775"/>
    <n v="18854"/>
    <n v="3"/>
    <x v="3"/>
  </r>
  <r>
    <n v="10763112"/>
    <n v="20733"/>
    <n v="3"/>
    <x v="3"/>
  </r>
  <r>
    <n v="10763133"/>
    <n v="20733"/>
    <n v="5"/>
    <x v="1"/>
  </r>
  <r>
    <n v="10763393"/>
    <n v="18854"/>
    <n v="2"/>
    <x v="0"/>
  </r>
  <r>
    <n v="10763522"/>
    <n v="31480"/>
    <n v="2"/>
    <x v="4"/>
  </r>
  <r>
    <n v="10763686"/>
    <n v="20733"/>
    <n v="3"/>
    <x v="3"/>
  </r>
  <r>
    <n v="10763757"/>
    <n v="18854"/>
    <n v="2"/>
    <x v="0"/>
  </r>
  <r>
    <n v="10764128"/>
    <n v="27987"/>
    <n v="1"/>
    <x v="4"/>
  </r>
  <r>
    <n v="10764500"/>
    <n v="39359"/>
    <n v="2"/>
    <x v="4"/>
  </r>
  <r>
    <n v="10765199"/>
    <n v="27987"/>
    <n v="5"/>
    <x v="1"/>
  </r>
  <r>
    <n v="10765440"/>
    <n v="20733"/>
    <n v="5"/>
    <x v="1"/>
  </r>
  <r>
    <n v="10765450"/>
    <n v="39359"/>
    <n v="5"/>
    <x v="1"/>
  </r>
  <r>
    <n v="10765472"/>
    <n v="38691"/>
    <n v="6"/>
    <x v="5"/>
  </r>
  <r>
    <n v="10765699"/>
    <n v="26108"/>
    <n v="4"/>
    <x v="2"/>
  </r>
  <r>
    <n v="10765713"/>
    <n v="26108"/>
    <n v="4"/>
    <x v="2"/>
  </r>
  <r>
    <n v="10765749"/>
    <n v="27987"/>
    <n v="5"/>
    <x v="1"/>
  </r>
  <r>
    <n v="10765830"/>
    <n v="27987"/>
    <n v="5"/>
    <x v="1"/>
  </r>
  <r>
    <n v="10765933"/>
    <n v="36855"/>
    <n v="5"/>
    <x v="1"/>
  </r>
  <r>
    <n v="10765935"/>
    <n v="30225"/>
    <n v="5"/>
    <x v="1"/>
  </r>
  <r>
    <n v="10765945"/>
    <n v="18854"/>
    <n v="4"/>
    <x v="2"/>
  </r>
  <r>
    <n v="10765955"/>
    <n v="27987"/>
    <n v="4"/>
    <x v="2"/>
  </r>
  <r>
    <n v="10766025"/>
    <n v="33387"/>
    <n v="5"/>
    <x v="1"/>
  </r>
  <r>
    <n v="10766198"/>
    <n v="26108"/>
    <n v="4"/>
    <x v="2"/>
  </r>
  <r>
    <n v="10909798"/>
    <n v="20733"/>
    <n v="2"/>
    <x v="4"/>
  </r>
  <r>
    <n v="10910050"/>
    <n v="35211"/>
    <n v="5"/>
    <x v="1"/>
  </r>
  <r>
    <n v="10910055"/>
    <n v="27987"/>
    <n v="4"/>
    <x v="2"/>
  </r>
  <r>
    <n v="10910071"/>
    <n v="30225"/>
    <n v="5"/>
    <x v="1"/>
  </r>
  <r>
    <n v="10910072"/>
    <n v="38734"/>
    <n v="4"/>
    <x v="2"/>
  </r>
  <r>
    <n v="10910077"/>
    <n v="18854"/>
    <n v="5"/>
    <x v="1"/>
  </r>
  <r>
    <n v="10910084"/>
    <n v="35211"/>
    <n v="5"/>
    <x v="1"/>
  </r>
  <r>
    <n v="10910085"/>
    <n v="29810"/>
    <n v="4"/>
    <x v="2"/>
  </r>
  <r>
    <n v="10910108"/>
    <n v="37089"/>
    <n v="4"/>
    <x v="2"/>
  </r>
  <r>
    <n v="10910109"/>
    <n v="39359"/>
    <n v="5"/>
    <x v="1"/>
  </r>
  <r>
    <n v="10962848"/>
    <n v="26108"/>
    <n v="4"/>
    <x v="2"/>
  </r>
  <r>
    <n v="10980307"/>
    <n v="39359"/>
    <n v="4"/>
    <x v="2"/>
  </r>
  <r>
    <n v="10980340"/>
    <n v="38734"/>
    <n v="5"/>
    <x v="1"/>
  </r>
  <r>
    <n v="10980341"/>
    <n v="18854"/>
    <n v="5"/>
    <x v="1"/>
  </r>
  <r>
    <n v="10980355"/>
    <n v="18854"/>
    <n v="4"/>
    <x v="2"/>
  </r>
  <r>
    <n v="10980376"/>
    <n v="18854"/>
    <n v="4"/>
    <x v="2"/>
  </r>
  <r>
    <n v="10980407"/>
    <n v="27987"/>
    <n v="4"/>
    <x v="2"/>
  </r>
  <r>
    <n v="10980415"/>
    <n v="27987"/>
    <n v="4"/>
    <x v="2"/>
  </r>
  <r>
    <n v="10980433"/>
    <n v="27987"/>
    <n v="5"/>
    <x v="1"/>
  </r>
  <r>
    <n v="10980561"/>
    <n v="18854"/>
    <n v="7"/>
    <x v="6"/>
  </r>
  <r>
    <n v="10980564"/>
    <n v="27450"/>
    <n v="1"/>
    <x v="4"/>
  </r>
  <r>
    <n v="10980582"/>
    <n v="30225"/>
    <n v="4"/>
    <x v="2"/>
  </r>
  <r>
    <n v="10980721"/>
    <n v="29601"/>
    <n v="4"/>
    <x v="2"/>
  </r>
  <r>
    <n v="10980723"/>
    <n v="35211"/>
    <n v="5"/>
    <x v="1"/>
  </r>
  <r>
    <n v="10980768"/>
    <n v="36855"/>
    <n v="1"/>
    <x v="4"/>
  </r>
  <r>
    <n v="10980791"/>
    <n v="26108"/>
    <n v="5"/>
    <x v="1"/>
  </r>
  <r>
    <n v="10980819"/>
    <n v="38734"/>
    <n v="2"/>
    <x v="4"/>
  </r>
  <r>
    <n v="10980965"/>
    <n v="37089"/>
    <n v="5"/>
    <x v="1"/>
  </r>
  <r>
    <n v="10980976"/>
    <n v="26133"/>
    <n v="5"/>
    <x v="1"/>
  </r>
  <r>
    <n v="10981041"/>
    <n v="38943"/>
    <n v="4"/>
    <x v="2"/>
  </r>
  <r>
    <n v="10989482"/>
    <n v="36812"/>
    <n v="5"/>
    <x v="1"/>
  </r>
  <r>
    <n v="11016099"/>
    <n v="38691"/>
    <n v="5"/>
    <x v="1"/>
  </r>
  <r>
    <n v="11088135"/>
    <n v="44344"/>
    <n v="1"/>
    <x v="4"/>
  </r>
  <r>
    <n v="11089784"/>
    <n v="38943"/>
    <n v="1"/>
    <x v="4"/>
  </r>
  <r>
    <n v="11089797"/>
    <n v="36855"/>
    <n v="1"/>
    <x v="4"/>
  </r>
  <r>
    <n v="11089801"/>
    <n v="31480"/>
    <n v="2"/>
    <x v="4"/>
  </r>
  <r>
    <n v="11089842"/>
    <n v="37089"/>
    <n v="1"/>
    <x v="4"/>
  </r>
  <r>
    <n v="11090001"/>
    <n v="27450"/>
    <n v="2"/>
    <x v="4"/>
  </r>
  <r>
    <n v="11090099"/>
    <n v="36855"/>
    <n v="1"/>
    <x v="4"/>
  </r>
  <r>
    <n v="11090869"/>
    <n v="27450"/>
    <n v="2"/>
    <x v="4"/>
  </r>
  <r>
    <n v="11090870"/>
    <n v="27450"/>
    <n v="1"/>
    <x v="4"/>
  </r>
  <r>
    <n v="11090874"/>
    <n v="36855"/>
    <n v="1"/>
    <x v="4"/>
  </r>
  <r>
    <n v="11090881"/>
    <n v="42464"/>
    <n v="2"/>
    <x v="4"/>
  </r>
  <r>
    <n v="11091353"/>
    <n v="27450"/>
    <n v="1"/>
    <x v="4"/>
  </r>
  <r>
    <n v="11098608"/>
    <n v="38734"/>
    <n v="2"/>
    <x v="4"/>
  </r>
  <r>
    <n v="11098616"/>
    <n v="37089"/>
    <n v="1"/>
    <x v="4"/>
  </r>
  <r>
    <n v="11098647"/>
    <n v="42464"/>
    <n v="1"/>
    <x v="4"/>
  </r>
  <r>
    <n v="11098657"/>
    <n v="38734"/>
    <n v="4"/>
    <x v="0"/>
  </r>
  <r>
    <n v="11098681"/>
    <n v="44344"/>
    <n v="1"/>
    <x v="4"/>
  </r>
  <r>
    <n v="11098962"/>
    <n v="38734"/>
    <n v="2"/>
    <x v="4"/>
  </r>
  <r>
    <n v="11099145"/>
    <n v="31689"/>
    <n v="2"/>
    <x v="4"/>
  </r>
  <r>
    <n v="11099199"/>
    <n v="27450"/>
    <n v="2"/>
    <x v="4"/>
  </r>
  <r>
    <n v="11099860"/>
    <n v="36855"/>
    <n v="5"/>
    <x v="1"/>
  </r>
  <r>
    <n v="11100411"/>
    <n v="27987"/>
    <n v="4"/>
    <x v="2"/>
  </r>
  <r>
    <n v="11101395"/>
    <n v="31480"/>
    <n v="1"/>
    <x v="4"/>
  </r>
  <r>
    <n v="11101596"/>
    <n v="42464"/>
    <n v="4"/>
    <x v="2"/>
  </r>
  <r>
    <n v="11102327"/>
    <n v="18854"/>
    <n v="4"/>
    <x v="2"/>
  </r>
  <r>
    <n v="11102675"/>
    <n v="39359"/>
    <n v="5"/>
    <x v="1"/>
  </r>
  <r>
    <n v="11102690"/>
    <n v="31480"/>
    <n v="4"/>
    <x v="2"/>
  </r>
  <r>
    <n v="11102806"/>
    <n v="38943"/>
    <n v="4"/>
    <x v="2"/>
  </r>
  <r>
    <n v="11102939"/>
    <n v="31480"/>
    <n v="4"/>
    <x v="2"/>
  </r>
  <r>
    <n v="11102966"/>
    <n v="29810"/>
    <n v="6"/>
    <x v="5"/>
  </r>
  <r>
    <n v="11103691"/>
    <n v="44344"/>
    <n v="5"/>
    <x v="1"/>
  </r>
  <r>
    <n v="11103893"/>
    <n v="27987"/>
    <n v="5"/>
    <x v="1"/>
  </r>
  <r>
    <n v="11104235"/>
    <n v="36855"/>
    <n v="4"/>
    <x v="2"/>
  </r>
  <r>
    <n v="11104441"/>
    <n v="33387"/>
    <n v="5"/>
    <x v="1"/>
  </r>
  <r>
    <n v="11104462"/>
    <n v="27657"/>
    <n v="1"/>
    <x v="4"/>
  </r>
  <r>
    <n v="11104502"/>
    <n v="31480"/>
    <n v="2"/>
    <x v="4"/>
  </r>
  <r>
    <n v="11104522"/>
    <n v="38691"/>
    <n v="4"/>
    <x v="2"/>
  </r>
  <r>
    <n v="11104524"/>
    <n v="37064"/>
    <n v="2"/>
    <x v="4"/>
  </r>
  <r>
    <n v="11104603"/>
    <n v="27987"/>
    <n v="4"/>
    <x v="2"/>
  </r>
  <r>
    <n v="11104604"/>
    <n v="27450"/>
    <n v="1"/>
    <x v="4"/>
  </r>
  <r>
    <n v="11104623"/>
    <n v="18854"/>
    <n v="4"/>
    <x v="2"/>
  </r>
  <r>
    <n v="11104647"/>
    <n v="29810"/>
    <n v="6"/>
    <x v="5"/>
  </r>
  <r>
    <n v="11104689"/>
    <n v="27450"/>
    <n v="1"/>
    <x v="4"/>
  </r>
  <r>
    <n v="11104705"/>
    <n v="18854"/>
    <n v="4"/>
    <x v="2"/>
  </r>
  <r>
    <n v="11104843"/>
    <n v="26108"/>
    <n v="5"/>
    <x v="1"/>
  </r>
  <r>
    <n v="11104861"/>
    <n v="26108"/>
    <n v="5"/>
    <x v="1"/>
  </r>
  <r>
    <n v="11104897"/>
    <n v="36855"/>
    <n v="2"/>
    <x v="4"/>
  </r>
  <r>
    <n v="11105026"/>
    <n v="18854"/>
    <n v="5"/>
    <x v="1"/>
  </r>
  <r>
    <n v="11105094"/>
    <n v="27450"/>
    <n v="1"/>
    <x v="4"/>
  </r>
  <r>
    <n v="11105132"/>
    <n v="37089"/>
    <n v="1"/>
    <x v="4"/>
  </r>
  <r>
    <n v="11105320"/>
    <n v="27987"/>
    <n v="5"/>
    <x v="1"/>
  </r>
  <r>
    <n v="11105395"/>
    <n v="37064"/>
    <n v="4"/>
    <x v="2"/>
  </r>
  <r>
    <n v="11105468"/>
    <n v="36838"/>
    <n v="5"/>
    <x v="1"/>
  </r>
  <r>
    <n v="11105502"/>
    <n v="36882"/>
    <n v="1"/>
    <x v="4"/>
  </r>
  <r>
    <n v="11105703"/>
    <n v="38734"/>
    <n v="1"/>
    <x v="4"/>
  </r>
  <r>
    <n v="11105852"/>
    <n v="36855"/>
    <n v="4"/>
    <x v="2"/>
  </r>
  <r>
    <n v="11105903"/>
    <n v="44344"/>
    <n v="4"/>
    <x v="2"/>
  </r>
  <r>
    <n v="11106043"/>
    <n v="42464"/>
    <n v="4"/>
    <x v="2"/>
  </r>
  <r>
    <n v="11106108"/>
    <n v="39359"/>
    <n v="5"/>
    <x v="1"/>
  </r>
  <r>
    <n v="11106113"/>
    <n v="33387"/>
    <n v="5"/>
    <x v="1"/>
  </r>
  <r>
    <n v="11106302"/>
    <n v="38734"/>
    <n v="1"/>
    <x v="4"/>
  </r>
  <r>
    <n v="11106345"/>
    <n v="44344"/>
    <n v="4"/>
    <x v="2"/>
  </r>
  <r>
    <n v="11106408"/>
    <n v="32104"/>
    <n v="5"/>
    <x v="1"/>
  </r>
  <r>
    <n v="11107330"/>
    <n v="36855"/>
    <n v="4"/>
    <x v="2"/>
  </r>
  <r>
    <n v="11107513"/>
    <n v="42257"/>
    <n v="4"/>
    <x v="2"/>
  </r>
  <r>
    <n v="11108018"/>
    <n v="26108"/>
    <n v="4"/>
    <x v="2"/>
  </r>
  <r>
    <n v="11108124"/>
    <n v="44092"/>
    <n v="4"/>
    <x v="2"/>
  </r>
  <r>
    <n v="11108133"/>
    <n v="37064"/>
    <n v="5"/>
    <x v="1"/>
  </r>
  <r>
    <n v="11108143"/>
    <n v="38691"/>
    <n v="5"/>
    <x v="1"/>
  </r>
  <r>
    <n v="11108148"/>
    <n v="33059"/>
    <n v="1"/>
    <x v="4"/>
  </r>
  <r>
    <n v="11108149"/>
    <n v="38943"/>
    <n v="1"/>
    <x v="4"/>
  </r>
  <r>
    <n v="11108150"/>
    <n v="27987"/>
    <n v="1"/>
    <x v="4"/>
  </r>
  <r>
    <n v="11108152"/>
    <n v="36855"/>
    <n v="1"/>
    <x v="4"/>
  </r>
  <r>
    <n v="11108153"/>
    <n v="38734"/>
    <n v="1"/>
    <x v="4"/>
  </r>
  <r>
    <n v="11108155"/>
    <n v="44344"/>
    <n v="1"/>
    <x v="4"/>
  </r>
  <r>
    <n v="11108157"/>
    <n v="38734"/>
    <n v="1"/>
    <x v="4"/>
  </r>
  <r>
    <n v="11108158"/>
    <n v="27657"/>
    <n v="1"/>
    <x v="4"/>
  </r>
  <r>
    <n v="11108361"/>
    <n v="38691"/>
    <n v="5"/>
    <x v="1"/>
  </r>
  <r>
    <n v="11108382"/>
    <n v="37480"/>
    <n v="4"/>
    <x v="2"/>
  </r>
  <r>
    <n v="11108386"/>
    <n v="26108"/>
    <n v="5"/>
    <x v="1"/>
  </r>
  <r>
    <n v="11108592"/>
    <n v="26108"/>
    <n v="4"/>
    <x v="2"/>
  </r>
  <r>
    <n v="11108723"/>
    <n v="38943"/>
    <n v="5"/>
    <x v="1"/>
  </r>
  <r>
    <n v="11108828"/>
    <n v="31689"/>
    <n v="5"/>
    <x v="1"/>
  </r>
  <r>
    <n v="11108900"/>
    <n v="20733"/>
    <n v="4"/>
    <x v="2"/>
  </r>
  <r>
    <n v="11109070"/>
    <n v="31508"/>
    <n v="6"/>
    <x v="5"/>
  </r>
  <r>
    <n v="11109089"/>
    <n v="30225"/>
    <n v="4"/>
    <x v="2"/>
  </r>
  <r>
    <n v="11109129"/>
    <n v="27987"/>
    <n v="4"/>
    <x v="2"/>
  </r>
  <r>
    <n v="11109173"/>
    <n v="38943"/>
    <n v="5"/>
    <x v="1"/>
  </r>
  <r>
    <n v="11109179"/>
    <n v="29601"/>
    <n v="5"/>
    <x v="1"/>
  </r>
  <r>
    <n v="11109249"/>
    <n v="38734"/>
    <n v="5"/>
    <x v="1"/>
  </r>
  <r>
    <n v="11116131"/>
    <n v="38943"/>
    <n v="3"/>
    <x v="3"/>
  </r>
  <r>
    <n v="11116179"/>
    <n v="26108"/>
    <n v="5"/>
    <x v="1"/>
  </r>
  <r>
    <n v="11116361"/>
    <n v="27987"/>
    <n v="5"/>
    <x v="1"/>
  </r>
  <r>
    <n v="11116844"/>
    <n v="18854"/>
    <n v="4"/>
    <x v="2"/>
  </r>
  <r>
    <n v="11131960"/>
    <n v="27450"/>
    <n v="2"/>
    <x v="4"/>
  </r>
  <r>
    <n v="11132312"/>
    <n v="27450"/>
    <n v="3"/>
    <x v="3"/>
  </r>
  <r>
    <n v="11132313"/>
    <n v="38943"/>
    <n v="1"/>
    <x v="4"/>
  </r>
  <r>
    <n v="11132344"/>
    <n v="44136"/>
    <n v="1"/>
    <x v="4"/>
  </r>
  <r>
    <n v="11132737"/>
    <n v="36855"/>
    <n v="1"/>
    <x v="4"/>
  </r>
  <r>
    <n v="11132919"/>
    <n v="31480"/>
    <n v="2"/>
    <x v="4"/>
  </r>
  <r>
    <n v="11133090"/>
    <n v="32104"/>
    <n v="4"/>
    <x v="2"/>
  </r>
  <r>
    <n v="11133184"/>
    <n v="27450"/>
    <n v="3"/>
    <x v="3"/>
  </r>
  <r>
    <n v="11140046"/>
    <n v="26108"/>
    <n v="5"/>
    <x v="1"/>
  </r>
  <r>
    <n v="11140197"/>
    <n v="36855"/>
    <n v="2"/>
    <x v="4"/>
  </r>
  <r>
    <n v="11140301"/>
    <n v="36812"/>
    <n v="4"/>
    <x v="2"/>
  </r>
  <r>
    <n v="11140666"/>
    <n v="44344"/>
    <n v="1"/>
    <x v="4"/>
  </r>
  <r>
    <n v="11140926"/>
    <n v="36855"/>
    <n v="2"/>
    <x v="4"/>
  </r>
  <r>
    <n v="11155251"/>
    <n v="26108"/>
    <n v="7"/>
    <x v="6"/>
  </r>
  <r>
    <n v="11155852"/>
    <n v="30225"/>
    <n v="7"/>
    <x v="6"/>
  </r>
  <r>
    <n v="11155860"/>
    <n v="18854"/>
    <n v="6"/>
    <x v="5"/>
  </r>
  <r>
    <n v="11156206"/>
    <n v="27987"/>
    <n v="4"/>
    <x v="2"/>
  </r>
  <r>
    <n v="11156380"/>
    <n v="29329"/>
    <n v="2"/>
    <x v="4"/>
  </r>
  <r>
    <n v="11156429"/>
    <n v="31689"/>
    <n v="1"/>
    <x v="4"/>
  </r>
  <r>
    <n v="11156431"/>
    <n v="38734"/>
    <n v="2"/>
    <x v="0"/>
  </r>
  <r>
    <n v="11156446"/>
    <n v="44344"/>
    <n v="1"/>
    <x v="4"/>
  </r>
  <r>
    <n v="11156448"/>
    <n v="38943"/>
    <n v="2"/>
    <x v="0"/>
  </r>
  <r>
    <n v="11163394"/>
    <n v="18854"/>
    <n v="4"/>
    <x v="2"/>
  </r>
  <r>
    <n v="11163538"/>
    <n v="37480"/>
    <n v="5"/>
    <x v="1"/>
  </r>
  <r>
    <n v="11163669"/>
    <n v="37480"/>
    <n v="5"/>
    <x v="1"/>
  </r>
  <r>
    <n v="11163828"/>
    <n v="20733"/>
    <n v="5"/>
    <x v="1"/>
  </r>
  <r>
    <n v="11164248"/>
    <n v="29601"/>
    <n v="5"/>
    <x v="1"/>
  </r>
  <r>
    <n v="11171571"/>
    <n v="38734"/>
    <n v="2"/>
    <x v="4"/>
  </r>
  <r>
    <n v="11179617"/>
    <n v="36855"/>
    <n v="1"/>
    <x v="4"/>
  </r>
  <r>
    <n v="11179759"/>
    <n v="26108"/>
    <n v="4"/>
    <x v="2"/>
  </r>
  <r>
    <n v="11180598"/>
    <n v="42464"/>
    <n v="5"/>
    <x v="1"/>
  </r>
  <r>
    <n v="11180665"/>
    <n v="44344"/>
    <n v="4"/>
    <x v="2"/>
  </r>
  <r>
    <n v="11180791"/>
    <n v="39359"/>
    <n v="5"/>
    <x v="1"/>
  </r>
  <r>
    <n v="11180796"/>
    <n v="20733"/>
    <n v="4"/>
    <x v="2"/>
  </r>
  <r>
    <n v="11180808"/>
    <n v="18854"/>
    <n v="4"/>
    <x v="2"/>
  </r>
  <r>
    <n v="11180828"/>
    <n v="26108"/>
    <n v="4"/>
    <x v="2"/>
  </r>
  <r>
    <n v="11180869"/>
    <n v="26108"/>
    <n v="5"/>
    <x v="1"/>
  </r>
  <r>
    <n v="11181164"/>
    <n v="18854"/>
    <n v="4"/>
    <x v="2"/>
  </r>
  <r>
    <n v="11181566"/>
    <n v="29601"/>
    <n v="1"/>
    <x v="4"/>
  </r>
  <r>
    <n v="11182078"/>
    <n v="27987"/>
    <n v="5"/>
    <x v="1"/>
  </r>
  <r>
    <n v="11182265"/>
    <n v="38734"/>
    <n v="1"/>
    <x v="4"/>
  </r>
  <r>
    <n v="11182341"/>
    <n v="31689"/>
    <n v="2"/>
    <x v="4"/>
  </r>
  <r>
    <n v="11182379"/>
    <n v="38734"/>
    <n v="5"/>
    <x v="1"/>
  </r>
  <r>
    <n v="11182400"/>
    <n v="38734"/>
    <n v="2"/>
    <x v="4"/>
  </r>
  <r>
    <n v="11182468"/>
    <n v="36855"/>
    <n v="4"/>
    <x v="2"/>
  </r>
  <r>
    <n v="11182619"/>
    <n v="27450"/>
    <n v="1"/>
    <x v="4"/>
  </r>
  <r>
    <n v="11182624"/>
    <n v="33059"/>
    <n v="1"/>
    <x v="4"/>
  </r>
  <r>
    <n v="11182773"/>
    <n v="26133"/>
    <n v="4"/>
    <x v="2"/>
  </r>
  <r>
    <n v="11183083"/>
    <n v="38734"/>
    <n v="2"/>
    <x v="4"/>
  </r>
  <r>
    <n v="11183170"/>
    <n v="38734"/>
    <n v="1"/>
    <x v="4"/>
  </r>
  <r>
    <n v="11183206"/>
    <n v="36855"/>
    <n v="1"/>
    <x v="4"/>
  </r>
  <r>
    <n v="11183291"/>
    <n v="37480"/>
    <n v="4"/>
    <x v="2"/>
  </r>
  <r>
    <n v="11183783"/>
    <n v="27450"/>
    <n v="3"/>
    <x v="3"/>
  </r>
  <r>
    <n v="11183873"/>
    <n v="31480"/>
    <n v="4"/>
    <x v="0"/>
  </r>
  <r>
    <n v="11184491"/>
    <n v="31480"/>
    <n v="2"/>
    <x v="4"/>
  </r>
  <r>
    <n v="11184588"/>
    <n v="38943"/>
    <n v="1"/>
    <x v="4"/>
  </r>
  <r>
    <n v="11185605"/>
    <n v="38734"/>
    <n v="3"/>
    <x v="3"/>
  </r>
  <r>
    <n v="11185655"/>
    <n v="29601"/>
    <n v="1"/>
    <x v="4"/>
  </r>
  <r>
    <n v="11185726"/>
    <n v="37064"/>
    <n v="1"/>
    <x v="4"/>
  </r>
  <r>
    <n v="11186527"/>
    <n v="31508"/>
    <n v="4"/>
    <x v="2"/>
  </r>
  <r>
    <n v="11186727"/>
    <n v="38734"/>
    <n v="1"/>
    <x v="4"/>
  </r>
  <r>
    <n v="11186951"/>
    <n v="38734"/>
    <n v="2"/>
    <x v="4"/>
  </r>
  <r>
    <n v="11186974"/>
    <n v="38734"/>
    <n v="1"/>
    <x v="4"/>
  </r>
  <r>
    <n v="11187032"/>
    <n v="31480"/>
    <n v="2"/>
    <x v="0"/>
  </r>
  <r>
    <n v="11187034"/>
    <n v="20733"/>
    <n v="5"/>
    <x v="1"/>
  </r>
  <r>
    <n v="11187037"/>
    <n v="38734"/>
    <n v="2"/>
    <x v="0"/>
  </r>
  <r>
    <n v="11187131"/>
    <n v="37089"/>
    <n v="1"/>
    <x v="4"/>
  </r>
  <r>
    <n v="11187137"/>
    <n v="33059"/>
    <n v="2"/>
    <x v="4"/>
  </r>
  <r>
    <n v="11187215"/>
    <n v="27657"/>
    <n v="1"/>
    <x v="4"/>
  </r>
  <r>
    <n v="11187345"/>
    <n v="31480"/>
    <n v="2"/>
    <x v="4"/>
  </r>
  <r>
    <n v="11187462"/>
    <n v="38734"/>
    <n v="2"/>
    <x v="4"/>
  </r>
  <r>
    <n v="11187519"/>
    <n v="44136"/>
    <n v="3"/>
    <x v="5"/>
  </r>
  <r>
    <n v="11187527"/>
    <n v="44344"/>
    <n v="4"/>
    <x v="0"/>
  </r>
  <r>
    <n v="11187562"/>
    <n v="37089"/>
    <n v="4"/>
    <x v="0"/>
  </r>
  <r>
    <n v="11187564"/>
    <n v="38734"/>
    <n v="2"/>
    <x v="4"/>
  </r>
  <r>
    <n v="11187565"/>
    <n v="44344"/>
    <n v="2"/>
    <x v="0"/>
  </r>
  <r>
    <n v="11187734"/>
    <n v="27450"/>
    <n v="1"/>
    <x v="4"/>
  </r>
  <r>
    <n v="11187801"/>
    <n v="36855"/>
    <n v="3"/>
    <x v="3"/>
  </r>
  <r>
    <n v="11188013"/>
    <n v="37480"/>
    <n v="4"/>
    <x v="2"/>
  </r>
  <r>
    <n v="11188579"/>
    <n v="31689"/>
    <n v="3"/>
    <x v="3"/>
  </r>
  <r>
    <n v="11188690"/>
    <n v="44344"/>
    <n v="1"/>
    <x v="4"/>
  </r>
  <r>
    <n v="11188724"/>
    <n v="27987"/>
    <n v="5"/>
    <x v="1"/>
  </r>
  <r>
    <n v="11189017"/>
    <n v="36855"/>
    <n v="4"/>
    <x v="2"/>
  </r>
  <r>
    <n v="11189071"/>
    <n v="27987"/>
    <n v="4"/>
    <x v="2"/>
  </r>
  <r>
    <n v="11189226"/>
    <n v="35211"/>
    <n v="1"/>
    <x v="4"/>
  </r>
  <r>
    <n v="11189491"/>
    <n v="44344"/>
    <n v="5"/>
    <x v="1"/>
  </r>
  <r>
    <n v="11189693"/>
    <n v="29810"/>
    <n v="4"/>
    <x v="2"/>
  </r>
  <r>
    <n v="11190055"/>
    <n v="37089"/>
    <n v="1"/>
    <x v="4"/>
  </r>
  <r>
    <n v="11190086"/>
    <n v="44344"/>
    <n v="4"/>
    <x v="2"/>
  </r>
  <r>
    <n v="11190163"/>
    <n v="29558"/>
    <n v="5"/>
    <x v="1"/>
  </r>
  <r>
    <n v="11190176"/>
    <n v="27987"/>
    <n v="5"/>
    <x v="1"/>
  </r>
  <r>
    <n v="11190705"/>
    <n v="26108"/>
    <n v="5"/>
    <x v="1"/>
  </r>
  <r>
    <n v="11191070"/>
    <n v="44344"/>
    <n v="3"/>
    <x v="3"/>
  </r>
  <r>
    <n v="11191673"/>
    <n v="38734"/>
    <n v="1"/>
    <x v="4"/>
  </r>
  <r>
    <n v="11191678"/>
    <n v="36882"/>
    <n v="1"/>
    <x v="4"/>
  </r>
  <r>
    <n v="11191680"/>
    <n v="39359"/>
    <n v="4"/>
    <x v="2"/>
  </r>
  <r>
    <n v="11191683"/>
    <n v="38734"/>
    <n v="1"/>
    <x v="4"/>
  </r>
  <r>
    <n v="11191889"/>
    <n v="27450"/>
    <n v="1"/>
    <x v="4"/>
  </r>
  <r>
    <n v="11192117"/>
    <n v="44344"/>
    <n v="1"/>
    <x v="4"/>
  </r>
  <r>
    <n v="11192150"/>
    <n v="38734"/>
    <n v="6"/>
    <x v="5"/>
  </r>
  <r>
    <n v="11192168"/>
    <n v="36855"/>
    <n v="5"/>
    <x v="1"/>
  </r>
  <r>
    <n v="11192172"/>
    <n v="37089"/>
    <n v="4"/>
    <x v="2"/>
  </r>
  <r>
    <n v="11192173"/>
    <n v="42464"/>
    <n v="5"/>
    <x v="1"/>
  </r>
  <r>
    <n v="11192246"/>
    <n v="31689"/>
    <n v="5"/>
    <x v="1"/>
  </r>
  <r>
    <n v="11192269"/>
    <n v="31689"/>
    <n v="2"/>
    <x v="4"/>
  </r>
  <r>
    <n v="11192283"/>
    <n v="27450"/>
    <n v="1"/>
    <x v="4"/>
  </r>
  <r>
    <n v="11192428"/>
    <n v="29810"/>
    <n v="5"/>
    <x v="1"/>
  </r>
  <r>
    <n v="11192446"/>
    <n v="35003"/>
    <n v="4"/>
    <x v="2"/>
  </r>
  <r>
    <n v="11192469"/>
    <n v="37089"/>
    <n v="2"/>
    <x v="4"/>
  </r>
  <r>
    <n v="11192647"/>
    <n v="38734"/>
    <n v="5"/>
    <x v="1"/>
  </r>
  <r>
    <n v="11193056"/>
    <n v="38734"/>
    <n v="2"/>
    <x v="4"/>
  </r>
  <r>
    <n v="11193172"/>
    <n v="27987"/>
    <n v="7"/>
    <x v="6"/>
  </r>
  <r>
    <n v="11193183"/>
    <n v="27987"/>
    <n v="7"/>
    <x v="6"/>
  </r>
  <r>
    <n v="11193301"/>
    <n v="29601"/>
    <n v="1"/>
    <x v="4"/>
  </r>
  <r>
    <n v="11193366"/>
    <n v="27450"/>
    <n v="2"/>
    <x v="4"/>
  </r>
  <r>
    <n v="11194020"/>
    <n v="38943"/>
    <n v="4"/>
    <x v="2"/>
  </r>
  <r>
    <n v="11194708"/>
    <n v="38734"/>
    <n v="3"/>
    <x v="3"/>
  </r>
  <r>
    <n v="11194862"/>
    <n v="39359"/>
    <n v="4"/>
    <x v="2"/>
  </r>
  <r>
    <n v="11194941"/>
    <n v="38734"/>
    <n v="2"/>
    <x v="4"/>
  </r>
  <r>
    <n v="11195208"/>
    <n v="42464"/>
    <n v="4"/>
    <x v="2"/>
  </r>
  <r>
    <n v="11195213"/>
    <n v="27987"/>
    <n v="4"/>
    <x v="2"/>
  </r>
  <r>
    <n v="11195225"/>
    <n v="37480"/>
    <n v="4"/>
    <x v="2"/>
  </r>
  <r>
    <n v="11195432"/>
    <n v="36855"/>
    <n v="5"/>
    <x v="1"/>
  </r>
  <r>
    <n v="11195961"/>
    <n v="27987"/>
    <n v="4"/>
    <x v="2"/>
  </r>
  <r>
    <n v="11195997"/>
    <n v="36855"/>
    <n v="5"/>
    <x v="1"/>
  </r>
  <r>
    <n v="11196001"/>
    <n v="37064"/>
    <n v="5"/>
    <x v="1"/>
  </r>
  <r>
    <n v="11196072"/>
    <n v="27987"/>
    <n v="2"/>
    <x v="4"/>
  </r>
  <r>
    <n v="11196077"/>
    <n v="38734"/>
    <n v="5"/>
    <x v="1"/>
  </r>
  <r>
    <n v="11196149"/>
    <n v="39359"/>
    <n v="4"/>
    <x v="2"/>
  </r>
  <r>
    <n v="11196167"/>
    <n v="18854"/>
    <n v="4"/>
    <x v="2"/>
  </r>
  <r>
    <n v="11196220"/>
    <n v="27987"/>
    <n v="6"/>
    <x v="5"/>
  </r>
  <r>
    <n v="11196402"/>
    <n v="27987"/>
    <n v="4"/>
    <x v="2"/>
  </r>
  <r>
    <n v="11196605"/>
    <n v="26108"/>
    <n v="5"/>
    <x v="1"/>
  </r>
  <r>
    <n v="11196852"/>
    <n v="27987"/>
    <n v="2"/>
    <x v="4"/>
  </r>
  <r>
    <n v="11196854"/>
    <n v="27987"/>
    <n v="3"/>
    <x v="3"/>
  </r>
  <r>
    <n v="11196855"/>
    <n v="38734"/>
    <n v="2"/>
    <x v="4"/>
  </r>
  <r>
    <n v="11196857"/>
    <n v="20733"/>
    <n v="4"/>
    <x v="2"/>
  </r>
  <r>
    <n v="11196860"/>
    <n v="38691"/>
    <n v="1"/>
    <x v="4"/>
  </r>
  <r>
    <n v="11197043"/>
    <n v="18854"/>
    <n v="4"/>
    <x v="2"/>
  </r>
  <r>
    <n v="11197276"/>
    <n v="33387"/>
    <n v="6"/>
    <x v="5"/>
  </r>
  <r>
    <n v="11197468"/>
    <n v="44344"/>
    <n v="6"/>
    <x v="5"/>
  </r>
  <r>
    <n v="11197485"/>
    <n v="31508"/>
    <n v="5"/>
    <x v="1"/>
  </r>
  <r>
    <n v="11197616"/>
    <n v="24254"/>
    <n v="4"/>
    <x v="2"/>
  </r>
  <r>
    <n v="11197754"/>
    <n v="27987"/>
    <n v="6"/>
    <x v="5"/>
  </r>
  <r>
    <n v="11197830"/>
    <n v="27987"/>
    <n v="5"/>
    <x v="1"/>
  </r>
  <r>
    <n v="11198038"/>
    <n v="27987"/>
    <n v="5"/>
    <x v="1"/>
  </r>
  <r>
    <n v="11198052"/>
    <n v="35003"/>
    <n v="5"/>
    <x v="1"/>
  </r>
  <r>
    <n v="11198107"/>
    <n v="35211"/>
    <n v="5"/>
    <x v="1"/>
  </r>
  <r>
    <n v="11198197"/>
    <n v="36855"/>
    <n v="5"/>
    <x v="1"/>
  </r>
  <r>
    <n v="11198370"/>
    <n v="27987"/>
    <n v="5"/>
    <x v="1"/>
  </r>
  <r>
    <n v="11198433"/>
    <n v="18854"/>
    <n v="5"/>
    <x v="1"/>
  </r>
  <r>
    <n v="11198434"/>
    <n v="27987"/>
    <n v="4"/>
    <x v="2"/>
  </r>
  <r>
    <n v="11198607"/>
    <n v="36855"/>
    <n v="4"/>
    <x v="2"/>
  </r>
  <r>
    <n v="11198638"/>
    <n v="27987"/>
    <n v="5"/>
    <x v="1"/>
  </r>
  <r>
    <n v="11199007"/>
    <n v="38943"/>
    <n v="4"/>
    <x v="2"/>
  </r>
  <r>
    <n v="11199124"/>
    <n v="26108"/>
    <n v="4"/>
    <x v="2"/>
  </r>
  <r>
    <n v="11199126"/>
    <n v="27987"/>
    <n v="4"/>
    <x v="2"/>
  </r>
  <r>
    <n v="11199134"/>
    <n v="26108"/>
    <n v="4"/>
    <x v="2"/>
  </r>
  <r>
    <n v="11199232"/>
    <n v="36812"/>
    <n v="5"/>
    <x v="1"/>
  </r>
  <r>
    <n v="11199295"/>
    <n v="20733"/>
    <n v="4"/>
    <x v="2"/>
  </r>
  <r>
    <n v="11199319"/>
    <n v="35211"/>
    <n v="4"/>
    <x v="2"/>
  </r>
  <r>
    <n v="11199331"/>
    <n v="27987"/>
    <n v="2"/>
    <x v="0"/>
  </r>
  <r>
    <n v="11199336"/>
    <n v="38734"/>
    <n v="1"/>
    <x v="4"/>
  </r>
  <r>
    <n v="11199338"/>
    <n v="27987"/>
    <n v="2"/>
    <x v="0"/>
  </r>
  <r>
    <n v="11199341"/>
    <n v="27987"/>
    <n v="1"/>
    <x v="4"/>
  </r>
  <r>
    <n v="11199345"/>
    <n v="27987"/>
    <n v="3"/>
    <x v="3"/>
  </r>
  <r>
    <n v="11199347"/>
    <n v="37089"/>
    <n v="1"/>
    <x v="4"/>
  </r>
  <r>
    <n v="11199352"/>
    <n v="33387"/>
    <n v="3"/>
    <x v="5"/>
  </r>
  <r>
    <n v="11199357"/>
    <n v="33387"/>
    <n v="2"/>
    <x v="0"/>
  </r>
  <r>
    <n v="11199358"/>
    <n v="44344"/>
    <n v="3"/>
    <x v="5"/>
  </r>
  <r>
    <n v="11199521"/>
    <n v="18854"/>
    <n v="5"/>
    <x v="1"/>
  </r>
  <r>
    <n v="11199636"/>
    <n v="30225"/>
    <n v="4"/>
    <x v="2"/>
  </r>
  <r>
    <n v="11199650"/>
    <n v="33059"/>
    <n v="2"/>
    <x v="4"/>
  </r>
  <r>
    <n v="11199653"/>
    <n v="26108"/>
    <n v="5"/>
    <x v="1"/>
  </r>
  <r>
    <n v="11199822"/>
    <n v="28074"/>
    <n v="2"/>
    <x v="4"/>
  </r>
  <r>
    <n v="11200380"/>
    <n v="38734"/>
    <n v="2"/>
    <x v="4"/>
  </r>
  <r>
    <n v="11200580"/>
    <n v="38734"/>
    <n v="2"/>
    <x v="0"/>
  </r>
  <r>
    <n v="11200600"/>
    <n v="27987"/>
    <n v="1"/>
    <x v="4"/>
  </r>
  <r>
    <n v="11200605"/>
    <n v="27987"/>
    <n v="5"/>
    <x v="1"/>
  </r>
  <r>
    <n v="11200848"/>
    <n v="26108"/>
    <n v="5"/>
    <x v="1"/>
  </r>
  <r>
    <n v="11200867"/>
    <n v="37064"/>
    <n v="4"/>
    <x v="2"/>
  </r>
  <r>
    <n v="11200876"/>
    <n v="38734"/>
    <n v="5"/>
    <x v="1"/>
  </r>
  <r>
    <n v="11200898"/>
    <n v="38943"/>
    <n v="4"/>
    <x v="0"/>
  </r>
  <r>
    <n v="11201473"/>
    <n v="37064"/>
    <n v="4"/>
    <x v="2"/>
  </r>
  <r>
    <n v="11201527"/>
    <n v="26108"/>
    <n v="6"/>
    <x v="5"/>
  </r>
  <r>
    <n v="11201544"/>
    <n v="27987"/>
    <n v="5"/>
    <x v="1"/>
  </r>
  <r>
    <n v="11202072"/>
    <n v="37089"/>
    <n v="5"/>
    <x v="1"/>
  </r>
  <r>
    <n v="11202290"/>
    <n v="31689"/>
    <n v="1"/>
    <x v="4"/>
  </r>
  <r>
    <n v="11202369"/>
    <n v="38734"/>
    <n v="2"/>
    <x v="4"/>
  </r>
  <r>
    <n v="11202729"/>
    <n v="35211"/>
    <n v="1"/>
    <x v="4"/>
  </r>
  <r>
    <n v="11202753"/>
    <n v="44344"/>
    <n v="5"/>
    <x v="1"/>
  </r>
  <r>
    <n v="11202754"/>
    <n v="18854"/>
    <n v="4"/>
    <x v="2"/>
  </r>
  <r>
    <n v="11202851"/>
    <n v="33059"/>
    <n v="2"/>
    <x v="4"/>
  </r>
  <r>
    <n v="11202903"/>
    <n v="33387"/>
    <n v="2"/>
    <x v="0"/>
  </r>
  <r>
    <n v="11203349"/>
    <n v="27987"/>
    <n v="3"/>
    <x v="3"/>
  </r>
  <r>
    <n v="11203521"/>
    <n v="38691"/>
    <n v="3"/>
    <x v="3"/>
  </r>
  <r>
    <n v="11203593"/>
    <n v="44344"/>
    <n v="2"/>
    <x v="4"/>
  </r>
  <r>
    <n v="11203595"/>
    <n v="38943"/>
    <n v="1"/>
    <x v="4"/>
  </r>
  <r>
    <n v="11203683"/>
    <n v="38734"/>
    <n v="4"/>
    <x v="2"/>
  </r>
  <r>
    <n v="11203852"/>
    <n v="33059"/>
    <n v="3"/>
    <x v="3"/>
  </r>
  <r>
    <n v="11203867"/>
    <n v="27987"/>
    <n v="6"/>
    <x v="5"/>
  </r>
  <r>
    <n v="11204021"/>
    <n v="39359"/>
    <n v="3"/>
    <x v="3"/>
  </r>
  <r>
    <n v="11204038"/>
    <n v="44344"/>
    <n v="2"/>
    <x v="4"/>
  </r>
  <r>
    <n v="11204040"/>
    <n v="44344"/>
    <n v="2"/>
    <x v="4"/>
  </r>
  <r>
    <n v="11204042"/>
    <n v="44344"/>
    <n v="2"/>
    <x v="4"/>
  </r>
  <r>
    <n v="11204047"/>
    <n v="44344"/>
    <n v="2"/>
    <x v="4"/>
  </r>
  <r>
    <n v="11204116"/>
    <n v="38734"/>
    <n v="3"/>
    <x v="5"/>
  </r>
  <r>
    <n v="11204471"/>
    <n v="38734"/>
    <n v="1"/>
    <x v="4"/>
  </r>
  <r>
    <n v="11204512"/>
    <n v="27450"/>
    <n v="1"/>
    <x v="4"/>
  </r>
  <r>
    <n v="11204529"/>
    <n v="44344"/>
    <n v="2"/>
    <x v="4"/>
  </r>
  <r>
    <n v="11204937"/>
    <n v="27987"/>
    <n v="4"/>
    <x v="0"/>
  </r>
  <r>
    <n v="11205084"/>
    <n v="27987"/>
    <n v="3"/>
    <x v="3"/>
  </r>
  <r>
    <n v="11205088"/>
    <n v="38943"/>
    <n v="1"/>
    <x v="4"/>
  </r>
  <r>
    <n v="11205360"/>
    <n v="33387"/>
    <n v="2"/>
    <x v="4"/>
  </r>
  <r>
    <n v="11208508"/>
    <n v="38943"/>
    <n v="2"/>
    <x v="0"/>
  </r>
  <r>
    <n v="11208882"/>
    <n v="38734"/>
    <n v="4"/>
    <x v="2"/>
  </r>
  <r>
    <n v="11208891"/>
    <n v="27987"/>
    <n v="6"/>
    <x v="5"/>
  </r>
  <r>
    <n v="11208918"/>
    <n v="26108"/>
    <n v="4"/>
    <x v="2"/>
  </r>
  <r>
    <n v="11209101"/>
    <n v="26108"/>
    <n v="6"/>
    <x v="5"/>
  </r>
  <r>
    <n v="11209213"/>
    <n v="26108"/>
    <n v="4"/>
    <x v="2"/>
  </r>
  <r>
    <n v="11209250"/>
    <n v="31480"/>
    <n v="6"/>
    <x v="5"/>
  </r>
  <r>
    <n v="11209367"/>
    <n v="26108"/>
    <n v="5"/>
    <x v="1"/>
  </r>
  <r>
    <n v="11209475"/>
    <n v="24254"/>
    <n v="5"/>
    <x v="1"/>
  </r>
  <r>
    <n v="11209482"/>
    <n v="26108"/>
    <n v="4"/>
    <x v="2"/>
  </r>
  <r>
    <n v="11209522"/>
    <n v="27987"/>
    <n v="4"/>
    <x v="2"/>
  </r>
  <r>
    <n v="11209530"/>
    <n v="20733"/>
    <n v="4"/>
    <x v="2"/>
  </r>
  <r>
    <n v="11209538"/>
    <n v="38943"/>
    <n v="5"/>
    <x v="1"/>
  </r>
  <r>
    <n v="11209554"/>
    <n v="44344"/>
    <n v="4"/>
    <x v="2"/>
  </r>
  <r>
    <n v="11209583"/>
    <n v="35211"/>
    <n v="4"/>
    <x v="2"/>
  </r>
  <r>
    <n v="11209645"/>
    <n v="18854"/>
    <n v="4"/>
    <x v="2"/>
  </r>
  <r>
    <n v="11209662"/>
    <n v="42212"/>
    <n v="4"/>
    <x v="2"/>
  </r>
  <r>
    <n v="11209673"/>
    <n v="29601"/>
    <n v="4"/>
    <x v="2"/>
  </r>
  <r>
    <n v="11209738"/>
    <n v="30225"/>
    <n v="4"/>
    <x v="2"/>
  </r>
  <r>
    <n v="11209874"/>
    <n v="36812"/>
    <n v="5"/>
    <x v="1"/>
  </r>
  <r>
    <n v="11210020"/>
    <n v="36855"/>
    <n v="2"/>
    <x v="4"/>
  </r>
  <r>
    <n v="11210068"/>
    <n v="31480"/>
    <n v="4"/>
    <x v="0"/>
  </r>
  <r>
    <n v="11210103"/>
    <n v="18854"/>
    <n v="4"/>
    <x v="2"/>
  </r>
  <r>
    <n v="11210145"/>
    <n v="27987"/>
    <n v="4"/>
    <x v="2"/>
  </r>
  <r>
    <n v="11210262"/>
    <n v="35003"/>
    <n v="5"/>
    <x v="1"/>
  </r>
  <r>
    <n v="11210283"/>
    <n v="26108"/>
    <n v="4"/>
    <x v="2"/>
  </r>
  <r>
    <n v="11210287"/>
    <n v="37480"/>
    <n v="6"/>
    <x v="5"/>
  </r>
  <r>
    <n v="11210300"/>
    <n v="44136"/>
    <n v="3"/>
    <x v="5"/>
  </r>
  <r>
    <n v="11210308"/>
    <n v="44136"/>
    <n v="3"/>
    <x v="5"/>
  </r>
  <r>
    <n v="11210329"/>
    <n v="44344"/>
    <n v="3"/>
    <x v="5"/>
  </r>
  <r>
    <n v="11210366"/>
    <n v="38734"/>
    <n v="4"/>
    <x v="2"/>
  </r>
  <r>
    <n v="11210391"/>
    <n v="33059"/>
    <n v="1"/>
    <x v="4"/>
  </r>
  <r>
    <n v="11210396"/>
    <n v="32104"/>
    <n v="4"/>
    <x v="2"/>
  </r>
  <r>
    <n v="11210430"/>
    <n v="35211"/>
    <n v="4"/>
    <x v="2"/>
  </r>
  <r>
    <n v="11210547"/>
    <n v="26108"/>
    <n v="5"/>
    <x v="1"/>
  </r>
  <r>
    <n v="11210663"/>
    <n v="38734"/>
    <n v="4"/>
    <x v="2"/>
  </r>
  <r>
    <n v="11210665"/>
    <n v="36838"/>
    <n v="7"/>
    <x v="6"/>
  </r>
  <r>
    <n v="11210673"/>
    <n v="30225"/>
    <n v="5"/>
    <x v="1"/>
  </r>
  <r>
    <n v="11210677"/>
    <n v="38734"/>
    <n v="3"/>
    <x v="3"/>
  </r>
  <r>
    <n v="11210678"/>
    <n v="38691"/>
    <n v="2"/>
    <x v="4"/>
  </r>
  <r>
    <n v="11210679"/>
    <n v="27987"/>
    <n v="2"/>
    <x v="4"/>
  </r>
  <r>
    <n v="11210681"/>
    <n v="38943"/>
    <n v="1"/>
    <x v="4"/>
  </r>
  <r>
    <n v="11210682"/>
    <n v="38943"/>
    <n v="1"/>
    <x v="4"/>
  </r>
  <r>
    <n v="11210685"/>
    <n v="27987"/>
    <n v="1"/>
    <x v="4"/>
  </r>
  <r>
    <n v="11210692"/>
    <n v="18854"/>
    <n v="5"/>
    <x v="1"/>
  </r>
  <r>
    <n v="11210743"/>
    <n v="38734"/>
    <n v="4"/>
    <x v="2"/>
  </r>
  <r>
    <n v="11210777"/>
    <n v="44344"/>
    <n v="4"/>
    <x v="2"/>
  </r>
  <r>
    <n v="11210790"/>
    <n v="34959"/>
    <n v="4"/>
    <x v="2"/>
  </r>
  <r>
    <n v="11210791"/>
    <n v="30225"/>
    <n v="4"/>
    <x v="2"/>
  </r>
  <r>
    <n v="11210793"/>
    <n v="39359"/>
    <n v="4"/>
    <x v="2"/>
  </r>
  <r>
    <n v="11210814"/>
    <n v="36855"/>
    <n v="2"/>
    <x v="4"/>
  </r>
  <r>
    <n v="11210849"/>
    <n v="37480"/>
    <n v="4"/>
    <x v="2"/>
  </r>
  <r>
    <n v="11210870"/>
    <n v="44344"/>
    <n v="4"/>
    <x v="2"/>
  </r>
  <r>
    <n v="11210874"/>
    <n v="26108"/>
    <n v="5"/>
    <x v="1"/>
  </r>
  <r>
    <n v="11210876"/>
    <n v="18854"/>
    <n v="5"/>
    <x v="1"/>
  </r>
  <r>
    <n v="11210902"/>
    <n v="38734"/>
    <n v="5"/>
    <x v="1"/>
  </r>
  <r>
    <n v="11210944"/>
    <n v="44344"/>
    <n v="4"/>
    <x v="2"/>
  </r>
  <r>
    <n v="11210946"/>
    <n v="31508"/>
    <n v="4"/>
    <x v="2"/>
  </r>
  <r>
    <n v="11211052"/>
    <n v="26108"/>
    <n v="4"/>
    <x v="2"/>
  </r>
  <r>
    <n v="11211123"/>
    <n v="32104"/>
    <n v="7"/>
    <x v="6"/>
  </r>
  <r>
    <n v="11211125"/>
    <n v="35211"/>
    <n v="4"/>
    <x v="2"/>
  </r>
  <r>
    <n v="11211126"/>
    <n v="30225"/>
    <n v="6"/>
    <x v="5"/>
  </r>
  <r>
    <n v="11211133"/>
    <n v="42464"/>
    <n v="1"/>
    <x v="4"/>
  </r>
  <r>
    <n v="11211148"/>
    <n v="44344"/>
    <n v="7"/>
    <x v="6"/>
  </r>
  <r>
    <n v="11211155"/>
    <n v="33059"/>
    <n v="1"/>
    <x v="4"/>
  </r>
  <r>
    <n v="11211159"/>
    <n v="37480"/>
    <n v="6"/>
    <x v="5"/>
  </r>
  <r>
    <n v="11211175"/>
    <n v="44092"/>
    <n v="4"/>
    <x v="2"/>
  </r>
  <r>
    <n v="11211191"/>
    <n v="31689"/>
    <n v="5"/>
    <x v="1"/>
  </r>
  <r>
    <n v="11211295"/>
    <n v="37064"/>
    <n v="3"/>
    <x v="3"/>
  </r>
  <r>
    <n v="11211296"/>
    <n v="42464"/>
    <n v="5"/>
    <x v="1"/>
  </r>
  <r>
    <n v="11211324"/>
    <n v="27987"/>
    <n v="4"/>
    <x v="2"/>
  </r>
  <r>
    <n v="11211334"/>
    <n v="39359"/>
    <n v="4"/>
    <x v="2"/>
  </r>
  <r>
    <n v="11211347"/>
    <n v="36855"/>
    <n v="4"/>
    <x v="2"/>
  </r>
  <r>
    <n v="11211392"/>
    <n v="36838"/>
    <n v="7"/>
    <x v="6"/>
  </r>
  <r>
    <n v="11211474"/>
    <n v="26108"/>
    <n v="4"/>
    <x v="2"/>
  </r>
  <r>
    <n v="11211485"/>
    <n v="30225"/>
    <n v="4"/>
    <x v="2"/>
  </r>
  <r>
    <n v="11211524"/>
    <n v="18854"/>
    <n v="4"/>
    <x v="2"/>
  </r>
  <r>
    <n v="11211553"/>
    <n v="36855"/>
    <n v="4"/>
    <x v="2"/>
  </r>
  <r>
    <n v="11211578"/>
    <n v="30225"/>
    <n v="6"/>
    <x v="5"/>
  </r>
  <r>
    <n v="11211764"/>
    <n v="42464"/>
    <n v="5"/>
    <x v="1"/>
  </r>
  <r>
    <n v="11211858"/>
    <n v="18854"/>
    <n v="4"/>
    <x v="2"/>
  </r>
  <r>
    <n v="11211983"/>
    <n v="31480"/>
    <n v="2"/>
    <x v="0"/>
  </r>
  <r>
    <n v="11211985"/>
    <n v="31480"/>
    <n v="3"/>
    <x v="3"/>
  </r>
  <r>
    <n v="11211986"/>
    <n v="31480"/>
    <n v="3"/>
    <x v="3"/>
  </r>
  <r>
    <n v="11212014"/>
    <n v="33059"/>
    <n v="1"/>
    <x v="4"/>
  </r>
  <r>
    <n v="11212039"/>
    <n v="27987"/>
    <n v="4"/>
    <x v="2"/>
  </r>
  <r>
    <n v="11212287"/>
    <n v="18854"/>
    <n v="4"/>
    <x v="2"/>
  </r>
  <r>
    <n v="11212405"/>
    <n v="44344"/>
    <n v="4"/>
    <x v="2"/>
  </r>
  <r>
    <n v="11212507"/>
    <n v="18854"/>
    <n v="5"/>
    <x v="1"/>
  </r>
  <r>
    <n v="11212630"/>
    <n v="18854"/>
    <n v="4"/>
    <x v="2"/>
  </r>
  <r>
    <n v="11212658"/>
    <n v="37064"/>
    <n v="4"/>
    <x v="2"/>
  </r>
  <r>
    <n v="11212703"/>
    <n v="27987"/>
    <n v="5"/>
    <x v="1"/>
  </r>
  <r>
    <n v="11212733"/>
    <n v="20733"/>
    <n v="1"/>
    <x v="4"/>
  </r>
  <r>
    <n v="11212748"/>
    <n v="27987"/>
    <n v="5"/>
    <x v="1"/>
  </r>
  <r>
    <n v="11212763"/>
    <n v="36855"/>
    <n v="4"/>
    <x v="2"/>
  </r>
  <r>
    <n v="11212781"/>
    <n v="33059"/>
    <n v="1"/>
    <x v="4"/>
  </r>
  <r>
    <n v="11212788"/>
    <n v="38943"/>
    <n v="2"/>
    <x v="0"/>
  </r>
  <r>
    <n v="11212933"/>
    <n v="42464"/>
    <n v="4"/>
    <x v="2"/>
  </r>
  <r>
    <n v="11212961"/>
    <n v="38734"/>
    <n v="4"/>
    <x v="0"/>
  </r>
  <r>
    <n v="11213058"/>
    <n v="26108"/>
    <n v="5"/>
    <x v="1"/>
  </r>
  <r>
    <n v="11213077"/>
    <n v="42464"/>
    <n v="4"/>
    <x v="2"/>
  </r>
  <r>
    <n v="11213133"/>
    <n v="31480"/>
    <n v="5"/>
    <x v="1"/>
  </r>
  <r>
    <n v="11213221"/>
    <n v="27450"/>
    <n v="1"/>
    <x v="4"/>
  </r>
  <r>
    <n v="11213241"/>
    <n v="27987"/>
    <n v="7"/>
    <x v="6"/>
  </r>
  <r>
    <n v="11213347"/>
    <n v="36855"/>
    <n v="4"/>
    <x v="2"/>
  </r>
  <r>
    <n v="11213490"/>
    <n v="38734"/>
    <n v="2"/>
    <x v="4"/>
  </r>
  <r>
    <n v="11213499"/>
    <n v="44344"/>
    <n v="5"/>
    <x v="1"/>
  </r>
  <r>
    <n v="11213562"/>
    <n v="42464"/>
    <n v="4"/>
    <x v="2"/>
  </r>
  <r>
    <n v="11213854"/>
    <n v="26108"/>
    <n v="6"/>
    <x v="5"/>
  </r>
  <r>
    <n v="11213863"/>
    <n v="29601"/>
    <n v="5"/>
    <x v="1"/>
  </r>
  <r>
    <n v="11213876"/>
    <n v="20733"/>
    <n v="7"/>
    <x v="6"/>
  </r>
  <r>
    <n v="11214110"/>
    <n v="36882"/>
    <n v="1"/>
    <x v="4"/>
  </r>
  <r>
    <n v="11214137"/>
    <n v="32104"/>
    <n v="2"/>
    <x v="0"/>
  </r>
  <r>
    <n v="11214140"/>
    <n v="32104"/>
    <n v="1"/>
    <x v="4"/>
  </r>
  <r>
    <n v="11214218"/>
    <n v="35211"/>
    <n v="5"/>
    <x v="1"/>
  </r>
  <r>
    <n v="11214248"/>
    <n v="31508"/>
    <n v="5"/>
    <x v="1"/>
  </r>
  <r>
    <n v="11214256"/>
    <n v="31689"/>
    <n v="4"/>
    <x v="2"/>
  </r>
  <r>
    <n v="11214527"/>
    <n v="33059"/>
    <n v="1"/>
    <x v="4"/>
  </r>
  <r>
    <n v="11214536"/>
    <n v="18854"/>
    <n v="4"/>
    <x v="2"/>
  </r>
  <r>
    <n v="11214607"/>
    <n v="39359"/>
    <n v="5"/>
    <x v="1"/>
  </r>
  <r>
    <n v="11214703"/>
    <n v="31480"/>
    <n v="4"/>
    <x v="0"/>
  </r>
  <r>
    <n v="11214711"/>
    <n v="27987"/>
    <n v="4"/>
    <x v="2"/>
  </r>
  <r>
    <n v="11214753"/>
    <n v="27987"/>
    <n v="3"/>
    <x v="3"/>
  </r>
  <r>
    <n v="11214754"/>
    <n v="44092"/>
    <n v="3"/>
    <x v="3"/>
  </r>
  <r>
    <n v="11214862"/>
    <n v="27987"/>
    <n v="4"/>
    <x v="2"/>
  </r>
  <r>
    <n v="11214870"/>
    <n v="42464"/>
    <n v="4"/>
    <x v="2"/>
  </r>
  <r>
    <n v="11214878"/>
    <n v="20733"/>
    <n v="4"/>
    <x v="2"/>
  </r>
  <r>
    <n v="11214879"/>
    <n v="38734"/>
    <n v="5"/>
    <x v="1"/>
  </r>
  <r>
    <n v="11214924"/>
    <n v="18854"/>
    <n v="4"/>
    <x v="2"/>
  </r>
  <r>
    <n v="11215007"/>
    <n v="36838"/>
    <n v="4"/>
    <x v="2"/>
  </r>
  <r>
    <n v="11215046"/>
    <n v="31508"/>
    <n v="4"/>
    <x v="2"/>
  </r>
  <r>
    <n v="11215060"/>
    <n v="30225"/>
    <n v="7"/>
    <x v="6"/>
  </r>
  <r>
    <n v="11215124"/>
    <n v="20733"/>
    <n v="4"/>
    <x v="2"/>
  </r>
  <r>
    <n v="11215146"/>
    <n v="44344"/>
    <n v="1"/>
    <x v="4"/>
  </r>
  <r>
    <n v="11215172"/>
    <n v="36855"/>
    <n v="5"/>
    <x v="1"/>
  </r>
  <r>
    <n v="11215237"/>
    <n v="38943"/>
    <n v="5"/>
    <x v="1"/>
  </r>
  <r>
    <n v="11215648"/>
    <n v="35211"/>
    <n v="4"/>
    <x v="2"/>
  </r>
  <r>
    <n v="11215784"/>
    <n v="26108"/>
    <n v="4"/>
    <x v="2"/>
  </r>
  <r>
    <n v="11216122"/>
    <n v="26108"/>
    <n v="4"/>
    <x v="2"/>
  </r>
  <r>
    <n v="11216173"/>
    <n v="42464"/>
    <n v="4"/>
    <x v="2"/>
  </r>
  <r>
    <n v="11216445"/>
    <n v="37480"/>
    <n v="5"/>
    <x v="1"/>
  </r>
  <r>
    <n v="11216459"/>
    <n v="38734"/>
    <n v="4"/>
    <x v="0"/>
  </r>
  <r>
    <n v="11216462"/>
    <n v="42464"/>
    <n v="4"/>
    <x v="2"/>
  </r>
  <r>
    <n v="11216471"/>
    <n v="37480"/>
    <n v="5"/>
    <x v="1"/>
  </r>
  <r>
    <n v="11216489"/>
    <n v="27987"/>
    <n v="2"/>
    <x v="0"/>
  </r>
  <r>
    <n v="11216493"/>
    <n v="26108"/>
    <n v="4"/>
    <x v="2"/>
  </r>
  <r>
    <n v="11216531"/>
    <n v="27987"/>
    <n v="4"/>
    <x v="2"/>
  </r>
  <r>
    <n v="11216556"/>
    <n v="32104"/>
    <n v="4"/>
    <x v="2"/>
  </r>
  <r>
    <n v="11216724"/>
    <n v="26108"/>
    <n v="4"/>
    <x v="2"/>
  </r>
  <r>
    <n v="11217091"/>
    <n v="44092"/>
    <n v="4"/>
    <x v="2"/>
  </r>
  <r>
    <n v="11217093"/>
    <n v="29558"/>
    <n v="5"/>
    <x v="1"/>
  </r>
  <r>
    <n v="11217102"/>
    <n v="39359"/>
    <n v="4"/>
    <x v="2"/>
  </r>
  <r>
    <n v="11217103"/>
    <n v="42257"/>
    <n v="5"/>
    <x v="1"/>
  </r>
  <r>
    <n v="11217104"/>
    <n v="37089"/>
    <n v="1"/>
    <x v="4"/>
  </r>
  <r>
    <n v="11217105"/>
    <n v="36838"/>
    <n v="6"/>
    <x v="5"/>
  </r>
  <r>
    <n v="11217172"/>
    <n v="18854"/>
    <n v="4"/>
    <x v="2"/>
  </r>
  <r>
    <n v="11217199"/>
    <n v="27987"/>
    <n v="5"/>
    <x v="1"/>
  </r>
  <r>
    <n v="11217205"/>
    <n v="27987"/>
    <n v="1"/>
    <x v="4"/>
  </r>
  <r>
    <n v="11217257"/>
    <n v="38734"/>
    <n v="5"/>
    <x v="1"/>
  </r>
  <r>
    <n v="11217538"/>
    <n v="38734"/>
    <n v="4"/>
    <x v="2"/>
  </r>
  <r>
    <n v="11217589"/>
    <n v="31480"/>
    <n v="1"/>
    <x v="4"/>
  </r>
  <r>
    <n v="11217607"/>
    <n v="36855"/>
    <n v="2"/>
    <x v="4"/>
  </r>
  <r>
    <n v="11217736"/>
    <n v="37480"/>
    <n v="4"/>
    <x v="2"/>
  </r>
  <r>
    <n v="11217806"/>
    <n v="38734"/>
    <n v="4"/>
    <x v="0"/>
  </r>
  <r>
    <n v="11217814"/>
    <n v="33059"/>
    <n v="3"/>
    <x v="3"/>
  </r>
  <r>
    <n v="11217900"/>
    <n v="36855"/>
    <n v="6"/>
    <x v="5"/>
  </r>
  <r>
    <n v="11217922"/>
    <n v="26108"/>
    <n v="4"/>
    <x v="2"/>
  </r>
  <r>
    <n v="11217964"/>
    <n v="42464"/>
    <n v="5"/>
    <x v="1"/>
  </r>
  <r>
    <n v="11217974"/>
    <n v="39359"/>
    <n v="4"/>
    <x v="2"/>
  </r>
  <r>
    <n v="11218121"/>
    <n v="33059"/>
    <n v="2"/>
    <x v="4"/>
  </r>
  <r>
    <n v="11218156"/>
    <n v="39359"/>
    <n v="5"/>
    <x v="1"/>
  </r>
  <r>
    <n v="11218268"/>
    <n v="37089"/>
    <n v="5"/>
    <x v="1"/>
  </r>
  <r>
    <n v="11218271"/>
    <n v="38943"/>
    <n v="1"/>
    <x v="4"/>
  </r>
  <r>
    <n v="11218360"/>
    <n v="38734"/>
    <n v="4"/>
    <x v="2"/>
  </r>
  <r>
    <n v="11218454"/>
    <n v="31437"/>
    <n v="5"/>
    <x v="1"/>
  </r>
  <r>
    <n v="11218490"/>
    <n v="38734"/>
    <n v="2"/>
    <x v="4"/>
  </r>
  <r>
    <n v="11218535"/>
    <n v="38734"/>
    <n v="2"/>
    <x v="4"/>
  </r>
  <r>
    <n v="11218773"/>
    <n v="44344"/>
    <n v="4"/>
    <x v="0"/>
  </r>
  <r>
    <n v="11218963"/>
    <n v="34959"/>
    <n v="5"/>
    <x v="1"/>
  </r>
  <r>
    <n v="11218964"/>
    <n v="29810"/>
    <n v="2"/>
    <x v="4"/>
  </r>
  <r>
    <n v="11219076"/>
    <n v="36838"/>
    <n v="4"/>
    <x v="2"/>
  </r>
  <r>
    <n v="11219255"/>
    <n v="26108"/>
    <n v="4"/>
    <x v="2"/>
  </r>
  <r>
    <n v="11219350"/>
    <n v="27987"/>
    <n v="1"/>
    <x v="4"/>
  </r>
  <r>
    <n v="11219463"/>
    <n v="27450"/>
    <n v="1"/>
    <x v="4"/>
  </r>
  <r>
    <n v="11219478"/>
    <n v="31689"/>
    <n v="3"/>
    <x v="5"/>
  </r>
  <r>
    <n v="11219491"/>
    <n v="38734"/>
    <n v="1"/>
    <x v="4"/>
  </r>
  <r>
    <n v="11219492"/>
    <n v="20733"/>
    <n v="3"/>
    <x v="5"/>
  </r>
  <r>
    <n v="11219509"/>
    <n v="38734"/>
    <n v="4"/>
    <x v="0"/>
  </r>
  <r>
    <n v="11219510"/>
    <n v="42464"/>
    <n v="1"/>
    <x v="4"/>
  </r>
  <r>
    <n v="11219547"/>
    <n v="26108"/>
    <n v="5"/>
    <x v="1"/>
  </r>
  <r>
    <n v="11219810"/>
    <n v="42464"/>
    <n v="4"/>
    <x v="2"/>
  </r>
  <r>
    <n v="11219831"/>
    <n v="27987"/>
    <n v="7"/>
    <x v="6"/>
  </r>
  <r>
    <n v="11220074"/>
    <n v="38734"/>
    <n v="4"/>
    <x v="0"/>
  </r>
  <r>
    <n v="11220124"/>
    <n v="29810"/>
    <n v="5"/>
    <x v="1"/>
  </r>
  <r>
    <n v="11220155"/>
    <n v="36855"/>
    <n v="1"/>
    <x v="4"/>
  </r>
  <r>
    <n v="11220185"/>
    <n v="33059"/>
    <n v="1"/>
    <x v="4"/>
  </r>
  <r>
    <n v="11220190"/>
    <n v="31480"/>
    <n v="1"/>
    <x v="4"/>
  </r>
  <r>
    <n v="11220195"/>
    <n v="33059"/>
    <n v="1"/>
    <x v="4"/>
  </r>
  <r>
    <n v="11220365"/>
    <n v="44344"/>
    <n v="1"/>
    <x v="4"/>
  </r>
  <r>
    <n v="11220423"/>
    <n v="38943"/>
    <n v="2"/>
    <x v="4"/>
  </r>
  <r>
    <n v="11220458"/>
    <n v="42464"/>
    <n v="1"/>
    <x v="4"/>
  </r>
  <r>
    <n v="11220499"/>
    <n v="31480"/>
    <n v="3"/>
    <x v="3"/>
  </r>
  <r>
    <n v="11220759"/>
    <n v="27450"/>
    <n v="1"/>
    <x v="4"/>
  </r>
  <r>
    <n v="11220805"/>
    <n v="36882"/>
    <n v="2"/>
    <x v="4"/>
  </r>
  <r>
    <n v="11220880"/>
    <n v="27987"/>
    <n v="3"/>
    <x v="3"/>
  </r>
  <r>
    <n v="11220882"/>
    <n v="27987"/>
    <n v="4"/>
    <x v="0"/>
  </r>
  <r>
    <n v="11220883"/>
    <n v="38943"/>
    <n v="1"/>
    <x v="4"/>
  </r>
  <r>
    <n v="11220887"/>
    <n v="27987"/>
    <n v="3"/>
    <x v="5"/>
  </r>
  <r>
    <n v="11220891"/>
    <n v="20733"/>
    <n v="1"/>
    <x v="4"/>
  </r>
  <r>
    <n v="11220892"/>
    <n v="27987"/>
    <n v="1"/>
    <x v="4"/>
  </r>
  <r>
    <n v="11220918"/>
    <n v="38734"/>
    <n v="3"/>
    <x v="5"/>
  </r>
  <r>
    <n v="11221056"/>
    <n v="38734"/>
    <n v="1"/>
    <x v="4"/>
  </r>
  <r>
    <n v="11221131"/>
    <n v="29601"/>
    <n v="1"/>
    <x v="4"/>
  </r>
  <r>
    <n v="11221155"/>
    <n v="38734"/>
    <n v="1"/>
    <x v="4"/>
  </r>
  <r>
    <n v="11221264"/>
    <n v="42464"/>
    <n v="2"/>
    <x v="4"/>
  </r>
  <r>
    <n v="11221339"/>
    <n v="36855"/>
    <n v="2"/>
    <x v="4"/>
  </r>
  <r>
    <n v="11221447"/>
    <n v="44344"/>
    <n v="2"/>
    <x v="4"/>
  </r>
  <r>
    <n v="11221449"/>
    <n v="42464"/>
    <n v="1"/>
    <x v="4"/>
  </r>
  <r>
    <n v="11221450"/>
    <n v="38734"/>
    <n v="4"/>
    <x v="0"/>
  </r>
  <r>
    <n v="11221524"/>
    <n v="33059"/>
    <n v="1"/>
    <x v="4"/>
  </r>
  <r>
    <n v="11221525"/>
    <n v="38734"/>
    <n v="1"/>
    <x v="4"/>
  </r>
  <r>
    <n v="11221767"/>
    <n v="27450"/>
    <n v="1"/>
    <x v="4"/>
  </r>
  <r>
    <n v="11221790"/>
    <n v="38734"/>
    <n v="1"/>
    <x v="4"/>
  </r>
  <r>
    <n v="11221891"/>
    <n v="27450"/>
    <n v="1"/>
    <x v="4"/>
  </r>
  <r>
    <n v="11221908"/>
    <n v="44136"/>
    <n v="2"/>
    <x v="4"/>
  </r>
  <r>
    <n v="11222367"/>
    <n v="38734"/>
    <n v="5"/>
    <x v="1"/>
  </r>
  <r>
    <n v="11222439"/>
    <n v="33059"/>
    <n v="1"/>
    <x v="4"/>
  </r>
  <r>
    <n v="11222492"/>
    <n v="33059"/>
    <n v="1"/>
    <x v="4"/>
  </r>
  <r>
    <n v="11222773"/>
    <n v="38734"/>
    <n v="1"/>
    <x v="4"/>
  </r>
  <r>
    <n v="11222850"/>
    <n v="38943"/>
    <n v="3"/>
    <x v="3"/>
  </r>
  <r>
    <n v="11222860"/>
    <n v="35211"/>
    <n v="2"/>
    <x v="4"/>
  </r>
  <r>
    <n v="11222937"/>
    <n v="29810"/>
    <n v="1"/>
    <x v="4"/>
  </r>
  <r>
    <n v="11223003"/>
    <n v="38943"/>
    <n v="2"/>
    <x v="4"/>
  </r>
  <r>
    <n v="11223056"/>
    <n v="33059"/>
    <n v="1"/>
    <x v="4"/>
  </r>
  <r>
    <n v="11223079"/>
    <n v="29601"/>
    <n v="1"/>
    <x v="4"/>
  </r>
  <r>
    <n v="11223236"/>
    <n v="36855"/>
    <n v="5"/>
    <x v="1"/>
  </r>
  <r>
    <n v="11223436"/>
    <n v="36855"/>
    <n v="1"/>
    <x v="4"/>
  </r>
  <r>
    <n v="11223514"/>
    <n v="32104"/>
    <n v="4"/>
    <x v="2"/>
  </r>
  <r>
    <n v="11223696"/>
    <n v="37089"/>
    <n v="3"/>
    <x v="3"/>
  </r>
  <r>
    <n v="11223834"/>
    <n v="42464"/>
    <n v="4"/>
    <x v="2"/>
  </r>
  <r>
    <n v="11223835"/>
    <n v="27987"/>
    <n v="2"/>
    <x v="4"/>
  </r>
  <r>
    <n v="11223839"/>
    <n v="33059"/>
    <n v="1"/>
    <x v="4"/>
  </r>
  <r>
    <n v="11223840"/>
    <n v="37064"/>
    <n v="4"/>
    <x v="2"/>
  </r>
  <r>
    <n v="11224262"/>
    <n v="27987"/>
    <n v="4"/>
    <x v="2"/>
  </r>
  <r>
    <n v="11224266"/>
    <n v="27987"/>
    <n v="4"/>
    <x v="2"/>
  </r>
  <r>
    <n v="11224271"/>
    <n v="38734"/>
    <n v="1"/>
    <x v="4"/>
  </r>
  <r>
    <n v="11224275"/>
    <n v="38943"/>
    <n v="4"/>
    <x v="0"/>
  </r>
  <r>
    <n v="11224290"/>
    <n v="38943"/>
    <n v="4"/>
    <x v="0"/>
  </r>
  <r>
    <n v="11224319"/>
    <n v="37089"/>
    <n v="2"/>
    <x v="0"/>
  </r>
  <r>
    <n v="11224454"/>
    <n v="37089"/>
    <n v="1"/>
    <x v="4"/>
  </r>
  <r>
    <n v="11224458"/>
    <n v="38734"/>
    <n v="1"/>
    <x v="4"/>
  </r>
  <r>
    <n v="11224684"/>
    <n v="31689"/>
    <n v="5"/>
    <x v="1"/>
  </r>
  <r>
    <n v="11224816"/>
    <n v="26133"/>
    <n v="2"/>
    <x v="4"/>
  </r>
  <r>
    <n v="11224952"/>
    <n v="38734"/>
    <n v="7"/>
    <x v="6"/>
  </r>
  <r>
    <n v="11225096"/>
    <n v="44092"/>
    <n v="4"/>
    <x v="0"/>
  </r>
  <r>
    <n v="11225102"/>
    <n v="39359"/>
    <n v="1"/>
    <x v="4"/>
  </r>
  <r>
    <n v="11225129"/>
    <n v="29329"/>
    <n v="1"/>
    <x v="4"/>
  </r>
  <r>
    <n v="11225340"/>
    <n v="26108"/>
    <n v="4"/>
    <x v="2"/>
  </r>
  <r>
    <n v="11225431"/>
    <n v="44344"/>
    <n v="3"/>
    <x v="3"/>
  </r>
  <r>
    <n v="11225433"/>
    <n v="44344"/>
    <n v="1"/>
    <x v="4"/>
  </r>
  <r>
    <n v="11225434"/>
    <n v="29810"/>
    <n v="2"/>
    <x v="4"/>
  </r>
  <r>
    <n v="11225548"/>
    <n v="20733"/>
    <n v="2"/>
    <x v="4"/>
  </r>
  <r>
    <n v="11225656"/>
    <n v="27987"/>
    <n v="1"/>
    <x v="4"/>
  </r>
  <r>
    <n v="11225744"/>
    <n v="20733"/>
    <n v="2"/>
    <x v="4"/>
  </r>
  <r>
    <n v="11225765"/>
    <n v="42464"/>
    <n v="5"/>
    <x v="1"/>
  </r>
  <r>
    <n v="11225766"/>
    <n v="27987"/>
    <n v="1"/>
    <x v="4"/>
  </r>
  <r>
    <n v="11225797"/>
    <n v="31480"/>
    <n v="3"/>
    <x v="3"/>
  </r>
  <r>
    <n v="11225960"/>
    <n v="38734"/>
    <n v="2"/>
    <x v="4"/>
  </r>
  <r>
    <n v="11226177"/>
    <n v="27450"/>
    <n v="1"/>
    <x v="4"/>
  </r>
  <r>
    <n v="11226320"/>
    <n v="39359"/>
    <n v="4"/>
    <x v="2"/>
  </r>
  <r>
    <n v="11226377"/>
    <n v="31480"/>
    <n v="2"/>
    <x v="4"/>
  </r>
  <r>
    <n v="11226388"/>
    <n v="42464"/>
    <n v="4"/>
    <x v="2"/>
  </r>
  <r>
    <n v="11227223"/>
    <n v="38734"/>
    <n v="2"/>
    <x v="0"/>
  </r>
  <r>
    <n v="11227682"/>
    <n v="42464"/>
    <n v="4"/>
    <x v="2"/>
  </r>
  <r>
    <n v="11227840"/>
    <n v="38943"/>
    <n v="1"/>
    <x v="4"/>
  </r>
  <r>
    <n v="11228498"/>
    <n v="20733"/>
    <n v="7"/>
    <x v="6"/>
  </r>
  <r>
    <n v="11228949"/>
    <n v="44344"/>
    <n v="3"/>
    <x v="3"/>
  </r>
  <r>
    <n v="11229027"/>
    <n v="38734"/>
    <n v="4"/>
    <x v="0"/>
  </r>
  <r>
    <n v="11229065"/>
    <n v="27987"/>
    <n v="1"/>
    <x v="4"/>
  </r>
  <r>
    <n v="11229299"/>
    <n v="27987"/>
    <n v="1"/>
    <x v="4"/>
  </r>
  <r>
    <n v="11229716"/>
    <n v="44344"/>
    <n v="6"/>
    <x v="5"/>
  </r>
  <r>
    <n v="11229743"/>
    <n v="27987"/>
    <n v="5"/>
    <x v="1"/>
  </r>
  <r>
    <n v="11229744"/>
    <n v="27987"/>
    <n v="1"/>
    <x v="4"/>
  </r>
  <r>
    <n v="11230092"/>
    <n v="27987"/>
    <n v="2"/>
    <x v="4"/>
  </r>
  <r>
    <n v="11231114"/>
    <n v="31480"/>
    <n v="3"/>
    <x v="5"/>
  </r>
  <r>
    <n v="11231184"/>
    <n v="38734"/>
    <n v="7"/>
    <x v="6"/>
  </r>
  <r>
    <n v="11232169"/>
    <n v="44344"/>
    <n v="1"/>
    <x v="4"/>
  </r>
  <r>
    <n v="11232170"/>
    <n v="38734"/>
    <n v="4"/>
    <x v="0"/>
  </r>
  <r>
    <n v="11232308"/>
    <n v="38734"/>
    <n v="4"/>
    <x v="0"/>
  </r>
  <r>
    <n v="11232309"/>
    <n v="38734"/>
    <n v="1"/>
    <x v="4"/>
  </r>
  <r>
    <n v="11232316"/>
    <n v="38943"/>
    <n v="2"/>
    <x v="4"/>
  </r>
  <r>
    <n v="11232317"/>
    <n v="33059"/>
    <n v="1"/>
    <x v="4"/>
  </r>
  <r>
    <n v="11232322"/>
    <n v="37064"/>
    <n v="2"/>
    <x v="4"/>
  </r>
  <r>
    <n v="11232323"/>
    <n v="44344"/>
    <n v="2"/>
    <x v="4"/>
  </r>
  <r>
    <n v="11232450"/>
    <n v="27987"/>
    <n v="4"/>
    <x v="0"/>
  </r>
  <r>
    <n v="11232452"/>
    <n v="44344"/>
    <n v="5"/>
    <x v="1"/>
  </r>
  <r>
    <n v="11232453"/>
    <n v="44344"/>
    <n v="2"/>
    <x v="4"/>
  </r>
  <r>
    <n v="11232455"/>
    <n v="27657"/>
    <n v="1"/>
    <x v="4"/>
  </r>
  <r>
    <n v="11232456"/>
    <n v="26108"/>
    <n v="5"/>
    <x v="1"/>
  </r>
  <r>
    <n v="11233576"/>
    <n v="44136"/>
    <n v="3"/>
    <x v="3"/>
  </r>
  <r>
    <n v="11233635"/>
    <n v="38734"/>
    <n v="4"/>
    <x v="0"/>
  </r>
  <r>
    <n v="11233761"/>
    <n v="27987"/>
    <n v="3"/>
    <x v="5"/>
  </r>
  <r>
    <n v="11233813"/>
    <n v="20733"/>
    <n v="4"/>
    <x v="2"/>
  </r>
  <r>
    <n v="11233850"/>
    <n v="37089"/>
    <n v="3"/>
    <x v="3"/>
  </r>
  <r>
    <n v="11234121"/>
    <n v="37089"/>
    <n v="4"/>
    <x v="0"/>
  </r>
  <r>
    <n v="11234135"/>
    <n v="33387"/>
    <n v="3"/>
    <x v="3"/>
  </r>
  <r>
    <n v="11234137"/>
    <n v="38943"/>
    <n v="5"/>
    <x v="1"/>
  </r>
  <r>
    <n v="11234864"/>
    <n v="27987"/>
    <n v="1"/>
    <x v="4"/>
  </r>
  <r>
    <n v="11234865"/>
    <n v="20733"/>
    <n v="5"/>
    <x v="1"/>
  </r>
  <r>
    <n v="11235454"/>
    <n v="20733"/>
    <n v="4"/>
    <x v="0"/>
  </r>
  <r>
    <n v="11235755"/>
    <n v="44344"/>
    <n v="2"/>
    <x v="4"/>
  </r>
  <r>
    <n v="11235946"/>
    <n v="38734"/>
    <n v="2"/>
    <x v="4"/>
  </r>
  <r>
    <n v="11235948"/>
    <n v="33387"/>
    <n v="1"/>
    <x v="4"/>
  </r>
  <r>
    <n v="11235950"/>
    <n v="38691"/>
    <n v="2"/>
    <x v="4"/>
  </r>
  <r>
    <n v="11235954"/>
    <n v="38734"/>
    <n v="1"/>
    <x v="4"/>
  </r>
  <r>
    <n v="11235955"/>
    <n v="20733"/>
    <n v="2"/>
    <x v="0"/>
  </r>
  <r>
    <n v="11236758"/>
    <n v="44344"/>
    <n v="5"/>
    <x v="1"/>
  </r>
  <r>
    <n v="11237211"/>
    <n v="20733"/>
    <n v="4"/>
    <x v="2"/>
  </r>
  <r>
    <n v="11237391"/>
    <n v="44136"/>
    <n v="4"/>
    <x v="0"/>
  </r>
  <r>
    <n v="11237985"/>
    <n v="33059"/>
    <n v="1"/>
    <x v="4"/>
  </r>
  <r>
    <n v="11237998"/>
    <n v="37064"/>
    <n v="2"/>
    <x v="4"/>
  </r>
  <r>
    <n v="11238085"/>
    <n v="38943"/>
    <n v="5"/>
    <x v="1"/>
  </r>
  <r>
    <n v="11238087"/>
    <n v="38734"/>
    <n v="6"/>
    <x v="5"/>
  </r>
  <r>
    <n v="11238089"/>
    <n v="44344"/>
    <n v="5"/>
    <x v="1"/>
  </r>
  <r>
    <n v="11238090"/>
    <n v="20733"/>
    <n v="5"/>
    <x v="1"/>
  </r>
  <r>
    <n v="11238095"/>
    <n v="27987"/>
    <n v="4"/>
    <x v="0"/>
  </r>
  <r>
    <n v="11238097"/>
    <n v="27987"/>
    <n v="4"/>
    <x v="0"/>
  </r>
  <r>
    <n v="11238106"/>
    <n v="26133"/>
    <n v="6"/>
    <x v="5"/>
  </r>
  <r>
    <n v="11238147"/>
    <n v="36855"/>
    <n v="1"/>
    <x v="4"/>
  </r>
  <r>
    <n v="11238222"/>
    <n v="38943"/>
    <n v="2"/>
    <x v="4"/>
  </r>
  <r>
    <n v="11238297"/>
    <n v="38734"/>
    <n v="1"/>
    <x v="4"/>
  </r>
  <r>
    <n v="11238568"/>
    <n v="44344"/>
    <n v="3"/>
    <x v="3"/>
  </r>
  <r>
    <n v="11238570"/>
    <n v="44344"/>
    <n v="2"/>
    <x v="4"/>
  </r>
  <r>
    <n v="11238579"/>
    <n v="27987"/>
    <n v="2"/>
    <x v="4"/>
  </r>
  <r>
    <n v="11238582"/>
    <n v="33387"/>
    <n v="4"/>
    <x v="0"/>
  </r>
  <r>
    <n v="11238585"/>
    <n v="27987"/>
    <n v="3"/>
    <x v="3"/>
  </r>
  <r>
    <n v="11238600"/>
    <n v="37480"/>
    <n v="5"/>
    <x v="1"/>
  </r>
  <r>
    <n v="11238637"/>
    <n v="27987"/>
    <n v="2"/>
    <x v="0"/>
  </r>
  <r>
    <n v="11238639"/>
    <n v="44344"/>
    <n v="4"/>
    <x v="0"/>
  </r>
  <r>
    <n v="11238641"/>
    <n v="37089"/>
    <n v="3"/>
    <x v="3"/>
  </r>
  <r>
    <n v="11238642"/>
    <n v="36855"/>
    <n v="1"/>
    <x v="4"/>
  </r>
  <r>
    <n v="11238645"/>
    <n v="38734"/>
    <n v="3"/>
    <x v="3"/>
  </r>
  <r>
    <n v="11238647"/>
    <n v="38734"/>
    <n v="1"/>
    <x v="4"/>
  </r>
  <r>
    <n v="11238649"/>
    <n v="38691"/>
    <n v="5"/>
    <x v="1"/>
  </r>
  <r>
    <n v="11238650"/>
    <n v="38943"/>
    <n v="3"/>
    <x v="3"/>
  </r>
  <r>
    <n v="11238651"/>
    <n v="32104"/>
    <n v="6"/>
    <x v="5"/>
  </r>
  <r>
    <n v="11238652"/>
    <n v="38943"/>
    <n v="1"/>
    <x v="4"/>
  </r>
  <r>
    <n v="11238661"/>
    <n v="39359"/>
    <n v="4"/>
    <x v="2"/>
  </r>
  <r>
    <n v="11239340"/>
    <n v="27987"/>
    <n v="4"/>
    <x v="0"/>
  </r>
  <r>
    <n v="11239620"/>
    <n v="44344"/>
    <n v="4"/>
    <x v="0"/>
  </r>
  <r>
    <n v="11239647"/>
    <n v="27987"/>
    <n v="4"/>
    <x v="2"/>
  </r>
  <r>
    <n v="11239648"/>
    <n v="27987"/>
    <n v="4"/>
    <x v="2"/>
  </r>
  <r>
    <n v="11239650"/>
    <n v="27987"/>
    <n v="4"/>
    <x v="2"/>
  </r>
  <r>
    <n v="11239652"/>
    <n v="27987"/>
    <n v="4"/>
    <x v="2"/>
  </r>
  <r>
    <n v="11239655"/>
    <n v="38943"/>
    <n v="3"/>
    <x v="3"/>
  </r>
  <r>
    <n v="11239659"/>
    <n v="38943"/>
    <n v="3"/>
    <x v="3"/>
  </r>
  <r>
    <n v="11239668"/>
    <n v="38943"/>
    <n v="3"/>
    <x v="3"/>
  </r>
  <r>
    <n v="11239678"/>
    <n v="38943"/>
    <n v="3"/>
    <x v="3"/>
  </r>
  <r>
    <n v="11239962"/>
    <n v="27450"/>
    <n v="2"/>
    <x v="4"/>
  </r>
  <r>
    <n v="11240005"/>
    <n v="20733"/>
    <n v="6"/>
    <x v="5"/>
  </r>
  <r>
    <n v="11240099"/>
    <n v="18854"/>
    <n v="5"/>
    <x v="1"/>
  </r>
  <r>
    <n v="11241440"/>
    <n v="44344"/>
    <n v="3"/>
    <x v="3"/>
  </r>
  <r>
    <n v="11241649"/>
    <n v="27987"/>
    <n v="1"/>
    <x v="4"/>
  </r>
  <r>
    <n v="11241650"/>
    <n v="33059"/>
    <n v="1"/>
    <x v="4"/>
  </r>
  <r>
    <n v="11241732"/>
    <n v="20733"/>
    <n v="1"/>
    <x v="4"/>
  </r>
  <r>
    <n v="11241735"/>
    <n v="27987"/>
    <n v="1"/>
    <x v="4"/>
  </r>
  <r>
    <n v="11241740"/>
    <n v="38943"/>
    <n v="1"/>
    <x v="4"/>
  </r>
  <r>
    <n v="11241913"/>
    <n v="20733"/>
    <n v="1"/>
    <x v="4"/>
  </r>
  <r>
    <n v="11241914"/>
    <n v="38943"/>
    <n v="4"/>
    <x v="2"/>
  </r>
  <r>
    <n v="11241930"/>
    <n v="18854"/>
    <n v="5"/>
    <x v="1"/>
  </r>
  <r>
    <n v="11241931"/>
    <n v="39359"/>
    <n v="4"/>
    <x v="2"/>
  </r>
  <r>
    <n v="11241934"/>
    <n v="37480"/>
    <n v="5"/>
    <x v="1"/>
  </r>
  <r>
    <n v="11241935"/>
    <n v="27987"/>
    <n v="4"/>
    <x v="2"/>
  </r>
  <r>
    <n v="11241936"/>
    <n v="27987"/>
    <n v="4"/>
    <x v="2"/>
  </r>
  <r>
    <n v="11241939"/>
    <n v="27987"/>
    <n v="3"/>
    <x v="3"/>
  </r>
  <r>
    <n v="11241941"/>
    <n v="27987"/>
    <n v="2"/>
    <x v="4"/>
  </r>
  <r>
    <n v="11242033"/>
    <n v="31689"/>
    <n v="1"/>
    <x v="4"/>
  </r>
  <r>
    <n v="11242292"/>
    <n v="27987"/>
    <n v="4"/>
    <x v="2"/>
  </r>
  <r>
    <n v="11242517"/>
    <n v="38734"/>
    <n v="3"/>
    <x v="3"/>
  </r>
  <r>
    <n v="11242573"/>
    <n v="37089"/>
    <n v="2"/>
    <x v="0"/>
  </r>
  <r>
    <n v="11242581"/>
    <n v="32104"/>
    <n v="5"/>
    <x v="1"/>
  </r>
  <r>
    <n v="11242678"/>
    <n v="44344"/>
    <n v="1"/>
    <x v="4"/>
  </r>
  <r>
    <n v="11242689"/>
    <n v="37064"/>
    <n v="5"/>
    <x v="1"/>
  </r>
  <r>
    <n v="11242725"/>
    <n v="27450"/>
    <n v="1"/>
    <x v="4"/>
  </r>
  <r>
    <n v="11242726"/>
    <n v="29601"/>
    <n v="4"/>
    <x v="2"/>
  </r>
  <r>
    <n v="11242814"/>
    <n v="42257"/>
    <n v="5"/>
    <x v="1"/>
  </r>
  <r>
    <n v="11242851"/>
    <n v="31480"/>
    <n v="3"/>
    <x v="3"/>
  </r>
  <r>
    <n v="11242861"/>
    <n v="20733"/>
    <n v="4"/>
    <x v="2"/>
  </r>
  <r>
    <n v="11242874"/>
    <n v="32104"/>
    <n v="3"/>
    <x v="5"/>
  </r>
  <r>
    <n v="11242885"/>
    <n v="38734"/>
    <n v="2"/>
    <x v="4"/>
  </r>
  <r>
    <n v="11243001"/>
    <n v="26108"/>
    <n v="5"/>
    <x v="1"/>
  </r>
  <r>
    <n v="11243185"/>
    <n v="36855"/>
    <n v="1"/>
    <x v="4"/>
  </r>
  <r>
    <n v="11243300"/>
    <n v="39359"/>
    <n v="4"/>
    <x v="2"/>
  </r>
  <r>
    <n v="11243388"/>
    <n v="18854"/>
    <n v="6"/>
    <x v="5"/>
  </r>
  <r>
    <n v="11243389"/>
    <n v="37064"/>
    <n v="4"/>
    <x v="2"/>
  </r>
  <r>
    <n v="11243534"/>
    <n v="35211"/>
    <n v="4"/>
    <x v="2"/>
  </r>
  <r>
    <n v="11243759"/>
    <n v="36855"/>
    <n v="4"/>
    <x v="0"/>
  </r>
  <r>
    <n v="11243806"/>
    <n v="38943"/>
    <n v="1"/>
    <x v="4"/>
  </r>
  <r>
    <n v="11243808"/>
    <n v="39359"/>
    <n v="4"/>
    <x v="2"/>
  </r>
  <r>
    <n v="11243852"/>
    <n v="27987"/>
    <n v="4"/>
    <x v="2"/>
  </r>
  <r>
    <n v="11244174"/>
    <n v="38734"/>
    <n v="2"/>
    <x v="4"/>
  </r>
  <r>
    <n v="11244181"/>
    <n v="33059"/>
    <n v="1"/>
    <x v="4"/>
  </r>
  <r>
    <n v="11244182"/>
    <n v="38734"/>
    <n v="1"/>
    <x v="4"/>
  </r>
  <r>
    <n v="11244183"/>
    <n v="38734"/>
    <n v="1"/>
    <x v="4"/>
  </r>
  <r>
    <n v="11244184"/>
    <n v="33059"/>
    <n v="1"/>
    <x v="4"/>
  </r>
  <r>
    <n v="11244549"/>
    <n v="31689"/>
    <n v="1"/>
    <x v="4"/>
  </r>
  <r>
    <n v="11244967"/>
    <n v="38734"/>
    <n v="3"/>
    <x v="3"/>
  </r>
  <r>
    <n v="11245045"/>
    <n v="37089"/>
    <n v="1"/>
    <x v="4"/>
  </r>
  <r>
    <n v="11245074"/>
    <n v="44344"/>
    <n v="3"/>
    <x v="3"/>
  </r>
  <r>
    <n v="11245152"/>
    <n v="27987"/>
    <n v="5"/>
    <x v="1"/>
  </r>
  <r>
    <n v="11245208"/>
    <n v="20733"/>
    <n v="1"/>
    <x v="4"/>
  </r>
  <r>
    <n v="11245431"/>
    <n v="38734"/>
    <n v="1"/>
    <x v="4"/>
  </r>
  <r>
    <n v="11245468"/>
    <n v="37480"/>
    <n v="7"/>
    <x v="6"/>
  </r>
  <r>
    <n v="11245767"/>
    <n v="38943"/>
    <n v="5"/>
    <x v="1"/>
  </r>
  <r>
    <n v="11246234"/>
    <n v="27987"/>
    <n v="7"/>
    <x v="6"/>
  </r>
  <r>
    <n v="11246272"/>
    <n v="39359"/>
    <n v="6"/>
    <x v="5"/>
  </r>
  <r>
    <n v="11246353"/>
    <n v="26133"/>
    <n v="4"/>
    <x v="2"/>
  </r>
  <r>
    <n v="11246366"/>
    <n v="36855"/>
    <n v="4"/>
    <x v="2"/>
  </r>
  <r>
    <n v="11246506"/>
    <n v="18854"/>
    <n v="4"/>
    <x v="2"/>
  </r>
  <r>
    <n v="11246641"/>
    <n v="27987"/>
    <n v="2"/>
    <x v="4"/>
  </r>
  <r>
    <n v="11246659"/>
    <n v="18854"/>
    <n v="4"/>
    <x v="2"/>
  </r>
  <r>
    <n v="11246671"/>
    <n v="38734"/>
    <n v="1"/>
    <x v="4"/>
  </r>
  <r>
    <n v="11246676"/>
    <n v="38943"/>
    <n v="1"/>
    <x v="4"/>
  </r>
  <r>
    <n v="11247384"/>
    <n v="27987"/>
    <n v="1"/>
    <x v="4"/>
  </r>
  <r>
    <n v="11247625"/>
    <n v="38691"/>
    <n v="4"/>
    <x v="2"/>
  </r>
  <r>
    <n v="11247637"/>
    <n v="38734"/>
    <n v="2"/>
    <x v="4"/>
  </r>
  <r>
    <n v="11248116"/>
    <n v="27987"/>
    <n v="1"/>
    <x v="4"/>
  </r>
  <r>
    <n v="11248118"/>
    <n v="20733"/>
    <n v="1"/>
    <x v="4"/>
  </r>
  <r>
    <n v="11248121"/>
    <n v="33059"/>
    <n v="2"/>
    <x v="4"/>
  </r>
  <r>
    <n v="11248122"/>
    <n v="38943"/>
    <n v="4"/>
    <x v="2"/>
  </r>
  <r>
    <n v="11248124"/>
    <n v="27987"/>
    <n v="4"/>
    <x v="2"/>
  </r>
  <r>
    <n v="11248126"/>
    <n v="27987"/>
    <n v="4"/>
    <x v="2"/>
  </r>
  <r>
    <n v="11248272"/>
    <n v="38943"/>
    <n v="5"/>
    <x v="1"/>
  </r>
  <r>
    <n v="11248273"/>
    <n v="44344"/>
    <n v="3"/>
    <x v="3"/>
  </r>
  <r>
    <n v="11248774"/>
    <n v="44344"/>
    <n v="2"/>
    <x v="0"/>
  </r>
  <r>
    <n v="11248800"/>
    <n v="38943"/>
    <n v="3"/>
    <x v="5"/>
  </r>
  <r>
    <n v="11249069"/>
    <n v="38734"/>
    <n v="4"/>
    <x v="2"/>
  </r>
  <r>
    <n v="11249085"/>
    <n v="37089"/>
    <n v="2"/>
    <x v="0"/>
  </r>
  <r>
    <n v="11249307"/>
    <n v="44092"/>
    <n v="4"/>
    <x v="0"/>
  </r>
  <r>
    <n v="11249342"/>
    <n v="44344"/>
    <n v="3"/>
    <x v="3"/>
  </r>
  <r>
    <n v="11249403"/>
    <n v="16702"/>
    <n v="3"/>
    <x v="3"/>
  </r>
  <r>
    <n v="11249810"/>
    <n v="44344"/>
    <n v="3"/>
    <x v="5"/>
  </r>
  <r>
    <n v="11249813"/>
    <n v="36838"/>
    <n v="3"/>
    <x v="5"/>
  </r>
  <r>
    <n v="11249815"/>
    <n v="44344"/>
    <n v="3"/>
    <x v="5"/>
  </r>
  <r>
    <n v="11249816"/>
    <n v="44344"/>
    <n v="3"/>
    <x v="5"/>
  </r>
  <r>
    <n v="11249818"/>
    <n v="39359"/>
    <n v="3"/>
    <x v="5"/>
  </r>
  <r>
    <n v="11249992"/>
    <n v="37089"/>
    <n v="1"/>
    <x v="4"/>
  </r>
  <r>
    <n v="11249993"/>
    <n v="20733"/>
    <n v="1"/>
    <x v="4"/>
  </r>
  <r>
    <n v="11250033"/>
    <n v="44344"/>
    <n v="1"/>
    <x v="4"/>
  </r>
  <r>
    <n v="11250035"/>
    <n v="37089"/>
    <n v="1"/>
    <x v="4"/>
  </r>
  <r>
    <n v="11250037"/>
    <n v="44344"/>
    <n v="2"/>
    <x v="4"/>
  </r>
  <r>
    <n v="11250316"/>
    <n v="36855"/>
    <n v="1"/>
    <x v="4"/>
  </r>
  <r>
    <n v="11250381"/>
    <n v="33059"/>
    <n v="1"/>
    <x v="4"/>
  </r>
  <r>
    <n v="11250415"/>
    <n v="36855"/>
    <n v="1"/>
    <x v="4"/>
  </r>
  <r>
    <n v="11250419"/>
    <n v="20733"/>
    <n v="3"/>
    <x v="5"/>
  </r>
  <r>
    <n v="11250649"/>
    <n v="31437"/>
    <n v="1"/>
    <x v="4"/>
  </r>
  <r>
    <n v="11250678"/>
    <n v="44344"/>
    <n v="1"/>
    <x v="4"/>
  </r>
  <r>
    <n v="11251176"/>
    <n v="38943"/>
    <n v="1"/>
    <x v="4"/>
  </r>
  <r>
    <n v="11251199"/>
    <n v="27987"/>
    <n v="1"/>
    <x v="4"/>
  </r>
  <r>
    <n v="11251211"/>
    <n v="27987"/>
    <n v="1"/>
    <x v="4"/>
  </r>
  <r>
    <n v="11251768"/>
    <n v="37089"/>
    <n v="3"/>
    <x v="5"/>
  </r>
  <r>
    <n v="11253666"/>
    <n v="38734"/>
    <n v="2"/>
    <x v="4"/>
  </r>
  <r>
    <n v="11253669"/>
    <n v="44344"/>
    <n v="1"/>
    <x v="4"/>
  </r>
  <r>
    <n v="11253670"/>
    <n v="36855"/>
    <n v="1"/>
    <x v="4"/>
  </r>
  <r>
    <n v="11253681"/>
    <n v="38734"/>
    <n v="2"/>
    <x v="4"/>
  </r>
  <r>
    <n v="11253709"/>
    <n v="38734"/>
    <n v="3"/>
    <x v="3"/>
  </r>
  <r>
    <n v="11253808"/>
    <n v="27987"/>
    <n v="5"/>
    <x v="1"/>
  </r>
  <r>
    <n v="11253886"/>
    <n v="44344"/>
    <n v="1"/>
    <x v="4"/>
  </r>
  <r>
    <n v="11254198"/>
    <n v="44344"/>
    <n v="3"/>
    <x v="3"/>
  </r>
  <r>
    <n v="11254200"/>
    <n v="39359"/>
    <n v="3"/>
    <x v="3"/>
  </r>
  <r>
    <n v="11254453"/>
    <n v="20733"/>
    <n v="4"/>
    <x v="0"/>
  </r>
  <r>
    <n v="11255115"/>
    <n v="29329"/>
    <n v="1"/>
    <x v="4"/>
  </r>
  <r>
    <n v="11255429"/>
    <n v="26108"/>
    <n v="2"/>
    <x v="0"/>
  </r>
  <r>
    <n v="11255504"/>
    <n v="31480"/>
    <n v="1"/>
    <x v="4"/>
  </r>
  <r>
    <n v="11255507"/>
    <n v="38734"/>
    <n v="3"/>
    <x v="3"/>
  </r>
  <r>
    <n v="11255513"/>
    <n v="44344"/>
    <n v="4"/>
    <x v="0"/>
  </r>
  <r>
    <n v="11255539"/>
    <n v="44344"/>
    <n v="3"/>
    <x v="3"/>
  </r>
  <r>
    <n v="11255542"/>
    <n v="44344"/>
    <n v="1"/>
    <x v="4"/>
  </r>
  <r>
    <n v="11255557"/>
    <n v="38691"/>
    <n v="1"/>
    <x v="4"/>
  </r>
  <r>
    <n v="11255564"/>
    <n v="38734"/>
    <n v="1"/>
    <x v="4"/>
  </r>
  <r>
    <n v="11255567"/>
    <n v="33059"/>
    <n v="2"/>
    <x v="4"/>
  </r>
  <r>
    <n v="11255570"/>
    <n v="26133"/>
    <n v="2"/>
    <x v="4"/>
  </r>
  <r>
    <n v="11255571"/>
    <n v="38734"/>
    <n v="2"/>
    <x v="4"/>
  </r>
  <r>
    <n v="11255573"/>
    <n v="37089"/>
    <n v="7"/>
    <x v="6"/>
  </r>
  <r>
    <n v="11255576"/>
    <n v="37089"/>
    <n v="5"/>
    <x v="1"/>
  </r>
  <r>
    <n v="11255585"/>
    <n v="38943"/>
    <n v="1"/>
    <x v="4"/>
  </r>
  <r>
    <n v="11255586"/>
    <n v="31480"/>
    <n v="2"/>
    <x v="0"/>
  </r>
  <r>
    <n v="11255587"/>
    <n v="38734"/>
    <n v="3"/>
    <x v="3"/>
  </r>
  <r>
    <n v="11255590"/>
    <n v="44344"/>
    <n v="2"/>
    <x v="0"/>
  </r>
  <r>
    <n v="11255592"/>
    <n v="27987"/>
    <n v="1"/>
    <x v="4"/>
  </r>
  <r>
    <n v="11255593"/>
    <n v="39359"/>
    <n v="2"/>
    <x v="0"/>
  </r>
  <r>
    <n v="11255594"/>
    <n v="38734"/>
    <n v="3"/>
    <x v="3"/>
  </r>
  <r>
    <n v="11255609"/>
    <n v="27987"/>
    <n v="5"/>
    <x v="1"/>
  </r>
  <r>
    <n v="11255628"/>
    <n v="31689"/>
    <n v="2"/>
    <x v="4"/>
  </r>
  <r>
    <n v="11255631"/>
    <n v="31689"/>
    <n v="2"/>
    <x v="4"/>
  </r>
  <r>
    <n v="11256138"/>
    <n v="27987"/>
    <n v="1"/>
    <x v="4"/>
  </r>
  <r>
    <n v="11256650"/>
    <n v="44136"/>
    <n v="4"/>
    <x v="0"/>
  </r>
  <r>
    <n v="11256658"/>
    <n v="44344"/>
    <n v="4"/>
    <x v="0"/>
  </r>
  <r>
    <n v="11256979"/>
    <n v="27987"/>
    <n v="3"/>
    <x v="5"/>
  </r>
  <r>
    <n v="11257075"/>
    <n v="20733"/>
    <n v="3"/>
    <x v="5"/>
  </r>
  <r>
    <n v="11257429"/>
    <n v="38943"/>
    <n v="1"/>
    <x v="4"/>
  </r>
  <r>
    <n v="11257490"/>
    <n v="44344"/>
    <n v="1"/>
    <x v="4"/>
  </r>
  <r>
    <n v="11257545"/>
    <n v="27987"/>
    <n v="2"/>
    <x v="0"/>
  </r>
  <r>
    <n v="11257546"/>
    <n v="20733"/>
    <n v="1"/>
    <x v="4"/>
  </r>
  <r>
    <n v="11257681"/>
    <n v="39359"/>
    <n v="1"/>
    <x v="4"/>
  </r>
  <r>
    <n v="11258084"/>
    <n v="44344"/>
    <n v="3"/>
    <x v="5"/>
  </r>
  <r>
    <n v="11258090"/>
    <n v="44344"/>
    <n v="3"/>
    <x v="3"/>
  </r>
  <r>
    <n v="11258099"/>
    <n v="35211"/>
    <n v="10"/>
    <x v="7"/>
  </r>
  <r>
    <n v="11258134"/>
    <n v="35211"/>
    <n v="8"/>
    <x v="8"/>
  </r>
  <r>
    <n v="11258137"/>
    <n v="32104"/>
    <n v="9"/>
    <x v="9"/>
  </r>
  <r>
    <n v="11258178"/>
    <n v="27987"/>
    <n v="3"/>
    <x v="5"/>
  </r>
  <r>
    <n v="11258581"/>
    <n v="36838"/>
    <n v="8"/>
    <x v="8"/>
  </r>
  <r>
    <n v="11258582"/>
    <n v="35211"/>
    <n v="8"/>
    <x v="8"/>
  </r>
  <r>
    <n v="11258584"/>
    <n v="37089"/>
    <n v="10"/>
    <x v="7"/>
  </r>
  <r>
    <n v="11258596"/>
    <n v="39359"/>
    <n v="3"/>
    <x v="3"/>
  </r>
  <r>
    <n v="11258597"/>
    <n v="39359"/>
    <n v="3"/>
    <x v="3"/>
  </r>
  <r>
    <n v="11258598"/>
    <n v="44344"/>
    <n v="1"/>
    <x v="4"/>
  </r>
  <r>
    <n v="11258600"/>
    <n v="44344"/>
    <n v="4"/>
    <x v="0"/>
  </r>
  <r>
    <n v="11258604"/>
    <n v="44136"/>
    <n v="2"/>
    <x v="0"/>
  </r>
  <r>
    <n v="11258606"/>
    <n v="44092"/>
    <n v="3"/>
    <x v="3"/>
  </r>
  <r>
    <n v="11258670"/>
    <n v="37089"/>
    <n v="8"/>
    <x v="8"/>
  </r>
  <r>
    <n v="11258681"/>
    <n v="44344"/>
    <n v="5"/>
    <x v="1"/>
  </r>
  <r>
    <n v="11258713"/>
    <n v="39359"/>
    <n v="1"/>
    <x v="4"/>
  </r>
  <r>
    <n v="11258729"/>
    <n v="33387"/>
    <n v="3"/>
    <x v="5"/>
  </r>
  <r>
    <n v="11258731"/>
    <n v="44344"/>
    <n v="1"/>
    <x v="4"/>
  </r>
  <r>
    <n v="11258735"/>
    <n v="33387"/>
    <n v="3"/>
    <x v="5"/>
  </r>
  <r>
    <n v="11258741"/>
    <n v="38734"/>
    <n v="1"/>
    <x v="4"/>
  </r>
  <r>
    <n v="11258764"/>
    <n v="39359"/>
    <n v="5"/>
    <x v="1"/>
  </r>
  <r>
    <n v="11258773"/>
    <n v="38734"/>
    <n v="1"/>
    <x v="4"/>
  </r>
  <r>
    <n v="11258846"/>
    <n v="30225"/>
    <n v="12"/>
    <x v="10"/>
  </r>
  <r>
    <n v="11258847"/>
    <n v="32104"/>
    <n v="9"/>
    <x v="9"/>
  </r>
  <r>
    <n v="11258860"/>
    <n v="27987"/>
    <n v="1"/>
    <x v="4"/>
  </r>
  <r>
    <n v="11258862"/>
    <n v="39359"/>
    <n v="4"/>
    <x v="2"/>
  </r>
  <r>
    <n v="11259116"/>
    <n v="38734"/>
    <n v="1"/>
    <x v="4"/>
  </r>
  <r>
    <n v="11259423"/>
    <n v="33059"/>
    <n v="1"/>
    <x v="4"/>
  </r>
  <r>
    <n v="11259454"/>
    <n v="33059"/>
    <n v="1"/>
    <x v="4"/>
  </r>
  <r>
    <n v="11259496"/>
    <n v="27987"/>
    <n v="1"/>
    <x v="4"/>
  </r>
  <r>
    <n v="11259518"/>
    <n v="44344"/>
    <n v="1"/>
    <x v="4"/>
  </r>
  <r>
    <n v="11260326"/>
    <n v="27987"/>
    <n v="4"/>
    <x v="2"/>
  </r>
  <r>
    <n v="11260761"/>
    <n v="44344"/>
    <n v="3"/>
    <x v="3"/>
  </r>
  <r>
    <n v="11260767"/>
    <n v="38943"/>
    <n v="3"/>
    <x v="3"/>
  </r>
  <r>
    <n v="11260797"/>
    <n v="38734"/>
    <n v="5"/>
    <x v="1"/>
  </r>
  <r>
    <n v="11260802"/>
    <n v="44344"/>
    <n v="2"/>
    <x v="4"/>
  </r>
  <r>
    <n v="11260804"/>
    <n v="44344"/>
    <n v="4"/>
    <x v="0"/>
  </r>
  <r>
    <n v="11260813"/>
    <n v="44344"/>
    <n v="1"/>
    <x v="4"/>
  </r>
  <r>
    <n v="11260814"/>
    <n v="44344"/>
    <n v="3"/>
    <x v="5"/>
  </r>
  <r>
    <n v="11260838"/>
    <n v="32104"/>
    <n v="9"/>
    <x v="9"/>
  </r>
  <r>
    <n v="11260858"/>
    <n v="27987"/>
    <n v="3"/>
    <x v="5"/>
  </r>
  <r>
    <n v="11260861"/>
    <n v="39359"/>
    <n v="5"/>
    <x v="1"/>
  </r>
  <r>
    <n v="11260862"/>
    <n v="39359"/>
    <n v="3"/>
    <x v="3"/>
  </r>
  <r>
    <n v="11260863"/>
    <n v="44344"/>
    <n v="2"/>
    <x v="4"/>
  </r>
  <r>
    <n v="11260881"/>
    <n v="38691"/>
    <n v="2"/>
    <x v="0"/>
  </r>
  <r>
    <n v="11260895"/>
    <n v="36838"/>
    <n v="10"/>
    <x v="7"/>
  </r>
  <r>
    <n v="11260906"/>
    <n v="44344"/>
    <n v="3"/>
    <x v="3"/>
  </r>
  <r>
    <n v="11260907"/>
    <n v="44344"/>
    <n v="3"/>
    <x v="3"/>
  </r>
  <r>
    <n v="11260917"/>
    <n v="27987"/>
    <n v="2"/>
    <x v="0"/>
  </r>
  <r>
    <n v="11260920"/>
    <n v="31480"/>
    <n v="1"/>
    <x v="4"/>
  </r>
  <r>
    <n v="11260932"/>
    <n v="39359"/>
    <n v="1"/>
    <x v="4"/>
  </r>
  <r>
    <n v="11261065"/>
    <n v="44344"/>
    <n v="3"/>
    <x v="5"/>
  </r>
  <r>
    <n v="11261066"/>
    <n v="44344"/>
    <n v="1"/>
    <x v="4"/>
  </r>
  <r>
    <n v="11261242"/>
    <n v="39359"/>
    <n v="6"/>
    <x v="5"/>
  </r>
  <r>
    <n v="11261244"/>
    <n v="39359"/>
    <n v="3"/>
    <x v="3"/>
  </r>
  <r>
    <n v="11261245"/>
    <n v="44344"/>
    <n v="3"/>
    <x v="3"/>
  </r>
  <r>
    <n v="11261314"/>
    <n v="39359"/>
    <n v="5"/>
    <x v="1"/>
  </r>
  <r>
    <n v="11261381"/>
    <n v="44344"/>
    <n v="5"/>
    <x v="1"/>
  </r>
  <r>
    <n v="11261458"/>
    <n v="27987"/>
    <n v="4"/>
    <x v="0"/>
  </r>
  <r>
    <n v="11261460"/>
    <n v="44344"/>
    <n v="4"/>
    <x v="0"/>
  </r>
  <r>
    <n v="11261480"/>
    <n v="44344"/>
    <n v="3"/>
    <x v="3"/>
  </r>
  <r>
    <n v="11261796"/>
    <n v="38691"/>
    <n v="4"/>
    <x v="2"/>
  </r>
  <r>
    <n v="11261901"/>
    <n v="37089"/>
    <n v="8"/>
    <x v="8"/>
  </r>
  <r>
    <n v="11261909"/>
    <n v="39359"/>
    <n v="3"/>
    <x v="3"/>
  </r>
  <r>
    <n v="11261910"/>
    <n v="39359"/>
    <n v="5"/>
    <x v="1"/>
  </r>
  <r>
    <n v="11261911"/>
    <n v="37089"/>
    <n v="9"/>
    <x v="9"/>
  </r>
  <r>
    <n v="11261993"/>
    <n v="39359"/>
    <n v="3"/>
    <x v="3"/>
  </r>
  <r>
    <n v="11262163"/>
    <n v="36855"/>
    <n v="1"/>
    <x v="4"/>
  </r>
  <r>
    <n v="11262170"/>
    <n v="44344"/>
    <n v="3"/>
    <x v="3"/>
  </r>
  <r>
    <n v="11262172"/>
    <n v="44344"/>
    <n v="5"/>
    <x v="1"/>
  </r>
  <r>
    <n v="11262291"/>
    <n v="33059"/>
    <n v="1"/>
    <x v="4"/>
  </r>
  <r>
    <n v="11262764"/>
    <n v="44344"/>
    <n v="2"/>
    <x v="4"/>
  </r>
  <r>
    <n v="11262777"/>
    <n v="44344"/>
    <n v="2"/>
    <x v="4"/>
  </r>
  <r>
    <n v="11262798"/>
    <n v="44344"/>
    <n v="3"/>
    <x v="3"/>
  </r>
  <r>
    <n v="11262888"/>
    <n v="18854"/>
    <n v="2"/>
    <x v="0"/>
  </r>
  <r>
    <n v="11262906"/>
    <n v="38734"/>
    <n v="3"/>
    <x v="3"/>
  </r>
  <r>
    <n v="11263501"/>
    <n v="38734"/>
    <n v="4"/>
    <x v="2"/>
  </r>
  <r>
    <n v="11263620"/>
    <n v="37089"/>
    <n v="12"/>
    <x v="10"/>
  </r>
  <r>
    <n v="11263621"/>
    <n v="37089"/>
    <n v="11"/>
    <x v="11"/>
  </r>
  <r>
    <n v="11263622"/>
    <n v="32104"/>
    <n v="8"/>
    <x v="8"/>
  </r>
  <r>
    <n v="11263627"/>
    <n v="38943"/>
    <n v="4"/>
    <x v="2"/>
  </r>
  <r>
    <n v="11263686"/>
    <n v="44344"/>
    <n v="5"/>
    <x v="1"/>
  </r>
  <r>
    <n v="11263687"/>
    <n v="38734"/>
    <n v="3"/>
    <x v="5"/>
  </r>
  <r>
    <n v="11263688"/>
    <n v="39359"/>
    <n v="1"/>
    <x v="4"/>
  </r>
  <r>
    <n v="11263689"/>
    <n v="39359"/>
    <n v="1"/>
    <x v="4"/>
  </r>
  <r>
    <n v="11263690"/>
    <n v="44344"/>
    <n v="1"/>
    <x v="4"/>
  </r>
  <r>
    <n v="11263694"/>
    <n v="32104"/>
    <n v="11"/>
    <x v="11"/>
  </r>
  <r>
    <n v="11263711"/>
    <n v="38734"/>
    <n v="3"/>
    <x v="5"/>
  </r>
  <r>
    <n v="11263713"/>
    <n v="32104"/>
    <n v="11"/>
    <x v="11"/>
  </r>
  <r>
    <n v="11263716"/>
    <n v="39359"/>
    <n v="1"/>
    <x v="4"/>
  </r>
  <r>
    <n v="11263718"/>
    <n v="44344"/>
    <n v="4"/>
    <x v="0"/>
  </r>
  <r>
    <n v="11263727"/>
    <n v="44344"/>
    <n v="5"/>
    <x v="1"/>
  </r>
  <r>
    <n v="11263730"/>
    <n v="44092"/>
    <n v="3"/>
    <x v="3"/>
  </r>
  <r>
    <n v="11263833"/>
    <n v="44344"/>
    <n v="1"/>
    <x v="4"/>
  </r>
  <r>
    <n v="11263834"/>
    <n v="39359"/>
    <n v="1"/>
    <x v="4"/>
  </r>
  <r>
    <n v="11263858"/>
    <n v="32104"/>
    <n v="10"/>
    <x v="7"/>
  </r>
  <r>
    <n v="11264055"/>
    <n v="38734"/>
    <n v="3"/>
    <x v="3"/>
  </r>
  <r>
    <n v="11264079"/>
    <n v="27987"/>
    <n v="4"/>
    <x v="2"/>
  </r>
  <r>
    <n v="11264081"/>
    <n v="37089"/>
    <n v="3"/>
    <x v="3"/>
  </r>
  <r>
    <n v="11264085"/>
    <n v="33059"/>
    <n v="1"/>
    <x v="4"/>
  </r>
  <r>
    <n v="11264086"/>
    <n v="38734"/>
    <n v="2"/>
    <x v="0"/>
  </r>
  <r>
    <n v="11264106"/>
    <n v="27987"/>
    <n v="2"/>
    <x v="0"/>
  </r>
  <r>
    <n v="11264109"/>
    <n v="37089"/>
    <n v="11"/>
    <x v="11"/>
  </r>
  <r>
    <n v="11264171"/>
    <n v="37089"/>
    <n v="12"/>
    <x v="10"/>
  </r>
  <r>
    <n v="11264172"/>
    <n v="44344"/>
    <n v="6"/>
    <x v="5"/>
  </r>
  <r>
    <n v="11264175"/>
    <n v="44344"/>
    <n v="5"/>
    <x v="1"/>
  </r>
  <r>
    <n v="11264176"/>
    <n v="39359"/>
    <n v="2"/>
    <x v="0"/>
  </r>
  <r>
    <n v="11264274"/>
    <n v="39359"/>
    <n v="3"/>
    <x v="3"/>
  </r>
  <r>
    <n v="11264276"/>
    <n v="39359"/>
    <n v="2"/>
    <x v="0"/>
  </r>
  <r>
    <n v="11264278"/>
    <n v="32104"/>
    <n v="10"/>
    <x v="7"/>
  </r>
  <r>
    <n v="11264385"/>
    <n v="44344"/>
    <n v="3"/>
    <x v="3"/>
  </r>
  <r>
    <n v="11264387"/>
    <n v="44344"/>
    <n v="5"/>
    <x v="1"/>
  </r>
  <r>
    <n v="11264405"/>
    <n v="36855"/>
    <n v="1"/>
    <x v="4"/>
  </r>
  <r>
    <n v="11264545"/>
    <n v="27987"/>
    <n v="3"/>
    <x v="5"/>
  </r>
  <r>
    <n v="11264548"/>
    <n v="32104"/>
    <n v="11"/>
    <x v="11"/>
  </r>
  <r>
    <n v="11264578"/>
    <n v="38734"/>
    <n v="6"/>
    <x v="5"/>
  </r>
  <r>
    <n v="11264617"/>
    <n v="38943"/>
    <n v="1"/>
    <x v="4"/>
  </r>
  <r>
    <n v="11264619"/>
    <n v="37089"/>
    <n v="2"/>
    <x v="4"/>
  </r>
  <r>
    <n v="11264621"/>
    <n v="31689"/>
    <n v="4"/>
    <x v="0"/>
  </r>
  <r>
    <n v="11264622"/>
    <n v="38943"/>
    <n v="5"/>
    <x v="1"/>
  </r>
  <r>
    <n v="11264679"/>
    <n v="37089"/>
    <n v="4"/>
    <x v="0"/>
  </r>
  <r>
    <n v="11264680"/>
    <n v="44344"/>
    <n v="2"/>
    <x v="4"/>
  </r>
  <r>
    <n v="11264934"/>
    <n v="26108"/>
    <n v="5"/>
    <x v="1"/>
  </r>
  <r>
    <n v="11264983"/>
    <n v="38943"/>
    <n v="3"/>
    <x v="5"/>
  </r>
  <r>
    <n v="11265053"/>
    <n v="38943"/>
    <n v="2"/>
    <x v="4"/>
  </r>
  <r>
    <n v="11265054"/>
    <n v="37089"/>
    <n v="3"/>
    <x v="3"/>
  </r>
  <r>
    <n v="11265071"/>
    <n v="38734"/>
    <n v="3"/>
    <x v="3"/>
  </r>
  <r>
    <n v="11265209"/>
    <n v="38943"/>
    <n v="1"/>
    <x v="4"/>
  </r>
  <r>
    <n v="11265249"/>
    <n v="38734"/>
    <n v="2"/>
    <x v="4"/>
  </r>
  <r>
    <n v="11265516"/>
    <n v="33059"/>
    <n v="1"/>
    <x v="4"/>
  </r>
  <r>
    <n v="11265845"/>
    <n v="27987"/>
    <n v="1"/>
    <x v="4"/>
  </r>
  <r>
    <n v="11266022"/>
    <n v="44344"/>
    <n v="3"/>
    <x v="3"/>
  </r>
  <r>
    <n v="11266046"/>
    <n v="39359"/>
    <n v="4"/>
    <x v="0"/>
  </r>
  <r>
    <n v="11266047"/>
    <n v="39359"/>
    <n v="3"/>
    <x v="3"/>
  </r>
  <r>
    <n v="11266165"/>
    <n v="38943"/>
    <n v="1"/>
    <x v="4"/>
  </r>
  <r>
    <n v="11266166"/>
    <n v="31689"/>
    <n v="1"/>
    <x v="4"/>
  </r>
  <r>
    <n v="11266167"/>
    <n v="31689"/>
    <n v="2"/>
    <x v="4"/>
  </r>
  <r>
    <n v="11266268"/>
    <n v="39359"/>
    <n v="4"/>
    <x v="0"/>
  </r>
  <r>
    <n v="11266551"/>
    <n v="30225"/>
    <n v="12"/>
    <x v="10"/>
  </r>
  <r>
    <n v="11266552"/>
    <n v="35211"/>
    <n v="9"/>
    <x v="9"/>
  </r>
  <r>
    <n v="11266553"/>
    <n v="39359"/>
    <n v="2"/>
    <x v="4"/>
  </r>
  <r>
    <n v="11266561"/>
    <n v="30225"/>
    <n v="11"/>
    <x v="11"/>
  </r>
  <r>
    <n v="11266566"/>
    <n v="33387"/>
    <n v="3"/>
    <x v="5"/>
  </r>
  <r>
    <n v="11266571"/>
    <n v="38734"/>
    <n v="1"/>
    <x v="4"/>
  </r>
  <r>
    <n v="11266575"/>
    <n v="27987"/>
    <n v="4"/>
    <x v="2"/>
  </r>
  <r>
    <n v="11266578"/>
    <n v="27987"/>
    <n v="1"/>
    <x v="4"/>
  </r>
  <r>
    <n v="11266615"/>
    <n v="27987"/>
    <n v="4"/>
    <x v="2"/>
  </r>
  <r>
    <n v="11266618"/>
    <n v="27987"/>
    <n v="1"/>
    <x v="4"/>
  </r>
  <r>
    <n v="11266630"/>
    <n v="35211"/>
    <n v="9"/>
    <x v="9"/>
  </r>
  <r>
    <n v="11266673"/>
    <n v="32104"/>
    <n v="11"/>
    <x v="11"/>
  </r>
  <r>
    <n v="11266702"/>
    <n v="27987"/>
    <n v="3"/>
    <x v="5"/>
  </r>
  <r>
    <n v="11266741"/>
    <n v="38943"/>
    <n v="1"/>
    <x v="4"/>
  </r>
  <r>
    <n v="11266755"/>
    <n v="44344"/>
    <n v="4"/>
    <x v="0"/>
  </r>
  <r>
    <n v="11266824"/>
    <n v="44344"/>
    <n v="2"/>
    <x v="4"/>
  </r>
  <r>
    <n v="11266840"/>
    <n v="37089"/>
    <n v="8"/>
    <x v="8"/>
  </r>
  <r>
    <n v="11266842"/>
    <n v="32104"/>
    <n v="11"/>
    <x v="11"/>
  </r>
  <r>
    <n v="11266845"/>
    <n v="38734"/>
    <n v="1"/>
    <x v="4"/>
  </r>
  <r>
    <n v="11266846"/>
    <n v="44344"/>
    <n v="3"/>
    <x v="5"/>
  </r>
  <r>
    <n v="11266880"/>
    <n v="27987"/>
    <n v="1"/>
    <x v="4"/>
  </r>
  <r>
    <n v="11266905"/>
    <n v="44344"/>
    <n v="5"/>
    <x v="1"/>
  </r>
  <r>
    <n v="11266906"/>
    <n v="37089"/>
    <n v="11"/>
    <x v="11"/>
  </r>
  <r>
    <n v="11266907"/>
    <n v="39359"/>
    <n v="1"/>
    <x v="4"/>
  </r>
  <r>
    <n v="11267029"/>
    <n v="44344"/>
    <n v="3"/>
    <x v="3"/>
  </r>
  <r>
    <n v="11267030"/>
    <n v="44344"/>
    <n v="3"/>
    <x v="3"/>
  </r>
  <r>
    <n v="11267088"/>
    <n v="38734"/>
    <n v="2"/>
    <x v="0"/>
  </r>
  <r>
    <n v="11267119"/>
    <n v="35211"/>
    <n v="10"/>
    <x v="7"/>
  </r>
  <r>
    <n v="11267273"/>
    <n v="34938"/>
    <n v="1"/>
    <x v="4"/>
  </r>
  <r>
    <n v="11267381"/>
    <n v="44092"/>
    <n v="5"/>
    <x v="1"/>
  </r>
  <r>
    <n v="11267532"/>
    <n v="39359"/>
    <n v="4"/>
    <x v="0"/>
  </r>
  <r>
    <n v="11267533"/>
    <n v="39359"/>
    <n v="3"/>
    <x v="3"/>
  </r>
  <r>
    <n v="11267733"/>
    <n v="44344"/>
    <n v="4"/>
    <x v="0"/>
  </r>
  <r>
    <n v="11268063"/>
    <n v="31689"/>
    <n v="4"/>
    <x v="0"/>
  </r>
  <r>
    <n v="11268064"/>
    <n v="38734"/>
    <n v="1"/>
    <x v="4"/>
  </r>
  <r>
    <n v="11268069"/>
    <n v="44344"/>
    <n v="3"/>
    <x v="3"/>
  </r>
  <r>
    <n v="11268417"/>
    <n v="33059"/>
    <n v="1"/>
    <x v="4"/>
  </r>
  <r>
    <n v="11268431"/>
    <n v="37089"/>
    <n v="2"/>
    <x v="4"/>
  </r>
  <r>
    <n v="11268876"/>
    <n v="44344"/>
    <n v="3"/>
    <x v="3"/>
  </r>
  <r>
    <n v="11268938"/>
    <n v="38943"/>
    <n v="2"/>
    <x v="4"/>
  </r>
  <r>
    <n v="11268945"/>
    <n v="44344"/>
    <n v="2"/>
    <x v="0"/>
  </r>
  <r>
    <n v="11268947"/>
    <n v="44344"/>
    <n v="4"/>
    <x v="0"/>
  </r>
  <r>
    <n v="11269015"/>
    <n v="31689"/>
    <n v="4"/>
    <x v="0"/>
  </r>
  <r>
    <n v="11269046"/>
    <n v="20733"/>
    <n v="3"/>
    <x v="3"/>
  </r>
  <r>
    <n v="11269233"/>
    <n v="39359"/>
    <n v="3"/>
    <x v="3"/>
  </r>
  <r>
    <n v="11269242"/>
    <n v="39359"/>
    <n v="3"/>
    <x v="3"/>
  </r>
  <r>
    <n v="11269472"/>
    <n v="35211"/>
    <n v="5"/>
    <x v="1"/>
  </r>
  <r>
    <n v="11269632"/>
    <n v="37089"/>
    <n v="4"/>
    <x v="0"/>
  </r>
  <r>
    <n v="11269633"/>
    <n v="38943"/>
    <n v="2"/>
    <x v="4"/>
  </r>
  <r>
    <n v="11269805"/>
    <n v="38943"/>
    <n v="1"/>
    <x v="4"/>
  </r>
  <r>
    <n v="11269806"/>
    <n v="31689"/>
    <n v="4"/>
    <x v="0"/>
  </r>
  <r>
    <n v="11269807"/>
    <n v="38943"/>
    <n v="5"/>
    <x v="1"/>
  </r>
  <r>
    <n v="11269885"/>
    <n v="39359"/>
    <n v="3"/>
    <x v="3"/>
  </r>
  <r>
    <n v="11269920"/>
    <n v="44344"/>
    <n v="2"/>
    <x v="0"/>
  </r>
  <r>
    <n v="11269921"/>
    <n v="44344"/>
    <n v="3"/>
    <x v="3"/>
  </r>
  <r>
    <n v="11270164"/>
    <n v="42257"/>
    <n v="4"/>
    <x v="2"/>
  </r>
  <r>
    <n v="11270533"/>
    <n v="26108"/>
    <n v="6"/>
    <x v="5"/>
  </r>
  <r>
    <n v="11270668"/>
    <n v="37089"/>
    <n v="7"/>
    <x v="6"/>
  </r>
  <r>
    <n v="11270673"/>
    <n v="44344"/>
    <n v="3"/>
    <x v="3"/>
  </r>
  <r>
    <n v="11270674"/>
    <n v="39359"/>
    <n v="5"/>
    <x v="1"/>
  </r>
  <r>
    <n v="11270675"/>
    <n v="44344"/>
    <n v="4"/>
    <x v="0"/>
  </r>
  <r>
    <n v="11270679"/>
    <n v="39359"/>
    <n v="2"/>
    <x v="4"/>
  </r>
  <r>
    <n v="11270680"/>
    <n v="39359"/>
    <n v="5"/>
    <x v="1"/>
  </r>
  <r>
    <n v="11270686"/>
    <n v="44344"/>
    <n v="3"/>
    <x v="3"/>
  </r>
  <r>
    <n v="11270688"/>
    <n v="32104"/>
    <n v="3"/>
    <x v="3"/>
  </r>
  <r>
    <n v="11270690"/>
    <n v="44344"/>
    <n v="3"/>
    <x v="3"/>
  </r>
  <r>
    <n v="11270693"/>
    <n v="32104"/>
    <n v="3"/>
    <x v="3"/>
  </r>
  <r>
    <n v="11270731"/>
    <n v="44344"/>
    <n v="3"/>
    <x v="3"/>
  </r>
  <r>
    <n v="11270741"/>
    <n v="37089"/>
    <n v="1"/>
    <x v="4"/>
  </r>
  <r>
    <n v="11270743"/>
    <n v="39359"/>
    <n v="1"/>
    <x v="4"/>
  </r>
  <r>
    <n v="11270755"/>
    <n v="35211"/>
    <n v="9"/>
    <x v="9"/>
  </r>
  <r>
    <n v="11270756"/>
    <n v="30225"/>
    <n v="12"/>
    <x v="10"/>
  </r>
  <r>
    <n v="11270757"/>
    <n v="32104"/>
    <n v="9"/>
    <x v="9"/>
  </r>
  <r>
    <n v="11270760"/>
    <n v="38943"/>
    <n v="1"/>
    <x v="4"/>
  </r>
  <r>
    <n v="11270764"/>
    <n v="39359"/>
    <n v="2"/>
    <x v="0"/>
  </r>
  <r>
    <n v="11270770"/>
    <n v="44344"/>
    <n v="2"/>
    <x v="0"/>
  </r>
  <r>
    <n v="11270777"/>
    <n v="44344"/>
    <n v="3"/>
    <x v="3"/>
  </r>
  <r>
    <n v="11270779"/>
    <n v="32104"/>
    <n v="10"/>
    <x v="7"/>
  </r>
  <r>
    <n v="11270818"/>
    <n v="38734"/>
    <n v="2"/>
    <x v="0"/>
  </r>
  <r>
    <n v="11270830"/>
    <n v="44344"/>
    <n v="3"/>
    <x v="3"/>
  </r>
  <r>
    <n v="11270934"/>
    <n v="37089"/>
    <n v="11"/>
    <x v="11"/>
  </r>
  <r>
    <n v="11271029"/>
    <n v="27987"/>
    <n v="2"/>
    <x v="4"/>
  </r>
  <r>
    <n v="11271175"/>
    <n v="38943"/>
    <n v="3"/>
    <x v="3"/>
  </r>
  <r>
    <n v="11271347"/>
    <n v="39359"/>
    <n v="3"/>
    <x v="3"/>
  </r>
  <r>
    <n v="11271349"/>
    <n v="39359"/>
    <n v="3"/>
    <x v="3"/>
  </r>
  <r>
    <n v="11271350"/>
    <n v="39359"/>
    <n v="4"/>
    <x v="0"/>
  </r>
  <r>
    <n v="11271353"/>
    <n v="27987"/>
    <n v="2"/>
    <x v="0"/>
  </r>
  <r>
    <n v="11271354"/>
    <n v="33387"/>
    <n v="2"/>
    <x v="0"/>
  </r>
  <r>
    <n v="11271357"/>
    <n v="27987"/>
    <n v="2"/>
    <x v="0"/>
  </r>
  <r>
    <n v="11271359"/>
    <n v="33387"/>
    <n v="2"/>
    <x v="0"/>
  </r>
  <r>
    <n v="11271361"/>
    <n v="38734"/>
    <n v="1"/>
    <x v="4"/>
  </r>
  <r>
    <n v="11271362"/>
    <n v="39359"/>
    <n v="2"/>
    <x v="4"/>
  </r>
  <r>
    <n v="11271363"/>
    <n v="27987"/>
    <n v="1"/>
    <x v="4"/>
  </r>
  <r>
    <n v="11271364"/>
    <n v="27987"/>
    <n v="4"/>
    <x v="2"/>
  </r>
  <r>
    <n v="11271365"/>
    <n v="27987"/>
    <n v="2"/>
    <x v="0"/>
  </r>
  <r>
    <n v="11271366"/>
    <n v="39359"/>
    <n v="3"/>
    <x v="3"/>
  </r>
  <r>
    <n v="11271367"/>
    <n v="35211"/>
    <n v="9"/>
    <x v="9"/>
  </r>
  <r>
    <n v="11271368"/>
    <n v="27987"/>
    <n v="1"/>
    <x v="4"/>
  </r>
  <r>
    <n v="11271370"/>
    <n v="39359"/>
    <n v="3"/>
    <x v="3"/>
  </r>
  <r>
    <n v="11271371"/>
    <n v="27987"/>
    <n v="2"/>
    <x v="0"/>
  </r>
  <r>
    <n v="11271389"/>
    <n v="33387"/>
    <n v="3"/>
    <x v="5"/>
  </r>
  <r>
    <n v="11271421"/>
    <n v="44344"/>
    <n v="2"/>
    <x v="4"/>
  </r>
  <r>
    <n v="11271523"/>
    <n v="27987"/>
    <n v="1"/>
    <x v="4"/>
  </r>
  <r>
    <n v="11271957"/>
    <n v="37089"/>
    <n v="2"/>
    <x v="4"/>
  </r>
  <r>
    <n v="11271993"/>
    <n v="35211"/>
    <n v="9"/>
    <x v="9"/>
  </r>
  <r>
    <n v="11271996"/>
    <n v="30225"/>
    <n v="12"/>
    <x v="10"/>
  </r>
  <r>
    <n v="11271997"/>
    <n v="32104"/>
    <n v="9"/>
    <x v="9"/>
  </r>
  <r>
    <n v="11272001"/>
    <n v="32104"/>
    <n v="10"/>
    <x v="7"/>
  </r>
  <r>
    <n v="11272143"/>
    <n v="44344"/>
    <n v="4"/>
    <x v="0"/>
  </r>
  <r>
    <n v="11272226"/>
    <n v="39359"/>
    <n v="5"/>
    <x v="1"/>
  </r>
  <r>
    <n v="11272266"/>
    <n v="39359"/>
    <n v="2"/>
    <x v="4"/>
  </r>
  <r>
    <n v="11272412"/>
    <n v="44092"/>
    <n v="3"/>
    <x v="3"/>
  </r>
  <r>
    <n v="11272426"/>
    <n v="30225"/>
    <n v="12"/>
    <x v="10"/>
  </r>
  <r>
    <n v="11272427"/>
    <n v="35211"/>
    <n v="9"/>
    <x v="9"/>
  </r>
  <r>
    <n v="11272431"/>
    <n v="32104"/>
    <n v="9"/>
    <x v="9"/>
  </r>
  <r>
    <n v="11272890"/>
    <n v="38943"/>
    <n v="2"/>
    <x v="4"/>
  </r>
  <r>
    <n v="11272892"/>
    <n v="38943"/>
    <n v="3"/>
    <x v="3"/>
  </r>
  <r>
    <n v="11272951"/>
    <n v="38691"/>
    <n v="4"/>
    <x v="0"/>
  </r>
  <r>
    <n v="11272996"/>
    <n v="38691"/>
    <n v="3"/>
    <x v="3"/>
  </r>
  <r>
    <n v="11273016"/>
    <n v="38691"/>
    <n v="3"/>
    <x v="3"/>
  </r>
  <r>
    <n v="11273017"/>
    <n v="44092"/>
    <n v="4"/>
    <x v="0"/>
  </r>
  <r>
    <n v="11273069"/>
    <n v="44344"/>
    <n v="3"/>
    <x v="3"/>
  </r>
  <r>
    <n v="11273142"/>
    <n v="27987"/>
    <n v="4"/>
    <x v="0"/>
  </r>
  <r>
    <n v="11273238"/>
    <n v="37089"/>
    <n v="1"/>
    <x v="4"/>
  </r>
  <r>
    <n v="11273460"/>
    <n v="31480"/>
    <n v="4"/>
    <x v="0"/>
  </r>
  <r>
    <n v="11273495"/>
    <n v="38734"/>
    <n v="1"/>
    <x v="4"/>
  </r>
  <r>
    <n v="11273496"/>
    <n v="31480"/>
    <n v="4"/>
    <x v="0"/>
  </r>
  <r>
    <n v="11273497"/>
    <n v="38943"/>
    <n v="5"/>
    <x v="1"/>
  </r>
  <r>
    <n v="11273876"/>
    <n v="38734"/>
    <n v="1"/>
    <x v="4"/>
  </r>
  <r>
    <n v="11274205"/>
    <n v="38943"/>
    <n v="1"/>
    <x v="4"/>
  </r>
  <r>
    <n v="11274563"/>
    <n v="32104"/>
    <n v="11"/>
    <x v="11"/>
  </r>
  <r>
    <n v="11274569"/>
    <n v="32104"/>
    <n v="10"/>
    <x v="7"/>
  </r>
  <r>
    <n v="11274600"/>
    <n v="33387"/>
    <n v="2"/>
    <x v="0"/>
  </r>
  <r>
    <n v="11274603"/>
    <n v="27987"/>
    <n v="2"/>
    <x v="0"/>
  </r>
  <r>
    <n v="11274606"/>
    <n v="27987"/>
    <n v="3"/>
    <x v="5"/>
  </r>
  <r>
    <n v="11274645"/>
    <n v="37089"/>
    <n v="11"/>
    <x v="11"/>
  </r>
  <r>
    <n v="11274646"/>
    <n v="37089"/>
    <n v="9"/>
    <x v="9"/>
  </r>
  <r>
    <n v="11274753"/>
    <n v="37089"/>
    <n v="12"/>
    <x v="10"/>
  </r>
  <r>
    <n v="11274755"/>
    <n v="38734"/>
    <n v="3"/>
    <x v="5"/>
  </r>
  <r>
    <n v="11274756"/>
    <n v="32104"/>
    <n v="8"/>
    <x v="8"/>
  </r>
  <r>
    <n v="11274868"/>
    <n v="38943"/>
    <n v="1"/>
    <x v="4"/>
  </r>
  <r>
    <n v="11275045"/>
    <n v="37089"/>
    <n v="10"/>
    <x v="7"/>
  </r>
  <r>
    <n v="11275078"/>
    <n v="28074"/>
    <n v="16"/>
    <x v="8"/>
  </r>
  <r>
    <n v="11275079"/>
    <n v="37089"/>
    <n v="12"/>
    <x v="10"/>
  </r>
  <r>
    <n v="11275090"/>
    <n v="39359"/>
    <n v="5"/>
    <x v="1"/>
  </r>
  <r>
    <n v="11275091"/>
    <n v="44344"/>
    <n v="2"/>
    <x v="4"/>
  </r>
  <r>
    <n v="11275094"/>
    <n v="39359"/>
    <n v="2"/>
    <x v="4"/>
  </r>
  <r>
    <n v="11275142"/>
    <n v="27987"/>
    <n v="1"/>
    <x v="4"/>
  </r>
  <r>
    <n v="11275143"/>
    <n v="39359"/>
    <n v="4"/>
    <x v="2"/>
  </r>
  <r>
    <n v="11275144"/>
    <n v="38943"/>
    <n v="1"/>
    <x v="4"/>
  </r>
  <r>
    <n v="11275147"/>
    <n v="39359"/>
    <n v="3"/>
    <x v="3"/>
  </r>
  <r>
    <n v="11275219"/>
    <n v="44344"/>
    <n v="2"/>
    <x v="4"/>
  </r>
  <r>
    <n v="11275791"/>
    <n v="44344"/>
    <n v="2"/>
    <x v="0"/>
  </r>
  <r>
    <n v="11275796"/>
    <n v="38734"/>
    <n v="2"/>
    <x v="4"/>
  </r>
  <r>
    <n v="11275900"/>
    <n v="37089"/>
    <n v="9"/>
    <x v="9"/>
  </r>
  <r>
    <n v="11275902"/>
    <n v="44344"/>
    <n v="3"/>
    <x v="5"/>
  </r>
  <r>
    <n v="11276015"/>
    <n v="38734"/>
    <n v="1"/>
    <x v="4"/>
  </r>
  <r>
    <n v="11276016"/>
    <n v="44344"/>
    <n v="3"/>
    <x v="5"/>
  </r>
  <r>
    <n v="11276454"/>
    <n v="38734"/>
    <n v="3"/>
    <x v="3"/>
  </r>
  <r>
    <n v="11276473"/>
    <n v="29601"/>
    <n v="2"/>
    <x v="4"/>
  </r>
  <r>
    <n v="11276502"/>
    <n v="37089"/>
    <n v="1"/>
    <x v="4"/>
  </r>
  <r>
    <n v="11276595"/>
    <n v="38734"/>
    <n v="1"/>
    <x v="4"/>
  </r>
  <r>
    <n v="11276597"/>
    <n v="31480"/>
    <n v="4"/>
    <x v="0"/>
  </r>
  <r>
    <n v="11276598"/>
    <n v="38943"/>
    <n v="5"/>
    <x v="1"/>
  </r>
  <r>
    <n v="11277220"/>
    <n v="37089"/>
    <n v="3"/>
    <x v="3"/>
  </r>
  <r>
    <n v="11277222"/>
    <n v="37089"/>
    <n v="2"/>
    <x v="0"/>
  </r>
  <r>
    <n v="11277281"/>
    <n v="37089"/>
    <n v="1"/>
    <x v="4"/>
  </r>
  <r>
    <n v="11277287"/>
    <n v="44344"/>
    <n v="4"/>
    <x v="0"/>
  </r>
  <r>
    <n v="11277315"/>
    <n v="37089"/>
    <n v="3"/>
    <x v="3"/>
  </r>
  <r>
    <n v="11277317"/>
    <n v="37089"/>
    <n v="2"/>
    <x v="0"/>
  </r>
  <r>
    <n v="11277326"/>
    <n v="39359"/>
    <n v="3"/>
    <x v="3"/>
  </r>
  <r>
    <n v="11277328"/>
    <n v="32104"/>
    <n v="4"/>
    <x v="0"/>
  </r>
  <r>
    <n v="11277375"/>
    <n v="44344"/>
    <n v="3"/>
    <x v="3"/>
  </r>
  <r>
    <n v="11277389"/>
    <n v="44344"/>
    <n v="4"/>
    <x v="0"/>
  </r>
  <r>
    <n v="11277409"/>
    <n v="44344"/>
    <n v="4"/>
    <x v="0"/>
  </r>
  <r>
    <n v="11277411"/>
    <n v="20733"/>
    <n v="6"/>
    <x v="5"/>
  </r>
  <r>
    <n v="11277470"/>
    <n v="38943"/>
    <n v="1"/>
    <x v="4"/>
  </r>
  <r>
    <n v="11277632"/>
    <n v="32104"/>
    <n v="5"/>
    <x v="1"/>
  </r>
  <r>
    <n v="11277698"/>
    <n v="32104"/>
    <n v="9"/>
    <x v="9"/>
  </r>
  <r>
    <n v="11277705"/>
    <n v="32104"/>
    <n v="3"/>
    <x v="3"/>
  </r>
  <r>
    <n v="11277707"/>
    <n v="44344"/>
    <n v="3"/>
    <x v="3"/>
  </r>
  <r>
    <n v="11277863"/>
    <n v="37089"/>
    <n v="5"/>
    <x v="1"/>
  </r>
  <r>
    <n v="11277864"/>
    <n v="44344"/>
    <n v="3"/>
    <x v="5"/>
  </r>
  <r>
    <n v="11277865"/>
    <n v="44344"/>
    <n v="3"/>
    <x v="3"/>
  </r>
  <r>
    <n v="11277866"/>
    <n v="44344"/>
    <n v="1"/>
    <x v="4"/>
  </r>
  <r>
    <n v="11277882"/>
    <n v="32104"/>
    <n v="11"/>
    <x v="11"/>
  </r>
  <r>
    <n v="11277883"/>
    <n v="44344"/>
    <n v="1"/>
    <x v="4"/>
  </r>
  <r>
    <n v="11277884"/>
    <n v="44344"/>
    <n v="3"/>
    <x v="5"/>
  </r>
  <r>
    <n v="11277891"/>
    <n v="39359"/>
    <n v="4"/>
    <x v="2"/>
  </r>
  <r>
    <n v="11277893"/>
    <n v="39359"/>
    <n v="1"/>
    <x v="4"/>
  </r>
  <r>
    <n v="11277911"/>
    <n v="27987"/>
    <n v="2"/>
    <x v="0"/>
  </r>
  <r>
    <n v="11277917"/>
    <n v="37089"/>
    <n v="9"/>
    <x v="9"/>
  </r>
  <r>
    <n v="11277918"/>
    <n v="37089"/>
    <n v="8"/>
    <x v="8"/>
  </r>
  <r>
    <n v="11277919"/>
    <n v="37089"/>
    <n v="8"/>
    <x v="8"/>
  </r>
  <r>
    <n v="11278018"/>
    <n v="32104"/>
    <n v="9"/>
    <x v="9"/>
  </r>
  <r>
    <n v="11278019"/>
    <n v="39359"/>
    <n v="4"/>
    <x v="2"/>
  </r>
  <r>
    <n v="11278103"/>
    <n v="44344"/>
    <n v="1"/>
    <x v="4"/>
  </r>
  <r>
    <n v="11278104"/>
    <n v="44344"/>
    <n v="3"/>
    <x v="5"/>
  </r>
  <r>
    <n v="11278122"/>
    <n v="37089"/>
    <n v="9"/>
    <x v="9"/>
  </r>
  <r>
    <n v="11278123"/>
    <n v="37089"/>
    <n v="11"/>
    <x v="11"/>
  </r>
  <r>
    <n v="11278127"/>
    <n v="38734"/>
    <n v="2"/>
    <x v="0"/>
  </r>
  <r>
    <n v="11278128"/>
    <n v="37089"/>
    <n v="2"/>
    <x v="0"/>
  </r>
  <r>
    <n v="11278136"/>
    <n v="44344"/>
    <n v="2"/>
    <x v="0"/>
  </r>
  <r>
    <n v="11278200"/>
    <n v="37089"/>
    <n v="2"/>
    <x v="0"/>
  </r>
  <r>
    <n v="11278207"/>
    <n v="32104"/>
    <n v="10"/>
    <x v="7"/>
  </r>
  <r>
    <n v="11278263"/>
    <n v="36838"/>
    <n v="10"/>
    <x v="7"/>
  </r>
  <r>
    <n v="11278308"/>
    <n v="44344"/>
    <n v="5"/>
    <x v="1"/>
  </r>
  <r>
    <n v="11278390"/>
    <n v="20733"/>
    <n v="4"/>
    <x v="0"/>
  </r>
  <r>
    <n v="11278437"/>
    <n v="33387"/>
    <n v="3"/>
    <x v="3"/>
  </r>
  <r>
    <n v="11278928"/>
    <n v="38734"/>
    <n v="1"/>
    <x v="4"/>
  </r>
  <r>
    <n v="11278929"/>
    <n v="39359"/>
    <n v="2"/>
    <x v="0"/>
  </r>
  <r>
    <n v="11278993"/>
    <n v="44344"/>
    <n v="3"/>
    <x v="5"/>
  </r>
  <r>
    <n v="11278994"/>
    <n v="38734"/>
    <n v="1"/>
    <x v="4"/>
  </r>
  <r>
    <n v="11279237"/>
    <n v="39359"/>
    <n v="5"/>
    <x v="1"/>
  </r>
  <r>
    <n v="11279480"/>
    <n v="39359"/>
    <n v="3"/>
    <x v="3"/>
  </r>
  <r>
    <n v="11279484"/>
    <n v="31437"/>
    <n v="2"/>
    <x v="4"/>
  </r>
  <r>
    <n v="11279657"/>
    <n v="38734"/>
    <n v="4"/>
    <x v="2"/>
  </r>
  <r>
    <n v="11279673"/>
    <n v="27987"/>
    <n v="2"/>
    <x v="4"/>
  </r>
  <r>
    <n v="11279898"/>
    <n v="30225"/>
    <n v="12"/>
    <x v="10"/>
  </r>
  <r>
    <n v="11279907"/>
    <n v="27987"/>
    <n v="5"/>
    <x v="1"/>
  </r>
  <r>
    <n v="11279909"/>
    <n v="39359"/>
    <n v="4"/>
    <x v="2"/>
  </r>
  <r>
    <n v="11279926"/>
    <n v="44344"/>
    <n v="1"/>
    <x v="4"/>
  </r>
  <r>
    <n v="11279928"/>
    <n v="38734"/>
    <n v="2"/>
    <x v="4"/>
  </r>
  <r>
    <n v="11279929"/>
    <n v="32104"/>
    <n v="9"/>
    <x v="9"/>
  </r>
  <r>
    <n v="11280004"/>
    <n v="32104"/>
    <n v="9"/>
    <x v="9"/>
  </r>
  <r>
    <n v="11280005"/>
    <n v="27987"/>
    <n v="2"/>
    <x v="4"/>
  </r>
  <r>
    <n v="11280006"/>
    <n v="39359"/>
    <n v="1"/>
    <x v="4"/>
  </r>
  <r>
    <n v="11280014"/>
    <n v="32104"/>
    <n v="9"/>
    <x v="9"/>
  </r>
  <r>
    <n v="11280015"/>
    <n v="27987"/>
    <n v="5"/>
    <x v="1"/>
  </r>
  <r>
    <n v="11280017"/>
    <n v="39359"/>
    <n v="4"/>
    <x v="2"/>
  </r>
  <r>
    <n v="11280022"/>
    <n v="32104"/>
    <n v="9"/>
    <x v="9"/>
  </r>
  <r>
    <n v="11280023"/>
    <n v="27987"/>
    <n v="5"/>
    <x v="1"/>
  </r>
  <r>
    <n v="11280024"/>
    <n v="39359"/>
    <n v="4"/>
    <x v="2"/>
  </r>
  <r>
    <n v="11280180"/>
    <n v="27987"/>
    <n v="5"/>
    <x v="1"/>
  </r>
  <r>
    <n v="11280181"/>
    <n v="32104"/>
    <n v="9"/>
    <x v="9"/>
  </r>
  <r>
    <n v="11280223"/>
    <n v="44344"/>
    <n v="2"/>
    <x v="0"/>
  </r>
  <r>
    <n v="11280226"/>
    <n v="38734"/>
    <n v="1"/>
    <x v="4"/>
  </r>
  <r>
    <n v="11280227"/>
    <n v="37089"/>
    <n v="9"/>
    <x v="9"/>
  </r>
  <r>
    <n v="11280229"/>
    <n v="27987"/>
    <n v="4"/>
    <x v="2"/>
  </r>
  <r>
    <n v="11280232"/>
    <n v="35211"/>
    <n v="8"/>
    <x v="2"/>
  </r>
  <r>
    <n v="11280235"/>
    <n v="27987"/>
    <n v="1"/>
    <x v="4"/>
  </r>
  <r>
    <n v="11280239"/>
    <n v="32104"/>
    <n v="8"/>
    <x v="2"/>
  </r>
  <r>
    <n v="11280240"/>
    <n v="37089"/>
    <n v="9"/>
    <x v="9"/>
  </r>
  <r>
    <n v="11280241"/>
    <n v="32104"/>
    <n v="8"/>
    <x v="2"/>
  </r>
  <r>
    <n v="11280243"/>
    <n v="32104"/>
    <n v="9"/>
    <x v="9"/>
  </r>
  <r>
    <n v="11280244"/>
    <n v="32104"/>
    <n v="8"/>
    <x v="2"/>
  </r>
  <r>
    <n v="11280245"/>
    <n v="33059"/>
    <n v="8"/>
    <x v="2"/>
  </r>
  <r>
    <n v="11280246"/>
    <n v="30225"/>
    <n v="11"/>
    <x v="11"/>
  </r>
  <r>
    <n v="11280254"/>
    <n v="27987"/>
    <n v="2"/>
    <x v="0"/>
  </r>
  <r>
    <n v="11280271"/>
    <n v="39359"/>
    <n v="2"/>
    <x v="0"/>
  </r>
  <r>
    <n v="11280280"/>
    <n v="44344"/>
    <n v="5"/>
    <x v="1"/>
  </r>
  <r>
    <n v="11280284"/>
    <n v="44344"/>
    <n v="5"/>
    <x v="1"/>
  </r>
  <r>
    <n v="11280287"/>
    <n v="44344"/>
    <n v="5"/>
    <x v="1"/>
  </r>
  <r>
    <n v="11280292"/>
    <n v="44344"/>
    <n v="5"/>
    <x v="1"/>
  </r>
  <r>
    <n v="11280294"/>
    <n v="44344"/>
    <n v="5"/>
    <x v="1"/>
  </r>
  <r>
    <n v="11280299"/>
    <n v="44344"/>
    <n v="5"/>
    <x v="1"/>
  </r>
  <r>
    <n v="11280307"/>
    <n v="44344"/>
    <n v="5"/>
    <x v="1"/>
  </r>
  <r>
    <n v="11280310"/>
    <n v="44344"/>
    <n v="5"/>
    <x v="1"/>
  </r>
  <r>
    <n v="11280315"/>
    <n v="44344"/>
    <n v="5"/>
    <x v="1"/>
  </r>
  <r>
    <n v="11280320"/>
    <n v="44136"/>
    <n v="2"/>
    <x v="0"/>
  </r>
  <r>
    <n v="11280321"/>
    <n v="44344"/>
    <n v="5"/>
    <x v="1"/>
  </r>
  <r>
    <n v="11280322"/>
    <n v="44344"/>
    <n v="5"/>
    <x v="1"/>
  </r>
  <r>
    <n v="11280422"/>
    <n v="42464"/>
    <n v="6"/>
    <x v="5"/>
  </r>
  <r>
    <n v="11280423"/>
    <n v="27987"/>
    <n v="1"/>
    <x v="4"/>
  </r>
  <r>
    <n v="11280632"/>
    <n v="30225"/>
    <n v="12"/>
    <x v="10"/>
  </r>
  <r>
    <n v="11280633"/>
    <n v="27987"/>
    <n v="5"/>
    <x v="1"/>
  </r>
  <r>
    <n v="11280634"/>
    <n v="39359"/>
    <n v="4"/>
    <x v="2"/>
  </r>
  <r>
    <n v="11280640"/>
    <n v="20733"/>
    <n v="4"/>
    <x v="0"/>
  </r>
  <r>
    <n v="11280944"/>
    <n v="37089"/>
    <n v="4"/>
    <x v="0"/>
  </r>
  <r>
    <n v="11280947"/>
    <n v="44344"/>
    <n v="4"/>
    <x v="0"/>
  </r>
  <r>
    <n v="11280948"/>
    <n v="38734"/>
    <n v="2"/>
    <x v="0"/>
  </r>
  <r>
    <n v="11280952"/>
    <n v="32104"/>
    <n v="10"/>
    <x v="7"/>
  </r>
  <r>
    <n v="11280953"/>
    <n v="44344"/>
    <n v="4"/>
    <x v="0"/>
  </r>
  <r>
    <n v="11280955"/>
    <n v="39359"/>
    <n v="2"/>
    <x v="0"/>
  </r>
  <r>
    <n v="11280973"/>
    <n v="44344"/>
    <n v="3"/>
    <x v="3"/>
  </r>
  <r>
    <n v="11280975"/>
    <n v="44344"/>
    <n v="6"/>
    <x v="5"/>
  </r>
  <r>
    <n v="11281030"/>
    <n v="44344"/>
    <n v="3"/>
    <x v="3"/>
  </r>
  <r>
    <n v="11281032"/>
    <n v="44344"/>
    <n v="5"/>
    <x v="1"/>
  </r>
  <r>
    <n v="11281670"/>
    <n v="27987"/>
    <n v="5"/>
    <x v="1"/>
  </r>
  <r>
    <n v="11281681"/>
    <n v="44344"/>
    <n v="6"/>
    <x v="5"/>
  </r>
  <r>
    <n v="11281696"/>
    <n v="27987"/>
    <n v="5"/>
    <x v="1"/>
  </r>
  <r>
    <n v="11281721"/>
    <n v="26108"/>
    <n v="7"/>
    <x v="6"/>
  </r>
  <r>
    <n v="11281737"/>
    <n v="38734"/>
    <n v="1"/>
    <x v="4"/>
  </r>
  <r>
    <n v="11281798"/>
    <n v="27987"/>
    <n v="5"/>
    <x v="1"/>
  </r>
  <r>
    <n v="11281815"/>
    <n v="27987"/>
    <n v="5"/>
    <x v="1"/>
  </r>
  <r>
    <n v="11281866"/>
    <n v="44344"/>
    <n v="6"/>
    <x v="5"/>
  </r>
  <r>
    <n v="11281962"/>
    <n v="38943"/>
    <n v="2"/>
    <x v="4"/>
  </r>
  <r>
    <n v="11281964"/>
    <n v="31480"/>
    <n v="4"/>
    <x v="0"/>
  </r>
  <r>
    <n v="11281965"/>
    <n v="38943"/>
    <n v="5"/>
    <x v="1"/>
  </r>
  <r>
    <n v="11281968"/>
    <n v="37089"/>
    <n v="3"/>
    <x v="3"/>
  </r>
  <r>
    <n v="11281972"/>
    <n v="37089"/>
    <n v="3"/>
    <x v="3"/>
  </r>
  <r>
    <n v="11281974"/>
    <n v="38734"/>
    <n v="2"/>
    <x v="4"/>
  </r>
  <r>
    <n v="11282297"/>
    <n v="44344"/>
    <n v="6"/>
    <x v="5"/>
  </r>
  <r>
    <n v="11282298"/>
    <n v="44344"/>
    <n v="3"/>
    <x v="3"/>
  </r>
  <r>
    <n v="11282752"/>
    <n v="44344"/>
    <n v="3"/>
    <x v="5"/>
  </r>
  <r>
    <n v="11282938"/>
    <n v="44344"/>
    <n v="3"/>
    <x v="3"/>
  </r>
  <r>
    <n v="11282944"/>
    <n v="37089"/>
    <n v="6"/>
    <x v="5"/>
  </r>
  <r>
    <n v="11282947"/>
    <n v="44344"/>
    <n v="6"/>
    <x v="5"/>
  </r>
  <r>
    <n v="11282949"/>
    <n v="37089"/>
    <n v="6"/>
    <x v="5"/>
  </r>
  <r>
    <n v="11282952"/>
    <n v="44344"/>
    <n v="6"/>
    <x v="5"/>
  </r>
  <r>
    <n v="11282956"/>
    <n v="37089"/>
    <n v="3"/>
    <x v="3"/>
  </r>
  <r>
    <n v="11282963"/>
    <n v="44344"/>
    <n v="6"/>
    <x v="5"/>
  </r>
  <r>
    <n v="11282986"/>
    <n v="38691"/>
    <n v="3"/>
    <x v="5"/>
  </r>
  <r>
    <n v="11283038"/>
    <n v="38734"/>
    <n v="1"/>
    <x v="4"/>
  </r>
  <r>
    <n v="11283039"/>
    <n v="38734"/>
    <n v="4"/>
    <x v="0"/>
  </r>
  <r>
    <n v="11283237"/>
    <n v="44344"/>
    <n v="1"/>
    <x v="4"/>
  </r>
  <r>
    <n v="11283410"/>
    <n v="36855"/>
    <n v="4"/>
    <x v="2"/>
  </r>
  <r>
    <n v="11283509"/>
    <n v="44344"/>
    <n v="3"/>
    <x v="3"/>
  </r>
  <r>
    <n v="11283514"/>
    <n v="44092"/>
    <n v="1"/>
    <x v="4"/>
  </r>
  <r>
    <n v="11283515"/>
    <n v="38734"/>
    <n v="4"/>
    <x v="0"/>
  </r>
  <r>
    <n v="11283598"/>
    <n v="44344"/>
    <n v="4"/>
    <x v="0"/>
  </r>
  <r>
    <n v="11283603"/>
    <n v="35211"/>
    <n v="9"/>
    <x v="9"/>
  </r>
  <r>
    <n v="11283605"/>
    <n v="37089"/>
    <n v="11"/>
    <x v="11"/>
  </r>
  <r>
    <n v="11284234"/>
    <n v="44344"/>
    <n v="4"/>
    <x v="2"/>
  </r>
  <r>
    <n v="11284245"/>
    <n v="38734"/>
    <n v="5"/>
    <x v="1"/>
  </r>
  <r>
    <n v="11284246"/>
    <n v="38734"/>
    <n v="5"/>
    <x v="1"/>
  </r>
  <r>
    <n v="11284247"/>
    <n v="44344"/>
    <n v="2"/>
    <x v="0"/>
  </r>
  <r>
    <n v="11284252"/>
    <n v="27987"/>
    <n v="1"/>
    <x v="4"/>
  </r>
  <r>
    <n v="11284254"/>
    <n v="38734"/>
    <n v="5"/>
    <x v="1"/>
  </r>
  <r>
    <n v="11284262"/>
    <n v="38734"/>
    <n v="5"/>
    <x v="1"/>
  </r>
  <r>
    <n v="11284263"/>
    <n v="38734"/>
    <n v="5"/>
    <x v="1"/>
  </r>
  <r>
    <n v="11284269"/>
    <n v="28074"/>
    <n v="16"/>
    <x v="8"/>
  </r>
  <r>
    <n v="11284274"/>
    <n v="27987"/>
    <n v="1"/>
    <x v="4"/>
  </r>
  <r>
    <n v="11284280"/>
    <n v="37089"/>
    <n v="12"/>
    <x v="10"/>
  </r>
  <r>
    <n v="11284294"/>
    <n v="32104"/>
    <n v="9"/>
    <x v="9"/>
  </r>
  <r>
    <n v="11284301"/>
    <n v="38734"/>
    <n v="2"/>
    <x v="4"/>
  </r>
  <r>
    <n v="11284303"/>
    <n v="32104"/>
    <n v="9"/>
    <x v="9"/>
  </r>
  <r>
    <n v="11284304"/>
    <n v="44344"/>
    <n v="1"/>
    <x v="4"/>
  </r>
  <r>
    <n v="11284312"/>
    <n v="33059"/>
    <n v="9"/>
    <x v="9"/>
  </r>
  <r>
    <n v="11284313"/>
    <n v="38734"/>
    <n v="2"/>
    <x v="4"/>
  </r>
  <r>
    <n v="11284314"/>
    <n v="44344"/>
    <n v="1"/>
    <x v="4"/>
  </r>
  <r>
    <n v="11284319"/>
    <n v="37089"/>
    <n v="2"/>
    <x v="0"/>
  </r>
  <r>
    <n v="11284322"/>
    <n v="44344"/>
    <n v="2"/>
    <x v="0"/>
  </r>
  <r>
    <n v="11284326"/>
    <n v="44344"/>
    <n v="1"/>
    <x v="4"/>
  </r>
  <r>
    <n v="11284331"/>
    <n v="44344"/>
    <n v="1"/>
    <x v="4"/>
  </r>
  <r>
    <n v="11284334"/>
    <n v="32104"/>
    <n v="9"/>
    <x v="9"/>
  </r>
  <r>
    <n v="11284413"/>
    <n v="38734"/>
    <n v="2"/>
    <x v="4"/>
  </r>
  <r>
    <n v="11284454"/>
    <n v="44344"/>
    <n v="3"/>
    <x v="3"/>
  </r>
  <r>
    <n v="11285104"/>
    <n v="44344"/>
    <n v="5"/>
    <x v="1"/>
  </r>
  <r>
    <n v="11285113"/>
    <n v="38734"/>
    <n v="3"/>
    <x v="3"/>
  </r>
  <r>
    <n v="11285117"/>
    <n v="37089"/>
    <n v="3"/>
    <x v="3"/>
  </r>
  <r>
    <n v="11285122"/>
    <n v="42464"/>
    <n v="3"/>
    <x v="3"/>
  </r>
  <r>
    <n v="11285174"/>
    <n v="38734"/>
    <n v="2"/>
    <x v="4"/>
  </r>
  <r>
    <n v="11285176"/>
    <n v="37089"/>
    <n v="3"/>
    <x v="3"/>
  </r>
  <r>
    <n v="11285184"/>
    <n v="37089"/>
    <n v="4"/>
    <x v="0"/>
  </r>
  <r>
    <n v="11285185"/>
    <n v="44344"/>
    <n v="4"/>
    <x v="0"/>
  </r>
  <r>
    <n v="11285187"/>
    <n v="31480"/>
    <n v="1"/>
    <x v="4"/>
  </r>
  <r>
    <n v="11285188"/>
    <n v="31480"/>
    <n v="5"/>
    <x v="1"/>
  </r>
  <r>
    <n v="11285289"/>
    <n v="44344"/>
    <n v="3"/>
    <x v="3"/>
  </r>
  <r>
    <n v="11285355"/>
    <n v="31480"/>
    <n v="4"/>
    <x v="0"/>
  </r>
  <r>
    <n v="11285434"/>
    <n v="31689"/>
    <n v="2"/>
    <x v="0"/>
  </r>
  <r>
    <n v="11285435"/>
    <n v="31480"/>
    <n v="3"/>
    <x v="3"/>
  </r>
  <r>
    <n v="11285475"/>
    <n v="37089"/>
    <n v="2"/>
    <x v="0"/>
  </r>
  <r>
    <n v="11285508"/>
    <n v="37089"/>
    <n v="2"/>
    <x v="0"/>
  </r>
  <r>
    <n v="11285528"/>
    <n v="37089"/>
    <n v="2"/>
    <x v="0"/>
  </r>
  <r>
    <n v="11285571"/>
    <n v="38734"/>
    <n v="3"/>
    <x v="3"/>
  </r>
  <r>
    <n v="11285866"/>
    <n v="38734"/>
    <n v="2"/>
    <x v="4"/>
  </r>
  <r>
    <n v="11285868"/>
    <n v="32104"/>
    <n v="9"/>
    <x v="9"/>
  </r>
  <r>
    <n v="11285969"/>
    <n v="44344"/>
    <n v="2"/>
    <x v="0"/>
  </r>
  <r>
    <n v="11286270"/>
    <n v="44344"/>
    <n v="3"/>
    <x v="5"/>
  </r>
  <r>
    <n v="11286546"/>
    <n v="38734"/>
    <n v="4"/>
    <x v="0"/>
  </r>
  <r>
    <n v="11286771"/>
    <n v="27987"/>
    <n v="4"/>
    <x v="2"/>
  </r>
  <r>
    <n v="11286773"/>
    <n v="27987"/>
    <n v="4"/>
    <x v="2"/>
  </r>
  <r>
    <n v="11286776"/>
    <n v="27987"/>
    <n v="4"/>
    <x v="2"/>
  </r>
  <r>
    <n v="11286777"/>
    <n v="27987"/>
    <n v="4"/>
    <x v="2"/>
  </r>
  <r>
    <n v="11286779"/>
    <n v="27987"/>
    <n v="4"/>
    <x v="2"/>
  </r>
  <r>
    <n v="11286785"/>
    <n v="38943"/>
    <n v="3"/>
    <x v="3"/>
  </r>
  <r>
    <n v="11286794"/>
    <n v="38943"/>
    <n v="3"/>
    <x v="3"/>
  </r>
  <r>
    <n v="11286981"/>
    <n v="39359"/>
    <n v="4"/>
    <x v="2"/>
  </r>
  <r>
    <n v="11286982"/>
    <n v="44344"/>
    <n v="1"/>
    <x v="4"/>
  </r>
  <r>
    <n v="11286983"/>
    <n v="39359"/>
    <n v="1"/>
    <x v="4"/>
  </r>
  <r>
    <n v="11286988"/>
    <n v="37089"/>
    <n v="10"/>
    <x v="7"/>
  </r>
  <r>
    <n v="11286990"/>
    <n v="44344"/>
    <n v="1"/>
    <x v="4"/>
  </r>
  <r>
    <n v="11286992"/>
    <n v="37089"/>
    <n v="2"/>
    <x v="0"/>
  </r>
  <r>
    <n v="11286998"/>
    <n v="37089"/>
    <n v="10"/>
    <x v="7"/>
  </r>
  <r>
    <n v="11287006"/>
    <n v="37089"/>
    <n v="10"/>
    <x v="7"/>
  </r>
  <r>
    <n v="11287008"/>
    <n v="27987"/>
    <n v="2"/>
    <x v="4"/>
  </r>
  <r>
    <n v="11287011"/>
    <n v="37089"/>
    <n v="10"/>
    <x v="7"/>
  </r>
  <r>
    <n v="11287013"/>
    <n v="27987"/>
    <n v="2"/>
    <x v="4"/>
  </r>
  <r>
    <n v="11287015"/>
    <n v="39359"/>
    <n v="5"/>
    <x v="1"/>
  </r>
  <r>
    <n v="11287017"/>
    <n v="38943"/>
    <n v="2"/>
    <x v="4"/>
  </r>
  <r>
    <n v="11287018"/>
    <n v="38734"/>
    <n v="2"/>
    <x v="4"/>
  </r>
  <r>
    <n v="11287022"/>
    <n v="27987"/>
    <n v="5"/>
    <x v="1"/>
  </r>
  <r>
    <n v="11287053"/>
    <n v="32104"/>
    <n v="9"/>
    <x v="9"/>
  </r>
  <r>
    <n v="11287063"/>
    <n v="44344"/>
    <n v="4"/>
    <x v="2"/>
  </r>
  <r>
    <n v="11287070"/>
    <n v="44344"/>
    <n v="4"/>
    <x v="2"/>
  </r>
  <r>
    <n v="11287120"/>
    <n v="27987"/>
    <n v="4"/>
    <x v="0"/>
  </r>
  <r>
    <n v="11287846"/>
    <n v="27987"/>
    <n v="1"/>
    <x v="4"/>
  </r>
  <r>
    <n v="11287890"/>
    <n v="27987"/>
    <n v="5"/>
    <x v="1"/>
  </r>
  <r>
    <n v="11287892"/>
    <n v="38734"/>
    <n v="2"/>
    <x v="4"/>
  </r>
  <r>
    <n v="11287893"/>
    <n v="27987"/>
    <n v="1"/>
    <x v="4"/>
  </r>
  <r>
    <n v="11287908"/>
    <n v="37089"/>
    <n v="12"/>
    <x v="10"/>
  </r>
  <r>
    <n v="11287909"/>
    <n v="37089"/>
    <n v="12"/>
    <x v="10"/>
  </r>
  <r>
    <n v="11287996"/>
    <n v="38734"/>
    <n v="4"/>
    <x v="0"/>
  </r>
  <r>
    <n v="11288017"/>
    <n v="39359"/>
    <n v="1"/>
    <x v="4"/>
  </r>
  <r>
    <n v="11288029"/>
    <n v="32104"/>
    <n v="9"/>
    <x v="9"/>
  </r>
  <r>
    <n v="11288134"/>
    <n v="38734"/>
    <n v="1"/>
    <x v="4"/>
  </r>
  <r>
    <n v="11288202"/>
    <n v="31480"/>
    <n v="1"/>
    <x v="4"/>
  </r>
  <r>
    <n v="11288274"/>
    <n v="37480"/>
    <n v="6"/>
    <x v="5"/>
  </r>
  <r>
    <n v="11288276"/>
    <n v="38734"/>
    <n v="8"/>
    <x v="2"/>
  </r>
  <r>
    <n v="11288280"/>
    <n v="39359"/>
    <n v="5"/>
    <x v="1"/>
  </r>
  <r>
    <n v="11288281"/>
    <n v="38943"/>
    <n v="1"/>
    <x v="4"/>
  </r>
  <r>
    <n v="11288282"/>
    <n v="36855"/>
    <n v="1"/>
    <x v="4"/>
  </r>
  <r>
    <n v="11288283"/>
    <n v="38734"/>
    <n v="2"/>
    <x v="4"/>
  </r>
  <r>
    <n v="11288307"/>
    <n v="38943"/>
    <n v="5"/>
    <x v="1"/>
  </r>
  <r>
    <n v="11288309"/>
    <n v="27987"/>
    <n v="5"/>
    <x v="1"/>
  </r>
  <r>
    <n v="11288380"/>
    <n v="38734"/>
    <n v="4"/>
    <x v="0"/>
  </r>
  <r>
    <n v="11288566"/>
    <n v="30225"/>
    <n v="12"/>
    <x v="10"/>
  </r>
  <r>
    <n v="11288567"/>
    <n v="27987"/>
    <n v="5"/>
    <x v="1"/>
  </r>
  <r>
    <n v="11288568"/>
    <n v="39359"/>
    <n v="4"/>
    <x v="2"/>
  </r>
  <r>
    <n v="11288590"/>
    <n v="39359"/>
    <n v="1"/>
    <x v="4"/>
  </r>
  <r>
    <n v="11288592"/>
    <n v="39359"/>
    <n v="2"/>
    <x v="0"/>
  </r>
  <r>
    <n v="11288722"/>
    <n v="38734"/>
    <n v="2"/>
    <x v="4"/>
  </r>
  <r>
    <n v="11288740"/>
    <n v="38943"/>
    <n v="2"/>
    <x v="4"/>
  </r>
  <r>
    <n v="11288849"/>
    <n v="44344"/>
    <n v="3"/>
    <x v="5"/>
  </r>
  <r>
    <n v="11288850"/>
    <n v="44344"/>
    <n v="1"/>
    <x v="4"/>
  </r>
  <r>
    <n v="11288856"/>
    <n v="44344"/>
    <n v="2"/>
    <x v="0"/>
  </r>
  <r>
    <n v="11288862"/>
    <n v="44344"/>
    <n v="3"/>
    <x v="3"/>
  </r>
  <r>
    <n v="11288866"/>
    <n v="44344"/>
    <n v="2"/>
    <x v="0"/>
  </r>
  <r>
    <n v="11288867"/>
    <n v="44344"/>
    <n v="3"/>
    <x v="3"/>
  </r>
  <r>
    <n v="11288873"/>
    <n v="38734"/>
    <n v="3"/>
    <x v="3"/>
  </r>
  <r>
    <n v="11288875"/>
    <n v="44344"/>
    <n v="3"/>
    <x v="3"/>
  </r>
  <r>
    <n v="11288877"/>
    <n v="37089"/>
    <n v="12"/>
    <x v="10"/>
  </r>
  <r>
    <n v="11288878"/>
    <n v="37089"/>
    <n v="9"/>
    <x v="9"/>
  </r>
  <r>
    <n v="11288880"/>
    <n v="37089"/>
    <n v="9"/>
    <x v="9"/>
  </r>
  <r>
    <n v="11288887"/>
    <n v="38943"/>
    <n v="5"/>
    <x v="1"/>
  </r>
  <r>
    <n v="11288902"/>
    <n v="37089"/>
    <n v="11"/>
    <x v="11"/>
  </r>
  <r>
    <n v="11288903"/>
    <n v="35211"/>
    <n v="9"/>
    <x v="9"/>
  </r>
  <r>
    <n v="11289013"/>
    <n v="37089"/>
    <n v="9"/>
    <x v="9"/>
  </r>
  <r>
    <n v="11289031"/>
    <n v="20733"/>
    <n v="4"/>
    <x v="0"/>
  </r>
  <r>
    <n v="11289348"/>
    <n v="31480"/>
    <n v="3"/>
    <x v="3"/>
  </r>
  <r>
    <n v="11289358"/>
    <n v="44344"/>
    <n v="3"/>
    <x v="3"/>
  </r>
  <r>
    <n v="11289405"/>
    <n v="31480"/>
    <n v="4"/>
    <x v="0"/>
  </r>
  <r>
    <n v="11289424"/>
    <n v="37089"/>
    <n v="4"/>
    <x v="0"/>
  </r>
  <r>
    <n v="11289514"/>
    <n v="31480"/>
    <n v="6"/>
    <x v="5"/>
  </r>
  <r>
    <n v="11289516"/>
    <n v="31480"/>
    <n v="6"/>
    <x v="5"/>
  </r>
  <r>
    <n v="11289538"/>
    <n v="31480"/>
    <n v="5"/>
    <x v="1"/>
  </r>
  <r>
    <n v="11289561"/>
    <n v="31480"/>
    <n v="4"/>
    <x v="0"/>
  </r>
  <r>
    <n v="11289648"/>
    <n v="38734"/>
    <n v="1"/>
    <x v="4"/>
  </r>
  <r>
    <n v="11289720"/>
    <n v="31689"/>
    <n v="6"/>
    <x v="5"/>
  </r>
  <r>
    <n v="11289721"/>
    <n v="31689"/>
    <n v="3"/>
    <x v="3"/>
  </r>
  <r>
    <n v="11289748"/>
    <n v="42464"/>
    <n v="4"/>
    <x v="2"/>
  </r>
  <r>
    <n v="11289881"/>
    <n v="38943"/>
    <n v="6"/>
    <x v="5"/>
  </r>
  <r>
    <n v="11290717"/>
    <n v="29601"/>
    <n v="4"/>
    <x v="2"/>
  </r>
  <r>
    <n v="11291284"/>
    <n v="32104"/>
    <n v="9"/>
    <x v="9"/>
  </r>
  <r>
    <n v="11291285"/>
    <n v="32104"/>
    <n v="12"/>
    <x v="10"/>
  </r>
  <r>
    <n v="11291286"/>
    <n v="37089"/>
    <n v="9"/>
    <x v="9"/>
  </r>
  <r>
    <n v="11291296"/>
    <n v="37089"/>
    <n v="10"/>
    <x v="7"/>
  </r>
  <r>
    <n v="11291400"/>
    <n v="32104"/>
    <n v="10"/>
    <x v="7"/>
  </r>
  <r>
    <n v="11291403"/>
    <n v="37089"/>
    <n v="9"/>
    <x v="9"/>
  </r>
  <r>
    <n v="11291405"/>
    <n v="37089"/>
    <n v="8"/>
    <x v="8"/>
  </r>
  <r>
    <n v="11291406"/>
    <n v="37089"/>
    <n v="9"/>
    <x v="9"/>
  </r>
  <r>
    <n v="11291422"/>
    <n v="37089"/>
    <n v="8"/>
    <x v="8"/>
  </r>
  <r>
    <n v="11291437"/>
    <n v="39359"/>
    <n v="5"/>
    <x v="1"/>
  </r>
  <r>
    <n v="11291439"/>
    <n v="27987"/>
    <n v="2"/>
    <x v="4"/>
  </r>
  <r>
    <n v="11291440"/>
    <n v="38943"/>
    <n v="2"/>
    <x v="4"/>
  </r>
  <r>
    <n v="11291478"/>
    <n v="44344"/>
    <n v="3"/>
    <x v="3"/>
  </r>
  <r>
    <n v="11291976"/>
    <n v="20733"/>
    <n v="6"/>
    <x v="5"/>
  </r>
  <r>
    <n v="11292522"/>
    <n v="37089"/>
    <n v="3"/>
    <x v="5"/>
  </r>
  <r>
    <n v="11292523"/>
    <n v="44344"/>
    <n v="2"/>
    <x v="0"/>
  </r>
  <r>
    <n v="11292527"/>
    <n v="38734"/>
    <n v="3"/>
    <x v="3"/>
  </r>
  <r>
    <n v="11292528"/>
    <n v="37089"/>
    <n v="10"/>
    <x v="7"/>
  </r>
  <r>
    <n v="11292529"/>
    <n v="38734"/>
    <n v="2"/>
    <x v="4"/>
  </r>
  <r>
    <n v="11292532"/>
    <n v="44344"/>
    <n v="4"/>
    <x v="0"/>
  </r>
  <r>
    <n v="11292548"/>
    <n v="39359"/>
    <n v="2"/>
    <x v="0"/>
  </r>
  <r>
    <n v="11292700"/>
    <n v="44344"/>
    <n v="1"/>
    <x v="4"/>
  </r>
  <r>
    <n v="11292777"/>
    <n v="27987"/>
    <n v="1"/>
    <x v="4"/>
  </r>
  <r>
    <n v="11292813"/>
    <n v="39359"/>
    <n v="2"/>
    <x v="4"/>
  </r>
  <r>
    <n v="11292814"/>
    <n v="36855"/>
    <n v="2"/>
    <x v="4"/>
  </r>
  <r>
    <n v="11292996"/>
    <n v="38734"/>
    <n v="2"/>
    <x v="4"/>
  </r>
  <r>
    <n v="11293001"/>
    <n v="32104"/>
    <n v="1"/>
    <x v="4"/>
  </r>
  <r>
    <n v="11293078"/>
    <n v="37089"/>
    <n v="4"/>
    <x v="0"/>
  </r>
  <r>
    <n v="11293079"/>
    <n v="38734"/>
    <n v="3"/>
    <x v="3"/>
  </r>
  <r>
    <n v="11293103"/>
    <n v="44344"/>
    <n v="6"/>
    <x v="5"/>
  </r>
  <r>
    <n v="11293104"/>
    <n v="37089"/>
    <n v="6"/>
    <x v="5"/>
  </r>
  <r>
    <n v="11293120"/>
    <n v="44092"/>
    <n v="6"/>
    <x v="5"/>
  </r>
  <r>
    <n v="11293121"/>
    <n v="44344"/>
    <n v="5"/>
    <x v="1"/>
  </r>
  <r>
    <n v="11293122"/>
    <n v="37089"/>
    <n v="4"/>
    <x v="2"/>
  </r>
  <r>
    <n v="11293124"/>
    <n v="44344"/>
    <n v="8"/>
    <x v="2"/>
  </r>
  <r>
    <n v="11293125"/>
    <n v="44344"/>
    <n v="8"/>
    <x v="2"/>
  </r>
  <r>
    <n v="11293133"/>
    <n v="31480"/>
    <n v="6"/>
    <x v="5"/>
  </r>
  <r>
    <n v="11293179"/>
    <n v="44344"/>
    <n v="3"/>
    <x v="3"/>
  </r>
  <r>
    <n v="11293216"/>
    <n v="37089"/>
    <n v="1"/>
    <x v="4"/>
  </r>
  <r>
    <n v="11293235"/>
    <n v="38943"/>
    <n v="2"/>
    <x v="4"/>
  </r>
  <r>
    <n v="11293236"/>
    <n v="31480"/>
    <n v="3"/>
    <x v="3"/>
  </r>
  <r>
    <n v="11293237"/>
    <n v="38943"/>
    <n v="5"/>
    <x v="1"/>
  </r>
  <r>
    <n v="11293275"/>
    <n v="44092"/>
    <n v="6"/>
    <x v="5"/>
  </r>
  <r>
    <n v="11293277"/>
    <n v="36838"/>
    <n v="5"/>
    <x v="1"/>
  </r>
  <r>
    <n v="11293293"/>
    <n v="44344"/>
    <n v="3"/>
    <x v="5"/>
  </r>
  <r>
    <n v="11293314"/>
    <n v="31480"/>
    <n v="4"/>
    <x v="0"/>
  </r>
  <r>
    <n v="11293382"/>
    <n v="38943"/>
    <n v="4"/>
    <x v="0"/>
  </r>
  <r>
    <n v="11293467"/>
    <n v="38734"/>
    <n v="3"/>
    <x v="3"/>
  </r>
  <r>
    <n v="11293591"/>
    <n v="27987"/>
    <n v="5"/>
    <x v="1"/>
  </r>
  <r>
    <n v="11293609"/>
    <n v="44092"/>
    <n v="6"/>
    <x v="5"/>
  </r>
  <r>
    <n v="11293629"/>
    <n v="38734"/>
    <n v="2"/>
    <x v="4"/>
  </r>
  <r>
    <n v="11293630"/>
    <n v="44344"/>
    <n v="4"/>
    <x v="0"/>
  </r>
  <r>
    <n v="11293688"/>
    <n v="37089"/>
    <n v="5"/>
    <x v="1"/>
  </r>
  <r>
    <n v="11293775"/>
    <n v="44344"/>
    <n v="1"/>
    <x v="4"/>
  </r>
  <r>
    <n v="11293781"/>
    <n v="44092"/>
    <n v="4"/>
    <x v="2"/>
  </r>
  <r>
    <n v="11293782"/>
    <n v="44344"/>
    <n v="2"/>
    <x v="0"/>
  </r>
  <r>
    <n v="11293783"/>
    <n v="44092"/>
    <n v="5"/>
    <x v="1"/>
  </r>
  <r>
    <n v="11293785"/>
    <n v="27987"/>
    <n v="2"/>
    <x v="4"/>
  </r>
  <r>
    <n v="11293787"/>
    <n v="37089"/>
    <n v="10"/>
    <x v="7"/>
  </r>
  <r>
    <n v="11293796"/>
    <n v="38943"/>
    <n v="2"/>
    <x v="4"/>
  </r>
  <r>
    <n v="11293800"/>
    <n v="38943"/>
    <n v="2"/>
    <x v="4"/>
  </r>
  <r>
    <n v="11293814"/>
    <n v="44344"/>
    <n v="3"/>
    <x v="3"/>
  </r>
  <r>
    <n v="11293820"/>
    <n v="27987"/>
    <n v="4"/>
    <x v="0"/>
  </r>
  <r>
    <n v="11293838"/>
    <n v="44344"/>
    <n v="3"/>
    <x v="3"/>
  </r>
  <r>
    <n v="11293843"/>
    <n v="39359"/>
    <n v="3"/>
    <x v="5"/>
  </r>
  <r>
    <n v="11293847"/>
    <n v="37089"/>
    <n v="12"/>
    <x v="10"/>
  </r>
  <r>
    <n v="11293855"/>
    <n v="44344"/>
    <n v="4"/>
    <x v="2"/>
  </r>
  <r>
    <n v="11293856"/>
    <n v="44344"/>
    <n v="4"/>
    <x v="2"/>
  </r>
  <r>
    <n v="11293857"/>
    <n v="39359"/>
    <n v="3"/>
    <x v="5"/>
  </r>
  <r>
    <n v="11293860"/>
    <n v="44344"/>
    <n v="2"/>
    <x v="0"/>
  </r>
  <r>
    <n v="11293867"/>
    <n v="38734"/>
    <n v="2"/>
    <x v="4"/>
  </r>
  <r>
    <n v="11294150"/>
    <n v="37089"/>
    <n v="9"/>
    <x v="9"/>
  </r>
  <r>
    <n v="11294155"/>
    <n v="37089"/>
    <n v="9"/>
    <x v="9"/>
  </r>
  <r>
    <n v="11294171"/>
    <n v="44344"/>
    <n v="1"/>
    <x v="4"/>
  </r>
  <r>
    <n v="11294172"/>
    <n v="37089"/>
    <n v="9"/>
    <x v="9"/>
  </r>
  <r>
    <n v="11294210"/>
    <n v="44344"/>
    <n v="4"/>
    <x v="0"/>
  </r>
  <r>
    <n v="11294214"/>
    <n v="37089"/>
    <n v="9"/>
    <x v="9"/>
  </r>
  <r>
    <n v="11294250"/>
    <n v="38734"/>
    <n v="2"/>
    <x v="4"/>
  </r>
  <r>
    <n v="11294251"/>
    <n v="38734"/>
    <n v="3"/>
    <x v="3"/>
  </r>
  <r>
    <n v="11294259"/>
    <n v="38734"/>
    <n v="3"/>
    <x v="3"/>
  </r>
  <r>
    <n v="11294260"/>
    <n v="27987"/>
    <n v="3"/>
    <x v="3"/>
  </r>
  <r>
    <n v="11294379"/>
    <n v="37089"/>
    <n v="8"/>
    <x v="8"/>
  </r>
  <r>
    <n v="11294432"/>
    <n v="29601"/>
    <n v="3"/>
    <x v="3"/>
  </r>
  <r>
    <n v="11294433"/>
    <n v="37089"/>
    <n v="5"/>
    <x v="1"/>
  </r>
  <r>
    <n v="11294454"/>
    <n v="44344"/>
    <n v="3"/>
    <x v="3"/>
  </r>
  <r>
    <n v="11294455"/>
    <n v="37089"/>
    <n v="4"/>
    <x v="0"/>
  </r>
  <r>
    <n v="11295029"/>
    <n v="31480"/>
    <n v="1"/>
    <x v="4"/>
  </r>
  <r>
    <n v="11295135"/>
    <n v="27987"/>
    <n v="4"/>
    <x v="2"/>
  </r>
  <r>
    <n v="11295138"/>
    <n v="27987"/>
    <n v="4"/>
    <x v="2"/>
  </r>
  <r>
    <n v="11295141"/>
    <n v="27987"/>
    <n v="4"/>
    <x v="2"/>
  </r>
  <r>
    <n v="11295145"/>
    <n v="27987"/>
    <n v="4"/>
    <x v="2"/>
  </r>
  <r>
    <n v="11295146"/>
    <n v="31689"/>
    <n v="3"/>
    <x v="3"/>
  </r>
  <r>
    <n v="11295157"/>
    <n v="37089"/>
    <n v="9"/>
    <x v="9"/>
  </r>
  <r>
    <n v="11295213"/>
    <n v="38943"/>
    <n v="3"/>
    <x v="3"/>
  </r>
  <r>
    <n v="11295963"/>
    <n v="44344"/>
    <n v="3"/>
    <x v="3"/>
  </r>
  <r>
    <n v="11295964"/>
    <n v="44344"/>
    <n v="4"/>
    <x v="0"/>
  </r>
  <r>
    <n v="11295966"/>
    <n v="38734"/>
    <n v="6"/>
    <x v="5"/>
  </r>
  <r>
    <n v="11295998"/>
    <n v="27987"/>
    <n v="5"/>
    <x v="1"/>
  </r>
  <r>
    <n v="11296025"/>
    <n v="27987"/>
    <n v="5"/>
    <x v="1"/>
  </r>
  <r>
    <n v="11296032"/>
    <n v="44344"/>
    <n v="4"/>
    <x v="0"/>
  </r>
  <r>
    <n v="11296033"/>
    <n v="37089"/>
    <n v="4"/>
    <x v="0"/>
  </r>
  <r>
    <n v="11296037"/>
    <n v="44344"/>
    <n v="4"/>
    <x v="0"/>
  </r>
  <r>
    <n v="11296112"/>
    <n v="38943"/>
    <n v="2"/>
    <x v="4"/>
  </r>
  <r>
    <n v="11296127"/>
    <n v="38943"/>
    <n v="4"/>
    <x v="2"/>
  </r>
  <r>
    <n v="11296198"/>
    <n v="38734"/>
    <n v="3"/>
    <x v="3"/>
  </r>
  <r>
    <n v="11296199"/>
    <n v="27987"/>
    <n v="3"/>
    <x v="3"/>
  </r>
  <r>
    <n v="11296283"/>
    <n v="38734"/>
    <n v="3"/>
    <x v="3"/>
  </r>
  <r>
    <n v="11296284"/>
    <n v="29601"/>
    <n v="3"/>
    <x v="3"/>
  </r>
  <r>
    <n v="11296285"/>
    <n v="44344"/>
    <n v="5"/>
    <x v="1"/>
  </r>
  <r>
    <n v="11296286"/>
    <n v="37089"/>
    <n v="5"/>
    <x v="1"/>
  </r>
  <r>
    <n v="11296288"/>
    <n v="31689"/>
    <n v="3"/>
    <x v="3"/>
  </r>
  <r>
    <n v="11296291"/>
    <n v="31689"/>
    <n v="4"/>
    <x v="0"/>
  </r>
  <r>
    <n v="11296292"/>
    <n v="31480"/>
    <n v="5"/>
    <x v="1"/>
  </r>
  <r>
    <n v="11296296"/>
    <n v="31480"/>
    <n v="1"/>
    <x v="4"/>
  </r>
  <r>
    <n v="11296297"/>
    <n v="44344"/>
    <n v="6"/>
    <x v="5"/>
  </r>
  <r>
    <n v="11296299"/>
    <n v="44344"/>
    <n v="2"/>
    <x v="0"/>
  </r>
  <r>
    <n v="11296304"/>
    <n v="44344"/>
    <n v="8"/>
    <x v="2"/>
  </r>
  <r>
    <n v="11296306"/>
    <n v="44344"/>
    <n v="8"/>
    <x v="2"/>
  </r>
  <r>
    <n v="11296320"/>
    <n v="37089"/>
    <n v="4"/>
    <x v="0"/>
  </r>
  <r>
    <n v="11296323"/>
    <n v="44344"/>
    <n v="3"/>
    <x v="3"/>
  </r>
  <r>
    <n v="11296324"/>
    <n v="37089"/>
    <n v="4"/>
    <x v="0"/>
  </r>
  <r>
    <n v="11296330"/>
    <n v="44344"/>
    <n v="6"/>
    <x v="5"/>
  </r>
  <r>
    <n v="11296338"/>
    <n v="31480"/>
    <n v="3"/>
    <x v="3"/>
  </r>
  <r>
    <n v="11296343"/>
    <n v="31480"/>
    <n v="4"/>
    <x v="0"/>
  </r>
  <r>
    <n v="11296345"/>
    <n v="31689"/>
    <n v="3"/>
    <x v="3"/>
  </r>
  <r>
    <n v="11296346"/>
    <n v="31689"/>
    <n v="6"/>
    <x v="5"/>
  </r>
  <r>
    <n v="11296372"/>
    <n v="44344"/>
    <n v="6"/>
    <x v="5"/>
  </r>
  <r>
    <n v="11296504"/>
    <n v="38734"/>
    <n v="2"/>
    <x v="4"/>
  </r>
  <r>
    <n v="11296505"/>
    <n v="37089"/>
    <n v="3"/>
    <x v="3"/>
  </r>
  <r>
    <n v="11296601"/>
    <n v="44344"/>
    <n v="3"/>
    <x v="3"/>
  </r>
  <r>
    <n v="11296798"/>
    <n v="27987"/>
    <n v="2"/>
    <x v="4"/>
  </r>
  <r>
    <n v="11296799"/>
    <n v="31480"/>
    <n v="3"/>
    <x v="3"/>
  </r>
  <r>
    <n v="11296801"/>
    <n v="37089"/>
    <n v="10"/>
    <x v="7"/>
  </r>
  <r>
    <n v="11296803"/>
    <n v="37089"/>
    <n v="2"/>
    <x v="0"/>
  </r>
  <r>
    <n v="11296804"/>
    <n v="44344"/>
    <n v="2"/>
    <x v="0"/>
  </r>
  <r>
    <n v="11296930"/>
    <n v="38734"/>
    <n v="1"/>
    <x v="4"/>
  </r>
  <r>
    <n v="11296995"/>
    <n v="38734"/>
    <n v="1"/>
    <x v="4"/>
  </r>
  <r>
    <n v="11297350"/>
    <n v="38734"/>
    <n v="1"/>
    <x v="4"/>
  </r>
  <r>
    <n v="11297373"/>
    <n v="37089"/>
    <n v="6"/>
    <x v="5"/>
  </r>
  <r>
    <n v="11297478"/>
    <n v="35211"/>
    <n v="5"/>
    <x v="1"/>
  </r>
  <r>
    <n v="11297931"/>
    <n v="31689"/>
    <n v="2"/>
    <x v="4"/>
  </r>
  <r>
    <n v="11298196"/>
    <n v="44344"/>
    <n v="3"/>
    <x v="3"/>
  </r>
  <r>
    <n v="11298330"/>
    <n v="44344"/>
    <n v="4"/>
    <x v="0"/>
  </r>
  <r>
    <n v="11298344"/>
    <n v="44344"/>
    <n v="3"/>
    <x v="3"/>
  </r>
  <r>
    <n v="11298354"/>
    <n v="44344"/>
    <n v="3"/>
    <x v="3"/>
  </r>
  <r>
    <n v="11298356"/>
    <n v="44344"/>
    <n v="3"/>
    <x v="3"/>
  </r>
  <r>
    <n v="11298423"/>
    <n v="44344"/>
    <n v="4"/>
    <x v="0"/>
  </r>
  <r>
    <n v="11298443"/>
    <n v="37089"/>
    <n v="2"/>
    <x v="4"/>
  </r>
  <r>
    <n v="11298466"/>
    <n v="44344"/>
    <n v="5"/>
    <x v="1"/>
  </r>
  <r>
    <n v="11298555"/>
    <n v="44344"/>
    <n v="4"/>
    <x v="0"/>
  </r>
  <r>
    <n v="11298589"/>
    <n v="44344"/>
    <n v="5"/>
    <x v="1"/>
  </r>
  <r>
    <n v="11298623"/>
    <n v="44344"/>
    <n v="6"/>
    <x v="5"/>
  </r>
  <r>
    <n v="11298624"/>
    <n v="44344"/>
    <n v="5"/>
    <x v="1"/>
  </r>
  <r>
    <n v="11298626"/>
    <n v="44344"/>
    <n v="3"/>
    <x v="3"/>
  </r>
  <r>
    <n v="11298632"/>
    <n v="44344"/>
    <n v="7"/>
    <x v="6"/>
  </r>
  <r>
    <n v="11298635"/>
    <n v="44344"/>
    <n v="6"/>
    <x v="5"/>
  </r>
  <r>
    <n v="11298636"/>
    <n v="44344"/>
    <n v="4"/>
    <x v="0"/>
  </r>
  <r>
    <n v="11298676"/>
    <n v="44344"/>
    <n v="4"/>
    <x v="0"/>
  </r>
  <r>
    <n v="11298677"/>
    <n v="44344"/>
    <n v="4"/>
    <x v="0"/>
  </r>
  <r>
    <n v="11298714"/>
    <n v="38734"/>
    <n v="2"/>
    <x v="4"/>
  </r>
  <r>
    <n v="11298739"/>
    <n v="44344"/>
    <n v="5"/>
    <x v="1"/>
  </r>
  <r>
    <n v="11298751"/>
    <n v="37089"/>
    <n v="3"/>
    <x v="3"/>
  </r>
  <r>
    <n v="11298763"/>
    <n v="44344"/>
    <n v="2"/>
    <x v="0"/>
  </r>
  <r>
    <n v="11298764"/>
    <n v="27987"/>
    <n v="2"/>
    <x v="4"/>
  </r>
  <r>
    <n v="11298766"/>
    <n v="37089"/>
    <n v="10"/>
    <x v="7"/>
  </r>
  <r>
    <n v="11298834"/>
    <n v="44344"/>
    <n v="5"/>
    <x v="1"/>
  </r>
  <r>
    <n v="11298862"/>
    <n v="44344"/>
    <n v="7"/>
    <x v="6"/>
  </r>
  <r>
    <n v="11298863"/>
    <n v="44344"/>
    <n v="6"/>
    <x v="5"/>
  </r>
  <r>
    <n v="11298864"/>
    <n v="44344"/>
    <n v="4"/>
    <x v="0"/>
  </r>
  <r>
    <n v="11298867"/>
    <n v="44344"/>
    <n v="5"/>
    <x v="1"/>
  </r>
  <r>
    <n v="11298869"/>
    <n v="37089"/>
    <n v="4"/>
    <x v="0"/>
  </r>
  <r>
    <n v="11298871"/>
    <n v="44344"/>
    <n v="4"/>
    <x v="0"/>
  </r>
  <r>
    <n v="11298873"/>
    <n v="44344"/>
    <n v="4"/>
    <x v="0"/>
  </r>
  <r>
    <n v="11298884"/>
    <n v="44344"/>
    <n v="7"/>
    <x v="6"/>
  </r>
  <r>
    <n v="11298891"/>
    <n v="44344"/>
    <n v="7"/>
    <x v="6"/>
  </r>
  <r>
    <n v="11298899"/>
    <n v="31480"/>
    <n v="6"/>
    <x v="5"/>
  </r>
  <r>
    <n v="11298900"/>
    <n v="37089"/>
    <n v="5"/>
    <x v="1"/>
  </r>
  <r>
    <n v="11298901"/>
    <n v="37089"/>
    <n v="3"/>
    <x v="3"/>
  </r>
  <r>
    <n v="11298915"/>
    <n v="44344"/>
    <n v="6"/>
    <x v="5"/>
  </r>
  <r>
    <n v="11298926"/>
    <n v="37089"/>
    <n v="4"/>
    <x v="0"/>
  </r>
  <r>
    <n v="11298936"/>
    <n v="29601"/>
    <n v="3"/>
    <x v="3"/>
  </r>
  <r>
    <n v="11298938"/>
    <n v="35211"/>
    <n v="6"/>
    <x v="5"/>
  </r>
  <r>
    <n v="11298992"/>
    <n v="31437"/>
    <n v="2"/>
    <x v="0"/>
  </r>
  <r>
    <n v="11298996"/>
    <n v="44344"/>
    <n v="2"/>
    <x v="4"/>
  </r>
  <r>
    <n v="11299008"/>
    <n v="36855"/>
    <n v="4"/>
    <x v="2"/>
  </r>
  <r>
    <n v="11299077"/>
    <n v="37089"/>
    <n v="3"/>
    <x v="3"/>
  </r>
  <r>
    <n v="11299273"/>
    <n v="44344"/>
    <n v="3"/>
    <x v="5"/>
  </r>
  <r>
    <n v="11299274"/>
    <n v="44344"/>
    <n v="2"/>
    <x v="0"/>
  </r>
  <r>
    <n v="11299275"/>
    <n v="44344"/>
    <n v="2"/>
    <x v="0"/>
  </r>
  <r>
    <n v="11299279"/>
    <n v="44344"/>
    <n v="2"/>
    <x v="0"/>
  </r>
  <r>
    <n v="11299282"/>
    <n v="44344"/>
    <n v="2"/>
    <x v="0"/>
  </r>
  <r>
    <n v="11299285"/>
    <n v="44344"/>
    <n v="3"/>
    <x v="5"/>
  </r>
  <r>
    <n v="11299289"/>
    <n v="39359"/>
    <n v="4"/>
    <x v="2"/>
  </r>
  <r>
    <n v="11299292"/>
    <n v="44344"/>
    <n v="1"/>
    <x v="4"/>
  </r>
  <r>
    <n v="11299298"/>
    <n v="44344"/>
    <n v="4"/>
    <x v="0"/>
  </r>
  <r>
    <n v="11299300"/>
    <n v="44344"/>
    <n v="2"/>
    <x v="0"/>
  </r>
  <r>
    <n v="11299301"/>
    <n v="38734"/>
    <n v="3"/>
    <x v="3"/>
  </r>
  <r>
    <n v="11299336"/>
    <n v="27987"/>
    <n v="1"/>
    <x v="4"/>
  </r>
  <r>
    <n v="11299341"/>
    <n v="27987"/>
    <n v="5"/>
    <x v="1"/>
  </r>
  <r>
    <n v="11299346"/>
    <n v="38734"/>
    <n v="2"/>
    <x v="4"/>
  </r>
  <r>
    <n v="11299350"/>
    <n v="27987"/>
    <n v="1"/>
    <x v="4"/>
  </r>
  <r>
    <n v="11299352"/>
    <n v="33059"/>
    <n v="9"/>
    <x v="9"/>
  </r>
  <r>
    <n v="11299355"/>
    <n v="27987"/>
    <n v="5"/>
    <x v="1"/>
  </r>
  <r>
    <n v="11299779"/>
    <n v="37089"/>
    <n v="3"/>
    <x v="3"/>
  </r>
  <r>
    <n v="11299784"/>
    <n v="44344"/>
    <n v="3"/>
    <x v="3"/>
  </r>
  <r>
    <n v="11299785"/>
    <n v="44344"/>
    <n v="3"/>
    <x v="3"/>
  </r>
  <r>
    <n v="11299804"/>
    <n v="37089"/>
    <n v="10"/>
    <x v="7"/>
  </r>
  <r>
    <n v="11299805"/>
    <n v="37089"/>
    <n v="10"/>
    <x v="7"/>
  </r>
  <r>
    <n v="11300025"/>
    <n v="37089"/>
    <n v="2"/>
    <x v="0"/>
  </r>
  <r>
    <n v="11300078"/>
    <n v="38943"/>
    <n v="3"/>
    <x v="3"/>
  </r>
  <r>
    <n v="11300088"/>
    <n v="37089"/>
    <n v="10"/>
    <x v="7"/>
  </r>
  <r>
    <n v="11300089"/>
    <n v="38943"/>
    <n v="6"/>
    <x v="5"/>
  </r>
  <r>
    <n v="11300494"/>
    <n v="38943"/>
    <n v="3"/>
    <x v="3"/>
  </r>
  <r>
    <n v="11300890"/>
    <n v="38734"/>
    <n v="6"/>
    <x v="5"/>
  </r>
  <r>
    <n v="11300892"/>
    <n v="38734"/>
    <n v="6"/>
    <x v="5"/>
  </r>
  <r>
    <n v="11300894"/>
    <n v="27987"/>
    <n v="5"/>
    <x v="1"/>
  </r>
  <r>
    <n v="11301029"/>
    <n v="31480"/>
    <n v="3"/>
    <x v="5"/>
  </r>
  <r>
    <n v="11301631"/>
    <n v="33059"/>
    <n v="3"/>
    <x v="5"/>
  </r>
  <r>
    <n v="11302229"/>
    <n v="44344"/>
    <n v="4"/>
    <x v="2"/>
  </r>
  <r>
    <n v="11302230"/>
    <n v="44344"/>
    <n v="1"/>
    <x v="4"/>
  </r>
  <r>
    <n v="11302449"/>
    <n v="44344"/>
    <n v="1"/>
    <x v="4"/>
  </r>
  <r>
    <n v="11302451"/>
    <n v="44344"/>
    <n v="4"/>
    <x v="2"/>
  </r>
  <r>
    <n v="11302693"/>
    <n v="44344"/>
    <n v="1"/>
    <x v="4"/>
  </r>
  <r>
    <n v="11302694"/>
    <n v="39359"/>
    <n v="4"/>
    <x v="2"/>
  </r>
  <r>
    <n v="11302695"/>
    <n v="39359"/>
    <n v="1"/>
    <x v="4"/>
  </r>
  <r>
    <n v="11302957"/>
    <n v="38734"/>
    <n v="5"/>
    <x v="1"/>
  </r>
  <r>
    <n v="11302961"/>
    <n v="37089"/>
    <n v="12"/>
    <x v="10"/>
  </r>
  <r>
    <n v="11302990"/>
    <n v="37089"/>
    <n v="12"/>
    <x v="10"/>
  </r>
  <r>
    <n v="11303061"/>
    <n v="44344"/>
    <n v="5"/>
    <x v="1"/>
  </r>
  <r>
    <n v="11303063"/>
    <n v="38734"/>
    <n v="2"/>
    <x v="4"/>
  </r>
  <r>
    <n v="11303110"/>
    <n v="44344"/>
    <n v="4"/>
    <x v="0"/>
  </r>
  <r>
    <n v="11303111"/>
    <n v="44344"/>
    <n v="4"/>
    <x v="0"/>
  </r>
  <r>
    <n v="11303115"/>
    <n v="31689"/>
    <n v="5"/>
    <x v="1"/>
  </r>
  <r>
    <n v="11303121"/>
    <n v="44344"/>
    <n v="7"/>
    <x v="6"/>
  </r>
  <r>
    <n v="11303213"/>
    <n v="44344"/>
    <n v="4"/>
    <x v="0"/>
  </r>
  <r>
    <n v="11303216"/>
    <n v="29601"/>
    <n v="3"/>
    <x v="3"/>
  </r>
  <r>
    <n v="11303217"/>
    <n v="35211"/>
    <n v="6"/>
    <x v="5"/>
  </r>
  <r>
    <n v="11303291"/>
    <n v="37089"/>
    <n v="4"/>
    <x v="0"/>
  </r>
  <r>
    <n v="11303292"/>
    <n v="31480"/>
    <n v="3"/>
    <x v="3"/>
  </r>
  <r>
    <n v="11303295"/>
    <n v="44344"/>
    <n v="5"/>
    <x v="1"/>
  </r>
  <r>
    <n v="11303312"/>
    <n v="35211"/>
    <n v="12"/>
    <x v="10"/>
  </r>
  <r>
    <n v="11303314"/>
    <n v="35211"/>
    <n v="9"/>
    <x v="9"/>
  </r>
  <r>
    <n v="11303320"/>
    <n v="44344"/>
    <n v="5"/>
    <x v="1"/>
  </r>
  <r>
    <n v="11303321"/>
    <n v="38734"/>
    <n v="2"/>
    <x v="4"/>
  </r>
  <r>
    <n v="11303376"/>
    <n v="44344"/>
    <n v="3"/>
    <x v="3"/>
  </r>
  <r>
    <n v="11303377"/>
    <n v="44344"/>
    <n v="3"/>
    <x v="3"/>
  </r>
  <r>
    <n v="11303387"/>
    <n v="37089"/>
    <n v="4"/>
    <x v="0"/>
  </r>
  <r>
    <n v="11303499"/>
    <n v="37089"/>
    <n v="2"/>
    <x v="0"/>
  </r>
  <r>
    <n v="11303547"/>
    <n v="44344"/>
    <n v="4"/>
    <x v="0"/>
  </r>
  <r>
    <n v="11303654"/>
    <n v="44344"/>
    <n v="6"/>
    <x v="5"/>
  </r>
  <r>
    <n v="11303656"/>
    <n v="44344"/>
    <n v="5"/>
    <x v="1"/>
  </r>
  <r>
    <n v="11303658"/>
    <n v="44344"/>
    <n v="5"/>
    <x v="1"/>
  </r>
  <r>
    <n v="11303659"/>
    <n v="44344"/>
    <n v="7"/>
    <x v="6"/>
  </r>
  <r>
    <n v="11303660"/>
    <n v="44344"/>
    <n v="4"/>
    <x v="0"/>
  </r>
  <r>
    <n v="11303731"/>
    <n v="44344"/>
    <n v="6"/>
    <x v="5"/>
  </r>
  <r>
    <n v="11303732"/>
    <n v="44344"/>
    <n v="5"/>
    <x v="1"/>
  </r>
  <r>
    <n v="11303734"/>
    <n v="44344"/>
    <n v="3"/>
    <x v="3"/>
  </r>
  <r>
    <n v="11303834"/>
    <n v="31480"/>
    <n v="2"/>
    <x v="0"/>
  </r>
  <r>
    <n v="11303836"/>
    <n v="37089"/>
    <n v="4"/>
    <x v="0"/>
  </r>
  <r>
    <n v="11303837"/>
    <n v="44344"/>
    <n v="4"/>
    <x v="0"/>
  </r>
  <r>
    <n v="11303838"/>
    <n v="44344"/>
    <n v="5"/>
    <x v="1"/>
  </r>
  <r>
    <n v="11303839"/>
    <n v="44344"/>
    <n v="3"/>
    <x v="3"/>
  </r>
  <r>
    <n v="11303840"/>
    <n v="38734"/>
    <n v="5"/>
    <x v="1"/>
  </r>
  <r>
    <n v="11303886"/>
    <n v="38734"/>
    <n v="3"/>
    <x v="3"/>
  </r>
  <r>
    <n v="11303887"/>
    <n v="44344"/>
    <n v="5"/>
    <x v="1"/>
  </r>
  <r>
    <n v="11304116"/>
    <n v="44344"/>
    <n v="5"/>
    <x v="1"/>
  </r>
  <r>
    <n v="11304283"/>
    <n v="38943"/>
    <n v="2"/>
    <x v="4"/>
  </r>
  <r>
    <n v="11304284"/>
    <n v="38943"/>
    <n v="2"/>
    <x v="0"/>
  </r>
  <r>
    <n v="11304400"/>
    <n v="44344"/>
    <n v="3"/>
    <x v="3"/>
  </r>
  <r>
    <n v="11304403"/>
    <n v="38734"/>
    <n v="2"/>
    <x v="4"/>
  </r>
  <r>
    <n v="11304404"/>
    <n v="33387"/>
    <n v="1"/>
    <x v="4"/>
  </r>
  <r>
    <n v="11304405"/>
    <n v="44344"/>
    <n v="2"/>
    <x v="0"/>
  </r>
  <r>
    <n v="11304522"/>
    <n v="44136"/>
    <n v="3"/>
    <x v="3"/>
  </r>
  <r>
    <n v="11304524"/>
    <n v="37089"/>
    <n v="4"/>
    <x v="0"/>
  </r>
  <r>
    <n v="11304540"/>
    <n v="44344"/>
    <n v="3"/>
    <x v="3"/>
  </r>
  <r>
    <n v="11304541"/>
    <n v="44344"/>
    <n v="2"/>
    <x v="4"/>
  </r>
  <r>
    <n v="11304543"/>
    <n v="44344"/>
    <n v="3"/>
    <x v="3"/>
  </r>
  <r>
    <n v="11304544"/>
    <n v="37089"/>
    <n v="5"/>
    <x v="1"/>
  </r>
  <r>
    <n v="11304545"/>
    <n v="38734"/>
    <n v="6"/>
    <x v="5"/>
  </r>
  <r>
    <n v="11304563"/>
    <n v="27987"/>
    <n v="2"/>
    <x v="4"/>
  </r>
  <r>
    <n v="11304564"/>
    <n v="37089"/>
    <n v="9"/>
    <x v="9"/>
  </r>
  <r>
    <n v="11304565"/>
    <n v="44344"/>
    <n v="2"/>
    <x v="0"/>
  </r>
  <r>
    <n v="11304586"/>
    <n v="44344"/>
    <n v="4"/>
    <x v="0"/>
  </r>
  <r>
    <n v="11304592"/>
    <n v="31480"/>
    <n v="3"/>
    <x v="3"/>
  </r>
  <r>
    <n v="11304608"/>
    <n v="27987"/>
    <n v="1"/>
    <x v="4"/>
  </r>
  <r>
    <n v="11304609"/>
    <n v="20733"/>
    <n v="9"/>
    <x v="9"/>
  </r>
  <r>
    <n v="11304622"/>
    <n v="39359"/>
    <n v="3"/>
    <x v="3"/>
  </r>
  <r>
    <n v="11304625"/>
    <n v="44344"/>
    <n v="6"/>
    <x v="5"/>
  </r>
  <r>
    <n v="11304657"/>
    <n v="44344"/>
    <n v="6"/>
    <x v="5"/>
  </r>
  <r>
    <n v="11304659"/>
    <n v="33059"/>
    <n v="4"/>
    <x v="0"/>
  </r>
  <r>
    <n v="11304660"/>
    <n v="37089"/>
    <n v="11"/>
    <x v="11"/>
  </r>
  <r>
    <n v="11304663"/>
    <n v="37089"/>
    <n v="4"/>
    <x v="0"/>
  </r>
  <r>
    <n v="11304664"/>
    <n v="37089"/>
    <n v="4"/>
    <x v="0"/>
  </r>
  <r>
    <n v="11304665"/>
    <n v="44344"/>
    <n v="6"/>
    <x v="5"/>
  </r>
  <r>
    <n v="11304667"/>
    <n v="44344"/>
    <n v="5"/>
    <x v="1"/>
  </r>
  <r>
    <n v="11304668"/>
    <n v="27450"/>
    <n v="10"/>
    <x v="7"/>
  </r>
  <r>
    <n v="11304670"/>
    <n v="44344"/>
    <n v="5"/>
    <x v="1"/>
  </r>
  <r>
    <n v="11304676"/>
    <n v="44344"/>
    <n v="7"/>
    <x v="6"/>
  </r>
  <r>
    <n v="11304678"/>
    <n v="44344"/>
    <n v="7"/>
    <x v="6"/>
  </r>
  <r>
    <n v="11304682"/>
    <n v="44344"/>
    <n v="4"/>
    <x v="0"/>
  </r>
  <r>
    <n v="11304683"/>
    <n v="44344"/>
    <n v="5"/>
    <x v="1"/>
  </r>
  <r>
    <n v="11304684"/>
    <n v="38734"/>
    <n v="3"/>
    <x v="3"/>
  </r>
  <r>
    <n v="11304685"/>
    <n v="31480"/>
    <n v="4"/>
    <x v="0"/>
  </r>
  <r>
    <n v="11304689"/>
    <n v="44344"/>
    <n v="4"/>
    <x v="2"/>
  </r>
  <r>
    <n v="11304692"/>
    <n v="44344"/>
    <n v="3"/>
    <x v="3"/>
  </r>
  <r>
    <n v="11304693"/>
    <n v="44344"/>
    <n v="4"/>
    <x v="0"/>
  </r>
  <r>
    <n v="11304694"/>
    <n v="37089"/>
    <n v="4"/>
    <x v="0"/>
  </r>
  <r>
    <n v="11304696"/>
    <n v="44344"/>
    <n v="4"/>
    <x v="0"/>
  </r>
  <r>
    <n v="11304697"/>
    <n v="37089"/>
    <n v="5"/>
    <x v="1"/>
  </r>
  <r>
    <n v="11304698"/>
    <n v="44344"/>
    <n v="1"/>
    <x v="4"/>
  </r>
  <r>
    <n v="11304801"/>
    <n v="44344"/>
    <n v="4"/>
    <x v="0"/>
  </r>
  <r>
    <n v="11304805"/>
    <n v="36882"/>
    <n v="4"/>
    <x v="0"/>
  </r>
  <r>
    <n v="11304806"/>
    <n v="44344"/>
    <n v="4"/>
    <x v="0"/>
  </r>
  <r>
    <n v="11304808"/>
    <n v="44344"/>
    <n v="5"/>
    <x v="1"/>
  </r>
  <r>
    <n v="11304809"/>
    <n v="38734"/>
    <n v="2"/>
    <x v="4"/>
  </r>
  <r>
    <n v="11304816"/>
    <n v="37089"/>
    <n v="5"/>
    <x v="1"/>
  </r>
  <r>
    <n v="11304819"/>
    <n v="33387"/>
    <n v="1"/>
    <x v="4"/>
  </r>
  <r>
    <n v="11304820"/>
    <n v="44344"/>
    <n v="3"/>
    <x v="3"/>
  </r>
  <r>
    <n v="11304823"/>
    <n v="44344"/>
    <n v="4"/>
    <x v="0"/>
  </r>
  <r>
    <n v="11304832"/>
    <n v="44344"/>
    <n v="5"/>
    <x v="1"/>
  </r>
  <r>
    <n v="11304834"/>
    <n v="44344"/>
    <n v="5"/>
    <x v="1"/>
  </r>
  <r>
    <n v="11304835"/>
    <n v="44344"/>
    <n v="4"/>
    <x v="0"/>
  </r>
  <r>
    <n v="11304849"/>
    <n v="44344"/>
    <n v="3"/>
    <x v="3"/>
  </r>
  <r>
    <n v="11305068"/>
    <n v="38734"/>
    <n v="4"/>
    <x v="0"/>
  </r>
  <r>
    <n v="11305121"/>
    <n v="44344"/>
    <n v="5"/>
    <x v="1"/>
  </r>
  <r>
    <n v="11305123"/>
    <n v="44344"/>
    <n v="4"/>
    <x v="0"/>
  </r>
  <r>
    <n v="11305380"/>
    <n v="44344"/>
    <n v="2"/>
    <x v="0"/>
  </r>
  <r>
    <n v="11305381"/>
    <n v="44344"/>
    <n v="1"/>
    <x v="4"/>
  </r>
  <r>
    <n v="11305409"/>
    <n v="44344"/>
    <n v="2"/>
    <x v="4"/>
  </r>
  <r>
    <n v="11305410"/>
    <n v="44344"/>
    <n v="3"/>
    <x v="3"/>
  </r>
  <r>
    <n v="11305507"/>
    <n v="44344"/>
    <n v="3"/>
    <x v="3"/>
  </r>
  <r>
    <n v="11305508"/>
    <n v="44344"/>
    <n v="2"/>
    <x v="4"/>
  </r>
  <r>
    <n v="11305517"/>
    <n v="44344"/>
    <n v="3"/>
    <x v="3"/>
  </r>
  <r>
    <n v="11305518"/>
    <n v="44344"/>
    <n v="2"/>
    <x v="4"/>
  </r>
  <r>
    <n v="11305722"/>
    <n v="37089"/>
    <n v="3"/>
    <x v="3"/>
  </r>
  <r>
    <n v="11305723"/>
    <n v="37089"/>
    <n v="4"/>
    <x v="0"/>
  </r>
  <r>
    <n v="11306548"/>
    <n v="44344"/>
    <n v="4"/>
    <x v="0"/>
  </r>
  <r>
    <n v="11306553"/>
    <n v="44344"/>
    <n v="1"/>
    <x v="4"/>
  </r>
  <r>
    <n v="11306554"/>
    <n v="44344"/>
    <n v="4"/>
    <x v="2"/>
  </r>
  <r>
    <n v="11306555"/>
    <n v="44344"/>
    <n v="2"/>
    <x v="0"/>
  </r>
  <r>
    <n v="11306556"/>
    <n v="44344"/>
    <n v="2"/>
    <x v="0"/>
  </r>
  <r>
    <n v="11306558"/>
    <n v="35211"/>
    <n v="12"/>
    <x v="10"/>
  </r>
  <r>
    <n v="11306559"/>
    <n v="38734"/>
    <n v="2"/>
    <x v="4"/>
  </r>
  <r>
    <n v="11306564"/>
    <n v="35211"/>
    <n v="9"/>
    <x v="9"/>
  </r>
  <r>
    <n v="11306565"/>
    <n v="35211"/>
    <n v="12"/>
    <x v="10"/>
  </r>
  <r>
    <n v="11306580"/>
    <n v="37089"/>
    <n v="10"/>
    <x v="7"/>
  </r>
  <r>
    <n v="11306582"/>
    <n v="37089"/>
    <n v="10"/>
    <x v="7"/>
  </r>
  <r>
    <n v="11306589"/>
    <n v="37089"/>
    <n v="10"/>
    <x v="7"/>
  </r>
  <r>
    <n v="11306590"/>
    <n v="37089"/>
    <n v="10"/>
    <x v="7"/>
  </r>
  <r>
    <n v="11306595"/>
    <n v="35211"/>
    <n v="9"/>
    <x v="9"/>
  </r>
  <r>
    <n v="11306597"/>
    <n v="35211"/>
    <n v="12"/>
    <x v="10"/>
  </r>
  <r>
    <n v="11306607"/>
    <n v="44344"/>
    <n v="1"/>
    <x v="4"/>
  </r>
  <r>
    <n v="11306608"/>
    <n v="44344"/>
    <n v="2"/>
    <x v="0"/>
  </r>
  <r>
    <n v="11306670"/>
    <n v="37089"/>
    <n v="1"/>
    <x v="4"/>
  </r>
  <r>
    <n v="11306674"/>
    <n v="37089"/>
    <n v="10"/>
    <x v="7"/>
  </r>
  <r>
    <n v="11306881"/>
    <n v="27987"/>
    <n v="2"/>
    <x v="0"/>
  </r>
  <r>
    <n v="11306996"/>
    <n v="44136"/>
    <n v="4"/>
    <x v="0"/>
  </r>
  <r>
    <n v="11307004"/>
    <n v="27987"/>
    <n v="2"/>
    <x v="0"/>
  </r>
  <r>
    <n v="11307225"/>
    <n v="44136"/>
    <n v="6"/>
    <x v="5"/>
  </r>
  <r>
    <n v="11307345"/>
    <n v="27987"/>
    <n v="2"/>
    <x v="0"/>
  </r>
  <r>
    <n v="11307353"/>
    <n v="27987"/>
    <n v="2"/>
    <x v="0"/>
  </r>
  <r>
    <n v="11307361"/>
    <n v="27987"/>
    <n v="2"/>
    <x v="0"/>
  </r>
  <r>
    <n v="11307365"/>
    <n v="27987"/>
    <n v="2"/>
    <x v="0"/>
  </r>
  <r>
    <n v="11307371"/>
    <n v="27987"/>
    <n v="2"/>
    <x v="0"/>
  </r>
  <r>
    <n v="11307376"/>
    <n v="27987"/>
    <n v="2"/>
    <x v="0"/>
  </r>
  <r>
    <n v="11307386"/>
    <n v="27987"/>
    <n v="2"/>
    <x v="0"/>
  </r>
  <r>
    <n v="11307407"/>
    <n v="32104"/>
    <n v="2"/>
    <x v="0"/>
  </r>
  <r>
    <n v="11307527"/>
    <n v="37089"/>
    <n v="4"/>
    <x v="0"/>
  </r>
  <r>
    <n v="11307528"/>
    <n v="37089"/>
    <n v="4"/>
    <x v="0"/>
  </r>
  <r>
    <n v="11307532"/>
    <n v="44344"/>
    <n v="4"/>
    <x v="0"/>
  </r>
  <r>
    <n v="11307533"/>
    <n v="44344"/>
    <n v="4"/>
    <x v="0"/>
  </r>
  <r>
    <n v="11307551"/>
    <n v="36882"/>
    <n v="4"/>
    <x v="0"/>
  </r>
  <r>
    <n v="11307552"/>
    <n v="31480"/>
    <n v="3"/>
    <x v="3"/>
  </r>
  <r>
    <n v="11307566"/>
    <n v="39359"/>
    <n v="3"/>
    <x v="3"/>
  </r>
  <r>
    <n v="11307569"/>
    <n v="44136"/>
    <n v="3"/>
    <x v="3"/>
  </r>
  <r>
    <n v="11307571"/>
    <n v="44344"/>
    <n v="3"/>
    <x v="3"/>
  </r>
  <r>
    <n v="11307573"/>
    <n v="44344"/>
    <n v="4"/>
    <x v="0"/>
  </r>
  <r>
    <n v="11307587"/>
    <n v="44344"/>
    <n v="3"/>
    <x v="3"/>
  </r>
  <r>
    <n v="11307629"/>
    <n v="44344"/>
    <n v="3"/>
    <x v="3"/>
  </r>
  <r>
    <n v="11307631"/>
    <n v="37089"/>
    <n v="5"/>
    <x v="1"/>
  </r>
  <r>
    <n v="11307633"/>
    <n v="38734"/>
    <n v="5"/>
    <x v="1"/>
  </r>
  <r>
    <n v="11307678"/>
    <n v="44344"/>
    <n v="6"/>
    <x v="5"/>
  </r>
  <r>
    <n v="11307679"/>
    <n v="44344"/>
    <n v="4"/>
    <x v="0"/>
  </r>
  <r>
    <n v="11307680"/>
    <n v="44344"/>
    <n v="5"/>
    <x v="1"/>
  </r>
  <r>
    <n v="11307681"/>
    <n v="44344"/>
    <n v="4"/>
    <x v="0"/>
  </r>
  <r>
    <n v="11307682"/>
    <n v="44136"/>
    <n v="4"/>
    <x v="0"/>
  </r>
  <r>
    <n v="11307840"/>
    <n v="44344"/>
    <n v="5"/>
    <x v="1"/>
  </r>
  <r>
    <n v="11307841"/>
    <n v="44344"/>
    <n v="3"/>
    <x v="3"/>
  </r>
  <r>
    <n v="11307842"/>
    <n v="44344"/>
    <n v="4"/>
    <x v="0"/>
  </r>
  <r>
    <n v="11307843"/>
    <n v="44344"/>
    <n v="2"/>
    <x v="4"/>
  </r>
  <r>
    <n v="11307874"/>
    <n v="44344"/>
    <n v="2"/>
    <x v="0"/>
  </r>
  <r>
    <n v="11307876"/>
    <n v="27987"/>
    <n v="2"/>
    <x v="4"/>
  </r>
  <r>
    <n v="11307877"/>
    <n v="32104"/>
    <n v="9"/>
    <x v="9"/>
  </r>
  <r>
    <n v="11307879"/>
    <n v="37089"/>
    <n v="2"/>
    <x v="0"/>
  </r>
  <r>
    <n v="11307911"/>
    <n v="27987"/>
    <n v="4"/>
    <x v="0"/>
  </r>
  <r>
    <n v="11307950"/>
    <n v="44344"/>
    <n v="3"/>
    <x v="3"/>
  </r>
  <r>
    <n v="11308067"/>
    <n v="44344"/>
    <n v="5"/>
    <x v="1"/>
  </r>
  <r>
    <n v="11308068"/>
    <n v="38734"/>
    <n v="2"/>
    <x v="4"/>
  </r>
  <r>
    <n v="11308080"/>
    <n v="38734"/>
    <n v="4"/>
    <x v="0"/>
  </r>
  <r>
    <n v="11308081"/>
    <n v="38734"/>
    <n v="5"/>
    <x v="1"/>
  </r>
  <r>
    <n v="11308270"/>
    <n v="38734"/>
    <n v="2"/>
    <x v="4"/>
  </r>
  <r>
    <n v="11308271"/>
    <n v="37089"/>
    <n v="6"/>
    <x v="5"/>
  </r>
  <r>
    <n v="11308272"/>
    <n v="44344"/>
    <n v="3"/>
    <x v="3"/>
  </r>
  <r>
    <n v="11308944"/>
    <n v="44344"/>
    <n v="4"/>
    <x v="0"/>
  </r>
  <r>
    <n v="11308945"/>
    <n v="44344"/>
    <n v="3"/>
    <x v="3"/>
  </r>
  <r>
    <n v="11308982"/>
    <n v="44344"/>
    <n v="4"/>
    <x v="0"/>
  </r>
  <r>
    <n v="11309004"/>
    <n v="44136"/>
    <n v="3"/>
    <x v="3"/>
  </r>
  <r>
    <n v="11309073"/>
    <n v="44136"/>
    <n v="6"/>
    <x v="5"/>
  </r>
  <r>
    <n v="11309074"/>
    <n v="44344"/>
    <n v="4"/>
    <x v="0"/>
  </r>
  <r>
    <n v="11309075"/>
    <n v="44344"/>
    <n v="2"/>
    <x v="4"/>
  </r>
  <r>
    <n v="11309098"/>
    <n v="36882"/>
    <n v="3"/>
    <x v="3"/>
  </r>
  <r>
    <n v="11309101"/>
    <n v="37089"/>
    <n v="6"/>
    <x v="5"/>
  </r>
  <r>
    <n v="11309105"/>
    <n v="38943"/>
    <n v="2"/>
    <x v="4"/>
  </r>
  <r>
    <n v="11309113"/>
    <n v="37089"/>
    <n v="5"/>
    <x v="1"/>
  </r>
  <r>
    <n v="11309114"/>
    <n v="44344"/>
    <n v="4"/>
    <x v="0"/>
  </r>
  <r>
    <n v="11309115"/>
    <n v="38734"/>
    <n v="3"/>
    <x v="3"/>
  </r>
  <r>
    <n v="11309152"/>
    <n v="36882"/>
    <n v="5"/>
    <x v="1"/>
  </r>
  <r>
    <n v="11309284"/>
    <n v="37089"/>
    <n v="4"/>
    <x v="0"/>
  </r>
  <r>
    <n v="11309309"/>
    <n v="44136"/>
    <n v="5"/>
    <x v="1"/>
  </r>
  <r>
    <n v="11309310"/>
    <n v="38734"/>
    <n v="5"/>
    <x v="1"/>
  </r>
  <r>
    <n v="11309315"/>
    <n v="39359"/>
    <n v="3"/>
    <x v="3"/>
  </r>
  <r>
    <n v="11309336"/>
    <n v="44344"/>
    <n v="4"/>
    <x v="0"/>
  </r>
  <r>
    <n v="11309337"/>
    <n v="44344"/>
    <n v="4"/>
    <x v="0"/>
  </r>
  <r>
    <n v="11309338"/>
    <n v="44344"/>
    <n v="5"/>
    <x v="1"/>
  </r>
  <r>
    <n v="11309359"/>
    <n v="44344"/>
    <n v="4"/>
    <x v="0"/>
  </r>
  <r>
    <n v="11309372"/>
    <n v="44136"/>
    <n v="3"/>
    <x v="3"/>
  </r>
  <r>
    <n v="11309373"/>
    <n v="44344"/>
    <n v="4"/>
    <x v="0"/>
  </r>
  <r>
    <n v="11309375"/>
    <n v="44344"/>
    <n v="6"/>
    <x v="5"/>
  </r>
  <r>
    <n v="11309376"/>
    <n v="44344"/>
    <n v="7"/>
    <x v="6"/>
  </r>
  <r>
    <n v="11309528"/>
    <n v="44344"/>
    <n v="5"/>
    <x v="1"/>
  </r>
  <r>
    <n v="11309790"/>
    <n v="44344"/>
    <n v="2"/>
    <x v="4"/>
  </r>
  <r>
    <n v="11309792"/>
    <n v="44344"/>
    <n v="4"/>
    <x v="0"/>
  </r>
  <r>
    <n v="11310052"/>
    <n v="44344"/>
    <n v="7"/>
    <x v="6"/>
  </r>
  <r>
    <n v="11310055"/>
    <n v="44344"/>
    <n v="6"/>
    <x v="5"/>
  </r>
  <r>
    <n v="11310295"/>
    <n v="39359"/>
    <n v="1"/>
    <x v="4"/>
  </r>
  <r>
    <n v="11310296"/>
    <n v="44136"/>
    <n v="3"/>
    <x v="3"/>
  </r>
  <r>
    <n v="11310297"/>
    <n v="37089"/>
    <n v="10"/>
    <x v="7"/>
  </r>
  <r>
    <n v="11310356"/>
    <n v="42464"/>
    <n v="6"/>
    <x v="5"/>
  </r>
  <r>
    <n v="11310357"/>
    <n v="44344"/>
    <n v="3"/>
    <x v="3"/>
  </r>
  <r>
    <n v="11310803"/>
    <n v="44344"/>
    <n v="4"/>
    <x v="0"/>
  </r>
  <r>
    <n v="11310806"/>
    <n v="44344"/>
    <n v="4"/>
    <x v="0"/>
  </r>
  <r>
    <n v="11310809"/>
    <n v="44344"/>
    <n v="3"/>
    <x v="3"/>
  </r>
  <r>
    <n v="11310985"/>
    <n v="44344"/>
    <n v="4"/>
    <x v="0"/>
  </r>
  <r>
    <n v="11310986"/>
    <n v="44344"/>
    <n v="4"/>
    <x v="0"/>
  </r>
  <r>
    <n v="11311452"/>
    <n v="37089"/>
    <n v="2"/>
    <x v="0"/>
  </r>
  <r>
    <n v="11313183"/>
    <n v="44344"/>
    <n v="4"/>
    <x v="2"/>
  </r>
  <r>
    <n v="11313185"/>
    <n v="44344"/>
    <n v="1"/>
    <x v="4"/>
  </r>
  <r>
    <n v="616090046"/>
    <n v="36838"/>
    <n v="4"/>
    <x v="0"/>
  </r>
  <r>
    <n v="616131427"/>
    <n v="31689"/>
    <n v="2"/>
    <x v="0"/>
  </r>
  <r>
    <n v="616133607"/>
    <n v="33059"/>
    <n v="3"/>
    <x v="3"/>
  </r>
  <r>
    <n v="616134560"/>
    <n v="37089"/>
    <n v="1"/>
    <x v="4"/>
  </r>
  <r>
    <n v="616135120"/>
    <n v="44344"/>
    <n v="1"/>
    <x v="4"/>
  </r>
  <r>
    <n v="616135957"/>
    <n v="20733"/>
    <n v="3"/>
    <x v="5"/>
  </r>
  <r>
    <n v="616135962"/>
    <n v="31689"/>
    <n v="1"/>
    <x v="4"/>
  </r>
  <r>
    <n v="616137720"/>
    <n v="28074"/>
    <n v="1"/>
    <x v="4"/>
  </r>
  <r>
    <n v="616141247"/>
    <n v="27987"/>
    <n v="4"/>
    <x v="0"/>
  </r>
  <r>
    <n v="616141289"/>
    <n v="20733"/>
    <n v="3"/>
    <x v="3"/>
  </r>
  <r>
    <n v="616142290"/>
    <n v="38734"/>
    <n v="2"/>
    <x v="4"/>
  </r>
  <r>
    <n v="616143268"/>
    <n v="44344"/>
    <n v="1"/>
    <x v="4"/>
  </r>
  <r>
    <n v="616170417"/>
    <n v="31480"/>
    <n v="2"/>
    <x v="0"/>
  </r>
  <r>
    <n v="616180218"/>
    <n v="27987"/>
    <n v="2"/>
    <x v="0"/>
  </r>
  <r>
    <n v="616220194"/>
    <n v="20733"/>
    <n v="1"/>
    <x v="4"/>
  </r>
  <r>
    <n v="616221417"/>
    <n v="39359"/>
    <n v="4"/>
    <x v="0"/>
  </r>
  <r>
    <n v="616221422"/>
    <n v="33387"/>
    <n v="2"/>
    <x v="0"/>
  </r>
  <r>
    <n v="616221473"/>
    <n v="32104"/>
    <n v="2"/>
    <x v="4"/>
  </r>
  <r>
    <n v="616226531"/>
    <n v="37089"/>
    <n v="2"/>
    <x v="4"/>
  </r>
  <r>
    <n v="616228096"/>
    <n v="37089"/>
    <n v="5"/>
    <x v="1"/>
  </r>
  <r>
    <n v="616231613"/>
    <n v="27987"/>
    <n v="1"/>
    <x v="4"/>
  </r>
  <r>
    <n v="616232606"/>
    <n v="44344"/>
    <n v="3"/>
    <x v="5"/>
  </r>
  <r>
    <n v="616248832"/>
    <n v="39359"/>
    <n v="1"/>
    <x v="4"/>
  </r>
  <r>
    <n v="616248836"/>
    <n v="44092"/>
    <n v="1"/>
    <x v="4"/>
  </r>
  <r>
    <n v="616248837"/>
    <n v="39359"/>
    <n v="3"/>
    <x v="3"/>
  </r>
  <r>
    <n v="616248844"/>
    <n v="38691"/>
    <n v="3"/>
    <x v="5"/>
  </r>
  <r>
    <n v="616250119"/>
    <n v="44136"/>
    <n v="1"/>
    <x v="4"/>
  </r>
  <r>
    <n v="616250132"/>
    <n v="27987"/>
    <n v="2"/>
    <x v="4"/>
  </r>
  <r>
    <n v="616250622"/>
    <n v="44344"/>
    <n v="2"/>
    <x v="0"/>
  </r>
  <r>
    <n v="616250625"/>
    <n v="44136"/>
    <n v="2"/>
    <x v="4"/>
  </r>
  <r>
    <n v="616250632"/>
    <n v="33387"/>
    <n v="3"/>
    <x v="3"/>
  </r>
  <r>
    <n v="616250636"/>
    <n v="39359"/>
    <n v="1"/>
    <x v="4"/>
  </r>
  <r>
    <n v="616254877"/>
    <n v="27987"/>
    <n v="1"/>
    <x v="4"/>
  </r>
  <r>
    <n v="616254882"/>
    <n v="20733"/>
    <n v="2"/>
    <x v="4"/>
  </r>
  <r>
    <n v="616254887"/>
    <n v="31437"/>
    <n v="2"/>
    <x v="4"/>
  </r>
  <r>
    <n v="616254890"/>
    <n v="27987"/>
    <n v="2"/>
    <x v="4"/>
  </r>
  <r>
    <n v="616254896"/>
    <n v="31480"/>
    <n v="2"/>
    <x v="4"/>
  </r>
  <r>
    <n v="616259304"/>
    <n v="39359"/>
    <n v="1"/>
    <x v="4"/>
  </r>
  <r>
    <n v="616259305"/>
    <n v="32104"/>
    <n v="1"/>
    <x v="4"/>
  </r>
  <r>
    <n v="616259311"/>
    <n v="38734"/>
    <n v="1"/>
    <x v="4"/>
  </r>
  <r>
    <n v="616259316"/>
    <n v="20733"/>
    <n v="1"/>
    <x v="4"/>
  </r>
  <r>
    <n v="616259317"/>
    <n v="20733"/>
    <n v="2"/>
    <x v="4"/>
  </r>
  <r>
    <n v="616260369"/>
    <n v="38943"/>
    <n v="1"/>
    <x v="4"/>
  </r>
  <r>
    <n v="616260373"/>
    <n v="31437"/>
    <n v="1"/>
    <x v="4"/>
  </r>
  <r>
    <n v="616260377"/>
    <n v="38943"/>
    <n v="1"/>
    <x v="4"/>
  </r>
  <r>
    <n v="616260381"/>
    <n v="44092"/>
    <n v="1"/>
    <x v="4"/>
  </r>
  <r>
    <n v="616260648"/>
    <n v="31689"/>
    <n v="2"/>
    <x v="4"/>
  </r>
  <r>
    <n v="616260650"/>
    <n v="44344"/>
    <n v="1"/>
    <x v="4"/>
  </r>
  <r>
    <n v="616260656"/>
    <n v="38734"/>
    <n v="1"/>
    <x v="4"/>
  </r>
  <r>
    <n v="616260659"/>
    <n v="31480"/>
    <n v="1"/>
    <x v="4"/>
  </r>
  <r>
    <n v="616260661"/>
    <n v="37089"/>
    <n v="1"/>
    <x v="4"/>
  </r>
  <r>
    <n v="616262555"/>
    <n v="44344"/>
    <n v="2"/>
    <x v="0"/>
  </r>
  <r>
    <n v="616262558"/>
    <n v="44344"/>
    <n v="1"/>
    <x v="4"/>
  </r>
  <r>
    <n v="616262998"/>
    <n v="32104"/>
    <n v="10"/>
    <x v="7"/>
  </r>
  <r>
    <n v="616263000"/>
    <n v="28074"/>
    <n v="9"/>
    <x v="9"/>
  </r>
  <r>
    <n v="616263007"/>
    <n v="32104"/>
    <n v="8"/>
    <x v="2"/>
  </r>
  <r>
    <n v="616263012"/>
    <n v="37089"/>
    <n v="7"/>
    <x v="12"/>
  </r>
  <r>
    <n v="616263014"/>
    <n v="35211"/>
    <n v="10"/>
    <x v="7"/>
  </r>
  <r>
    <n v="616263053"/>
    <n v="38734"/>
    <n v="3"/>
    <x v="3"/>
  </r>
  <r>
    <n v="616263058"/>
    <n v="31689"/>
    <n v="1"/>
    <x v="4"/>
  </r>
  <r>
    <n v="616263063"/>
    <n v="38734"/>
    <n v="1"/>
    <x v="4"/>
  </r>
  <r>
    <n v="616263067"/>
    <n v="38734"/>
    <n v="2"/>
    <x v="4"/>
  </r>
  <r>
    <n v="616263072"/>
    <n v="38734"/>
    <n v="1"/>
    <x v="4"/>
  </r>
  <r>
    <n v="616263076"/>
    <n v="27987"/>
    <n v="2"/>
    <x v="0"/>
  </r>
  <r>
    <n v="616263294"/>
    <n v="27987"/>
    <n v="4"/>
    <x v="0"/>
  </r>
  <r>
    <n v="616264174"/>
    <n v="27987"/>
    <n v="2"/>
    <x v="4"/>
  </r>
  <r>
    <n v="616264179"/>
    <n v="38734"/>
    <n v="1"/>
    <x v="4"/>
  </r>
  <r>
    <n v="616264182"/>
    <n v="39359"/>
    <n v="1"/>
    <x v="4"/>
  </r>
  <r>
    <n v="616264186"/>
    <n v="44344"/>
    <n v="2"/>
    <x v="4"/>
  </r>
  <r>
    <n v="616264191"/>
    <n v="36855"/>
    <n v="1"/>
    <x v="4"/>
  </r>
  <r>
    <n v="616307696"/>
    <n v="31480"/>
    <n v="2"/>
    <x v="0"/>
  </r>
  <r>
    <n v="616307699"/>
    <n v="36882"/>
    <n v="1"/>
    <x v="4"/>
  </r>
  <r>
    <n v="617267308"/>
    <n v="31480"/>
    <n v="4"/>
    <x v="0"/>
  </r>
  <r>
    <n v="617267309"/>
    <n v="44092"/>
    <n v="4"/>
    <x v="0"/>
  </r>
  <r>
    <n v="617267316"/>
    <n v="44344"/>
    <n v="3"/>
    <x v="5"/>
  </r>
  <r>
    <n v="617267319"/>
    <n v="38734"/>
    <n v="5"/>
    <x v="1"/>
  </r>
  <r>
    <n v="617267529"/>
    <n v="38734"/>
    <n v="2"/>
    <x v="0"/>
  </r>
  <r>
    <n v="617267532"/>
    <n v="31689"/>
    <n v="2"/>
    <x v="4"/>
  </r>
  <r>
    <n v="617267540"/>
    <n v="27987"/>
    <n v="3"/>
    <x v="5"/>
  </r>
  <r>
    <n v="617267587"/>
    <n v="37089"/>
    <n v="6"/>
    <x v="5"/>
  </r>
  <r>
    <n v="617267592"/>
    <n v="38943"/>
    <n v="4"/>
    <x v="2"/>
  </r>
  <r>
    <n v="617267599"/>
    <n v="44344"/>
    <n v="2"/>
    <x v="0"/>
  </r>
  <r>
    <n v="617267600"/>
    <n v="44344"/>
    <n v="8"/>
    <x v="2"/>
  </r>
  <r>
    <n v="617267602"/>
    <n v="37089"/>
    <n v="4"/>
    <x v="2"/>
  </r>
  <r>
    <n v="617268147"/>
    <n v="27987"/>
    <n v="8"/>
    <x v="2"/>
  </r>
  <r>
    <n v="617268152"/>
    <n v="44344"/>
    <n v="5"/>
    <x v="1"/>
  </r>
  <r>
    <n v="617268154"/>
    <n v="16702"/>
    <n v="4"/>
    <x v="0"/>
  </r>
  <r>
    <n v="617268159"/>
    <n v="27987"/>
    <n v="5"/>
    <x v="1"/>
  </r>
  <r>
    <n v="617268162"/>
    <n v="39359"/>
    <n v="5"/>
    <x v="1"/>
  </r>
  <r>
    <n v="617268203"/>
    <n v="38734"/>
    <n v="2"/>
    <x v="4"/>
  </r>
  <r>
    <n v="617268207"/>
    <n v="44344"/>
    <n v="3"/>
    <x v="5"/>
  </r>
  <r>
    <n v="617268212"/>
    <n v="44344"/>
    <n v="4"/>
    <x v="0"/>
  </r>
  <r>
    <n v="617268213"/>
    <n v="44344"/>
    <n v="4"/>
    <x v="0"/>
  </r>
  <r>
    <n v="617268221"/>
    <n v="37089"/>
    <n v="1"/>
    <x v="4"/>
  </r>
  <r>
    <n v="617268222"/>
    <n v="44344"/>
    <n v="3"/>
    <x v="3"/>
  </r>
  <r>
    <n v="617268654"/>
    <n v="27987"/>
    <n v="5"/>
    <x v="7"/>
  </r>
  <r>
    <n v="617268659"/>
    <n v="38734"/>
    <n v="1"/>
    <x v="4"/>
  </r>
  <r>
    <n v="617268662"/>
    <n v="27987"/>
    <n v="1"/>
    <x v="4"/>
  </r>
  <r>
    <n v="617268669"/>
    <n v="38734"/>
    <n v="3"/>
    <x v="3"/>
  </r>
  <r>
    <n v="617268672"/>
    <n v="38691"/>
    <n v="1"/>
    <x v="4"/>
  </r>
  <r>
    <n v="617269601"/>
    <n v="27987"/>
    <n v="1"/>
    <x v="4"/>
  </r>
  <r>
    <n v="617269606"/>
    <n v="20733"/>
    <n v="3"/>
    <x v="3"/>
  </r>
  <r>
    <n v="617269611"/>
    <n v="38734"/>
    <n v="1"/>
    <x v="4"/>
  </r>
  <r>
    <n v="617269614"/>
    <n v="38734"/>
    <n v="2"/>
    <x v="4"/>
  </r>
  <r>
    <n v="617269620"/>
    <n v="31689"/>
    <n v="5"/>
    <x v="1"/>
  </r>
  <r>
    <n v="617269772"/>
    <n v="39359"/>
    <n v="3"/>
    <x v="3"/>
  </r>
  <r>
    <n v="617269776"/>
    <n v="31480"/>
    <n v="2"/>
    <x v="4"/>
  </r>
  <r>
    <n v="617269778"/>
    <n v="27987"/>
    <n v="2"/>
    <x v="0"/>
  </r>
  <r>
    <n v="617269783"/>
    <n v="27987"/>
    <n v="6"/>
    <x v="5"/>
  </r>
  <r>
    <n v="617269786"/>
    <n v="31480"/>
    <n v="4"/>
    <x v="0"/>
  </r>
  <r>
    <n v="617269789"/>
    <n v="38734"/>
    <n v="6"/>
    <x v="5"/>
  </r>
  <r>
    <n v="617269843"/>
    <n v="44136"/>
    <n v="1"/>
    <x v="4"/>
  </r>
  <r>
    <n v="617269846"/>
    <n v="44092"/>
    <n v="2"/>
    <x v="0"/>
  </r>
  <r>
    <n v="617271566"/>
    <n v="37089"/>
    <n v="3"/>
    <x v="5"/>
  </r>
  <r>
    <n v="617271575"/>
    <n v="27987"/>
    <n v="5"/>
    <x v="1"/>
  </r>
  <r>
    <n v="617275148"/>
    <n v="44344"/>
    <n v="1"/>
    <x v="4"/>
  </r>
  <r>
    <n v="617275152"/>
    <n v="44344"/>
    <n v="1"/>
    <x v="4"/>
  </r>
  <r>
    <n v="617275153"/>
    <n v="37089"/>
    <n v="1"/>
    <x v="4"/>
  </r>
  <r>
    <n v="617275160"/>
    <n v="37089"/>
    <n v="1"/>
    <x v="4"/>
  </r>
  <r>
    <n v="617275163"/>
    <n v="37089"/>
    <n v="2"/>
    <x v="4"/>
  </r>
  <r>
    <n v="617284721"/>
    <n v="38943"/>
    <n v="2"/>
    <x v="0"/>
  </r>
  <r>
    <n v="617284725"/>
    <n v="36855"/>
    <n v="1"/>
    <x v="4"/>
  </r>
  <r>
    <n v="617284729"/>
    <n v="37089"/>
    <n v="1"/>
    <x v="4"/>
  </r>
  <r>
    <n v="617284737"/>
    <n v="31689"/>
    <n v="4"/>
    <x v="0"/>
  </r>
  <r>
    <n v="617285564"/>
    <n v="38691"/>
    <n v="1"/>
    <x v="4"/>
  </r>
  <r>
    <n v="617285568"/>
    <n v="32104"/>
    <n v="1"/>
    <x v="4"/>
  </r>
  <r>
    <n v="617285569"/>
    <n v="20733"/>
    <n v="1"/>
    <x v="4"/>
  </r>
  <r>
    <n v="617285576"/>
    <n v="39359"/>
    <n v="1"/>
    <x v="4"/>
  </r>
  <r>
    <n v="617285579"/>
    <n v="39359"/>
    <n v="2"/>
    <x v="0"/>
  </r>
  <r>
    <n v="617307292"/>
    <n v="44344"/>
    <n v="2"/>
    <x v="4"/>
  </r>
  <r>
    <n v="617307296"/>
    <n v="39359"/>
    <n v="1"/>
    <x v="4"/>
  </r>
  <r>
    <n v="617307304"/>
    <n v="44344"/>
    <n v="2"/>
    <x v="4"/>
  </r>
  <r>
    <n v="617307307"/>
    <n v="38734"/>
    <n v="1"/>
    <x v="4"/>
  </r>
  <r>
    <n v="617307312"/>
    <n v="38734"/>
    <n v="1"/>
    <x v="4"/>
  </r>
  <r>
    <n v="617307740"/>
    <n v="38734"/>
    <n v="1"/>
    <x v="4"/>
  </r>
  <r>
    <n v="617307746"/>
    <n v="44344"/>
    <n v="2"/>
    <x v="4"/>
  </r>
  <r>
    <n v="617311607"/>
    <n v="38691"/>
    <n v="1"/>
    <x v="4"/>
  </r>
  <r>
    <n v="617311613"/>
    <n v="20733"/>
    <n v="2"/>
    <x v="4"/>
  </r>
  <r>
    <n v="617311614"/>
    <n v="32104"/>
    <n v="2"/>
    <x v="4"/>
  </r>
  <r>
    <n v="617311620"/>
    <n v="27987"/>
    <n v="1"/>
    <x v="4"/>
  </r>
  <r>
    <n v="617316195"/>
    <n v="31480"/>
    <n v="1"/>
    <x v="4"/>
  </r>
  <r>
    <n v="617316200"/>
    <n v="20733"/>
    <n v="2"/>
    <x v="0"/>
  </r>
  <r>
    <n v="617316202"/>
    <n v="27987"/>
    <n v="2"/>
    <x v="0"/>
  </r>
  <r>
    <n v="617316207"/>
    <n v="31480"/>
    <n v="2"/>
    <x v="4"/>
  </r>
  <r>
    <n v="617323754"/>
    <n v="44136"/>
    <n v="1"/>
    <x v="4"/>
  </r>
  <r>
    <n v="617323759"/>
    <n v="44344"/>
    <n v="3"/>
    <x v="5"/>
  </r>
  <r>
    <n v="617323763"/>
    <n v="38943"/>
    <n v="2"/>
    <x v="0"/>
  </r>
  <r>
    <n v="617323772"/>
    <n v="44344"/>
    <n v="2"/>
    <x v="0"/>
  </r>
  <r>
    <n v="617346387"/>
    <n v="44344"/>
    <n v="1"/>
    <x v="4"/>
  </r>
  <r>
    <n v="617346390"/>
    <n v="27987"/>
    <n v="1"/>
    <x v="4"/>
  </r>
  <r>
    <n v="617346396"/>
    <n v="27987"/>
    <n v="2"/>
    <x v="4"/>
  </r>
  <r>
    <n v="617374490"/>
    <n v="33059"/>
    <n v="1"/>
    <x v="4"/>
  </r>
  <r>
    <n v="617374503"/>
    <n v="37089"/>
    <n v="1"/>
    <x v="4"/>
  </r>
  <r>
    <n v="617387650"/>
    <n v="38691"/>
    <n v="1"/>
    <x v="4"/>
  </r>
  <r>
    <n v="617387653"/>
    <n v="44344"/>
    <n v="2"/>
    <x v="4"/>
  </r>
  <r>
    <n v="617387666"/>
    <n v="38943"/>
    <n v="1"/>
    <x v="4"/>
  </r>
  <r>
    <n v="617389668"/>
    <n v="33059"/>
    <n v="1"/>
    <x v="4"/>
  </r>
  <r>
    <n v="617389670"/>
    <n v="33059"/>
    <n v="1"/>
    <x v="4"/>
  </r>
  <r>
    <n v="617389676"/>
    <n v="33059"/>
    <n v="4"/>
    <x v="0"/>
  </r>
  <r>
    <n v="617389681"/>
    <n v="42464"/>
    <n v="2"/>
    <x v="0"/>
  </r>
  <r>
    <n v="617400305"/>
    <n v="37089"/>
    <n v="5"/>
    <x v="1"/>
  </r>
  <r>
    <n v="617400308"/>
    <n v="37089"/>
    <n v="3"/>
    <x v="3"/>
  </r>
  <r>
    <n v="617400312"/>
    <n v="34959"/>
    <n v="3"/>
    <x v="3"/>
  </r>
  <r>
    <n v="617400316"/>
    <n v="38943"/>
    <n v="2"/>
    <x v="0"/>
  </r>
  <r>
    <n v="617400321"/>
    <n v="38734"/>
    <n v="2"/>
    <x v="0"/>
  </r>
  <r>
    <n v="617400325"/>
    <n v="31689"/>
    <n v="3"/>
    <x v="3"/>
  </r>
  <r>
    <n v="618380483"/>
    <n v="20733"/>
    <n v="1"/>
    <x v="4"/>
  </r>
  <r>
    <n v="618380488"/>
    <n v="27987"/>
    <n v="1"/>
    <x v="4"/>
  </r>
  <r>
    <n v="618380493"/>
    <n v="38734"/>
    <n v="1"/>
    <x v="4"/>
  </r>
  <r>
    <n v="618380505"/>
    <n v="39359"/>
    <n v="1"/>
    <x v="4"/>
  </r>
  <r>
    <n v="618407321"/>
    <n v="20733"/>
    <n v="7"/>
    <x v="6"/>
  </r>
  <r>
    <n v="618407324"/>
    <n v="37089"/>
    <n v="8"/>
    <x v="2"/>
  </r>
  <r>
    <n v="618407330"/>
    <n v="44344"/>
    <n v="5"/>
    <x v="1"/>
  </r>
  <r>
    <n v="618407334"/>
    <n v="44344"/>
    <n v="5"/>
    <x v="1"/>
  </r>
  <r>
    <n v="618487150"/>
    <n v="31689"/>
    <n v="1"/>
    <x v="4"/>
  </r>
  <r>
    <n v="618487156"/>
    <n v="38943"/>
    <n v="1"/>
    <x v="4"/>
  </r>
  <r>
    <n v="618487159"/>
    <n v="38943"/>
    <n v="1"/>
    <x v="4"/>
  </r>
  <r>
    <n v="618487161"/>
    <n v="31689"/>
    <n v="1"/>
    <x v="4"/>
  </r>
  <r>
    <n v="619051602"/>
    <n v="44344"/>
    <n v="2"/>
    <x v="0"/>
  </r>
  <r>
    <n v="619051605"/>
    <n v="38943"/>
    <n v="2"/>
    <x v="0"/>
  </r>
  <r>
    <n v="619053511"/>
    <n v="39359"/>
    <n v="1"/>
    <x v="4"/>
  </r>
  <r>
    <n v="619053516"/>
    <n v="34938"/>
    <n v="1"/>
    <x v="4"/>
  </r>
  <r>
    <n v="619053525"/>
    <n v="39359"/>
    <n v="1"/>
    <x v="4"/>
  </r>
  <r>
    <n v="619077700"/>
    <n v="20733"/>
    <n v="2"/>
    <x v="4"/>
  </r>
  <r>
    <n v="619077704"/>
    <n v="38734"/>
    <n v="3"/>
    <x v="3"/>
  </r>
  <r>
    <n v="619077709"/>
    <n v="32104"/>
    <n v="4"/>
    <x v="0"/>
  </r>
  <r>
    <n v="619077710"/>
    <n v="38734"/>
    <n v="1"/>
    <x v="4"/>
  </r>
  <r>
    <n v="619077720"/>
    <n v="44344"/>
    <n v="2"/>
    <x v="4"/>
  </r>
  <r>
    <n v="619077985"/>
    <n v="44344"/>
    <n v="1"/>
    <x v="4"/>
  </r>
  <r>
    <n v="619078050"/>
    <n v="37089"/>
    <n v="2"/>
    <x v="4"/>
  </r>
  <r>
    <n v="619078427"/>
    <n v="38734"/>
    <n v="5"/>
    <x v="1"/>
  </r>
  <r>
    <n v="619078432"/>
    <n v="44344"/>
    <n v="2"/>
    <x v="0"/>
  </r>
  <r>
    <n v="619078435"/>
    <n v="44136"/>
    <n v="4"/>
    <x v="0"/>
  </r>
  <r>
    <n v="619078439"/>
    <n v="44136"/>
    <n v="3"/>
    <x v="3"/>
  </r>
  <r>
    <n v="619078444"/>
    <n v="38734"/>
    <n v="5"/>
    <x v="1"/>
  </r>
  <r>
    <n v="619078445"/>
    <n v="38734"/>
    <n v="1"/>
    <x v="4"/>
  </r>
  <r>
    <n v="619432237"/>
    <n v="38734"/>
    <n v="1"/>
    <x v="4"/>
  </r>
  <r>
    <n v="619432240"/>
    <n v="38734"/>
    <n v="3"/>
    <x v="3"/>
  </r>
  <r>
    <n v="619432248"/>
    <n v="38691"/>
    <n v="1"/>
    <x v="4"/>
  </r>
  <r>
    <n v="619432255"/>
    <n v="27987"/>
    <n v="4"/>
    <x v="0"/>
  </r>
  <r>
    <n v="619458002"/>
    <n v="20733"/>
    <n v="3"/>
    <x v="3"/>
  </r>
  <r>
    <n v="619458004"/>
    <n v="27987"/>
    <n v="2"/>
    <x v="0"/>
  </r>
  <r>
    <n v="619458005"/>
    <n v="27987"/>
    <n v="2"/>
    <x v="0"/>
  </r>
  <r>
    <n v="619458010"/>
    <n v="31689"/>
    <n v="2"/>
    <x v="0"/>
  </r>
  <r>
    <n v="619458013"/>
    <n v="27987"/>
    <n v="3"/>
    <x v="3"/>
  </r>
  <r>
    <n v="619477315"/>
    <n v="20733"/>
    <n v="2"/>
    <x v="4"/>
  </r>
  <r>
    <n v="619477319"/>
    <n v="44344"/>
    <n v="1"/>
    <x v="4"/>
  </r>
  <r>
    <n v="619477325"/>
    <n v="31689"/>
    <n v="2"/>
    <x v="4"/>
  </r>
  <r>
    <n v="619477327"/>
    <n v="20733"/>
    <n v="4"/>
    <x v="0"/>
  </r>
  <r>
    <n v="619477334"/>
    <n v="38734"/>
    <n v="1"/>
    <x v="4"/>
  </r>
  <r>
    <n v="619613237"/>
    <n v="31689"/>
    <n v="3"/>
    <x v="3"/>
  </r>
  <r>
    <n v="619613244"/>
    <n v="35211"/>
    <n v="3"/>
    <x v="3"/>
  </r>
  <r>
    <n v="619789021"/>
    <n v="36838"/>
    <n v="1"/>
    <x v="4"/>
  </r>
  <r>
    <n v="619789025"/>
    <n v="38943"/>
    <n v="2"/>
    <x v="4"/>
  </r>
  <r>
    <n v="619789027"/>
    <n v="37089"/>
    <n v="1"/>
    <x v="4"/>
  </r>
  <r>
    <n v="619808018"/>
    <n v="44344"/>
    <n v="2"/>
    <x v="4"/>
  </r>
  <r>
    <n v="619808019"/>
    <n v="39359"/>
    <n v="3"/>
    <x v="3"/>
  </r>
  <r>
    <n v="619808026"/>
    <n v="44344"/>
    <n v="3"/>
    <x v="3"/>
  </r>
  <r>
    <n v="619808029"/>
    <n v="44092"/>
    <n v="3"/>
    <x v="3"/>
  </r>
  <r>
    <n v="619808033"/>
    <n v="39359"/>
    <n v="4"/>
    <x v="0"/>
  </r>
  <r>
    <n v="619858571"/>
    <n v="44344"/>
    <n v="4"/>
    <x v="0"/>
  </r>
  <r>
    <n v="619858575"/>
    <n v="44344"/>
    <n v="1"/>
    <x v="4"/>
  </r>
  <r>
    <n v="619858580"/>
    <n v="44344"/>
    <n v="4"/>
    <x v="0"/>
  </r>
  <r>
    <n v="619858793"/>
    <n v="27987"/>
    <n v="3"/>
    <x v="3"/>
  </r>
  <r>
    <n v="619858795"/>
    <n v="27987"/>
    <n v="4"/>
    <x v="0"/>
  </r>
  <r>
    <n v="619858798"/>
    <n v="38734"/>
    <n v="2"/>
    <x v="0"/>
  </r>
  <r>
    <n v="619858807"/>
    <n v="27987"/>
    <n v="2"/>
    <x v="4"/>
  </r>
  <r>
    <n v="619859241"/>
    <n v="20733"/>
    <n v="2"/>
    <x v="0"/>
  </r>
  <r>
    <n v="619859246"/>
    <n v="37089"/>
    <n v="3"/>
    <x v="3"/>
  </r>
  <r>
    <n v="619859251"/>
    <n v="27987"/>
    <n v="2"/>
    <x v="4"/>
  </r>
  <r>
    <n v="619859253"/>
    <n v="27987"/>
    <n v="1"/>
    <x v="4"/>
  </r>
  <r>
    <n v="619859260"/>
    <n v="27987"/>
    <n v="1"/>
    <x v="4"/>
  </r>
  <r>
    <n v="620071836"/>
    <n v="38734"/>
    <n v="1"/>
    <x v="4"/>
  </r>
  <r>
    <n v="620071838"/>
    <n v="38943"/>
    <n v="2"/>
    <x v="0"/>
  </r>
  <r>
    <n v="620071844"/>
    <n v="38734"/>
    <n v="1"/>
    <x v="4"/>
  </r>
  <r>
    <n v="620071848"/>
    <n v="29601"/>
    <n v="7"/>
    <x v="6"/>
  </r>
  <r>
    <n v="620071849"/>
    <n v="38691"/>
    <n v="2"/>
    <x v="4"/>
  </r>
  <r>
    <n v="620071854"/>
    <n v="38734"/>
    <n v="2"/>
    <x v="4"/>
  </r>
  <r>
    <n v="620073954"/>
    <n v="32104"/>
    <n v="4"/>
    <x v="2"/>
  </r>
  <r>
    <n v="620073962"/>
    <n v="44344"/>
    <n v="4"/>
    <x v="2"/>
  </r>
  <r>
    <n v="620073966"/>
    <n v="44344"/>
    <n v="6"/>
    <x v="5"/>
  </r>
  <r>
    <n v="620073971"/>
    <n v="20733"/>
    <n v="5"/>
    <x v="7"/>
  </r>
  <r>
    <n v="620080484"/>
    <n v="31480"/>
    <n v="2"/>
    <x v="0"/>
  </r>
  <r>
    <n v="620080491"/>
    <n v="18854"/>
    <n v="3"/>
    <x v="3"/>
  </r>
  <r>
    <n v="620080497"/>
    <n v="44136"/>
    <n v="5"/>
    <x v="1"/>
  </r>
  <r>
    <n v="620164414"/>
    <n v="38734"/>
    <n v="3"/>
    <x v="5"/>
  </r>
  <r>
    <n v="620164668"/>
    <n v="38943"/>
    <n v="1"/>
    <x v="4"/>
  </r>
  <r>
    <n v="620164724"/>
    <n v="27987"/>
    <n v="2"/>
    <x v="0"/>
  </r>
  <r>
    <n v="620164929"/>
    <n v="38943"/>
    <n v="2"/>
    <x v="4"/>
  </r>
  <r>
    <n v="620165285"/>
    <n v="44344"/>
    <n v="2"/>
    <x v="0"/>
  </r>
  <r>
    <n v="620165826"/>
    <n v="37089"/>
    <n v="2"/>
    <x v="4"/>
  </r>
  <r>
    <n v="620165897"/>
    <n v="38943"/>
    <n v="2"/>
    <x v="4"/>
  </r>
  <r>
    <n v="620165934"/>
    <n v="36838"/>
    <n v="9"/>
    <x v="9"/>
  </r>
  <r>
    <n v="620166306"/>
    <n v="38734"/>
    <n v="1"/>
    <x v="4"/>
  </r>
  <r>
    <n v="620166566"/>
    <n v="39359"/>
    <n v="2"/>
    <x v="4"/>
  </r>
  <r>
    <n v="620210246"/>
    <n v="27987"/>
    <n v="4"/>
    <x v="0"/>
  </r>
  <r>
    <n v="620253684"/>
    <n v="32104"/>
    <n v="2"/>
    <x v="0"/>
  </r>
  <r>
    <n v="620257265"/>
    <n v="38734"/>
    <n v="1"/>
    <x v="4"/>
  </r>
  <r>
    <n v="620259512"/>
    <n v="28074"/>
    <n v="2"/>
    <x v="0"/>
  </r>
  <r>
    <n v="620259516"/>
    <n v="31480"/>
    <n v="1"/>
    <x v="4"/>
  </r>
  <r>
    <n v="620259609"/>
    <n v="38943"/>
    <n v="3"/>
    <x v="5"/>
  </r>
  <r>
    <n v="620259626"/>
    <n v="37089"/>
    <n v="1"/>
    <x v="4"/>
  </r>
  <r>
    <n v="620259651"/>
    <n v="27987"/>
    <n v="3"/>
    <x v="3"/>
  </r>
  <r>
    <n v="620259652"/>
    <n v="38734"/>
    <n v="2"/>
    <x v="0"/>
  </r>
  <r>
    <n v="620259670"/>
    <n v="27987"/>
    <n v="3"/>
    <x v="5"/>
  </r>
  <r>
    <n v="620259738"/>
    <n v="27987"/>
    <n v="3"/>
    <x v="5"/>
  </r>
  <r>
    <n v="620259787"/>
    <n v="44344"/>
    <n v="2"/>
    <x v="0"/>
  </r>
  <r>
    <n v="620260171"/>
    <n v="38734"/>
    <n v="4"/>
    <x v="0"/>
  </r>
  <r>
    <n v="620260176"/>
    <n v="38943"/>
    <n v="3"/>
    <x v="3"/>
  </r>
  <r>
    <n v="620260370"/>
    <n v="20733"/>
    <n v="1"/>
    <x v="4"/>
  </r>
  <r>
    <n v="620280451"/>
    <n v="39359"/>
    <n v="2"/>
    <x v="0"/>
  </r>
  <r>
    <n v="620288844"/>
    <n v="39359"/>
    <n v="1"/>
    <x v="4"/>
  </r>
  <r>
    <n v="620288918"/>
    <n v="38734"/>
    <n v="2"/>
    <x v="0"/>
  </r>
  <r>
    <n v="620288931"/>
    <n v="44136"/>
    <n v="2"/>
    <x v="0"/>
  </r>
  <r>
    <n v="620297783"/>
    <n v="27987"/>
    <n v="2"/>
    <x v="0"/>
  </r>
  <r>
    <n v="620319403"/>
    <n v="27987"/>
    <n v="2"/>
    <x v="4"/>
  </r>
  <r>
    <n v="620326374"/>
    <n v="20733"/>
    <n v="2"/>
    <x v="0"/>
  </r>
  <r>
    <n v="620334607"/>
    <n v="27987"/>
    <n v="3"/>
    <x v="5"/>
  </r>
  <r>
    <n v="620335793"/>
    <n v="37089"/>
    <n v="4"/>
    <x v="0"/>
  </r>
  <r>
    <n v="620335797"/>
    <n v="31689"/>
    <n v="3"/>
    <x v="3"/>
  </r>
  <r>
    <n v="620335802"/>
    <n v="38734"/>
    <n v="2"/>
    <x v="0"/>
  </r>
  <r>
    <n v="620338248"/>
    <n v="39359"/>
    <n v="4"/>
    <x v="0"/>
  </r>
  <r>
    <n v="620341858"/>
    <n v="31689"/>
    <n v="1"/>
    <x v="4"/>
  </r>
  <r>
    <n v="620347238"/>
    <n v="38734"/>
    <n v="1"/>
    <x v="4"/>
  </r>
  <r>
    <n v="620348694"/>
    <n v="31689"/>
    <n v="2"/>
    <x v="4"/>
  </r>
  <r>
    <n v="620350213"/>
    <n v="37089"/>
    <n v="1"/>
    <x v="4"/>
  </r>
  <r>
    <n v="620350252"/>
    <n v="38734"/>
    <n v="1"/>
    <x v="4"/>
  </r>
  <r>
    <n v="620350452"/>
    <n v="27987"/>
    <n v="1"/>
    <x v="4"/>
  </r>
  <r>
    <n v="620350467"/>
    <n v="30225"/>
    <n v="7"/>
    <x v="12"/>
  </r>
  <r>
    <n v="620350755"/>
    <n v="32104"/>
    <n v="1"/>
    <x v="4"/>
  </r>
  <r>
    <n v="620350940"/>
    <n v="31689"/>
    <n v="1"/>
    <x v="4"/>
  </r>
  <r>
    <n v="620352438"/>
    <n v="38734"/>
    <n v="1"/>
    <x v="4"/>
  </r>
  <r>
    <n v="620352485"/>
    <n v="32104"/>
    <n v="3"/>
    <x v="3"/>
  </r>
  <r>
    <n v="620352827"/>
    <n v="27987"/>
    <n v="1"/>
    <x v="4"/>
  </r>
  <r>
    <n v="620352878"/>
    <n v="38734"/>
    <n v="1"/>
    <x v="4"/>
  </r>
  <r>
    <n v="620353088"/>
    <n v="39359"/>
    <n v="2"/>
    <x v="4"/>
  </r>
  <r>
    <n v="620396872"/>
    <n v="27987"/>
    <n v="6"/>
    <x v="5"/>
  </r>
  <r>
    <n v="620398983"/>
    <n v="44092"/>
    <n v="2"/>
    <x v="4"/>
  </r>
  <r>
    <n v="620438281"/>
    <n v="26133"/>
    <n v="1"/>
    <x v="4"/>
  </r>
  <r>
    <n v="620438354"/>
    <n v="38734"/>
    <n v="2"/>
    <x v="0"/>
  </r>
  <r>
    <n v="620438396"/>
    <n v="38734"/>
    <n v="5"/>
    <x v="1"/>
  </r>
  <r>
    <n v="620440833"/>
    <n v="44344"/>
    <n v="3"/>
    <x v="3"/>
  </r>
  <r>
    <n v="620441933"/>
    <n v="38691"/>
    <n v="1"/>
    <x v="4"/>
  </r>
  <r>
    <n v="620443701"/>
    <n v="33059"/>
    <n v="1"/>
    <x v="4"/>
  </r>
  <r>
    <n v="620445790"/>
    <n v="31480"/>
    <n v="1"/>
    <x v="4"/>
  </r>
  <r>
    <n v="620446013"/>
    <n v="37089"/>
    <n v="2"/>
    <x v="4"/>
  </r>
  <r>
    <n v="620447266"/>
    <n v="31437"/>
    <n v="3"/>
    <x v="3"/>
  </r>
  <r>
    <n v="620447270"/>
    <n v="20733"/>
    <n v="2"/>
    <x v="0"/>
  </r>
  <r>
    <n v="620447357"/>
    <n v="37089"/>
    <n v="3"/>
    <x v="3"/>
  </r>
  <r>
    <n v="620447417"/>
    <n v="27987"/>
    <n v="2"/>
    <x v="0"/>
  </r>
  <r>
    <n v="620447520"/>
    <n v="39359"/>
    <n v="1"/>
    <x v="4"/>
  </r>
  <r>
    <n v="620447853"/>
    <n v="36838"/>
    <n v="3"/>
    <x v="5"/>
  </r>
  <r>
    <n v="620447857"/>
    <n v="27987"/>
    <n v="2"/>
    <x v="0"/>
  </r>
  <r>
    <n v="620449048"/>
    <n v="32104"/>
    <n v="3"/>
    <x v="3"/>
  </r>
  <r>
    <n v="620449070"/>
    <n v="36812"/>
    <n v="1"/>
    <x v="4"/>
  </r>
  <r>
    <n v="620465841"/>
    <n v="32104"/>
    <n v="2"/>
    <x v="4"/>
  </r>
  <r>
    <n v="620465895"/>
    <n v="28074"/>
    <n v="1"/>
    <x v="4"/>
  </r>
  <r>
    <n v="620474556"/>
    <n v="27987"/>
    <n v="2"/>
    <x v="4"/>
  </r>
  <r>
    <n v="620474597"/>
    <n v="31437"/>
    <n v="1"/>
    <x v="4"/>
  </r>
  <r>
    <n v="620474660"/>
    <n v="38734"/>
    <n v="2"/>
    <x v="0"/>
  </r>
  <r>
    <n v="620492830"/>
    <n v="31437"/>
    <n v="2"/>
    <x v="0"/>
  </r>
  <r>
    <n v="620520412"/>
    <n v="27987"/>
    <n v="3"/>
    <x v="5"/>
  </r>
  <r>
    <n v="620520470"/>
    <n v="38943"/>
    <n v="1"/>
    <x v="4"/>
  </r>
  <r>
    <n v="620520498"/>
    <n v="27987"/>
    <n v="2"/>
    <x v="4"/>
  </r>
  <r>
    <n v="620528169"/>
    <n v="31480"/>
    <n v="2"/>
    <x v="0"/>
  </r>
  <r>
    <n v="620529177"/>
    <n v="44344"/>
    <n v="1"/>
    <x v="4"/>
  </r>
  <r>
    <n v="620533185"/>
    <n v="37089"/>
    <n v="1"/>
    <x v="4"/>
  </r>
  <r>
    <n v="620534642"/>
    <n v="35211"/>
    <n v="2"/>
    <x v="4"/>
  </r>
  <r>
    <n v="620535430"/>
    <n v="33387"/>
    <n v="1"/>
    <x v="4"/>
  </r>
  <r>
    <n v="620535518"/>
    <n v="38943"/>
    <n v="1"/>
    <x v="4"/>
  </r>
  <r>
    <n v="620535871"/>
    <n v="20733"/>
    <n v="3"/>
    <x v="3"/>
  </r>
  <r>
    <n v="620536155"/>
    <n v="27987"/>
    <n v="1"/>
    <x v="4"/>
  </r>
  <r>
    <n v="620536471"/>
    <n v="20733"/>
    <n v="2"/>
    <x v="0"/>
  </r>
  <r>
    <n v="620536554"/>
    <n v="31480"/>
    <n v="1"/>
    <x v="4"/>
  </r>
  <r>
    <n v="620536564"/>
    <n v="35211"/>
    <n v="9"/>
    <x v="9"/>
  </r>
  <r>
    <n v="620536697"/>
    <n v="31689"/>
    <n v="2"/>
    <x v="4"/>
  </r>
  <r>
    <n v="620537735"/>
    <n v="31689"/>
    <n v="3"/>
    <x v="5"/>
  </r>
  <r>
    <n v="620537829"/>
    <n v="37089"/>
    <n v="3"/>
    <x v="3"/>
  </r>
  <r>
    <n v="620537947"/>
    <n v="20733"/>
    <n v="1"/>
    <x v="4"/>
  </r>
  <r>
    <n v="620570709"/>
    <n v="31480"/>
    <n v="2"/>
    <x v="0"/>
  </r>
  <r>
    <n v="620602160"/>
    <n v="37089"/>
    <n v="1"/>
    <x v="4"/>
  </r>
  <r>
    <n v="620602414"/>
    <n v="31480"/>
    <n v="1"/>
    <x v="4"/>
  </r>
  <r>
    <n v="620603226"/>
    <n v="44344"/>
    <n v="1"/>
    <x v="4"/>
  </r>
  <r>
    <n v="620603698"/>
    <n v="38691"/>
    <n v="3"/>
    <x v="3"/>
  </r>
  <r>
    <n v="620605567"/>
    <n v="24254"/>
    <n v="2"/>
    <x v="4"/>
  </r>
  <r>
    <n v="620607674"/>
    <n v="20733"/>
    <n v="1"/>
    <x v="4"/>
  </r>
  <r>
    <n v="620608082"/>
    <n v="31437"/>
    <n v="1"/>
    <x v="4"/>
  </r>
  <r>
    <n v="620609305"/>
    <n v="44092"/>
    <n v="1"/>
    <x v="4"/>
  </r>
  <r>
    <n v="620609312"/>
    <n v="39359"/>
    <n v="2"/>
    <x v="0"/>
  </r>
  <r>
    <n v="620609316"/>
    <n v="27987"/>
    <n v="3"/>
    <x v="3"/>
  </r>
  <r>
    <n v="620609397"/>
    <n v="31480"/>
    <n v="1"/>
    <x v="4"/>
  </r>
  <r>
    <n v="620609434"/>
    <n v="31437"/>
    <n v="6"/>
    <x v="5"/>
  </r>
  <r>
    <n v="620609452"/>
    <n v="27987"/>
    <n v="4"/>
    <x v="2"/>
  </r>
  <r>
    <n v="620609500"/>
    <n v="31480"/>
    <n v="3"/>
    <x v="5"/>
  </r>
  <r>
    <n v="620609536"/>
    <n v="20733"/>
    <n v="2"/>
    <x v="4"/>
  </r>
  <r>
    <n v="620609538"/>
    <n v="39359"/>
    <n v="1"/>
    <x v="4"/>
  </r>
  <r>
    <n v="620609812"/>
    <n v="39359"/>
    <n v="3"/>
    <x v="3"/>
  </r>
  <r>
    <n v="620610112"/>
    <n v="27987"/>
    <n v="2"/>
    <x v="4"/>
  </r>
  <r>
    <n v="620611881"/>
    <n v="16702"/>
    <n v="1"/>
    <x v="4"/>
  </r>
  <r>
    <n v="620618046"/>
    <n v="37089"/>
    <n v="1"/>
    <x v="4"/>
  </r>
  <r>
    <n v="620622437"/>
    <n v="39359"/>
    <n v="1"/>
    <x v="4"/>
  </r>
  <r>
    <n v="620623109"/>
    <n v="32104"/>
    <n v="1"/>
    <x v="4"/>
  </r>
  <r>
    <n v="620623169"/>
    <n v="38734"/>
    <n v="3"/>
    <x v="3"/>
  </r>
  <r>
    <n v="620633043"/>
    <n v="33387"/>
    <n v="3"/>
    <x v="3"/>
  </r>
  <r>
    <n v="620663891"/>
    <n v="31689"/>
    <n v="2"/>
    <x v="0"/>
  </r>
  <r>
    <n v="620664035"/>
    <n v="44344"/>
    <n v="1"/>
    <x v="4"/>
  </r>
  <r>
    <n v="620664043"/>
    <n v="32104"/>
    <n v="4"/>
    <x v="0"/>
  </r>
  <r>
    <n v="620664048"/>
    <n v="27987"/>
    <n v="3"/>
    <x v="3"/>
  </r>
  <r>
    <n v="620668051"/>
    <n v="39359"/>
    <n v="4"/>
    <x v="0"/>
  </r>
  <r>
    <n v="620669442"/>
    <n v="44092"/>
    <n v="2"/>
    <x v="4"/>
  </r>
  <r>
    <n v="620669566"/>
    <n v="38943"/>
    <n v="3"/>
    <x v="3"/>
  </r>
  <r>
    <n v="620673536"/>
    <n v="37089"/>
    <n v="1"/>
    <x v="4"/>
  </r>
  <r>
    <n v="620675053"/>
    <n v="27657"/>
    <n v="2"/>
    <x v="4"/>
  </r>
  <r>
    <n v="620675070"/>
    <n v="38734"/>
    <n v="1"/>
    <x v="4"/>
  </r>
  <r>
    <n v="620677020"/>
    <n v="37089"/>
    <n v="1"/>
    <x v="4"/>
  </r>
  <r>
    <n v="620679666"/>
    <n v="38943"/>
    <n v="2"/>
    <x v="4"/>
  </r>
  <r>
    <n v="620680245"/>
    <n v="38734"/>
    <n v="2"/>
    <x v="0"/>
  </r>
  <r>
    <n v="620680473"/>
    <n v="20733"/>
    <n v="1"/>
    <x v="4"/>
  </r>
  <r>
    <n v="620680481"/>
    <n v="33059"/>
    <n v="7"/>
    <x v="12"/>
  </r>
  <r>
    <n v="620680608"/>
    <n v="44092"/>
    <n v="2"/>
    <x v="4"/>
  </r>
  <r>
    <n v="620680983"/>
    <n v="31689"/>
    <n v="3"/>
    <x v="3"/>
  </r>
  <r>
    <n v="620681107"/>
    <n v="38734"/>
    <n v="3"/>
    <x v="3"/>
  </r>
  <r>
    <n v="620719410"/>
    <n v="37089"/>
    <n v="2"/>
    <x v="4"/>
  </r>
  <r>
    <n v="620720357"/>
    <n v="39359"/>
    <n v="3"/>
    <x v="3"/>
  </r>
  <r>
    <n v="620720387"/>
    <n v="44344"/>
    <n v="5"/>
    <x v="1"/>
  </r>
  <r>
    <n v="620720481"/>
    <n v="20733"/>
    <n v="1"/>
    <x v="4"/>
  </r>
  <r>
    <n v="620721162"/>
    <n v="27987"/>
    <n v="1"/>
    <x v="4"/>
  </r>
  <r>
    <n v="620721300"/>
    <n v="27987"/>
    <n v="1"/>
    <x v="4"/>
  </r>
  <r>
    <n v="620723224"/>
    <n v="32104"/>
    <n v="4"/>
    <x v="0"/>
  </r>
  <r>
    <n v="620723228"/>
    <n v="37089"/>
    <n v="1"/>
    <x v="4"/>
  </r>
  <r>
    <n v="620723301"/>
    <n v="31480"/>
    <n v="3"/>
    <x v="5"/>
  </r>
  <r>
    <n v="620723336"/>
    <n v="37089"/>
    <n v="2"/>
    <x v="0"/>
  </r>
  <r>
    <n v="620723352"/>
    <n v="35211"/>
    <n v="3"/>
    <x v="5"/>
  </r>
  <r>
    <n v="620723388"/>
    <n v="38691"/>
    <n v="3"/>
    <x v="5"/>
  </r>
  <r>
    <n v="620723417"/>
    <n v="37089"/>
    <n v="2"/>
    <x v="4"/>
  </r>
  <r>
    <n v="620723616"/>
    <n v="27987"/>
    <n v="5"/>
    <x v="1"/>
  </r>
  <r>
    <n v="620723939"/>
    <n v="31689"/>
    <n v="1"/>
    <x v="4"/>
  </r>
  <r>
    <n v="620732164"/>
    <n v="38734"/>
    <n v="3"/>
    <x v="3"/>
  </r>
  <r>
    <n v="620732177"/>
    <n v="38943"/>
    <n v="3"/>
    <x v="3"/>
  </r>
  <r>
    <n v="620738163"/>
    <n v="37064"/>
    <n v="2"/>
    <x v="4"/>
  </r>
  <r>
    <n v="620749791"/>
    <n v="27987"/>
    <n v="1"/>
    <x v="4"/>
  </r>
  <r>
    <n v="620756686"/>
    <n v="39359"/>
    <n v="2"/>
    <x v="4"/>
  </r>
  <r>
    <n v="620757436"/>
    <n v="27987"/>
    <n v="1"/>
    <x v="4"/>
  </r>
  <r>
    <n v="620757438"/>
    <n v="44344"/>
    <n v="4"/>
    <x v="0"/>
  </r>
  <r>
    <n v="620760283"/>
    <n v="38734"/>
    <n v="1"/>
    <x v="4"/>
  </r>
  <r>
    <n v="620760290"/>
    <n v="20733"/>
    <n v="3"/>
    <x v="3"/>
  </r>
  <r>
    <n v="620762676"/>
    <n v="44344"/>
    <n v="2"/>
    <x v="0"/>
  </r>
  <r>
    <n v="620764210"/>
    <n v="38691"/>
    <n v="2"/>
    <x v="4"/>
  </r>
  <r>
    <n v="620764242"/>
    <n v="31480"/>
    <n v="4"/>
    <x v="2"/>
  </r>
  <r>
    <n v="620766390"/>
    <n v="38691"/>
    <n v="3"/>
    <x v="3"/>
  </r>
  <r>
    <n v="620766404"/>
    <n v="37089"/>
    <n v="5"/>
    <x v="1"/>
  </r>
  <r>
    <n v="620768699"/>
    <n v="35211"/>
    <n v="1"/>
    <x v="4"/>
  </r>
  <r>
    <n v="620768816"/>
    <n v="39359"/>
    <n v="1"/>
    <x v="4"/>
  </r>
  <r>
    <n v="620770819"/>
    <n v="28074"/>
    <n v="1"/>
    <x v="4"/>
  </r>
  <r>
    <n v="620778122"/>
    <n v="44344"/>
    <n v="3"/>
    <x v="3"/>
  </r>
  <r>
    <n v="620778475"/>
    <n v="31689"/>
    <n v="1"/>
    <x v="4"/>
  </r>
  <r>
    <n v="620779903"/>
    <n v="31480"/>
    <n v="4"/>
    <x v="0"/>
  </r>
  <r>
    <n v="620783239"/>
    <n v="28074"/>
    <n v="1"/>
    <x v="4"/>
  </r>
  <r>
    <n v="620783666"/>
    <n v="37089"/>
    <n v="1"/>
    <x v="4"/>
  </r>
  <r>
    <n v="620784556"/>
    <n v="20733"/>
    <n v="1"/>
    <x v="4"/>
  </r>
  <r>
    <n v="620788137"/>
    <n v="44344"/>
    <n v="2"/>
    <x v="4"/>
  </r>
  <r>
    <n v="620788299"/>
    <n v="27987"/>
    <n v="1"/>
    <x v="4"/>
  </r>
  <r>
    <n v="620788351"/>
    <n v="37089"/>
    <n v="2"/>
    <x v="4"/>
  </r>
  <r>
    <n v="620788535"/>
    <n v="35211"/>
    <n v="8"/>
    <x v="8"/>
  </r>
  <r>
    <n v="620788710"/>
    <n v="38943"/>
    <n v="1"/>
    <x v="4"/>
  </r>
  <r>
    <n v="620811801"/>
    <n v="38734"/>
    <n v="1"/>
    <x v="4"/>
  </r>
  <r>
    <n v="620811824"/>
    <n v="31480"/>
    <n v="1"/>
    <x v="4"/>
  </r>
  <r>
    <n v="620811833"/>
    <n v="31437"/>
    <n v="2"/>
    <x v="4"/>
  </r>
  <r>
    <n v="620812323"/>
    <n v="37089"/>
    <n v="1"/>
    <x v="4"/>
  </r>
  <r>
    <n v="620812807"/>
    <n v="27987"/>
    <n v="3"/>
    <x v="5"/>
  </r>
  <r>
    <n v="620813970"/>
    <n v="31480"/>
    <n v="1"/>
    <x v="4"/>
  </r>
  <r>
    <n v="620814364"/>
    <n v="31437"/>
    <n v="2"/>
    <x v="4"/>
  </r>
  <r>
    <n v="620814457"/>
    <n v="31480"/>
    <n v="5"/>
    <x v="1"/>
  </r>
  <r>
    <n v="620814467"/>
    <n v="27987"/>
    <n v="3"/>
    <x v="5"/>
  </r>
  <r>
    <n v="620814582"/>
    <n v="27987"/>
    <n v="4"/>
    <x v="0"/>
  </r>
  <r>
    <n v="620821624"/>
    <n v="33387"/>
    <n v="3"/>
    <x v="3"/>
  </r>
  <r>
    <n v="620821632"/>
    <n v="38734"/>
    <n v="2"/>
    <x v="4"/>
  </r>
  <r>
    <n v="620831640"/>
    <n v="31437"/>
    <n v="6"/>
    <x v="5"/>
  </r>
  <r>
    <n v="620834755"/>
    <n v="44344"/>
    <n v="5"/>
    <x v="1"/>
  </r>
  <r>
    <n v="620834765"/>
    <n v="27987"/>
    <n v="3"/>
    <x v="3"/>
  </r>
  <r>
    <n v="620836261"/>
    <n v="38734"/>
    <n v="1"/>
    <x v="4"/>
  </r>
  <r>
    <n v="620836432"/>
    <n v="44344"/>
    <n v="2"/>
    <x v="4"/>
  </r>
  <r>
    <n v="620837807"/>
    <n v="38734"/>
    <n v="4"/>
    <x v="0"/>
  </r>
  <r>
    <n v="620841618"/>
    <n v="37089"/>
    <n v="1"/>
    <x v="4"/>
  </r>
  <r>
    <n v="620841693"/>
    <n v="27987"/>
    <n v="4"/>
    <x v="0"/>
  </r>
  <r>
    <n v="620842418"/>
    <n v="36838"/>
    <n v="7"/>
    <x v="6"/>
  </r>
  <r>
    <n v="620843604"/>
    <n v="27987"/>
    <n v="1"/>
    <x v="4"/>
  </r>
  <r>
    <n v="620843915"/>
    <n v="37089"/>
    <n v="1"/>
    <x v="4"/>
  </r>
  <r>
    <n v="620853170"/>
    <n v="31480"/>
    <n v="1"/>
    <x v="4"/>
  </r>
  <r>
    <n v="620853412"/>
    <n v="31437"/>
    <n v="1"/>
    <x v="4"/>
  </r>
  <r>
    <n v="620860288"/>
    <n v="31689"/>
    <n v="3"/>
    <x v="3"/>
  </r>
  <r>
    <n v="620861081"/>
    <n v="37089"/>
    <n v="2"/>
    <x v="0"/>
  </r>
  <r>
    <n v="620865590"/>
    <n v="44136"/>
    <n v="3"/>
    <x v="3"/>
  </r>
  <r>
    <n v="620872529"/>
    <n v="16702"/>
    <n v="1"/>
    <x v="4"/>
  </r>
  <r>
    <n v="620872750"/>
    <n v="31480"/>
    <n v="2"/>
    <x v="4"/>
  </r>
  <r>
    <n v="620876699"/>
    <n v="31480"/>
    <n v="2"/>
    <x v="4"/>
  </r>
  <r>
    <m/>
    <m/>
    <m/>
    <x v="1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468">
  <r>
    <n v="10659320"/>
    <n v="26108"/>
    <x v="0"/>
  </r>
  <r>
    <n v="10687136"/>
    <n v="26108"/>
    <x v="1"/>
  </r>
  <r>
    <n v="10715253"/>
    <n v="20733"/>
    <x v="2"/>
  </r>
  <r>
    <n v="10717775"/>
    <n v="18854"/>
    <x v="0"/>
  </r>
  <r>
    <n v="10763112"/>
    <n v="20733"/>
    <x v="3"/>
  </r>
  <r>
    <n v="10763133"/>
    <n v="20733"/>
    <x v="4"/>
  </r>
  <r>
    <n v="10763393"/>
    <n v="18854"/>
    <x v="1"/>
  </r>
  <r>
    <n v="10763522"/>
    <n v="31480"/>
    <x v="0"/>
  </r>
  <r>
    <n v="10763686"/>
    <n v="20733"/>
    <x v="0"/>
  </r>
  <r>
    <n v="10763757"/>
    <n v="18854"/>
    <x v="0"/>
  </r>
  <r>
    <n v="10764128"/>
    <n v="27987"/>
    <x v="1"/>
  </r>
  <r>
    <n v="10764500"/>
    <n v="39359"/>
    <x v="0"/>
  </r>
  <r>
    <n v="10765199"/>
    <n v="27987"/>
    <x v="4"/>
  </r>
  <r>
    <n v="10765440"/>
    <n v="20733"/>
    <x v="4"/>
  </r>
  <r>
    <n v="10765450"/>
    <n v="39359"/>
    <x v="2"/>
  </r>
  <r>
    <n v="10765472"/>
    <n v="38691"/>
    <x v="2"/>
  </r>
  <r>
    <n v="10765699"/>
    <n v="26108"/>
    <x v="4"/>
  </r>
  <r>
    <n v="10765713"/>
    <n v="26108"/>
    <x v="4"/>
  </r>
  <r>
    <n v="10765749"/>
    <n v="27987"/>
    <x v="1"/>
  </r>
  <r>
    <n v="10765830"/>
    <n v="27987"/>
    <x v="2"/>
  </r>
  <r>
    <n v="10765933"/>
    <n v="36855"/>
    <x v="2"/>
  </r>
  <r>
    <n v="10765935"/>
    <n v="30225"/>
    <x v="4"/>
  </r>
  <r>
    <n v="10765945"/>
    <n v="18854"/>
    <x v="1"/>
  </r>
  <r>
    <n v="10765955"/>
    <n v="27987"/>
    <x v="4"/>
  </r>
  <r>
    <n v="10766025"/>
    <n v="33387"/>
    <x v="4"/>
  </r>
  <r>
    <n v="10766198"/>
    <n v="26108"/>
    <x v="4"/>
  </r>
  <r>
    <n v="10909798"/>
    <n v="20733"/>
    <x v="3"/>
  </r>
  <r>
    <n v="10910050"/>
    <n v="35211"/>
    <x v="4"/>
  </r>
  <r>
    <n v="10910055"/>
    <n v="27987"/>
    <x v="2"/>
  </r>
  <r>
    <n v="10910071"/>
    <n v="30225"/>
    <x v="4"/>
  </r>
  <r>
    <n v="10910072"/>
    <n v="38734"/>
    <x v="2"/>
  </r>
  <r>
    <n v="10910077"/>
    <n v="18854"/>
    <x v="4"/>
  </r>
  <r>
    <n v="10910084"/>
    <n v="35211"/>
    <x v="4"/>
  </r>
  <r>
    <n v="10910085"/>
    <n v="29810"/>
    <x v="2"/>
  </r>
  <r>
    <n v="10910108"/>
    <n v="37089"/>
    <x v="4"/>
  </r>
  <r>
    <n v="10910109"/>
    <n v="39359"/>
    <x v="1"/>
  </r>
  <r>
    <n v="10962848"/>
    <n v="26108"/>
    <x v="4"/>
  </r>
  <r>
    <n v="10980307"/>
    <n v="39359"/>
    <x v="4"/>
  </r>
  <r>
    <n v="10980340"/>
    <n v="38734"/>
    <x v="0"/>
  </r>
  <r>
    <n v="10980341"/>
    <n v="18854"/>
    <x v="2"/>
  </r>
  <r>
    <n v="10980355"/>
    <n v="18854"/>
    <x v="4"/>
  </r>
  <r>
    <n v="10980376"/>
    <n v="18854"/>
    <x v="4"/>
  </r>
  <r>
    <n v="10980407"/>
    <n v="27987"/>
    <x v="2"/>
  </r>
  <r>
    <n v="10980415"/>
    <n v="27987"/>
    <x v="1"/>
  </r>
  <r>
    <n v="10980433"/>
    <n v="27987"/>
    <x v="4"/>
  </r>
  <r>
    <n v="10980561"/>
    <n v="18854"/>
    <x v="4"/>
  </r>
  <r>
    <n v="10980564"/>
    <n v="27450"/>
    <x v="2"/>
  </r>
  <r>
    <n v="10980582"/>
    <n v="30225"/>
    <x v="4"/>
  </r>
  <r>
    <n v="10980721"/>
    <n v="29601"/>
    <x v="4"/>
  </r>
  <r>
    <n v="10980723"/>
    <n v="35211"/>
    <x v="4"/>
  </r>
  <r>
    <n v="10980768"/>
    <n v="36855"/>
    <x v="0"/>
  </r>
  <r>
    <n v="10980791"/>
    <n v="26108"/>
    <x v="2"/>
  </r>
  <r>
    <n v="10980819"/>
    <n v="38734"/>
    <x v="4"/>
  </r>
  <r>
    <n v="10980965"/>
    <n v="37089"/>
    <x v="4"/>
  </r>
  <r>
    <n v="10980976"/>
    <n v="26133"/>
    <x v="1"/>
  </r>
  <r>
    <n v="10981041"/>
    <n v="38943"/>
    <x v="2"/>
  </r>
  <r>
    <n v="10989482"/>
    <n v="36812"/>
    <x v="2"/>
  </r>
  <r>
    <n v="11016099"/>
    <n v="38691"/>
    <x v="2"/>
  </r>
  <r>
    <n v="11088135"/>
    <n v="44344"/>
    <x v="1"/>
  </r>
  <r>
    <n v="11089784"/>
    <n v="38943"/>
    <x v="1"/>
  </r>
  <r>
    <n v="11089797"/>
    <n v="36855"/>
    <x v="3"/>
  </r>
  <r>
    <n v="11089801"/>
    <n v="31480"/>
    <x v="1"/>
  </r>
  <r>
    <n v="11089842"/>
    <n v="37089"/>
    <x v="4"/>
  </r>
  <r>
    <n v="11090001"/>
    <n v="27450"/>
    <x v="1"/>
  </r>
  <r>
    <n v="11090099"/>
    <n v="36855"/>
    <x v="1"/>
  </r>
  <r>
    <n v="11090869"/>
    <n v="27450"/>
    <x v="4"/>
  </r>
  <r>
    <n v="11090870"/>
    <n v="27450"/>
    <x v="4"/>
  </r>
  <r>
    <n v="11090874"/>
    <n v="36855"/>
    <x v="1"/>
  </r>
  <r>
    <n v="11090881"/>
    <n v="42464"/>
    <x v="0"/>
  </r>
  <r>
    <n v="11091353"/>
    <n v="27450"/>
    <x v="4"/>
  </r>
  <r>
    <n v="11098608"/>
    <n v="38734"/>
    <x v="1"/>
  </r>
  <r>
    <n v="11098616"/>
    <n v="37089"/>
    <x v="4"/>
  </r>
  <r>
    <n v="11098647"/>
    <n v="42464"/>
    <x v="0"/>
  </r>
  <r>
    <n v="11098657"/>
    <n v="38734"/>
    <x v="1"/>
  </r>
  <r>
    <n v="11098681"/>
    <n v="44344"/>
    <x v="1"/>
  </r>
  <r>
    <n v="11098962"/>
    <n v="38734"/>
    <x v="4"/>
  </r>
  <r>
    <n v="11099145"/>
    <n v="31689"/>
    <x v="4"/>
  </r>
  <r>
    <n v="11099199"/>
    <n v="27450"/>
    <x v="1"/>
  </r>
  <r>
    <n v="11099860"/>
    <n v="36855"/>
    <x v="2"/>
  </r>
  <r>
    <n v="11100411"/>
    <n v="27987"/>
    <x v="2"/>
  </r>
  <r>
    <n v="11101395"/>
    <n v="31480"/>
    <x v="1"/>
  </r>
  <r>
    <n v="11101596"/>
    <n v="42464"/>
    <x v="4"/>
  </r>
  <r>
    <n v="11102327"/>
    <n v="18854"/>
    <x v="2"/>
  </r>
  <r>
    <n v="11102675"/>
    <n v="39359"/>
    <x v="2"/>
  </r>
  <r>
    <n v="11102690"/>
    <n v="31480"/>
    <x v="4"/>
  </r>
  <r>
    <n v="11102806"/>
    <n v="38943"/>
    <x v="1"/>
  </r>
  <r>
    <n v="11102939"/>
    <n v="31480"/>
    <x v="5"/>
  </r>
  <r>
    <n v="11102966"/>
    <n v="29810"/>
    <x v="2"/>
  </r>
  <r>
    <n v="11103691"/>
    <n v="44344"/>
    <x v="5"/>
  </r>
  <r>
    <n v="11103893"/>
    <n v="27987"/>
    <x v="5"/>
  </r>
  <r>
    <n v="11104235"/>
    <n v="36855"/>
    <x v="2"/>
  </r>
  <r>
    <n v="11104441"/>
    <n v="33387"/>
    <x v="2"/>
  </r>
  <r>
    <n v="11104462"/>
    <n v="27657"/>
    <x v="4"/>
  </r>
  <r>
    <n v="11104502"/>
    <n v="31480"/>
    <x v="2"/>
  </r>
  <r>
    <n v="11104522"/>
    <n v="38691"/>
    <x v="4"/>
  </r>
  <r>
    <n v="11104524"/>
    <n v="37064"/>
    <x v="1"/>
  </r>
  <r>
    <n v="11104603"/>
    <n v="27987"/>
    <x v="2"/>
  </r>
  <r>
    <n v="11104604"/>
    <n v="27450"/>
    <x v="1"/>
  </r>
  <r>
    <n v="11104623"/>
    <n v="18854"/>
    <x v="4"/>
  </r>
  <r>
    <n v="11104647"/>
    <n v="29810"/>
    <x v="2"/>
  </r>
  <r>
    <n v="11104689"/>
    <n v="27450"/>
    <x v="1"/>
  </r>
  <r>
    <n v="11104705"/>
    <n v="18854"/>
    <x v="1"/>
  </r>
  <r>
    <n v="11104843"/>
    <n v="26108"/>
    <x v="4"/>
  </r>
  <r>
    <n v="11104861"/>
    <n v="26108"/>
    <x v="4"/>
  </r>
  <r>
    <n v="11104897"/>
    <n v="36855"/>
    <x v="4"/>
  </r>
  <r>
    <n v="11105026"/>
    <n v="18854"/>
    <x v="2"/>
  </r>
  <r>
    <n v="11105094"/>
    <n v="27450"/>
    <x v="4"/>
  </r>
  <r>
    <n v="11105132"/>
    <n v="37089"/>
    <x v="1"/>
  </r>
  <r>
    <n v="11105320"/>
    <n v="27987"/>
    <x v="4"/>
  </r>
  <r>
    <n v="11105395"/>
    <n v="37064"/>
    <x v="2"/>
  </r>
  <r>
    <n v="11105468"/>
    <n v="36838"/>
    <x v="1"/>
  </r>
  <r>
    <n v="11105502"/>
    <n v="36882"/>
    <x v="4"/>
  </r>
  <r>
    <n v="11105703"/>
    <n v="38734"/>
    <x v="4"/>
  </r>
  <r>
    <n v="11105852"/>
    <n v="36855"/>
    <x v="2"/>
  </r>
  <r>
    <n v="11105903"/>
    <n v="44344"/>
    <x v="4"/>
  </r>
  <r>
    <n v="11106043"/>
    <n v="42464"/>
    <x v="2"/>
  </r>
  <r>
    <n v="11106108"/>
    <n v="39359"/>
    <x v="4"/>
  </r>
  <r>
    <n v="11106113"/>
    <n v="33387"/>
    <x v="4"/>
  </r>
  <r>
    <n v="11106302"/>
    <n v="38734"/>
    <x v="4"/>
  </r>
  <r>
    <n v="11106345"/>
    <n v="44344"/>
    <x v="4"/>
  </r>
  <r>
    <n v="11106408"/>
    <n v="32104"/>
    <x v="4"/>
  </r>
  <r>
    <n v="11107330"/>
    <n v="36855"/>
    <x v="2"/>
  </r>
  <r>
    <n v="11107513"/>
    <n v="42257"/>
    <x v="4"/>
  </r>
  <r>
    <n v="11108018"/>
    <n v="26108"/>
    <x v="2"/>
  </r>
  <r>
    <n v="11108124"/>
    <n v="44092"/>
    <x v="4"/>
  </r>
  <r>
    <n v="11108133"/>
    <n v="37064"/>
    <x v="1"/>
  </r>
  <r>
    <n v="11108143"/>
    <n v="38691"/>
    <x v="2"/>
  </r>
  <r>
    <n v="11108148"/>
    <n v="33059"/>
    <x v="4"/>
  </r>
  <r>
    <n v="11108149"/>
    <n v="38943"/>
    <x v="4"/>
  </r>
  <r>
    <n v="11108150"/>
    <n v="27987"/>
    <x v="0"/>
  </r>
  <r>
    <n v="11108152"/>
    <n v="36855"/>
    <x v="2"/>
  </r>
  <r>
    <n v="11108153"/>
    <n v="38734"/>
    <x v="1"/>
  </r>
  <r>
    <n v="11108155"/>
    <n v="44344"/>
    <x v="1"/>
  </r>
  <r>
    <n v="11108157"/>
    <n v="38734"/>
    <x v="4"/>
  </r>
  <r>
    <n v="11108158"/>
    <n v="27657"/>
    <x v="4"/>
  </r>
  <r>
    <n v="11108361"/>
    <n v="38691"/>
    <x v="0"/>
  </r>
  <r>
    <n v="11108382"/>
    <n v="37480"/>
    <x v="4"/>
  </r>
  <r>
    <n v="11108386"/>
    <n v="26108"/>
    <x v="2"/>
  </r>
  <r>
    <n v="11108592"/>
    <n v="26108"/>
    <x v="4"/>
  </r>
  <r>
    <n v="11108723"/>
    <n v="38943"/>
    <x v="4"/>
  </r>
  <r>
    <n v="11108828"/>
    <n v="31689"/>
    <x v="4"/>
  </r>
  <r>
    <n v="11108900"/>
    <n v="20733"/>
    <x v="4"/>
  </r>
  <r>
    <n v="11109070"/>
    <n v="31508"/>
    <x v="2"/>
  </r>
  <r>
    <n v="11109089"/>
    <n v="30225"/>
    <x v="4"/>
  </r>
  <r>
    <n v="11109129"/>
    <n v="27987"/>
    <x v="2"/>
  </r>
  <r>
    <n v="11109173"/>
    <n v="38943"/>
    <x v="1"/>
  </r>
  <r>
    <n v="11109179"/>
    <n v="29601"/>
    <x v="4"/>
  </r>
  <r>
    <n v="11109249"/>
    <n v="38734"/>
    <x v="4"/>
  </r>
  <r>
    <n v="11116131"/>
    <n v="38943"/>
    <x v="4"/>
  </r>
  <r>
    <n v="11116179"/>
    <n v="26108"/>
    <x v="4"/>
  </r>
  <r>
    <n v="11116361"/>
    <n v="27987"/>
    <x v="2"/>
  </r>
  <r>
    <n v="11116844"/>
    <n v="18854"/>
    <x v="2"/>
  </r>
  <r>
    <n v="11131960"/>
    <n v="27450"/>
    <x v="4"/>
  </r>
  <r>
    <n v="11132312"/>
    <n v="27450"/>
    <x v="1"/>
  </r>
  <r>
    <n v="11132313"/>
    <n v="38943"/>
    <x v="4"/>
  </r>
  <r>
    <n v="11132344"/>
    <n v="44136"/>
    <x v="4"/>
  </r>
  <r>
    <n v="11132737"/>
    <n v="36855"/>
    <x v="1"/>
  </r>
  <r>
    <n v="11132919"/>
    <n v="31480"/>
    <x v="4"/>
  </r>
  <r>
    <n v="11133090"/>
    <n v="32104"/>
    <x v="4"/>
  </r>
  <r>
    <n v="11133184"/>
    <n v="27450"/>
    <x v="1"/>
  </r>
  <r>
    <n v="11140046"/>
    <n v="26108"/>
    <x v="4"/>
  </r>
  <r>
    <n v="11140197"/>
    <n v="36855"/>
    <x v="1"/>
  </r>
  <r>
    <n v="11140301"/>
    <n v="36812"/>
    <x v="4"/>
  </r>
  <r>
    <n v="11140666"/>
    <n v="44344"/>
    <x v="1"/>
  </r>
  <r>
    <n v="11140926"/>
    <n v="36855"/>
    <x v="6"/>
  </r>
  <r>
    <n v="11155251"/>
    <n v="26108"/>
    <x v="4"/>
  </r>
  <r>
    <n v="11155852"/>
    <n v="30225"/>
    <x v="4"/>
  </r>
  <r>
    <n v="11155860"/>
    <n v="18854"/>
    <x v="4"/>
  </r>
  <r>
    <n v="11156206"/>
    <n v="27987"/>
    <x v="4"/>
  </r>
  <r>
    <n v="11156380"/>
    <n v="29329"/>
    <x v="0"/>
  </r>
  <r>
    <n v="11156429"/>
    <n v="31689"/>
    <x v="7"/>
  </r>
  <r>
    <n v="11156431"/>
    <n v="38734"/>
    <x v="8"/>
  </r>
  <r>
    <n v="11156446"/>
    <n v="44344"/>
    <x v="4"/>
  </r>
  <r>
    <n v="11156448"/>
    <n v="38943"/>
    <x v="5"/>
  </r>
  <r>
    <n v="11163394"/>
    <n v="18854"/>
    <x v="2"/>
  </r>
  <r>
    <n v="11163538"/>
    <n v="37480"/>
    <x v="2"/>
  </r>
  <r>
    <n v="11163669"/>
    <n v="37480"/>
    <x v="4"/>
  </r>
  <r>
    <n v="11163828"/>
    <n v="20733"/>
    <x v="4"/>
  </r>
  <r>
    <n v="11164248"/>
    <n v="29601"/>
    <x v="2"/>
  </r>
  <r>
    <n v="11171571"/>
    <n v="38734"/>
    <x v="1"/>
  </r>
  <r>
    <n v="11179617"/>
    <n v="36855"/>
    <x v="0"/>
  </r>
  <r>
    <n v="11179759"/>
    <n v="26108"/>
    <x v="2"/>
  </r>
  <r>
    <n v="11180598"/>
    <n v="42464"/>
    <x v="2"/>
  </r>
  <r>
    <n v="11180665"/>
    <n v="44344"/>
    <x v="4"/>
  </r>
  <r>
    <n v="11180791"/>
    <n v="39359"/>
    <x v="4"/>
  </r>
  <r>
    <n v="11180796"/>
    <n v="20733"/>
    <x v="4"/>
  </r>
  <r>
    <n v="11180808"/>
    <n v="18854"/>
    <x v="4"/>
  </r>
  <r>
    <n v="11180828"/>
    <n v="26108"/>
    <x v="5"/>
  </r>
  <r>
    <n v="11180869"/>
    <n v="26108"/>
    <x v="4"/>
  </r>
  <r>
    <n v="11181164"/>
    <n v="18854"/>
    <x v="2"/>
  </r>
  <r>
    <n v="11181566"/>
    <n v="29601"/>
    <x v="1"/>
  </r>
  <r>
    <n v="11182078"/>
    <n v="27987"/>
    <x v="4"/>
  </r>
  <r>
    <n v="11182265"/>
    <n v="38734"/>
    <x v="1"/>
  </r>
  <r>
    <n v="11182341"/>
    <n v="31689"/>
    <x v="4"/>
  </r>
  <r>
    <n v="11182379"/>
    <n v="38734"/>
    <x v="4"/>
  </r>
  <r>
    <n v="11182400"/>
    <n v="38734"/>
    <x v="0"/>
  </r>
  <r>
    <n v="11182468"/>
    <n v="36855"/>
    <x v="4"/>
  </r>
  <r>
    <n v="11182619"/>
    <n v="27450"/>
    <x v="4"/>
  </r>
  <r>
    <n v="11182624"/>
    <n v="33059"/>
    <x v="1"/>
  </r>
  <r>
    <n v="11182773"/>
    <n v="26133"/>
    <x v="1"/>
  </r>
  <r>
    <n v="11183083"/>
    <n v="38734"/>
    <x v="6"/>
  </r>
  <r>
    <n v="11183170"/>
    <n v="38734"/>
    <x v="1"/>
  </r>
  <r>
    <n v="11183206"/>
    <n v="36855"/>
    <x v="1"/>
  </r>
  <r>
    <n v="11183291"/>
    <n v="37480"/>
    <x v="4"/>
  </r>
  <r>
    <n v="11183783"/>
    <n v="27450"/>
    <x v="4"/>
  </r>
  <r>
    <n v="11183873"/>
    <n v="31480"/>
    <x v="1"/>
  </r>
  <r>
    <n v="11184491"/>
    <n v="31480"/>
    <x v="1"/>
  </r>
  <r>
    <n v="11184588"/>
    <n v="38943"/>
    <x v="1"/>
  </r>
  <r>
    <n v="11185605"/>
    <n v="38734"/>
    <x v="4"/>
  </r>
  <r>
    <n v="11185655"/>
    <n v="29601"/>
    <x v="2"/>
  </r>
  <r>
    <n v="11185726"/>
    <n v="37064"/>
    <x v="1"/>
  </r>
  <r>
    <n v="11186527"/>
    <n v="31508"/>
    <x v="4"/>
  </r>
  <r>
    <n v="11186727"/>
    <n v="38734"/>
    <x v="1"/>
  </r>
  <r>
    <n v="11186951"/>
    <n v="38734"/>
    <x v="2"/>
  </r>
  <r>
    <n v="11186974"/>
    <n v="38734"/>
    <x v="1"/>
  </r>
  <r>
    <n v="11187032"/>
    <n v="31480"/>
    <x v="1"/>
  </r>
  <r>
    <n v="11187034"/>
    <n v="20733"/>
    <x v="1"/>
  </r>
  <r>
    <n v="11187037"/>
    <n v="38734"/>
    <x v="1"/>
  </r>
  <r>
    <n v="11187131"/>
    <n v="37089"/>
    <x v="1"/>
  </r>
  <r>
    <n v="11187137"/>
    <n v="33059"/>
    <x v="1"/>
  </r>
  <r>
    <n v="11187215"/>
    <n v="27657"/>
    <x v="1"/>
  </r>
  <r>
    <n v="11187345"/>
    <n v="31480"/>
    <x v="4"/>
  </r>
  <r>
    <n v="11187462"/>
    <n v="38734"/>
    <x v="4"/>
  </r>
  <r>
    <n v="11187519"/>
    <n v="44136"/>
    <x v="5"/>
  </r>
  <r>
    <n v="11187522"/>
    <n v="19203"/>
    <x v="5"/>
  </r>
  <r>
    <n v="11187527"/>
    <n v="44344"/>
    <x v="1"/>
  </r>
  <r>
    <n v="11187562"/>
    <n v="37089"/>
    <x v="1"/>
  </r>
  <r>
    <n v="11187564"/>
    <n v="38734"/>
    <x v="3"/>
  </r>
  <r>
    <n v="11187565"/>
    <n v="44344"/>
    <x v="4"/>
  </r>
  <r>
    <n v="11187734"/>
    <n v="27450"/>
    <x v="1"/>
  </r>
  <r>
    <n v="11187801"/>
    <n v="36855"/>
    <x v="4"/>
  </r>
  <r>
    <n v="11188013"/>
    <n v="37480"/>
    <x v="2"/>
  </r>
  <r>
    <n v="11188579"/>
    <n v="31689"/>
    <x v="1"/>
  </r>
  <r>
    <n v="11188600"/>
    <n v="31858"/>
    <x v="1"/>
  </r>
  <r>
    <n v="11188690"/>
    <n v="44344"/>
    <x v="1"/>
  </r>
  <r>
    <n v="11188724"/>
    <n v="27987"/>
    <x v="2"/>
  </r>
  <r>
    <n v="11189017"/>
    <n v="36855"/>
    <x v="4"/>
  </r>
  <r>
    <n v="11189071"/>
    <n v="27987"/>
    <x v="2"/>
  </r>
  <r>
    <n v="11189226"/>
    <n v="35211"/>
    <x v="1"/>
  </r>
  <r>
    <n v="11189491"/>
    <n v="44344"/>
    <x v="4"/>
  </r>
  <r>
    <n v="11189693"/>
    <n v="29810"/>
    <x v="4"/>
  </r>
  <r>
    <n v="11190055"/>
    <n v="37089"/>
    <x v="4"/>
  </r>
  <r>
    <n v="11190086"/>
    <n v="44344"/>
    <x v="4"/>
  </r>
  <r>
    <n v="11190163"/>
    <n v="29558"/>
    <x v="4"/>
  </r>
  <r>
    <n v="11190176"/>
    <n v="27987"/>
    <x v="2"/>
  </r>
  <r>
    <n v="11190705"/>
    <n v="26108"/>
    <x v="1"/>
  </r>
  <r>
    <n v="11191070"/>
    <n v="44344"/>
    <x v="1"/>
  </r>
  <r>
    <n v="11191673"/>
    <n v="38734"/>
    <x v="4"/>
  </r>
  <r>
    <n v="11191678"/>
    <n v="36882"/>
    <x v="4"/>
  </r>
  <r>
    <n v="11191680"/>
    <n v="39359"/>
    <x v="4"/>
  </r>
  <r>
    <n v="11191683"/>
    <n v="38734"/>
    <x v="2"/>
  </r>
  <r>
    <n v="11191889"/>
    <n v="27450"/>
    <x v="4"/>
  </r>
  <r>
    <n v="11192117"/>
    <n v="44344"/>
    <x v="1"/>
  </r>
  <r>
    <n v="11192150"/>
    <n v="38734"/>
    <x v="5"/>
  </r>
  <r>
    <n v="11192168"/>
    <n v="36855"/>
    <x v="1"/>
  </r>
  <r>
    <n v="11192172"/>
    <n v="37089"/>
    <x v="2"/>
  </r>
  <r>
    <n v="11192173"/>
    <n v="42464"/>
    <x v="2"/>
  </r>
  <r>
    <n v="11192246"/>
    <n v="31689"/>
    <x v="4"/>
  </r>
  <r>
    <n v="11192269"/>
    <n v="31689"/>
    <x v="1"/>
  </r>
  <r>
    <n v="11192283"/>
    <n v="27450"/>
    <x v="4"/>
  </r>
  <r>
    <n v="11192428"/>
    <n v="29810"/>
    <x v="4"/>
  </r>
  <r>
    <n v="11192446"/>
    <n v="35003"/>
    <x v="4"/>
  </r>
  <r>
    <n v="11192469"/>
    <n v="37089"/>
    <x v="4"/>
  </r>
  <r>
    <n v="11192647"/>
    <n v="38734"/>
    <x v="3"/>
  </r>
  <r>
    <n v="11193056"/>
    <n v="38734"/>
    <x v="1"/>
  </r>
  <r>
    <n v="11193172"/>
    <n v="27987"/>
    <x v="2"/>
  </r>
  <r>
    <n v="11193183"/>
    <n v="27987"/>
    <x v="2"/>
  </r>
  <r>
    <n v="11193301"/>
    <n v="29601"/>
    <x v="1"/>
  </r>
  <r>
    <n v="11193366"/>
    <n v="27450"/>
    <x v="4"/>
  </r>
  <r>
    <n v="11194020"/>
    <n v="38943"/>
    <x v="1"/>
  </r>
  <r>
    <n v="11194708"/>
    <n v="38734"/>
    <x v="2"/>
  </r>
  <r>
    <n v="11194862"/>
    <n v="39359"/>
    <x v="4"/>
  </r>
  <r>
    <n v="11194941"/>
    <n v="38734"/>
    <x v="2"/>
  </r>
  <r>
    <n v="11195011"/>
    <n v="20572"/>
    <x v="1"/>
  </r>
  <r>
    <n v="11195208"/>
    <n v="42464"/>
    <x v="0"/>
  </r>
  <r>
    <n v="11195213"/>
    <n v="27987"/>
    <x v="2"/>
  </r>
  <r>
    <n v="11195225"/>
    <n v="37480"/>
    <x v="4"/>
  </r>
  <r>
    <n v="11195432"/>
    <n v="36855"/>
    <x v="4"/>
  </r>
  <r>
    <n v="11195961"/>
    <n v="27987"/>
    <x v="2"/>
  </r>
  <r>
    <n v="11195997"/>
    <n v="36855"/>
    <x v="2"/>
  </r>
  <r>
    <n v="11196001"/>
    <n v="37064"/>
    <x v="4"/>
  </r>
  <r>
    <n v="11196072"/>
    <n v="27987"/>
    <x v="5"/>
  </r>
  <r>
    <n v="11196077"/>
    <n v="38734"/>
    <x v="5"/>
  </r>
  <r>
    <n v="11196149"/>
    <n v="39359"/>
    <x v="2"/>
  </r>
  <r>
    <n v="11196167"/>
    <n v="18854"/>
    <x v="4"/>
  </r>
  <r>
    <n v="11196220"/>
    <n v="27987"/>
    <x v="2"/>
  </r>
  <r>
    <n v="11196402"/>
    <n v="27987"/>
    <x v="0"/>
  </r>
  <r>
    <n v="11196605"/>
    <n v="26108"/>
    <x v="1"/>
  </r>
  <r>
    <n v="11196852"/>
    <n v="27987"/>
    <x v="2"/>
  </r>
  <r>
    <n v="11196854"/>
    <n v="27987"/>
    <x v="1"/>
  </r>
  <r>
    <n v="11196855"/>
    <n v="38734"/>
    <x v="2"/>
  </r>
  <r>
    <n v="11196857"/>
    <n v="20733"/>
    <x v="2"/>
  </r>
  <r>
    <n v="11196859"/>
    <n v="8247"/>
    <x v="1"/>
  </r>
  <r>
    <n v="11196860"/>
    <n v="38691"/>
    <x v="1"/>
  </r>
  <r>
    <n v="11197043"/>
    <n v="18854"/>
    <x v="4"/>
  </r>
  <r>
    <n v="11197276"/>
    <n v="33387"/>
    <x v="2"/>
  </r>
  <r>
    <n v="11197468"/>
    <n v="44344"/>
    <x v="2"/>
  </r>
  <r>
    <n v="11197485"/>
    <n v="31508"/>
    <x v="2"/>
  </r>
  <r>
    <n v="11197616"/>
    <n v="24254"/>
    <x v="2"/>
  </r>
  <r>
    <n v="11197754"/>
    <n v="27987"/>
    <x v="2"/>
  </r>
  <r>
    <n v="11197830"/>
    <n v="27987"/>
    <x v="1"/>
  </r>
  <r>
    <n v="11198038"/>
    <n v="27987"/>
    <x v="1"/>
  </r>
  <r>
    <n v="11198052"/>
    <n v="35003"/>
    <x v="4"/>
  </r>
  <r>
    <n v="11198107"/>
    <n v="35211"/>
    <x v="4"/>
  </r>
  <r>
    <n v="11198197"/>
    <n v="36855"/>
    <x v="2"/>
  </r>
  <r>
    <n v="11198370"/>
    <n v="27987"/>
    <x v="2"/>
  </r>
  <r>
    <n v="11198433"/>
    <n v="18854"/>
    <x v="1"/>
  </r>
  <r>
    <n v="11198434"/>
    <n v="27987"/>
    <x v="2"/>
  </r>
  <r>
    <n v="11198607"/>
    <n v="36855"/>
    <x v="4"/>
  </r>
  <r>
    <n v="11198638"/>
    <n v="27987"/>
    <x v="1"/>
  </r>
  <r>
    <n v="11199007"/>
    <n v="38943"/>
    <x v="4"/>
  </r>
  <r>
    <n v="11199124"/>
    <n v="26108"/>
    <x v="1"/>
  </r>
  <r>
    <n v="11199126"/>
    <n v="27987"/>
    <x v="2"/>
  </r>
  <r>
    <n v="11199134"/>
    <n v="26108"/>
    <x v="4"/>
  </r>
  <r>
    <n v="11199232"/>
    <n v="36812"/>
    <x v="2"/>
  </r>
  <r>
    <n v="11199295"/>
    <n v="20733"/>
    <x v="4"/>
  </r>
  <r>
    <n v="11199319"/>
    <n v="35211"/>
    <x v="2"/>
  </r>
  <r>
    <n v="11199331"/>
    <n v="27987"/>
    <x v="4"/>
  </r>
  <r>
    <n v="11199336"/>
    <n v="38734"/>
    <x v="2"/>
  </r>
  <r>
    <n v="11199338"/>
    <n v="27987"/>
    <x v="1"/>
  </r>
  <r>
    <n v="11199341"/>
    <n v="27987"/>
    <x v="2"/>
  </r>
  <r>
    <n v="11199345"/>
    <n v="27987"/>
    <x v="2"/>
  </r>
  <r>
    <n v="11199347"/>
    <n v="37089"/>
    <x v="0"/>
  </r>
  <r>
    <n v="11199351"/>
    <n v="19619"/>
    <x v="3"/>
  </r>
  <r>
    <n v="11199352"/>
    <n v="33387"/>
    <x v="0"/>
  </r>
  <r>
    <n v="11199357"/>
    <n v="33387"/>
    <x v="4"/>
  </r>
  <r>
    <n v="11199358"/>
    <n v="44344"/>
    <x v="1"/>
  </r>
  <r>
    <n v="11199521"/>
    <n v="18854"/>
    <x v="1"/>
  </r>
  <r>
    <n v="11199636"/>
    <n v="30225"/>
    <x v="4"/>
  </r>
  <r>
    <n v="11199650"/>
    <n v="33059"/>
    <x v="1"/>
  </r>
  <r>
    <n v="11199653"/>
    <n v="26108"/>
    <x v="4"/>
  </r>
  <r>
    <n v="11199822"/>
    <n v="28074"/>
    <x v="1"/>
  </r>
  <r>
    <n v="11200380"/>
    <n v="38734"/>
    <x v="1"/>
  </r>
  <r>
    <n v="11200580"/>
    <n v="38734"/>
    <x v="2"/>
  </r>
  <r>
    <n v="11200600"/>
    <n v="27987"/>
    <x v="4"/>
  </r>
  <r>
    <n v="11200605"/>
    <n v="27987"/>
    <x v="1"/>
  </r>
  <r>
    <n v="11200848"/>
    <n v="26108"/>
    <x v="4"/>
  </r>
  <r>
    <n v="11200867"/>
    <n v="37064"/>
    <x v="1"/>
  </r>
  <r>
    <n v="11200876"/>
    <n v="38734"/>
    <x v="2"/>
  </r>
  <r>
    <n v="11200898"/>
    <n v="38943"/>
    <x v="1"/>
  </r>
  <r>
    <n v="11201473"/>
    <n v="37064"/>
    <x v="4"/>
  </r>
  <r>
    <n v="11201527"/>
    <n v="26108"/>
    <x v="4"/>
  </r>
  <r>
    <n v="11201544"/>
    <n v="27987"/>
    <x v="2"/>
  </r>
  <r>
    <n v="11202072"/>
    <n v="37089"/>
    <x v="4"/>
  </r>
  <r>
    <n v="11202290"/>
    <n v="31689"/>
    <x v="4"/>
  </r>
  <r>
    <n v="11202369"/>
    <n v="38734"/>
    <x v="2"/>
  </r>
  <r>
    <n v="11202729"/>
    <n v="35211"/>
    <x v="1"/>
  </r>
  <r>
    <n v="11202753"/>
    <n v="44344"/>
    <x v="4"/>
  </r>
  <r>
    <n v="11202754"/>
    <n v="18854"/>
    <x v="4"/>
  </r>
  <r>
    <n v="11202833"/>
    <n v="26249"/>
    <x v="5"/>
  </r>
  <r>
    <n v="11202851"/>
    <n v="33059"/>
    <x v="4"/>
  </r>
  <r>
    <n v="11202903"/>
    <n v="33387"/>
    <x v="4"/>
  </r>
  <r>
    <n v="11203349"/>
    <n v="27987"/>
    <x v="0"/>
  </r>
  <r>
    <n v="11203521"/>
    <n v="38691"/>
    <x v="4"/>
  </r>
  <r>
    <n v="11203593"/>
    <n v="44344"/>
    <x v="1"/>
  </r>
  <r>
    <n v="11203595"/>
    <n v="38943"/>
    <x v="2"/>
  </r>
  <r>
    <n v="11203683"/>
    <n v="38734"/>
    <x v="0"/>
  </r>
  <r>
    <n v="11203852"/>
    <n v="33059"/>
    <x v="4"/>
  </r>
  <r>
    <n v="11203867"/>
    <n v="27987"/>
    <x v="4"/>
  </r>
  <r>
    <n v="11204021"/>
    <n v="39359"/>
    <x v="9"/>
  </r>
  <r>
    <n v="11204038"/>
    <n v="44344"/>
    <x v="4"/>
  </r>
  <r>
    <n v="11204040"/>
    <n v="44344"/>
    <x v="1"/>
  </r>
  <r>
    <n v="11204042"/>
    <n v="44344"/>
    <x v="5"/>
  </r>
  <r>
    <n v="11204047"/>
    <n v="44344"/>
    <x v="0"/>
  </r>
  <r>
    <n v="11204116"/>
    <n v="38734"/>
    <x v="4"/>
  </r>
  <r>
    <n v="11204471"/>
    <n v="38734"/>
    <x v="1"/>
  </r>
  <r>
    <n v="11204512"/>
    <n v="27450"/>
    <x v="1"/>
  </r>
  <r>
    <n v="11204529"/>
    <n v="44344"/>
    <x v="4"/>
  </r>
  <r>
    <n v="11204937"/>
    <n v="27987"/>
    <x v="1"/>
  </r>
  <r>
    <n v="11205084"/>
    <n v="27987"/>
    <x v="1"/>
  </r>
  <r>
    <n v="11205088"/>
    <n v="38943"/>
    <x v="4"/>
  </r>
  <r>
    <n v="11205090"/>
    <n v="24604"/>
    <x v="4"/>
  </r>
  <r>
    <n v="11205091"/>
    <n v="15501"/>
    <x v="1"/>
  </r>
  <r>
    <n v="11205360"/>
    <n v="33387"/>
    <x v="1"/>
  </r>
  <r>
    <n v="11208049"/>
    <n v="31649"/>
    <x v="0"/>
  </r>
  <r>
    <n v="11208508"/>
    <n v="38943"/>
    <x v="4"/>
  </r>
  <r>
    <n v="11208882"/>
    <n v="38734"/>
    <x v="2"/>
  </r>
  <r>
    <n v="11208891"/>
    <n v="27987"/>
    <x v="2"/>
  </r>
  <r>
    <n v="11208918"/>
    <n v="26108"/>
    <x v="2"/>
  </r>
  <r>
    <n v="11209101"/>
    <n v="26108"/>
    <x v="2"/>
  </r>
  <r>
    <n v="11209213"/>
    <n v="26108"/>
    <x v="4"/>
  </r>
  <r>
    <n v="11209250"/>
    <n v="31480"/>
    <x v="4"/>
  </r>
  <r>
    <n v="11209367"/>
    <n v="26108"/>
    <x v="4"/>
  </r>
  <r>
    <n v="11209475"/>
    <n v="24254"/>
    <x v="4"/>
  </r>
  <r>
    <n v="11209482"/>
    <n v="26108"/>
    <x v="2"/>
  </r>
  <r>
    <n v="11209522"/>
    <n v="27987"/>
    <x v="4"/>
  </r>
  <r>
    <n v="11209530"/>
    <n v="20733"/>
    <x v="1"/>
  </r>
  <r>
    <n v="11209538"/>
    <n v="38943"/>
    <x v="4"/>
  </r>
  <r>
    <n v="11209554"/>
    <n v="44344"/>
    <x v="2"/>
  </r>
  <r>
    <n v="11209583"/>
    <n v="35211"/>
    <x v="2"/>
  </r>
  <r>
    <n v="11209645"/>
    <n v="18854"/>
    <x v="2"/>
  </r>
  <r>
    <n v="11209662"/>
    <n v="42212"/>
    <x v="2"/>
  </r>
  <r>
    <n v="11209673"/>
    <n v="29601"/>
    <x v="2"/>
  </r>
  <r>
    <n v="11209738"/>
    <n v="30225"/>
    <x v="1"/>
  </r>
  <r>
    <n v="11209874"/>
    <n v="36812"/>
    <x v="2"/>
  </r>
  <r>
    <n v="11210020"/>
    <n v="36855"/>
    <x v="1"/>
  </r>
  <r>
    <n v="11210068"/>
    <n v="31480"/>
    <x v="0"/>
  </r>
  <r>
    <n v="11210103"/>
    <n v="18854"/>
    <x v="4"/>
  </r>
  <r>
    <n v="11210145"/>
    <n v="27987"/>
    <x v="4"/>
  </r>
  <r>
    <n v="11210262"/>
    <n v="35003"/>
    <x v="4"/>
  </r>
  <r>
    <n v="11210283"/>
    <n v="26108"/>
    <x v="4"/>
  </r>
  <r>
    <n v="11210287"/>
    <n v="37480"/>
    <x v="4"/>
  </r>
  <r>
    <n v="11210300"/>
    <n v="44136"/>
    <x v="2"/>
  </r>
  <r>
    <n v="11210308"/>
    <n v="44136"/>
    <x v="10"/>
  </r>
  <r>
    <n v="11210329"/>
    <n v="44344"/>
    <x v="5"/>
  </r>
  <r>
    <n v="11210366"/>
    <n v="38734"/>
    <x v="4"/>
  </r>
  <r>
    <n v="11210391"/>
    <n v="33059"/>
    <x v="4"/>
  </r>
  <r>
    <n v="11210396"/>
    <n v="32104"/>
    <x v="4"/>
  </r>
  <r>
    <n v="11210430"/>
    <n v="35211"/>
    <x v="4"/>
  </r>
  <r>
    <n v="11210547"/>
    <n v="26108"/>
    <x v="1"/>
  </r>
  <r>
    <n v="11210663"/>
    <n v="38734"/>
    <x v="4"/>
  </r>
  <r>
    <n v="11210665"/>
    <n v="36838"/>
    <x v="1"/>
  </r>
  <r>
    <n v="11210673"/>
    <n v="30225"/>
    <x v="1"/>
  </r>
  <r>
    <n v="11210677"/>
    <n v="38734"/>
    <x v="2"/>
  </r>
  <r>
    <n v="11210678"/>
    <n v="38691"/>
    <x v="2"/>
  </r>
  <r>
    <n v="11210679"/>
    <n v="27987"/>
    <x v="4"/>
  </r>
  <r>
    <n v="11210681"/>
    <n v="38943"/>
    <x v="4"/>
  </r>
  <r>
    <n v="11210682"/>
    <n v="38943"/>
    <x v="5"/>
  </r>
  <r>
    <n v="11210685"/>
    <n v="27987"/>
    <x v="2"/>
  </r>
  <r>
    <n v="11210692"/>
    <n v="18854"/>
    <x v="4"/>
  </r>
  <r>
    <n v="11210743"/>
    <n v="38734"/>
    <x v="0"/>
  </r>
  <r>
    <n v="11210777"/>
    <n v="44344"/>
    <x v="2"/>
  </r>
  <r>
    <n v="11210790"/>
    <n v="34959"/>
    <x v="4"/>
  </r>
  <r>
    <n v="11210791"/>
    <n v="30225"/>
    <x v="4"/>
  </r>
  <r>
    <n v="11210793"/>
    <n v="39359"/>
    <x v="1"/>
  </r>
  <r>
    <n v="11210814"/>
    <n v="36855"/>
    <x v="0"/>
  </r>
  <r>
    <n v="11210849"/>
    <n v="37480"/>
    <x v="2"/>
  </r>
  <r>
    <n v="11210870"/>
    <n v="44344"/>
    <x v="1"/>
  </r>
  <r>
    <n v="11210874"/>
    <n v="26108"/>
    <x v="2"/>
  </r>
  <r>
    <n v="11210876"/>
    <n v="18854"/>
    <x v="4"/>
  </r>
  <r>
    <n v="11210902"/>
    <n v="38734"/>
    <x v="4"/>
  </r>
  <r>
    <n v="11210944"/>
    <n v="44344"/>
    <x v="1"/>
  </r>
  <r>
    <n v="11210946"/>
    <n v="31508"/>
    <x v="4"/>
  </r>
  <r>
    <n v="11211052"/>
    <n v="26108"/>
    <x v="1"/>
  </r>
  <r>
    <n v="11211123"/>
    <n v="32104"/>
    <x v="1"/>
  </r>
  <r>
    <n v="11211125"/>
    <n v="35211"/>
    <x v="2"/>
  </r>
  <r>
    <n v="11211126"/>
    <n v="30225"/>
    <x v="4"/>
  </r>
  <r>
    <n v="11211133"/>
    <n v="42464"/>
    <x v="0"/>
  </r>
  <r>
    <n v="11211148"/>
    <n v="44344"/>
    <x v="1"/>
  </r>
  <r>
    <n v="11211155"/>
    <n v="33059"/>
    <x v="1"/>
  </r>
  <r>
    <n v="11211159"/>
    <n v="37480"/>
    <x v="4"/>
  </r>
  <r>
    <n v="11211175"/>
    <n v="44092"/>
    <x v="4"/>
  </r>
  <r>
    <n v="11211191"/>
    <n v="31689"/>
    <x v="4"/>
  </r>
  <r>
    <n v="11211295"/>
    <n v="37064"/>
    <x v="4"/>
  </r>
  <r>
    <n v="11211296"/>
    <n v="42464"/>
    <x v="4"/>
  </r>
  <r>
    <n v="11211324"/>
    <n v="27987"/>
    <x v="2"/>
  </r>
  <r>
    <n v="11211334"/>
    <n v="39359"/>
    <x v="1"/>
  </r>
  <r>
    <n v="11211347"/>
    <n v="36855"/>
    <x v="4"/>
  </r>
  <r>
    <n v="11211392"/>
    <n v="36838"/>
    <x v="1"/>
  </r>
  <r>
    <n v="11211474"/>
    <n v="26108"/>
    <x v="4"/>
  </r>
  <r>
    <n v="11211485"/>
    <n v="30225"/>
    <x v="4"/>
  </r>
  <r>
    <n v="11211524"/>
    <n v="18854"/>
    <x v="2"/>
  </r>
  <r>
    <n v="11211553"/>
    <n v="36855"/>
    <x v="1"/>
  </r>
  <r>
    <n v="11211578"/>
    <n v="30225"/>
    <x v="4"/>
  </r>
  <r>
    <n v="11211764"/>
    <n v="42464"/>
    <x v="4"/>
  </r>
  <r>
    <n v="11211858"/>
    <n v="18854"/>
    <x v="4"/>
  </r>
  <r>
    <n v="11211983"/>
    <n v="31480"/>
    <x v="4"/>
  </r>
  <r>
    <n v="11211985"/>
    <n v="31480"/>
    <x v="4"/>
  </r>
  <r>
    <n v="11211986"/>
    <n v="31480"/>
    <x v="1"/>
  </r>
  <r>
    <n v="11212014"/>
    <n v="33059"/>
    <x v="4"/>
  </r>
  <r>
    <n v="11212039"/>
    <n v="27987"/>
    <x v="4"/>
  </r>
  <r>
    <n v="11212287"/>
    <n v="18854"/>
    <x v="1"/>
  </r>
  <r>
    <n v="11212405"/>
    <n v="44344"/>
    <x v="2"/>
  </r>
  <r>
    <n v="11212507"/>
    <n v="18854"/>
    <x v="2"/>
  </r>
  <r>
    <n v="11212630"/>
    <n v="18854"/>
    <x v="1"/>
  </r>
  <r>
    <n v="11212658"/>
    <n v="37064"/>
    <x v="4"/>
  </r>
  <r>
    <n v="11212703"/>
    <n v="27987"/>
    <x v="4"/>
  </r>
  <r>
    <n v="11212733"/>
    <n v="20733"/>
    <x v="2"/>
  </r>
  <r>
    <n v="11212748"/>
    <n v="27987"/>
    <x v="1"/>
  </r>
  <r>
    <n v="11212763"/>
    <n v="36855"/>
    <x v="2"/>
  </r>
  <r>
    <n v="11212781"/>
    <n v="33059"/>
    <x v="1"/>
  </r>
  <r>
    <n v="11212788"/>
    <n v="38943"/>
    <x v="0"/>
  </r>
  <r>
    <n v="11212933"/>
    <n v="42464"/>
    <x v="2"/>
  </r>
  <r>
    <n v="11212961"/>
    <n v="38734"/>
    <x v="0"/>
  </r>
  <r>
    <n v="11213058"/>
    <n v="26108"/>
    <x v="4"/>
  </r>
  <r>
    <n v="11213077"/>
    <n v="42464"/>
    <x v="1"/>
  </r>
  <r>
    <n v="11213133"/>
    <n v="31480"/>
    <x v="2"/>
  </r>
  <r>
    <n v="11213221"/>
    <n v="27450"/>
    <x v="1"/>
  </r>
  <r>
    <n v="11213241"/>
    <n v="27987"/>
    <x v="1"/>
  </r>
  <r>
    <n v="11213347"/>
    <n v="36855"/>
    <x v="4"/>
  </r>
  <r>
    <n v="11213490"/>
    <n v="38734"/>
    <x v="1"/>
  </r>
  <r>
    <n v="11213499"/>
    <n v="44344"/>
    <x v="4"/>
  </r>
  <r>
    <n v="11213562"/>
    <n v="42464"/>
    <x v="2"/>
  </r>
  <r>
    <n v="11213854"/>
    <n v="26108"/>
    <x v="2"/>
  </r>
  <r>
    <n v="11213863"/>
    <n v="29601"/>
    <x v="1"/>
  </r>
  <r>
    <n v="11213876"/>
    <n v="20733"/>
    <x v="2"/>
  </r>
  <r>
    <n v="11214110"/>
    <n v="36882"/>
    <x v="4"/>
  </r>
  <r>
    <n v="11214137"/>
    <n v="32104"/>
    <x v="1"/>
  </r>
  <r>
    <n v="11214140"/>
    <n v="32104"/>
    <x v="1"/>
  </r>
  <r>
    <n v="11214218"/>
    <n v="35211"/>
    <x v="2"/>
  </r>
  <r>
    <n v="11214248"/>
    <n v="31508"/>
    <x v="4"/>
  </r>
  <r>
    <n v="11214256"/>
    <n v="31689"/>
    <x v="4"/>
  </r>
  <r>
    <n v="11214527"/>
    <n v="33059"/>
    <x v="1"/>
  </r>
  <r>
    <n v="11214536"/>
    <n v="18854"/>
    <x v="5"/>
  </r>
  <r>
    <n v="11214607"/>
    <n v="39359"/>
    <x v="3"/>
  </r>
  <r>
    <n v="11214703"/>
    <n v="31480"/>
    <x v="5"/>
  </r>
  <r>
    <n v="11214711"/>
    <n v="27987"/>
    <x v="1"/>
  </r>
  <r>
    <n v="11214749"/>
    <n v="31858"/>
    <x v="4"/>
  </r>
  <r>
    <n v="11214753"/>
    <n v="27987"/>
    <x v="4"/>
  </r>
  <r>
    <n v="11214754"/>
    <n v="44092"/>
    <x v="2"/>
  </r>
  <r>
    <n v="11214862"/>
    <n v="27987"/>
    <x v="1"/>
  </r>
  <r>
    <n v="11214870"/>
    <n v="42464"/>
    <x v="2"/>
  </r>
  <r>
    <n v="11214878"/>
    <n v="20733"/>
    <x v="2"/>
  </r>
  <r>
    <n v="11214879"/>
    <n v="38734"/>
    <x v="2"/>
  </r>
  <r>
    <n v="11214924"/>
    <n v="18854"/>
    <x v="2"/>
  </r>
  <r>
    <n v="11215007"/>
    <n v="36838"/>
    <x v="4"/>
  </r>
  <r>
    <n v="11215046"/>
    <n v="31508"/>
    <x v="4"/>
  </r>
  <r>
    <n v="11215060"/>
    <n v="30225"/>
    <x v="2"/>
  </r>
  <r>
    <n v="11215124"/>
    <n v="20733"/>
    <x v="2"/>
  </r>
  <r>
    <n v="11215146"/>
    <n v="44344"/>
    <x v="5"/>
  </r>
  <r>
    <n v="11215172"/>
    <n v="36855"/>
    <x v="2"/>
  </r>
  <r>
    <n v="11215237"/>
    <n v="38943"/>
    <x v="5"/>
  </r>
  <r>
    <n v="11215648"/>
    <n v="35211"/>
    <x v="2"/>
  </r>
  <r>
    <n v="11215784"/>
    <n v="26108"/>
    <x v="4"/>
  </r>
  <r>
    <n v="11216122"/>
    <n v="26108"/>
    <x v="1"/>
  </r>
  <r>
    <n v="11216173"/>
    <n v="42464"/>
    <x v="2"/>
  </r>
  <r>
    <n v="11216445"/>
    <n v="37480"/>
    <x v="4"/>
  </r>
  <r>
    <n v="11216459"/>
    <n v="38734"/>
    <x v="0"/>
  </r>
  <r>
    <n v="11216462"/>
    <n v="42464"/>
    <x v="2"/>
  </r>
  <r>
    <n v="11216471"/>
    <n v="37480"/>
    <x v="4"/>
  </r>
  <r>
    <n v="11216489"/>
    <n v="27987"/>
    <x v="0"/>
  </r>
  <r>
    <n v="11216493"/>
    <n v="26108"/>
    <x v="4"/>
  </r>
  <r>
    <n v="11216531"/>
    <n v="27987"/>
    <x v="4"/>
  </r>
  <r>
    <n v="11216556"/>
    <n v="32104"/>
    <x v="2"/>
  </r>
  <r>
    <n v="11216724"/>
    <n v="26108"/>
    <x v="4"/>
  </r>
  <r>
    <n v="11217091"/>
    <n v="44092"/>
    <x v="4"/>
  </r>
  <r>
    <n v="11217093"/>
    <n v="29558"/>
    <x v="4"/>
  </r>
  <r>
    <n v="11217102"/>
    <n v="39359"/>
    <x v="0"/>
  </r>
  <r>
    <n v="11217103"/>
    <n v="42257"/>
    <x v="4"/>
  </r>
  <r>
    <n v="11217104"/>
    <n v="37089"/>
    <x v="4"/>
  </r>
  <r>
    <n v="11217105"/>
    <n v="36838"/>
    <x v="4"/>
  </r>
  <r>
    <n v="11217172"/>
    <n v="18854"/>
    <x v="2"/>
  </r>
  <r>
    <n v="11217199"/>
    <n v="27987"/>
    <x v="2"/>
  </r>
  <r>
    <n v="11217205"/>
    <n v="27987"/>
    <x v="0"/>
  </r>
  <r>
    <n v="11217257"/>
    <n v="38734"/>
    <x v="4"/>
  </r>
  <r>
    <n v="11217538"/>
    <n v="38734"/>
    <x v="4"/>
  </r>
  <r>
    <n v="11217589"/>
    <n v="31480"/>
    <x v="4"/>
  </r>
  <r>
    <n v="11217607"/>
    <n v="36855"/>
    <x v="4"/>
  </r>
  <r>
    <n v="11217736"/>
    <n v="37480"/>
    <x v="4"/>
  </r>
  <r>
    <n v="11217806"/>
    <n v="38734"/>
    <x v="4"/>
  </r>
  <r>
    <n v="11217814"/>
    <n v="33059"/>
    <x v="1"/>
  </r>
  <r>
    <n v="11217900"/>
    <n v="36855"/>
    <x v="1"/>
  </r>
  <r>
    <n v="11217922"/>
    <n v="26108"/>
    <x v="1"/>
  </r>
  <r>
    <n v="11217964"/>
    <n v="42464"/>
    <x v="4"/>
  </r>
  <r>
    <n v="11217974"/>
    <n v="39359"/>
    <x v="1"/>
  </r>
  <r>
    <n v="11218121"/>
    <n v="33059"/>
    <x v="4"/>
  </r>
  <r>
    <n v="11218156"/>
    <n v="39359"/>
    <x v="2"/>
  </r>
  <r>
    <n v="11218268"/>
    <n v="37089"/>
    <x v="4"/>
  </r>
  <r>
    <n v="11218271"/>
    <n v="38943"/>
    <x v="2"/>
  </r>
  <r>
    <n v="11218360"/>
    <n v="38734"/>
    <x v="4"/>
  </r>
  <r>
    <n v="11218454"/>
    <n v="31437"/>
    <x v="4"/>
  </r>
  <r>
    <n v="11218490"/>
    <n v="38734"/>
    <x v="0"/>
  </r>
  <r>
    <n v="11218535"/>
    <n v="38734"/>
    <x v="2"/>
  </r>
  <r>
    <n v="11218773"/>
    <n v="44344"/>
    <x v="10"/>
  </r>
  <r>
    <n v="11218963"/>
    <n v="34959"/>
    <x v="1"/>
  </r>
  <r>
    <n v="11218964"/>
    <n v="29810"/>
    <x v="4"/>
  </r>
  <r>
    <n v="11219076"/>
    <n v="36838"/>
    <x v="1"/>
  </r>
  <r>
    <n v="11219255"/>
    <n v="26108"/>
    <x v="5"/>
  </r>
  <r>
    <n v="11219350"/>
    <n v="27987"/>
    <x v="0"/>
  </r>
  <r>
    <n v="11219463"/>
    <n v="27450"/>
    <x v="4"/>
  </r>
  <r>
    <n v="11219478"/>
    <n v="31689"/>
    <x v="0"/>
  </r>
  <r>
    <n v="11219491"/>
    <n v="38734"/>
    <x v="4"/>
  </r>
  <r>
    <n v="11219492"/>
    <n v="20733"/>
    <x v="5"/>
  </r>
  <r>
    <n v="11219509"/>
    <n v="38734"/>
    <x v="0"/>
  </r>
  <r>
    <n v="11219510"/>
    <n v="42464"/>
    <x v="1"/>
  </r>
  <r>
    <n v="11219547"/>
    <n v="26108"/>
    <x v="4"/>
  </r>
  <r>
    <n v="11219810"/>
    <n v="42464"/>
    <x v="1"/>
  </r>
  <r>
    <n v="11219831"/>
    <n v="27987"/>
    <x v="2"/>
  </r>
  <r>
    <n v="11220074"/>
    <n v="38734"/>
    <x v="0"/>
  </r>
  <r>
    <n v="11220124"/>
    <n v="29810"/>
    <x v="4"/>
  </r>
  <r>
    <n v="11220155"/>
    <n v="36855"/>
    <x v="1"/>
  </r>
  <r>
    <n v="11220185"/>
    <n v="33059"/>
    <x v="4"/>
  </r>
  <r>
    <n v="11220190"/>
    <n v="31480"/>
    <x v="1"/>
  </r>
  <r>
    <n v="11220195"/>
    <n v="33059"/>
    <x v="0"/>
  </r>
  <r>
    <n v="11220365"/>
    <n v="44344"/>
    <x v="4"/>
  </r>
  <r>
    <n v="11220423"/>
    <n v="38943"/>
    <x v="4"/>
  </r>
  <r>
    <n v="11220458"/>
    <n v="42464"/>
    <x v="1"/>
  </r>
  <r>
    <n v="11220499"/>
    <n v="31480"/>
    <x v="1"/>
  </r>
  <r>
    <n v="11220759"/>
    <n v="27450"/>
    <x v="1"/>
  </r>
  <r>
    <n v="11220805"/>
    <n v="36882"/>
    <x v="1"/>
  </r>
  <r>
    <n v="11220880"/>
    <n v="27987"/>
    <x v="4"/>
  </r>
  <r>
    <n v="11220882"/>
    <n v="27987"/>
    <x v="2"/>
  </r>
  <r>
    <n v="11220883"/>
    <n v="38943"/>
    <x v="10"/>
  </r>
  <r>
    <n v="11220887"/>
    <n v="27987"/>
    <x v="2"/>
  </r>
  <r>
    <n v="11220891"/>
    <n v="20733"/>
    <x v="2"/>
  </r>
  <r>
    <n v="11220892"/>
    <n v="27987"/>
    <x v="5"/>
  </r>
  <r>
    <n v="11220918"/>
    <n v="38734"/>
    <x v="5"/>
  </r>
  <r>
    <n v="11221056"/>
    <n v="38734"/>
    <x v="4"/>
  </r>
  <r>
    <n v="11221131"/>
    <n v="29601"/>
    <x v="4"/>
  </r>
  <r>
    <n v="11221155"/>
    <n v="38734"/>
    <x v="0"/>
  </r>
  <r>
    <n v="11221264"/>
    <n v="42464"/>
    <x v="4"/>
  </r>
  <r>
    <n v="11221339"/>
    <n v="36855"/>
    <x v="1"/>
  </r>
  <r>
    <n v="11221447"/>
    <n v="44344"/>
    <x v="4"/>
  </r>
  <r>
    <n v="11221449"/>
    <n v="42464"/>
    <x v="1"/>
  </r>
  <r>
    <n v="11221450"/>
    <n v="38734"/>
    <x v="0"/>
  </r>
  <r>
    <n v="11221524"/>
    <n v="33059"/>
    <x v="4"/>
  </r>
  <r>
    <n v="11221525"/>
    <n v="38734"/>
    <x v="4"/>
  </r>
  <r>
    <n v="11221767"/>
    <n v="27450"/>
    <x v="1"/>
  </r>
  <r>
    <n v="11221790"/>
    <n v="38734"/>
    <x v="4"/>
  </r>
  <r>
    <n v="11221891"/>
    <n v="27450"/>
    <x v="4"/>
  </r>
  <r>
    <n v="11221908"/>
    <n v="44136"/>
    <x v="4"/>
  </r>
  <r>
    <n v="11222367"/>
    <n v="38734"/>
    <x v="4"/>
  </r>
  <r>
    <n v="11222439"/>
    <n v="33059"/>
    <x v="4"/>
  </r>
  <r>
    <n v="11222492"/>
    <n v="33059"/>
    <x v="1"/>
  </r>
  <r>
    <n v="11222773"/>
    <n v="38734"/>
    <x v="4"/>
  </r>
  <r>
    <n v="11222850"/>
    <n v="38943"/>
    <x v="3"/>
  </r>
  <r>
    <n v="11222860"/>
    <n v="35211"/>
    <x v="1"/>
  </r>
  <r>
    <n v="11222937"/>
    <n v="29810"/>
    <x v="4"/>
  </r>
  <r>
    <n v="11223003"/>
    <n v="38943"/>
    <x v="4"/>
  </r>
  <r>
    <n v="11223056"/>
    <n v="33059"/>
    <x v="4"/>
  </r>
  <r>
    <n v="11223079"/>
    <n v="29601"/>
    <x v="4"/>
  </r>
  <r>
    <n v="11223236"/>
    <n v="36855"/>
    <x v="5"/>
  </r>
  <r>
    <n v="11223436"/>
    <n v="36855"/>
    <x v="1"/>
  </r>
  <r>
    <n v="11223514"/>
    <n v="32104"/>
    <x v="4"/>
  </r>
  <r>
    <n v="11223696"/>
    <n v="37089"/>
    <x v="10"/>
  </r>
  <r>
    <n v="11223834"/>
    <n v="42464"/>
    <x v="2"/>
  </r>
  <r>
    <n v="11223835"/>
    <n v="27987"/>
    <x v="1"/>
  </r>
  <r>
    <n v="11223839"/>
    <n v="33059"/>
    <x v="4"/>
  </r>
  <r>
    <n v="11223840"/>
    <n v="37064"/>
    <x v="5"/>
  </r>
  <r>
    <n v="11224262"/>
    <n v="27987"/>
    <x v="2"/>
  </r>
  <r>
    <n v="11224266"/>
    <n v="27987"/>
    <x v="2"/>
  </r>
  <r>
    <n v="11224271"/>
    <n v="38734"/>
    <x v="4"/>
  </r>
  <r>
    <n v="11224275"/>
    <n v="38943"/>
    <x v="2"/>
  </r>
  <r>
    <n v="11224290"/>
    <n v="38943"/>
    <x v="2"/>
  </r>
  <r>
    <n v="11224319"/>
    <n v="37089"/>
    <x v="5"/>
  </r>
  <r>
    <n v="11224454"/>
    <n v="37089"/>
    <x v="1"/>
  </r>
  <r>
    <n v="11224458"/>
    <n v="38734"/>
    <x v="5"/>
  </r>
  <r>
    <n v="11224684"/>
    <n v="31689"/>
    <x v="2"/>
  </r>
  <r>
    <n v="11224816"/>
    <n v="26133"/>
    <x v="0"/>
  </r>
  <r>
    <n v="11224952"/>
    <n v="38734"/>
    <x v="2"/>
  </r>
  <r>
    <n v="11225096"/>
    <n v="44092"/>
    <x v="1"/>
  </r>
  <r>
    <n v="11225102"/>
    <n v="39359"/>
    <x v="0"/>
  </r>
  <r>
    <n v="11225129"/>
    <n v="29329"/>
    <x v="6"/>
  </r>
  <r>
    <n v="11225340"/>
    <n v="26108"/>
    <x v="0"/>
  </r>
  <r>
    <n v="11225431"/>
    <n v="44344"/>
    <x v="4"/>
  </r>
  <r>
    <n v="11225433"/>
    <n v="44344"/>
    <x v="5"/>
  </r>
  <r>
    <n v="11225434"/>
    <n v="29810"/>
    <x v="2"/>
  </r>
  <r>
    <n v="11225548"/>
    <n v="20733"/>
    <x v="1"/>
  </r>
  <r>
    <n v="11225656"/>
    <n v="27987"/>
    <x v="0"/>
  </r>
  <r>
    <n v="11225744"/>
    <n v="20733"/>
    <x v="0"/>
  </r>
  <r>
    <n v="11225765"/>
    <n v="42464"/>
    <x v="5"/>
  </r>
  <r>
    <n v="11225766"/>
    <n v="27987"/>
    <x v="1"/>
  </r>
  <r>
    <n v="11225797"/>
    <n v="31480"/>
    <x v="3"/>
  </r>
  <r>
    <n v="11225960"/>
    <n v="38734"/>
    <x v="2"/>
  </r>
  <r>
    <n v="11226177"/>
    <n v="27450"/>
    <x v="2"/>
  </r>
  <r>
    <n v="11226320"/>
    <n v="39359"/>
    <x v="1"/>
  </r>
  <r>
    <n v="11226377"/>
    <n v="31480"/>
    <x v="2"/>
  </r>
  <r>
    <n v="11226388"/>
    <n v="42464"/>
    <x v="2"/>
  </r>
  <r>
    <n v="11227217"/>
    <n v="18995"/>
    <x v="5"/>
  </r>
  <r>
    <n v="11227223"/>
    <n v="38734"/>
    <x v="5"/>
  </r>
  <r>
    <n v="11227682"/>
    <n v="42464"/>
    <x v="2"/>
  </r>
  <r>
    <n v="11227840"/>
    <n v="38943"/>
    <x v="1"/>
  </r>
  <r>
    <n v="11228498"/>
    <n v="20733"/>
    <x v="4"/>
  </r>
  <r>
    <n v="11228949"/>
    <n v="44344"/>
    <x v="5"/>
  </r>
  <r>
    <n v="11229027"/>
    <n v="38734"/>
    <x v="0"/>
  </r>
  <r>
    <n v="11229065"/>
    <n v="27987"/>
    <x v="0"/>
  </r>
  <r>
    <n v="11229299"/>
    <n v="27987"/>
    <x v="0"/>
  </r>
  <r>
    <n v="11229716"/>
    <n v="44344"/>
    <x v="10"/>
  </r>
  <r>
    <n v="11229743"/>
    <n v="27987"/>
    <x v="4"/>
  </r>
  <r>
    <n v="11229744"/>
    <n v="27987"/>
    <x v="1"/>
  </r>
  <r>
    <n v="11230092"/>
    <n v="27987"/>
    <x v="1"/>
  </r>
  <r>
    <n v="11231114"/>
    <n v="31480"/>
    <x v="4"/>
  </r>
  <r>
    <n v="11231184"/>
    <n v="38734"/>
    <x v="5"/>
  </r>
  <r>
    <n v="11232169"/>
    <n v="44344"/>
    <x v="1"/>
  </r>
  <r>
    <n v="11232170"/>
    <n v="38734"/>
    <x v="0"/>
  </r>
  <r>
    <n v="11232308"/>
    <n v="38734"/>
    <x v="0"/>
  </r>
  <r>
    <n v="11232309"/>
    <n v="38734"/>
    <x v="4"/>
  </r>
  <r>
    <n v="11232316"/>
    <n v="38943"/>
    <x v="3"/>
  </r>
  <r>
    <n v="11232317"/>
    <n v="33059"/>
    <x v="4"/>
  </r>
  <r>
    <n v="11232322"/>
    <n v="37064"/>
    <x v="0"/>
  </r>
  <r>
    <n v="11232323"/>
    <n v="44344"/>
    <x v="4"/>
  </r>
  <r>
    <n v="11232450"/>
    <n v="27987"/>
    <x v="1"/>
  </r>
  <r>
    <n v="11232452"/>
    <n v="44344"/>
    <x v="2"/>
  </r>
  <r>
    <n v="11232453"/>
    <n v="44344"/>
    <x v="0"/>
  </r>
  <r>
    <n v="11232455"/>
    <n v="27657"/>
    <x v="1"/>
  </r>
  <r>
    <n v="11232456"/>
    <n v="26108"/>
    <x v="1"/>
  </r>
  <r>
    <n v="11233576"/>
    <n v="44136"/>
    <x v="4"/>
  </r>
  <r>
    <n v="11233635"/>
    <n v="38734"/>
    <x v="2"/>
  </r>
  <r>
    <n v="11233761"/>
    <n v="27987"/>
    <x v="4"/>
  </r>
  <r>
    <n v="11233813"/>
    <n v="20733"/>
    <x v="2"/>
  </r>
  <r>
    <n v="11233850"/>
    <n v="37089"/>
    <x v="5"/>
  </r>
  <r>
    <n v="11234121"/>
    <n v="37089"/>
    <x v="4"/>
  </r>
  <r>
    <n v="11234135"/>
    <n v="33387"/>
    <x v="2"/>
  </r>
  <r>
    <n v="11234137"/>
    <n v="38943"/>
    <x v="4"/>
  </r>
  <r>
    <n v="11234864"/>
    <n v="27987"/>
    <x v="0"/>
  </r>
  <r>
    <n v="11234865"/>
    <n v="20733"/>
    <x v="1"/>
  </r>
  <r>
    <n v="11235454"/>
    <n v="20733"/>
    <x v="4"/>
  </r>
  <r>
    <n v="11235755"/>
    <n v="44344"/>
    <x v="4"/>
  </r>
  <r>
    <n v="11235946"/>
    <n v="38734"/>
    <x v="2"/>
  </r>
  <r>
    <n v="11235948"/>
    <n v="33387"/>
    <x v="10"/>
  </r>
  <r>
    <n v="11235950"/>
    <n v="38691"/>
    <x v="2"/>
  </r>
  <r>
    <n v="11235954"/>
    <n v="38734"/>
    <x v="2"/>
  </r>
  <r>
    <n v="11235955"/>
    <n v="20733"/>
    <x v="4"/>
  </r>
  <r>
    <n v="11235956"/>
    <n v="8247"/>
    <x v="4"/>
  </r>
  <r>
    <n v="11236758"/>
    <n v="44344"/>
    <x v="4"/>
  </r>
  <r>
    <n v="11237211"/>
    <n v="20733"/>
    <x v="4"/>
  </r>
  <r>
    <n v="11237391"/>
    <n v="44136"/>
    <x v="2"/>
  </r>
  <r>
    <n v="11237985"/>
    <n v="33059"/>
    <x v="4"/>
  </r>
  <r>
    <n v="11237998"/>
    <n v="37064"/>
    <x v="0"/>
  </r>
  <r>
    <n v="11238085"/>
    <n v="38943"/>
    <x v="4"/>
  </r>
  <r>
    <n v="11238087"/>
    <n v="38734"/>
    <x v="2"/>
  </r>
  <r>
    <n v="11238089"/>
    <n v="44344"/>
    <x v="9"/>
  </r>
  <r>
    <n v="11238090"/>
    <n v="20733"/>
    <x v="0"/>
  </r>
  <r>
    <n v="11238095"/>
    <n v="27987"/>
    <x v="2"/>
  </r>
  <r>
    <n v="11238097"/>
    <n v="27987"/>
    <x v="4"/>
  </r>
  <r>
    <n v="11238106"/>
    <n v="26133"/>
    <x v="2"/>
  </r>
  <r>
    <n v="11238147"/>
    <n v="36855"/>
    <x v="2"/>
  </r>
  <r>
    <n v="11238222"/>
    <n v="38943"/>
    <x v="2"/>
  </r>
  <r>
    <n v="11238297"/>
    <n v="38734"/>
    <x v="0"/>
  </r>
  <r>
    <n v="11238568"/>
    <n v="44344"/>
    <x v="1"/>
  </r>
  <r>
    <n v="11238570"/>
    <n v="44344"/>
    <x v="4"/>
  </r>
  <r>
    <n v="11238579"/>
    <n v="27987"/>
    <x v="9"/>
  </r>
  <r>
    <n v="11238582"/>
    <n v="33387"/>
    <x v="4"/>
  </r>
  <r>
    <n v="11238585"/>
    <n v="27987"/>
    <x v="9"/>
  </r>
  <r>
    <n v="11238600"/>
    <n v="37480"/>
    <x v="0"/>
  </r>
  <r>
    <n v="11238637"/>
    <n v="27987"/>
    <x v="1"/>
  </r>
  <r>
    <n v="11238639"/>
    <n v="44344"/>
    <x v="0"/>
  </r>
  <r>
    <n v="11238641"/>
    <n v="37089"/>
    <x v="1"/>
  </r>
  <r>
    <n v="11238642"/>
    <n v="36855"/>
    <x v="2"/>
  </r>
  <r>
    <n v="11238645"/>
    <n v="38734"/>
    <x v="0"/>
  </r>
  <r>
    <n v="11238647"/>
    <n v="38734"/>
    <x v="0"/>
  </r>
  <r>
    <n v="11238649"/>
    <n v="38691"/>
    <x v="5"/>
  </r>
  <r>
    <n v="11238650"/>
    <n v="38943"/>
    <x v="2"/>
  </r>
  <r>
    <n v="11238651"/>
    <n v="32104"/>
    <x v="4"/>
  </r>
  <r>
    <n v="11238652"/>
    <n v="38943"/>
    <x v="4"/>
  </r>
  <r>
    <n v="11238661"/>
    <n v="39359"/>
    <x v="4"/>
  </r>
  <r>
    <n v="11239340"/>
    <n v="27987"/>
    <x v="0"/>
  </r>
  <r>
    <n v="11239620"/>
    <n v="44344"/>
    <x v="10"/>
  </r>
  <r>
    <n v="11239647"/>
    <n v="27987"/>
    <x v="2"/>
  </r>
  <r>
    <n v="11239648"/>
    <n v="27987"/>
    <x v="2"/>
  </r>
  <r>
    <n v="11239650"/>
    <n v="27987"/>
    <x v="2"/>
  </r>
  <r>
    <n v="11239652"/>
    <n v="27987"/>
    <x v="2"/>
  </r>
  <r>
    <n v="11239655"/>
    <n v="38943"/>
    <x v="2"/>
  </r>
  <r>
    <n v="11239659"/>
    <n v="38943"/>
    <x v="2"/>
  </r>
  <r>
    <n v="11239668"/>
    <n v="38943"/>
    <x v="2"/>
  </r>
  <r>
    <n v="11239678"/>
    <n v="38943"/>
    <x v="2"/>
  </r>
  <r>
    <n v="11239962"/>
    <n v="27450"/>
    <x v="1"/>
  </r>
  <r>
    <n v="11240005"/>
    <n v="20733"/>
    <x v="4"/>
  </r>
  <r>
    <n v="11240099"/>
    <n v="18854"/>
    <x v="4"/>
  </r>
  <r>
    <n v="11241397"/>
    <n v="24352"/>
    <x v="1"/>
  </r>
  <r>
    <n v="11241440"/>
    <n v="44344"/>
    <x v="5"/>
  </r>
  <r>
    <n v="11241649"/>
    <n v="27987"/>
    <x v="0"/>
  </r>
  <r>
    <n v="11241650"/>
    <n v="33059"/>
    <x v="4"/>
  </r>
  <r>
    <n v="11241732"/>
    <n v="20733"/>
    <x v="2"/>
  </r>
  <r>
    <n v="11241733"/>
    <n v="15501"/>
    <x v="1"/>
  </r>
  <r>
    <n v="11241735"/>
    <n v="27987"/>
    <x v="2"/>
  </r>
  <r>
    <n v="11241740"/>
    <n v="38943"/>
    <x v="4"/>
  </r>
  <r>
    <n v="11241913"/>
    <n v="20733"/>
    <x v="3"/>
  </r>
  <r>
    <n v="11241914"/>
    <n v="38943"/>
    <x v="2"/>
  </r>
  <r>
    <n v="11241930"/>
    <n v="18854"/>
    <x v="1"/>
  </r>
  <r>
    <n v="11241931"/>
    <n v="39359"/>
    <x v="1"/>
  </r>
  <r>
    <n v="11241934"/>
    <n v="37480"/>
    <x v="0"/>
  </r>
  <r>
    <n v="11241935"/>
    <n v="27987"/>
    <x v="2"/>
  </r>
  <r>
    <n v="11241936"/>
    <n v="27987"/>
    <x v="2"/>
  </r>
  <r>
    <n v="11241939"/>
    <n v="27987"/>
    <x v="1"/>
  </r>
  <r>
    <n v="11241941"/>
    <n v="27987"/>
    <x v="0"/>
  </r>
  <r>
    <n v="11242033"/>
    <n v="31689"/>
    <x v="1"/>
  </r>
  <r>
    <n v="11242292"/>
    <n v="27987"/>
    <x v="4"/>
  </r>
  <r>
    <n v="11242517"/>
    <n v="38734"/>
    <x v="0"/>
  </r>
  <r>
    <n v="11242573"/>
    <n v="37089"/>
    <x v="5"/>
  </r>
  <r>
    <n v="11242581"/>
    <n v="32104"/>
    <x v="2"/>
  </r>
  <r>
    <n v="11242678"/>
    <n v="44344"/>
    <x v="2"/>
  </r>
  <r>
    <n v="11242689"/>
    <n v="37064"/>
    <x v="2"/>
  </r>
  <r>
    <n v="11242725"/>
    <n v="27450"/>
    <x v="0"/>
  </r>
  <r>
    <n v="11242726"/>
    <n v="29601"/>
    <x v="4"/>
  </r>
  <r>
    <n v="11242814"/>
    <n v="42257"/>
    <x v="4"/>
  </r>
  <r>
    <n v="11242851"/>
    <n v="31480"/>
    <x v="4"/>
  </r>
  <r>
    <n v="11242861"/>
    <n v="20733"/>
    <x v="0"/>
  </r>
  <r>
    <n v="11242874"/>
    <n v="32104"/>
    <x v="4"/>
  </r>
  <r>
    <n v="11242885"/>
    <n v="38734"/>
    <x v="0"/>
  </r>
  <r>
    <n v="11243001"/>
    <n v="26108"/>
    <x v="2"/>
  </r>
  <r>
    <n v="11243185"/>
    <n v="36855"/>
    <x v="4"/>
  </r>
  <r>
    <n v="11243300"/>
    <n v="39359"/>
    <x v="2"/>
  </r>
  <r>
    <n v="11243388"/>
    <n v="18854"/>
    <x v="4"/>
  </r>
  <r>
    <n v="11243389"/>
    <n v="37064"/>
    <x v="2"/>
  </r>
  <r>
    <n v="11243534"/>
    <n v="35211"/>
    <x v="4"/>
  </r>
  <r>
    <n v="11243759"/>
    <n v="36855"/>
    <x v="4"/>
  </r>
  <r>
    <n v="11243806"/>
    <n v="38943"/>
    <x v="2"/>
  </r>
  <r>
    <n v="11243808"/>
    <n v="39359"/>
    <x v="4"/>
  </r>
  <r>
    <n v="11243852"/>
    <n v="27987"/>
    <x v="2"/>
  </r>
  <r>
    <n v="11244174"/>
    <n v="38734"/>
    <x v="0"/>
  </r>
  <r>
    <n v="11244181"/>
    <n v="33059"/>
    <x v="4"/>
  </r>
  <r>
    <n v="11244182"/>
    <n v="38734"/>
    <x v="4"/>
  </r>
  <r>
    <n v="11244183"/>
    <n v="38734"/>
    <x v="4"/>
  </r>
  <r>
    <n v="11244184"/>
    <n v="33059"/>
    <x v="4"/>
  </r>
  <r>
    <n v="11244549"/>
    <n v="31689"/>
    <x v="4"/>
  </r>
  <r>
    <n v="11244967"/>
    <n v="38734"/>
    <x v="3"/>
  </r>
  <r>
    <n v="11245045"/>
    <n v="37089"/>
    <x v="4"/>
  </r>
  <r>
    <n v="11245074"/>
    <n v="44344"/>
    <x v="10"/>
  </r>
  <r>
    <n v="11245152"/>
    <n v="27987"/>
    <x v="2"/>
  </r>
  <r>
    <n v="11245208"/>
    <n v="20733"/>
    <x v="0"/>
  </r>
  <r>
    <n v="11245431"/>
    <n v="38734"/>
    <x v="4"/>
  </r>
  <r>
    <n v="11245468"/>
    <n v="37480"/>
    <x v="1"/>
  </r>
  <r>
    <n v="11245767"/>
    <n v="38943"/>
    <x v="1"/>
  </r>
  <r>
    <n v="11246234"/>
    <n v="27987"/>
    <x v="0"/>
  </r>
  <r>
    <n v="11246272"/>
    <n v="39359"/>
    <x v="3"/>
  </r>
  <r>
    <n v="11246353"/>
    <n v="26133"/>
    <x v="0"/>
  </r>
  <r>
    <n v="11246366"/>
    <n v="36855"/>
    <x v="2"/>
  </r>
  <r>
    <n v="11246506"/>
    <n v="18854"/>
    <x v="2"/>
  </r>
  <r>
    <n v="11246641"/>
    <n v="27987"/>
    <x v="2"/>
  </r>
  <r>
    <n v="11246659"/>
    <n v="18854"/>
    <x v="2"/>
  </r>
  <r>
    <n v="11246668"/>
    <n v="26205"/>
    <x v="4"/>
  </r>
  <r>
    <n v="11246671"/>
    <n v="38734"/>
    <x v="4"/>
  </r>
  <r>
    <n v="11246672"/>
    <n v="8247"/>
    <x v="4"/>
  </r>
  <r>
    <n v="11246676"/>
    <n v="38943"/>
    <x v="2"/>
  </r>
  <r>
    <n v="11247384"/>
    <n v="27987"/>
    <x v="1"/>
  </r>
  <r>
    <n v="11247625"/>
    <n v="38691"/>
    <x v="4"/>
  </r>
  <r>
    <n v="11247637"/>
    <n v="38734"/>
    <x v="2"/>
  </r>
  <r>
    <n v="11248116"/>
    <n v="27987"/>
    <x v="0"/>
  </r>
  <r>
    <n v="11248118"/>
    <n v="20733"/>
    <x v="1"/>
  </r>
  <r>
    <n v="11248121"/>
    <n v="33059"/>
    <x v="3"/>
  </r>
  <r>
    <n v="11248122"/>
    <n v="38943"/>
    <x v="2"/>
  </r>
  <r>
    <n v="11248124"/>
    <n v="27987"/>
    <x v="2"/>
  </r>
  <r>
    <n v="11248126"/>
    <n v="27987"/>
    <x v="2"/>
  </r>
  <r>
    <n v="11248272"/>
    <n v="38943"/>
    <x v="2"/>
  </r>
  <r>
    <n v="11248273"/>
    <n v="44344"/>
    <x v="2"/>
  </r>
  <r>
    <n v="11248774"/>
    <n v="44344"/>
    <x v="4"/>
  </r>
  <r>
    <n v="11248800"/>
    <n v="38943"/>
    <x v="1"/>
  </r>
  <r>
    <n v="11249069"/>
    <n v="38734"/>
    <x v="4"/>
  </r>
  <r>
    <n v="11249085"/>
    <n v="37089"/>
    <x v="5"/>
  </r>
  <r>
    <n v="11249094"/>
    <n v="31858"/>
    <x v="2"/>
  </r>
  <r>
    <n v="11249307"/>
    <n v="44092"/>
    <x v="2"/>
  </r>
  <r>
    <n v="11249342"/>
    <n v="44344"/>
    <x v="5"/>
  </r>
  <r>
    <n v="11249403"/>
    <n v="16702"/>
    <x v="4"/>
  </r>
  <r>
    <n v="11249810"/>
    <n v="44344"/>
    <x v="4"/>
  </r>
  <r>
    <n v="11249813"/>
    <n v="36838"/>
    <x v="6"/>
  </r>
  <r>
    <n v="11249815"/>
    <n v="44344"/>
    <x v="0"/>
  </r>
  <r>
    <n v="11249816"/>
    <n v="44344"/>
    <x v="1"/>
  </r>
  <r>
    <n v="11249818"/>
    <n v="39359"/>
    <x v="0"/>
  </r>
  <r>
    <n v="11249992"/>
    <n v="37089"/>
    <x v="2"/>
  </r>
  <r>
    <n v="11249993"/>
    <n v="20733"/>
    <x v="0"/>
  </r>
  <r>
    <n v="11250033"/>
    <n v="44344"/>
    <x v="5"/>
  </r>
  <r>
    <n v="11250035"/>
    <n v="37089"/>
    <x v="4"/>
  </r>
  <r>
    <n v="11250037"/>
    <n v="44344"/>
    <x v="4"/>
  </r>
  <r>
    <n v="11250063"/>
    <n v="31858"/>
    <x v="2"/>
  </r>
  <r>
    <n v="11250316"/>
    <n v="36855"/>
    <x v="2"/>
  </r>
  <r>
    <n v="11250381"/>
    <n v="33059"/>
    <x v="4"/>
  </r>
  <r>
    <n v="11250415"/>
    <n v="36855"/>
    <x v="2"/>
  </r>
  <r>
    <n v="11250419"/>
    <n v="20733"/>
    <x v="1"/>
  </r>
  <r>
    <n v="11250649"/>
    <n v="31437"/>
    <x v="1"/>
  </r>
  <r>
    <n v="11250678"/>
    <n v="44344"/>
    <x v="1"/>
  </r>
  <r>
    <n v="11251176"/>
    <n v="38943"/>
    <x v="4"/>
  </r>
  <r>
    <n v="11251177"/>
    <n v="15501"/>
    <x v="5"/>
  </r>
  <r>
    <n v="11251179"/>
    <n v="26249"/>
    <x v="5"/>
  </r>
  <r>
    <n v="11251181"/>
    <n v="15501"/>
    <x v="2"/>
  </r>
  <r>
    <n v="11251184"/>
    <n v="19619"/>
    <x v="4"/>
  </r>
  <r>
    <n v="11251199"/>
    <n v="27987"/>
    <x v="4"/>
  </r>
  <r>
    <n v="11251211"/>
    <n v="27987"/>
    <x v="2"/>
  </r>
  <r>
    <n v="11251768"/>
    <n v="37089"/>
    <x v="0"/>
  </r>
  <r>
    <n v="11253666"/>
    <n v="38734"/>
    <x v="0"/>
  </r>
  <r>
    <n v="11253669"/>
    <n v="44344"/>
    <x v="1"/>
  </r>
  <r>
    <n v="11253670"/>
    <n v="36855"/>
    <x v="2"/>
  </r>
  <r>
    <n v="11253681"/>
    <n v="38734"/>
    <x v="0"/>
  </r>
  <r>
    <n v="11253709"/>
    <n v="38734"/>
    <x v="2"/>
  </r>
  <r>
    <n v="11253808"/>
    <n v="27987"/>
    <x v="2"/>
  </r>
  <r>
    <n v="11253886"/>
    <n v="44344"/>
    <x v="2"/>
  </r>
  <r>
    <n v="11254198"/>
    <n v="44344"/>
    <x v="4"/>
  </r>
  <r>
    <n v="11254200"/>
    <n v="39359"/>
    <x v="2"/>
  </r>
  <r>
    <n v="11254453"/>
    <n v="20733"/>
    <x v="0"/>
  </r>
  <r>
    <n v="11255115"/>
    <n v="29329"/>
    <x v="0"/>
  </r>
  <r>
    <n v="11255429"/>
    <n v="26108"/>
    <x v="2"/>
  </r>
  <r>
    <n v="11255504"/>
    <n v="31480"/>
    <x v="2"/>
  </r>
  <r>
    <n v="11255507"/>
    <n v="38734"/>
    <x v="4"/>
  </r>
  <r>
    <n v="11255513"/>
    <n v="44344"/>
    <x v="4"/>
  </r>
  <r>
    <n v="11255539"/>
    <n v="44344"/>
    <x v="1"/>
  </r>
  <r>
    <n v="11255542"/>
    <n v="44344"/>
    <x v="2"/>
  </r>
  <r>
    <n v="11255557"/>
    <n v="38691"/>
    <x v="6"/>
  </r>
  <r>
    <n v="11255561"/>
    <n v="31606"/>
    <x v="1"/>
  </r>
  <r>
    <n v="11255564"/>
    <n v="38734"/>
    <x v="5"/>
  </r>
  <r>
    <n v="11255567"/>
    <n v="33059"/>
    <x v="4"/>
  </r>
  <r>
    <n v="11255570"/>
    <n v="26133"/>
    <x v="1"/>
  </r>
  <r>
    <n v="11255571"/>
    <n v="38734"/>
    <x v="0"/>
  </r>
  <r>
    <n v="11255573"/>
    <n v="37089"/>
    <x v="4"/>
  </r>
  <r>
    <n v="11255576"/>
    <n v="37089"/>
    <x v="4"/>
  </r>
  <r>
    <n v="11255585"/>
    <n v="38943"/>
    <x v="3"/>
  </r>
  <r>
    <n v="11255586"/>
    <n v="31480"/>
    <x v="2"/>
  </r>
  <r>
    <n v="11255587"/>
    <n v="38734"/>
    <x v="4"/>
  </r>
  <r>
    <n v="11255588"/>
    <n v="19203"/>
    <x v="1"/>
  </r>
  <r>
    <n v="11255590"/>
    <n v="44344"/>
    <x v="1"/>
  </r>
  <r>
    <n v="11255592"/>
    <n v="27987"/>
    <x v="2"/>
  </r>
  <r>
    <n v="11255593"/>
    <n v="39359"/>
    <x v="4"/>
  </r>
  <r>
    <n v="11255594"/>
    <n v="38734"/>
    <x v="5"/>
  </r>
  <r>
    <n v="11255609"/>
    <n v="27987"/>
    <x v="1"/>
  </r>
  <r>
    <n v="11255628"/>
    <n v="31689"/>
    <x v="2"/>
  </r>
  <r>
    <n v="11255631"/>
    <n v="31689"/>
    <x v="4"/>
  </r>
  <r>
    <n v="11256138"/>
    <n v="27987"/>
    <x v="4"/>
  </r>
  <r>
    <n v="11256650"/>
    <n v="44136"/>
    <x v="1"/>
  </r>
  <r>
    <n v="11256658"/>
    <n v="44344"/>
    <x v="10"/>
  </r>
  <r>
    <n v="11256979"/>
    <n v="27987"/>
    <x v="0"/>
  </r>
  <r>
    <n v="11257075"/>
    <n v="20733"/>
    <x v="2"/>
  </r>
  <r>
    <n v="11257429"/>
    <n v="38943"/>
    <x v="0"/>
  </r>
  <r>
    <n v="11257490"/>
    <n v="44344"/>
    <x v="1"/>
  </r>
  <r>
    <n v="11257545"/>
    <n v="27987"/>
    <x v="2"/>
  </r>
  <r>
    <n v="11257546"/>
    <n v="20733"/>
    <x v="4"/>
  </r>
  <r>
    <n v="11257681"/>
    <n v="39359"/>
    <x v="1"/>
  </r>
  <r>
    <n v="11258084"/>
    <n v="44344"/>
    <x v="10"/>
  </r>
  <r>
    <n v="11258090"/>
    <n v="44344"/>
    <x v="5"/>
  </r>
  <r>
    <n v="11258099"/>
    <n v="35211"/>
    <x v="5"/>
  </r>
  <r>
    <n v="11258134"/>
    <n v="35211"/>
    <x v="10"/>
  </r>
  <r>
    <n v="11258137"/>
    <n v="32104"/>
    <x v="5"/>
  </r>
  <r>
    <n v="11258178"/>
    <n v="27987"/>
    <x v="4"/>
  </r>
  <r>
    <n v="11258581"/>
    <n v="36838"/>
    <x v="5"/>
  </r>
  <r>
    <n v="11258582"/>
    <n v="35211"/>
    <x v="10"/>
  </r>
  <r>
    <n v="11258584"/>
    <n v="37089"/>
    <x v="10"/>
  </r>
  <r>
    <n v="11258596"/>
    <n v="39359"/>
    <x v="10"/>
  </r>
  <r>
    <n v="11258597"/>
    <n v="39359"/>
    <x v="5"/>
  </r>
  <r>
    <n v="11258598"/>
    <n v="44344"/>
    <x v="2"/>
  </r>
  <r>
    <n v="11258600"/>
    <n v="44344"/>
    <x v="2"/>
  </r>
  <r>
    <n v="11258604"/>
    <n v="44136"/>
    <x v="5"/>
  </r>
  <r>
    <n v="11258606"/>
    <n v="44092"/>
    <x v="2"/>
  </r>
  <r>
    <n v="11258621"/>
    <n v="26249"/>
    <x v="2"/>
  </r>
  <r>
    <n v="11258670"/>
    <n v="37089"/>
    <x v="4"/>
  </r>
  <r>
    <n v="11258681"/>
    <n v="44344"/>
    <x v="5"/>
  </r>
  <r>
    <n v="11258713"/>
    <n v="39359"/>
    <x v="2"/>
  </r>
  <r>
    <n v="11258729"/>
    <n v="33387"/>
    <x v="5"/>
  </r>
  <r>
    <n v="11258731"/>
    <n v="44344"/>
    <x v="4"/>
  </r>
  <r>
    <n v="11258735"/>
    <n v="33387"/>
    <x v="5"/>
  </r>
  <r>
    <n v="11258741"/>
    <n v="38734"/>
    <x v="4"/>
  </r>
  <r>
    <n v="11258764"/>
    <n v="39359"/>
    <x v="5"/>
  </r>
  <r>
    <n v="11258773"/>
    <n v="38734"/>
    <x v="4"/>
  </r>
  <r>
    <n v="11258846"/>
    <n v="30225"/>
    <x v="5"/>
  </r>
  <r>
    <n v="11258847"/>
    <n v="32104"/>
    <x v="4"/>
  </r>
  <r>
    <n v="11258860"/>
    <n v="27987"/>
    <x v="1"/>
  </r>
  <r>
    <n v="11258862"/>
    <n v="39359"/>
    <x v="4"/>
  </r>
  <r>
    <n v="11259116"/>
    <n v="38734"/>
    <x v="1"/>
  </r>
  <r>
    <n v="11259170"/>
    <n v="15501"/>
    <x v="4"/>
  </r>
  <r>
    <n v="11259423"/>
    <n v="33059"/>
    <x v="4"/>
  </r>
  <r>
    <n v="11259454"/>
    <n v="33059"/>
    <x v="4"/>
  </r>
  <r>
    <n v="11259496"/>
    <n v="27987"/>
    <x v="1"/>
  </r>
  <r>
    <n v="11259518"/>
    <n v="44344"/>
    <x v="1"/>
  </r>
  <r>
    <n v="11260326"/>
    <n v="27987"/>
    <x v="1"/>
  </r>
  <r>
    <n v="11260761"/>
    <n v="44344"/>
    <x v="2"/>
  </r>
  <r>
    <n v="11260767"/>
    <n v="38943"/>
    <x v="4"/>
  </r>
  <r>
    <n v="11260797"/>
    <n v="38734"/>
    <x v="4"/>
  </r>
  <r>
    <n v="11260802"/>
    <n v="44344"/>
    <x v="5"/>
  </r>
  <r>
    <n v="11260804"/>
    <n v="44344"/>
    <x v="10"/>
  </r>
  <r>
    <n v="11260813"/>
    <n v="44344"/>
    <x v="2"/>
  </r>
  <r>
    <n v="11260814"/>
    <n v="44344"/>
    <x v="5"/>
  </r>
  <r>
    <n v="11260838"/>
    <n v="32104"/>
    <x v="10"/>
  </r>
  <r>
    <n v="11260858"/>
    <n v="27987"/>
    <x v="2"/>
  </r>
  <r>
    <n v="11260861"/>
    <n v="39359"/>
    <x v="5"/>
  </r>
  <r>
    <n v="11260862"/>
    <n v="39359"/>
    <x v="10"/>
  </r>
  <r>
    <n v="11260863"/>
    <n v="44344"/>
    <x v="5"/>
  </r>
  <r>
    <n v="11260881"/>
    <n v="38691"/>
    <x v="4"/>
  </r>
  <r>
    <n v="11260895"/>
    <n v="36838"/>
    <x v="2"/>
  </r>
  <r>
    <n v="11260906"/>
    <n v="44344"/>
    <x v="5"/>
  </r>
  <r>
    <n v="11260907"/>
    <n v="44344"/>
    <x v="5"/>
  </r>
  <r>
    <n v="11260917"/>
    <n v="27987"/>
    <x v="4"/>
  </r>
  <r>
    <n v="11260920"/>
    <n v="31480"/>
    <x v="2"/>
  </r>
  <r>
    <n v="11260932"/>
    <n v="39359"/>
    <x v="4"/>
  </r>
  <r>
    <n v="11261065"/>
    <n v="44344"/>
    <x v="5"/>
  </r>
  <r>
    <n v="11261066"/>
    <n v="44344"/>
    <x v="2"/>
  </r>
  <r>
    <n v="11261242"/>
    <n v="39359"/>
    <x v="2"/>
  </r>
  <r>
    <n v="11261244"/>
    <n v="39359"/>
    <x v="1"/>
  </r>
  <r>
    <n v="11261245"/>
    <n v="44344"/>
    <x v="2"/>
  </r>
  <r>
    <n v="11261314"/>
    <n v="39359"/>
    <x v="4"/>
  </r>
  <r>
    <n v="11261381"/>
    <n v="44344"/>
    <x v="2"/>
  </r>
  <r>
    <n v="11261458"/>
    <n v="27987"/>
    <x v="1"/>
  </r>
  <r>
    <n v="11261460"/>
    <n v="44344"/>
    <x v="2"/>
  </r>
  <r>
    <n v="11261480"/>
    <n v="44344"/>
    <x v="2"/>
  </r>
  <r>
    <n v="11261796"/>
    <n v="38691"/>
    <x v="2"/>
  </r>
  <r>
    <n v="11261901"/>
    <n v="37089"/>
    <x v="10"/>
  </r>
  <r>
    <n v="11261909"/>
    <n v="39359"/>
    <x v="5"/>
  </r>
  <r>
    <n v="11261910"/>
    <n v="39359"/>
    <x v="5"/>
  </r>
  <r>
    <n v="11261911"/>
    <n v="37089"/>
    <x v="5"/>
  </r>
  <r>
    <n v="11261993"/>
    <n v="39359"/>
    <x v="5"/>
  </r>
  <r>
    <n v="11262163"/>
    <n v="36855"/>
    <x v="0"/>
  </r>
  <r>
    <n v="11262170"/>
    <n v="44344"/>
    <x v="2"/>
  </r>
  <r>
    <n v="11262172"/>
    <n v="44344"/>
    <x v="5"/>
  </r>
  <r>
    <n v="11262291"/>
    <n v="33059"/>
    <x v="4"/>
  </r>
  <r>
    <n v="11262764"/>
    <n v="44344"/>
    <x v="2"/>
  </r>
  <r>
    <n v="11262777"/>
    <n v="44344"/>
    <x v="2"/>
  </r>
  <r>
    <n v="11262798"/>
    <n v="44344"/>
    <x v="2"/>
  </r>
  <r>
    <n v="11262888"/>
    <n v="18854"/>
    <x v="1"/>
  </r>
  <r>
    <n v="11262906"/>
    <n v="38734"/>
    <x v="9"/>
  </r>
  <r>
    <n v="11263501"/>
    <n v="38734"/>
    <x v="1"/>
  </r>
  <r>
    <n v="11263620"/>
    <n v="37089"/>
    <x v="10"/>
  </r>
  <r>
    <n v="11263621"/>
    <n v="37089"/>
    <x v="5"/>
  </r>
  <r>
    <n v="11263622"/>
    <n v="32104"/>
    <x v="2"/>
  </r>
  <r>
    <n v="11263625"/>
    <n v="15501"/>
    <x v="4"/>
  </r>
  <r>
    <n v="11263627"/>
    <n v="38943"/>
    <x v="5"/>
  </r>
  <r>
    <n v="11263686"/>
    <n v="44344"/>
    <x v="10"/>
  </r>
  <r>
    <n v="11263687"/>
    <n v="38734"/>
    <x v="2"/>
  </r>
  <r>
    <n v="11263688"/>
    <n v="39359"/>
    <x v="2"/>
  </r>
  <r>
    <n v="11263689"/>
    <n v="39359"/>
    <x v="4"/>
  </r>
  <r>
    <n v="11263690"/>
    <n v="44344"/>
    <x v="2"/>
  </r>
  <r>
    <n v="11263694"/>
    <n v="32104"/>
    <x v="2"/>
  </r>
  <r>
    <n v="11263711"/>
    <n v="38734"/>
    <x v="2"/>
  </r>
  <r>
    <n v="11263713"/>
    <n v="32104"/>
    <x v="2"/>
  </r>
  <r>
    <n v="11263716"/>
    <n v="39359"/>
    <x v="2"/>
  </r>
  <r>
    <n v="11263718"/>
    <n v="44344"/>
    <x v="5"/>
  </r>
  <r>
    <n v="11263727"/>
    <n v="44344"/>
    <x v="10"/>
  </r>
  <r>
    <n v="11263730"/>
    <n v="44092"/>
    <x v="5"/>
  </r>
  <r>
    <n v="11263833"/>
    <n v="44344"/>
    <x v="2"/>
  </r>
  <r>
    <n v="11263834"/>
    <n v="39359"/>
    <x v="4"/>
  </r>
  <r>
    <n v="11263843"/>
    <n v="15501"/>
    <x v="1"/>
  </r>
  <r>
    <n v="11263848"/>
    <n v="26249"/>
    <x v="4"/>
  </r>
  <r>
    <n v="11263858"/>
    <n v="32104"/>
    <x v="2"/>
  </r>
  <r>
    <n v="11264055"/>
    <n v="38734"/>
    <x v="0"/>
  </r>
  <r>
    <n v="11264079"/>
    <n v="27987"/>
    <x v="1"/>
  </r>
  <r>
    <n v="11264081"/>
    <n v="37089"/>
    <x v="5"/>
  </r>
  <r>
    <n v="11264085"/>
    <n v="33059"/>
    <x v="4"/>
  </r>
  <r>
    <n v="11264086"/>
    <n v="38734"/>
    <x v="4"/>
  </r>
  <r>
    <n v="11264106"/>
    <n v="27987"/>
    <x v="4"/>
  </r>
  <r>
    <n v="11264109"/>
    <n v="37089"/>
    <x v="10"/>
  </r>
  <r>
    <n v="11264171"/>
    <n v="37089"/>
    <x v="10"/>
  </r>
  <r>
    <n v="11264172"/>
    <n v="44344"/>
    <x v="5"/>
  </r>
  <r>
    <n v="11264175"/>
    <n v="44344"/>
    <x v="2"/>
  </r>
  <r>
    <n v="11264176"/>
    <n v="39359"/>
    <x v="4"/>
  </r>
  <r>
    <n v="11264274"/>
    <n v="39359"/>
    <x v="5"/>
  </r>
  <r>
    <n v="11264276"/>
    <n v="39359"/>
    <x v="2"/>
  </r>
  <r>
    <n v="11264278"/>
    <n v="32104"/>
    <x v="5"/>
  </r>
  <r>
    <n v="11264385"/>
    <n v="44344"/>
    <x v="2"/>
  </r>
  <r>
    <n v="11264387"/>
    <n v="44344"/>
    <x v="5"/>
  </r>
  <r>
    <n v="11264405"/>
    <n v="36855"/>
    <x v="1"/>
  </r>
  <r>
    <n v="11264545"/>
    <n v="27987"/>
    <x v="1"/>
  </r>
  <r>
    <n v="11264548"/>
    <n v="32104"/>
    <x v="10"/>
  </r>
  <r>
    <n v="11264578"/>
    <n v="38734"/>
    <x v="4"/>
  </r>
  <r>
    <n v="11264617"/>
    <n v="38943"/>
    <x v="4"/>
  </r>
  <r>
    <n v="11264619"/>
    <n v="37089"/>
    <x v="2"/>
  </r>
  <r>
    <n v="11264621"/>
    <n v="31689"/>
    <x v="2"/>
  </r>
  <r>
    <n v="11264622"/>
    <n v="38943"/>
    <x v="5"/>
  </r>
  <r>
    <n v="11264679"/>
    <n v="37089"/>
    <x v="5"/>
  </r>
  <r>
    <n v="11264680"/>
    <n v="44344"/>
    <x v="2"/>
  </r>
  <r>
    <n v="11264934"/>
    <n v="26108"/>
    <x v="4"/>
  </r>
  <r>
    <n v="11264983"/>
    <n v="38943"/>
    <x v="0"/>
  </r>
  <r>
    <n v="11265053"/>
    <n v="38943"/>
    <x v="2"/>
  </r>
  <r>
    <n v="11265054"/>
    <n v="37089"/>
    <x v="1"/>
  </r>
  <r>
    <n v="11265071"/>
    <n v="38734"/>
    <x v="1"/>
  </r>
  <r>
    <n v="11265209"/>
    <n v="38943"/>
    <x v="2"/>
  </r>
  <r>
    <n v="11265249"/>
    <n v="38734"/>
    <x v="4"/>
  </r>
  <r>
    <n v="11265516"/>
    <n v="33059"/>
    <x v="4"/>
  </r>
  <r>
    <n v="11265845"/>
    <n v="27987"/>
    <x v="1"/>
  </r>
  <r>
    <n v="11266022"/>
    <n v="44344"/>
    <x v="2"/>
  </r>
  <r>
    <n v="11266046"/>
    <n v="39359"/>
    <x v="1"/>
  </r>
  <r>
    <n v="11266047"/>
    <n v="39359"/>
    <x v="2"/>
  </r>
  <r>
    <n v="11266165"/>
    <n v="38943"/>
    <x v="5"/>
  </r>
  <r>
    <n v="11266166"/>
    <n v="31689"/>
    <x v="1"/>
  </r>
  <r>
    <n v="11266167"/>
    <n v="31689"/>
    <x v="1"/>
  </r>
  <r>
    <n v="11266268"/>
    <n v="39359"/>
    <x v="5"/>
  </r>
  <r>
    <n v="11266551"/>
    <n v="30225"/>
    <x v="5"/>
  </r>
  <r>
    <n v="11266552"/>
    <n v="35211"/>
    <x v="2"/>
  </r>
  <r>
    <n v="11266553"/>
    <n v="39359"/>
    <x v="4"/>
  </r>
  <r>
    <n v="11266561"/>
    <n v="30225"/>
    <x v="10"/>
  </r>
  <r>
    <n v="11266566"/>
    <n v="33387"/>
    <x v="5"/>
  </r>
  <r>
    <n v="11266571"/>
    <n v="38734"/>
    <x v="4"/>
  </r>
  <r>
    <n v="11266575"/>
    <n v="27987"/>
    <x v="2"/>
  </r>
  <r>
    <n v="11266578"/>
    <n v="27987"/>
    <x v="1"/>
  </r>
  <r>
    <n v="11266615"/>
    <n v="27987"/>
    <x v="2"/>
  </r>
  <r>
    <n v="11266618"/>
    <n v="27987"/>
    <x v="1"/>
  </r>
  <r>
    <n v="11266630"/>
    <n v="35211"/>
    <x v="2"/>
  </r>
  <r>
    <n v="11266673"/>
    <n v="32104"/>
    <x v="5"/>
  </r>
  <r>
    <n v="11266702"/>
    <n v="27987"/>
    <x v="5"/>
  </r>
  <r>
    <n v="11266741"/>
    <n v="38943"/>
    <x v="0"/>
  </r>
  <r>
    <n v="11266755"/>
    <n v="44344"/>
    <x v="10"/>
  </r>
  <r>
    <n v="11266824"/>
    <n v="44344"/>
    <x v="5"/>
  </r>
  <r>
    <n v="11266840"/>
    <n v="37089"/>
    <x v="10"/>
  </r>
  <r>
    <n v="11266842"/>
    <n v="32104"/>
    <x v="4"/>
  </r>
  <r>
    <n v="11266845"/>
    <n v="38734"/>
    <x v="2"/>
  </r>
  <r>
    <n v="11266846"/>
    <n v="44344"/>
    <x v="5"/>
  </r>
  <r>
    <n v="11266880"/>
    <n v="27987"/>
    <x v="1"/>
  </r>
  <r>
    <n v="11266905"/>
    <n v="44344"/>
    <x v="10"/>
  </r>
  <r>
    <n v="11266906"/>
    <n v="37089"/>
    <x v="5"/>
  </r>
  <r>
    <n v="11266907"/>
    <n v="39359"/>
    <x v="2"/>
  </r>
  <r>
    <n v="11267029"/>
    <n v="44344"/>
    <x v="5"/>
  </r>
  <r>
    <n v="11267030"/>
    <n v="44344"/>
    <x v="5"/>
  </r>
  <r>
    <n v="11267088"/>
    <n v="38734"/>
    <x v="4"/>
  </r>
  <r>
    <n v="11267119"/>
    <n v="35211"/>
    <x v="5"/>
  </r>
  <r>
    <n v="11267273"/>
    <n v="34938"/>
    <x v="0"/>
  </r>
  <r>
    <n v="11267381"/>
    <n v="44092"/>
    <x v="2"/>
  </r>
  <r>
    <n v="11267532"/>
    <n v="39359"/>
    <x v="1"/>
  </r>
  <r>
    <n v="11267533"/>
    <n v="39359"/>
    <x v="2"/>
  </r>
  <r>
    <n v="11267733"/>
    <n v="44344"/>
    <x v="2"/>
  </r>
  <r>
    <n v="11268063"/>
    <n v="31689"/>
    <x v="2"/>
  </r>
  <r>
    <n v="11268064"/>
    <n v="38734"/>
    <x v="1"/>
  </r>
  <r>
    <n v="11268069"/>
    <n v="44344"/>
    <x v="5"/>
  </r>
  <r>
    <n v="11268417"/>
    <n v="33059"/>
    <x v="4"/>
  </r>
  <r>
    <n v="11268431"/>
    <n v="37089"/>
    <x v="2"/>
  </r>
  <r>
    <n v="11268876"/>
    <n v="44344"/>
    <x v="5"/>
  </r>
  <r>
    <n v="11268938"/>
    <n v="38943"/>
    <x v="2"/>
  </r>
  <r>
    <n v="11268945"/>
    <n v="44344"/>
    <x v="4"/>
  </r>
  <r>
    <n v="11268947"/>
    <n v="44344"/>
    <x v="5"/>
  </r>
  <r>
    <n v="11269015"/>
    <n v="31689"/>
    <x v="1"/>
  </r>
  <r>
    <n v="11269046"/>
    <n v="20733"/>
    <x v="0"/>
  </r>
  <r>
    <n v="11269233"/>
    <n v="39359"/>
    <x v="5"/>
  </r>
  <r>
    <n v="11269242"/>
    <n v="39359"/>
    <x v="1"/>
  </r>
  <r>
    <n v="11269472"/>
    <n v="35211"/>
    <x v="2"/>
  </r>
  <r>
    <n v="11269632"/>
    <n v="37089"/>
    <x v="5"/>
  </r>
  <r>
    <n v="11269633"/>
    <n v="38943"/>
    <x v="2"/>
  </r>
  <r>
    <n v="11269805"/>
    <n v="38943"/>
    <x v="4"/>
  </r>
  <r>
    <n v="11269806"/>
    <n v="31689"/>
    <x v="2"/>
  </r>
  <r>
    <n v="11269807"/>
    <n v="38943"/>
    <x v="5"/>
  </r>
  <r>
    <n v="11269885"/>
    <n v="39359"/>
    <x v="2"/>
  </r>
  <r>
    <n v="11269920"/>
    <n v="44344"/>
    <x v="1"/>
  </r>
  <r>
    <n v="11269921"/>
    <n v="44344"/>
    <x v="4"/>
  </r>
  <r>
    <n v="11270164"/>
    <n v="42257"/>
    <x v="2"/>
  </r>
  <r>
    <n v="11270533"/>
    <n v="26108"/>
    <x v="1"/>
  </r>
  <r>
    <n v="11270668"/>
    <n v="37089"/>
    <x v="5"/>
  </r>
  <r>
    <n v="11270673"/>
    <n v="44344"/>
    <x v="10"/>
  </r>
  <r>
    <n v="11270674"/>
    <n v="39359"/>
    <x v="10"/>
  </r>
  <r>
    <n v="11270675"/>
    <n v="44344"/>
    <x v="5"/>
  </r>
  <r>
    <n v="11270679"/>
    <n v="39359"/>
    <x v="5"/>
  </r>
  <r>
    <n v="11270680"/>
    <n v="39359"/>
    <x v="2"/>
  </r>
  <r>
    <n v="11270686"/>
    <n v="44344"/>
    <x v="1"/>
  </r>
  <r>
    <n v="11270688"/>
    <n v="32104"/>
    <x v="6"/>
  </r>
  <r>
    <n v="11270690"/>
    <n v="44344"/>
    <x v="2"/>
  </r>
  <r>
    <n v="11270693"/>
    <n v="32104"/>
    <x v="11"/>
  </r>
  <r>
    <n v="11270731"/>
    <n v="44344"/>
    <x v="10"/>
  </r>
  <r>
    <n v="11270741"/>
    <n v="37089"/>
    <x v="10"/>
  </r>
  <r>
    <n v="11270743"/>
    <n v="39359"/>
    <x v="10"/>
  </r>
  <r>
    <n v="11270755"/>
    <n v="35211"/>
    <x v="2"/>
  </r>
  <r>
    <n v="11270756"/>
    <n v="30225"/>
    <x v="5"/>
  </r>
  <r>
    <n v="11270757"/>
    <n v="32104"/>
    <x v="4"/>
  </r>
  <r>
    <n v="11270760"/>
    <n v="38943"/>
    <x v="2"/>
  </r>
  <r>
    <n v="11270764"/>
    <n v="39359"/>
    <x v="2"/>
  </r>
  <r>
    <n v="11270770"/>
    <n v="44344"/>
    <x v="5"/>
  </r>
  <r>
    <n v="11270777"/>
    <n v="44344"/>
    <x v="10"/>
  </r>
  <r>
    <n v="11270779"/>
    <n v="32104"/>
    <x v="2"/>
  </r>
  <r>
    <n v="11270818"/>
    <n v="38734"/>
    <x v="2"/>
  </r>
  <r>
    <n v="11270830"/>
    <n v="44344"/>
    <x v="5"/>
  </r>
  <r>
    <n v="11270934"/>
    <n v="37089"/>
    <x v="10"/>
  </r>
  <r>
    <n v="11271029"/>
    <n v="27987"/>
    <x v="1"/>
  </r>
  <r>
    <n v="11271088"/>
    <n v="19619"/>
    <x v="1"/>
  </r>
  <r>
    <n v="11271175"/>
    <n v="38943"/>
    <x v="4"/>
  </r>
  <r>
    <n v="11271347"/>
    <n v="39359"/>
    <x v="5"/>
  </r>
  <r>
    <n v="11271349"/>
    <n v="39359"/>
    <x v="5"/>
  </r>
  <r>
    <n v="11271350"/>
    <n v="39359"/>
    <x v="5"/>
  </r>
  <r>
    <n v="11271353"/>
    <n v="27987"/>
    <x v="2"/>
  </r>
  <r>
    <n v="11271354"/>
    <n v="33387"/>
    <x v="2"/>
  </r>
  <r>
    <n v="11271357"/>
    <n v="27987"/>
    <x v="2"/>
  </r>
  <r>
    <n v="11271359"/>
    <n v="33387"/>
    <x v="2"/>
  </r>
  <r>
    <n v="11271361"/>
    <n v="38734"/>
    <x v="1"/>
  </r>
  <r>
    <n v="11271362"/>
    <n v="39359"/>
    <x v="4"/>
  </r>
  <r>
    <n v="11271363"/>
    <n v="27987"/>
    <x v="1"/>
  </r>
  <r>
    <n v="11271364"/>
    <n v="27987"/>
    <x v="2"/>
  </r>
  <r>
    <n v="11271365"/>
    <n v="27987"/>
    <x v="2"/>
  </r>
  <r>
    <n v="11271366"/>
    <n v="39359"/>
    <x v="4"/>
  </r>
  <r>
    <n v="11271367"/>
    <n v="35211"/>
    <x v="2"/>
  </r>
  <r>
    <n v="11271368"/>
    <n v="27987"/>
    <x v="1"/>
  </r>
  <r>
    <n v="11271370"/>
    <n v="39359"/>
    <x v="5"/>
  </r>
  <r>
    <n v="11271371"/>
    <n v="27987"/>
    <x v="2"/>
  </r>
  <r>
    <n v="11271389"/>
    <n v="33387"/>
    <x v="5"/>
  </r>
  <r>
    <n v="11271421"/>
    <n v="44344"/>
    <x v="2"/>
  </r>
  <r>
    <n v="11271523"/>
    <n v="27987"/>
    <x v="1"/>
  </r>
  <r>
    <n v="11271957"/>
    <n v="37089"/>
    <x v="0"/>
  </r>
  <r>
    <n v="11271993"/>
    <n v="35211"/>
    <x v="2"/>
  </r>
  <r>
    <n v="11271996"/>
    <n v="30225"/>
    <x v="5"/>
  </r>
  <r>
    <n v="11271997"/>
    <n v="32104"/>
    <x v="4"/>
  </r>
  <r>
    <n v="11272001"/>
    <n v="32104"/>
    <x v="2"/>
  </r>
  <r>
    <n v="11272143"/>
    <n v="44344"/>
    <x v="10"/>
  </r>
  <r>
    <n v="11272226"/>
    <n v="39359"/>
    <x v="5"/>
  </r>
  <r>
    <n v="11272266"/>
    <n v="39359"/>
    <x v="4"/>
  </r>
  <r>
    <n v="11272412"/>
    <n v="44092"/>
    <x v="2"/>
  </r>
  <r>
    <n v="11272426"/>
    <n v="30225"/>
    <x v="5"/>
  </r>
  <r>
    <n v="11272427"/>
    <n v="35211"/>
    <x v="2"/>
  </r>
  <r>
    <n v="11272431"/>
    <n v="32104"/>
    <x v="4"/>
  </r>
  <r>
    <n v="11272890"/>
    <n v="38943"/>
    <x v="5"/>
  </r>
  <r>
    <n v="11272892"/>
    <n v="38943"/>
    <x v="5"/>
  </r>
  <r>
    <n v="11272951"/>
    <n v="38691"/>
    <x v="5"/>
  </r>
  <r>
    <n v="11272996"/>
    <n v="38691"/>
    <x v="4"/>
  </r>
  <r>
    <n v="11273016"/>
    <n v="38691"/>
    <x v="5"/>
  </r>
  <r>
    <n v="11273017"/>
    <n v="44092"/>
    <x v="4"/>
  </r>
  <r>
    <n v="11273069"/>
    <n v="44344"/>
    <x v="5"/>
  </r>
  <r>
    <n v="11273142"/>
    <n v="27987"/>
    <x v="1"/>
  </r>
  <r>
    <n v="11273238"/>
    <n v="37089"/>
    <x v="1"/>
  </r>
  <r>
    <n v="11273460"/>
    <n v="31480"/>
    <x v="1"/>
  </r>
  <r>
    <n v="11273495"/>
    <n v="38734"/>
    <x v="4"/>
  </r>
  <r>
    <n v="11273496"/>
    <n v="31480"/>
    <x v="2"/>
  </r>
  <r>
    <n v="11273497"/>
    <n v="38943"/>
    <x v="5"/>
  </r>
  <r>
    <n v="11273876"/>
    <n v="38734"/>
    <x v="4"/>
  </r>
  <r>
    <n v="11274205"/>
    <n v="38943"/>
    <x v="6"/>
  </r>
  <r>
    <n v="11274563"/>
    <n v="32104"/>
    <x v="5"/>
  </r>
  <r>
    <n v="11274569"/>
    <n v="32104"/>
    <x v="5"/>
  </r>
  <r>
    <n v="11274600"/>
    <n v="33387"/>
    <x v="2"/>
  </r>
  <r>
    <n v="11274603"/>
    <n v="27987"/>
    <x v="2"/>
  </r>
  <r>
    <n v="11274606"/>
    <n v="27987"/>
    <x v="4"/>
  </r>
  <r>
    <n v="11274645"/>
    <n v="37089"/>
    <x v="10"/>
  </r>
  <r>
    <n v="11274646"/>
    <n v="37089"/>
    <x v="5"/>
  </r>
  <r>
    <n v="11274753"/>
    <n v="37089"/>
    <x v="10"/>
  </r>
  <r>
    <n v="11274755"/>
    <n v="38734"/>
    <x v="2"/>
  </r>
  <r>
    <n v="11274756"/>
    <n v="32104"/>
    <x v="2"/>
  </r>
  <r>
    <n v="11274868"/>
    <n v="38943"/>
    <x v="0"/>
  </r>
  <r>
    <n v="11275045"/>
    <n v="37089"/>
    <x v="5"/>
  </r>
  <r>
    <n v="11275078"/>
    <n v="28074"/>
    <x v="10"/>
  </r>
  <r>
    <n v="11275079"/>
    <n v="37089"/>
    <x v="10"/>
  </r>
  <r>
    <n v="11275090"/>
    <n v="39359"/>
    <x v="5"/>
  </r>
  <r>
    <n v="11275091"/>
    <n v="44344"/>
    <x v="4"/>
  </r>
  <r>
    <n v="11275094"/>
    <n v="39359"/>
    <x v="4"/>
  </r>
  <r>
    <n v="11275142"/>
    <n v="27987"/>
    <x v="6"/>
  </r>
  <r>
    <n v="11275143"/>
    <n v="39359"/>
    <x v="2"/>
  </r>
  <r>
    <n v="11275144"/>
    <n v="38943"/>
    <x v="2"/>
  </r>
  <r>
    <n v="11275147"/>
    <n v="39359"/>
    <x v="2"/>
  </r>
  <r>
    <n v="11275219"/>
    <n v="44344"/>
    <x v="10"/>
  </r>
  <r>
    <n v="11275791"/>
    <n v="44344"/>
    <x v="2"/>
  </r>
  <r>
    <n v="11275796"/>
    <n v="38734"/>
    <x v="4"/>
  </r>
  <r>
    <n v="11275900"/>
    <n v="37089"/>
    <x v="5"/>
  </r>
  <r>
    <n v="11275902"/>
    <n v="44344"/>
    <x v="10"/>
  </r>
  <r>
    <n v="11276015"/>
    <n v="38734"/>
    <x v="2"/>
  </r>
  <r>
    <n v="11276016"/>
    <n v="44344"/>
    <x v="5"/>
  </r>
  <r>
    <n v="11276454"/>
    <n v="38734"/>
    <x v="2"/>
  </r>
  <r>
    <n v="11276473"/>
    <n v="29601"/>
    <x v="1"/>
  </r>
  <r>
    <n v="11276502"/>
    <n v="37089"/>
    <x v="1"/>
  </r>
  <r>
    <n v="11276595"/>
    <n v="38734"/>
    <x v="4"/>
  </r>
  <r>
    <n v="11276597"/>
    <n v="31480"/>
    <x v="2"/>
  </r>
  <r>
    <n v="11276598"/>
    <n v="38943"/>
    <x v="5"/>
  </r>
  <r>
    <n v="11276643"/>
    <n v="31858"/>
    <x v="1"/>
  </r>
  <r>
    <n v="11277220"/>
    <n v="37089"/>
    <x v="2"/>
  </r>
  <r>
    <n v="11277222"/>
    <n v="37089"/>
    <x v="1"/>
  </r>
  <r>
    <n v="11277281"/>
    <n v="37089"/>
    <x v="1"/>
  </r>
  <r>
    <n v="11277287"/>
    <n v="44344"/>
    <x v="4"/>
  </r>
  <r>
    <n v="11277315"/>
    <n v="37089"/>
    <x v="4"/>
  </r>
  <r>
    <n v="11277317"/>
    <n v="37089"/>
    <x v="1"/>
  </r>
  <r>
    <n v="11277326"/>
    <n v="39359"/>
    <x v="2"/>
  </r>
  <r>
    <n v="11277328"/>
    <n v="32104"/>
    <x v="1"/>
  </r>
  <r>
    <n v="11277375"/>
    <n v="44344"/>
    <x v="5"/>
  </r>
  <r>
    <n v="11277389"/>
    <n v="44344"/>
    <x v="5"/>
  </r>
  <r>
    <n v="11277409"/>
    <n v="44344"/>
    <x v="2"/>
  </r>
  <r>
    <n v="11277411"/>
    <n v="20733"/>
    <x v="2"/>
  </r>
  <r>
    <n v="11277470"/>
    <n v="38943"/>
    <x v="4"/>
  </r>
  <r>
    <n v="11277632"/>
    <n v="32104"/>
    <x v="1"/>
  </r>
  <r>
    <n v="11277698"/>
    <n v="32104"/>
    <x v="5"/>
  </r>
  <r>
    <n v="11277705"/>
    <n v="32104"/>
    <x v="6"/>
  </r>
  <r>
    <n v="11277707"/>
    <n v="44344"/>
    <x v="2"/>
  </r>
  <r>
    <n v="11277863"/>
    <n v="37089"/>
    <x v="5"/>
  </r>
  <r>
    <n v="11277864"/>
    <n v="44344"/>
    <x v="10"/>
  </r>
  <r>
    <n v="11277865"/>
    <n v="44344"/>
    <x v="2"/>
  </r>
  <r>
    <n v="11277866"/>
    <n v="44344"/>
    <x v="5"/>
  </r>
  <r>
    <n v="11277882"/>
    <n v="32104"/>
    <x v="2"/>
  </r>
  <r>
    <n v="11277883"/>
    <n v="44344"/>
    <x v="4"/>
  </r>
  <r>
    <n v="11277884"/>
    <n v="44344"/>
    <x v="5"/>
  </r>
  <r>
    <n v="11277891"/>
    <n v="39359"/>
    <x v="5"/>
  </r>
  <r>
    <n v="11277893"/>
    <n v="39359"/>
    <x v="4"/>
  </r>
  <r>
    <n v="11277911"/>
    <n v="27987"/>
    <x v="1"/>
  </r>
  <r>
    <n v="11277917"/>
    <n v="37089"/>
    <x v="10"/>
  </r>
  <r>
    <n v="11277918"/>
    <n v="37089"/>
    <x v="10"/>
  </r>
  <r>
    <n v="11277919"/>
    <n v="37089"/>
    <x v="10"/>
  </r>
  <r>
    <n v="11278018"/>
    <n v="32104"/>
    <x v="5"/>
  </r>
  <r>
    <n v="11278019"/>
    <n v="39359"/>
    <x v="2"/>
  </r>
  <r>
    <n v="11278103"/>
    <n v="44344"/>
    <x v="5"/>
  </r>
  <r>
    <n v="11278104"/>
    <n v="44344"/>
    <x v="10"/>
  </r>
  <r>
    <n v="11278122"/>
    <n v="37089"/>
    <x v="5"/>
  </r>
  <r>
    <n v="11278123"/>
    <n v="37089"/>
    <x v="10"/>
  </r>
  <r>
    <n v="11278127"/>
    <n v="38734"/>
    <x v="2"/>
  </r>
  <r>
    <n v="11278128"/>
    <n v="37089"/>
    <x v="2"/>
  </r>
  <r>
    <n v="11278136"/>
    <n v="44344"/>
    <x v="5"/>
  </r>
  <r>
    <n v="11278200"/>
    <n v="37089"/>
    <x v="5"/>
  </r>
  <r>
    <n v="11278207"/>
    <n v="32104"/>
    <x v="2"/>
  </r>
  <r>
    <n v="11278263"/>
    <n v="36838"/>
    <x v="5"/>
  </r>
  <r>
    <n v="11278308"/>
    <n v="44344"/>
    <x v="2"/>
  </r>
  <r>
    <n v="11278390"/>
    <n v="20733"/>
    <x v="1"/>
  </r>
  <r>
    <n v="11278437"/>
    <n v="33387"/>
    <x v="1"/>
  </r>
  <r>
    <n v="11278928"/>
    <n v="38734"/>
    <x v="2"/>
  </r>
  <r>
    <n v="11278929"/>
    <n v="39359"/>
    <x v="2"/>
  </r>
  <r>
    <n v="11278993"/>
    <n v="44344"/>
    <x v="5"/>
  </r>
  <r>
    <n v="11278994"/>
    <n v="38734"/>
    <x v="2"/>
  </r>
  <r>
    <n v="11279237"/>
    <n v="39359"/>
    <x v="4"/>
  </r>
  <r>
    <n v="11279480"/>
    <n v="39359"/>
    <x v="5"/>
  </r>
  <r>
    <n v="11279484"/>
    <n v="31437"/>
    <x v="3"/>
  </r>
  <r>
    <n v="11279657"/>
    <n v="38734"/>
    <x v="5"/>
  </r>
  <r>
    <n v="11279673"/>
    <n v="27987"/>
    <x v="4"/>
  </r>
  <r>
    <n v="11279898"/>
    <n v="30225"/>
    <x v="5"/>
  </r>
  <r>
    <n v="11279907"/>
    <n v="27987"/>
    <x v="2"/>
  </r>
  <r>
    <n v="11279909"/>
    <n v="39359"/>
    <x v="2"/>
  </r>
  <r>
    <n v="11279926"/>
    <n v="44344"/>
    <x v="4"/>
  </r>
  <r>
    <n v="11279928"/>
    <n v="38734"/>
    <x v="4"/>
  </r>
  <r>
    <n v="11279929"/>
    <n v="32104"/>
    <x v="4"/>
  </r>
  <r>
    <n v="11280004"/>
    <n v="32104"/>
    <x v="4"/>
  </r>
  <r>
    <n v="11280005"/>
    <n v="27987"/>
    <x v="1"/>
  </r>
  <r>
    <n v="11280006"/>
    <n v="39359"/>
    <x v="1"/>
  </r>
  <r>
    <n v="11280014"/>
    <n v="32104"/>
    <x v="4"/>
  </r>
  <r>
    <n v="11280015"/>
    <n v="27987"/>
    <x v="2"/>
  </r>
  <r>
    <n v="11280017"/>
    <n v="39359"/>
    <x v="2"/>
  </r>
  <r>
    <n v="11280022"/>
    <n v="32104"/>
    <x v="4"/>
  </r>
  <r>
    <n v="11280023"/>
    <n v="27987"/>
    <x v="2"/>
  </r>
  <r>
    <n v="11280024"/>
    <n v="39359"/>
    <x v="2"/>
  </r>
  <r>
    <n v="11280180"/>
    <n v="27987"/>
    <x v="2"/>
  </r>
  <r>
    <n v="11280181"/>
    <n v="32104"/>
    <x v="4"/>
  </r>
  <r>
    <n v="11280223"/>
    <n v="44344"/>
    <x v="5"/>
  </r>
  <r>
    <n v="11280226"/>
    <n v="38734"/>
    <x v="4"/>
  </r>
  <r>
    <n v="11280227"/>
    <n v="37089"/>
    <x v="10"/>
  </r>
  <r>
    <n v="11280229"/>
    <n v="27987"/>
    <x v="2"/>
  </r>
  <r>
    <n v="11280232"/>
    <n v="35211"/>
    <x v="2"/>
  </r>
  <r>
    <n v="11280235"/>
    <n v="27987"/>
    <x v="1"/>
  </r>
  <r>
    <n v="11280239"/>
    <n v="32104"/>
    <x v="4"/>
  </r>
  <r>
    <n v="11280240"/>
    <n v="37089"/>
    <x v="10"/>
  </r>
  <r>
    <n v="11280241"/>
    <n v="32104"/>
    <x v="4"/>
  </r>
  <r>
    <n v="11280243"/>
    <n v="32104"/>
    <x v="2"/>
  </r>
  <r>
    <n v="11280244"/>
    <n v="32104"/>
    <x v="10"/>
  </r>
  <r>
    <n v="11280245"/>
    <n v="33059"/>
    <x v="2"/>
  </r>
  <r>
    <n v="11280246"/>
    <n v="30225"/>
    <x v="5"/>
  </r>
  <r>
    <n v="11280247"/>
    <n v="31858"/>
    <x v="1"/>
  </r>
  <r>
    <n v="11280254"/>
    <n v="27987"/>
    <x v="4"/>
  </r>
  <r>
    <n v="11280271"/>
    <n v="39359"/>
    <x v="2"/>
  </r>
  <r>
    <n v="11280280"/>
    <n v="44344"/>
    <x v="4"/>
  </r>
  <r>
    <n v="11280284"/>
    <n v="44344"/>
    <x v="4"/>
  </r>
  <r>
    <n v="11280287"/>
    <n v="44344"/>
    <x v="4"/>
  </r>
  <r>
    <n v="11280292"/>
    <n v="44344"/>
    <x v="4"/>
  </r>
  <r>
    <n v="11280294"/>
    <n v="44344"/>
    <x v="4"/>
  </r>
  <r>
    <n v="11280299"/>
    <n v="44344"/>
    <x v="4"/>
  </r>
  <r>
    <n v="11280307"/>
    <n v="44344"/>
    <x v="4"/>
  </r>
  <r>
    <n v="11280310"/>
    <n v="44344"/>
    <x v="10"/>
  </r>
  <r>
    <n v="11280315"/>
    <n v="44344"/>
    <x v="10"/>
  </r>
  <r>
    <n v="11280320"/>
    <n v="44136"/>
    <x v="2"/>
  </r>
  <r>
    <n v="11280321"/>
    <n v="44344"/>
    <x v="4"/>
  </r>
  <r>
    <n v="11280322"/>
    <n v="44344"/>
    <x v="10"/>
  </r>
  <r>
    <n v="11280422"/>
    <n v="42464"/>
    <x v="5"/>
  </r>
  <r>
    <n v="11280423"/>
    <n v="27987"/>
    <x v="1"/>
  </r>
  <r>
    <n v="11280632"/>
    <n v="30225"/>
    <x v="5"/>
  </r>
  <r>
    <n v="11280633"/>
    <n v="27987"/>
    <x v="2"/>
  </r>
  <r>
    <n v="11280634"/>
    <n v="39359"/>
    <x v="2"/>
  </r>
  <r>
    <n v="11280640"/>
    <n v="20733"/>
    <x v="0"/>
  </r>
  <r>
    <n v="11280944"/>
    <n v="37089"/>
    <x v="2"/>
  </r>
  <r>
    <n v="11280947"/>
    <n v="44344"/>
    <x v="2"/>
  </r>
  <r>
    <n v="11280948"/>
    <n v="38734"/>
    <x v="2"/>
  </r>
  <r>
    <n v="11280952"/>
    <n v="32104"/>
    <x v="5"/>
  </r>
  <r>
    <n v="11280953"/>
    <n v="44344"/>
    <x v="5"/>
  </r>
  <r>
    <n v="11280955"/>
    <n v="39359"/>
    <x v="2"/>
  </r>
  <r>
    <n v="11280973"/>
    <n v="44344"/>
    <x v="4"/>
  </r>
  <r>
    <n v="11280975"/>
    <n v="44344"/>
    <x v="5"/>
  </r>
  <r>
    <n v="11281030"/>
    <n v="44344"/>
    <x v="2"/>
  </r>
  <r>
    <n v="11281032"/>
    <n v="44344"/>
    <x v="5"/>
  </r>
  <r>
    <n v="11281670"/>
    <n v="27987"/>
    <x v="1"/>
  </r>
  <r>
    <n v="11281681"/>
    <n v="44344"/>
    <x v="5"/>
  </r>
  <r>
    <n v="11281696"/>
    <n v="27987"/>
    <x v="1"/>
  </r>
  <r>
    <n v="11281721"/>
    <n v="26108"/>
    <x v="4"/>
  </r>
  <r>
    <n v="11281737"/>
    <n v="38734"/>
    <x v="4"/>
  </r>
  <r>
    <n v="11281798"/>
    <n v="27987"/>
    <x v="1"/>
  </r>
  <r>
    <n v="11281815"/>
    <n v="27987"/>
    <x v="1"/>
  </r>
  <r>
    <n v="11281866"/>
    <n v="44344"/>
    <x v="5"/>
  </r>
  <r>
    <n v="11281962"/>
    <n v="38943"/>
    <x v="4"/>
  </r>
  <r>
    <n v="11281964"/>
    <n v="31480"/>
    <x v="2"/>
  </r>
  <r>
    <n v="11281965"/>
    <n v="38943"/>
    <x v="5"/>
  </r>
  <r>
    <n v="11281968"/>
    <n v="37089"/>
    <x v="2"/>
  </r>
  <r>
    <n v="11281972"/>
    <n v="37089"/>
    <x v="1"/>
  </r>
  <r>
    <n v="11281974"/>
    <n v="38734"/>
    <x v="2"/>
  </r>
  <r>
    <n v="11282297"/>
    <n v="44344"/>
    <x v="5"/>
  </r>
  <r>
    <n v="11282298"/>
    <n v="44344"/>
    <x v="5"/>
  </r>
  <r>
    <n v="11282752"/>
    <n v="44344"/>
    <x v="5"/>
  </r>
  <r>
    <n v="11282938"/>
    <n v="44344"/>
    <x v="5"/>
  </r>
  <r>
    <n v="11282944"/>
    <n v="37089"/>
    <x v="5"/>
  </r>
  <r>
    <n v="11282947"/>
    <n v="44344"/>
    <x v="5"/>
  </r>
  <r>
    <n v="11282949"/>
    <n v="37089"/>
    <x v="5"/>
  </r>
  <r>
    <n v="11282952"/>
    <n v="44344"/>
    <x v="5"/>
  </r>
  <r>
    <n v="11282956"/>
    <n v="37089"/>
    <x v="5"/>
  </r>
  <r>
    <n v="11282963"/>
    <n v="44344"/>
    <x v="5"/>
  </r>
  <r>
    <n v="11282986"/>
    <n v="38691"/>
    <x v="3"/>
  </r>
  <r>
    <n v="11283038"/>
    <n v="38734"/>
    <x v="4"/>
  </r>
  <r>
    <n v="11283039"/>
    <n v="38734"/>
    <x v="0"/>
  </r>
  <r>
    <n v="11283237"/>
    <n v="44344"/>
    <x v="4"/>
  </r>
  <r>
    <n v="11283410"/>
    <n v="36855"/>
    <x v="2"/>
  </r>
  <r>
    <n v="11283509"/>
    <n v="44344"/>
    <x v="2"/>
  </r>
  <r>
    <n v="11283514"/>
    <n v="44092"/>
    <x v="1"/>
  </r>
  <r>
    <n v="11283515"/>
    <n v="38734"/>
    <x v="2"/>
  </r>
  <r>
    <n v="11283598"/>
    <n v="44344"/>
    <x v="5"/>
  </r>
  <r>
    <n v="11283603"/>
    <n v="35211"/>
    <x v="2"/>
  </r>
  <r>
    <n v="11283605"/>
    <n v="37089"/>
    <x v="10"/>
  </r>
  <r>
    <n v="11284234"/>
    <n v="44344"/>
    <x v="5"/>
  </r>
  <r>
    <n v="11284245"/>
    <n v="38734"/>
    <x v="5"/>
  </r>
  <r>
    <n v="11284246"/>
    <n v="38734"/>
    <x v="5"/>
  </r>
  <r>
    <n v="11284247"/>
    <n v="44344"/>
    <x v="5"/>
  </r>
  <r>
    <n v="11284252"/>
    <n v="27987"/>
    <x v="1"/>
  </r>
  <r>
    <n v="11284254"/>
    <n v="38734"/>
    <x v="5"/>
  </r>
  <r>
    <n v="11284262"/>
    <n v="38734"/>
    <x v="5"/>
  </r>
  <r>
    <n v="11284263"/>
    <n v="38734"/>
    <x v="5"/>
  </r>
  <r>
    <n v="11284269"/>
    <n v="28074"/>
    <x v="10"/>
  </r>
  <r>
    <n v="11284274"/>
    <n v="27987"/>
    <x v="1"/>
  </r>
  <r>
    <n v="11284280"/>
    <n v="37089"/>
    <x v="10"/>
  </r>
  <r>
    <n v="11284294"/>
    <n v="32104"/>
    <x v="4"/>
  </r>
  <r>
    <n v="11284301"/>
    <n v="38734"/>
    <x v="4"/>
  </r>
  <r>
    <n v="11284303"/>
    <n v="32104"/>
    <x v="4"/>
  </r>
  <r>
    <n v="11284304"/>
    <n v="44344"/>
    <x v="4"/>
  </r>
  <r>
    <n v="11284312"/>
    <n v="33059"/>
    <x v="2"/>
  </r>
  <r>
    <n v="11284313"/>
    <n v="38734"/>
    <x v="4"/>
  </r>
  <r>
    <n v="11284314"/>
    <n v="44344"/>
    <x v="4"/>
  </r>
  <r>
    <n v="11284319"/>
    <n v="37089"/>
    <x v="2"/>
  </r>
  <r>
    <n v="11284322"/>
    <n v="44344"/>
    <x v="2"/>
  </r>
  <r>
    <n v="11284326"/>
    <n v="44344"/>
    <x v="5"/>
  </r>
  <r>
    <n v="11284331"/>
    <n v="44344"/>
    <x v="4"/>
  </r>
  <r>
    <n v="11284334"/>
    <n v="32104"/>
    <x v="4"/>
  </r>
  <r>
    <n v="11284413"/>
    <n v="38734"/>
    <x v="4"/>
  </r>
  <r>
    <n v="11284454"/>
    <n v="44344"/>
    <x v="5"/>
  </r>
  <r>
    <n v="11285104"/>
    <n v="44344"/>
    <x v="4"/>
  </r>
  <r>
    <n v="11285113"/>
    <n v="38734"/>
    <x v="2"/>
  </r>
  <r>
    <n v="11285117"/>
    <n v="37089"/>
    <x v="2"/>
  </r>
  <r>
    <n v="11285122"/>
    <n v="42464"/>
    <x v="2"/>
  </r>
  <r>
    <n v="11285174"/>
    <n v="38734"/>
    <x v="2"/>
  </r>
  <r>
    <n v="11285176"/>
    <n v="37089"/>
    <x v="1"/>
  </r>
  <r>
    <n v="11285184"/>
    <n v="37089"/>
    <x v="2"/>
  </r>
  <r>
    <n v="11285185"/>
    <n v="44344"/>
    <x v="2"/>
  </r>
  <r>
    <n v="11285187"/>
    <n v="31480"/>
    <x v="1"/>
  </r>
  <r>
    <n v="11285188"/>
    <n v="31480"/>
    <x v="5"/>
  </r>
  <r>
    <n v="11285289"/>
    <n v="44344"/>
    <x v="5"/>
  </r>
  <r>
    <n v="11285355"/>
    <n v="31480"/>
    <x v="1"/>
  </r>
  <r>
    <n v="11285434"/>
    <n v="31689"/>
    <x v="4"/>
  </r>
  <r>
    <n v="11285435"/>
    <n v="31480"/>
    <x v="2"/>
  </r>
  <r>
    <n v="11285475"/>
    <n v="37089"/>
    <x v="4"/>
  </r>
  <r>
    <n v="11285508"/>
    <n v="37089"/>
    <x v="4"/>
  </r>
  <r>
    <n v="11285528"/>
    <n v="37089"/>
    <x v="5"/>
  </r>
  <r>
    <n v="11285571"/>
    <n v="38734"/>
    <x v="0"/>
  </r>
  <r>
    <n v="11285866"/>
    <n v="38734"/>
    <x v="4"/>
  </r>
  <r>
    <n v="11285868"/>
    <n v="32104"/>
    <x v="4"/>
  </r>
  <r>
    <n v="11285969"/>
    <n v="44344"/>
    <x v="5"/>
  </r>
  <r>
    <n v="11286270"/>
    <n v="44344"/>
    <x v="5"/>
  </r>
  <r>
    <n v="11286546"/>
    <n v="38734"/>
    <x v="5"/>
  </r>
  <r>
    <n v="11286771"/>
    <n v="27987"/>
    <x v="5"/>
  </r>
  <r>
    <n v="11286773"/>
    <n v="27987"/>
    <x v="5"/>
  </r>
  <r>
    <n v="11286776"/>
    <n v="27987"/>
    <x v="5"/>
  </r>
  <r>
    <n v="11286777"/>
    <n v="27987"/>
    <x v="5"/>
  </r>
  <r>
    <n v="11286779"/>
    <n v="27987"/>
    <x v="5"/>
  </r>
  <r>
    <n v="11286785"/>
    <n v="38943"/>
    <x v="2"/>
  </r>
  <r>
    <n v="11286794"/>
    <n v="38943"/>
    <x v="2"/>
  </r>
  <r>
    <n v="11286981"/>
    <n v="39359"/>
    <x v="2"/>
  </r>
  <r>
    <n v="11286982"/>
    <n v="44344"/>
    <x v="4"/>
  </r>
  <r>
    <n v="11286983"/>
    <n v="39359"/>
    <x v="0"/>
  </r>
  <r>
    <n v="11286988"/>
    <n v="37089"/>
    <x v="5"/>
  </r>
  <r>
    <n v="11286990"/>
    <n v="44344"/>
    <x v="2"/>
  </r>
  <r>
    <n v="11286992"/>
    <n v="37089"/>
    <x v="5"/>
  </r>
  <r>
    <n v="11286998"/>
    <n v="37089"/>
    <x v="5"/>
  </r>
  <r>
    <n v="11287006"/>
    <n v="37089"/>
    <x v="5"/>
  </r>
  <r>
    <n v="11287008"/>
    <n v="27987"/>
    <x v="0"/>
  </r>
  <r>
    <n v="11287011"/>
    <n v="37089"/>
    <x v="5"/>
  </r>
  <r>
    <n v="11287013"/>
    <n v="27987"/>
    <x v="9"/>
  </r>
  <r>
    <n v="11287015"/>
    <n v="39359"/>
    <x v="2"/>
  </r>
  <r>
    <n v="11287017"/>
    <n v="38943"/>
    <x v="2"/>
  </r>
  <r>
    <n v="11287018"/>
    <n v="38734"/>
    <x v="4"/>
  </r>
  <r>
    <n v="11287022"/>
    <n v="27987"/>
    <x v="2"/>
  </r>
  <r>
    <n v="11287053"/>
    <n v="32104"/>
    <x v="4"/>
  </r>
  <r>
    <n v="11287063"/>
    <n v="44344"/>
    <x v="5"/>
  </r>
  <r>
    <n v="11287070"/>
    <n v="44344"/>
    <x v="5"/>
  </r>
  <r>
    <n v="11287120"/>
    <n v="27987"/>
    <x v="5"/>
  </r>
  <r>
    <n v="11287846"/>
    <n v="27987"/>
    <x v="1"/>
  </r>
  <r>
    <n v="11287890"/>
    <n v="27987"/>
    <x v="2"/>
  </r>
  <r>
    <n v="11287892"/>
    <n v="38734"/>
    <x v="4"/>
  </r>
  <r>
    <n v="11287893"/>
    <n v="27987"/>
    <x v="0"/>
  </r>
  <r>
    <n v="11287908"/>
    <n v="37089"/>
    <x v="10"/>
  </r>
  <r>
    <n v="11287909"/>
    <n v="37089"/>
    <x v="10"/>
  </r>
  <r>
    <n v="11287996"/>
    <n v="38734"/>
    <x v="0"/>
  </r>
  <r>
    <n v="11288017"/>
    <n v="39359"/>
    <x v="4"/>
  </r>
  <r>
    <n v="11288029"/>
    <n v="32104"/>
    <x v="2"/>
  </r>
  <r>
    <n v="11288134"/>
    <n v="38734"/>
    <x v="4"/>
  </r>
  <r>
    <n v="11288202"/>
    <n v="31480"/>
    <x v="4"/>
  </r>
  <r>
    <n v="11288274"/>
    <n v="37480"/>
    <x v="2"/>
  </r>
  <r>
    <n v="11288276"/>
    <n v="38734"/>
    <x v="5"/>
  </r>
  <r>
    <n v="11288280"/>
    <n v="39359"/>
    <x v="5"/>
  </r>
  <r>
    <n v="11288281"/>
    <n v="38943"/>
    <x v="4"/>
  </r>
  <r>
    <n v="11288282"/>
    <n v="36855"/>
    <x v="2"/>
  </r>
  <r>
    <n v="11288283"/>
    <n v="38734"/>
    <x v="4"/>
  </r>
  <r>
    <n v="11288307"/>
    <n v="38943"/>
    <x v="2"/>
  </r>
  <r>
    <n v="11288309"/>
    <n v="27987"/>
    <x v="9"/>
  </r>
  <r>
    <n v="11288380"/>
    <n v="38734"/>
    <x v="2"/>
  </r>
  <r>
    <n v="11288566"/>
    <n v="30225"/>
    <x v="5"/>
  </r>
  <r>
    <n v="11288567"/>
    <n v="27987"/>
    <x v="2"/>
  </r>
  <r>
    <n v="11288568"/>
    <n v="39359"/>
    <x v="2"/>
  </r>
  <r>
    <n v="11288590"/>
    <n v="39359"/>
    <x v="5"/>
  </r>
  <r>
    <n v="11288592"/>
    <n v="39359"/>
    <x v="4"/>
  </r>
  <r>
    <n v="11288722"/>
    <n v="38734"/>
    <x v="5"/>
  </r>
  <r>
    <n v="11288740"/>
    <n v="38943"/>
    <x v="5"/>
  </r>
  <r>
    <n v="11288849"/>
    <n v="44344"/>
    <x v="5"/>
  </r>
  <r>
    <n v="11288850"/>
    <n v="44344"/>
    <x v="4"/>
  </r>
  <r>
    <n v="11288856"/>
    <n v="44344"/>
    <x v="5"/>
  </r>
  <r>
    <n v="11288862"/>
    <n v="44344"/>
    <x v="5"/>
  </r>
  <r>
    <n v="11288866"/>
    <n v="44344"/>
    <x v="2"/>
  </r>
  <r>
    <n v="11288867"/>
    <n v="44344"/>
    <x v="5"/>
  </r>
  <r>
    <n v="11288873"/>
    <n v="38734"/>
    <x v="2"/>
  </r>
  <r>
    <n v="11288875"/>
    <n v="44344"/>
    <x v="5"/>
  </r>
  <r>
    <n v="11288877"/>
    <n v="37089"/>
    <x v="10"/>
  </r>
  <r>
    <n v="11288878"/>
    <n v="37089"/>
    <x v="10"/>
  </r>
  <r>
    <n v="11288880"/>
    <n v="37089"/>
    <x v="2"/>
  </r>
  <r>
    <n v="11288887"/>
    <n v="38943"/>
    <x v="5"/>
  </r>
  <r>
    <n v="11288902"/>
    <n v="37089"/>
    <x v="10"/>
  </r>
  <r>
    <n v="11288903"/>
    <n v="35211"/>
    <x v="2"/>
  </r>
  <r>
    <n v="11289013"/>
    <n v="37089"/>
    <x v="10"/>
  </r>
  <r>
    <n v="11289031"/>
    <n v="20733"/>
    <x v="4"/>
  </r>
  <r>
    <n v="11289348"/>
    <n v="31480"/>
    <x v="10"/>
  </r>
  <r>
    <n v="11289358"/>
    <n v="44344"/>
    <x v="5"/>
  </r>
  <r>
    <n v="11289368"/>
    <n v="26873"/>
    <x v="2"/>
  </r>
  <r>
    <n v="11289405"/>
    <n v="31480"/>
    <x v="5"/>
  </r>
  <r>
    <n v="11289424"/>
    <n v="37089"/>
    <x v="5"/>
  </r>
  <r>
    <n v="11289514"/>
    <n v="31480"/>
    <x v="10"/>
  </r>
  <r>
    <n v="11289516"/>
    <n v="31480"/>
    <x v="10"/>
  </r>
  <r>
    <n v="11289538"/>
    <n v="31480"/>
    <x v="5"/>
  </r>
  <r>
    <n v="11289561"/>
    <n v="31480"/>
    <x v="1"/>
  </r>
  <r>
    <n v="11289648"/>
    <n v="38734"/>
    <x v="4"/>
  </r>
  <r>
    <n v="11289720"/>
    <n v="31689"/>
    <x v="10"/>
  </r>
  <r>
    <n v="11289721"/>
    <n v="31689"/>
    <x v="2"/>
  </r>
  <r>
    <n v="11289748"/>
    <n v="42464"/>
    <x v="4"/>
  </r>
  <r>
    <n v="11289881"/>
    <n v="38943"/>
    <x v="2"/>
  </r>
  <r>
    <n v="11290717"/>
    <n v="29601"/>
    <x v="2"/>
  </r>
  <r>
    <n v="11291284"/>
    <n v="32104"/>
    <x v="3"/>
  </r>
  <r>
    <n v="11291285"/>
    <n v="32104"/>
    <x v="5"/>
  </r>
  <r>
    <n v="11291286"/>
    <n v="37089"/>
    <x v="5"/>
  </r>
  <r>
    <n v="11291296"/>
    <n v="37089"/>
    <x v="10"/>
  </r>
  <r>
    <n v="11291400"/>
    <n v="32104"/>
    <x v="5"/>
  </r>
  <r>
    <n v="11291403"/>
    <n v="37089"/>
    <x v="5"/>
  </r>
  <r>
    <n v="11291405"/>
    <n v="37089"/>
    <x v="5"/>
  </r>
  <r>
    <n v="11291406"/>
    <n v="37089"/>
    <x v="5"/>
  </r>
  <r>
    <n v="11291422"/>
    <n v="37089"/>
    <x v="4"/>
  </r>
  <r>
    <n v="11291437"/>
    <n v="39359"/>
    <x v="2"/>
  </r>
  <r>
    <n v="11291439"/>
    <n v="27987"/>
    <x v="1"/>
  </r>
  <r>
    <n v="11291440"/>
    <n v="38943"/>
    <x v="2"/>
  </r>
  <r>
    <n v="11291478"/>
    <n v="44344"/>
    <x v="5"/>
  </r>
  <r>
    <n v="11291976"/>
    <n v="20733"/>
    <x v="4"/>
  </r>
  <r>
    <n v="11292522"/>
    <n v="37089"/>
    <x v="2"/>
  </r>
  <r>
    <n v="11292523"/>
    <n v="44344"/>
    <x v="2"/>
  </r>
  <r>
    <n v="11292527"/>
    <n v="38734"/>
    <x v="2"/>
  </r>
  <r>
    <n v="11292528"/>
    <n v="37089"/>
    <x v="5"/>
  </r>
  <r>
    <n v="11292529"/>
    <n v="38734"/>
    <x v="4"/>
  </r>
  <r>
    <n v="11292532"/>
    <n v="44344"/>
    <x v="5"/>
  </r>
  <r>
    <n v="11292548"/>
    <n v="39359"/>
    <x v="4"/>
  </r>
  <r>
    <n v="11292700"/>
    <n v="44344"/>
    <x v="4"/>
  </r>
  <r>
    <n v="11292758"/>
    <n v="31858"/>
    <x v="1"/>
  </r>
  <r>
    <n v="11292777"/>
    <n v="27987"/>
    <x v="0"/>
  </r>
  <r>
    <n v="11292813"/>
    <n v="39359"/>
    <x v="1"/>
  </r>
  <r>
    <n v="11292814"/>
    <n v="36855"/>
    <x v="0"/>
  </r>
  <r>
    <n v="11292996"/>
    <n v="38734"/>
    <x v="4"/>
  </r>
  <r>
    <n v="11293001"/>
    <n v="32104"/>
    <x v="0"/>
  </r>
  <r>
    <n v="11293078"/>
    <n v="37089"/>
    <x v="2"/>
  </r>
  <r>
    <n v="11293079"/>
    <n v="38734"/>
    <x v="2"/>
  </r>
  <r>
    <n v="11293103"/>
    <n v="44344"/>
    <x v="5"/>
  </r>
  <r>
    <n v="11293104"/>
    <n v="37089"/>
    <x v="5"/>
  </r>
  <r>
    <n v="11293120"/>
    <n v="44092"/>
    <x v="5"/>
  </r>
  <r>
    <n v="11293121"/>
    <n v="44344"/>
    <x v="5"/>
  </r>
  <r>
    <n v="11293122"/>
    <n v="37089"/>
    <x v="5"/>
  </r>
  <r>
    <n v="11293124"/>
    <n v="44344"/>
    <x v="10"/>
  </r>
  <r>
    <n v="11293125"/>
    <n v="44344"/>
    <x v="10"/>
  </r>
  <r>
    <n v="11293133"/>
    <n v="31480"/>
    <x v="10"/>
  </r>
  <r>
    <n v="11293179"/>
    <n v="44344"/>
    <x v="5"/>
  </r>
  <r>
    <n v="11293216"/>
    <n v="37089"/>
    <x v="2"/>
  </r>
  <r>
    <n v="11293235"/>
    <n v="38943"/>
    <x v="2"/>
  </r>
  <r>
    <n v="11293236"/>
    <n v="31480"/>
    <x v="10"/>
  </r>
  <r>
    <n v="11293237"/>
    <n v="38943"/>
    <x v="10"/>
  </r>
  <r>
    <n v="11293275"/>
    <n v="44092"/>
    <x v="4"/>
  </r>
  <r>
    <n v="11293277"/>
    <n v="36838"/>
    <x v="5"/>
  </r>
  <r>
    <n v="11293293"/>
    <n v="44344"/>
    <x v="2"/>
  </r>
  <r>
    <n v="11293314"/>
    <n v="31480"/>
    <x v="2"/>
  </r>
  <r>
    <n v="11293382"/>
    <n v="38943"/>
    <x v="5"/>
  </r>
  <r>
    <n v="11293467"/>
    <n v="38734"/>
    <x v="0"/>
  </r>
  <r>
    <n v="11293591"/>
    <n v="27987"/>
    <x v="1"/>
  </r>
  <r>
    <n v="11293609"/>
    <n v="44092"/>
    <x v="2"/>
  </r>
  <r>
    <n v="11293629"/>
    <n v="38734"/>
    <x v="2"/>
  </r>
  <r>
    <n v="11293630"/>
    <n v="44344"/>
    <x v="10"/>
  </r>
  <r>
    <n v="11293688"/>
    <n v="37089"/>
    <x v="10"/>
  </r>
  <r>
    <n v="11293775"/>
    <n v="44344"/>
    <x v="0"/>
  </r>
  <r>
    <n v="11293781"/>
    <n v="44092"/>
    <x v="5"/>
  </r>
  <r>
    <n v="11293782"/>
    <n v="44344"/>
    <x v="2"/>
  </r>
  <r>
    <n v="11293783"/>
    <n v="44092"/>
    <x v="5"/>
  </r>
  <r>
    <n v="11293785"/>
    <n v="27987"/>
    <x v="2"/>
  </r>
  <r>
    <n v="11293787"/>
    <n v="37089"/>
    <x v="10"/>
  </r>
  <r>
    <n v="11293796"/>
    <n v="38943"/>
    <x v="5"/>
  </r>
  <r>
    <n v="11293800"/>
    <n v="38943"/>
    <x v="5"/>
  </r>
  <r>
    <n v="11293814"/>
    <n v="44344"/>
    <x v="2"/>
  </r>
  <r>
    <n v="11293820"/>
    <n v="27987"/>
    <x v="2"/>
  </r>
  <r>
    <n v="11293838"/>
    <n v="44344"/>
    <x v="2"/>
  </r>
  <r>
    <n v="11293843"/>
    <n v="39359"/>
    <x v="2"/>
  </r>
  <r>
    <n v="11293847"/>
    <n v="37089"/>
    <x v="10"/>
  </r>
  <r>
    <n v="11293855"/>
    <n v="44344"/>
    <x v="5"/>
  </r>
  <r>
    <n v="11293856"/>
    <n v="44344"/>
    <x v="5"/>
  </r>
  <r>
    <n v="11293857"/>
    <n v="39359"/>
    <x v="2"/>
  </r>
  <r>
    <n v="11293860"/>
    <n v="44344"/>
    <x v="2"/>
  </r>
  <r>
    <n v="11293867"/>
    <n v="38734"/>
    <x v="5"/>
  </r>
  <r>
    <n v="11294150"/>
    <n v="37089"/>
    <x v="10"/>
  </r>
  <r>
    <n v="11294155"/>
    <n v="37089"/>
    <x v="5"/>
  </r>
  <r>
    <n v="11294171"/>
    <n v="44344"/>
    <x v="4"/>
  </r>
  <r>
    <n v="11294172"/>
    <n v="37089"/>
    <x v="10"/>
  </r>
  <r>
    <n v="11294210"/>
    <n v="44344"/>
    <x v="5"/>
  </r>
  <r>
    <n v="11294214"/>
    <n v="37089"/>
    <x v="10"/>
  </r>
  <r>
    <n v="11294250"/>
    <n v="38734"/>
    <x v="10"/>
  </r>
  <r>
    <n v="11294251"/>
    <n v="38734"/>
    <x v="5"/>
  </r>
  <r>
    <n v="11294259"/>
    <n v="38734"/>
    <x v="2"/>
  </r>
  <r>
    <n v="11294260"/>
    <n v="27987"/>
    <x v="4"/>
  </r>
  <r>
    <n v="11294379"/>
    <n v="37089"/>
    <x v="4"/>
  </r>
  <r>
    <n v="11294432"/>
    <n v="29601"/>
    <x v="2"/>
  </r>
  <r>
    <n v="11294433"/>
    <n v="37089"/>
    <x v="10"/>
  </r>
  <r>
    <n v="11294454"/>
    <n v="44344"/>
    <x v="5"/>
  </r>
  <r>
    <n v="11294455"/>
    <n v="37089"/>
    <x v="10"/>
  </r>
  <r>
    <n v="11294948"/>
    <n v="26249"/>
    <x v="1"/>
  </r>
  <r>
    <n v="11295029"/>
    <n v="31480"/>
    <x v="2"/>
  </r>
  <r>
    <n v="11295135"/>
    <n v="27987"/>
    <x v="5"/>
  </r>
  <r>
    <n v="11295138"/>
    <n v="27987"/>
    <x v="5"/>
  </r>
  <r>
    <n v="11295141"/>
    <n v="27987"/>
    <x v="5"/>
  </r>
  <r>
    <n v="11295145"/>
    <n v="27987"/>
    <x v="5"/>
  </r>
  <r>
    <n v="11295146"/>
    <n v="31689"/>
    <x v="2"/>
  </r>
  <r>
    <n v="11295157"/>
    <n v="37089"/>
    <x v="2"/>
  </r>
  <r>
    <n v="11295213"/>
    <n v="38943"/>
    <x v="2"/>
  </r>
  <r>
    <n v="11295963"/>
    <n v="44344"/>
    <x v="2"/>
  </r>
  <r>
    <n v="11295964"/>
    <n v="44344"/>
    <x v="5"/>
  </r>
  <r>
    <n v="11295966"/>
    <n v="38734"/>
    <x v="5"/>
  </r>
  <r>
    <n v="11295998"/>
    <n v="27987"/>
    <x v="4"/>
  </r>
  <r>
    <n v="11296025"/>
    <n v="27987"/>
    <x v="4"/>
  </r>
  <r>
    <n v="11296032"/>
    <n v="44344"/>
    <x v="2"/>
  </r>
  <r>
    <n v="11296033"/>
    <n v="37089"/>
    <x v="5"/>
  </r>
  <r>
    <n v="11296037"/>
    <n v="44344"/>
    <x v="5"/>
  </r>
  <r>
    <n v="11296112"/>
    <n v="38943"/>
    <x v="5"/>
  </r>
  <r>
    <n v="11296127"/>
    <n v="38943"/>
    <x v="2"/>
  </r>
  <r>
    <n v="11296198"/>
    <n v="38734"/>
    <x v="5"/>
  </r>
  <r>
    <n v="11296199"/>
    <n v="27987"/>
    <x v="4"/>
  </r>
  <r>
    <n v="11296283"/>
    <n v="38734"/>
    <x v="0"/>
  </r>
  <r>
    <n v="11296284"/>
    <n v="29601"/>
    <x v="2"/>
  </r>
  <r>
    <n v="11296285"/>
    <n v="44344"/>
    <x v="10"/>
  </r>
  <r>
    <n v="11296286"/>
    <n v="37089"/>
    <x v="10"/>
  </r>
  <r>
    <n v="11296288"/>
    <n v="31689"/>
    <x v="10"/>
  </r>
  <r>
    <n v="11296291"/>
    <n v="31689"/>
    <x v="10"/>
  </r>
  <r>
    <n v="11296292"/>
    <n v="31480"/>
    <x v="10"/>
  </r>
  <r>
    <n v="11296296"/>
    <n v="31480"/>
    <x v="4"/>
  </r>
  <r>
    <n v="11296297"/>
    <n v="44344"/>
    <x v="5"/>
  </r>
  <r>
    <n v="11296299"/>
    <n v="44344"/>
    <x v="4"/>
  </r>
  <r>
    <n v="11296304"/>
    <n v="44344"/>
    <x v="10"/>
  </r>
  <r>
    <n v="11296306"/>
    <n v="44344"/>
    <x v="10"/>
  </r>
  <r>
    <n v="11296320"/>
    <n v="37089"/>
    <x v="10"/>
  </r>
  <r>
    <n v="11296323"/>
    <n v="44344"/>
    <x v="5"/>
  </r>
  <r>
    <n v="11296324"/>
    <n v="37089"/>
    <x v="5"/>
  </r>
  <r>
    <n v="11296330"/>
    <n v="44344"/>
    <x v="5"/>
  </r>
  <r>
    <n v="11296338"/>
    <n v="31480"/>
    <x v="4"/>
  </r>
  <r>
    <n v="11296343"/>
    <n v="31480"/>
    <x v="10"/>
  </r>
  <r>
    <n v="11296345"/>
    <n v="31689"/>
    <x v="2"/>
  </r>
  <r>
    <n v="11296346"/>
    <n v="31689"/>
    <x v="10"/>
  </r>
  <r>
    <n v="11296372"/>
    <n v="44344"/>
    <x v="10"/>
  </r>
  <r>
    <n v="11296504"/>
    <n v="38734"/>
    <x v="5"/>
  </r>
  <r>
    <n v="11296505"/>
    <n v="37089"/>
    <x v="4"/>
  </r>
  <r>
    <n v="11296601"/>
    <n v="44344"/>
    <x v="10"/>
  </r>
  <r>
    <n v="11296798"/>
    <n v="27987"/>
    <x v="2"/>
  </r>
  <r>
    <n v="11296799"/>
    <n v="31480"/>
    <x v="5"/>
  </r>
  <r>
    <n v="11296801"/>
    <n v="37089"/>
    <x v="10"/>
  </r>
  <r>
    <n v="11296803"/>
    <n v="37089"/>
    <x v="5"/>
  </r>
  <r>
    <n v="11296804"/>
    <n v="44344"/>
    <x v="2"/>
  </r>
  <r>
    <n v="11296930"/>
    <n v="38734"/>
    <x v="3"/>
  </r>
  <r>
    <n v="11296995"/>
    <n v="38734"/>
    <x v="3"/>
  </r>
  <r>
    <n v="11297350"/>
    <n v="38734"/>
    <x v="4"/>
  </r>
  <r>
    <n v="11297373"/>
    <n v="37089"/>
    <x v="5"/>
  </r>
  <r>
    <n v="11297478"/>
    <n v="35211"/>
    <x v="5"/>
  </r>
  <r>
    <n v="11297931"/>
    <n v="31689"/>
    <x v="4"/>
  </r>
  <r>
    <n v="11298196"/>
    <n v="44344"/>
    <x v="2"/>
  </r>
  <r>
    <n v="11298330"/>
    <n v="44344"/>
    <x v="5"/>
  </r>
  <r>
    <n v="11298344"/>
    <n v="44344"/>
    <x v="5"/>
  </r>
  <r>
    <n v="11298354"/>
    <n v="44344"/>
    <x v="5"/>
  </r>
  <r>
    <n v="11298356"/>
    <n v="44344"/>
    <x v="4"/>
  </r>
  <r>
    <n v="11298423"/>
    <n v="44344"/>
    <x v="5"/>
  </r>
  <r>
    <n v="11298443"/>
    <n v="37089"/>
    <x v="4"/>
  </r>
  <r>
    <n v="11298466"/>
    <n v="44344"/>
    <x v="5"/>
  </r>
  <r>
    <n v="11298555"/>
    <n v="44344"/>
    <x v="10"/>
  </r>
  <r>
    <n v="11298589"/>
    <n v="44344"/>
    <x v="10"/>
  </r>
  <r>
    <n v="11298623"/>
    <n v="44344"/>
    <x v="10"/>
  </r>
  <r>
    <n v="11298624"/>
    <n v="44344"/>
    <x v="10"/>
  </r>
  <r>
    <n v="11298626"/>
    <n v="44344"/>
    <x v="2"/>
  </r>
  <r>
    <n v="11298632"/>
    <n v="44344"/>
    <x v="10"/>
  </r>
  <r>
    <n v="11298635"/>
    <n v="44344"/>
    <x v="10"/>
  </r>
  <r>
    <n v="11298636"/>
    <n v="44344"/>
    <x v="2"/>
  </r>
  <r>
    <n v="11298676"/>
    <n v="44344"/>
    <x v="5"/>
  </r>
  <r>
    <n v="11298677"/>
    <n v="44344"/>
    <x v="5"/>
  </r>
  <r>
    <n v="11298714"/>
    <n v="38734"/>
    <x v="0"/>
  </r>
  <r>
    <n v="11298739"/>
    <n v="44344"/>
    <x v="5"/>
  </r>
  <r>
    <n v="11298751"/>
    <n v="37089"/>
    <x v="2"/>
  </r>
  <r>
    <n v="11298763"/>
    <n v="44344"/>
    <x v="2"/>
  </r>
  <r>
    <n v="11298764"/>
    <n v="27987"/>
    <x v="2"/>
  </r>
  <r>
    <n v="11298766"/>
    <n v="37089"/>
    <x v="10"/>
  </r>
  <r>
    <n v="11298834"/>
    <n v="44344"/>
    <x v="4"/>
  </r>
  <r>
    <n v="11298862"/>
    <n v="44344"/>
    <x v="10"/>
  </r>
  <r>
    <n v="11298863"/>
    <n v="44344"/>
    <x v="10"/>
  </r>
  <r>
    <n v="11298864"/>
    <n v="44344"/>
    <x v="2"/>
  </r>
  <r>
    <n v="11298867"/>
    <n v="44344"/>
    <x v="10"/>
  </r>
  <r>
    <n v="11298869"/>
    <n v="37089"/>
    <x v="10"/>
  </r>
  <r>
    <n v="11298871"/>
    <n v="44344"/>
    <x v="10"/>
  </r>
  <r>
    <n v="11298873"/>
    <n v="44344"/>
    <x v="5"/>
  </r>
  <r>
    <n v="11298884"/>
    <n v="44344"/>
    <x v="10"/>
  </r>
  <r>
    <n v="11298891"/>
    <n v="44344"/>
    <x v="10"/>
  </r>
  <r>
    <n v="11298899"/>
    <n v="31480"/>
    <x v="10"/>
  </r>
  <r>
    <n v="11298900"/>
    <n v="37089"/>
    <x v="10"/>
  </r>
  <r>
    <n v="11298901"/>
    <n v="37089"/>
    <x v="2"/>
  </r>
  <r>
    <n v="11298915"/>
    <n v="44344"/>
    <x v="5"/>
  </r>
  <r>
    <n v="11298926"/>
    <n v="37089"/>
    <x v="10"/>
  </r>
  <r>
    <n v="11298936"/>
    <n v="29601"/>
    <x v="2"/>
  </r>
  <r>
    <n v="11298938"/>
    <n v="35211"/>
    <x v="10"/>
  </r>
  <r>
    <n v="11298992"/>
    <n v="31437"/>
    <x v="10"/>
  </r>
  <r>
    <n v="11298996"/>
    <n v="44344"/>
    <x v="2"/>
  </r>
  <r>
    <n v="11299008"/>
    <n v="36855"/>
    <x v="2"/>
  </r>
  <r>
    <n v="11299077"/>
    <n v="37089"/>
    <x v="10"/>
  </r>
  <r>
    <n v="11299273"/>
    <n v="44344"/>
    <x v="5"/>
  </r>
  <r>
    <n v="11299274"/>
    <n v="44344"/>
    <x v="5"/>
  </r>
  <r>
    <n v="11299275"/>
    <n v="44344"/>
    <x v="5"/>
  </r>
  <r>
    <n v="11299279"/>
    <n v="44344"/>
    <x v="5"/>
  </r>
  <r>
    <n v="11299282"/>
    <n v="44344"/>
    <x v="5"/>
  </r>
  <r>
    <n v="11299285"/>
    <n v="44344"/>
    <x v="5"/>
  </r>
  <r>
    <n v="11299289"/>
    <n v="39359"/>
    <x v="2"/>
  </r>
  <r>
    <n v="11299292"/>
    <n v="44344"/>
    <x v="4"/>
  </r>
  <r>
    <n v="11299293"/>
    <n v="26873"/>
    <x v="0"/>
  </r>
  <r>
    <n v="11299298"/>
    <n v="44344"/>
    <x v="5"/>
  </r>
  <r>
    <n v="11299300"/>
    <n v="44344"/>
    <x v="5"/>
  </r>
  <r>
    <n v="11299301"/>
    <n v="38734"/>
    <x v="5"/>
  </r>
  <r>
    <n v="11299336"/>
    <n v="27987"/>
    <x v="0"/>
  </r>
  <r>
    <n v="11299341"/>
    <n v="27987"/>
    <x v="2"/>
  </r>
  <r>
    <n v="11299346"/>
    <n v="38734"/>
    <x v="4"/>
  </r>
  <r>
    <n v="11299350"/>
    <n v="27987"/>
    <x v="0"/>
  </r>
  <r>
    <n v="11299352"/>
    <n v="33059"/>
    <x v="2"/>
  </r>
  <r>
    <n v="11299355"/>
    <n v="27987"/>
    <x v="2"/>
  </r>
  <r>
    <n v="11299779"/>
    <n v="37089"/>
    <x v="10"/>
  </r>
  <r>
    <n v="11299784"/>
    <n v="44344"/>
    <x v="2"/>
  </r>
  <r>
    <n v="11299785"/>
    <n v="44344"/>
    <x v="2"/>
  </r>
  <r>
    <n v="11299804"/>
    <n v="37089"/>
    <x v="5"/>
  </r>
  <r>
    <n v="11299805"/>
    <n v="37089"/>
    <x v="5"/>
  </r>
  <r>
    <n v="11300025"/>
    <n v="37089"/>
    <x v="4"/>
  </r>
  <r>
    <n v="11300078"/>
    <n v="38943"/>
    <x v="2"/>
  </r>
  <r>
    <n v="11300088"/>
    <n v="37089"/>
    <x v="5"/>
  </r>
  <r>
    <n v="11300089"/>
    <n v="38943"/>
    <x v="5"/>
  </r>
  <r>
    <n v="11300494"/>
    <n v="38943"/>
    <x v="2"/>
  </r>
  <r>
    <n v="11300890"/>
    <n v="38734"/>
    <x v="2"/>
  </r>
  <r>
    <n v="11300892"/>
    <n v="38734"/>
    <x v="5"/>
  </r>
  <r>
    <n v="11300894"/>
    <n v="27987"/>
    <x v="2"/>
  </r>
  <r>
    <n v="11301029"/>
    <n v="31480"/>
    <x v="4"/>
  </r>
  <r>
    <n v="11301631"/>
    <n v="33059"/>
    <x v="1"/>
  </r>
  <r>
    <n v="11302229"/>
    <n v="44344"/>
    <x v="5"/>
  </r>
  <r>
    <n v="11302230"/>
    <n v="44344"/>
    <x v="4"/>
  </r>
  <r>
    <n v="11302449"/>
    <n v="44344"/>
    <x v="4"/>
  </r>
  <r>
    <n v="11302451"/>
    <n v="44344"/>
    <x v="5"/>
  </r>
  <r>
    <n v="11302693"/>
    <n v="44344"/>
    <x v="2"/>
  </r>
  <r>
    <n v="11302694"/>
    <n v="39359"/>
    <x v="2"/>
  </r>
  <r>
    <n v="11302695"/>
    <n v="39359"/>
    <x v="6"/>
  </r>
  <r>
    <n v="11302957"/>
    <n v="38734"/>
    <x v="5"/>
  </r>
  <r>
    <n v="11302961"/>
    <n v="37089"/>
    <x v="10"/>
  </r>
  <r>
    <n v="11302990"/>
    <n v="37089"/>
    <x v="10"/>
  </r>
  <r>
    <n v="11303061"/>
    <n v="44344"/>
    <x v="5"/>
  </r>
  <r>
    <n v="11303063"/>
    <n v="38734"/>
    <x v="4"/>
  </r>
  <r>
    <n v="11303110"/>
    <n v="44344"/>
    <x v="5"/>
  </r>
  <r>
    <n v="11303111"/>
    <n v="44344"/>
    <x v="5"/>
  </r>
  <r>
    <n v="11303115"/>
    <n v="31689"/>
    <x v="2"/>
  </r>
  <r>
    <n v="11303121"/>
    <n v="44344"/>
    <x v="10"/>
  </r>
  <r>
    <n v="11303213"/>
    <n v="44344"/>
    <x v="10"/>
  </r>
  <r>
    <n v="11303216"/>
    <n v="29601"/>
    <x v="2"/>
  </r>
  <r>
    <n v="11303217"/>
    <n v="35211"/>
    <x v="10"/>
  </r>
  <r>
    <n v="11303291"/>
    <n v="37089"/>
    <x v="4"/>
  </r>
  <r>
    <n v="11303292"/>
    <n v="31480"/>
    <x v="5"/>
  </r>
  <r>
    <n v="11303295"/>
    <n v="44344"/>
    <x v="5"/>
  </r>
  <r>
    <n v="11303312"/>
    <n v="35211"/>
    <x v="10"/>
  </r>
  <r>
    <n v="11303314"/>
    <n v="35211"/>
    <x v="2"/>
  </r>
  <r>
    <n v="11303320"/>
    <n v="44344"/>
    <x v="5"/>
  </r>
  <r>
    <n v="11303321"/>
    <n v="38734"/>
    <x v="4"/>
  </r>
  <r>
    <n v="11303376"/>
    <n v="44344"/>
    <x v="2"/>
  </r>
  <r>
    <n v="11303377"/>
    <n v="44344"/>
    <x v="2"/>
  </r>
  <r>
    <n v="11303387"/>
    <n v="37089"/>
    <x v="5"/>
  </r>
  <r>
    <n v="11303499"/>
    <n v="37089"/>
    <x v="4"/>
  </r>
  <r>
    <n v="11303547"/>
    <n v="44344"/>
    <x v="10"/>
  </r>
  <r>
    <n v="11303654"/>
    <n v="44344"/>
    <x v="10"/>
  </r>
  <r>
    <n v="11303656"/>
    <n v="44344"/>
    <x v="10"/>
  </r>
  <r>
    <n v="11303658"/>
    <n v="44344"/>
    <x v="10"/>
  </r>
  <r>
    <n v="11303659"/>
    <n v="44344"/>
    <x v="10"/>
  </r>
  <r>
    <n v="11303660"/>
    <n v="44344"/>
    <x v="2"/>
  </r>
  <r>
    <n v="11303731"/>
    <n v="44344"/>
    <x v="10"/>
  </r>
  <r>
    <n v="11303732"/>
    <n v="44344"/>
    <x v="10"/>
  </r>
  <r>
    <n v="11303734"/>
    <n v="44344"/>
    <x v="2"/>
  </r>
  <r>
    <n v="11303834"/>
    <n v="31480"/>
    <x v="1"/>
  </r>
  <r>
    <n v="11303836"/>
    <n v="37089"/>
    <x v="5"/>
  </r>
  <r>
    <n v="11303837"/>
    <n v="44344"/>
    <x v="2"/>
  </r>
  <r>
    <n v="11303838"/>
    <n v="44344"/>
    <x v="5"/>
  </r>
  <r>
    <n v="11303839"/>
    <n v="44344"/>
    <x v="5"/>
  </r>
  <r>
    <n v="11303840"/>
    <n v="38734"/>
    <x v="5"/>
  </r>
  <r>
    <n v="11303886"/>
    <n v="38734"/>
    <x v="4"/>
  </r>
  <r>
    <n v="11303887"/>
    <n v="44344"/>
    <x v="5"/>
  </r>
  <r>
    <n v="11304116"/>
    <n v="44344"/>
    <x v="10"/>
  </r>
  <r>
    <n v="11304283"/>
    <n v="38943"/>
    <x v="5"/>
  </r>
  <r>
    <n v="11304284"/>
    <n v="38943"/>
    <x v="5"/>
  </r>
  <r>
    <n v="11304400"/>
    <n v="44344"/>
    <x v="5"/>
  </r>
  <r>
    <n v="11304403"/>
    <n v="38734"/>
    <x v="10"/>
  </r>
  <r>
    <n v="11304404"/>
    <n v="33387"/>
    <x v="4"/>
  </r>
  <r>
    <n v="11304405"/>
    <n v="44344"/>
    <x v="2"/>
  </r>
  <r>
    <n v="11304522"/>
    <n v="44136"/>
    <x v="2"/>
  </r>
  <r>
    <n v="11304524"/>
    <n v="37089"/>
    <x v="1"/>
  </r>
  <r>
    <n v="11304540"/>
    <n v="44344"/>
    <x v="2"/>
  </r>
  <r>
    <n v="11304541"/>
    <n v="44344"/>
    <x v="2"/>
  </r>
  <r>
    <n v="11304543"/>
    <n v="44344"/>
    <x v="4"/>
  </r>
  <r>
    <n v="11304544"/>
    <n v="37089"/>
    <x v="5"/>
  </r>
  <r>
    <n v="11304545"/>
    <n v="38734"/>
    <x v="5"/>
  </r>
  <r>
    <n v="11304563"/>
    <n v="27987"/>
    <x v="2"/>
  </r>
  <r>
    <n v="11304564"/>
    <n v="37089"/>
    <x v="10"/>
  </r>
  <r>
    <n v="11304565"/>
    <n v="44344"/>
    <x v="2"/>
  </r>
  <r>
    <n v="11304586"/>
    <n v="44344"/>
    <x v="5"/>
  </r>
  <r>
    <n v="11304592"/>
    <n v="31480"/>
    <x v="5"/>
  </r>
  <r>
    <n v="11304608"/>
    <n v="27987"/>
    <x v="1"/>
  </r>
  <r>
    <n v="11304609"/>
    <n v="20733"/>
    <x v="5"/>
  </r>
  <r>
    <n v="11304622"/>
    <n v="39359"/>
    <x v="4"/>
  </r>
  <r>
    <n v="11304625"/>
    <n v="44344"/>
    <x v="10"/>
  </r>
  <r>
    <n v="11304657"/>
    <n v="44344"/>
    <x v="10"/>
  </r>
  <r>
    <n v="11304659"/>
    <n v="33059"/>
    <x v="5"/>
  </r>
  <r>
    <n v="11304660"/>
    <n v="37089"/>
    <x v="10"/>
  </r>
  <r>
    <n v="11304663"/>
    <n v="37089"/>
    <x v="5"/>
  </r>
  <r>
    <n v="11304664"/>
    <n v="37089"/>
    <x v="5"/>
  </r>
  <r>
    <n v="11304665"/>
    <n v="44344"/>
    <x v="10"/>
  </r>
  <r>
    <n v="11304667"/>
    <n v="44344"/>
    <x v="5"/>
  </r>
  <r>
    <n v="11304668"/>
    <n v="27450"/>
    <x v="10"/>
  </r>
  <r>
    <n v="11304670"/>
    <n v="44344"/>
    <x v="5"/>
  </r>
  <r>
    <n v="11304676"/>
    <n v="44344"/>
    <x v="10"/>
  </r>
  <r>
    <n v="11304678"/>
    <n v="44344"/>
    <x v="10"/>
  </r>
  <r>
    <n v="11304682"/>
    <n v="44344"/>
    <x v="10"/>
  </r>
  <r>
    <n v="11304683"/>
    <n v="44344"/>
    <x v="5"/>
  </r>
  <r>
    <n v="11304684"/>
    <n v="38734"/>
    <x v="10"/>
  </r>
  <r>
    <n v="11304685"/>
    <n v="31480"/>
    <x v="10"/>
  </r>
  <r>
    <n v="11304689"/>
    <n v="44344"/>
    <x v="5"/>
  </r>
  <r>
    <n v="11304692"/>
    <n v="44344"/>
    <x v="5"/>
  </r>
  <r>
    <n v="11304693"/>
    <n v="44344"/>
    <x v="5"/>
  </r>
  <r>
    <n v="11304694"/>
    <n v="37089"/>
    <x v="10"/>
  </r>
  <r>
    <n v="11304696"/>
    <n v="44344"/>
    <x v="2"/>
  </r>
  <r>
    <n v="11304697"/>
    <n v="37089"/>
    <x v="5"/>
  </r>
  <r>
    <n v="11304698"/>
    <n v="44344"/>
    <x v="4"/>
  </r>
  <r>
    <n v="11304801"/>
    <n v="44344"/>
    <x v="10"/>
  </r>
  <r>
    <n v="11304805"/>
    <n v="36882"/>
    <x v="5"/>
  </r>
  <r>
    <n v="11304806"/>
    <n v="44344"/>
    <x v="10"/>
  </r>
  <r>
    <n v="11304808"/>
    <n v="44344"/>
    <x v="5"/>
  </r>
  <r>
    <n v="11304809"/>
    <n v="38734"/>
    <x v="3"/>
  </r>
  <r>
    <n v="11304816"/>
    <n v="37089"/>
    <x v="1"/>
  </r>
  <r>
    <n v="11304819"/>
    <n v="33387"/>
    <x v="1"/>
  </r>
  <r>
    <n v="11304820"/>
    <n v="44344"/>
    <x v="5"/>
  </r>
  <r>
    <n v="11304823"/>
    <n v="44344"/>
    <x v="2"/>
  </r>
  <r>
    <n v="11304832"/>
    <n v="44344"/>
    <x v="10"/>
  </r>
  <r>
    <n v="11304834"/>
    <n v="44344"/>
    <x v="5"/>
  </r>
  <r>
    <n v="11304835"/>
    <n v="44344"/>
    <x v="5"/>
  </r>
  <r>
    <n v="11304849"/>
    <n v="44344"/>
    <x v="10"/>
  </r>
  <r>
    <n v="11305068"/>
    <n v="38734"/>
    <x v="5"/>
  </r>
  <r>
    <n v="11305121"/>
    <n v="44344"/>
    <x v="2"/>
  </r>
  <r>
    <n v="11305123"/>
    <n v="44344"/>
    <x v="5"/>
  </r>
  <r>
    <n v="11305380"/>
    <n v="44344"/>
    <x v="4"/>
  </r>
  <r>
    <n v="11305381"/>
    <n v="44344"/>
    <x v="2"/>
  </r>
  <r>
    <n v="11305409"/>
    <n v="44344"/>
    <x v="2"/>
  </r>
  <r>
    <n v="11305410"/>
    <n v="44344"/>
    <x v="4"/>
  </r>
  <r>
    <n v="11305507"/>
    <n v="44344"/>
    <x v="4"/>
  </r>
  <r>
    <n v="11305508"/>
    <n v="44344"/>
    <x v="2"/>
  </r>
  <r>
    <n v="11305517"/>
    <n v="44344"/>
    <x v="4"/>
  </r>
  <r>
    <n v="11305518"/>
    <n v="44344"/>
    <x v="2"/>
  </r>
  <r>
    <n v="11305722"/>
    <n v="37089"/>
    <x v="5"/>
  </r>
  <r>
    <n v="11305723"/>
    <n v="37089"/>
    <x v="2"/>
  </r>
  <r>
    <n v="11306548"/>
    <n v="44344"/>
    <x v="5"/>
  </r>
  <r>
    <n v="11306553"/>
    <n v="44344"/>
    <x v="4"/>
  </r>
  <r>
    <n v="11306554"/>
    <n v="44344"/>
    <x v="5"/>
  </r>
  <r>
    <n v="11306555"/>
    <n v="44344"/>
    <x v="2"/>
  </r>
  <r>
    <n v="11306556"/>
    <n v="44344"/>
    <x v="2"/>
  </r>
  <r>
    <n v="11306558"/>
    <n v="35211"/>
    <x v="10"/>
  </r>
  <r>
    <n v="11306559"/>
    <n v="38734"/>
    <x v="4"/>
  </r>
  <r>
    <n v="11306564"/>
    <n v="35211"/>
    <x v="2"/>
  </r>
  <r>
    <n v="11306565"/>
    <n v="35211"/>
    <x v="10"/>
  </r>
  <r>
    <n v="11306580"/>
    <n v="37089"/>
    <x v="5"/>
  </r>
  <r>
    <n v="11306582"/>
    <n v="37089"/>
    <x v="5"/>
  </r>
  <r>
    <n v="11306589"/>
    <n v="37089"/>
    <x v="5"/>
  </r>
  <r>
    <n v="11306590"/>
    <n v="37089"/>
    <x v="5"/>
  </r>
  <r>
    <n v="11306595"/>
    <n v="35211"/>
    <x v="2"/>
  </r>
  <r>
    <n v="11306597"/>
    <n v="35211"/>
    <x v="10"/>
  </r>
  <r>
    <n v="11306607"/>
    <n v="44344"/>
    <x v="2"/>
  </r>
  <r>
    <n v="11306608"/>
    <n v="44344"/>
    <x v="4"/>
  </r>
  <r>
    <n v="11306670"/>
    <n v="37089"/>
    <x v="2"/>
  </r>
  <r>
    <n v="11306674"/>
    <n v="37089"/>
    <x v="5"/>
  </r>
  <r>
    <n v="11306881"/>
    <n v="27987"/>
    <x v="4"/>
  </r>
  <r>
    <n v="11306996"/>
    <n v="44136"/>
    <x v="4"/>
  </r>
  <r>
    <n v="11307004"/>
    <n v="27987"/>
    <x v="1"/>
  </r>
  <r>
    <n v="11307225"/>
    <n v="44136"/>
    <x v="2"/>
  </r>
  <r>
    <n v="11307345"/>
    <n v="27987"/>
    <x v="2"/>
  </r>
  <r>
    <n v="11307353"/>
    <n v="27987"/>
    <x v="2"/>
  </r>
  <r>
    <n v="11307361"/>
    <n v="27987"/>
    <x v="2"/>
  </r>
  <r>
    <n v="11307365"/>
    <n v="27987"/>
    <x v="2"/>
  </r>
  <r>
    <n v="11307371"/>
    <n v="27987"/>
    <x v="2"/>
  </r>
  <r>
    <n v="11307376"/>
    <n v="27987"/>
    <x v="2"/>
  </r>
  <r>
    <n v="11307386"/>
    <n v="27987"/>
    <x v="2"/>
  </r>
  <r>
    <n v="11307407"/>
    <n v="32104"/>
    <x v="1"/>
  </r>
  <r>
    <n v="11307527"/>
    <n v="37089"/>
    <x v="5"/>
  </r>
  <r>
    <n v="11307528"/>
    <n v="37089"/>
    <x v="5"/>
  </r>
  <r>
    <n v="11307532"/>
    <n v="44344"/>
    <x v="5"/>
  </r>
  <r>
    <n v="11307533"/>
    <n v="44344"/>
    <x v="5"/>
  </r>
  <r>
    <n v="11307551"/>
    <n v="36882"/>
    <x v="5"/>
  </r>
  <r>
    <n v="11307552"/>
    <n v="31480"/>
    <x v="10"/>
  </r>
  <r>
    <n v="11307566"/>
    <n v="39359"/>
    <x v="1"/>
  </r>
  <r>
    <n v="11307569"/>
    <n v="44136"/>
    <x v="2"/>
  </r>
  <r>
    <n v="11307571"/>
    <n v="44344"/>
    <x v="2"/>
  </r>
  <r>
    <n v="11307573"/>
    <n v="44344"/>
    <x v="2"/>
  </r>
  <r>
    <n v="11307587"/>
    <n v="44344"/>
    <x v="5"/>
  </r>
  <r>
    <n v="11307629"/>
    <n v="44344"/>
    <x v="4"/>
  </r>
  <r>
    <n v="11307631"/>
    <n v="37089"/>
    <x v="5"/>
  </r>
  <r>
    <n v="11307633"/>
    <n v="38734"/>
    <x v="10"/>
  </r>
  <r>
    <n v="11307678"/>
    <n v="44344"/>
    <x v="5"/>
  </r>
  <r>
    <n v="11307679"/>
    <n v="44344"/>
    <x v="2"/>
  </r>
  <r>
    <n v="11307680"/>
    <n v="44344"/>
    <x v="10"/>
  </r>
  <r>
    <n v="11307681"/>
    <n v="44344"/>
    <x v="5"/>
  </r>
  <r>
    <n v="11307682"/>
    <n v="44136"/>
    <x v="5"/>
  </r>
  <r>
    <n v="11307840"/>
    <n v="44344"/>
    <x v="2"/>
  </r>
  <r>
    <n v="11307841"/>
    <n v="44344"/>
    <x v="2"/>
  </r>
  <r>
    <n v="11307842"/>
    <n v="44344"/>
    <x v="5"/>
  </r>
  <r>
    <n v="11307843"/>
    <n v="44344"/>
    <x v="2"/>
  </r>
  <r>
    <n v="11307874"/>
    <n v="44344"/>
    <x v="2"/>
  </r>
  <r>
    <n v="11307876"/>
    <n v="27987"/>
    <x v="2"/>
  </r>
  <r>
    <n v="11307877"/>
    <n v="32104"/>
    <x v="5"/>
  </r>
  <r>
    <n v="11307879"/>
    <n v="37089"/>
    <x v="1"/>
  </r>
  <r>
    <n v="11307911"/>
    <n v="27987"/>
    <x v="4"/>
  </r>
  <r>
    <n v="11307950"/>
    <n v="44344"/>
    <x v="5"/>
  </r>
  <r>
    <n v="11308067"/>
    <n v="44344"/>
    <x v="10"/>
  </r>
  <r>
    <n v="11308068"/>
    <n v="38734"/>
    <x v="4"/>
  </r>
  <r>
    <n v="11308080"/>
    <n v="38734"/>
    <x v="10"/>
  </r>
  <r>
    <n v="11308081"/>
    <n v="38734"/>
    <x v="10"/>
  </r>
  <r>
    <n v="11308270"/>
    <n v="38734"/>
    <x v="3"/>
  </r>
  <r>
    <n v="11308271"/>
    <n v="37089"/>
    <x v="2"/>
  </r>
  <r>
    <n v="11308272"/>
    <n v="44344"/>
    <x v="2"/>
  </r>
  <r>
    <n v="11308944"/>
    <n v="44344"/>
    <x v="2"/>
  </r>
  <r>
    <n v="11308945"/>
    <n v="44344"/>
    <x v="2"/>
  </r>
  <r>
    <n v="11308982"/>
    <n v="44344"/>
    <x v="5"/>
  </r>
  <r>
    <n v="11309004"/>
    <n v="44136"/>
    <x v="2"/>
  </r>
  <r>
    <n v="11309073"/>
    <n v="44136"/>
    <x v="5"/>
  </r>
  <r>
    <n v="11309074"/>
    <n v="44344"/>
    <x v="5"/>
  </r>
  <r>
    <n v="11309075"/>
    <n v="44344"/>
    <x v="4"/>
  </r>
  <r>
    <n v="11309098"/>
    <n v="36882"/>
    <x v="1"/>
  </r>
  <r>
    <n v="11309101"/>
    <n v="37089"/>
    <x v="4"/>
  </r>
  <r>
    <n v="11309105"/>
    <n v="38943"/>
    <x v="5"/>
  </r>
  <r>
    <n v="11309113"/>
    <n v="37089"/>
    <x v="2"/>
  </r>
  <r>
    <n v="11309114"/>
    <n v="44344"/>
    <x v="5"/>
  </r>
  <r>
    <n v="11309115"/>
    <n v="38734"/>
    <x v="5"/>
  </r>
  <r>
    <n v="11309152"/>
    <n v="36882"/>
    <x v="4"/>
  </r>
  <r>
    <n v="11309284"/>
    <n v="37089"/>
    <x v="2"/>
  </r>
  <r>
    <n v="11309309"/>
    <n v="44136"/>
    <x v="5"/>
  </r>
  <r>
    <n v="11309310"/>
    <n v="38734"/>
    <x v="5"/>
  </r>
  <r>
    <n v="11309315"/>
    <n v="39359"/>
    <x v="1"/>
  </r>
  <r>
    <n v="11309336"/>
    <n v="44344"/>
    <x v="5"/>
  </r>
  <r>
    <n v="11309337"/>
    <n v="44344"/>
    <x v="5"/>
  </r>
  <r>
    <n v="11309338"/>
    <n v="44344"/>
    <x v="5"/>
  </r>
  <r>
    <n v="11309359"/>
    <n v="44344"/>
    <x v="5"/>
  </r>
  <r>
    <n v="11309372"/>
    <n v="44136"/>
    <x v="4"/>
  </r>
  <r>
    <n v="11309373"/>
    <n v="44344"/>
    <x v="2"/>
  </r>
  <r>
    <n v="11309375"/>
    <n v="44344"/>
    <x v="5"/>
  </r>
  <r>
    <n v="11309376"/>
    <n v="44344"/>
    <x v="10"/>
  </r>
  <r>
    <n v="11309528"/>
    <n v="44344"/>
    <x v="1"/>
  </r>
  <r>
    <n v="11309790"/>
    <n v="44344"/>
    <x v="2"/>
  </r>
  <r>
    <n v="11309792"/>
    <n v="44344"/>
    <x v="4"/>
  </r>
  <r>
    <n v="11310052"/>
    <n v="44344"/>
    <x v="10"/>
  </r>
  <r>
    <n v="11310055"/>
    <n v="44344"/>
    <x v="10"/>
  </r>
  <r>
    <n v="11310295"/>
    <n v="39359"/>
    <x v="2"/>
  </r>
  <r>
    <n v="11310296"/>
    <n v="44136"/>
    <x v="2"/>
  </r>
  <r>
    <n v="11310297"/>
    <n v="37089"/>
    <x v="5"/>
  </r>
  <r>
    <n v="11310356"/>
    <n v="42464"/>
    <x v="10"/>
  </r>
  <r>
    <n v="11310357"/>
    <n v="44344"/>
    <x v="2"/>
  </r>
  <r>
    <n v="11310803"/>
    <n v="44344"/>
    <x v="5"/>
  </r>
  <r>
    <n v="11310806"/>
    <n v="44344"/>
    <x v="5"/>
  </r>
  <r>
    <n v="11310809"/>
    <n v="44344"/>
    <x v="10"/>
  </r>
  <r>
    <n v="11310985"/>
    <n v="44344"/>
    <x v="5"/>
  </r>
  <r>
    <n v="11310986"/>
    <n v="44344"/>
    <x v="5"/>
  </r>
  <r>
    <n v="11311452"/>
    <n v="37089"/>
    <x v="1"/>
  </r>
  <r>
    <n v="11313183"/>
    <n v="44344"/>
    <x v="5"/>
  </r>
  <r>
    <n v="11313185"/>
    <n v="44344"/>
    <x v="4"/>
  </r>
  <r>
    <n v="616090046"/>
    <n v="36838"/>
    <x v="1"/>
  </r>
  <r>
    <n v="616131427"/>
    <n v="31689"/>
    <x v="1"/>
  </r>
  <r>
    <n v="616132092"/>
    <n v="8247"/>
    <x v="4"/>
  </r>
  <r>
    <n v="616133607"/>
    <n v="33059"/>
    <x v="1"/>
  </r>
  <r>
    <n v="616134560"/>
    <n v="37089"/>
    <x v="1"/>
  </r>
  <r>
    <n v="616135120"/>
    <n v="44344"/>
    <x v="1"/>
  </r>
  <r>
    <n v="616135573"/>
    <n v="8247"/>
    <x v="2"/>
  </r>
  <r>
    <n v="616135591"/>
    <n v="24352"/>
    <x v="4"/>
  </r>
  <r>
    <n v="616135957"/>
    <n v="20733"/>
    <x v="2"/>
  </r>
  <r>
    <n v="616135962"/>
    <n v="31689"/>
    <x v="4"/>
  </r>
  <r>
    <n v="616137690"/>
    <n v="8247"/>
    <x v="2"/>
  </r>
  <r>
    <n v="616137720"/>
    <n v="28074"/>
    <x v="4"/>
  </r>
  <r>
    <n v="616141247"/>
    <n v="27987"/>
    <x v="0"/>
  </r>
  <r>
    <n v="616141289"/>
    <n v="20733"/>
    <x v="1"/>
  </r>
  <r>
    <n v="616142290"/>
    <n v="38734"/>
    <x v="4"/>
  </r>
  <r>
    <n v="616143268"/>
    <n v="44344"/>
    <x v="4"/>
  </r>
  <r>
    <n v="616161296"/>
    <n v="17116"/>
    <x v="2"/>
  </r>
  <r>
    <n v="616161480"/>
    <n v="24604"/>
    <x v="1"/>
  </r>
  <r>
    <n v="616170417"/>
    <n v="31480"/>
    <x v="4"/>
  </r>
  <r>
    <n v="616170497"/>
    <n v="26873"/>
    <x v="1"/>
  </r>
  <r>
    <n v="616180218"/>
    <n v="27987"/>
    <x v="1"/>
  </r>
  <r>
    <n v="616202641"/>
    <n v="24604"/>
    <x v="4"/>
  </r>
  <r>
    <n v="616214484"/>
    <n v="24604"/>
    <x v="1"/>
  </r>
  <r>
    <n v="616220194"/>
    <n v="20733"/>
    <x v="4"/>
  </r>
  <r>
    <n v="616221417"/>
    <n v="39359"/>
    <x v="2"/>
  </r>
  <r>
    <n v="616221422"/>
    <n v="33387"/>
    <x v="4"/>
  </r>
  <r>
    <n v="616221473"/>
    <n v="32104"/>
    <x v="4"/>
  </r>
  <r>
    <n v="616226531"/>
    <n v="37089"/>
    <x v="2"/>
  </r>
  <r>
    <n v="616228096"/>
    <n v="37089"/>
    <x v="1"/>
  </r>
  <r>
    <n v="616231613"/>
    <n v="27987"/>
    <x v="1"/>
  </r>
  <r>
    <n v="616232606"/>
    <n v="44344"/>
    <x v="1"/>
  </r>
  <r>
    <n v="616248832"/>
    <n v="39359"/>
    <x v="4"/>
  </r>
  <r>
    <n v="616248836"/>
    <n v="44092"/>
    <x v="2"/>
  </r>
  <r>
    <n v="616248837"/>
    <n v="39359"/>
    <x v="0"/>
  </r>
  <r>
    <n v="616248844"/>
    <n v="38691"/>
    <x v="5"/>
  </r>
  <r>
    <n v="616250119"/>
    <n v="44136"/>
    <x v="4"/>
  </r>
  <r>
    <n v="616250124"/>
    <n v="31858"/>
    <x v="4"/>
  </r>
  <r>
    <n v="616250125"/>
    <n v="15501"/>
    <x v="4"/>
  </r>
  <r>
    <n v="616250132"/>
    <n v="27987"/>
    <x v="4"/>
  </r>
  <r>
    <n v="616250135"/>
    <n v="26456"/>
    <x v="1"/>
  </r>
  <r>
    <n v="616250622"/>
    <n v="44344"/>
    <x v="1"/>
  </r>
  <r>
    <n v="616250625"/>
    <n v="44136"/>
    <x v="4"/>
  </r>
  <r>
    <n v="616250632"/>
    <n v="33387"/>
    <x v="4"/>
  </r>
  <r>
    <n v="616250636"/>
    <n v="39359"/>
    <x v="4"/>
  </r>
  <r>
    <n v="616253197"/>
    <n v="13648"/>
    <x v="4"/>
  </r>
  <r>
    <n v="616253205"/>
    <n v="24604"/>
    <x v="4"/>
  </r>
  <r>
    <n v="616253208"/>
    <n v="24352"/>
    <x v="4"/>
  </r>
  <r>
    <n v="616253213"/>
    <n v="13648"/>
    <x v="4"/>
  </r>
  <r>
    <n v="616253215"/>
    <n v="24352"/>
    <x v="4"/>
  </r>
  <r>
    <n v="616254877"/>
    <n v="27987"/>
    <x v="2"/>
  </r>
  <r>
    <n v="616254882"/>
    <n v="20733"/>
    <x v="4"/>
  </r>
  <r>
    <n v="616254887"/>
    <n v="31437"/>
    <x v="2"/>
  </r>
  <r>
    <n v="616254890"/>
    <n v="27987"/>
    <x v="4"/>
  </r>
  <r>
    <n v="616254896"/>
    <n v="31480"/>
    <x v="5"/>
  </r>
  <r>
    <n v="616259304"/>
    <n v="39359"/>
    <x v="2"/>
  </r>
  <r>
    <n v="616259305"/>
    <n v="32104"/>
    <x v="5"/>
  </r>
  <r>
    <n v="616259311"/>
    <n v="38734"/>
    <x v="4"/>
  </r>
  <r>
    <n v="616259316"/>
    <n v="20733"/>
    <x v="2"/>
  </r>
  <r>
    <n v="616259317"/>
    <n v="20733"/>
    <x v="1"/>
  </r>
  <r>
    <n v="616259322"/>
    <n v="8247"/>
    <x v="4"/>
  </r>
  <r>
    <n v="616260369"/>
    <n v="38943"/>
    <x v="2"/>
  </r>
  <r>
    <n v="616260373"/>
    <n v="31437"/>
    <x v="4"/>
  </r>
  <r>
    <n v="616260377"/>
    <n v="38943"/>
    <x v="5"/>
  </r>
  <r>
    <n v="616260381"/>
    <n v="44092"/>
    <x v="4"/>
  </r>
  <r>
    <n v="616260648"/>
    <n v="31689"/>
    <x v="1"/>
  </r>
  <r>
    <n v="616260650"/>
    <n v="44344"/>
    <x v="0"/>
  </r>
  <r>
    <n v="616260656"/>
    <n v="38734"/>
    <x v="0"/>
  </r>
  <r>
    <n v="616260659"/>
    <n v="31480"/>
    <x v="1"/>
  </r>
  <r>
    <n v="616260661"/>
    <n v="37089"/>
    <x v="6"/>
  </r>
  <r>
    <n v="616262550"/>
    <n v="26873"/>
    <x v="1"/>
  </r>
  <r>
    <n v="616262555"/>
    <n v="44344"/>
    <x v="2"/>
  </r>
  <r>
    <n v="616262558"/>
    <n v="44344"/>
    <x v="2"/>
  </r>
  <r>
    <n v="616262562"/>
    <n v="24604"/>
    <x v="2"/>
  </r>
  <r>
    <n v="616262567"/>
    <n v="24604"/>
    <x v="0"/>
  </r>
  <r>
    <n v="616262998"/>
    <n v="32104"/>
    <x v="4"/>
  </r>
  <r>
    <n v="616263000"/>
    <n v="28074"/>
    <x v="2"/>
  </r>
  <r>
    <n v="616263007"/>
    <n v="32104"/>
    <x v="2"/>
  </r>
  <r>
    <n v="616263012"/>
    <n v="37089"/>
    <x v="5"/>
  </r>
  <r>
    <n v="616263014"/>
    <n v="35211"/>
    <x v="1"/>
  </r>
  <r>
    <n v="616263053"/>
    <n v="38734"/>
    <x v="1"/>
  </r>
  <r>
    <n v="616263058"/>
    <n v="31689"/>
    <x v="2"/>
  </r>
  <r>
    <n v="616263063"/>
    <n v="38734"/>
    <x v="4"/>
  </r>
  <r>
    <n v="616263067"/>
    <n v="38734"/>
    <x v="5"/>
  </r>
  <r>
    <n v="616263072"/>
    <n v="38734"/>
    <x v="0"/>
  </r>
  <r>
    <n v="616263076"/>
    <n v="27987"/>
    <x v="5"/>
  </r>
  <r>
    <n v="616263294"/>
    <n v="27987"/>
    <x v="1"/>
  </r>
  <r>
    <n v="616264174"/>
    <n v="27987"/>
    <x v="4"/>
  </r>
  <r>
    <n v="616264179"/>
    <n v="38734"/>
    <x v="10"/>
  </r>
  <r>
    <n v="616264182"/>
    <n v="39359"/>
    <x v="1"/>
  </r>
  <r>
    <n v="616264186"/>
    <n v="44344"/>
    <x v="2"/>
  </r>
  <r>
    <n v="616264191"/>
    <n v="36855"/>
    <x v="2"/>
  </r>
  <r>
    <n v="616307688"/>
    <n v="18951"/>
    <x v="1"/>
  </r>
  <r>
    <n v="616307696"/>
    <n v="31480"/>
    <x v="2"/>
  </r>
  <r>
    <n v="616307699"/>
    <n v="36882"/>
    <x v="1"/>
  </r>
  <r>
    <n v="617267308"/>
    <n v="31480"/>
    <x v="4"/>
  </r>
  <r>
    <n v="617267309"/>
    <n v="44092"/>
    <x v="3"/>
  </r>
  <r>
    <n v="617267316"/>
    <n v="44344"/>
    <x v="4"/>
  </r>
  <r>
    <n v="617267319"/>
    <n v="38734"/>
    <x v="5"/>
  </r>
  <r>
    <n v="617267529"/>
    <n v="38734"/>
    <x v="2"/>
  </r>
  <r>
    <n v="617267532"/>
    <n v="31689"/>
    <x v="0"/>
  </r>
  <r>
    <n v="617267540"/>
    <n v="27987"/>
    <x v="1"/>
  </r>
  <r>
    <n v="617267586"/>
    <n v="26249"/>
    <x v="2"/>
  </r>
  <r>
    <n v="617267587"/>
    <n v="37089"/>
    <x v="2"/>
  </r>
  <r>
    <n v="617267592"/>
    <n v="38943"/>
    <x v="1"/>
  </r>
  <r>
    <n v="617267599"/>
    <n v="44344"/>
    <x v="0"/>
  </r>
  <r>
    <n v="617267600"/>
    <n v="44344"/>
    <x v="4"/>
  </r>
  <r>
    <n v="617267602"/>
    <n v="37089"/>
    <x v="0"/>
  </r>
  <r>
    <n v="617268147"/>
    <n v="27987"/>
    <x v="4"/>
  </r>
  <r>
    <n v="617268152"/>
    <n v="44344"/>
    <x v="0"/>
  </r>
  <r>
    <n v="617268154"/>
    <n v="16702"/>
    <x v="2"/>
  </r>
  <r>
    <n v="617268159"/>
    <n v="27987"/>
    <x v="4"/>
  </r>
  <r>
    <n v="617268162"/>
    <n v="39359"/>
    <x v="3"/>
  </r>
  <r>
    <n v="617268203"/>
    <n v="38734"/>
    <x v="5"/>
  </r>
  <r>
    <n v="617268207"/>
    <n v="44344"/>
    <x v="5"/>
  </r>
  <r>
    <n v="617268212"/>
    <n v="44344"/>
    <x v="1"/>
  </r>
  <r>
    <n v="617268213"/>
    <n v="44344"/>
    <x v="1"/>
  </r>
  <r>
    <n v="617268221"/>
    <n v="37089"/>
    <x v="5"/>
  </r>
  <r>
    <n v="617268222"/>
    <n v="44344"/>
    <x v="2"/>
  </r>
  <r>
    <n v="617268649"/>
    <n v="15501"/>
    <x v="1"/>
  </r>
  <r>
    <n v="617268654"/>
    <n v="27987"/>
    <x v="4"/>
  </r>
  <r>
    <n v="617268659"/>
    <n v="38734"/>
    <x v="0"/>
  </r>
  <r>
    <n v="617268662"/>
    <n v="27987"/>
    <x v="1"/>
  </r>
  <r>
    <n v="617268669"/>
    <n v="38734"/>
    <x v="1"/>
  </r>
  <r>
    <n v="617268672"/>
    <n v="38691"/>
    <x v="4"/>
  </r>
  <r>
    <n v="617269601"/>
    <n v="27987"/>
    <x v="4"/>
  </r>
  <r>
    <n v="617269606"/>
    <n v="20733"/>
    <x v="1"/>
  </r>
  <r>
    <n v="617269611"/>
    <n v="38734"/>
    <x v="4"/>
  </r>
  <r>
    <n v="617269614"/>
    <n v="38734"/>
    <x v="4"/>
  </r>
  <r>
    <n v="617269620"/>
    <n v="31689"/>
    <x v="1"/>
  </r>
  <r>
    <n v="617269772"/>
    <n v="39359"/>
    <x v="4"/>
  </r>
  <r>
    <n v="617269776"/>
    <n v="31480"/>
    <x v="1"/>
  </r>
  <r>
    <n v="617269778"/>
    <n v="27987"/>
    <x v="4"/>
  </r>
  <r>
    <n v="617269783"/>
    <n v="27987"/>
    <x v="4"/>
  </r>
  <r>
    <n v="617269786"/>
    <n v="31480"/>
    <x v="1"/>
  </r>
  <r>
    <n v="617269789"/>
    <n v="38734"/>
    <x v="5"/>
  </r>
  <r>
    <n v="617269831"/>
    <n v="24604"/>
    <x v="2"/>
  </r>
  <r>
    <n v="617269834"/>
    <n v="24395"/>
    <x v="5"/>
  </r>
  <r>
    <n v="617269838"/>
    <n v="20902"/>
    <x v="2"/>
  </r>
  <r>
    <n v="617269843"/>
    <n v="44136"/>
    <x v="2"/>
  </r>
  <r>
    <n v="617269846"/>
    <n v="44092"/>
    <x v="1"/>
  </r>
  <r>
    <n v="617271566"/>
    <n v="37089"/>
    <x v="1"/>
  </r>
  <r>
    <n v="617271575"/>
    <n v="27987"/>
    <x v="3"/>
  </r>
  <r>
    <n v="617275148"/>
    <n v="44344"/>
    <x v="5"/>
  </r>
  <r>
    <n v="617275152"/>
    <n v="44344"/>
    <x v="1"/>
  </r>
  <r>
    <n v="617275153"/>
    <n v="37089"/>
    <x v="4"/>
  </r>
  <r>
    <n v="617275160"/>
    <n v="37089"/>
    <x v="0"/>
  </r>
  <r>
    <n v="617275163"/>
    <n v="37089"/>
    <x v="5"/>
  </r>
  <r>
    <n v="617284721"/>
    <n v="38943"/>
    <x v="2"/>
  </r>
  <r>
    <n v="617284725"/>
    <n v="36855"/>
    <x v="10"/>
  </r>
  <r>
    <n v="617284729"/>
    <n v="37089"/>
    <x v="4"/>
  </r>
  <r>
    <n v="617284733"/>
    <n v="26456"/>
    <x v="2"/>
  </r>
  <r>
    <n v="617284737"/>
    <n v="31689"/>
    <x v="5"/>
  </r>
  <r>
    <n v="617285564"/>
    <n v="38691"/>
    <x v="2"/>
  </r>
  <r>
    <n v="617285568"/>
    <n v="32104"/>
    <x v="2"/>
  </r>
  <r>
    <n v="617285569"/>
    <n v="20733"/>
    <x v="2"/>
  </r>
  <r>
    <n v="617285576"/>
    <n v="39359"/>
    <x v="4"/>
  </r>
  <r>
    <n v="617285579"/>
    <n v="39359"/>
    <x v="2"/>
  </r>
  <r>
    <n v="617307292"/>
    <n v="44344"/>
    <x v="1"/>
  </r>
  <r>
    <n v="617307296"/>
    <n v="39359"/>
    <x v="2"/>
  </r>
  <r>
    <n v="617307304"/>
    <n v="44344"/>
    <x v="1"/>
  </r>
  <r>
    <n v="617307307"/>
    <n v="38734"/>
    <x v="4"/>
  </r>
  <r>
    <n v="617307312"/>
    <n v="38734"/>
    <x v="2"/>
  </r>
  <r>
    <n v="617307740"/>
    <n v="38734"/>
    <x v="2"/>
  </r>
  <r>
    <n v="617307746"/>
    <n v="44344"/>
    <x v="1"/>
  </r>
  <r>
    <n v="617311607"/>
    <n v="38691"/>
    <x v="6"/>
  </r>
  <r>
    <n v="617311613"/>
    <n v="20733"/>
    <x v="4"/>
  </r>
  <r>
    <n v="617311614"/>
    <n v="32104"/>
    <x v="1"/>
  </r>
  <r>
    <n v="617311620"/>
    <n v="27987"/>
    <x v="1"/>
  </r>
  <r>
    <n v="617316195"/>
    <n v="31480"/>
    <x v="1"/>
  </r>
  <r>
    <n v="617316200"/>
    <n v="20733"/>
    <x v="1"/>
  </r>
  <r>
    <n v="617316202"/>
    <n v="27987"/>
    <x v="1"/>
  </r>
  <r>
    <n v="617316207"/>
    <n v="31480"/>
    <x v="11"/>
  </r>
  <r>
    <n v="617316210"/>
    <n v="19619"/>
    <x v="11"/>
  </r>
  <r>
    <n v="617316213"/>
    <n v="31858"/>
    <x v="12"/>
  </r>
  <r>
    <n v="617323754"/>
    <n v="44136"/>
    <x v="4"/>
  </r>
  <r>
    <n v="617323759"/>
    <n v="44344"/>
    <x v="4"/>
  </r>
  <r>
    <n v="617323763"/>
    <n v="38943"/>
    <x v="1"/>
  </r>
  <r>
    <n v="617323772"/>
    <n v="44344"/>
    <x v="2"/>
  </r>
  <r>
    <n v="617346387"/>
    <n v="44344"/>
    <x v="0"/>
  </r>
  <r>
    <n v="617346390"/>
    <n v="27987"/>
    <x v="2"/>
  </r>
  <r>
    <n v="617346396"/>
    <n v="27987"/>
    <x v="2"/>
  </r>
  <r>
    <n v="617374490"/>
    <n v="33059"/>
    <x v="1"/>
  </r>
  <r>
    <n v="617374496"/>
    <n v="20572"/>
    <x v="1"/>
  </r>
  <r>
    <n v="617374498"/>
    <n v="31858"/>
    <x v="10"/>
  </r>
  <r>
    <n v="617374503"/>
    <n v="37089"/>
    <x v="2"/>
  </r>
  <r>
    <n v="617387650"/>
    <n v="38691"/>
    <x v="3"/>
  </r>
  <r>
    <n v="617387653"/>
    <n v="44344"/>
    <x v="1"/>
  </r>
  <r>
    <n v="617387666"/>
    <n v="38943"/>
    <x v="5"/>
  </r>
  <r>
    <n v="617389668"/>
    <n v="33059"/>
    <x v="0"/>
  </r>
  <r>
    <n v="617389670"/>
    <n v="33059"/>
    <x v="1"/>
  </r>
  <r>
    <n v="617389676"/>
    <n v="33059"/>
    <x v="4"/>
  </r>
  <r>
    <n v="617389679"/>
    <n v="24604"/>
    <x v="0"/>
  </r>
  <r>
    <n v="617389681"/>
    <n v="42464"/>
    <x v="1"/>
  </r>
  <r>
    <n v="617400305"/>
    <n v="37089"/>
    <x v="2"/>
  </r>
  <r>
    <n v="617400308"/>
    <n v="37089"/>
    <x v="1"/>
  </r>
  <r>
    <n v="617400312"/>
    <n v="34959"/>
    <x v="0"/>
  </r>
  <r>
    <n v="617400316"/>
    <n v="38943"/>
    <x v="3"/>
  </r>
  <r>
    <n v="617400321"/>
    <n v="38734"/>
    <x v="2"/>
  </r>
  <r>
    <n v="617400325"/>
    <n v="31689"/>
    <x v="2"/>
  </r>
  <r>
    <n v="618380483"/>
    <n v="20733"/>
    <x v="0"/>
  </r>
  <r>
    <n v="618380488"/>
    <n v="27987"/>
    <x v="0"/>
  </r>
  <r>
    <n v="618380493"/>
    <n v="38734"/>
    <x v="0"/>
  </r>
  <r>
    <n v="618380496"/>
    <n v="26249"/>
    <x v="2"/>
  </r>
  <r>
    <n v="618380505"/>
    <n v="39359"/>
    <x v="2"/>
  </r>
  <r>
    <n v="618407321"/>
    <n v="20733"/>
    <x v="0"/>
  </r>
  <r>
    <n v="618407324"/>
    <n v="37089"/>
    <x v="1"/>
  </r>
  <r>
    <n v="618407330"/>
    <n v="44344"/>
    <x v="5"/>
  </r>
  <r>
    <n v="618407334"/>
    <n v="44344"/>
    <x v="2"/>
  </r>
  <r>
    <n v="618487150"/>
    <n v="31689"/>
    <x v="3"/>
  </r>
  <r>
    <n v="618487156"/>
    <n v="38943"/>
    <x v="1"/>
  </r>
  <r>
    <n v="618487159"/>
    <n v="38943"/>
    <x v="0"/>
  </r>
  <r>
    <n v="618487161"/>
    <n v="31689"/>
    <x v="1"/>
  </r>
  <r>
    <n v="619051602"/>
    <n v="44344"/>
    <x v="2"/>
  </r>
  <r>
    <n v="619051605"/>
    <n v="38943"/>
    <x v="5"/>
  </r>
  <r>
    <n v="619051611"/>
    <n v="19203"/>
    <x v="10"/>
  </r>
  <r>
    <n v="619053511"/>
    <n v="39359"/>
    <x v="0"/>
  </r>
  <r>
    <n v="619053516"/>
    <n v="34938"/>
    <x v="0"/>
  </r>
  <r>
    <n v="619053525"/>
    <n v="39359"/>
    <x v="6"/>
  </r>
  <r>
    <n v="619077700"/>
    <n v="20733"/>
    <x v="4"/>
  </r>
  <r>
    <n v="619077704"/>
    <n v="38734"/>
    <x v="2"/>
  </r>
  <r>
    <n v="619077709"/>
    <n v="32104"/>
    <x v="0"/>
  </r>
  <r>
    <n v="619077710"/>
    <n v="38734"/>
    <x v="3"/>
  </r>
  <r>
    <n v="619077717"/>
    <n v="19203"/>
    <x v="1"/>
  </r>
  <r>
    <n v="619077720"/>
    <n v="44344"/>
    <x v="1"/>
  </r>
  <r>
    <n v="619077981"/>
    <n v="26873"/>
    <x v="1"/>
  </r>
  <r>
    <n v="619077985"/>
    <n v="44344"/>
    <x v="9"/>
  </r>
  <r>
    <n v="619077986"/>
    <n v="31858"/>
    <x v="0"/>
  </r>
  <r>
    <n v="619077995"/>
    <n v="15501"/>
    <x v="0"/>
  </r>
  <r>
    <n v="619078050"/>
    <n v="37089"/>
    <x v="4"/>
  </r>
  <r>
    <n v="619078427"/>
    <n v="38734"/>
    <x v="5"/>
  </r>
  <r>
    <n v="619078432"/>
    <n v="44344"/>
    <x v="5"/>
  </r>
  <r>
    <n v="619078435"/>
    <n v="44136"/>
    <x v="5"/>
  </r>
  <r>
    <n v="619078439"/>
    <n v="44136"/>
    <x v="5"/>
  </r>
  <r>
    <n v="619078444"/>
    <n v="38734"/>
    <x v="2"/>
  </r>
  <r>
    <n v="619078445"/>
    <n v="38734"/>
    <x v="4"/>
  </r>
  <r>
    <n v="619432237"/>
    <n v="38734"/>
    <x v="4"/>
  </r>
  <r>
    <n v="619432240"/>
    <n v="38734"/>
    <x v="4"/>
  </r>
  <r>
    <n v="619432241"/>
    <n v="13622"/>
    <x v="4"/>
  </r>
  <r>
    <n v="619432248"/>
    <n v="38691"/>
    <x v="1"/>
  </r>
  <r>
    <n v="619432255"/>
    <n v="27987"/>
    <x v="1"/>
  </r>
  <r>
    <n v="619458002"/>
    <n v="20733"/>
    <x v="2"/>
  </r>
  <r>
    <n v="619458004"/>
    <n v="27987"/>
    <x v="2"/>
  </r>
  <r>
    <n v="619458005"/>
    <n v="27987"/>
    <x v="2"/>
  </r>
  <r>
    <n v="619458010"/>
    <n v="31689"/>
    <x v="1"/>
  </r>
  <r>
    <n v="619458013"/>
    <n v="27987"/>
    <x v="1"/>
  </r>
  <r>
    <n v="619477315"/>
    <n v="20733"/>
    <x v="1"/>
  </r>
  <r>
    <n v="619477319"/>
    <n v="44344"/>
    <x v="4"/>
  </r>
  <r>
    <n v="619477325"/>
    <n v="31689"/>
    <x v="4"/>
  </r>
  <r>
    <n v="619477327"/>
    <n v="20733"/>
    <x v="0"/>
  </r>
  <r>
    <n v="619477334"/>
    <n v="38734"/>
    <x v="4"/>
  </r>
  <r>
    <n v="619613237"/>
    <n v="31689"/>
    <x v="4"/>
  </r>
  <r>
    <n v="619613244"/>
    <n v="35211"/>
    <x v="0"/>
  </r>
  <r>
    <n v="619789016"/>
    <n v="31858"/>
    <x v="0"/>
  </r>
  <r>
    <n v="619789021"/>
    <n v="36838"/>
    <x v="2"/>
  </r>
  <r>
    <n v="619789025"/>
    <n v="38943"/>
    <x v="2"/>
  </r>
  <r>
    <n v="619789027"/>
    <n v="37089"/>
    <x v="2"/>
  </r>
  <r>
    <n v="619808018"/>
    <n v="44344"/>
    <x v="5"/>
  </r>
  <r>
    <n v="619808019"/>
    <n v="39359"/>
    <x v="1"/>
  </r>
  <r>
    <n v="619808026"/>
    <n v="44344"/>
    <x v="4"/>
  </r>
  <r>
    <n v="619808029"/>
    <n v="44092"/>
    <x v="4"/>
  </r>
  <r>
    <n v="619808033"/>
    <n v="39359"/>
    <x v="2"/>
  </r>
  <r>
    <n v="619858571"/>
    <n v="44344"/>
    <x v="4"/>
  </r>
  <r>
    <n v="619858575"/>
    <n v="44344"/>
    <x v="2"/>
  </r>
  <r>
    <n v="619858580"/>
    <n v="44344"/>
    <x v="2"/>
  </r>
  <r>
    <n v="619858793"/>
    <n v="27987"/>
    <x v="2"/>
  </r>
  <r>
    <n v="619858795"/>
    <n v="27987"/>
    <x v="1"/>
  </r>
  <r>
    <n v="619858798"/>
    <n v="38734"/>
    <x v="0"/>
  </r>
  <r>
    <n v="619858807"/>
    <n v="27987"/>
    <x v="4"/>
  </r>
  <r>
    <n v="619858812"/>
    <n v="15501"/>
    <x v="4"/>
  </r>
  <r>
    <n v="619859241"/>
    <n v="20733"/>
    <x v="1"/>
  </r>
  <r>
    <n v="619859246"/>
    <n v="37089"/>
    <x v="4"/>
  </r>
  <r>
    <n v="619859251"/>
    <n v="27987"/>
    <x v="4"/>
  </r>
  <r>
    <n v="619859253"/>
    <n v="27987"/>
    <x v="4"/>
  </r>
  <r>
    <n v="619859260"/>
    <n v="27987"/>
    <x v="1"/>
  </r>
  <r>
    <n v="620071836"/>
    <n v="38734"/>
    <x v="2"/>
  </r>
  <r>
    <n v="620071838"/>
    <n v="38943"/>
    <x v="11"/>
  </r>
  <r>
    <n v="620071844"/>
    <n v="38734"/>
    <x v="1"/>
  </r>
  <r>
    <n v="620071848"/>
    <n v="29601"/>
    <x v="4"/>
  </r>
  <r>
    <n v="620071849"/>
    <n v="38691"/>
    <x v="10"/>
  </r>
  <r>
    <n v="620071854"/>
    <n v="38734"/>
    <x v="2"/>
  </r>
  <r>
    <n v="620073954"/>
    <n v="32104"/>
    <x v="4"/>
  </r>
  <r>
    <n v="620073962"/>
    <n v="44344"/>
    <x v="1"/>
  </r>
  <r>
    <n v="620073966"/>
    <n v="44344"/>
    <x v="2"/>
  </r>
  <r>
    <n v="620073971"/>
    <n v="20733"/>
    <x v="1"/>
  </r>
  <r>
    <n v="620080484"/>
    <n v="31480"/>
    <x v="4"/>
  </r>
  <r>
    <n v="620080491"/>
    <n v="18854"/>
    <x v="4"/>
  </r>
  <r>
    <n v="620080497"/>
    <n v="44136"/>
    <x v="2"/>
  </r>
  <r>
    <n v="620164414"/>
    <n v="38734"/>
    <x v="2"/>
  </r>
  <r>
    <n v="620164668"/>
    <n v="38943"/>
    <x v="4"/>
  </r>
  <r>
    <n v="620164724"/>
    <n v="27987"/>
    <x v="2"/>
  </r>
  <r>
    <n v="620164929"/>
    <n v="38943"/>
    <x v="1"/>
  </r>
  <r>
    <n v="620165042"/>
    <n v="24604"/>
    <x v="4"/>
  </r>
  <r>
    <n v="620165214"/>
    <n v="19203"/>
    <x v="2"/>
  </r>
  <r>
    <n v="620165285"/>
    <n v="44344"/>
    <x v="4"/>
  </r>
  <r>
    <n v="620165826"/>
    <n v="37089"/>
    <x v="5"/>
  </r>
  <r>
    <n v="620165897"/>
    <n v="38943"/>
    <x v="4"/>
  </r>
  <r>
    <n v="620165934"/>
    <n v="36838"/>
    <x v="5"/>
  </r>
  <r>
    <n v="620166306"/>
    <n v="38734"/>
    <x v="0"/>
  </r>
  <r>
    <n v="620166566"/>
    <n v="39359"/>
    <x v="4"/>
  </r>
  <r>
    <n v="620210246"/>
    <n v="27987"/>
    <x v="1"/>
  </r>
  <r>
    <n v="620251740"/>
    <n v="19203"/>
    <x v="1"/>
  </r>
  <r>
    <n v="620253684"/>
    <n v="32104"/>
    <x v="0"/>
  </r>
  <r>
    <n v="620256188"/>
    <n v="31858"/>
    <x v="0"/>
  </r>
  <r>
    <n v="620257265"/>
    <n v="38734"/>
    <x v="5"/>
  </r>
  <r>
    <n v="620258767"/>
    <n v="4216"/>
    <x v="1"/>
  </r>
  <r>
    <n v="620259512"/>
    <n v="28074"/>
    <x v="1"/>
  </r>
  <r>
    <n v="620259516"/>
    <n v="31480"/>
    <x v="4"/>
  </r>
  <r>
    <n v="620259609"/>
    <n v="38943"/>
    <x v="6"/>
  </r>
  <r>
    <n v="620259626"/>
    <n v="37089"/>
    <x v="2"/>
  </r>
  <r>
    <n v="620259651"/>
    <n v="27987"/>
    <x v="1"/>
  </r>
  <r>
    <n v="620259652"/>
    <n v="38734"/>
    <x v="1"/>
  </r>
  <r>
    <n v="620259670"/>
    <n v="27987"/>
    <x v="0"/>
  </r>
  <r>
    <n v="620259738"/>
    <n v="27987"/>
    <x v="4"/>
  </r>
  <r>
    <n v="620259787"/>
    <n v="44344"/>
    <x v="5"/>
  </r>
  <r>
    <n v="620260171"/>
    <n v="38734"/>
    <x v="0"/>
  </r>
  <r>
    <n v="620260176"/>
    <n v="38943"/>
    <x v="5"/>
  </r>
  <r>
    <n v="620260370"/>
    <n v="20733"/>
    <x v="1"/>
  </r>
  <r>
    <n v="620261893"/>
    <n v="24604"/>
    <x v="1"/>
  </r>
  <r>
    <n v="620261923"/>
    <n v="17324"/>
    <x v="2"/>
  </r>
  <r>
    <n v="620280119"/>
    <n v="14964"/>
    <x v="2"/>
  </r>
  <r>
    <n v="620280451"/>
    <n v="39359"/>
    <x v="0"/>
  </r>
  <r>
    <n v="620288844"/>
    <n v="39359"/>
    <x v="1"/>
  </r>
  <r>
    <n v="620288918"/>
    <n v="38734"/>
    <x v="4"/>
  </r>
  <r>
    <n v="620288931"/>
    <n v="44136"/>
    <x v="3"/>
  </r>
  <r>
    <n v="620297783"/>
    <n v="27987"/>
    <x v="3"/>
  </r>
  <r>
    <n v="620319403"/>
    <n v="27987"/>
    <x v="2"/>
  </r>
  <r>
    <n v="620326374"/>
    <n v="20733"/>
    <x v="0"/>
  </r>
  <r>
    <n v="620334607"/>
    <n v="27987"/>
    <x v="5"/>
  </r>
  <r>
    <n v="620335793"/>
    <n v="37089"/>
    <x v="2"/>
  </r>
  <r>
    <n v="620335797"/>
    <n v="31689"/>
    <x v="5"/>
  </r>
  <r>
    <n v="620335802"/>
    <n v="38734"/>
    <x v="0"/>
  </r>
  <r>
    <n v="620338248"/>
    <n v="39359"/>
    <x v="1"/>
  </r>
  <r>
    <n v="620341858"/>
    <n v="31689"/>
    <x v="2"/>
  </r>
  <r>
    <n v="620343467"/>
    <n v="24604"/>
    <x v="6"/>
  </r>
  <r>
    <n v="620347238"/>
    <n v="38734"/>
    <x v="1"/>
  </r>
  <r>
    <n v="620348694"/>
    <n v="31689"/>
    <x v="1"/>
  </r>
  <r>
    <n v="620350213"/>
    <n v="37089"/>
    <x v="4"/>
  </r>
  <r>
    <n v="620350217"/>
    <n v="26456"/>
    <x v="2"/>
  </r>
  <r>
    <n v="620350252"/>
    <n v="38734"/>
    <x v="0"/>
  </r>
  <r>
    <n v="620350452"/>
    <n v="27987"/>
    <x v="1"/>
  </r>
  <r>
    <n v="620350467"/>
    <n v="30225"/>
    <x v="5"/>
  </r>
  <r>
    <n v="620350755"/>
    <n v="32104"/>
    <x v="1"/>
  </r>
  <r>
    <n v="620350940"/>
    <n v="31689"/>
    <x v="6"/>
  </r>
  <r>
    <n v="620352438"/>
    <n v="38734"/>
    <x v="1"/>
  </r>
  <r>
    <n v="620352485"/>
    <n v="32104"/>
    <x v="4"/>
  </r>
  <r>
    <n v="620352827"/>
    <n v="27987"/>
    <x v="2"/>
  </r>
  <r>
    <n v="620352878"/>
    <n v="38734"/>
    <x v="2"/>
  </r>
  <r>
    <n v="620353088"/>
    <n v="39359"/>
    <x v="2"/>
  </r>
  <r>
    <n v="620396872"/>
    <n v="27987"/>
    <x v="3"/>
  </r>
  <r>
    <n v="620398983"/>
    <n v="44092"/>
    <x v="3"/>
  </r>
  <r>
    <n v="620437390"/>
    <n v="19203"/>
    <x v="2"/>
  </r>
  <r>
    <n v="620438281"/>
    <n v="26133"/>
    <x v="2"/>
  </r>
  <r>
    <n v="620438354"/>
    <n v="38734"/>
    <x v="0"/>
  </r>
  <r>
    <n v="620438396"/>
    <n v="38734"/>
    <x v="1"/>
  </r>
  <r>
    <n v="620438986"/>
    <n v="15501"/>
    <x v="1"/>
  </r>
  <r>
    <n v="620440833"/>
    <n v="44344"/>
    <x v="0"/>
  </r>
  <r>
    <n v="620441933"/>
    <n v="38691"/>
    <x v="1"/>
  </r>
  <r>
    <n v="620443701"/>
    <n v="33059"/>
    <x v="0"/>
  </r>
  <r>
    <n v="620445790"/>
    <n v="31480"/>
    <x v="4"/>
  </r>
  <r>
    <n v="620446013"/>
    <n v="37089"/>
    <x v="2"/>
  </r>
  <r>
    <n v="620446243"/>
    <n v="24604"/>
    <x v="0"/>
  </r>
  <r>
    <n v="620447266"/>
    <n v="31437"/>
    <x v="4"/>
  </r>
  <r>
    <n v="620447270"/>
    <n v="20733"/>
    <x v="1"/>
  </r>
  <r>
    <n v="620447357"/>
    <n v="37089"/>
    <x v="1"/>
  </r>
  <r>
    <n v="620447417"/>
    <n v="27987"/>
    <x v="6"/>
  </r>
  <r>
    <n v="620447520"/>
    <n v="39359"/>
    <x v="13"/>
  </r>
  <r>
    <n v="620447523"/>
    <n v="18951"/>
    <x v="1"/>
  </r>
  <r>
    <n v="620447853"/>
    <n v="36838"/>
    <x v="1"/>
  </r>
  <r>
    <n v="620447857"/>
    <n v="27987"/>
    <x v="4"/>
  </r>
  <r>
    <n v="620449048"/>
    <n v="32104"/>
    <x v="4"/>
  </r>
  <r>
    <n v="620449070"/>
    <n v="36812"/>
    <x v="4"/>
  </r>
  <r>
    <n v="620465841"/>
    <n v="32104"/>
    <x v="0"/>
  </r>
  <r>
    <n v="620465895"/>
    <n v="28074"/>
    <x v="2"/>
  </r>
  <r>
    <n v="620474556"/>
    <n v="27987"/>
    <x v="2"/>
  </r>
  <r>
    <n v="620474597"/>
    <n v="31437"/>
    <x v="5"/>
  </r>
  <r>
    <n v="620474660"/>
    <n v="38734"/>
    <x v="6"/>
  </r>
  <r>
    <n v="620479399"/>
    <n v="26249"/>
    <x v="2"/>
  </r>
  <r>
    <n v="620492830"/>
    <n v="31437"/>
    <x v="4"/>
  </r>
  <r>
    <n v="620512022"/>
    <n v="24604"/>
    <x v="0"/>
  </r>
  <r>
    <n v="620520412"/>
    <n v="27987"/>
    <x v="4"/>
  </r>
  <r>
    <n v="620520470"/>
    <n v="38943"/>
    <x v="1"/>
  </r>
  <r>
    <n v="620520498"/>
    <n v="27987"/>
    <x v="4"/>
  </r>
  <r>
    <n v="620528169"/>
    <n v="31480"/>
    <x v="4"/>
  </r>
  <r>
    <n v="620529177"/>
    <n v="44344"/>
    <x v="1"/>
  </r>
  <r>
    <n v="620533185"/>
    <n v="37089"/>
    <x v="4"/>
  </r>
  <r>
    <n v="620534642"/>
    <n v="35211"/>
    <x v="0"/>
  </r>
  <r>
    <n v="620535430"/>
    <n v="33387"/>
    <x v="2"/>
  </r>
  <r>
    <n v="620535518"/>
    <n v="38943"/>
    <x v="2"/>
  </r>
  <r>
    <n v="620535871"/>
    <n v="20733"/>
    <x v="0"/>
  </r>
  <r>
    <n v="620536155"/>
    <n v="27987"/>
    <x v="1"/>
  </r>
  <r>
    <n v="620536453"/>
    <n v="18951"/>
    <x v="1"/>
  </r>
  <r>
    <n v="620536471"/>
    <n v="20733"/>
    <x v="0"/>
  </r>
  <r>
    <n v="620536554"/>
    <n v="31480"/>
    <x v="0"/>
  </r>
  <r>
    <n v="620536564"/>
    <n v="35211"/>
    <x v="2"/>
  </r>
  <r>
    <n v="620536697"/>
    <n v="31689"/>
    <x v="1"/>
  </r>
  <r>
    <n v="620537700"/>
    <n v="15501"/>
    <x v="4"/>
  </r>
  <r>
    <n v="620537735"/>
    <n v="31689"/>
    <x v="4"/>
  </r>
  <r>
    <n v="620537829"/>
    <n v="37089"/>
    <x v="4"/>
  </r>
  <r>
    <n v="620537947"/>
    <n v="20733"/>
    <x v="2"/>
  </r>
  <r>
    <n v="620570709"/>
    <n v="31480"/>
    <x v="1"/>
  </r>
  <r>
    <n v="620601479"/>
    <n v="19203"/>
    <x v="1"/>
  </r>
  <r>
    <n v="620602160"/>
    <n v="37089"/>
    <x v="4"/>
  </r>
  <r>
    <n v="620602414"/>
    <n v="31480"/>
    <x v="1"/>
  </r>
  <r>
    <n v="620603226"/>
    <n v="44344"/>
    <x v="4"/>
  </r>
  <r>
    <n v="620603698"/>
    <n v="38691"/>
    <x v="10"/>
  </r>
  <r>
    <n v="620605567"/>
    <n v="24254"/>
    <x v="4"/>
  </r>
  <r>
    <n v="620607674"/>
    <n v="20733"/>
    <x v="6"/>
  </r>
  <r>
    <n v="620608082"/>
    <n v="31437"/>
    <x v="4"/>
  </r>
  <r>
    <n v="620609305"/>
    <n v="44092"/>
    <x v="1"/>
  </r>
  <r>
    <n v="620609312"/>
    <n v="39359"/>
    <x v="0"/>
  </r>
  <r>
    <n v="620609316"/>
    <n v="27987"/>
    <x v="0"/>
  </r>
  <r>
    <n v="620609397"/>
    <n v="31480"/>
    <x v="0"/>
  </r>
  <r>
    <n v="620609434"/>
    <n v="31437"/>
    <x v="2"/>
  </r>
  <r>
    <n v="620609452"/>
    <n v="27987"/>
    <x v="5"/>
  </r>
  <r>
    <n v="620609500"/>
    <n v="31480"/>
    <x v="2"/>
  </r>
  <r>
    <n v="620609536"/>
    <n v="20733"/>
    <x v="1"/>
  </r>
  <r>
    <n v="620609538"/>
    <n v="39359"/>
    <x v="1"/>
  </r>
  <r>
    <n v="620609812"/>
    <n v="39359"/>
    <x v="4"/>
  </r>
  <r>
    <n v="620610112"/>
    <n v="27987"/>
    <x v="2"/>
  </r>
  <r>
    <n v="620611881"/>
    <n v="16702"/>
    <x v="3"/>
  </r>
  <r>
    <n v="620618046"/>
    <n v="37089"/>
    <x v="5"/>
  </r>
  <r>
    <n v="620622437"/>
    <n v="39359"/>
    <x v="1"/>
  </r>
  <r>
    <n v="620623093"/>
    <n v="26249"/>
    <x v="1"/>
  </r>
  <r>
    <n v="620623109"/>
    <n v="32104"/>
    <x v="1"/>
  </r>
  <r>
    <n v="620623169"/>
    <n v="38734"/>
    <x v="6"/>
  </r>
  <r>
    <n v="620633043"/>
    <n v="33387"/>
    <x v="4"/>
  </r>
  <r>
    <n v="620643010"/>
    <n v="15501"/>
    <x v="2"/>
  </r>
  <r>
    <n v="620663891"/>
    <n v="31689"/>
    <x v="5"/>
  </r>
  <r>
    <n v="620664035"/>
    <n v="44344"/>
    <x v="1"/>
  </r>
  <r>
    <n v="620664043"/>
    <n v="32104"/>
    <x v="5"/>
  </r>
  <r>
    <n v="620664048"/>
    <n v="27987"/>
    <x v="1"/>
  </r>
  <r>
    <n v="620668051"/>
    <n v="39359"/>
    <x v="2"/>
  </r>
  <r>
    <n v="620669442"/>
    <n v="44092"/>
    <x v="2"/>
  </r>
  <r>
    <n v="620669566"/>
    <n v="38943"/>
    <x v="1"/>
  </r>
  <r>
    <n v="620673536"/>
    <n v="37089"/>
    <x v="2"/>
  </r>
  <r>
    <n v="620675053"/>
    <n v="27657"/>
    <x v="4"/>
  </r>
  <r>
    <n v="620675070"/>
    <n v="38734"/>
    <x v="1"/>
  </r>
  <r>
    <n v="620677020"/>
    <n v="37089"/>
    <x v="0"/>
  </r>
  <r>
    <n v="620679666"/>
    <n v="38943"/>
    <x v="4"/>
  </r>
  <r>
    <n v="620679913"/>
    <n v="24604"/>
    <x v="4"/>
  </r>
  <r>
    <n v="620680026"/>
    <n v="8247"/>
    <x v="2"/>
  </r>
  <r>
    <n v="620680245"/>
    <n v="38734"/>
    <x v="1"/>
  </r>
  <r>
    <n v="620680375"/>
    <n v="20572"/>
    <x v="1"/>
  </r>
  <r>
    <n v="620680391"/>
    <n v="24395"/>
    <x v="1"/>
  </r>
  <r>
    <n v="620680473"/>
    <n v="20733"/>
    <x v="4"/>
  </r>
  <r>
    <n v="620680481"/>
    <n v="33059"/>
    <x v="2"/>
  </r>
  <r>
    <n v="620680608"/>
    <n v="44092"/>
    <x v="1"/>
  </r>
  <r>
    <n v="620680983"/>
    <n v="31689"/>
    <x v="2"/>
  </r>
  <r>
    <n v="620681107"/>
    <n v="38734"/>
    <x v="1"/>
  </r>
  <r>
    <n v="620719078"/>
    <n v="24604"/>
    <x v="1"/>
  </r>
  <r>
    <n v="620719410"/>
    <n v="37089"/>
    <x v="4"/>
  </r>
  <r>
    <n v="620720357"/>
    <n v="39359"/>
    <x v="1"/>
  </r>
  <r>
    <n v="620720387"/>
    <n v="44344"/>
    <x v="4"/>
  </r>
  <r>
    <n v="620720481"/>
    <n v="20733"/>
    <x v="3"/>
  </r>
  <r>
    <n v="620721162"/>
    <n v="27987"/>
    <x v="4"/>
  </r>
  <r>
    <n v="620721300"/>
    <n v="27987"/>
    <x v="14"/>
  </r>
  <r>
    <n v="620723224"/>
    <n v="32104"/>
    <x v="1"/>
  </r>
  <r>
    <n v="620723228"/>
    <n v="37089"/>
    <x v="2"/>
  </r>
  <r>
    <n v="620723301"/>
    <n v="31480"/>
    <x v="1"/>
  </r>
  <r>
    <n v="620723336"/>
    <n v="37089"/>
    <x v="1"/>
  </r>
  <r>
    <n v="620723352"/>
    <n v="35211"/>
    <x v="1"/>
  </r>
  <r>
    <n v="620723388"/>
    <n v="38691"/>
    <x v="4"/>
  </r>
  <r>
    <n v="620723417"/>
    <n v="37089"/>
    <x v="1"/>
  </r>
  <r>
    <n v="620723469"/>
    <n v="15501"/>
    <x v="4"/>
  </r>
  <r>
    <n v="620723616"/>
    <n v="27987"/>
    <x v="2"/>
  </r>
  <r>
    <n v="620723939"/>
    <n v="31689"/>
    <x v="1"/>
  </r>
  <r>
    <n v="620732164"/>
    <n v="38734"/>
    <x v="2"/>
  </r>
  <r>
    <n v="620732177"/>
    <n v="38943"/>
    <x v="3"/>
  </r>
  <r>
    <n v="620738163"/>
    <n v="37064"/>
    <x v="0"/>
  </r>
  <r>
    <n v="620749791"/>
    <n v="27987"/>
    <x v="2"/>
  </r>
  <r>
    <n v="620756686"/>
    <n v="39359"/>
    <x v="10"/>
  </r>
  <r>
    <n v="620757436"/>
    <n v="27987"/>
    <x v="4"/>
  </r>
  <r>
    <n v="620757438"/>
    <n v="44344"/>
    <x v="2"/>
  </r>
  <r>
    <n v="620760283"/>
    <n v="38734"/>
    <x v="4"/>
  </r>
  <r>
    <n v="620760290"/>
    <n v="20733"/>
    <x v="2"/>
  </r>
  <r>
    <n v="620762676"/>
    <n v="44344"/>
    <x v="3"/>
  </r>
  <r>
    <n v="620764210"/>
    <n v="38691"/>
    <x v="10"/>
  </r>
  <r>
    <n v="620764242"/>
    <n v="31480"/>
    <x v="4"/>
  </r>
  <r>
    <n v="620766390"/>
    <n v="38691"/>
    <x v="0"/>
  </r>
  <r>
    <n v="620766404"/>
    <n v="37089"/>
    <x v="5"/>
  </r>
  <r>
    <n v="620768699"/>
    <n v="35211"/>
    <x v="4"/>
  </r>
  <r>
    <n v="620768816"/>
    <n v="39359"/>
    <x v="0"/>
  </r>
  <r>
    <n v="620770819"/>
    <n v="28074"/>
    <x v="1"/>
  </r>
  <r>
    <n v="620778122"/>
    <n v="44344"/>
    <x v="2"/>
  </r>
  <r>
    <n v="620778475"/>
    <n v="31689"/>
    <x v="0"/>
  </r>
  <r>
    <n v="620779903"/>
    <n v="31480"/>
    <x v="6"/>
  </r>
  <r>
    <n v="620783239"/>
    <n v="28074"/>
    <x v="0"/>
  </r>
  <r>
    <n v="620783666"/>
    <n v="37089"/>
    <x v="4"/>
  </r>
  <r>
    <n v="620784556"/>
    <n v="20733"/>
    <x v="4"/>
  </r>
  <r>
    <n v="620788137"/>
    <n v="44344"/>
    <x v="4"/>
  </r>
  <r>
    <n v="620788299"/>
    <n v="27987"/>
    <x v="5"/>
  </r>
  <r>
    <n v="620788351"/>
    <n v="37089"/>
    <x v="1"/>
  </r>
  <r>
    <n v="620788456"/>
    <n v="24395"/>
    <x v="4"/>
  </r>
  <r>
    <n v="620788535"/>
    <n v="35211"/>
    <x v="2"/>
  </r>
  <r>
    <n v="620788710"/>
    <n v="38943"/>
    <x v="1"/>
  </r>
  <r>
    <n v="620811801"/>
    <n v="38734"/>
    <x v="4"/>
  </r>
  <r>
    <n v="620811824"/>
    <n v="31480"/>
    <x v="4"/>
  </r>
  <r>
    <n v="620811833"/>
    <n v="31437"/>
    <x v="4"/>
  </r>
  <r>
    <n v="620812323"/>
    <n v="37089"/>
    <x v="4"/>
  </r>
  <r>
    <n v="620812807"/>
    <n v="27987"/>
    <x v="2"/>
  </r>
  <r>
    <n v="620813970"/>
    <n v="31480"/>
    <x v="2"/>
  </r>
  <r>
    <n v="620814364"/>
    <n v="31437"/>
    <x v="1"/>
  </r>
  <r>
    <n v="620814457"/>
    <n v="31480"/>
    <x v="4"/>
  </r>
  <r>
    <n v="620814467"/>
    <n v="27987"/>
    <x v="4"/>
  </r>
  <r>
    <n v="620814582"/>
    <n v="27987"/>
    <x v="1"/>
  </r>
  <r>
    <n v="620821624"/>
    <n v="33387"/>
    <x v="1"/>
  </r>
  <r>
    <n v="620821632"/>
    <n v="38734"/>
    <x v="2"/>
  </r>
  <r>
    <n v="620831640"/>
    <n v="31437"/>
    <x v="6"/>
  </r>
  <r>
    <n v="620834325"/>
    <n v="19619"/>
    <x v="10"/>
  </r>
  <r>
    <n v="620834755"/>
    <n v="44344"/>
    <x v="4"/>
  </r>
  <r>
    <n v="620834765"/>
    <n v="27987"/>
    <x v="6"/>
  </r>
  <r>
    <n v="620836261"/>
    <n v="38734"/>
    <x v="4"/>
  </r>
  <r>
    <n v="620836432"/>
    <n v="44344"/>
    <x v="1"/>
  </r>
  <r>
    <n v="620837807"/>
    <n v="38734"/>
    <x v="1"/>
  </r>
  <r>
    <n v="620839966"/>
    <n v="24370"/>
    <x v="2"/>
  </r>
  <r>
    <n v="620841618"/>
    <n v="37089"/>
    <x v="1"/>
  </r>
  <r>
    <n v="620841693"/>
    <n v="27987"/>
    <x v="2"/>
  </r>
  <r>
    <n v="620842418"/>
    <n v="36838"/>
    <x v="4"/>
  </r>
  <r>
    <n v="620843604"/>
    <n v="27987"/>
    <x v="0"/>
  </r>
  <r>
    <n v="620843915"/>
    <n v="37089"/>
    <x v="2"/>
  </r>
  <r>
    <n v="620853170"/>
    <n v="31480"/>
    <x v="12"/>
  </r>
  <r>
    <n v="620853412"/>
    <n v="31437"/>
    <x v="2"/>
  </r>
  <r>
    <n v="620860226"/>
    <n v="24577"/>
    <x v="0"/>
  </r>
  <r>
    <n v="620860288"/>
    <n v="31689"/>
    <x v="4"/>
  </r>
  <r>
    <n v="620861081"/>
    <n v="37089"/>
    <x v="3"/>
  </r>
  <r>
    <n v="620865590"/>
    <n v="44136"/>
    <x v="0"/>
  </r>
  <r>
    <n v="620872529"/>
    <n v="16702"/>
    <x v="2"/>
  </r>
  <r>
    <n v="620872750"/>
    <n v="31480"/>
    <x v="4"/>
  </r>
  <r>
    <n v="620876699"/>
    <n v="31480"/>
    <x v="1"/>
  </r>
  <r>
    <m/>
    <m/>
    <x v="15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64">
  <r>
    <n v="10763522"/>
    <n v="31480"/>
    <n v="1"/>
    <x v="0"/>
  </r>
  <r>
    <n v="10765933"/>
    <n v="36855"/>
    <n v="1"/>
    <x v="0"/>
  </r>
  <r>
    <n v="10910050"/>
    <n v="35211"/>
    <n v="1"/>
    <x v="0"/>
  </r>
  <r>
    <n v="10910072"/>
    <n v="38734"/>
    <n v="1"/>
    <x v="0"/>
  </r>
  <r>
    <n v="10910084"/>
    <n v="35211"/>
    <n v="1"/>
    <x v="0"/>
  </r>
  <r>
    <n v="10910085"/>
    <n v="29810"/>
    <n v="1"/>
    <x v="0"/>
  </r>
  <r>
    <n v="10910108"/>
    <n v="37089"/>
    <n v="1"/>
    <x v="0"/>
  </r>
  <r>
    <n v="10980340"/>
    <n v="38734"/>
    <n v="2"/>
    <x v="1"/>
  </r>
  <r>
    <n v="10980564"/>
    <n v="27450"/>
    <n v="1"/>
    <x v="0"/>
  </r>
  <r>
    <n v="10980721"/>
    <n v="29601"/>
    <n v="1"/>
    <x v="0"/>
  </r>
  <r>
    <n v="10980723"/>
    <n v="35211"/>
    <n v="1"/>
    <x v="0"/>
  </r>
  <r>
    <n v="10980768"/>
    <n v="36855"/>
    <n v="1"/>
    <x v="0"/>
  </r>
  <r>
    <n v="10980819"/>
    <n v="38734"/>
    <n v="1"/>
    <x v="0"/>
  </r>
  <r>
    <n v="10980965"/>
    <n v="37089"/>
    <n v="1"/>
    <x v="0"/>
  </r>
  <r>
    <n v="10981041"/>
    <n v="38943"/>
    <n v="1"/>
    <x v="0"/>
  </r>
  <r>
    <n v="11088135"/>
    <n v="44344"/>
    <n v="2"/>
    <x v="0"/>
  </r>
  <r>
    <n v="11089784"/>
    <n v="38943"/>
    <n v="1"/>
    <x v="0"/>
  </r>
  <r>
    <n v="11089797"/>
    <n v="36855"/>
    <n v="1"/>
    <x v="0"/>
  </r>
  <r>
    <n v="11089801"/>
    <n v="31480"/>
    <n v="1"/>
    <x v="0"/>
  </r>
  <r>
    <n v="11089842"/>
    <n v="37089"/>
    <n v="1"/>
    <x v="0"/>
  </r>
  <r>
    <n v="11090001"/>
    <n v="27450"/>
    <n v="1"/>
    <x v="0"/>
  </r>
  <r>
    <n v="11090099"/>
    <n v="36855"/>
    <n v="2"/>
    <x v="0"/>
  </r>
  <r>
    <n v="11090869"/>
    <n v="27450"/>
    <n v="2"/>
    <x v="0"/>
  </r>
  <r>
    <n v="11090870"/>
    <n v="27450"/>
    <n v="2"/>
    <x v="0"/>
  </r>
  <r>
    <n v="11090874"/>
    <n v="36855"/>
    <n v="2"/>
    <x v="0"/>
  </r>
  <r>
    <n v="11090881"/>
    <n v="42464"/>
    <n v="1"/>
    <x v="0"/>
  </r>
  <r>
    <n v="11091353"/>
    <n v="27450"/>
    <n v="1"/>
    <x v="0"/>
  </r>
  <r>
    <n v="11098608"/>
    <n v="38734"/>
    <n v="2"/>
    <x v="0"/>
  </r>
  <r>
    <n v="11098616"/>
    <n v="37089"/>
    <n v="1"/>
    <x v="0"/>
  </r>
  <r>
    <n v="11098647"/>
    <n v="42464"/>
    <n v="2"/>
    <x v="0"/>
  </r>
  <r>
    <n v="11098657"/>
    <n v="38734"/>
    <n v="1"/>
    <x v="0"/>
  </r>
  <r>
    <n v="11098681"/>
    <n v="44344"/>
    <n v="2"/>
    <x v="0"/>
  </r>
  <r>
    <n v="11098962"/>
    <n v="38734"/>
    <n v="2"/>
    <x v="0"/>
  </r>
  <r>
    <n v="11099145"/>
    <n v="31689"/>
    <n v="2"/>
    <x v="0"/>
  </r>
  <r>
    <n v="11099199"/>
    <n v="27450"/>
    <n v="2"/>
    <x v="0"/>
  </r>
  <r>
    <n v="11099860"/>
    <n v="36855"/>
    <n v="1"/>
    <x v="0"/>
  </r>
  <r>
    <n v="11101395"/>
    <n v="31480"/>
    <n v="1"/>
    <x v="0"/>
  </r>
  <r>
    <n v="11101596"/>
    <n v="42464"/>
    <n v="1"/>
    <x v="0"/>
  </r>
  <r>
    <n v="11102690"/>
    <n v="31480"/>
    <n v="1"/>
    <x v="0"/>
  </r>
  <r>
    <n v="11102806"/>
    <n v="38943"/>
    <n v="1"/>
    <x v="0"/>
  </r>
  <r>
    <n v="11102939"/>
    <n v="31480"/>
    <n v="1"/>
    <x v="0"/>
  </r>
  <r>
    <n v="11102966"/>
    <n v="29810"/>
    <n v="1"/>
    <x v="0"/>
  </r>
  <r>
    <n v="11103691"/>
    <n v="44344"/>
    <n v="2"/>
    <x v="1"/>
  </r>
  <r>
    <n v="11104235"/>
    <n v="36855"/>
    <n v="1"/>
    <x v="0"/>
  </r>
  <r>
    <n v="11104462"/>
    <n v="27657"/>
    <n v="3"/>
    <x v="2"/>
  </r>
  <r>
    <n v="11104502"/>
    <n v="31480"/>
    <n v="1"/>
    <x v="0"/>
  </r>
  <r>
    <n v="11104524"/>
    <n v="37064"/>
    <n v="3"/>
    <x v="2"/>
  </r>
  <r>
    <n v="11104604"/>
    <n v="27450"/>
    <n v="2"/>
    <x v="0"/>
  </r>
  <r>
    <n v="11104647"/>
    <n v="29810"/>
    <n v="1"/>
    <x v="0"/>
  </r>
  <r>
    <n v="11104689"/>
    <n v="27450"/>
    <n v="1"/>
    <x v="0"/>
  </r>
  <r>
    <n v="11104897"/>
    <n v="36855"/>
    <n v="1"/>
    <x v="0"/>
  </r>
  <r>
    <n v="11105094"/>
    <n v="27450"/>
    <n v="1"/>
    <x v="0"/>
  </r>
  <r>
    <n v="11105132"/>
    <n v="37089"/>
    <n v="1"/>
    <x v="0"/>
  </r>
  <r>
    <n v="11105395"/>
    <n v="37064"/>
    <n v="1"/>
    <x v="0"/>
  </r>
  <r>
    <n v="11105502"/>
    <n v="36882"/>
    <n v="2"/>
    <x v="0"/>
  </r>
  <r>
    <n v="11105703"/>
    <n v="38734"/>
    <n v="1"/>
    <x v="0"/>
  </r>
  <r>
    <n v="11105852"/>
    <n v="36855"/>
    <n v="1"/>
    <x v="0"/>
  </r>
  <r>
    <n v="11105903"/>
    <n v="44344"/>
    <n v="2"/>
    <x v="1"/>
  </r>
  <r>
    <n v="11106043"/>
    <n v="42464"/>
    <n v="1"/>
    <x v="0"/>
  </r>
  <r>
    <n v="11106302"/>
    <n v="38734"/>
    <n v="2"/>
    <x v="0"/>
  </r>
  <r>
    <n v="11106345"/>
    <n v="44344"/>
    <n v="1"/>
    <x v="0"/>
  </r>
  <r>
    <n v="11107330"/>
    <n v="36855"/>
    <n v="1"/>
    <x v="0"/>
  </r>
  <r>
    <n v="11107513"/>
    <n v="42257"/>
    <n v="1"/>
    <x v="0"/>
  </r>
  <r>
    <n v="11108133"/>
    <n v="37064"/>
    <n v="2"/>
    <x v="1"/>
  </r>
  <r>
    <n v="11108148"/>
    <n v="33059"/>
    <n v="2"/>
    <x v="0"/>
  </r>
  <r>
    <n v="11108149"/>
    <n v="38943"/>
    <n v="1"/>
    <x v="0"/>
  </r>
  <r>
    <n v="11108152"/>
    <n v="36855"/>
    <n v="2"/>
    <x v="0"/>
  </r>
  <r>
    <n v="11108153"/>
    <n v="38734"/>
    <n v="1"/>
    <x v="0"/>
  </r>
  <r>
    <n v="11108155"/>
    <n v="44344"/>
    <n v="1"/>
    <x v="0"/>
  </r>
  <r>
    <n v="11108157"/>
    <n v="38734"/>
    <n v="1"/>
    <x v="0"/>
  </r>
  <r>
    <n v="11108158"/>
    <n v="27657"/>
    <n v="3"/>
    <x v="2"/>
  </r>
  <r>
    <n v="11108723"/>
    <n v="38943"/>
    <n v="1"/>
    <x v="0"/>
  </r>
  <r>
    <n v="11108828"/>
    <n v="31689"/>
    <n v="1"/>
    <x v="0"/>
  </r>
  <r>
    <n v="11109173"/>
    <n v="38943"/>
    <n v="1"/>
    <x v="0"/>
  </r>
  <r>
    <n v="11109179"/>
    <n v="29601"/>
    <n v="1"/>
    <x v="0"/>
  </r>
  <r>
    <n v="11109249"/>
    <n v="38734"/>
    <n v="1"/>
    <x v="0"/>
  </r>
  <r>
    <n v="11116131"/>
    <n v="38943"/>
    <n v="1"/>
    <x v="0"/>
  </r>
  <r>
    <n v="11131960"/>
    <n v="27450"/>
    <n v="1"/>
    <x v="0"/>
  </r>
  <r>
    <n v="11132312"/>
    <n v="27450"/>
    <n v="2"/>
    <x v="0"/>
  </r>
  <r>
    <n v="11132313"/>
    <n v="38943"/>
    <n v="1"/>
    <x v="0"/>
  </r>
  <r>
    <n v="11132344"/>
    <n v="44136"/>
    <n v="2"/>
    <x v="0"/>
  </r>
  <r>
    <n v="11132737"/>
    <n v="36855"/>
    <n v="1"/>
    <x v="0"/>
  </r>
  <r>
    <n v="11132919"/>
    <n v="31480"/>
    <n v="1"/>
    <x v="0"/>
  </r>
  <r>
    <n v="11133184"/>
    <n v="27450"/>
    <n v="1"/>
    <x v="0"/>
  </r>
  <r>
    <n v="11140197"/>
    <n v="36855"/>
    <n v="1"/>
    <x v="0"/>
  </r>
  <r>
    <n v="11140666"/>
    <n v="44344"/>
    <n v="2"/>
    <x v="0"/>
  </r>
  <r>
    <n v="11140926"/>
    <n v="36855"/>
    <n v="3"/>
    <x v="2"/>
  </r>
  <r>
    <n v="11156380"/>
    <n v="29329"/>
    <n v="1"/>
    <x v="0"/>
  </r>
  <r>
    <n v="11156429"/>
    <n v="31689"/>
    <n v="1"/>
    <x v="0"/>
  </r>
  <r>
    <n v="11156431"/>
    <n v="38734"/>
    <n v="2"/>
    <x v="0"/>
  </r>
  <r>
    <n v="11156446"/>
    <n v="44344"/>
    <n v="2"/>
    <x v="1"/>
  </r>
  <r>
    <n v="11156448"/>
    <n v="38943"/>
    <n v="3"/>
    <x v="2"/>
  </r>
  <r>
    <n v="11164248"/>
    <n v="29601"/>
    <n v="1"/>
    <x v="0"/>
  </r>
  <r>
    <n v="11171571"/>
    <n v="38734"/>
    <n v="1"/>
    <x v="0"/>
  </r>
  <r>
    <n v="11179617"/>
    <n v="36855"/>
    <n v="1"/>
    <x v="0"/>
  </r>
  <r>
    <n v="11180598"/>
    <n v="42464"/>
    <n v="1"/>
    <x v="0"/>
  </r>
  <r>
    <n v="11180665"/>
    <n v="44344"/>
    <n v="1"/>
    <x v="0"/>
  </r>
  <r>
    <n v="11181566"/>
    <n v="29601"/>
    <n v="1"/>
    <x v="0"/>
  </r>
  <r>
    <n v="11182265"/>
    <n v="38734"/>
    <n v="1"/>
    <x v="0"/>
  </r>
  <r>
    <n v="11182341"/>
    <n v="31689"/>
    <n v="1"/>
    <x v="0"/>
  </r>
  <r>
    <n v="11182379"/>
    <n v="38734"/>
    <n v="1"/>
    <x v="0"/>
  </r>
  <r>
    <n v="11182400"/>
    <n v="38734"/>
    <n v="1"/>
    <x v="0"/>
  </r>
  <r>
    <n v="11182468"/>
    <n v="36855"/>
    <n v="2"/>
    <x v="1"/>
  </r>
  <r>
    <n v="11182619"/>
    <n v="27450"/>
    <n v="1"/>
    <x v="0"/>
  </r>
  <r>
    <n v="11182624"/>
    <n v="33059"/>
    <n v="1"/>
    <x v="0"/>
  </r>
  <r>
    <n v="11183083"/>
    <n v="38734"/>
    <n v="1"/>
    <x v="0"/>
  </r>
  <r>
    <n v="11183170"/>
    <n v="38734"/>
    <n v="1"/>
    <x v="0"/>
  </r>
  <r>
    <n v="11183206"/>
    <n v="36855"/>
    <n v="1"/>
    <x v="0"/>
  </r>
  <r>
    <n v="11183783"/>
    <n v="27450"/>
    <n v="1"/>
    <x v="0"/>
  </r>
  <r>
    <n v="11183873"/>
    <n v="31480"/>
    <n v="1"/>
    <x v="0"/>
  </r>
  <r>
    <n v="11184491"/>
    <n v="31480"/>
    <n v="1"/>
    <x v="0"/>
  </r>
  <r>
    <n v="11184588"/>
    <n v="38943"/>
    <n v="3"/>
    <x v="2"/>
  </r>
  <r>
    <n v="11185605"/>
    <n v="38734"/>
    <n v="1"/>
    <x v="0"/>
  </r>
  <r>
    <n v="11185655"/>
    <n v="29601"/>
    <n v="1"/>
    <x v="0"/>
  </r>
  <r>
    <n v="11185726"/>
    <n v="37064"/>
    <n v="3"/>
    <x v="2"/>
  </r>
  <r>
    <n v="11186727"/>
    <n v="38734"/>
    <n v="2"/>
    <x v="0"/>
  </r>
  <r>
    <n v="11186951"/>
    <n v="38734"/>
    <n v="1"/>
    <x v="0"/>
  </r>
  <r>
    <n v="11186974"/>
    <n v="38734"/>
    <n v="1"/>
    <x v="0"/>
  </r>
  <r>
    <n v="11187032"/>
    <n v="31480"/>
    <n v="2"/>
    <x v="1"/>
  </r>
  <r>
    <n v="11187037"/>
    <n v="38734"/>
    <n v="1"/>
    <x v="0"/>
  </r>
  <r>
    <n v="11187131"/>
    <n v="37089"/>
    <n v="1"/>
    <x v="0"/>
  </r>
  <r>
    <n v="11187137"/>
    <n v="33059"/>
    <n v="3"/>
    <x v="2"/>
  </r>
  <r>
    <n v="11187215"/>
    <n v="27657"/>
    <n v="1"/>
    <x v="0"/>
  </r>
  <r>
    <n v="11187345"/>
    <n v="31480"/>
    <n v="1"/>
    <x v="0"/>
  </r>
  <r>
    <n v="11187462"/>
    <n v="38734"/>
    <n v="1"/>
    <x v="0"/>
  </r>
  <r>
    <n v="11187519"/>
    <n v="44136"/>
    <n v="4"/>
    <x v="1"/>
  </r>
  <r>
    <n v="11187522"/>
    <n v="19203"/>
    <n v="2"/>
    <x v="0"/>
  </r>
  <r>
    <n v="11187527"/>
    <n v="44344"/>
    <n v="2"/>
    <x v="0"/>
  </r>
  <r>
    <n v="11187562"/>
    <n v="37089"/>
    <n v="4"/>
    <x v="1"/>
  </r>
  <r>
    <n v="11187564"/>
    <n v="38734"/>
    <n v="1"/>
    <x v="0"/>
  </r>
  <r>
    <n v="11187565"/>
    <n v="44344"/>
    <n v="3"/>
    <x v="2"/>
  </r>
  <r>
    <n v="11187734"/>
    <n v="27450"/>
    <n v="1"/>
    <x v="0"/>
  </r>
  <r>
    <n v="11187801"/>
    <n v="36855"/>
    <n v="1"/>
    <x v="0"/>
  </r>
  <r>
    <n v="11188579"/>
    <n v="31689"/>
    <n v="1"/>
    <x v="0"/>
  </r>
  <r>
    <n v="11188600"/>
    <n v="31858"/>
    <n v="1"/>
    <x v="0"/>
  </r>
  <r>
    <n v="11188690"/>
    <n v="44344"/>
    <n v="1"/>
    <x v="0"/>
  </r>
  <r>
    <n v="11189017"/>
    <n v="36855"/>
    <n v="1"/>
    <x v="0"/>
  </r>
  <r>
    <n v="11189226"/>
    <n v="35211"/>
    <n v="1"/>
    <x v="0"/>
  </r>
  <r>
    <n v="11189491"/>
    <n v="44344"/>
    <n v="1"/>
    <x v="0"/>
  </r>
  <r>
    <n v="11189693"/>
    <n v="29810"/>
    <n v="1"/>
    <x v="0"/>
  </r>
  <r>
    <n v="11190055"/>
    <n v="37089"/>
    <n v="2"/>
    <x v="0"/>
  </r>
  <r>
    <n v="11190086"/>
    <n v="44344"/>
    <n v="1"/>
    <x v="0"/>
  </r>
  <r>
    <n v="11191070"/>
    <n v="44344"/>
    <n v="1"/>
    <x v="0"/>
  </r>
  <r>
    <n v="11191673"/>
    <n v="38734"/>
    <n v="1"/>
    <x v="0"/>
  </r>
  <r>
    <n v="11191678"/>
    <n v="36882"/>
    <n v="1"/>
    <x v="0"/>
  </r>
  <r>
    <n v="11191683"/>
    <n v="38734"/>
    <n v="1"/>
    <x v="0"/>
  </r>
  <r>
    <n v="11191889"/>
    <n v="27450"/>
    <n v="1"/>
    <x v="0"/>
  </r>
  <r>
    <n v="11192117"/>
    <n v="44344"/>
    <n v="1"/>
    <x v="0"/>
  </r>
  <r>
    <n v="11192150"/>
    <n v="38734"/>
    <n v="1"/>
    <x v="0"/>
  </r>
  <r>
    <n v="11192168"/>
    <n v="36855"/>
    <n v="1"/>
    <x v="0"/>
  </r>
  <r>
    <n v="11192172"/>
    <n v="37089"/>
    <n v="2"/>
    <x v="1"/>
  </r>
  <r>
    <n v="11192173"/>
    <n v="42464"/>
    <n v="1"/>
    <x v="0"/>
  </r>
  <r>
    <n v="11192246"/>
    <n v="31689"/>
    <n v="1"/>
    <x v="0"/>
  </r>
  <r>
    <n v="11192269"/>
    <n v="31689"/>
    <n v="2"/>
    <x v="0"/>
  </r>
  <r>
    <n v="11192283"/>
    <n v="27450"/>
    <n v="1"/>
    <x v="0"/>
  </r>
  <r>
    <n v="11192428"/>
    <n v="29810"/>
    <n v="2"/>
    <x v="1"/>
  </r>
  <r>
    <n v="11192446"/>
    <n v="35003"/>
    <n v="1"/>
    <x v="0"/>
  </r>
  <r>
    <n v="11192469"/>
    <n v="37089"/>
    <n v="2"/>
    <x v="0"/>
  </r>
  <r>
    <n v="11192647"/>
    <n v="38734"/>
    <n v="1"/>
    <x v="0"/>
  </r>
  <r>
    <n v="11193056"/>
    <n v="38734"/>
    <n v="1"/>
    <x v="0"/>
  </r>
  <r>
    <n v="11193301"/>
    <n v="29601"/>
    <n v="2"/>
    <x v="0"/>
  </r>
  <r>
    <n v="11193366"/>
    <n v="27450"/>
    <n v="1"/>
    <x v="0"/>
  </r>
  <r>
    <n v="11194020"/>
    <n v="38943"/>
    <n v="1"/>
    <x v="0"/>
  </r>
  <r>
    <n v="11194708"/>
    <n v="38734"/>
    <n v="1"/>
    <x v="0"/>
  </r>
  <r>
    <n v="11194941"/>
    <n v="38734"/>
    <n v="1"/>
    <x v="0"/>
  </r>
  <r>
    <n v="11195011"/>
    <n v="20572"/>
    <n v="1"/>
    <x v="0"/>
  </r>
  <r>
    <n v="11195208"/>
    <n v="42464"/>
    <n v="2"/>
    <x v="1"/>
  </r>
  <r>
    <n v="11195432"/>
    <n v="36855"/>
    <n v="1"/>
    <x v="0"/>
  </r>
  <r>
    <n v="11195997"/>
    <n v="36855"/>
    <n v="1"/>
    <x v="0"/>
  </r>
  <r>
    <n v="11196001"/>
    <n v="37064"/>
    <n v="2"/>
    <x v="1"/>
  </r>
  <r>
    <n v="11196077"/>
    <n v="38734"/>
    <n v="2"/>
    <x v="1"/>
  </r>
  <r>
    <n v="11196855"/>
    <n v="38734"/>
    <n v="1"/>
    <x v="0"/>
  </r>
  <r>
    <n v="11197468"/>
    <n v="44344"/>
    <n v="1"/>
    <x v="0"/>
  </r>
  <r>
    <n v="11198052"/>
    <n v="35003"/>
    <n v="2"/>
    <x v="1"/>
  </r>
  <r>
    <n v="11198107"/>
    <n v="35211"/>
    <n v="1"/>
    <x v="0"/>
  </r>
  <r>
    <n v="11198197"/>
    <n v="36855"/>
    <n v="1"/>
    <x v="0"/>
  </r>
  <r>
    <n v="11198607"/>
    <n v="36855"/>
    <n v="1"/>
    <x v="0"/>
  </r>
  <r>
    <n v="11199007"/>
    <n v="38943"/>
    <n v="1"/>
    <x v="0"/>
  </r>
  <r>
    <n v="11199319"/>
    <n v="35211"/>
    <n v="1"/>
    <x v="0"/>
  </r>
  <r>
    <n v="11199336"/>
    <n v="38734"/>
    <n v="1"/>
    <x v="0"/>
  </r>
  <r>
    <n v="11199347"/>
    <n v="37089"/>
    <n v="2"/>
    <x v="1"/>
  </r>
  <r>
    <n v="11199358"/>
    <n v="44344"/>
    <n v="1"/>
    <x v="0"/>
  </r>
  <r>
    <n v="11199650"/>
    <n v="33059"/>
    <n v="1"/>
    <x v="0"/>
  </r>
  <r>
    <n v="11200380"/>
    <n v="38734"/>
    <n v="1"/>
    <x v="0"/>
  </r>
  <r>
    <n v="11200580"/>
    <n v="38734"/>
    <n v="1"/>
    <x v="0"/>
  </r>
  <r>
    <n v="11200867"/>
    <n v="37064"/>
    <n v="1"/>
    <x v="0"/>
  </r>
  <r>
    <n v="11200876"/>
    <n v="38734"/>
    <n v="1"/>
    <x v="0"/>
  </r>
  <r>
    <n v="11200898"/>
    <n v="38943"/>
    <n v="1"/>
    <x v="0"/>
  </r>
  <r>
    <n v="11201473"/>
    <n v="37064"/>
    <n v="1"/>
    <x v="0"/>
  </r>
  <r>
    <n v="11202072"/>
    <n v="37089"/>
    <n v="1"/>
    <x v="0"/>
  </r>
  <r>
    <n v="11202290"/>
    <n v="31689"/>
    <n v="1"/>
    <x v="0"/>
  </r>
  <r>
    <n v="11202369"/>
    <n v="38734"/>
    <n v="1"/>
    <x v="0"/>
  </r>
  <r>
    <n v="11202729"/>
    <n v="35211"/>
    <n v="1"/>
    <x v="0"/>
  </r>
  <r>
    <n v="11202753"/>
    <n v="44344"/>
    <n v="1"/>
    <x v="0"/>
  </r>
  <r>
    <n v="11202833"/>
    <n v="26249"/>
    <n v="1"/>
    <x v="0"/>
  </r>
  <r>
    <n v="11202851"/>
    <n v="33059"/>
    <n v="3"/>
    <x v="2"/>
  </r>
  <r>
    <n v="11203593"/>
    <n v="44344"/>
    <n v="1"/>
    <x v="0"/>
  </r>
  <r>
    <n v="11203595"/>
    <n v="38943"/>
    <n v="1"/>
    <x v="0"/>
  </r>
  <r>
    <n v="11203683"/>
    <n v="38734"/>
    <n v="1"/>
    <x v="0"/>
  </r>
  <r>
    <n v="11203852"/>
    <n v="33059"/>
    <n v="1"/>
    <x v="0"/>
  </r>
  <r>
    <n v="11204038"/>
    <n v="44344"/>
    <n v="1"/>
    <x v="0"/>
  </r>
  <r>
    <n v="11204040"/>
    <n v="44344"/>
    <n v="1"/>
    <x v="0"/>
  </r>
  <r>
    <n v="11204042"/>
    <n v="44344"/>
    <n v="1"/>
    <x v="0"/>
  </r>
  <r>
    <n v="11204047"/>
    <n v="44344"/>
    <n v="1"/>
    <x v="0"/>
  </r>
  <r>
    <n v="11204116"/>
    <n v="38734"/>
    <n v="1"/>
    <x v="0"/>
  </r>
  <r>
    <n v="11204471"/>
    <n v="38734"/>
    <n v="1"/>
    <x v="0"/>
  </r>
  <r>
    <n v="11204512"/>
    <n v="27450"/>
    <n v="1"/>
    <x v="0"/>
  </r>
  <r>
    <n v="11204529"/>
    <n v="44344"/>
    <n v="2"/>
    <x v="0"/>
  </r>
  <r>
    <n v="11205088"/>
    <n v="38943"/>
    <n v="1"/>
    <x v="0"/>
  </r>
  <r>
    <n v="11205090"/>
    <n v="24604"/>
    <n v="1"/>
    <x v="0"/>
  </r>
  <r>
    <n v="11208049"/>
    <n v="31649"/>
    <n v="1"/>
    <x v="0"/>
  </r>
  <r>
    <n v="11208508"/>
    <n v="38943"/>
    <n v="1"/>
    <x v="0"/>
  </r>
  <r>
    <n v="11208882"/>
    <n v="38734"/>
    <n v="2"/>
    <x v="1"/>
  </r>
  <r>
    <n v="11209250"/>
    <n v="31480"/>
    <n v="1"/>
    <x v="0"/>
  </r>
  <r>
    <n v="11209538"/>
    <n v="38943"/>
    <n v="1"/>
    <x v="0"/>
  </r>
  <r>
    <n v="11209554"/>
    <n v="44344"/>
    <n v="1"/>
    <x v="0"/>
  </r>
  <r>
    <n v="11209583"/>
    <n v="35211"/>
    <n v="1"/>
    <x v="0"/>
  </r>
  <r>
    <n v="11209673"/>
    <n v="29601"/>
    <n v="2"/>
    <x v="1"/>
  </r>
  <r>
    <n v="11210020"/>
    <n v="36855"/>
    <n v="2"/>
    <x v="0"/>
  </r>
  <r>
    <n v="11210068"/>
    <n v="31480"/>
    <n v="1"/>
    <x v="0"/>
  </r>
  <r>
    <n v="11210262"/>
    <n v="35003"/>
    <n v="1"/>
    <x v="0"/>
  </r>
  <r>
    <n v="11210300"/>
    <n v="44136"/>
    <n v="1"/>
    <x v="0"/>
  </r>
  <r>
    <n v="11210308"/>
    <n v="44136"/>
    <n v="1"/>
    <x v="0"/>
  </r>
  <r>
    <n v="11210329"/>
    <n v="44344"/>
    <n v="1"/>
    <x v="0"/>
  </r>
  <r>
    <n v="11210366"/>
    <n v="38734"/>
    <n v="1"/>
    <x v="0"/>
  </r>
  <r>
    <n v="11210391"/>
    <n v="33059"/>
    <n v="1"/>
    <x v="0"/>
  </r>
  <r>
    <n v="11210430"/>
    <n v="35211"/>
    <n v="1"/>
    <x v="0"/>
  </r>
  <r>
    <n v="11210663"/>
    <n v="38734"/>
    <n v="1"/>
    <x v="0"/>
  </r>
  <r>
    <n v="11210677"/>
    <n v="38734"/>
    <n v="1"/>
    <x v="0"/>
  </r>
  <r>
    <n v="11210681"/>
    <n v="38943"/>
    <n v="3"/>
    <x v="3"/>
  </r>
  <r>
    <n v="11210682"/>
    <n v="38943"/>
    <n v="2"/>
    <x v="1"/>
  </r>
  <r>
    <n v="11210743"/>
    <n v="38734"/>
    <n v="1"/>
    <x v="0"/>
  </r>
  <r>
    <n v="11210777"/>
    <n v="44344"/>
    <n v="1"/>
    <x v="0"/>
  </r>
  <r>
    <n v="11210814"/>
    <n v="36855"/>
    <n v="1"/>
    <x v="0"/>
  </r>
  <r>
    <n v="11210870"/>
    <n v="44344"/>
    <n v="1"/>
    <x v="0"/>
  </r>
  <r>
    <n v="11210902"/>
    <n v="38734"/>
    <n v="1"/>
    <x v="0"/>
  </r>
  <r>
    <n v="11210944"/>
    <n v="44344"/>
    <n v="1"/>
    <x v="0"/>
  </r>
  <r>
    <n v="11211125"/>
    <n v="35211"/>
    <n v="1"/>
    <x v="0"/>
  </r>
  <r>
    <n v="11211133"/>
    <n v="42464"/>
    <n v="1"/>
    <x v="0"/>
  </r>
  <r>
    <n v="11211148"/>
    <n v="44344"/>
    <n v="1"/>
    <x v="0"/>
  </r>
  <r>
    <n v="11211155"/>
    <n v="33059"/>
    <n v="2"/>
    <x v="0"/>
  </r>
  <r>
    <n v="11211191"/>
    <n v="31689"/>
    <n v="1"/>
    <x v="0"/>
  </r>
  <r>
    <n v="11211295"/>
    <n v="37064"/>
    <n v="1"/>
    <x v="0"/>
  </r>
  <r>
    <n v="11211296"/>
    <n v="42464"/>
    <n v="1"/>
    <x v="0"/>
  </r>
  <r>
    <n v="11211347"/>
    <n v="36855"/>
    <n v="2"/>
    <x v="1"/>
  </r>
  <r>
    <n v="11211553"/>
    <n v="36855"/>
    <n v="1"/>
    <x v="0"/>
  </r>
  <r>
    <n v="11211764"/>
    <n v="42464"/>
    <n v="1"/>
    <x v="0"/>
  </r>
  <r>
    <n v="11211983"/>
    <n v="31480"/>
    <n v="1"/>
    <x v="0"/>
  </r>
  <r>
    <n v="11211985"/>
    <n v="31480"/>
    <n v="1"/>
    <x v="0"/>
  </r>
  <r>
    <n v="11211986"/>
    <n v="31480"/>
    <n v="1"/>
    <x v="0"/>
  </r>
  <r>
    <n v="11212014"/>
    <n v="33059"/>
    <n v="1"/>
    <x v="0"/>
  </r>
  <r>
    <n v="11212405"/>
    <n v="44344"/>
    <n v="2"/>
    <x v="1"/>
  </r>
  <r>
    <n v="11212658"/>
    <n v="37064"/>
    <n v="1"/>
    <x v="0"/>
  </r>
  <r>
    <n v="11212763"/>
    <n v="36855"/>
    <n v="1"/>
    <x v="0"/>
  </r>
  <r>
    <n v="11212781"/>
    <n v="33059"/>
    <n v="3"/>
    <x v="2"/>
  </r>
  <r>
    <n v="11212788"/>
    <n v="38943"/>
    <n v="2"/>
    <x v="1"/>
  </r>
  <r>
    <n v="11212933"/>
    <n v="42464"/>
    <n v="1"/>
    <x v="0"/>
  </r>
  <r>
    <n v="11212961"/>
    <n v="38734"/>
    <n v="1"/>
    <x v="0"/>
  </r>
  <r>
    <n v="11213077"/>
    <n v="42464"/>
    <n v="1"/>
    <x v="0"/>
  </r>
  <r>
    <n v="11213133"/>
    <n v="31480"/>
    <n v="1"/>
    <x v="0"/>
  </r>
  <r>
    <n v="11213221"/>
    <n v="27450"/>
    <n v="1"/>
    <x v="0"/>
  </r>
  <r>
    <n v="11213347"/>
    <n v="36855"/>
    <n v="2"/>
    <x v="1"/>
  </r>
  <r>
    <n v="11213490"/>
    <n v="38734"/>
    <n v="1"/>
    <x v="0"/>
  </r>
  <r>
    <n v="11213499"/>
    <n v="44344"/>
    <n v="1"/>
    <x v="0"/>
  </r>
  <r>
    <n v="11213562"/>
    <n v="42464"/>
    <n v="1"/>
    <x v="0"/>
  </r>
  <r>
    <n v="11213863"/>
    <n v="29601"/>
    <n v="2"/>
    <x v="1"/>
  </r>
  <r>
    <n v="11214110"/>
    <n v="36882"/>
    <n v="2"/>
    <x v="0"/>
  </r>
  <r>
    <n v="11214218"/>
    <n v="35211"/>
    <n v="1"/>
    <x v="0"/>
  </r>
  <r>
    <n v="11214256"/>
    <n v="31689"/>
    <n v="1"/>
    <x v="0"/>
  </r>
  <r>
    <n v="11214527"/>
    <n v="33059"/>
    <n v="1"/>
    <x v="0"/>
  </r>
  <r>
    <n v="11214703"/>
    <n v="31480"/>
    <n v="2"/>
    <x v="0"/>
  </r>
  <r>
    <n v="11214749"/>
    <n v="31858"/>
    <n v="1"/>
    <x v="0"/>
  </r>
  <r>
    <n v="11214870"/>
    <n v="42464"/>
    <n v="1"/>
    <x v="0"/>
  </r>
  <r>
    <n v="11214879"/>
    <n v="38734"/>
    <n v="1"/>
    <x v="0"/>
  </r>
  <r>
    <n v="11215146"/>
    <n v="44344"/>
    <n v="1"/>
    <x v="0"/>
  </r>
  <r>
    <n v="11215172"/>
    <n v="36855"/>
    <n v="1"/>
    <x v="0"/>
  </r>
  <r>
    <n v="11215237"/>
    <n v="38943"/>
    <n v="2"/>
    <x v="0"/>
  </r>
  <r>
    <n v="11215648"/>
    <n v="35211"/>
    <n v="3"/>
    <x v="3"/>
  </r>
  <r>
    <n v="11216173"/>
    <n v="42464"/>
    <n v="1"/>
    <x v="0"/>
  </r>
  <r>
    <n v="11216459"/>
    <n v="38734"/>
    <n v="1"/>
    <x v="0"/>
  </r>
  <r>
    <n v="11216462"/>
    <n v="42464"/>
    <n v="1"/>
    <x v="0"/>
  </r>
  <r>
    <n v="11217103"/>
    <n v="42257"/>
    <n v="2"/>
    <x v="1"/>
  </r>
  <r>
    <n v="11217104"/>
    <n v="37089"/>
    <n v="1"/>
    <x v="0"/>
  </r>
  <r>
    <n v="11217257"/>
    <n v="38734"/>
    <n v="1"/>
    <x v="0"/>
  </r>
  <r>
    <n v="11217538"/>
    <n v="38734"/>
    <n v="1"/>
    <x v="0"/>
  </r>
  <r>
    <n v="11217589"/>
    <n v="31480"/>
    <n v="1"/>
    <x v="0"/>
  </r>
  <r>
    <n v="11217607"/>
    <n v="36855"/>
    <n v="2"/>
    <x v="0"/>
  </r>
  <r>
    <n v="11217806"/>
    <n v="38734"/>
    <n v="1"/>
    <x v="0"/>
  </r>
  <r>
    <n v="11217814"/>
    <n v="33059"/>
    <n v="2"/>
    <x v="0"/>
  </r>
  <r>
    <n v="11217900"/>
    <n v="36855"/>
    <n v="2"/>
    <x v="1"/>
  </r>
  <r>
    <n v="11217964"/>
    <n v="42464"/>
    <n v="2"/>
    <x v="1"/>
  </r>
  <r>
    <n v="11218121"/>
    <n v="33059"/>
    <n v="1"/>
    <x v="0"/>
  </r>
  <r>
    <n v="11218268"/>
    <n v="37089"/>
    <n v="2"/>
    <x v="1"/>
  </r>
  <r>
    <n v="11218271"/>
    <n v="38943"/>
    <n v="1"/>
    <x v="0"/>
  </r>
  <r>
    <n v="11218360"/>
    <n v="38734"/>
    <n v="1"/>
    <x v="0"/>
  </r>
  <r>
    <n v="11218490"/>
    <n v="38734"/>
    <n v="1"/>
    <x v="0"/>
  </r>
  <r>
    <n v="11218535"/>
    <n v="38734"/>
    <n v="1"/>
    <x v="0"/>
  </r>
  <r>
    <n v="11218773"/>
    <n v="44344"/>
    <n v="2"/>
    <x v="1"/>
  </r>
  <r>
    <n v="11218964"/>
    <n v="29810"/>
    <n v="4"/>
    <x v="1"/>
  </r>
  <r>
    <n v="11219463"/>
    <n v="27450"/>
    <n v="1"/>
    <x v="0"/>
  </r>
  <r>
    <n v="11219478"/>
    <n v="31689"/>
    <n v="2"/>
    <x v="1"/>
  </r>
  <r>
    <n v="11219491"/>
    <n v="38734"/>
    <n v="1"/>
    <x v="0"/>
  </r>
  <r>
    <n v="11219509"/>
    <n v="38734"/>
    <n v="1"/>
    <x v="0"/>
  </r>
  <r>
    <n v="11219510"/>
    <n v="42464"/>
    <n v="1"/>
    <x v="0"/>
  </r>
  <r>
    <n v="11219810"/>
    <n v="42464"/>
    <n v="1"/>
    <x v="0"/>
  </r>
  <r>
    <n v="11220074"/>
    <n v="38734"/>
    <n v="1"/>
    <x v="0"/>
  </r>
  <r>
    <n v="11220124"/>
    <n v="29810"/>
    <n v="1"/>
    <x v="0"/>
  </r>
  <r>
    <n v="11220155"/>
    <n v="36855"/>
    <n v="2"/>
    <x v="0"/>
  </r>
  <r>
    <n v="11220185"/>
    <n v="33059"/>
    <n v="2"/>
    <x v="0"/>
  </r>
  <r>
    <n v="11220190"/>
    <n v="31480"/>
    <n v="1"/>
    <x v="0"/>
  </r>
  <r>
    <n v="11220195"/>
    <n v="33059"/>
    <n v="1"/>
    <x v="0"/>
  </r>
  <r>
    <n v="11220365"/>
    <n v="44344"/>
    <n v="3"/>
    <x v="2"/>
  </r>
  <r>
    <n v="11220423"/>
    <n v="38943"/>
    <n v="2"/>
    <x v="0"/>
  </r>
  <r>
    <n v="11220458"/>
    <n v="42464"/>
    <n v="2"/>
    <x v="0"/>
  </r>
  <r>
    <n v="11220499"/>
    <n v="31480"/>
    <n v="1"/>
    <x v="0"/>
  </r>
  <r>
    <n v="11220759"/>
    <n v="27450"/>
    <n v="1"/>
    <x v="0"/>
  </r>
  <r>
    <n v="11220805"/>
    <n v="36882"/>
    <n v="1"/>
    <x v="0"/>
  </r>
  <r>
    <n v="11220883"/>
    <n v="38943"/>
    <n v="1"/>
    <x v="0"/>
  </r>
  <r>
    <n v="11220918"/>
    <n v="38734"/>
    <n v="1"/>
    <x v="0"/>
  </r>
  <r>
    <n v="11221056"/>
    <n v="38734"/>
    <n v="2"/>
    <x v="0"/>
  </r>
  <r>
    <n v="11221131"/>
    <n v="29601"/>
    <n v="2"/>
    <x v="0"/>
  </r>
  <r>
    <n v="11221155"/>
    <n v="38734"/>
    <n v="1"/>
    <x v="0"/>
  </r>
  <r>
    <n v="11221264"/>
    <n v="42464"/>
    <n v="1"/>
    <x v="0"/>
  </r>
  <r>
    <n v="11221339"/>
    <n v="36855"/>
    <n v="2"/>
    <x v="0"/>
  </r>
  <r>
    <n v="11221447"/>
    <n v="44344"/>
    <n v="1"/>
    <x v="0"/>
  </r>
  <r>
    <n v="11221449"/>
    <n v="42464"/>
    <n v="1"/>
    <x v="0"/>
  </r>
  <r>
    <n v="11221450"/>
    <n v="38734"/>
    <n v="1"/>
    <x v="0"/>
  </r>
  <r>
    <n v="11221524"/>
    <n v="33059"/>
    <n v="2"/>
    <x v="0"/>
  </r>
  <r>
    <n v="11221525"/>
    <n v="38734"/>
    <n v="1"/>
    <x v="0"/>
  </r>
  <r>
    <n v="11221767"/>
    <n v="27450"/>
    <n v="2"/>
    <x v="0"/>
  </r>
  <r>
    <n v="11221790"/>
    <n v="38734"/>
    <n v="1"/>
    <x v="0"/>
  </r>
  <r>
    <n v="11221891"/>
    <n v="27450"/>
    <n v="1"/>
    <x v="0"/>
  </r>
  <r>
    <n v="11221908"/>
    <n v="44136"/>
    <n v="1"/>
    <x v="0"/>
  </r>
  <r>
    <n v="11222367"/>
    <n v="38734"/>
    <n v="1"/>
    <x v="0"/>
  </r>
  <r>
    <n v="11222439"/>
    <n v="33059"/>
    <n v="2"/>
    <x v="0"/>
  </r>
  <r>
    <n v="11222492"/>
    <n v="33059"/>
    <n v="1"/>
    <x v="0"/>
  </r>
  <r>
    <n v="11222773"/>
    <n v="38734"/>
    <n v="1"/>
    <x v="0"/>
  </r>
  <r>
    <n v="11222850"/>
    <n v="38943"/>
    <n v="2"/>
    <x v="1"/>
  </r>
  <r>
    <n v="11222860"/>
    <n v="35211"/>
    <n v="1"/>
    <x v="0"/>
  </r>
  <r>
    <n v="11222937"/>
    <n v="29810"/>
    <n v="1"/>
    <x v="0"/>
  </r>
  <r>
    <n v="11223003"/>
    <n v="38943"/>
    <n v="2"/>
    <x v="0"/>
  </r>
  <r>
    <n v="11223056"/>
    <n v="33059"/>
    <n v="1"/>
    <x v="0"/>
  </r>
  <r>
    <n v="11223079"/>
    <n v="29601"/>
    <n v="2"/>
    <x v="0"/>
  </r>
  <r>
    <n v="11223236"/>
    <n v="36855"/>
    <n v="1"/>
    <x v="0"/>
  </r>
  <r>
    <n v="11223436"/>
    <n v="36855"/>
    <n v="2"/>
    <x v="0"/>
  </r>
  <r>
    <n v="11223696"/>
    <n v="37089"/>
    <n v="2"/>
    <x v="1"/>
  </r>
  <r>
    <n v="11223834"/>
    <n v="42464"/>
    <n v="1"/>
    <x v="0"/>
  </r>
  <r>
    <n v="11223839"/>
    <n v="33059"/>
    <n v="2"/>
    <x v="0"/>
  </r>
  <r>
    <n v="11223840"/>
    <n v="37064"/>
    <n v="1"/>
    <x v="0"/>
  </r>
  <r>
    <n v="11224271"/>
    <n v="38734"/>
    <n v="1"/>
    <x v="0"/>
  </r>
  <r>
    <n v="11224275"/>
    <n v="38943"/>
    <n v="2"/>
    <x v="0"/>
  </r>
  <r>
    <n v="11224290"/>
    <n v="38943"/>
    <n v="2"/>
    <x v="0"/>
  </r>
  <r>
    <n v="11224319"/>
    <n v="37089"/>
    <n v="2"/>
    <x v="1"/>
  </r>
  <r>
    <n v="11224454"/>
    <n v="37089"/>
    <n v="1"/>
    <x v="0"/>
  </r>
  <r>
    <n v="11224458"/>
    <n v="38734"/>
    <n v="3"/>
    <x v="3"/>
  </r>
  <r>
    <n v="11224684"/>
    <n v="31689"/>
    <n v="1"/>
    <x v="0"/>
  </r>
  <r>
    <n v="11224952"/>
    <n v="38734"/>
    <n v="1"/>
    <x v="0"/>
  </r>
  <r>
    <n v="11225129"/>
    <n v="29329"/>
    <n v="1"/>
    <x v="0"/>
  </r>
  <r>
    <n v="11225431"/>
    <n v="44344"/>
    <n v="1"/>
    <x v="0"/>
  </r>
  <r>
    <n v="11225433"/>
    <n v="44344"/>
    <n v="3"/>
    <x v="3"/>
  </r>
  <r>
    <n v="11225434"/>
    <n v="29810"/>
    <n v="1"/>
    <x v="0"/>
  </r>
  <r>
    <n v="11225765"/>
    <n v="42464"/>
    <n v="1"/>
    <x v="0"/>
  </r>
  <r>
    <n v="11225797"/>
    <n v="31480"/>
    <n v="1"/>
    <x v="0"/>
  </r>
  <r>
    <n v="11225960"/>
    <n v="38734"/>
    <n v="1"/>
    <x v="0"/>
  </r>
  <r>
    <n v="11226177"/>
    <n v="27450"/>
    <n v="2"/>
    <x v="0"/>
  </r>
  <r>
    <n v="11226377"/>
    <n v="31480"/>
    <n v="1"/>
    <x v="0"/>
  </r>
  <r>
    <n v="11226388"/>
    <n v="42464"/>
    <n v="1"/>
    <x v="0"/>
  </r>
  <r>
    <n v="11227217"/>
    <n v="18995"/>
    <n v="1"/>
    <x v="0"/>
  </r>
  <r>
    <n v="11227223"/>
    <n v="38734"/>
    <n v="1"/>
    <x v="0"/>
  </r>
  <r>
    <n v="11227682"/>
    <n v="42464"/>
    <n v="1"/>
    <x v="0"/>
  </r>
  <r>
    <n v="11227840"/>
    <n v="38943"/>
    <n v="1"/>
    <x v="0"/>
  </r>
  <r>
    <n v="11228949"/>
    <n v="44344"/>
    <n v="2"/>
    <x v="1"/>
  </r>
  <r>
    <n v="11229027"/>
    <n v="38734"/>
    <n v="1"/>
    <x v="0"/>
  </r>
  <r>
    <n v="11229716"/>
    <n v="44344"/>
    <n v="2"/>
    <x v="1"/>
  </r>
  <r>
    <n v="11231114"/>
    <n v="31480"/>
    <n v="2"/>
    <x v="1"/>
  </r>
  <r>
    <n v="11231184"/>
    <n v="38734"/>
    <n v="1"/>
    <x v="0"/>
  </r>
  <r>
    <n v="11232169"/>
    <n v="44344"/>
    <n v="1"/>
    <x v="0"/>
  </r>
  <r>
    <n v="11232170"/>
    <n v="38734"/>
    <n v="1"/>
    <x v="0"/>
  </r>
  <r>
    <n v="11232308"/>
    <n v="38734"/>
    <n v="1"/>
    <x v="0"/>
  </r>
  <r>
    <n v="11232309"/>
    <n v="38734"/>
    <n v="1"/>
    <x v="0"/>
  </r>
  <r>
    <n v="11232316"/>
    <n v="38943"/>
    <n v="2"/>
    <x v="1"/>
  </r>
  <r>
    <n v="11232317"/>
    <n v="33059"/>
    <n v="2"/>
    <x v="0"/>
  </r>
  <r>
    <n v="11232322"/>
    <n v="37064"/>
    <n v="3"/>
    <x v="2"/>
  </r>
  <r>
    <n v="11232323"/>
    <n v="44344"/>
    <n v="1"/>
    <x v="0"/>
  </r>
  <r>
    <n v="11232452"/>
    <n v="44344"/>
    <n v="1"/>
    <x v="0"/>
  </r>
  <r>
    <n v="11232453"/>
    <n v="44344"/>
    <n v="1"/>
    <x v="0"/>
  </r>
  <r>
    <n v="11232455"/>
    <n v="27657"/>
    <n v="1"/>
    <x v="0"/>
  </r>
  <r>
    <n v="11233576"/>
    <n v="44136"/>
    <n v="1"/>
    <x v="0"/>
  </r>
  <r>
    <n v="11233635"/>
    <n v="38734"/>
    <n v="3"/>
    <x v="2"/>
  </r>
  <r>
    <n v="11233850"/>
    <n v="37089"/>
    <n v="2"/>
    <x v="1"/>
  </r>
  <r>
    <n v="11234121"/>
    <n v="37089"/>
    <n v="3"/>
    <x v="2"/>
  </r>
  <r>
    <n v="11234137"/>
    <n v="38943"/>
    <n v="1"/>
    <x v="0"/>
  </r>
  <r>
    <n v="11235755"/>
    <n v="44344"/>
    <n v="1"/>
    <x v="0"/>
  </r>
  <r>
    <n v="11235946"/>
    <n v="38734"/>
    <n v="1"/>
    <x v="0"/>
  </r>
  <r>
    <n v="11235954"/>
    <n v="38734"/>
    <n v="1"/>
    <x v="0"/>
  </r>
  <r>
    <n v="11236758"/>
    <n v="44344"/>
    <n v="2"/>
    <x v="1"/>
  </r>
  <r>
    <n v="11237391"/>
    <n v="44136"/>
    <n v="1"/>
    <x v="0"/>
  </r>
  <r>
    <n v="11237985"/>
    <n v="33059"/>
    <n v="2"/>
    <x v="0"/>
  </r>
  <r>
    <n v="11237998"/>
    <n v="37064"/>
    <n v="3"/>
    <x v="2"/>
  </r>
  <r>
    <n v="11238085"/>
    <n v="38943"/>
    <n v="1"/>
    <x v="0"/>
  </r>
  <r>
    <n v="11238087"/>
    <n v="38734"/>
    <n v="1"/>
    <x v="0"/>
  </r>
  <r>
    <n v="11238089"/>
    <n v="44344"/>
    <n v="1"/>
    <x v="0"/>
  </r>
  <r>
    <n v="11238147"/>
    <n v="36855"/>
    <n v="2"/>
    <x v="0"/>
  </r>
  <r>
    <n v="11238222"/>
    <n v="38943"/>
    <n v="1"/>
    <x v="0"/>
  </r>
  <r>
    <n v="11238297"/>
    <n v="38734"/>
    <n v="1"/>
    <x v="0"/>
  </r>
  <r>
    <n v="11238568"/>
    <n v="44344"/>
    <n v="1"/>
    <x v="0"/>
  </r>
  <r>
    <n v="11238570"/>
    <n v="44344"/>
    <n v="1"/>
    <x v="0"/>
  </r>
  <r>
    <n v="11238639"/>
    <n v="44344"/>
    <n v="1"/>
    <x v="0"/>
  </r>
  <r>
    <n v="11238641"/>
    <n v="37089"/>
    <n v="1"/>
    <x v="0"/>
  </r>
  <r>
    <n v="11238642"/>
    <n v="36855"/>
    <n v="2"/>
    <x v="0"/>
  </r>
  <r>
    <n v="11238645"/>
    <n v="38734"/>
    <n v="1"/>
    <x v="0"/>
  </r>
  <r>
    <n v="11238647"/>
    <n v="38734"/>
    <n v="1"/>
    <x v="0"/>
  </r>
  <r>
    <n v="11238650"/>
    <n v="38943"/>
    <n v="2"/>
    <x v="0"/>
  </r>
  <r>
    <n v="11238652"/>
    <n v="38943"/>
    <n v="1"/>
    <x v="0"/>
  </r>
  <r>
    <n v="11239620"/>
    <n v="44344"/>
    <n v="3"/>
    <x v="2"/>
  </r>
  <r>
    <n v="11239655"/>
    <n v="38943"/>
    <n v="2"/>
    <x v="0"/>
  </r>
  <r>
    <n v="11239659"/>
    <n v="38943"/>
    <n v="2"/>
    <x v="0"/>
  </r>
  <r>
    <n v="11239668"/>
    <n v="38943"/>
    <n v="2"/>
    <x v="0"/>
  </r>
  <r>
    <n v="11239678"/>
    <n v="38943"/>
    <n v="2"/>
    <x v="0"/>
  </r>
  <r>
    <n v="11239962"/>
    <n v="27450"/>
    <n v="1"/>
    <x v="0"/>
  </r>
  <r>
    <n v="11241440"/>
    <n v="44344"/>
    <n v="1"/>
    <x v="0"/>
  </r>
  <r>
    <n v="11241650"/>
    <n v="33059"/>
    <n v="2"/>
    <x v="0"/>
  </r>
  <r>
    <n v="11241740"/>
    <n v="38943"/>
    <n v="2"/>
    <x v="1"/>
  </r>
  <r>
    <n v="11241914"/>
    <n v="38943"/>
    <n v="1"/>
    <x v="0"/>
  </r>
  <r>
    <n v="11242033"/>
    <n v="31689"/>
    <n v="2"/>
    <x v="0"/>
  </r>
  <r>
    <n v="11242517"/>
    <n v="38734"/>
    <n v="1"/>
    <x v="0"/>
  </r>
  <r>
    <n v="11242573"/>
    <n v="37089"/>
    <n v="3"/>
    <x v="2"/>
  </r>
  <r>
    <n v="11242678"/>
    <n v="44344"/>
    <n v="2"/>
    <x v="1"/>
  </r>
  <r>
    <n v="11242689"/>
    <n v="37064"/>
    <n v="1"/>
    <x v="0"/>
  </r>
  <r>
    <n v="11242725"/>
    <n v="27450"/>
    <n v="1"/>
    <x v="0"/>
  </r>
  <r>
    <n v="11242726"/>
    <n v="29601"/>
    <n v="1"/>
    <x v="0"/>
  </r>
  <r>
    <n v="11242814"/>
    <n v="42257"/>
    <n v="1"/>
    <x v="0"/>
  </r>
  <r>
    <n v="11242851"/>
    <n v="31480"/>
    <n v="3"/>
    <x v="2"/>
  </r>
  <r>
    <n v="11242885"/>
    <n v="38734"/>
    <n v="1"/>
    <x v="0"/>
  </r>
  <r>
    <n v="11243185"/>
    <n v="36855"/>
    <n v="1"/>
    <x v="0"/>
  </r>
  <r>
    <n v="11243389"/>
    <n v="37064"/>
    <n v="1"/>
    <x v="0"/>
  </r>
  <r>
    <n v="11243534"/>
    <n v="35211"/>
    <n v="1"/>
    <x v="0"/>
  </r>
  <r>
    <n v="11243759"/>
    <n v="36855"/>
    <n v="1"/>
    <x v="0"/>
  </r>
  <r>
    <n v="11243806"/>
    <n v="38943"/>
    <n v="2"/>
    <x v="1"/>
  </r>
  <r>
    <n v="11244174"/>
    <n v="38734"/>
    <n v="1"/>
    <x v="0"/>
  </r>
  <r>
    <n v="11244181"/>
    <n v="33059"/>
    <n v="2"/>
    <x v="0"/>
  </r>
  <r>
    <n v="11244182"/>
    <n v="38734"/>
    <n v="1"/>
    <x v="0"/>
  </r>
  <r>
    <n v="11244183"/>
    <n v="38734"/>
    <n v="1"/>
    <x v="0"/>
  </r>
  <r>
    <n v="11244184"/>
    <n v="33059"/>
    <n v="2"/>
    <x v="0"/>
  </r>
  <r>
    <n v="11244549"/>
    <n v="31689"/>
    <n v="2"/>
    <x v="0"/>
  </r>
  <r>
    <n v="11244967"/>
    <n v="38734"/>
    <n v="3"/>
    <x v="2"/>
  </r>
  <r>
    <n v="11245045"/>
    <n v="37089"/>
    <n v="1"/>
    <x v="0"/>
  </r>
  <r>
    <n v="11245074"/>
    <n v="44344"/>
    <n v="2"/>
    <x v="0"/>
  </r>
  <r>
    <n v="11245431"/>
    <n v="38734"/>
    <n v="2"/>
    <x v="0"/>
  </r>
  <r>
    <n v="11245767"/>
    <n v="38943"/>
    <n v="2"/>
    <x v="0"/>
  </r>
  <r>
    <n v="11246366"/>
    <n v="36855"/>
    <n v="1"/>
    <x v="0"/>
  </r>
  <r>
    <n v="11246671"/>
    <n v="38734"/>
    <n v="1"/>
    <x v="0"/>
  </r>
  <r>
    <n v="11246676"/>
    <n v="38943"/>
    <n v="1"/>
    <x v="0"/>
  </r>
  <r>
    <n v="11247637"/>
    <n v="38734"/>
    <n v="2"/>
    <x v="0"/>
  </r>
  <r>
    <n v="11248121"/>
    <n v="33059"/>
    <n v="1"/>
    <x v="0"/>
  </r>
  <r>
    <n v="11248122"/>
    <n v="38943"/>
    <n v="2"/>
    <x v="1"/>
  </r>
  <r>
    <n v="11248272"/>
    <n v="38943"/>
    <n v="1"/>
    <x v="0"/>
  </r>
  <r>
    <n v="11248273"/>
    <n v="44344"/>
    <n v="1"/>
    <x v="0"/>
  </r>
  <r>
    <n v="11248774"/>
    <n v="44344"/>
    <n v="2"/>
    <x v="1"/>
  </r>
  <r>
    <n v="11248800"/>
    <n v="38943"/>
    <n v="2"/>
    <x v="1"/>
  </r>
  <r>
    <n v="11249069"/>
    <n v="38734"/>
    <n v="1"/>
    <x v="0"/>
  </r>
  <r>
    <n v="11249085"/>
    <n v="37089"/>
    <n v="5"/>
    <x v="4"/>
  </r>
  <r>
    <n v="11249094"/>
    <n v="31858"/>
    <n v="5"/>
    <x v="4"/>
  </r>
  <r>
    <n v="11249342"/>
    <n v="44344"/>
    <n v="2"/>
    <x v="0"/>
  </r>
  <r>
    <n v="11249810"/>
    <n v="44344"/>
    <n v="1"/>
    <x v="0"/>
  </r>
  <r>
    <n v="11249815"/>
    <n v="44344"/>
    <n v="1"/>
    <x v="0"/>
  </r>
  <r>
    <n v="11249816"/>
    <n v="44344"/>
    <n v="1"/>
    <x v="0"/>
  </r>
  <r>
    <n v="11249992"/>
    <n v="37089"/>
    <n v="2"/>
    <x v="1"/>
  </r>
  <r>
    <n v="11250033"/>
    <n v="44344"/>
    <n v="1"/>
    <x v="0"/>
  </r>
  <r>
    <n v="11250035"/>
    <n v="37089"/>
    <n v="2"/>
    <x v="0"/>
  </r>
  <r>
    <n v="11250037"/>
    <n v="44344"/>
    <n v="1"/>
    <x v="0"/>
  </r>
  <r>
    <n v="11250063"/>
    <n v="31858"/>
    <n v="1"/>
    <x v="0"/>
  </r>
  <r>
    <n v="11250316"/>
    <n v="36855"/>
    <n v="2"/>
    <x v="0"/>
  </r>
  <r>
    <n v="11250381"/>
    <n v="33059"/>
    <n v="2"/>
    <x v="0"/>
  </r>
  <r>
    <n v="11250415"/>
    <n v="36855"/>
    <n v="2"/>
    <x v="0"/>
  </r>
  <r>
    <n v="11250678"/>
    <n v="44344"/>
    <n v="1"/>
    <x v="0"/>
  </r>
  <r>
    <n v="11251176"/>
    <n v="38943"/>
    <n v="3"/>
    <x v="3"/>
  </r>
  <r>
    <n v="11251179"/>
    <n v="26249"/>
    <n v="1"/>
    <x v="0"/>
  </r>
  <r>
    <n v="11251768"/>
    <n v="37089"/>
    <n v="1"/>
    <x v="0"/>
  </r>
  <r>
    <n v="11253666"/>
    <n v="38734"/>
    <n v="1"/>
    <x v="0"/>
  </r>
  <r>
    <n v="11253669"/>
    <n v="44344"/>
    <n v="1"/>
    <x v="0"/>
  </r>
  <r>
    <n v="11253670"/>
    <n v="36855"/>
    <n v="2"/>
    <x v="0"/>
  </r>
  <r>
    <n v="11253681"/>
    <n v="38734"/>
    <n v="1"/>
    <x v="0"/>
  </r>
  <r>
    <n v="11253709"/>
    <n v="38734"/>
    <n v="1"/>
    <x v="0"/>
  </r>
  <r>
    <n v="11253886"/>
    <n v="44344"/>
    <n v="2"/>
    <x v="1"/>
  </r>
  <r>
    <n v="11254198"/>
    <n v="44344"/>
    <n v="1"/>
    <x v="0"/>
  </r>
  <r>
    <n v="11255115"/>
    <n v="29329"/>
    <n v="1"/>
    <x v="0"/>
  </r>
  <r>
    <n v="11255504"/>
    <n v="31480"/>
    <n v="1"/>
    <x v="0"/>
  </r>
  <r>
    <n v="11255507"/>
    <n v="38734"/>
    <n v="1"/>
    <x v="0"/>
  </r>
  <r>
    <n v="11255513"/>
    <n v="44344"/>
    <n v="2"/>
    <x v="1"/>
  </r>
  <r>
    <n v="11255539"/>
    <n v="44344"/>
    <n v="1"/>
    <x v="0"/>
  </r>
  <r>
    <n v="11255542"/>
    <n v="44344"/>
    <n v="1"/>
    <x v="0"/>
  </r>
  <r>
    <n v="11255564"/>
    <n v="38734"/>
    <n v="1"/>
    <x v="0"/>
  </r>
  <r>
    <n v="11255567"/>
    <n v="33059"/>
    <n v="2"/>
    <x v="0"/>
  </r>
  <r>
    <n v="11255571"/>
    <n v="38734"/>
    <n v="1"/>
    <x v="0"/>
  </r>
  <r>
    <n v="11255573"/>
    <n v="37089"/>
    <n v="1"/>
    <x v="0"/>
  </r>
  <r>
    <n v="11255576"/>
    <n v="37089"/>
    <n v="1"/>
    <x v="0"/>
  </r>
  <r>
    <n v="11255585"/>
    <n v="38943"/>
    <n v="1"/>
    <x v="0"/>
  </r>
  <r>
    <n v="11255586"/>
    <n v="31480"/>
    <n v="1"/>
    <x v="0"/>
  </r>
  <r>
    <n v="11255587"/>
    <n v="38734"/>
    <n v="1"/>
    <x v="0"/>
  </r>
  <r>
    <n v="11255588"/>
    <n v="19203"/>
    <n v="1"/>
    <x v="0"/>
  </r>
  <r>
    <n v="11255590"/>
    <n v="44344"/>
    <n v="2"/>
    <x v="0"/>
  </r>
  <r>
    <n v="11255594"/>
    <n v="38734"/>
    <n v="1"/>
    <x v="0"/>
  </r>
  <r>
    <n v="11255628"/>
    <n v="31689"/>
    <n v="2"/>
    <x v="0"/>
  </r>
  <r>
    <n v="11255631"/>
    <n v="31689"/>
    <n v="1"/>
    <x v="0"/>
  </r>
  <r>
    <n v="11256650"/>
    <n v="44136"/>
    <n v="1"/>
    <x v="0"/>
  </r>
  <r>
    <n v="11256658"/>
    <n v="44344"/>
    <n v="1"/>
    <x v="0"/>
  </r>
  <r>
    <n v="11257429"/>
    <n v="38943"/>
    <n v="1"/>
    <x v="0"/>
  </r>
  <r>
    <n v="11257490"/>
    <n v="44344"/>
    <n v="1"/>
    <x v="0"/>
  </r>
  <r>
    <n v="11258084"/>
    <n v="44344"/>
    <n v="2"/>
    <x v="1"/>
  </r>
  <r>
    <n v="11258090"/>
    <n v="44344"/>
    <n v="2"/>
    <x v="1"/>
  </r>
  <r>
    <n v="11258099"/>
    <n v="35211"/>
    <n v="2"/>
    <x v="1"/>
  </r>
  <r>
    <n v="11258134"/>
    <n v="35211"/>
    <n v="5"/>
    <x v="5"/>
  </r>
  <r>
    <n v="11258582"/>
    <n v="35211"/>
    <n v="5"/>
    <x v="5"/>
  </r>
  <r>
    <n v="11258584"/>
    <n v="37089"/>
    <n v="2"/>
    <x v="1"/>
  </r>
  <r>
    <n v="11258598"/>
    <n v="44344"/>
    <n v="1"/>
    <x v="0"/>
  </r>
  <r>
    <n v="11258600"/>
    <n v="44344"/>
    <n v="1"/>
    <x v="0"/>
  </r>
  <r>
    <n v="11258604"/>
    <n v="44136"/>
    <n v="2"/>
    <x v="1"/>
  </r>
  <r>
    <n v="11258621"/>
    <n v="26249"/>
    <n v="1"/>
    <x v="0"/>
  </r>
  <r>
    <n v="11258670"/>
    <n v="37089"/>
    <n v="1"/>
    <x v="0"/>
  </r>
  <r>
    <n v="11258681"/>
    <n v="44344"/>
    <n v="1"/>
    <x v="0"/>
  </r>
  <r>
    <n v="11258731"/>
    <n v="44344"/>
    <n v="1"/>
    <x v="0"/>
  </r>
  <r>
    <n v="11258741"/>
    <n v="38734"/>
    <n v="1"/>
    <x v="0"/>
  </r>
  <r>
    <n v="11258773"/>
    <n v="38734"/>
    <n v="1"/>
    <x v="0"/>
  </r>
  <r>
    <n v="11259116"/>
    <n v="38734"/>
    <n v="1"/>
    <x v="0"/>
  </r>
  <r>
    <n v="11259423"/>
    <n v="33059"/>
    <n v="2"/>
    <x v="0"/>
  </r>
  <r>
    <n v="11259454"/>
    <n v="33059"/>
    <n v="2"/>
    <x v="0"/>
  </r>
  <r>
    <n v="11259518"/>
    <n v="44344"/>
    <n v="1"/>
    <x v="0"/>
  </r>
  <r>
    <n v="11260761"/>
    <n v="44344"/>
    <n v="2"/>
    <x v="1"/>
  </r>
  <r>
    <n v="11260767"/>
    <n v="38943"/>
    <n v="2"/>
    <x v="1"/>
  </r>
  <r>
    <n v="11260797"/>
    <n v="38734"/>
    <n v="1"/>
    <x v="0"/>
  </r>
  <r>
    <n v="11260802"/>
    <n v="44344"/>
    <n v="1"/>
    <x v="0"/>
  </r>
  <r>
    <n v="11260804"/>
    <n v="44344"/>
    <n v="2"/>
    <x v="1"/>
  </r>
  <r>
    <n v="11260813"/>
    <n v="44344"/>
    <n v="1"/>
    <x v="0"/>
  </r>
  <r>
    <n v="11260814"/>
    <n v="44344"/>
    <n v="2"/>
    <x v="1"/>
  </r>
  <r>
    <n v="11260863"/>
    <n v="44344"/>
    <n v="1"/>
    <x v="0"/>
  </r>
  <r>
    <n v="11260906"/>
    <n v="44344"/>
    <n v="2"/>
    <x v="1"/>
  </r>
  <r>
    <n v="11260907"/>
    <n v="44344"/>
    <n v="2"/>
    <x v="1"/>
  </r>
  <r>
    <n v="11260920"/>
    <n v="31480"/>
    <n v="3"/>
    <x v="2"/>
  </r>
  <r>
    <n v="11261065"/>
    <n v="44344"/>
    <n v="2"/>
    <x v="1"/>
  </r>
  <r>
    <n v="11261066"/>
    <n v="44344"/>
    <n v="1"/>
    <x v="0"/>
  </r>
  <r>
    <n v="11261245"/>
    <n v="44344"/>
    <n v="1"/>
    <x v="0"/>
  </r>
  <r>
    <n v="11261381"/>
    <n v="44344"/>
    <n v="1"/>
    <x v="0"/>
  </r>
  <r>
    <n v="11261460"/>
    <n v="44344"/>
    <n v="1"/>
    <x v="0"/>
  </r>
  <r>
    <n v="11261480"/>
    <n v="44344"/>
    <n v="3"/>
    <x v="3"/>
  </r>
  <r>
    <n v="11261901"/>
    <n v="37089"/>
    <n v="1"/>
    <x v="0"/>
  </r>
  <r>
    <n v="11261911"/>
    <n v="37089"/>
    <n v="1"/>
    <x v="0"/>
  </r>
  <r>
    <n v="11262163"/>
    <n v="36855"/>
    <n v="1"/>
    <x v="0"/>
  </r>
  <r>
    <n v="11262170"/>
    <n v="44344"/>
    <n v="1"/>
    <x v="0"/>
  </r>
  <r>
    <n v="11262172"/>
    <n v="44344"/>
    <n v="2"/>
    <x v="1"/>
  </r>
  <r>
    <n v="11262291"/>
    <n v="33059"/>
    <n v="2"/>
    <x v="0"/>
  </r>
  <r>
    <n v="11262764"/>
    <n v="44344"/>
    <n v="1"/>
    <x v="0"/>
  </r>
  <r>
    <n v="11262777"/>
    <n v="44344"/>
    <n v="1"/>
    <x v="0"/>
  </r>
  <r>
    <n v="11262798"/>
    <n v="44344"/>
    <n v="1"/>
    <x v="0"/>
  </r>
  <r>
    <n v="11262906"/>
    <n v="38734"/>
    <n v="2"/>
    <x v="1"/>
  </r>
  <r>
    <n v="11263501"/>
    <n v="38734"/>
    <n v="1"/>
    <x v="0"/>
  </r>
  <r>
    <n v="11263620"/>
    <n v="37089"/>
    <n v="1"/>
    <x v="0"/>
  </r>
  <r>
    <n v="11263621"/>
    <n v="37089"/>
    <n v="1"/>
    <x v="0"/>
  </r>
  <r>
    <n v="11263627"/>
    <n v="38943"/>
    <n v="1"/>
    <x v="0"/>
  </r>
  <r>
    <n v="11263686"/>
    <n v="44344"/>
    <n v="1"/>
    <x v="0"/>
  </r>
  <r>
    <n v="11263687"/>
    <n v="38734"/>
    <n v="1"/>
    <x v="0"/>
  </r>
  <r>
    <n v="11263690"/>
    <n v="44344"/>
    <n v="1"/>
    <x v="0"/>
  </r>
  <r>
    <n v="11263711"/>
    <n v="38734"/>
    <n v="1"/>
    <x v="0"/>
  </r>
  <r>
    <n v="11263718"/>
    <n v="44344"/>
    <n v="1"/>
    <x v="0"/>
  </r>
  <r>
    <n v="11263727"/>
    <n v="44344"/>
    <n v="1"/>
    <x v="0"/>
  </r>
  <r>
    <n v="11263833"/>
    <n v="44344"/>
    <n v="1"/>
    <x v="0"/>
  </r>
  <r>
    <n v="11263848"/>
    <n v="26249"/>
    <n v="1"/>
    <x v="0"/>
  </r>
  <r>
    <n v="11264055"/>
    <n v="38734"/>
    <n v="1"/>
    <x v="0"/>
  </r>
  <r>
    <n v="11264081"/>
    <n v="37089"/>
    <n v="2"/>
    <x v="0"/>
  </r>
  <r>
    <n v="11264085"/>
    <n v="33059"/>
    <n v="2"/>
    <x v="0"/>
  </r>
  <r>
    <n v="11264086"/>
    <n v="38734"/>
    <n v="1"/>
    <x v="0"/>
  </r>
  <r>
    <n v="11264109"/>
    <n v="37089"/>
    <n v="2"/>
    <x v="1"/>
  </r>
  <r>
    <n v="11264171"/>
    <n v="37089"/>
    <n v="1"/>
    <x v="0"/>
  </r>
  <r>
    <n v="11264172"/>
    <n v="44344"/>
    <n v="1"/>
    <x v="0"/>
  </r>
  <r>
    <n v="11264175"/>
    <n v="44344"/>
    <n v="1"/>
    <x v="0"/>
  </r>
  <r>
    <n v="11264385"/>
    <n v="44344"/>
    <n v="1"/>
    <x v="0"/>
  </r>
  <r>
    <n v="11264387"/>
    <n v="44344"/>
    <n v="2"/>
    <x v="1"/>
  </r>
  <r>
    <n v="11264405"/>
    <n v="36855"/>
    <n v="1"/>
    <x v="0"/>
  </r>
  <r>
    <n v="11264578"/>
    <n v="38734"/>
    <n v="1"/>
    <x v="0"/>
  </r>
  <r>
    <n v="11264617"/>
    <n v="38943"/>
    <n v="3"/>
    <x v="3"/>
  </r>
  <r>
    <n v="11264619"/>
    <n v="37089"/>
    <n v="5"/>
    <x v="4"/>
  </r>
  <r>
    <n v="11264621"/>
    <n v="31689"/>
    <n v="4"/>
    <x v="1"/>
  </r>
  <r>
    <n v="11264622"/>
    <n v="38943"/>
    <n v="4"/>
    <x v="1"/>
  </r>
  <r>
    <n v="11264679"/>
    <n v="37089"/>
    <n v="5"/>
    <x v="4"/>
  </r>
  <r>
    <n v="11264680"/>
    <n v="44344"/>
    <n v="4"/>
    <x v="1"/>
  </r>
  <r>
    <n v="11264983"/>
    <n v="38943"/>
    <n v="2"/>
    <x v="1"/>
  </r>
  <r>
    <n v="11265053"/>
    <n v="38943"/>
    <n v="3"/>
    <x v="3"/>
  </r>
  <r>
    <n v="11265054"/>
    <n v="37089"/>
    <n v="3"/>
    <x v="3"/>
  </r>
  <r>
    <n v="11265071"/>
    <n v="38734"/>
    <n v="3"/>
    <x v="2"/>
  </r>
  <r>
    <n v="11265209"/>
    <n v="38943"/>
    <n v="3"/>
    <x v="3"/>
  </r>
  <r>
    <n v="11265249"/>
    <n v="38734"/>
    <n v="1"/>
    <x v="0"/>
  </r>
  <r>
    <n v="11265516"/>
    <n v="33059"/>
    <n v="2"/>
    <x v="0"/>
  </r>
  <r>
    <n v="11266022"/>
    <n v="44344"/>
    <n v="3"/>
    <x v="3"/>
  </r>
  <r>
    <n v="11266165"/>
    <n v="38943"/>
    <n v="4"/>
    <x v="1"/>
  </r>
  <r>
    <n v="11266166"/>
    <n v="31689"/>
    <n v="3"/>
    <x v="3"/>
  </r>
  <r>
    <n v="11266167"/>
    <n v="31689"/>
    <n v="3"/>
    <x v="3"/>
  </r>
  <r>
    <n v="11266552"/>
    <n v="35211"/>
    <n v="1"/>
    <x v="0"/>
  </r>
  <r>
    <n v="11266571"/>
    <n v="38734"/>
    <n v="1"/>
    <x v="0"/>
  </r>
  <r>
    <n v="11266630"/>
    <n v="35211"/>
    <n v="2"/>
    <x v="1"/>
  </r>
  <r>
    <n v="11266741"/>
    <n v="38943"/>
    <n v="2"/>
    <x v="1"/>
  </r>
  <r>
    <n v="11266755"/>
    <n v="44344"/>
    <n v="2"/>
    <x v="0"/>
  </r>
  <r>
    <n v="11266824"/>
    <n v="44344"/>
    <n v="1"/>
    <x v="0"/>
  </r>
  <r>
    <n v="11266840"/>
    <n v="37089"/>
    <n v="1"/>
    <x v="0"/>
  </r>
  <r>
    <n v="11266845"/>
    <n v="38734"/>
    <n v="1"/>
    <x v="0"/>
  </r>
  <r>
    <n v="11266846"/>
    <n v="44344"/>
    <n v="2"/>
    <x v="1"/>
  </r>
  <r>
    <n v="11266905"/>
    <n v="44344"/>
    <n v="1"/>
    <x v="0"/>
  </r>
  <r>
    <n v="11266906"/>
    <n v="37089"/>
    <n v="1"/>
    <x v="0"/>
  </r>
  <r>
    <n v="11267029"/>
    <n v="44344"/>
    <n v="2"/>
    <x v="1"/>
  </r>
  <r>
    <n v="11267030"/>
    <n v="44344"/>
    <n v="2"/>
    <x v="1"/>
  </r>
  <r>
    <n v="11267088"/>
    <n v="38734"/>
    <n v="2"/>
    <x v="0"/>
  </r>
  <r>
    <n v="11267119"/>
    <n v="35211"/>
    <n v="2"/>
    <x v="1"/>
  </r>
  <r>
    <n v="11267273"/>
    <n v="34938"/>
    <n v="1"/>
    <x v="0"/>
  </r>
  <r>
    <n v="11267733"/>
    <n v="44344"/>
    <n v="3"/>
    <x v="3"/>
  </r>
  <r>
    <n v="11268063"/>
    <n v="31689"/>
    <n v="4"/>
    <x v="1"/>
  </r>
  <r>
    <n v="11268064"/>
    <n v="38734"/>
    <n v="1"/>
    <x v="0"/>
  </r>
  <r>
    <n v="11268069"/>
    <n v="44344"/>
    <n v="4"/>
    <x v="1"/>
  </r>
  <r>
    <n v="11268417"/>
    <n v="33059"/>
    <n v="2"/>
    <x v="0"/>
  </r>
  <r>
    <n v="11268431"/>
    <n v="37089"/>
    <n v="4"/>
    <x v="1"/>
  </r>
  <r>
    <n v="11268876"/>
    <n v="44344"/>
    <n v="4"/>
    <x v="1"/>
  </r>
  <r>
    <n v="11268938"/>
    <n v="38943"/>
    <n v="3"/>
    <x v="3"/>
  </r>
  <r>
    <n v="11268945"/>
    <n v="44344"/>
    <n v="1"/>
    <x v="0"/>
  </r>
  <r>
    <n v="11268947"/>
    <n v="44344"/>
    <n v="1"/>
    <x v="0"/>
  </r>
  <r>
    <n v="11269015"/>
    <n v="31689"/>
    <n v="3"/>
    <x v="3"/>
  </r>
  <r>
    <n v="11269472"/>
    <n v="35211"/>
    <n v="2"/>
    <x v="1"/>
  </r>
  <r>
    <n v="11269632"/>
    <n v="37089"/>
    <n v="5"/>
    <x v="4"/>
  </r>
  <r>
    <n v="11269633"/>
    <n v="38943"/>
    <n v="4"/>
    <x v="1"/>
  </r>
  <r>
    <n v="11269805"/>
    <n v="38943"/>
    <n v="3"/>
    <x v="3"/>
  </r>
  <r>
    <n v="11269806"/>
    <n v="31689"/>
    <n v="4"/>
    <x v="1"/>
  </r>
  <r>
    <n v="11269807"/>
    <n v="38943"/>
    <n v="4"/>
    <x v="1"/>
  </r>
  <r>
    <n v="11269920"/>
    <n v="44344"/>
    <n v="1"/>
    <x v="0"/>
  </r>
  <r>
    <n v="11269921"/>
    <n v="44344"/>
    <n v="1"/>
    <x v="0"/>
  </r>
  <r>
    <n v="11270164"/>
    <n v="42257"/>
    <n v="1"/>
    <x v="0"/>
  </r>
  <r>
    <n v="11270668"/>
    <n v="37089"/>
    <n v="2"/>
    <x v="1"/>
  </r>
  <r>
    <n v="11270673"/>
    <n v="44344"/>
    <n v="2"/>
    <x v="1"/>
  </r>
  <r>
    <n v="11270675"/>
    <n v="44344"/>
    <n v="1"/>
    <x v="0"/>
  </r>
  <r>
    <n v="11270686"/>
    <n v="44344"/>
    <n v="1"/>
    <x v="0"/>
  </r>
  <r>
    <n v="11270690"/>
    <n v="44344"/>
    <n v="1"/>
    <x v="0"/>
  </r>
  <r>
    <n v="11270731"/>
    <n v="44344"/>
    <n v="1"/>
    <x v="0"/>
  </r>
  <r>
    <n v="11270741"/>
    <n v="37089"/>
    <n v="1"/>
    <x v="0"/>
  </r>
  <r>
    <n v="11270755"/>
    <n v="35211"/>
    <n v="1"/>
    <x v="0"/>
  </r>
  <r>
    <n v="11270760"/>
    <n v="38943"/>
    <n v="3"/>
    <x v="3"/>
  </r>
  <r>
    <n v="11270770"/>
    <n v="44344"/>
    <n v="1"/>
    <x v="0"/>
  </r>
  <r>
    <n v="11270777"/>
    <n v="44344"/>
    <n v="2"/>
    <x v="1"/>
  </r>
  <r>
    <n v="11270818"/>
    <n v="38734"/>
    <n v="1"/>
    <x v="0"/>
  </r>
  <r>
    <n v="11270830"/>
    <n v="44344"/>
    <n v="2"/>
    <x v="1"/>
  </r>
  <r>
    <n v="11270934"/>
    <n v="37089"/>
    <n v="1"/>
    <x v="0"/>
  </r>
  <r>
    <n v="11271175"/>
    <n v="38943"/>
    <n v="2"/>
    <x v="0"/>
  </r>
  <r>
    <n v="11271361"/>
    <n v="38734"/>
    <n v="1"/>
    <x v="0"/>
  </r>
  <r>
    <n v="11271367"/>
    <n v="35211"/>
    <n v="1"/>
    <x v="0"/>
  </r>
  <r>
    <n v="11271421"/>
    <n v="44344"/>
    <n v="1"/>
    <x v="0"/>
  </r>
  <r>
    <n v="11271957"/>
    <n v="37089"/>
    <n v="1"/>
    <x v="0"/>
  </r>
  <r>
    <n v="11271993"/>
    <n v="35211"/>
    <n v="1"/>
    <x v="0"/>
  </r>
  <r>
    <n v="11272143"/>
    <n v="44344"/>
    <n v="4"/>
    <x v="1"/>
  </r>
  <r>
    <n v="11272427"/>
    <n v="35211"/>
    <n v="1"/>
    <x v="0"/>
  </r>
  <r>
    <n v="11272890"/>
    <n v="38943"/>
    <n v="5"/>
    <x v="4"/>
  </r>
  <r>
    <n v="11272892"/>
    <n v="38943"/>
    <n v="2"/>
    <x v="1"/>
  </r>
  <r>
    <n v="11273069"/>
    <n v="44344"/>
    <n v="3"/>
    <x v="2"/>
  </r>
  <r>
    <n v="11273238"/>
    <n v="37089"/>
    <n v="3"/>
    <x v="2"/>
  </r>
  <r>
    <n v="11273460"/>
    <n v="31480"/>
    <n v="2"/>
    <x v="1"/>
  </r>
  <r>
    <n v="11273495"/>
    <n v="38734"/>
    <n v="2"/>
    <x v="1"/>
  </r>
  <r>
    <n v="11273496"/>
    <n v="31480"/>
    <n v="3"/>
    <x v="2"/>
  </r>
  <r>
    <n v="11273497"/>
    <n v="38943"/>
    <n v="3"/>
    <x v="2"/>
  </r>
  <r>
    <n v="11273876"/>
    <n v="38734"/>
    <n v="1"/>
    <x v="0"/>
  </r>
  <r>
    <n v="11274205"/>
    <n v="38943"/>
    <n v="2"/>
    <x v="1"/>
  </r>
  <r>
    <n v="11274645"/>
    <n v="37089"/>
    <n v="2"/>
    <x v="1"/>
  </r>
  <r>
    <n v="11274646"/>
    <n v="37089"/>
    <n v="1"/>
    <x v="0"/>
  </r>
  <r>
    <n v="11274753"/>
    <n v="37089"/>
    <n v="1"/>
    <x v="0"/>
  </r>
  <r>
    <n v="11274755"/>
    <n v="38734"/>
    <n v="1"/>
    <x v="0"/>
  </r>
  <r>
    <n v="11274868"/>
    <n v="38943"/>
    <n v="2"/>
    <x v="1"/>
  </r>
  <r>
    <n v="11275045"/>
    <n v="37089"/>
    <n v="1"/>
    <x v="0"/>
  </r>
  <r>
    <n v="11275079"/>
    <n v="37089"/>
    <n v="1"/>
    <x v="0"/>
  </r>
  <r>
    <n v="11275091"/>
    <n v="44344"/>
    <n v="1"/>
    <x v="0"/>
  </r>
  <r>
    <n v="11275144"/>
    <n v="38943"/>
    <n v="1"/>
    <x v="0"/>
  </r>
  <r>
    <n v="11275219"/>
    <n v="44344"/>
    <n v="3"/>
    <x v="3"/>
  </r>
  <r>
    <n v="11275791"/>
    <n v="44344"/>
    <n v="1"/>
    <x v="0"/>
  </r>
  <r>
    <n v="11275796"/>
    <n v="38734"/>
    <n v="1"/>
    <x v="0"/>
  </r>
  <r>
    <n v="11275900"/>
    <n v="37089"/>
    <n v="1"/>
    <x v="0"/>
  </r>
  <r>
    <n v="11275902"/>
    <n v="44344"/>
    <n v="2"/>
    <x v="1"/>
  </r>
  <r>
    <n v="11276015"/>
    <n v="38734"/>
    <n v="1"/>
    <x v="0"/>
  </r>
  <r>
    <n v="11276016"/>
    <n v="44344"/>
    <n v="2"/>
    <x v="1"/>
  </r>
  <r>
    <n v="11276454"/>
    <n v="38734"/>
    <n v="3"/>
    <x v="2"/>
  </r>
  <r>
    <n v="11276473"/>
    <n v="29601"/>
    <n v="2"/>
    <x v="0"/>
  </r>
  <r>
    <n v="11276502"/>
    <n v="37089"/>
    <n v="3"/>
    <x v="2"/>
  </r>
  <r>
    <n v="11276595"/>
    <n v="38734"/>
    <n v="2"/>
    <x v="1"/>
  </r>
  <r>
    <n v="11276597"/>
    <n v="31480"/>
    <n v="3"/>
    <x v="2"/>
  </r>
  <r>
    <n v="11276598"/>
    <n v="38943"/>
    <n v="3"/>
    <x v="2"/>
  </r>
  <r>
    <n v="11276643"/>
    <n v="31858"/>
    <n v="1"/>
    <x v="0"/>
  </r>
  <r>
    <n v="11277220"/>
    <n v="37089"/>
    <n v="2"/>
    <x v="1"/>
  </r>
  <r>
    <n v="11277222"/>
    <n v="37089"/>
    <n v="1"/>
    <x v="0"/>
  </r>
  <r>
    <n v="11277281"/>
    <n v="37089"/>
    <n v="3"/>
    <x v="2"/>
  </r>
  <r>
    <n v="11277287"/>
    <n v="44344"/>
    <n v="1"/>
    <x v="0"/>
  </r>
  <r>
    <n v="11277315"/>
    <n v="37089"/>
    <n v="1"/>
    <x v="0"/>
  </r>
  <r>
    <n v="11277317"/>
    <n v="37089"/>
    <n v="3"/>
    <x v="3"/>
  </r>
  <r>
    <n v="11277375"/>
    <n v="44344"/>
    <n v="3"/>
    <x v="3"/>
  </r>
  <r>
    <n v="11277389"/>
    <n v="44344"/>
    <n v="1"/>
    <x v="0"/>
  </r>
  <r>
    <n v="11277409"/>
    <n v="44344"/>
    <n v="1"/>
    <x v="0"/>
  </r>
  <r>
    <n v="11277470"/>
    <n v="38943"/>
    <n v="1"/>
    <x v="0"/>
  </r>
  <r>
    <n v="11277707"/>
    <n v="44344"/>
    <n v="1"/>
    <x v="0"/>
  </r>
  <r>
    <n v="11277863"/>
    <n v="37089"/>
    <n v="2"/>
    <x v="1"/>
  </r>
  <r>
    <n v="11277864"/>
    <n v="44344"/>
    <n v="2"/>
    <x v="1"/>
  </r>
  <r>
    <n v="11277865"/>
    <n v="44344"/>
    <n v="1"/>
    <x v="0"/>
  </r>
  <r>
    <n v="11277866"/>
    <n v="44344"/>
    <n v="1"/>
    <x v="0"/>
  </r>
  <r>
    <n v="11277883"/>
    <n v="44344"/>
    <n v="1"/>
    <x v="0"/>
  </r>
  <r>
    <n v="11277884"/>
    <n v="44344"/>
    <n v="5"/>
    <x v="4"/>
  </r>
  <r>
    <n v="11277917"/>
    <n v="37089"/>
    <n v="3"/>
    <x v="3"/>
  </r>
  <r>
    <n v="11277918"/>
    <n v="37089"/>
    <n v="2"/>
    <x v="1"/>
  </r>
  <r>
    <n v="11277919"/>
    <n v="37089"/>
    <n v="1"/>
    <x v="0"/>
  </r>
  <r>
    <n v="11278103"/>
    <n v="44344"/>
    <n v="1"/>
    <x v="0"/>
  </r>
  <r>
    <n v="11278104"/>
    <n v="44344"/>
    <n v="2"/>
    <x v="1"/>
  </r>
  <r>
    <n v="11278122"/>
    <n v="37089"/>
    <n v="1"/>
    <x v="0"/>
  </r>
  <r>
    <n v="11278123"/>
    <n v="37089"/>
    <n v="2"/>
    <x v="1"/>
  </r>
  <r>
    <n v="11278127"/>
    <n v="38734"/>
    <n v="1"/>
    <x v="0"/>
  </r>
  <r>
    <n v="11278128"/>
    <n v="37089"/>
    <n v="2"/>
    <x v="1"/>
  </r>
  <r>
    <n v="11278136"/>
    <n v="44344"/>
    <n v="1"/>
    <x v="0"/>
  </r>
  <r>
    <n v="11278200"/>
    <n v="37089"/>
    <n v="2"/>
    <x v="1"/>
  </r>
  <r>
    <n v="11278308"/>
    <n v="44344"/>
    <n v="1"/>
    <x v="0"/>
  </r>
  <r>
    <n v="11278928"/>
    <n v="38734"/>
    <n v="2"/>
    <x v="1"/>
  </r>
  <r>
    <n v="11278993"/>
    <n v="44344"/>
    <n v="2"/>
    <x v="1"/>
  </r>
  <r>
    <n v="11278994"/>
    <n v="38734"/>
    <n v="1"/>
    <x v="0"/>
  </r>
  <r>
    <n v="11279657"/>
    <n v="38734"/>
    <n v="1"/>
    <x v="0"/>
  </r>
  <r>
    <n v="11279926"/>
    <n v="44344"/>
    <n v="1"/>
    <x v="0"/>
  </r>
  <r>
    <n v="11279928"/>
    <n v="38734"/>
    <n v="1"/>
    <x v="0"/>
  </r>
  <r>
    <n v="11280223"/>
    <n v="44344"/>
    <n v="1"/>
    <x v="0"/>
  </r>
  <r>
    <n v="11280226"/>
    <n v="38734"/>
    <n v="1"/>
    <x v="0"/>
  </r>
  <r>
    <n v="11280227"/>
    <n v="37089"/>
    <n v="1"/>
    <x v="0"/>
  </r>
  <r>
    <n v="11280232"/>
    <n v="35211"/>
    <n v="1"/>
    <x v="0"/>
  </r>
  <r>
    <n v="11280240"/>
    <n v="37089"/>
    <n v="1"/>
    <x v="0"/>
  </r>
  <r>
    <n v="11280245"/>
    <n v="33059"/>
    <n v="1"/>
    <x v="0"/>
  </r>
  <r>
    <n v="11280247"/>
    <n v="31858"/>
    <n v="1"/>
    <x v="0"/>
  </r>
  <r>
    <n v="11280280"/>
    <n v="44344"/>
    <n v="1"/>
    <x v="0"/>
  </r>
  <r>
    <n v="11280284"/>
    <n v="44344"/>
    <n v="1"/>
    <x v="0"/>
  </r>
  <r>
    <n v="11280287"/>
    <n v="44344"/>
    <n v="1"/>
    <x v="0"/>
  </r>
  <r>
    <n v="11280292"/>
    <n v="44344"/>
    <n v="1"/>
    <x v="0"/>
  </r>
  <r>
    <n v="11280294"/>
    <n v="44344"/>
    <n v="1"/>
    <x v="0"/>
  </r>
  <r>
    <n v="11280299"/>
    <n v="44344"/>
    <n v="1"/>
    <x v="0"/>
  </r>
  <r>
    <n v="11280307"/>
    <n v="44344"/>
    <n v="1"/>
    <x v="0"/>
  </r>
  <r>
    <n v="11280310"/>
    <n v="44344"/>
    <n v="1"/>
    <x v="0"/>
  </r>
  <r>
    <n v="11280315"/>
    <n v="44344"/>
    <n v="1"/>
    <x v="0"/>
  </r>
  <r>
    <n v="11280320"/>
    <n v="44136"/>
    <n v="1"/>
    <x v="0"/>
  </r>
  <r>
    <n v="11280321"/>
    <n v="44344"/>
    <n v="1"/>
    <x v="0"/>
  </r>
  <r>
    <n v="11280322"/>
    <n v="44344"/>
    <n v="1"/>
    <x v="0"/>
  </r>
  <r>
    <n v="11280422"/>
    <n v="42464"/>
    <n v="1"/>
    <x v="0"/>
  </r>
  <r>
    <n v="11280944"/>
    <n v="37089"/>
    <n v="2"/>
    <x v="1"/>
  </r>
  <r>
    <n v="11280947"/>
    <n v="44344"/>
    <n v="1"/>
    <x v="0"/>
  </r>
  <r>
    <n v="11280948"/>
    <n v="38734"/>
    <n v="1"/>
    <x v="0"/>
  </r>
  <r>
    <n v="11280953"/>
    <n v="44344"/>
    <n v="1"/>
    <x v="0"/>
  </r>
  <r>
    <n v="11280973"/>
    <n v="44344"/>
    <n v="3"/>
    <x v="3"/>
  </r>
  <r>
    <n v="11280975"/>
    <n v="44344"/>
    <n v="1"/>
    <x v="0"/>
  </r>
  <r>
    <n v="11281030"/>
    <n v="44344"/>
    <n v="1"/>
    <x v="0"/>
  </r>
  <r>
    <n v="11281032"/>
    <n v="44344"/>
    <n v="1"/>
    <x v="0"/>
  </r>
  <r>
    <n v="11281681"/>
    <n v="44344"/>
    <n v="1"/>
    <x v="0"/>
  </r>
  <r>
    <n v="11281737"/>
    <n v="38734"/>
    <n v="1"/>
    <x v="0"/>
  </r>
  <r>
    <n v="11281866"/>
    <n v="44344"/>
    <n v="1"/>
    <x v="0"/>
  </r>
  <r>
    <n v="11281962"/>
    <n v="38943"/>
    <n v="5"/>
    <x v="4"/>
  </r>
  <r>
    <n v="11281964"/>
    <n v="31480"/>
    <n v="3"/>
    <x v="2"/>
  </r>
  <r>
    <n v="11281965"/>
    <n v="38943"/>
    <n v="3"/>
    <x v="2"/>
  </r>
  <r>
    <n v="11281968"/>
    <n v="37089"/>
    <n v="2"/>
    <x v="1"/>
  </r>
  <r>
    <n v="11281972"/>
    <n v="37089"/>
    <n v="2"/>
    <x v="1"/>
  </r>
  <r>
    <n v="11281974"/>
    <n v="38734"/>
    <n v="2"/>
    <x v="1"/>
  </r>
  <r>
    <n v="11282297"/>
    <n v="44344"/>
    <n v="1"/>
    <x v="0"/>
  </r>
  <r>
    <n v="11282298"/>
    <n v="44344"/>
    <n v="3"/>
    <x v="2"/>
  </r>
  <r>
    <n v="11282752"/>
    <n v="44344"/>
    <n v="2"/>
    <x v="0"/>
  </r>
  <r>
    <n v="11282938"/>
    <n v="44344"/>
    <n v="3"/>
    <x v="3"/>
  </r>
  <r>
    <n v="11282944"/>
    <n v="37089"/>
    <n v="1"/>
    <x v="0"/>
  </r>
  <r>
    <n v="11282947"/>
    <n v="44344"/>
    <n v="1"/>
    <x v="0"/>
  </r>
  <r>
    <n v="11282949"/>
    <n v="37089"/>
    <n v="1"/>
    <x v="0"/>
  </r>
  <r>
    <n v="11282952"/>
    <n v="44344"/>
    <n v="1"/>
    <x v="0"/>
  </r>
  <r>
    <n v="11282956"/>
    <n v="37089"/>
    <n v="1"/>
    <x v="0"/>
  </r>
  <r>
    <n v="11282963"/>
    <n v="44344"/>
    <n v="1"/>
    <x v="0"/>
  </r>
  <r>
    <n v="11283038"/>
    <n v="38734"/>
    <n v="1"/>
    <x v="0"/>
  </r>
  <r>
    <n v="11283039"/>
    <n v="38734"/>
    <n v="1"/>
    <x v="0"/>
  </r>
  <r>
    <n v="11283237"/>
    <n v="44344"/>
    <n v="1"/>
    <x v="0"/>
  </r>
  <r>
    <n v="11283410"/>
    <n v="36855"/>
    <n v="1"/>
    <x v="0"/>
  </r>
  <r>
    <n v="11283509"/>
    <n v="44344"/>
    <n v="1"/>
    <x v="0"/>
  </r>
  <r>
    <n v="11283515"/>
    <n v="38734"/>
    <n v="1"/>
    <x v="0"/>
  </r>
  <r>
    <n v="11283598"/>
    <n v="44344"/>
    <n v="1"/>
    <x v="0"/>
  </r>
  <r>
    <n v="11283603"/>
    <n v="35211"/>
    <n v="2"/>
    <x v="1"/>
  </r>
  <r>
    <n v="11283605"/>
    <n v="37089"/>
    <n v="1"/>
    <x v="0"/>
  </r>
  <r>
    <n v="11284234"/>
    <n v="44344"/>
    <n v="1"/>
    <x v="0"/>
  </r>
  <r>
    <n v="11284245"/>
    <n v="38734"/>
    <n v="1"/>
    <x v="0"/>
  </r>
  <r>
    <n v="11284246"/>
    <n v="38734"/>
    <n v="1"/>
    <x v="0"/>
  </r>
  <r>
    <n v="11284247"/>
    <n v="44344"/>
    <n v="1"/>
    <x v="0"/>
  </r>
  <r>
    <n v="11284254"/>
    <n v="38734"/>
    <n v="1"/>
    <x v="0"/>
  </r>
  <r>
    <n v="11284262"/>
    <n v="38734"/>
    <n v="1"/>
    <x v="0"/>
  </r>
  <r>
    <n v="11284263"/>
    <n v="38734"/>
    <n v="1"/>
    <x v="0"/>
  </r>
  <r>
    <n v="11284280"/>
    <n v="37089"/>
    <n v="1"/>
    <x v="0"/>
  </r>
  <r>
    <n v="11284301"/>
    <n v="38734"/>
    <n v="1"/>
    <x v="0"/>
  </r>
  <r>
    <n v="11284304"/>
    <n v="44344"/>
    <n v="1"/>
    <x v="0"/>
  </r>
  <r>
    <n v="11284312"/>
    <n v="33059"/>
    <n v="1"/>
    <x v="0"/>
  </r>
  <r>
    <n v="11284313"/>
    <n v="38734"/>
    <n v="1"/>
    <x v="0"/>
  </r>
  <r>
    <n v="11284314"/>
    <n v="44344"/>
    <n v="1"/>
    <x v="0"/>
  </r>
  <r>
    <n v="11284319"/>
    <n v="37089"/>
    <n v="2"/>
    <x v="1"/>
  </r>
  <r>
    <n v="11284322"/>
    <n v="44344"/>
    <n v="1"/>
    <x v="0"/>
  </r>
  <r>
    <n v="11284326"/>
    <n v="44344"/>
    <n v="3"/>
    <x v="3"/>
  </r>
  <r>
    <n v="11284331"/>
    <n v="44344"/>
    <n v="1"/>
    <x v="0"/>
  </r>
  <r>
    <n v="11284413"/>
    <n v="38734"/>
    <n v="1"/>
    <x v="0"/>
  </r>
  <r>
    <n v="11284454"/>
    <n v="44344"/>
    <n v="1"/>
    <x v="0"/>
  </r>
  <r>
    <n v="11285104"/>
    <n v="44344"/>
    <n v="1"/>
    <x v="0"/>
  </r>
  <r>
    <n v="11285113"/>
    <n v="38734"/>
    <n v="3"/>
    <x v="2"/>
  </r>
  <r>
    <n v="11285117"/>
    <n v="37089"/>
    <n v="4"/>
    <x v="1"/>
  </r>
  <r>
    <n v="11285122"/>
    <n v="42464"/>
    <n v="2"/>
    <x v="0"/>
  </r>
  <r>
    <n v="11285174"/>
    <n v="38734"/>
    <n v="2"/>
    <x v="1"/>
  </r>
  <r>
    <n v="11285176"/>
    <n v="37089"/>
    <n v="2"/>
    <x v="1"/>
  </r>
  <r>
    <n v="11285184"/>
    <n v="37089"/>
    <n v="2"/>
    <x v="1"/>
  </r>
  <r>
    <n v="11285185"/>
    <n v="44344"/>
    <n v="1"/>
    <x v="0"/>
  </r>
  <r>
    <n v="11285187"/>
    <n v="31480"/>
    <n v="2"/>
    <x v="1"/>
  </r>
  <r>
    <n v="11285188"/>
    <n v="31480"/>
    <n v="3"/>
    <x v="2"/>
  </r>
  <r>
    <n v="11285289"/>
    <n v="44344"/>
    <n v="3"/>
    <x v="2"/>
  </r>
  <r>
    <n v="11285355"/>
    <n v="31480"/>
    <n v="2"/>
    <x v="1"/>
  </r>
  <r>
    <n v="11285434"/>
    <n v="31689"/>
    <n v="4"/>
    <x v="1"/>
  </r>
  <r>
    <n v="11285435"/>
    <n v="31480"/>
    <n v="2"/>
    <x v="0"/>
  </r>
  <r>
    <n v="11285475"/>
    <n v="37089"/>
    <n v="2"/>
    <x v="0"/>
  </r>
  <r>
    <n v="11285508"/>
    <n v="37089"/>
    <n v="2"/>
    <x v="0"/>
  </r>
  <r>
    <n v="11285528"/>
    <n v="37089"/>
    <n v="2"/>
    <x v="0"/>
  </r>
  <r>
    <n v="11285571"/>
    <n v="38734"/>
    <n v="2"/>
    <x v="1"/>
  </r>
  <r>
    <n v="11285866"/>
    <n v="38734"/>
    <n v="1"/>
    <x v="0"/>
  </r>
  <r>
    <n v="11285969"/>
    <n v="44344"/>
    <n v="2"/>
    <x v="0"/>
  </r>
  <r>
    <n v="11286270"/>
    <n v="44344"/>
    <n v="1"/>
    <x v="0"/>
  </r>
  <r>
    <n v="11286546"/>
    <n v="38734"/>
    <n v="1"/>
    <x v="0"/>
  </r>
  <r>
    <n v="11286785"/>
    <n v="38943"/>
    <n v="2"/>
    <x v="0"/>
  </r>
  <r>
    <n v="11286794"/>
    <n v="38943"/>
    <n v="2"/>
    <x v="0"/>
  </r>
  <r>
    <n v="11286982"/>
    <n v="44344"/>
    <n v="1"/>
    <x v="0"/>
  </r>
  <r>
    <n v="11286988"/>
    <n v="37089"/>
    <n v="2"/>
    <x v="1"/>
  </r>
  <r>
    <n v="11286990"/>
    <n v="44344"/>
    <n v="2"/>
    <x v="1"/>
  </r>
  <r>
    <n v="11286992"/>
    <n v="37089"/>
    <n v="1"/>
    <x v="0"/>
  </r>
  <r>
    <n v="11286998"/>
    <n v="37089"/>
    <n v="2"/>
    <x v="1"/>
  </r>
  <r>
    <n v="11287006"/>
    <n v="37089"/>
    <n v="2"/>
    <x v="1"/>
  </r>
  <r>
    <n v="11287011"/>
    <n v="37089"/>
    <n v="2"/>
    <x v="1"/>
  </r>
  <r>
    <n v="11287017"/>
    <n v="38943"/>
    <n v="1"/>
    <x v="0"/>
  </r>
  <r>
    <n v="11287018"/>
    <n v="38734"/>
    <n v="1"/>
    <x v="0"/>
  </r>
  <r>
    <n v="11287063"/>
    <n v="44344"/>
    <n v="1"/>
    <x v="0"/>
  </r>
  <r>
    <n v="11287070"/>
    <n v="44344"/>
    <n v="1"/>
    <x v="0"/>
  </r>
  <r>
    <n v="11287892"/>
    <n v="38734"/>
    <n v="1"/>
    <x v="0"/>
  </r>
  <r>
    <n v="11287908"/>
    <n v="37089"/>
    <n v="1"/>
    <x v="0"/>
  </r>
  <r>
    <n v="11287909"/>
    <n v="37089"/>
    <n v="1"/>
    <x v="0"/>
  </r>
  <r>
    <n v="11287996"/>
    <n v="38734"/>
    <n v="1"/>
    <x v="0"/>
  </r>
  <r>
    <n v="11288134"/>
    <n v="38734"/>
    <n v="2"/>
    <x v="0"/>
  </r>
  <r>
    <n v="11288202"/>
    <n v="31480"/>
    <n v="1"/>
    <x v="0"/>
  </r>
  <r>
    <n v="11288276"/>
    <n v="38734"/>
    <n v="1"/>
    <x v="0"/>
  </r>
  <r>
    <n v="11288281"/>
    <n v="38943"/>
    <n v="3"/>
    <x v="2"/>
  </r>
  <r>
    <n v="11288282"/>
    <n v="36855"/>
    <n v="1"/>
    <x v="0"/>
  </r>
  <r>
    <n v="11288283"/>
    <n v="38734"/>
    <n v="1"/>
    <x v="0"/>
  </r>
  <r>
    <n v="11288307"/>
    <n v="38943"/>
    <n v="1"/>
    <x v="0"/>
  </r>
  <r>
    <n v="11288380"/>
    <n v="38734"/>
    <n v="4"/>
    <x v="1"/>
  </r>
  <r>
    <n v="11288722"/>
    <n v="38734"/>
    <n v="2"/>
    <x v="1"/>
  </r>
  <r>
    <n v="11288740"/>
    <n v="38943"/>
    <n v="2"/>
    <x v="1"/>
  </r>
  <r>
    <n v="11288849"/>
    <n v="44344"/>
    <n v="1"/>
    <x v="0"/>
  </r>
  <r>
    <n v="11288850"/>
    <n v="44344"/>
    <n v="2"/>
    <x v="1"/>
  </r>
  <r>
    <n v="11288856"/>
    <n v="44344"/>
    <n v="1"/>
    <x v="0"/>
  </r>
  <r>
    <n v="11288862"/>
    <n v="44344"/>
    <n v="1"/>
    <x v="0"/>
  </r>
  <r>
    <n v="11288866"/>
    <n v="44344"/>
    <n v="2"/>
    <x v="1"/>
  </r>
  <r>
    <n v="11288867"/>
    <n v="44344"/>
    <n v="1"/>
    <x v="0"/>
  </r>
  <r>
    <n v="11288873"/>
    <n v="38734"/>
    <n v="2"/>
    <x v="1"/>
  </r>
  <r>
    <n v="11288875"/>
    <n v="44344"/>
    <n v="1"/>
    <x v="0"/>
  </r>
  <r>
    <n v="11288877"/>
    <n v="37089"/>
    <n v="1"/>
    <x v="0"/>
  </r>
  <r>
    <n v="11288878"/>
    <n v="37089"/>
    <n v="1"/>
    <x v="0"/>
  </r>
  <r>
    <n v="11288880"/>
    <n v="37089"/>
    <n v="2"/>
    <x v="1"/>
  </r>
  <r>
    <n v="11288887"/>
    <n v="38943"/>
    <n v="1"/>
    <x v="0"/>
  </r>
  <r>
    <n v="11288902"/>
    <n v="37089"/>
    <n v="1"/>
    <x v="0"/>
  </r>
  <r>
    <n v="11288903"/>
    <n v="35211"/>
    <n v="2"/>
    <x v="1"/>
  </r>
  <r>
    <n v="11289013"/>
    <n v="37089"/>
    <n v="3"/>
    <x v="3"/>
  </r>
  <r>
    <n v="11289348"/>
    <n v="31480"/>
    <n v="1"/>
    <x v="0"/>
  </r>
  <r>
    <n v="11289358"/>
    <n v="44344"/>
    <n v="3"/>
    <x v="2"/>
  </r>
  <r>
    <n v="11289405"/>
    <n v="31480"/>
    <n v="2"/>
    <x v="0"/>
  </r>
  <r>
    <n v="11289424"/>
    <n v="37089"/>
    <n v="3"/>
    <x v="2"/>
  </r>
  <r>
    <n v="11289514"/>
    <n v="31480"/>
    <n v="2"/>
    <x v="0"/>
  </r>
  <r>
    <n v="11289516"/>
    <n v="31480"/>
    <n v="2"/>
    <x v="0"/>
  </r>
  <r>
    <n v="11289538"/>
    <n v="31480"/>
    <n v="3"/>
    <x v="2"/>
  </r>
  <r>
    <n v="11289561"/>
    <n v="31480"/>
    <n v="2"/>
    <x v="1"/>
  </r>
  <r>
    <n v="11289648"/>
    <n v="38734"/>
    <n v="3"/>
    <x v="2"/>
  </r>
  <r>
    <n v="11289720"/>
    <n v="31689"/>
    <n v="2"/>
    <x v="0"/>
  </r>
  <r>
    <n v="11289721"/>
    <n v="31689"/>
    <n v="3"/>
    <x v="2"/>
  </r>
  <r>
    <n v="11289748"/>
    <n v="42464"/>
    <n v="1"/>
    <x v="0"/>
  </r>
  <r>
    <n v="11289881"/>
    <n v="38943"/>
    <n v="1"/>
    <x v="0"/>
  </r>
  <r>
    <n v="11290717"/>
    <n v="29601"/>
    <n v="1"/>
    <x v="0"/>
  </r>
  <r>
    <n v="11291286"/>
    <n v="37089"/>
    <n v="1"/>
    <x v="0"/>
  </r>
  <r>
    <n v="11291296"/>
    <n v="37089"/>
    <n v="1"/>
    <x v="0"/>
  </r>
  <r>
    <n v="11291403"/>
    <n v="37089"/>
    <n v="1"/>
    <x v="0"/>
  </r>
  <r>
    <n v="11291405"/>
    <n v="37089"/>
    <n v="1"/>
    <x v="0"/>
  </r>
  <r>
    <n v="11291406"/>
    <n v="37089"/>
    <n v="2"/>
    <x v="1"/>
  </r>
  <r>
    <n v="11291422"/>
    <n v="37089"/>
    <n v="1"/>
    <x v="0"/>
  </r>
  <r>
    <n v="11291440"/>
    <n v="38943"/>
    <n v="1"/>
    <x v="0"/>
  </r>
  <r>
    <n v="11291478"/>
    <n v="44344"/>
    <n v="1"/>
    <x v="0"/>
  </r>
  <r>
    <n v="11292522"/>
    <n v="37089"/>
    <n v="2"/>
    <x v="1"/>
  </r>
  <r>
    <n v="11292523"/>
    <n v="44344"/>
    <n v="1"/>
    <x v="0"/>
  </r>
  <r>
    <n v="11292527"/>
    <n v="38734"/>
    <n v="1"/>
    <x v="0"/>
  </r>
  <r>
    <n v="11292528"/>
    <n v="37089"/>
    <n v="1"/>
    <x v="0"/>
  </r>
  <r>
    <n v="11292529"/>
    <n v="38734"/>
    <n v="2"/>
    <x v="1"/>
  </r>
  <r>
    <n v="11292532"/>
    <n v="44344"/>
    <n v="1"/>
    <x v="0"/>
  </r>
  <r>
    <n v="11292700"/>
    <n v="44344"/>
    <n v="1"/>
    <x v="0"/>
  </r>
  <r>
    <n v="11292758"/>
    <n v="31858"/>
    <n v="1"/>
    <x v="0"/>
  </r>
  <r>
    <n v="11292814"/>
    <n v="36855"/>
    <n v="1"/>
    <x v="0"/>
  </r>
  <r>
    <n v="11292996"/>
    <n v="38734"/>
    <n v="1"/>
    <x v="0"/>
  </r>
  <r>
    <n v="11293078"/>
    <n v="37089"/>
    <n v="4"/>
    <x v="1"/>
  </r>
  <r>
    <n v="11293079"/>
    <n v="38734"/>
    <n v="3"/>
    <x v="2"/>
  </r>
  <r>
    <n v="11293103"/>
    <n v="44344"/>
    <n v="2"/>
    <x v="1"/>
  </r>
  <r>
    <n v="11293104"/>
    <n v="37089"/>
    <n v="2"/>
    <x v="1"/>
  </r>
  <r>
    <n v="11293121"/>
    <n v="44344"/>
    <n v="1"/>
    <x v="0"/>
  </r>
  <r>
    <n v="11293122"/>
    <n v="37089"/>
    <n v="1"/>
    <x v="0"/>
  </r>
  <r>
    <n v="11293124"/>
    <n v="44344"/>
    <n v="1"/>
    <x v="0"/>
  </r>
  <r>
    <n v="11293125"/>
    <n v="44344"/>
    <n v="1"/>
    <x v="0"/>
  </r>
  <r>
    <n v="11293133"/>
    <n v="31480"/>
    <n v="2"/>
    <x v="0"/>
  </r>
  <r>
    <n v="11293179"/>
    <n v="44344"/>
    <n v="3"/>
    <x v="2"/>
  </r>
  <r>
    <n v="11293216"/>
    <n v="37089"/>
    <n v="3"/>
    <x v="2"/>
  </r>
  <r>
    <n v="11293235"/>
    <n v="38943"/>
    <n v="4"/>
    <x v="1"/>
  </r>
  <r>
    <n v="11293236"/>
    <n v="31480"/>
    <n v="3"/>
    <x v="2"/>
  </r>
  <r>
    <n v="11293237"/>
    <n v="38943"/>
    <n v="3"/>
    <x v="2"/>
  </r>
  <r>
    <n v="11293293"/>
    <n v="44344"/>
    <n v="1"/>
    <x v="0"/>
  </r>
  <r>
    <n v="11293314"/>
    <n v="31480"/>
    <n v="1"/>
    <x v="0"/>
  </r>
  <r>
    <n v="11293382"/>
    <n v="38943"/>
    <n v="4"/>
    <x v="1"/>
  </r>
  <r>
    <n v="11293467"/>
    <n v="38734"/>
    <n v="2"/>
    <x v="0"/>
  </r>
  <r>
    <n v="11293629"/>
    <n v="38734"/>
    <n v="4"/>
    <x v="1"/>
  </r>
  <r>
    <n v="11293630"/>
    <n v="44344"/>
    <n v="3"/>
    <x v="2"/>
  </r>
  <r>
    <n v="11293688"/>
    <n v="37089"/>
    <n v="2"/>
    <x v="1"/>
  </r>
  <r>
    <n v="11293775"/>
    <n v="44344"/>
    <n v="1"/>
    <x v="0"/>
  </r>
  <r>
    <n v="11293782"/>
    <n v="44344"/>
    <n v="1"/>
    <x v="0"/>
  </r>
  <r>
    <n v="11293787"/>
    <n v="37089"/>
    <n v="1"/>
    <x v="0"/>
  </r>
  <r>
    <n v="11293796"/>
    <n v="38943"/>
    <n v="3"/>
    <x v="3"/>
  </r>
  <r>
    <n v="11293800"/>
    <n v="38943"/>
    <n v="3"/>
    <x v="3"/>
  </r>
  <r>
    <n v="11293814"/>
    <n v="44344"/>
    <n v="1"/>
    <x v="0"/>
  </r>
  <r>
    <n v="11293838"/>
    <n v="44344"/>
    <n v="1"/>
    <x v="0"/>
  </r>
  <r>
    <n v="11293847"/>
    <n v="37089"/>
    <n v="1"/>
    <x v="0"/>
  </r>
  <r>
    <n v="11293855"/>
    <n v="44344"/>
    <n v="1"/>
    <x v="0"/>
  </r>
  <r>
    <n v="11293856"/>
    <n v="44344"/>
    <n v="1"/>
    <x v="0"/>
  </r>
  <r>
    <n v="11293860"/>
    <n v="44344"/>
    <n v="1"/>
    <x v="0"/>
  </r>
  <r>
    <n v="11293867"/>
    <n v="38734"/>
    <n v="3"/>
    <x v="3"/>
  </r>
  <r>
    <n v="11294150"/>
    <n v="37089"/>
    <n v="3"/>
    <x v="3"/>
  </r>
  <r>
    <n v="11294155"/>
    <n v="37089"/>
    <n v="3"/>
    <x v="3"/>
  </r>
  <r>
    <n v="11294171"/>
    <n v="44344"/>
    <n v="2"/>
    <x v="1"/>
  </r>
  <r>
    <n v="11294172"/>
    <n v="37089"/>
    <n v="1"/>
    <x v="0"/>
  </r>
  <r>
    <n v="11294210"/>
    <n v="44344"/>
    <n v="1"/>
    <x v="0"/>
  </r>
  <r>
    <n v="11294214"/>
    <n v="37089"/>
    <n v="1"/>
    <x v="0"/>
  </r>
  <r>
    <n v="11294250"/>
    <n v="38734"/>
    <n v="3"/>
    <x v="2"/>
  </r>
  <r>
    <n v="11294251"/>
    <n v="38734"/>
    <n v="2"/>
    <x v="0"/>
  </r>
  <r>
    <n v="11294259"/>
    <n v="38734"/>
    <n v="2"/>
    <x v="1"/>
  </r>
  <r>
    <n v="11294379"/>
    <n v="37089"/>
    <n v="1"/>
    <x v="0"/>
  </r>
  <r>
    <n v="11294432"/>
    <n v="29601"/>
    <n v="4"/>
    <x v="1"/>
  </r>
  <r>
    <n v="11294433"/>
    <n v="37089"/>
    <n v="3"/>
    <x v="2"/>
  </r>
  <r>
    <n v="11294454"/>
    <n v="44344"/>
    <n v="1"/>
    <x v="0"/>
  </r>
  <r>
    <n v="11294455"/>
    <n v="37089"/>
    <n v="3"/>
    <x v="2"/>
  </r>
  <r>
    <n v="11294948"/>
    <n v="26249"/>
    <n v="1"/>
    <x v="0"/>
  </r>
  <r>
    <n v="11295029"/>
    <n v="31480"/>
    <n v="1"/>
    <x v="0"/>
  </r>
  <r>
    <n v="11295146"/>
    <n v="31689"/>
    <n v="3"/>
    <x v="3"/>
  </r>
  <r>
    <n v="11295157"/>
    <n v="37089"/>
    <n v="2"/>
    <x v="1"/>
  </r>
  <r>
    <n v="11295213"/>
    <n v="38943"/>
    <n v="1"/>
    <x v="0"/>
  </r>
  <r>
    <n v="11295963"/>
    <n v="44344"/>
    <n v="4"/>
    <x v="1"/>
  </r>
  <r>
    <n v="11295964"/>
    <n v="44344"/>
    <n v="1"/>
    <x v="0"/>
  </r>
  <r>
    <n v="11295966"/>
    <n v="38734"/>
    <n v="2"/>
    <x v="0"/>
  </r>
  <r>
    <n v="11296032"/>
    <n v="44344"/>
    <n v="2"/>
    <x v="0"/>
  </r>
  <r>
    <n v="11296033"/>
    <n v="37089"/>
    <n v="3"/>
    <x v="2"/>
  </r>
  <r>
    <n v="11296037"/>
    <n v="44344"/>
    <n v="2"/>
    <x v="0"/>
  </r>
  <r>
    <n v="11296112"/>
    <n v="38943"/>
    <n v="2"/>
    <x v="1"/>
  </r>
  <r>
    <n v="11296127"/>
    <n v="38943"/>
    <n v="1"/>
    <x v="0"/>
  </r>
  <r>
    <n v="11296198"/>
    <n v="38734"/>
    <n v="2"/>
    <x v="0"/>
  </r>
  <r>
    <n v="11296283"/>
    <n v="38734"/>
    <n v="3"/>
    <x v="2"/>
  </r>
  <r>
    <n v="11296284"/>
    <n v="29601"/>
    <n v="4"/>
    <x v="1"/>
  </r>
  <r>
    <n v="11296285"/>
    <n v="44344"/>
    <n v="2"/>
    <x v="0"/>
  </r>
  <r>
    <n v="11296286"/>
    <n v="37089"/>
    <n v="3"/>
    <x v="2"/>
  </r>
  <r>
    <n v="11296288"/>
    <n v="31689"/>
    <n v="5"/>
    <x v="4"/>
  </r>
  <r>
    <n v="11296291"/>
    <n v="31689"/>
    <n v="5"/>
    <x v="4"/>
  </r>
  <r>
    <n v="11296292"/>
    <n v="31480"/>
    <n v="3"/>
    <x v="2"/>
  </r>
  <r>
    <n v="11296296"/>
    <n v="31480"/>
    <n v="2"/>
    <x v="1"/>
  </r>
  <r>
    <n v="11296297"/>
    <n v="44344"/>
    <n v="2"/>
    <x v="1"/>
  </r>
  <r>
    <n v="11296299"/>
    <n v="44344"/>
    <n v="2"/>
    <x v="0"/>
  </r>
  <r>
    <n v="11296304"/>
    <n v="44344"/>
    <n v="1"/>
    <x v="0"/>
  </r>
  <r>
    <n v="11296306"/>
    <n v="44344"/>
    <n v="1"/>
    <x v="0"/>
  </r>
  <r>
    <n v="11296320"/>
    <n v="37089"/>
    <n v="3"/>
    <x v="2"/>
  </r>
  <r>
    <n v="11296323"/>
    <n v="44344"/>
    <n v="3"/>
    <x v="2"/>
  </r>
  <r>
    <n v="11296324"/>
    <n v="37089"/>
    <n v="4"/>
    <x v="1"/>
  </r>
  <r>
    <n v="11296330"/>
    <n v="44344"/>
    <n v="2"/>
    <x v="1"/>
  </r>
  <r>
    <n v="11296338"/>
    <n v="31480"/>
    <n v="3"/>
    <x v="2"/>
  </r>
  <r>
    <n v="11296343"/>
    <n v="31480"/>
    <n v="3"/>
    <x v="2"/>
  </r>
  <r>
    <n v="11296345"/>
    <n v="31689"/>
    <n v="4"/>
    <x v="1"/>
  </r>
  <r>
    <n v="11296346"/>
    <n v="31689"/>
    <n v="3"/>
    <x v="2"/>
  </r>
  <r>
    <n v="11296372"/>
    <n v="44344"/>
    <n v="1"/>
    <x v="0"/>
  </r>
  <r>
    <n v="11296504"/>
    <n v="38734"/>
    <n v="2"/>
    <x v="1"/>
  </r>
  <r>
    <n v="11296505"/>
    <n v="37089"/>
    <n v="2"/>
    <x v="1"/>
  </r>
  <r>
    <n v="11296601"/>
    <n v="44344"/>
    <n v="4"/>
    <x v="1"/>
  </r>
  <r>
    <n v="11296799"/>
    <n v="31480"/>
    <n v="2"/>
    <x v="1"/>
  </r>
  <r>
    <n v="11296801"/>
    <n v="37089"/>
    <n v="1"/>
    <x v="0"/>
  </r>
  <r>
    <n v="11296803"/>
    <n v="37089"/>
    <n v="2"/>
    <x v="1"/>
  </r>
  <r>
    <n v="11296804"/>
    <n v="44344"/>
    <n v="1"/>
    <x v="0"/>
  </r>
  <r>
    <n v="11296930"/>
    <n v="38734"/>
    <n v="1"/>
    <x v="0"/>
  </r>
  <r>
    <n v="11296995"/>
    <n v="38734"/>
    <n v="1"/>
    <x v="0"/>
  </r>
  <r>
    <n v="11297350"/>
    <n v="38734"/>
    <n v="1"/>
    <x v="0"/>
  </r>
  <r>
    <n v="11297373"/>
    <n v="37089"/>
    <n v="2"/>
    <x v="1"/>
  </r>
  <r>
    <n v="11297478"/>
    <n v="35211"/>
    <n v="1"/>
    <x v="0"/>
  </r>
  <r>
    <n v="11297931"/>
    <n v="31689"/>
    <n v="2"/>
    <x v="0"/>
  </r>
  <r>
    <n v="11298196"/>
    <n v="44344"/>
    <n v="3"/>
    <x v="2"/>
  </r>
  <r>
    <n v="11298330"/>
    <n v="44344"/>
    <n v="2"/>
    <x v="0"/>
  </r>
  <r>
    <n v="11298344"/>
    <n v="44344"/>
    <n v="1"/>
    <x v="0"/>
  </r>
  <r>
    <n v="11298354"/>
    <n v="44344"/>
    <n v="2"/>
    <x v="0"/>
  </r>
  <r>
    <n v="11298356"/>
    <n v="44344"/>
    <n v="1"/>
    <x v="0"/>
  </r>
  <r>
    <n v="11298423"/>
    <n v="44344"/>
    <n v="3"/>
    <x v="2"/>
  </r>
  <r>
    <n v="11298443"/>
    <n v="37089"/>
    <n v="1"/>
    <x v="0"/>
  </r>
  <r>
    <n v="11298466"/>
    <n v="44344"/>
    <n v="1"/>
    <x v="0"/>
  </r>
  <r>
    <n v="11298555"/>
    <n v="44344"/>
    <n v="2"/>
    <x v="0"/>
  </r>
  <r>
    <n v="11298589"/>
    <n v="44344"/>
    <n v="2"/>
    <x v="0"/>
  </r>
  <r>
    <n v="11298623"/>
    <n v="44344"/>
    <n v="2"/>
    <x v="0"/>
  </r>
  <r>
    <n v="11298624"/>
    <n v="44344"/>
    <n v="2"/>
    <x v="0"/>
  </r>
  <r>
    <n v="11298626"/>
    <n v="44344"/>
    <n v="4"/>
    <x v="1"/>
  </r>
  <r>
    <n v="11298632"/>
    <n v="44344"/>
    <n v="2"/>
    <x v="0"/>
  </r>
  <r>
    <n v="11298635"/>
    <n v="44344"/>
    <n v="2"/>
    <x v="0"/>
  </r>
  <r>
    <n v="11298636"/>
    <n v="44344"/>
    <n v="4"/>
    <x v="1"/>
  </r>
  <r>
    <n v="11298676"/>
    <n v="44344"/>
    <n v="3"/>
    <x v="2"/>
  </r>
  <r>
    <n v="11298677"/>
    <n v="44344"/>
    <n v="2"/>
    <x v="0"/>
  </r>
  <r>
    <n v="11298714"/>
    <n v="38734"/>
    <n v="1"/>
    <x v="0"/>
  </r>
  <r>
    <n v="11298739"/>
    <n v="44344"/>
    <n v="1"/>
    <x v="0"/>
  </r>
  <r>
    <n v="11298751"/>
    <n v="37089"/>
    <n v="2"/>
    <x v="1"/>
  </r>
  <r>
    <n v="11298763"/>
    <n v="44344"/>
    <n v="1"/>
    <x v="0"/>
  </r>
  <r>
    <n v="11298766"/>
    <n v="37089"/>
    <n v="1"/>
    <x v="0"/>
  </r>
  <r>
    <n v="11298834"/>
    <n v="44344"/>
    <n v="1"/>
    <x v="0"/>
  </r>
  <r>
    <n v="11298862"/>
    <n v="44344"/>
    <n v="2"/>
    <x v="0"/>
  </r>
  <r>
    <n v="11298863"/>
    <n v="44344"/>
    <n v="2"/>
    <x v="0"/>
  </r>
  <r>
    <n v="11298864"/>
    <n v="44344"/>
    <n v="4"/>
    <x v="1"/>
  </r>
  <r>
    <n v="11298867"/>
    <n v="44344"/>
    <n v="2"/>
    <x v="0"/>
  </r>
  <r>
    <n v="11298869"/>
    <n v="37089"/>
    <n v="3"/>
    <x v="2"/>
  </r>
  <r>
    <n v="11298871"/>
    <n v="44344"/>
    <n v="1"/>
    <x v="0"/>
  </r>
  <r>
    <n v="11298873"/>
    <n v="44344"/>
    <n v="2"/>
    <x v="0"/>
  </r>
  <r>
    <n v="11298884"/>
    <n v="44344"/>
    <n v="2"/>
    <x v="0"/>
  </r>
  <r>
    <n v="11298891"/>
    <n v="44344"/>
    <n v="2"/>
    <x v="0"/>
  </r>
  <r>
    <n v="11298899"/>
    <n v="31480"/>
    <n v="3"/>
    <x v="2"/>
  </r>
  <r>
    <n v="11298900"/>
    <n v="37089"/>
    <n v="3"/>
    <x v="2"/>
  </r>
  <r>
    <n v="11298901"/>
    <n v="37089"/>
    <n v="5"/>
    <x v="4"/>
  </r>
  <r>
    <n v="11298915"/>
    <n v="44344"/>
    <n v="1"/>
    <x v="0"/>
  </r>
  <r>
    <n v="11298926"/>
    <n v="37089"/>
    <n v="4"/>
    <x v="1"/>
  </r>
  <r>
    <n v="11298936"/>
    <n v="29601"/>
    <n v="4"/>
    <x v="1"/>
  </r>
  <r>
    <n v="11298938"/>
    <n v="35211"/>
    <n v="3"/>
    <x v="2"/>
  </r>
  <r>
    <n v="11298996"/>
    <n v="44344"/>
    <n v="1"/>
    <x v="0"/>
  </r>
  <r>
    <n v="11299008"/>
    <n v="36855"/>
    <n v="1"/>
    <x v="0"/>
  </r>
  <r>
    <n v="11299077"/>
    <n v="37089"/>
    <n v="3"/>
    <x v="2"/>
  </r>
  <r>
    <n v="11299273"/>
    <n v="44344"/>
    <n v="1"/>
    <x v="0"/>
  </r>
  <r>
    <n v="11299274"/>
    <n v="44344"/>
    <n v="2"/>
    <x v="1"/>
  </r>
  <r>
    <n v="11299275"/>
    <n v="44344"/>
    <n v="1"/>
    <x v="0"/>
  </r>
  <r>
    <n v="11299279"/>
    <n v="44344"/>
    <n v="1"/>
    <x v="0"/>
  </r>
  <r>
    <n v="11299282"/>
    <n v="44344"/>
    <n v="2"/>
    <x v="1"/>
  </r>
  <r>
    <n v="11299285"/>
    <n v="44344"/>
    <n v="1"/>
    <x v="0"/>
  </r>
  <r>
    <n v="11299292"/>
    <n v="44344"/>
    <n v="1"/>
    <x v="0"/>
  </r>
  <r>
    <n v="11299298"/>
    <n v="44344"/>
    <n v="1"/>
    <x v="0"/>
  </r>
  <r>
    <n v="11299300"/>
    <n v="44344"/>
    <n v="2"/>
    <x v="1"/>
  </r>
  <r>
    <n v="11299301"/>
    <n v="38734"/>
    <n v="1"/>
    <x v="0"/>
  </r>
  <r>
    <n v="11299346"/>
    <n v="38734"/>
    <n v="1"/>
    <x v="0"/>
  </r>
  <r>
    <n v="11299352"/>
    <n v="33059"/>
    <n v="1"/>
    <x v="0"/>
  </r>
  <r>
    <n v="11299779"/>
    <n v="37089"/>
    <n v="2"/>
    <x v="1"/>
  </r>
  <r>
    <n v="11299784"/>
    <n v="44344"/>
    <n v="2"/>
    <x v="1"/>
  </r>
  <r>
    <n v="11299785"/>
    <n v="44344"/>
    <n v="1"/>
    <x v="0"/>
  </r>
  <r>
    <n v="11299804"/>
    <n v="37089"/>
    <n v="1"/>
    <x v="0"/>
  </r>
  <r>
    <n v="11299805"/>
    <n v="37089"/>
    <n v="2"/>
    <x v="1"/>
  </r>
  <r>
    <n v="11300025"/>
    <n v="37089"/>
    <n v="3"/>
    <x v="2"/>
  </r>
  <r>
    <n v="11300078"/>
    <n v="38943"/>
    <n v="2"/>
    <x v="0"/>
  </r>
  <r>
    <n v="11300088"/>
    <n v="37089"/>
    <n v="2"/>
    <x v="1"/>
  </r>
  <r>
    <n v="11300089"/>
    <n v="38943"/>
    <n v="1"/>
    <x v="0"/>
  </r>
  <r>
    <n v="11300494"/>
    <n v="38943"/>
    <n v="3"/>
    <x v="3"/>
  </r>
  <r>
    <n v="11300890"/>
    <n v="38734"/>
    <n v="1"/>
    <x v="0"/>
  </r>
  <r>
    <n v="11300892"/>
    <n v="38734"/>
    <n v="1"/>
    <x v="0"/>
  </r>
  <r>
    <n v="11301029"/>
    <n v="31480"/>
    <n v="1"/>
    <x v="0"/>
  </r>
  <r>
    <n v="11301631"/>
    <n v="33059"/>
    <n v="3"/>
    <x v="3"/>
  </r>
  <r>
    <n v="11302229"/>
    <n v="44344"/>
    <n v="1"/>
    <x v="0"/>
  </r>
  <r>
    <n v="11302230"/>
    <n v="44344"/>
    <n v="2"/>
    <x v="1"/>
  </r>
  <r>
    <n v="11302449"/>
    <n v="44344"/>
    <n v="2"/>
    <x v="1"/>
  </r>
  <r>
    <n v="11302451"/>
    <n v="44344"/>
    <n v="1"/>
    <x v="0"/>
  </r>
  <r>
    <n v="11302693"/>
    <n v="44344"/>
    <n v="1"/>
    <x v="0"/>
  </r>
  <r>
    <n v="11302957"/>
    <n v="38734"/>
    <n v="1"/>
    <x v="0"/>
  </r>
  <r>
    <n v="11302961"/>
    <n v="37089"/>
    <n v="1"/>
    <x v="0"/>
  </r>
  <r>
    <n v="11302990"/>
    <n v="37089"/>
    <n v="1"/>
    <x v="0"/>
  </r>
  <r>
    <n v="11303061"/>
    <n v="44344"/>
    <n v="1"/>
    <x v="0"/>
  </r>
  <r>
    <n v="11303063"/>
    <n v="38734"/>
    <n v="2"/>
    <x v="1"/>
  </r>
  <r>
    <n v="11303110"/>
    <n v="44344"/>
    <n v="3"/>
    <x v="2"/>
  </r>
  <r>
    <n v="11303111"/>
    <n v="44344"/>
    <n v="2"/>
    <x v="0"/>
  </r>
  <r>
    <n v="11303115"/>
    <n v="31689"/>
    <n v="3"/>
    <x v="2"/>
  </r>
  <r>
    <n v="11303121"/>
    <n v="44344"/>
    <n v="2"/>
    <x v="0"/>
  </r>
  <r>
    <n v="11303213"/>
    <n v="44344"/>
    <n v="2"/>
    <x v="0"/>
  </r>
  <r>
    <n v="11303216"/>
    <n v="29601"/>
    <n v="4"/>
    <x v="1"/>
  </r>
  <r>
    <n v="11303217"/>
    <n v="35211"/>
    <n v="3"/>
    <x v="2"/>
  </r>
  <r>
    <n v="11303291"/>
    <n v="37089"/>
    <n v="2"/>
    <x v="1"/>
  </r>
  <r>
    <n v="11303292"/>
    <n v="31480"/>
    <n v="2"/>
    <x v="1"/>
  </r>
  <r>
    <n v="11303295"/>
    <n v="44344"/>
    <n v="3"/>
    <x v="2"/>
  </r>
  <r>
    <n v="11303312"/>
    <n v="35211"/>
    <n v="1"/>
    <x v="0"/>
  </r>
  <r>
    <n v="11303314"/>
    <n v="35211"/>
    <n v="2"/>
    <x v="1"/>
  </r>
  <r>
    <n v="11303320"/>
    <n v="44344"/>
    <n v="1"/>
    <x v="0"/>
  </r>
  <r>
    <n v="11303321"/>
    <n v="38734"/>
    <n v="2"/>
    <x v="1"/>
  </r>
  <r>
    <n v="11303376"/>
    <n v="44344"/>
    <n v="1"/>
    <x v="0"/>
  </r>
  <r>
    <n v="11303377"/>
    <n v="44344"/>
    <n v="2"/>
    <x v="1"/>
  </r>
  <r>
    <n v="11303387"/>
    <n v="37089"/>
    <n v="3"/>
    <x v="2"/>
  </r>
  <r>
    <n v="11303499"/>
    <n v="37089"/>
    <n v="3"/>
    <x v="2"/>
  </r>
  <r>
    <n v="11303547"/>
    <n v="44344"/>
    <n v="2"/>
    <x v="0"/>
  </r>
  <r>
    <n v="11303654"/>
    <n v="44344"/>
    <n v="2"/>
    <x v="0"/>
  </r>
  <r>
    <n v="11303656"/>
    <n v="44344"/>
    <n v="3"/>
    <x v="2"/>
  </r>
  <r>
    <n v="11303658"/>
    <n v="44344"/>
    <n v="2"/>
    <x v="0"/>
  </r>
  <r>
    <n v="11303659"/>
    <n v="44344"/>
    <n v="2"/>
    <x v="0"/>
  </r>
  <r>
    <n v="11303660"/>
    <n v="44344"/>
    <n v="3"/>
    <x v="2"/>
  </r>
  <r>
    <n v="11303731"/>
    <n v="44344"/>
    <n v="2"/>
    <x v="0"/>
  </r>
  <r>
    <n v="11303732"/>
    <n v="44344"/>
    <n v="2"/>
    <x v="0"/>
  </r>
  <r>
    <n v="11303734"/>
    <n v="44344"/>
    <n v="4"/>
    <x v="1"/>
  </r>
  <r>
    <n v="11303834"/>
    <n v="31480"/>
    <n v="1"/>
    <x v="0"/>
  </r>
  <r>
    <n v="11303836"/>
    <n v="37089"/>
    <n v="3"/>
    <x v="2"/>
  </r>
  <r>
    <n v="11303837"/>
    <n v="44344"/>
    <n v="2"/>
    <x v="0"/>
  </r>
  <r>
    <n v="11303838"/>
    <n v="44344"/>
    <n v="3"/>
    <x v="2"/>
  </r>
  <r>
    <n v="11303839"/>
    <n v="44344"/>
    <n v="3"/>
    <x v="2"/>
  </r>
  <r>
    <n v="11303840"/>
    <n v="38734"/>
    <n v="1"/>
    <x v="0"/>
  </r>
  <r>
    <n v="11303886"/>
    <n v="38734"/>
    <n v="3"/>
    <x v="2"/>
  </r>
  <r>
    <n v="11303887"/>
    <n v="44344"/>
    <n v="1"/>
    <x v="0"/>
  </r>
  <r>
    <n v="11304116"/>
    <n v="44344"/>
    <n v="2"/>
    <x v="0"/>
  </r>
  <r>
    <n v="11304283"/>
    <n v="38943"/>
    <n v="4"/>
    <x v="1"/>
  </r>
  <r>
    <n v="11304284"/>
    <n v="38943"/>
    <n v="3"/>
    <x v="2"/>
  </r>
  <r>
    <n v="11304400"/>
    <n v="44344"/>
    <n v="1"/>
    <x v="0"/>
  </r>
  <r>
    <n v="11304403"/>
    <n v="38734"/>
    <n v="2"/>
    <x v="0"/>
  </r>
  <r>
    <n v="11304405"/>
    <n v="44344"/>
    <n v="3"/>
    <x v="2"/>
  </r>
  <r>
    <n v="11304522"/>
    <n v="44136"/>
    <n v="1"/>
    <x v="0"/>
  </r>
  <r>
    <n v="11304524"/>
    <n v="37089"/>
    <n v="1"/>
    <x v="0"/>
  </r>
  <r>
    <n v="11304540"/>
    <n v="44344"/>
    <n v="2"/>
    <x v="0"/>
  </r>
  <r>
    <n v="11304541"/>
    <n v="44344"/>
    <n v="4"/>
    <x v="1"/>
  </r>
  <r>
    <n v="11304543"/>
    <n v="44344"/>
    <n v="1"/>
    <x v="0"/>
  </r>
  <r>
    <n v="11304544"/>
    <n v="37089"/>
    <n v="2"/>
    <x v="0"/>
  </r>
  <r>
    <n v="11304545"/>
    <n v="38734"/>
    <n v="2"/>
    <x v="0"/>
  </r>
  <r>
    <n v="11304564"/>
    <n v="37089"/>
    <n v="1"/>
    <x v="0"/>
  </r>
  <r>
    <n v="11304565"/>
    <n v="44344"/>
    <n v="1"/>
    <x v="0"/>
  </r>
  <r>
    <n v="11304586"/>
    <n v="44344"/>
    <n v="2"/>
    <x v="0"/>
  </r>
  <r>
    <n v="11304592"/>
    <n v="31480"/>
    <n v="2"/>
    <x v="1"/>
  </r>
  <r>
    <n v="11304625"/>
    <n v="44344"/>
    <n v="2"/>
    <x v="0"/>
  </r>
  <r>
    <n v="11304657"/>
    <n v="44344"/>
    <n v="2"/>
    <x v="0"/>
  </r>
  <r>
    <n v="11304659"/>
    <n v="33059"/>
    <n v="5"/>
    <x v="4"/>
  </r>
  <r>
    <n v="11304660"/>
    <n v="37089"/>
    <n v="1"/>
    <x v="0"/>
  </r>
  <r>
    <n v="11304663"/>
    <n v="37089"/>
    <n v="3"/>
    <x v="2"/>
  </r>
  <r>
    <n v="11304664"/>
    <n v="37089"/>
    <n v="4"/>
    <x v="1"/>
  </r>
  <r>
    <n v="11304665"/>
    <n v="44344"/>
    <n v="2"/>
    <x v="0"/>
  </r>
  <r>
    <n v="11304667"/>
    <n v="44344"/>
    <n v="2"/>
    <x v="0"/>
  </r>
  <r>
    <n v="11304668"/>
    <n v="27450"/>
    <n v="2"/>
    <x v="1"/>
  </r>
  <r>
    <n v="11304670"/>
    <n v="44344"/>
    <n v="2"/>
    <x v="0"/>
  </r>
  <r>
    <n v="11304676"/>
    <n v="44344"/>
    <n v="2"/>
    <x v="0"/>
  </r>
  <r>
    <n v="11304678"/>
    <n v="44344"/>
    <n v="2"/>
    <x v="0"/>
  </r>
  <r>
    <n v="11304682"/>
    <n v="44344"/>
    <n v="3"/>
    <x v="2"/>
  </r>
  <r>
    <n v="11304683"/>
    <n v="44344"/>
    <n v="2"/>
    <x v="0"/>
  </r>
  <r>
    <n v="11304684"/>
    <n v="38734"/>
    <n v="2"/>
    <x v="0"/>
  </r>
  <r>
    <n v="11304685"/>
    <n v="31480"/>
    <n v="3"/>
    <x v="2"/>
  </r>
  <r>
    <n v="11304689"/>
    <n v="44344"/>
    <n v="2"/>
    <x v="0"/>
  </r>
  <r>
    <n v="11304692"/>
    <n v="44344"/>
    <n v="1"/>
    <x v="0"/>
  </r>
  <r>
    <n v="11304693"/>
    <n v="44344"/>
    <n v="3"/>
    <x v="2"/>
  </r>
  <r>
    <n v="11304694"/>
    <n v="37089"/>
    <n v="4"/>
    <x v="1"/>
  </r>
  <r>
    <n v="11304696"/>
    <n v="44344"/>
    <n v="1"/>
    <x v="0"/>
  </r>
  <r>
    <n v="11304697"/>
    <n v="37089"/>
    <n v="3"/>
    <x v="2"/>
  </r>
  <r>
    <n v="11304698"/>
    <n v="44344"/>
    <n v="2"/>
    <x v="0"/>
  </r>
  <r>
    <n v="11304801"/>
    <n v="44344"/>
    <n v="2"/>
    <x v="0"/>
  </r>
  <r>
    <n v="11304805"/>
    <n v="36882"/>
    <n v="3"/>
    <x v="2"/>
  </r>
  <r>
    <n v="11304806"/>
    <n v="44344"/>
    <n v="1"/>
    <x v="0"/>
  </r>
  <r>
    <n v="11304808"/>
    <n v="44344"/>
    <n v="2"/>
    <x v="0"/>
  </r>
  <r>
    <n v="11304809"/>
    <n v="38734"/>
    <n v="1"/>
    <x v="0"/>
  </r>
  <r>
    <n v="11304816"/>
    <n v="37089"/>
    <n v="1"/>
    <x v="0"/>
  </r>
  <r>
    <n v="11304820"/>
    <n v="44344"/>
    <n v="1"/>
    <x v="0"/>
  </r>
  <r>
    <n v="11304823"/>
    <n v="44344"/>
    <n v="1"/>
    <x v="0"/>
  </r>
  <r>
    <n v="11304832"/>
    <n v="44344"/>
    <n v="2"/>
    <x v="0"/>
  </r>
  <r>
    <n v="11304834"/>
    <n v="44344"/>
    <n v="2"/>
    <x v="0"/>
  </r>
  <r>
    <n v="11304835"/>
    <n v="44344"/>
    <n v="1"/>
    <x v="0"/>
  </r>
  <r>
    <n v="11304849"/>
    <n v="44344"/>
    <n v="3"/>
    <x v="2"/>
  </r>
  <r>
    <n v="11305068"/>
    <n v="38734"/>
    <n v="2"/>
    <x v="0"/>
  </r>
  <r>
    <n v="11305121"/>
    <n v="44344"/>
    <n v="2"/>
    <x v="0"/>
  </r>
  <r>
    <n v="11305123"/>
    <n v="44344"/>
    <n v="2"/>
    <x v="0"/>
  </r>
  <r>
    <n v="11305380"/>
    <n v="44344"/>
    <n v="1"/>
    <x v="0"/>
  </r>
  <r>
    <n v="11305381"/>
    <n v="44344"/>
    <n v="1"/>
    <x v="0"/>
  </r>
  <r>
    <n v="11305409"/>
    <n v="44344"/>
    <n v="1"/>
    <x v="0"/>
  </r>
  <r>
    <n v="11305410"/>
    <n v="44344"/>
    <n v="1"/>
    <x v="0"/>
  </r>
  <r>
    <n v="11305507"/>
    <n v="44344"/>
    <n v="1"/>
    <x v="0"/>
  </r>
  <r>
    <n v="11305508"/>
    <n v="44344"/>
    <n v="1"/>
    <x v="0"/>
  </r>
  <r>
    <n v="11305517"/>
    <n v="44344"/>
    <n v="1"/>
    <x v="0"/>
  </r>
  <r>
    <n v="11305518"/>
    <n v="44344"/>
    <n v="1"/>
    <x v="0"/>
  </r>
  <r>
    <n v="11305722"/>
    <n v="37089"/>
    <n v="3"/>
    <x v="2"/>
  </r>
  <r>
    <n v="11305723"/>
    <n v="37089"/>
    <n v="3"/>
    <x v="2"/>
  </r>
  <r>
    <n v="11306548"/>
    <n v="44344"/>
    <n v="2"/>
    <x v="0"/>
  </r>
  <r>
    <n v="11306553"/>
    <n v="44344"/>
    <n v="2"/>
    <x v="1"/>
  </r>
  <r>
    <n v="11306554"/>
    <n v="44344"/>
    <n v="1"/>
    <x v="0"/>
  </r>
  <r>
    <n v="11306555"/>
    <n v="44344"/>
    <n v="2"/>
    <x v="1"/>
  </r>
  <r>
    <n v="11306556"/>
    <n v="44344"/>
    <n v="1"/>
    <x v="0"/>
  </r>
  <r>
    <n v="11306558"/>
    <n v="35211"/>
    <n v="1"/>
    <x v="0"/>
  </r>
  <r>
    <n v="11306559"/>
    <n v="38734"/>
    <n v="2"/>
    <x v="1"/>
  </r>
  <r>
    <n v="11306564"/>
    <n v="35211"/>
    <n v="2"/>
    <x v="1"/>
  </r>
  <r>
    <n v="11306565"/>
    <n v="35211"/>
    <n v="1"/>
    <x v="0"/>
  </r>
  <r>
    <n v="11306580"/>
    <n v="37089"/>
    <n v="2"/>
    <x v="1"/>
  </r>
  <r>
    <n v="11306582"/>
    <n v="37089"/>
    <n v="1"/>
    <x v="0"/>
  </r>
  <r>
    <n v="11306589"/>
    <n v="37089"/>
    <n v="2"/>
    <x v="1"/>
  </r>
  <r>
    <n v="11306590"/>
    <n v="37089"/>
    <n v="1"/>
    <x v="0"/>
  </r>
  <r>
    <n v="11306595"/>
    <n v="35211"/>
    <n v="2"/>
    <x v="1"/>
  </r>
  <r>
    <n v="11306597"/>
    <n v="35211"/>
    <n v="1"/>
    <x v="0"/>
  </r>
  <r>
    <n v="11306607"/>
    <n v="44344"/>
    <n v="1"/>
    <x v="0"/>
  </r>
  <r>
    <n v="11306608"/>
    <n v="44344"/>
    <n v="1"/>
    <x v="0"/>
  </r>
  <r>
    <n v="11306670"/>
    <n v="37089"/>
    <n v="2"/>
    <x v="1"/>
  </r>
  <r>
    <n v="11306674"/>
    <n v="37089"/>
    <n v="1"/>
    <x v="0"/>
  </r>
  <r>
    <n v="11306996"/>
    <n v="44136"/>
    <n v="2"/>
    <x v="0"/>
  </r>
  <r>
    <n v="11307225"/>
    <n v="44136"/>
    <n v="1"/>
    <x v="0"/>
  </r>
  <r>
    <n v="11307527"/>
    <n v="37089"/>
    <n v="3"/>
    <x v="2"/>
  </r>
  <r>
    <n v="11307528"/>
    <n v="37089"/>
    <n v="4"/>
    <x v="1"/>
  </r>
  <r>
    <n v="11307532"/>
    <n v="44344"/>
    <n v="3"/>
    <x v="2"/>
  </r>
  <r>
    <n v="11307533"/>
    <n v="44344"/>
    <n v="2"/>
    <x v="0"/>
  </r>
  <r>
    <n v="11307551"/>
    <n v="36882"/>
    <n v="3"/>
    <x v="2"/>
  </r>
  <r>
    <n v="11307552"/>
    <n v="31480"/>
    <n v="3"/>
    <x v="2"/>
  </r>
  <r>
    <n v="11307569"/>
    <n v="44136"/>
    <n v="1"/>
    <x v="0"/>
  </r>
  <r>
    <n v="11307571"/>
    <n v="44344"/>
    <n v="2"/>
    <x v="1"/>
  </r>
  <r>
    <n v="11307573"/>
    <n v="44344"/>
    <n v="2"/>
    <x v="0"/>
  </r>
  <r>
    <n v="11307587"/>
    <n v="44344"/>
    <n v="1"/>
    <x v="0"/>
  </r>
  <r>
    <n v="11307629"/>
    <n v="44344"/>
    <n v="4"/>
    <x v="1"/>
  </r>
  <r>
    <n v="11307631"/>
    <n v="37089"/>
    <n v="2"/>
    <x v="0"/>
  </r>
  <r>
    <n v="11307633"/>
    <n v="38734"/>
    <n v="2"/>
    <x v="0"/>
  </r>
  <r>
    <n v="11307678"/>
    <n v="44344"/>
    <n v="2"/>
    <x v="0"/>
  </r>
  <r>
    <n v="11307679"/>
    <n v="44344"/>
    <n v="1"/>
    <x v="0"/>
  </r>
  <r>
    <n v="11307680"/>
    <n v="44344"/>
    <n v="3"/>
    <x v="2"/>
  </r>
  <r>
    <n v="11307681"/>
    <n v="44344"/>
    <n v="3"/>
    <x v="2"/>
  </r>
  <r>
    <n v="11307682"/>
    <n v="44136"/>
    <n v="2"/>
    <x v="0"/>
  </r>
  <r>
    <n v="11307840"/>
    <n v="44344"/>
    <n v="2"/>
    <x v="0"/>
  </r>
  <r>
    <n v="11307841"/>
    <n v="44344"/>
    <n v="2"/>
    <x v="0"/>
  </r>
  <r>
    <n v="11307842"/>
    <n v="44344"/>
    <n v="2"/>
    <x v="0"/>
  </r>
  <r>
    <n v="11307843"/>
    <n v="44344"/>
    <n v="1"/>
    <x v="0"/>
  </r>
  <r>
    <n v="11307874"/>
    <n v="44344"/>
    <n v="1"/>
    <x v="0"/>
  </r>
  <r>
    <n v="11307879"/>
    <n v="37089"/>
    <n v="2"/>
    <x v="0"/>
  </r>
  <r>
    <n v="11307950"/>
    <n v="44344"/>
    <n v="1"/>
    <x v="0"/>
  </r>
  <r>
    <n v="11308067"/>
    <n v="44344"/>
    <n v="2"/>
    <x v="0"/>
  </r>
  <r>
    <n v="11308068"/>
    <n v="38734"/>
    <n v="2"/>
    <x v="1"/>
  </r>
  <r>
    <n v="11308080"/>
    <n v="38734"/>
    <n v="3"/>
    <x v="2"/>
  </r>
  <r>
    <n v="11308081"/>
    <n v="38734"/>
    <n v="2"/>
    <x v="0"/>
  </r>
  <r>
    <n v="11308270"/>
    <n v="38734"/>
    <n v="1"/>
    <x v="0"/>
  </r>
  <r>
    <n v="11308271"/>
    <n v="37089"/>
    <n v="1"/>
    <x v="0"/>
  </r>
  <r>
    <n v="11308272"/>
    <n v="44344"/>
    <n v="2"/>
    <x v="0"/>
  </r>
  <r>
    <n v="11308944"/>
    <n v="44344"/>
    <n v="2"/>
    <x v="0"/>
  </r>
  <r>
    <n v="11308945"/>
    <n v="44344"/>
    <n v="2"/>
    <x v="1"/>
  </r>
  <r>
    <n v="11308982"/>
    <n v="44344"/>
    <n v="2"/>
    <x v="0"/>
  </r>
  <r>
    <n v="11309004"/>
    <n v="44136"/>
    <n v="1"/>
    <x v="0"/>
  </r>
  <r>
    <n v="11309073"/>
    <n v="44136"/>
    <n v="2"/>
    <x v="0"/>
  </r>
  <r>
    <n v="11309074"/>
    <n v="44344"/>
    <n v="1"/>
    <x v="0"/>
  </r>
  <r>
    <n v="11309075"/>
    <n v="44344"/>
    <n v="3"/>
    <x v="3"/>
  </r>
  <r>
    <n v="11309098"/>
    <n v="36882"/>
    <n v="1"/>
    <x v="0"/>
  </r>
  <r>
    <n v="11309101"/>
    <n v="37089"/>
    <n v="1"/>
    <x v="0"/>
  </r>
  <r>
    <n v="11309105"/>
    <n v="38943"/>
    <n v="2"/>
    <x v="0"/>
  </r>
  <r>
    <n v="11309113"/>
    <n v="37089"/>
    <n v="2"/>
    <x v="0"/>
  </r>
  <r>
    <n v="11309114"/>
    <n v="44344"/>
    <n v="3"/>
    <x v="2"/>
  </r>
  <r>
    <n v="11309115"/>
    <n v="38734"/>
    <n v="1"/>
    <x v="0"/>
  </r>
  <r>
    <n v="11309152"/>
    <n v="36882"/>
    <n v="1"/>
    <x v="0"/>
  </r>
  <r>
    <n v="11309284"/>
    <n v="37089"/>
    <n v="4"/>
    <x v="1"/>
  </r>
  <r>
    <n v="11309309"/>
    <n v="44136"/>
    <n v="2"/>
    <x v="0"/>
  </r>
  <r>
    <n v="11309310"/>
    <n v="38734"/>
    <n v="1"/>
    <x v="0"/>
  </r>
  <r>
    <n v="11309336"/>
    <n v="44344"/>
    <n v="2"/>
    <x v="0"/>
  </r>
  <r>
    <n v="11309337"/>
    <n v="44344"/>
    <n v="1"/>
    <x v="0"/>
  </r>
  <r>
    <n v="11309338"/>
    <n v="44344"/>
    <n v="2"/>
    <x v="0"/>
  </r>
  <r>
    <n v="11309359"/>
    <n v="44344"/>
    <n v="2"/>
    <x v="0"/>
  </r>
  <r>
    <n v="11309372"/>
    <n v="44136"/>
    <n v="3"/>
    <x v="2"/>
  </r>
  <r>
    <n v="11309373"/>
    <n v="44344"/>
    <n v="3"/>
    <x v="2"/>
  </r>
  <r>
    <n v="11309375"/>
    <n v="44344"/>
    <n v="2"/>
    <x v="0"/>
  </r>
  <r>
    <n v="11309376"/>
    <n v="44344"/>
    <n v="2"/>
    <x v="0"/>
  </r>
  <r>
    <n v="11309528"/>
    <n v="44344"/>
    <n v="1"/>
    <x v="0"/>
  </r>
  <r>
    <n v="11309790"/>
    <n v="44344"/>
    <n v="1"/>
    <x v="0"/>
  </r>
  <r>
    <n v="11309792"/>
    <n v="44344"/>
    <n v="2"/>
    <x v="0"/>
  </r>
  <r>
    <n v="11310052"/>
    <n v="44344"/>
    <n v="2"/>
    <x v="0"/>
  </r>
  <r>
    <n v="11310055"/>
    <n v="44344"/>
    <n v="2"/>
    <x v="0"/>
  </r>
  <r>
    <n v="11310296"/>
    <n v="44136"/>
    <n v="1"/>
    <x v="0"/>
  </r>
  <r>
    <n v="11310297"/>
    <n v="37089"/>
    <n v="1"/>
    <x v="0"/>
  </r>
  <r>
    <n v="11310356"/>
    <n v="42464"/>
    <n v="1"/>
    <x v="0"/>
  </r>
  <r>
    <n v="11310357"/>
    <n v="44344"/>
    <n v="3"/>
    <x v="2"/>
  </r>
  <r>
    <n v="11310803"/>
    <n v="44344"/>
    <n v="1"/>
    <x v="0"/>
  </r>
  <r>
    <n v="11310806"/>
    <n v="44344"/>
    <n v="2"/>
    <x v="0"/>
  </r>
  <r>
    <n v="11310809"/>
    <n v="44344"/>
    <n v="2"/>
    <x v="0"/>
  </r>
  <r>
    <n v="11310985"/>
    <n v="44344"/>
    <n v="2"/>
    <x v="0"/>
  </r>
  <r>
    <n v="11310986"/>
    <n v="44344"/>
    <n v="3"/>
    <x v="2"/>
  </r>
  <r>
    <n v="11311452"/>
    <n v="37089"/>
    <n v="2"/>
    <x v="0"/>
  </r>
  <r>
    <n v="11313183"/>
    <n v="44344"/>
    <n v="1"/>
    <x v="0"/>
  </r>
  <r>
    <n v="11313185"/>
    <n v="44344"/>
    <n v="2"/>
    <x v="1"/>
  </r>
  <r>
    <n v="616131427"/>
    <n v="31689"/>
    <n v="2"/>
    <x v="0"/>
  </r>
  <r>
    <n v="616133607"/>
    <n v="33059"/>
    <n v="1"/>
    <x v="0"/>
  </r>
  <r>
    <n v="616134560"/>
    <n v="37089"/>
    <n v="1"/>
    <x v="0"/>
  </r>
  <r>
    <n v="616135120"/>
    <n v="44344"/>
    <n v="1"/>
    <x v="0"/>
  </r>
  <r>
    <n v="616135962"/>
    <n v="31689"/>
    <n v="2"/>
    <x v="1"/>
  </r>
  <r>
    <n v="616142290"/>
    <n v="38734"/>
    <n v="2"/>
    <x v="0"/>
  </r>
  <r>
    <n v="616143268"/>
    <n v="44344"/>
    <n v="1"/>
    <x v="0"/>
  </r>
  <r>
    <n v="616161296"/>
    <n v="17116"/>
    <n v="1"/>
    <x v="0"/>
  </r>
  <r>
    <n v="616161480"/>
    <n v="24604"/>
    <n v="1"/>
    <x v="0"/>
  </r>
  <r>
    <n v="616170417"/>
    <n v="31480"/>
    <n v="3"/>
    <x v="2"/>
  </r>
  <r>
    <n v="616202641"/>
    <n v="24604"/>
    <n v="1"/>
    <x v="0"/>
  </r>
  <r>
    <n v="616214484"/>
    <n v="24604"/>
    <n v="1"/>
    <x v="0"/>
  </r>
  <r>
    <n v="616226531"/>
    <n v="37089"/>
    <n v="3"/>
    <x v="2"/>
  </r>
  <r>
    <n v="616228096"/>
    <n v="37089"/>
    <n v="1"/>
    <x v="0"/>
  </r>
  <r>
    <n v="616232606"/>
    <n v="44344"/>
    <n v="1"/>
    <x v="0"/>
  </r>
  <r>
    <n v="616250119"/>
    <n v="44136"/>
    <n v="1"/>
    <x v="0"/>
  </r>
  <r>
    <n v="616250124"/>
    <n v="31858"/>
    <n v="2"/>
    <x v="1"/>
  </r>
  <r>
    <n v="616250135"/>
    <n v="26456"/>
    <n v="3"/>
    <x v="3"/>
  </r>
  <r>
    <n v="616250622"/>
    <n v="44344"/>
    <n v="1"/>
    <x v="0"/>
  </r>
  <r>
    <n v="616250625"/>
    <n v="44136"/>
    <n v="1"/>
    <x v="0"/>
  </r>
  <r>
    <n v="616253205"/>
    <n v="24604"/>
    <n v="1"/>
    <x v="0"/>
  </r>
  <r>
    <n v="616254896"/>
    <n v="31480"/>
    <n v="2"/>
    <x v="1"/>
  </r>
  <r>
    <n v="616259311"/>
    <n v="38734"/>
    <n v="1"/>
    <x v="0"/>
  </r>
  <r>
    <n v="616260369"/>
    <n v="38943"/>
    <n v="1"/>
    <x v="0"/>
  </r>
  <r>
    <n v="616260377"/>
    <n v="38943"/>
    <n v="1"/>
    <x v="0"/>
  </r>
  <r>
    <n v="616260648"/>
    <n v="31689"/>
    <n v="1"/>
    <x v="0"/>
  </r>
  <r>
    <n v="616260650"/>
    <n v="44344"/>
    <n v="2"/>
    <x v="0"/>
  </r>
  <r>
    <n v="616260656"/>
    <n v="38734"/>
    <n v="1"/>
    <x v="0"/>
  </r>
  <r>
    <n v="616260659"/>
    <n v="31480"/>
    <n v="2"/>
    <x v="0"/>
  </r>
  <r>
    <n v="616260661"/>
    <n v="37089"/>
    <n v="1"/>
    <x v="0"/>
  </r>
  <r>
    <n v="616262555"/>
    <n v="44344"/>
    <n v="1"/>
    <x v="0"/>
  </r>
  <r>
    <n v="616262558"/>
    <n v="44344"/>
    <n v="2"/>
    <x v="0"/>
  </r>
  <r>
    <n v="616262562"/>
    <n v="24604"/>
    <n v="1"/>
    <x v="0"/>
  </r>
  <r>
    <n v="616262567"/>
    <n v="24604"/>
    <n v="1"/>
    <x v="0"/>
  </r>
  <r>
    <n v="616263012"/>
    <n v="37089"/>
    <n v="1"/>
    <x v="0"/>
  </r>
  <r>
    <n v="616263014"/>
    <n v="35211"/>
    <n v="1"/>
    <x v="0"/>
  </r>
  <r>
    <n v="616263053"/>
    <n v="38734"/>
    <n v="1"/>
    <x v="0"/>
  </r>
  <r>
    <n v="616263058"/>
    <n v="31689"/>
    <n v="2"/>
    <x v="0"/>
  </r>
  <r>
    <n v="616263063"/>
    <n v="38734"/>
    <n v="2"/>
    <x v="0"/>
  </r>
  <r>
    <n v="616263067"/>
    <n v="38734"/>
    <n v="1"/>
    <x v="0"/>
  </r>
  <r>
    <n v="616263072"/>
    <n v="38734"/>
    <n v="1"/>
    <x v="0"/>
  </r>
  <r>
    <n v="616264179"/>
    <n v="38734"/>
    <n v="1"/>
    <x v="0"/>
  </r>
  <r>
    <n v="616264186"/>
    <n v="44344"/>
    <n v="1"/>
    <x v="0"/>
  </r>
  <r>
    <n v="616264191"/>
    <n v="36855"/>
    <n v="1"/>
    <x v="0"/>
  </r>
  <r>
    <n v="616307696"/>
    <n v="31480"/>
    <n v="1"/>
    <x v="0"/>
  </r>
  <r>
    <n v="616307699"/>
    <n v="36882"/>
    <n v="1"/>
    <x v="0"/>
  </r>
  <r>
    <n v="617267308"/>
    <n v="31480"/>
    <n v="1"/>
    <x v="0"/>
  </r>
  <r>
    <n v="617267316"/>
    <n v="44344"/>
    <n v="2"/>
    <x v="0"/>
  </r>
  <r>
    <n v="617267319"/>
    <n v="38734"/>
    <n v="1"/>
    <x v="0"/>
  </r>
  <r>
    <n v="617267529"/>
    <n v="38734"/>
    <n v="1"/>
    <x v="0"/>
  </r>
  <r>
    <n v="617267532"/>
    <n v="31689"/>
    <n v="1"/>
    <x v="0"/>
  </r>
  <r>
    <n v="617267586"/>
    <n v="26249"/>
    <n v="1"/>
    <x v="0"/>
  </r>
  <r>
    <n v="617267587"/>
    <n v="37089"/>
    <n v="3"/>
    <x v="3"/>
  </r>
  <r>
    <n v="617267592"/>
    <n v="38943"/>
    <n v="2"/>
    <x v="1"/>
  </r>
  <r>
    <n v="617267599"/>
    <n v="44344"/>
    <n v="2"/>
    <x v="0"/>
  </r>
  <r>
    <n v="617267600"/>
    <n v="44344"/>
    <n v="1"/>
    <x v="0"/>
  </r>
  <r>
    <n v="617267602"/>
    <n v="37089"/>
    <n v="3"/>
    <x v="2"/>
  </r>
  <r>
    <n v="617268152"/>
    <n v="44344"/>
    <n v="2"/>
    <x v="1"/>
  </r>
  <r>
    <n v="617268203"/>
    <n v="38734"/>
    <n v="3"/>
    <x v="3"/>
  </r>
  <r>
    <n v="617268207"/>
    <n v="44344"/>
    <n v="3"/>
    <x v="3"/>
  </r>
  <r>
    <n v="617268212"/>
    <n v="44344"/>
    <n v="3"/>
    <x v="2"/>
  </r>
  <r>
    <n v="617268213"/>
    <n v="44344"/>
    <n v="2"/>
    <x v="1"/>
  </r>
  <r>
    <n v="617268221"/>
    <n v="37089"/>
    <n v="3"/>
    <x v="2"/>
  </r>
  <r>
    <n v="617268222"/>
    <n v="44344"/>
    <n v="2"/>
    <x v="1"/>
  </r>
  <r>
    <n v="617268659"/>
    <n v="38734"/>
    <n v="2"/>
    <x v="1"/>
  </r>
  <r>
    <n v="617268669"/>
    <n v="38734"/>
    <n v="3"/>
    <x v="3"/>
  </r>
  <r>
    <n v="617269611"/>
    <n v="38734"/>
    <n v="1"/>
    <x v="0"/>
  </r>
  <r>
    <n v="617269614"/>
    <n v="38734"/>
    <n v="1"/>
    <x v="0"/>
  </r>
  <r>
    <n v="617269620"/>
    <n v="31689"/>
    <n v="1"/>
    <x v="0"/>
  </r>
  <r>
    <n v="617269776"/>
    <n v="31480"/>
    <n v="1"/>
    <x v="0"/>
  </r>
  <r>
    <n v="617269786"/>
    <n v="31480"/>
    <n v="2"/>
    <x v="1"/>
  </r>
  <r>
    <n v="617269789"/>
    <n v="38734"/>
    <n v="1"/>
    <x v="0"/>
  </r>
  <r>
    <n v="617269831"/>
    <n v="24604"/>
    <n v="1"/>
    <x v="0"/>
  </r>
  <r>
    <n v="617269834"/>
    <n v="24395"/>
    <n v="1"/>
    <x v="0"/>
  </r>
  <r>
    <n v="617269843"/>
    <n v="44136"/>
    <n v="1"/>
    <x v="0"/>
  </r>
  <r>
    <n v="617271566"/>
    <n v="37089"/>
    <n v="1"/>
    <x v="0"/>
  </r>
  <r>
    <n v="617275148"/>
    <n v="44344"/>
    <n v="1"/>
    <x v="0"/>
  </r>
  <r>
    <n v="617275152"/>
    <n v="44344"/>
    <n v="1"/>
    <x v="0"/>
  </r>
  <r>
    <n v="617275153"/>
    <n v="37089"/>
    <n v="2"/>
    <x v="0"/>
  </r>
  <r>
    <n v="617275160"/>
    <n v="37089"/>
    <n v="2"/>
    <x v="0"/>
  </r>
  <r>
    <n v="617275163"/>
    <n v="37089"/>
    <n v="1"/>
    <x v="0"/>
  </r>
  <r>
    <n v="617284721"/>
    <n v="38943"/>
    <n v="3"/>
    <x v="3"/>
  </r>
  <r>
    <n v="617284725"/>
    <n v="36855"/>
    <n v="3"/>
    <x v="3"/>
  </r>
  <r>
    <n v="617284729"/>
    <n v="37089"/>
    <n v="3"/>
    <x v="3"/>
  </r>
  <r>
    <n v="617284733"/>
    <n v="26456"/>
    <n v="3"/>
    <x v="3"/>
  </r>
  <r>
    <n v="617284737"/>
    <n v="31689"/>
    <n v="3"/>
    <x v="2"/>
  </r>
  <r>
    <n v="617307292"/>
    <n v="44344"/>
    <n v="1"/>
    <x v="0"/>
  </r>
  <r>
    <n v="617307304"/>
    <n v="44344"/>
    <n v="1"/>
    <x v="0"/>
  </r>
  <r>
    <n v="617307307"/>
    <n v="38734"/>
    <n v="2"/>
    <x v="1"/>
  </r>
  <r>
    <n v="617307312"/>
    <n v="38734"/>
    <n v="1"/>
    <x v="0"/>
  </r>
  <r>
    <n v="617307740"/>
    <n v="38734"/>
    <n v="1"/>
    <x v="0"/>
  </r>
  <r>
    <n v="617307746"/>
    <n v="44344"/>
    <n v="1"/>
    <x v="0"/>
  </r>
  <r>
    <n v="617316195"/>
    <n v="31480"/>
    <n v="1"/>
    <x v="0"/>
  </r>
  <r>
    <n v="617316207"/>
    <n v="31480"/>
    <n v="1"/>
    <x v="0"/>
  </r>
  <r>
    <n v="617316213"/>
    <n v="31858"/>
    <n v="1"/>
    <x v="0"/>
  </r>
  <r>
    <n v="617323754"/>
    <n v="44136"/>
    <n v="2"/>
    <x v="0"/>
  </r>
  <r>
    <n v="617323759"/>
    <n v="44344"/>
    <n v="3"/>
    <x v="2"/>
  </r>
  <r>
    <n v="617323763"/>
    <n v="38943"/>
    <n v="1"/>
    <x v="0"/>
  </r>
  <r>
    <n v="617323772"/>
    <n v="44344"/>
    <n v="1"/>
    <x v="0"/>
  </r>
  <r>
    <n v="617346387"/>
    <n v="44344"/>
    <n v="1"/>
    <x v="0"/>
  </r>
  <r>
    <n v="617374490"/>
    <n v="33059"/>
    <n v="1"/>
    <x v="0"/>
  </r>
  <r>
    <n v="617374496"/>
    <n v="20572"/>
    <n v="2"/>
    <x v="0"/>
  </r>
  <r>
    <n v="617374498"/>
    <n v="31858"/>
    <n v="1"/>
    <x v="0"/>
  </r>
  <r>
    <n v="617374503"/>
    <n v="37089"/>
    <n v="1"/>
    <x v="0"/>
  </r>
  <r>
    <n v="617387653"/>
    <n v="44344"/>
    <n v="3"/>
    <x v="2"/>
  </r>
  <r>
    <n v="617387666"/>
    <n v="38943"/>
    <n v="4"/>
    <x v="1"/>
  </r>
  <r>
    <n v="617389668"/>
    <n v="33059"/>
    <n v="1"/>
    <x v="0"/>
  </r>
  <r>
    <n v="617389670"/>
    <n v="33059"/>
    <n v="1"/>
    <x v="0"/>
  </r>
  <r>
    <n v="617389676"/>
    <n v="33059"/>
    <n v="1"/>
    <x v="0"/>
  </r>
  <r>
    <n v="617389679"/>
    <n v="24604"/>
    <n v="1"/>
    <x v="0"/>
  </r>
  <r>
    <n v="617389681"/>
    <n v="42464"/>
    <n v="1"/>
    <x v="0"/>
  </r>
  <r>
    <n v="617400305"/>
    <n v="37089"/>
    <n v="2"/>
    <x v="0"/>
  </r>
  <r>
    <n v="617400308"/>
    <n v="37089"/>
    <n v="2"/>
    <x v="0"/>
  </r>
  <r>
    <n v="617400316"/>
    <n v="38943"/>
    <n v="1"/>
    <x v="0"/>
  </r>
  <r>
    <n v="617400321"/>
    <n v="38734"/>
    <n v="1"/>
    <x v="0"/>
  </r>
  <r>
    <n v="617400325"/>
    <n v="31689"/>
    <n v="1"/>
    <x v="0"/>
  </r>
  <r>
    <n v="618380493"/>
    <n v="38734"/>
    <n v="1"/>
    <x v="0"/>
  </r>
  <r>
    <n v="618380496"/>
    <n v="26249"/>
    <n v="1"/>
    <x v="0"/>
  </r>
  <r>
    <n v="618407324"/>
    <n v="37089"/>
    <n v="1"/>
    <x v="0"/>
  </r>
  <r>
    <n v="618407330"/>
    <n v="44344"/>
    <n v="1"/>
    <x v="0"/>
  </r>
  <r>
    <n v="618407334"/>
    <n v="44344"/>
    <n v="2"/>
    <x v="0"/>
  </r>
  <r>
    <n v="618487150"/>
    <n v="31689"/>
    <n v="1"/>
    <x v="0"/>
  </r>
  <r>
    <n v="618487156"/>
    <n v="38943"/>
    <n v="1"/>
    <x v="0"/>
  </r>
  <r>
    <n v="618487159"/>
    <n v="38943"/>
    <n v="1"/>
    <x v="0"/>
  </r>
  <r>
    <n v="618487161"/>
    <n v="31689"/>
    <n v="2"/>
    <x v="0"/>
  </r>
  <r>
    <n v="619051602"/>
    <n v="44344"/>
    <n v="2"/>
    <x v="0"/>
  </r>
  <r>
    <n v="619051605"/>
    <n v="38943"/>
    <n v="1"/>
    <x v="0"/>
  </r>
  <r>
    <n v="619051611"/>
    <n v="19203"/>
    <n v="1"/>
    <x v="0"/>
  </r>
  <r>
    <n v="619053516"/>
    <n v="34938"/>
    <n v="1"/>
    <x v="0"/>
  </r>
  <r>
    <n v="619077704"/>
    <n v="38734"/>
    <n v="1"/>
    <x v="0"/>
  </r>
  <r>
    <n v="619077710"/>
    <n v="38734"/>
    <n v="1"/>
    <x v="0"/>
  </r>
  <r>
    <n v="619077717"/>
    <n v="19203"/>
    <n v="1"/>
    <x v="0"/>
  </r>
  <r>
    <n v="619077720"/>
    <n v="44344"/>
    <n v="4"/>
    <x v="1"/>
  </r>
  <r>
    <n v="619077985"/>
    <n v="44344"/>
    <n v="1"/>
    <x v="0"/>
  </r>
  <r>
    <n v="619077986"/>
    <n v="31858"/>
    <n v="1"/>
    <x v="0"/>
  </r>
  <r>
    <n v="619078050"/>
    <n v="37089"/>
    <n v="1"/>
    <x v="0"/>
  </r>
  <r>
    <n v="619078427"/>
    <n v="38734"/>
    <n v="1"/>
    <x v="0"/>
  </r>
  <r>
    <n v="619078432"/>
    <n v="44344"/>
    <n v="1"/>
    <x v="0"/>
  </r>
  <r>
    <n v="619078435"/>
    <n v="44136"/>
    <n v="1"/>
    <x v="0"/>
  </r>
  <r>
    <n v="619078439"/>
    <n v="44136"/>
    <n v="2"/>
    <x v="0"/>
  </r>
  <r>
    <n v="619078444"/>
    <n v="38734"/>
    <n v="1"/>
    <x v="0"/>
  </r>
  <r>
    <n v="619078445"/>
    <n v="38734"/>
    <n v="1"/>
    <x v="0"/>
  </r>
  <r>
    <n v="619432237"/>
    <n v="38734"/>
    <n v="1"/>
    <x v="0"/>
  </r>
  <r>
    <n v="619432240"/>
    <n v="38734"/>
    <n v="1"/>
    <x v="0"/>
  </r>
  <r>
    <n v="619458010"/>
    <n v="31689"/>
    <n v="1"/>
    <x v="0"/>
  </r>
  <r>
    <n v="619477319"/>
    <n v="44344"/>
    <n v="3"/>
    <x v="2"/>
  </r>
  <r>
    <n v="619477325"/>
    <n v="31689"/>
    <n v="1"/>
    <x v="0"/>
  </r>
  <r>
    <n v="619477334"/>
    <n v="38734"/>
    <n v="1"/>
    <x v="0"/>
  </r>
  <r>
    <n v="619613237"/>
    <n v="31689"/>
    <n v="3"/>
    <x v="2"/>
  </r>
  <r>
    <n v="619613244"/>
    <n v="35211"/>
    <n v="5"/>
    <x v="4"/>
  </r>
  <r>
    <n v="619789016"/>
    <n v="31858"/>
    <n v="1"/>
    <x v="0"/>
  </r>
  <r>
    <n v="619789025"/>
    <n v="38943"/>
    <n v="1"/>
    <x v="0"/>
  </r>
  <r>
    <n v="619789027"/>
    <n v="37089"/>
    <n v="1"/>
    <x v="0"/>
  </r>
  <r>
    <n v="619808018"/>
    <n v="44344"/>
    <n v="1"/>
    <x v="0"/>
  </r>
  <r>
    <n v="619808026"/>
    <n v="44344"/>
    <n v="1"/>
    <x v="0"/>
  </r>
  <r>
    <n v="619858571"/>
    <n v="44344"/>
    <n v="1"/>
    <x v="0"/>
  </r>
  <r>
    <n v="619858575"/>
    <n v="44344"/>
    <n v="1"/>
    <x v="0"/>
  </r>
  <r>
    <n v="619858580"/>
    <n v="44344"/>
    <n v="2"/>
    <x v="0"/>
  </r>
  <r>
    <n v="619858798"/>
    <n v="38734"/>
    <n v="1"/>
    <x v="0"/>
  </r>
  <r>
    <n v="619859246"/>
    <n v="37089"/>
    <n v="2"/>
    <x v="1"/>
  </r>
  <r>
    <n v="620071836"/>
    <n v="38734"/>
    <n v="1"/>
    <x v="0"/>
  </r>
  <r>
    <n v="620071838"/>
    <n v="38943"/>
    <n v="1"/>
    <x v="0"/>
  </r>
  <r>
    <n v="620071844"/>
    <n v="38734"/>
    <n v="3"/>
    <x v="2"/>
  </r>
  <r>
    <n v="620071848"/>
    <n v="29601"/>
    <n v="1"/>
    <x v="0"/>
  </r>
  <r>
    <n v="620071854"/>
    <n v="38734"/>
    <n v="1"/>
    <x v="0"/>
  </r>
  <r>
    <n v="620073962"/>
    <n v="44344"/>
    <n v="1"/>
    <x v="0"/>
  </r>
  <r>
    <n v="620073966"/>
    <n v="44344"/>
    <n v="1"/>
    <x v="0"/>
  </r>
  <r>
    <n v="620080484"/>
    <n v="31480"/>
    <n v="1"/>
    <x v="0"/>
  </r>
  <r>
    <n v="620080497"/>
    <n v="44136"/>
    <n v="1"/>
    <x v="0"/>
  </r>
  <r>
    <n v="620164414"/>
    <n v="38734"/>
    <n v="1"/>
    <x v="0"/>
  </r>
  <r>
    <n v="620164668"/>
    <n v="38943"/>
    <n v="1"/>
    <x v="0"/>
  </r>
  <r>
    <n v="620164929"/>
    <n v="38943"/>
    <n v="1"/>
    <x v="0"/>
  </r>
  <r>
    <n v="620165042"/>
    <n v="24604"/>
    <n v="2"/>
    <x v="0"/>
  </r>
  <r>
    <n v="620165214"/>
    <n v="19203"/>
    <n v="1"/>
    <x v="0"/>
  </r>
  <r>
    <n v="620165285"/>
    <n v="44344"/>
    <n v="1"/>
    <x v="0"/>
  </r>
  <r>
    <n v="620165826"/>
    <n v="37089"/>
    <n v="1"/>
    <x v="0"/>
  </r>
  <r>
    <n v="620165897"/>
    <n v="38943"/>
    <n v="1"/>
    <x v="0"/>
  </r>
  <r>
    <n v="620166306"/>
    <n v="38734"/>
    <n v="1"/>
    <x v="0"/>
  </r>
  <r>
    <n v="620251740"/>
    <n v="19203"/>
    <n v="1"/>
    <x v="0"/>
  </r>
  <r>
    <n v="620256188"/>
    <n v="31858"/>
    <n v="1"/>
    <x v="0"/>
  </r>
  <r>
    <n v="620257265"/>
    <n v="38734"/>
    <n v="1"/>
    <x v="0"/>
  </r>
  <r>
    <n v="620259516"/>
    <n v="31480"/>
    <n v="1"/>
    <x v="0"/>
  </r>
  <r>
    <n v="620259609"/>
    <n v="38943"/>
    <n v="1"/>
    <x v="0"/>
  </r>
  <r>
    <n v="620259626"/>
    <n v="37089"/>
    <n v="3"/>
    <x v="2"/>
  </r>
  <r>
    <n v="620259652"/>
    <n v="38734"/>
    <n v="1"/>
    <x v="0"/>
  </r>
  <r>
    <n v="620259787"/>
    <n v="44344"/>
    <n v="1"/>
    <x v="0"/>
  </r>
  <r>
    <n v="620260171"/>
    <n v="38734"/>
    <n v="1"/>
    <x v="0"/>
  </r>
  <r>
    <n v="620260176"/>
    <n v="38943"/>
    <n v="1"/>
    <x v="0"/>
  </r>
  <r>
    <n v="620261893"/>
    <n v="24604"/>
    <n v="1"/>
    <x v="0"/>
  </r>
  <r>
    <n v="620261923"/>
    <n v="17324"/>
    <n v="1"/>
    <x v="0"/>
  </r>
  <r>
    <n v="620280119"/>
    <n v="14964"/>
    <n v="1"/>
    <x v="0"/>
  </r>
  <r>
    <n v="620288918"/>
    <n v="38734"/>
    <n v="2"/>
    <x v="0"/>
  </r>
  <r>
    <n v="620288931"/>
    <n v="44136"/>
    <n v="1"/>
    <x v="0"/>
  </r>
  <r>
    <n v="620335793"/>
    <n v="37089"/>
    <n v="2"/>
    <x v="0"/>
  </r>
  <r>
    <n v="620335797"/>
    <n v="31689"/>
    <n v="1"/>
    <x v="0"/>
  </r>
  <r>
    <n v="620335802"/>
    <n v="38734"/>
    <n v="2"/>
    <x v="1"/>
  </r>
  <r>
    <n v="620341858"/>
    <n v="31689"/>
    <n v="1"/>
    <x v="0"/>
  </r>
  <r>
    <n v="620343467"/>
    <n v="24604"/>
    <n v="1"/>
    <x v="0"/>
  </r>
  <r>
    <n v="620347238"/>
    <n v="38734"/>
    <n v="1"/>
    <x v="0"/>
  </r>
  <r>
    <n v="620348694"/>
    <n v="31689"/>
    <n v="1"/>
    <x v="0"/>
  </r>
  <r>
    <n v="620350213"/>
    <n v="37089"/>
    <n v="1"/>
    <x v="0"/>
  </r>
  <r>
    <n v="620350217"/>
    <n v="26456"/>
    <n v="2"/>
    <x v="0"/>
  </r>
  <r>
    <n v="620350252"/>
    <n v="38734"/>
    <n v="2"/>
    <x v="1"/>
  </r>
  <r>
    <n v="620350940"/>
    <n v="31689"/>
    <n v="2"/>
    <x v="1"/>
  </r>
  <r>
    <n v="620352438"/>
    <n v="38734"/>
    <n v="1"/>
    <x v="0"/>
  </r>
  <r>
    <n v="620352878"/>
    <n v="38734"/>
    <n v="1"/>
    <x v="0"/>
  </r>
  <r>
    <n v="620437390"/>
    <n v="19203"/>
    <n v="1"/>
    <x v="0"/>
  </r>
  <r>
    <n v="620438354"/>
    <n v="38734"/>
    <n v="2"/>
    <x v="0"/>
  </r>
  <r>
    <n v="620438396"/>
    <n v="38734"/>
    <n v="1"/>
    <x v="0"/>
  </r>
  <r>
    <n v="620440833"/>
    <n v="44344"/>
    <n v="1"/>
    <x v="0"/>
  </r>
  <r>
    <n v="620443701"/>
    <n v="33059"/>
    <n v="2"/>
    <x v="0"/>
  </r>
  <r>
    <n v="620445790"/>
    <n v="31480"/>
    <n v="3"/>
    <x v="3"/>
  </r>
  <r>
    <n v="620446013"/>
    <n v="37089"/>
    <n v="1"/>
    <x v="0"/>
  </r>
  <r>
    <n v="620446243"/>
    <n v="24604"/>
    <n v="1"/>
    <x v="0"/>
  </r>
  <r>
    <n v="620447357"/>
    <n v="37089"/>
    <n v="1"/>
    <x v="0"/>
  </r>
  <r>
    <n v="620474660"/>
    <n v="38734"/>
    <n v="1"/>
    <x v="0"/>
  </r>
  <r>
    <n v="620479399"/>
    <n v="26249"/>
    <n v="1"/>
    <x v="0"/>
  </r>
  <r>
    <n v="620512022"/>
    <n v="24604"/>
    <n v="1"/>
    <x v="0"/>
  </r>
  <r>
    <n v="620520470"/>
    <n v="38943"/>
    <n v="1"/>
    <x v="0"/>
  </r>
  <r>
    <n v="620528169"/>
    <n v="31480"/>
    <n v="1"/>
    <x v="0"/>
  </r>
  <r>
    <n v="620529177"/>
    <n v="44344"/>
    <n v="2"/>
    <x v="0"/>
  </r>
  <r>
    <n v="620533185"/>
    <n v="37089"/>
    <n v="1"/>
    <x v="0"/>
  </r>
  <r>
    <n v="620534642"/>
    <n v="35211"/>
    <n v="1"/>
    <x v="0"/>
  </r>
  <r>
    <n v="620535518"/>
    <n v="38943"/>
    <n v="2"/>
    <x v="0"/>
  </r>
  <r>
    <n v="620536554"/>
    <n v="31480"/>
    <n v="1"/>
    <x v="0"/>
  </r>
  <r>
    <n v="620536564"/>
    <n v="35211"/>
    <n v="1"/>
    <x v="0"/>
  </r>
  <r>
    <n v="620536697"/>
    <n v="31689"/>
    <n v="1"/>
    <x v="0"/>
  </r>
  <r>
    <n v="620537735"/>
    <n v="31689"/>
    <n v="1"/>
    <x v="0"/>
  </r>
  <r>
    <n v="620537829"/>
    <n v="37089"/>
    <n v="3"/>
    <x v="2"/>
  </r>
  <r>
    <n v="620570709"/>
    <n v="31480"/>
    <n v="1"/>
    <x v="0"/>
  </r>
  <r>
    <n v="620601479"/>
    <n v="19203"/>
    <n v="1"/>
    <x v="0"/>
  </r>
  <r>
    <n v="620602160"/>
    <n v="37089"/>
    <n v="3"/>
    <x v="2"/>
  </r>
  <r>
    <n v="620602414"/>
    <n v="31480"/>
    <n v="1"/>
    <x v="0"/>
  </r>
  <r>
    <n v="620603226"/>
    <n v="44344"/>
    <n v="2"/>
    <x v="1"/>
  </r>
  <r>
    <n v="620609397"/>
    <n v="31480"/>
    <n v="2"/>
    <x v="0"/>
  </r>
  <r>
    <n v="620609500"/>
    <n v="31480"/>
    <n v="1"/>
    <x v="0"/>
  </r>
  <r>
    <n v="620618046"/>
    <n v="37089"/>
    <n v="4"/>
    <x v="6"/>
  </r>
  <r>
    <n v="620623093"/>
    <n v="26249"/>
    <n v="1"/>
    <x v="0"/>
  </r>
  <r>
    <n v="620623169"/>
    <n v="38734"/>
    <n v="1"/>
    <x v="0"/>
  </r>
  <r>
    <n v="620663891"/>
    <n v="31689"/>
    <n v="2"/>
    <x v="1"/>
  </r>
  <r>
    <n v="620664035"/>
    <n v="44344"/>
    <n v="1"/>
    <x v="0"/>
  </r>
  <r>
    <n v="620669566"/>
    <n v="38943"/>
    <n v="3"/>
    <x v="2"/>
  </r>
  <r>
    <n v="620673536"/>
    <n v="37089"/>
    <n v="3"/>
    <x v="3"/>
  </r>
  <r>
    <n v="620675053"/>
    <n v="27657"/>
    <n v="1"/>
    <x v="0"/>
  </r>
  <r>
    <n v="620675070"/>
    <n v="38734"/>
    <n v="1"/>
    <x v="0"/>
  </r>
  <r>
    <n v="620677020"/>
    <n v="37089"/>
    <n v="1"/>
    <x v="0"/>
  </r>
  <r>
    <n v="620679666"/>
    <n v="38943"/>
    <n v="3"/>
    <x v="2"/>
  </r>
  <r>
    <n v="620679913"/>
    <n v="24604"/>
    <n v="2"/>
    <x v="1"/>
  </r>
  <r>
    <n v="620680245"/>
    <n v="38734"/>
    <n v="3"/>
    <x v="2"/>
  </r>
  <r>
    <n v="620680375"/>
    <n v="20572"/>
    <n v="3"/>
    <x v="2"/>
  </r>
  <r>
    <n v="620680391"/>
    <n v="24395"/>
    <n v="3"/>
    <x v="2"/>
  </r>
  <r>
    <n v="620680481"/>
    <n v="33059"/>
    <n v="1"/>
    <x v="0"/>
  </r>
  <r>
    <n v="620680983"/>
    <n v="31689"/>
    <n v="1"/>
    <x v="0"/>
  </r>
  <r>
    <n v="620681107"/>
    <n v="38734"/>
    <n v="1"/>
    <x v="0"/>
  </r>
  <r>
    <n v="620719078"/>
    <n v="24604"/>
    <n v="2"/>
    <x v="0"/>
  </r>
  <r>
    <n v="620719410"/>
    <n v="37089"/>
    <n v="4"/>
    <x v="1"/>
  </r>
  <r>
    <n v="620720387"/>
    <n v="44344"/>
    <n v="1"/>
    <x v="0"/>
  </r>
  <r>
    <n v="620723228"/>
    <n v="37089"/>
    <n v="1"/>
    <x v="0"/>
  </r>
  <r>
    <n v="620723301"/>
    <n v="31480"/>
    <n v="1"/>
    <x v="0"/>
  </r>
  <r>
    <n v="620723336"/>
    <n v="37089"/>
    <n v="1"/>
    <x v="0"/>
  </r>
  <r>
    <n v="620723352"/>
    <n v="35211"/>
    <n v="1"/>
    <x v="0"/>
  </r>
  <r>
    <n v="620723417"/>
    <n v="37089"/>
    <n v="2"/>
    <x v="1"/>
  </r>
  <r>
    <n v="620723939"/>
    <n v="31689"/>
    <n v="1"/>
    <x v="0"/>
  </r>
  <r>
    <n v="620732164"/>
    <n v="38734"/>
    <n v="1"/>
    <x v="0"/>
  </r>
  <r>
    <n v="620732177"/>
    <n v="38943"/>
    <n v="2"/>
    <x v="1"/>
  </r>
  <r>
    <n v="620738163"/>
    <n v="37064"/>
    <n v="1"/>
    <x v="0"/>
  </r>
  <r>
    <n v="620757438"/>
    <n v="44344"/>
    <n v="2"/>
    <x v="0"/>
  </r>
  <r>
    <n v="620760283"/>
    <n v="38734"/>
    <n v="2"/>
    <x v="1"/>
  </r>
  <r>
    <n v="620762676"/>
    <n v="44344"/>
    <n v="2"/>
    <x v="1"/>
  </r>
  <r>
    <n v="620764242"/>
    <n v="31480"/>
    <n v="1"/>
    <x v="0"/>
  </r>
  <r>
    <n v="620766404"/>
    <n v="37089"/>
    <n v="1"/>
    <x v="0"/>
  </r>
  <r>
    <n v="620768699"/>
    <n v="35211"/>
    <n v="1"/>
    <x v="0"/>
  </r>
  <r>
    <n v="620778122"/>
    <n v="44344"/>
    <n v="4"/>
    <x v="1"/>
  </r>
  <r>
    <n v="620778475"/>
    <n v="31689"/>
    <n v="3"/>
    <x v="2"/>
  </r>
  <r>
    <n v="620779903"/>
    <n v="31480"/>
    <n v="2"/>
    <x v="1"/>
  </r>
  <r>
    <n v="620783666"/>
    <n v="37089"/>
    <n v="1"/>
    <x v="0"/>
  </r>
  <r>
    <n v="620788137"/>
    <n v="44344"/>
    <n v="1"/>
    <x v="0"/>
  </r>
  <r>
    <n v="620788351"/>
    <n v="37089"/>
    <n v="1"/>
    <x v="0"/>
  </r>
  <r>
    <n v="620788456"/>
    <n v="24395"/>
    <n v="1"/>
    <x v="0"/>
  </r>
  <r>
    <n v="620788535"/>
    <n v="35211"/>
    <n v="2"/>
    <x v="1"/>
  </r>
  <r>
    <n v="620788710"/>
    <n v="38943"/>
    <n v="1"/>
    <x v="0"/>
  </r>
  <r>
    <n v="620811801"/>
    <n v="38734"/>
    <n v="3"/>
    <x v="2"/>
  </r>
  <r>
    <n v="620811824"/>
    <n v="31480"/>
    <n v="1"/>
    <x v="0"/>
  </r>
  <r>
    <n v="620812323"/>
    <n v="37089"/>
    <n v="1"/>
    <x v="0"/>
  </r>
  <r>
    <n v="620813970"/>
    <n v="31480"/>
    <n v="1"/>
    <x v="0"/>
  </r>
  <r>
    <n v="620814457"/>
    <n v="31480"/>
    <n v="1"/>
    <x v="0"/>
  </r>
  <r>
    <n v="620821632"/>
    <n v="38734"/>
    <n v="2"/>
    <x v="0"/>
  </r>
  <r>
    <n v="620834755"/>
    <n v="44344"/>
    <n v="1"/>
    <x v="0"/>
  </r>
  <r>
    <n v="620836261"/>
    <n v="38734"/>
    <n v="1"/>
    <x v="0"/>
  </r>
  <r>
    <n v="620836432"/>
    <n v="44344"/>
    <n v="1"/>
    <x v="0"/>
  </r>
  <r>
    <n v="620837807"/>
    <n v="38734"/>
    <n v="1"/>
    <x v="0"/>
  </r>
  <r>
    <n v="620839966"/>
    <n v="24370"/>
    <n v="2"/>
    <x v="0"/>
  </r>
  <r>
    <n v="620841618"/>
    <n v="37089"/>
    <n v="3"/>
    <x v="3"/>
  </r>
  <r>
    <n v="620843915"/>
    <n v="37089"/>
    <n v="1"/>
    <x v="0"/>
  </r>
  <r>
    <n v="620853170"/>
    <n v="31480"/>
    <n v="1"/>
    <x v="0"/>
  </r>
  <r>
    <n v="620860226"/>
    <n v="24577"/>
    <n v="1"/>
    <x v="0"/>
  </r>
  <r>
    <n v="620860288"/>
    <n v="31689"/>
    <n v="3"/>
    <x v="2"/>
  </r>
  <r>
    <n v="620861081"/>
    <n v="37089"/>
    <n v="1"/>
    <x v="0"/>
  </r>
  <r>
    <n v="620865590"/>
    <n v="44136"/>
    <n v="1"/>
    <x v="0"/>
  </r>
  <r>
    <n v="620872750"/>
    <n v="31480"/>
    <n v="2"/>
    <x v="1"/>
  </r>
  <r>
    <n v="620876699"/>
    <n v="31480"/>
    <n v="1"/>
    <x v="0"/>
  </r>
  <r>
    <m/>
    <m/>
    <m/>
    <x v="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13">
  <r>
    <n v="10715253"/>
    <n v="20733"/>
    <n v="1"/>
    <x v="0"/>
  </r>
  <r>
    <n v="10763112"/>
    <n v="20733"/>
    <n v="6"/>
    <x v="1"/>
  </r>
  <r>
    <n v="10763133"/>
    <n v="20733"/>
    <n v="7"/>
    <x v="2"/>
  </r>
  <r>
    <n v="10763522"/>
    <n v="31480"/>
    <n v="1"/>
    <x v="0"/>
  </r>
  <r>
    <n v="10763686"/>
    <n v="20733"/>
    <n v="1"/>
    <x v="0"/>
  </r>
  <r>
    <n v="10764128"/>
    <n v="27987"/>
    <n v="1"/>
    <x v="0"/>
  </r>
  <r>
    <n v="10764500"/>
    <n v="39359"/>
    <n v="1"/>
    <x v="0"/>
  </r>
  <r>
    <n v="10765199"/>
    <n v="27987"/>
    <n v="1"/>
    <x v="0"/>
  </r>
  <r>
    <n v="10765440"/>
    <n v="20733"/>
    <n v="1"/>
    <x v="0"/>
  </r>
  <r>
    <n v="10765450"/>
    <n v="39359"/>
    <n v="1"/>
    <x v="0"/>
  </r>
  <r>
    <n v="10765472"/>
    <n v="38691"/>
    <n v="1"/>
    <x v="0"/>
  </r>
  <r>
    <n v="10765749"/>
    <n v="27987"/>
    <n v="1"/>
    <x v="0"/>
  </r>
  <r>
    <n v="10765830"/>
    <n v="27987"/>
    <n v="2"/>
    <x v="3"/>
  </r>
  <r>
    <n v="10765955"/>
    <n v="27987"/>
    <n v="1"/>
    <x v="0"/>
  </r>
  <r>
    <n v="10766025"/>
    <n v="33387"/>
    <n v="1"/>
    <x v="0"/>
  </r>
  <r>
    <n v="10909798"/>
    <n v="20733"/>
    <n v="1"/>
    <x v="0"/>
  </r>
  <r>
    <n v="10910055"/>
    <n v="27987"/>
    <n v="1"/>
    <x v="0"/>
  </r>
  <r>
    <n v="10910072"/>
    <n v="38734"/>
    <n v="1"/>
    <x v="0"/>
  </r>
  <r>
    <n v="10910108"/>
    <n v="37089"/>
    <n v="1"/>
    <x v="0"/>
  </r>
  <r>
    <n v="10910109"/>
    <n v="39359"/>
    <n v="1"/>
    <x v="0"/>
  </r>
  <r>
    <n v="10980307"/>
    <n v="39359"/>
    <n v="2"/>
    <x v="3"/>
  </r>
  <r>
    <n v="10980340"/>
    <n v="38734"/>
    <n v="1"/>
    <x v="0"/>
  </r>
  <r>
    <n v="10980407"/>
    <n v="27987"/>
    <n v="2"/>
    <x v="3"/>
  </r>
  <r>
    <n v="10980415"/>
    <n v="27987"/>
    <n v="3"/>
    <x v="1"/>
  </r>
  <r>
    <n v="10980433"/>
    <n v="27987"/>
    <n v="2"/>
    <x v="3"/>
  </r>
  <r>
    <n v="10980819"/>
    <n v="38734"/>
    <n v="1"/>
    <x v="0"/>
  </r>
  <r>
    <n v="10980965"/>
    <n v="37089"/>
    <n v="1"/>
    <x v="0"/>
  </r>
  <r>
    <n v="10980976"/>
    <n v="26133"/>
    <n v="1"/>
    <x v="0"/>
  </r>
  <r>
    <n v="10981041"/>
    <n v="38943"/>
    <n v="2"/>
    <x v="3"/>
  </r>
  <r>
    <n v="11016099"/>
    <n v="38691"/>
    <n v="1"/>
    <x v="0"/>
  </r>
  <r>
    <n v="11088135"/>
    <n v="44344"/>
    <n v="1"/>
    <x v="0"/>
  </r>
  <r>
    <n v="11089784"/>
    <n v="38943"/>
    <n v="1"/>
    <x v="0"/>
  </r>
  <r>
    <n v="11089801"/>
    <n v="31480"/>
    <n v="2"/>
    <x v="3"/>
  </r>
  <r>
    <n v="11089842"/>
    <n v="37089"/>
    <n v="1"/>
    <x v="0"/>
  </r>
  <r>
    <n v="11098608"/>
    <n v="38734"/>
    <n v="1"/>
    <x v="0"/>
  </r>
  <r>
    <n v="11098616"/>
    <n v="37089"/>
    <n v="3"/>
    <x v="1"/>
  </r>
  <r>
    <n v="11098657"/>
    <n v="38734"/>
    <n v="1"/>
    <x v="0"/>
  </r>
  <r>
    <n v="11098681"/>
    <n v="44344"/>
    <n v="1"/>
    <x v="0"/>
  </r>
  <r>
    <n v="11098962"/>
    <n v="38734"/>
    <n v="2"/>
    <x v="3"/>
  </r>
  <r>
    <n v="11099145"/>
    <n v="31689"/>
    <n v="2"/>
    <x v="3"/>
  </r>
  <r>
    <n v="11100411"/>
    <n v="27987"/>
    <n v="1"/>
    <x v="0"/>
  </r>
  <r>
    <n v="11102675"/>
    <n v="39359"/>
    <n v="1"/>
    <x v="0"/>
  </r>
  <r>
    <n v="11102690"/>
    <n v="31480"/>
    <n v="2"/>
    <x v="3"/>
  </r>
  <r>
    <n v="11102806"/>
    <n v="38943"/>
    <n v="1"/>
    <x v="0"/>
  </r>
  <r>
    <n v="11102939"/>
    <n v="31480"/>
    <n v="2"/>
    <x v="3"/>
  </r>
  <r>
    <n v="11103691"/>
    <n v="44344"/>
    <n v="5"/>
    <x v="4"/>
  </r>
  <r>
    <n v="11103893"/>
    <n v="27987"/>
    <n v="1"/>
    <x v="0"/>
  </r>
  <r>
    <n v="11104441"/>
    <n v="33387"/>
    <n v="1"/>
    <x v="0"/>
  </r>
  <r>
    <n v="11104502"/>
    <n v="31480"/>
    <n v="1"/>
    <x v="0"/>
  </r>
  <r>
    <n v="11104522"/>
    <n v="38691"/>
    <n v="2"/>
    <x v="3"/>
  </r>
  <r>
    <n v="11104603"/>
    <n v="27987"/>
    <n v="1"/>
    <x v="0"/>
  </r>
  <r>
    <n v="11105132"/>
    <n v="37089"/>
    <n v="1"/>
    <x v="0"/>
  </r>
  <r>
    <n v="11105320"/>
    <n v="27987"/>
    <n v="1"/>
    <x v="0"/>
  </r>
  <r>
    <n v="11105502"/>
    <n v="36882"/>
    <n v="1"/>
    <x v="0"/>
  </r>
  <r>
    <n v="11105703"/>
    <n v="38734"/>
    <n v="2"/>
    <x v="3"/>
  </r>
  <r>
    <n v="11105903"/>
    <n v="44344"/>
    <n v="1"/>
    <x v="0"/>
  </r>
  <r>
    <n v="11106108"/>
    <n v="39359"/>
    <n v="2"/>
    <x v="3"/>
  </r>
  <r>
    <n v="11106113"/>
    <n v="33387"/>
    <n v="1"/>
    <x v="0"/>
  </r>
  <r>
    <n v="11106302"/>
    <n v="38734"/>
    <n v="4"/>
    <x v="5"/>
  </r>
  <r>
    <n v="11106345"/>
    <n v="44344"/>
    <n v="2"/>
    <x v="3"/>
  </r>
  <r>
    <n v="11106408"/>
    <n v="32104"/>
    <n v="1"/>
    <x v="0"/>
  </r>
  <r>
    <n v="11108124"/>
    <n v="44092"/>
    <n v="1"/>
    <x v="0"/>
  </r>
  <r>
    <n v="11108143"/>
    <n v="38691"/>
    <n v="1"/>
    <x v="0"/>
  </r>
  <r>
    <n v="11108149"/>
    <n v="38943"/>
    <n v="1"/>
    <x v="0"/>
  </r>
  <r>
    <n v="11108150"/>
    <n v="27987"/>
    <n v="3"/>
    <x v="6"/>
  </r>
  <r>
    <n v="11108153"/>
    <n v="38734"/>
    <n v="1"/>
    <x v="0"/>
  </r>
  <r>
    <n v="11108155"/>
    <n v="44344"/>
    <n v="2"/>
    <x v="3"/>
  </r>
  <r>
    <n v="11108157"/>
    <n v="38734"/>
    <n v="1"/>
    <x v="0"/>
  </r>
  <r>
    <n v="11108361"/>
    <n v="38691"/>
    <n v="2"/>
    <x v="3"/>
  </r>
  <r>
    <n v="11108723"/>
    <n v="38943"/>
    <n v="1"/>
    <x v="0"/>
  </r>
  <r>
    <n v="11108828"/>
    <n v="31689"/>
    <n v="1"/>
    <x v="0"/>
  </r>
  <r>
    <n v="11108900"/>
    <n v="20733"/>
    <n v="2"/>
    <x v="3"/>
  </r>
  <r>
    <n v="11109129"/>
    <n v="27987"/>
    <n v="1"/>
    <x v="0"/>
  </r>
  <r>
    <n v="11109249"/>
    <n v="38734"/>
    <n v="1"/>
    <x v="0"/>
  </r>
  <r>
    <n v="11116131"/>
    <n v="38943"/>
    <n v="2"/>
    <x v="3"/>
  </r>
  <r>
    <n v="11116361"/>
    <n v="27987"/>
    <n v="2"/>
    <x v="3"/>
  </r>
  <r>
    <n v="11132313"/>
    <n v="38943"/>
    <n v="2"/>
    <x v="3"/>
  </r>
  <r>
    <n v="11132344"/>
    <n v="44136"/>
    <n v="1"/>
    <x v="0"/>
  </r>
  <r>
    <n v="11132919"/>
    <n v="31480"/>
    <n v="1"/>
    <x v="0"/>
  </r>
  <r>
    <n v="11133090"/>
    <n v="32104"/>
    <n v="1"/>
    <x v="0"/>
  </r>
  <r>
    <n v="11140666"/>
    <n v="44344"/>
    <n v="1"/>
    <x v="0"/>
  </r>
  <r>
    <n v="11156206"/>
    <n v="27987"/>
    <n v="2"/>
    <x v="3"/>
  </r>
  <r>
    <n v="11156429"/>
    <n v="31689"/>
    <n v="3"/>
    <x v="1"/>
  </r>
  <r>
    <n v="11156431"/>
    <n v="38734"/>
    <n v="4"/>
    <x v="3"/>
  </r>
  <r>
    <n v="11156446"/>
    <n v="44344"/>
    <n v="1"/>
    <x v="0"/>
  </r>
  <r>
    <n v="11156448"/>
    <n v="38943"/>
    <n v="3"/>
    <x v="6"/>
  </r>
  <r>
    <n v="11163828"/>
    <n v="20733"/>
    <n v="1"/>
    <x v="0"/>
  </r>
  <r>
    <n v="11171571"/>
    <n v="38734"/>
    <n v="1"/>
    <x v="0"/>
  </r>
  <r>
    <n v="11180665"/>
    <n v="44344"/>
    <n v="2"/>
    <x v="3"/>
  </r>
  <r>
    <n v="11180791"/>
    <n v="39359"/>
    <n v="1"/>
    <x v="0"/>
  </r>
  <r>
    <n v="11180796"/>
    <n v="20733"/>
    <n v="2"/>
    <x v="3"/>
  </r>
  <r>
    <n v="11182078"/>
    <n v="27987"/>
    <n v="2"/>
    <x v="3"/>
  </r>
  <r>
    <n v="11182265"/>
    <n v="38734"/>
    <n v="1"/>
    <x v="0"/>
  </r>
  <r>
    <n v="11182341"/>
    <n v="31689"/>
    <n v="1"/>
    <x v="0"/>
  </r>
  <r>
    <n v="11182400"/>
    <n v="38734"/>
    <n v="1"/>
    <x v="0"/>
  </r>
  <r>
    <n v="11183083"/>
    <n v="38734"/>
    <n v="1"/>
    <x v="0"/>
  </r>
  <r>
    <n v="11183170"/>
    <n v="38734"/>
    <n v="2"/>
    <x v="3"/>
  </r>
  <r>
    <n v="11183873"/>
    <n v="31480"/>
    <n v="1"/>
    <x v="0"/>
  </r>
  <r>
    <n v="11184491"/>
    <n v="31480"/>
    <n v="1"/>
    <x v="0"/>
  </r>
  <r>
    <n v="11184588"/>
    <n v="38943"/>
    <n v="1"/>
    <x v="0"/>
  </r>
  <r>
    <n v="11185605"/>
    <n v="38734"/>
    <n v="2"/>
    <x v="3"/>
  </r>
  <r>
    <n v="11186727"/>
    <n v="38734"/>
    <n v="1"/>
    <x v="0"/>
  </r>
  <r>
    <n v="11186951"/>
    <n v="38734"/>
    <n v="1"/>
    <x v="0"/>
  </r>
  <r>
    <n v="11186974"/>
    <n v="38734"/>
    <n v="1"/>
    <x v="0"/>
  </r>
  <r>
    <n v="11187032"/>
    <n v="31480"/>
    <n v="4"/>
    <x v="3"/>
  </r>
  <r>
    <n v="11187034"/>
    <n v="20733"/>
    <n v="6"/>
    <x v="1"/>
  </r>
  <r>
    <n v="11187037"/>
    <n v="38734"/>
    <n v="3"/>
    <x v="1"/>
  </r>
  <r>
    <n v="11187131"/>
    <n v="37089"/>
    <n v="1"/>
    <x v="0"/>
  </r>
  <r>
    <n v="11187345"/>
    <n v="31480"/>
    <n v="1"/>
    <x v="0"/>
  </r>
  <r>
    <n v="11187462"/>
    <n v="38734"/>
    <n v="2"/>
    <x v="3"/>
  </r>
  <r>
    <n v="11187519"/>
    <n v="44136"/>
    <n v="4"/>
    <x v="3"/>
  </r>
  <r>
    <n v="11187522"/>
    <n v="19203"/>
    <n v="4"/>
    <x v="3"/>
  </r>
  <r>
    <n v="11187527"/>
    <n v="44344"/>
    <n v="2"/>
    <x v="3"/>
  </r>
  <r>
    <n v="11187562"/>
    <n v="37089"/>
    <n v="7"/>
    <x v="2"/>
  </r>
  <r>
    <n v="11187564"/>
    <n v="38734"/>
    <n v="7"/>
    <x v="2"/>
  </r>
  <r>
    <n v="11187565"/>
    <n v="44344"/>
    <n v="5"/>
    <x v="7"/>
  </r>
  <r>
    <n v="11188579"/>
    <n v="31689"/>
    <n v="3"/>
    <x v="1"/>
  </r>
  <r>
    <n v="11188600"/>
    <n v="31858"/>
    <n v="3"/>
    <x v="6"/>
  </r>
  <r>
    <n v="11188690"/>
    <n v="44344"/>
    <n v="1"/>
    <x v="0"/>
  </r>
  <r>
    <n v="11188724"/>
    <n v="27987"/>
    <n v="1"/>
    <x v="0"/>
  </r>
  <r>
    <n v="11189071"/>
    <n v="27987"/>
    <n v="1"/>
    <x v="0"/>
  </r>
  <r>
    <n v="11189491"/>
    <n v="44344"/>
    <n v="1"/>
    <x v="0"/>
  </r>
  <r>
    <n v="11190055"/>
    <n v="37089"/>
    <n v="1"/>
    <x v="0"/>
  </r>
  <r>
    <n v="11190086"/>
    <n v="44344"/>
    <n v="1"/>
    <x v="0"/>
  </r>
  <r>
    <n v="11190176"/>
    <n v="27987"/>
    <n v="1"/>
    <x v="0"/>
  </r>
  <r>
    <n v="11191070"/>
    <n v="44344"/>
    <n v="1"/>
    <x v="0"/>
  </r>
  <r>
    <n v="11191673"/>
    <n v="38734"/>
    <n v="6"/>
    <x v="1"/>
  </r>
  <r>
    <n v="11191678"/>
    <n v="36882"/>
    <n v="4"/>
    <x v="5"/>
  </r>
  <r>
    <n v="11191680"/>
    <n v="39359"/>
    <n v="6"/>
    <x v="1"/>
  </r>
  <r>
    <n v="11191683"/>
    <n v="38734"/>
    <n v="8"/>
    <x v="5"/>
  </r>
  <r>
    <n v="11192117"/>
    <n v="44344"/>
    <n v="1"/>
    <x v="0"/>
  </r>
  <r>
    <n v="11192150"/>
    <n v="38734"/>
    <n v="3"/>
    <x v="1"/>
  </r>
  <r>
    <n v="11192172"/>
    <n v="37089"/>
    <n v="1"/>
    <x v="0"/>
  </r>
  <r>
    <n v="11192246"/>
    <n v="31689"/>
    <n v="1"/>
    <x v="0"/>
  </r>
  <r>
    <n v="11192269"/>
    <n v="31689"/>
    <n v="1"/>
    <x v="0"/>
  </r>
  <r>
    <n v="11192469"/>
    <n v="37089"/>
    <n v="1"/>
    <x v="0"/>
  </r>
  <r>
    <n v="11192647"/>
    <n v="38734"/>
    <n v="4"/>
    <x v="5"/>
  </r>
  <r>
    <n v="11193056"/>
    <n v="38734"/>
    <n v="1"/>
    <x v="0"/>
  </r>
  <r>
    <n v="11193172"/>
    <n v="27987"/>
    <n v="1"/>
    <x v="0"/>
  </r>
  <r>
    <n v="11193183"/>
    <n v="27987"/>
    <n v="1"/>
    <x v="0"/>
  </r>
  <r>
    <n v="11194020"/>
    <n v="38943"/>
    <n v="1"/>
    <x v="0"/>
  </r>
  <r>
    <n v="11194708"/>
    <n v="38734"/>
    <n v="4"/>
    <x v="3"/>
  </r>
  <r>
    <n v="11194862"/>
    <n v="39359"/>
    <n v="1"/>
    <x v="0"/>
  </r>
  <r>
    <n v="11194941"/>
    <n v="38734"/>
    <n v="2"/>
    <x v="3"/>
  </r>
  <r>
    <n v="11195213"/>
    <n v="27987"/>
    <n v="1"/>
    <x v="0"/>
  </r>
  <r>
    <n v="11195961"/>
    <n v="27987"/>
    <n v="2"/>
    <x v="3"/>
  </r>
  <r>
    <n v="11196072"/>
    <n v="27987"/>
    <n v="3"/>
    <x v="1"/>
  </r>
  <r>
    <n v="11196077"/>
    <n v="38734"/>
    <n v="4"/>
    <x v="3"/>
  </r>
  <r>
    <n v="11196149"/>
    <n v="39359"/>
    <n v="2"/>
    <x v="3"/>
  </r>
  <r>
    <n v="11196220"/>
    <n v="27987"/>
    <n v="1"/>
    <x v="0"/>
  </r>
  <r>
    <n v="11196402"/>
    <n v="27987"/>
    <n v="1"/>
    <x v="0"/>
  </r>
  <r>
    <n v="11196852"/>
    <n v="27987"/>
    <n v="1"/>
    <x v="0"/>
  </r>
  <r>
    <n v="11196854"/>
    <n v="27987"/>
    <n v="3"/>
    <x v="6"/>
  </r>
  <r>
    <n v="11196855"/>
    <n v="38734"/>
    <n v="1"/>
    <x v="0"/>
  </r>
  <r>
    <n v="11196857"/>
    <n v="20733"/>
    <n v="4"/>
    <x v="3"/>
  </r>
  <r>
    <n v="11196859"/>
    <n v="8247"/>
    <n v="3"/>
    <x v="1"/>
  </r>
  <r>
    <n v="11196860"/>
    <n v="38691"/>
    <n v="3"/>
    <x v="1"/>
  </r>
  <r>
    <n v="11197276"/>
    <n v="33387"/>
    <n v="1"/>
    <x v="0"/>
  </r>
  <r>
    <n v="11197468"/>
    <n v="44344"/>
    <n v="1"/>
    <x v="0"/>
  </r>
  <r>
    <n v="11197754"/>
    <n v="27987"/>
    <n v="1"/>
    <x v="0"/>
  </r>
  <r>
    <n v="11197830"/>
    <n v="27987"/>
    <n v="1"/>
    <x v="0"/>
  </r>
  <r>
    <n v="11198038"/>
    <n v="27987"/>
    <n v="1"/>
    <x v="0"/>
  </r>
  <r>
    <n v="11198370"/>
    <n v="27987"/>
    <n v="1"/>
    <x v="0"/>
  </r>
  <r>
    <n v="11198434"/>
    <n v="27987"/>
    <n v="2"/>
    <x v="3"/>
  </r>
  <r>
    <n v="11198638"/>
    <n v="27987"/>
    <n v="1"/>
    <x v="0"/>
  </r>
  <r>
    <n v="11199007"/>
    <n v="38943"/>
    <n v="1"/>
    <x v="0"/>
  </r>
  <r>
    <n v="11199126"/>
    <n v="27987"/>
    <n v="2"/>
    <x v="3"/>
  </r>
  <r>
    <n v="11199295"/>
    <n v="20733"/>
    <n v="1"/>
    <x v="0"/>
  </r>
  <r>
    <n v="11199331"/>
    <n v="27987"/>
    <n v="6"/>
    <x v="1"/>
  </r>
  <r>
    <n v="11199336"/>
    <n v="38734"/>
    <n v="6"/>
    <x v="1"/>
  </r>
  <r>
    <n v="11199338"/>
    <n v="27987"/>
    <n v="7"/>
    <x v="2"/>
  </r>
  <r>
    <n v="11199341"/>
    <n v="27987"/>
    <n v="2"/>
    <x v="3"/>
  </r>
  <r>
    <n v="11199345"/>
    <n v="27987"/>
    <n v="7"/>
    <x v="2"/>
  </r>
  <r>
    <n v="11199347"/>
    <n v="37089"/>
    <n v="1"/>
    <x v="0"/>
  </r>
  <r>
    <n v="11199351"/>
    <n v="19619"/>
    <n v="1"/>
    <x v="0"/>
  </r>
  <r>
    <n v="11199352"/>
    <n v="33387"/>
    <n v="2"/>
    <x v="0"/>
  </r>
  <r>
    <n v="11199357"/>
    <n v="33387"/>
    <n v="3"/>
    <x v="6"/>
  </r>
  <r>
    <n v="11199358"/>
    <n v="44344"/>
    <n v="1"/>
    <x v="0"/>
  </r>
  <r>
    <n v="11200380"/>
    <n v="38734"/>
    <n v="1"/>
    <x v="0"/>
  </r>
  <r>
    <n v="11200580"/>
    <n v="38734"/>
    <n v="4"/>
    <x v="3"/>
  </r>
  <r>
    <n v="11200600"/>
    <n v="27987"/>
    <n v="4"/>
    <x v="3"/>
  </r>
  <r>
    <n v="11200605"/>
    <n v="27987"/>
    <n v="2"/>
    <x v="3"/>
  </r>
  <r>
    <n v="11200876"/>
    <n v="38734"/>
    <n v="1"/>
    <x v="0"/>
  </r>
  <r>
    <n v="11200898"/>
    <n v="38943"/>
    <n v="3"/>
    <x v="6"/>
  </r>
  <r>
    <n v="11201544"/>
    <n v="27987"/>
    <n v="1"/>
    <x v="0"/>
  </r>
  <r>
    <n v="11202072"/>
    <n v="37089"/>
    <n v="1"/>
    <x v="0"/>
  </r>
  <r>
    <n v="11202290"/>
    <n v="31689"/>
    <n v="1"/>
    <x v="0"/>
  </r>
  <r>
    <n v="11202369"/>
    <n v="38734"/>
    <n v="2"/>
    <x v="3"/>
  </r>
  <r>
    <n v="11202753"/>
    <n v="44344"/>
    <n v="3"/>
    <x v="1"/>
  </r>
  <r>
    <n v="11202833"/>
    <n v="26249"/>
    <n v="4"/>
    <x v="3"/>
  </r>
  <r>
    <n v="11202903"/>
    <n v="33387"/>
    <n v="3"/>
    <x v="1"/>
  </r>
  <r>
    <n v="11203349"/>
    <n v="27987"/>
    <n v="4"/>
    <x v="3"/>
  </r>
  <r>
    <n v="11203521"/>
    <n v="38691"/>
    <n v="4"/>
    <x v="5"/>
  </r>
  <r>
    <n v="11203593"/>
    <n v="44344"/>
    <n v="2"/>
    <x v="3"/>
  </r>
  <r>
    <n v="11203595"/>
    <n v="38943"/>
    <n v="2"/>
    <x v="3"/>
  </r>
  <r>
    <n v="11203683"/>
    <n v="38734"/>
    <n v="1"/>
    <x v="0"/>
  </r>
  <r>
    <n v="11203867"/>
    <n v="27987"/>
    <n v="1"/>
    <x v="0"/>
  </r>
  <r>
    <n v="11204021"/>
    <n v="39359"/>
    <n v="6"/>
    <x v="8"/>
  </r>
  <r>
    <n v="11204038"/>
    <n v="44344"/>
    <n v="2"/>
    <x v="0"/>
  </r>
  <r>
    <n v="11204040"/>
    <n v="44344"/>
    <n v="5"/>
    <x v="7"/>
  </r>
  <r>
    <n v="11204042"/>
    <n v="44344"/>
    <n v="1"/>
    <x v="0"/>
  </r>
  <r>
    <n v="11204047"/>
    <n v="44344"/>
    <n v="5"/>
    <x v="7"/>
  </r>
  <r>
    <n v="11204116"/>
    <n v="38734"/>
    <n v="4"/>
    <x v="3"/>
  </r>
  <r>
    <n v="11204471"/>
    <n v="38734"/>
    <n v="3"/>
    <x v="6"/>
  </r>
  <r>
    <n v="11204529"/>
    <n v="44344"/>
    <n v="1"/>
    <x v="0"/>
  </r>
  <r>
    <n v="11204937"/>
    <n v="27987"/>
    <n v="3"/>
    <x v="1"/>
  </r>
  <r>
    <n v="11205084"/>
    <n v="27987"/>
    <n v="4"/>
    <x v="3"/>
  </r>
  <r>
    <n v="11205088"/>
    <n v="38943"/>
    <n v="4"/>
    <x v="3"/>
  </r>
  <r>
    <n v="11205090"/>
    <n v="24604"/>
    <n v="3"/>
    <x v="1"/>
  </r>
  <r>
    <n v="11205091"/>
    <n v="15501"/>
    <n v="3"/>
    <x v="1"/>
  </r>
  <r>
    <n v="11205360"/>
    <n v="33387"/>
    <n v="6"/>
    <x v="1"/>
  </r>
  <r>
    <n v="11208049"/>
    <n v="31649"/>
    <n v="4"/>
    <x v="3"/>
  </r>
  <r>
    <n v="11208508"/>
    <n v="38943"/>
    <n v="1"/>
    <x v="0"/>
  </r>
  <r>
    <n v="11208882"/>
    <n v="38734"/>
    <n v="1"/>
    <x v="0"/>
  </r>
  <r>
    <n v="11208891"/>
    <n v="27987"/>
    <n v="1"/>
    <x v="0"/>
  </r>
  <r>
    <n v="11209250"/>
    <n v="31480"/>
    <n v="1"/>
    <x v="0"/>
  </r>
  <r>
    <n v="11209522"/>
    <n v="27987"/>
    <n v="1"/>
    <x v="0"/>
  </r>
  <r>
    <n v="11209538"/>
    <n v="38943"/>
    <n v="2"/>
    <x v="3"/>
  </r>
  <r>
    <n v="11209554"/>
    <n v="44344"/>
    <n v="1"/>
    <x v="0"/>
  </r>
  <r>
    <n v="11210068"/>
    <n v="31480"/>
    <n v="4"/>
    <x v="3"/>
  </r>
  <r>
    <n v="11210145"/>
    <n v="27987"/>
    <n v="1"/>
    <x v="0"/>
  </r>
  <r>
    <n v="11210300"/>
    <n v="44136"/>
    <n v="3"/>
    <x v="1"/>
  </r>
  <r>
    <n v="11210308"/>
    <n v="44136"/>
    <n v="6"/>
    <x v="1"/>
  </r>
  <r>
    <n v="11210329"/>
    <n v="44344"/>
    <n v="5"/>
    <x v="7"/>
  </r>
  <r>
    <n v="11210366"/>
    <n v="38734"/>
    <n v="1"/>
    <x v="0"/>
  </r>
  <r>
    <n v="11210396"/>
    <n v="32104"/>
    <n v="1"/>
    <x v="0"/>
  </r>
  <r>
    <n v="11210663"/>
    <n v="38734"/>
    <n v="1"/>
    <x v="0"/>
  </r>
  <r>
    <n v="11210677"/>
    <n v="38734"/>
    <n v="4"/>
    <x v="3"/>
  </r>
  <r>
    <n v="11210678"/>
    <n v="38691"/>
    <n v="3"/>
    <x v="6"/>
  </r>
  <r>
    <n v="11210679"/>
    <n v="27987"/>
    <n v="5"/>
    <x v="7"/>
  </r>
  <r>
    <n v="11210681"/>
    <n v="38943"/>
    <n v="4"/>
    <x v="3"/>
  </r>
  <r>
    <n v="11210682"/>
    <n v="38943"/>
    <n v="3"/>
    <x v="1"/>
  </r>
  <r>
    <n v="11210685"/>
    <n v="27987"/>
    <n v="5"/>
    <x v="7"/>
  </r>
  <r>
    <n v="11210743"/>
    <n v="38734"/>
    <n v="1"/>
    <x v="0"/>
  </r>
  <r>
    <n v="11210777"/>
    <n v="44344"/>
    <n v="1"/>
    <x v="0"/>
  </r>
  <r>
    <n v="11210793"/>
    <n v="39359"/>
    <n v="2"/>
    <x v="3"/>
  </r>
  <r>
    <n v="11210870"/>
    <n v="44344"/>
    <n v="1"/>
    <x v="0"/>
  </r>
  <r>
    <n v="11210902"/>
    <n v="38734"/>
    <n v="1"/>
    <x v="0"/>
  </r>
  <r>
    <n v="11210944"/>
    <n v="44344"/>
    <n v="1"/>
    <x v="0"/>
  </r>
  <r>
    <n v="11211123"/>
    <n v="32104"/>
    <n v="1"/>
    <x v="0"/>
  </r>
  <r>
    <n v="11211148"/>
    <n v="44344"/>
    <n v="1"/>
    <x v="0"/>
  </r>
  <r>
    <n v="11211175"/>
    <n v="44092"/>
    <n v="1"/>
    <x v="0"/>
  </r>
  <r>
    <n v="11211191"/>
    <n v="31689"/>
    <n v="1"/>
    <x v="0"/>
  </r>
  <r>
    <n v="11211324"/>
    <n v="27987"/>
    <n v="1"/>
    <x v="0"/>
  </r>
  <r>
    <n v="11211334"/>
    <n v="39359"/>
    <n v="2"/>
    <x v="3"/>
  </r>
  <r>
    <n v="11211983"/>
    <n v="31480"/>
    <n v="4"/>
    <x v="5"/>
  </r>
  <r>
    <n v="11211985"/>
    <n v="31480"/>
    <n v="8"/>
    <x v="5"/>
  </r>
  <r>
    <n v="11211986"/>
    <n v="31480"/>
    <n v="4"/>
    <x v="5"/>
  </r>
  <r>
    <n v="11212039"/>
    <n v="27987"/>
    <n v="2"/>
    <x v="3"/>
  </r>
  <r>
    <n v="11212405"/>
    <n v="44344"/>
    <n v="2"/>
    <x v="3"/>
  </r>
  <r>
    <n v="11212703"/>
    <n v="27987"/>
    <n v="2"/>
    <x v="3"/>
  </r>
  <r>
    <n v="11212733"/>
    <n v="20733"/>
    <n v="3"/>
    <x v="6"/>
  </r>
  <r>
    <n v="11212748"/>
    <n v="27987"/>
    <n v="1"/>
    <x v="0"/>
  </r>
  <r>
    <n v="11212961"/>
    <n v="38734"/>
    <n v="2"/>
    <x v="3"/>
  </r>
  <r>
    <n v="11213133"/>
    <n v="31480"/>
    <n v="1"/>
    <x v="0"/>
  </r>
  <r>
    <n v="11213241"/>
    <n v="27987"/>
    <n v="7"/>
    <x v="2"/>
  </r>
  <r>
    <n v="11213490"/>
    <n v="38734"/>
    <n v="1"/>
    <x v="0"/>
  </r>
  <r>
    <n v="11213499"/>
    <n v="44344"/>
    <n v="1"/>
    <x v="0"/>
  </r>
  <r>
    <n v="11213876"/>
    <n v="20733"/>
    <n v="3"/>
    <x v="1"/>
  </r>
  <r>
    <n v="11214110"/>
    <n v="36882"/>
    <n v="2"/>
    <x v="3"/>
  </r>
  <r>
    <n v="11214137"/>
    <n v="32104"/>
    <n v="4"/>
    <x v="3"/>
  </r>
  <r>
    <n v="11214140"/>
    <n v="32104"/>
    <n v="5"/>
    <x v="7"/>
  </r>
  <r>
    <n v="11214607"/>
    <n v="39359"/>
    <n v="4"/>
    <x v="5"/>
  </r>
  <r>
    <n v="11214703"/>
    <n v="31480"/>
    <n v="3"/>
    <x v="1"/>
  </r>
  <r>
    <n v="11214711"/>
    <n v="27987"/>
    <n v="1"/>
    <x v="0"/>
  </r>
  <r>
    <n v="11214749"/>
    <n v="31858"/>
    <n v="3"/>
    <x v="6"/>
  </r>
  <r>
    <n v="11214753"/>
    <n v="27987"/>
    <n v="3"/>
    <x v="6"/>
  </r>
  <r>
    <n v="11214754"/>
    <n v="44092"/>
    <n v="4"/>
    <x v="3"/>
  </r>
  <r>
    <n v="11214878"/>
    <n v="20733"/>
    <n v="1"/>
    <x v="0"/>
  </r>
  <r>
    <n v="11214879"/>
    <n v="38734"/>
    <n v="4"/>
    <x v="5"/>
  </r>
  <r>
    <n v="11215007"/>
    <n v="36838"/>
    <n v="1"/>
    <x v="0"/>
  </r>
  <r>
    <n v="11215124"/>
    <n v="20733"/>
    <n v="1"/>
    <x v="0"/>
  </r>
  <r>
    <n v="11215146"/>
    <n v="44344"/>
    <n v="2"/>
    <x v="0"/>
  </r>
  <r>
    <n v="11215237"/>
    <n v="38943"/>
    <n v="7"/>
    <x v="2"/>
  </r>
  <r>
    <n v="11216459"/>
    <n v="38734"/>
    <n v="2"/>
    <x v="3"/>
  </r>
  <r>
    <n v="11216489"/>
    <n v="27987"/>
    <n v="4"/>
    <x v="5"/>
  </r>
  <r>
    <n v="11216531"/>
    <n v="27987"/>
    <n v="1"/>
    <x v="0"/>
  </r>
  <r>
    <n v="11216556"/>
    <n v="32104"/>
    <n v="1"/>
    <x v="0"/>
  </r>
  <r>
    <n v="11217091"/>
    <n v="44092"/>
    <n v="1"/>
    <x v="0"/>
  </r>
  <r>
    <n v="11217102"/>
    <n v="39359"/>
    <n v="1"/>
    <x v="0"/>
  </r>
  <r>
    <n v="11217104"/>
    <n v="37089"/>
    <n v="1"/>
    <x v="0"/>
  </r>
  <r>
    <n v="11217105"/>
    <n v="36838"/>
    <n v="1"/>
    <x v="0"/>
  </r>
  <r>
    <n v="11217199"/>
    <n v="27987"/>
    <n v="1"/>
    <x v="0"/>
  </r>
  <r>
    <n v="11217205"/>
    <n v="27987"/>
    <n v="4"/>
    <x v="5"/>
  </r>
  <r>
    <n v="11217257"/>
    <n v="38734"/>
    <n v="1"/>
    <x v="0"/>
  </r>
  <r>
    <n v="11217589"/>
    <n v="31480"/>
    <n v="1"/>
    <x v="0"/>
  </r>
  <r>
    <n v="11217806"/>
    <n v="38734"/>
    <n v="1"/>
    <x v="0"/>
  </r>
  <r>
    <n v="11217974"/>
    <n v="39359"/>
    <n v="1"/>
    <x v="0"/>
  </r>
  <r>
    <n v="11218156"/>
    <n v="39359"/>
    <n v="1"/>
    <x v="0"/>
  </r>
  <r>
    <n v="11218268"/>
    <n v="37089"/>
    <n v="3"/>
    <x v="6"/>
  </r>
  <r>
    <n v="11218271"/>
    <n v="38943"/>
    <n v="2"/>
    <x v="0"/>
  </r>
  <r>
    <n v="11218360"/>
    <n v="38734"/>
    <n v="1"/>
    <x v="0"/>
  </r>
  <r>
    <n v="11218454"/>
    <n v="31437"/>
    <n v="1"/>
    <x v="0"/>
  </r>
  <r>
    <n v="11218490"/>
    <n v="38734"/>
    <n v="1"/>
    <x v="0"/>
  </r>
  <r>
    <n v="11218535"/>
    <n v="38734"/>
    <n v="1"/>
    <x v="0"/>
  </r>
  <r>
    <n v="11218773"/>
    <n v="44344"/>
    <n v="2"/>
    <x v="0"/>
  </r>
  <r>
    <n v="11219076"/>
    <n v="36838"/>
    <n v="1"/>
    <x v="0"/>
  </r>
  <r>
    <n v="11219350"/>
    <n v="27987"/>
    <n v="4"/>
    <x v="5"/>
  </r>
  <r>
    <n v="11219478"/>
    <n v="31689"/>
    <n v="4"/>
    <x v="3"/>
  </r>
  <r>
    <n v="11219491"/>
    <n v="38734"/>
    <n v="1"/>
    <x v="0"/>
  </r>
  <r>
    <n v="11219492"/>
    <n v="20733"/>
    <n v="4"/>
    <x v="5"/>
  </r>
  <r>
    <n v="11219509"/>
    <n v="38734"/>
    <n v="2"/>
    <x v="3"/>
  </r>
  <r>
    <n v="11219831"/>
    <n v="27987"/>
    <n v="1"/>
    <x v="0"/>
  </r>
  <r>
    <n v="11220074"/>
    <n v="38734"/>
    <n v="2"/>
    <x v="3"/>
  </r>
  <r>
    <n v="11220190"/>
    <n v="31480"/>
    <n v="1"/>
    <x v="0"/>
  </r>
  <r>
    <n v="11220365"/>
    <n v="44344"/>
    <n v="1"/>
    <x v="0"/>
  </r>
  <r>
    <n v="11220423"/>
    <n v="38943"/>
    <n v="1"/>
    <x v="0"/>
  </r>
  <r>
    <n v="11220499"/>
    <n v="31480"/>
    <n v="1"/>
    <x v="0"/>
  </r>
  <r>
    <n v="11220805"/>
    <n v="36882"/>
    <n v="1"/>
    <x v="0"/>
  </r>
  <r>
    <n v="11220880"/>
    <n v="27987"/>
    <n v="4"/>
    <x v="3"/>
  </r>
  <r>
    <n v="11220882"/>
    <n v="27987"/>
    <n v="3"/>
    <x v="6"/>
  </r>
  <r>
    <n v="11220883"/>
    <n v="38943"/>
    <n v="2"/>
    <x v="3"/>
  </r>
  <r>
    <n v="11220887"/>
    <n v="27987"/>
    <n v="4"/>
    <x v="5"/>
  </r>
  <r>
    <n v="11220891"/>
    <n v="20733"/>
    <n v="4"/>
    <x v="5"/>
  </r>
  <r>
    <n v="11220892"/>
    <n v="27987"/>
    <n v="4"/>
    <x v="5"/>
  </r>
  <r>
    <n v="11220918"/>
    <n v="38734"/>
    <n v="7"/>
    <x v="2"/>
  </r>
  <r>
    <n v="11221056"/>
    <n v="38734"/>
    <n v="2"/>
    <x v="3"/>
  </r>
  <r>
    <n v="11221155"/>
    <n v="38734"/>
    <n v="1"/>
    <x v="0"/>
  </r>
  <r>
    <n v="11221447"/>
    <n v="44344"/>
    <n v="1"/>
    <x v="0"/>
  </r>
  <r>
    <n v="11221450"/>
    <n v="38734"/>
    <n v="2"/>
    <x v="3"/>
  </r>
  <r>
    <n v="11221525"/>
    <n v="38734"/>
    <n v="1"/>
    <x v="0"/>
  </r>
  <r>
    <n v="11221790"/>
    <n v="38734"/>
    <n v="1"/>
    <x v="0"/>
  </r>
  <r>
    <n v="11221908"/>
    <n v="44136"/>
    <n v="1"/>
    <x v="0"/>
  </r>
  <r>
    <n v="11222367"/>
    <n v="38734"/>
    <n v="1"/>
    <x v="0"/>
  </r>
  <r>
    <n v="11222773"/>
    <n v="38734"/>
    <n v="1"/>
    <x v="0"/>
  </r>
  <r>
    <n v="11222850"/>
    <n v="38943"/>
    <n v="9"/>
    <x v="9"/>
  </r>
  <r>
    <n v="11223003"/>
    <n v="38943"/>
    <n v="2"/>
    <x v="3"/>
  </r>
  <r>
    <n v="11223514"/>
    <n v="32104"/>
    <n v="1"/>
    <x v="0"/>
  </r>
  <r>
    <n v="11223696"/>
    <n v="37089"/>
    <n v="1"/>
    <x v="0"/>
  </r>
  <r>
    <n v="11223835"/>
    <n v="27987"/>
    <n v="1"/>
    <x v="0"/>
  </r>
  <r>
    <n v="11224262"/>
    <n v="27987"/>
    <n v="4"/>
    <x v="5"/>
  </r>
  <r>
    <n v="11224266"/>
    <n v="27987"/>
    <n v="4"/>
    <x v="5"/>
  </r>
  <r>
    <n v="11224271"/>
    <n v="38734"/>
    <n v="4"/>
    <x v="5"/>
  </r>
  <r>
    <n v="11224275"/>
    <n v="38943"/>
    <n v="1"/>
    <x v="0"/>
  </r>
  <r>
    <n v="11224290"/>
    <n v="38943"/>
    <n v="1"/>
    <x v="0"/>
  </r>
  <r>
    <n v="11224319"/>
    <n v="37089"/>
    <n v="1"/>
    <x v="0"/>
  </r>
  <r>
    <n v="11224454"/>
    <n v="37089"/>
    <n v="1"/>
    <x v="0"/>
  </r>
  <r>
    <n v="11224458"/>
    <n v="38734"/>
    <n v="3"/>
    <x v="1"/>
  </r>
  <r>
    <n v="11224684"/>
    <n v="31689"/>
    <n v="1"/>
    <x v="0"/>
  </r>
  <r>
    <n v="11224816"/>
    <n v="26133"/>
    <n v="1"/>
    <x v="0"/>
  </r>
  <r>
    <n v="11224952"/>
    <n v="38734"/>
    <n v="6"/>
    <x v="1"/>
  </r>
  <r>
    <n v="11225096"/>
    <n v="44092"/>
    <n v="1"/>
    <x v="0"/>
  </r>
  <r>
    <n v="11225102"/>
    <n v="39359"/>
    <n v="1"/>
    <x v="0"/>
  </r>
  <r>
    <n v="11225431"/>
    <n v="44344"/>
    <n v="3"/>
    <x v="6"/>
  </r>
  <r>
    <n v="11225433"/>
    <n v="44344"/>
    <n v="2"/>
    <x v="0"/>
  </r>
  <r>
    <n v="11225548"/>
    <n v="20733"/>
    <n v="1"/>
    <x v="0"/>
  </r>
  <r>
    <n v="11225656"/>
    <n v="27987"/>
    <n v="1"/>
    <x v="0"/>
  </r>
  <r>
    <n v="11225744"/>
    <n v="20733"/>
    <n v="2"/>
    <x v="0"/>
  </r>
  <r>
    <n v="11225766"/>
    <n v="27987"/>
    <n v="1"/>
    <x v="0"/>
  </r>
  <r>
    <n v="11225797"/>
    <n v="31480"/>
    <n v="1"/>
    <x v="0"/>
  </r>
  <r>
    <n v="11225960"/>
    <n v="38734"/>
    <n v="1"/>
    <x v="0"/>
  </r>
  <r>
    <n v="11226320"/>
    <n v="39359"/>
    <n v="1"/>
    <x v="0"/>
  </r>
  <r>
    <n v="11226377"/>
    <n v="31480"/>
    <n v="3"/>
    <x v="6"/>
  </r>
  <r>
    <n v="11227217"/>
    <n v="18995"/>
    <n v="6"/>
    <x v="1"/>
  </r>
  <r>
    <n v="11227223"/>
    <n v="38734"/>
    <n v="6"/>
    <x v="1"/>
  </r>
  <r>
    <n v="11227840"/>
    <n v="38943"/>
    <n v="3"/>
    <x v="6"/>
  </r>
  <r>
    <n v="11228498"/>
    <n v="20733"/>
    <n v="8"/>
    <x v="5"/>
  </r>
  <r>
    <n v="11228949"/>
    <n v="44344"/>
    <n v="4"/>
    <x v="3"/>
  </r>
  <r>
    <n v="11229027"/>
    <n v="38734"/>
    <n v="2"/>
    <x v="3"/>
  </r>
  <r>
    <n v="11229065"/>
    <n v="27987"/>
    <n v="5"/>
    <x v="7"/>
  </r>
  <r>
    <n v="11229299"/>
    <n v="27987"/>
    <n v="5"/>
    <x v="7"/>
  </r>
  <r>
    <n v="11229716"/>
    <n v="44344"/>
    <n v="3"/>
    <x v="6"/>
  </r>
  <r>
    <n v="11229743"/>
    <n v="27987"/>
    <n v="1"/>
    <x v="0"/>
  </r>
  <r>
    <n v="11229744"/>
    <n v="27987"/>
    <n v="1"/>
    <x v="0"/>
  </r>
  <r>
    <n v="11230092"/>
    <n v="27987"/>
    <n v="5"/>
    <x v="7"/>
  </r>
  <r>
    <n v="11231114"/>
    <n v="31480"/>
    <n v="3"/>
    <x v="1"/>
  </r>
  <r>
    <n v="11231184"/>
    <n v="38734"/>
    <n v="5"/>
    <x v="7"/>
  </r>
  <r>
    <n v="11232169"/>
    <n v="44344"/>
    <n v="1"/>
    <x v="0"/>
  </r>
  <r>
    <n v="11232170"/>
    <n v="38734"/>
    <n v="2"/>
    <x v="3"/>
  </r>
  <r>
    <n v="11232308"/>
    <n v="38734"/>
    <n v="2"/>
    <x v="3"/>
  </r>
  <r>
    <n v="11232309"/>
    <n v="38734"/>
    <n v="1"/>
    <x v="0"/>
  </r>
  <r>
    <n v="11232316"/>
    <n v="38943"/>
    <n v="1"/>
    <x v="0"/>
  </r>
  <r>
    <n v="11232323"/>
    <n v="44344"/>
    <n v="1"/>
    <x v="0"/>
  </r>
  <r>
    <n v="11232450"/>
    <n v="27987"/>
    <n v="3"/>
    <x v="1"/>
  </r>
  <r>
    <n v="11232452"/>
    <n v="44344"/>
    <n v="4"/>
    <x v="5"/>
  </r>
  <r>
    <n v="11232453"/>
    <n v="44344"/>
    <n v="1"/>
    <x v="0"/>
  </r>
  <r>
    <n v="11233576"/>
    <n v="44136"/>
    <n v="5"/>
    <x v="7"/>
  </r>
  <r>
    <n v="11233635"/>
    <n v="38734"/>
    <n v="4"/>
    <x v="5"/>
  </r>
  <r>
    <n v="11233761"/>
    <n v="27987"/>
    <n v="3"/>
    <x v="1"/>
  </r>
  <r>
    <n v="11233813"/>
    <n v="20733"/>
    <n v="2"/>
    <x v="3"/>
  </r>
  <r>
    <n v="11233850"/>
    <n v="37089"/>
    <n v="1"/>
    <x v="0"/>
  </r>
  <r>
    <n v="11234121"/>
    <n v="37089"/>
    <n v="2"/>
    <x v="0"/>
  </r>
  <r>
    <n v="11234135"/>
    <n v="33387"/>
    <n v="4"/>
    <x v="3"/>
  </r>
  <r>
    <n v="11234137"/>
    <n v="38943"/>
    <n v="2"/>
    <x v="0"/>
  </r>
  <r>
    <n v="11234864"/>
    <n v="27987"/>
    <n v="5"/>
    <x v="7"/>
  </r>
  <r>
    <n v="11234865"/>
    <n v="20733"/>
    <n v="5"/>
    <x v="7"/>
  </r>
  <r>
    <n v="11235454"/>
    <n v="20733"/>
    <n v="8"/>
    <x v="5"/>
  </r>
  <r>
    <n v="11235755"/>
    <n v="44344"/>
    <n v="2"/>
    <x v="3"/>
  </r>
  <r>
    <n v="11235946"/>
    <n v="38734"/>
    <n v="1"/>
    <x v="0"/>
  </r>
  <r>
    <n v="11235948"/>
    <n v="33387"/>
    <n v="3"/>
    <x v="6"/>
  </r>
  <r>
    <n v="11235950"/>
    <n v="38691"/>
    <n v="7"/>
    <x v="2"/>
  </r>
  <r>
    <n v="11235954"/>
    <n v="38734"/>
    <n v="4"/>
    <x v="5"/>
  </r>
  <r>
    <n v="11235955"/>
    <n v="20733"/>
    <n v="4"/>
    <x v="5"/>
  </r>
  <r>
    <n v="11235956"/>
    <n v="8247"/>
    <n v="5"/>
    <x v="7"/>
  </r>
  <r>
    <n v="11236758"/>
    <n v="44344"/>
    <n v="1"/>
    <x v="0"/>
  </r>
  <r>
    <n v="11237211"/>
    <n v="20733"/>
    <n v="1"/>
    <x v="0"/>
  </r>
  <r>
    <n v="11237391"/>
    <n v="44136"/>
    <n v="2"/>
    <x v="3"/>
  </r>
  <r>
    <n v="11238085"/>
    <n v="38943"/>
    <n v="4"/>
    <x v="3"/>
  </r>
  <r>
    <n v="11238087"/>
    <n v="38734"/>
    <n v="5"/>
    <x v="7"/>
  </r>
  <r>
    <n v="11238089"/>
    <n v="44344"/>
    <n v="6"/>
    <x v="1"/>
  </r>
  <r>
    <n v="11238090"/>
    <n v="20733"/>
    <n v="7"/>
    <x v="2"/>
  </r>
  <r>
    <n v="11238095"/>
    <n v="27987"/>
    <n v="6"/>
    <x v="1"/>
  </r>
  <r>
    <n v="11238097"/>
    <n v="27987"/>
    <n v="5"/>
    <x v="7"/>
  </r>
  <r>
    <n v="11238106"/>
    <n v="26133"/>
    <n v="7"/>
    <x v="2"/>
  </r>
  <r>
    <n v="11238222"/>
    <n v="38943"/>
    <n v="3"/>
    <x v="6"/>
  </r>
  <r>
    <n v="11238297"/>
    <n v="38734"/>
    <n v="4"/>
    <x v="3"/>
  </r>
  <r>
    <n v="11238568"/>
    <n v="44344"/>
    <n v="3"/>
    <x v="6"/>
  </r>
  <r>
    <n v="11238570"/>
    <n v="44344"/>
    <n v="3"/>
    <x v="6"/>
  </r>
  <r>
    <n v="11238579"/>
    <n v="27987"/>
    <n v="8"/>
    <x v="5"/>
  </r>
  <r>
    <n v="11238582"/>
    <n v="33387"/>
    <n v="5"/>
    <x v="7"/>
  </r>
  <r>
    <n v="11238585"/>
    <n v="27987"/>
    <n v="4"/>
    <x v="5"/>
  </r>
  <r>
    <n v="11238637"/>
    <n v="27987"/>
    <n v="5"/>
    <x v="7"/>
  </r>
  <r>
    <n v="11238639"/>
    <n v="44344"/>
    <n v="2"/>
    <x v="3"/>
  </r>
  <r>
    <n v="11238641"/>
    <n v="37089"/>
    <n v="1"/>
    <x v="0"/>
  </r>
  <r>
    <n v="11238645"/>
    <n v="38734"/>
    <n v="2"/>
    <x v="3"/>
  </r>
  <r>
    <n v="11238647"/>
    <n v="38734"/>
    <n v="3"/>
    <x v="1"/>
  </r>
  <r>
    <n v="11238649"/>
    <n v="38691"/>
    <n v="4"/>
    <x v="3"/>
  </r>
  <r>
    <n v="11238650"/>
    <n v="38943"/>
    <n v="3"/>
    <x v="6"/>
  </r>
  <r>
    <n v="11238651"/>
    <n v="32104"/>
    <n v="3"/>
    <x v="6"/>
  </r>
  <r>
    <n v="11238652"/>
    <n v="38943"/>
    <n v="3"/>
    <x v="6"/>
  </r>
  <r>
    <n v="11238661"/>
    <n v="39359"/>
    <n v="3"/>
    <x v="6"/>
  </r>
  <r>
    <n v="11239340"/>
    <n v="27987"/>
    <n v="5"/>
    <x v="7"/>
  </r>
  <r>
    <n v="11239620"/>
    <n v="44344"/>
    <n v="2"/>
    <x v="0"/>
  </r>
  <r>
    <n v="11239647"/>
    <n v="27987"/>
    <n v="4"/>
    <x v="5"/>
  </r>
  <r>
    <n v="11239648"/>
    <n v="27987"/>
    <n v="4"/>
    <x v="5"/>
  </r>
  <r>
    <n v="11239650"/>
    <n v="27987"/>
    <n v="4"/>
    <x v="5"/>
  </r>
  <r>
    <n v="11239652"/>
    <n v="27987"/>
    <n v="4"/>
    <x v="5"/>
  </r>
  <r>
    <n v="11239655"/>
    <n v="38943"/>
    <n v="1"/>
    <x v="0"/>
  </r>
  <r>
    <n v="11239659"/>
    <n v="38943"/>
    <n v="1"/>
    <x v="0"/>
  </r>
  <r>
    <n v="11239668"/>
    <n v="38943"/>
    <n v="1"/>
    <x v="0"/>
  </r>
  <r>
    <n v="11239678"/>
    <n v="38943"/>
    <n v="1"/>
    <x v="0"/>
  </r>
  <r>
    <n v="11240005"/>
    <n v="20733"/>
    <n v="1"/>
    <x v="0"/>
  </r>
  <r>
    <n v="11241397"/>
    <n v="24352"/>
    <n v="5"/>
    <x v="7"/>
  </r>
  <r>
    <n v="11241440"/>
    <n v="44344"/>
    <n v="5"/>
    <x v="7"/>
  </r>
  <r>
    <n v="11241649"/>
    <n v="27987"/>
    <n v="5"/>
    <x v="7"/>
  </r>
  <r>
    <n v="11241732"/>
    <n v="20733"/>
    <n v="4"/>
    <x v="5"/>
  </r>
  <r>
    <n v="11241733"/>
    <n v="15501"/>
    <n v="6"/>
    <x v="1"/>
  </r>
  <r>
    <n v="11241735"/>
    <n v="27987"/>
    <n v="7"/>
    <x v="2"/>
  </r>
  <r>
    <n v="11241740"/>
    <n v="38943"/>
    <n v="4"/>
    <x v="3"/>
  </r>
  <r>
    <n v="11241913"/>
    <n v="20733"/>
    <n v="3"/>
    <x v="6"/>
  </r>
  <r>
    <n v="11241914"/>
    <n v="38943"/>
    <n v="1"/>
    <x v="0"/>
  </r>
  <r>
    <n v="11241931"/>
    <n v="39359"/>
    <n v="1"/>
    <x v="0"/>
  </r>
  <r>
    <n v="11241935"/>
    <n v="27987"/>
    <n v="4"/>
    <x v="5"/>
  </r>
  <r>
    <n v="11241936"/>
    <n v="27987"/>
    <n v="4"/>
    <x v="5"/>
  </r>
  <r>
    <n v="11241939"/>
    <n v="27987"/>
    <n v="1"/>
    <x v="0"/>
  </r>
  <r>
    <n v="11241941"/>
    <n v="27987"/>
    <n v="3"/>
    <x v="6"/>
  </r>
  <r>
    <n v="11242033"/>
    <n v="31689"/>
    <n v="1"/>
    <x v="0"/>
  </r>
  <r>
    <n v="11242517"/>
    <n v="38734"/>
    <n v="2"/>
    <x v="3"/>
  </r>
  <r>
    <n v="11242573"/>
    <n v="37089"/>
    <n v="2"/>
    <x v="0"/>
  </r>
  <r>
    <n v="11242581"/>
    <n v="32104"/>
    <n v="1"/>
    <x v="0"/>
  </r>
  <r>
    <n v="11242678"/>
    <n v="44344"/>
    <n v="6"/>
    <x v="1"/>
  </r>
  <r>
    <n v="11242851"/>
    <n v="31480"/>
    <n v="1"/>
    <x v="0"/>
  </r>
  <r>
    <n v="11242861"/>
    <n v="20733"/>
    <n v="4"/>
    <x v="3"/>
  </r>
  <r>
    <n v="11242874"/>
    <n v="32104"/>
    <n v="2"/>
    <x v="3"/>
  </r>
  <r>
    <n v="11242885"/>
    <n v="38734"/>
    <n v="3"/>
    <x v="6"/>
  </r>
  <r>
    <n v="11243300"/>
    <n v="39359"/>
    <n v="3"/>
    <x v="1"/>
  </r>
  <r>
    <n v="11243806"/>
    <n v="38943"/>
    <n v="1"/>
    <x v="0"/>
  </r>
  <r>
    <n v="11243808"/>
    <n v="39359"/>
    <n v="1"/>
    <x v="0"/>
  </r>
  <r>
    <n v="11243852"/>
    <n v="27987"/>
    <n v="2"/>
    <x v="3"/>
  </r>
  <r>
    <n v="11244174"/>
    <n v="38734"/>
    <n v="1"/>
    <x v="0"/>
  </r>
  <r>
    <n v="11244182"/>
    <n v="38734"/>
    <n v="1"/>
    <x v="0"/>
  </r>
  <r>
    <n v="11244183"/>
    <n v="38734"/>
    <n v="1"/>
    <x v="0"/>
  </r>
  <r>
    <n v="11244549"/>
    <n v="31689"/>
    <n v="1"/>
    <x v="0"/>
  </r>
  <r>
    <n v="11244967"/>
    <n v="38734"/>
    <n v="5"/>
    <x v="4"/>
  </r>
  <r>
    <n v="11245045"/>
    <n v="37089"/>
    <n v="3"/>
    <x v="6"/>
  </r>
  <r>
    <n v="11245074"/>
    <n v="44344"/>
    <n v="1"/>
    <x v="0"/>
  </r>
  <r>
    <n v="11245152"/>
    <n v="27987"/>
    <n v="1"/>
    <x v="0"/>
  </r>
  <r>
    <n v="11245208"/>
    <n v="20733"/>
    <n v="2"/>
    <x v="3"/>
  </r>
  <r>
    <n v="11245431"/>
    <n v="38734"/>
    <n v="1"/>
    <x v="0"/>
  </r>
  <r>
    <n v="11245767"/>
    <n v="38943"/>
    <n v="2"/>
    <x v="0"/>
  </r>
  <r>
    <n v="11246234"/>
    <n v="27987"/>
    <n v="1"/>
    <x v="0"/>
  </r>
  <r>
    <n v="11246353"/>
    <n v="26133"/>
    <n v="6"/>
    <x v="1"/>
  </r>
  <r>
    <n v="11246641"/>
    <n v="27987"/>
    <n v="1"/>
    <x v="0"/>
  </r>
  <r>
    <n v="11246668"/>
    <n v="26205"/>
    <n v="5"/>
    <x v="7"/>
  </r>
  <r>
    <n v="11246671"/>
    <n v="38734"/>
    <n v="6"/>
    <x v="1"/>
  </r>
  <r>
    <n v="11246672"/>
    <n v="8247"/>
    <n v="5"/>
    <x v="7"/>
  </r>
  <r>
    <n v="11246676"/>
    <n v="38943"/>
    <n v="4"/>
    <x v="3"/>
  </r>
  <r>
    <n v="11247384"/>
    <n v="27987"/>
    <n v="1"/>
    <x v="0"/>
  </r>
  <r>
    <n v="11247625"/>
    <n v="38691"/>
    <n v="2"/>
    <x v="3"/>
  </r>
  <r>
    <n v="11247637"/>
    <n v="38734"/>
    <n v="3"/>
    <x v="1"/>
  </r>
  <r>
    <n v="11248116"/>
    <n v="27987"/>
    <n v="3"/>
    <x v="6"/>
  </r>
  <r>
    <n v="11248118"/>
    <n v="20733"/>
    <n v="2"/>
    <x v="0"/>
  </r>
  <r>
    <n v="11248122"/>
    <n v="38943"/>
    <n v="1"/>
    <x v="0"/>
  </r>
  <r>
    <n v="11248124"/>
    <n v="27987"/>
    <n v="3"/>
    <x v="1"/>
  </r>
  <r>
    <n v="11248126"/>
    <n v="27987"/>
    <n v="3"/>
    <x v="1"/>
  </r>
  <r>
    <n v="11248272"/>
    <n v="38943"/>
    <n v="2"/>
    <x v="0"/>
  </r>
  <r>
    <n v="11248273"/>
    <n v="44344"/>
    <n v="4"/>
    <x v="3"/>
  </r>
  <r>
    <n v="11248774"/>
    <n v="44344"/>
    <n v="1"/>
    <x v="0"/>
  </r>
  <r>
    <n v="11248800"/>
    <n v="38943"/>
    <n v="4"/>
    <x v="5"/>
  </r>
  <r>
    <n v="11249069"/>
    <n v="38734"/>
    <n v="3"/>
    <x v="1"/>
  </r>
  <r>
    <n v="11249085"/>
    <n v="37089"/>
    <n v="3"/>
    <x v="6"/>
  </r>
  <r>
    <n v="11249094"/>
    <n v="31858"/>
    <n v="1"/>
    <x v="0"/>
  </r>
  <r>
    <n v="11249307"/>
    <n v="44092"/>
    <n v="5"/>
    <x v="7"/>
  </r>
  <r>
    <n v="11249342"/>
    <n v="44344"/>
    <n v="3"/>
    <x v="6"/>
  </r>
  <r>
    <n v="11249810"/>
    <n v="44344"/>
    <n v="4"/>
    <x v="3"/>
  </r>
  <r>
    <n v="11249813"/>
    <n v="36838"/>
    <n v="3"/>
    <x v="6"/>
  </r>
  <r>
    <n v="11249815"/>
    <n v="44344"/>
    <n v="4"/>
    <x v="3"/>
  </r>
  <r>
    <n v="11249816"/>
    <n v="44344"/>
    <n v="3"/>
    <x v="6"/>
  </r>
  <r>
    <n v="11249818"/>
    <n v="39359"/>
    <n v="3"/>
    <x v="6"/>
  </r>
  <r>
    <n v="11249992"/>
    <n v="37089"/>
    <n v="5"/>
    <x v="4"/>
  </r>
  <r>
    <n v="11249993"/>
    <n v="20733"/>
    <n v="6"/>
    <x v="1"/>
  </r>
  <r>
    <n v="11250033"/>
    <n v="44344"/>
    <n v="2"/>
    <x v="3"/>
  </r>
  <r>
    <n v="11250035"/>
    <n v="37089"/>
    <n v="1"/>
    <x v="0"/>
  </r>
  <r>
    <n v="11250037"/>
    <n v="44344"/>
    <n v="2"/>
    <x v="0"/>
  </r>
  <r>
    <n v="11250063"/>
    <n v="31858"/>
    <n v="5"/>
    <x v="7"/>
  </r>
  <r>
    <n v="11250419"/>
    <n v="20733"/>
    <n v="6"/>
    <x v="1"/>
  </r>
  <r>
    <n v="11250649"/>
    <n v="31437"/>
    <n v="2"/>
    <x v="0"/>
  </r>
  <r>
    <n v="11250678"/>
    <n v="44344"/>
    <n v="2"/>
    <x v="3"/>
  </r>
  <r>
    <n v="11251176"/>
    <n v="38943"/>
    <n v="4"/>
    <x v="3"/>
  </r>
  <r>
    <n v="11251177"/>
    <n v="15501"/>
    <n v="5"/>
    <x v="7"/>
  </r>
  <r>
    <n v="11251179"/>
    <n v="26249"/>
    <n v="6"/>
    <x v="1"/>
  </r>
  <r>
    <n v="11251181"/>
    <n v="15501"/>
    <n v="4"/>
    <x v="5"/>
  </r>
  <r>
    <n v="11251184"/>
    <n v="19619"/>
    <n v="4"/>
    <x v="5"/>
  </r>
  <r>
    <n v="11251199"/>
    <n v="27987"/>
    <n v="1"/>
    <x v="0"/>
  </r>
  <r>
    <n v="11251211"/>
    <n v="27987"/>
    <n v="6"/>
    <x v="1"/>
  </r>
  <r>
    <n v="11251768"/>
    <n v="37089"/>
    <n v="4"/>
    <x v="3"/>
  </r>
  <r>
    <n v="11253666"/>
    <n v="38734"/>
    <n v="2"/>
    <x v="3"/>
  </r>
  <r>
    <n v="11253669"/>
    <n v="44344"/>
    <n v="2"/>
    <x v="3"/>
  </r>
  <r>
    <n v="11253681"/>
    <n v="38734"/>
    <n v="2"/>
    <x v="3"/>
  </r>
  <r>
    <n v="11253709"/>
    <n v="38734"/>
    <n v="1"/>
    <x v="0"/>
  </r>
  <r>
    <n v="11253808"/>
    <n v="27987"/>
    <n v="1"/>
    <x v="0"/>
  </r>
  <r>
    <n v="11253886"/>
    <n v="44344"/>
    <n v="6"/>
    <x v="1"/>
  </r>
  <r>
    <n v="11254198"/>
    <n v="44344"/>
    <n v="3"/>
    <x v="6"/>
  </r>
  <r>
    <n v="11254200"/>
    <n v="39359"/>
    <n v="3"/>
    <x v="6"/>
  </r>
  <r>
    <n v="11254453"/>
    <n v="20733"/>
    <n v="2"/>
    <x v="3"/>
  </r>
  <r>
    <n v="11255504"/>
    <n v="31480"/>
    <n v="2"/>
    <x v="0"/>
  </r>
  <r>
    <n v="11255507"/>
    <n v="38734"/>
    <n v="1"/>
    <x v="0"/>
  </r>
  <r>
    <n v="11255513"/>
    <n v="44344"/>
    <n v="2"/>
    <x v="0"/>
  </r>
  <r>
    <n v="11255539"/>
    <n v="44344"/>
    <n v="3"/>
    <x v="6"/>
  </r>
  <r>
    <n v="11255542"/>
    <n v="44344"/>
    <n v="2"/>
    <x v="0"/>
  </r>
  <r>
    <n v="11255557"/>
    <n v="38691"/>
    <n v="5"/>
    <x v="7"/>
  </r>
  <r>
    <n v="11255561"/>
    <n v="31606"/>
    <n v="4"/>
    <x v="5"/>
  </r>
  <r>
    <n v="11255564"/>
    <n v="38734"/>
    <n v="9"/>
    <x v="9"/>
  </r>
  <r>
    <n v="11255570"/>
    <n v="26133"/>
    <n v="1"/>
    <x v="0"/>
  </r>
  <r>
    <n v="11255571"/>
    <n v="38734"/>
    <n v="2"/>
    <x v="3"/>
  </r>
  <r>
    <n v="11255573"/>
    <n v="37089"/>
    <n v="2"/>
    <x v="3"/>
  </r>
  <r>
    <n v="11255576"/>
    <n v="37089"/>
    <n v="4"/>
    <x v="3"/>
  </r>
  <r>
    <n v="11255585"/>
    <n v="38943"/>
    <n v="2"/>
    <x v="3"/>
  </r>
  <r>
    <n v="11255586"/>
    <n v="31480"/>
    <n v="4"/>
    <x v="3"/>
  </r>
  <r>
    <n v="11255587"/>
    <n v="38734"/>
    <n v="4"/>
    <x v="3"/>
  </r>
  <r>
    <n v="11255588"/>
    <n v="19203"/>
    <n v="1"/>
    <x v="0"/>
  </r>
  <r>
    <n v="11255590"/>
    <n v="44344"/>
    <n v="2"/>
    <x v="3"/>
  </r>
  <r>
    <n v="11255592"/>
    <n v="27987"/>
    <n v="1"/>
    <x v="0"/>
  </r>
  <r>
    <n v="11255593"/>
    <n v="39359"/>
    <n v="3"/>
    <x v="1"/>
  </r>
  <r>
    <n v="11255594"/>
    <n v="38734"/>
    <n v="3"/>
    <x v="1"/>
  </r>
  <r>
    <n v="11255609"/>
    <n v="27987"/>
    <n v="4"/>
    <x v="5"/>
  </r>
  <r>
    <n v="11255628"/>
    <n v="31689"/>
    <n v="2"/>
    <x v="3"/>
  </r>
  <r>
    <n v="11255631"/>
    <n v="31689"/>
    <n v="2"/>
    <x v="3"/>
  </r>
  <r>
    <n v="11256138"/>
    <n v="27987"/>
    <n v="4"/>
    <x v="3"/>
  </r>
  <r>
    <n v="11256650"/>
    <n v="44136"/>
    <n v="4"/>
    <x v="3"/>
  </r>
  <r>
    <n v="11256658"/>
    <n v="44344"/>
    <n v="6"/>
    <x v="1"/>
  </r>
  <r>
    <n v="11256979"/>
    <n v="27987"/>
    <n v="2"/>
    <x v="3"/>
  </r>
  <r>
    <n v="11257075"/>
    <n v="20733"/>
    <n v="9"/>
    <x v="9"/>
  </r>
  <r>
    <n v="11257429"/>
    <n v="38943"/>
    <n v="1"/>
    <x v="0"/>
  </r>
  <r>
    <n v="11257490"/>
    <n v="44344"/>
    <n v="2"/>
    <x v="3"/>
  </r>
  <r>
    <n v="11257545"/>
    <n v="27987"/>
    <n v="9"/>
    <x v="9"/>
  </r>
  <r>
    <n v="11257546"/>
    <n v="20733"/>
    <n v="4"/>
    <x v="5"/>
  </r>
  <r>
    <n v="11257681"/>
    <n v="39359"/>
    <n v="4"/>
    <x v="3"/>
  </r>
  <r>
    <n v="11258084"/>
    <n v="44344"/>
    <n v="5"/>
    <x v="7"/>
  </r>
  <r>
    <n v="11258090"/>
    <n v="44344"/>
    <n v="3"/>
    <x v="1"/>
  </r>
  <r>
    <n v="11258137"/>
    <n v="32104"/>
    <n v="2"/>
    <x v="3"/>
  </r>
  <r>
    <n v="11258178"/>
    <n v="27987"/>
    <n v="5"/>
    <x v="7"/>
  </r>
  <r>
    <n v="11258581"/>
    <n v="36838"/>
    <n v="2"/>
    <x v="3"/>
  </r>
  <r>
    <n v="11258584"/>
    <n v="37089"/>
    <n v="4"/>
    <x v="5"/>
  </r>
  <r>
    <n v="11258596"/>
    <n v="39359"/>
    <n v="6"/>
    <x v="1"/>
  </r>
  <r>
    <n v="11258597"/>
    <n v="39359"/>
    <n v="6"/>
    <x v="1"/>
  </r>
  <r>
    <n v="11258598"/>
    <n v="44344"/>
    <n v="7"/>
    <x v="2"/>
  </r>
  <r>
    <n v="11258600"/>
    <n v="44344"/>
    <n v="6"/>
    <x v="1"/>
  </r>
  <r>
    <n v="11258604"/>
    <n v="44136"/>
    <n v="8"/>
    <x v="5"/>
  </r>
  <r>
    <n v="11258606"/>
    <n v="44092"/>
    <n v="6"/>
    <x v="1"/>
  </r>
  <r>
    <n v="11258621"/>
    <n v="26249"/>
    <n v="5"/>
    <x v="7"/>
  </r>
  <r>
    <n v="11258670"/>
    <n v="37089"/>
    <n v="3"/>
    <x v="1"/>
  </r>
  <r>
    <n v="11258681"/>
    <n v="44344"/>
    <n v="4"/>
    <x v="3"/>
  </r>
  <r>
    <n v="11258713"/>
    <n v="39359"/>
    <n v="7"/>
    <x v="2"/>
  </r>
  <r>
    <n v="11258729"/>
    <n v="33387"/>
    <n v="4"/>
    <x v="5"/>
  </r>
  <r>
    <n v="11258731"/>
    <n v="44344"/>
    <n v="6"/>
    <x v="1"/>
  </r>
  <r>
    <n v="11258735"/>
    <n v="33387"/>
    <n v="4"/>
    <x v="5"/>
  </r>
  <r>
    <n v="11258741"/>
    <n v="38734"/>
    <n v="4"/>
    <x v="5"/>
  </r>
  <r>
    <n v="11258764"/>
    <n v="39359"/>
    <n v="3"/>
    <x v="1"/>
  </r>
  <r>
    <n v="11258773"/>
    <n v="38734"/>
    <n v="4"/>
    <x v="5"/>
  </r>
  <r>
    <n v="11258847"/>
    <n v="32104"/>
    <n v="2"/>
    <x v="3"/>
  </r>
  <r>
    <n v="11258860"/>
    <n v="27987"/>
    <n v="8"/>
    <x v="5"/>
  </r>
  <r>
    <n v="11258862"/>
    <n v="39359"/>
    <n v="5"/>
    <x v="7"/>
  </r>
  <r>
    <n v="11259116"/>
    <n v="38734"/>
    <n v="1"/>
    <x v="0"/>
  </r>
  <r>
    <n v="11259170"/>
    <n v="15501"/>
    <n v="8"/>
    <x v="5"/>
  </r>
  <r>
    <n v="11259496"/>
    <n v="27987"/>
    <n v="2"/>
    <x v="3"/>
  </r>
  <r>
    <n v="11259518"/>
    <n v="44344"/>
    <n v="2"/>
    <x v="3"/>
  </r>
  <r>
    <n v="11260326"/>
    <n v="27987"/>
    <n v="1"/>
    <x v="0"/>
  </r>
  <r>
    <n v="11260761"/>
    <n v="44344"/>
    <n v="1"/>
    <x v="0"/>
  </r>
  <r>
    <n v="11260767"/>
    <n v="38943"/>
    <n v="1"/>
    <x v="0"/>
  </r>
  <r>
    <n v="11260797"/>
    <n v="38734"/>
    <n v="1"/>
    <x v="0"/>
  </r>
  <r>
    <n v="11260802"/>
    <n v="44344"/>
    <n v="5"/>
    <x v="7"/>
  </r>
  <r>
    <n v="11260804"/>
    <n v="44344"/>
    <n v="4"/>
    <x v="3"/>
  </r>
  <r>
    <n v="11260813"/>
    <n v="44344"/>
    <n v="7"/>
    <x v="2"/>
  </r>
  <r>
    <n v="11260814"/>
    <n v="44344"/>
    <n v="5"/>
    <x v="7"/>
  </r>
  <r>
    <n v="11260838"/>
    <n v="32104"/>
    <n v="1"/>
    <x v="0"/>
  </r>
  <r>
    <n v="11260858"/>
    <n v="27987"/>
    <n v="8"/>
    <x v="5"/>
  </r>
  <r>
    <n v="11260861"/>
    <n v="39359"/>
    <n v="5"/>
    <x v="7"/>
  </r>
  <r>
    <n v="11260862"/>
    <n v="39359"/>
    <n v="8"/>
    <x v="5"/>
  </r>
  <r>
    <n v="11260863"/>
    <n v="44344"/>
    <n v="5"/>
    <x v="7"/>
  </r>
  <r>
    <n v="11260881"/>
    <n v="38691"/>
    <n v="7"/>
    <x v="2"/>
  </r>
  <r>
    <n v="11260895"/>
    <n v="36838"/>
    <n v="3"/>
    <x v="1"/>
  </r>
  <r>
    <n v="11260906"/>
    <n v="44344"/>
    <n v="3"/>
    <x v="1"/>
  </r>
  <r>
    <n v="11260907"/>
    <n v="44344"/>
    <n v="3"/>
    <x v="1"/>
  </r>
  <r>
    <n v="11260917"/>
    <n v="27987"/>
    <n v="8"/>
    <x v="5"/>
  </r>
  <r>
    <n v="11260920"/>
    <n v="31480"/>
    <n v="1"/>
    <x v="0"/>
  </r>
  <r>
    <n v="11260932"/>
    <n v="39359"/>
    <n v="3"/>
    <x v="1"/>
  </r>
  <r>
    <n v="11261065"/>
    <n v="44344"/>
    <n v="5"/>
    <x v="7"/>
  </r>
  <r>
    <n v="11261066"/>
    <n v="44344"/>
    <n v="7"/>
    <x v="2"/>
  </r>
  <r>
    <n v="11261242"/>
    <n v="39359"/>
    <n v="5"/>
    <x v="7"/>
  </r>
  <r>
    <n v="11261244"/>
    <n v="39359"/>
    <n v="7"/>
    <x v="2"/>
  </r>
  <r>
    <n v="11261245"/>
    <n v="44344"/>
    <n v="5"/>
    <x v="7"/>
  </r>
  <r>
    <n v="11261314"/>
    <n v="39359"/>
    <n v="6"/>
    <x v="1"/>
  </r>
  <r>
    <n v="11261381"/>
    <n v="44344"/>
    <n v="5"/>
    <x v="7"/>
  </r>
  <r>
    <n v="11261458"/>
    <n v="27987"/>
    <n v="2"/>
    <x v="3"/>
  </r>
  <r>
    <n v="11261460"/>
    <n v="44344"/>
    <n v="3"/>
    <x v="1"/>
  </r>
  <r>
    <n v="11261480"/>
    <n v="44344"/>
    <n v="3"/>
    <x v="1"/>
  </r>
  <r>
    <n v="11261796"/>
    <n v="38691"/>
    <n v="1"/>
    <x v="0"/>
  </r>
  <r>
    <n v="11261901"/>
    <n v="37089"/>
    <n v="4"/>
    <x v="5"/>
  </r>
  <r>
    <n v="11261909"/>
    <n v="39359"/>
    <n v="8"/>
    <x v="5"/>
  </r>
  <r>
    <n v="11261910"/>
    <n v="39359"/>
    <n v="5"/>
    <x v="7"/>
  </r>
  <r>
    <n v="11261911"/>
    <n v="37089"/>
    <n v="2"/>
    <x v="3"/>
  </r>
  <r>
    <n v="11261993"/>
    <n v="39359"/>
    <n v="6"/>
    <x v="1"/>
  </r>
  <r>
    <n v="11262170"/>
    <n v="44344"/>
    <n v="6"/>
    <x v="1"/>
  </r>
  <r>
    <n v="11262172"/>
    <n v="44344"/>
    <n v="4"/>
    <x v="3"/>
  </r>
  <r>
    <n v="11262764"/>
    <n v="44344"/>
    <n v="7"/>
    <x v="2"/>
  </r>
  <r>
    <n v="11262777"/>
    <n v="44344"/>
    <n v="7"/>
    <x v="2"/>
  </r>
  <r>
    <n v="11262798"/>
    <n v="44344"/>
    <n v="6"/>
    <x v="1"/>
  </r>
  <r>
    <n v="11262906"/>
    <n v="38734"/>
    <n v="2"/>
    <x v="3"/>
  </r>
  <r>
    <n v="11263501"/>
    <n v="38734"/>
    <n v="1"/>
    <x v="0"/>
  </r>
  <r>
    <n v="11263620"/>
    <n v="37089"/>
    <n v="2"/>
    <x v="3"/>
  </r>
  <r>
    <n v="11263621"/>
    <n v="37089"/>
    <n v="1"/>
    <x v="0"/>
  </r>
  <r>
    <n v="11263622"/>
    <n v="32104"/>
    <n v="5"/>
    <x v="4"/>
  </r>
  <r>
    <n v="11263625"/>
    <n v="15501"/>
    <n v="9"/>
    <x v="9"/>
  </r>
  <r>
    <n v="11263627"/>
    <n v="38943"/>
    <n v="6"/>
    <x v="1"/>
  </r>
  <r>
    <n v="11263686"/>
    <n v="44344"/>
    <n v="5"/>
    <x v="7"/>
  </r>
  <r>
    <n v="11263687"/>
    <n v="38734"/>
    <n v="5"/>
    <x v="7"/>
  </r>
  <r>
    <n v="11263688"/>
    <n v="39359"/>
    <n v="8"/>
    <x v="5"/>
  </r>
  <r>
    <n v="11263689"/>
    <n v="39359"/>
    <n v="4"/>
    <x v="3"/>
  </r>
  <r>
    <n v="11263690"/>
    <n v="44344"/>
    <n v="4"/>
    <x v="3"/>
  </r>
  <r>
    <n v="11263694"/>
    <n v="32104"/>
    <n v="3"/>
    <x v="1"/>
  </r>
  <r>
    <n v="11263711"/>
    <n v="38734"/>
    <n v="5"/>
    <x v="7"/>
  </r>
  <r>
    <n v="11263713"/>
    <n v="32104"/>
    <n v="4"/>
    <x v="5"/>
  </r>
  <r>
    <n v="11263716"/>
    <n v="39359"/>
    <n v="8"/>
    <x v="5"/>
  </r>
  <r>
    <n v="11263718"/>
    <n v="44344"/>
    <n v="4"/>
    <x v="3"/>
  </r>
  <r>
    <n v="11263727"/>
    <n v="44344"/>
    <n v="5"/>
    <x v="7"/>
  </r>
  <r>
    <n v="11263730"/>
    <n v="44092"/>
    <n v="6"/>
    <x v="1"/>
  </r>
  <r>
    <n v="11263833"/>
    <n v="44344"/>
    <n v="4"/>
    <x v="3"/>
  </r>
  <r>
    <n v="11263834"/>
    <n v="39359"/>
    <n v="4"/>
    <x v="3"/>
  </r>
  <r>
    <n v="11263843"/>
    <n v="15501"/>
    <n v="5"/>
    <x v="7"/>
  </r>
  <r>
    <n v="11263848"/>
    <n v="26249"/>
    <n v="5"/>
    <x v="7"/>
  </r>
  <r>
    <n v="11263858"/>
    <n v="32104"/>
    <n v="4"/>
    <x v="5"/>
  </r>
  <r>
    <n v="11264055"/>
    <n v="38734"/>
    <n v="1"/>
    <x v="0"/>
  </r>
  <r>
    <n v="11264079"/>
    <n v="27987"/>
    <n v="1"/>
    <x v="0"/>
  </r>
  <r>
    <n v="11264081"/>
    <n v="37089"/>
    <n v="3"/>
    <x v="1"/>
  </r>
  <r>
    <n v="11264086"/>
    <n v="38734"/>
    <n v="1"/>
    <x v="0"/>
  </r>
  <r>
    <n v="11264106"/>
    <n v="27987"/>
    <n v="8"/>
    <x v="5"/>
  </r>
  <r>
    <n v="11264109"/>
    <n v="37089"/>
    <n v="1"/>
    <x v="0"/>
  </r>
  <r>
    <n v="11264171"/>
    <n v="37089"/>
    <n v="2"/>
    <x v="3"/>
  </r>
  <r>
    <n v="11264172"/>
    <n v="44344"/>
    <n v="5"/>
    <x v="7"/>
  </r>
  <r>
    <n v="11264175"/>
    <n v="44344"/>
    <n v="4"/>
    <x v="3"/>
  </r>
  <r>
    <n v="11264176"/>
    <n v="39359"/>
    <n v="8"/>
    <x v="5"/>
  </r>
  <r>
    <n v="11264274"/>
    <n v="39359"/>
    <n v="5"/>
    <x v="7"/>
  </r>
  <r>
    <n v="11264276"/>
    <n v="39359"/>
    <n v="7"/>
    <x v="2"/>
  </r>
  <r>
    <n v="11264278"/>
    <n v="32104"/>
    <n v="3"/>
    <x v="1"/>
  </r>
  <r>
    <n v="11264385"/>
    <n v="44344"/>
    <n v="6"/>
    <x v="1"/>
  </r>
  <r>
    <n v="11264387"/>
    <n v="44344"/>
    <n v="4"/>
    <x v="3"/>
  </r>
  <r>
    <n v="11264545"/>
    <n v="27987"/>
    <n v="7"/>
    <x v="2"/>
  </r>
  <r>
    <n v="11264548"/>
    <n v="32104"/>
    <n v="2"/>
    <x v="3"/>
  </r>
  <r>
    <n v="11264578"/>
    <n v="38734"/>
    <n v="1"/>
    <x v="0"/>
  </r>
  <r>
    <n v="11264617"/>
    <n v="38943"/>
    <n v="7"/>
    <x v="2"/>
  </r>
  <r>
    <n v="11264619"/>
    <n v="37089"/>
    <n v="3"/>
    <x v="6"/>
  </r>
  <r>
    <n v="11264621"/>
    <n v="31689"/>
    <n v="3"/>
    <x v="6"/>
  </r>
  <r>
    <n v="11264622"/>
    <n v="38943"/>
    <n v="4"/>
    <x v="3"/>
  </r>
  <r>
    <n v="11264679"/>
    <n v="37089"/>
    <n v="3"/>
    <x v="6"/>
  </r>
  <r>
    <n v="11264680"/>
    <n v="44344"/>
    <n v="5"/>
    <x v="7"/>
  </r>
  <r>
    <n v="11264983"/>
    <n v="38943"/>
    <n v="4"/>
    <x v="5"/>
  </r>
  <r>
    <n v="11265053"/>
    <n v="38943"/>
    <n v="3"/>
    <x v="6"/>
  </r>
  <r>
    <n v="11265054"/>
    <n v="37089"/>
    <n v="4"/>
    <x v="3"/>
  </r>
  <r>
    <n v="11265071"/>
    <n v="38734"/>
    <n v="5"/>
    <x v="4"/>
  </r>
  <r>
    <n v="11265209"/>
    <n v="38943"/>
    <n v="4"/>
    <x v="3"/>
  </r>
  <r>
    <n v="11265249"/>
    <n v="38734"/>
    <n v="3"/>
    <x v="1"/>
  </r>
  <r>
    <n v="11265845"/>
    <n v="27987"/>
    <n v="2"/>
    <x v="3"/>
  </r>
  <r>
    <n v="11266022"/>
    <n v="44344"/>
    <n v="5"/>
    <x v="7"/>
  </r>
  <r>
    <n v="11266046"/>
    <n v="39359"/>
    <n v="5"/>
    <x v="7"/>
  </r>
  <r>
    <n v="11266047"/>
    <n v="39359"/>
    <n v="4"/>
    <x v="3"/>
  </r>
  <r>
    <n v="11266165"/>
    <n v="38943"/>
    <n v="4"/>
    <x v="3"/>
  </r>
  <r>
    <n v="11266166"/>
    <n v="31689"/>
    <n v="2"/>
    <x v="3"/>
  </r>
  <r>
    <n v="11266167"/>
    <n v="31689"/>
    <n v="6"/>
    <x v="1"/>
  </r>
  <r>
    <n v="11266268"/>
    <n v="39359"/>
    <n v="7"/>
    <x v="2"/>
  </r>
  <r>
    <n v="11266553"/>
    <n v="39359"/>
    <n v="4"/>
    <x v="3"/>
  </r>
  <r>
    <n v="11266566"/>
    <n v="33387"/>
    <n v="4"/>
    <x v="5"/>
  </r>
  <r>
    <n v="11266571"/>
    <n v="38734"/>
    <n v="4"/>
    <x v="5"/>
  </r>
  <r>
    <n v="11266575"/>
    <n v="27987"/>
    <n v="4"/>
    <x v="5"/>
  </r>
  <r>
    <n v="11266578"/>
    <n v="27987"/>
    <n v="6"/>
    <x v="1"/>
  </r>
  <r>
    <n v="11266615"/>
    <n v="27987"/>
    <n v="4"/>
    <x v="5"/>
  </r>
  <r>
    <n v="11266618"/>
    <n v="27987"/>
    <n v="6"/>
    <x v="1"/>
  </r>
  <r>
    <n v="11266673"/>
    <n v="32104"/>
    <n v="1"/>
    <x v="0"/>
  </r>
  <r>
    <n v="11266702"/>
    <n v="27987"/>
    <n v="6"/>
    <x v="1"/>
  </r>
  <r>
    <n v="11266741"/>
    <n v="38943"/>
    <n v="1"/>
    <x v="0"/>
  </r>
  <r>
    <n v="11266755"/>
    <n v="44344"/>
    <n v="6"/>
    <x v="1"/>
  </r>
  <r>
    <n v="11266824"/>
    <n v="44344"/>
    <n v="5"/>
    <x v="7"/>
  </r>
  <r>
    <n v="11266840"/>
    <n v="37089"/>
    <n v="4"/>
    <x v="5"/>
  </r>
  <r>
    <n v="11266842"/>
    <n v="32104"/>
    <n v="4"/>
    <x v="5"/>
  </r>
  <r>
    <n v="11266845"/>
    <n v="38734"/>
    <n v="7"/>
    <x v="2"/>
  </r>
  <r>
    <n v="11266846"/>
    <n v="44344"/>
    <n v="5"/>
    <x v="7"/>
  </r>
  <r>
    <n v="11266880"/>
    <n v="27987"/>
    <n v="6"/>
    <x v="1"/>
  </r>
  <r>
    <n v="11266905"/>
    <n v="44344"/>
    <n v="4"/>
    <x v="3"/>
  </r>
  <r>
    <n v="11266906"/>
    <n v="37089"/>
    <n v="1"/>
    <x v="0"/>
  </r>
  <r>
    <n v="11266907"/>
    <n v="39359"/>
    <n v="7"/>
    <x v="2"/>
  </r>
  <r>
    <n v="11267029"/>
    <n v="44344"/>
    <n v="2"/>
    <x v="3"/>
  </r>
  <r>
    <n v="11267030"/>
    <n v="44344"/>
    <n v="2"/>
    <x v="3"/>
  </r>
  <r>
    <n v="11267088"/>
    <n v="38734"/>
    <n v="4"/>
    <x v="5"/>
  </r>
  <r>
    <n v="11267381"/>
    <n v="44092"/>
    <n v="4"/>
    <x v="3"/>
  </r>
  <r>
    <n v="11267532"/>
    <n v="39359"/>
    <n v="5"/>
    <x v="7"/>
  </r>
  <r>
    <n v="11267533"/>
    <n v="39359"/>
    <n v="4"/>
    <x v="3"/>
  </r>
  <r>
    <n v="11267733"/>
    <n v="44344"/>
    <n v="3"/>
    <x v="6"/>
  </r>
  <r>
    <n v="11268063"/>
    <n v="31689"/>
    <n v="3"/>
    <x v="6"/>
  </r>
  <r>
    <n v="11268064"/>
    <n v="38734"/>
    <n v="7"/>
    <x v="2"/>
  </r>
  <r>
    <n v="11268069"/>
    <n v="44344"/>
    <n v="4"/>
    <x v="3"/>
  </r>
  <r>
    <n v="11268431"/>
    <n v="37089"/>
    <n v="3"/>
    <x v="6"/>
  </r>
  <r>
    <n v="11268876"/>
    <n v="44344"/>
    <n v="4"/>
    <x v="3"/>
  </r>
  <r>
    <n v="11268938"/>
    <n v="38943"/>
    <n v="3"/>
    <x v="6"/>
  </r>
  <r>
    <n v="11268945"/>
    <n v="44344"/>
    <n v="5"/>
    <x v="7"/>
  </r>
  <r>
    <n v="11268947"/>
    <n v="44344"/>
    <n v="4"/>
    <x v="3"/>
  </r>
  <r>
    <n v="11269015"/>
    <n v="31689"/>
    <n v="6"/>
    <x v="1"/>
  </r>
  <r>
    <n v="11269046"/>
    <n v="20733"/>
    <n v="1"/>
    <x v="0"/>
  </r>
  <r>
    <n v="11269233"/>
    <n v="39359"/>
    <n v="6"/>
    <x v="1"/>
  </r>
  <r>
    <n v="11269242"/>
    <n v="39359"/>
    <n v="3"/>
    <x v="6"/>
  </r>
  <r>
    <n v="11269632"/>
    <n v="37089"/>
    <n v="3"/>
    <x v="6"/>
  </r>
  <r>
    <n v="11269633"/>
    <n v="38943"/>
    <n v="5"/>
    <x v="7"/>
  </r>
  <r>
    <n v="11269805"/>
    <n v="38943"/>
    <n v="7"/>
    <x v="2"/>
  </r>
  <r>
    <n v="11269806"/>
    <n v="31689"/>
    <n v="3"/>
    <x v="6"/>
  </r>
  <r>
    <n v="11269807"/>
    <n v="38943"/>
    <n v="4"/>
    <x v="3"/>
  </r>
  <r>
    <n v="11269885"/>
    <n v="39359"/>
    <n v="3"/>
    <x v="6"/>
  </r>
  <r>
    <n v="11269920"/>
    <n v="44344"/>
    <n v="3"/>
    <x v="6"/>
  </r>
  <r>
    <n v="11269921"/>
    <n v="44344"/>
    <n v="3"/>
    <x v="6"/>
  </r>
  <r>
    <n v="11270668"/>
    <n v="37089"/>
    <n v="3"/>
    <x v="6"/>
  </r>
  <r>
    <n v="11270673"/>
    <n v="44344"/>
    <n v="4"/>
    <x v="3"/>
  </r>
  <r>
    <n v="11270674"/>
    <n v="39359"/>
    <n v="5"/>
    <x v="7"/>
  </r>
  <r>
    <n v="11270675"/>
    <n v="44344"/>
    <n v="2"/>
    <x v="0"/>
  </r>
  <r>
    <n v="11270679"/>
    <n v="39359"/>
    <n v="4"/>
    <x v="3"/>
  </r>
  <r>
    <n v="11270680"/>
    <n v="39359"/>
    <n v="3"/>
    <x v="6"/>
  </r>
  <r>
    <n v="11270686"/>
    <n v="44344"/>
    <n v="5"/>
    <x v="7"/>
  </r>
  <r>
    <n v="11270688"/>
    <n v="32104"/>
    <n v="6"/>
    <x v="1"/>
  </r>
  <r>
    <n v="11270690"/>
    <n v="44344"/>
    <n v="4"/>
    <x v="3"/>
  </r>
  <r>
    <n v="11270693"/>
    <n v="32104"/>
    <n v="7"/>
    <x v="2"/>
  </r>
  <r>
    <n v="11270731"/>
    <n v="44344"/>
    <n v="4"/>
    <x v="3"/>
  </r>
  <r>
    <n v="11270741"/>
    <n v="37089"/>
    <n v="3"/>
    <x v="6"/>
  </r>
  <r>
    <n v="11270743"/>
    <n v="39359"/>
    <n v="3"/>
    <x v="6"/>
  </r>
  <r>
    <n v="11270757"/>
    <n v="32104"/>
    <n v="2"/>
    <x v="3"/>
  </r>
  <r>
    <n v="11270760"/>
    <n v="38943"/>
    <n v="6"/>
    <x v="1"/>
  </r>
  <r>
    <n v="11270764"/>
    <n v="39359"/>
    <n v="6"/>
    <x v="1"/>
  </r>
  <r>
    <n v="11270770"/>
    <n v="44344"/>
    <n v="6"/>
    <x v="1"/>
  </r>
  <r>
    <n v="11270777"/>
    <n v="44344"/>
    <n v="6"/>
    <x v="1"/>
  </r>
  <r>
    <n v="11270779"/>
    <n v="32104"/>
    <n v="4"/>
    <x v="5"/>
  </r>
  <r>
    <n v="11270818"/>
    <n v="38734"/>
    <n v="4"/>
    <x v="5"/>
  </r>
  <r>
    <n v="11270830"/>
    <n v="44344"/>
    <n v="2"/>
    <x v="3"/>
  </r>
  <r>
    <n v="11270934"/>
    <n v="37089"/>
    <n v="4"/>
    <x v="5"/>
  </r>
  <r>
    <n v="11271029"/>
    <n v="27987"/>
    <n v="1"/>
    <x v="0"/>
  </r>
  <r>
    <n v="11271088"/>
    <n v="19619"/>
    <n v="2"/>
    <x v="3"/>
  </r>
  <r>
    <n v="11271175"/>
    <n v="38943"/>
    <n v="3"/>
    <x v="1"/>
  </r>
  <r>
    <n v="11271347"/>
    <n v="39359"/>
    <n v="3"/>
    <x v="6"/>
  </r>
  <r>
    <n v="11271349"/>
    <n v="39359"/>
    <n v="5"/>
    <x v="7"/>
  </r>
  <r>
    <n v="11271350"/>
    <n v="39359"/>
    <n v="4"/>
    <x v="3"/>
  </r>
  <r>
    <n v="11271353"/>
    <n v="27987"/>
    <n v="7"/>
    <x v="2"/>
  </r>
  <r>
    <n v="11271354"/>
    <n v="33387"/>
    <n v="5"/>
    <x v="7"/>
  </r>
  <r>
    <n v="11271357"/>
    <n v="27987"/>
    <n v="6"/>
    <x v="1"/>
  </r>
  <r>
    <n v="11271359"/>
    <n v="33387"/>
    <n v="5"/>
    <x v="7"/>
  </r>
  <r>
    <n v="11271361"/>
    <n v="38734"/>
    <n v="4"/>
    <x v="5"/>
  </r>
  <r>
    <n v="11271362"/>
    <n v="39359"/>
    <n v="2"/>
    <x v="3"/>
  </r>
  <r>
    <n v="11271363"/>
    <n v="27987"/>
    <n v="6"/>
    <x v="1"/>
  </r>
  <r>
    <n v="11271364"/>
    <n v="27987"/>
    <n v="4"/>
    <x v="5"/>
  </r>
  <r>
    <n v="11271365"/>
    <n v="27987"/>
    <n v="7"/>
    <x v="2"/>
  </r>
  <r>
    <n v="11271366"/>
    <n v="39359"/>
    <n v="5"/>
    <x v="7"/>
  </r>
  <r>
    <n v="11271368"/>
    <n v="27987"/>
    <n v="6"/>
    <x v="1"/>
  </r>
  <r>
    <n v="11271370"/>
    <n v="39359"/>
    <n v="3"/>
    <x v="6"/>
  </r>
  <r>
    <n v="11271371"/>
    <n v="27987"/>
    <n v="7"/>
    <x v="2"/>
  </r>
  <r>
    <n v="11271389"/>
    <n v="33387"/>
    <n v="4"/>
    <x v="5"/>
  </r>
  <r>
    <n v="11271421"/>
    <n v="44344"/>
    <n v="2"/>
    <x v="3"/>
  </r>
  <r>
    <n v="11271523"/>
    <n v="27987"/>
    <n v="2"/>
    <x v="3"/>
  </r>
  <r>
    <n v="11271957"/>
    <n v="37089"/>
    <n v="1"/>
    <x v="0"/>
  </r>
  <r>
    <n v="11271997"/>
    <n v="32104"/>
    <n v="2"/>
    <x v="3"/>
  </r>
  <r>
    <n v="11272001"/>
    <n v="32104"/>
    <n v="4"/>
    <x v="5"/>
  </r>
  <r>
    <n v="11272143"/>
    <n v="44344"/>
    <n v="3"/>
    <x v="6"/>
  </r>
  <r>
    <n v="11272226"/>
    <n v="39359"/>
    <n v="2"/>
    <x v="3"/>
  </r>
  <r>
    <n v="11272266"/>
    <n v="39359"/>
    <n v="4"/>
    <x v="3"/>
  </r>
  <r>
    <n v="11272412"/>
    <n v="44092"/>
    <n v="4"/>
    <x v="3"/>
  </r>
  <r>
    <n v="11272431"/>
    <n v="32104"/>
    <n v="2"/>
    <x v="3"/>
  </r>
  <r>
    <n v="11272890"/>
    <n v="38943"/>
    <n v="3"/>
    <x v="6"/>
  </r>
  <r>
    <n v="11272892"/>
    <n v="38943"/>
    <n v="4"/>
    <x v="3"/>
  </r>
  <r>
    <n v="11272951"/>
    <n v="38691"/>
    <n v="3"/>
    <x v="6"/>
  </r>
  <r>
    <n v="11272996"/>
    <n v="38691"/>
    <n v="3"/>
    <x v="6"/>
  </r>
  <r>
    <n v="11273016"/>
    <n v="38691"/>
    <n v="3"/>
    <x v="6"/>
  </r>
  <r>
    <n v="11273017"/>
    <n v="44092"/>
    <n v="5"/>
    <x v="7"/>
  </r>
  <r>
    <n v="11273069"/>
    <n v="44344"/>
    <n v="4"/>
    <x v="3"/>
  </r>
  <r>
    <n v="11273142"/>
    <n v="27987"/>
    <n v="7"/>
    <x v="2"/>
  </r>
  <r>
    <n v="11273238"/>
    <n v="37089"/>
    <n v="5"/>
    <x v="7"/>
  </r>
  <r>
    <n v="11273460"/>
    <n v="31480"/>
    <n v="6"/>
    <x v="1"/>
  </r>
  <r>
    <n v="11273495"/>
    <n v="38734"/>
    <n v="7"/>
    <x v="2"/>
  </r>
  <r>
    <n v="11273496"/>
    <n v="31480"/>
    <n v="3"/>
    <x v="6"/>
  </r>
  <r>
    <n v="11273497"/>
    <n v="38943"/>
    <n v="4"/>
    <x v="3"/>
  </r>
  <r>
    <n v="11273876"/>
    <n v="38734"/>
    <n v="2"/>
    <x v="3"/>
  </r>
  <r>
    <n v="11274205"/>
    <n v="38943"/>
    <n v="4"/>
    <x v="5"/>
  </r>
  <r>
    <n v="11274563"/>
    <n v="32104"/>
    <n v="2"/>
    <x v="3"/>
  </r>
  <r>
    <n v="11274569"/>
    <n v="32104"/>
    <n v="1"/>
    <x v="0"/>
  </r>
  <r>
    <n v="11274600"/>
    <n v="33387"/>
    <n v="5"/>
    <x v="7"/>
  </r>
  <r>
    <n v="11274603"/>
    <n v="27987"/>
    <n v="7"/>
    <x v="2"/>
  </r>
  <r>
    <n v="11274606"/>
    <n v="27987"/>
    <n v="8"/>
    <x v="5"/>
  </r>
  <r>
    <n v="11274645"/>
    <n v="37089"/>
    <n v="1"/>
    <x v="0"/>
  </r>
  <r>
    <n v="11274646"/>
    <n v="37089"/>
    <n v="3"/>
    <x v="1"/>
  </r>
  <r>
    <n v="11274753"/>
    <n v="37089"/>
    <n v="2"/>
    <x v="3"/>
  </r>
  <r>
    <n v="11274755"/>
    <n v="38734"/>
    <n v="5"/>
    <x v="7"/>
  </r>
  <r>
    <n v="11274756"/>
    <n v="32104"/>
    <n v="5"/>
    <x v="4"/>
  </r>
  <r>
    <n v="11274868"/>
    <n v="38943"/>
    <n v="5"/>
    <x v="7"/>
  </r>
  <r>
    <n v="11275045"/>
    <n v="37089"/>
    <n v="4"/>
    <x v="5"/>
  </r>
  <r>
    <n v="11275079"/>
    <n v="37089"/>
    <n v="3"/>
    <x v="1"/>
  </r>
  <r>
    <n v="11275090"/>
    <n v="39359"/>
    <n v="2"/>
    <x v="3"/>
  </r>
  <r>
    <n v="11275091"/>
    <n v="44344"/>
    <n v="2"/>
    <x v="3"/>
  </r>
  <r>
    <n v="11275094"/>
    <n v="39359"/>
    <n v="4"/>
    <x v="3"/>
  </r>
  <r>
    <n v="11275142"/>
    <n v="27987"/>
    <n v="8"/>
    <x v="5"/>
  </r>
  <r>
    <n v="11275143"/>
    <n v="39359"/>
    <n v="6"/>
    <x v="1"/>
  </r>
  <r>
    <n v="11275144"/>
    <n v="38943"/>
    <n v="6"/>
    <x v="1"/>
  </r>
  <r>
    <n v="11275147"/>
    <n v="39359"/>
    <n v="6"/>
    <x v="1"/>
  </r>
  <r>
    <n v="11275219"/>
    <n v="44344"/>
    <n v="3"/>
    <x v="6"/>
  </r>
  <r>
    <n v="11275791"/>
    <n v="44344"/>
    <n v="6"/>
    <x v="1"/>
  </r>
  <r>
    <n v="11275796"/>
    <n v="38734"/>
    <n v="4"/>
    <x v="3"/>
  </r>
  <r>
    <n v="11275900"/>
    <n v="37089"/>
    <n v="3"/>
    <x v="1"/>
  </r>
  <r>
    <n v="11275902"/>
    <n v="44344"/>
    <n v="3"/>
    <x v="6"/>
  </r>
  <r>
    <n v="11276015"/>
    <n v="38734"/>
    <n v="7"/>
    <x v="2"/>
  </r>
  <r>
    <n v="11276016"/>
    <n v="44344"/>
    <n v="5"/>
    <x v="7"/>
  </r>
  <r>
    <n v="11276454"/>
    <n v="38734"/>
    <n v="2"/>
    <x v="3"/>
  </r>
  <r>
    <n v="11276502"/>
    <n v="37089"/>
    <n v="5"/>
    <x v="7"/>
  </r>
  <r>
    <n v="11276595"/>
    <n v="38734"/>
    <n v="7"/>
    <x v="2"/>
  </r>
  <r>
    <n v="11276597"/>
    <n v="31480"/>
    <n v="3"/>
    <x v="6"/>
  </r>
  <r>
    <n v="11276598"/>
    <n v="38943"/>
    <n v="4"/>
    <x v="3"/>
  </r>
  <r>
    <n v="11276643"/>
    <n v="31858"/>
    <n v="2"/>
    <x v="0"/>
  </r>
  <r>
    <n v="11277220"/>
    <n v="37089"/>
    <n v="4"/>
    <x v="3"/>
  </r>
  <r>
    <n v="11277222"/>
    <n v="37089"/>
    <n v="5"/>
    <x v="7"/>
  </r>
  <r>
    <n v="11277281"/>
    <n v="37089"/>
    <n v="5"/>
    <x v="7"/>
  </r>
  <r>
    <n v="11277287"/>
    <n v="44344"/>
    <n v="2"/>
    <x v="3"/>
  </r>
  <r>
    <n v="11277315"/>
    <n v="37089"/>
    <n v="3"/>
    <x v="6"/>
  </r>
  <r>
    <n v="11277317"/>
    <n v="37089"/>
    <n v="3"/>
    <x v="6"/>
  </r>
  <r>
    <n v="11277326"/>
    <n v="39359"/>
    <n v="3"/>
    <x v="6"/>
  </r>
  <r>
    <n v="11277328"/>
    <n v="32104"/>
    <n v="5"/>
    <x v="7"/>
  </r>
  <r>
    <n v="11277375"/>
    <n v="44344"/>
    <n v="3"/>
    <x v="6"/>
  </r>
  <r>
    <n v="11277389"/>
    <n v="44344"/>
    <n v="4"/>
    <x v="3"/>
  </r>
  <r>
    <n v="11277409"/>
    <n v="44344"/>
    <n v="2"/>
    <x v="3"/>
  </r>
  <r>
    <n v="11277411"/>
    <n v="20733"/>
    <n v="7"/>
    <x v="2"/>
  </r>
  <r>
    <n v="11277470"/>
    <n v="38943"/>
    <n v="3"/>
    <x v="6"/>
  </r>
  <r>
    <n v="11277632"/>
    <n v="32104"/>
    <n v="6"/>
    <x v="1"/>
  </r>
  <r>
    <n v="11277698"/>
    <n v="32104"/>
    <n v="2"/>
    <x v="3"/>
  </r>
  <r>
    <n v="11277705"/>
    <n v="32104"/>
    <n v="6"/>
    <x v="1"/>
  </r>
  <r>
    <n v="11277707"/>
    <n v="44344"/>
    <n v="4"/>
    <x v="3"/>
  </r>
  <r>
    <n v="11277863"/>
    <n v="37089"/>
    <n v="3"/>
    <x v="6"/>
  </r>
  <r>
    <n v="11277864"/>
    <n v="44344"/>
    <n v="3"/>
    <x v="6"/>
  </r>
  <r>
    <n v="11277865"/>
    <n v="44344"/>
    <n v="5"/>
    <x v="7"/>
  </r>
  <r>
    <n v="11277866"/>
    <n v="44344"/>
    <n v="5"/>
    <x v="7"/>
  </r>
  <r>
    <n v="11277882"/>
    <n v="32104"/>
    <n v="3"/>
    <x v="1"/>
  </r>
  <r>
    <n v="11277883"/>
    <n v="44344"/>
    <n v="2"/>
    <x v="3"/>
  </r>
  <r>
    <n v="11277884"/>
    <n v="44344"/>
    <n v="3"/>
    <x v="6"/>
  </r>
  <r>
    <n v="11277891"/>
    <n v="39359"/>
    <n v="2"/>
    <x v="3"/>
  </r>
  <r>
    <n v="11277893"/>
    <n v="39359"/>
    <n v="4"/>
    <x v="3"/>
  </r>
  <r>
    <n v="11277911"/>
    <n v="27987"/>
    <n v="8"/>
    <x v="5"/>
  </r>
  <r>
    <n v="11277917"/>
    <n v="37089"/>
    <n v="2"/>
    <x v="3"/>
  </r>
  <r>
    <n v="11277918"/>
    <n v="37089"/>
    <n v="1"/>
    <x v="0"/>
  </r>
  <r>
    <n v="11277919"/>
    <n v="37089"/>
    <n v="2"/>
    <x v="3"/>
  </r>
  <r>
    <n v="11278018"/>
    <n v="32104"/>
    <n v="2"/>
    <x v="3"/>
  </r>
  <r>
    <n v="11278019"/>
    <n v="39359"/>
    <n v="6"/>
    <x v="1"/>
  </r>
  <r>
    <n v="11278103"/>
    <n v="44344"/>
    <n v="5"/>
    <x v="7"/>
  </r>
  <r>
    <n v="11278104"/>
    <n v="44344"/>
    <n v="3"/>
    <x v="6"/>
  </r>
  <r>
    <n v="11278122"/>
    <n v="37089"/>
    <n v="3"/>
    <x v="1"/>
  </r>
  <r>
    <n v="11278123"/>
    <n v="37089"/>
    <n v="1"/>
    <x v="0"/>
  </r>
  <r>
    <n v="11278127"/>
    <n v="38734"/>
    <n v="4"/>
    <x v="5"/>
  </r>
  <r>
    <n v="11278128"/>
    <n v="37089"/>
    <n v="4"/>
    <x v="5"/>
  </r>
  <r>
    <n v="11278136"/>
    <n v="44344"/>
    <n v="2"/>
    <x v="3"/>
  </r>
  <r>
    <n v="11278200"/>
    <n v="37089"/>
    <n v="2"/>
    <x v="3"/>
  </r>
  <r>
    <n v="11278207"/>
    <n v="32104"/>
    <n v="4"/>
    <x v="5"/>
  </r>
  <r>
    <n v="11278263"/>
    <n v="36838"/>
    <n v="3"/>
    <x v="1"/>
  </r>
  <r>
    <n v="11278308"/>
    <n v="44344"/>
    <n v="5"/>
    <x v="7"/>
  </r>
  <r>
    <n v="11278390"/>
    <n v="20733"/>
    <n v="3"/>
    <x v="1"/>
  </r>
  <r>
    <n v="11278437"/>
    <n v="33387"/>
    <n v="7"/>
    <x v="2"/>
  </r>
  <r>
    <n v="11278928"/>
    <n v="38734"/>
    <n v="6"/>
    <x v="1"/>
  </r>
  <r>
    <n v="11278929"/>
    <n v="39359"/>
    <n v="6"/>
    <x v="1"/>
  </r>
  <r>
    <n v="11278993"/>
    <n v="44344"/>
    <n v="5"/>
    <x v="7"/>
  </r>
  <r>
    <n v="11278994"/>
    <n v="38734"/>
    <n v="7"/>
    <x v="2"/>
  </r>
  <r>
    <n v="11279237"/>
    <n v="39359"/>
    <n v="2"/>
    <x v="3"/>
  </r>
  <r>
    <n v="11279480"/>
    <n v="39359"/>
    <n v="5"/>
    <x v="7"/>
  </r>
  <r>
    <n v="11279484"/>
    <n v="31437"/>
    <n v="7"/>
    <x v="2"/>
  </r>
  <r>
    <n v="11279657"/>
    <n v="38734"/>
    <n v="7"/>
    <x v="2"/>
  </r>
  <r>
    <n v="11279673"/>
    <n v="27987"/>
    <n v="8"/>
    <x v="5"/>
  </r>
  <r>
    <n v="11279907"/>
    <n v="27987"/>
    <n v="3"/>
    <x v="1"/>
  </r>
  <r>
    <n v="11279909"/>
    <n v="39359"/>
    <n v="3"/>
    <x v="1"/>
  </r>
  <r>
    <n v="11279926"/>
    <n v="44344"/>
    <n v="3"/>
    <x v="1"/>
  </r>
  <r>
    <n v="11279928"/>
    <n v="38734"/>
    <n v="3"/>
    <x v="1"/>
  </r>
  <r>
    <n v="11279929"/>
    <n v="32104"/>
    <n v="2"/>
    <x v="3"/>
  </r>
  <r>
    <n v="11280004"/>
    <n v="32104"/>
    <n v="2"/>
    <x v="3"/>
  </r>
  <r>
    <n v="11280005"/>
    <n v="27987"/>
    <n v="5"/>
    <x v="7"/>
  </r>
  <r>
    <n v="11280006"/>
    <n v="39359"/>
    <n v="5"/>
    <x v="7"/>
  </r>
  <r>
    <n v="11280014"/>
    <n v="32104"/>
    <n v="2"/>
    <x v="3"/>
  </r>
  <r>
    <n v="11280015"/>
    <n v="27987"/>
    <n v="3"/>
    <x v="1"/>
  </r>
  <r>
    <n v="11280017"/>
    <n v="39359"/>
    <n v="3"/>
    <x v="1"/>
  </r>
  <r>
    <n v="11280022"/>
    <n v="32104"/>
    <n v="2"/>
    <x v="3"/>
  </r>
  <r>
    <n v="11280023"/>
    <n v="27987"/>
    <n v="3"/>
    <x v="1"/>
  </r>
  <r>
    <n v="11280024"/>
    <n v="39359"/>
    <n v="3"/>
    <x v="1"/>
  </r>
  <r>
    <n v="11280180"/>
    <n v="27987"/>
    <n v="3"/>
    <x v="1"/>
  </r>
  <r>
    <n v="11280181"/>
    <n v="32104"/>
    <n v="2"/>
    <x v="3"/>
  </r>
  <r>
    <n v="11280223"/>
    <n v="44344"/>
    <n v="6"/>
    <x v="1"/>
  </r>
  <r>
    <n v="11280226"/>
    <n v="38734"/>
    <n v="4"/>
    <x v="5"/>
  </r>
  <r>
    <n v="11280227"/>
    <n v="37089"/>
    <n v="2"/>
    <x v="3"/>
  </r>
  <r>
    <n v="11280229"/>
    <n v="27987"/>
    <n v="4"/>
    <x v="5"/>
  </r>
  <r>
    <n v="11280235"/>
    <n v="27987"/>
    <n v="6"/>
    <x v="1"/>
  </r>
  <r>
    <n v="11280239"/>
    <n v="32104"/>
    <n v="2"/>
    <x v="3"/>
  </r>
  <r>
    <n v="11280240"/>
    <n v="37089"/>
    <n v="2"/>
    <x v="3"/>
  </r>
  <r>
    <n v="11280241"/>
    <n v="32104"/>
    <n v="2"/>
    <x v="3"/>
  </r>
  <r>
    <n v="11280243"/>
    <n v="32104"/>
    <n v="3"/>
    <x v="1"/>
  </r>
  <r>
    <n v="11280244"/>
    <n v="32104"/>
    <n v="3"/>
    <x v="1"/>
  </r>
  <r>
    <n v="11280247"/>
    <n v="31858"/>
    <n v="7"/>
    <x v="2"/>
  </r>
  <r>
    <n v="11280254"/>
    <n v="27987"/>
    <n v="8"/>
    <x v="5"/>
  </r>
  <r>
    <n v="11280271"/>
    <n v="39359"/>
    <n v="6"/>
    <x v="1"/>
  </r>
  <r>
    <n v="11280280"/>
    <n v="44344"/>
    <n v="3"/>
    <x v="6"/>
  </r>
  <r>
    <n v="11280284"/>
    <n v="44344"/>
    <n v="3"/>
    <x v="6"/>
  </r>
  <r>
    <n v="11280287"/>
    <n v="44344"/>
    <n v="3"/>
    <x v="6"/>
  </r>
  <r>
    <n v="11280292"/>
    <n v="44344"/>
    <n v="3"/>
    <x v="6"/>
  </r>
  <r>
    <n v="11280294"/>
    <n v="44344"/>
    <n v="3"/>
    <x v="6"/>
  </r>
  <r>
    <n v="11280299"/>
    <n v="44344"/>
    <n v="3"/>
    <x v="6"/>
  </r>
  <r>
    <n v="11280307"/>
    <n v="44344"/>
    <n v="3"/>
    <x v="6"/>
  </r>
  <r>
    <n v="11280310"/>
    <n v="44344"/>
    <n v="5"/>
    <x v="7"/>
  </r>
  <r>
    <n v="11280315"/>
    <n v="44344"/>
    <n v="5"/>
    <x v="7"/>
  </r>
  <r>
    <n v="11280320"/>
    <n v="44136"/>
    <n v="5"/>
    <x v="7"/>
  </r>
  <r>
    <n v="11280321"/>
    <n v="44344"/>
    <n v="3"/>
    <x v="6"/>
  </r>
  <r>
    <n v="11280322"/>
    <n v="44344"/>
    <n v="5"/>
    <x v="7"/>
  </r>
  <r>
    <n v="11280423"/>
    <n v="27987"/>
    <n v="2"/>
    <x v="3"/>
  </r>
  <r>
    <n v="11280633"/>
    <n v="27987"/>
    <n v="3"/>
    <x v="1"/>
  </r>
  <r>
    <n v="11280634"/>
    <n v="39359"/>
    <n v="3"/>
    <x v="1"/>
  </r>
  <r>
    <n v="11280640"/>
    <n v="20733"/>
    <n v="4"/>
    <x v="5"/>
  </r>
  <r>
    <n v="11280944"/>
    <n v="37089"/>
    <n v="2"/>
    <x v="3"/>
  </r>
  <r>
    <n v="11280947"/>
    <n v="44344"/>
    <n v="2"/>
    <x v="3"/>
  </r>
  <r>
    <n v="11280948"/>
    <n v="38734"/>
    <n v="4"/>
    <x v="5"/>
  </r>
  <r>
    <n v="11280952"/>
    <n v="32104"/>
    <n v="2"/>
    <x v="3"/>
  </r>
  <r>
    <n v="11280953"/>
    <n v="44344"/>
    <n v="4"/>
    <x v="3"/>
  </r>
  <r>
    <n v="11280955"/>
    <n v="39359"/>
    <n v="6"/>
    <x v="1"/>
  </r>
  <r>
    <n v="11280973"/>
    <n v="44344"/>
    <n v="3"/>
    <x v="6"/>
  </r>
  <r>
    <n v="11280975"/>
    <n v="44344"/>
    <n v="4"/>
    <x v="3"/>
  </r>
  <r>
    <n v="11281030"/>
    <n v="44344"/>
    <n v="5"/>
    <x v="7"/>
  </r>
  <r>
    <n v="11281032"/>
    <n v="44344"/>
    <n v="3"/>
    <x v="6"/>
  </r>
  <r>
    <n v="11281670"/>
    <n v="27987"/>
    <n v="4"/>
    <x v="5"/>
  </r>
  <r>
    <n v="11281681"/>
    <n v="44344"/>
    <n v="2"/>
    <x v="3"/>
  </r>
  <r>
    <n v="11281696"/>
    <n v="27987"/>
    <n v="4"/>
    <x v="5"/>
  </r>
  <r>
    <n v="11281737"/>
    <n v="38734"/>
    <n v="7"/>
    <x v="10"/>
  </r>
  <r>
    <n v="11281798"/>
    <n v="27987"/>
    <n v="4"/>
    <x v="5"/>
  </r>
  <r>
    <n v="11281815"/>
    <n v="27987"/>
    <n v="4"/>
    <x v="5"/>
  </r>
  <r>
    <n v="11281866"/>
    <n v="44344"/>
    <n v="2"/>
    <x v="3"/>
  </r>
  <r>
    <n v="11281962"/>
    <n v="38943"/>
    <n v="3"/>
    <x v="6"/>
  </r>
  <r>
    <n v="11281964"/>
    <n v="31480"/>
    <n v="3"/>
    <x v="6"/>
  </r>
  <r>
    <n v="11281965"/>
    <n v="38943"/>
    <n v="4"/>
    <x v="3"/>
  </r>
  <r>
    <n v="11281968"/>
    <n v="37089"/>
    <n v="4"/>
    <x v="3"/>
  </r>
  <r>
    <n v="11281972"/>
    <n v="37089"/>
    <n v="5"/>
    <x v="7"/>
  </r>
  <r>
    <n v="11281974"/>
    <n v="38734"/>
    <n v="3"/>
    <x v="6"/>
  </r>
  <r>
    <n v="11282297"/>
    <n v="44344"/>
    <n v="1"/>
    <x v="0"/>
  </r>
  <r>
    <n v="11282298"/>
    <n v="44344"/>
    <n v="4"/>
    <x v="3"/>
  </r>
  <r>
    <n v="11282752"/>
    <n v="44344"/>
    <n v="1"/>
    <x v="0"/>
  </r>
  <r>
    <n v="11282938"/>
    <n v="44344"/>
    <n v="3"/>
    <x v="6"/>
  </r>
  <r>
    <n v="11282944"/>
    <n v="37089"/>
    <n v="3"/>
    <x v="6"/>
  </r>
  <r>
    <n v="11282947"/>
    <n v="44344"/>
    <n v="4"/>
    <x v="3"/>
  </r>
  <r>
    <n v="11282949"/>
    <n v="37089"/>
    <n v="3"/>
    <x v="6"/>
  </r>
  <r>
    <n v="11282952"/>
    <n v="44344"/>
    <n v="4"/>
    <x v="3"/>
  </r>
  <r>
    <n v="11282956"/>
    <n v="37089"/>
    <n v="3"/>
    <x v="6"/>
  </r>
  <r>
    <n v="11282963"/>
    <n v="44344"/>
    <n v="4"/>
    <x v="3"/>
  </r>
  <r>
    <n v="11282986"/>
    <n v="38691"/>
    <n v="3"/>
    <x v="1"/>
  </r>
  <r>
    <n v="11283038"/>
    <n v="38734"/>
    <n v="1"/>
    <x v="0"/>
  </r>
  <r>
    <n v="11283039"/>
    <n v="38734"/>
    <n v="2"/>
    <x v="3"/>
  </r>
  <r>
    <n v="11283237"/>
    <n v="44344"/>
    <n v="8"/>
    <x v="5"/>
  </r>
  <r>
    <n v="11283509"/>
    <n v="44344"/>
    <n v="4"/>
    <x v="3"/>
  </r>
  <r>
    <n v="11283514"/>
    <n v="44092"/>
    <n v="1"/>
    <x v="0"/>
  </r>
  <r>
    <n v="11283515"/>
    <n v="38734"/>
    <n v="5"/>
    <x v="4"/>
  </r>
  <r>
    <n v="11283598"/>
    <n v="44344"/>
    <n v="4"/>
    <x v="3"/>
  </r>
  <r>
    <n v="11283605"/>
    <n v="37089"/>
    <n v="1"/>
    <x v="0"/>
  </r>
  <r>
    <n v="11284234"/>
    <n v="44344"/>
    <n v="4"/>
    <x v="3"/>
  </r>
  <r>
    <n v="11284245"/>
    <n v="38734"/>
    <n v="5"/>
    <x v="7"/>
  </r>
  <r>
    <n v="11284246"/>
    <n v="38734"/>
    <n v="4"/>
    <x v="3"/>
  </r>
  <r>
    <n v="11284247"/>
    <n v="44344"/>
    <n v="5"/>
    <x v="7"/>
  </r>
  <r>
    <n v="11284252"/>
    <n v="27987"/>
    <n v="8"/>
    <x v="5"/>
  </r>
  <r>
    <n v="11284254"/>
    <n v="38734"/>
    <n v="4"/>
    <x v="3"/>
  </r>
  <r>
    <n v="11284262"/>
    <n v="38734"/>
    <n v="5"/>
    <x v="7"/>
  </r>
  <r>
    <n v="11284263"/>
    <n v="38734"/>
    <n v="4"/>
    <x v="3"/>
  </r>
  <r>
    <n v="11284274"/>
    <n v="27987"/>
    <n v="8"/>
    <x v="5"/>
  </r>
  <r>
    <n v="11284280"/>
    <n v="37089"/>
    <n v="1"/>
    <x v="0"/>
  </r>
  <r>
    <n v="11284294"/>
    <n v="32104"/>
    <n v="1"/>
    <x v="0"/>
  </r>
  <r>
    <n v="11284301"/>
    <n v="38734"/>
    <n v="3"/>
    <x v="1"/>
  </r>
  <r>
    <n v="11284303"/>
    <n v="32104"/>
    <n v="1"/>
    <x v="0"/>
  </r>
  <r>
    <n v="11284304"/>
    <n v="44344"/>
    <n v="3"/>
    <x v="1"/>
  </r>
  <r>
    <n v="11284313"/>
    <n v="38734"/>
    <n v="3"/>
    <x v="1"/>
  </r>
  <r>
    <n v="11284314"/>
    <n v="44344"/>
    <n v="3"/>
    <x v="1"/>
  </r>
  <r>
    <n v="11284319"/>
    <n v="37089"/>
    <n v="3"/>
    <x v="1"/>
  </r>
  <r>
    <n v="11284322"/>
    <n v="44344"/>
    <n v="3"/>
    <x v="1"/>
  </r>
  <r>
    <n v="11284326"/>
    <n v="44344"/>
    <n v="4"/>
    <x v="3"/>
  </r>
  <r>
    <n v="11284331"/>
    <n v="44344"/>
    <n v="3"/>
    <x v="1"/>
  </r>
  <r>
    <n v="11284334"/>
    <n v="32104"/>
    <n v="1"/>
    <x v="0"/>
  </r>
  <r>
    <n v="11284413"/>
    <n v="38734"/>
    <n v="3"/>
    <x v="1"/>
  </r>
  <r>
    <n v="11284454"/>
    <n v="44344"/>
    <n v="5"/>
    <x v="7"/>
  </r>
  <r>
    <n v="11285104"/>
    <n v="44344"/>
    <n v="2"/>
    <x v="3"/>
  </r>
  <r>
    <n v="11285113"/>
    <n v="38734"/>
    <n v="2"/>
    <x v="3"/>
  </r>
  <r>
    <n v="11285117"/>
    <n v="37089"/>
    <n v="2"/>
    <x v="3"/>
  </r>
  <r>
    <n v="11285174"/>
    <n v="38734"/>
    <n v="3"/>
    <x v="6"/>
  </r>
  <r>
    <n v="11285176"/>
    <n v="37089"/>
    <n v="5"/>
    <x v="7"/>
  </r>
  <r>
    <n v="11285184"/>
    <n v="37089"/>
    <n v="2"/>
    <x v="3"/>
  </r>
  <r>
    <n v="11285185"/>
    <n v="44344"/>
    <n v="2"/>
    <x v="3"/>
  </r>
  <r>
    <n v="11285187"/>
    <n v="31480"/>
    <n v="7"/>
    <x v="2"/>
  </r>
  <r>
    <n v="11285188"/>
    <n v="31480"/>
    <n v="3"/>
    <x v="6"/>
  </r>
  <r>
    <n v="11285289"/>
    <n v="44344"/>
    <n v="4"/>
    <x v="3"/>
  </r>
  <r>
    <n v="11285355"/>
    <n v="31480"/>
    <n v="6"/>
    <x v="1"/>
  </r>
  <r>
    <n v="11285434"/>
    <n v="31689"/>
    <n v="2"/>
    <x v="0"/>
  </r>
  <r>
    <n v="11285435"/>
    <n v="31480"/>
    <n v="2"/>
    <x v="0"/>
  </r>
  <r>
    <n v="11285475"/>
    <n v="37089"/>
    <n v="4"/>
    <x v="3"/>
  </r>
  <r>
    <n v="11285508"/>
    <n v="37089"/>
    <n v="4"/>
    <x v="3"/>
  </r>
  <r>
    <n v="11285528"/>
    <n v="37089"/>
    <n v="2"/>
    <x v="0"/>
  </r>
  <r>
    <n v="11285571"/>
    <n v="38734"/>
    <n v="2"/>
    <x v="3"/>
  </r>
  <r>
    <n v="11285866"/>
    <n v="38734"/>
    <n v="3"/>
    <x v="1"/>
  </r>
  <r>
    <n v="11285868"/>
    <n v="32104"/>
    <n v="1"/>
    <x v="0"/>
  </r>
  <r>
    <n v="11285969"/>
    <n v="44344"/>
    <n v="3"/>
    <x v="6"/>
  </r>
  <r>
    <n v="11286270"/>
    <n v="44344"/>
    <n v="2"/>
    <x v="0"/>
  </r>
  <r>
    <n v="11286546"/>
    <n v="38734"/>
    <n v="8"/>
    <x v="5"/>
  </r>
  <r>
    <n v="11286771"/>
    <n v="27987"/>
    <n v="3"/>
    <x v="1"/>
  </r>
  <r>
    <n v="11286773"/>
    <n v="27987"/>
    <n v="3"/>
    <x v="1"/>
  </r>
  <r>
    <n v="11286776"/>
    <n v="27987"/>
    <n v="3"/>
    <x v="1"/>
  </r>
  <r>
    <n v="11286777"/>
    <n v="27987"/>
    <n v="3"/>
    <x v="1"/>
  </r>
  <r>
    <n v="11286779"/>
    <n v="27987"/>
    <n v="3"/>
    <x v="1"/>
  </r>
  <r>
    <n v="11286785"/>
    <n v="38943"/>
    <n v="1"/>
    <x v="0"/>
  </r>
  <r>
    <n v="11286794"/>
    <n v="38943"/>
    <n v="1"/>
    <x v="0"/>
  </r>
  <r>
    <n v="11286981"/>
    <n v="39359"/>
    <n v="3"/>
    <x v="1"/>
  </r>
  <r>
    <n v="11286982"/>
    <n v="44344"/>
    <n v="3"/>
    <x v="1"/>
  </r>
  <r>
    <n v="11286983"/>
    <n v="39359"/>
    <n v="4"/>
    <x v="3"/>
  </r>
  <r>
    <n v="11286988"/>
    <n v="37089"/>
    <n v="3"/>
    <x v="1"/>
  </r>
  <r>
    <n v="11286990"/>
    <n v="44344"/>
    <n v="5"/>
    <x v="7"/>
  </r>
  <r>
    <n v="11286992"/>
    <n v="37089"/>
    <n v="4"/>
    <x v="3"/>
  </r>
  <r>
    <n v="11286998"/>
    <n v="37089"/>
    <n v="3"/>
    <x v="1"/>
  </r>
  <r>
    <n v="11287006"/>
    <n v="37089"/>
    <n v="3"/>
    <x v="1"/>
  </r>
  <r>
    <n v="11287008"/>
    <n v="27987"/>
    <n v="4"/>
    <x v="3"/>
  </r>
  <r>
    <n v="11287011"/>
    <n v="37089"/>
    <n v="3"/>
    <x v="1"/>
  </r>
  <r>
    <n v="11287013"/>
    <n v="27987"/>
    <n v="7"/>
    <x v="2"/>
  </r>
  <r>
    <n v="11287015"/>
    <n v="39359"/>
    <n v="5"/>
    <x v="7"/>
  </r>
  <r>
    <n v="11287017"/>
    <n v="38943"/>
    <n v="5"/>
    <x v="7"/>
  </r>
  <r>
    <n v="11287018"/>
    <n v="38734"/>
    <n v="3"/>
    <x v="1"/>
  </r>
  <r>
    <n v="11287022"/>
    <n v="27987"/>
    <n v="3"/>
    <x v="1"/>
  </r>
  <r>
    <n v="11287053"/>
    <n v="32104"/>
    <n v="1"/>
    <x v="0"/>
  </r>
  <r>
    <n v="11287063"/>
    <n v="44344"/>
    <n v="4"/>
    <x v="3"/>
  </r>
  <r>
    <n v="11287070"/>
    <n v="44344"/>
    <n v="5"/>
    <x v="7"/>
  </r>
  <r>
    <n v="11287120"/>
    <n v="27987"/>
    <n v="7"/>
    <x v="2"/>
  </r>
  <r>
    <n v="11287846"/>
    <n v="27987"/>
    <n v="1"/>
    <x v="0"/>
  </r>
  <r>
    <n v="11287890"/>
    <n v="27987"/>
    <n v="3"/>
    <x v="1"/>
  </r>
  <r>
    <n v="11287892"/>
    <n v="38734"/>
    <n v="3"/>
    <x v="1"/>
  </r>
  <r>
    <n v="11287893"/>
    <n v="27987"/>
    <n v="4"/>
    <x v="3"/>
  </r>
  <r>
    <n v="11287908"/>
    <n v="37089"/>
    <n v="2"/>
    <x v="3"/>
  </r>
  <r>
    <n v="11287909"/>
    <n v="37089"/>
    <n v="1"/>
    <x v="0"/>
  </r>
  <r>
    <n v="11287996"/>
    <n v="38734"/>
    <n v="2"/>
    <x v="3"/>
  </r>
  <r>
    <n v="11288017"/>
    <n v="39359"/>
    <n v="8"/>
    <x v="5"/>
  </r>
  <r>
    <n v="11288029"/>
    <n v="32104"/>
    <n v="5"/>
    <x v="4"/>
  </r>
  <r>
    <n v="11288134"/>
    <n v="38734"/>
    <n v="1"/>
    <x v="0"/>
  </r>
  <r>
    <n v="11288202"/>
    <n v="31480"/>
    <n v="1"/>
    <x v="0"/>
  </r>
  <r>
    <n v="11288276"/>
    <n v="38734"/>
    <n v="2"/>
    <x v="3"/>
  </r>
  <r>
    <n v="11288280"/>
    <n v="39359"/>
    <n v="1"/>
    <x v="0"/>
  </r>
  <r>
    <n v="11288281"/>
    <n v="38943"/>
    <n v="1"/>
    <x v="0"/>
  </r>
  <r>
    <n v="11288283"/>
    <n v="38734"/>
    <n v="4"/>
    <x v="5"/>
  </r>
  <r>
    <n v="11288307"/>
    <n v="38943"/>
    <n v="1"/>
    <x v="0"/>
  </r>
  <r>
    <n v="11288309"/>
    <n v="27987"/>
    <n v="4"/>
    <x v="5"/>
  </r>
  <r>
    <n v="11288380"/>
    <n v="38734"/>
    <n v="5"/>
    <x v="4"/>
  </r>
  <r>
    <n v="11288567"/>
    <n v="27987"/>
    <n v="3"/>
    <x v="1"/>
  </r>
  <r>
    <n v="11288568"/>
    <n v="39359"/>
    <n v="3"/>
    <x v="1"/>
  </r>
  <r>
    <n v="11288590"/>
    <n v="39359"/>
    <n v="6"/>
    <x v="1"/>
  </r>
  <r>
    <n v="11288592"/>
    <n v="39359"/>
    <n v="6"/>
    <x v="1"/>
  </r>
  <r>
    <n v="11288722"/>
    <n v="38734"/>
    <n v="5"/>
    <x v="7"/>
  </r>
  <r>
    <n v="11288740"/>
    <n v="38943"/>
    <n v="5"/>
    <x v="7"/>
  </r>
  <r>
    <n v="11288849"/>
    <n v="44344"/>
    <n v="4"/>
    <x v="3"/>
  </r>
  <r>
    <n v="11288850"/>
    <n v="44344"/>
    <n v="3"/>
    <x v="1"/>
  </r>
  <r>
    <n v="11288856"/>
    <n v="44344"/>
    <n v="5"/>
    <x v="7"/>
  </r>
  <r>
    <n v="11288862"/>
    <n v="44344"/>
    <n v="5"/>
    <x v="7"/>
  </r>
  <r>
    <n v="11288866"/>
    <n v="44344"/>
    <n v="6"/>
    <x v="1"/>
  </r>
  <r>
    <n v="11288867"/>
    <n v="44344"/>
    <n v="5"/>
    <x v="7"/>
  </r>
  <r>
    <n v="11288873"/>
    <n v="38734"/>
    <n v="6"/>
    <x v="1"/>
  </r>
  <r>
    <n v="11288875"/>
    <n v="44344"/>
    <n v="5"/>
    <x v="7"/>
  </r>
  <r>
    <n v="11288877"/>
    <n v="37089"/>
    <n v="2"/>
    <x v="3"/>
  </r>
  <r>
    <n v="11288878"/>
    <n v="37089"/>
    <n v="1"/>
    <x v="0"/>
  </r>
  <r>
    <n v="11288880"/>
    <n v="37089"/>
    <n v="1"/>
    <x v="0"/>
  </r>
  <r>
    <n v="11288887"/>
    <n v="38943"/>
    <n v="5"/>
    <x v="7"/>
  </r>
  <r>
    <n v="11288902"/>
    <n v="37089"/>
    <n v="1"/>
    <x v="0"/>
  </r>
  <r>
    <n v="11289013"/>
    <n v="37089"/>
    <n v="1"/>
    <x v="0"/>
  </r>
  <r>
    <n v="11289031"/>
    <n v="20733"/>
    <n v="3"/>
    <x v="1"/>
  </r>
  <r>
    <n v="11289348"/>
    <n v="31480"/>
    <n v="4"/>
    <x v="3"/>
  </r>
  <r>
    <n v="11289358"/>
    <n v="44344"/>
    <n v="4"/>
    <x v="3"/>
  </r>
  <r>
    <n v="11289368"/>
    <n v="26873"/>
    <n v="5"/>
    <x v="7"/>
  </r>
  <r>
    <n v="11289405"/>
    <n v="31480"/>
    <n v="1"/>
    <x v="0"/>
  </r>
  <r>
    <n v="11289424"/>
    <n v="37089"/>
    <n v="1"/>
    <x v="0"/>
  </r>
  <r>
    <n v="11289514"/>
    <n v="31480"/>
    <n v="3"/>
    <x v="6"/>
  </r>
  <r>
    <n v="11289516"/>
    <n v="31480"/>
    <n v="2"/>
    <x v="0"/>
  </r>
  <r>
    <n v="11289538"/>
    <n v="31480"/>
    <n v="3"/>
    <x v="6"/>
  </r>
  <r>
    <n v="11289561"/>
    <n v="31480"/>
    <n v="5"/>
    <x v="7"/>
  </r>
  <r>
    <n v="11289648"/>
    <n v="38734"/>
    <n v="3"/>
    <x v="6"/>
  </r>
  <r>
    <n v="11289720"/>
    <n v="31689"/>
    <n v="3"/>
    <x v="6"/>
  </r>
  <r>
    <n v="11289721"/>
    <n v="31689"/>
    <n v="2"/>
    <x v="0"/>
  </r>
  <r>
    <n v="11289881"/>
    <n v="38943"/>
    <n v="3"/>
    <x v="1"/>
  </r>
  <r>
    <n v="11291284"/>
    <n v="32104"/>
    <n v="4"/>
    <x v="5"/>
  </r>
  <r>
    <n v="11291285"/>
    <n v="32104"/>
    <n v="2"/>
    <x v="3"/>
  </r>
  <r>
    <n v="11291286"/>
    <n v="37089"/>
    <n v="2"/>
    <x v="3"/>
  </r>
  <r>
    <n v="11291296"/>
    <n v="37089"/>
    <n v="2"/>
    <x v="3"/>
  </r>
  <r>
    <n v="11291400"/>
    <n v="32104"/>
    <n v="3"/>
    <x v="1"/>
  </r>
  <r>
    <n v="11291403"/>
    <n v="37089"/>
    <n v="3"/>
    <x v="1"/>
  </r>
  <r>
    <n v="11291405"/>
    <n v="37089"/>
    <n v="1"/>
    <x v="0"/>
  </r>
  <r>
    <n v="11291406"/>
    <n v="37089"/>
    <n v="4"/>
    <x v="5"/>
  </r>
  <r>
    <n v="11291422"/>
    <n v="37089"/>
    <n v="1"/>
    <x v="0"/>
  </r>
  <r>
    <n v="11291437"/>
    <n v="39359"/>
    <n v="5"/>
    <x v="7"/>
  </r>
  <r>
    <n v="11291439"/>
    <n v="27987"/>
    <n v="7"/>
    <x v="2"/>
  </r>
  <r>
    <n v="11291440"/>
    <n v="38943"/>
    <n v="5"/>
    <x v="7"/>
  </r>
  <r>
    <n v="11291478"/>
    <n v="44344"/>
    <n v="5"/>
    <x v="7"/>
  </r>
  <r>
    <n v="11291976"/>
    <n v="20733"/>
    <n v="7"/>
    <x v="2"/>
  </r>
  <r>
    <n v="11292522"/>
    <n v="37089"/>
    <n v="3"/>
    <x v="1"/>
  </r>
  <r>
    <n v="11292523"/>
    <n v="44344"/>
    <n v="4"/>
    <x v="3"/>
  </r>
  <r>
    <n v="11292527"/>
    <n v="38734"/>
    <n v="6"/>
    <x v="1"/>
  </r>
  <r>
    <n v="11292528"/>
    <n v="37089"/>
    <n v="1"/>
    <x v="0"/>
  </r>
  <r>
    <n v="11292529"/>
    <n v="38734"/>
    <n v="3"/>
    <x v="1"/>
  </r>
  <r>
    <n v="11292532"/>
    <n v="44344"/>
    <n v="4"/>
    <x v="3"/>
  </r>
  <r>
    <n v="11292548"/>
    <n v="39359"/>
    <n v="7"/>
    <x v="2"/>
  </r>
  <r>
    <n v="11292700"/>
    <n v="44344"/>
    <n v="8"/>
    <x v="5"/>
  </r>
  <r>
    <n v="11292758"/>
    <n v="31858"/>
    <n v="6"/>
    <x v="1"/>
  </r>
  <r>
    <n v="11292777"/>
    <n v="27987"/>
    <n v="5"/>
    <x v="7"/>
  </r>
  <r>
    <n v="11292813"/>
    <n v="39359"/>
    <n v="2"/>
    <x v="0"/>
  </r>
  <r>
    <n v="11292996"/>
    <n v="38734"/>
    <n v="9"/>
    <x v="9"/>
  </r>
  <r>
    <n v="11293001"/>
    <n v="32104"/>
    <n v="4"/>
    <x v="5"/>
  </r>
  <r>
    <n v="11293078"/>
    <n v="37089"/>
    <n v="2"/>
    <x v="3"/>
  </r>
  <r>
    <n v="11293079"/>
    <n v="38734"/>
    <n v="3"/>
    <x v="6"/>
  </r>
  <r>
    <n v="11293103"/>
    <n v="44344"/>
    <n v="1"/>
    <x v="0"/>
  </r>
  <r>
    <n v="11293104"/>
    <n v="37089"/>
    <n v="2"/>
    <x v="0"/>
  </r>
  <r>
    <n v="11293120"/>
    <n v="44092"/>
    <n v="4"/>
    <x v="3"/>
  </r>
  <r>
    <n v="11293121"/>
    <n v="44344"/>
    <n v="4"/>
    <x v="3"/>
  </r>
  <r>
    <n v="11293122"/>
    <n v="37089"/>
    <n v="2"/>
    <x v="0"/>
  </r>
  <r>
    <n v="11293124"/>
    <n v="44344"/>
    <n v="3"/>
    <x v="6"/>
  </r>
  <r>
    <n v="11293125"/>
    <n v="44344"/>
    <n v="2"/>
    <x v="0"/>
  </r>
  <r>
    <n v="11293133"/>
    <n v="31480"/>
    <n v="2"/>
    <x v="0"/>
  </r>
  <r>
    <n v="11293179"/>
    <n v="44344"/>
    <n v="4"/>
    <x v="3"/>
  </r>
  <r>
    <n v="11293216"/>
    <n v="37089"/>
    <n v="1"/>
    <x v="0"/>
  </r>
  <r>
    <n v="11293235"/>
    <n v="38943"/>
    <n v="2"/>
    <x v="0"/>
  </r>
  <r>
    <n v="11293236"/>
    <n v="31480"/>
    <n v="2"/>
    <x v="0"/>
  </r>
  <r>
    <n v="11293237"/>
    <n v="38943"/>
    <n v="3"/>
    <x v="6"/>
  </r>
  <r>
    <n v="11293275"/>
    <n v="44092"/>
    <n v="4"/>
    <x v="3"/>
  </r>
  <r>
    <n v="11293277"/>
    <n v="36838"/>
    <n v="2"/>
    <x v="0"/>
  </r>
  <r>
    <n v="11293293"/>
    <n v="44344"/>
    <n v="1"/>
    <x v="0"/>
  </r>
  <r>
    <n v="11293314"/>
    <n v="31480"/>
    <n v="8"/>
    <x v="5"/>
  </r>
  <r>
    <n v="11293382"/>
    <n v="38943"/>
    <n v="5"/>
    <x v="7"/>
  </r>
  <r>
    <n v="11293467"/>
    <n v="38734"/>
    <n v="5"/>
    <x v="4"/>
  </r>
  <r>
    <n v="11293591"/>
    <n v="27987"/>
    <n v="7"/>
    <x v="2"/>
  </r>
  <r>
    <n v="11293609"/>
    <n v="44092"/>
    <n v="4"/>
    <x v="3"/>
  </r>
  <r>
    <n v="11293629"/>
    <n v="38734"/>
    <n v="1"/>
    <x v="0"/>
  </r>
  <r>
    <n v="11293630"/>
    <n v="44344"/>
    <n v="2"/>
    <x v="0"/>
  </r>
  <r>
    <n v="11293688"/>
    <n v="37089"/>
    <n v="2"/>
    <x v="0"/>
  </r>
  <r>
    <n v="11293775"/>
    <n v="44344"/>
    <n v="4"/>
    <x v="3"/>
  </r>
  <r>
    <n v="11293781"/>
    <n v="44092"/>
    <n v="4"/>
    <x v="3"/>
  </r>
  <r>
    <n v="11293782"/>
    <n v="44344"/>
    <n v="6"/>
    <x v="1"/>
  </r>
  <r>
    <n v="11293783"/>
    <n v="44092"/>
    <n v="4"/>
    <x v="3"/>
  </r>
  <r>
    <n v="11293785"/>
    <n v="27987"/>
    <n v="6"/>
    <x v="1"/>
  </r>
  <r>
    <n v="11293787"/>
    <n v="37089"/>
    <n v="3"/>
    <x v="1"/>
  </r>
  <r>
    <n v="11293796"/>
    <n v="38943"/>
    <n v="4"/>
    <x v="3"/>
  </r>
  <r>
    <n v="11293800"/>
    <n v="38943"/>
    <n v="4"/>
    <x v="3"/>
  </r>
  <r>
    <n v="11293814"/>
    <n v="44344"/>
    <n v="3"/>
    <x v="1"/>
  </r>
  <r>
    <n v="11293820"/>
    <n v="27987"/>
    <n v="7"/>
    <x v="2"/>
  </r>
  <r>
    <n v="11293838"/>
    <n v="44344"/>
    <n v="3"/>
    <x v="1"/>
  </r>
  <r>
    <n v="11293843"/>
    <n v="39359"/>
    <n v="7"/>
    <x v="2"/>
  </r>
  <r>
    <n v="11293847"/>
    <n v="37089"/>
    <n v="1"/>
    <x v="0"/>
  </r>
  <r>
    <n v="11293855"/>
    <n v="44344"/>
    <n v="5"/>
    <x v="7"/>
  </r>
  <r>
    <n v="11293856"/>
    <n v="44344"/>
    <n v="4"/>
    <x v="3"/>
  </r>
  <r>
    <n v="11293857"/>
    <n v="39359"/>
    <n v="7"/>
    <x v="2"/>
  </r>
  <r>
    <n v="11293860"/>
    <n v="44344"/>
    <n v="3"/>
    <x v="1"/>
  </r>
  <r>
    <n v="11293867"/>
    <n v="38734"/>
    <n v="4"/>
    <x v="3"/>
  </r>
  <r>
    <n v="11294150"/>
    <n v="37089"/>
    <n v="1"/>
    <x v="0"/>
  </r>
  <r>
    <n v="11294155"/>
    <n v="37089"/>
    <n v="1"/>
    <x v="0"/>
  </r>
  <r>
    <n v="11294171"/>
    <n v="44344"/>
    <n v="4"/>
    <x v="3"/>
  </r>
  <r>
    <n v="11294172"/>
    <n v="37089"/>
    <n v="1"/>
    <x v="0"/>
  </r>
  <r>
    <n v="11294210"/>
    <n v="44344"/>
    <n v="4"/>
    <x v="3"/>
  </r>
  <r>
    <n v="11294214"/>
    <n v="37089"/>
    <n v="1"/>
    <x v="0"/>
  </r>
  <r>
    <n v="11294250"/>
    <n v="38734"/>
    <n v="3"/>
    <x v="6"/>
  </r>
  <r>
    <n v="11294251"/>
    <n v="38734"/>
    <n v="5"/>
    <x v="7"/>
  </r>
  <r>
    <n v="11294259"/>
    <n v="38734"/>
    <n v="4"/>
    <x v="3"/>
  </r>
  <r>
    <n v="11294260"/>
    <n v="27987"/>
    <n v="6"/>
    <x v="1"/>
  </r>
  <r>
    <n v="11294379"/>
    <n v="37089"/>
    <n v="3"/>
    <x v="1"/>
  </r>
  <r>
    <n v="11294433"/>
    <n v="37089"/>
    <n v="1"/>
    <x v="0"/>
  </r>
  <r>
    <n v="11294454"/>
    <n v="44344"/>
    <n v="5"/>
    <x v="7"/>
  </r>
  <r>
    <n v="11294455"/>
    <n v="37089"/>
    <n v="2"/>
    <x v="3"/>
  </r>
  <r>
    <n v="11294948"/>
    <n v="26249"/>
    <n v="1"/>
    <x v="0"/>
  </r>
  <r>
    <n v="11295029"/>
    <n v="31480"/>
    <n v="1"/>
    <x v="0"/>
  </r>
  <r>
    <n v="11295135"/>
    <n v="27987"/>
    <n v="3"/>
    <x v="1"/>
  </r>
  <r>
    <n v="11295138"/>
    <n v="27987"/>
    <n v="3"/>
    <x v="1"/>
  </r>
  <r>
    <n v="11295141"/>
    <n v="27987"/>
    <n v="3"/>
    <x v="1"/>
  </r>
  <r>
    <n v="11295145"/>
    <n v="27987"/>
    <n v="3"/>
    <x v="1"/>
  </r>
  <r>
    <n v="11295146"/>
    <n v="31689"/>
    <n v="2"/>
    <x v="3"/>
  </r>
  <r>
    <n v="11295157"/>
    <n v="37089"/>
    <n v="1"/>
    <x v="0"/>
  </r>
  <r>
    <n v="11295213"/>
    <n v="38943"/>
    <n v="1"/>
    <x v="0"/>
  </r>
  <r>
    <n v="11295963"/>
    <n v="44344"/>
    <n v="4"/>
    <x v="3"/>
  </r>
  <r>
    <n v="11295964"/>
    <n v="44344"/>
    <n v="5"/>
    <x v="7"/>
  </r>
  <r>
    <n v="11295966"/>
    <n v="38734"/>
    <n v="4"/>
    <x v="3"/>
  </r>
  <r>
    <n v="11295998"/>
    <n v="27987"/>
    <n v="1"/>
    <x v="0"/>
  </r>
  <r>
    <n v="11296025"/>
    <n v="27987"/>
    <n v="1"/>
    <x v="0"/>
  </r>
  <r>
    <n v="11296032"/>
    <n v="44344"/>
    <n v="3"/>
    <x v="6"/>
  </r>
  <r>
    <n v="11296033"/>
    <n v="37089"/>
    <n v="4"/>
    <x v="3"/>
  </r>
  <r>
    <n v="11296037"/>
    <n v="44344"/>
    <n v="3"/>
    <x v="6"/>
  </r>
  <r>
    <n v="11296112"/>
    <n v="38943"/>
    <n v="6"/>
    <x v="1"/>
  </r>
  <r>
    <n v="11296127"/>
    <n v="38943"/>
    <n v="1"/>
    <x v="0"/>
  </r>
  <r>
    <n v="11296198"/>
    <n v="38734"/>
    <n v="4"/>
    <x v="3"/>
  </r>
  <r>
    <n v="11296199"/>
    <n v="27987"/>
    <n v="6"/>
    <x v="1"/>
  </r>
  <r>
    <n v="11296283"/>
    <n v="38734"/>
    <n v="2"/>
    <x v="3"/>
  </r>
  <r>
    <n v="11296285"/>
    <n v="44344"/>
    <n v="3"/>
    <x v="6"/>
  </r>
  <r>
    <n v="11296286"/>
    <n v="37089"/>
    <n v="1"/>
    <x v="0"/>
  </r>
  <r>
    <n v="11296288"/>
    <n v="31689"/>
    <n v="1"/>
    <x v="0"/>
  </r>
  <r>
    <n v="11296291"/>
    <n v="31689"/>
    <n v="2"/>
    <x v="3"/>
  </r>
  <r>
    <n v="11296292"/>
    <n v="31480"/>
    <n v="2"/>
    <x v="0"/>
  </r>
  <r>
    <n v="11296296"/>
    <n v="31480"/>
    <n v="6"/>
    <x v="1"/>
  </r>
  <r>
    <n v="11296297"/>
    <n v="44344"/>
    <n v="2"/>
    <x v="0"/>
  </r>
  <r>
    <n v="11296299"/>
    <n v="44344"/>
    <n v="4"/>
    <x v="3"/>
  </r>
  <r>
    <n v="11296304"/>
    <n v="44344"/>
    <n v="3"/>
    <x v="6"/>
  </r>
  <r>
    <n v="11296306"/>
    <n v="44344"/>
    <n v="2"/>
    <x v="0"/>
  </r>
  <r>
    <n v="11296320"/>
    <n v="37089"/>
    <n v="1"/>
    <x v="0"/>
  </r>
  <r>
    <n v="11296323"/>
    <n v="44344"/>
    <n v="2"/>
    <x v="0"/>
  </r>
  <r>
    <n v="11296324"/>
    <n v="37089"/>
    <n v="1"/>
    <x v="0"/>
  </r>
  <r>
    <n v="11296330"/>
    <n v="44344"/>
    <n v="4"/>
    <x v="3"/>
  </r>
  <r>
    <n v="11296338"/>
    <n v="31480"/>
    <n v="4"/>
    <x v="3"/>
  </r>
  <r>
    <n v="11296343"/>
    <n v="31480"/>
    <n v="1"/>
    <x v="0"/>
  </r>
  <r>
    <n v="11296345"/>
    <n v="31689"/>
    <n v="1"/>
    <x v="0"/>
  </r>
  <r>
    <n v="11296346"/>
    <n v="31689"/>
    <n v="2"/>
    <x v="3"/>
  </r>
  <r>
    <n v="11296372"/>
    <n v="44344"/>
    <n v="2"/>
    <x v="0"/>
  </r>
  <r>
    <n v="11296504"/>
    <n v="38734"/>
    <n v="2"/>
    <x v="0"/>
  </r>
  <r>
    <n v="11296505"/>
    <n v="37089"/>
    <n v="4"/>
    <x v="3"/>
  </r>
  <r>
    <n v="11296601"/>
    <n v="44344"/>
    <n v="2"/>
    <x v="0"/>
  </r>
  <r>
    <n v="11296798"/>
    <n v="27987"/>
    <n v="6"/>
    <x v="1"/>
  </r>
  <r>
    <n v="11296799"/>
    <n v="31480"/>
    <n v="3"/>
    <x v="1"/>
  </r>
  <r>
    <n v="11296801"/>
    <n v="37089"/>
    <n v="2"/>
    <x v="3"/>
  </r>
  <r>
    <n v="11296803"/>
    <n v="37089"/>
    <n v="3"/>
    <x v="1"/>
  </r>
  <r>
    <n v="11296804"/>
    <n v="44344"/>
    <n v="5"/>
    <x v="7"/>
  </r>
  <r>
    <n v="11296930"/>
    <n v="38734"/>
    <n v="1"/>
    <x v="0"/>
  </r>
  <r>
    <n v="11296995"/>
    <n v="38734"/>
    <n v="1"/>
    <x v="0"/>
  </r>
  <r>
    <n v="11297350"/>
    <n v="38734"/>
    <n v="1"/>
    <x v="0"/>
  </r>
  <r>
    <n v="11297373"/>
    <n v="37089"/>
    <n v="1"/>
    <x v="0"/>
  </r>
  <r>
    <n v="11297931"/>
    <n v="31689"/>
    <n v="5"/>
    <x v="4"/>
  </r>
  <r>
    <n v="11298196"/>
    <n v="44344"/>
    <n v="1"/>
    <x v="0"/>
  </r>
  <r>
    <n v="11298330"/>
    <n v="44344"/>
    <n v="4"/>
    <x v="3"/>
  </r>
  <r>
    <n v="11298344"/>
    <n v="44344"/>
    <n v="4"/>
    <x v="3"/>
  </r>
  <r>
    <n v="11298354"/>
    <n v="44344"/>
    <n v="5"/>
    <x v="7"/>
  </r>
  <r>
    <n v="11298356"/>
    <n v="44344"/>
    <n v="5"/>
    <x v="7"/>
  </r>
  <r>
    <n v="11298423"/>
    <n v="44344"/>
    <n v="3"/>
    <x v="6"/>
  </r>
  <r>
    <n v="11298443"/>
    <n v="37089"/>
    <n v="1"/>
    <x v="0"/>
  </r>
  <r>
    <n v="11298466"/>
    <n v="44344"/>
    <n v="3"/>
    <x v="1"/>
  </r>
  <r>
    <n v="11298555"/>
    <n v="44344"/>
    <n v="2"/>
    <x v="0"/>
  </r>
  <r>
    <n v="11298589"/>
    <n v="44344"/>
    <n v="2"/>
    <x v="0"/>
  </r>
  <r>
    <n v="11298623"/>
    <n v="44344"/>
    <n v="3"/>
    <x v="6"/>
  </r>
  <r>
    <n v="11298624"/>
    <n v="44344"/>
    <n v="3"/>
    <x v="6"/>
  </r>
  <r>
    <n v="11298626"/>
    <n v="44344"/>
    <n v="3"/>
    <x v="6"/>
  </r>
  <r>
    <n v="11298632"/>
    <n v="44344"/>
    <n v="3"/>
    <x v="6"/>
  </r>
  <r>
    <n v="11298635"/>
    <n v="44344"/>
    <n v="3"/>
    <x v="6"/>
  </r>
  <r>
    <n v="11298636"/>
    <n v="44344"/>
    <n v="3"/>
    <x v="6"/>
  </r>
  <r>
    <n v="11298676"/>
    <n v="44344"/>
    <n v="2"/>
    <x v="0"/>
  </r>
  <r>
    <n v="11298677"/>
    <n v="44344"/>
    <n v="2"/>
    <x v="0"/>
  </r>
  <r>
    <n v="11298714"/>
    <n v="38734"/>
    <n v="9"/>
    <x v="9"/>
  </r>
  <r>
    <n v="11298739"/>
    <n v="44344"/>
    <n v="5"/>
    <x v="7"/>
  </r>
  <r>
    <n v="11298751"/>
    <n v="37089"/>
    <n v="3"/>
    <x v="1"/>
  </r>
  <r>
    <n v="11298763"/>
    <n v="44344"/>
    <n v="5"/>
    <x v="7"/>
  </r>
  <r>
    <n v="11298764"/>
    <n v="27987"/>
    <n v="6"/>
    <x v="1"/>
  </r>
  <r>
    <n v="11298766"/>
    <n v="37089"/>
    <n v="2"/>
    <x v="3"/>
  </r>
  <r>
    <n v="11298834"/>
    <n v="44344"/>
    <n v="1"/>
    <x v="0"/>
  </r>
  <r>
    <n v="11298862"/>
    <n v="44344"/>
    <n v="3"/>
    <x v="6"/>
  </r>
  <r>
    <n v="11298863"/>
    <n v="44344"/>
    <n v="3"/>
    <x v="6"/>
  </r>
  <r>
    <n v="11298864"/>
    <n v="44344"/>
    <n v="3"/>
    <x v="6"/>
  </r>
  <r>
    <n v="11298867"/>
    <n v="44344"/>
    <n v="2"/>
    <x v="0"/>
  </r>
  <r>
    <n v="11298869"/>
    <n v="37089"/>
    <n v="1"/>
    <x v="0"/>
  </r>
  <r>
    <n v="11298871"/>
    <n v="44344"/>
    <n v="4"/>
    <x v="3"/>
  </r>
  <r>
    <n v="11298873"/>
    <n v="44344"/>
    <n v="4"/>
    <x v="3"/>
  </r>
  <r>
    <n v="11298884"/>
    <n v="44344"/>
    <n v="3"/>
    <x v="6"/>
  </r>
  <r>
    <n v="11298891"/>
    <n v="44344"/>
    <n v="2"/>
    <x v="0"/>
  </r>
  <r>
    <n v="11298899"/>
    <n v="31480"/>
    <n v="2"/>
    <x v="3"/>
  </r>
  <r>
    <n v="11298900"/>
    <n v="37089"/>
    <n v="2"/>
    <x v="3"/>
  </r>
  <r>
    <n v="11298901"/>
    <n v="37089"/>
    <n v="2"/>
    <x v="3"/>
  </r>
  <r>
    <n v="11298915"/>
    <n v="44344"/>
    <n v="3"/>
    <x v="1"/>
  </r>
  <r>
    <n v="11298926"/>
    <n v="37089"/>
    <n v="1"/>
    <x v="0"/>
  </r>
  <r>
    <n v="11298992"/>
    <n v="31437"/>
    <n v="9"/>
    <x v="9"/>
  </r>
  <r>
    <n v="11298996"/>
    <n v="44344"/>
    <n v="8"/>
    <x v="5"/>
  </r>
  <r>
    <n v="11299077"/>
    <n v="37089"/>
    <n v="1"/>
    <x v="0"/>
  </r>
  <r>
    <n v="11299273"/>
    <n v="44344"/>
    <n v="6"/>
    <x v="1"/>
  </r>
  <r>
    <n v="11299274"/>
    <n v="44344"/>
    <n v="6"/>
    <x v="1"/>
  </r>
  <r>
    <n v="11299275"/>
    <n v="44344"/>
    <n v="5"/>
    <x v="7"/>
  </r>
  <r>
    <n v="11299279"/>
    <n v="44344"/>
    <n v="5"/>
    <x v="7"/>
  </r>
  <r>
    <n v="11299282"/>
    <n v="44344"/>
    <n v="6"/>
    <x v="1"/>
  </r>
  <r>
    <n v="11299285"/>
    <n v="44344"/>
    <n v="6"/>
    <x v="1"/>
  </r>
  <r>
    <n v="11299289"/>
    <n v="39359"/>
    <n v="3"/>
    <x v="1"/>
  </r>
  <r>
    <n v="11299292"/>
    <n v="44344"/>
    <n v="3"/>
    <x v="1"/>
  </r>
  <r>
    <n v="11299293"/>
    <n v="26873"/>
    <n v="4"/>
    <x v="3"/>
  </r>
  <r>
    <n v="11299298"/>
    <n v="44344"/>
    <n v="6"/>
    <x v="1"/>
  </r>
  <r>
    <n v="11299300"/>
    <n v="44344"/>
    <n v="6"/>
    <x v="1"/>
  </r>
  <r>
    <n v="11299301"/>
    <n v="38734"/>
    <n v="5"/>
    <x v="7"/>
  </r>
  <r>
    <n v="11299336"/>
    <n v="27987"/>
    <n v="4"/>
    <x v="3"/>
  </r>
  <r>
    <n v="11299341"/>
    <n v="27987"/>
    <n v="3"/>
    <x v="1"/>
  </r>
  <r>
    <n v="11299346"/>
    <n v="38734"/>
    <n v="3"/>
    <x v="1"/>
  </r>
  <r>
    <n v="11299350"/>
    <n v="27987"/>
    <n v="4"/>
    <x v="3"/>
  </r>
  <r>
    <n v="11299355"/>
    <n v="27987"/>
    <n v="3"/>
    <x v="1"/>
  </r>
  <r>
    <n v="11299779"/>
    <n v="37089"/>
    <n v="3"/>
    <x v="1"/>
  </r>
  <r>
    <n v="11299784"/>
    <n v="44344"/>
    <n v="4"/>
    <x v="3"/>
  </r>
  <r>
    <n v="11299785"/>
    <n v="44344"/>
    <n v="4"/>
    <x v="3"/>
  </r>
  <r>
    <n v="11299804"/>
    <n v="37089"/>
    <n v="1"/>
    <x v="0"/>
  </r>
  <r>
    <n v="11299805"/>
    <n v="37089"/>
    <n v="1"/>
    <x v="0"/>
  </r>
  <r>
    <n v="11300025"/>
    <n v="37089"/>
    <n v="3"/>
    <x v="1"/>
  </r>
  <r>
    <n v="11300078"/>
    <n v="38943"/>
    <n v="1"/>
    <x v="0"/>
  </r>
  <r>
    <n v="11300088"/>
    <n v="37089"/>
    <n v="1"/>
    <x v="0"/>
  </r>
  <r>
    <n v="11300089"/>
    <n v="38943"/>
    <n v="1"/>
    <x v="0"/>
  </r>
  <r>
    <n v="11300494"/>
    <n v="38943"/>
    <n v="3"/>
    <x v="6"/>
  </r>
  <r>
    <n v="11300890"/>
    <n v="38734"/>
    <n v="2"/>
    <x v="3"/>
  </r>
  <r>
    <n v="11300892"/>
    <n v="38734"/>
    <n v="2"/>
    <x v="3"/>
  </r>
  <r>
    <n v="11300894"/>
    <n v="27987"/>
    <n v="3"/>
    <x v="1"/>
  </r>
  <r>
    <n v="11301029"/>
    <n v="31480"/>
    <n v="4"/>
    <x v="3"/>
  </r>
  <r>
    <n v="11302229"/>
    <n v="44344"/>
    <n v="3"/>
    <x v="1"/>
  </r>
  <r>
    <n v="11302230"/>
    <n v="44344"/>
    <n v="3"/>
    <x v="1"/>
  </r>
  <r>
    <n v="11302449"/>
    <n v="44344"/>
    <n v="3"/>
    <x v="1"/>
  </r>
  <r>
    <n v="11302451"/>
    <n v="44344"/>
    <n v="3"/>
    <x v="1"/>
  </r>
  <r>
    <n v="11302693"/>
    <n v="44344"/>
    <n v="4"/>
    <x v="3"/>
  </r>
  <r>
    <n v="11302694"/>
    <n v="39359"/>
    <n v="5"/>
    <x v="7"/>
  </r>
  <r>
    <n v="11302695"/>
    <n v="39359"/>
    <n v="7"/>
    <x v="2"/>
  </r>
  <r>
    <n v="11302957"/>
    <n v="38734"/>
    <n v="4"/>
    <x v="3"/>
  </r>
  <r>
    <n v="11302961"/>
    <n v="37089"/>
    <n v="1"/>
    <x v="0"/>
  </r>
  <r>
    <n v="11302990"/>
    <n v="37089"/>
    <n v="2"/>
    <x v="3"/>
  </r>
  <r>
    <n v="11303061"/>
    <n v="44344"/>
    <n v="3"/>
    <x v="1"/>
  </r>
  <r>
    <n v="11303063"/>
    <n v="38734"/>
    <n v="3"/>
    <x v="1"/>
  </r>
  <r>
    <n v="11303110"/>
    <n v="44344"/>
    <n v="2"/>
    <x v="0"/>
  </r>
  <r>
    <n v="11303111"/>
    <n v="44344"/>
    <n v="2"/>
    <x v="0"/>
  </r>
  <r>
    <n v="11303115"/>
    <n v="31689"/>
    <n v="2"/>
    <x v="3"/>
  </r>
  <r>
    <n v="11303121"/>
    <n v="44344"/>
    <n v="2"/>
    <x v="0"/>
  </r>
  <r>
    <n v="11303213"/>
    <n v="44344"/>
    <n v="2"/>
    <x v="0"/>
  </r>
  <r>
    <n v="11303291"/>
    <n v="37089"/>
    <n v="3"/>
    <x v="1"/>
  </r>
  <r>
    <n v="11303292"/>
    <n v="31480"/>
    <n v="1"/>
    <x v="0"/>
  </r>
  <r>
    <n v="11303295"/>
    <n v="44344"/>
    <n v="2"/>
    <x v="3"/>
  </r>
  <r>
    <n v="11303320"/>
    <n v="44344"/>
    <n v="3"/>
    <x v="1"/>
  </r>
  <r>
    <n v="11303321"/>
    <n v="38734"/>
    <n v="3"/>
    <x v="1"/>
  </r>
  <r>
    <n v="11303376"/>
    <n v="44344"/>
    <n v="4"/>
    <x v="3"/>
  </r>
  <r>
    <n v="11303377"/>
    <n v="44344"/>
    <n v="4"/>
    <x v="3"/>
  </r>
  <r>
    <n v="11303387"/>
    <n v="37089"/>
    <n v="1"/>
    <x v="0"/>
  </r>
  <r>
    <n v="11303499"/>
    <n v="37089"/>
    <n v="3"/>
    <x v="1"/>
  </r>
  <r>
    <n v="11303547"/>
    <n v="44344"/>
    <n v="2"/>
    <x v="0"/>
  </r>
  <r>
    <n v="11303654"/>
    <n v="44344"/>
    <n v="4"/>
    <x v="3"/>
  </r>
  <r>
    <n v="11303656"/>
    <n v="44344"/>
    <n v="4"/>
    <x v="3"/>
  </r>
  <r>
    <n v="11303658"/>
    <n v="44344"/>
    <n v="3"/>
    <x v="6"/>
  </r>
  <r>
    <n v="11303659"/>
    <n v="44344"/>
    <n v="1"/>
    <x v="0"/>
  </r>
  <r>
    <n v="11303660"/>
    <n v="44344"/>
    <n v="1"/>
    <x v="0"/>
  </r>
  <r>
    <n v="11303731"/>
    <n v="44344"/>
    <n v="3"/>
    <x v="6"/>
  </r>
  <r>
    <n v="11303732"/>
    <n v="44344"/>
    <n v="3"/>
    <x v="6"/>
  </r>
  <r>
    <n v="11303734"/>
    <n v="44344"/>
    <n v="3"/>
    <x v="6"/>
  </r>
  <r>
    <n v="11303834"/>
    <n v="31480"/>
    <n v="7"/>
    <x v="2"/>
  </r>
  <r>
    <n v="11303836"/>
    <n v="37089"/>
    <n v="1"/>
    <x v="0"/>
  </r>
  <r>
    <n v="11303837"/>
    <n v="44344"/>
    <n v="3"/>
    <x v="6"/>
  </r>
  <r>
    <n v="11303838"/>
    <n v="44344"/>
    <n v="2"/>
    <x v="0"/>
  </r>
  <r>
    <n v="11303839"/>
    <n v="44344"/>
    <n v="3"/>
    <x v="6"/>
  </r>
  <r>
    <n v="11303840"/>
    <n v="38734"/>
    <n v="4"/>
    <x v="3"/>
  </r>
  <r>
    <n v="11303886"/>
    <n v="38734"/>
    <n v="2"/>
    <x v="3"/>
  </r>
  <r>
    <n v="11303887"/>
    <n v="44344"/>
    <n v="3"/>
    <x v="1"/>
  </r>
  <r>
    <n v="11304116"/>
    <n v="44344"/>
    <n v="2"/>
    <x v="0"/>
  </r>
  <r>
    <n v="11304283"/>
    <n v="38943"/>
    <n v="3"/>
    <x v="6"/>
  </r>
  <r>
    <n v="11304284"/>
    <n v="38943"/>
    <n v="3"/>
    <x v="6"/>
  </r>
  <r>
    <n v="11304400"/>
    <n v="44344"/>
    <n v="4"/>
    <x v="3"/>
  </r>
  <r>
    <n v="11304403"/>
    <n v="38734"/>
    <n v="3"/>
    <x v="6"/>
  </r>
  <r>
    <n v="11304404"/>
    <n v="33387"/>
    <n v="5"/>
    <x v="7"/>
  </r>
  <r>
    <n v="11304405"/>
    <n v="44344"/>
    <n v="4"/>
    <x v="3"/>
  </r>
  <r>
    <n v="11304522"/>
    <n v="44136"/>
    <n v="3"/>
    <x v="6"/>
  </r>
  <r>
    <n v="11304524"/>
    <n v="37089"/>
    <n v="5"/>
    <x v="7"/>
  </r>
  <r>
    <n v="11304540"/>
    <n v="44344"/>
    <n v="5"/>
    <x v="7"/>
  </r>
  <r>
    <n v="11304541"/>
    <n v="44344"/>
    <n v="4"/>
    <x v="3"/>
  </r>
  <r>
    <n v="11304543"/>
    <n v="44344"/>
    <n v="5"/>
    <x v="7"/>
  </r>
  <r>
    <n v="11304544"/>
    <n v="37089"/>
    <n v="4"/>
    <x v="3"/>
  </r>
  <r>
    <n v="11304545"/>
    <n v="38734"/>
    <n v="4"/>
    <x v="3"/>
  </r>
  <r>
    <n v="11304563"/>
    <n v="27987"/>
    <n v="6"/>
    <x v="1"/>
  </r>
  <r>
    <n v="11304564"/>
    <n v="37089"/>
    <n v="2"/>
    <x v="3"/>
  </r>
  <r>
    <n v="11304565"/>
    <n v="44344"/>
    <n v="5"/>
    <x v="7"/>
  </r>
  <r>
    <n v="11304586"/>
    <n v="44344"/>
    <n v="3"/>
    <x v="6"/>
  </r>
  <r>
    <n v="11304592"/>
    <n v="31480"/>
    <n v="3"/>
    <x v="1"/>
  </r>
  <r>
    <n v="11304608"/>
    <n v="27987"/>
    <n v="8"/>
    <x v="5"/>
  </r>
  <r>
    <n v="11304609"/>
    <n v="20733"/>
    <n v="3"/>
    <x v="1"/>
  </r>
  <r>
    <n v="11304622"/>
    <n v="39359"/>
    <n v="4"/>
    <x v="3"/>
  </r>
  <r>
    <n v="11304625"/>
    <n v="44344"/>
    <n v="3"/>
    <x v="6"/>
  </r>
  <r>
    <n v="11304657"/>
    <n v="44344"/>
    <n v="2"/>
    <x v="0"/>
  </r>
  <r>
    <n v="11304660"/>
    <n v="37089"/>
    <n v="1"/>
    <x v="0"/>
  </r>
  <r>
    <n v="11304663"/>
    <n v="37089"/>
    <n v="1"/>
    <x v="0"/>
  </r>
  <r>
    <n v="11304664"/>
    <n v="37089"/>
    <n v="1"/>
    <x v="0"/>
  </r>
  <r>
    <n v="11304665"/>
    <n v="44344"/>
    <n v="3"/>
    <x v="6"/>
  </r>
  <r>
    <n v="11304667"/>
    <n v="44344"/>
    <n v="2"/>
    <x v="0"/>
  </r>
  <r>
    <n v="11304670"/>
    <n v="44344"/>
    <n v="2"/>
    <x v="0"/>
  </r>
  <r>
    <n v="11304676"/>
    <n v="44344"/>
    <n v="3"/>
    <x v="6"/>
  </r>
  <r>
    <n v="11304678"/>
    <n v="44344"/>
    <n v="2"/>
    <x v="0"/>
  </r>
  <r>
    <n v="11304682"/>
    <n v="44344"/>
    <n v="2"/>
    <x v="0"/>
  </r>
  <r>
    <n v="11304683"/>
    <n v="44344"/>
    <n v="3"/>
    <x v="6"/>
  </r>
  <r>
    <n v="11304684"/>
    <n v="38734"/>
    <n v="4"/>
    <x v="3"/>
  </r>
  <r>
    <n v="11304685"/>
    <n v="31480"/>
    <n v="2"/>
    <x v="3"/>
  </r>
  <r>
    <n v="11304689"/>
    <n v="44344"/>
    <n v="1"/>
    <x v="0"/>
  </r>
  <r>
    <n v="11304692"/>
    <n v="44344"/>
    <n v="4"/>
    <x v="3"/>
  </r>
  <r>
    <n v="11304693"/>
    <n v="44344"/>
    <n v="5"/>
    <x v="7"/>
  </r>
  <r>
    <n v="11304694"/>
    <n v="37089"/>
    <n v="3"/>
    <x v="1"/>
  </r>
  <r>
    <n v="11304696"/>
    <n v="44344"/>
    <n v="5"/>
    <x v="7"/>
  </r>
  <r>
    <n v="11304697"/>
    <n v="37089"/>
    <n v="2"/>
    <x v="3"/>
  </r>
  <r>
    <n v="11304698"/>
    <n v="44344"/>
    <n v="5"/>
    <x v="7"/>
  </r>
  <r>
    <n v="11304801"/>
    <n v="44344"/>
    <n v="3"/>
    <x v="6"/>
  </r>
  <r>
    <n v="11304805"/>
    <n v="36882"/>
    <n v="2"/>
    <x v="3"/>
  </r>
  <r>
    <n v="11304806"/>
    <n v="44344"/>
    <n v="2"/>
    <x v="3"/>
  </r>
  <r>
    <n v="11304808"/>
    <n v="44344"/>
    <n v="3"/>
    <x v="6"/>
  </r>
  <r>
    <n v="11304809"/>
    <n v="38734"/>
    <n v="6"/>
    <x v="1"/>
  </r>
  <r>
    <n v="11304816"/>
    <n v="37089"/>
    <n v="5"/>
    <x v="7"/>
  </r>
  <r>
    <n v="11304819"/>
    <n v="33387"/>
    <n v="4"/>
    <x v="3"/>
  </r>
  <r>
    <n v="11304820"/>
    <n v="44344"/>
    <n v="4"/>
    <x v="3"/>
  </r>
  <r>
    <n v="11304823"/>
    <n v="44344"/>
    <n v="5"/>
    <x v="7"/>
  </r>
  <r>
    <n v="11304832"/>
    <n v="44344"/>
    <n v="3"/>
    <x v="6"/>
  </r>
  <r>
    <n v="11304834"/>
    <n v="44344"/>
    <n v="3"/>
    <x v="6"/>
  </r>
  <r>
    <n v="11304835"/>
    <n v="44344"/>
    <n v="4"/>
    <x v="3"/>
  </r>
  <r>
    <n v="11304849"/>
    <n v="44344"/>
    <n v="3"/>
    <x v="6"/>
  </r>
  <r>
    <n v="11305068"/>
    <n v="38734"/>
    <n v="5"/>
    <x v="7"/>
  </r>
  <r>
    <n v="11305121"/>
    <n v="44344"/>
    <n v="3"/>
    <x v="6"/>
  </r>
  <r>
    <n v="11305123"/>
    <n v="44344"/>
    <n v="4"/>
    <x v="3"/>
  </r>
  <r>
    <n v="11305380"/>
    <n v="44344"/>
    <n v="5"/>
    <x v="7"/>
  </r>
  <r>
    <n v="11305381"/>
    <n v="44344"/>
    <n v="6"/>
    <x v="1"/>
  </r>
  <r>
    <n v="11305409"/>
    <n v="44344"/>
    <n v="6"/>
    <x v="1"/>
  </r>
  <r>
    <n v="11305410"/>
    <n v="44344"/>
    <n v="5"/>
    <x v="7"/>
  </r>
  <r>
    <n v="11305507"/>
    <n v="44344"/>
    <n v="5"/>
    <x v="7"/>
  </r>
  <r>
    <n v="11305508"/>
    <n v="44344"/>
    <n v="6"/>
    <x v="1"/>
  </r>
  <r>
    <n v="11305517"/>
    <n v="44344"/>
    <n v="5"/>
    <x v="7"/>
  </r>
  <r>
    <n v="11305518"/>
    <n v="44344"/>
    <n v="6"/>
    <x v="1"/>
  </r>
  <r>
    <n v="11305722"/>
    <n v="37089"/>
    <n v="3"/>
    <x v="1"/>
  </r>
  <r>
    <n v="11305723"/>
    <n v="37089"/>
    <n v="2"/>
    <x v="3"/>
  </r>
  <r>
    <n v="11306548"/>
    <n v="44344"/>
    <n v="2"/>
    <x v="0"/>
  </r>
  <r>
    <n v="11306553"/>
    <n v="44344"/>
    <n v="3"/>
    <x v="1"/>
  </r>
  <r>
    <n v="11306554"/>
    <n v="44344"/>
    <n v="3"/>
    <x v="1"/>
  </r>
  <r>
    <n v="11306555"/>
    <n v="44344"/>
    <n v="4"/>
    <x v="3"/>
  </r>
  <r>
    <n v="11306556"/>
    <n v="44344"/>
    <n v="4"/>
    <x v="3"/>
  </r>
  <r>
    <n v="11306559"/>
    <n v="38734"/>
    <n v="3"/>
    <x v="1"/>
  </r>
  <r>
    <n v="11306580"/>
    <n v="37089"/>
    <n v="1"/>
    <x v="0"/>
  </r>
  <r>
    <n v="11306582"/>
    <n v="37089"/>
    <n v="1"/>
    <x v="0"/>
  </r>
  <r>
    <n v="11306589"/>
    <n v="37089"/>
    <n v="1"/>
    <x v="0"/>
  </r>
  <r>
    <n v="11306590"/>
    <n v="37089"/>
    <n v="1"/>
    <x v="0"/>
  </r>
  <r>
    <n v="11306607"/>
    <n v="44344"/>
    <n v="6"/>
    <x v="1"/>
  </r>
  <r>
    <n v="11306608"/>
    <n v="44344"/>
    <n v="5"/>
    <x v="7"/>
  </r>
  <r>
    <n v="11306670"/>
    <n v="37089"/>
    <n v="1"/>
    <x v="0"/>
  </r>
  <r>
    <n v="11306674"/>
    <n v="37089"/>
    <n v="1"/>
    <x v="0"/>
  </r>
  <r>
    <n v="11306881"/>
    <n v="27987"/>
    <n v="5"/>
    <x v="7"/>
  </r>
  <r>
    <n v="11306996"/>
    <n v="44136"/>
    <n v="2"/>
    <x v="3"/>
  </r>
  <r>
    <n v="11307004"/>
    <n v="27987"/>
    <n v="5"/>
    <x v="7"/>
  </r>
  <r>
    <n v="11307225"/>
    <n v="44136"/>
    <n v="2"/>
    <x v="3"/>
  </r>
  <r>
    <n v="11307345"/>
    <n v="27987"/>
    <n v="5"/>
    <x v="7"/>
  </r>
  <r>
    <n v="11307353"/>
    <n v="27987"/>
    <n v="5"/>
    <x v="7"/>
  </r>
  <r>
    <n v="11307361"/>
    <n v="27987"/>
    <n v="5"/>
    <x v="7"/>
  </r>
  <r>
    <n v="11307365"/>
    <n v="27987"/>
    <n v="5"/>
    <x v="7"/>
  </r>
  <r>
    <n v="11307371"/>
    <n v="27987"/>
    <n v="4"/>
    <x v="3"/>
  </r>
  <r>
    <n v="11307376"/>
    <n v="27987"/>
    <n v="4"/>
    <x v="3"/>
  </r>
  <r>
    <n v="11307386"/>
    <n v="27987"/>
    <n v="5"/>
    <x v="7"/>
  </r>
  <r>
    <n v="11307407"/>
    <n v="32104"/>
    <n v="4"/>
    <x v="5"/>
  </r>
  <r>
    <n v="11307527"/>
    <n v="37089"/>
    <n v="1"/>
    <x v="0"/>
  </r>
  <r>
    <n v="11307528"/>
    <n v="37089"/>
    <n v="1"/>
    <x v="0"/>
  </r>
  <r>
    <n v="11307532"/>
    <n v="44344"/>
    <n v="2"/>
    <x v="0"/>
  </r>
  <r>
    <n v="11307533"/>
    <n v="44344"/>
    <n v="2"/>
    <x v="0"/>
  </r>
  <r>
    <n v="11307551"/>
    <n v="36882"/>
    <n v="2"/>
    <x v="3"/>
  </r>
  <r>
    <n v="11307552"/>
    <n v="31480"/>
    <n v="2"/>
    <x v="3"/>
  </r>
  <r>
    <n v="11307566"/>
    <n v="39359"/>
    <n v="6"/>
    <x v="1"/>
  </r>
  <r>
    <n v="11307569"/>
    <n v="44136"/>
    <n v="3"/>
    <x v="6"/>
  </r>
  <r>
    <n v="11307571"/>
    <n v="44344"/>
    <n v="4"/>
    <x v="3"/>
  </r>
  <r>
    <n v="11307573"/>
    <n v="44344"/>
    <n v="3"/>
    <x v="6"/>
  </r>
  <r>
    <n v="11307587"/>
    <n v="44344"/>
    <n v="5"/>
    <x v="7"/>
  </r>
  <r>
    <n v="11307629"/>
    <n v="44344"/>
    <n v="4"/>
    <x v="3"/>
  </r>
  <r>
    <n v="11307631"/>
    <n v="37089"/>
    <n v="4"/>
    <x v="3"/>
  </r>
  <r>
    <n v="11307633"/>
    <n v="38734"/>
    <n v="4"/>
    <x v="3"/>
  </r>
  <r>
    <n v="11307678"/>
    <n v="44344"/>
    <n v="3"/>
    <x v="6"/>
  </r>
  <r>
    <n v="11307679"/>
    <n v="44344"/>
    <n v="5"/>
    <x v="7"/>
  </r>
  <r>
    <n v="11307680"/>
    <n v="44344"/>
    <n v="4"/>
    <x v="3"/>
  </r>
  <r>
    <n v="11307681"/>
    <n v="44344"/>
    <n v="5"/>
    <x v="7"/>
  </r>
  <r>
    <n v="11307682"/>
    <n v="44136"/>
    <n v="4"/>
    <x v="3"/>
  </r>
  <r>
    <n v="11307840"/>
    <n v="44344"/>
    <n v="3"/>
    <x v="6"/>
  </r>
  <r>
    <n v="11307841"/>
    <n v="44344"/>
    <n v="4"/>
    <x v="3"/>
  </r>
  <r>
    <n v="11307842"/>
    <n v="44344"/>
    <n v="4"/>
    <x v="3"/>
  </r>
  <r>
    <n v="11307843"/>
    <n v="44344"/>
    <n v="6"/>
    <x v="1"/>
  </r>
  <r>
    <n v="11307874"/>
    <n v="44344"/>
    <n v="5"/>
    <x v="7"/>
  </r>
  <r>
    <n v="11307876"/>
    <n v="27987"/>
    <n v="6"/>
    <x v="1"/>
  </r>
  <r>
    <n v="11307877"/>
    <n v="32104"/>
    <n v="3"/>
    <x v="1"/>
  </r>
  <r>
    <n v="11307879"/>
    <n v="37089"/>
    <n v="5"/>
    <x v="7"/>
  </r>
  <r>
    <n v="11307911"/>
    <n v="27987"/>
    <n v="5"/>
    <x v="7"/>
  </r>
  <r>
    <n v="11307950"/>
    <n v="44344"/>
    <n v="4"/>
    <x v="3"/>
  </r>
  <r>
    <n v="11308067"/>
    <n v="44344"/>
    <n v="2"/>
    <x v="3"/>
  </r>
  <r>
    <n v="11308068"/>
    <n v="38734"/>
    <n v="3"/>
    <x v="1"/>
  </r>
  <r>
    <n v="11308080"/>
    <n v="38734"/>
    <n v="5"/>
    <x v="7"/>
  </r>
  <r>
    <n v="11308081"/>
    <n v="38734"/>
    <n v="3"/>
    <x v="6"/>
  </r>
  <r>
    <n v="11308270"/>
    <n v="38734"/>
    <n v="6"/>
    <x v="1"/>
  </r>
  <r>
    <n v="11308271"/>
    <n v="37089"/>
    <n v="4"/>
    <x v="3"/>
  </r>
  <r>
    <n v="11308272"/>
    <n v="44344"/>
    <n v="3"/>
    <x v="6"/>
  </r>
  <r>
    <n v="11308944"/>
    <n v="44344"/>
    <n v="3"/>
    <x v="6"/>
  </r>
  <r>
    <n v="11308945"/>
    <n v="44344"/>
    <n v="4"/>
    <x v="3"/>
  </r>
  <r>
    <n v="11308982"/>
    <n v="44344"/>
    <n v="3"/>
    <x v="6"/>
  </r>
  <r>
    <n v="11309004"/>
    <n v="44136"/>
    <n v="3"/>
    <x v="6"/>
  </r>
  <r>
    <n v="11309073"/>
    <n v="44136"/>
    <n v="4"/>
    <x v="3"/>
  </r>
  <r>
    <n v="11309074"/>
    <n v="44344"/>
    <n v="5"/>
    <x v="7"/>
  </r>
  <r>
    <n v="11309075"/>
    <n v="44344"/>
    <n v="5"/>
    <x v="7"/>
  </r>
  <r>
    <n v="11309098"/>
    <n v="36882"/>
    <n v="6"/>
    <x v="1"/>
  </r>
  <r>
    <n v="11309101"/>
    <n v="37089"/>
    <n v="4"/>
    <x v="3"/>
  </r>
  <r>
    <n v="11309105"/>
    <n v="38943"/>
    <n v="3"/>
    <x v="6"/>
  </r>
  <r>
    <n v="11309113"/>
    <n v="37089"/>
    <n v="4"/>
    <x v="3"/>
  </r>
  <r>
    <n v="11309114"/>
    <n v="44344"/>
    <n v="5"/>
    <x v="7"/>
  </r>
  <r>
    <n v="11309115"/>
    <n v="38734"/>
    <n v="5"/>
    <x v="7"/>
  </r>
  <r>
    <n v="11309152"/>
    <n v="36882"/>
    <n v="4"/>
    <x v="3"/>
  </r>
  <r>
    <n v="11309284"/>
    <n v="37089"/>
    <n v="2"/>
    <x v="3"/>
  </r>
  <r>
    <n v="11309309"/>
    <n v="44136"/>
    <n v="5"/>
    <x v="7"/>
  </r>
  <r>
    <n v="11309310"/>
    <n v="38734"/>
    <n v="4"/>
    <x v="3"/>
  </r>
  <r>
    <n v="11309315"/>
    <n v="39359"/>
    <n v="6"/>
    <x v="1"/>
  </r>
  <r>
    <n v="11309336"/>
    <n v="44344"/>
    <n v="3"/>
    <x v="6"/>
  </r>
  <r>
    <n v="11309337"/>
    <n v="44344"/>
    <n v="2"/>
    <x v="3"/>
  </r>
  <r>
    <n v="11309338"/>
    <n v="44344"/>
    <n v="3"/>
    <x v="6"/>
  </r>
  <r>
    <n v="11309359"/>
    <n v="44344"/>
    <n v="4"/>
    <x v="3"/>
  </r>
  <r>
    <n v="11309372"/>
    <n v="44136"/>
    <n v="2"/>
    <x v="3"/>
  </r>
  <r>
    <n v="11309373"/>
    <n v="44344"/>
    <n v="1"/>
    <x v="0"/>
  </r>
  <r>
    <n v="11309375"/>
    <n v="44344"/>
    <n v="2"/>
    <x v="3"/>
  </r>
  <r>
    <n v="11309376"/>
    <n v="44344"/>
    <n v="1"/>
    <x v="0"/>
  </r>
  <r>
    <n v="11309528"/>
    <n v="44344"/>
    <n v="1"/>
    <x v="0"/>
  </r>
  <r>
    <n v="11309790"/>
    <n v="44344"/>
    <n v="6"/>
    <x v="1"/>
  </r>
  <r>
    <n v="11309792"/>
    <n v="44344"/>
    <n v="4"/>
    <x v="3"/>
  </r>
  <r>
    <n v="11310052"/>
    <n v="44344"/>
    <n v="2"/>
    <x v="0"/>
  </r>
  <r>
    <n v="11310055"/>
    <n v="44344"/>
    <n v="4"/>
    <x v="3"/>
  </r>
  <r>
    <n v="11310295"/>
    <n v="39359"/>
    <n v="6"/>
    <x v="1"/>
  </r>
  <r>
    <n v="11310296"/>
    <n v="44136"/>
    <n v="5"/>
    <x v="7"/>
  </r>
  <r>
    <n v="11310297"/>
    <n v="37089"/>
    <n v="2"/>
    <x v="3"/>
  </r>
  <r>
    <n v="11310357"/>
    <n v="44344"/>
    <n v="1"/>
    <x v="0"/>
  </r>
  <r>
    <n v="11310803"/>
    <n v="44344"/>
    <n v="4"/>
    <x v="3"/>
  </r>
  <r>
    <n v="11310806"/>
    <n v="44344"/>
    <n v="3"/>
    <x v="6"/>
  </r>
  <r>
    <n v="11310809"/>
    <n v="44344"/>
    <n v="3"/>
    <x v="6"/>
  </r>
  <r>
    <n v="11310985"/>
    <n v="44344"/>
    <n v="2"/>
    <x v="0"/>
  </r>
  <r>
    <n v="11310986"/>
    <n v="44344"/>
    <n v="2"/>
    <x v="0"/>
  </r>
  <r>
    <n v="11311452"/>
    <n v="37089"/>
    <n v="5"/>
    <x v="7"/>
  </r>
  <r>
    <n v="11313183"/>
    <n v="44344"/>
    <n v="3"/>
    <x v="1"/>
  </r>
  <r>
    <n v="11313185"/>
    <n v="44344"/>
    <n v="3"/>
    <x v="1"/>
  </r>
  <r>
    <n v="616090046"/>
    <n v="36838"/>
    <n v="2"/>
    <x v="0"/>
  </r>
  <r>
    <n v="616131427"/>
    <n v="31689"/>
    <n v="1"/>
    <x v="0"/>
  </r>
  <r>
    <n v="616132092"/>
    <n v="8247"/>
    <n v="1"/>
    <x v="0"/>
  </r>
  <r>
    <n v="616134560"/>
    <n v="37089"/>
    <n v="1"/>
    <x v="0"/>
  </r>
  <r>
    <n v="616135120"/>
    <n v="44344"/>
    <n v="2"/>
    <x v="0"/>
  </r>
  <r>
    <n v="616135573"/>
    <n v="8247"/>
    <n v="3"/>
    <x v="1"/>
  </r>
  <r>
    <n v="616135591"/>
    <n v="24352"/>
    <n v="2"/>
    <x v="3"/>
  </r>
  <r>
    <n v="616135957"/>
    <n v="20733"/>
    <n v="5"/>
    <x v="4"/>
  </r>
  <r>
    <n v="616135962"/>
    <n v="31689"/>
    <n v="1"/>
    <x v="0"/>
  </r>
  <r>
    <n v="616137690"/>
    <n v="8247"/>
    <n v="2"/>
    <x v="3"/>
  </r>
  <r>
    <n v="616141247"/>
    <n v="27987"/>
    <n v="2"/>
    <x v="0"/>
  </r>
  <r>
    <n v="616141289"/>
    <n v="20733"/>
    <n v="2"/>
    <x v="3"/>
  </r>
  <r>
    <n v="616142290"/>
    <n v="38734"/>
    <n v="3"/>
    <x v="6"/>
  </r>
  <r>
    <n v="616143268"/>
    <n v="44344"/>
    <n v="5"/>
    <x v="7"/>
  </r>
  <r>
    <n v="616170417"/>
    <n v="31480"/>
    <n v="4"/>
    <x v="3"/>
  </r>
  <r>
    <n v="616170497"/>
    <n v="26873"/>
    <n v="5"/>
    <x v="7"/>
  </r>
  <r>
    <n v="616180218"/>
    <n v="27987"/>
    <n v="2"/>
    <x v="3"/>
  </r>
  <r>
    <n v="616202641"/>
    <n v="24604"/>
    <n v="4"/>
    <x v="5"/>
  </r>
  <r>
    <n v="616214484"/>
    <n v="24604"/>
    <n v="2"/>
    <x v="3"/>
  </r>
  <r>
    <n v="616220194"/>
    <n v="20733"/>
    <n v="3"/>
    <x v="1"/>
  </r>
  <r>
    <n v="616221417"/>
    <n v="39359"/>
    <n v="2"/>
    <x v="3"/>
  </r>
  <r>
    <n v="616221422"/>
    <n v="33387"/>
    <n v="6"/>
    <x v="1"/>
  </r>
  <r>
    <n v="616221473"/>
    <n v="32104"/>
    <n v="6"/>
    <x v="1"/>
  </r>
  <r>
    <n v="616226531"/>
    <n v="37089"/>
    <n v="2"/>
    <x v="3"/>
  </r>
  <r>
    <n v="616228096"/>
    <n v="37089"/>
    <n v="1"/>
    <x v="0"/>
  </r>
  <r>
    <n v="616231613"/>
    <n v="27987"/>
    <n v="2"/>
    <x v="3"/>
  </r>
  <r>
    <n v="616232606"/>
    <n v="44344"/>
    <n v="5"/>
    <x v="7"/>
  </r>
  <r>
    <n v="616248832"/>
    <n v="39359"/>
    <n v="4"/>
    <x v="3"/>
  </r>
  <r>
    <n v="616248836"/>
    <n v="44092"/>
    <n v="3"/>
    <x v="1"/>
  </r>
  <r>
    <n v="616248837"/>
    <n v="39359"/>
    <n v="6"/>
    <x v="1"/>
  </r>
  <r>
    <n v="616248844"/>
    <n v="38691"/>
    <n v="4"/>
    <x v="5"/>
  </r>
  <r>
    <n v="616250119"/>
    <n v="44136"/>
    <n v="6"/>
    <x v="1"/>
  </r>
  <r>
    <n v="616250124"/>
    <n v="31858"/>
    <n v="4"/>
    <x v="5"/>
  </r>
  <r>
    <n v="616250125"/>
    <n v="15501"/>
    <n v="5"/>
    <x v="7"/>
  </r>
  <r>
    <n v="616250132"/>
    <n v="27987"/>
    <n v="4"/>
    <x v="5"/>
  </r>
  <r>
    <n v="616250135"/>
    <n v="26456"/>
    <n v="5"/>
    <x v="4"/>
  </r>
  <r>
    <n v="616250622"/>
    <n v="44344"/>
    <n v="4"/>
    <x v="3"/>
  </r>
  <r>
    <n v="616250625"/>
    <n v="44136"/>
    <n v="4"/>
    <x v="3"/>
  </r>
  <r>
    <n v="616250632"/>
    <n v="33387"/>
    <n v="4"/>
    <x v="3"/>
  </r>
  <r>
    <n v="616250636"/>
    <n v="39359"/>
    <n v="5"/>
    <x v="7"/>
  </r>
  <r>
    <n v="616253197"/>
    <n v="13648"/>
    <n v="2"/>
    <x v="0"/>
  </r>
  <r>
    <n v="616253205"/>
    <n v="24604"/>
    <n v="2"/>
    <x v="0"/>
  </r>
  <r>
    <n v="616253208"/>
    <n v="24352"/>
    <n v="2"/>
    <x v="0"/>
  </r>
  <r>
    <n v="616253213"/>
    <n v="13648"/>
    <n v="2"/>
    <x v="0"/>
  </r>
  <r>
    <n v="616253215"/>
    <n v="24352"/>
    <n v="2"/>
    <x v="0"/>
  </r>
  <r>
    <n v="616254877"/>
    <n v="27987"/>
    <n v="3"/>
    <x v="6"/>
  </r>
  <r>
    <n v="616254882"/>
    <n v="20733"/>
    <n v="3"/>
    <x v="6"/>
  </r>
  <r>
    <n v="616254887"/>
    <n v="31437"/>
    <n v="2"/>
    <x v="3"/>
  </r>
  <r>
    <n v="616254890"/>
    <n v="27987"/>
    <n v="4"/>
    <x v="3"/>
  </r>
  <r>
    <n v="616254896"/>
    <n v="31480"/>
    <n v="2"/>
    <x v="3"/>
  </r>
  <r>
    <n v="616259304"/>
    <n v="39359"/>
    <n v="4"/>
    <x v="3"/>
  </r>
  <r>
    <n v="616259305"/>
    <n v="32104"/>
    <n v="2"/>
    <x v="3"/>
  </r>
  <r>
    <n v="616259311"/>
    <n v="38734"/>
    <n v="2"/>
    <x v="0"/>
  </r>
  <r>
    <n v="616259316"/>
    <n v="20733"/>
    <n v="2"/>
    <x v="0"/>
  </r>
  <r>
    <n v="616259317"/>
    <n v="20733"/>
    <n v="2"/>
    <x v="3"/>
  </r>
  <r>
    <n v="616259322"/>
    <n v="8247"/>
    <n v="4"/>
    <x v="3"/>
  </r>
  <r>
    <n v="616260369"/>
    <n v="38943"/>
    <n v="2"/>
    <x v="0"/>
  </r>
  <r>
    <n v="616260373"/>
    <n v="31437"/>
    <n v="4"/>
    <x v="3"/>
  </r>
  <r>
    <n v="616260377"/>
    <n v="38943"/>
    <n v="4"/>
    <x v="3"/>
  </r>
  <r>
    <n v="616260381"/>
    <n v="44092"/>
    <n v="3"/>
    <x v="6"/>
  </r>
  <r>
    <n v="616260648"/>
    <n v="31689"/>
    <n v="1"/>
    <x v="0"/>
  </r>
  <r>
    <n v="616260650"/>
    <n v="44344"/>
    <n v="1"/>
    <x v="0"/>
  </r>
  <r>
    <n v="616260656"/>
    <n v="38734"/>
    <n v="1"/>
    <x v="0"/>
  </r>
  <r>
    <n v="616260659"/>
    <n v="31480"/>
    <n v="1"/>
    <x v="0"/>
  </r>
  <r>
    <n v="616262550"/>
    <n v="26873"/>
    <n v="2"/>
    <x v="3"/>
  </r>
  <r>
    <n v="616262555"/>
    <n v="44344"/>
    <n v="2"/>
    <x v="0"/>
  </r>
  <r>
    <n v="616262558"/>
    <n v="44344"/>
    <n v="3"/>
    <x v="6"/>
  </r>
  <r>
    <n v="616262562"/>
    <n v="24604"/>
    <n v="4"/>
    <x v="3"/>
  </r>
  <r>
    <n v="616262567"/>
    <n v="24604"/>
    <n v="2"/>
    <x v="0"/>
  </r>
  <r>
    <n v="616262998"/>
    <n v="32104"/>
    <n v="1"/>
    <x v="0"/>
  </r>
  <r>
    <n v="616263007"/>
    <n v="32104"/>
    <n v="1"/>
    <x v="0"/>
  </r>
  <r>
    <n v="616263012"/>
    <n v="37089"/>
    <n v="1"/>
    <x v="0"/>
  </r>
  <r>
    <n v="616263053"/>
    <n v="38734"/>
    <n v="3"/>
    <x v="1"/>
  </r>
  <r>
    <n v="616263058"/>
    <n v="31689"/>
    <n v="4"/>
    <x v="5"/>
  </r>
  <r>
    <n v="616263063"/>
    <n v="38734"/>
    <n v="5"/>
    <x v="7"/>
  </r>
  <r>
    <n v="616263067"/>
    <n v="38734"/>
    <n v="2"/>
    <x v="3"/>
  </r>
  <r>
    <n v="616263072"/>
    <n v="38734"/>
    <n v="4"/>
    <x v="3"/>
  </r>
  <r>
    <n v="616263076"/>
    <n v="27987"/>
    <n v="4"/>
    <x v="3"/>
  </r>
  <r>
    <n v="616263294"/>
    <n v="27987"/>
    <n v="4"/>
    <x v="3"/>
  </r>
  <r>
    <n v="616264174"/>
    <n v="27987"/>
    <n v="2"/>
    <x v="0"/>
  </r>
  <r>
    <n v="616264179"/>
    <n v="38734"/>
    <n v="5"/>
    <x v="7"/>
  </r>
  <r>
    <n v="616264182"/>
    <n v="39359"/>
    <n v="2"/>
    <x v="3"/>
  </r>
  <r>
    <n v="616264186"/>
    <n v="44344"/>
    <n v="4"/>
    <x v="3"/>
  </r>
  <r>
    <n v="616307688"/>
    <n v="18951"/>
    <n v="2"/>
    <x v="0"/>
  </r>
  <r>
    <n v="616307696"/>
    <n v="31480"/>
    <n v="2"/>
    <x v="0"/>
  </r>
  <r>
    <n v="616307699"/>
    <n v="36882"/>
    <n v="1"/>
    <x v="0"/>
  </r>
  <r>
    <n v="617267308"/>
    <n v="31480"/>
    <n v="7"/>
    <x v="2"/>
  </r>
  <r>
    <n v="617267309"/>
    <n v="44092"/>
    <n v="3"/>
    <x v="6"/>
  </r>
  <r>
    <n v="617267316"/>
    <n v="44344"/>
    <n v="5"/>
    <x v="7"/>
  </r>
  <r>
    <n v="617267319"/>
    <n v="38734"/>
    <n v="6"/>
    <x v="1"/>
  </r>
  <r>
    <n v="617267529"/>
    <n v="38734"/>
    <n v="6"/>
    <x v="1"/>
  </r>
  <r>
    <n v="617267532"/>
    <n v="31689"/>
    <n v="3"/>
    <x v="1"/>
  </r>
  <r>
    <n v="617267540"/>
    <n v="27987"/>
    <n v="3"/>
    <x v="6"/>
  </r>
  <r>
    <n v="617267586"/>
    <n v="26249"/>
    <n v="1"/>
    <x v="0"/>
  </r>
  <r>
    <n v="617267587"/>
    <n v="37089"/>
    <n v="3"/>
    <x v="6"/>
  </r>
  <r>
    <n v="617267592"/>
    <n v="38943"/>
    <n v="2"/>
    <x v="3"/>
  </r>
  <r>
    <n v="617267599"/>
    <n v="44344"/>
    <n v="3"/>
    <x v="6"/>
  </r>
  <r>
    <n v="617267600"/>
    <n v="44344"/>
    <n v="3"/>
    <x v="6"/>
  </r>
  <r>
    <n v="617267602"/>
    <n v="37089"/>
    <n v="2"/>
    <x v="3"/>
  </r>
  <r>
    <n v="617268147"/>
    <n v="27987"/>
    <n v="3"/>
    <x v="1"/>
  </r>
  <r>
    <n v="617268152"/>
    <n v="44344"/>
    <n v="2"/>
    <x v="3"/>
  </r>
  <r>
    <n v="617268159"/>
    <n v="27987"/>
    <n v="1"/>
    <x v="0"/>
  </r>
  <r>
    <n v="617268162"/>
    <n v="39359"/>
    <n v="1"/>
    <x v="0"/>
  </r>
  <r>
    <n v="617268203"/>
    <n v="38734"/>
    <n v="5"/>
    <x v="7"/>
  </r>
  <r>
    <n v="617268207"/>
    <n v="44344"/>
    <n v="4"/>
    <x v="3"/>
  </r>
  <r>
    <n v="617268212"/>
    <n v="44344"/>
    <n v="1"/>
    <x v="0"/>
  </r>
  <r>
    <n v="617268213"/>
    <n v="44344"/>
    <n v="1"/>
    <x v="0"/>
  </r>
  <r>
    <n v="617268221"/>
    <n v="37089"/>
    <n v="2"/>
    <x v="0"/>
  </r>
  <r>
    <n v="617268222"/>
    <n v="44344"/>
    <n v="3"/>
    <x v="6"/>
  </r>
  <r>
    <n v="617268649"/>
    <n v="15501"/>
    <n v="8"/>
    <x v="5"/>
  </r>
  <r>
    <n v="617268654"/>
    <n v="27987"/>
    <n v="6"/>
    <x v="1"/>
  </r>
  <r>
    <n v="617268659"/>
    <n v="38734"/>
    <n v="4"/>
    <x v="3"/>
  </r>
  <r>
    <n v="617268662"/>
    <n v="27987"/>
    <n v="5"/>
    <x v="7"/>
  </r>
  <r>
    <n v="617268669"/>
    <n v="38734"/>
    <n v="5"/>
    <x v="7"/>
  </r>
  <r>
    <n v="617268672"/>
    <n v="38691"/>
    <n v="2"/>
    <x v="3"/>
  </r>
  <r>
    <n v="617269601"/>
    <n v="27987"/>
    <n v="8"/>
    <x v="5"/>
  </r>
  <r>
    <n v="617269606"/>
    <n v="20733"/>
    <n v="6"/>
    <x v="1"/>
  </r>
  <r>
    <n v="617269611"/>
    <n v="38734"/>
    <n v="4"/>
    <x v="5"/>
  </r>
  <r>
    <n v="617269614"/>
    <n v="38734"/>
    <n v="4"/>
    <x v="5"/>
  </r>
  <r>
    <n v="617269620"/>
    <n v="31689"/>
    <n v="7"/>
    <x v="2"/>
  </r>
  <r>
    <n v="617269772"/>
    <n v="39359"/>
    <n v="6"/>
    <x v="1"/>
  </r>
  <r>
    <n v="617269776"/>
    <n v="31480"/>
    <n v="4"/>
    <x v="5"/>
  </r>
  <r>
    <n v="617269778"/>
    <n v="27987"/>
    <n v="5"/>
    <x v="7"/>
  </r>
  <r>
    <n v="617269783"/>
    <n v="27987"/>
    <n v="5"/>
    <x v="7"/>
  </r>
  <r>
    <n v="617269786"/>
    <n v="31480"/>
    <n v="4"/>
    <x v="3"/>
  </r>
  <r>
    <n v="617269789"/>
    <n v="38734"/>
    <n v="5"/>
    <x v="4"/>
  </r>
  <r>
    <n v="617269831"/>
    <n v="24604"/>
    <n v="1"/>
    <x v="0"/>
  </r>
  <r>
    <n v="617269834"/>
    <n v="24395"/>
    <n v="1"/>
    <x v="0"/>
  </r>
  <r>
    <n v="617269838"/>
    <n v="20902"/>
    <n v="2"/>
    <x v="0"/>
  </r>
  <r>
    <n v="617269843"/>
    <n v="44136"/>
    <n v="4"/>
    <x v="3"/>
  </r>
  <r>
    <n v="617269846"/>
    <n v="44092"/>
    <n v="4"/>
    <x v="3"/>
  </r>
  <r>
    <n v="617271566"/>
    <n v="37089"/>
    <n v="4"/>
    <x v="5"/>
  </r>
  <r>
    <n v="617271575"/>
    <n v="27987"/>
    <n v="5"/>
    <x v="7"/>
  </r>
  <r>
    <n v="617275148"/>
    <n v="44344"/>
    <n v="5"/>
    <x v="7"/>
  </r>
  <r>
    <n v="617275152"/>
    <n v="44344"/>
    <n v="3"/>
    <x v="6"/>
  </r>
  <r>
    <n v="617275153"/>
    <n v="37089"/>
    <n v="1"/>
    <x v="0"/>
  </r>
  <r>
    <n v="617275160"/>
    <n v="37089"/>
    <n v="2"/>
    <x v="0"/>
  </r>
  <r>
    <n v="617275163"/>
    <n v="37089"/>
    <n v="1"/>
    <x v="0"/>
  </r>
  <r>
    <n v="617284721"/>
    <n v="38943"/>
    <n v="3"/>
    <x v="6"/>
  </r>
  <r>
    <n v="617284729"/>
    <n v="37089"/>
    <n v="2"/>
    <x v="0"/>
  </r>
  <r>
    <n v="617284733"/>
    <n v="26456"/>
    <n v="5"/>
    <x v="7"/>
  </r>
  <r>
    <n v="617284737"/>
    <n v="31689"/>
    <n v="3"/>
    <x v="6"/>
  </r>
  <r>
    <n v="617285564"/>
    <n v="38691"/>
    <n v="3"/>
    <x v="6"/>
  </r>
  <r>
    <n v="617285568"/>
    <n v="32104"/>
    <n v="2"/>
    <x v="3"/>
  </r>
  <r>
    <n v="617285569"/>
    <n v="20733"/>
    <n v="3"/>
    <x v="1"/>
  </r>
  <r>
    <n v="617285576"/>
    <n v="39359"/>
    <n v="1"/>
    <x v="0"/>
  </r>
  <r>
    <n v="617285579"/>
    <n v="39359"/>
    <n v="7"/>
    <x v="2"/>
  </r>
  <r>
    <n v="617307292"/>
    <n v="44344"/>
    <n v="5"/>
    <x v="7"/>
  </r>
  <r>
    <n v="617307296"/>
    <n v="39359"/>
    <n v="6"/>
    <x v="1"/>
  </r>
  <r>
    <n v="617307304"/>
    <n v="44344"/>
    <n v="4"/>
    <x v="5"/>
  </r>
  <r>
    <n v="617307307"/>
    <n v="38734"/>
    <n v="4"/>
    <x v="5"/>
  </r>
  <r>
    <n v="617307312"/>
    <n v="38734"/>
    <n v="5"/>
    <x v="7"/>
  </r>
  <r>
    <n v="617307740"/>
    <n v="38734"/>
    <n v="3"/>
    <x v="6"/>
  </r>
  <r>
    <n v="617307746"/>
    <n v="44344"/>
    <n v="4"/>
    <x v="3"/>
  </r>
  <r>
    <n v="617311607"/>
    <n v="38691"/>
    <n v="2"/>
    <x v="0"/>
  </r>
  <r>
    <n v="617311613"/>
    <n v="20733"/>
    <n v="1"/>
    <x v="0"/>
  </r>
  <r>
    <n v="617311614"/>
    <n v="32104"/>
    <n v="4"/>
    <x v="5"/>
  </r>
  <r>
    <n v="617311620"/>
    <n v="27987"/>
    <n v="2"/>
    <x v="0"/>
  </r>
  <r>
    <n v="617316195"/>
    <n v="31480"/>
    <n v="3"/>
    <x v="1"/>
  </r>
  <r>
    <n v="617316200"/>
    <n v="20733"/>
    <n v="4"/>
    <x v="3"/>
  </r>
  <r>
    <n v="617316202"/>
    <n v="27987"/>
    <n v="6"/>
    <x v="1"/>
  </r>
  <r>
    <n v="617316207"/>
    <n v="31480"/>
    <n v="5"/>
    <x v="4"/>
  </r>
  <r>
    <n v="617316210"/>
    <n v="19619"/>
    <n v="6"/>
    <x v="1"/>
  </r>
  <r>
    <n v="617316213"/>
    <n v="31858"/>
    <n v="5"/>
    <x v="4"/>
  </r>
  <r>
    <n v="617323754"/>
    <n v="44136"/>
    <n v="6"/>
    <x v="1"/>
  </r>
  <r>
    <n v="617323759"/>
    <n v="44344"/>
    <n v="6"/>
    <x v="1"/>
  </r>
  <r>
    <n v="617323763"/>
    <n v="38943"/>
    <n v="3"/>
    <x v="6"/>
  </r>
  <r>
    <n v="617323772"/>
    <n v="44344"/>
    <n v="3"/>
    <x v="1"/>
  </r>
  <r>
    <n v="617346387"/>
    <n v="44344"/>
    <n v="1"/>
    <x v="0"/>
  </r>
  <r>
    <n v="617346390"/>
    <n v="27987"/>
    <n v="1"/>
    <x v="0"/>
  </r>
  <r>
    <n v="617346396"/>
    <n v="27987"/>
    <n v="1"/>
    <x v="0"/>
  </r>
  <r>
    <n v="617374498"/>
    <n v="31858"/>
    <n v="6"/>
    <x v="1"/>
  </r>
  <r>
    <n v="617374503"/>
    <n v="37089"/>
    <n v="3"/>
    <x v="1"/>
  </r>
  <r>
    <n v="617387650"/>
    <n v="38691"/>
    <n v="1"/>
    <x v="0"/>
  </r>
  <r>
    <n v="617387653"/>
    <n v="44344"/>
    <n v="4"/>
    <x v="3"/>
  </r>
  <r>
    <n v="617387666"/>
    <n v="38943"/>
    <n v="2"/>
    <x v="0"/>
  </r>
  <r>
    <n v="617389679"/>
    <n v="24604"/>
    <n v="1"/>
    <x v="0"/>
  </r>
  <r>
    <n v="617400305"/>
    <n v="37089"/>
    <n v="2"/>
    <x v="0"/>
  </r>
  <r>
    <n v="617400308"/>
    <n v="37089"/>
    <n v="2"/>
    <x v="0"/>
  </r>
  <r>
    <n v="617400316"/>
    <n v="38943"/>
    <n v="2"/>
    <x v="0"/>
  </r>
  <r>
    <n v="617400321"/>
    <n v="38734"/>
    <n v="2"/>
    <x v="0"/>
  </r>
  <r>
    <n v="617400325"/>
    <n v="31689"/>
    <n v="1"/>
    <x v="0"/>
  </r>
  <r>
    <n v="618380483"/>
    <n v="20733"/>
    <n v="3"/>
    <x v="6"/>
  </r>
  <r>
    <n v="618380488"/>
    <n v="27987"/>
    <n v="2"/>
    <x v="3"/>
  </r>
  <r>
    <n v="618380493"/>
    <n v="38734"/>
    <n v="1"/>
    <x v="0"/>
  </r>
  <r>
    <n v="618380496"/>
    <n v="26249"/>
    <n v="3"/>
    <x v="1"/>
  </r>
  <r>
    <n v="618380505"/>
    <n v="39359"/>
    <n v="3"/>
    <x v="1"/>
  </r>
  <r>
    <n v="618407321"/>
    <n v="20733"/>
    <n v="2"/>
    <x v="3"/>
  </r>
  <r>
    <n v="618407324"/>
    <n v="37089"/>
    <n v="3"/>
    <x v="6"/>
  </r>
  <r>
    <n v="618407330"/>
    <n v="44344"/>
    <n v="2"/>
    <x v="3"/>
  </r>
  <r>
    <n v="618407334"/>
    <n v="44344"/>
    <n v="4"/>
    <x v="3"/>
  </r>
  <r>
    <n v="618487150"/>
    <n v="31689"/>
    <n v="1"/>
    <x v="0"/>
  </r>
  <r>
    <n v="618487156"/>
    <n v="38943"/>
    <n v="2"/>
    <x v="0"/>
  </r>
  <r>
    <n v="618487159"/>
    <n v="38943"/>
    <n v="3"/>
    <x v="6"/>
  </r>
  <r>
    <n v="618487161"/>
    <n v="31689"/>
    <n v="3"/>
    <x v="6"/>
  </r>
  <r>
    <n v="619051602"/>
    <n v="44344"/>
    <n v="1"/>
    <x v="0"/>
  </r>
  <r>
    <n v="619051605"/>
    <n v="38943"/>
    <n v="3"/>
    <x v="1"/>
  </r>
  <r>
    <n v="619051611"/>
    <n v="19203"/>
    <n v="3"/>
    <x v="1"/>
  </r>
  <r>
    <n v="619053511"/>
    <n v="39359"/>
    <n v="2"/>
    <x v="3"/>
  </r>
  <r>
    <n v="619053525"/>
    <n v="39359"/>
    <n v="2"/>
    <x v="3"/>
  </r>
  <r>
    <n v="619077700"/>
    <n v="20733"/>
    <n v="4"/>
    <x v="5"/>
  </r>
  <r>
    <n v="619077704"/>
    <n v="38734"/>
    <n v="9"/>
    <x v="9"/>
  </r>
  <r>
    <n v="619077709"/>
    <n v="32104"/>
    <n v="4"/>
    <x v="5"/>
  </r>
  <r>
    <n v="619077710"/>
    <n v="38734"/>
    <n v="5"/>
    <x v="7"/>
  </r>
  <r>
    <n v="619077717"/>
    <n v="19203"/>
    <n v="6"/>
    <x v="1"/>
  </r>
  <r>
    <n v="619077720"/>
    <n v="44344"/>
    <n v="9"/>
    <x v="9"/>
  </r>
  <r>
    <n v="619077981"/>
    <n v="26873"/>
    <n v="6"/>
    <x v="1"/>
  </r>
  <r>
    <n v="619077985"/>
    <n v="44344"/>
    <n v="4"/>
    <x v="5"/>
  </r>
  <r>
    <n v="619077986"/>
    <n v="31858"/>
    <n v="4"/>
    <x v="5"/>
  </r>
  <r>
    <n v="619077995"/>
    <n v="15501"/>
    <n v="4"/>
    <x v="5"/>
  </r>
  <r>
    <n v="619078050"/>
    <n v="37089"/>
    <n v="1"/>
    <x v="0"/>
  </r>
  <r>
    <n v="619078427"/>
    <n v="38734"/>
    <n v="6"/>
    <x v="1"/>
  </r>
  <r>
    <n v="619078432"/>
    <n v="44344"/>
    <n v="3"/>
    <x v="1"/>
  </r>
  <r>
    <n v="619078435"/>
    <n v="44136"/>
    <n v="4"/>
    <x v="3"/>
  </r>
  <r>
    <n v="619078439"/>
    <n v="44136"/>
    <n v="5"/>
    <x v="7"/>
  </r>
  <r>
    <n v="619078444"/>
    <n v="38734"/>
    <n v="5"/>
    <x v="7"/>
  </r>
  <r>
    <n v="619078445"/>
    <n v="38734"/>
    <n v="4"/>
    <x v="3"/>
  </r>
  <r>
    <n v="619432237"/>
    <n v="38734"/>
    <n v="2"/>
    <x v="3"/>
  </r>
  <r>
    <n v="619432240"/>
    <n v="38734"/>
    <n v="1"/>
    <x v="0"/>
  </r>
  <r>
    <n v="619432248"/>
    <n v="38691"/>
    <n v="2"/>
    <x v="3"/>
  </r>
  <r>
    <n v="619432255"/>
    <n v="27987"/>
    <n v="2"/>
    <x v="3"/>
  </r>
  <r>
    <n v="619458002"/>
    <n v="20733"/>
    <n v="4"/>
    <x v="5"/>
  </r>
  <r>
    <n v="619458004"/>
    <n v="27987"/>
    <n v="5"/>
    <x v="7"/>
  </r>
  <r>
    <n v="619458005"/>
    <n v="27987"/>
    <n v="4"/>
    <x v="5"/>
  </r>
  <r>
    <n v="619458010"/>
    <n v="31689"/>
    <n v="2"/>
    <x v="0"/>
  </r>
  <r>
    <n v="619458013"/>
    <n v="27987"/>
    <n v="8"/>
    <x v="5"/>
  </r>
  <r>
    <n v="619477315"/>
    <n v="20733"/>
    <n v="5"/>
    <x v="7"/>
  </r>
  <r>
    <n v="619477319"/>
    <n v="44344"/>
    <n v="3"/>
    <x v="1"/>
  </r>
  <r>
    <n v="619477325"/>
    <n v="31689"/>
    <n v="3"/>
    <x v="1"/>
  </r>
  <r>
    <n v="619477327"/>
    <n v="20733"/>
    <n v="4"/>
    <x v="5"/>
  </r>
  <r>
    <n v="619477334"/>
    <n v="38734"/>
    <n v="4"/>
    <x v="5"/>
  </r>
  <r>
    <n v="619613237"/>
    <n v="31689"/>
    <n v="1"/>
    <x v="0"/>
  </r>
  <r>
    <n v="619789016"/>
    <n v="31858"/>
    <n v="1"/>
    <x v="0"/>
  </r>
  <r>
    <n v="619789021"/>
    <n v="36838"/>
    <n v="3"/>
    <x v="1"/>
  </r>
  <r>
    <n v="619789025"/>
    <n v="38943"/>
    <n v="2"/>
    <x v="0"/>
  </r>
  <r>
    <n v="619789027"/>
    <n v="37089"/>
    <n v="2"/>
    <x v="0"/>
  </r>
  <r>
    <n v="619808018"/>
    <n v="44344"/>
    <n v="4"/>
    <x v="3"/>
  </r>
  <r>
    <n v="619808019"/>
    <n v="39359"/>
    <n v="3"/>
    <x v="6"/>
  </r>
  <r>
    <n v="619808026"/>
    <n v="44344"/>
    <n v="1"/>
    <x v="0"/>
  </r>
  <r>
    <n v="619808029"/>
    <n v="44092"/>
    <n v="5"/>
    <x v="7"/>
  </r>
  <r>
    <n v="619808033"/>
    <n v="39359"/>
    <n v="4"/>
    <x v="3"/>
  </r>
  <r>
    <n v="619858571"/>
    <n v="44344"/>
    <n v="5"/>
    <x v="7"/>
  </r>
  <r>
    <n v="619858575"/>
    <n v="44344"/>
    <n v="6"/>
    <x v="1"/>
  </r>
  <r>
    <n v="619858580"/>
    <n v="44344"/>
    <n v="3"/>
    <x v="1"/>
  </r>
  <r>
    <n v="619858793"/>
    <n v="27987"/>
    <n v="6"/>
    <x v="1"/>
  </r>
  <r>
    <n v="619858795"/>
    <n v="27987"/>
    <n v="6"/>
    <x v="1"/>
  </r>
  <r>
    <n v="619858798"/>
    <n v="38734"/>
    <n v="5"/>
    <x v="4"/>
  </r>
  <r>
    <n v="619858807"/>
    <n v="27987"/>
    <n v="7"/>
    <x v="2"/>
  </r>
  <r>
    <n v="619858812"/>
    <n v="15501"/>
    <n v="8"/>
    <x v="5"/>
  </r>
  <r>
    <n v="619859241"/>
    <n v="20733"/>
    <n v="3"/>
    <x v="1"/>
  </r>
  <r>
    <n v="619859246"/>
    <n v="37089"/>
    <n v="1"/>
    <x v="0"/>
  </r>
  <r>
    <n v="619859251"/>
    <n v="27987"/>
    <n v="3"/>
    <x v="6"/>
  </r>
  <r>
    <n v="619859253"/>
    <n v="27987"/>
    <n v="5"/>
    <x v="7"/>
  </r>
  <r>
    <n v="619859260"/>
    <n v="27987"/>
    <n v="3"/>
    <x v="1"/>
  </r>
  <r>
    <n v="620071836"/>
    <n v="38734"/>
    <n v="3"/>
    <x v="6"/>
  </r>
  <r>
    <n v="620071838"/>
    <n v="38943"/>
    <n v="4"/>
    <x v="3"/>
  </r>
  <r>
    <n v="620071844"/>
    <n v="38734"/>
    <n v="3"/>
    <x v="6"/>
  </r>
  <r>
    <n v="620071849"/>
    <n v="38691"/>
    <n v="1"/>
    <x v="0"/>
  </r>
  <r>
    <n v="620071854"/>
    <n v="38734"/>
    <n v="1"/>
    <x v="0"/>
  </r>
  <r>
    <n v="620073954"/>
    <n v="32104"/>
    <n v="1"/>
    <x v="0"/>
  </r>
  <r>
    <n v="620073962"/>
    <n v="44344"/>
    <n v="2"/>
    <x v="3"/>
  </r>
  <r>
    <n v="620073966"/>
    <n v="44344"/>
    <n v="1"/>
    <x v="0"/>
  </r>
  <r>
    <n v="620073971"/>
    <n v="20733"/>
    <n v="1"/>
    <x v="0"/>
  </r>
  <r>
    <n v="620080484"/>
    <n v="31480"/>
    <n v="2"/>
    <x v="3"/>
  </r>
  <r>
    <n v="620080497"/>
    <n v="44136"/>
    <n v="2"/>
    <x v="0"/>
  </r>
  <r>
    <n v="620164414"/>
    <n v="38734"/>
    <n v="3"/>
    <x v="6"/>
  </r>
  <r>
    <n v="620164668"/>
    <n v="38943"/>
    <n v="5"/>
    <x v="7"/>
  </r>
  <r>
    <n v="620164724"/>
    <n v="27987"/>
    <n v="4"/>
    <x v="5"/>
  </r>
  <r>
    <n v="620164929"/>
    <n v="38943"/>
    <n v="1"/>
    <x v="0"/>
  </r>
  <r>
    <n v="620165042"/>
    <n v="24604"/>
    <n v="3"/>
    <x v="6"/>
  </r>
  <r>
    <n v="620165214"/>
    <n v="19203"/>
    <n v="1"/>
    <x v="0"/>
  </r>
  <r>
    <n v="620165285"/>
    <n v="44344"/>
    <n v="4"/>
    <x v="3"/>
  </r>
  <r>
    <n v="620165826"/>
    <n v="37089"/>
    <n v="2"/>
    <x v="3"/>
  </r>
  <r>
    <n v="620165897"/>
    <n v="38943"/>
    <n v="6"/>
    <x v="1"/>
  </r>
  <r>
    <n v="620165934"/>
    <n v="36838"/>
    <n v="3"/>
    <x v="1"/>
  </r>
  <r>
    <n v="620166306"/>
    <n v="38734"/>
    <n v="2"/>
    <x v="3"/>
  </r>
  <r>
    <n v="620166566"/>
    <n v="39359"/>
    <n v="6"/>
    <x v="1"/>
  </r>
  <r>
    <n v="620210246"/>
    <n v="27987"/>
    <n v="3"/>
    <x v="6"/>
  </r>
  <r>
    <n v="620251740"/>
    <n v="19203"/>
    <n v="2"/>
    <x v="3"/>
  </r>
  <r>
    <n v="620253684"/>
    <n v="32104"/>
    <n v="1"/>
    <x v="0"/>
  </r>
  <r>
    <n v="620256188"/>
    <n v="31858"/>
    <n v="2"/>
    <x v="3"/>
  </r>
  <r>
    <n v="620257265"/>
    <n v="38734"/>
    <n v="3"/>
    <x v="6"/>
  </r>
  <r>
    <n v="620259516"/>
    <n v="31480"/>
    <n v="1"/>
    <x v="0"/>
  </r>
  <r>
    <n v="620259609"/>
    <n v="38943"/>
    <n v="2"/>
    <x v="0"/>
  </r>
  <r>
    <n v="620259626"/>
    <n v="37089"/>
    <n v="1"/>
    <x v="0"/>
  </r>
  <r>
    <n v="620259651"/>
    <n v="27987"/>
    <n v="6"/>
    <x v="1"/>
  </r>
  <r>
    <n v="620259652"/>
    <n v="38734"/>
    <n v="4"/>
    <x v="5"/>
  </r>
  <r>
    <n v="620259670"/>
    <n v="27987"/>
    <n v="1"/>
    <x v="0"/>
  </r>
  <r>
    <n v="620259738"/>
    <n v="27987"/>
    <n v="4"/>
    <x v="5"/>
  </r>
  <r>
    <n v="620259787"/>
    <n v="44344"/>
    <n v="5"/>
    <x v="4"/>
  </r>
  <r>
    <n v="620260171"/>
    <n v="38734"/>
    <n v="2"/>
    <x v="3"/>
  </r>
  <r>
    <n v="620260176"/>
    <n v="38943"/>
    <n v="2"/>
    <x v="3"/>
  </r>
  <r>
    <n v="620260370"/>
    <n v="20733"/>
    <n v="3"/>
    <x v="1"/>
  </r>
  <r>
    <n v="620261893"/>
    <n v="24604"/>
    <n v="2"/>
    <x v="3"/>
  </r>
  <r>
    <n v="620280451"/>
    <n v="39359"/>
    <n v="1"/>
    <x v="0"/>
  </r>
  <r>
    <n v="620288844"/>
    <n v="39359"/>
    <n v="5"/>
    <x v="7"/>
  </r>
  <r>
    <n v="620288918"/>
    <n v="38734"/>
    <n v="4"/>
    <x v="5"/>
  </r>
  <r>
    <n v="620288931"/>
    <n v="44136"/>
    <n v="3"/>
    <x v="1"/>
  </r>
  <r>
    <n v="620297783"/>
    <n v="27987"/>
    <n v="1"/>
    <x v="0"/>
  </r>
  <r>
    <n v="620319403"/>
    <n v="27987"/>
    <n v="6"/>
    <x v="1"/>
  </r>
  <r>
    <n v="620326374"/>
    <n v="20733"/>
    <n v="1"/>
    <x v="0"/>
  </r>
  <r>
    <n v="620334607"/>
    <n v="27987"/>
    <n v="3"/>
    <x v="6"/>
  </r>
  <r>
    <n v="620335793"/>
    <n v="37089"/>
    <n v="2"/>
    <x v="3"/>
  </r>
  <r>
    <n v="620335797"/>
    <n v="31689"/>
    <n v="4"/>
    <x v="3"/>
  </r>
  <r>
    <n v="620335802"/>
    <n v="38734"/>
    <n v="4"/>
    <x v="3"/>
  </r>
  <r>
    <n v="620338248"/>
    <n v="39359"/>
    <n v="3"/>
    <x v="6"/>
  </r>
  <r>
    <n v="620341858"/>
    <n v="31689"/>
    <n v="1"/>
    <x v="0"/>
  </r>
  <r>
    <n v="620343467"/>
    <n v="24604"/>
    <n v="2"/>
    <x v="3"/>
  </r>
  <r>
    <n v="620347238"/>
    <n v="38734"/>
    <n v="6"/>
    <x v="1"/>
  </r>
  <r>
    <n v="620348694"/>
    <n v="31689"/>
    <n v="1"/>
    <x v="0"/>
  </r>
  <r>
    <n v="620350213"/>
    <n v="37089"/>
    <n v="2"/>
    <x v="0"/>
  </r>
  <r>
    <n v="620350217"/>
    <n v="26456"/>
    <n v="4"/>
    <x v="3"/>
  </r>
  <r>
    <n v="620350252"/>
    <n v="38734"/>
    <n v="4"/>
    <x v="3"/>
  </r>
  <r>
    <n v="620350452"/>
    <n v="27987"/>
    <n v="3"/>
    <x v="1"/>
  </r>
  <r>
    <n v="620350755"/>
    <n v="32104"/>
    <n v="3"/>
    <x v="1"/>
  </r>
  <r>
    <n v="620350940"/>
    <n v="31689"/>
    <n v="2"/>
    <x v="0"/>
  </r>
  <r>
    <n v="620352438"/>
    <n v="38734"/>
    <n v="5"/>
    <x v="7"/>
  </r>
  <r>
    <n v="620352485"/>
    <n v="32104"/>
    <n v="7"/>
    <x v="2"/>
  </r>
  <r>
    <n v="620352827"/>
    <n v="27987"/>
    <n v="1"/>
    <x v="0"/>
  </r>
  <r>
    <n v="620352878"/>
    <n v="38734"/>
    <n v="11"/>
    <x v="11"/>
  </r>
  <r>
    <n v="620353088"/>
    <n v="39359"/>
    <n v="5"/>
    <x v="7"/>
  </r>
  <r>
    <n v="620396872"/>
    <n v="27987"/>
    <n v="3"/>
    <x v="6"/>
  </r>
  <r>
    <n v="620398983"/>
    <n v="44092"/>
    <n v="2"/>
    <x v="3"/>
  </r>
  <r>
    <n v="620437390"/>
    <n v="19203"/>
    <n v="2"/>
    <x v="3"/>
  </r>
  <r>
    <n v="620438281"/>
    <n v="26133"/>
    <n v="1"/>
    <x v="0"/>
  </r>
  <r>
    <n v="620438354"/>
    <n v="38734"/>
    <n v="4"/>
    <x v="3"/>
  </r>
  <r>
    <n v="620438396"/>
    <n v="38734"/>
    <n v="6"/>
    <x v="1"/>
  </r>
  <r>
    <n v="620438986"/>
    <n v="15501"/>
    <n v="4"/>
    <x v="5"/>
  </r>
  <r>
    <n v="620440833"/>
    <n v="44344"/>
    <n v="2"/>
    <x v="0"/>
  </r>
  <r>
    <n v="620441933"/>
    <n v="38691"/>
    <n v="1"/>
    <x v="0"/>
  </r>
  <r>
    <n v="620445790"/>
    <n v="31480"/>
    <n v="2"/>
    <x v="3"/>
  </r>
  <r>
    <n v="620446013"/>
    <n v="37089"/>
    <n v="2"/>
    <x v="3"/>
  </r>
  <r>
    <n v="620446243"/>
    <n v="24604"/>
    <n v="1"/>
    <x v="0"/>
  </r>
  <r>
    <n v="620447266"/>
    <n v="31437"/>
    <n v="2"/>
    <x v="3"/>
  </r>
  <r>
    <n v="620447270"/>
    <n v="20733"/>
    <n v="3"/>
    <x v="1"/>
  </r>
  <r>
    <n v="620447357"/>
    <n v="37089"/>
    <n v="2"/>
    <x v="0"/>
  </r>
  <r>
    <n v="620447417"/>
    <n v="27987"/>
    <n v="1"/>
    <x v="0"/>
  </r>
  <r>
    <n v="620447520"/>
    <n v="39359"/>
    <n v="5"/>
    <x v="7"/>
  </r>
  <r>
    <n v="620447523"/>
    <n v="18951"/>
    <n v="4"/>
    <x v="5"/>
  </r>
  <r>
    <n v="620447853"/>
    <n v="36838"/>
    <n v="2"/>
    <x v="3"/>
  </r>
  <r>
    <n v="620447857"/>
    <n v="27987"/>
    <n v="5"/>
    <x v="7"/>
  </r>
  <r>
    <n v="620449048"/>
    <n v="32104"/>
    <n v="5"/>
    <x v="7"/>
  </r>
  <r>
    <n v="620474556"/>
    <n v="27987"/>
    <n v="6"/>
    <x v="1"/>
  </r>
  <r>
    <n v="620474597"/>
    <n v="31437"/>
    <n v="4"/>
    <x v="5"/>
  </r>
  <r>
    <n v="620474660"/>
    <n v="38734"/>
    <n v="6"/>
    <x v="1"/>
  </r>
  <r>
    <n v="620479399"/>
    <n v="26249"/>
    <n v="5"/>
    <x v="4"/>
  </r>
  <r>
    <n v="620492830"/>
    <n v="31437"/>
    <n v="8"/>
    <x v="5"/>
  </r>
  <r>
    <n v="620512022"/>
    <n v="24604"/>
    <n v="1"/>
    <x v="0"/>
  </r>
  <r>
    <n v="620520412"/>
    <n v="27987"/>
    <n v="3"/>
    <x v="6"/>
  </r>
  <r>
    <n v="620520470"/>
    <n v="38943"/>
    <n v="7"/>
    <x v="2"/>
  </r>
  <r>
    <n v="620520498"/>
    <n v="27987"/>
    <n v="6"/>
    <x v="1"/>
  </r>
  <r>
    <n v="620528169"/>
    <n v="31480"/>
    <n v="1"/>
    <x v="0"/>
  </r>
  <r>
    <n v="620529177"/>
    <n v="44344"/>
    <n v="3"/>
    <x v="1"/>
  </r>
  <r>
    <n v="620533185"/>
    <n v="37089"/>
    <n v="5"/>
    <x v="4"/>
  </r>
  <r>
    <n v="620535430"/>
    <n v="33387"/>
    <n v="5"/>
    <x v="7"/>
  </r>
  <r>
    <n v="620535518"/>
    <n v="38943"/>
    <n v="3"/>
    <x v="6"/>
  </r>
  <r>
    <n v="620535871"/>
    <n v="20733"/>
    <n v="2"/>
    <x v="0"/>
  </r>
  <r>
    <n v="620536155"/>
    <n v="27987"/>
    <n v="3"/>
    <x v="1"/>
  </r>
  <r>
    <n v="620536453"/>
    <n v="18951"/>
    <n v="1"/>
    <x v="0"/>
  </r>
  <r>
    <n v="620536471"/>
    <n v="20733"/>
    <n v="1"/>
    <x v="0"/>
  </r>
  <r>
    <n v="620536554"/>
    <n v="31480"/>
    <n v="1"/>
    <x v="0"/>
  </r>
  <r>
    <n v="620536697"/>
    <n v="31689"/>
    <n v="3"/>
    <x v="1"/>
  </r>
  <r>
    <n v="620537700"/>
    <n v="15501"/>
    <n v="5"/>
    <x v="7"/>
  </r>
  <r>
    <n v="620537735"/>
    <n v="31689"/>
    <n v="3"/>
    <x v="6"/>
  </r>
  <r>
    <n v="620537829"/>
    <n v="37089"/>
    <n v="4"/>
    <x v="3"/>
  </r>
  <r>
    <n v="620537947"/>
    <n v="20733"/>
    <n v="2"/>
    <x v="3"/>
  </r>
  <r>
    <n v="620570709"/>
    <n v="31480"/>
    <n v="3"/>
    <x v="6"/>
  </r>
  <r>
    <n v="620601479"/>
    <n v="19203"/>
    <n v="3"/>
    <x v="6"/>
  </r>
  <r>
    <n v="620602160"/>
    <n v="37089"/>
    <n v="1"/>
    <x v="0"/>
  </r>
  <r>
    <n v="620602414"/>
    <n v="31480"/>
    <n v="3"/>
    <x v="6"/>
  </r>
  <r>
    <n v="620603226"/>
    <n v="44344"/>
    <n v="2"/>
    <x v="3"/>
  </r>
  <r>
    <n v="620603698"/>
    <n v="38691"/>
    <n v="2"/>
    <x v="0"/>
  </r>
  <r>
    <n v="620607674"/>
    <n v="20733"/>
    <n v="3"/>
    <x v="1"/>
  </r>
  <r>
    <n v="620608082"/>
    <n v="31437"/>
    <n v="1"/>
    <x v="0"/>
  </r>
  <r>
    <n v="620609305"/>
    <n v="44092"/>
    <n v="2"/>
    <x v="3"/>
  </r>
  <r>
    <n v="620609312"/>
    <n v="39359"/>
    <n v="3"/>
    <x v="6"/>
  </r>
  <r>
    <n v="620609316"/>
    <n v="27987"/>
    <n v="5"/>
    <x v="7"/>
  </r>
  <r>
    <n v="620609397"/>
    <n v="31480"/>
    <n v="2"/>
    <x v="3"/>
  </r>
  <r>
    <n v="620609434"/>
    <n v="31437"/>
    <n v="1"/>
    <x v="0"/>
  </r>
  <r>
    <n v="620609452"/>
    <n v="27987"/>
    <n v="3"/>
    <x v="1"/>
  </r>
  <r>
    <n v="620609500"/>
    <n v="31480"/>
    <n v="3"/>
    <x v="1"/>
  </r>
  <r>
    <n v="620609536"/>
    <n v="20733"/>
    <n v="4"/>
    <x v="5"/>
  </r>
  <r>
    <n v="620609538"/>
    <n v="39359"/>
    <n v="3"/>
    <x v="1"/>
  </r>
  <r>
    <n v="620609812"/>
    <n v="39359"/>
    <n v="6"/>
    <x v="1"/>
  </r>
  <r>
    <n v="620610112"/>
    <n v="27987"/>
    <n v="3"/>
    <x v="6"/>
  </r>
  <r>
    <n v="620618046"/>
    <n v="37089"/>
    <n v="1"/>
    <x v="0"/>
  </r>
  <r>
    <n v="620622437"/>
    <n v="39359"/>
    <n v="1"/>
    <x v="0"/>
  </r>
  <r>
    <n v="620623093"/>
    <n v="26249"/>
    <n v="5"/>
    <x v="7"/>
  </r>
  <r>
    <n v="620623109"/>
    <n v="32104"/>
    <n v="4"/>
    <x v="3"/>
  </r>
  <r>
    <n v="620623169"/>
    <n v="38734"/>
    <n v="9"/>
    <x v="9"/>
  </r>
  <r>
    <n v="620633043"/>
    <n v="33387"/>
    <n v="3"/>
    <x v="1"/>
  </r>
  <r>
    <n v="620643010"/>
    <n v="15501"/>
    <n v="7"/>
    <x v="2"/>
  </r>
  <r>
    <n v="620663891"/>
    <n v="31689"/>
    <n v="4"/>
    <x v="3"/>
  </r>
  <r>
    <n v="620664035"/>
    <n v="44344"/>
    <n v="6"/>
    <x v="1"/>
  </r>
  <r>
    <n v="620664043"/>
    <n v="32104"/>
    <n v="2"/>
    <x v="3"/>
  </r>
  <r>
    <n v="620664048"/>
    <n v="27987"/>
    <n v="6"/>
    <x v="1"/>
  </r>
  <r>
    <n v="620668051"/>
    <n v="39359"/>
    <n v="3"/>
    <x v="1"/>
  </r>
  <r>
    <n v="620669442"/>
    <n v="44092"/>
    <n v="2"/>
    <x v="3"/>
  </r>
  <r>
    <n v="620669566"/>
    <n v="38943"/>
    <n v="4"/>
    <x v="3"/>
  </r>
  <r>
    <n v="620673536"/>
    <n v="37089"/>
    <n v="6"/>
    <x v="1"/>
  </r>
  <r>
    <n v="620675070"/>
    <n v="38734"/>
    <n v="2"/>
    <x v="3"/>
  </r>
  <r>
    <n v="620677020"/>
    <n v="37089"/>
    <n v="2"/>
    <x v="0"/>
  </r>
  <r>
    <n v="620679666"/>
    <n v="38943"/>
    <n v="2"/>
    <x v="3"/>
  </r>
  <r>
    <n v="620679913"/>
    <n v="24604"/>
    <n v="5"/>
    <x v="7"/>
  </r>
  <r>
    <n v="620680026"/>
    <n v="8247"/>
    <n v="2"/>
    <x v="3"/>
  </r>
  <r>
    <n v="620680245"/>
    <n v="38734"/>
    <n v="4"/>
    <x v="5"/>
  </r>
  <r>
    <n v="620680391"/>
    <n v="24395"/>
    <n v="3"/>
    <x v="1"/>
  </r>
  <r>
    <n v="620680473"/>
    <n v="20733"/>
    <n v="2"/>
    <x v="0"/>
  </r>
  <r>
    <n v="620680608"/>
    <n v="44092"/>
    <n v="3"/>
    <x v="1"/>
  </r>
  <r>
    <n v="620680983"/>
    <n v="31689"/>
    <n v="2"/>
    <x v="0"/>
  </r>
  <r>
    <n v="620681107"/>
    <n v="38734"/>
    <n v="9"/>
    <x v="9"/>
  </r>
  <r>
    <n v="620719078"/>
    <n v="24604"/>
    <n v="3"/>
    <x v="6"/>
  </r>
  <r>
    <n v="620719410"/>
    <n v="37089"/>
    <n v="3"/>
    <x v="6"/>
  </r>
  <r>
    <n v="620720357"/>
    <n v="39359"/>
    <n v="2"/>
    <x v="3"/>
  </r>
  <r>
    <n v="620720387"/>
    <n v="44344"/>
    <n v="6"/>
    <x v="1"/>
  </r>
  <r>
    <n v="620720481"/>
    <n v="20733"/>
    <n v="3"/>
    <x v="1"/>
  </r>
  <r>
    <n v="620721162"/>
    <n v="27987"/>
    <n v="1"/>
    <x v="0"/>
  </r>
  <r>
    <n v="620721300"/>
    <n v="27987"/>
    <n v="3"/>
    <x v="1"/>
  </r>
  <r>
    <n v="620723224"/>
    <n v="32104"/>
    <n v="4"/>
    <x v="3"/>
  </r>
  <r>
    <n v="620723228"/>
    <n v="37089"/>
    <n v="3"/>
    <x v="1"/>
  </r>
  <r>
    <n v="620723301"/>
    <n v="31480"/>
    <n v="1"/>
    <x v="0"/>
  </r>
  <r>
    <n v="620723336"/>
    <n v="37089"/>
    <n v="3"/>
    <x v="1"/>
  </r>
  <r>
    <n v="620723388"/>
    <n v="38691"/>
    <n v="4"/>
    <x v="5"/>
  </r>
  <r>
    <n v="620723417"/>
    <n v="37089"/>
    <n v="4"/>
    <x v="5"/>
  </r>
  <r>
    <n v="620723469"/>
    <n v="15501"/>
    <n v="4"/>
    <x v="3"/>
  </r>
  <r>
    <n v="620723616"/>
    <n v="27987"/>
    <n v="6"/>
    <x v="1"/>
  </r>
  <r>
    <n v="620723939"/>
    <n v="31689"/>
    <n v="1"/>
    <x v="0"/>
  </r>
  <r>
    <n v="620732164"/>
    <n v="38734"/>
    <n v="6"/>
    <x v="1"/>
  </r>
  <r>
    <n v="620732177"/>
    <n v="38943"/>
    <n v="2"/>
    <x v="3"/>
  </r>
  <r>
    <n v="620749791"/>
    <n v="27987"/>
    <n v="7"/>
    <x v="2"/>
  </r>
  <r>
    <n v="620756686"/>
    <n v="39359"/>
    <n v="3"/>
    <x v="6"/>
  </r>
  <r>
    <n v="620757436"/>
    <n v="27987"/>
    <n v="7"/>
    <x v="2"/>
  </r>
  <r>
    <n v="620757438"/>
    <n v="44344"/>
    <n v="4"/>
    <x v="5"/>
  </r>
  <r>
    <n v="620760283"/>
    <n v="38734"/>
    <n v="2"/>
    <x v="3"/>
  </r>
  <r>
    <n v="620760290"/>
    <n v="20733"/>
    <n v="8"/>
    <x v="5"/>
  </r>
  <r>
    <n v="620762676"/>
    <n v="44344"/>
    <n v="5"/>
    <x v="7"/>
  </r>
  <r>
    <n v="620764210"/>
    <n v="38691"/>
    <n v="2"/>
    <x v="0"/>
  </r>
  <r>
    <n v="620764242"/>
    <n v="31480"/>
    <n v="1"/>
    <x v="0"/>
  </r>
  <r>
    <n v="620766390"/>
    <n v="38691"/>
    <n v="3"/>
    <x v="6"/>
  </r>
  <r>
    <n v="620766404"/>
    <n v="37089"/>
    <n v="1"/>
    <x v="0"/>
  </r>
  <r>
    <n v="620768816"/>
    <n v="39359"/>
    <n v="2"/>
    <x v="0"/>
  </r>
  <r>
    <n v="620778122"/>
    <n v="44344"/>
    <n v="3"/>
    <x v="1"/>
  </r>
  <r>
    <n v="620778475"/>
    <n v="31689"/>
    <n v="1"/>
    <x v="0"/>
  </r>
  <r>
    <n v="620779903"/>
    <n v="31480"/>
    <n v="3"/>
    <x v="1"/>
  </r>
  <r>
    <n v="620783666"/>
    <n v="37089"/>
    <n v="4"/>
    <x v="3"/>
  </r>
  <r>
    <n v="620784556"/>
    <n v="20733"/>
    <n v="1"/>
    <x v="0"/>
  </r>
  <r>
    <n v="620788137"/>
    <n v="44344"/>
    <n v="3"/>
    <x v="6"/>
  </r>
  <r>
    <n v="620788299"/>
    <n v="27987"/>
    <n v="3"/>
    <x v="1"/>
  </r>
  <r>
    <n v="620788351"/>
    <n v="37089"/>
    <n v="3"/>
    <x v="1"/>
  </r>
  <r>
    <n v="620788456"/>
    <n v="24395"/>
    <n v="3"/>
    <x v="6"/>
  </r>
  <r>
    <n v="620788710"/>
    <n v="38943"/>
    <n v="2"/>
    <x v="3"/>
  </r>
  <r>
    <n v="620811801"/>
    <n v="38734"/>
    <n v="1"/>
    <x v="0"/>
  </r>
  <r>
    <n v="620811824"/>
    <n v="31480"/>
    <n v="4"/>
    <x v="5"/>
  </r>
  <r>
    <n v="620811833"/>
    <n v="31437"/>
    <n v="5"/>
    <x v="7"/>
  </r>
  <r>
    <n v="620812323"/>
    <n v="37089"/>
    <n v="2"/>
    <x v="3"/>
  </r>
  <r>
    <n v="620812807"/>
    <n v="27987"/>
    <n v="3"/>
    <x v="6"/>
  </r>
  <r>
    <n v="620813970"/>
    <n v="31480"/>
    <n v="1"/>
    <x v="0"/>
  </r>
  <r>
    <n v="620814364"/>
    <n v="31437"/>
    <n v="4"/>
    <x v="3"/>
  </r>
  <r>
    <n v="620814457"/>
    <n v="31480"/>
    <n v="4"/>
    <x v="3"/>
  </r>
  <r>
    <n v="620814467"/>
    <n v="27987"/>
    <n v="1"/>
    <x v="0"/>
  </r>
  <r>
    <n v="620814582"/>
    <n v="27987"/>
    <n v="6"/>
    <x v="1"/>
  </r>
  <r>
    <n v="620821624"/>
    <n v="33387"/>
    <n v="6"/>
    <x v="1"/>
  </r>
  <r>
    <n v="620821632"/>
    <n v="38734"/>
    <n v="3"/>
    <x v="1"/>
  </r>
  <r>
    <n v="620831640"/>
    <n v="31437"/>
    <n v="3"/>
    <x v="6"/>
  </r>
  <r>
    <n v="620834325"/>
    <n v="19619"/>
    <n v="3"/>
    <x v="6"/>
  </r>
  <r>
    <n v="620834755"/>
    <n v="44344"/>
    <n v="2"/>
    <x v="0"/>
  </r>
  <r>
    <n v="620834765"/>
    <n v="27987"/>
    <n v="8"/>
    <x v="5"/>
  </r>
  <r>
    <n v="620836261"/>
    <n v="38734"/>
    <n v="2"/>
    <x v="3"/>
  </r>
  <r>
    <n v="620836432"/>
    <n v="44344"/>
    <n v="2"/>
    <x v="3"/>
  </r>
  <r>
    <n v="620837807"/>
    <n v="38734"/>
    <n v="4"/>
    <x v="5"/>
  </r>
  <r>
    <n v="620841618"/>
    <n v="37089"/>
    <n v="3"/>
    <x v="6"/>
  </r>
  <r>
    <n v="620841693"/>
    <n v="27987"/>
    <n v="2"/>
    <x v="3"/>
  </r>
  <r>
    <n v="620842418"/>
    <n v="36838"/>
    <n v="2"/>
    <x v="3"/>
  </r>
  <r>
    <n v="620843604"/>
    <n v="27987"/>
    <n v="1"/>
    <x v="0"/>
  </r>
  <r>
    <n v="620843915"/>
    <n v="37089"/>
    <n v="1"/>
    <x v="0"/>
  </r>
  <r>
    <n v="620853170"/>
    <n v="31480"/>
    <n v="4"/>
    <x v="3"/>
  </r>
  <r>
    <n v="620853412"/>
    <n v="31437"/>
    <n v="5"/>
    <x v="7"/>
  </r>
  <r>
    <n v="620860288"/>
    <n v="31689"/>
    <n v="1"/>
    <x v="0"/>
  </r>
  <r>
    <n v="620861081"/>
    <n v="37089"/>
    <n v="2"/>
    <x v="3"/>
  </r>
  <r>
    <n v="620865590"/>
    <n v="44136"/>
    <n v="1"/>
    <x v="0"/>
  </r>
  <r>
    <n v="620872750"/>
    <n v="31480"/>
    <n v="2"/>
    <x v="0"/>
  </r>
  <r>
    <n v="620876699"/>
    <n v="31480"/>
    <n v="2"/>
    <x v="3"/>
  </r>
  <r>
    <m/>
    <m/>
    <m/>
    <x v="12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04">
  <r>
    <n v="10659320"/>
    <n v="26108"/>
    <n v="3"/>
    <x v="0"/>
  </r>
  <r>
    <n v="10687136"/>
    <n v="26108"/>
    <n v="1"/>
    <x v="1"/>
  </r>
  <r>
    <n v="10764128"/>
    <n v="27987"/>
    <n v="2"/>
    <x v="2"/>
  </r>
  <r>
    <n v="10764500"/>
    <n v="39359"/>
    <n v="3"/>
    <x v="3"/>
  </r>
  <r>
    <n v="10765199"/>
    <n v="27987"/>
    <n v="2"/>
    <x v="1"/>
  </r>
  <r>
    <n v="10765450"/>
    <n v="39359"/>
    <n v="1"/>
    <x v="1"/>
  </r>
  <r>
    <n v="10765472"/>
    <n v="38691"/>
    <n v="1"/>
    <x v="1"/>
  </r>
  <r>
    <n v="10765699"/>
    <n v="26108"/>
    <n v="1"/>
    <x v="1"/>
  </r>
  <r>
    <n v="10765713"/>
    <n v="26108"/>
    <n v="1"/>
    <x v="1"/>
  </r>
  <r>
    <n v="10765749"/>
    <n v="27987"/>
    <n v="2"/>
    <x v="1"/>
  </r>
  <r>
    <n v="10765830"/>
    <n v="27987"/>
    <n v="1"/>
    <x v="1"/>
  </r>
  <r>
    <n v="10765933"/>
    <n v="36855"/>
    <n v="1"/>
    <x v="1"/>
  </r>
  <r>
    <n v="10765955"/>
    <n v="27987"/>
    <n v="2"/>
    <x v="2"/>
  </r>
  <r>
    <n v="10766025"/>
    <n v="33387"/>
    <n v="2"/>
    <x v="1"/>
  </r>
  <r>
    <n v="10766198"/>
    <n v="26108"/>
    <n v="2"/>
    <x v="1"/>
  </r>
  <r>
    <n v="10910055"/>
    <n v="27987"/>
    <n v="2"/>
    <x v="1"/>
  </r>
  <r>
    <n v="10910072"/>
    <n v="38734"/>
    <n v="1"/>
    <x v="1"/>
  </r>
  <r>
    <n v="10910109"/>
    <n v="39359"/>
    <n v="2"/>
    <x v="1"/>
  </r>
  <r>
    <n v="10962848"/>
    <n v="26108"/>
    <n v="2"/>
    <x v="2"/>
  </r>
  <r>
    <n v="10980307"/>
    <n v="39359"/>
    <n v="1"/>
    <x v="1"/>
  </r>
  <r>
    <n v="10980340"/>
    <n v="38734"/>
    <n v="2"/>
    <x v="1"/>
  </r>
  <r>
    <n v="10980407"/>
    <n v="27987"/>
    <n v="1"/>
    <x v="1"/>
  </r>
  <r>
    <n v="10980415"/>
    <n v="27987"/>
    <n v="1"/>
    <x v="1"/>
  </r>
  <r>
    <n v="10980433"/>
    <n v="27987"/>
    <n v="2"/>
    <x v="1"/>
  </r>
  <r>
    <n v="10980768"/>
    <n v="36855"/>
    <n v="1"/>
    <x v="1"/>
  </r>
  <r>
    <n v="10980791"/>
    <n v="26108"/>
    <n v="1"/>
    <x v="1"/>
  </r>
  <r>
    <n v="10980819"/>
    <n v="38734"/>
    <n v="1"/>
    <x v="1"/>
  </r>
  <r>
    <n v="10981041"/>
    <n v="38943"/>
    <n v="1"/>
    <x v="1"/>
  </r>
  <r>
    <n v="10989482"/>
    <n v="36812"/>
    <n v="3"/>
    <x v="3"/>
  </r>
  <r>
    <n v="11016099"/>
    <n v="38691"/>
    <n v="2"/>
    <x v="1"/>
  </r>
  <r>
    <n v="11088135"/>
    <n v="44344"/>
    <n v="1"/>
    <x v="1"/>
  </r>
  <r>
    <n v="11089784"/>
    <n v="38943"/>
    <n v="1"/>
    <x v="1"/>
  </r>
  <r>
    <n v="11089797"/>
    <n v="36855"/>
    <n v="1"/>
    <x v="1"/>
  </r>
  <r>
    <n v="11090099"/>
    <n v="36855"/>
    <n v="1"/>
    <x v="1"/>
  </r>
  <r>
    <n v="11090874"/>
    <n v="36855"/>
    <n v="1"/>
    <x v="1"/>
  </r>
  <r>
    <n v="11090881"/>
    <n v="42464"/>
    <n v="1"/>
    <x v="1"/>
  </r>
  <r>
    <n v="11098608"/>
    <n v="38734"/>
    <n v="1"/>
    <x v="1"/>
  </r>
  <r>
    <n v="11098647"/>
    <n v="42464"/>
    <n v="1"/>
    <x v="1"/>
  </r>
  <r>
    <n v="11098657"/>
    <n v="38734"/>
    <n v="1"/>
    <x v="1"/>
  </r>
  <r>
    <n v="11098681"/>
    <n v="44344"/>
    <n v="1"/>
    <x v="1"/>
  </r>
  <r>
    <n v="11098962"/>
    <n v="38734"/>
    <n v="1"/>
    <x v="1"/>
  </r>
  <r>
    <n v="11099860"/>
    <n v="36855"/>
    <n v="1"/>
    <x v="1"/>
  </r>
  <r>
    <n v="11100411"/>
    <n v="27987"/>
    <n v="1"/>
    <x v="1"/>
  </r>
  <r>
    <n v="11101596"/>
    <n v="42464"/>
    <n v="1"/>
    <x v="1"/>
  </r>
  <r>
    <n v="11102675"/>
    <n v="39359"/>
    <n v="1"/>
    <x v="1"/>
  </r>
  <r>
    <n v="11102806"/>
    <n v="38943"/>
    <n v="1"/>
    <x v="1"/>
  </r>
  <r>
    <n v="11103691"/>
    <n v="44344"/>
    <n v="1"/>
    <x v="1"/>
  </r>
  <r>
    <n v="11103893"/>
    <n v="27987"/>
    <n v="2"/>
    <x v="2"/>
  </r>
  <r>
    <n v="11104235"/>
    <n v="36855"/>
    <n v="1"/>
    <x v="1"/>
  </r>
  <r>
    <n v="11104441"/>
    <n v="33387"/>
    <n v="2"/>
    <x v="1"/>
  </r>
  <r>
    <n v="11104522"/>
    <n v="38691"/>
    <n v="2"/>
    <x v="1"/>
  </r>
  <r>
    <n v="11104524"/>
    <n v="37064"/>
    <n v="1"/>
    <x v="1"/>
  </r>
  <r>
    <n v="11104603"/>
    <n v="27987"/>
    <n v="1"/>
    <x v="1"/>
  </r>
  <r>
    <n v="11104843"/>
    <n v="26108"/>
    <n v="1"/>
    <x v="1"/>
  </r>
  <r>
    <n v="11104861"/>
    <n v="26108"/>
    <n v="2"/>
    <x v="2"/>
  </r>
  <r>
    <n v="11104897"/>
    <n v="36855"/>
    <n v="1"/>
    <x v="1"/>
  </r>
  <r>
    <n v="11105320"/>
    <n v="27987"/>
    <n v="2"/>
    <x v="1"/>
  </r>
  <r>
    <n v="11105395"/>
    <n v="37064"/>
    <n v="1"/>
    <x v="1"/>
  </r>
  <r>
    <n v="11105703"/>
    <n v="38734"/>
    <n v="1"/>
    <x v="1"/>
  </r>
  <r>
    <n v="11105852"/>
    <n v="36855"/>
    <n v="1"/>
    <x v="1"/>
  </r>
  <r>
    <n v="11105903"/>
    <n v="44344"/>
    <n v="2"/>
    <x v="1"/>
  </r>
  <r>
    <n v="11106043"/>
    <n v="42464"/>
    <n v="2"/>
    <x v="1"/>
  </r>
  <r>
    <n v="11106108"/>
    <n v="39359"/>
    <n v="1"/>
    <x v="1"/>
  </r>
  <r>
    <n v="11106113"/>
    <n v="33387"/>
    <n v="1"/>
    <x v="1"/>
  </r>
  <r>
    <n v="11106302"/>
    <n v="38734"/>
    <n v="1"/>
    <x v="1"/>
  </r>
  <r>
    <n v="11106345"/>
    <n v="44344"/>
    <n v="1"/>
    <x v="1"/>
  </r>
  <r>
    <n v="11107330"/>
    <n v="36855"/>
    <n v="2"/>
    <x v="2"/>
  </r>
  <r>
    <n v="11107513"/>
    <n v="42257"/>
    <n v="1"/>
    <x v="1"/>
  </r>
  <r>
    <n v="11108018"/>
    <n v="26108"/>
    <n v="2"/>
    <x v="1"/>
  </r>
  <r>
    <n v="11108124"/>
    <n v="44092"/>
    <n v="1"/>
    <x v="1"/>
  </r>
  <r>
    <n v="11108133"/>
    <n v="37064"/>
    <n v="1"/>
    <x v="1"/>
  </r>
  <r>
    <n v="11108143"/>
    <n v="38691"/>
    <n v="1"/>
    <x v="1"/>
  </r>
  <r>
    <n v="11108149"/>
    <n v="38943"/>
    <n v="1"/>
    <x v="1"/>
  </r>
  <r>
    <n v="11108150"/>
    <n v="27987"/>
    <n v="2"/>
    <x v="2"/>
  </r>
  <r>
    <n v="11108152"/>
    <n v="36855"/>
    <n v="1"/>
    <x v="1"/>
  </r>
  <r>
    <n v="11108153"/>
    <n v="38734"/>
    <n v="1"/>
    <x v="1"/>
  </r>
  <r>
    <n v="11108155"/>
    <n v="44344"/>
    <n v="1"/>
    <x v="1"/>
  </r>
  <r>
    <n v="11108157"/>
    <n v="38734"/>
    <n v="3"/>
    <x v="3"/>
  </r>
  <r>
    <n v="11108361"/>
    <n v="38691"/>
    <n v="1"/>
    <x v="1"/>
  </r>
  <r>
    <n v="11108382"/>
    <n v="37480"/>
    <n v="1"/>
    <x v="1"/>
  </r>
  <r>
    <n v="11108386"/>
    <n v="26108"/>
    <n v="1"/>
    <x v="1"/>
  </r>
  <r>
    <n v="11108592"/>
    <n v="26108"/>
    <n v="1"/>
    <x v="1"/>
  </r>
  <r>
    <n v="11108723"/>
    <n v="38943"/>
    <n v="3"/>
    <x v="3"/>
  </r>
  <r>
    <n v="11109070"/>
    <n v="31508"/>
    <n v="1"/>
    <x v="1"/>
  </r>
  <r>
    <n v="11109129"/>
    <n v="27987"/>
    <n v="1"/>
    <x v="1"/>
  </r>
  <r>
    <n v="11109173"/>
    <n v="38943"/>
    <n v="3"/>
    <x v="3"/>
  </r>
  <r>
    <n v="11109249"/>
    <n v="38734"/>
    <n v="1"/>
    <x v="1"/>
  </r>
  <r>
    <n v="11116131"/>
    <n v="38943"/>
    <n v="1"/>
    <x v="1"/>
  </r>
  <r>
    <n v="11116179"/>
    <n v="26108"/>
    <n v="1"/>
    <x v="1"/>
  </r>
  <r>
    <n v="11116361"/>
    <n v="27987"/>
    <n v="1"/>
    <x v="1"/>
  </r>
  <r>
    <n v="11132313"/>
    <n v="38943"/>
    <n v="1"/>
    <x v="1"/>
  </r>
  <r>
    <n v="11132344"/>
    <n v="44136"/>
    <n v="1"/>
    <x v="1"/>
  </r>
  <r>
    <n v="11132737"/>
    <n v="36855"/>
    <n v="1"/>
    <x v="1"/>
  </r>
  <r>
    <n v="11140046"/>
    <n v="26108"/>
    <n v="2"/>
    <x v="2"/>
  </r>
  <r>
    <n v="11140197"/>
    <n v="36855"/>
    <n v="1"/>
    <x v="1"/>
  </r>
  <r>
    <n v="11140301"/>
    <n v="36812"/>
    <n v="3"/>
    <x v="0"/>
  </r>
  <r>
    <n v="11140666"/>
    <n v="44344"/>
    <n v="1"/>
    <x v="1"/>
  </r>
  <r>
    <n v="11140926"/>
    <n v="36855"/>
    <n v="1"/>
    <x v="1"/>
  </r>
  <r>
    <n v="11155251"/>
    <n v="26108"/>
    <n v="1"/>
    <x v="1"/>
  </r>
  <r>
    <n v="11156206"/>
    <n v="27987"/>
    <n v="3"/>
    <x v="3"/>
  </r>
  <r>
    <n v="11156431"/>
    <n v="38734"/>
    <n v="1"/>
    <x v="1"/>
  </r>
  <r>
    <n v="11156446"/>
    <n v="44344"/>
    <n v="2"/>
    <x v="2"/>
  </r>
  <r>
    <n v="11156448"/>
    <n v="38943"/>
    <n v="2"/>
    <x v="2"/>
  </r>
  <r>
    <n v="11163538"/>
    <n v="37480"/>
    <n v="1"/>
    <x v="1"/>
  </r>
  <r>
    <n v="11163669"/>
    <n v="37480"/>
    <n v="1"/>
    <x v="1"/>
  </r>
  <r>
    <n v="11171571"/>
    <n v="38734"/>
    <n v="1"/>
    <x v="1"/>
  </r>
  <r>
    <n v="11179617"/>
    <n v="36855"/>
    <n v="1"/>
    <x v="1"/>
  </r>
  <r>
    <n v="11179759"/>
    <n v="26108"/>
    <n v="1"/>
    <x v="1"/>
  </r>
  <r>
    <n v="11180598"/>
    <n v="42464"/>
    <n v="2"/>
    <x v="2"/>
  </r>
  <r>
    <n v="11180665"/>
    <n v="44344"/>
    <n v="2"/>
    <x v="1"/>
  </r>
  <r>
    <n v="11180791"/>
    <n v="39359"/>
    <n v="1"/>
    <x v="1"/>
  </r>
  <r>
    <n v="11180828"/>
    <n v="26108"/>
    <n v="1"/>
    <x v="1"/>
  </r>
  <r>
    <n v="11180869"/>
    <n v="26108"/>
    <n v="1"/>
    <x v="1"/>
  </r>
  <r>
    <n v="11182078"/>
    <n v="27987"/>
    <n v="3"/>
    <x v="3"/>
  </r>
  <r>
    <n v="11182265"/>
    <n v="38734"/>
    <n v="1"/>
    <x v="1"/>
  </r>
  <r>
    <n v="11182379"/>
    <n v="38734"/>
    <n v="1"/>
    <x v="1"/>
  </r>
  <r>
    <n v="11182400"/>
    <n v="38734"/>
    <n v="1"/>
    <x v="1"/>
  </r>
  <r>
    <n v="11182468"/>
    <n v="36855"/>
    <n v="1"/>
    <x v="1"/>
  </r>
  <r>
    <n v="11183083"/>
    <n v="38734"/>
    <n v="1"/>
    <x v="1"/>
  </r>
  <r>
    <n v="11183170"/>
    <n v="38734"/>
    <n v="1"/>
    <x v="1"/>
  </r>
  <r>
    <n v="11183206"/>
    <n v="36855"/>
    <n v="1"/>
    <x v="1"/>
  </r>
  <r>
    <n v="11183291"/>
    <n v="37480"/>
    <n v="1"/>
    <x v="1"/>
  </r>
  <r>
    <n v="11184588"/>
    <n v="38943"/>
    <n v="1"/>
    <x v="1"/>
  </r>
  <r>
    <n v="11185605"/>
    <n v="38734"/>
    <n v="1"/>
    <x v="1"/>
  </r>
  <r>
    <n v="11185726"/>
    <n v="37064"/>
    <n v="1"/>
    <x v="1"/>
  </r>
  <r>
    <n v="11186527"/>
    <n v="31508"/>
    <n v="2"/>
    <x v="1"/>
  </r>
  <r>
    <n v="11186727"/>
    <n v="38734"/>
    <n v="1"/>
    <x v="1"/>
  </r>
  <r>
    <n v="11186951"/>
    <n v="38734"/>
    <n v="1"/>
    <x v="1"/>
  </r>
  <r>
    <n v="11186974"/>
    <n v="38734"/>
    <n v="1"/>
    <x v="1"/>
  </r>
  <r>
    <n v="11187037"/>
    <n v="38734"/>
    <n v="2"/>
    <x v="2"/>
  </r>
  <r>
    <n v="11187462"/>
    <n v="38734"/>
    <n v="1"/>
    <x v="1"/>
  </r>
  <r>
    <n v="11187519"/>
    <n v="44136"/>
    <n v="1"/>
    <x v="1"/>
  </r>
  <r>
    <n v="11187527"/>
    <n v="44344"/>
    <n v="1"/>
    <x v="1"/>
  </r>
  <r>
    <n v="11187564"/>
    <n v="38734"/>
    <n v="1"/>
    <x v="1"/>
  </r>
  <r>
    <n v="11187565"/>
    <n v="44344"/>
    <n v="1"/>
    <x v="1"/>
  </r>
  <r>
    <n v="11187801"/>
    <n v="36855"/>
    <n v="1"/>
    <x v="1"/>
  </r>
  <r>
    <n v="11188013"/>
    <n v="37480"/>
    <n v="1"/>
    <x v="1"/>
  </r>
  <r>
    <n v="11188600"/>
    <n v="31858"/>
    <n v="1"/>
    <x v="1"/>
  </r>
  <r>
    <n v="11188690"/>
    <n v="44344"/>
    <n v="1"/>
    <x v="1"/>
  </r>
  <r>
    <n v="11188724"/>
    <n v="27987"/>
    <n v="1"/>
    <x v="1"/>
  </r>
  <r>
    <n v="11189017"/>
    <n v="36855"/>
    <n v="1"/>
    <x v="1"/>
  </r>
  <r>
    <n v="11189071"/>
    <n v="27987"/>
    <n v="2"/>
    <x v="1"/>
  </r>
  <r>
    <n v="11189491"/>
    <n v="44344"/>
    <n v="1"/>
    <x v="1"/>
  </r>
  <r>
    <n v="11190086"/>
    <n v="44344"/>
    <n v="1"/>
    <x v="1"/>
  </r>
  <r>
    <n v="11190176"/>
    <n v="27987"/>
    <n v="1"/>
    <x v="1"/>
  </r>
  <r>
    <n v="11190705"/>
    <n v="26108"/>
    <n v="1"/>
    <x v="1"/>
  </r>
  <r>
    <n v="11191070"/>
    <n v="44344"/>
    <n v="1"/>
    <x v="1"/>
  </r>
  <r>
    <n v="11191673"/>
    <n v="38734"/>
    <n v="3"/>
    <x v="3"/>
  </r>
  <r>
    <n v="11191680"/>
    <n v="39359"/>
    <n v="1"/>
    <x v="1"/>
  </r>
  <r>
    <n v="11191683"/>
    <n v="38734"/>
    <n v="2"/>
    <x v="1"/>
  </r>
  <r>
    <n v="11192117"/>
    <n v="44344"/>
    <n v="1"/>
    <x v="1"/>
  </r>
  <r>
    <n v="11192150"/>
    <n v="38734"/>
    <n v="3"/>
    <x v="3"/>
  </r>
  <r>
    <n v="11192168"/>
    <n v="36855"/>
    <n v="1"/>
    <x v="1"/>
  </r>
  <r>
    <n v="11192173"/>
    <n v="42464"/>
    <n v="1"/>
    <x v="1"/>
  </r>
  <r>
    <n v="11192647"/>
    <n v="38734"/>
    <n v="2"/>
    <x v="2"/>
  </r>
  <r>
    <n v="11193056"/>
    <n v="38734"/>
    <n v="1"/>
    <x v="1"/>
  </r>
  <r>
    <n v="11193172"/>
    <n v="27987"/>
    <n v="1"/>
    <x v="1"/>
  </r>
  <r>
    <n v="11193183"/>
    <n v="27987"/>
    <n v="1"/>
    <x v="1"/>
  </r>
  <r>
    <n v="11194020"/>
    <n v="38943"/>
    <n v="1"/>
    <x v="1"/>
  </r>
  <r>
    <n v="11194708"/>
    <n v="38734"/>
    <n v="1"/>
    <x v="1"/>
  </r>
  <r>
    <n v="11194862"/>
    <n v="39359"/>
    <n v="1"/>
    <x v="1"/>
  </r>
  <r>
    <n v="11194941"/>
    <n v="38734"/>
    <n v="1"/>
    <x v="1"/>
  </r>
  <r>
    <n v="11195208"/>
    <n v="42464"/>
    <n v="2"/>
    <x v="1"/>
  </r>
  <r>
    <n v="11195213"/>
    <n v="27987"/>
    <n v="1"/>
    <x v="1"/>
  </r>
  <r>
    <n v="11195225"/>
    <n v="37480"/>
    <n v="1"/>
    <x v="1"/>
  </r>
  <r>
    <n v="11195432"/>
    <n v="36855"/>
    <n v="1"/>
    <x v="1"/>
  </r>
  <r>
    <n v="11195961"/>
    <n v="27987"/>
    <n v="2"/>
    <x v="1"/>
  </r>
  <r>
    <n v="11195997"/>
    <n v="36855"/>
    <n v="1"/>
    <x v="1"/>
  </r>
  <r>
    <n v="11196001"/>
    <n v="37064"/>
    <n v="2"/>
    <x v="1"/>
  </r>
  <r>
    <n v="11196072"/>
    <n v="27987"/>
    <n v="1"/>
    <x v="1"/>
  </r>
  <r>
    <n v="11196077"/>
    <n v="38734"/>
    <n v="1"/>
    <x v="1"/>
  </r>
  <r>
    <n v="11196149"/>
    <n v="39359"/>
    <n v="1"/>
    <x v="1"/>
  </r>
  <r>
    <n v="11196220"/>
    <n v="27987"/>
    <n v="1"/>
    <x v="1"/>
  </r>
  <r>
    <n v="11196402"/>
    <n v="27987"/>
    <n v="1"/>
    <x v="1"/>
  </r>
  <r>
    <n v="11196605"/>
    <n v="26108"/>
    <n v="1"/>
    <x v="1"/>
  </r>
  <r>
    <n v="11196852"/>
    <n v="27987"/>
    <n v="4"/>
    <x v="2"/>
  </r>
  <r>
    <n v="11196854"/>
    <n v="27987"/>
    <n v="1"/>
    <x v="1"/>
  </r>
  <r>
    <n v="11196855"/>
    <n v="38734"/>
    <n v="2"/>
    <x v="2"/>
  </r>
  <r>
    <n v="11196860"/>
    <n v="38691"/>
    <n v="1"/>
    <x v="1"/>
  </r>
  <r>
    <n v="11197276"/>
    <n v="33387"/>
    <n v="2"/>
    <x v="1"/>
  </r>
  <r>
    <n v="11197468"/>
    <n v="44344"/>
    <n v="1"/>
    <x v="1"/>
  </r>
  <r>
    <n v="11197485"/>
    <n v="31508"/>
    <n v="1"/>
    <x v="1"/>
  </r>
  <r>
    <n v="11197754"/>
    <n v="27987"/>
    <n v="1"/>
    <x v="1"/>
  </r>
  <r>
    <n v="11197830"/>
    <n v="27987"/>
    <n v="3"/>
    <x v="3"/>
  </r>
  <r>
    <n v="11198038"/>
    <n v="27987"/>
    <n v="2"/>
    <x v="1"/>
  </r>
  <r>
    <n v="11198197"/>
    <n v="36855"/>
    <n v="2"/>
    <x v="1"/>
  </r>
  <r>
    <n v="11198370"/>
    <n v="27987"/>
    <n v="1"/>
    <x v="1"/>
  </r>
  <r>
    <n v="11198434"/>
    <n v="27987"/>
    <n v="2"/>
    <x v="1"/>
  </r>
  <r>
    <n v="11198607"/>
    <n v="36855"/>
    <n v="1"/>
    <x v="1"/>
  </r>
  <r>
    <n v="11198638"/>
    <n v="27987"/>
    <n v="2"/>
    <x v="1"/>
  </r>
  <r>
    <n v="11199007"/>
    <n v="38943"/>
    <n v="1"/>
    <x v="1"/>
  </r>
  <r>
    <n v="11199124"/>
    <n v="26108"/>
    <n v="3"/>
    <x v="3"/>
  </r>
  <r>
    <n v="11199126"/>
    <n v="27987"/>
    <n v="1"/>
    <x v="1"/>
  </r>
  <r>
    <n v="11199134"/>
    <n v="26108"/>
    <n v="1"/>
    <x v="1"/>
  </r>
  <r>
    <n v="11199232"/>
    <n v="36812"/>
    <n v="2"/>
    <x v="1"/>
  </r>
  <r>
    <n v="11199331"/>
    <n v="27987"/>
    <n v="1"/>
    <x v="1"/>
  </r>
  <r>
    <n v="11199336"/>
    <n v="38734"/>
    <n v="1"/>
    <x v="1"/>
  </r>
  <r>
    <n v="11199338"/>
    <n v="27987"/>
    <n v="2"/>
    <x v="1"/>
  </r>
  <r>
    <n v="11199341"/>
    <n v="27987"/>
    <n v="1"/>
    <x v="1"/>
  </r>
  <r>
    <n v="11199345"/>
    <n v="27987"/>
    <n v="1"/>
    <x v="1"/>
  </r>
  <r>
    <n v="11199352"/>
    <n v="33387"/>
    <n v="1"/>
    <x v="1"/>
  </r>
  <r>
    <n v="11199357"/>
    <n v="33387"/>
    <n v="1"/>
    <x v="1"/>
  </r>
  <r>
    <n v="11199358"/>
    <n v="44344"/>
    <n v="1"/>
    <x v="1"/>
  </r>
  <r>
    <n v="11199653"/>
    <n v="26108"/>
    <n v="1"/>
    <x v="1"/>
  </r>
  <r>
    <n v="11200380"/>
    <n v="38734"/>
    <n v="1"/>
    <x v="1"/>
  </r>
  <r>
    <n v="11200580"/>
    <n v="38734"/>
    <n v="1"/>
    <x v="1"/>
  </r>
  <r>
    <n v="11200600"/>
    <n v="27987"/>
    <n v="3"/>
    <x v="3"/>
  </r>
  <r>
    <n v="11200605"/>
    <n v="27987"/>
    <n v="2"/>
    <x v="1"/>
  </r>
  <r>
    <n v="11200848"/>
    <n v="26108"/>
    <n v="1"/>
    <x v="1"/>
  </r>
  <r>
    <n v="11200867"/>
    <n v="37064"/>
    <n v="2"/>
    <x v="2"/>
  </r>
  <r>
    <n v="11200876"/>
    <n v="38734"/>
    <n v="2"/>
    <x v="1"/>
  </r>
  <r>
    <n v="11200898"/>
    <n v="38943"/>
    <n v="1"/>
    <x v="1"/>
  </r>
  <r>
    <n v="11201473"/>
    <n v="37064"/>
    <n v="1"/>
    <x v="1"/>
  </r>
  <r>
    <n v="11201527"/>
    <n v="26108"/>
    <n v="2"/>
    <x v="2"/>
  </r>
  <r>
    <n v="11201544"/>
    <n v="27987"/>
    <n v="2"/>
    <x v="1"/>
  </r>
  <r>
    <n v="11202369"/>
    <n v="38734"/>
    <n v="2"/>
    <x v="1"/>
  </r>
  <r>
    <n v="11202753"/>
    <n v="44344"/>
    <n v="2"/>
    <x v="1"/>
  </r>
  <r>
    <n v="11202833"/>
    <n v="26249"/>
    <n v="3"/>
    <x v="0"/>
  </r>
  <r>
    <n v="11202903"/>
    <n v="33387"/>
    <n v="3"/>
    <x v="3"/>
  </r>
  <r>
    <n v="11203349"/>
    <n v="27987"/>
    <n v="3"/>
    <x v="3"/>
  </r>
  <r>
    <n v="11203521"/>
    <n v="38691"/>
    <n v="1"/>
    <x v="1"/>
  </r>
  <r>
    <n v="11203593"/>
    <n v="44344"/>
    <n v="3"/>
    <x v="0"/>
  </r>
  <r>
    <n v="11203595"/>
    <n v="38943"/>
    <n v="1"/>
    <x v="1"/>
  </r>
  <r>
    <n v="11203683"/>
    <n v="38734"/>
    <n v="1"/>
    <x v="1"/>
  </r>
  <r>
    <n v="11203867"/>
    <n v="27987"/>
    <n v="2"/>
    <x v="1"/>
  </r>
  <r>
    <n v="11204021"/>
    <n v="39359"/>
    <n v="1"/>
    <x v="1"/>
  </r>
  <r>
    <n v="11204038"/>
    <n v="44344"/>
    <n v="2"/>
    <x v="2"/>
  </r>
  <r>
    <n v="11204040"/>
    <n v="44344"/>
    <n v="2"/>
    <x v="2"/>
  </r>
  <r>
    <n v="11204042"/>
    <n v="44344"/>
    <n v="1"/>
    <x v="1"/>
  </r>
  <r>
    <n v="11204047"/>
    <n v="44344"/>
    <n v="3"/>
    <x v="3"/>
  </r>
  <r>
    <n v="11204116"/>
    <n v="38734"/>
    <n v="5"/>
    <x v="4"/>
  </r>
  <r>
    <n v="11204471"/>
    <n v="38734"/>
    <n v="2"/>
    <x v="2"/>
  </r>
  <r>
    <n v="11204529"/>
    <n v="44344"/>
    <n v="1"/>
    <x v="1"/>
  </r>
  <r>
    <n v="11204937"/>
    <n v="27987"/>
    <n v="1"/>
    <x v="1"/>
  </r>
  <r>
    <n v="11205084"/>
    <n v="27987"/>
    <n v="1"/>
    <x v="1"/>
  </r>
  <r>
    <n v="11205088"/>
    <n v="38943"/>
    <n v="2"/>
    <x v="1"/>
  </r>
  <r>
    <n v="11205091"/>
    <n v="15501"/>
    <n v="1"/>
    <x v="1"/>
  </r>
  <r>
    <n v="11205360"/>
    <n v="33387"/>
    <n v="4"/>
    <x v="5"/>
  </r>
  <r>
    <n v="11208049"/>
    <n v="31649"/>
    <n v="1"/>
    <x v="1"/>
  </r>
  <r>
    <n v="11208508"/>
    <n v="38943"/>
    <n v="1"/>
    <x v="1"/>
  </r>
  <r>
    <n v="11208882"/>
    <n v="38734"/>
    <n v="3"/>
    <x v="3"/>
  </r>
  <r>
    <n v="11208891"/>
    <n v="27987"/>
    <n v="1"/>
    <x v="1"/>
  </r>
  <r>
    <n v="11208918"/>
    <n v="26108"/>
    <n v="1"/>
    <x v="1"/>
  </r>
  <r>
    <n v="11209101"/>
    <n v="26108"/>
    <n v="1"/>
    <x v="1"/>
  </r>
  <r>
    <n v="11209213"/>
    <n v="26108"/>
    <n v="1"/>
    <x v="1"/>
  </r>
  <r>
    <n v="11209367"/>
    <n v="26108"/>
    <n v="1"/>
    <x v="1"/>
  </r>
  <r>
    <n v="11209482"/>
    <n v="26108"/>
    <n v="1"/>
    <x v="1"/>
  </r>
  <r>
    <n v="11209522"/>
    <n v="27987"/>
    <n v="3"/>
    <x v="3"/>
  </r>
  <r>
    <n v="11209538"/>
    <n v="38943"/>
    <n v="1"/>
    <x v="1"/>
  </r>
  <r>
    <n v="11209554"/>
    <n v="44344"/>
    <n v="1"/>
    <x v="1"/>
  </r>
  <r>
    <n v="11209662"/>
    <n v="42212"/>
    <n v="1"/>
    <x v="1"/>
  </r>
  <r>
    <n v="11209874"/>
    <n v="36812"/>
    <n v="1"/>
    <x v="1"/>
  </r>
  <r>
    <n v="11210020"/>
    <n v="36855"/>
    <n v="1"/>
    <x v="1"/>
  </r>
  <r>
    <n v="11210145"/>
    <n v="27987"/>
    <n v="1"/>
    <x v="1"/>
  </r>
  <r>
    <n v="11210283"/>
    <n v="26108"/>
    <n v="2"/>
    <x v="2"/>
  </r>
  <r>
    <n v="11210287"/>
    <n v="37480"/>
    <n v="1"/>
    <x v="1"/>
  </r>
  <r>
    <n v="11210300"/>
    <n v="44136"/>
    <n v="1"/>
    <x v="1"/>
  </r>
  <r>
    <n v="11210308"/>
    <n v="44136"/>
    <n v="4"/>
    <x v="2"/>
  </r>
  <r>
    <n v="11210329"/>
    <n v="44344"/>
    <n v="1"/>
    <x v="1"/>
  </r>
  <r>
    <n v="11210366"/>
    <n v="38734"/>
    <n v="1"/>
    <x v="1"/>
  </r>
  <r>
    <n v="11210547"/>
    <n v="26108"/>
    <n v="1"/>
    <x v="1"/>
  </r>
  <r>
    <n v="11210663"/>
    <n v="38734"/>
    <n v="2"/>
    <x v="2"/>
  </r>
  <r>
    <n v="11210677"/>
    <n v="38734"/>
    <n v="1"/>
    <x v="1"/>
  </r>
  <r>
    <n v="11210678"/>
    <n v="38691"/>
    <n v="4"/>
    <x v="2"/>
  </r>
  <r>
    <n v="11210679"/>
    <n v="27987"/>
    <n v="3"/>
    <x v="3"/>
  </r>
  <r>
    <n v="11210681"/>
    <n v="38943"/>
    <n v="2"/>
    <x v="1"/>
  </r>
  <r>
    <n v="11210682"/>
    <n v="38943"/>
    <n v="1"/>
    <x v="1"/>
  </r>
  <r>
    <n v="11210685"/>
    <n v="27987"/>
    <n v="2"/>
    <x v="2"/>
  </r>
  <r>
    <n v="11210743"/>
    <n v="38734"/>
    <n v="2"/>
    <x v="1"/>
  </r>
  <r>
    <n v="11210777"/>
    <n v="44344"/>
    <n v="1"/>
    <x v="1"/>
  </r>
  <r>
    <n v="11210793"/>
    <n v="39359"/>
    <n v="1"/>
    <x v="1"/>
  </r>
  <r>
    <n v="11210814"/>
    <n v="36855"/>
    <n v="1"/>
    <x v="1"/>
  </r>
  <r>
    <n v="11210849"/>
    <n v="37480"/>
    <n v="1"/>
    <x v="1"/>
  </r>
  <r>
    <n v="11210870"/>
    <n v="44344"/>
    <n v="2"/>
    <x v="1"/>
  </r>
  <r>
    <n v="11210874"/>
    <n v="26108"/>
    <n v="2"/>
    <x v="2"/>
  </r>
  <r>
    <n v="11210902"/>
    <n v="38734"/>
    <n v="3"/>
    <x v="3"/>
  </r>
  <r>
    <n v="11210944"/>
    <n v="44344"/>
    <n v="2"/>
    <x v="1"/>
  </r>
  <r>
    <n v="11210946"/>
    <n v="31508"/>
    <n v="2"/>
    <x v="1"/>
  </r>
  <r>
    <n v="11211052"/>
    <n v="26108"/>
    <n v="1"/>
    <x v="1"/>
  </r>
  <r>
    <n v="11211133"/>
    <n v="42464"/>
    <n v="1"/>
    <x v="1"/>
  </r>
  <r>
    <n v="11211148"/>
    <n v="44344"/>
    <n v="1"/>
    <x v="1"/>
  </r>
  <r>
    <n v="11211159"/>
    <n v="37480"/>
    <n v="1"/>
    <x v="1"/>
  </r>
  <r>
    <n v="11211175"/>
    <n v="44092"/>
    <n v="2"/>
    <x v="2"/>
  </r>
  <r>
    <n v="11211295"/>
    <n v="37064"/>
    <n v="1"/>
    <x v="1"/>
  </r>
  <r>
    <n v="11211296"/>
    <n v="42464"/>
    <n v="2"/>
    <x v="2"/>
  </r>
  <r>
    <n v="11211324"/>
    <n v="27987"/>
    <n v="2"/>
    <x v="2"/>
  </r>
  <r>
    <n v="11211334"/>
    <n v="39359"/>
    <n v="2"/>
    <x v="1"/>
  </r>
  <r>
    <n v="11211347"/>
    <n v="36855"/>
    <n v="2"/>
    <x v="1"/>
  </r>
  <r>
    <n v="11211474"/>
    <n v="26108"/>
    <n v="1"/>
    <x v="1"/>
  </r>
  <r>
    <n v="11211553"/>
    <n v="36855"/>
    <n v="2"/>
    <x v="1"/>
  </r>
  <r>
    <n v="11211764"/>
    <n v="42464"/>
    <n v="1"/>
    <x v="1"/>
  </r>
  <r>
    <n v="11212039"/>
    <n v="27987"/>
    <n v="1"/>
    <x v="1"/>
  </r>
  <r>
    <n v="11212405"/>
    <n v="44344"/>
    <n v="1"/>
    <x v="1"/>
  </r>
  <r>
    <n v="11212658"/>
    <n v="37064"/>
    <n v="1"/>
    <x v="1"/>
  </r>
  <r>
    <n v="11212703"/>
    <n v="27987"/>
    <n v="1"/>
    <x v="1"/>
  </r>
  <r>
    <n v="11212748"/>
    <n v="27987"/>
    <n v="2"/>
    <x v="1"/>
  </r>
  <r>
    <n v="11212763"/>
    <n v="36855"/>
    <n v="1"/>
    <x v="1"/>
  </r>
  <r>
    <n v="11212788"/>
    <n v="38943"/>
    <n v="3"/>
    <x v="0"/>
  </r>
  <r>
    <n v="11212933"/>
    <n v="42464"/>
    <n v="1"/>
    <x v="1"/>
  </r>
  <r>
    <n v="11212961"/>
    <n v="38734"/>
    <n v="1"/>
    <x v="1"/>
  </r>
  <r>
    <n v="11213058"/>
    <n v="26108"/>
    <n v="1"/>
    <x v="1"/>
  </r>
  <r>
    <n v="11213077"/>
    <n v="42464"/>
    <n v="3"/>
    <x v="3"/>
  </r>
  <r>
    <n v="11213241"/>
    <n v="27987"/>
    <n v="1"/>
    <x v="1"/>
  </r>
  <r>
    <n v="11213347"/>
    <n v="36855"/>
    <n v="2"/>
    <x v="2"/>
  </r>
  <r>
    <n v="11213490"/>
    <n v="38734"/>
    <n v="1"/>
    <x v="1"/>
  </r>
  <r>
    <n v="11213499"/>
    <n v="44344"/>
    <n v="2"/>
    <x v="1"/>
  </r>
  <r>
    <n v="11213562"/>
    <n v="42464"/>
    <n v="1"/>
    <x v="1"/>
  </r>
  <r>
    <n v="11213854"/>
    <n v="26108"/>
    <n v="2"/>
    <x v="1"/>
  </r>
  <r>
    <n v="11214248"/>
    <n v="31508"/>
    <n v="1"/>
    <x v="1"/>
  </r>
  <r>
    <n v="11214607"/>
    <n v="39359"/>
    <n v="1"/>
    <x v="1"/>
  </r>
  <r>
    <n v="11214711"/>
    <n v="27987"/>
    <n v="2"/>
    <x v="1"/>
  </r>
  <r>
    <n v="11214749"/>
    <n v="31858"/>
    <n v="1"/>
    <x v="1"/>
  </r>
  <r>
    <n v="11214753"/>
    <n v="27987"/>
    <n v="5"/>
    <x v="6"/>
  </r>
  <r>
    <n v="11214754"/>
    <n v="44092"/>
    <n v="2"/>
    <x v="1"/>
  </r>
  <r>
    <n v="11214862"/>
    <n v="27987"/>
    <n v="2"/>
    <x v="1"/>
  </r>
  <r>
    <n v="11214870"/>
    <n v="42464"/>
    <n v="1"/>
    <x v="1"/>
  </r>
  <r>
    <n v="11214879"/>
    <n v="38734"/>
    <n v="2"/>
    <x v="1"/>
  </r>
  <r>
    <n v="11215046"/>
    <n v="31508"/>
    <n v="1"/>
    <x v="1"/>
  </r>
  <r>
    <n v="11215146"/>
    <n v="44344"/>
    <n v="3"/>
    <x v="0"/>
  </r>
  <r>
    <n v="11215172"/>
    <n v="36855"/>
    <n v="1"/>
    <x v="1"/>
  </r>
  <r>
    <n v="11215237"/>
    <n v="38943"/>
    <n v="2"/>
    <x v="1"/>
  </r>
  <r>
    <n v="11215784"/>
    <n v="26108"/>
    <n v="1"/>
    <x v="1"/>
  </r>
  <r>
    <n v="11216122"/>
    <n v="26108"/>
    <n v="1"/>
    <x v="1"/>
  </r>
  <r>
    <n v="11216173"/>
    <n v="42464"/>
    <n v="1"/>
    <x v="1"/>
  </r>
  <r>
    <n v="11216445"/>
    <n v="37480"/>
    <n v="1"/>
    <x v="1"/>
  </r>
  <r>
    <n v="11216459"/>
    <n v="38734"/>
    <n v="1"/>
    <x v="1"/>
  </r>
  <r>
    <n v="11216462"/>
    <n v="42464"/>
    <n v="1"/>
    <x v="1"/>
  </r>
  <r>
    <n v="11216471"/>
    <n v="37480"/>
    <n v="2"/>
    <x v="1"/>
  </r>
  <r>
    <n v="11216489"/>
    <n v="27987"/>
    <n v="2"/>
    <x v="2"/>
  </r>
  <r>
    <n v="11216493"/>
    <n v="26108"/>
    <n v="1"/>
    <x v="1"/>
  </r>
  <r>
    <n v="11216531"/>
    <n v="27987"/>
    <n v="1"/>
    <x v="1"/>
  </r>
  <r>
    <n v="11216724"/>
    <n v="26108"/>
    <n v="4"/>
    <x v="5"/>
  </r>
  <r>
    <n v="11217091"/>
    <n v="44092"/>
    <n v="1"/>
    <x v="1"/>
  </r>
  <r>
    <n v="11217102"/>
    <n v="39359"/>
    <n v="1"/>
    <x v="1"/>
  </r>
  <r>
    <n v="11217103"/>
    <n v="42257"/>
    <n v="2"/>
    <x v="1"/>
  </r>
  <r>
    <n v="11217199"/>
    <n v="27987"/>
    <n v="1"/>
    <x v="1"/>
  </r>
  <r>
    <n v="11217205"/>
    <n v="27987"/>
    <n v="2"/>
    <x v="2"/>
  </r>
  <r>
    <n v="11217257"/>
    <n v="38734"/>
    <n v="1"/>
    <x v="1"/>
  </r>
  <r>
    <n v="11217538"/>
    <n v="38734"/>
    <n v="2"/>
    <x v="1"/>
  </r>
  <r>
    <n v="11217607"/>
    <n v="36855"/>
    <n v="1"/>
    <x v="1"/>
  </r>
  <r>
    <n v="11217736"/>
    <n v="37480"/>
    <n v="1"/>
    <x v="1"/>
  </r>
  <r>
    <n v="11217806"/>
    <n v="38734"/>
    <n v="1"/>
    <x v="1"/>
  </r>
  <r>
    <n v="11217900"/>
    <n v="36855"/>
    <n v="1"/>
    <x v="1"/>
  </r>
  <r>
    <n v="11217922"/>
    <n v="26108"/>
    <n v="2"/>
    <x v="1"/>
  </r>
  <r>
    <n v="11217964"/>
    <n v="42464"/>
    <n v="1"/>
    <x v="1"/>
  </r>
  <r>
    <n v="11217974"/>
    <n v="39359"/>
    <n v="1"/>
    <x v="1"/>
  </r>
  <r>
    <n v="11218156"/>
    <n v="39359"/>
    <n v="1"/>
    <x v="1"/>
  </r>
  <r>
    <n v="11218271"/>
    <n v="38943"/>
    <n v="1"/>
    <x v="1"/>
  </r>
  <r>
    <n v="11218360"/>
    <n v="38734"/>
    <n v="1"/>
    <x v="1"/>
  </r>
  <r>
    <n v="11218490"/>
    <n v="38734"/>
    <n v="1"/>
    <x v="1"/>
  </r>
  <r>
    <n v="11218535"/>
    <n v="38734"/>
    <n v="2"/>
    <x v="2"/>
  </r>
  <r>
    <n v="11218773"/>
    <n v="44344"/>
    <n v="1"/>
    <x v="1"/>
  </r>
  <r>
    <n v="11219255"/>
    <n v="26108"/>
    <n v="2"/>
    <x v="2"/>
  </r>
  <r>
    <n v="11219350"/>
    <n v="27987"/>
    <n v="2"/>
    <x v="2"/>
  </r>
  <r>
    <n v="11219491"/>
    <n v="38734"/>
    <n v="1"/>
    <x v="1"/>
  </r>
  <r>
    <n v="11219509"/>
    <n v="38734"/>
    <n v="1"/>
    <x v="1"/>
  </r>
  <r>
    <n v="11219510"/>
    <n v="42464"/>
    <n v="1"/>
    <x v="1"/>
  </r>
  <r>
    <n v="11219547"/>
    <n v="26108"/>
    <n v="1"/>
    <x v="1"/>
  </r>
  <r>
    <n v="11219810"/>
    <n v="42464"/>
    <n v="1"/>
    <x v="1"/>
  </r>
  <r>
    <n v="11219831"/>
    <n v="27987"/>
    <n v="1"/>
    <x v="1"/>
  </r>
  <r>
    <n v="11220074"/>
    <n v="38734"/>
    <n v="1"/>
    <x v="1"/>
  </r>
  <r>
    <n v="11220155"/>
    <n v="36855"/>
    <n v="1"/>
    <x v="1"/>
  </r>
  <r>
    <n v="11220365"/>
    <n v="44344"/>
    <n v="1"/>
    <x v="1"/>
  </r>
  <r>
    <n v="11220423"/>
    <n v="38943"/>
    <n v="1"/>
    <x v="1"/>
  </r>
  <r>
    <n v="11220458"/>
    <n v="42464"/>
    <n v="1"/>
    <x v="1"/>
  </r>
  <r>
    <n v="11220880"/>
    <n v="27987"/>
    <n v="3"/>
    <x v="3"/>
  </r>
  <r>
    <n v="11220882"/>
    <n v="27987"/>
    <n v="2"/>
    <x v="1"/>
  </r>
  <r>
    <n v="11220883"/>
    <n v="38943"/>
    <n v="1"/>
    <x v="1"/>
  </r>
  <r>
    <n v="11220887"/>
    <n v="27987"/>
    <n v="2"/>
    <x v="2"/>
  </r>
  <r>
    <n v="11220892"/>
    <n v="27987"/>
    <n v="1"/>
    <x v="1"/>
  </r>
  <r>
    <n v="11220918"/>
    <n v="38734"/>
    <n v="4"/>
    <x v="2"/>
  </r>
  <r>
    <n v="11221056"/>
    <n v="38734"/>
    <n v="1"/>
    <x v="1"/>
  </r>
  <r>
    <n v="11221155"/>
    <n v="38734"/>
    <n v="1"/>
    <x v="1"/>
  </r>
  <r>
    <n v="11221264"/>
    <n v="42464"/>
    <n v="1"/>
    <x v="1"/>
  </r>
  <r>
    <n v="11221339"/>
    <n v="36855"/>
    <n v="1"/>
    <x v="1"/>
  </r>
  <r>
    <n v="11221447"/>
    <n v="44344"/>
    <n v="1"/>
    <x v="1"/>
  </r>
  <r>
    <n v="11221449"/>
    <n v="42464"/>
    <n v="1"/>
    <x v="1"/>
  </r>
  <r>
    <n v="11221450"/>
    <n v="38734"/>
    <n v="1"/>
    <x v="1"/>
  </r>
  <r>
    <n v="11221525"/>
    <n v="38734"/>
    <n v="2"/>
    <x v="2"/>
  </r>
  <r>
    <n v="11221790"/>
    <n v="38734"/>
    <n v="1"/>
    <x v="1"/>
  </r>
  <r>
    <n v="11221908"/>
    <n v="44136"/>
    <n v="1"/>
    <x v="1"/>
  </r>
  <r>
    <n v="11222367"/>
    <n v="38734"/>
    <n v="1"/>
    <x v="1"/>
  </r>
  <r>
    <n v="11222773"/>
    <n v="38734"/>
    <n v="1"/>
    <x v="1"/>
  </r>
  <r>
    <n v="11222850"/>
    <n v="38943"/>
    <n v="1"/>
    <x v="1"/>
  </r>
  <r>
    <n v="11223003"/>
    <n v="38943"/>
    <n v="1"/>
    <x v="1"/>
  </r>
  <r>
    <n v="11223236"/>
    <n v="36855"/>
    <n v="1"/>
    <x v="1"/>
  </r>
  <r>
    <n v="11223436"/>
    <n v="36855"/>
    <n v="1"/>
    <x v="1"/>
  </r>
  <r>
    <n v="11223834"/>
    <n v="42464"/>
    <n v="1"/>
    <x v="1"/>
  </r>
  <r>
    <n v="11223835"/>
    <n v="27987"/>
    <n v="2"/>
    <x v="2"/>
  </r>
  <r>
    <n v="11223840"/>
    <n v="37064"/>
    <n v="1"/>
    <x v="1"/>
  </r>
  <r>
    <n v="11224262"/>
    <n v="27987"/>
    <n v="5"/>
    <x v="6"/>
  </r>
  <r>
    <n v="11224266"/>
    <n v="27987"/>
    <n v="5"/>
    <x v="6"/>
  </r>
  <r>
    <n v="11224271"/>
    <n v="38734"/>
    <n v="1"/>
    <x v="1"/>
  </r>
  <r>
    <n v="11224275"/>
    <n v="38943"/>
    <n v="1"/>
    <x v="1"/>
  </r>
  <r>
    <n v="11224290"/>
    <n v="38943"/>
    <n v="1"/>
    <x v="1"/>
  </r>
  <r>
    <n v="11224458"/>
    <n v="38734"/>
    <n v="1"/>
    <x v="1"/>
  </r>
  <r>
    <n v="11224952"/>
    <n v="38734"/>
    <n v="1"/>
    <x v="1"/>
  </r>
  <r>
    <n v="11225096"/>
    <n v="44092"/>
    <n v="3"/>
    <x v="3"/>
  </r>
  <r>
    <n v="11225102"/>
    <n v="39359"/>
    <n v="2"/>
    <x v="2"/>
  </r>
  <r>
    <n v="11225340"/>
    <n v="26108"/>
    <n v="1"/>
    <x v="1"/>
  </r>
  <r>
    <n v="11225431"/>
    <n v="44344"/>
    <n v="1"/>
    <x v="1"/>
  </r>
  <r>
    <n v="11225433"/>
    <n v="44344"/>
    <n v="3"/>
    <x v="0"/>
  </r>
  <r>
    <n v="11225656"/>
    <n v="27987"/>
    <n v="2"/>
    <x v="2"/>
  </r>
  <r>
    <n v="11225765"/>
    <n v="42464"/>
    <n v="4"/>
    <x v="5"/>
  </r>
  <r>
    <n v="11225766"/>
    <n v="27987"/>
    <n v="2"/>
    <x v="2"/>
  </r>
  <r>
    <n v="11225960"/>
    <n v="38734"/>
    <n v="2"/>
    <x v="2"/>
  </r>
  <r>
    <n v="11226320"/>
    <n v="39359"/>
    <n v="1"/>
    <x v="1"/>
  </r>
  <r>
    <n v="11226388"/>
    <n v="42464"/>
    <n v="1"/>
    <x v="1"/>
  </r>
  <r>
    <n v="11227223"/>
    <n v="38734"/>
    <n v="1"/>
    <x v="1"/>
  </r>
  <r>
    <n v="11227682"/>
    <n v="42464"/>
    <n v="1"/>
    <x v="1"/>
  </r>
  <r>
    <n v="11227840"/>
    <n v="38943"/>
    <n v="4"/>
    <x v="5"/>
  </r>
  <r>
    <n v="11228949"/>
    <n v="44344"/>
    <n v="1"/>
    <x v="1"/>
  </r>
  <r>
    <n v="11229027"/>
    <n v="38734"/>
    <n v="1"/>
    <x v="1"/>
  </r>
  <r>
    <n v="11229065"/>
    <n v="27987"/>
    <n v="2"/>
    <x v="2"/>
  </r>
  <r>
    <n v="11229299"/>
    <n v="27987"/>
    <n v="2"/>
    <x v="2"/>
  </r>
  <r>
    <n v="11229716"/>
    <n v="44344"/>
    <n v="1"/>
    <x v="1"/>
  </r>
  <r>
    <n v="11229743"/>
    <n v="27987"/>
    <n v="1"/>
    <x v="1"/>
  </r>
  <r>
    <n v="11229744"/>
    <n v="27987"/>
    <n v="2"/>
    <x v="2"/>
  </r>
  <r>
    <n v="11230092"/>
    <n v="27987"/>
    <n v="1"/>
    <x v="1"/>
  </r>
  <r>
    <n v="11231184"/>
    <n v="38734"/>
    <n v="1"/>
    <x v="1"/>
  </r>
  <r>
    <n v="11232169"/>
    <n v="44344"/>
    <n v="1"/>
    <x v="1"/>
  </r>
  <r>
    <n v="11232170"/>
    <n v="38734"/>
    <n v="1"/>
    <x v="1"/>
  </r>
  <r>
    <n v="11232308"/>
    <n v="38734"/>
    <n v="1"/>
    <x v="1"/>
  </r>
  <r>
    <n v="11232309"/>
    <n v="38734"/>
    <n v="2"/>
    <x v="2"/>
  </r>
  <r>
    <n v="11232316"/>
    <n v="38943"/>
    <n v="2"/>
    <x v="2"/>
  </r>
  <r>
    <n v="11232322"/>
    <n v="37064"/>
    <n v="1"/>
    <x v="1"/>
  </r>
  <r>
    <n v="11232323"/>
    <n v="44344"/>
    <n v="4"/>
    <x v="5"/>
  </r>
  <r>
    <n v="11232450"/>
    <n v="27987"/>
    <n v="2"/>
    <x v="1"/>
  </r>
  <r>
    <n v="11232452"/>
    <n v="44344"/>
    <n v="1"/>
    <x v="1"/>
  </r>
  <r>
    <n v="11232453"/>
    <n v="44344"/>
    <n v="1"/>
    <x v="1"/>
  </r>
  <r>
    <n v="11232456"/>
    <n v="26108"/>
    <n v="1"/>
    <x v="1"/>
  </r>
  <r>
    <n v="11233576"/>
    <n v="44136"/>
    <n v="2"/>
    <x v="1"/>
  </r>
  <r>
    <n v="11233635"/>
    <n v="38734"/>
    <n v="1"/>
    <x v="1"/>
  </r>
  <r>
    <n v="11233761"/>
    <n v="27987"/>
    <n v="1"/>
    <x v="1"/>
  </r>
  <r>
    <n v="11234135"/>
    <n v="33387"/>
    <n v="1"/>
    <x v="1"/>
  </r>
  <r>
    <n v="11234137"/>
    <n v="38943"/>
    <n v="3"/>
    <x v="3"/>
  </r>
  <r>
    <n v="11234864"/>
    <n v="27987"/>
    <n v="2"/>
    <x v="2"/>
  </r>
  <r>
    <n v="11235755"/>
    <n v="44344"/>
    <n v="5"/>
    <x v="6"/>
  </r>
  <r>
    <n v="11235946"/>
    <n v="38734"/>
    <n v="2"/>
    <x v="2"/>
  </r>
  <r>
    <n v="11235948"/>
    <n v="33387"/>
    <n v="1"/>
    <x v="1"/>
  </r>
  <r>
    <n v="11235950"/>
    <n v="38691"/>
    <n v="3"/>
    <x v="3"/>
  </r>
  <r>
    <n v="11235954"/>
    <n v="38734"/>
    <n v="1"/>
    <x v="1"/>
  </r>
  <r>
    <n v="11236758"/>
    <n v="44344"/>
    <n v="3"/>
    <x v="0"/>
  </r>
  <r>
    <n v="11237391"/>
    <n v="44136"/>
    <n v="2"/>
    <x v="2"/>
  </r>
  <r>
    <n v="11237998"/>
    <n v="37064"/>
    <n v="1"/>
    <x v="1"/>
  </r>
  <r>
    <n v="11238085"/>
    <n v="38943"/>
    <n v="2"/>
    <x v="1"/>
  </r>
  <r>
    <n v="11238087"/>
    <n v="38734"/>
    <n v="2"/>
    <x v="1"/>
  </r>
  <r>
    <n v="11238089"/>
    <n v="44344"/>
    <n v="3"/>
    <x v="3"/>
  </r>
  <r>
    <n v="11238095"/>
    <n v="27987"/>
    <n v="3"/>
    <x v="0"/>
  </r>
  <r>
    <n v="11238097"/>
    <n v="27987"/>
    <n v="2"/>
    <x v="2"/>
  </r>
  <r>
    <n v="11238147"/>
    <n v="36855"/>
    <n v="1"/>
    <x v="1"/>
  </r>
  <r>
    <n v="11238222"/>
    <n v="38943"/>
    <n v="3"/>
    <x v="3"/>
  </r>
  <r>
    <n v="11238297"/>
    <n v="38734"/>
    <n v="1"/>
    <x v="1"/>
  </r>
  <r>
    <n v="11238568"/>
    <n v="44344"/>
    <n v="2"/>
    <x v="2"/>
  </r>
  <r>
    <n v="11238570"/>
    <n v="44344"/>
    <n v="2"/>
    <x v="2"/>
  </r>
  <r>
    <n v="11238579"/>
    <n v="27987"/>
    <n v="1"/>
    <x v="1"/>
  </r>
  <r>
    <n v="11238582"/>
    <n v="33387"/>
    <n v="3"/>
    <x v="0"/>
  </r>
  <r>
    <n v="11238585"/>
    <n v="27987"/>
    <n v="3"/>
    <x v="0"/>
  </r>
  <r>
    <n v="11238600"/>
    <n v="37480"/>
    <n v="1"/>
    <x v="1"/>
  </r>
  <r>
    <n v="11238637"/>
    <n v="27987"/>
    <n v="1"/>
    <x v="1"/>
  </r>
  <r>
    <n v="11238639"/>
    <n v="44344"/>
    <n v="2"/>
    <x v="2"/>
  </r>
  <r>
    <n v="11238642"/>
    <n v="36855"/>
    <n v="1"/>
    <x v="1"/>
  </r>
  <r>
    <n v="11238645"/>
    <n v="38734"/>
    <n v="1"/>
    <x v="1"/>
  </r>
  <r>
    <n v="11238647"/>
    <n v="38734"/>
    <n v="1"/>
    <x v="1"/>
  </r>
  <r>
    <n v="11238649"/>
    <n v="38691"/>
    <n v="2"/>
    <x v="2"/>
  </r>
  <r>
    <n v="11238650"/>
    <n v="38943"/>
    <n v="2"/>
    <x v="2"/>
  </r>
  <r>
    <n v="11238652"/>
    <n v="38943"/>
    <n v="3"/>
    <x v="3"/>
  </r>
  <r>
    <n v="11238661"/>
    <n v="39359"/>
    <n v="1"/>
    <x v="1"/>
  </r>
  <r>
    <n v="11239340"/>
    <n v="27987"/>
    <n v="1"/>
    <x v="1"/>
  </r>
  <r>
    <n v="11239620"/>
    <n v="44344"/>
    <n v="1"/>
    <x v="1"/>
  </r>
  <r>
    <n v="11239647"/>
    <n v="27987"/>
    <n v="4"/>
    <x v="5"/>
  </r>
  <r>
    <n v="11239648"/>
    <n v="27987"/>
    <n v="4"/>
    <x v="5"/>
  </r>
  <r>
    <n v="11239650"/>
    <n v="27987"/>
    <n v="4"/>
    <x v="5"/>
  </r>
  <r>
    <n v="11239652"/>
    <n v="27987"/>
    <n v="4"/>
    <x v="5"/>
  </r>
  <r>
    <n v="11239655"/>
    <n v="38943"/>
    <n v="1"/>
    <x v="1"/>
  </r>
  <r>
    <n v="11239659"/>
    <n v="38943"/>
    <n v="1"/>
    <x v="1"/>
  </r>
  <r>
    <n v="11239668"/>
    <n v="38943"/>
    <n v="1"/>
    <x v="1"/>
  </r>
  <r>
    <n v="11239678"/>
    <n v="38943"/>
    <n v="1"/>
    <x v="1"/>
  </r>
  <r>
    <n v="11241440"/>
    <n v="44344"/>
    <n v="2"/>
    <x v="2"/>
  </r>
  <r>
    <n v="11241649"/>
    <n v="27987"/>
    <n v="2"/>
    <x v="2"/>
  </r>
  <r>
    <n v="11241733"/>
    <n v="15501"/>
    <n v="1"/>
    <x v="1"/>
  </r>
  <r>
    <n v="11241735"/>
    <n v="27987"/>
    <n v="2"/>
    <x v="1"/>
  </r>
  <r>
    <n v="11241740"/>
    <n v="38943"/>
    <n v="2"/>
    <x v="1"/>
  </r>
  <r>
    <n v="11241914"/>
    <n v="38943"/>
    <n v="1"/>
    <x v="1"/>
  </r>
  <r>
    <n v="11241931"/>
    <n v="39359"/>
    <n v="1"/>
    <x v="1"/>
  </r>
  <r>
    <n v="11241934"/>
    <n v="37480"/>
    <n v="1"/>
    <x v="1"/>
  </r>
  <r>
    <n v="11241935"/>
    <n v="27987"/>
    <n v="5"/>
    <x v="6"/>
  </r>
  <r>
    <n v="11241936"/>
    <n v="27987"/>
    <n v="5"/>
    <x v="6"/>
  </r>
  <r>
    <n v="11241939"/>
    <n v="27987"/>
    <n v="3"/>
    <x v="3"/>
  </r>
  <r>
    <n v="11241941"/>
    <n v="27987"/>
    <n v="2"/>
    <x v="2"/>
  </r>
  <r>
    <n v="11242292"/>
    <n v="27987"/>
    <n v="1"/>
    <x v="1"/>
  </r>
  <r>
    <n v="11242517"/>
    <n v="38734"/>
    <n v="3"/>
    <x v="3"/>
  </r>
  <r>
    <n v="11242678"/>
    <n v="44344"/>
    <n v="2"/>
    <x v="1"/>
  </r>
  <r>
    <n v="11242689"/>
    <n v="37064"/>
    <n v="1"/>
    <x v="1"/>
  </r>
  <r>
    <n v="11242814"/>
    <n v="42257"/>
    <n v="1"/>
    <x v="1"/>
  </r>
  <r>
    <n v="11242885"/>
    <n v="38734"/>
    <n v="2"/>
    <x v="2"/>
  </r>
  <r>
    <n v="11243001"/>
    <n v="26108"/>
    <n v="2"/>
    <x v="1"/>
  </r>
  <r>
    <n v="11243185"/>
    <n v="36855"/>
    <n v="1"/>
    <x v="1"/>
  </r>
  <r>
    <n v="11243300"/>
    <n v="39359"/>
    <n v="1"/>
    <x v="1"/>
  </r>
  <r>
    <n v="11243389"/>
    <n v="37064"/>
    <n v="1"/>
    <x v="1"/>
  </r>
  <r>
    <n v="11243759"/>
    <n v="36855"/>
    <n v="1"/>
    <x v="1"/>
  </r>
  <r>
    <n v="11243806"/>
    <n v="38943"/>
    <n v="1"/>
    <x v="1"/>
  </r>
  <r>
    <n v="11243808"/>
    <n v="39359"/>
    <n v="2"/>
    <x v="1"/>
  </r>
  <r>
    <n v="11243852"/>
    <n v="27987"/>
    <n v="1"/>
    <x v="1"/>
  </r>
  <r>
    <n v="11244174"/>
    <n v="38734"/>
    <n v="1"/>
    <x v="1"/>
  </r>
  <r>
    <n v="11244182"/>
    <n v="38734"/>
    <n v="2"/>
    <x v="2"/>
  </r>
  <r>
    <n v="11244183"/>
    <n v="38734"/>
    <n v="2"/>
    <x v="2"/>
  </r>
  <r>
    <n v="11244967"/>
    <n v="38734"/>
    <n v="1"/>
    <x v="1"/>
  </r>
  <r>
    <n v="11245074"/>
    <n v="44344"/>
    <n v="1"/>
    <x v="1"/>
  </r>
  <r>
    <n v="11245152"/>
    <n v="27987"/>
    <n v="2"/>
    <x v="1"/>
  </r>
  <r>
    <n v="11245431"/>
    <n v="38734"/>
    <n v="1"/>
    <x v="1"/>
  </r>
  <r>
    <n v="11245468"/>
    <n v="37480"/>
    <n v="1"/>
    <x v="1"/>
  </r>
  <r>
    <n v="11245767"/>
    <n v="38943"/>
    <n v="1"/>
    <x v="1"/>
  </r>
  <r>
    <n v="11246234"/>
    <n v="27987"/>
    <n v="2"/>
    <x v="2"/>
  </r>
  <r>
    <n v="11246272"/>
    <n v="39359"/>
    <n v="1"/>
    <x v="1"/>
  </r>
  <r>
    <n v="11246366"/>
    <n v="36855"/>
    <n v="3"/>
    <x v="3"/>
  </r>
  <r>
    <n v="11246641"/>
    <n v="27987"/>
    <n v="2"/>
    <x v="2"/>
  </r>
  <r>
    <n v="11246668"/>
    <n v="26205"/>
    <n v="1"/>
    <x v="1"/>
  </r>
  <r>
    <n v="11246671"/>
    <n v="38734"/>
    <n v="1"/>
    <x v="1"/>
  </r>
  <r>
    <n v="11246676"/>
    <n v="38943"/>
    <n v="1"/>
    <x v="1"/>
  </r>
  <r>
    <n v="11247384"/>
    <n v="27987"/>
    <n v="2"/>
    <x v="2"/>
  </r>
  <r>
    <n v="11247625"/>
    <n v="38691"/>
    <n v="1"/>
    <x v="1"/>
  </r>
  <r>
    <n v="11247637"/>
    <n v="38734"/>
    <n v="1"/>
    <x v="1"/>
  </r>
  <r>
    <n v="11248116"/>
    <n v="27987"/>
    <n v="1"/>
    <x v="1"/>
  </r>
  <r>
    <n v="11248122"/>
    <n v="38943"/>
    <n v="3"/>
    <x v="3"/>
  </r>
  <r>
    <n v="11248124"/>
    <n v="27987"/>
    <n v="5"/>
    <x v="6"/>
  </r>
  <r>
    <n v="11248126"/>
    <n v="27987"/>
    <n v="5"/>
    <x v="6"/>
  </r>
  <r>
    <n v="11248272"/>
    <n v="38943"/>
    <n v="1"/>
    <x v="1"/>
  </r>
  <r>
    <n v="11248273"/>
    <n v="44344"/>
    <n v="1"/>
    <x v="1"/>
  </r>
  <r>
    <n v="11248774"/>
    <n v="44344"/>
    <n v="4"/>
    <x v="2"/>
  </r>
  <r>
    <n v="11248800"/>
    <n v="38943"/>
    <n v="1"/>
    <x v="1"/>
  </r>
  <r>
    <n v="11249069"/>
    <n v="38734"/>
    <n v="1"/>
    <x v="1"/>
  </r>
  <r>
    <n v="11249094"/>
    <n v="31858"/>
    <n v="1"/>
    <x v="1"/>
  </r>
  <r>
    <n v="11249307"/>
    <n v="44092"/>
    <n v="4"/>
    <x v="2"/>
  </r>
  <r>
    <n v="11249342"/>
    <n v="44344"/>
    <n v="1"/>
    <x v="1"/>
  </r>
  <r>
    <n v="11249810"/>
    <n v="44344"/>
    <n v="2"/>
    <x v="1"/>
  </r>
  <r>
    <n v="11249815"/>
    <n v="44344"/>
    <n v="2"/>
    <x v="1"/>
  </r>
  <r>
    <n v="11249816"/>
    <n v="44344"/>
    <n v="1"/>
    <x v="1"/>
  </r>
  <r>
    <n v="11249818"/>
    <n v="39359"/>
    <n v="2"/>
    <x v="2"/>
  </r>
  <r>
    <n v="11250033"/>
    <n v="44344"/>
    <n v="1"/>
    <x v="1"/>
  </r>
  <r>
    <n v="11250037"/>
    <n v="44344"/>
    <n v="2"/>
    <x v="2"/>
  </r>
  <r>
    <n v="11250063"/>
    <n v="31858"/>
    <n v="1"/>
    <x v="1"/>
  </r>
  <r>
    <n v="11250316"/>
    <n v="36855"/>
    <n v="1"/>
    <x v="1"/>
  </r>
  <r>
    <n v="11250415"/>
    <n v="36855"/>
    <n v="1"/>
    <x v="1"/>
  </r>
  <r>
    <n v="11250678"/>
    <n v="44344"/>
    <n v="1"/>
    <x v="1"/>
  </r>
  <r>
    <n v="11251176"/>
    <n v="38943"/>
    <n v="1"/>
    <x v="1"/>
  </r>
  <r>
    <n v="11251177"/>
    <n v="15501"/>
    <n v="1"/>
    <x v="1"/>
  </r>
  <r>
    <n v="11251179"/>
    <n v="26249"/>
    <n v="1"/>
    <x v="1"/>
  </r>
  <r>
    <n v="11251181"/>
    <n v="15501"/>
    <n v="1"/>
    <x v="1"/>
  </r>
  <r>
    <n v="11251199"/>
    <n v="27987"/>
    <n v="1"/>
    <x v="1"/>
  </r>
  <r>
    <n v="11251211"/>
    <n v="27987"/>
    <n v="1"/>
    <x v="1"/>
  </r>
  <r>
    <n v="11253666"/>
    <n v="38734"/>
    <n v="3"/>
    <x v="3"/>
  </r>
  <r>
    <n v="11253669"/>
    <n v="44344"/>
    <n v="1"/>
    <x v="1"/>
  </r>
  <r>
    <n v="11253670"/>
    <n v="36855"/>
    <n v="1"/>
    <x v="1"/>
  </r>
  <r>
    <n v="11253681"/>
    <n v="38734"/>
    <n v="3"/>
    <x v="3"/>
  </r>
  <r>
    <n v="11253709"/>
    <n v="38734"/>
    <n v="8"/>
    <x v="5"/>
  </r>
  <r>
    <n v="11253808"/>
    <n v="27987"/>
    <n v="1"/>
    <x v="1"/>
  </r>
  <r>
    <n v="11253886"/>
    <n v="44344"/>
    <n v="2"/>
    <x v="1"/>
  </r>
  <r>
    <n v="11254198"/>
    <n v="44344"/>
    <n v="2"/>
    <x v="2"/>
  </r>
  <r>
    <n v="11254200"/>
    <n v="39359"/>
    <n v="1"/>
    <x v="1"/>
  </r>
  <r>
    <n v="11255429"/>
    <n v="26108"/>
    <n v="1"/>
    <x v="1"/>
  </r>
  <r>
    <n v="11255507"/>
    <n v="38734"/>
    <n v="1"/>
    <x v="1"/>
  </r>
  <r>
    <n v="11255513"/>
    <n v="44344"/>
    <n v="5"/>
    <x v="6"/>
  </r>
  <r>
    <n v="11255539"/>
    <n v="44344"/>
    <n v="2"/>
    <x v="2"/>
  </r>
  <r>
    <n v="11255542"/>
    <n v="44344"/>
    <n v="2"/>
    <x v="2"/>
  </r>
  <r>
    <n v="11255557"/>
    <n v="38691"/>
    <n v="1"/>
    <x v="1"/>
  </r>
  <r>
    <n v="11255561"/>
    <n v="31606"/>
    <n v="1"/>
    <x v="1"/>
  </r>
  <r>
    <n v="11255564"/>
    <n v="38734"/>
    <n v="2"/>
    <x v="1"/>
  </r>
  <r>
    <n v="11255571"/>
    <n v="38734"/>
    <n v="1"/>
    <x v="1"/>
  </r>
  <r>
    <n v="11255585"/>
    <n v="38943"/>
    <n v="1"/>
    <x v="1"/>
  </r>
  <r>
    <n v="11255587"/>
    <n v="38734"/>
    <n v="1"/>
    <x v="1"/>
  </r>
  <r>
    <n v="11255590"/>
    <n v="44344"/>
    <n v="1"/>
    <x v="1"/>
  </r>
  <r>
    <n v="11255592"/>
    <n v="27987"/>
    <n v="2"/>
    <x v="2"/>
  </r>
  <r>
    <n v="11255593"/>
    <n v="39359"/>
    <n v="1"/>
    <x v="1"/>
  </r>
  <r>
    <n v="11255594"/>
    <n v="38734"/>
    <n v="4"/>
    <x v="2"/>
  </r>
  <r>
    <n v="11255609"/>
    <n v="27987"/>
    <n v="1"/>
    <x v="1"/>
  </r>
  <r>
    <n v="11256138"/>
    <n v="27987"/>
    <n v="5"/>
    <x v="6"/>
  </r>
  <r>
    <n v="11256650"/>
    <n v="44136"/>
    <n v="1"/>
    <x v="1"/>
  </r>
  <r>
    <n v="11256658"/>
    <n v="44344"/>
    <n v="1"/>
    <x v="1"/>
  </r>
  <r>
    <n v="11256979"/>
    <n v="27987"/>
    <n v="1"/>
    <x v="1"/>
  </r>
  <r>
    <n v="11257429"/>
    <n v="38943"/>
    <n v="1"/>
    <x v="1"/>
  </r>
  <r>
    <n v="11257490"/>
    <n v="44344"/>
    <n v="1"/>
    <x v="1"/>
  </r>
  <r>
    <n v="11257545"/>
    <n v="27987"/>
    <n v="3"/>
    <x v="3"/>
  </r>
  <r>
    <n v="11257681"/>
    <n v="39359"/>
    <n v="3"/>
    <x v="0"/>
  </r>
  <r>
    <n v="11258084"/>
    <n v="44344"/>
    <n v="3"/>
    <x v="0"/>
  </r>
  <r>
    <n v="11258090"/>
    <n v="44344"/>
    <n v="4"/>
    <x v="2"/>
  </r>
  <r>
    <n v="11258178"/>
    <n v="27987"/>
    <n v="1"/>
    <x v="1"/>
  </r>
  <r>
    <n v="11258596"/>
    <n v="39359"/>
    <n v="5"/>
    <x v="6"/>
  </r>
  <r>
    <n v="11258597"/>
    <n v="39359"/>
    <n v="5"/>
    <x v="6"/>
  </r>
  <r>
    <n v="11258598"/>
    <n v="44344"/>
    <n v="3"/>
    <x v="3"/>
  </r>
  <r>
    <n v="11258600"/>
    <n v="44344"/>
    <n v="2"/>
    <x v="2"/>
  </r>
  <r>
    <n v="11258604"/>
    <n v="44136"/>
    <n v="1"/>
    <x v="1"/>
  </r>
  <r>
    <n v="11258606"/>
    <n v="44092"/>
    <n v="3"/>
    <x v="0"/>
  </r>
  <r>
    <n v="11258621"/>
    <n v="26249"/>
    <n v="1"/>
    <x v="1"/>
  </r>
  <r>
    <n v="11258681"/>
    <n v="44344"/>
    <n v="4"/>
    <x v="2"/>
  </r>
  <r>
    <n v="11258713"/>
    <n v="39359"/>
    <n v="5"/>
    <x v="6"/>
  </r>
  <r>
    <n v="11258729"/>
    <n v="33387"/>
    <n v="2"/>
    <x v="1"/>
  </r>
  <r>
    <n v="11258731"/>
    <n v="44344"/>
    <n v="3"/>
    <x v="0"/>
  </r>
  <r>
    <n v="11258735"/>
    <n v="33387"/>
    <n v="2"/>
    <x v="1"/>
  </r>
  <r>
    <n v="11258741"/>
    <n v="38734"/>
    <n v="2"/>
    <x v="1"/>
  </r>
  <r>
    <n v="11258764"/>
    <n v="39359"/>
    <n v="4"/>
    <x v="2"/>
  </r>
  <r>
    <n v="11258773"/>
    <n v="38734"/>
    <n v="2"/>
    <x v="1"/>
  </r>
  <r>
    <n v="11258860"/>
    <n v="27987"/>
    <n v="1"/>
    <x v="1"/>
  </r>
  <r>
    <n v="11258862"/>
    <n v="39359"/>
    <n v="1"/>
    <x v="1"/>
  </r>
  <r>
    <n v="11259116"/>
    <n v="38734"/>
    <n v="1"/>
    <x v="1"/>
  </r>
  <r>
    <n v="11259170"/>
    <n v="15501"/>
    <n v="1"/>
    <x v="1"/>
  </r>
  <r>
    <n v="11259496"/>
    <n v="27987"/>
    <n v="2"/>
    <x v="2"/>
  </r>
  <r>
    <n v="11259518"/>
    <n v="44344"/>
    <n v="1"/>
    <x v="1"/>
  </r>
  <r>
    <n v="11260326"/>
    <n v="27987"/>
    <n v="1"/>
    <x v="1"/>
  </r>
  <r>
    <n v="11260761"/>
    <n v="44344"/>
    <n v="3"/>
    <x v="0"/>
  </r>
  <r>
    <n v="11260767"/>
    <n v="38943"/>
    <n v="5"/>
    <x v="6"/>
  </r>
  <r>
    <n v="11260797"/>
    <n v="38734"/>
    <n v="1"/>
    <x v="1"/>
  </r>
  <r>
    <n v="11260802"/>
    <n v="44344"/>
    <n v="6"/>
    <x v="0"/>
  </r>
  <r>
    <n v="11260804"/>
    <n v="44344"/>
    <n v="3"/>
    <x v="0"/>
  </r>
  <r>
    <n v="11260813"/>
    <n v="44344"/>
    <n v="3"/>
    <x v="3"/>
  </r>
  <r>
    <n v="11260814"/>
    <n v="44344"/>
    <n v="1"/>
    <x v="1"/>
  </r>
  <r>
    <n v="11260858"/>
    <n v="27987"/>
    <n v="1"/>
    <x v="1"/>
  </r>
  <r>
    <n v="11260861"/>
    <n v="39359"/>
    <n v="3"/>
    <x v="0"/>
  </r>
  <r>
    <n v="11260862"/>
    <n v="39359"/>
    <n v="3"/>
    <x v="0"/>
  </r>
  <r>
    <n v="11260863"/>
    <n v="44344"/>
    <n v="5"/>
    <x v="6"/>
  </r>
  <r>
    <n v="11260881"/>
    <n v="38691"/>
    <n v="1"/>
    <x v="1"/>
  </r>
  <r>
    <n v="11260906"/>
    <n v="44344"/>
    <n v="3"/>
    <x v="0"/>
  </r>
  <r>
    <n v="11260907"/>
    <n v="44344"/>
    <n v="4"/>
    <x v="2"/>
  </r>
  <r>
    <n v="11260917"/>
    <n v="27987"/>
    <n v="1"/>
    <x v="1"/>
  </r>
  <r>
    <n v="11260932"/>
    <n v="39359"/>
    <n v="3"/>
    <x v="3"/>
  </r>
  <r>
    <n v="11261065"/>
    <n v="44344"/>
    <n v="1"/>
    <x v="1"/>
  </r>
  <r>
    <n v="11261066"/>
    <n v="44344"/>
    <n v="3"/>
    <x v="3"/>
  </r>
  <r>
    <n v="11261242"/>
    <n v="39359"/>
    <n v="2"/>
    <x v="2"/>
  </r>
  <r>
    <n v="11261244"/>
    <n v="39359"/>
    <n v="2"/>
    <x v="2"/>
  </r>
  <r>
    <n v="11261245"/>
    <n v="44344"/>
    <n v="4"/>
    <x v="2"/>
  </r>
  <r>
    <n v="11261314"/>
    <n v="39359"/>
    <n v="2"/>
    <x v="2"/>
  </r>
  <r>
    <n v="11261381"/>
    <n v="44344"/>
    <n v="3"/>
    <x v="3"/>
  </r>
  <r>
    <n v="11261458"/>
    <n v="27987"/>
    <n v="1"/>
    <x v="1"/>
  </r>
  <r>
    <n v="11261460"/>
    <n v="44344"/>
    <n v="4"/>
    <x v="2"/>
  </r>
  <r>
    <n v="11261480"/>
    <n v="44344"/>
    <n v="3"/>
    <x v="3"/>
  </r>
  <r>
    <n v="11261796"/>
    <n v="38691"/>
    <n v="1"/>
    <x v="1"/>
  </r>
  <r>
    <n v="11261909"/>
    <n v="39359"/>
    <n v="3"/>
    <x v="0"/>
  </r>
  <r>
    <n v="11261910"/>
    <n v="39359"/>
    <n v="3"/>
    <x v="0"/>
  </r>
  <r>
    <n v="11261993"/>
    <n v="39359"/>
    <n v="5"/>
    <x v="6"/>
  </r>
  <r>
    <n v="11262163"/>
    <n v="36855"/>
    <n v="1"/>
    <x v="1"/>
  </r>
  <r>
    <n v="11262170"/>
    <n v="44344"/>
    <n v="4"/>
    <x v="2"/>
  </r>
  <r>
    <n v="11262172"/>
    <n v="44344"/>
    <n v="2"/>
    <x v="2"/>
  </r>
  <r>
    <n v="11262764"/>
    <n v="44344"/>
    <n v="3"/>
    <x v="3"/>
  </r>
  <r>
    <n v="11262777"/>
    <n v="44344"/>
    <n v="3"/>
    <x v="3"/>
  </r>
  <r>
    <n v="11262798"/>
    <n v="44344"/>
    <n v="3"/>
    <x v="3"/>
  </r>
  <r>
    <n v="11262906"/>
    <n v="38734"/>
    <n v="3"/>
    <x v="3"/>
  </r>
  <r>
    <n v="11263501"/>
    <n v="38734"/>
    <n v="1"/>
    <x v="1"/>
  </r>
  <r>
    <n v="11263625"/>
    <n v="15501"/>
    <n v="3"/>
    <x v="3"/>
  </r>
  <r>
    <n v="11263627"/>
    <n v="38943"/>
    <n v="2"/>
    <x v="1"/>
  </r>
  <r>
    <n v="11263686"/>
    <n v="44344"/>
    <n v="4"/>
    <x v="2"/>
  </r>
  <r>
    <n v="11263687"/>
    <n v="38734"/>
    <n v="1"/>
    <x v="1"/>
  </r>
  <r>
    <n v="11263688"/>
    <n v="39359"/>
    <n v="5"/>
    <x v="6"/>
  </r>
  <r>
    <n v="11263689"/>
    <n v="39359"/>
    <n v="3"/>
    <x v="0"/>
  </r>
  <r>
    <n v="11263690"/>
    <n v="44344"/>
    <n v="3"/>
    <x v="0"/>
  </r>
  <r>
    <n v="11263711"/>
    <n v="38734"/>
    <n v="1"/>
    <x v="1"/>
  </r>
  <r>
    <n v="11263716"/>
    <n v="39359"/>
    <n v="5"/>
    <x v="6"/>
  </r>
  <r>
    <n v="11263718"/>
    <n v="44344"/>
    <n v="3"/>
    <x v="0"/>
  </r>
  <r>
    <n v="11263727"/>
    <n v="44344"/>
    <n v="4"/>
    <x v="2"/>
  </r>
  <r>
    <n v="11263730"/>
    <n v="44092"/>
    <n v="4"/>
    <x v="2"/>
  </r>
  <r>
    <n v="11263833"/>
    <n v="44344"/>
    <n v="3"/>
    <x v="0"/>
  </r>
  <r>
    <n v="11263834"/>
    <n v="39359"/>
    <n v="3"/>
    <x v="0"/>
  </r>
  <r>
    <n v="11263843"/>
    <n v="15501"/>
    <n v="1"/>
    <x v="1"/>
  </r>
  <r>
    <n v="11263848"/>
    <n v="26249"/>
    <n v="1"/>
    <x v="1"/>
  </r>
  <r>
    <n v="11264055"/>
    <n v="38734"/>
    <n v="1"/>
    <x v="1"/>
  </r>
  <r>
    <n v="11264079"/>
    <n v="27987"/>
    <n v="2"/>
    <x v="1"/>
  </r>
  <r>
    <n v="11264086"/>
    <n v="38734"/>
    <n v="3"/>
    <x v="3"/>
  </r>
  <r>
    <n v="11264106"/>
    <n v="27987"/>
    <n v="1"/>
    <x v="1"/>
  </r>
  <r>
    <n v="11264172"/>
    <n v="44344"/>
    <n v="3"/>
    <x v="3"/>
  </r>
  <r>
    <n v="11264175"/>
    <n v="44344"/>
    <n v="2"/>
    <x v="2"/>
  </r>
  <r>
    <n v="11264176"/>
    <n v="39359"/>
    <n v="4"/>
    <x v="2"/>
  </r>
  <r>
    <n v="11264274"/>
    <n v="39359"/>
    <n v="5"/>
    <x v="6"/>
  </r>
  <r>
    <n v="11264276"/>
    <n v="39359"/>
    <n v="3"/>
    <x v="3"/>
  </r>
  <r>
    <n v="11264385"/>
    <n v="44344"/>
    <n v="4"/>
    <x v="2"/>
  </r>
  <r>
    <n v="11264387"/>
    <n v="44344"/>
    <n v="2"/>
    <x v="2"/>
  </r>
  <r>
    <n v="11264405"/>
    <n v="36855"/>
    <n v="1"/>
    <x v="1"/>
  </r>
  <r>
    <n v="11264545"/>
    <n v="27987"/>
    <n v="1"/>
    <x v="1"/>
  </r>
  <r>
    <n v="11264578"/>
    <n v="38734"/>
    <n v="1"/>
    <x v="1"/>
  </r>
  <r>
    <n v="11264617"/>
    <n v="38943"/>
    <n v="2"/>
    <x v="2"/>
  </r>
  <r>
    <n v="11264622"/>
    <n v="38943"/>
    <n v="1"/>
    <x v="1"/>
  </r>
  <r>
    <n v="11264680"/>
    <n v="44344"/>
    <n v="2"/>
    <x v="2"/>
  </r>
  <r>
    <n v="11264934"/>
    <n v="26108"/>
    <n v="1"/>
    <x v="1"/>
  </r>
  <r>
    <n v="11264983"/>
    <n v="38943"/>
    <n v="1"/>
    <x v="1"/>
  </r>
  <r>
    <n v="11265053"/>
    <n v="38943"/>
    <n v="3"/>
    <x v="0"/>
  </r>
  <r>
    <n v="11265071"/>
    <n v="38734"/>
    <n v="1"/>
    <x v="1"/>
  </r>
  <r>
    <n v="11265209"/>
    <n v="38943"/>
    <n v="2"/>
    <x v="2"/>
  </r>
  <r>
    <n v="11265249"/>
    <n v="38734"/>
    <n v="3"/>
    <x v="3"/>
  </r>
  <r>
    <n v="11265845"/>
    <n v="27987"/>
    <n v="2"/>
    <x v="2"/>
  </r>
  <r>
    <n v="11266022"/>
    <n v="44344"/>
    <n v="2"/>
    <x v="2"/>
  </r>
  <r>
    <n v="11266046"/>
    <n v="39359"/>
    <n v="2"/>
    <x v="2"/>
  </r>
  <r>
    <n v="11266047"/>
    <n v="39359"/>
    <n v="3"/>
    <x v="0"/>
  </r>
  <r>
    <n v="11266165"/>
    <n v="38943"/>
    <n v="2"/>
    <x v="2"/>
  </r>
  <r>
    <n v="11266268"/>
    <n v="39359"/>
    <n v="3"/>
    <x v="3"/>
  </r>
  <r>
    <n v="11266553"/>
    <n v="39359"/>
    <n v="5"/>
    <x v="6"/>
  </r>
  <r>
    <n v="11266566"/>
    <n v="33387"/>
    <n v="2"/>
    <x v="1"/>
  </r>
  <r>
    <n v="11266571"/>
    <n v="38734"/>
    <n v="2"/>
    <x v="1"/>
  </r>
  <r>
    <n v="11266575"/>
    <n v="27987"/>
    <n v="2"/>
    <x v="1"/>
  </r>
  <r>
    <n v="11266578"/>
    <n v="27987"/>
    <n v="3"/>
    <x v="3"/>
  </r>
  <r>
    <n v="11266615"/>
    <n v="27987"/>
    <n v="2"/>
    <x v="1"/>
  </r>
  <r>
    <n v="11266618"/>
    <n v="27987"/>
    <n v="3"/>
    <x v="3"/>
  </r>
  <r>
    <n v="11266702"/>
    <n v="27987"/>
    <n v="1"/>
    <x v="1"/>
  </r>
  <r>
    <n v="11266741"/>
    <n v="38943"/>
    <n v="4"/>
    <x v="5"/>
  </r>
  <r>
    <n v="11266755"/>
    <n v="44344"/>
    <n v="3"/>
    <x v="3"/>
  </r>
  <r>
    <n v="11266824"/>
    <n v="44344"/>
    <n v="4"/>
    <x v="2"/>
  </r>
  <r>
    <n v="11266845"/>
    <n v="38734"/>
    <n v="3"/>
    <x v="3"/>
  </r>
  <r>
    <n v="11266846"/>
    <n v="44344"/>
    <n v="1"/>
    <x v="1"/>
  </r>
  <r>
    <n v="11266880"/>
    <n v="27987"/>
    <n v="3"/>
    <x v="3"/>
  </r>
  <r>
    <n v="11266905"/>
    <n v="44344"/>
    <n v="4"/>
    <x v="2"/>
  </r>
  <r>
    <n v="11266907"/>
    <n v="39359"/>
    <n v="5"/>
    <x v="6"/>
  </r>
  <r>
    <n v="11267029"/>
    <n v="44344"/>
    <n v="4"/>
    <x v="2"/>
  </r>
  <r>
    <n v="11267030"/>
    <n v="44344"/>
    <n v="3"/>
    <x v="0"/>
  </r>
  <r>
    <n v="11267088"/>
    <n v="38734"/>
    <n v="1"/>
    <x v="1"/>
  </r>
  <r>
    <n v="11267381"/>
    <n v="44092"/>
    <n v="4"/>
    <x v="2"/>
  </r>
  <r>
    <n v="11267532"/>
    <n v="39359"/>
    <n v="2"/>
    <x v="2"/>
  </r>
  <r>
    <n v="11267533"/>
    <n v="39359"/>
    <n v="3"/>
    <x v="0"/>
  </r>
  <r>
    <n v="11267733"/>
    <n v="44344"/>
    <n v="2"/>
    <x v="2"/>
  </r>
  <r>
    <n v="11268064"/>
    <n v="38734"/>
    <n v="2"/>
    <x v="2"/>
  </r>
  <r>
    <n v="11268069"/>
    <n v="44344"/>
    <n v="2"/>
    <x v="2"/>
  </r>
  <r>
    <n v="11268876"/>
    <n v="44344"/>
    <n v="2"/>
    <x v="2"/>
  </r>
  <r>
    <n v="11268938"/>
    <n v="38943"/>
    <n v="3"/>
    <x v="0"/>
  </r>
  <r>
    <n v="11268945"/>
    <n v="44344"/>
    <n v="2"/>
    <x v="2"/>
  </r>
  <r>
    <n v="11268947"/>
    <n v="44344"/>
    <n v="4"/>
    <x v="2"/>
  </r>
  <r>
    <n v="11269233"/>
    <n v="39359"/>
    <n v="3"/>
    <x v="3"/>
  </r>
  <r>
    <n v="11269242"/>
    <n v="39359"/>
    <n v="3"/>
    <x v="3"/>
  </r>
  <r>
    <n v="11269633"/>
    <n v="38943"/>
    <n v="2"/>
    <x v="2"/>
  </r>
  <r>
    <n v="11269805"/>
    <n v="38943"/>
    <n v="2"/>
    <x v="2"/>
  </r>
  <r>
    <n v="11269807"/>
    <n v="38943"/>
    <n v="1"/>
    <x v="1"/>
  </r>
  <r>
    <n v="11269885"/>
    <n v="39359"/>
    <n v="3"/>
    <x v="0"/>
  </r>
  <r>
    <n v="11269920"/>
    <n v="44344"/>
    <n v="2"/>
    <x v="2"/>
  </r>
  <r>
    <n v="11269921"/>
    <n v="44344"/>
    <n v="2"/>
    <x v="2"/>
  </r>
  <r>
    <n v="11270164"/>
    <n v="42257"/>
    <n v="2"/>
    <x v="2"/>
  </r>
  <r>
    <n v="11270533"/>
    <n v="26108"/>
    <n v="2"/>
    <x v="2"/>
  </r>
  <r>
    <n v="11270673"/>
    <n v="44344"/>
    <n v="1"/>
    <x v="1"/>
  </r>
  <r>
    <n v="11270674"/>
    <n v="39359"/>
    <n v="1"/>
    <x v="1"/>
  </r>
  <r>
    <n v="11270675"/>
    <n v="44344"/>
    <n v="3"/>
    <x v="0"/>
  </r>
  <r>
    <n v="11270679"/>
    <n v="39359"/>
    <n v="3"/>
    <x v="0"/>
  </r>
  <r>
    <n v="11270680"/>
    <n v="39359"/>
    <n v="2"/>
    <x v="2"/>
  </r>
  <r>
    <n v="11270686"/>
    <n v="44344"/>
    <n v="2"/>
    <x v="2"/>
  </r>
  <r>
    <n v="11270690"/>
    <n v="44344"/>
    <n v="2"/>
    <x v="2"/>
  </r>
  <r>
    <n v="11270731"/>
    <n v="44344"/>
    <n v="5"/>
    <x v="6"/>
  </r>
  <r>
    <n v="11270743"/>
    <n v="39359"/>
    <n v="5"/>
    <x v="6"/>
  </r>
  <r>
    <n v="11270760"/>
    <n v="38943"/>
    <n v="1"/>
    <x v="1"/>
  </r>
  <r>
    <n v="11270764"/>
    <n v="39359"/>
    <n v="3"/>
    <x v="3"/>
  </r>
  <r>
    <n v="11270770"/>
    <n v="44344"/>
    <n v="3"/>
    <x v="3"/>
  </r>
  <r>
    <n v="11270777"/>
    <n v="44344"/>
    <n v="3"/>
    <x v="0"/>
  </r>
  <r>
    <n v="11270818"/>
    <n v="38734"/>
    <n v="2"/>
    <x v="1"/>
  </r>
  <r>
    <n v="11270830"/>
    <n v="44344"/>
    <n v="3"/>
    <x v="0"/>
  </r>
  <r>
    <n v="11271029"/>
    <n v="27987"/>
    <n v="2"/>
    <x v="2"/>
  </r>
  <r>
    <n v="11271175"/>
    <n v="38943"/>
    <n v="1"/>
    <x v="1"/>
  </r>
  <r>
    <n v="11271347"/>
    <n v="39359"/>
    <n v="4"/>
    <x v="2"/>
  </r>
  <r>
    <n v="11271349"/>
    <n v="39359"/>
    <n v="4"/>
    <x v="2"/>
  </r>
  <r>
    <n v="11271350"/>
    <n v="39359"/>
    <n v="4"/>
    <x v="2"/>
  </r>
  <r>
    <n v="11271353"/>
    <n v="27987"/>
    <n v="2"/>
    <x v="1"/>
  </r>
  <r>
    <n v="11271354"/>
    <n v="33387"/>
    <n v="2"/>
    <x v="1"/>
  </r>
  <r>
    <n v="11271357"/>
    <n v="27987"/>
    <n v="2"/>
    <x v="1"/>
  </r>
  <r>
    <n v="11271359"/>
    <n v="33387"/>
    <n v="2"/>
    <x v="1"/>
  </r>
  <r>
    <n v="11271361"/>
    <n v="38734"/>
    <n v="2"/>
    <x v="1"/>
  </r>
  <r>
    <n v="11271362"/>
    <n v="39359"/>
    <n v="3"/>
    <x v="0"/>
  </r>
  <r>
    <n v="11271363"/>
    <n v="27987"/>
    <n v="3"/>
    <x v="3"/>
  </r>
  <r>
    <n v="11271364"/>
    <n v="27987"/>
    <n v="2"/>
    <x v="1"/>
  </r>
  <r>
    <n v="11271365"/>
    <n v="27987"/>
    <n v="2"/>
    <x v="1"/>
  </r>
  <r>
    <n v="11271366"/>
    <n v="39359"/>
    <n v="3"/>
    <x v="0"/>
  </r>
  <r>
    <n v="11271368"/>
    <n v="27987"/>
    <n v="3"/>
    <x v="3"/>
  </r>
  <r>
    <n v="11271370"/>
    <n v="39359"/>
    <n v="4"/>
    <x v="2"/>
  </r>
  <r>
    <n v="11271371"/>
    <n v="27987"/>
    <n v="2"/>
    <x v="1"/>
  </r>
  <r>
    <n v="11271389"/>
    <n v="33387"/>
    <n v="2"/>
    <x v="1"/>
  </r>
  <r>
    <n v="11271421"/>
    <n v="44344"/>
    <n v="1"/>
    <x v="1"/>
  </r>
  <r>
    <n v="11271523"/>
    <n v="27987"/>
    <n v="2"/>
    <x v="2"/>
  </r>
  <r>
    <n v="11272143"/>
    <n v="44344"/>
    <n v="2"/>
    <x v="2"/>
  </r>
  <r>
    <n v="11272226"/>
    <n v="39359"/>
    <n v="4"/>
    <x v="2"/>
  </r>
  <r>
    <n v="11272266"/>
    <n v="39359"/>
    <n v="5"/>
    <x v="6"/>
  </r>
  <r>
    <n v="11272412"/>
    <n v="44092"/>
    <n v="2"/>
    <x v="2"/>
  </r>
  <r>
    <n v="11272890"/>
    <n v="38943"/>
    <n v="1"/>
    <x v="1"/>
  </r>
  <r>
    <n v="11272892"/>
    <n v="38943"/>
    <n v="2"/>
    <x v="2"/>
  </r>
  <r>
    <n v="11272951"/>
    <n v="38691"/>
    <n v="4"/>
    <x v="2"/>
  </r>
  <r>
    <n v="11272996"/>
    <n v="38691"/>
    <n v="1"/>
    <x v="1"/>
  </r>
  <r>
    <n v="11273016"/>
    <n v="38691"/>
    <n v="3"/>
    <x v="0"/>
  </r>
  <r>
    <n v="11273017"/>
    <n v="44092"/>
    <n v="2"/>
    <x v="2"/>
  </r>
  <r>
    <n v="11273069"/>
    <n v="44344"/>
    <n v="2"/>
    <x v="2"/>
  </r>
  <r>
    <n v="11273142"/>
    <n v="27987"/>
    <n v="3"/>
    <x v="0"/>
  </r>
  <r>
    <n v="11273495"/>
    <n v="38734"/>
    <n v="2"/>
    <x v="2"/>
  </r>
  <r>
    <n v="11273497"/>
    <n v="38943"/>
    <n v="1"/>
    <x v="1"/>
  </r>
  <r>
    <n v="11273876"/>
    <n v="38734"/>
    <n v="3"/>
    <x v="3"/>
  </r>
  <r>
    <n v="11274205"/>
    <n v="38943"/>
    <n v="1"/>
    <x v="1"/>
  </r>
  <r>
    <n v="11274600"/>
    <n v="33387"/>
    <n v="2"/>
    <x v="1"/>
  </r>
  <r>
    <n v="11274603"/>
    <n v="27987"/>
    <n v="2"/>
    <x v="1"/>
  </r>
  <r>
    <n v="11274606"/>
    <n v="27987"/>
    <n v="1"/>
    <x v="1"/>
  </r>
  <r>
    <n v="11274755"/>
    <n v="38734"/>
    <n v="1"/>
    <x v="1"/>
  </r>
  <r>
    <n v="11274868"/>
    <n v="38943"/>
    <n v="3"/>
    <x v="0"/>
  </r>
  <r>
    <n v="11275090"/>
    <n v="39359"/>
    <n v="4"/>
    <x v="2"/>
  </r>
  <r>
    <n v="11275091"/>
    <n v="44344"/>
    <n v="4"/>
    <x v="2"/>
  </r>
  <r>
    <n v="11275094"/>
    <n v="39359"/>
    <n v="5"/>
    <x v="6"/>
  </r>
  <r>
    <n v="11275142"/>
    <n v="27987"/>
    <n v="1"/>
    <x v="1"/>
  </r>
  <r>
    <n v="11275143"/>
    <n v="39359"/>
    <n v="1"/>
    <x v="1"/>
  </r>
  <r>
    <n v="11275144"/>
    <n v="38943"/>
    <n v="3"/>
    <x v="3"/>
  </r>
  <r>
    <n v="11275147"/>
    <n v="39359"/>
    <n v="3"/>
    <x v="0"/>
  </r>
  <r>
    <n v="11275219"/>
    <n v="44344"/>
    <n v="5"/>
    <x v="6"/>
  </r>
  <r>
    <n v="11275791"/>
    <n v="44344"/>
    <n v="5"/>
    <x v="6"/>
  </r>
  <r>
    <n v="11275796"/>
    <n v="38734"/>
    <n v="4"/>
    <x v="2"/>
  </r>
  <r>
    <n v="11275902"/>
    <n v="44344"/>
    <n v="3"/>
    <x v="0"/>
  </r>
  <r>
    <n v="11276015"/>
    <n v="38734"/>
    <n v="3"/>
    <x v="3"/>
  </r>
  <r>
    <n v="11276016"/>
    <n v="44344"/>
    <n v="1"/>
    <x v="1"/>
  </r>
  <r>
    <n v="11276454"/>
    <n v="38734"/>
    <n v="1"/>
    <x v="1"/>
  </r>
  <r>
    <n v="11276595"/>
    <n v="38734"/>
    <n v="2"/>
    <x v="2"/>
  </r>
  <r>
    <n v="11276598"/>
    <n v="38943"/>
    <n v="1"/>
    <x v="1"/>
  </r>
  <r>
    <n v="11276643"/>
    <n v="31858"/>
    <n v="1"/>
    <x v="1"/>
  </r>
  <r>
    <n v="11277287"/>
    <n v="44344"/>
    <n v="1"/>
    <x v="1"/>
  </r>
  <r>
    <n v="11277326"/>
    <n v="39359"/>
    <n v="3"/>
    <x v="0"/>
  </r>
  <r>
    <n v="11277375"/>
    <n v="44344"/>
    <n v="2"/>
    <x v="2"/>
  </r>
  <r>
    <n v="11277389"/>
    <n v="44344"/>
    <n v="2"/>
    <x v="2"/>
  </r>
  <r>
    <n v="11277409"/>
    <n v="44344"/>
    <n v="1"/>
    <x v="1"/>
  </r>
  <r>
    <n v="11277470"/>
    <n v="38943"/>
    <n v="2"/>
    <x v="2"/>
  </r>
  <r>
    <n v="11277707"/>
    <n v="44344"/>
    <n v="2"/>
    <x v="2"/>
  </r>
  <r>
    <n v="11277864"/>
    <n v="44344"/>
    <n v="3"/>
    <x v="0"/>
  </r>
  <r>
    <n v="11277865"/>
    <n v="44344"/>
    <n v="2"/>
    <x v="2"/>
  </r>
  <r>
    <n v="11277866"/>
    <n v="44344"/>
    <n v="5"/>
    <x v="6"/>
  </r>
  <r>
    <n v="11277883"/>
    <n v="44344"/>
    <n v="4"/>
    <x v="2"/>
  </r>
  <r>
    <n v="11277884"/>
    <n v="44344"/>
    <n v="2"/>
    <x v="1"/>
  </r>
  <r>
    <n v="11277891"/>
    <n v="39359"/>
    <n v="4"/>
    <x v="2"/>
  </r>
  <r>
    <n v="11277893"/>
    <n v="39359"/>
    <n v="5"/>
    <x v="6"/>
  </r>
  <r>
    <n v="11277911"/>
    <n v="27987"/>
    <n v="1"/>
    <x v="1"/>
  </r>
  <r>
    <n v="11278019"/>
    <n v="39359"/>
    <n v="1"/>
    <x v="1"/>
  </r>
  <r>
    <n v="11278103"/>
    <n v="44344"/>
    <n v="5"/>
    <x v="6"/>
  </r>
  <r>
    <n v="11278104"/>
    <n v="44344"/>
    <n v="3"/>
    <x v="0"/>
  </r>
  <r>
    <n v="11278127"/>
    <n v="38734"/>
    <n v="2"/>
    <x v="1"/>
  </r>
  <r>
    <n v="11278136"/>
    <n v="44344"/>
    <n v="4"/>
    <x v="2"/>
  </r>
  <r>
    <n v="11278308"/>
    <n v="44344"/>
    <n v="2"/>
    <x v="1"/>
  </r>
  <r>
    <n v="11278437"/>
    <n v="33387"/>
    <n v="1"/>
    <x v="1"/>
  </r>
  <r>
    <n v="11278928"/>
    <n v="38734"/>
    <n v="1"/>
    <x v="1"/>
  </r>
  <r>
    <n v="11278929"/>
    <n v="39359"/>
    <n v="1"/>
    <x v="1"/>
  </r>
  <r>
    <n v="11278993"/>
    <n v="44344"/>
    <n v="1"/>
    <x v="1"/>
  </r>
  <r>
    <n v="11278994"/>
    <n v="38734"/>
    <n v="3"/>
    <x v="3"/>
  </r>
  <r>
    <n v="11279237"/>
    <n v="39359"/>
    <n v="2"/>
    <x v="2"/>
  </r>
  <r>
    <n v="11279480"/>
    <n v="39359"/>
    <n v="1"/>
    <x v="1"/>
  </r>
  <r>
    <n v="11279657"/>
    <n v="38734"/>
    <n v="1"/>
    <x v="1"/>
  </r>
  <r>
    <n v="11279673"/>
    <n v="27987"/>
    <n v="3"/>
    <x v="0"/>
  </r>
  <r>
    <n v="11279907"/>
    <n v="27987"/>
    <n v="2"/>
    <x v="1"/>
  </r>
  <r>
    <n v="11279909"/>
    <n v="39359"/>
    <n v="5"/>
    <x v="6"/>
  </r>
  <r>
    <n v="11279926"/>
    <n v="44344"/>
    <n v="1"/>
    <x v="1"/>
  </r>
  <r>
    <n v="11279928"/>
    <n v="38734"/>
    <n v="1"/>
    <x v="1"/>
  </r>
  <r>
    <n v="11280005"/>
    <n v="27987"/>
    <n v="3"/>
    <x v="3"/>
  </r>
  <r>
    <n v="11280006"/>
    <n v="39359"/>
    <n v="6"/>
    <x v="0"/>
  </r>
  <r>
    <n v="11280015"/>
    <n v="27987"/>
    <n v="2"/>
    <x v="1"/>
  </r>
  <r>
    <n v="11280017"/>
    <n v="39359"/>
    <n v="5"/>
    <x v="6"/>
  </r>
  <r>
    <n v="11280023"/>
    <n v="27987"/>
    <n v="2"/>
    <x v="1"/>
  </r>
  <r>
    <n v="11280024"/>
    <n v="39359"/>
    <n v="5"/>
    <x v="6"/>
  </r>
  <r>
    <n v="11280180"/>
    <n v="27987"/>
    <n v="2"/>
    <x v="1"/>
  </r>
  <r>
    <n v="11280223"/>
    <n v="44344"/>
    <n v="3"/>
    <x v="3"/>
  </r>
  <r>
    <n v="11280226"/>
    <n v="38734"/>
    <n v="1"/>
    <x v="1"/>
  </r>
  <r>
    <n v="11280229"/>
    <n v="27987"/>
    <n v="2"/>
    <x v="1"/>
  </r>
  <r>
    <n v="11280235"/>
    <n v="27987"/>
    <n v="3"/>
    <x v="3"/>
  </r>
  <r>
    <n v="11280247"/>
    <n v="31858"/>
    <n v="1"/>
    <x v="1"/>
  </r>
  <r>
    <n v="11280254"/>
    <n v="27987"/>
    <n v="1"/>
    <x v="1"/>
  </r>
  <r>
    <n v="11280271"/>
    <n v="39359"/>
    <n v="1"/>
    <x v="1"/>
  </r>
  <r>
    <n v="11280280"/>
    <n v="44344"/>
    <n v="3"/>
    <x v="3"/>
  </r>
  <r>
    <n v="11280284"/>
    <n v="44344"/>
    <n v="3"/>
    <x v="3"/>
  </r>
  <r>
    <n v="11280287"/>
    <n v="44344"/>
    <n v="3"/>
    <x v="3"/>
  </r>
  <r>
    <n v="11280292"/>
    <n v="44344"/>
    <n v="3"/>
    <x v="3"/>
  </r>
  <r>
    <n v="11280294"/>
    <n v="44344"/>
    <n v="3"/>
    <x v="3"/>
  </r>
  <r>
    <n v="11280299"/>
    <n v="44344"/>
    <n v="3"/>
    <x v="3"/>
  </r>
  <r>
    <n v="11280307"/>
    <n v="44344"/>
    <n v="3"/>
    <x v="3"/>
  </r>
  <r>
    <n v="11280310"/>
    <n v="44344"/>
    <n v="2"/>
    <x v="2"/>
  </r>
  <r>
    <n v="11280315"/>
    <n v="44344"/>
    <n v="2"/>
    <x v="2"/>
  </r>
  <r>
    <n v="11280320"/>
    <n v="44136"/>
    <n v="2"/>
    <x v="1"/>
  </r>
  <r>
    <n v="11280321"/>
    <n v="44344"/>
    <n v="3"/>
    <x v="3"/>
  </r>
  <r>
    <n v="11280322"/>
    <n v="44344"/>
    <n v="2"/>
    <x v="2"/>
  </r>
  <r>
    <n v="11280422"/>
    <n v="42464"/>
    <n v="1"/>
    <x v="1"/>
  </r>
  <r>
    <n v="11280423"/>
    <n v="27987"/>
    <n v="2"/>
    <x v="2"/>
  </r>
  <r>
    <n v="11280633"/>
    <n v="27987"/>
    <n v="2"/>
    <x v="1"/>
  </r>
  <r>
    <n v="11280634"/>
    <n v="39359"/>
    <n v="5"/>
    <x v="6"/>
  </r>
  <r>
    <n v="11280947"/>
    <n v="44344"/>
    <n v="1"/>
    <x v="1"/>
  </r>
  <r>
    <n v="11280948"/>
    <n v="38734"/>
    <n v="2"/>
    <x v="1"/>
  </r>
  <r>
    <n v="11280953"/>
    <n v="44344"/>
    <n v="2"/>
    <x v="2"/>
  </r>
  <r>
    <n v="11280955"/>
    <n v="39359"/>
    <n v="1"/>
    <x v="1"/>
  </r>
  <r>
    <n v="11280973"/>
    <n v="44344"/>
    <n v="2"/>
    <x v="2"/>
  </r>
  <r>
    <n v="11280975"/>
    <n v="44344"/>
    <n v="1"/>
    <x v="1"/>
  </r>
  <r>
    <n v="11281030"/>
    <n v="44344"/>
    <n v="2"/>
    <x v="2"/>
  </r>
  <r>
    <n v="11281032"/>
    <n v="44344"/>
    <n v="1"/>
    <x v="1"/>
  </r>
  <r>
    <n v="11281670"/>
    <n v="27987"/>
    <n v="1"/>
    <x v="1"/>
  </r>
  <r>
    <n v="11281681"/>
    <n v="44344"/>
    <n v="3"/>
    <x v="3"/>
  </r>
  <r>
    <n v="11281696"/>
    <n v="27987"/>
    <n v="1"/>
    <x v="1"/>
  </r>
  <r>
    <n v="11281721"/>
    <n v="26108"/>
    <n v="1"/>
    <x v="1"/>
  </r>
  <r>
    <n v="11281737"/>
    <n v="38734"/>
    <n v="1"/>
    <x v="1"/>
  </r>
  <r>
    <n v="11281798"/>
    <n v="27987"/>
    <n v="1"/>
    <x v="1"/>
  </r>
  <r>
    <n v="11281815"/>
    <n v="27987"/>
    <n v="1"/>
    <x v="1"/>
  </r>
  <r>
    <n v="11281866"/>
    <n v="44344"/>
    <n v="3"/>
    <x v="3"/>
  </r>
  <r>
    <n v="11281962"/>
    <n v="38943"/>
    <n v="2"/>
    <x v="2"/>
  </r>
  <r>
    <n v="11281965"/>
    <n v="38943"/>
    <n v="1"/>
    <x v="1"/>
  </r>
  <r>
    <n v="11281974"/>
    <n v="38734"/>
    <n v="3"/>
    <x v="0"/>
  </r>
  <r>
    <n v="11282297"/>
    <n v="44344"/>
    <n v="3"/>
    <x v="3"/>
  </r>
  <r>
    <n v="11282298"/>
    <n v="44344"/>
    <n v="2"/>
    <x v="2"/>
  </r>
  <r>
    <n v="11282752"/>
    <n v="44344"/>
    <n v="1"/>
    <x v="1"/>
  </r>
  <r>
    <n v="11282938"/>
    <n v="44344"/>
    <n v="2"/>
    <x v="2"/>
  </r>
  <r>
    <n v="11282947"/>
    <n v="44344"/>
    <n v="1"/>
    <x v="1"/>
  </r>
  <r>
    <n v="11282952"/>
    <n v="44344"/>
    <n v="1"/>
    <x v="1"/>
  </r>
  <r>
    <n v="11282963"/>
    <n v="44344"/>
    <n v="1"/>
    <x v="1"/>
  </r>
  <r>
    <n v="11282986"/>
    <n v="38691"/>
    <n v="2"/>
    <x v="2"/>
  </r>
  <r>
    <n v="11283038"/>
    <n v="38734"/>
    <n v="3"/>
    <x v="3"/>
  </r>
  <r>
    <n v="11283039"/>
    <n v="38734"/>
    <n v="1"/>
    <x v="1"/>
  </r>
  <r>
    <n v="11283237"/>
    <n v="44344"/>
    <n v="6"/>
    <x v="0"/>
  </r>
  <r>
    <n v="11283410"/>
    <n v="36855"/>
    <n v="1"/>
    <x v="1"/>
  </r>
  <r>
    <n v="11283509"/>
    <n v="44344"/>
    <n v="2"/>
    <x v="2"/>
  </r>
  <r>
    <n v="11283514"/>
    <n v="44092"/>
    <n v="1"/>
    <x v="1"/>
  </r>
  <r>
    <n v="11283515"/>
    <n v="38734"/>
    <n v="1"/>
    <x v="1"/>
  </r>
  <r>
    <n v="11283598"/>
    <n v="44344"/>
    <n v="2"/>
    <x v="1"/>
  </r>
  <r>
    <n v="11284234"/>
    <n v="44344"/>
    <n v="4"/>
    <x v="5"/>
  </r>
  <r>
    <n v="11284245"/>
    <n v="38734"/>
    <n v="2"/>
    <x v="1"/>
  </r>
  <r>
    <n v="11284246"/>
    <n v="38734"/>
    <n v="1"/>
    <x v="1"/>
  </r>
  <r>
    <n v="11284247"/>
    <n v="44344"/>
    <n v="6"/>
    <x v="0"/>
  </r>
  <r>
    <n v="11284252"/>
    <n v="27987"/>
    <n v="1"/>
    <x v="1"/>
  </r>
  <r>
    <n v="11284254"/>
    <n v="38734"/>
    <n v="1"/>
    <x v="1"/>
  </r>
  <r>
    <n v="11284262"/>
    <n v="38734"/>
    <n v="2"/>
    <x v="1"/>
  </r>
  <r>
    <n v="11284263"/>
    <n v="38734"/>
    <n v="1"/>
    <x v="1"/>
  </r>
  <r>
    <n v="11284274"/>
    <n v="27987"/>
    <n v="1"/>
    <x v="1"/>
  </r>
  <r>
    <n v="11284301"/>
    <n v="38734"/>
    <n v="1"/>
    <x v="1"/>
  </r>
  <r>
    <n v="11284304"/>
    <n v="44344"/>
    <n v="1"/>
    <x v="1"/>
  </r>
  <r>
    <n v="11284313"/>
    <n v="38734"/>
    <n v="1"/>
    <x v="1"/>
  </r>
  <r>
    <n v="11284314"/>
    <n v="44344"/>
    <n v="1"/>
    <x v="1"/>
  </r>
  <r>
    <n v="11284322"/>
    <n v="44344"/>
    <n v="5"/>
    <x v="6"/>
  </r>
  <r>
    <n v="11284326"/>
    <n v="44344"/>
    <n v="6"/>
    <x v="0"/>
  </r>
  <r>
    <n v="11284331"/>
    <n v="44344"/>
    <n v="1"/>
    <x v="1"/>
  </r>
  <r>
    <n v="11284413"/>
    <n v="38734"/>
    <n v="1"/>
    <x v="1"/>
  </r>
  <r>
    <n v="11284454"/>
    <n v="44344"/>
    <n v="3"/>
    <x v="3"/>
  </r>
  <r>
    <n v="11285104"/>
    <n v="44344"/>
    <n v="1"/>
    <x v="1"/>
  </r>
  <r>
    <n v="11285113"/>
    <n v="38734"/>
    <n v="1"/>
    <x v="1"/>
  </r>
  <r>
    <n v="11285122"/>
    <n v="42464"/>
    <n v="1"/>
    <x v="1"/>
  </r>
  <r>
    <n v="11285174"/>
    <n v="38734"/>
    <n v="3"/>
    <x v="0"/>
  </r>
  <r>
    <n v="11285185"/>
    <n v="44344"/>
    <n v="1"/>
    <x v="1"/>
  </r>
  <r>
    <n v="11285289"/>
    <n v="44344"/>
    <n v="2"/>
    <x v="2"/>
  </r>
  <r>
    <n v="11285571"/>
    <n v="38734"/>
    <n v="3"/>
    <x v="3"/>
  </r>
  <r>
    <n v="11285866"/>
    <n v="38734"/>
    <n v="1"/>
    <x v="1"/>
  </r>
  <r>
    <n v="11285969"/>
    <n v="44344"/>
    <n v="5"/>
    <x v="6"/>
  </r>
  <r>
    <n v="11286270"/>
    <n v="44344"/>
    <n v="3"/>
    <x v="3"/>
  </r>
  <r>
    <n v="11286546"/>
    <n v="38734"/>
    <n v="2"/>
    <x v="2"/>
  </r>
  <r>
    <n v="11286771"/>
    <n v="27987"/>
    <n v="5"/>
    <x v="6"/>
  </r>
  <r>
    <n v="11286773"/>
    <n v="27987"/>
    <n v="5"/>
    <x v="6"/>
  </r>
  <r>
    <n v="11286776"/>
    <n v="27987"/>
    <n v="5"/>
    <x v="6"/>
  </r>
  <r>
    <n v="11286777"/>
    <n v="27987"/>
    <n v="5"/>
    <x v="6"/>
  </r>
  <r>
    <n v="11286779"/>
    <n v="27987"/>
    <n v="5"/>
    <x v="6"/>
  </r>
  <r>
    <n v="11286785"/>
    <n v="38943"/>
    <n v="1"/>
    <x v="1"/>
  </r>
  <r>
    <n v="11286794"/>
    <n v="38943"/>
    <n v="1"/>
    <x v="1"/>
  </r>
  <r>
    <n v="11286981"/>
    <n v="39359"/>
    <n v="5"/>
    <x v="6"/>
  </r>
  <r>
    <n v="11286982"/>
    <n v="44344"/>
    <n v="1"/>
    <x v="1"/>
  </r>
  <r>
    <n v="11286983"/>
    <n v="39359"/>
    <n v="5"/>
    <x v="6"/>
  </r>
  <r>
    <n v="11286990"/>
    <n v="44344"/>
    <n v="4"/>
    <x v="5"/>
  </r>
  <r>
    <n v="11287008"/>
    <n v="27987"/>
    <n v="2"/>
    <x v="1"/>
  </r>
  <r>
    <n v="11287013"/>
    <n v="27987"/>
    <n v="1"/>
    <x v="1"/>
  </r>
  <r>
    <n v="11287015"/>
    <n v="39359"/>
    <n v="1"/>
    <x v="1"/>
  </r>
  <r>
    <n v="11287017"/>
    <n v="38943"/>
    <n v="3"/>
    <x v="3"/>
  </r>
  <r>
    <n v="11287018"/>
    <n v="38734"/>
    <n v="1"/>
    <x v="1"/>
  </r>
  <r>
    <n v="11287022"/>
    <n v="27987"/>
    <n v="2"/>
    <x v="1"/>
  </r>
  <r>
    <n v="11287063"/>
    <n v="44344"/>
    <n v="4"/>
    <x v="5"/>
  </r>
  <r>
    <n v="11287070"/>
    <n v="44344"/>
    <n v="5"/>
    <x v="6"/>
  </r>
  <r>
    <n v="11287120"/>
    <n v="27987"/>
    <n v="1"/>
    <x v="1"/>
  </r>
  <r>
    <n v="11287846"/>
    <n v="27987"/>
    <n v="2"/>
    <x v="2"/>
  </r>
  <r>
    <n v="11287890"/>
    <n v="27987"/>
    <n v="2"/>
    <x v="1"/>
  </r>
  <r>
    <n v="11287892"/>
    <n v="38734"/>
    <n v="1"/>
    <x v="1"/>
  </r>
  <r>
    <n v="11287893"/>
    <n v="27987"/>
    <n v="2"/>
    <x v="1"/>
  </r>
  <r>
    <n v="11287996"/>
    <n v="38734"/>
    <n v="1"/>
    <x v="1"/>
  </r>
  <r>
    <n v="11288017"/>
    <n v="39359"/>
    <n v="4"/>
    <x v="5"/>
  </r>
  <r>
    <n v="11288134"/>
    <n v="38734"/>
    <n v="1"/>
    <x v="1"/>
  </r>
  <r>
    <n v="11288274"/>
    <n v="37480"/>
    <n v="3"/>
    <x v="3"/>
  </r>
  <r>
    <n v="11288276"/>
    <n v="38734"/>
    <n v="2"/>
    <x v="1"/>
  </r>
  <r>
    <n v="11288280"/>
    <n v="39359"/>
    <n v="2"/>
    <x v="2"/>
  </r>
  <r>
    <n v="11288281"/>
    <n v="38943"/>
    <n v="1"/>
    <x v="1"/>
  </r>
  <r>
    <n v="11288282"/>
    <n v="36855"/>
    <n v="1"/>
    <x v="1"/>
  </r>
  <r>
    <n v="11288283"/>
    <n v="38734"/>
    <n v="1"/>
    <x v="1"/>
  </r>
  <r>
    <n v="11288307"/>
    <n v="38943"/>
    <n v="3"/>
    <x v="3"/>
  </r>
  <r>
    <n v="11288309"/>
    <n v="27987"/>
    <n v="1"/>
    <x v="1"/>
  </r>
  <r>
    <n v="11288380"/>
    <n v="38734"/>
    <n v="1"/>
    <x v="1"/>
  </r>
  <r>
    <n v="11288567"/>
    <n v="27987"/>
    <n v="2"/>
    <x v="1"/>
  </r>
  <r>
    <n v="11288568"/>
    <n v="39359"/>
    <n v="5"/>
    <x v="6"/>
  </r>
  <r>
    <n v="11288590"/>
    <n v="39359"/>
    <n v="5"/>
    <x v="6"/>
  </r>
  <r>
    <n v="11288592"/>
    <n v="39359"/>
    <n v="5"/>
    <x v="6"/>
  </r>
  <r>
    <n v="11288722"/>
    <n v="38734"/>
    <n v="2"/>
    <x v="2"/>
  </r>
  <r>
    <n v="11288740"/>
    <n v="38943"/>
    <n v="1"/>
    <x v="1"/>
  </r>
  <r>
    <n v="11288849"/>
    <n v="44344"/>
    <n v="5"/>
    <x v="6"/>
  </r>
  <r>
    <n v="11288850"/>
    <n v="44344"/>
    <n v="8"/>
    <x v="5"/>
  </r>
  <r>
    <n v="11288856"/>
    <n v="44344"/>
    <n v="6"/>
    <x v="0"/>
  </r>
  <r>
    <n v="11288862"/>
    <n v="44344"/>
    <n v="3"/>
    <x v="3"/>
  </r>
  <r>
    <n v="11288866"/>
    <n v="44344"/>
    <n v="4"/>
    <x v="5"/>
  </r>
  <r>
    <n v="11288867"/>
    <n v="44344"/>
    <n v="3"/>
    <x v="3"/>
  </r>
  <r>
    <n v="11288873"/>
    <n v="38734"/>
    <n v="1"/>
    <x v="1"/>
  </r>
  <r>
    <n v="11288875"/>
    <n v="44344"/>
    <n v="3"/>
    <x v="3"/>
  </r>
  <r>
    <n v="11288887"/>
    <n v="38943"/>
    <n v="2"/>
    <x v="1"/>
  </r>
  <r>
    <n v="11289358"/>
    <n v="44344"/>
    <n v="2"/>
    <x v="2"/>
  </r>
  <r>
    <n v="11289368"/>
    <n v="26873"/>
    <n v="6"/>
    <x v="0"/>
  </r>
  <r>
    <n v="11289648"/>
    <n v="38734"/>
    <n v="1"/>
    <x v="1"/>
  </r>
  <r>
    <n v="11289748"/>
    <n v="42464"/>
    <n v="1"/>
    <x v="1"/>
  </r>
  <r>
    <n v="11289881"/>
    <n v="38943"/>
    <n v="2"/>
    <x v="1"/>
  </r>
  <r>
    <n v="11291437"/>
    <n v="39359"/>
    <n v="1"/>
    <x v="1"/>
  </r>
  <r>
    <n v="11291439"/>
    <n v="27987"/>
    <n v="1"/>
    <x v="1"/>
  </r>
  <r>
    <n v="11291440"/>
    <n v="38943"/>
    <n v="3"/>
    <x v="3"/>
  </r>
  <r>
    <n v="11291478"/>
    <n v="44344"/>
    <n v="3"/>
    <x v="3"/>
  </r>
  <r>
    <n v="11292523"/>
    <n v="44344"/>
    <n v="5"/>
    <x v="6"/>
  </r>
  <r>
    <n v="11292527"/>
    <n v="38734"/>
    <n v="1"/>
    <x v="1"/>
  </r>
  <r>
    <n v="11292529"/>
    <n v="38734"/>
    <n v="5"/>
    <x v="6"/>
  </r>
  <r>
    <n v="11292532"/>
    <n v="44344"/>
    <n v="2"/>
    <x v="1"/>
  </r>
  <r>
    <n v="11292548"/>
    <n v="39359"/>
    <n v="4"/>
    <x v="5"/>
  </r>
  <r>
    <n v="11292700"/>
    <n v="44344"/>
    <n v="4"/>
    <x v="5"/>
  </r>
  <r>
    <n v="11292758"/>
    <n v="31858"/>
    <n v="4"/>
    <x v="5"/>
  </r>
  <r>
    <n v="11292777"/>
    <n v="27987"/>
    <n v="2"/>
    <x v="2"/>
  </r>
  <r>
    <n v="11292813"/>
    <n v="39359"/>
    <n v="2"/>
    <x v="2"/>
  </r>
  <r>
    <n v="11292814"/>
    <n v="36855"/>
    <n v="1"/>
    <x v="1"/>
  </r>
  <r>
    <n v="11292996"/>
    <n v="38734"/>
    <n v="1"/>
    <x v="1"/>
  </r>
  <r>
    <n v="11293079"/>
    <n v="38734"/>
    <n v="1"/>
    <x v="1"/>
  </r>
  <r>
    <n v="11293103"/>
    <n v="44344"/>
    <n v="1"/>
    <x v="1"/>
  </r>
  <r>
    <n v="11293120"/>
    <n v="44092"/>
    <n v="1"/>
    <x v="1"/>
  </r>
  <r>
    <n v="11293121"/>
    <n v="44344"/>
    <n v="1"/>
    <x v="1"/>
  </r>
  <r>
    <n v="11293124"/>
    <n v="44344"/>
    <n v="1"/>
    <x v="1"/>
  </r>
  <r>
    <n v="11293125"/>
    <n v="44344"/>
    <n v="1"/>
    <x v="1"/>
  </r>
  <r>
    <n v="11293179"/>
    <n v="44344"/>
    <n v="2"/>
    <x v="2"/>
  </r>
  <r>
    <n v="11293235"/>
    <n v="38943"/>
    <n v="1"/>
    <x v="1"/>
  </r>
  <r>
    <n v="11293237"/>
    <n v="38943"/>
    <n v="1"/>
    <x v="1"/>
  </r>
  <r>
    <n v="11293275"/>
    <n v="44092"/>
    <n v="1"/>
    <x v="1"/>
  </r>
  <r>
    <n v="11293293"/>
    <n v="44344"/>
    <n v="1"/>
    <x v="1"/>
  </r>
  <r>
    <n v="11293382"/>
    <n v="38943"/>
    <n v="1"/>
    <x v="1"/>
  </r>
  <r>
    <n v="11293467"/>
    <n v="38734"/>
    <n v="1"/>
    <x v="1"/>
  </r>
  <r>
    <n v="11293591"/>
    <n v="27987"/>
    <n v="2"/>
    <x v="2"/>
  </r>
  <r>
    <n v="11293609"/>
    <n v="44092"/>
    <n v="1"/>
    <x v="1"/>
  </r>
  <r>
    <n v="11293629"/>
    <n v="38734"/>
    <n v="4"/>
    <x v="5"/>
  </r>
  <r>
    <n v="11293630"/>
    <n v="44344"/>
    <n v="1"/>
    <x v="1"/>
  </r>
  <r>
    <n v="11293775"/>
    <n v="44344"/>
    <n v="4"/>
    <x v="5"/>
  </r>
  <r>
    <n v="11293781"/>
    <n v="44092"/>
    <n v="1"/>
    <x v="1"/>
  </r>
  <r>
    <n v="11293782"/>
    <n v="44344"/>
    <n v="4"/>
    <x v="5"/>
  </r>
  <r>
    <n v="11293783"/>
    <n v="44092"/>
    <n v="1"/>
    <x v="1"/>
  </r>
  <r>
    <n v="11293785"/>
    <n v="27987"/>
    <n v="4"/>
    <x v="2"/>
  </r>
  <r>
    <n v="11293796"/>
    <n v="38943"/>
    <n v="2"/>
    <x v="1"/>
  </r>
  <r>
    <n v="11293800"/>
    <n v="38943"/>
    <n v="1"/>
    <x v="1"/>
  </r>
  <r>
    <n v="11293814"/>
    <n v="44344"/>
    <n v="1"/>
    <x v="1"/>
  </r>
  <r>
    <n v="11293820"/>
    <n v="27987"/>
    <n v="1"/>
    <x v="1"/>
  </r>
  <r>
    <n v="11293838"/>
    <n v="44344"/>
    <n v="1"/>
    <x v="1"/>
  </r>
  <r>
    <n v="11293843"/>
    <n v="39359"/>
    <n v="4"/>
    <x v="5"/>
  </r>
  <r>
    <n v="11293855"/>
    <n v="44344"/>
    <n v="5"/>
    <x v="6"/>
  </r>
  <r>
    <n v="11293856"/>
    <n v="44344"/>
    <n v="4"/>
    <x v="5"/>
  </r>
  <r>
    <n v="11293857"/>
    <n v="39359"/>
    <n v="4"/>
    <x v="5"/>
  </r>
  <r>
    <n v="11293860"/>
    <n v="44344"/>
    <n v="1"/>
    <x v="1"/>
  </r>
  <r>
    <n v="11293867"/>
    <n v="38734"/>
    <n v="1"/>
    <x v="1"/>
  </r>
  <r>
    <n v="11294171"/>
    <n v="44344"/>
    <n v="5"/>
    <x v="6"/>
  </r>
  <r>
    <n v="11294210"/>
    <n v="44344"/>
    <n v="4"/>
    <x v="2"/>
  </r>
  <r>
    <n v="11294250"/>
    <n v="38734"/>
    <n v="1"/>
    <x v="1"/>
  </r>
  <r>
    <n v="11294251"/>
    <n v="38734"/>
    <n v="1"/>
    <x v="1"/>
  </r>
  <r>
    <n v="11294259"/>
    <n v="38734"/>
    <n v="1"/>
    <x v="1"/>
  </r>
  <r>
    <n v="11294260"/>
    <n v="27987"/>
    <n v="4"/>
    <x v="2"/>
  </r>
  <r>
    <n v="11294454"/>
    <n v="44344"/>
    <n v="5"/>
    <x v="6"/>
  </r>
  <r>
    <n v="11294948"/>
    <n v="26249"/>
    <n v="2"/>
    <x v="2"/>
  </r>
  <r>
    <n v="11295135"/>
    <n v="27987"/>
    <n v="5"/>
    <x v="6"/>
  </r>
  <r>
    <n v="11295138"/>
    <n v="27987"/>
    <n v="5"/>
    <x v="6"/>
  </r>
  <r>
    <n v="11295141"/>
    <n v="27987"/>
    <n v="5"/>
    <x v="6"/>
  </r>
  <r>
    <n v="11295145"/>
    <n v="27987"/>
    <n v="5"/>
    <x v="6"/>
  </r>
  <r>
    <n v="11295213"/>
    <n v="38943"/>
    <n v="3"/>
    <x v="3"/>
  </r>
  <r>
    <n v="11295963"/>
    <n v="44344"/>
    <n v="2"/>
    <x v="1"/>
  </r>
  <r>
    <n v="11295964"/>
    <n v="44344"/>
    <n v="3"/>
    <x v="0"/>
  </r>
  <r>
    <n v="11295966"/>
    <n v="38734"/>
    <n v="1"/>
    <x v="1"/>
  </r>
  <r>
    <n v="11295998"/>
    <n v="27987"/>
    <n v="2"/>
    <x v="1"/>
  </r>
  <r>
    <n v="11296025"/>
    <n v="27987"/>
    <n v="2"/>
    <x v="1"/>
  </r>
  <r>
    <n v="11296032"/>
    <n v="44344"/>
    <n v="2"/>
    <x v="2"/>
  </r>
  <r>
    <n v="11296037"/>
    <n v="44344"/>
    <n v="2"/>
    <x v="2"/>
  </r>
  <r>
    <n v="11296112"/>
    <n v="38943"/>
    <n v="4"/>
    <x v="2"/>
  </r>
  <r>
    <n v="11296127"/>
    <n v="38943"/>
    <n v="3"/>
    <x v="3"/>
  </r>
  <r>
    <n v="11296198"/>
    <n v="38734"/>
    <n v="1"/>
    <x v="1"/>
  </r>
  <r>
    <n v="11296199"/>
    <n v="27987"/>
    <n v="4"/>
    <x v="2"/>
  </r>
  <r>
    <n v="11296283"/>
    <n v="38734"/>
    <n v="4"/>
    <x v="5"/>
  </r>
  <r>
    <n v="11296285"/>
    <n v="44344"/>
    <n v="2"/>
    <x v="1"/>
  </r>
  <r>
    <n v="11296297"/>
    <n v="44344"/>
    <n v="1"/>
    <x v="1"/>
  </r>
  <r>
    <n v="11296299"/>
    <n v="44344"/>
    <n v="1"/>
    <x v="1"/>
  </r>
  <r>
    <n v="11296304"/>
    <n v="44344"/>
    <n v="1"/>
    <x v="1"/>
  </r>
  <r>
    <n v="11296306"/>
    <n v="44344"/>
    <n v="1"/>
    <x v="1"/>
  </r>
  <r>
    <n v="11296323"/>
    <n v="44344"/>
    <n v="2"/>
    <x v="2"/>
  </r>
  <r>
    <n v="11296330"/>
    <n v="44344"/>
    <n v="1"/>
    <x v="1"/>
  </r>
  <r>
    <n v="11296372"/>
    <n v="44344"/>
    <n v="1"/>
    <x v="1"/>
  </r>
  <r>
    <n v="11296504"/>
    <n v="38734"/>
    <n v="3"/>
    <x v="0"/>
  </r>
  <r>
    <n v="11296601"/>
    <n v="44344"/>
    <n v="1"/>
    <x v="1"/>
  </r>
  <r>
    <n v="11296798"/>
    <n v="27987"/>
    <n v="4"/>
    <x v="2"/>
  </r>
  <r>
    <n v="11296804"/>
    <n v="44344"/>
    <n v="4"/>
    <x v="5"/>
  </r>
  <r>
    <n v="11296930"/>
    <n v="38734"/>
    <n v="1"/>
    <x v="1"/>
  </r>
  <r>
    <n v="11296995"/>
    <n v="38734"/>
    <n v="1"/>
    <x v="1"/>
  </r>
  <r>
    <n v="11297350"/>
    <n v="38734"/>
    <n v="1"/>
    <x v="1"/>
  </r>
  <r>
    <n v="11298196"/>
    <n v="44344"/>
    <n v="5"/>
    <x v="6"/>
  </r>
  <r>
    <n v="11298330"/>
    <n v="44344"/>
    <n v="1"/>
    <x v="1"/>
  </r>
  <r>
    <n v="11298344"/>
    <n v="44344"/>
    <n v="5"/>
    <x v="6"/>
  </r>
  <r>
    <n v="11298354"/>
    <n v="44344"/>
    <n v="1"/>
    <x v="1"/>
  </r>
  <r>
    <n v="11298356"/>
    <n v="44344"/>
    <n v="4"/>
    <x v="2"/>
  </r>
  <r>
    <n v="11298423"/>
    <n v="44344"/>
    <n v="2"/>
    <x v="1"/>
  </r>
  <r>
    <n v="11298466"/>
    <n v="44344"/>
    <n v="4"/>
    <x v="2"/>
  </r>
  <r>
    <n v="11298555"/>
    <n v="44344"/>
    <n v="3"/>
    <x v="3"/>
  </r>
  <r>
    <n v="11298589"/>
    <n v="44344"/>
    <n v="4"/>
    <x v="2"/>
  </r>
  <r>
    <n v="11298623"/>
    <n v="44344"/>
    <n v="2"/>
    <x v="1"/>
  </r>
  <r>
    <n v="11298624"/>
    <n v="44344"/>
    <n v="1"/>
    <x v="1"/>
  </r>
  <r>
    <n v="11298626"/>
    <n v="44344"/>
    <n v="2"/>
    <x v="1"/>
  </r>
  <r>
    <n v="11298632"/>
    <n v="44344"/>
    <n v="3"/>
    <x v="3"/>
  </r>
  <r>
    <n v="11298635"/>
    <n v="44344"/>
    <n v="2"/>
    <x v="2"/>
  </r>
  <r>
    <n v="11298636"/>
    <n v="44344"/>
    <n v="3"/>
    <x v="3"/>
  </r>
  <r>
    <n v="11298676"/>
    <n v="44344"/>
    <n v="2"/>
    <x v="1"/>
  </r>
  <r>
    <n v="11298677"/>
    <n v="44344"/>
    <n v="3"/>
    <x v="3"/>
  </r>
  <r>
    <n v="11298714"/>
    <n v="38734"/>
    <n v="1"/>
    <x v="1"/>
  </r>
  <r>
    <n v="11298739"/>
    <n v="44344"/>
    <n v="1"/>
    <x v="1"/>
  </r>
  <r>
    <n v="11298763"/>
    <n v="44344"/>
    <n v="4"/>
    <x v="5"/>
  </r>
  <r>
    <n v="11298764"/>
    <n v="27987"/>
    <n v="4"/>
    <x v="2"/>
  </r>
  <r>
    <n v="11298834"/>
    <n v="44344"/>
    <n v="2"/>
    <x v="1"/>
  </r>
  <r>
    <n v="11298862"/>
    <n v="44344"/>
    <n v="3"/>
    <x v="3"/>
  </r>
  <r>
    <n v="11298863"/>
    <n v="44344"/>
    <n v="2"/>
    <x v="2"/>
  </r>
  <r>
    <n v="11298864"/>
    <n v="44344"/>
    <n v="3"/>
    <x v="3"/>
  </r>
  <r>
    <n v="11298867"/>
    <n v="44344"/>
    <n v="4"/>
    <x v="2"/>
  </r>
  <r>
    <n v="11298871"/>
    <n v="44344"/>
    <n v="3"/>
    <x v="3"/>
  </r>
  <r>
    <n v="11298873"/>
    <n v="44344"/>
    <n v="2"/>
    <x v="1"/>
  </r>
  <r>
    <n v="11298884"/>
    <n v="44344"/>
    <n v="2"/>
    <x v="2"/>
  </r>
  <r>
    <n v="11298891"/>
    <n v="44344"/>
    <n v="2"/>
    <x v="2"/>
  </r>
  <r>
    <n v="11298915"/>
    <n v="44344"/>
    <n v="3"/>
    <x v="3"/>
  </r>
  <r>
    <n v="11298996"/>
    <n v="44344"/>
    <n v="2"/>
    <x v="2"/>
  </r>
  <r>
    <n v="11299008"/>
    <n v="36855"/>
    <n v="1"/>
    <x v="1"/>
  </r>
  <r>
    <n v="11299273"/>
    <n v="44344"/>
    <n v="4"/>
    <x v="5"/>
  </r>
  <r>
    <n v="11299274"/>
    <n v="44344"/>
    <n v="5"/>
    <x v="6"/>
  </r>
  <r>
    <n v="11299275"/>
    <n v="44344"/>
    <n v="5"/>
    <x v="6"/>
  </r>
  <r>
    <n v="11299279"/>
    <n v="44344"/>
    <n v="5"/>
    <x v="6"/>
  </r>
  <r>
    <n v="11299282"/>
    <n v="44344"/>
    <n v="5"/>
    <x v="6"/>
  </r>
  <r>
    <n v="11299285"/>
    <n v="44344"/>
    <n v="4"/>
    <x v="5"/>
  </r>
  <r>
    <n v="11299289"/>
    <n v="39359"/>
    <n v="5"/>
    <x v="6"/>
  </r>
  <r>
    <n v="11299292"/>
    <n v="44344"/>
    <n v="1"/>
    <x v="1"/>
  </r>
  <r>
    <n v="11299293"/>
    <n v="26873"/>
    <n v="5"/>
    <x v="6"/>
  </r>
  <r>
    <n v="11299298"/>
    <n v="44344"/>
    <n v="1"/>
    <x v="1"/>
  </r>
  <r>
    <n v="11299300"/>
    <n v="44344"/>
    <n v="5"/>
    <x v="6"/>
  </r>
  <r>
    <n v="11299301"/>
    <n v="38734"/>
    <n v="2"/>
    <x v="1"/>
  </r>
  <r>
    <n v="11299336"/>
    <n v="27987"/>
    <n v="2"/>
    <x v="1"/>
  </r>
  <r>
    <n v="11299341"/>
    <n v="27987"/>
    <n v="2"/>
    <x v="1"/>
  </r>
  <r>
    <n v="11299346"/>
    <n v="38734"/>
    <n v="1"/>
    <x v="1"/>
  </r>
  <r>
    <n v="11299350"/>
    <n v="27987"/>
    <n v="2"/>
    <x v="1"/>
  </r>
  <r>
    <n v="11299355"/>
    <n v="27987"/>
    <n v="2"/>
    <x v="1"/>
  </r>
  <r>
    <n v="11299784"/>
    <n v="44344"/>
    <n v="2"/>
    <x v="1"/>
  </r>
  <r>
    <n v="11299785"/>
    <n v="44344"/>
    <n v="3"/>
    <x v="3"/>
  </r>
  <r>
    <n v="11300078"/>
    <n v="38943"/>
    <n v="1"/>
    <x v="1"/>
  </r>
  <r>
    <n v="11300089"/>
    <n v="38943"/>
    <n v="2"/>
    <x v="1"/>
  </r>
  <r>
    <n v="11300494"/>
    <n v="38943"/>
    <n v="2"/>
    <x v="2"/>
  </r>
  <r>
    <n v="11300890"/>
    <n v="38734"/>
    <n v="1"/>
    <x v="1"/>
  </r>
  <r>
    <n v="11300892"/>
    <n v="38734"/>
    <n v="2"/>
    <x v="1"/>
  </r>
  <r>
    <n v="11300894"/>
    <n v="27987"/>
    <n v="4"/>
    <x v="2"/>
  </r>
  <r>
    <n v="11302229"/>
    <n v="44344"/>
    <n v="5"/>
    <x v="6"/>
  </r>
  <r>
    <n v="11302230"/>
    <n v="44344"/>
    <n v="8"/>
    <x v="5"/>
  </r>
  <r>
    <n v="11302449"/>
    <n v="44344"/>
    <n v="8"/>
    <x v="5"/>
  </r>
  <r>
    <n v="11302451"/>
    <n v="44344"/>
    <n v="5"/>
    <x v="6"/>
  </r>
  <r>
    <n v="11302693"/>
    <n v="44344"/>
    <n v="6"/>
    <x v="0"/>
  </r>
  <r>
    <n v="11302694"/>
    <n v="39359"/>
    <n v="4"/>
    <x v="5"/>
  </r>
  <r>
    <n v="11302695"/>
    <n v="39359"/>
    <n v="4"/>
    <x v="5"/>
  </r>
  <r>
    <n v="11302957"/>
    <n v="38734"/>
    <n v="1"/>
    <x v="1"/>
  </r>
  <r>
    <n v="11303061"/>
    <n v="44344"/>
    <n v="2"/>
    <x v="1"/>
  </r>
  <r>
    <n v="11303063"/>
    <n v="38734"/>
    <n v="5"/>
    <x v="6"/>
  </r>
  <r>
    <n v="11303110"/>
    <n v="44344"/>
    <n v="2"/>
    <x v="1"/>
  </r>
  <r>
    <n v="11303111"/>
    <n v="44344"/>
    <n v="3"/>
    <x v="3"/>
  </r>
  <r>
    <n v="11303121"/>
    <n v="44344"/>
    <n v="2"/>
    <x v="2"/>
  </r>
  <r>
    <n v="11303213"/>
    <n v="44344"/>
    <n v="2"/>
    <x v="1"/>
  </r>
  <r>
    <n v="11303295"/>
    <n v="44344"/>
    <n v="2"/>
    <x v="1"/>
  </r>
  <r>
    <n v="11303320"/>
    <n v="44344"/>
    <n v="2"/>
    <x v="1"/>
  </r>
  <r>
    <n v="11303321"/>
    <n v="38734"/>
    <n v="5"/>
    <x v="6"/>
  </r>
  <r>
    <n v="11303376"/>
    <n v="44344"/>
    <n v="3"/>
    <x v="3"/>
  </r>
  <r>
    <n v="11303377"/>
    <n v="44344"/>
    <n v="2"/>
    <x v="1"/>
  </r>
  <r>
    <n v="11303547"/>
    <n v="44344"/>
    <n v="3"/>
    <x v="3"/>
  </r>
  <r>
    <n v="11303654"/>
    <n v="44344"/>
    <n v="2"/>
    <x v="2"/>
  </r>
  <r>
    <n v="11303656"/>
    <n v="44344"/>
    <n v="3"/>
    <x v="3"/>
  </r>
  <r>
    <n v="11303658"/>
    <n v="44344"/>
    <n v="3"/>
    <x v="3"/>
  </r>
  <r>
    <n v="11303659"/>
    <n v="44344"/>
    <n v="3"/>
    <x v="3"/>
  </r>
  <r>
    <n v="11303660"/>
    <n v="44344"/>
    <n v="6"/>
    <x v="0"/>
  </r>
  <r>
    <n v="11303731"/>
    <n v="44344"/>
    <n v="2"/>
    <x v="1"/>
  </r>
  <r>
    <n v="11303732"/>
    <n v="44344"/>
    <n v="1"/>
    <x v="1"/>
  </r>
  <r>
    <n v="11303734"/>
    <n v="44344"/>
    <n v="2"/>
    <x v="1"/>
  </r>
  <r>
    <n v="11303837"/>
    <n v="44344"/>
    <n v="2"/>
    <x v="2"/>
  </r>
  <r>
    <n v="11303838"/>
    <n v="44344"/>
    <n v="3"/>
    <x v="3"/>
  </r>
  <r>
    <n v="11303839"/>
    <n v="44344"/>
    <n v="2"/>
    <x v="1"/>
  </r>
  <r>
    <n v="11303840"/>
    <n v="38734"/>
    <n v="3"/>
    <x v="0"/>
  </r>
  <r>
    <n v="11303886"/>
    <n v="38734"/>
    <n v="4"/>
    <x v="5"/>
  </r>
  <r>
    <n v="11303887"/>
    <n v="44344"/>
    <n v="4"/>
    <x v="2"/>
  </r>
  <r>
    <n v="11304116"/>
    <n v="44344"/>
    <n v="3"/>
    <x v="3"/>
  </r>
  <r>
    <n v="11304283"/>
    <n v="38943"/>
    <n v="2"/>
    <x v="1"/>
  </r>
  <r>
    <n v="11304284"/>
    <n v="38943"/>
    <n v="1"/>
    <x v="1"/>
  </r>
  <r>
    <n v="11304400"/>
    <n v="44344"/>
    <n v="5"/>
    <x v="6"/>
  </r>
  <r>
    <n v="11304403"/>
    <n v="38734"/>
    <n v="2"/>
    <x v="1"/>
  </r>
  <r>
    <n v="11304404"/>
    <n v="33387"/>
    <n v="4"/>
    <x v="2"/>
  </r>
  <r>
    <n v="11304405"/>
    <n v="44344"/>
    <n v="1"/>
    <x v="1"/>
  </r>
  <r>
    <n v="11304522"/>
    <n v="44136"/>
    <n v="3"/>
    <x v="0"/>
  </r>
  <r>
    <n v="11304540"/>
    <n v="44344"/>
    <n v="1"/>
    <x v="1"/>
  </r>
  <r>
    <n v="11304541"/>
    <n v="44344"/>
    <n v="2"/>
    <x v="1"/>
  </r>
  <r>
    <n v="11304543"/>
    <n v="44344"/>
    <n v="4"/>
    <x v="2"/>
  </r>
  <r>
    <n v="11304545"/>
    <n v="38734"/>
    <n v="1"/>
    <x v="1"/>
  </r>
  <r>
    <n v="11304563"/>
    <n v="27987"/>
    <n v="4"/>
    <x v="2"/>
  </r>
  <r>
    <n v="11304565"/>
    <n v="44344"/>
    <n v="4"/>
    <x v="5"/>
  </r>
  <r>
    <n v="11304586"/>
    <n v="44344"/>
    <n v="1"/>
    <x v="1"/>
  </r>
  <r>
    <n v="11304608"/>
    <n v="27987"/>
    <n v="3"/>
    <x v="0"/>
  </r>
  <r>
    <n v="11304622"/>
    <n v="39359"/>
    <n v="5"/>
    <x v="6"/>
  </r>
  <r>
    <n v="11304625"/>
    <n v="44344"/>
    <n v="1"/>
    <x v="1"/>
  </r>
  <r>
    <n v="11304657"/>
    <n v="44344"/>
    <n v="1"/>
    <x v="1"/>
  </r>
  <r>
    <n v="11304665"/>
    <n v="44344"/>
    <n v="1"/>
    <x v="1"/>
  </r>
  <r>
    <n v="11304667"/>
    <n v="44344"/>
    <n v="4"/>
    <x v="2"/>
  </r>
  <r>
    <n v="11304670"/>
    <n v="44344"/>
    <n v="4"/>
    <x v="2"/>
  </r>
  <r>
    <n v="11304676"/>
    <n v="44344"/>
    <n v="2"/>
    <x v="2"/>
  </r>
  <r>
    <n v="11304678"/>
    <n v="44344"/>
    <n v="2"/>
    <x v="2"/>
  </r>
  <r>
    <n v="11304682"/>
    <n v="44344"/>
    <n v="1"/>
    <x v="1"/>
  </r>
  <r>
    <n v="11304683"/>
    <n v="44344"/>
    <n v="2"/>
    <x v="2"/>
  </r>
  <r>
    <n v="11304684"/>
    <n v="38734"/>
    <n v="2"/>
    <x v="1"/>
  </r>
  <r>
    <n v="11304689"/>
    <n v="44344"/>
    <n v="3"/>
    <x v="3"/>
  </r>
  <r>
    <n v="11304692"/>
    <n v="44344"/>
    <n v="4"/>
    <x v="2"/>
  </r>
  <r>
    <n v="11304693"/>
    <n v="44344"/>
    <n v="1"/>
    <x v="1"/>
  </r>
  <r>
    <n v="11304696"/>
    <n v="44344"/>
    <n v="3"/>
    <x v="0"/>
  </r>
  <r>
    <n v="11304698"/>
    <n v="44344"/>
    <n v="1"/>
    <x v="1"/>
  </r>
  <r>
    <n v="11304801"/>
    <n v="44344"/>
    <n v="3"/>
    <x v="3"/>
  </r>
  <r>
    <n v="11304806"/>
    <n v="44344"/>
    <n v="1"/>
    <x v="1"/>
  </r>
  <r>
    <n v="11304808"/>
    <n v="44344"/>
    <n v="2"/>
    <x v="2"/>
  </r>
  <r>
    <n v="11304809"/>
    <n v="38734"/>
    <n v="1"/>
    <x v="1"/>
  </r>
  <r>
    <n v="11304819"/>
    <n v="33387"/>
    <n v="1"/>
    <x v="1"/>
  </r>
  <r>
    <n v="11304820"/>
    <n v="44344"/>
    <n v="4"/>
    <x v="2"/>
  </r>
  <r>
    <n v="11304823"/>
    <n v="44344"/>
    <n v="3"/>
    <x v="0"/>
  </r>
  <r>
    <n v="11304832"/>
    <n v="44344"/>
    <n v="3"/>
    <x v="3"/>
  </r>
  <r>
    <n v="11304834"/>
    <n v="44344"/>
    <n v="2"/>
    <x v="2"/>
  </r>
  <r>
    <n v="11304835"/>
    <n v="44344"/>
    <n v="5"/>
    <x v="6"/>
  </r>
  <r>
    <n v="11304849"/>
    <n v="44344"/>
    <n v="2"/>
    <x v="1"/>
  </r>
  <r>
    <n v="11305068"/>
    <n v="38734"/>
    <n v="1"/>
    <x v="1"/>
  </r>
  <r>
    <n v="11305121"/>
    <n v="44344"/>
    <n v="3"/>
    <x v="3"/>
  </r>
  <r>
    <n v="11305123"/>
    <n v="44344"/>
    <n v="3"/>
    <x v="3"/>
  </r>
  <r>
    <n v="11305380"/>
    <n v="44344"/>
    <n v="5"/>
    <x v="6"/>
  </r>
  <r>
    <n v="11305381"/>
    <n v="44344"/>
    <n v="5"/>
    <x v="6"/>
  </r>
  <r>
    <n v="11305409"/>
    <n v="44344"/>
    <n v="2"/>
    <x v="1"/>
  </r>
  <r>
    <n v="11305410"/>
    <n v="44344"/>
    <n v="2"/>
    <x v="1"/>
  </r>
  <r>
    <n v="11305507"/>
    <n v="44344"/>
    <n v="2"/>
    <x v="1"/>
  </r>
  <r>
    <n v="11305508"/>
    <n v="44344"/>
    <n v="2"/>
    <x v="1"/>
  </r>
  <r>
    <n v="11305517"/>
    <n v="44344"/>
    <n v="2"/>
    <x v="1"/>
  </r>
  <r>
    <n v="11305518"/>
    <n v="44344"/>
    <n v="2"/>
    <x v="1"/>
  </r>
  <r>
    <n v="11306548"/>
    <n v="44344"/>
    <n v="3"/>
    <x v="3"/>
  </r>
  <r>
    <n v="11306553"/>
    <n v="44344"/>
    <n v="8"/>
    <x v="5"/>
  </r>
  <r>
    <n v="11306554"/>
    <n v="44344"/>
    <n v="5"/>
    <x v="6"/>
  </r>
  <r>
    <n v="11306555"/>
    <n v="44344"/>
    <n v="5"/>
    <x v="6"/>
  </r>
  <r>
    <n v="11306556"/>
    <n v="44344"/>
    <n v="6"/>
    <x v="0"/>
  </r>
  <r>
    <n v="11306559"/>
    <n v="38734"/>
    <n v="5"/>
    <x v="6"/>
  </r>
  <r>
    <n v="11306607"/>
    <n v="44344"/>
    <n v="5"/>
    <x v="6"/>
  </r>
  <r>
    <n v="11306608"/>
    <n v="44344"/>
    <n v="5"/>
    <x v="6"/>
  </r>
  <r>
    <n v="11306881"/>
    <n v="27987"/>
    <n v="3"/>
    <x v="0"/>
  </r>
  <r>
    <n v="11306996"/>
    <n v="44136"/>
    <n v="1"/>
    <x v="1"/>
  </r>
  <r>
    <n v="11307004"/>
    <n v="27987"/>
    <n v="2"/>
    <x v="2"/>
  </r>
  <r>
    <n v="11307225"/>
    <n v="44136"/>
    <n v="1"/>
    <x v="1"/>
  </r>
  <r>
    <n v="11307345"/>
    <n v="27987"/>
    <n v="3"/>
    <x v="0"/>
  </r>
  <r>
    <n v="11307353"/>
    <n v="27987"/>
    <n v="3"/>
    <x v="0"/>
  </r>
  <r>
    <n v="11307361"/>
    <n v="27987"/>
    <n v="3"/>
    <x v="0"/>
  </r>
  <r>
    <n v="11307365"/>
    <n v="27987"/>
    <n v="3"/>
    <x v="0"/>
  </r>
  <r>
    <n v="11307371"/>
    <n v="27987"/>
    <n v="3"/>
    <x v="0"/>
  </r>
  <r>
    <n v="11307376"/>
    <n v="27987"/>
    <n v="3"/>
    <x v="0"/>
  </r>
  <r>
    <n v="11307386"/>
    <n v="27987"/>
    <n v="3"/>
    <x v="0"/>
  </r>
  <r>
    <n v="11307532"/>
    <n v="44344"/>
    <n v="2"/>
    <x v="1"/>
  </r>
  <r>
    <n v="11307533"/>
    <n v="44344"/>
    <n v="3"/>
    <x v="3"/>
  </r>
  <r>
    <n v="11307566"/>
    <n v="39359"/>
    <n v="3"/>
    <x v="0"/>
  </r>
  <r>
    <n v="11307569"/>
    <n v="44136"/>
    <n v="3"/>
    <x v="0"/>
  </r>
  <r>
    <n v="11307571"/>
    <n v="44344"/>
    <n v="4"/>
    <x v="2"/>
  </r>
  <r>
    <n v="11307573"/>
    <n v="44344"/>
    <n v="2"/>
    <x v="2"/>
  </r>
  <r>
    <n v="11307587"/>
    <n v="44344"/>
    <n v="4"/>
    <x v="2"/>
  </r>
  <r>
    <n v="11307629"/>
    <n v="44344"/>
    <n v="1"/>
    <x v="1"/>
  </r>
  <r>
    <n v="11307633"/>
    <n v="38734"/>
    <n v="2"/>
    <x v="1"/>
  </r>
  <r>
    <n v="11307678"/>
    <n v="44344"/>
    <n v="2"/>
    <x v="2"/>
  </r>
  <r>
    <n v="11307679"/>
    <n v="44344"/>
    <n v="3"/>
    <x v="0"/>
  </r>
  <r>
    <n v="11307680"/>
    <n v="44344"/>
    <n v="3"/>
    <x v="3"/>
  </r>
  <r>
    <n v="11307681"/>
    <n v="44344"/>
    <n v="1"/>
    <x v="1"/>
  </r>
  <r>
    <n v="11307682"/>
    <n v="44136"/>
    <n v="1"/>
    <x v="1"/>
  </r>
  <r>
    <n v="11307840"/>
    <n v="44344"/>
    <n v="3"/>
    <x v="3"/>
  </r>
  <r>
    <n v="11307841"/>
    <n v="44344"/>
    <n v="2"/>
    <x v="1"/>
  </r>
  <r>
    <n v="11307842"/>
    <n v="44344"/>
    <n v="3"/>
    <x v="3"/>
  </r>
  <r>
    <n v="11307843"/>
    <n v="44344"/>
    <n v="4"/>
    <x v="2"/>
  </r>
  <r>
    <n v="11307874"/>
    <n v="44344"/>
    <n v="4"/>
    <x v="5"/>
  </r>
  <r>
    <n v="11307876"/>
    <n v="27987"/>
    <n v="4"/>
    <x v="2"/>
  </r>
  <r>
    <n v="11307911"/>
    <n v="27987"/>
    <n v="3"/>
    <x v="0"/>
  </r>
  <r>
    <n v="11307950"/>
    <n v="44344"/>
    <n v="4"/>
    <x v="2"/>
  </r>
  <r>
    <n v="11308067"/>
    <n v="44344"/>
    <n v="2"/>
    <x v="1"/>
  </r>
  <r>
    <n v="11308068"/>
    <n v="38734"/>
    <n v="7"/>
    <x v="7"/>
  </r>
  <r>
    <n v="11308080"/>
    <n v="38734"/>
    <n v="1"/>
    <x v="1"/>
  </r>
  <r>
    <n v="11308081"/>
    <n v="38734"/>
    <n v="1"/>
    <x v="1"/>
  </r>
  <r>
    <n v="11308270"/>
    <n v="38734"/>
    <n v="1"/>
    <x v="1"/>
  </r>
  <r>
    <n v="11308272"/>
    <n v="44344"/>
    <n v="2"/>
    <x v="2"/>
  </r>
  <r>
    <n v="11308944"/>
    <n v="44344"/>
    <n v="2"/>
    <x v="2"/>
  </r>
  <r>
    <n v="11308945"/>
    <n v="44344"/>
    <n v="4"/>
    <x v="2"/>
  </r>
  <r>
    <n v="11308982"/>
    <n v="44344"/>
    <n v="1"/>
    <x v="1"/>
  </r>
  <r>
    <n v="11309004"/>
    <n v="44136"/>
    <n v="3"/>
    <x v="0"/>
  </r>
  <r>
    <n v="11309073"/>
    <n v="44136"/>
    <n v="1"/>
    <x v="1"/>
  </r>
  <r>
    <n v="11309074"/>
    <n v="44344"/>
    <n v="3"/>
    <x v="0"/>
  </r>
  <r>
    <n v="11309075"/>
    <n v="44344"/>
    <n v="4"/>
    <x v="2"/>
  </r>
  <r>
    <n v="11309105"/>
    <n v="38943"/>
    <n v="3"/>
    <x v="3"/>
  </r>
  <r>
    <n v="11309114"/>
    <n v="44344"/>
    <n v="1"/>
    <x v="1"/>
  </r>
  <r>
    <n v="11309115"/>
    <n v="38734"/>
    <n v="4"/>
    <x v="2"/>
  </r>
  <r>
    <n v="11309309"/>
    <n v="44136"/>
    <n v="1"/>
    <x v="1"/>
  </r>
  <r>
    <n v="11309310"/>
    <n v="38734"/>
    <n v="3"/>
    <x v="0"/>
  </r>
  <r>
    <n v="11309315"/>
    <n v="39359"/>
    <n v="3"/>
    <x v="0"/>
  </r>
  <r>
    <n v="11309336"/>
    <n v="44344"/>
    <n v="1"/>
    <x v="1"/>
  </r>
  <r>
    <n v="11309337"/>
    <n v="44344"/>
    <n v="1"/>
    <x v="1"/>
  </r>
  <r>
    <n v="11309338"/>
    <n v="44344"/>
    <n v="2"/>
    <x v="2"/>
  </r>
  <r>
    <n v="11309359"/>
    <n v="44344"/>
    <n v="1"/>
    <x v="1"/>
  </r>
  <r>
    <n v="11309372"/>
    <n v="44136"/>
    <n v="4"/>
    <x v="5"/>
  </r>
  <r>
    <n v="11309373"/>
    <n v="44344"/>
    <n v="6"/>
    <x v="0"/>
  </r>
  <r>
    <n v="11309375"/>
    <n v="44344"/>
    <n v="1"/>
    <x v="1"/>
  </r>
  <r>
    <n v="11309376"/>
    <n v="44344"/>
    <n v="3"/>
    <x v="3"/>
  </r>
  <r>
    <n v="11309528"/>
    <n v="44344"/>
    <n v="2"/>
    <x v="1"/>
  </r>
  <r>
    <n v="11309790"/>
    <n v="44344"/>
    <n v="4"/>
    <x v="2"/>
  </r>
  <r>
    <n v="11309792"/>
    <n v="44344"/>
    <n v="1"/>
    <x v="1"/>
  </r>
  <r>
    <n v="11310052"/>
    <n v="44344"/>
    <n v="2"/>
    <x v="2"/>
  </r>
  <r>
    <n v="11310055"/>
    <n v="44344"/>
    <n v="3"/>
    <x v="3"/>
  </r>
  <r>
    <n v="11310295"/>
    <n v="39359"/>
    <n v="7"/>
    <x v="7"/>
  </r>
  <r>
    <n v="11310296"/>
    <n v="44136"/>
    <n v="1"/>
    <x v="1"/>
  </r>
  <r>
    <n v="11310356"/>
    <n v="42464"/>
    <n v="1"/>
    <x v="1"/>
  </r>
  <r>
    <n v="11310357"/>
    <n v="44344"/>
    <n v="5"/>
    <x v="6"/>
  </r>
  <r>
    <n v="11310803"/>
    <n v="44344"/>
    <n v="5"/>
    <x v="6"/>
  </r>
  <r>
    <n v="11310806"/>
    <n v="44344"/>
    <n v="1"/>
    <x v="1"/>
  </r>
  <r>
    <n v="11310809"/>
    <n v="44344"/>
    <n v="2"/>
    <x v="1"/>
  </r>
  <r>
    <n v="11310985"/>
    <n v="44344"/>
    <n v="3"/>
    <x v="3"/>
  </r>
  <r>
    <n v="11310986"/>
    <n v="44344"/>
    <n v="2"/>
    <x v="1"/>
  </r>
  <r>
    <n v="11313183"/>
    <n v="44344"/>
    <n v="5"/>
    <x v="6"/>
  </r>
  <r>
    <n v="11313185"/>
    <n v="44344"/>
    <n v="8"/>
    <x v="5"/>
  </r>
  <r>
    <n v="616135120"/>
    <n v="44344"/>
    <n v="2"/>
    <x v="1"/>
  </r>
  <r>
    <n v="616141247"/>
    <n v="27987"/>
    <n v="1"/>
    <x v="1"/>
  </r>
  <r>
    <n v="616142290"/>
    <n v="38734"/>
    <n v="1"/>
    <x v="1"/>
  </r>
  <r>
    <n v="616143268"/>
    <n v="44344"/>
    <n v="1"/>
    <x v="1"/>
  </r>
  <r>
    <n v="616170497"/>
    <n v="26873"/>
    <n v="1"/>
    <x v="1"/>
  </r>
  <r>
    <n v="616180218"/>
    <n v="27987"/>
    <n v="2"/>
    <x v="1"/>
  </r>
  <r>
    <n v="616221417"/>
    <n v="39359"/>
    <n v="2"/>
    <x v="1"/>
  </r>
  <r>
    <n v="616221422"/>
    <n v="33387"/>
    <n v="1"/>
    <x v="1"/>
  </r>
  <r>
    <n v="616231613"/>
    <n v="27987"/>
    <n v="1"/>
    <x v="1"/>
  </r>
  <r>
    <n v="616232606"/>
    <n v="44344"/>
    <n v="2"/>
    <x v="2"/>
  </r>
  <r>
    <n v="616248832"/>
    <n v="39359"/>
    <n v="3"/>
    <x v="3"/>
  </r>
  <r>
    <n v="616248836"/>
    <n v="44092"/>
    <n v="1"/>
    <x v="1"/>
  </r>
  <r>
    <n v="616248837"/>
    <n v="39359"/>
    <n v="1"/>
    <x v="1"/>
  </r>
  <r>
    <n v="616248844"/>
    <n v="38691"/>
    <n v="1"/>
    <x v="1"/>
  </r>
  <r>
    <n v="616250119"/>
    <n v="44136"/>
    <n v="3"/>
    <x v="3"/>
  </r>
  <r>
    <n v="616250124"/>
    <n v="31858"/>
    <n v="1"/>
    <x v="1"/>
  </r>
  <r>
    <n v="616250125"/>
    <n v="15501"/>
    <n v="2"/>
    <x v="2"/>
  </r>
  <r>
    <n v="616250132"/>
    <n v="27987"/>
    <n v="1"/>
    <x v="1"/>
  </r>
  <r>
    <n v="616250135"/>
    <n v="26456"/>
    <n v="1"/>
    <x v="1"/>
  </r>
  <r>
    <n v="616250622"/>
    <n v="44344"/>
    <n v="3"/>
    <x v="3"/>
  </r>
  <r>
    <n v="616250625"/>
    <n v="44136"/>
    <n v="1"/>
    <x v="1"/>
  </r>
  <r>
    <n v="616250632"/>
    <n v="33387"/>
    <n v="3"/>
    <x v="3"/>
  </r>
  <r>
    <n v="616250636"/>
    <n v="39359"/>
    <n v="3"/>
    <x v="3"/>
  </r>
  <r>
    <n v="616254877"/>
    <n v="27987"/>
    <n v="4"/>
    <x v="2"/>
  </r>
  <r>
    <n v="616254890"/>
    <n v="27987"/>
    <n v="4"/>
    <x v="5"/>
  </r>
  <r>
    <n v="616259304"/>
    <n v="39359"/>
    <n v="2"/>
    <x v="2"/>
  </r>
  <r>
    <n v="616259311"/>
    <n v="38734"/>
    <n v="1"/>
    <x v="1"/>
  </r>
  <r>
    <n v="616260369"/>
    <n v="38943"/>
    <n v="6"/>
    <x v="0"/>
  </r>
  <r>
    <n v="616260377"/>
    <n v="38943"/>
    <n v="3"/>
    <x v="3"/>
  </r>
  <r>
    <n v="616260381"/>
    <n v="44092"/>
    <n v="3"/>
    <x v="3"/>
  </r>
  <r>
    <n v="616260650"/>
    <n v="44344"/>
    <n v="2"/>
    <x v="2"/>
  </r>
  <r>
    <n v="616260656"/>
    <n v="38734"/>
    <n v="1"/>
    <x v="1"/>
  </r>
  <r>
    <n v="616262550"/>
    <n v="26873"/>
    <n v="1"/>
    <x v="1"/>
  </r>
  <r>
    <n v="616262555"/>
    <n v="44344"/>
    <n v="1"/>
    <x v="1"/>
  </r>
  <r>
    <n v="616262558"/>
    <n v="44344"/>
    <n v="1"/>
    <x v="1"/>
  </r>
  <r>
    <n v="616263053"/>
    <n v="38734"/>
    <n v="1"/>
    <x v="1"/>
  </r>
  <r>
    <n v="616263063"/>
    <n v="38734"/>
    <n v="2"/>
    <x v="1"/>
  </r>
  <r>
    <n v="616263067"/>
    <n v="38734"/>
    <n v="1"/>
    <x v="1"/>
  </r>
  <r>
    <n v="616263072"/>
    <n v="38734"/>
    <n v="1"/>
    <x v="1"/>
  </r>
  <r>
    <n v="616263076"/>
    <n v="27987"/>
    <n v="1"/>
    <x v="1"/>
  </r>
  <r>
    <n v="616263294"/>
    <n v="27987"/>
    <n v="3"/>
    <x v="3"/>
  </r>
  <r>
    <n v="616264174"/>
    <n v="27987"/>
    <n v="1"/>
    <x v="1"/>
  </r>
  <r>
    <n v="616264179"/>
    <n v="38734"/>
    <n v="2"/>
    <x v="2"/>
  </r>
  <r>
    <n v="616264182"/>
    <n v="39359"/>
    <n v="3"/>
    <x v="3"/>
  </r>
  <r>
    <n v="616264186"/>
    <n v="44344"/>
    <n v="4"/>
    <x v="5"/>
  </r>
  <r>
    <n v="616264191"/>
    <n v="36855"/>
    <n v="4"/>
    <x v="2"/>
  </r>
  <r>
    <n v="617267309"/>
    <n v="44092"/>
    <n v="2"/>
    <x v="2"/>
  </r>
  <r>
    <n v="617267316"/>
    <n v="44344"/>
    <n v="1"/>
    <x v="1"/>
  </r>
  <r>
    <n v="617267319"/>
    <n v="38734"/>
    <n v="1"/>
    <x v="1"/>
  </r>
  <r>
    <n v="617267529"/>
    <n v="38734"/>
    <n v="3"/>
    <x v="0"/>
  </r>
  <r>
    <n v="617267540"/>
    <n v="27987"/>
    <n v="6"/>
    <x v="0"/>
  </r>
  <r>
    <n v="617267586"/>
    <n v="26249"/>
    <n v="4"/>
    <x v="5"/>
  </r>
  <r>
    <n v="617267592"/>
    <n v="38943"/>
    <n v="1"/>
    <x v="1"/>
  </r>
  <r>
    <n v="617267599"/>
    <n v="44344"/>
    <n v="2"/>
    <x v="1"/>
  </r>
  <r>
    <n v="617267600"/>
    <n v="44344"/>
    <n v="2"/>
    <x v="1"/>
  </r>
  <r>
    <n v="617268147"/>
    <n v="27987"/>
    <n v="2"/>
    <x v="1"/>
  </r>
  <r>
    <n v="617268152"/>
    <n v="44344"/>
    <n v="1"/>
    <x v="1"/>
  </r>
  <r>
    <n v="617268159"/>
    <n v="27987"/>
    <n v="3"/>
    <x v="3"/>
  </r>
  <r>
    <n v="617268162"/>
    <n v="39359"/>
    <n v="2"/>
    <x v="2"/>
  </r>
  <r>
    <n v="617268203"/>
    <n v="38734"/>
    <n v="4"/>
    <x v="2"/>
  </r>
  <r>
    <n v="617268207"/>
    <n v="44344"/>
    <n v="1"/>
    <x v="1"/>
  </r>
  <r>
    <n v="617268212"/>
    <n v="44344"/>
    <n v="2"/>
    <x v="2"/>
  </r>
  <r>
    <n v="617268213"/>
    <n v="44344"/>
    <n v="1"/>
    <x v="1"/>
  </r>
  <r>
    <n v="617268222"/>
    <n v="44344"/>
    <n v="1"/>
    <x v="1"/>
  </r>
  <r>
    <n v="617268649"/>
    <n v="15501"/>
    <n v="1"/>
    <x v="1"/>
  </r>
  <r>
    <n v="617268654"/>
    <n v="27987"/>
    <n v="1"/>
    <x v="1"/>
  </r>
  <r>
    <n v="617268659"/>
    <n v="38734"/>
    <n v="3"/>
    <x v="0"/>
  </r>
  <r>
    <n v="617268662"/>
    <n v="27987"/>
    <n v="2"/>
    <x v="1"/>
  </r>
  <r>
    <n v="617268669"/>
    <n v="38734"/>
    <n v="3"/>
    <x v="3"/>
  </r>
  <r>
    <n v="617268672"/>
    <n v="38691"/>
    <n v="2"/>
    <x v="1"/>
  </r>
  <r>
    <n v="617269601"/>
    <n v="27987"/>
    <n v="4"/>
    <x v="5"/>
  </r>
  <r>
    <n v="617269611"/>
    <n v="38734"/>
    <n v="4"/>
    <x v="5"/>
  </r>
  <r>
    <n v="617269614"/>
    <n v="38734"/>
    <n v="2"/>
    <x v="2"/>
  </r>
  <r>
    <n v="617269772"/>
    <n v="39359"/>
    <n v="1"/>
    <x v="1"/>
  </r>
  <r>
    <n v="617269778"/>
    <n v="27987"/>
    <n v="2"/>
    <x v="2"/>
  </r>
  <r>
    <n v="617269783"/>
    <n v="27987"/>
    <n v="2"/>
    <x v="2"/>
  </r>
  <r>
    <n v="617269789"/>
    <n v="38734"/>
    <n v="3"/>
    <x v="0"/>
  </r>
  <r>
    <n v="617269838"/>
    <n v="20902"/>
    <n v="2"/>
    <x v="2"/>
  </r>
  <r>
    <n v="617269843"/>
    <n v="44136"/>
    <n v="2"/>
    <x v="2"/>
  </r>
  <r>
    <n v="617269846"/>
    <n v="44092"/>
    <n v="2"/>
    <x v="2"/>
  </r>
  <r>
    <n v="617271575"/>
    <n v="27987"/>
    <n v="1"/>
    <x v="1"/>
  </r>
  <r>
    <n v="617275148"/>
    <n v="44344"/>
    <n v="2"/>
    <x v="2"/>
  </r>
  <r>
    <n v="617275152"/>
    <n v="44344"/>
    <n v="2"/>
    <x v="2"/>
  </r>
  <r>
    <n v="617284721"/>
    <n v="38943"/>
    <n v="3"/>
    <x v="0"/>
  </r>
  <r>
    <n v="617284725"/>
    <n v="36855"/>
    <n v="1"/>
    <x v="1"/>
  </r>
  <r>
    <n v="617284733"/>
    <n v="26456"/>
    <n v="2"/>
    <x v="1"/>
  </r>
  <r>
    <n v="617285564"/>
    <n v="38691"/>
    <n v="1"/>
    <x v="1"/>
  </r>
  <r>
    <n v="617285576"/>
    <n v="39359"/>
    <n v="1"/>
    <x v="1"/>
  </r>
  <r>
    <n v="617285579"/>
    <n v="39359"/>
    <n v="4"/>
    <x v="2"/>
  </r>
  <r>
    <n v="617307292"/>
    <n v="44344"/>
    <n v="3"/>
    <x v="0"/>
  </r>
  <r>
    <n v="617307296"/>
    <n v="39359"/>
    <n v="3"/>
    <x v="0"/>
  </r>
  <r>
    <n v="617307304"/>
    <n v="44344"/>
    <n v="3"/>
    <x v="0"/>
  </r>
  <r>
    <n v="617307307"/>
    <n v="38734"/>
    <n v="3"/>
    <x v="0"/>
  </r>
  <r>
    <n v="617307312"/>
    <n v="38734"/>
    <n v="1"/>
    <x v="1"/>
  </r>
  <r>
    <n v="617307740"/>
    <n v="38734"/>
    <n v="1"/>
    <x v="1"/>
  </r>
  <r>
    <n v="617307746"/>
    <n v="44344"/>
    <n v="1"/>
    <x v="1"/>
  </r>
  <r>
    <n v="617311607"/>
    <n v="38691"/>
    <n v="1"/>
    <x v="1"/>
  </r>
  <r>
    <n v="617311620"/>
    <n v="27987"/>
    <n v="1"/>
    <x v="1"/>
  </r>
  <r>
    <n v="617316202"/>
    <n v="27987"/>
    <n v="2"/>
    <x v="2"/>
  </r>
  <r>
    <n v="617316213"/>
    <n v="31858"/>
    <n v="1"/>
    <x v="1"/>
  </r>
  <r>
    <n v="617323754"/>
    <n v="44136"/>
    <n v="2"/>
    <x v="1"/>
  </r>
  <r>
    <n v="617323759"/>
    <n v="44344"/>
    <n v="2"/>
    <x v="2"/>
  </r>
  <r>
    <n v="617323763"/>
    <n v="38943"/>
    <n v="3"/>
    <x v="3"/>
  </r>
  <r>
    <n v="617323772"/>
    <n v="44344"/>
    <n v="2"/>
    <x v="2"/>
  </r>
  <r>
    <n v="617346387"/>
    <n v="44344"/>
    <n v="1"/>
    <x v="1"/>
  </r>
  <r>
    <n v="617346390"/>
    <n v="27987"/>
    <n v="5"/>
    <x v="6"/>
  </r>
  <r>
    <n v="617346396"/>
    <n v="27987"/>
    <n v="1"/>
    <x v="1"/>
  </r>
  <r>
    <n v="617374498"/>
    <n v="31858"/>
    <n v="1"/>
    <x v="1"/>
  </r>
  <r>
    <n v="617387650"/>
    <n v="38691"/>
    <n v="1"/>
    <x v="1"/>
  </r>
  <r>
    <n v="617387653"/>
    <n v="44344"/>
    <n v="1"/>
    <x v="1"/>
  </r>
  <r>
    <n v="617387666"/>
    <n v="38943"/>
    <n v="1"/>
    <x v="1"/>
  </r>
  <r>
    <n v="617389681"/>
    <n v="42464"/>
    <n v="1"/>
    <x v="1"/>
  </r>
  <r>
    <n v="617400316"/>
    <n v="38943"/>
    <n v="1"/>
    <x v="1"/>
  </r>
  <r>
    <n v="617400321"/>
    <n v="38734"/>
    <n v="1"/>
    <x v="1"/>
  </r>
  <r>
    <n v="618380488"/>
    <n v="27987"/>
    <n v="3"/>
    <x v="0"/>
  </r>
  <r>
    <n v="618380493"/>
    <n v="38734"/>
    <n v="1"/>
    <x v="1"/>
  </r>
  <r>
    <n v="618380496"/>
    <n v="26249"/>
    <n v="1"/>
    <x v="1"/>
  </r>
  <r>
    <n v="618380505"/>
    <n v="39359"/>
    <n v="1"/>
    <x v="1"/>
  </r>
  <r>
    <n v="618407330"/>
    <n v="44344"/>
    <n v="2"/>
    <x v="2"/>
  </r>
  <r>
    <n v="618407334"/>
    <n v="44344"/>
    <n v="1"/>
    <x v="1"/>
  </r>
  <r>
    <n v="618487156"/>
    <n v="38943"/>
    <n v="1"/>
    <x v="1"/>
  </r>
  <r>
    <n v="618487159"/>
    <n v="38943"/>
    <n v="2"/>
    <x v="2"/>
  </r>
  <r>
    <n v="619051602"/>
    <n v="44344"/>
    <n v="1"/>
    <x v="1"/>
  </r>
  <r>
    <n v="619051605"/>
    <n v="38943"/>
    <n v="1"/>
    <x v="1"/>
  </r>
  <r>
    <n v="619053511"/>
    <n v="39359"/>
    <n v="1"/>
    <x v="1"/>
  </r>
  <r>
    <n v="619053525"/>
    <n v="39359"/>
    <n v="1"/>
    <x v="1"/>
  </r>
  <r>
    <n v="619077704"/>
    <n v="38734"/>
    <n v="2"/>
    <x v="2"/>
  </r>
  <r>
    <n v="619077710"/>
    <n v="38734"/>
    <n v="3"/>
    <x v="0"/>
  </r>
  <r>
    <n v="619077720"/>
    <n v="44344"/>
    <n v="2"/>
    <x v="2"/>
  </r>
  <r>
    <n v="619077981"/>
    <n v="26873"/>
    <n v="1"/>
    <x v="1"/>
  </r>
  <r>
    <n v="619077985"/>
    <n v="44344"/>
    <n v="3"/>
    <x v="0"/>
  </r>
  <r>
    <n v="619077986"/>
    <n v="31858"/>
    <n v="1"/>
    <x v="1"/>
  </r>
  <r>
    <n v="619077995"/>
    <n v="15501"/>
    <n v="2"/>
    <x v="1"/>
  </r>
  <r>
    <n v="619078427"/>
    <n v="38734"/>
    <n v="1"/>
    <x v="1"/>
  </r>
  <r>
    <n v="619078432"/>
    <n v="44344"/>
    <n v="1"/>
    <x v="1"/>
  </r>
  <r>
    <n v="619078435"/>
    <n v="44136"/>
    <n v="1"/>
    <x v="1"/>
  </r>
  <r>
    <n v="619078439"/>
    <n v="44136"/>
    <n v="1"/>
    <x v="1"/>
  </r>
  <r>
    <n v="619078444"/>
    <n v="38734"/>
    <n v="1"/>
    <x v="1"/>
  </r>
  <r>
    <n v="619078445"/>
    <n v="38734"/>
    <n v="2"/>
    <x v="2"/>
  </r>
  <r>
    <n v="619432237"/>
    <n v="38734"/>
    <n v="3"/>
    <x v="3"/>
  </r>
  <r>
    <n v="619432240"/>
    <n v="38734"/>
    <n v="2"/>
    <x v="2"/>
  </r>
  <r>
    <n v="619432241"/>
    <n v="13622"/>
    <n v="1"/>
    <x v="1"/>
  </r>
  <r>
    <n v="619432248"/>
    <n v="38691"/>
    <n v="2"/>
    <x v="2"/>
  </r>
  <r>
    <n v="619432255"/>
    <n v="27987"/>
    <n v="2"/>
    <x v="2"/>
  </r>
  <r>
    <n v="619458004"/>
    <n v="27987"/>
    <n v="1"/>
    <x v="1"/>
  </r>
  <r>
    <n v="619458005"/>
    <n v="27987"/>
    <n v="1"/>
    <x v="1"/>
  </r>
  <r>
    <n v="619458013"/>
    <n v="27987"/>
    <n v="1"/>
    <x v="1"/>
  </r>
  <r>
    <n v="619477319"/>
    <n v="44344"/>
    <n v="1"/>
    <x v="1"/>
  </r>
  <r>
    <n v="619477334"/>
    <n v="38734"/>
    <n v="1"/>
    <x v="1"/>
  </r>
  <r>
    <n v="619789016"/>
    <n v="31858"/>
    <n v="1"/>
    <x v="1"/>
  </r>
  <r>
    <n v="619789025"/>
    <n v="38943"/>
    <n v="1"/>
    <x v="1"/>
  </r>
  <r>
    <n v="619808018"/>
    <n v="44344"/>
    <n v="3"/>
    <x v="3"/>
  </r>
  <r>
    <n v="619808019"/>
    <n v="39359"/>
    <n v="3"/>
    <x v="3"/>
  </r>
  <r>
    <n v="619808026"/>
    <n v="44344"/>
    <n v="5"/>
    <x v="6"/>
  </r>
  <r>
    <n v="619808029"/>
    <n v="44092"/>
    <n v="1"/>
    <x v="1"/>
  </r>
  <r>
    <n v="619808033"/>
    <n v="39359"/>
    <n v="1"/>
    <x v="1"/>
  </r>
  <r>
    <n v="619858571"/>
    <n v="44344"/>
    <n v="3"/>
    <x v="3"/>
  </r>
  <r>
    <n v="619858575"/>
    <n v="44344"/>
    <n v="2"/>
    <x v="1"/>
  </r>
  <r>
    <n v="619858580"/>
    <n v="44344"/>
    <n v="1"/>
    <x v="1"/>
  </r>
  <r>
    <n v="619858793"/>
    <n v="27987"/>
    <n v="2"/>
    <x v="1"/>
  </r>
  <r>
    <n v="619858795"/>
    <n v="27987"/>
    <n v="2"/>
    <x v="1"/>
  </r>
  <r>
    <n v="619858798"/>
    <n v="38734"/>
    <n v="1"/>
    <x v="1"/>
  </r>
  <r>
    <n v="619858807"/>
    <n v="27987"/>
    <n v="1"/>
    <x v="1"/>
  </r>
  <r>
    <n v="619858812"/>
    <n v="15501"/>
    <n v="2"/>
    <x v="1"/>
  </r>
  <r>
    <n v="619859251"/>
    <n v="27987"/>
    <n v="1"/>
    <x v="1"/>
  </r>
  <r>
    <n v="619859253"/>
    <n v="27987"/>
    <n v="5"/>
    <x v="6"/>
  </r>
  <r>
    <n v="619859260"/>
    <n v="27987"/>
    <n v="1"/>
    <x v="1"/>
  </r>
  <r>
    <n v="620071836"/>
    <n v="38734"/>
    <n v="1"/>
    <x v="1"/>
  </r>
  <r>
    <n v="620071838"/>
    <n v="38943"/>
    <n v="3"/>
    <x v="0"/>
  </r>
  <r>
    <n v="620071844"/>
    <n v="38734"/>
    <n v="4"/>
    <x v="5"/>
  </r>
  <r>
    <n v="620071849"/>
    <n v="38691"/>
    <n v="2"/>
    <x v="2"/>
  </r>
  <r>
    <n v="620071854"/>
    <n v="38734"/>
    <n v="3"/>
    <x v="0"/>
  </r>
  <r>
    <n v="620073962"/>
    <n v="44344"/>
    <n v="1"/>
    <x v="1"/>
  </r>
  <r>
    <n v="620073966"/>
    <n v="44344"/>
    <n v="1"/>
    <x v="1"/>
  </r>
  <r>
    <n v="620080497"/>
    <n v="44136"/>
    <n v="2"/>
    <x v="2"/>
  </r>
  <r>
    <n v="620164414"/>
    <n v="38734"/>
    <n v="1"/>
    <x v="1"/>
  </r>
  <r>
    <n v="620164668"/>
    <n v="38943"/>
    <n v="1"/>
    <x v="1"/>
  </r>
  <r>
    <n v="620164724"/>
    <n v="27987"/>
    <n v="1"/>
    <x v="1"/>
  </r>
  <r>
    <n v="620164929"/>
    <n v="38943"/>
    <n v="1"/>
    <x v="1"/>
  </r>
  <r>
    <n v="620165285"/>
    <n v="44344"/>
    <n v="1"/>
    <x v="1"/>
  </r>
  <r>
    <n v="620165897"/>
    <n v="38943"/>
    <n v="4"/>
    <x v="5"/>
  </r>
  <r>
    <n v="620166306"/>
    <n v="38734"/>
    <n v="1"/>
    <x v="1"/>
  </r>
  <r>
    <n v="620166566"/>
    <n v="39359"/>
    <n v="1"/>
    <x v="1"/>
  </r>
  <r>
    <n v="620210246"/>
    <n v="27987"/>
    <n v="3"/>
    <x v="0"/>
  </r>
  <r>
    <n v="620256188"/>
    <n v="31858"/>
    <n v="1"/>
    <x v="1"/>
  </r>
  <r>
    <n v="620257265"/>
    <n v="38734"/>
    <n v="3"/>
    <x v="3"/>
  </r>
  <r>
    <n v="620259609"/>
    <n v="38943"/>
    <n v="3"/>
    <x v="0"/>
  </r>
  <r>
    <n v="620259651"/>
    <n v="27987"/>
    <n v="2"/>
    <x v="2"/>
  </r>
  <r>
    <n v="620259652"/>
    <n v="38734"/>
    <n v="1"/>
    <x v="1"/>
  </r>
  <r>
    <n v="620259670"/>
    <n v="27987"/>
    <n v="1"/>
    <x v="1"/>
  </r>
  <r>
    <n v="620259738"/>
    <n v="27987"/>
    <n v="1"/>
    <x v="1"/>
  </r>
  <r>
    <n v="620259787"/>
    <n v="44344"/>
    <n v="1"/>
    <x v="1"/>
  </r>
  <r>
    <n v="620260171"/>
    <n v="38734"/>
    <n v="1"/>
    <x v="1"/>
  </r>
  <r>
    <n v="620260176"/>
    <n v="38943"/>
    <n v="1"/>
    <x v="1"/>
  </r>
  <r>
    <n v="620280451"/>
    <n v="39359"/>
    <n v="2"/>
    <x v="2"/>
  </r>
  <r>
    <n v="620288844"/>
    <n v="39359"/>
    <n v="2"/>
    <x v="1"/>
  </r>
  <r>
    <n v="620288918"/>
    <n v="38734"/>
    <n v="1"/>
    <x v="1"/>
  </r>
  <r>
    <n v="620288931"/>
    <n v="44136"/>
    <n v="1"/>
    <x v="1"/>
  </r>
  <r>
    <n v="620297783"/>
    <n v="27987"/>
    <n v="1"/>
    <x v="1"/>
  </r>
  <r>
    <n v="620319403"/>
    <n v="27987"/>
    <n v="3"/>
    <x v="0"/>
  </r>
  <r>
    <n v="620334607"/>
    <n v="27987"/>
    <n v="3"/>
    <x v="3"/>
  </r>
  <r>
    <n v="620335802"/>
    <n v="38734"/>
    <n v="3"/>
    <x v="3"/>
  </r>
  <r>
    <n v="620338248"/>
    <n v="39359"/>
    <n v="1"/>
    <x v="1"/>
  </r>
  <r>
    <n v="620347238"/>
    <n v="38734"/>
    <n v="1"/>
    <x v="1"/>
  </r>
  <r>
    <n v="620350217"/>
    <n v="26456"/>
    <n v="1"/>
    <x v="1"/>
  </r>
  <r>
    <n v="620350252"/>
    <n v="38734"/>
    <n v="1"/>
    <x v="1"/>
  </r>
  <r>
    <n v="620350452"/>
    <n v="27987"/>
    <n v="4"/>
    <x v="5"/>
  </r>
  <r>
    <n v="620352438"/>
    <n v="38734"/>
    <n v="2"/>
    <x v="2"/>
  </r>
  <r>
    <n v="620352827"/>
    <n v="27987"/>
    <n v="6"/>
    <x v="0"/>
  </r>
  <r>
    <n v="620352878"/>
    <n v="38734"/>
    <n v="1"/>
    <x v="1"/>
  </r>
  <r>
    <n v="620353088"/>
    <n v="39359"/>
    <n v="1"/>
    <x v="1"/>
  </r>
  <r>
    <n v="620396872"/>
    <n v="27987"/>
    <n v="1"/>
    <x v="1"/>
  </r>
  <r>
    <n v="620398983"/>
    <n v="44092"/>
    <n v="1"/>
    <x v="1"/>
  </r>
  <r>
    <n v="620438354"/>
    <n v="38734"/>
    <n v="1"/>
    <x v="1"/>
  </r>
  <r>
    <n v="620438396"/>
    <n v="38734"/>
    <n v="1"/>
    <x v="1"/>
  </r>
  <r>
    <n v="620438986"/>
    <n v="15501"/>
    <n v="4"/>
    <x v="2"/>
  </r>
  <r>
    <n v="620440833"/>
    <n v="44344"/>
    <n v="1"/>
    <x v="1"/>
  </r>
  <r>
    <n v="620441933"/>
    <n v="38691"/>
    <n v="2"/>
    <x v="2"/>
  </r>
  <r>
    <n v="620447417"/>
    <n v="27987"/>
    <n v="1"/>
    <x v="1"/>
  </r>
  <r>
    <n v="620447520"/>
    <n v="39359"/>
    <n v="1"/>
    <x v="1"/>
  </r>
  <r>
    <n v="620447857"/>
    <n v="27987"/>
    <n v="1"/>
    <x v="1"/>
  </r>
  <r>
    <n v="620449070"/>
    <n v="36812"/>
    <n v="1"/>
    <x v="1"/>
  </r>
  <r>
    <n v="620474556"/>
    <n v="27987"/>
    <n v="2"/>
    <x v="1"/>
  </r>
  <r>
    <n v="620474660"/>
    <n v="38734"/>
    <n v="2"/>
    <x v="2"/>
  </r>
  <r>
    <n v="620479399"/>
    <n v="26249"/>
    <n v="4"/>
    <x v="2"/>
  </r>
  <r>
    <n v="620520412"/>
    <n v="27987"/>
    <n v="2"/>
    <x v="1"/>
  </r>
  <r>
    <n v="620520470"/>
    <n v="38943"/>
    <n v="1"/>
    <x v="1"/>
  </r>
  <r>
    <n v="620520498"/>
    <n v="27987"/>
    <n v="1"/>
    <x v="1"/>
  </r>
  <r>
    <n v="620529177"/>
    <n v="44344"/>
    <n v="2"/>
    <x v="1"/>
  </r>
  <r>
    <n v="620535430"/>
    <n v="33387"/>
    <n v="2"/>
    <x v="2"/>
  </r>
  <r>
    <n v="620535518"/>
    <n v="38943"/>
    <n v="2"/>
    <x v="2"/>
  </r>
  <r>
    <n v="620536155"/>
    <n v="27987"/>
    <n v="1"/>
    <x v="1"/>
  </r>
  <r>
    <n v="620537700"/>
    <n v="15501"/>
    <n v="3"/>
    <x v="3"/>
  </r>
  <r>
    <n v="620603226"/>
    <n v="44344"/>
    <n v="1"/>
    <x v="1"/>
  </r>
  <r>
    <n v="620603698"/>
    <n v="38691"/>
    <n v="1"/>
    <x v="1"/>
  </r>
  <r>
    <n v="620609305"/>
    <n v="44092"/>
    <n v="1"/>
    <x v="1"/>
  </r>
  <r>
    <n v="620609312"/>
    <n v="39359"/>
    <n v="1"/>
    <x v="1"/>
  </r>
  <r>
    <n v="620609316"/>
    <n v="27987"/>
    <n v="3"/>
    <x v="0"/>
  </r>
  <r>
    <n v="620609452"/>
    <n v="27987"/>
    <n v="1"/>
    <x v="1"/>
  </r>
  <r>
    <n v="620609538"/>
    <n v="39359"/>
    <n v="1"/>
    <x v="1"/>
  </r>
  <r>
    <n v="620609812"/>
    <n v="39359"/>
    <n v="1"/>
    <x v="1"/>
  </r>
  <r>
    <n v="620610112"/>
    <n v="27987"/>
    <n v="2"/>
    <x v="1"/>
  </r>
  <r>
    <n v="620622437"/>
    <n v="39359"/>
    <n v="1"/>
    <x v="1"/>
  </r>
  <r>
    <n v="620623093"/>
    <n v="26249"/>
    <n v="1"/>
    <x v="1"/>
  </r>
  <r>
    <n v="620623169"/>
    <n v="38734"/>
    <n v="2"/>
    <x v="2"/>
  </r>
  <r>
    <n v="620633043"/>
    <n v="33387"/>
    <n v="2"/>
    <x v="2"/>
  </r>
  <r>
    <n v="620643010"/>
    <n v="15501"/>
    <n v="3"/>
    <x v="3"/>
  </r>
  <r>
    <n v="620664035"/>
    <n v="44344"/>
    <n v="2"/>
    <x v="2"/>
  </r>
  <r>
    <n v="620664048"/>
    <n v="27987"/>
    <n v="2"/>
    <x v="1"/>
  </r>
  <r>
    <n v="620668051"/>
    <n v="39359"/>
    <n v="2"/>
    <x v="2"/>
  </r>
  <r>
    <n v="620669442"/>
    <n v="44092"/>
    <n v="2"/>
    <x v="2"/>
  </r>
  <r>
    <n v="620669566"/>
    <n v="38943"/>
    <n v="1"/>
    <x v="1"/>
  </r>
  <r>
    <n v="620675070"/>
    <n v="38734"/>
    <n v="1"/>
    <x v="1"/>
  </r>
  <r>
    <n v="620679666"/>
    <n v="38943"/>
    <n v="1"/>
    <x v="1"/>
  </r>
  <r>
    <n v="620680245"/>
    <n v="38734"/>
    <n v="1"/>
    <x v="1"/>
  </r>
  <r>
    <n v="620680608"/>
    <n v="44092"/>
    <n v="3"/>
    <x v="0"/>
  </r>
  <r>
    <n v="620681107"/>
    <n v="38734"/>
    <n v="1"/>
    <x v="1"/>
  </r>
  <r>
    <n v="620720357"/>
    <n v="39359"/>
    <n v="1"/>
    <x v="1"/>
  </r>
  <r>
    <n v="620720387"/>
    <n v="44344"/>
    <n v="2"/>
    <x v="2"/>
  </r>
  <r>
    <n v="620721162"/>
    <n v="27987"/>
    <n v="4"/>
    <x v="2"/>
  </r>
  <r>
    <n v="620721300"/>
    <n v="27987"/>
    <n v="1"/>
    <x v="1"/>
  </r>
  <r>
    <n v="620723388"/>
    <n v="38691"/>
    <n v="1"/>
    <x v="1"/>
  </r>
  <r>
    <n v="620723469"/>
    <n v="15501"/>
    <n v="1"/>
    <x v="1"/>
  </r>
  <r>
    <n v="620723616"/>
    <n v="27987"/>
    <n v="2"/>
    <x v="2"/>
  </r>
  <r>
    <n v="620732164"/>
    <n v="38734"/>
    <n v="1"/>
    <x v="1"/>
  </r>
  <r>
    <n v="620732177"/>
    <n v="38943"/>
    <n v="1"/>
    <x v="1"/>
  </r>
  <r>
    <n v="620738163"/>
    <n v="37064"/>
    <n v="2"/>
    <x v="2"/>
  </r>
  <r>
    <n v="620749791"/>
    <n v="27987"/>
    <n v="3"/>
    <x v="3"/>
  </r>
  <r>
    <n v="620756686"/>
    <n v="39359"/>
    <n v="5"/>
    <x v="6"/>
  </r>
  <r>
    <n v="620757436"/>
    <n v="27987"/>
    <n v="1"/>
    <x v="1"/>
  </r>
  <r>
    <n v="620757438"/>
    <n v="44344"/>
    <n v="1"/>
    <x v="1"/>
  </r>
  <r>
    <n v="620760283"/>
    <n v="38734"/>
    <n v="1"/>
    <x v="1"/>
  </r>
  <r>
    <n v="620762676"/>
    <n v="44344"/>
    <n v="1"/>
    <x v="1"/>
  </r>
  <r>
    <n v="620764210"/>
    <n v="38691"/>
    <n v="1"/>
    <x v="1"/>
  </r>
  <r>
    <n v="620766390"/>
    <n v="38691"/>
    <n v="1"/>
    <x v="1"/>
  </r>
  <r>
    <n v="620768816"/>
    <n v="39359"/>
    <n v="3"/>
    <x v="0"/>
  </r>
  <r>
    <n v="620778122"/>
    <n v="44344"/>
    <n v="1"/>
    <x v="1"/>
  </r>
  <r>
    <n v="620788137"/>
    <n v="44344"/>
    <n v="2"/>
    <x v="2"/>
  </r>
  <r>
    <n v="620788299"/>
    <n v="27987"/>
    <n v="3"/>
    <x v="0"/>
  </r>
  <r>
    <n v="620788710"/>
    <n v="38943"/>
    <n v="2"/>
    <x v="2"/>
  </r>
  <r>
    <n v="620811801"/>
    <n v="38734"/>
    <n v="1"/>
    <x v="1"/>
  </r>
  <r>
    <n v="620812807"/>
    <n v="27987"/>
    <n v="1"/>
    <x v="1"/>
  </r>
  <r>
    <n v="620814467"/>
    <n v="27987"/>
    <n v="2"/>
    <x v="1"/>
  </r>
  <r>
    <n v="620814582"/>
    <n v="27987"/>
    <n v="2"/>
    <x v="2"/>
  </r>
  <r>
    <n v="620821624"/>
    <n v="33387"/>
    <n v="3"/>
    <x v="3"/>
  </r>
  <r>
    <n v="620821632"/>
    <n v="38734"/>
    <n v="1"/>
    <x v="1"/>
  </r>
  <r>
    <n v="620834755"/>
    <n v="44344"/>
    <n v="1"/>
    <x v="1"/>
  </r>
  <r>
    <n v="620834765"/>
    <n v="27987"/>
    <n v="2"/>
    <x v="1"/>
  </r>
  <r>
    <n v="620836261"/>
    <n v="38734"/>
    <n v="1"/>
    <x v="1"/>
  </r>
  <r>
    <n v="620836432"/>
    <n v="44344"/>
    <n v="1"/>
    <x v="1"/>
  </r>
  <r>
    <n v="620837807"/>
    <n v="38734"/>
    <n v="2"/>
    <x v="2"/>
  </r>
  <r>
    <n v="620839966"/>
    <n v="24370"/>
    <n v="1"/>
    <x v="1"/>
  </r>
  <r>
    <n v="620841693"/>
    <n v="27987"/>
    <n v="3"/>
    <x v="3"/>
  </r>
  <r>
    <n v="620843604"/>
    <n v="27987"/>
    <n v="3"/>
    <x v="3"/>
  </r>
  <r>
    <n v="620860226"/>
    <n v="24577"/>
    <n v="2"/>
    <x v="2"/>
  </r>
  <r>
    <n v="620865590"/>
    <n v="44136"/>
    <n v="3"/>
    <x v="3"/>
  </r>
  <r>
    <m/>
    <m/>
    <m/>
    <x v="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24">
  <r>
    <n v="10765936"/>
    <m/>
    <n v="2"/>
    <x v="0"/>
  </r>
  <r>
    <n v="10910076"/>
    <m/>
    <n v="2"/>
    <x v="0"/>
  </r>
  <r>
    <n v="10980565"/>
    <m/>
    <n v="2"/>
    <x v="0"/>
  </r>
  <r>
    <n v="10980601"/>
    <m/>
    <n v="1"/>
    <x v="0"/>
  </r>
  <r>
    <n v="10984395"/>
    <m/>
    <n v="1"/>
    <x v="0"/>
  </r>
  <r>
    <n v="11109153"/>
    <m/>
    <n v="1"/>
    <x v="0"/>
  </r>
  <r>
    <n v="11180825"/>
    <m/>
    <n v="1"/>
    <x v="0"/>
  </r>
  <r>
    <n v="11187521"/>
    <m/>
    <n v="2"/>
    <x v="0"/>
  </r>
  <r>
    <n v="11187528"/>
    <m/>
    <n v="2"/>
    <x v="0"/>
  </r>
  <r>
    <n v="11188576"/>
    <m/>
    <n v="2"/>
    <x v="1"/>
  </r>
  <r>
    <n v="11191926"/>
    <m/>
    <n v="1"/>
    <x v="0"/>
  </r>
  <r>
    <n v="11196067"/>
    <m/>
    <n v="3"/>
    <x v="2"/>
  </r>
  <r>
    <n v="11196071"/>
    <m/>
    <n v="1"/>
    <x v="0"/>
  </r>
  <r>
    <n v="11199699"/>
    <m/>
    <n v="2"/>
    <x v="0"/>
  </r>
  <r>
    <n v="11200541"/>
    <m/>
    <n v="1"/>
    <x v="0"/>
  </r>
  <r>
    <n v="11200817"/>
    <m/>
    <n v="1"/>
    <x v="0"/>
  </r>
  <r>
    <n v="11204019"/>
    <m/>
    <n v="1"/>
    <x v="0"/>
  </r>
  <r>
    <n v="11204029"/>
    <m/>
    <n v="3"/>
    <x v="2"/>
  </r>
  <r>
    <n v="11204030"/>
    <m/>
    <n v="3"/>
    <x v="2"/>
  </r>
  <r>
    <n v="11204033"/>
    <m/>
    <n v="2"/>
    <x v="1"/>
  </r>
  <r>
    <n v="11205087"/>
    <m/>
    <n v="1"/>
    <x v="0"/>
  </r>
  <r>
    <n v="11205289"/>
    <m/>
    <n v="2"/>
    <x v="1"/>
  </r>
  <r>
    <n v="11206335"/>
    <m/>
    <n v="1"/>
    <x v="0"/>
  </r>
  <r>
    <n v="11209507"/>
    <m/>
    <n v="2"/>
    <x v="1"/>
  </r>
  <r>
    <n v="11210706"/>
    <m/>
    <n v="1"/>
    <x v="0"/>
  </r>
  <r>
    <n v="11210851"/>
    <m/>
    <n v="1"/>
    <x v="0"/>
  </r>
  <r>
    <n v="11214178"/>
    <m/>
    <n v="3"/>
    <x v="2"/>
  </r>
  <r>
    <n v="11215246"/>
    <m/>
    <n v="3"/>
    <x v="2"/>
  </r>
  <r>
    <n v="11216302"/>
    <m/>
    <n v="1"/>
    <x v="0"/>
  </r>
  <r>
    <n v="11218267"/>
    <m/>
    <n v="1"/>
    <x v="0"/>
  </r>
  <r>
    <n v="11218459"/>
    <m/>
    <n v="1"/>
    <x v="0"/>
  </r>
  <r>
    <n v="11220225"/>
    <m/>
    <n v="1"/>
    <x v="0"/>
  </r>
  <r>
    <n v="11224455"/>
    <m/>
    <n v="4"/>
    <x v="1"/>
  </r>
  <r>
    <n v="11225043"/>
    <m/>
    <n v="1"/>
    <x v="0"/>
  </r>
  <r>
    <n v="11225953"/>
    <m/>
    <n v="1"/>
    <x v="0"/>
  </r>
  <r>
    <n v="11227530"/>
    <m/>
    <n v="2"/>
    <x v="0"/>
  </r>
  <r>
    <n v="11228472"/>
    <m/>
    <n v="1"/>
    <x v="0"/>
  </r>
  <r>
    <n v="11238581"/>
    <m/>
    <n v="2"/>
    <x v="1"/>
  </r>
  <r>
    <n v="11239866"/>
    <m/>
    <n v="1"/>
    <x v="0"/>
  </r>
  <r>
    <n v="11239917"/>
    <m/>
    <n v="1"/>
    <x v="0"/>
  </r>
  <r>
    <n v="11246687"/>
    <m/>
    <n v="1"/>
    <x v="0"/>
  </r>
  <r>
    <n v="11249001"/>
    <m/>
    <n v="5"/>
    <x v="3"/>
  </r>
  <r>
    <n v="11252547"/>
    <m/>
    <n v="3"/>
    <x v="2"/>
  </r>
  <r>
    <n v="11255616"/>
    <m/>
    <n v="1"/>
    <x v="0"/>
  </r>
  <r>
    <n v="11255619"/>
    <m/>
    <n v="2"/>
    <x v="0"/>
  </r>
  <r>
    <n v="11257787"/>
    <m/>
    <n v="1"/>
    <x v="0"/>
  </r>
  <r>
    <n v="11258492"/>
    <m/>
    <n v="1"/>
    <x v="0"/>
  </r>
  <r>
    <n v="11258599"/>
    <m/>
    <n v="4"/>
    <x v="1"/>
  </r>
  <r>
    <n v="11260888"/>
    <m/>
    <n v="1"/>
    <x v="0"/>
  </r>
  <r>
    <n v="11260889"/>
    <m/>
    <n v="3"/>
    <x v="4"/>
  </r>
  <r>
    <n v="11261094"/>
    <m/>
    <n v="1"/>
    <x v="0"/>
  </r>
  <r>
    <n v="11261122"/>
    <m/>
    <n v="2"/>
    <x v="0"/>
  </r>
  <r>
    <n v="11261663"/>
    <m/>
    <n v="1"/>
    <x v="0"/>
  </r>
  <r>
    <n v="11262061"/>
    <m/>
    <n v="1"/>
    <x v="0"/>
  </r>
  <r>
    <n v="11263714"/>
    <m/>
    <n v="2"/>
    <x v="0"/>
  </r>
  <r>
    <n v="11263862"/>
    <m/>
    <n v="1"/>
    <x v="0"/>
  </r>
  <r>
    <n v="11264217"/>
    <m/>
    <n v="4"/>
    <x v="1"/>
  </r>
  <r>
    <n v="11264612"/>
    <m/>
    <n v="2"/>
    <x v="1"/>
  </r>
  <r>
    <n v="11264994"/>
    <m/>
    <n v="3"/>
    <x v="4"/>
  </r>
  <r>
    <n v="11265025"/>
    <m/>
    <n v="1"/>
    <x v="0"/>
  </r>
  <r>
    <n v="11265227"/>
    <m/>
    <n v="2"/>
    <x v="1"/>
  </r>
  <r>
    <n v="11266020"/>
    <m/>
    <n v="4"/>
    <x v="1"/>
  </r>
  <r>
    <n v="11266048"/>
    <m/>
    <n v="1"/>
    <x v="0"/>
  </r>
  <r>
    <n v="11266065"/>
    <m/>
    <n v="1"/>
    <x v="0"/>
  </r>
  <r>
    <n v="11266249"/>
    <m/>
    <n v="2"/>
    <x v="1"/>
  </r>
  <r>
    <n v="11266403"/>
    <m/>
    <n v="3"/>
    <x v="4"/>
  </r>
  <r>
    <n v="11266404"/>
    <m/>
    <n v="1"/>
    <x v="0"/>
  </r>
  <r>
    <n v="11267133"/>
    <m/>
    <n v="1"/>
    <x v="0"/>
  </r>
  <r>
    <n v="11268430"/>
    <m/>
    <n v="2"/>
    <x v="1"/>
  </r>
  <r>
    <n v="11268884"/>
    <m/>
    <n v="2"/>
    <x v="1"/>
  </r>
  <r>
    <n v="11268937"/>
    <m/>
    <n v="1"/>
    <x v="0"/>
  </r>
  <r>
    <n v="11269240"/>
    <m/>
    <n v="1"/>
    <x v="0"/>
  </r>
  <r>
    <n v="11269241"/>
    <m/>
    <n v="1"/>
    <x v="0"/>
  </r>
  <r>
    <n v="11269765"/>
    <m/>
    <n v="1"/>
    <x v="0"/>
  </r>
  <r>
    <n v="11270099"/>
    <m/>
    <n v="4"/>
    <x v="1"/>
  </r>
  <r>
    <n v="11270129"/>
    <m/>
    <n v="2"/>
    <x v="0"/>
  </r>
  <r>
    <n v="11270669"/>
    <m/>
    <n v="3"/>
    <x v="4"/>
  </r>
  <r>
    <n v="11270670"/>
    <m/>
    <n v="2"/>
    <x v="1"/>
  </r>
  <r>
    <n v="11270677"/>
    <m/>
    <n v="2"/>
    <x v="1"/>
  </r>
  <r>
    <n v="11270678"/>
    <m/>
    <n v="2"/>
    <x v="0"/>
  </r>
  <r>
    <n v="11270681"/>
    <m/>
    <n v="1"/>
    <x v="0"/>
  </r>
  <r>
    <n v="11270682"/>
    <m/>
    <n v="1"/>
    <x v="0"/>
  </r>
  <r>
    <n v="11270683"/>
    <m/>
    <n v="2"/>
    <x v="1"/>
  </r>
  <r>
    <n v="11270684"/>
    <m/>
    <n v="3"/>
    <x v="2"/>
  </r>
  <r>
    <n v="11270689"/>
    <m/>
    <n v="2"/>
    <x v="1"/>
  </r>
  <r>
    <n v="11270692"/>
    <m/>
    <n v="3"/>
    <x v="2"/>
  </r>
  <r>
    <n v="11270695"/>
    <m/>
    <n v="4"/>
    <x v="1"/>
  </r>
  <r>
    <n v="11270730"/>
    <m/>
    <n v="2"/>
    <x v="1"/>
  </r>
  <r>
    <n v="11270742"/>
    <m/>
    <n v="3"/>
    <x v="4"/>
  </r>
  <r>
    <n v="11270762"/>
    <m/>
    <n v="1"/>
    <x v="0"/>
  </r>
  <r>
    <n v="11270797"/>
    <m/>
    <n v="1"/>
    <x v="0"/>
  </r>
  <r>
    <n v="11270870"/>
    <m/>
    <n v="1"/>
    <x v="0"/>
  </r>
  <r>
    <n v="11270976"/>
    <m/>
    <n v="2"/>
    <x v="1"/>
  </r>
  <r>
    <n v="11271060"/>
    <m/>
    <n v="3"/>
    <x v="2"/>
  </r>
  <r>
    <n v="11271448"/>
    <m/>
    <n v="3"/>
    <x v="2"/>
  </r>
  <r>
    <n v="11272957"/>
    <m/>
    <n v="2"/>
    <x v="1"/>
  </r>
  <r>
    <n v="11273015"/>
    <m/>
    <n v="3"/>
    <x v="2"/>
  </r>
  <r>
    <n v="11275063"/>
    <m/>
    <n v="3"/>
    <x v="4"/>
  </r>
  <r>
    <n v="11275113"/>
    <m/>
    <n v="4"/>
    <x v="1"/>
  </r>
  <r>
    <n v="11275156"/>
    <m/>
    <n v="3"/>
    <x v="4"/>
  </r>
  <r>
    <n v="11275161"/>
    <m/>
    <n v="3"/>
    <x v="4"/>
  </r>
  <r>
    <n v="11275442"/>
    <m/>
    <n v="3"/>
    <x v="4"/>
  </r>
  <r>
    <n v="11276427"/>
    <m/>
    <n v="3"/>
    <x v="4"/>
  </r>
  <r>
    <n v="11276428"/>
    <m/>
    <n v="1"/>
    <x v="0"/>
  </r>
  <r>
    <n v="11276443"/>
    <m/>
    <n v="1"/>
    <x v="0"/>
  </r>
  <r>
    <n v="11276478"/>
    <m/>
    <n v="2"/>
    <x v="1"/>
  </r>
  <r>
    <n v="11276639"/>
    <m/>
    <n v="3"/>
    <x v="4"/>
  </r>
  <r>
    <n v="11276642"/>
    <m/>
    <n v="2"/>
    <x v="1"/>
  </r>
  <r>
    <n v="11276724"/>
    <m/>
    <n v="2"/>
    <x v="1"/>
  </r>
  <r>
    <n v="11277183"/>
    <m/>
    <n v="2"/>
    <x v="1"/>
  </r>
  <r>
    <n v="11277189"/>
    <m/>
    <n v="1"/>
    <x v="0"/>
  </r>
  <r>
    <n v="11277208"/>
    <m/>
    <n v="1"/>
    <x v="0"/>
  </r>
  <r>
    <n v="11277256"/>
    <m/>
    <n v="2"/>
    <x v="1"/>
  </r>
  <r>
    <n v="11277262"/>
    <m/>
    <n v="1"/>
    <x v="0"/>
  </r>
  <r>
    <n v="11277269"/>
    <m/>
    <n v="2"/>
    <x v="1"/>
  </r>
  <r>
    <n v="11277271"/>
    <m/>
    <n v="2"/>
    <x v="1"/>
  </r>
  <r>
    <n v="11277305"/>
    <m/>
    <n v="3"/>
    <x v="4"/>
  </r>
  <r>
    <n v="11277385"/>
    <m/>
    <n v="1"/>
    <x v="0"/>
  </r>
  <r>
    <n v="11277387"/>
    <m/>
    <n v="2"/>
    <x v="1"/>
  </r>
  <r>
    <n v="11277447"/>
    <m/>
    <n v="1"/>
    <x v="0"/>
  </r>
  <r>
    <n v="11277449"/>
    <m/>
    <n v="2"/>
    <x v="1"/>
  </r>
  <r>
    <n v="11277487"/>
    <m/>
    <n v="1"/>
    <x v="0"/>
  </r>
  <r>
    <n v="11277898"/>
    <m/>
    <n v="1"/>
    <x v="0"/>
  </r>
  <r>
    <n v="11278486"/>
    <m/>
    <n v="2"/>
    <x v="1"/>
  </r>
  <r>
    <n v="11280256"/>
    <m/>
    <n v="1"/>
    <x v="0"/>
  </r>
  <r>
    <n v="11280964"/>
    <m/>
    <n v="1"/>
    <x v="0"/>
  </r>
  <r>
    <n v="11280965"/>
    <m/>
    <n v="2"/>
    <x v="1"/>
  </r>
  <r>
    <n v="11282935"/>
    <m/>
    <n v="3"/>
    <x v="2"/>
  </r>
  <r>
    <n v="11282941"/>
    <m/>
    <n v="1"/>
    <x v="0"/>
  </r>
  <r>
    <n v="11282943"/>
    <m/>
    <n v="1"/>
    <x v="0"/>
  </r>
  <r>
    <n v="11282950"/>
    <m/>
    <n v="3"/>
    <x v="2"/>
  </r>
  <r>
    <n v="11282958"/>
    <m/>
    <n v="2"/>
    <x v="0"/>
  </r>
  <r>
    <n v="11282959"/>
    <m/>
    <n v="3"/>
    <x v="2"/>
  </r>
  <r>
    <n v="11283163"/>
    <m/>
    <n v="1"/>
    <x v="0"/>
  </r>
  <r>
    <n v="11283468"/>
    <m/>
    <n v="2"/>
    <x v="0"/>
  </r>
  <r>
    <n v="11283471"/>
    <m/>
    <n v="2"/>
    <x v="0"/>
  </r>
  <r>
    <n v="11283636"/>
    <m/>
    <n v="1"/>
    <x v="0"/>
  </r>
  <r>
    <n v="11284041"/>
    <m/>
    <n v="4"/>
    <x v="1"/>
  </r>
  <r>
    <n v="11284270"/>
    <m/>
    <n v="1"/>
    <x v="0"/>
  </r>
  <r>
    <n v="11284278"/>
    <m/>
    <n v="4"/>
    <x v="5"/>
  </r>
  <r>
    <n v="11285175"/>
    <m/>
    <n v="1"/>
    <x v="0"/>
  </r>
  <r>
    <n v="11285510"/>
    <m/>
    <n v="1"/>
    <x v="0"/>
  </r>
  <r>
    <n v="11285865"/>
    <m/>
    <n v="1"/>
    <x v="0"/>
  </r>
  <r>
    <n v="11285867"/>
    <m/>
    <n v="1"/>
    <x v="0"/>
  </r>
  <r>
    <n v="11286386"/>
    <m/>
    <n v="1"/>
    <x v="0"/>
  </r>
  <r>
    <n v="11286398"/>
    <m/>
    <n v="1"/>
    <x v="0"/>
  </r>
  <r>
    <n v="11286993"/>
    <m/>
    <n v="1"/>
    <x v="0"/>
  </r>
  <r>
    <n v="11287708"/>
    <m/>
    <n v="2"/>
    <x v="1"/>
  </r>
  <r>
    <n v="11288019"/>
    <m/>
    <n v="4"/>
    <x v="5"/>
  </r>
  <r>
    <n v="11288021"/>
    <m/>
    <n v="4"/>
    <x v="5"/>
  </r>
  <r>
    <n v="11288052"/>
    <m/>
    <n v="1"/>
    <x v="0"/>
  </r>
  <r>
    <n v="11288883"/>
    <m/>
    <n v="1"/>
    <x v="0"/>
  </r>
  <r>
    <n v="11289518"/>
    <m/>
    <n v="1"/>
    <x v="0"/>
  </r>
  <r>
    <n v="11289557"/>
    <m/>
    <n v="1"/>
    <x v="0"/>
  </r>
  <r>
    <n v="11289578"/>
    <m/>
    <n v="1"/>
    <x v="0"/>
  </r>
  <r>
    <n v="11289615"/>
    <m/>
    <n v="1"/>
    <x v="0"/>
  </r>
  <r>
    <n v="11291367"/>
    <m/>
    <n v="1"/>
    <x v="0"/>
  </r>
  <r>
    <n v="11292544"/>
    <m/>
    <n v="4"/>
    <x v="5"/>
  </r>
  <r>
    <n v="11292546"/>
    <m/>
    <n v="4"/>
    <x v="5"/>
  </r>
  <r>
    <n v="11293075"/>
    <m/>
    <n v="1"/>
    <x v="0"/>
  </r>
  <r>
    <n v="11293090"/>
    <m/>
    <n v="1"/>
    <x v="0"/>
  </r>
  <r>
    <n v="11293278"/>
    <m/>
    <n v="1"/>
    <x v="0"/>
  </r>
  <r>
    <n v="11293826"/>
    <m/>
    <n v="1"/>
    <x v="0"/>
  </r>
  <r>
    <n v="11293830"/>
    <m/>
    <n v="1"/>
    <x v="0"/>
  </r>
  <r>
    <n v="11293832"/>
    <m/>
    <n v="4"/>
    <x v="5"/>
  </r>
  <r>
    <n v="11293834"/>
    <m/>
    <n v="1"/>
    <x v="0"/>
  </r>
  <r>
    <n v="11293840"/>
    <m/>
    <n v="4"/>
    <x v="5"/>
  </r>
  <r>
    <n v="11293862"/>
    <m/>
    <n v="4"/>
    <x v="5"/>
  </r>
  <r>
    <n v="11295182"/>
    <m/>
    <n v="3"/>
    <x v="4"/>
  </r>
  <r>
    <n v="11296368"/>
    <m/>
    <n v="1"/>
    <x v="0"/>
  </r>
  <r>
    <n v="11296369"/>
    <m/>
    <n v="1"/>
    <x v="0"/>
  </r>
  <r>
    <n v="11296370"/>
    <m/>
    <n v="1"/>
    <x v="0"/>
  </r>
  <r>
    <n v="11297316"/>
    <m/>
    <n v="1"/>
    <x v="0"/>
  </r>
  <r>
    <n v="11298675"/>
    <m/>
    <n v="1"/>
    <x v="0"/>
  </r>
  <r>
    <n v="11298872"/>
    <m/>
    <n v="1"/>
    <x v="0"/>
  </r>
  <r>
    <n v="11304523"/>
    <m/>
    <n v="4"/>
    <x v="1"/>
  </r>
  <r>
    <n v="11304803"/>
    <m/>
    <n v="1"/>
    <x v="0"/>
  </r>
  <r>
    <n v="11306394"/>
    <m/>
    <n v="2"/>
    <x v="0"/>
  </r>
  <r>
    <n v="11307564"/>
    <m/>
    <n v="1"/>
    <x v="0"/>
  </r>
  <r>
    <n v="11308694"/>
    <m/>
    <n v="1"/>
    <x v="0"/>
  </r>
  <r>
    <n v="11309003"/>
    <m/>
    <n v="1"/>
    <x v="0"/>
  </r>
  <r>
    <n v="11312345"/>
    <m/>
    <n v="5"/>
    <x v="3"/>
  </r>
  <r>
    <n v="11313805"/>
    <m/>
    <n v="2"/>
    <x v="0"/>
  </r>
  <r>
    <n v="616141065"/>
    <m/>
    <n v="2"/>
    <x v="1"/>
  </r>
  <r>
    <n v="616170474"/>
    <m/>
    <n v="1"/>
    <x v="0"/>
  </r>
  <r>
    <n v="616225996"/>
    <m/>
    <n v="1"/>
    <x v="0"/>
  </r>
  <r>
    <n v="617267537"/>
    <m/>
    <n v="2"/>
    <x v="1"/>
  </r>
  <r>
    <n v="617267545"/>
    <m/>
    <n v="4"/>
    <x v="1"/>
  </r>
  <r>
    <n v="617267593"/>
    <m/>
    <n v="2"/>
    <x v="0"/>
  </r>
  <r>
    <n v="617267594"/>
    <m/>
    <n v="1"/>
    <x v="0"/>
  </r>
  <r>
    <n v="617267603"/>
    <m/>
    <n v="1"/>
    <x v="0"/>
  </r>
  <r>
    <n v="617269826"/>
    <m/>
    <n v="2"/>
    <x v="1"/>
  </r>
  <r>
    <n v="617307751"/>
    <m/>
    <n v="1"/>
    <x v="0"/>
  </r>
  <r>
    <n v="617311603"/>
    <m/>
    <n v="1"/>
    <x v="0"/>
  </r>
  <r>
    <n v="617346377"/>
    <m/>
    <n v="1"/>
    <x v="0"/>
  </r>
  <r>
    <n v="617387659"/>
    <m/>
    <n v="1"/>
    <x v="0"/>
  </r>
  <r>
    <n v="618407311"/>
    <m/>
    <n v="1"/>
    <x v="0"/>
  </r>
  <r>
    <n v="618407316"/>
    <m/>
    <n v="2"/>
    <x v="1"/>
  </r>
  <r>
    <n v="619053505"/>
    <m/>
    <n v="1"/>
    <x v="0"/>
  </r>
  <r>
    <n v="619077998"/>
    <m/>
    <n v="1"/>
    <x v="0"/>
  </r>
  <r>
    <n v="619613228"/>
    <m/>
    <n v="2"/>
    <x v="1"/>
  </r>
  <r>
    <n v="619613231"/>
    <m/>
    <n v="2"/>
    <x v="1"/>
  </r>
  <r>
    <n v="620080495"/>
    <m/>
    <n v="1"/>
    <x v="0"/>
  </r>
  <r>
    <n v="620165032"/>
    <m/>
    <n v="2"/>
    <x v="0"/>
  </r>
  <r>
    <n v="620212449"/>
    <m/>
    <n v="2"/>
    <x v="0"/>
  </r>
  <r>
    <n v="620259791"/>
    <m/>
    <n v="1"/>
    <x v="0"/>
  </r>
  <r>
    <n v="620259808"/>
    <m/>
    <n v="1"/>
    <x v="0"/>
  </r>
  <r>
    <n v="620350246"/>
    <m/>
    <n v="1"/>
    <x v="0"/>
  </r>
  <r>
    <n v="620447373"/>
    <m/>
    <n v="1"/>
    <x v="0"/>
  </r>
  <r>
    <n v="620447398"/>
    <m/>
    <n v="3"/>
    <x v="2"/>
  </r>
  <r>
    <n v="620447473"/>
    <m/>
    <n v="1"/>
    <x v="0"/>
  </r>
  <r>
    <n v="620525991"/>
    <m/>
    <n v="1"/>
    <x v="0"/>
  </r>
  <r>
    <n v="620527699"/>
    <m/>
    <n v="2"/>
    <x v="1"/>
  </r>
  <r>
    <n v="620602151"/>
    <m/>
    <n v="3"/>
    <x v="2"/>
  </r>
  <r>
    <n v="620603145"/>
    <m/>
    <n v="2"/>
    <x v="0"/>
  </r>
  <r>
    <n v="620784754"/>
    <m/>
    <n v="1"/>
    <x v="0"/>
  </r>
  <r>
    <n v="620875842"/>
    <m/>
    <n v="1"/>
    <x v="0"/>
  </r>
  <r>
    <n v="620923894"/>
    <m/>
    <n v="2"/>
    <x v="1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04">
  <r>
    <n v="616135404"/>
    <n v="55"/>
    <s v="FALLO"/>
    <n v="6"/>
    <n v="2"/>
    <m/>
    <m/>
    <m/>
    <x v="0"/>
  </r>
  <r>
    <n v="11205289"/>
    <n v="64"/>
    <s v="FALLO"/>
    <m/>
    <m/>
    <m/>
    <m/>
    <m/>
    <x v="1"/>
  </r>
  <r>
    <n v="620527699"/>
    <n v="18"/>
    <s v="FALLO"/>
    <n v="11"/>
    <n v="11"/>
    <m/>
    <m/>
    <m/>
    <x v="1"/>
  </r>
  <r>
    <n v="620071844"/>
    <n v="5"/>
    <s v="FALLO"/>
    <n v="6"/>
    <n v="11"/>
    <m/>
    <m/>
    <n v="8"/>
    <x v="0"/>
  </r>
  <r>
    <n v="11227840"/>
    <n v="27"/>
    <s v="FALLO"/>
    <n v="6"/>
    <n v="11"/>
    <m/>
    <m/>
    <n v="8"/>
    <x v="0"/>
  </r>
  <r>
    <n v="11227840"/>
    <n v="81"/>
    <s v="FALLO"/>
    <n v="11"/>
    <n v="11"/>
    <m/>
    <m/>
    <n v="8"/>
    <x v="0"/>
  </r>
  <r>
    <n v="11235755"/>
    <n v="12"/>
    <s v="GOL"/>
    <n v="6"/>
    <n v="11"/>
    <m/>
    <m/>
    <n v="5"/>
    <x v="0"/>
  </r>
  <r>
    <n v="11249001"/>
    <n v="87"/>
    <s v="FALLO"/>
    <n v="5"/>
    <n v="12"/>
    <m/>
    <m/>
    <m/>
    <x v="2"/>
  </r>
  <r>
    <n v="11260814"/>
    <n v="2"/>
    <s v="GOL"/>
    <n v="7"/>
    <n v="11"/>
    <n v="5"/>
    <n v="2"/>
    <n v="2"/>
    <x v="0"/>
  </r>
  <r>
    <n v="11260802"/>
    <n v="77"/>
    <s v="GOL"/>
    <n v="11"/>
    <n v="11"/>
    <n v="4"/>
    <n v="12"/>
    <n v="6"/>
    <x v="0"/>
  </r>
  <r>
    <n v="11258492"/>
    <n v="69"/>
    <s v="FALLO"/>
    <n v="6"/>
    <n v="2"/>
    <m/>
    <m/>
    <m/>
    <x v="3"/>
  </r>
  <r>
    <n v="11262170"/>
    <n v="56"/>
    <s v="FALLO"/>
    <n v="6"/>
    <n v="11"/>
    <n v="12"/>
    <n v="24"/>
    <n v="4"/>
    <x v="0"/>
  </r>
  <r>
    <n v="620259609"/>
    <n v="59"/>
    <s v="GOL"/>
    <n v="7"/>
    <n v="5"/>
    <n v="10"/>
    <n v="8"/>
    <n v="6"/>
    <x v="0"/>
  </r>
  <r>
    <n v="11210308"/>
    <n v="26"/>
    <s v="GOL"/>
    <m/>
    <m/>
    <n v="8"/>
    <n v="4"/>
    <n v="4"/>
    <x v="0"/>
  </r>
  <r>
    <n v="11215246"/>
    <n v="78"/>
    <s v="FALLO"/>
    <m/>
    <m/>
    <m/>
    <m/>
    <m/>
    <x v="4"/>
  </r>
  <r>
    <n v="616135520"/>
    <n v="37"/>
    <s v="FALLO"/>
    <m/>
    <m/>
    <n v="10"/>
    <n v="16"/>
    <m/>
    <x v="0"/>
  </r>
  <r>
    <n v="11192647"/>
    <n v="27"/>
    <s v="FALLO"/>
    <m/>
    <m/>
    <n v="15"/>
    <n v="9"/>
    <n v="4"/>
    <x v="0"/>
  </r>
  <r>
    <n v="11264545"/>
    <n v="75"/>
    <s v="FALLO"/>
    <n v="7"/>
    <n v="11"/>
    <n v="10"/>
    <n v="14"/>
    <n v="2"/>
    <x v="0"/>
  </r>
  <r>
    <n v="617387659"/>
    <n v="28"/>
    <s v="FALLO"/>
    <n v="9"/>
    <n v="3"/>
    <m/>
    <m/>
    <m/>
    <x v="3"/>
  </r>
  <r>
    <n v="616135570"/>
    <n v="31"/>
    <s v="FALLO"/>
    <m/>
    <m/>
    <n v="7"/>
    <n v="7"/>
    <m/>
    <x v="0"/>
  </r>
  <r>
    <n v="620447520"/>
    <n v="81"/>
    <s v="FALLO"/>
    <m/>
    <m/>
    <n v="7"/>
    <n v="7"/>
    <n v="2"/>
    <x v="0"/>
  </r>
  <r>
    <n v="11261909"/>
    <n v="43"/>
    <s v="GOL"/>
    <n v="8"/>
    <n v="12"/>
    <n v="7"/>
    <n v="7"/>
    <n v="6"/>
    <x v="0"/>
  </r>
  <r>
    <n v="11261244"/>
    <n v="75"/>
    <s v="GOL"/>
    <n v="14"/>
    <n v="18"/>
    <n v="15"/>
    <n v="11"/>
    <n v="4"/>
    <x v="0"/>
  </r>
  <r>
    <n v="11245468"/>
    <n v="24"/>
    <s v="FALLO"/>
    <m/>
    <m/>
    <n v="14"/>
    <n v="11"/>
    <n v="2"/>
    <x v="0"/>
  </r>
  <r>
    <n v="11261910"/>
    <n v="10"/>
    <s v="FALLO"/>
    <n v="3"/>
    <n v="8"/>
    <n v="14"/>
    <n v="11"/>
    <n v="6"/>
    <x v="0"/>
  </r>
  <r>
    <n v="11261242"/>
    <n v="71"/>
    <s v="GOL"/>
    <n v="12"/>
    <n v="10"/>
    <n v="14"/>
    <n v="11"/>
    <n v="4"/>
    <x v="0"/>
  </r>
  <r>
    <n v="620535518"/>
    <n v="40"/>
    <s v="FALLO"/>
    <n v="2"/>
    <n v="11"/>
    <m/>
    <m/>
    <n v="4"/>
    <x v="0"/>
  </r>
  <r>
    <n v="617269614"/>
    <n v="11"/>
    <s v="GOL"/>
    <m/>
    <m/>
    <n v="15"/>
    <n v="11"/>
    <n v="4"/>
    <x v="0"/>
  </r>
  <r>
    <n v="11275144"/>
    <n v="13"/>
    <s v="FALLO"/>
    <n v="3"/>
    <n v="9"/>
    <n v="3"/>
    <n v="11"/>
    <n v="3"/>
    <x v="0"/>
  </r>
  <r>
    <n v="11200600"/>
    <n v="36"/>
    <s v="GOL"/>
    <m/>
    <m/>
    <n v="18"/>
    <n v="15"/>
    <n v="3"/>
    <x v="0"/>
  </r>
  <r>
    <n v="11205084"/>
    <n v="57"/>
    <s v="GOL"/>
    <n v="8"/>
    <n v="12"/>
    <m/>
    <m/>
    <n v="2"/>
    <x v="0"/>
  </r>
  <r>
    <n v="11245152"/>
    <n v="5"/>
    <s v="FALLO"/>
    <m/>
    <m/>
    <n v="18"/>
    <n v="15"/>
    <n v="2"/>
    <x v="0"/>
  </r>
  <r>
    <n v="11248273"/>
    <n v="27"/>
    <s v="FALLO"/>
    <m/>
    <m/>
    <n v="18"/>
    <n v="15"/>
    <n v="2"/>
    <x v="0"/>
  </r>
  <r>
    <n v="11254198"/>
    <n v="27"/>
    <s v="FALLO"/>
    <m/>
    <m/>
    <n v="18"/>
    <n v="15"/>
    <n v="4"/>
    <x v="0"/>
  </r>
  <r>
    <n v="11258731"/>
    <n v="86"/>
    <s v="FALLO"/>
    <n v="3"/>
    <n v="8"/>
    <m/>
    <m/>
    <n v="6"/>
    <x v="0"/>
  </r>
  <r>
    <n v="11260889"/>
    <n v="23"/>
    <s v="GOL"/>
    <n v="8"/>
    <n v="12"/>
    <m/>
    <m/>
    <m/>
    <x v="5"/>
  </r>
  <r>
    <n v="11260889"/>
    <n v="42"/>
    <s v="GOL"/>
    <n v="3"/>
    <n v="11"/>
    <m/>
    <m/>
    <m/>
    <x v="5"/>
  </r>
  <r>
    <n v="11260906"/>
    <n v="41"/>
    <s v="GOL"/>
    <n v="8"/>
    <n v="12"/>
    <n v="5"/>
    <n v="2"/>
    <n v="6"/>
    <x v="0"/>
  </r>
  <r>
    <n v="11263686"/>
    <n v="38"/>
    <s v="GOL"/>
    <n v="8"/>
    <n v="12"/>
    <n v="10"/>
    <n v="6"/>
    <n v="4"/>
    <x v="0"/>
  </r>
  <r>
    <n v="11263834"/>
    <n v="60"/>
    <s v="GOL"/>
    <n v="3"/>
    <n v="8"/>
    <m/>
    <m/>
    <n v="6"/>
    <x v="0"/>
  </r>
  <r>
    <n v="11263716"/>
    <n v="6"/>
    <s v="FALLO"/>
    <n v="5"/>
    <n v="9"/>
    <n v="4"/>
    <n v="12"/>
    <n v="5"/>
    <x v="0"/>
  </r>
  <r>
    <n v="11263716"/>
    <n v="27"/>
    <s v="FALLO"/>
    <n v="8"/>
    <n v="16"/>
    <n v="4"/>
    <n v="12"/>
    <n v="5"/>
    <x v="0"/>
  </r>
  <r>
    <n v="11264994"/>
    <n v="44"/>
    <s v="FALLO"/>
    <n v="3"/>
    <n v="8"/>
    <n v="10"/>
    <n v="33"/>
    <m/>
    <x v="5"/>
  </r>
  <r>
    <n v="11258600"/>
    <n v="48"/>
    <s v="FALLO"/>
    <n v="7"/>
    <n v="11"/>
    <m/>
    <m/>
    <n v="4"/>
    <x v="0"/>
  </r>
  <r>
    <n v="11263687"/>
    <n v="74"/>
    <s v="FALLO"/>
    <n v="7"/>
    <n v="11"/>
    <n v="13"/>
    <n v="6"/>
    <n v="2"/>
    <x v="0"/>
  </r>
  <r>
    <n v="11263627"/>
    <n v="14"/>
    <s v="FALLO"/>
    <n v="7"/>
    <n v="11"/>
    <n v="14"/>
    <n v="8"/>
    <n v="2"/>
    <x v="0"/>
  </r>
  <r>
    <n v="11263843"/>
    <n v="8"/>
    <s v="GOL"/>
    <n v="7"/>
    <n v="11"/>
    <m/>
    <m/>
    <n v="2"/>
    <x v="0"/>
  </r>
  <r>
    <n v="11266618"/>
    <n v="43"/>
    <s v="GOL"/>
    <n v="7"/>
    <n v="11"/>
    <n v="13"/>
    <n v="3"/>
    <n v="3"/>
    <x v="0"/>
  </r>
  <r>
    <n v="11266907"/>
    <n v="81"/>
    <s v="FALLO"/>
    <n v="3"/>
    <n v="11"/>
    <n v="3"/>
    <n v="8"/>
    <n v="5"/>
    <x v="0"/>
  </r>
  <r>
    <n v="11266905"/>
    <n v="3"/>
    <s v="FALLO"/>
    <n v="3"/>
    <n v="8"/>
    <n v="10"/>
    <n v="6"/>
    <n v="4"/>
    <x v="0"/>
  </r>
  <r>
    <n v="11270742"/>
    <n v="64"/>
    <s v="GOL"/>
    <n v="3"/>
    <n v="11"/>
    <m/>
    <m/>
    <m/>
    <x v="5"/>
  </r>
  <r>
    <n v="11271362"/>
    <n v="3"/>
    <s v="FALLO"/>
    <n v="3"/>
    <n v="11"/>
    <m/>
    <m/>
    <n v="6"/>
    <x v="0"/>
  </r>
  <r>
    <n v="11270762"/>
    <n v="43"/>
    <s v="FALLO"/>
    <n v="7"/>
    <n v="11"/>
    <n v="10"/>
    <n v="10"/>
    <m/>
    <x v="3"/>
  </r>
  <r>
    <n v="11271389"/>
    <n v="75"/>
    <s v="FALLO"/>
    <m/>
    <m/>
    <n v="4"/>
    <n v="5"/>
    <n v="2"/>
    <x v="0"/>
  </r>
  <r>
    <n v="11271357"/>
    <n v="35"/>
    <s v="FALLO"/>
    <n v="7"/>
    <n v="11"/>
    <m/>
    <m/>
    <n v="2"/>
    <x v="0"/>
  </r>
  <r>
    <n v="11272266"/>
    <n v="22"/>
    <s v="FALLO"/>
    <n v="3"/>
    <n v="8"/>
    <m/>
    <m/>
    <n v="5"/>
    <x v="0"/>
  </r>
  <r>
    <n v="11272412"/>
    <n v="11"/>
    <s v="FALLO"/>
    <m/>
    <m/>
    <n v="4"/>
    <n v="12"/>
    <n v="4"/>
    <x v="0"/>
  </r>
  <r>
    <n v="11275094"/>
    <n v="18"/>
    <s v="FALLO"/>
    <n v="3"/>
    <n v="8"/>
    <m/>
    <m/>
    <n v="5"/>
    <x v="0"/>
  </r>
  <r>
    <n v="11275063"/>
    <n v="80"/>
    <s v="GOL"/>
    <n v="8"/>
    <n v="12"/>
    <n v="3"/>
    <n v="1"/>
    <m/>
    <x v="5"/>
  </r>
  <r>
    <n v="11275156"/>
    <n v="19"/>
    <s v="FALLO"/>
    <n v="8"/>
    <n v="12"/>
    <m/>
    <m/>
    <m/>
    <x v="5"/>
  </r>
  <r>
    <n v="11275113"/>
    <n v="6"/>
    <s v="FALLO"/>
    <n v="3"/>
    <n v="11"/>
    <n v="8"/>
    <n v="7"/>
    <m/>
    <x v="1"/>
  </r>
  <r>
    <n v="11274755"/>
    <n v="19"/>
    <s v="FALLO"/>
    <n v="7"/>
    <n v="11"/>
    <n v="13"/>
    <n v="5"/>
    <n v="2"/>
    <x v="0"/>
  </r>
  <r>
    <n v="620259791"/>
    <n v="19"/>
    <s v="FALLO"/>
    <n v="6"/>
    <n v="4"/>
    <m/>
    <m/>
    <m/>
    <x v="3"/>
  </r>
  <r>
    <n v="617268659"/>
    <n v="58"/>
    <s v="FALLO"/>
    <m/>
    <m/>
    <m/>
    <m/>
    <n v="6"/>
    <x v="0"/>
  </r>
  <r>
    <n v="11276015"/>
    <n v="69"/>
    <s v="GOL"/>
    <n v="11"/>
    <n v="11"/>
    <n v="4"/>
    <n v="5"/>
    <n v="3"/>
    <x v="0"/>
  </r>
  <r>
    <n v="11278103"/>
    <n v="83"/>
    <s v="GOL"/>
    <n v="11"/>
    <n v="11"/>
    <n v="4"/>
    <n v="12"/>
    <n v="5"/>
    <x v="0"/>
  </r>
  <r>
    <n v="11277865"/>
    <n v="81"/>
    <s v="GOL"/>
    <n v="6"/>
    <n v="11"/>
    <n v="12"/>
    <n v="24"/>
    <n v="4"/>
    <x v="0"/>
  </r>
  <r>
    <n v="11270670"/>
    <n v="88"/>
    <s v="FALLO"/>
    <n v="5"/>
    <n v="6"/>
    <n v="14"/>
    <n v="7"/>
    <m/>
    <x v="1"/>
  </r>
  <r>
    <n v="619613228"/>
    <n v="9"/>
    <s v="FALLO"/>
    <m/>
    <m/>
    <n v="5"/>
    <n v="2"/>
    <m/>
    <x v="1"/>
  </r>
  <r>
    <n v="11238089"/>
    <n v="19"/>
    <s v="GOL"/>
    <m/>
    <m/>
    <n v="10"/>
    <n v="6"/>
    <n v="3"/>
    <x v="0"/>
  </r>
  <r>
    <n v="620341858"/>
    <n v="7"/>
    <s v="FALLO"/>
    <m/>
    <m/>
    <n v="13"/>
    <n v="6"/>
    <m/>
    <x v="0"/>
  </r>
  <r>
    <n v="620341858"/>
    <n v="14"/>
    <s v="FALLO"/>
    <m/>
    <m/>
    <n v="13"/>
    <n v="6"/>
    <m/>
    <x v="0"/>
  </r>
  <r>
    <n v="620080495"/>
    <n v="75"/>
    <s v="FALLO"/>
    <m/>
    <m/>
    <n v="13"/>
    <n v="5"/>
    <m/>
    <x v="3"/>
  </r>
  <r>
    <n v="11264176"/>
    <n v="26"/>
    <s v="FALLO"/>
    <n v="12"/>
    <n v="10"/>
    <n v="2"/>
    <n v="15"/>
    <n v="4"/>
    <x v="0"/>
  </r>
  <r>
    <n v="11264617"/>
    <n v="2"/>
    <s v="GOL"/>
    <n v="5"/>
    <n v="9"/>
    <n v="10"/>
    <n v="3"/>
    <n v="4"/>
    <x v="0"/>
  </r>
  <r>
    <n v="11264617"/>
    <n v="40"/>
    <s v="FALLO"/>
    <n v="5"/>
    <n v="9"/>
    <n v="9"/>
    <n v="6"/>
    <n v="4"/>
    <x v="0"/>
  </r>
  <r>
    <n v="11268064"/>
    <n v="75"/>
    <s v="GOL"/>
    <n v="8"/>
    <n v="16"/>
    <n v="10"/>
    <n v="3"/>
    <n v="4"/>
    <x v="0"/>
  </r>
  <r>
    <n v="11269805"/>
    <n v="68"/>
    <s v="FALLO"/>
    <n v="8"/>
    <n v="16"/>
    <n v="10"/>
    <n v="3"/>
    <n v="4"/>
    <x v="0"/>
  </r>
  <r>
    <n v="11276595"/>
    <n v="77"/>
    <s v="GOL"/>
    <n v="8"/>
    <n v="16"/>
    <n v="9"/>
    <n v="6"/>
    <n v="4"/>
    <x v="0"/>
  </r>
  <r>
    <n v="11276427"/>
    <n v="4"/>
    <s v="FALLO"/>
    <n v="8"/>
    <n v="12"/>
    <n v="10"/>
    <n v="33"/>
    <m/>
    <x v="5"/>
  </r>
  <r>
    <n v="11277891"/>
    <n v="15"/>
    <s v="FALLO"/>
    <n v="3"/>
    <n v="8"/>
    <m/>
    <m/>
    <n v="4"/>
    <x v="0"/>
  </r>
  <r>
    <n v="11277891"/>
    <n v="30"/>
    <s v="FALLO"/>
    <n v="8"/>
    <n v="12"/>
    <m/>
    <m/>
    <n v="4"/>
    <x v="0"/>
  </r>
  <r>
    <n v="11276443"/>
    <n v="6"/>
    <s v="FALLO"/>
    <n v="7"/>
    <n v="11"/>
    <n v="10"/>
    <n v="10"/>
    <m/>
    <x v="3"/>
  </r>
  <r>
    <n v="11276443"/>
    <n v="73"/>
    <s v="FALLO"/>
    <n v="7"/>
    <n v="11"/>
    <n v="13"/>
    <n v="7"/>
    <m/>
    <x v="3"/>
  </r>
  <r>
    <n v="620257265"/>
    <n v="73"/>
    <s v="FALLO"/>
    <n v="5"/>
    <n v="2"/>
    <m/>
    <m/>
    <n v="3"/>
    <x v="0"/>
  </r>
  <r>
    <n v="616250632"/>
    <n v="8"/>
    <s v="FALLO"/>
    <m/>
    <m/>
    <n v="13"/>
    <n v="12"/>
    <n v="3"/>
    <x v="0"/>
  </r>
  <r>
    <n v="617267586"/>
    <n v="28"/>
    <s v="GOL"/>
    <m/>
    <m/>
    <n v="10"/>
    <n v="8"/>
    <n v="8"/>
    <x v="0"/>
  </r>
  <r>
    <n v="617267586"/>
    <n v="80"/>
    <s v="GOL"/>
    <m/>
    <m/>
    <n v="10"/>
    <n v="8"/>
    <n v="8"/>
    <x v="0"/>
  </r>
  <r>
    <n v="11277269"/>
    <n v="37"/>
    <s v="FALLO"/>
    <n v="12"/>
    <n v="11"/>
    <n v="13"/>
    <n v="12"/>
    <m/>
    <x v="1"/>
  </r>
  <r>
    <n v="619859253"/>
    <n v="38"/>
    <s v="FALLO"/>
    <m/>
    <m/>
    <n v="11"/>
    <n v="4"/>
    <n v="5"/>
    <x v="0"/>
  </r>
  <r>
    <n v="620479399"/>
    <n v="16"/>
    <s v="GOL"/>
    <n v="7"/>
    <n v="5"/>
    <m/>
    <m/>
    <n v="4"/>
    <x v="0"/>
  </r>
  <r>
    <n v="11224455"/>
    <n v="53"/>
    <s v="GOL"/>
    <m/>
    <m/>
    <n v="13"/>
    <n v="5"/>
    <m/>
    <x v="1"/>
  </r>
  <r>
    <n v="11255429"/>
    <n v="27"/>
    <s v="FALLO"/>
    <m/>
    <m/>
    <n v="13"/>
    <n v="5"/>
    <n v="2"/>
    <x v="0"/>
  </r>
  <r>
    <n v="616254890"/>
    <n v="58"/>
    <s v="FALLO"/>
    <n v="4"/>
    <n v="4"/>
    <m/>
    <m/>
    <n v="8"/>
    <x v="0"/>
  </r>
  <r>
    <n v="617267316"/>
    <n v="35"/>
    <s v="GOL"/>
    <m/>
    <m/>
    <n v="9"/>
    <n v="11"/>
    <n v="2"/>
    <x v="0"/>
  </r>
  <r>
    <n v="11270683"/>
    <n v="55"/>
    <s v="FALLO"/>
    <n v="3"/>
    <n v="9"/>
    <n v="15"/>
    <n v="10"/>
    <m/>
    <x v="1"/>
  </r>
  <r>
    <n v="11270683"/>
    <n v="79"/>
    <s v="FALLO"/>
    <n v="2"/>
    <n v="11"/>
    <n v="15"/>
    <n v="11"/>
    <m/>
    <x v="1"/>
  </r>
  <r>
    <n v="11238650"/>
    <n v="33"/>
    <s v="FALLO"/>
    <n v="2"/>
    <n v="11"/>
    <m/>
    <m/>
    <n v="4"/>
    <x v="0"/>
  </r>
  <r>
    <n v="11238650"/>
    <n v="62"/>
    <s v="FALLO"/>
    <n v="2"/>
    <n v="11"/>
    <m/>
    <m/>
    <n v="4"/>
    <x v="0"/>
  </r>
  <r>
    <n v="11280322"/>
    <n v="22"/>
    <s v="FALLO"/>
    <n v="7"/>
    <n v="5"/>
    <m/>
    <m/>
    <n v="4"/>
    <x v="0"/>
  </r>
  <r>
    <n v="11280965"/>
    <n v="41"/>
    <s v="FALLO"/>
    <n v="6"/>
    <n v="5"/>
    <n v="13"/>
    <n v="7"/>
    <m/>
    <x v="1"/>
  </r>
  <r>
    <n v="11282298"/>
    <n v="43"/>
    <s v="FALLO"/>
    <n v="6"/>
    <n v="5"/>
    <n v="9"/>
    <n v="6"/>
    <n v="4"/>
    <x v="0"/>
  </r>
  <r>
    <n v="11222850"/>
    <n v="54"/>
    <s v="GOL"/>
    <n v="8"/>
    <n v="10"/>
    <m/>
    <m/>
    <n v="2"/>
    <x v="0"/>
  </r>
  <r>
    <n v="11204029"/>
    <n v="41"/>
    <s v="FALLO"/>
    <m/>
    <m/>
    <n v="9"/>
    <n v="13"/>
    <m/>
    <x v="4"/>
  </r>
  <r>
    <n v="11275442"/>
    <n v="85"/>
    <s v="GOL"/>
    <m/>
    <m/>
    <n v="6"/>
    <n v="10"/>
    <m/>
    <x v="5"/>
  </r>
  <r>
    <n v="11204937"/>
    <n v="87"/>
    <s v="FALLO"/>
    <m/>
    <m/>
    <n v="11"/>
    <n v="5"/>
    <n v="2"/>
    <x v="0"/>
  </r>
  <r>
    <n v="10765933"/>
    <n v="57"/>
    <s v="FALLO"/>
    <m/>
    <m/>
    <m/>
    <m/>
    <n v="2"/>
    <x v="0"/>
  </r>
  <r>
    <n v="11191926"/>
    <n v="72"/>
    <s v="FALLO"/>
    <m/>
    <m/>
    <m/>
    <m/>
    <m/>
    <x v="3"/>
  </r>
  <r>
    <n v="10980433"/>
    <n v="8"/>
    <s v="FALLO"/>
    <m/>
    <m/>
    <m/>
    <m/>
    <n v="2"/>
    <x v="0"/>
  </r>
  <r>
    <n v="10980433"/>
    <n v="36"/>
    <s v="FALLO"/>
    <m/>
    <m/>
    <m/>
    <m/>
    <n v="2"/>
    <x v="0"/>
  </r>
  <r>
    <n v="11211052"/>
    <n v="32"/>
    <s v="FALLO"/>
    <m/>
    <m/>
    <m/>
    <m/>
    <n v="2"/>
    <x v="0"/>
  </r>
  <r>
    <n v="11219350"/>
    <n v="100"/>
    <s v="FALLO"/>
    <m/>
    <m/>
    <m/>
    <m/>
    <n v="4"/>
    <x v="0"/>
  </r>
  <r>
    <n v="11104441"/>
    <n v="39"/>
    <s v="FALLO"/>
    <m/>
    <m/>
    <m/>
    <m/>
    <n v="2"/>
    <x v="0"/>
  </r>
  <r>
    <n v="11140301"/>
    <n v="87"/>
    <s v="FALLO"/>
    <m/>
    <m/>
    <m/>
    <m/>
    <n v="6"/>
    <x v="0"/>
  </r>
  <r>
    <n v="11199232"/>
    <n v="62"/>
    <s v="FALLO"/>
    <m/>
    <m/>
    <m/>
    <m/>
    <n v="2"/>
    <x v="0"/>
  </r>
  <r>
    <n v="11219509"/>
    <n v="76"/>
    <s v="FALLO"/>
    <m/>
    <m/>
    <m/>
    <m/>
    <n v="2"/>
    <x v="0"/>
  </r>
  <r>
    <n v="11210743"/>
    <n v="8"/>
    <s v="GOL"/>
    <m/>
    <m/>
    <m/>
    <m/>
    <n v="2"/>
    <x v="0"/>
  </r>
  <r>
    <n v="11224266"/>
    <n v="39"/>
    <s v="FALLO"/>
    <m/>
    <m/>
    <m/>
    <m/>
    <n v="5"/>
    <x v="0"/>
  </r>
  <r>
    <n v="11200817"/>
    <n v="60"/>
    <s v="FALLO"/>
    <m/>
    <m/>
    <m/>
    <m/>
    <m/>
    <x v="3"/>
  </r>
  <r>
    <n v="11223834"/>
    <n v="27"/>
    <s v="FALLO"/>
    <m/>
    <m/>
    <m/>
    <m/>
    <n v="2"/>
    <x v="0"/>
  </r>
  <r>
    <n v="11109070"/>
    <n v="52"/>
    <s v="FALLO"/>
    <m/>
    <m/>
    <m/>
    <m/>
    <n v="2"/>
    <x v="0"/>
  </r>
  <r>
    <n v="11225765"/>
    <n v="60"/>
    <s v="FALLO"/>
    <m/>
    <m/>
    <m/>
    <m/>
    <n v="8"/>
    <x v="0"/>
  </r>
  <r>
    <n v="11222367"/>
    <n v="77"/>
    <s v="FALLO"/>
    <m/>
    <m/>
    <m/>
    <m/>
    <n v="2"/>
    <x v="0"/>
  </r>
  <r>
    <n v="11219255"/>
    <n v="86"/>
    <s v="FALLO"/>
    <m/>
    <m/>
    <m/>
    <m/>
    <n v="4"/>
    <x v="0"/>
  </r>
  <r>
    <n v="11217922"/>
    <n v="77"/>
    <s v="FALLO"/>
    <m/>
    <m/>
    <m/>
    <m/>
    <n v="2"/>
    <x v="0"/>
  </r>
  <r>
    <n v="11232308"/>
    <n v="110"/>
    <s v="FALLO"/>
    <m/>
    <m/>
    <m/>
    <m/>
    <n v="2"/>
    <x v="0"/>
  </r>
  <r>
    <n v="11234864"/>
    <n v="50"/>
    <s v="FALLO"/>
    <m/>
    <m/>
    <m/>
    <m/>
    <n v="4"/>
    <x v="0"/>
  </r>
  <r>
    <n v="11239652"/>
    <n v="16"/>
    <s v="FALLO"/>
    <m/>
    <m/>
    <m/>
    <m/>
    <n v="8"/>
    <x v="0"/>
  </r>
  <r>
    <n v="11239652"/>
    <n v="49"/>
    <s v="FALLO"/>
    <m/>
    <m/>
    <m/>
    <m/>
    <n v="8"/>
    <x v="0"/>
  </r>
  <r>
    <n v="11241936"/>
    <n v="44"/>
    <s v="FALLO"/>
    <m/>
    <m/>
    <m/>
    <m/>
    <n v="5"/>
    <x v="0"/>
  </r>
  <r>
    <n v="11109173"/>
    <n v="53"/>
    <s v="FALLO"/>
    <m/>
    <m/>
    <m/>
    <m/>
    <n v="3"/>
    <x v="0"/>
  </r>
  <r>
    <n v="11210793"/>
    <n v="11"/>
    <s v="GOL"/>
    <m/>
    <m/>
    <m/>
    <m/>
    <n v="2"/>
    <x v="0"/>
  </r>
  <r>
    <n v="11201473"/>
    <n v="63"/>
    <s v="GOL"/>
    <m/>
    <m/>
    <m/>
    <m/>
    <n v="2"/>
    <x v="0"/>
  </r>
  <r>
    <n v="11208918"/>
    <n v="37"/>
    <s v="FALLO"/>
    <m/>
    <m/>
    <m/>
    <m/>
    <n v="2"/>
    <x v="0"/>
  </r>
  <r>
    <n v="11209213"/>
    <n v="20"/>
    <s v="GOL"/>
    <m/>
    <m/>
    <m/>
    <m/>
    <n v="2"/>
    <x v="0"/>
  </r>
  <r>
    <n v="11248124"/>
    <n v="44"/>
    <s v="FALLO"/>
    <m/>
    <m/>
    <m/>
    <m/>
    <n v="5"/>
    <x v="0"/>
  </r>
  <r>
    <n v="11210663"/>
    <n v="47"/>
    <s v="FALLO"/>
    <m/>
    <m/>
    <m/>
    <m/>
    <n v="4"/>
    <x v="0"/>
  </r>
  <r>
    <n v="11210874"/>
    <n v="74"/>
    <s v="FALLO"/>
    <m/>
    <m/>
    <m/>
    <m/>
    <n v="4"/>
    <x v="0"/>
  </r>
  <r>
    <n v="11195997"/>
    <n v="58"/>
    <s v="GOL"/>
    <m/>
    <m/>
    <m/>
    <m/>
    <n v="2"/>
    <x v="0"/>
  </r>
  <r>
    <n v="11270669"/>
    <n v="37"/>
    <s v="FALLO"/>
    <m/>
    <m/>
    <n v="10"/>
    <n v="10"/>
    <m/>
    <x v="5"/>
  </r>
  <r>
    <n v="11270669"/>
    <n v="87"/>
    <s v="FALLO"/>
    <m/>
    <m/>
    <n v="10"/>
    <n v="10"/>
    <m/>
    <x v="5"/>
  </r>
  <r>
    <n v="11278886"/>
    <n v="21"/>
    <s v="FALLO"/>
    <m/>
    <m/>
    <n v="13"/>
    <n v="7"/>
    <m/>
    <x v="0"/>
  </r>
  <r>
    <n v="11282935"/>
    <n v="7"/>
    <s v="FALLO"/>
    <n v="9"/>
    <n v="3"/>
    <n v="12"/>
    <n v="10"/>
    <m/>
    <x v="4"/>
  </r>
  <r>
    <n v="619808018"/>
    <n v="31"/>
    <s v="GOL"/>
    <n v="12"/>
    <n v="10"/>
    <m/>
    <m/>
    <n v="3"/>
    <x v="0"/>
  </r>
  <r>
    <n v="11261460"/>
    <n v="70"/>
    <s v="FALLO"/>
    <n v="12"/>
    <n v="10"/>
    <m/>
    <m/>
    <n v="4"/>
    <x v="0"/>
  </r>
  <r>
    <n v="11266249"/>
    <n v="59"/>
    <s v="FALLO"/>
    <n v="12"/>
    <n v="10"/>
    <n v="13"/>
    <n v="7"/>
    <m/>
    <x v="1"/>
  </r>
  <r>
    <n v="11267533"/>
    <n v="40"/>
    <s v="FALLO"/>
    <m/>
    <m/>
    <n v="12"/>
    <n v="24"/>
    <n v="6"/>
    <x v="0"/>
  </r>
  <r>
    <n v="11266020"/>
    <n v="40"/>
    <s v="FALLO"/>
    <m/>
    <m/>
    <n v="12"/>
    <n v="24"/>
    <m/>
    <x v="1"/>
  </r>
  <r>
    <n v="11266046"/>
    <n v="64"/>
    <s v="GOL"/>
    <n v="14"/>
    <n v="18"/>
    <m/>
    <m/>
    <n v="4"/>
    <x v="0"/>
  </r>
  <r>
    <n v="11268945"/>
    <n v="51"/>
    <s v="GOL"/>
    <n v="12"/>
    <n v="10"/>
    <m/>
    <m/>
    <n v="4"/>
    <x v="0"/>
  </r>
  <r>
    <n v="11277256"/>
    <n v="25"/>
    <s v="FALLO"/>
    <n v="15"/>
    <n v="13"/>
    <n v="13"/>
    <n v="12"/>
    <m/>
    <x v="1"/>
  </r>
  <r>
    <n v="11277326"/>
    <n v="65"/>
    <s v="FALLO"/>
    <m/>
    <m/>
    <n v="12"/>
    <n v="24"/>
    <n v="6"/>
    <x v="0"/>
  </r>
  <r>
    <n v="11277409"/>
    <n v="44"/>
    <s v="FALLO"/>
    <n v="6"/>
    <n v="4"/>
    <n v="13"/>
    <n v="12"/>
    <n v="2"/>
    <x v="0"/>
  </r>
  <r>
    <n v="11266165"/>
    <n v="36"/>
    <s v="FALLO"/>
    <m/>
    <m/>
    <n v="10"/>
    <n v="3"/>
    <n v="4"/>
    <x v="0"/>
  </r>
  <r>
    <n v="11277305"/>
    <n v="75"/>
    <s v="FALLO"/>
    <m/>
    <m/>
    <n v="9"/>
    <n v="6"/>
    <m/>
    <x v="5"/>
  </r>
  <r>
    <n v="11277305"/>
    <n v="77"/>
    <s v="FALLO"/>
    <m/>
    <m/>
    <n v="9"/>
    <n v="6"/>
    <m/>
    <x v="5"/>
  </r>
  <r>
    <n v="11281974"/>
    <n v="51"/>
    <s v="GOL"/>
    <m/>
    <m/>
    <n v="10"/>
    <n v="3"/>
    <n v="6"/>
    <x v="0"/>
  </r>
  <r>
    <n v="620535430"/>
    <n v="11"/>
    <s v="GOL"/>
    <m/>
    <m/>
    <n v="10"/>
    <n v="4"/>
    <n v="4"/>
    <x v="0"/>
  </r>
  <r>
    <n v="11270682"/>
    <n v="26"/>
    <s v="GOL"/>
    <n v="5"/>
    <n v="6"/>
    <n v="3"/>
    <n v="1"/>
    <m/>
    <x v="3"/>
  </r>
  <r>
    <n v="11270682"/>
    <n v="37"/>
    <s v="GOL"/>
    <n v="5"/>
    <n v="6"/>
    <n v="3"/>
    <n v="1"/>
    <m/>
    <x v="3"/>
  </r>
  <r>
    <n v="11288849"/>
    <n v="76"/>
    <s v="GOL"/>
    <n v="8"/>
    <n v="12"/>
    <n v="3"/>
    <n v="1"/>
    <n v="5"/>
    <x v="0"/>
  </r>
  <r>
    <n v="11292529"/>
    <n v="37"/>
    <s v="FALLO"/>
    <n v="6"/>
    <n v="11"/>
    <n v="16"/>
    <n v="12"/>
    <n v="5"/>
    <x v="0"/>
  </r>
  <r>
    <n v="11292529"/>
    <n v="68"/>
    <s v="FALLO"/>
    <n v="5"/>
    <n v="12"/>
    <n v="16"/>
    <n v="12"/>
    <n v="5"/>
    <x v="0"/>
  </r>
  <r>
    <n v="11270689"/>
    <n v="8"/>
    <s v="FALLO"/>
    <m/>
    <m/>
    <n v="15"/>
    <n v="11"/>
    <m/>
    <x v="1"/>
  </r>
  <r>
    <n v="11270697"/>
    <n v="29"/>
    <s v="FALLO"/>
    <m/>
    <m/>
    <n v="7"/>
    <n v="7"/>
    <m/>
    <x v="0"/>
  </r>
  <r>
    <n v="11270692"/>
    <n v="32"/>
    <s v="GOL"/>
    <n v="2"/>
    <n v="11"/>
    <m/>
    <m/>
    <m/>
    <x v="4"/>
  </r>
  <r>
    <n v="11283468"/>
    <n v="16"/>
    <s v="FALLO"/>
    <m/>
    <m/>
    <n v="6"/>
    <n v="7"/>
    <m/>
    <x v="3"/>
  </r>
  <r>
    <n v="617307307"/>
    <n v="44"/>
    <s v="GOL"/>
    <n v="15"/>
    <n v="5"/>
    <m/>
    <m/>
    <n v="6"/>
    <x v="0"/>
  </r>
  <r>
    <n v="620474660"/>
    <n v="39"/>
    <s v="GOL"/>
    <m/>
    <m/>
    <n v="13"/>
    <n v="12"/>
    <n v="4"/>
    <x v="0"/>
  </r>
  <r>
    <n v="620165285"/>
    <n v="25"/>
    <s v="FALLO"/>
    <n v="7"/>
    <n v="3"/>
    <m/>
    <m/>
    <n v="2"/>
    <x v="0"/>
  </r>
  <r>
    <n v="11286386"/>
    <n v="35"/>
    <s v="GOL"/>
    <n v="15"/>
    <n v="25"/>
    <n v="13"/>
    <n v="6"/>
    <m/>
    <x v="3"/>
  </r>
  <r>
    <n v="11284234"/>
    <n v="78"/>
    <s v="GOL"/>
    <n v="5"/>
    <n v="11"/>
    <n v="13"/>
    <n v="7"/>
    <n v="8"/>
    <x v="0"/>
  </r>
  <r>
    <n v="620764210"/>
    <n v="80"/>
    <s v="FALLO"/>
    <m/>
    <m/>
    <n v="7"/>
    <n v="1"/>
    <n v="2"/>
    <x v="0"/>
  </r>
  <r>
    <n v="11238568"/>
    <n v="2"/>
    <s v="FALLO"/>
    <n v="1"/>
    <n v="10"/>
    <m/>
    <m/>
    <n v="4"/>
    <x v="0"/>
  </r>
  <r>
    <n v="11293629"/>
    <n v="6"/>
    <s v="FALLO"/>
    <n v="5"/>
    <n v="11"/>
    <n v="10"/>
    <n v="3"/>
    <n v="8"/>
    <x v="0"/>
  </r>
  <r>
    <n v="11293629"/>
    <n v="34"/>
    <s v="GOL"/>
    <n v="5"/>
    <n v="11"/>
    <n v="10"/>
    <n v="3"/>
    <n v="8"/>
    <x v="0"/>
  </r>
  <r>
    <n v="619458013"/>
    <n v="36"/>
    <s v="FALLO"/>
    <m/>
    <m/>
    <n v="13"/>
    <n v="8"/>
    <n v="2"/>
    <x v="0"/>
  </r>
  <r>
    <n v="11187041"/>
    <n v="48"/>
    <s v="FALLO"/>
    <m/>
    <m/>
    <n v="15"/>
    <n v="8"/>
    <m/>
    <x v="0"/>
  </r>
  <r>
    <n v="620212449"/>
    <n v="51"/>
    <s v="FALLO"/>
    <m/>
    <m/>
    <m/>
    <m/>
    <m/>
    <x v="3"/>
  </r>
  <r>
    <n v="11294454"/>
    <n v="41"/>
    <s v="GOL"/>
    <n v="15"/>
    <n v="5"/>
    <n v="8"/>
    <n v="4"/>
    <n v="5"/>
    <x v="0"/>
  </r>
  <r>
    <n v="11294251"/>
    <n v="37"/>
    <s v="FALLO"/>
    <n v="6"/>
    <n v="4"/>
    <n v="4"/>
    <n v="10"/>
    <n v="2"/>
    <x v="0"/>
  </r>
  <r>
    <n v="11285113"/>
    <n v="70"/>
    <s v="GOL"/>
    <n v="6"/>
    <n v="4"/>
    <n v="10"/>
    <n v="3"/>
    <n v="2"/>
    <x v="0"/>
  </r>
  <r>
    <n v="11285185"/>
    <n v="8"/>
    <s v="FALLO"/>
    <n v="6"/>
    <n v="4"/>
    <n v="13"/>
    <n v="12"/>
    <n v="2"/>
    <x v="0"/>
  </r>
  <r>
    <n v="11292523"/>
    <n v="12"/>
    <s v="GOL"/>
    <n v="8"/>
    <n v="12"/>
    <n v="7"/>
    <n v="11"/>
    <n v="5"/>
    <x v="0"/>
  </r>
  <r>
    <n v="11293090"/>
    <n v="14"/>
    <s v="GOL"/>
    <n v="15"/>
    <n v="25"/>
    <n v="13"/>
    <n v="4"/>
    <m/>
    <x v="3"/>
  </r>
  <r>
    <n v="11293090"/>
    <n v="58"/>
    <s v="GOL"/>
    <n v="15"/>
    <n v="25"/>
    <n v="7"/>
    <n v="11"/>
    <m/>
    <x v="3"/>
  </r>
  <r>
    <n v="620837807"/>
    <n v="26"/>
    <s v="FALLO"/>
    <m/>
    <m/>
    <n v="13"/>
    <n v="8"/>
    <n v="4"/>
    <x v="0"/>
  </r>
  <r>
    <n v="11299285"/>
    <n v="9"/>
    <s v="FALLO"/>
    <n v="3"/>
    <n v="11"/>
    <n v="13"/>
    <n v="7"/>
    <n v="8"/>
    <x v="0"/>
  </r>
  <r>
    <n v="11299282"/>
    <n v="36"/>
    <s v="FALLO"/>
    <n v="3"/>
    <n v="8"/>
    <n v="15"/>
    <n v="9"/>
    <n v="5"/>
    <x v="0"/>
  </r>
  <r>
    <n v="11299275"/>
    <n v="4"/>
    <s v="GOL"/>
    <n v="8"/>
    <n v="12"/>
    <n v="5"/>
    <n v="4"/>
    <n v="5"/>
    <x v="0"/>
  </r>
  <r>
    <n v="11299279"/>
    <n v="33"/>
    <s v="FALLO"/>
    <n v="3"/>
    <n v="8"/>
    <n v="2"/>
    <n v="3"/>
    <n v="5"/>
    <x v="0"/>
  </r>
  <r>
    <n v="11296112"/>
    <n v="21"/>
    <s v="GOL"/>
    <n v="15"/>
    <n v="5"/>
    <n v="3"/>
    <n v="3"/>
    <n v="4"/>
    <x v="0"/>
  </r>
  <r>
    <n v="11280017"/>
    <n v="25"/>
    <s v="FALLO"/>
    <n v="8"/>
    <n v="12"/>
    <m/>
    <m/>
    <n v="5"/>
    <x v="0"/>
  </r>
  <r>
    <n v="11280024"/>
    <n v="58"/>
    <s v="FALLO"/>
    <n v="3"/>
    <n v="11"/>
    <m/>
    <m/>
    <n v="5"/>
    <x v="0"/>
  </r>
  <r>
    <n v="11286981"/>
    <n v="80"/>
    <s v="FALLO"/>
    <n v="8"/>
    <n v="12"/>
    <m/>
    <m/>
    <n v="5"/>
    <x v="0"/>
  </r>
  <r>
    <n v="11288019"/>
    <n v="64"/>
    <s v="FALLO"/>
    <n v="5"/>
    <n v="11"/>
    <m/>
    <m/>
    <m/>
    <x v="6"/>
  </r>
  <r>
    <n v="11288866"/>
    <n v="29"/>
    <s v="FALLO"/>
    <n v="8"/>
    <n v="12"/>
    <n v="14"/>
    <n v="7"/>
    <n v="8"/>
    <x v="0"/>
  </r>
  <r>
    <n v="11292548"/>
    <n v="2"/>
    <s v="FALLO"/>
    <n v="3"/>
    <n v="11"/>
    <m/>
    <m/>
    <n v="8"/>
    <x v="0"/>
  </r>
  <r>
    <n v="11292546"/>
    <n v="88"/>
    <s v="GOL"/>
    <n v="5"/>
    <n v="11"/>
    <m/>
    <m/>
    <m/>
    <x v="6"/>
  </r>
  <r>
    <n v="11292758"/>
    <n v="35"/>
    <s v="FALLO"/>
    <n v="3"/>
    <n v="8"/>
    <m/>
    <m/>
    <n v="8"/>
    <x v="0"/>
  </r>
  <r>
    <n v="11293832"/>
    <n v="20"/>
    <s v="GOL"/>
    <n v="8"/>
    <n v="12"/>
    <m/>
    <m/>
    <m/>
    <x v="6"/>
  </r>
  <r>
    <n v="11293832"/>
    <n v="35"/>
    <s v="GOL"/>
    <n v="5"/>
    <n v="11"/>
    <m/>
    <m/>
    <m/>
    <x v="6"/>
  </r>
  <r>
    <n v="11293856"/>
    <n v="34"/>
    <s v="FALLO"/>
    <n v="3"/>
    <n v="11"/>
    <n v="14"/>
    <n v="5"/>
    <n v="8"/>
    <x v="0"/>
  </r>
  <r>
    <n v="11293862"/>
    <n v="14"/>
    <s v="GOL"/>
    <n v="3"/>
    <n v="11"/>
    <m/>
    <m/>
    <m/>
    <x v="6"/>
  </r>
  <r>
    <n v="620749791"/>
    <n v="27"/>
    <s v="GOL"/>
    <m/>
    <m/>
    <n v="4"/>
    <n v="5"/>
    <n v="3"/>
    <x v="0"/>
  </r>
  <r>
    <n v="11292527"/>
    <n v="15"/>
    <s v="GOL"/>
    <n v="7"/>
    <n v="11"/>
    <n v="14"/>
    <n v="7"/>
    <n v="2"/>
    <x v="0"/>
  </r>
  <r>
    <n v="11302230"/>
    <n v="4"/>
    <s v="FALLO"/>
    <n v="5"/>
    <n v="11"/>
    <n v="7"/>
    <n v="10"/>
    <n v="8"/>
    <x v="0"/>
  </r>
  <r>
    <n v="11302449"/>
    <n v="85"/>
    <s v="FALLO"/>
    <n v="3"/>
    <n v="8"/>
    <n v="15"/>
    <n v="15"/>
    <n v="8"/>
    <x v="0"/>
  </r>
  <r>
    <n v="11303061"/>
    <n v="49"/>
    <s v="FALLO"/>
    <n v="7"/>
    <n v="2"/>
    <n v="16"/>
    <n v="12"/>
    <n v="2"/>
    <x v="0"/>
  </r>
  <r>
    <n v="11303320"/>
    <n v="59"/>
    <s v="GOL"/>
    <n v="7"/>
    <n v="11"/>
    <n v="5"/>
    <n v="2"/>
    <n v="2"/>
    <x v="0"/>
  </r>
  <r>
    <n v="11303321"/>
    <n v="27"/>
    <s v="GOL"/>
    <n v="11"/>
    <n v="11"/>
    <n v="4"/>
    <n v="5"/>
    <n v="5"/>
    <x v="0"/>
  </r>
  <r>
    <n v="11303321"/>
    <n v="70"/>
    <s v="GOL"/>
    <n v="11"/>
    <n v="11"/>
    <n v="3"/>
    <n v="11"/>
    <n v="5"/>
    <x v="0"/>
  </r>
  <r>
    <n v="11302694"/>
    <n v="77"/>
    <s v="FALLO"/>
    <n v="3"/>
    <n v="11"/>
    <n v="14"/>
    <n v="11"/>
    <n v="8"/>
    <x v="0"/>
  </r>
  <r>
    <n v="620843604"/>
    <n v="100"/>
    <s v="FALLO"/>
    <m/>
    <m/>
    <n v="0"/>
    <n v="7"/>
    <n v="3"/>
    <x v="0"/>
  </r>
  <r>
    <n v="11298764"/>
    <n v="81"/>
    <s v="FALLO"/>
    <n v="15"/>
    <n v="5"/>
    <n v="16"/>
    <n v="12"/>
    <n v="4"/>
    <x v="0"/>
  </r>
  <r>
    <n v="11296037"/>
    <n v="54"/>
    <s v="FALLO"/>
    <n v="7"/>
    <n v="5"/>
    <n v="13"/>
    <n v="5"/>
    <n v="4"/>
    <x v="0"/>
  </r>
  <r>
    <n v="11298863"/>
    <n v="39"/>
    <s v="GOL"/>
    <n v="15"/>
    <n v="25"/>
    <n v="12"/>
    <n v="4"/>
    <n v="4"/>
    <x v="0"/>
  </r>
  <r>
    <n v="11298626"/>
    <n v="30"/>
    <s v="GOL"/>
    <n v="8"/>
    <n v="16"/>
    <n v="6"/>
    <n v="2"/>
    <n v="2"/>
    <x v="0"/>
  </r>
  <r>
    <n v="11286771"/>
    <n v="68"/>
    <s v="FALLO"/>
    <m/>
    <m/>
    <n v="15"/>
    <n v="12"/>
    <n v="5"/>
    <x v="0"/>
  </r>
  <r>
    <n v="11286776"/>
    <n v="50"/>
    <s v="FALLO"/>
    <m/>
    <m/>
    <n v="15"/>
    <n v="12"/>
    <n v="5"/>
    <x v="0"/>
  </r>
  <r>
    <n v="11288274"/>
    <n v="5"/>
    <s v="GOL"/>
    <m/>
    <m/>
    <n v="15"/>
    <n v="12"/>
    <n v="3"/>
    <x v="0"/>
  </r>
  <r>
    <n v="11293591"/>
    <n v="72"/>
    <s v="GOL"/>
    <m/>
    <m/>
    <n v="15"/>
    <n v="12"/>
    <n v="4"/>
    <x v="0"/>
  </r>
  <r>
    <n v="11299289"/>
    <n v="32"/>
    <s v="GOL"/>
    <n v="8"/>
    <n v="12"/>
    <n v="15"/>
    <n v="12"/>
    <n v="5"/>
    <x v="0"/>
  </r>
  <r>
    <n v="11098647"/>
    <n v="13"/>
    <s v="FALLO"/>
    <n v="3"/>
    <n v="10"/>
    <m/>
    <m/>
    <n v="2"/>
    <x v="0"/>
  </r>
  <r>
    <n v="11132313"/>
    <n v="66"/>
    <s v="FALLO"/>
    <n v="3"/>
    <n v="10"/>
    <m/>
    <m/>
    <n v="2"/>
    <x v="0"/>
  </r>
  <r>
    <n v="11187801"/>
    <n v="42"/>
    <s v="FALLO"/>
    <n v="3"/>
    <n v="10"/>
    <m/>
    <m/>
    <n v="2"/>
    <x v="0"/>
  </r>
  <r>
    <n v="11217806"/>
    <n v="52"/>
    <s v="GOL"/>
    <n v="3"/>
    <n v="10"/>
    <m/>
    <m/>
    <n v="2"/>
    <x v="0"/>
  </r>
  <r>
    <n v="11220458"/>
    <n v="7"/>
    <s v="GOL"/>
    <n v="3"/>
    <n v="10"/>
    <m/>
    <m/>
    <n v="2"/>
    <x v="0"/>
  </r>
  <r>
    <n v="11247637"/>
    <n v="88"/>
    <s v="FALLO"/>
    <n v="3"/>
    <n v="10"/>
    <m/>
    <m/>
    <n v="2"/>
    <x v="0"/>
  </r>
  <r>
    <n v="11200380"/>
    <n v="11"/>
    <s v="FALLO"/>
    <n v="3"/>
    <n v="10"/>
    <m/>
    <m/>
    <n v="2"/>
    <x v="0"/>
  </r>
  <r>
    <n v="11116131"/>
    <n v="42"/>
    <s v="GOL"/>
    <n v="3"/>
    <n v="10"/>
    <m/>
    <m/>
    <n v="2"/>
    <x v="0"/>
  </r>
  <r>
    <n v="11264405"/>
    <n v="77"/>
    <s v="GOL"/>
    <m/>
    <m/>
    <n v="9"/>
    <n v="3"/>
    <n v="2"/>
    <x v="0"/>
  </r>
  <r>
    <n v="11106302"/>
    <n v="12"/>
    <s v="FALLO"/>
    <n v="3"/>
    <n v="10"/>
    <m/>
    <m/>
    <n v="2"/>
    <x v="0"/>
  </r>
  <r>
    <n v="11246687"/>
    <n v="24"/>
    <s v="FALLO"/>
    <n v="3"/>
    <n v="10"/>
    <m/>
    <m/>
    <m/>
    <x v="3"/>
  </r>
  <r>
    <n v="11261663"/>
    <n v="74"/>
    <s v="GOL"/>
    <n v="3"/>
    <n v="10"/>
    <m/>
    <m/>
    <m/>
    <x v="3"/>
  </r>
  <r>
    <n v="11287846"/>
    <n v="29"/>
    <s v="FALLO"/>
    <n v="0"/>
    <n v="13"/>
    <n v="9"/>
    <n v="3"/>
    <n v="4"/>
    <x v="0"/>
  </r>
  <r>
    <n v="11288283"/>
    <n v="6"/>
    <s v="FALLO"/>
    <n v="3"/>
    <n v="10"/>
    <m/>
    <m/>
    <n v="2"/>
    <x v="0"/>
  </r>
  <r>
    <n v="616263294"/>
    <n v="32"/>
    <s v="FALLO"/>
    <m/>
    <m/>
    <n v="13"/>
    <n v="4"/>
    <n v="3"/>
    <x v="0"/>
  </r>
  <r>
    <n v="616263294"/>
    <n v="53"/>
    <s v="FALLO"/>
    <m/>
    <m/>
    <n v="13"/>
    <n v="4"/>
    <n v="3"/>
    <x v="0"/>
  </r>
  <r>
    <n v="11225102"/>
    <n v="37"/>
    <s v="FALLO"/>
    <n v="0"/>
    <n v="13"/>
    <m/>
    <m/>
    <n v="4"/>
    <x v="0"/>
  </r>
  <r>
    <n v="11264086"/>
    <n v="76"/>
    <s v="FALLO"/>
    <n v="0"/>
    <n v="14"/>
    <m/>
    <m/>
    <n v="3"/>
    <x v="0"/>
  </r>
  <r>
    <n v="11299293"/>
    <n v="36"/>
    <s v="GOL"/>
    <n v="5"/>
    <n v="11"/>
    <n v="13"/>
    <n v="3"/>
    <n v="5"/>
    <x v="0"/>
  </r>
  <r>
    <n v="11293509"/>
    <n v="43"/>
    <s v="GOL"/>
    <n v="15"/>
    <n v="25"/>
    <n v="15"/>
    <n v="10"/>
    <m/>
    <x v="0"/>
  </r>
  <r>
    <n v="11298891"/>
    <n v="26"/>
    <s v="FALLO"/>
    <n v="15"/>
    <n v="25"/>
    <n v="13"/>
    <n v="7"/>
    <n v="4"/>
    <x v="0"/>
  </r>
  <r>
    <n v="11298884"/>
    <n v="16"/>
    <s v="FALLO"/>
    <n v="6"/>
    <n v="16"/>
    <n v="13"/>
    <n v="6"/>
    <n v="4"/>
    <x v="0"/>
  </r>
  <r>
    <n v="11304116"/>
    <n v="30"/>
    <s v="GOL"/>
    <n v="15"/>
    <n v="25"/>
    <m/>
    <m/>
    <n v="3"/>
    <x v="0"/>
  </r>
  <r>
    <n v="11304676"/>
    <n v="46"/>
    <s v="FALLO"/>
    <n v="15"/>
    <n v="25"/>
    <n v="13"/>
    <n v="6"/>
    <n v="4"/>
    <x v="0"/>
  </r>
  <r>
    <n v="11298555"/>
    <n v="25"/>
    <s v="GOL"/>
    <n v="7"/>
    <n v="5"/>
    <n v="6"/>
    <n v="3"/>
    <n v="3"/>
    <x v="0"/>
  </r>
  <r>
    <n v="11298675"/>
    <n v="81"/>
    <s v="FALLO"/>
    <n v="5"/>
    <n v="1"/>
    <m/>
    <m/>
    <m/>
    <x v="3"/>
  </r>
  <r>
    <n v="11304693"/>
    <n v="81"/>
    <s v="FALLO"/>
    <n v="3"/>
    <n v="2"/>
    <n v="2"/>
    <n v="9"/>
    <n v="2"/>
    <x v="0"/>
  </r>
  <r>
    <n v="11307681"/>
    <n v="75"/>
    <s v="FALLO"/>
    <n v="3"/>
    <n v="2"/>
    <n v="2"/>
    <n v="9"/>
    <n v="2"/>
    <x v="0"/>
  </r>
  <r>
    <n v="616135292"/>
    <n v="31"/>
    <s v="GOL"/>
    <n v="5"/>
    <n v="8"/>
    <m/>
    <m/>
    <m/>
    <x v="0"/>
  </r>
  <r>
    <n v="617267545"/>
    <n v="15"/>
    <s v="GOL"/>
    <n v="5"/>
    <n v="8"/>
    <m/>
    <m/>
    <m/>
    <x v="1"/>
  </r>
  <r>
    <n v="11306881"/>
    <n v="70"/>
    <s v="FALLO"/>
    <n v="5"/>
    <n v="8"/>
    <m/>
    <m/>
    <n v="6"/>
    <x v="0"/>
  </r>
  <r>
    <n v="11307004"/>
    <n v="67"/>
    <s v="FALLO"/>
    <n v="5"/>
    <n v="8"/>
    <m/>
    <m/>
    <n v="4"/>
    <x v="0"/>
  </r>
  <r>
    <n v="11307353"/>
    <n v="28"/>
    <s v="FALLO"/>
    <n v="5"/>
    <n v="8"/>
    <m/>
    <m/>
    <n v="6"/>
    <x v="0"/>
  </r>
  <r>
    <n v="11307365"/>
    <n v="66"/>
    <s v="FALLO"/>
    <n v="5"/>
    <n v="8"/>
    <m/>
    <m/>
    <n v="6"/>
    <x v="0"/>
  </r>
  <r>
    <n v="11307386"/>
    <n v="112"/>
    <s v="FALLO"/>
    <n v="5"/>
    <n v="9"/>
    <m/>
    <m/>
    <n v="6"/>
    <x v="0"/>
  </r>
  <r>
    <n v="11305381"/>
    <n v="8"/>
    <s v="FALLO"/>
    <n v="5"/>
    <n v="11"/>
    <n v="11"/>
    <n v="13"/>
    <n v="5"/>
    <x v="0"/>
  </r>
  <r>
    <n v="11305381"/>
    <n v="54"/>
    <s v="GOL"/>
    <n v="8"/>
    <n v="12"/>
    <n v="11"/>
    <n v="13"/>
    <n v="5"/>
    <x v="0"/>
  </r>
  <r>
    <n v="11306607"/>
    <n v="22"/>
    <s v="FALLO"/>
    <n v="3"/>
    <n v="8"/>
    <n v="6"/>
    <n v="7"/>
    <n v="5"/>
    <x v="0"/>
  </r>
  <r>
    <n v="11307842"/>
    <n v="15"/>
    <s v="GOL"/>
    <n v="15"/>
    <n v="25"/>
    <n v="11"/>
    <n v="13"/>
    <n v="3"/>
    <x v="0"/>
  </r>
  <r>
    <n v="11307840"/>
    <n v="64"/>
    <s v="GOL"/>
    <n v="6"/>
    <n v="16"/>
    <n v="14"/>
    <n v="10"/>
    <n v="3"/>
    <x v="0"/>
  </r>
  <r>
    <n v="11307840"/>
    <n v="65"/>
    <s v="GOL"/>
    <n v="6"/>
    <n v="16"/>
    <n v="6"/>
    <n v="2"/>
    <n v="3"/>
    <x v="0"/>
  </r>
  <r>
    <n v="11298996"/>
    <n v="67"/>
    <s v="FALLO"/>
    <n v="7"/>
    <n v="11"/>
    <m/>
    <m/>
    <n v="4"/>
    <x v="0"/>
  </r>
  <r>
    <n v="11300894"/>
    <n v="19"/>
    <s v="GOL"/>
    <n v="15"/>
    <n v="6"/>
    <n v="15"/>
    <n v="12"/>
    <n v="4"/>
    <x v="0"/>
  </r>
  <r>
    <n v="11304563"/>
    <n v="53"/>
    <s v="FALLO"/>
    <n v="14"/>
    <n v="4"/>
    <n v="3"/>
    <n v="11"/>
    <n v="4"/>
    <x v="0"/>
  </r>
  <r>
    <n v="11304692"/>
    <n v="87"/>
    <s v="GOL"/>
    <n v="15"/>
    <n v="5"/>
    <n v="6"/>
    <n v="2"/>
    <n v="4"/>
    <x v="0"/>
  </r>
  <r>
    <n v="11304608"/>
    <n v="23"/>
    <s v="FALLO"/>
    <n v="14"/>
    <n v="4"/>
    <n v="13"/>
    <n v="5"/>
    <n v="6"/>
    <x v="0"/>
  </r>
  <r>
    <n v="11304834"/>
    <n v="62"/>
    <s v="FALLO"/>
    <n v="6"/>
    <n v="16"/>
    <n v="2"/>
    <n v="9"/>
    <n v="4"/>
    <x v="0"/>
  </r>
  <r>
    <n v="11304565"/>
    <n v="68"/>
    <s v="GOL"/>
    <n v="5"/>
    <n v="11"/>
    <n v="2"/>
    <n v="9"/>
    <n v="8"/>
    <x v="0"/>
  </r>
  <r>
    <n v="11304832"/>
    <n v="42"/>
    <s v="GOL"/>
    <n v="6"/>
    <n v="16"/>
    <n v="5"/>
    <n v="2"/>
    <n v="3"/>
    <x v="0"/>
  </r>
  <r>
    <n v="11304403"/>
    <n v="55"/>
    <s v="FALLO"/>
    <n v="7"/>
    <n v="3"/>
    <n v="12"/>
    <n v="14"/>
    <n v="2"/>
    <x v="0"/>
  </r>
  <r>
    <n v="11307587"/>
    <n v="14"/>
    <s v="GOL"/>
    <m/>
    <m/>
    <n v="4"/>
    <n v="5"/>
    <n v="4"/>
    <x v="0"/>
  </r>
  <r>
    <n v="11310295"/>
    <n v="36"/>
    <s v="FALLO"/>
    <n v="3"/>
    <n v="11"/>
    <n v="14"/>
    <n v="5"/>
    <n v="7"/>
    <x v="0"/>
  </r>
  <r>
    <n v="11307564"/>
    <n v="31"/>
    <s v="FALLO"/>
    <m/>
    <m/>
    <n v="12"/>
    <n v="3"/>
    <m/>
    <x v="3"/>
  </r>
  <r>
    <n v="11307564"/>
    <n v="35"/>
    <s v="FALLO"/>
    <m/>
    <m/>
    <n v="13"/>
    <n v="5"/>
    <m/>
    <x v="3"/>
  </r>
  <r>
    <n v="11307569"/>
    <n v="51"/>
    <s v="FALLO"/>
    <m/>
    <m/>
    <n v="13"/>
    <n v="5"/>
    <n v="6"/>
    <x v="0"/>
  </r>
  <r>
    <n v="11307874"/>
    <n v="13"/>
    <s v="FALLO"/>
    <n v="3"/>
    <n v="8"/>
    <n v="6"/>
    <n v="10"/>
    <n v="8"/>
    <x v="0"/>
  </r>
  <r>
    <n v="11310806"/>
    <n v="81"/>
    <s v="FALLO"/>
    <n v="5"/>
    <n v="1"/>
    <n v="6"/>
    <n v="10"/>
    <n v="2"/>
    <x v="0"/>
  </r>
  <r>
    <n v="11309004"/>
    <n v="7"/>
    <s v="FALLO"/>
    <m/>
    <m/>
    <n v="12"/>
    <n v="3"/>
    <n v="6"/>
    <x v="0"/>
  </r>
  <r>
    <n v="11308081"/>
    <n v="22"/>
    <s v="GOL"/>
    <n v="7"/>
    <n v="3"/>
    <n v="14"/>
    <n v="5"/>
    <n v="2"/>
    <x v="0"/>
  </r>
  <r>
    <n v="11304801"/>
    <n v="81"/>
    <s v="GOL"/>
    <n v="7"/>
    <n v="3"/>
    <n v="6"/>
    <n v="1"/>
    <n v="3"/>
    <x v="0"/>
  </r>
  <r>
    <n v="620738163"/>
    <n v="76"/>
    <s v="FALLO"/>
    <n v="13"/>
    <n v="12"/>
    <m/>
    <m/>
    <n v="4"/>
    <x v="0"/>
  </r>
  <r>
    <n v="11283636"/>
    <n v="95"/>
    <s v="FALLO"/>
    <n v="8"/>
    <n v="10"/>
    <m/>
    <m/>
    <m/>
    <x v="3"/>
  </r>
  <r>
    <n v="11225433"/>
    <n v="54"/>
    <s v="FALLO"/>
    <m/>
    <m/>
    <n v="8"/>
    <n v="2"/>
    <n v="6"/>
    <x v="0"/>
  </r>
  <r>
    <n v="11306554"/>
    <n v="62"/>
    <s v="FALLO"/>
    <n v="5"/>
    <n v="11"/>
    <n v="5"/>
    <n v="2"/>
    <n v="5"/>
    <x v="0"/>
  </r>
  <r>
    <n v="620071854"/>
    <n v="13"/>
    <s v="FALLO"/>
    <m/>
    <m/>
    <n v="15"/>
    <n v="15"/>
    <n v="6"/>
    <x v="0"/>
  </r>
  <r>
    <n v="11306559"/>
    <n v="7"/>
    <s v="FALLO"/>
    <n v="5"/>
    <n v="11"/>
    <n v="4"/>
    <n v="5"/>
    <n v="5"/>
    <x v="0"/>
  </r>
  <r>
    <n v="11306559"/>
    <n v="56"/>
    <s v="GOL"/>
    <n v="11"/>
    <n v="11"/>
    <n v="3"/>
    <n v="11"/>
    <n v="5"/>
    <x v="0"/>
  </r>
  <r>
    <n v="11309373"/>
    <n v="67"/>
    <s v="GOL"/>
    <n v="11"/>
    <n v="11"/>
    <n v="6"/>
    <n v="1"/>
    <n v="6"/>
    <x v="0"/>
  </r>
  <r>
    <n v="11304808"/>
    <n v="71"/>
    <s v="GOL"/>
    <n v="15"/>
    <n v="25"/>
    <n v="6"/>
    <n v="10"/>
    <n v="4"/>
    <x v="0"/>
  </r>
  <r>
    <n v="11316204"/>
    <n v="59"/>
    <s v="GOL"/>
    <n v="5"/>
    <n v="1"/>
    <n v="5"/>
    <n v="2"/>
    <m/>
    <x v="0"/>
  </r>
  <r>
    <n v="11315087"/>
    <n v="20"/>
    <s v="FALLO"/>
    <n v="11"/>
    <n v="11"/>
    <n v="13"/>
    <n v="5"/>
    <m/>
    <x v="0"/>
  </r>
  <r>
    <n v="11315087"/>
    <n v="41"/>
    <s v="FALLO"/>
    <n v="6"/>
    <n v="11"/>
    <n v="6"/>
    <n v="10"/>
    <m/>
    <x v="0"/>
  </r>
  <r>
    <n v="11315087"/>
    <n v="60"/>
    <s v="FALLO"/>
    <n v="5"/>
    <n v="12"/>
    <n v="2"/>
    <n v="9"/>
    <m/>
    <x v="0"/>
  </r>
  <r>
    <n v="11315087"/>
    <n v="74"/>
    <s v="FALLO"/>
    <n v="5"/>
    <n v="12"/>
    <n v="2"/>
    <n v="9"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04">
  <r>
    <n v="616135404"/>
    <n v="55"/>
    <x v="0"/>
    <x v="0"/>
    <x v="0"/>
    <x v="0"/>
    <x v="0"/>
    <x v="0"/>
  </r>
  <r>
    <n v="11205289"/>
    <n v="64"/>
    <x v="0"/>
    <x v="1"/>
    <x v="1"/>
    <x v="0"/>
    <x v="0"/>
    <x v="0"/>
  </r>
  <r>
    <n v="620527699"/>
    <n v="18"/>
    <x v="0"/>
    <x v="2"/>
    <x v="2"/>
    <x v="0"/>
    <x v="0"/>
    <x v="0"/>
  </r>
  <r>
    <n v="620071844"/>
    <n v="5"/>
    <x v="0"/>
    <x v="0"/>
    <x v="2"/>
    <x v="0"/>
    <x v="0"/>
    <x v="1"/>
  </r>
  <r>
    <n v="11227840"/>
    <n v="27"/>
    <x v="0"/>
    <x v="0"/>
    <x v="2"/>
    <x v="0"/>
    <x v="0"/>
    <x v="1"/>
  </r>
  <r>
    <n v="11227840"/>
    <n v="81"/>
    <x v="0"/>
    <x v="2"/>
    <x v="2"/>
    <x v="0"/>
    <x v="0"/>
    <x v="1"/>
  </r>
  <r>
    <n v="11235755"/>
    <n v="12"/>
    <x v="1"/>
    <x v="0"/>
    <x v="2"/>
    <x v="0"/>
    <x v="0"/>
    <x v="2"/>
  </r>
  <r>
    <n v="11249001"/>
    <n v="87"/>
    <x v="0"/>
    <x v="3"/>
    <x v="3"/>
    <x v="0"/>
    <x v="0"/>
    <x v="0"/>
  </r>
  <r>
    <n v="11260814"/>
    <n v="2"/>
    <x v="1"/>
    <x v="4"/>
    <x v="2"/>
    <x v="1"/>
    <x v="1"/>
    <x v="3"/>
  </r>
  <r>
    <n v="11260802"/>
    <n v="77"/>
    <x v="1"/>
    <x v="2"/>
    <x v="2"/>
    <x v="2"/>
    <x v="2"/>
    <x v="4"/>
  </r>
  <r>
    <n v="11258492"/>
    <n v="69"/>
    <x v="0"/>
    <x v="0"/>
    <x v="0"/>
    <x v="0"/>
    <x v="0"/>
    <x v="0"/>
  </r>
  <r>
    <n v="11262170"/>
    <n v="56"/>
    <x v="0"/>
    <x v="0"/>
    <x v="2"/>
    <x v="3"/>
    <x v="3"/>
    <x v="5"/>
  </r>
  <r>
    <n v="620259609"/>
    <n v="59"/>
    <x v="1"/>
    <x v="4"/>
    <x v="4"/>
    <x v="4"/>
    <x v="4"/>
    <x v="4"/>
  </r>
  <r>
    <n v="11210308"/>
    <n v="26"/>
    <x v="1"/>
    <x v="1"/>
    <x v="1"/>
    <x v="5"/>
    <x v="5"/>
    <x v="5"/>
  </r>
  <r>
    <n v="11215246"/>
    <n v="78"/>
    <x v="0"/>
    <x v="1"/>
    <x v="1"/>
    <x v="0"/>
    <x v="0"/>
    <x v="0"/>
  </r>
  <r>
    <n v="616135520"/>
    <n v="37"/>
    <x v="0"/>
    <x v="1"/>
    <x v="1"/>
    <x v="4"/>
    <x v="6"/>
    <x v="0"/>
  </r>
  <r>
    <n v="11192647"/>
    <n v="27"/>
    <x v="0"/>
    <x v="1"/>
    <x v="1"/>
    <x v="6"/>
    <x v="7"/>
    <x v="5"/>
  </r>
  <r>
    <n v="11264545"/>
    <n v="75"/>
    <x v="0"/>
    <x v="4"/>
    <x v="2"/>
    <x v="4"/>
    <x v="8"/>
    <x v="3"/>
  </r>
  <r>
    <n v="617387659"/>
    <n v="28"/>
    <x v="0"/>
    <x v="5"/>
    <x v="5"/>
    <x v="0"/>
    <x v="0"/>
    <x v="0"/>
  </r>
  <r>
    <n v="616135570"/>
    <n v="31"/>
    <x v="0"/>
    <x v="1"/>
    <x v="1"/>
    <x v="7"/>
    <x v="9"/>
    <x v="0"/>
  </r>
  <r>
    <n v="620447520"/>
    <n v="81"/>
    <x v="0"/>
    <x v="1"/>
    <x v="1"/>
    <x v="7"/>
    <x v="9"/>
    <x v="3"/>
  </r>
  <r>
    <n v="11261909"/>
    <n v="43"/>
    <x v="1"/>
    <x v="6"/>
    <x v="3"/>
    <x v="7"/>
    <x v="9"/>
    <x v="4"/>
  </r>
  <r>
    <n v="11261244"/>
    <n v="75"/>
    <x v="1"/>
    <x v="7"/>
    <x v="6"/>
    <x v="6"/>
    <x v="10"/>
    <x v="5"/>
  </r>
  <r>
    <n v="11245468"/>
    <n v="24"/>
    <x v="0"/>
    <x v="1"/>
    <x v="1"/>
    <x v="8"/>
    <x v="10"/>
    <x v="3"/>
  </r>
  <r>
    <n v="11261910"/>
    <n v="10"/>
    <x v="0"/>
    <x v="8"/>
    <x v="7"/>
    <x v="8"/>
    <x v="10"/>
    <x v="4"/>
  </r>
  <r>
    <n v="11261242"/>
    <n v="71"/>
    <x v="1"/>
    <x v="9"/>
    <x v="8"/>
    <x v="8"/>
    <x v="10"/>
    <x v="5"/>
  </r>
  <r>
    <n v="620535518"/>
    <n v="40"/>
    <x v="0"/>
    <x v="10"/>
    <x v="2"/>
    <x v="0"/>
    <x v="0"/>
    <x v="5"/>
  </r>
  <r>
    <n v="617269614"/>
    <n v="11"/>
    <x v="1"/>
    <x v="1"/>
    <x v="1"/>
    <x v="6"/>
    <x v="10"/>
    <x v="5"/>
  </r>
  <r>
    <n v="11275144"/>
    <n v="13"/>
    <x v="0"/>
    <x v="8"/>
    <x v="9"/>
    <x v="9"/>
    <x v="10"/>
    <x v="6"/>
  </r>
  <r>
    <n v="11200600"/>
    <n v="36"/>
    <x v="1"/>
    <x v="1"/>
    <x v="1"/>
    <x v="10"/>
    <x v="11"/>
    <x v="6"/>
  </r>
  <r>
    <n v="11205084"/>
    <n v="57"/>
    <x v="1"/>
    <x v="6"/>
    <x v="3"/>
    <x v="0"/>
    <x v="0"/>
    <x v="3"/>
  </r>
  <r>
    <n v="11245152"/>
    <n v="5"/>
    <x v="0"/>
    <x v="1"/>
    <x v="1"/>
    <x v="10"/>
    <x v="11"/>
    <x v="3"/>
  </r>
  <r>
    <n v="11248273"/>
    <n v="27"/>
    <x v="0"/>
    <x v="1"/>
    <x v="1"/>
    <x v="10"/>
    <x v="11"/>
    <x v="3"/>
  </r>
  <r>
    <n v="11254198"/>
    <n v="27"/>
    <x v="0"/>
    <x v="1"/>
    <x v="1"/>
    <x v="10"/>
    <x v="11"/>
    <x v="5"/>
  </r>
  <r>
    <n v="11258731"/>
    <n v="86"/>
    <x v="0"/>
    <x v="8"/>
    <x v="7"/>
    <x v="0"/>
    <x v="0"/>
    <x v="4"/>
  </r>
  <r>
    <n v="11260889"/>
    <n v="23"/>
    <x v="1"/>
    <x v="6"/>
    <x v="3"/>
    <x v="0"/>
    <x v="0"/>
    <x v="0"/>
  </r>
  <r>
    <n v="11260889"/>
    <n v="42"/>
    <x v="1"/>
    <x v="8"/>
    <x v="2"/>
    <x v="0"/>
    <x v="0"/>
    <x v="0"/>
  </r>
  <r>
    <n v="11260906"/>
    <n v="41"/>
    <x v="1"/>
    <x v="6"/>
    <x v="3"/>
    <x v="1"/>
    <x v="1"/>
    <x v="4"/>
  </r>
  <r>
    <n v="11263686"/>
    <n v="38"/>
    <x v="1"/>
    <x v="6"/>
    <x v="3"/>
    <x v="4"/>
    <x v="12"/>
    <x v="5"/>
  </r>
  <r>
    <n v="11263834"/>
    <n v="60"/>
    <x v="1"/>
    <x v="8"/>
    <x v="7"/>
    <x v="0"/>
    <x v="0"/>
    <x v="4"/>
  </r>
  <r>
    <n v="11263716"/>
    <n v="6"/>
    <x v="0"/>
    <x v="3"/>
    <x v="9"/>
    <x v="2"/>
    <x v="2"/>
    <x v="2"/>
  </r>
  <r>
    <n v="11263716"/>
    <n v="27"/>
    <x v="0"/>
    <x v="6"/>
    <x v="10"/>
    <x v="2"/>
    <x v="2"/>
    <x v="2"/>
  </r>
  <r>
    <n v="11264994"/>
    <n v="44"/>
    <x v="0"/>
    <x v="8"/>
    <x v="7"/>
    <x v="4"/>
    <x v="13"/>
    <x v="0"/>
  </r>
  <r>
    <n v="11258600"/>
    <n v="48"/>
    <x v="0"/>
    <x v="4"/>
    <x v="2"/>
    <x v="0"/>
    <x v="0"/>
    <x v="5"/>
  </r>
  <r>
    <n v="11263687"/>
    <n v="74"/>
    <x v="0"/>
    <x v="4"/>
    <x v="2"/>
    <x v="11"/>
    <x v="12"/>
    <x v="3"/>
  </r>
  <r>
    <n v="11263627"/>
    <n v="14"/>
    <x v="0"/>
    <x v="4"/>
    <x v="2"/>
    <x v="8"/>
    <x v="4"/>
    <x v="3"/>
  </r>
  <r>
    <n v="11263843"/>
    <n v="8"/>
    <x v="1"/>
    <x v="4"/>
    <x v="2"/>
    <x v="0"/>
    <x v="0"/>
    <x v="3"/>
  </r>
  <r>
    <n v="11266618"/>
    <n v="43"/>
    <x v="1"/>
    <x v="4"/>
    <x v="2"/>
    <x v="11"/>
    <x v="14"/>
    <x v="6"/>
  </r>
  <r>
    <n v="11266907"/>
    <n v="81"/>
    <x v="0"/>
    <x v="8"/>
    <x v="2"/>
    <x v="9"/>
    <x v="4"/>
    <x v="2"/>
  </r>
  <r>
    <n v="11266905"/>
    <n v="3"/>
    <x v="0"/>
    <x v="8"/>
    <x v="7"/>
    <x v="4"/>
    <x v="12"/>
    <x v="5"/>
  </r>
  <r>
    <n v="11270742"/>
    <n v="64"/>
    <x v="1"/>
    <x v="8"/>
    <x v="2"/>
    <x v="0"/>
    <x v="0"/>
    <x v="0"/>
  </r>
  <r>
    <n v="11271362"/>
    <n v="3"/>
    <x v="0"/>
    <x v="8"/>
    <x v="2"/>
    <x v="0"/>
    <x v="0"/>
    <x v="4"/>
  </r>
  <r>
    <n v="11270762"/>
    <n v="43"/>
    <x v="0"/>
    <x v="4"/>
    <x v="2"/>
    <x v="4"/>
    <x v="15"/>
    <x v="0"/>
  </r>
  <r>
    <n v="11271389"/>
    <n v="75"/>
    <x v="0"/>
    <x v="1"/>
    <x v="1"/>
    <x v="2"/>
    <x v="16"/>
    <x v="3"/>
  </r>
  <r>
    <n v="11271357"/>
    <n v="35"/>
    <x v="0"/>
    <x v="4"/>
    <x v="2"/>
    <x v="0"/>
    <x v="0"/>
    <x v="3"/>
  </r>
  <r>
    <n v="11272266"/>
    <n v="22"/>
    <x v="0"/>
    <x v="8"/>
    <x v="7"/>
    <x v="0"/>
    <x v="0"/>
    <x v="2"/>
  </r>
  <r>
    <n v="11272412"/>
    <n v="11"/>
    <x v="0"/>
    <x v="1"/>
    <x v="1"/>
    <x v="2"/>
    <x v="2"/>
    <x v="5"/>
  </r>
  <r>
    <n v="11275094"/>
    <n v="18"/>
    <x v="0"/>
    <x v="8"/>
    <x v="7"/>
    <x v="0"/>
    <x v="0"/>
    <x v="2"/>
  </r>
  <r>
    <n v="11275063"/>
    <n v="80"/>
    <x v="1"/>
    <x v="6"/>
    <x v="3"/>
    <x v="9"/>
    <x v="17"/>
    <x v="0"/>
  </r>
  <r>
    <n v="11275156"/>
    <n v="19"/>
    <x v="0"/>
    <x v="6"/>
    <x v="3"/>
    <x v="0"/>
    <x v="0"/>
    <x v="0"/>
  </r>
  <r>
    <n v="11275113"/>
    <n v="6"/>
    <x v="0"/>
    <x v="8"/>
    <x v="2"/>
    <x v="5"/>
    <x v="9"/>
    <x v="0"/>
  </r>
  <r>
    <n v="11274755"/>
    <n v="19"/>
    <x v="0"/>
    <x v="4"/>
    <x v="2"/>
    <x v="11"/>
    <x v="16"/>
    <x v="3"/>
  </r>
  <r>
    <n v="620259791"/>
    <n v="19"/>
    <x v="0"/>
    <x v="0"/>
    <x v="11"/>
    <x v="0"/>
    <x v="0"/>
    <x v="0"/>
  </r>
  <r>
    <n v="617268659"/>
    <n v="58"/>
    <x v="0"/>
    <x v="1"/>
    <x v="1"/>
    <x v="0"/>
    <x v="0"/>
    <x v="4"/>
  </r>
  <r>
    <n v="11276015"/>
    <n v="69"/>
    <x v="1"/>
    <x v="2"/>
    <x v="2"/>
    <x v="2"/>
    <x v="16"/>
    <x v="6"/>
  </r>
  <r>
    <n v="11278103"/>
    <n v="83"/>
    <x v="1"/>
    <x v="2"/>
    <x v="2"/>
    <x v="2"/>
    <x v="2"/>
    <x v="2"/>
  </r>
  <r>
    <n v="11277865"/>
    <n v="81"/>
    <x v="1"/>
    <x v="0"/>
    <x v="2"/>
    <x v="3"/>
    <x v="3"/>
    <x v="5"/>
  </r>
  <r>
    <n v="11270670"/>
    <n v="88"/>
    <x v="0"/>
    <x v="3"/>
    <x v="12"/>
    <x v="8"/>
    <x v="9"/>
    <x v="0"/>
  </r>
  <r>
    <n v="619613228"/>
    <n v="9"/>
    <x v="0"/>
    <x v="1"/>
    <x v="1"/>
    <x v="1"/>
    <x v="1"/>
    <x v="0"/>
  </r>
  <r>
    <n v="11238089"/>
    <n v="19"/>
    <x v="1"/>
    <x v="1"/>
    <x v="1"/>
    <x v="4"/>
    <x v="12"/>
    <x v="6"/>
  </r>
  <r>
    <n v="620341858"/>
    <n v="7"/>
    <x v="0"/>
    <x v="1"/>
    <x v="1"/>
    <x v="11"/>
    <x v="12"/>
    <x v="0"/>
  </r>
  <r>
    <n v="620341858"/>
    <n v="14"/>
    <x v="0"/>
    <x v="1"/>
    <x v="1"/>
    <x v="11"/>
    <x v="12"/>
    <x v="0"/>
  </r>
  <r>
    <n v="620080495"/>
    <n v="75"/>
    <x v="0"/>
    <x v="1"/>
    <x v="1"/>
    <x v="11"/>
    <x v="16"/>
    <x v="0"/>
  </r>
  <r>
    <n v="11264176"/>
    <n v="26"/>
    <x v="0"/>
    <x v="9"/>
    <x v="8"/>
    <x v="12"/>
    <x v="11"/>
    <x v="5"/>
  </r>
  <r>
    <n v="11264617"/>
    <n v="2"/>
    <x v="1"/>
    <x v="3"/>
    <x v="9"/>
    <x v="4"/>
    <x v="14"/>
    <x v="5"/>
  </r>
  <r>
    <n v="11264617"/>
    <n v="40"/>
    <x v="0"/>
    <x v="3"/>
    <x v="9"/>
    <x v="13"/>
    <x v="12"/>
    <x v="5"/>
  </r>
  <r>
    <n v="11268064"/>
    <n v="75"/>
    <x v="1"/>
    <x v="6"/>
    <x v="10"/>
    <x v="4"/>
    <x v="14"/>
    <x v="5"/>
  </r>
  <r>
    <n v="11269805"/>
    <n v="68"/>
    <x v="0"/>
    <x v="6"/>
    <x v="10"/>
    <x v="4"/>
    <x v="14"/>
    <x v="5"/>
  </r>
  <r>
    <n v="11276595"/>
    <n v="77"/>
    <x v="1"/>
    <x v="6"/>
    <x v="10"/>
    <x v="13"/>
    <x v="12"/>
    <x v="5"/>
  </r>
  <r>
    <n v="11276427"/>
    <n v="4"/>
    <x v="0"/>
    <x v="6"/>
    <x v="3"/>
    <x v="4"/>
    <x v="13"/>
    <x v="0"/>
  </r>
  <r>
    <n v="11277891"/>
    <n v="15"/>
    <x v="0"/>
    <x v="8"/>
    <x v="7"/>
    <x v="0"/>
    <x v="0"/>
    <x v="5"/>
  </r>
  <r>
    <n v="11277891"/>
    <n v="30"/>
    <x v="0"/>
    <x v="6"/>
    <x v="3"/>
    <x v="0"/>
    <x v="0"/>
    <x v="5"/>
  </r>
  <r>
    <n v="11276443"/>
    <n v="6"/>
    <x v="0"/>
    <x v="4"/>
    <x v="2"/>
    <x v="4"/>
    <x v="15"/>
    <x v="0"/>
  </r>
  <r>
    <n v="11276443"/>
    <n v="73"/>
    <x v="0"/>
    <x v="4"/>
    <x v="2"/>
    <x v="11"/>
    <x v="9"/>
    <x v="0"/>
  </r>
  <r>
    <n v="620257265"/>
    <n v="73"/>
    <x v="0"/>
    <x v="3"/>
    <x v="0"/>
    <x v="0"/>
    <x v="0"/>
    <x v="6"/>
  </r>
  <r>
    <n v="616250632"/>
    <n v="8"/>
    <x v="0"/>
    <x v="1"/>
    <x v="1"/>
    <x v="11"/>
    <x v="2"/>
    <x v="6"/>
  </r>
  <r>
    <n v="617267586"/>
    <n v="28"/>
    <x v="1"/>
    <x v="1"/>
    <x v="1"/>
    <x v="4"/>
    <x v="4"/>
    <x v="1"/>
  </r>
  <r>
    <n v="617267586"/>
    <n v="80"/>
    <x v="1"/>
    <x v="1"/>
    <x v="1"/>
    <x v="4"/>
    <x v="4"/>
    <x v="1"/>
  </r>
  <r>
    <n v="11277269"/>
    <n v="37"/>
    <x v="0"/>
    <x v="9"/>
    <x v="2"/>
    <x v="11"/>
    <x v="2"/>
    <x v="0"/>
  </r>
  <r>
    <n v="619859253"/>
    <n v="38"/>
    <x v="0"/>
    <x v="1"/>
    <x v="1"/>
    <x v="14"/>
    <x v="5"/>
    <x v="2"/>
  </r>
  <r>
    <n v="620479399"/>
    <n v="16"/>
    <x v="1"/>
    <x v="4"/>
    <x v="4"/>
    <x v="0"/>
    <x v="0"/>
    <x v="5"/>
  </r>
  <r>
    <n v="11224455"/>
    <n v="53"/>
    <x v="1"/>
    <x v="1"/>
    <x v="1"/>
    <x v="11"/>
    <x v="16"/>
    <x v="0"/>
  </r>
  <r>
    <n v="11255429"/>
    <n v="27"/>
    <x v="0"/>
    <x v="1"/>
    <x v="1"/>
    <x v="11"/>
    <x v="16"/>
    <x v="3"/>
  </r>
  <r>
    <n v="616254890"/>
    <n v="58"/>
    <x v="0"/>
    <x v="11"/>
    <x v="11"/>
    <x v="0"/>
    <x v="0"/>
    <x v="1"/>
  </r>
  <r>
    <n v="617267316"/>
    <n v="35"/>
    <x v="1"/>
    <x v="1"/>
    <x v="1"/>
    <x v="13"/>
    <x v="10"/>
    <x v="3"/>
  </r>
  <r>
    <n v="11270683"/>
    <n v="55"/>
    <x v="0"/>
    <x v="8"/>
    <x v="9"/>
    <x v="6"/>
    <x v="15"/>
    <x v="0"/>
  </r>
  <r>
    <n v="11270683"/>
    <n v="79"/>
    <x v="0"/>
    <x v="10"/>
    <x v="2"/>
    <x v="6"/>
    <x v="10"/>
    <x v="0"/>
  </r>
  <r>
    <n v="11238650"/>
    <n v="33"/>
    <x v="0"/>
    <x v="10"/>
    <x v="2"/>
    <x v="0"/>
    <x v="0"/>
    <x v="5"/>
  </r>
  <r>
    <n v="11238650"/>
    <n v="62"/>
    <x v="0"/>
    <x v="10"/>
    <x v="2"/>
    <x v="0"/>
    <x v="0"/>
    <x v="5"/>
  </r>
  <r>
    <n v="11280322"/>
    <n v="22"/>
    <x v="0"/>
    <x v="4"/>
    <x v="4"/>
    <x v="0"/>
    <x v="0"/>
    <x v="5"/>
  </r>
  <r>
    <n v="11280965"/>
    <n v="41"/>
    <x v="0"/>
    <x v="0"/>
    <x v="4"/>
    <x v="11"/>
    <x v="9"/>
    <x v="0"/>
  </r>
  <r>
    <n v="11282298"/>
    <n v="43"/>
    <x v="0"/>
    <x v="0"/>
    <x v="4"/>
    <x v="13"/>
    <x v="12"/>
    <x v="5"/>
  </r>
  <r>
    <n v="11222850"/>
    <n v="54"/>
    <x v="1"/>
    <x v="6"/>
    <x v="8"/>
    <x v="0"/>
    <x v="0"/>
    <x v="3"/>
  </r>
  <r>
    <n v="11204029"/>
    <n v="41"/>
    <x v="0"/>
    <x v="1"/>
    <x v="1"/>
    <x v="13"/>
    <x v="18"/>
    <x v="0"/>
  </r>
  <r>
    <n v="11275442"/>
    <n v="85"/>
    <x v="1"/>
    <x v="1"/>
    <x v="1"/>
    <x v="15"/>
    <x v="15"/>
    <x v="0"/>
  </r>
  <r>
    <n v="11204937"/>
    <n v="87"/>
    <x v="0"/>
    <x v="1"/>
    <x v="1"/>
    <x v="14"/>
    <x v="16"/>
    <x v="3"/>
  </r>
  <r>
    <n v="10765933"/>
    <n v="57"/>
    <x v="0"/>
    <x v="1"/>
    <x v="1"/>
    <x v="0"/>
    <x v="0"/>
    <x v="3"/>
  </r>
  <r>
    <n v="11191926"/>
    <n v="72"/>
    <x v="0"/>
    <x v="1"/>
    <x v="1"/>
    <x v="0"/>
    <x v="0"/>
    <x v="0"/>
  </r>
  <r>
    <n v="10980433"/>
    <n v="8"/>
    <x v="0"/>
    <x v="1"/>
    <x v="1"/>
    <x v="0"/>
    <x v="0"/>
    <x v="3"/>
  </r>
  <r>
    <n v="10980433"/>
    <n v="36"/>
    <x v="0"/>
    <x v="1"/>
    <x v="1"/>
    <x v="0"/>
    <x v="0"/>
    <x v="3"/>
  </r>
  <r>
    <n v="11211052"/>
    <n v="32"/>
    <x v="0"/>
    <x v="1"/>
    <x v="1"/>
    <x v="0"/>
    <x v="0"/>
    <x v="3"/>
  </r>
  <r>
    <n v="11219350"/>
    <n v="100"/>
    <x v="0"/>
    <x v="1"/>
    <x v="1"/>
    <x v="0"/>
    <x v="0"/>
    <x v="5"/>
  </r>
  <r>
    <n v="11104441"/>
    <n v="39"/>
    <x v="0"/>
    <x v="1"/>
    <x v="1"/>
    <x v="0"/>
    <x v="0"/>
    <x v="3"/>
  </r>
  <r>
    <n v="11140301"/>
    <n v="87"/>
    <x v="0"/>
    <x v="1"/>
    <x v="1"/>
    <x v="0"/>
    <x v="0"/>
    <x v="4"/>
  </r>
  <r>
    <n v="11199232"/>
    <n v="62"/>
    <x v="0"/>
    <x v="1"/>
    <x v="1"/>
    <x v="0"/>
    <x v="0"/>
    <x v="3"/>
  </r>
  <r>
    <n v="11219509"/>
    <n v="76"/>
    <x v="0"/>
    <x v="1"/>
    <x v="1"/>
    <x v="0"/>
    <x v="0"/>
    <x v="3"/>
  </r>
  <r>
    <n v="11210743"/>
    <n v="8"/>
    <x v="1"/>
    <x v="1"/>
    <x v="1"/>
    <x v="0"/>
    <x v="0"/>
    <x v="3"/>
  </r>
  <r>
    <n v="11224266"/>
    <n v="39"/>
    <x v="0"/>
    <x v="1"/>
    <x v="1"/>
    <x v="0"/>
    <x v="0"/>
    <x v="2"/>
  </r>
  <r>
    <n v="11200817"/>
    <n v="60"/>
    <x v="0"/>
    <x v="1"/>
    <x v="1"/>
    <x v="0"/>
    <x v="0"/>
    <x v="0"/>
  </r>
  <r>
    <n v="11223834"/>
    <n v="27"/>
    <x v="0"/>
    <x v="1"/>
    <x v="1"/>
    <x v="0"/>
    <x v="0"/>
    <x v="3"/>
  </r>
  <r>
    <n v="11109070"/>
    <n v="52"/>
    <x v="0"/>
    <x v="1"/>
    <x v="1"/>
    <x v="0"/>
    <x v="0"/>
    <x v="3"/>
  </r>
  <r>
    <n v="11225765"/>
    <n v="60"/>
    <x v="0"/>
    <x v="1"/>
    <x v="1"/>
    <x v="0"/>
    <x v="0"/>
    <x v="1"/>
  </r>
  <r>
    <n v="11222367"/>
    <n v="77"/>
    <x v="0"/>
    <x v="1"/>
    <x v="1"/>
    <x v="0"/>
    <x v="0"/>
    <x v="3"/>
  </r>
  <r>
    <n v="11219255"/>
    <n v="86"/>
    <x v="0"/>
    <x v="1"/>
    <x v="1"/>
    <x v="0"/>
    <x v="0"/>
    <x v="5"/>
  </r>
  <r>
    <n v="11217922"/>
    <n v="77"/>
    <x v="0"/>
    <x v="1"/>
    <x v="1"/>
    <x v="0"/>
    <x v="0"/>
    <x v="3"/>
  </r>
  <r>
    <n v="11232308"/>
    <n v="110"/>
    <x v="0"/>
    <x v="1"/>
    <x v="1"/>
    <x v="0"/>
    <x v="0"/>
    <x v="3"/>
  </r>
  <r>
    <n v="11234864"/>
    <n v="50"/>
    <x v="0"/>
    <x v="1"/>
    <x v="1"/>
    <x v="0"/>
    <x v="0"/>
    <x v="5"/>
  </r>
  <r>
    <n v="11239652"/>
    <n v="16"/>
    <x v="0"/>
    <x v="1"/>
    <x v="1"/>
    <x v="0"/>
    <x v="0"/>
    <x v="1"/>
  </r>
  <r>
    <n v="11239652"/>
    <n v="49"/>
    <x v="0"/>
    <x v="1"/>
    <x v="1"/>
    <x v="0"/>
    <x v="0"/>
    <x v="1"/>
  </r>
  <r>
    <n v="11241936"/>
    <n v="44"/>
    <x v="0"/>
    <x v="1"/>
    <x v="1"/>
    <x v="0"/>
    <x v="0"/>
    <x v="2"/>
  </r>
  <r>
    <n v="11109173"/>
    <n v="53"/>
    <x v="0"/>
    <x v="1"/>
    <x v="1"/>
    <x v="0"/>
    <x v="0"/>
    <x v="6"/>
  </r>
  <r>
    <n v="11210793"/>
    <n v="11"/>
    <x v="1"/>
    <x v="1"/>
    <x v="1"/>
    <x v="0"/>
    <x v="0"/>
    <x v="3"/>
  </r>
  <r>
    <n v="11201473"/>
    <n v="63"/>
    <x v="1"/>
    <x v="1"/>
    <x v="1"/>
    <x v="0"/>
    <x v="0"/>
    <x v="3"/>
  </r>
  <r>
    <n v="11208918"/>
    <n v="37"/>
    <x v="0"/>
    <x v="1"/>
    <x v="1"/>
    <x v="0"/>
    <x v="0"/>
    <x v="3"/>
  </r>
  <r>
    <n v="11209213"/>
    <n v="20"/>
    <x v="1"/>
    <x v="1"/>
    <x v="1"/>
    <x v="0"/>
    <x v="0"/>
    <x v="3"/>
  </r>
  <r>
    <n v="11248124"/>
    <n v="44"/>
    <x v="0"/>
    <x v="1"/>
    <x v="1"/>
    <x v="0"/>
    <x v="0"/>
    <x v="2"/>
  </r>
  <r>
    <n v="11210663"/>
    <n v="47"/>
    <x v="0"/>
    <x v="1"/>
    <x v="1"/>
    <x v="0"/>
    <x v="0"/>
    <x v="5"/>
  </r>
  <r>
    <n v="11210874"/>
    <n v="74"/>
    <x v="0"/>
    <x v="1"/>
    <x v="1"/>
    <x v="0"/>
    <x v="0"/>
    <x v="5"/>
  </r>
  <r>
    <n v="11195997"/>
    <n v="58"/>
    <x v="1"/>
    <x v="1"/>
    <x v="1"/>
    <x v="0"/>
    <x v="0"/>
    <x v="3"/>
  </r>
  <r>
    <n v="11270669"/>
    <n v="37"/>
    <x v="0"/>
    <x v="1"/>
    <x v="1"/>
    <x v="4"/>
    <x v="15"/>
    <x v="0"/>
  </r>
  <r>
    <n v="11270669"/>
    <n v="87"/>
    <x v="0"/>
    <x v="1"/>
    <x v="1"/>
    <x v="4"/>
    <x v="15"/>
    <x v="0"/>
  </r>
  <r>
    <n v="11278886"/>
    <n v="21"/>
    <x v="0"/>
    <x v="1"/>
    <x v="1"/>
    <x v="11"/>
    <x v="9"/>
    <x v="0"/>
  </r>
  <r>
    <n v="11282935"/>
    <n v="7"/>
    <x v="0"/>
    <x v="5"/>
    <x v="5"/>
    <x v="3"/>
    <x v="15"/>
    <x v="0"/>
  </r>
  <r>
    <n v="619808018"/>
    <n v="31"/>
    <x v="1"/>
    <x v="9"/>
    <x v="8"/>
    <x v="0"/>
    <x v="0"/>
    <x v="6"/>
  </r>
  <r>
    <n v="11261460"/>
    <n v="70"/>
    <x v="0"/>
    <x v="9"/>
    <x v="8"/>
    <x v="0"/>
    <x v="0"/>
    <x v="5"/>
  </r>
  <r>
    <n v="11266249"/>
    <n v="59"/>
    <x v="0"/>
    <x v="9"/>
    <x v="8"/>
    <x v="11"/>
    <x v="9"/>
    <x v="0"/>
  </r>
  <r>
    <n v="11267533"/>
    <n v="40"/>
    <x v="0"/>
    <x v="1"/>
    <x v="1"/>
    <x v="3"/>
    <x v="3"/>
    <x v="4"/>
  </r>
  <r>
    <n v="11266020"/>
    <n v="40"/>
    <x v="0"/>
    <x v="1"/>
    <x v="1"/>
    <x v="3"/>
    <x v="3"/>
    <x v="0"/>
  </r>
  <r>
    <n v="11266046"/>
    <n v="64"/>
    <x v="1"/>
    <x v="7"/>
    <x v="6"/>
    <x v="0"/>
    <x v="0"/>
    <x v="5"/>
  </r>
  <r>
    <n v="11268945"/>
    <n v="51"/>
    <x v="1"/>
    <x v="9"/>
    <x v="8"/>
    <x v="0"/>
    <x v="0"/>
    <x v="5"/>
  </r>
  <r>
    <n v="11277256"/>
    <n v="25"/>
    <x v="0"/>
    <x v="12"/>
    <x v="13"/>
    <x v="11"/>
    <x v="2"/>
    <x v="0"/>
  </r>
  <r>
    <n v="11277326"/>
    <n v="65"/>
    <x v="0"/>
    <x v="1"/>
    <x v="1"/>
    <x v="3"/>
    <x v="3"/>
    <x v="4"/>
  </r>
  <r>
    <n v="11277409"/>
    <n v="44"/>
    <x v="0"/>
    <x v="0"/>
    <x v="11"/>
    <x v="11"/>
    <x v="2"/>
    <x v="3"/>
  </r>
  <r>
    <n v="11266165"/>
    <n v="36"/>
    <x v="0"/>
    <x v="1"/>
    <x v="1"/>
    <x v="4"/>
    <x v="14"/>
    <x v="5"/>
  </r>
  <r>
    <n v="11277305"/>
    <n v="75"/>
    <x v="0"/>
    <x v="1"/>
    <x v="1"/>
    <x v="13"/>
    <x v="12"/>
    <x v="0"/>
  </r>
  <r>
    <n v="11277305"/>
    <n v="77"/>
    <x v="0"/>
    <x v="1"/>
    <x v="1"/>
    <x v="13"/>
    <x v="12"/>
    <x v="0"/>
  </r>
  <r>
    <n v="11281974"/>
    <n v="51"/>
    <x v="1"/>
    <x v="1"/>
    <x v="1"/>
    <x v="4"/>
    <x v="14"/>
    <x v="4"/>
  </r>
  <r>
    <n v="620535430"/>
    <n v="11"/>
    <x v="1"/>
    <x v="1"/>
    <x v="1"/>
    <x v="4"/>
    <x v="5"/>
    <x v="5"/>
  </r>
  <r>
    <n v="11270682"/>
    <n v="26"/>
    <x v="1"/>
    <x v="3"/>
    <x v="12"/>
    <x v="9"/>
    <x v="17"/>
    <x v="0"/>
  </r>
  <r>
    <n v="11270682"/>
    <n v="37"/>
    <x v="1"/>
    <x v="3"/>
    <x v="12"/>
    <x v="9"/>
    <x v="17"/>
    <x v="0"/>
  </r>
  <r>
    <n v="11288849"/>
    <n v="76"/>
    <x v="1"/>
    <x v="6"/>
    <x v="3"/>
    <x v="9"/>
    <x v="17"/>
    <x v="2"/>
  </r>
  <r>
    <n v="11292529"/>
    <n v="37"/>
    <x v="0"/>
    <x v="0"/>
    <x v="2"/>
    <x v="16"/>
    <x v="2"/>
    <x v="2"/>
  </r>
  <r>
    <n v="11292529"/>
    <n v="68"/>
    <x v="0"/>
    <x v="3"/>
    <x v="3"/>
    <x v="16"/>
    <x v="2"/>
    <x v="2"/>
  </r>
  <r>
    <n v="11270689"/>
    <n v="8"/>
    <x v="0"/>
    <x v="1"/>
    <x v="1"/>
    <x v="6"/>
    <x v="10"/>
    <x v="0"/>
  </r>
  <r>
    <n v="11270697"/>
    <n v="29"/>
    <x v="0"/>
    <x v="1"/>
    <x v="1"/>
    <x v="7"/>
    <x v="9"/>
    <x v="0"/>
  </r>
  <r>
    <n v="11270692"/>
    <n v="32"/>
    <x v="1"/>
    <x v="10"/>
    <x v="2"/>
    <x v="0"/>
    <x v="0"/>
    <x v="0"/>
  </r>
  <r>
    <n v="11283468"/>
    <n v="16"/>
    <x v="0"/>
    <x v="1"/>
    <x v="1"/>
    <x v="15"/>
    <x v="9"/>
    <x v="0"/>
  </r>
  <r>
    <n v="617307307"/>
    <n v="44"/>
    <x v="1"/>
    <x v="12"/>
    <x v="4"/>
    <x v="0"/>
    <x v="0"/>
    <x v="4"/>
  </r>
  <r>
    <n v="620474660"/>
    <n v="39"/>
    <x v="1"/>
    <x v="1"/>
    <x v="1"/>
    <x v="11"/>
    <x v="2"/>
    <x v="5"/>
  </r>
  <r>
    <n v="620165285"/>
    <n v="25"/>
    <x v="0"/>
    <x v="4"/>
    <x v="5"/>
    <x v="0"/>
    <x v="0"/>
    <x v="3"/>
  </r>
  <r>
    <n v="11286386"/>
    <n v="35"/>
    <x v="1"/>
    <x v="12"/>
    <x v="14"/>
    <x v="11"/>
    <x v="12"/>
    <x v="0"/>
  </r>
  <r>
    <n v="11284234"/>
    <n v="78"/>
    <x v="1"/>
    <x v="3"/>
    <x v="2"/>
    <x v="11"/>
    <x v="9"/>
    <x v="1"/>
  </r>
  <r>
    <n v="620764210"/>
    <n v="80"/>
    <x v="0"/>
    <x v="1"/>
    <x v="1"/>
    <x v="7"/>
    <x v="17"/>
    <x v="3"/>
  </r>
  <r>
    <n v="11238568"/>
    <n v="2"/>
    <x v="0"/>
    <x v="13"/>
    <x v="8"/>
    <x v="0"/>
    <x v="0"/>
    <x v="5"/>
  </r>
  <r>
    <n v="11293629"/>
    <n v="6"/>
    <x v="0"/>
    <x v="3"/>
    <x v="2"/>
    <x v="4"/>
    <x v="14"/>
    <x v="1"/>
  </r>
  <r>
    <n v="11293629"/>
    <n v="34"/>
    <x v="1"/>
    <x v="3"/>
    <x v="2"/>
    <x v="4"/>
    <x v="14"/>
    <x v="1"/>
  </r>
  <r>
    <n v="619458013"/>
    <n v="36"/>
    <x v="0"/>
    <x v="1"/>
    <x v="1"/>
    <x v="11"/>
    <x v="4"/>
    <x v="3"/>
  </r>
  <r>
    <n v="11187041"/>
    <n v="48"/>
    <x v="0"/>
    <x v="1"/>
    <x v="1"/>
    <x v="6"/>
    <x v="4"/>
    <x v="0"/>
  </r>
  <r>
    <n v="620212449"/>
    <n v="51"/>
    <x v="0"/>
    <x v="1"/>
    <x v="1"/>
    <x v="0"/>
    <x v="0"/>
    <x v="0"/>
  </r>
  <r>
    <n v="11294454"/>
    <n v="41"/>
    <x v="1"/>
    <x v="12"/>
    <x v="4"/>
    <x v="5"/>
    <x v="5"/>
    <x v="2"/>
  </r>
  <r>
    <n v="11294251"/>
    <n v="37"/>
    <x v="0"/>
    <x v="0"/>
    <x v="11"/>
    <x v="2"/>
    <x v="15"/>
    <x v="3"/>
  </r>
  <r>
    <n v="11285113"/>
    <n v="70"/>
    <x v="1"/>
    <x v="0"/>
    <x v="11"/>
    <x v="4"/>
    <x v="14"/>
    <x v="3"/>
  </r>
  <r>
    <n v="11285185"/>
    <n v="8"/>
    <x v="0"/>
    <x v="0"/>
    <x v="11"/>
    <x v="11"/>
    <x v="2"/>
    <x v="3"/>
  </r>
  <r>
    <n v="11292523"/>
    <n v="12"/>
    <x v="1"/>
    <x v="6"/>
    <x v="3"/>
    <x v="7"/>
    <x v="10"/>
    <x v="2"/>
  </r>
  <r>
    <n v="11293090"/>
    <n v="14"/>
    <x v="1"/>
    <x v="12"/>
    <x v="14"/>
    <x v="11"/>
    <x v="5"/>
    <x v="0"/>
  </r>
  <r>
    <n v="11293090"/>
    <n v="58"/>
    <x v="1"/>
    <x v="12"/>
    <x v="14"/>
    <x v="7"/>
    <x v="10"/>
    <x v="0"/>
  </r>
  <r>
    <n v="620837807"/>
    <n v="26"/>
    <x v="0"/>
    <x v="1"/>
    <x v="1"/>
    <x v="11"/>
    <x v="4"/>
    <x v="5"/>
  </r>
  <r>
    <n v="11299285"/>
    <n v="9"/>
    <x v="0"/>
    <x v="8"/>
    <x v="2"/>
    <x v="11"/>
    <x v="9"/>
    <x v="1"/>
  </r>
  <r>
    <n v="11299282"/>
    <n v="36"/>
    <x v="0"/>
    <x v="8"/>
    <x v="7"/>
    <x v="6"/>
    <x v="7"/>
    <x v="2"/>
  </r>
  <r>
    <n v="11299275"/>
    <n v="4"/>
    <x v="1"/>
    <x v="6"/>
    <x v="3"/>
    <x v="1"/>
    <x v="5"/>
    <x v="2"/>
  </r>
  <r>
    <n v="11299279"/>
    <n v="33"/>
    <x v="0"/>
    <x v="8"/>
    <x v="7"/>
    <x v="12"/>
    <x v="14"/>
    <x v="2"/>
  </r>
  <r>
    <n v="11296112"/>
    <n v="21"/>
    <x v="1"/>
    <x v="12"/>
    <x v="4"/>
    <x v="9"/>
    <x v="14"/>
    <x v="5"/>
  </r>
  <r>
    <n v="11280017"/>
    <n v="25"/>
    <x v="0"/>
    <x v="6"/>
    <x v="3"/>
    <x v="0"/>
    <x v="0"/>
    <x v="2"/>
  </r>
  <r>
    <n v="11280024"/>
    <n v="58"/>
    <x v="0"/>
    <x v="8"/>
    <x v="2"/>
    <x v="0"/>
    <x v="0"/>
    <x v="2"/>
  </r>
  <r>
    <n v="11286981"/>
    <n v="80"/>
    <x v="0"/>
    <x v="6"/>
    <x v="3"/>
    <x v="0"/>
    <x v="0"/>
    <x v="2"/>
  </r>
  <r>
    <n v="11288019"/>
    <n v="64"/>
    <x v="0"/>
    <x v="3"/>
    <x v="2"/>
    <x v="0"/>
    <x v="0"/>
    <x v="0"/>
  </r>
  <r>
    <n v="11288866"/>
    <n v="29"/>
    <x v="0"/>
    <x v="6"/>
    <x v="3"/>
    <x v="8"/>
    <x v="9"/>
    <x v="1"/>
  </r>
  <r>
    <n v="11292548"/>
    <n v="2"/>
    <x v="0"/>
    <x v="8"/>
    <x v="2"/>
    <x v="0"/>
    <x v="0"/>
    <x v="1"/>
  </r>
  <r>
    <n v="11292546"/>
    <n v="88"/>
    <x v="1"/>
    <x v="3"/>
    <x v="2"/>
    <x v="0"/>
    <x v="0"/>
    <x v="0"/>
  </r>
  <r>
    <n v="11292758"/>
    <n v="35"/>
    <x v="0"/>
    <x v="8"/>
    <x v="7"/>
    <x v="0"/>
    <x v="0"/>
    <x v="1"/>
  </r>
  <r>
    <n v="11293832"/>
    <n v="20"/>
    <x v="1"/>
    <x v="6"/>
    <x v="3"/>
    <x v="0"/>
    <x v="0"/>
    <x v="0"/>
  </r>
  <r>
    <n v="11293832"/>
    <n v="35"/>
    <x v="1"/>
    <x v="3"/>
    <x v="2"/>
    <x v="0"/>
    <x v="0"/>
    <x v="0"/>
  </r>
  <r>
    <n v="11293856"/>
    <n v="34"/>
    <x v="0"/>
    <x v="8"/>
    <x v="2"/>
    <x v="8"/>
    <x v="16"/>
    <x v="1"/>
  </r>
  <r>
    <n v="11293862"/>
    <n v="14"/>
    <x v="1"/>
    <x v="8"/>
    <x v="2"/>
    <x v="0"/>
    <x v="0"/>
    <x v="0"/>
  </r>
  <r>
    <n v="620749791"/>
    <n v="27"/>
    <x v="1"/>
    <x v="1"/>
    <x v="1"/>
    <x v="2"/>
    <x v="16"/>
    <x v="6"/>
  </r>
  <r>
    <n v="11292527"/>
    <n v="15"/>
    <x v="1"/>
    <x v="4"/>
    <x v="2"/>
    <x v="8"/>
    <x v="9"/>
    <x v="3"/>
  </r>
  <r>
    <n v="11302230"/>
    <n v="4"/>
    <x v="0"/>
    <x v="3"/>
    <x v="2"/>
    <x v="7"/>
    <x v="15"/>
    <x v="1"/>
  </r>
  <r>
    <n v="11302449"/>
    <n v="85"/>
    <x v="0"/>
    <x v="8"/>
    <x v="7"/>
    <x v="6"/>
    <x v="11"/>
    <x v="1"/>
  </r>
  <r>
    <n v="11303061"/>
    <n v="49"/>
    <x v="0"/>
    <x v="4"/>
    <x v="0"/>
    <x v="16"/>
    <x v="2"/>
    <x v="3"/>
  </r>
  <r>
    <n v="11303320"/>
    <n v="59"/>
    <x v="1"/>
    <x v="4"/>
    <x v="2"/>
    <x v="1"/>
    <x v="1"/>
    <x v="3"/>
  </r>
  <r>
    <n v="11303321"/>
    <n v="27"/>
    <x v="1"/>
    <x v="2"/>
    <x v="2"/>
    <x v="2"/>
    <x v="16"/>
    <x v="2"/>
  </r>
  <r>
    <n v="11303321"/>
    <n v="70"/>
    <x v="1"/>
    <x v="2"/>
    <x v="2"/>
    <x v="9"/>
    <x v="10"/>
    <x v="2"/>
  </r>
  <r>
    <n v="11302694"/>
    <n v="77"/>
    <x v="0"/>
    <x v="8"/>
    <x v="2"/>
    <x v="8"/>
    <x v="10"/>
    <x v="1"/>
  </r>
  <r>
    <n v="620843604"/>
    <n v="100"/>
    <x v="0"/>
    <x v="1"/>
    <x v="1"/>
    <x v="17"/>
    <x v="9"/>
    <x v="6"/>
  </r>
  <r>
    <n v="11298764"/>
    <n v="81"/>
    <x v="0"/>
    <x v="12"/>
    <x v="4"/>
    <x v="16"/>
    <x v="2"/>
    <x v="5"/>
  </r>
  <r>
    <n v="11296037"/>
    <n v="54"/>
    <x v="0"/>
    <x v="4"/>
    <x v="4"/>
    <x v="11"/>
    <x v="16"/>
    <x v="5"/>
  </r>
  <r>
    <n v="11298863"/>
    <n v="39"/>
    <x v="1"/>
    <x v="12"/>
    <x v="14"/>
    <x v="3"/>
    <x v="5"/>
    <x v="5"/>
  </r>
  <r>
    <n v="11298626"/>
    <n v="30"/>
    <x v="1"/>
    <x v="6"/>
    <x v="10"/>
    <x v="15"/>
    <x v="1"/>
    <x v="3"/>
  </r>
  <r>
    <n v="11286771"/>
    <n v="68"/>
    <x v="0"/>
    <x v="1"/>
    <x v="1"/>
    <x v="6"/>
    <x v="2"/>
    <x v="2"/>
  </r>
  <r>
    <n v="11286776"/>
    <n v="50"/>
    <x v="0"/>
    <x v="1"/>
    <x v="1"/>
    <x v="6"/>
    <x v="2"/>
    <x v="2"/>
  </r>
  <r>
    <n v="11288274"/>
    <n v="5"/>
    <x v="1"/>
    <x v="1"/>
    <x v="1"/>
    <x v="6"/>
    <x v="2"/>
    <x v="6"/>
  </r>
  <r>
    <n v="11293591"/>
    <n v="72"/>
    <x v="1"/>
    <x v="1"/>
    <x v="1"/>
    <x v="6"/>
    <x v="2"/>
    <x v="5"/>
  </r>
  <r>
    <n v="11299289"/>
    <n v="32"/>
    <x v="1"/>
    <x v="6"/>
    <x v="3"/>
    <x v="6"/>
    <x v="2"/>
    <x v="2"/>
  </r>
  <r>
    <n v="11098647"/>
    <n v="13"/>
    <x v="0"/>
    <x v="8"/>
    <x v="8"/>
    <x v="0"/>
    <x v="0"/>
    <x v="3"/>
  </r>
  <r>
    <n v="11132313"/>
    <n v="66"/>
    <x v="0"/>
    <x v="8"/>
    <x v="8"/>
    <x v="0"/>
    <x v="0"/>
    <x v="3"/>
  </r>
  <r>
    <n v="11187801"/>
    <n v="42"/>
    <x v="0"/>
    <x v="8"/>
    <x v="8"/>
    <x v="0"/>
    <x v="0"/>
    <x v="3"/>
  </r>
  <r>
    <n v="11217806"/>
    <n v="52"/>
    <x v="1"/>
    <x v="8"/>
    <x v="8"/>
    <x v="0"/>
    <x v="0"/>
    <x v="3"/>
  </r>
  <r>
    <n v="11220458"/>
    <n v="7"/>
    <x v="1"/>
    <x v="8"/>
    <x v="8"/>
    <x v="0"/>
    <x v="0"/>
    <x v="3"/>
  </r>
  <r>
    <n v="11247637"/>
    <n v="88"/>
    <x v="0"/>
    <x v="8"/>
    <x v="8"/>
    <x v="0"/>
    <x v="0"/>
    <x v="3"/>
  </r>
  <r>
    <n v="11200380"/>
    <n v="11"/>
    <x v="0"/>
    <x v="8"/>
    <x v="8"/>
    <x v="0"/>
    <x v="0"/>
    <x v="3"/>
  </r>
  <r>
    <n v="11116131"/>
    <n v="42"/>
    <x v="1"/>
    <x v="8"/>
    <x v="8"/>
    <x v="0"/>
    <x v="0"/>
    <x v="3"/>
  </r>
  <r>
    <n v="11264405"/>
    <n v="77"/>
    <x v="1"/>
    <x v="1"/>
    <x v="1"/>
    <x v="13"/>
    <x v="14"/>
    <x v="3"/>
  </r>
  <r>
    <n v="11106302"/>
    <n v="12"/>
    <x v="0"/>
    <x v="8"/>
    <x v="8"/>
    <x v="0"/>
    <x v="0"/>
    <x v="3"/>
  </r>
  <r>
    <n v="11246687"/>
    <n v="24"/>
    <x v="0"/>
    <x v="8"/>
    <x v="8"/>
    <x v="0"/>
    <x v="0"/>
    <x v="0"/>
  </r>
  <r>
    <n v="11261663"/>
    <n v="74"/>
    <x v="1"/>
    <x v="8"/>
    <x v="8"/>
    <x v="0"/>
    <x v="0"/>
    <x v="0"/>
  </r>
  <r>
    <n v="11287846"/>
    <n v="29"/>
    <x v="0"/>
    <x v="14"/>
    <x v="13"/>
    <x v="13"/>
    <x v="14"/>
    <x v="5"/>
  </r>
  <r>
    <n v="11288283"/>
    <n v="6"/>
    <x v="0"/>
    <x v="8"/>
    <x v="8"/>
    <x v="0"/>
    <x v="0"/>
    <x v="3"/>
  </r>
  <r>
    <n v="616263294"/>
    <n v="32"/>
    <x v="0"/>
    <x v="1"/>
    <x v="1"/>
    <x v="11"/>
    <x v="5"/>
    <x v="6"/>
  </r>
  <r>
    <n v="616263294"/>
    <n v="53"/>
    <x v="0"/>
    <x v="1"/>
    <x v="1"/>
    <x v="11"/>
    <x v="5"/>
    <x v="6"/>
  </r>
  <r>
    <n v="11225102"/>
    <n v="37"/>
    <x v="0"/>
    <x v="14"/>
    <x v="13"/>
    <x v="0"/>
    <x v="0"/>
    <x v="5"/>
  </r>
  <r>
    <n v="11264086"/>
    <n v="76"/>
    <x v="0"/>
    <x v="14"/>
    <x v="15"/>
    <x v="0"/>
    <x v="0"/>
    <x v="6"/>
  </r>
  <r>
    <n v="11299293"/>
    <n v="36"/>
    <x v="1"/>
    <x v="3"/>
    <x v="2"/>
    <x v="11"/>
    <x v="14"/>
    <x v="2"/>
  </r>
  <r>
    <n v="11293509"/>
    <n v="43"/>
    <x v="1"/>
    <x v="12"/>
    <x v="14"/>
    <x v="6"/>
    <x v="15"/>
    <x v="0"/>
  </r>
  <r>
    <n v="11298891"/>
    <n v="26"/>
    <x v="0"/>
    <x v="12"/>
    <x v="14"/>
    <x v="11"/>
    <x v="9"/>
    <x v="5"/>
  </r>
  <r>
    <n v="11298884"/>
    <n v="16"/>
    <x v="0"/>
    <x v="0"/>
    <x v="10"/>
    <x v="11"/>
    <x v="12"/>
    <x v="5"/>
  </r>
  <r>
    <n v="11304116"/>
    <n v="30"/>
    <x v="1"/>
    <x v="12"/>
    <x v="14"/>
    <x v="0"/>
    <x v="0"/>
    <x v="6"/>
  </r>
  <r>
    <n v="11304676"/>
    <n v="46"/>
    <x v="0"/>
    <x v="12"/>
    <x v="14"/>
    <x v="11"/>
    <x v="12"/>
    <x v="5"/>
  </r>
  <r>
    <n v="11298555"/>
    <n v="25"/>
    <x v="1"/>
    <x v="4"/>
    <x v="4"/>
    <x v="15"/>
    <x v="14"/>
    <x v="6"/>
  </r>
  <r>
    <n v="11298675"/>
    <n v="81"/>
    <x v="0"/>
    <x v="3"/>
    <x v="16"/>
    <x v="0"/>
    <x v="0"/>
    <x v="0"/>
  </r>
  <r>
    <n v="11304693"/>
    <n v="81"/>
    <x v="0"/>
    <x v="8"/>
    <x v="0"/>
    <x v="12"/>
    <x v="7"/>
    <x v="3"/>
  </r>
  <r>
    <n v="11307681"/>
    <n v="75"/>
    <x v="0"/>
    <x v="8"/>
    <x v="0"/>
    <x v="12"/>
    <x v="7"/>
    <x v="3"/>
  </r>
  <r>
    <n v="616135292"/>
    <n v="31"/>
    <x v="1"/>
    <x v="3"/>
    <x v="7"/>
    <x v="0"/>
    <x v="0"/>
    <x v="0"/>
  </r>
  <r>
    <n v="617267545"/>
    <n v="15"/>
    <x v="1"/>
    <x v="3"/>
    <x v="7"/>
    <x v="0"/>
    <x v="0"/>
    <x v="0"/>
  </r>
  <r>
    <n v="11306881"/>
    <n v="70"/>
    <x v="0"/>
    <x v="3"/>
    <x v="7"/>
    <x v="0"/>
    <x v="0"/>
    <x v="4"/>
  </r>
  <r>
    <n v="11307004"/>
    <n v="67"/>
    <x v="0"/>
    <x v="3"/>
    <x v="7"/>
    <x v="0"/>
    <x v="0"/>
    <x v="5"/>
  </r>
  <r>
    <n v="11307353"/>
    <n v="28"/>
    <x v="0"/>
    <x v="3"/>
    <x v="7"/>
    <x v="0"/>
    <x v="0"/>
    <x v="4"/>
  </r>
  <r>
    <n v="11307365"/>
    <n v="66"/>
    <x v="0"/>
    <x v="3"/>
    <x v="7"/>
    <x v="0"/>
    <x v="0"/>
    <x v="4"/>
  </r>
  <r>
    <n v="11307386"/>
    <n v="112"/>
    <x v="0"/>
    <x v="3"/>
    <x v="9"/>
    <x v="0"/>
    <x v="0"/>
    <x v="4"/>
  </r>
  <r>
    <n v="11305381"/>
    <n v="8"/>
    <x v="0"/>
    <x v="3"/>
    <x v="2"/>
    <x v="14"/>
    <x v="18"/>
    <x v="2"/>
  </r>
  <r>
    <n v="11305381"/>
    <n v="54"/>
    <x v="1"/>
    <x v="6"/>
    <x v="3"/>
    <x v="14"/>
    <x v="18"/>
    <x v="2"/>
  </r>
  <r>
    <n v="11306607"/>
    <n v="22"/>
    <x v="0"/>
    <x v="8"/>
    <x v="7"/>
    <x v="15"/>
    <x v="9"/>
    <x v="2"/>
  </r>
  <r>
    <n v="11307842"/>
    <n v="15"/>
    <x v="1"/>
    <x v="12"/>
    <x v="14"/>
    <x v="14"/>
    <x v="18"/>
    <x v="6"/>
  </r>
  <r>
    <n v="11307840"/>
    <n v="64"/>
    <x v="1"/>
    <x v="0"/>
    <x v="10"/>
    <x v="8"/>
    <x v="15"/>
    <x v="6"/>
  </r>
  <r>
    <n v="11307840"/>
    <n v="65"/>
    <x v="1"/>
    <x v="0"/>
    <x v="10"/>
    <x v="15"/>
    <x v="1"/>
    <x v="6"/>
  </r>
  <r>
    <n v="11298996"/>
    <n v="67"/>
    <x v="0"/>
    <x v="4"/>
    <x v="2"/>
    <x v="0"/>
    <x v="0"/>
    <x v="5"/>
  </r>
  <r>
    <n v="11300894"/>
    <n v="19"/>
    <x v="1"/>
    <x v="12"/>
    <x v="12"/>
    <x v="6"/>
    <x v="2"/>
    <x v="5"/>
  </r>
  <r>
    <n v="11304563"/>
    <n v="53"/>
    <x v="0"/>
    <x v="7"/>
    <x v="11"/>
    <x v="9"/>
    <x v="10"/>
    <x v="5"/>
  </r>
  <r>
    <n v="11304692"/>
    <n v="87"/>
    <x v="1"/>
    <x v="12"/>
    <x v="4"/>
    <x v="15"/>
    <x v="1"/>
    <x v="5"/>
  </r>
  <r>
    <n v="11304608"/>
    <n v="23"/>
    <x v="0"/>
    <x v="7"/>
    <x v="11"/>
    <x v="11"/>
    <x v="16"/>
    <x v="4"/>
  </r>
  <r>
    <n v="11304834"/>
    <n v="62"/>
    <x v="0"/>
    <x v="0"/>
    <x v="10"/>
    <x v="12"/>
    <x v="7"/>
    <x v="5"/>
  </r>
  <r>
    <n v="11304565"/>
    <n v="68"/>
    <x v="1"/>
    <x v="3"/>
    <x v="2"/>
    <x v="12"/>
    <x v="7"/>
    <x v="1"/>
  </r>
  <r>
    <n v="11304832"/>
    <n v="42"/>
    <x v="1"/>
    <x v="0"/>
    <x v="10"/>
    <x v="1"/>
    <x v="1"/>
    <x v="6"/>
  </r>
  <r>
    <n v="11304403"/>
    <n v="55"/>
    <x v="0"/>
    <x v="4"/>
    <x v="5"/>
    <x v="3"/>
    <x v="8"/>
    <x v="3"/>
  </r>
  <r>
    <n v="11307587"/>
    <n v="14"/>
    <x v="1"/>
    <x v="1"/>
    <x v="1"/>
    <x v="2"/>
    <x v="16"/>
    <x v="5"/>
  </r>
  <r>
    <n v="11310295"/>
    <n v="36"/>
    <x v="0"/>
    <x v="8"/>
    <x v="2"/>
    <x v="8"/>
    <x v="16"/>
    <x v="7"/>
  </r>
  <r>
    <n v="11307564"/>
    <n v="31"/>
    <x v="0"/>
    <x v="1"/>
    <x v="1"/>
    <x v="3"/>
    <x v="14"/>
    <x v="0"/>
  </r>
  <r>
    <n v="11307564"/>
    <n v="35"/>
    <x v="0"/>
    <x v="1"/>
    <x v="1"/>
    <x v="11"/>
    <x v="16"/>
    <x v="0"/>
  </r>
  <r>
    <n v="11307569"/>
    <n v="51"/>
    <x v="0"/>
    <x v="1"/>
    <x v="1"/>
    <x v="11"/>
    <x v="16"/>
    <x v="4"/>
  </r>
  <r>
    <n v="11307874"/>
    <n v="13"/>
    <x v="0"/>
    <x v="8"/>
    <x v="7"/>
    <x v="15"/>
    <x v="15"/>
    <x v="1"/>
  </r>
  <r>
    <n v="11310806"/>
    <n v="81"/>
    <x v="0"/>
    <x v="3"/>
    <x v="16"/>
    <x v="15"/>
    <x v="15"/>
    <x v="3"/>
  </r>
  <r>
    <n v="11309004"/>
    <n v="7"/>
    <x v="0"/>
    <x v="1"/>
    <x v="1"/>
    <x v="3"/>
    <x v="14"/>
    <x v="4"/>
  </r>
  <r>
    <n v="11308081"/>
    <n v="22"/>
    <x v="1"/>
    <x v="4"/>
    <x v="5"/>
    <x v="8"/>
    <x v="16"/>
    <x v="3"/>
  </r>
  <r>
    <n v="11304801"/>
    <n v="81"/>
    <x v="1"/>
    <x v="4"/>
    <x v="5"/>
    <x v="15"/>
    <x v="17"/>
    <x v="6"/>
  </r>
  <r>
    <n v="620738163"/>
    <n v="76"/>
    <x v="0"/>
    <x v="15"/>
    <x v="3"/>
    <x v="0"/>
    <x v="0"/>
    <x v="5"/>
  </r>
  <r>
    <n v="11283636"/>
    <n v="95"/>
    <x v="0"/>
    <x v="6"/>
    <x v="8"/>
    <x v="0"/>
    <x v="0"/>
    <x v="0"/>
  </r>
  <r>
    <n v="11225433"/>
    <n v="54"/>
    <x v="0"/>
    <x v="1"/>
    <x v="1"/>
    <x v="5"/>
    <x v="1"/>
    <x v="4"/>
  </r>
  <r>
    <n v="11306554"/>
    <n v="62"/>
    <x v="0"/>
    <x v="3"/>
    <x v="2"/>
    <x v="1"/>
    <x v="1"/>
    <x v="2"/>
  </r>
  <r>
    <n v="620071854"/>
    <n v="13"/>
    <x v="0"/>
    <x v="1"/>
    <x v="1"/>
    <x v="6"/>
    <x v="11"/>
    <x v="4"/>
  </r>
  <r>
    <n v="11306559"/>
    <n v="7"/>
    <x v="0"/>
    <x v="3"/>
    <x v="2"/>
    <x v="2"/>
    <x v="16"/>
    <x v="2"/>
  </r>
  <r>
    <n v="11306559"/>
    <n v="56"/>
    <x v="1"/>
    <x v="2"/>
    <x v="2"/>
    <x v="9"/>
    <x v="10"/>
    <x v="2"/>
  </r>
  <r>
    <n v="11309373"/>
    <n v="67"/>
    <x v="1"/>
    <x v="2"/>
    <x v="2"/>
    <x v="15"/>
    <x v="17"/>
    <x v="4"/>
  </r>
  <r>
    <n v="11304808"/>
    <n v="71"/>
    <x v="1"/>
    <x v="12"/>
    <x v="14"/>
    <x v="15"/>
    <x v="15"/>
    <x v="5"/>
  </r>
  <r>
    <n v="11316204"/>
    <n v="59"/>
    <x v="1"/>
    <x v="3"/>
    <x v="16"/>
    <x v="1"/>
    <x v="1"/>
    <x v="0"/>
  </r>
  <r>
    <n v="11315087"/>
    <n v="20"/>
    <x v="0"/>
    <x v="2"/>
    <x v="2"/>
    <x v="11"/>
    <x v="16"/>
    <x v="0"/>
  </r>
  <r>
    <n v="11315087"/>
    <n v="41"/>
    <x v="0"/>
    <x v="0"/>
    <x v="2"/>
    <x v="15"/>
    <x v="15"/>
    <x v="0"/>
  </r>
  <r>
    <n v="11315087"/>
    <n v="60"/>
    <x v="0"/>
    <x v="3"/>
    <x v="3"/>
    <x v="12"/>
    <x v="7"/>
    <x v="0"/>
  </r>
  <r>
    <n v="11315087"/>
    <n v="74"/>
    <x v="0"/>
    <x v="3"/>
    <x v="3"/>
    <x v="12"/>
    <x v="7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  <r>
    <m/>
    <m/>
    <x v="2"/>
    <x v="1"/>
    <x v="1"/>
    <x v="0"/>
    <x v="0"/>
    <x v="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04">
  <r>
    <n v="616135404"/>
    <n v="55"/>
    <x v="0"/>
    <n v="6"/>
    <n v="2"/>
    <m/>
    <m/>
    <m/>
    <m/>
    <x v="0"/>
    <x v="0"/>
  </r>
  <r>
    <n v="11205289"/>
    <n v="64"/>
    <x v="0"/>
    <m/>
    <m/>
    <m/>
    <m/>
    <m/>
    <n v="4"/>
    <x v="0"/>
    <x v="0"/>
  </r>
  <r>
    <n v="620527699"/>
    <n v="18"/>
    <x v="0"/>
    <n v="11"/>
    <n v="11"/>
    <m/>
    <m/>
    <m/>
    <n v="4"/>
    <x v="0"/>
    <x v="0"/>
  </r>
  <r>
    <n v="620071844"/>
    <n v="5"/>
    <x v="0"/>
    <n v="6"/>
    <n v="11"/>
    <m/>
    <m/>
    <n v="8"/>
    <m/>
    <x v="0"/>
    <x v="0"/>
  </r>
  <r>
    <n v="11227840"/>
    <n v="27"/>
    <x v="0"/>
    <n v="6"/>
    <n v="11"/>
    <m/>
    <m/>
    <n v="8"/>
    <m/>
    <x v="0"/>
    <x v="0"/>
  </r>
  <r>
    <n v="11227840"/>
    <n v="81"/>
    <x v="0"/>
    <n v="11"/>
    <n v="11"/>
    <m/>
    <m/>
    <n v="8"/>
    <m/>
    <x v="0"/>
    <x v="0"/>
  </r>
  <r>
    <n v="11235755"/>
    <n v="12"/>
    <x v="1"/>
    <n v="6"/>
    <n v="11"/>
    <m/>
    <m/>
    <n v="5"/>
    <m/>
    <x v="0"/>
    <x v="0"/>
  </r>
  <r>
    <n v="11249001"/>
    <n v="87"/>
    <x v="0"/>
    <n v="5"/>
    <n v="12"/>
    <m/>
    <m/>
    <m/>
    <n v="5"/>
    <x v="0"/>
    <x v="0"/>
  </r>
  <r>
    <n v="11260814"/>
    <n v="2"/>
    <x v="1"/>
    <n v="7"/>
    <n v="11"/>
    <n v="5"/>
    <n v="2"/>
    <n v="2"/>
    <m/>
    <x v="1"/>
    <x v="1"/>
  </r>
  <r>
    <n v="11260802"/>
    <n v="77"/>
    <x v="1"/>
    <n v="11"/>
    <n v="11"/>
    <n v="4"/>
    <n v="12"/>
    <n v="6"/>
    <m/>
    <x v="2"/>
    <x v="2"/>
  </r>
  <r>
    <n v="11258492"/>
    <n v="69"/>
    <x v="0"/>
    <n v="6"/>
    <n v="2"/>
    <m/>
    <m/>
    <m/>
    <n v="2"/>
    <x v="0"/>
    <x v="0"/>
  </r>
  <r>
    <n v="11262170"/>
    <n v="56"/>
    <x v="0"/>
    <n v="6"/>
    <n v="11"/>
    <n v="12"/>
    <n v="24"/>
    <n v="4"/>
    <m/>
    <x v="3"/>
    <x v="3"/>
  </r>
  <r>
    <n v="620259609"/>
    <n v="59"/>
    <x v="1"/>
    <n v="7"/>
    <n v="5"/>
    <n v="10"/>
    <n v="8"/>
    <n v="6"/>
    <m/>
    <x v="4"/>
    <x v="4"/>
  </r>
  <r>
    <n v="11210308"/>
    <n v="26"/>
    <x v="1"/>
    <m/>
    <m/>
    <n v="8"/>
    <n v="4"/>
    <n v="4"/>
    <m/>
    <x v="0"/>
    <x v="0"/>
  </r>
  <r>
    <n v="11215246"/>
    <n v="78"/>
    <x v="0"/>
    <m/>
    <m/>
    <m/>
    <m/>
    <m/>
    <n v="3"/>
    <x v="0"/>
    <x v="0"/>
  </r>
  <r>
    <n v="616135520"/>
    <n v="37"/>
    <x v="0"/>
    <m/>
    <m/>
    <n v="10"/>
    <n v="16"/>
    <m/>
    <m/>
    <x v="0"/>
    <x v="0"/>
  </r>
  <r>
    <n v="11192647"/>
    <n v="27"/>
    <x v="0"/>
    <m/>
    <m/>
    <n v="15"/>
    <n v="9"/>
    <n v="4"/>
    <m/>
    <x v="0"/>
    <x v="0"/>
  </r>
  <r>
    <n v="11264545"/>
    <n v="75"/>
    <x v="0"/>
    <n v="7"/>
    <n v="11"/>
    <n v="10"/>
    <n v="14"/>
    <n v="2"/>
    <m/>
    <x v="4"/>
    <x v="4"/>
  </r>
  <r>
    <n v="617387659"/>
    <n v="28"/>
    <x v="0"/>
    <n v="9"/>
    <n v="3"/>
    <m/>
    <m/>
    <m/>
    <n v="2"/>
    <x v="0"/>
    <x v="0"/>
  </r>
  <r>
    <n v="616135570"/>
    <n v="31"/>
    <x v="0"/>
    <m/>
    <m/>
    <n v="7"/>
    <n v="7"/>
    <m/>
    <m/>
    <x v="0"/>
    <x v="0"/>
  </r>
  <r>
    <n v="620447520"/>
    <n v="81"/>
    <x v="0"/>
    <m/>
    <m/>
    <n v="7"/>
    <n v="7"/>
    <n v="2"/>
    <m/>
    <x v="0"/>
    <x v="0"/>
  </r>
  <r>
    <n v="11261909"/>
    <n v="43"/>
    <x v="1"/>
    <n v="8"/>
    <n v="12"/>
    <n v="7"/>
    <n v="7"/>
    <n v="6"/>
    <m/>
    <x v="5"/>
    <x v="5"/>
  </r>
  <r>
    <n v="11261244"/>
    <n v="75"/>
    <x v="1"/>
    <n v="14"/>
    <n v="18"/>
    <n v="15"/>
    <n v="11"/>
    <n v="4"/>
    <m/>
    <x v="6"/>
    <x v="6"/>
  </r>
  <r>
    <n v="11245468"/>
    <n v="24"/>
    <x v="0"/>
    <m/>
    <m/>
    <n v="14"/>
    <n v="11"/>
    <n v="2"/>
    <m/>
    <x v="0"/>
    <x v="0"/>
  </r>
  <r>
    <n v="11261910"/>
    <n v="10"/>
    <x v="0"/>
    <n v="3"/>
    <n v="8"/>
    <n v="14"/>
    <n v="11"/>
    <n v="6"/>
    <m/>
    <x v="7"/>
    <x v="4"/>
  </r>
  <r>
    <n v="11261242"/>
    <n v="71"/>
    <x v="1"/>
    <n v="12"/>
    <n v="10"/>
    <n v="14"/>
    <n v="11"/>
    <n v="4"/>
    <m/>
    <x v="8"/>
    <x v="2"/>
  </r>
  <r>
    <n v="620535518"/>
    <n v="40"/>
    <x v="0"/>
    <n v="2"/>
    <n v="11"/>
    <m/>
    <m/>
    <n v="4"/>
    <m/>
    <x v="0"/>
    <x v="0"/>
  </r>
  <r>
    <n v="617269614"/>
    <n v="11"/>
    <x v="1"/>
    <m/>
    <m/>
    <n v="15"/>
    <n v="11"/>
    <n v="4"/>
    <m/>
    <x v="0"/>
    <x v="0"/>
  </r>
  <r>
    <n v="11275144"/>
    <n v="13"/>
    <x v="0"/>
    <n v="3"/>
    <n v="9"/>
    <n v="3"/>
    <n v="11"/>
    <n v="3"/>
    <m/>
    <x v="9"/>
    <x v="7"/>
  </r>
  <r>
    <n v="11200600"/>
    <n v="36"/>
    <x v="1"/>
    <m/>
    <m/>
    <n v="18"/>
    <n v="15"/>
    <n v="3"/>
    <m/>
    <x v="0"/>
    <x v="0"/>
  </r>
  <r>
    <n v="11205084"/>
    <n v="57"/>
    <x v="1"/>
    <n v="8"/>
    <n v="12"/>
    <m/>
    <m/>
    <n v="2"/>
    <m/>
    <x v="0"/>
    <x v="0"/>
  </r>
  <r>
    <n v="11245152"/>
    <n v="5"/>
    <x v="0"/>
    <m/>
    <m/>
    <n v="18"/>
    <n v="15"/>
    <n v="2"/>
    <m/>
    <x v="0"/>
    <x v="0"/>
  </r>
  <r>
    <n v="11248273"/>
    <n v="27"/>
    <x v="0"/>
    <m/>
    <m/>
    <n v="18"/>
    <n v="15"/>
    <n v="2"/>
    <m/>
    <x v="0"/>
    <x v="0"/>
  </r>
  <r>
    <n v="11254198"/>
    <n v="27"/>
    <x v="0"/>
    <m/>
    <m/>
    <n v="18"/>
    <n v="15"/>
    <n v="4"/>
    <m/>
    <x v="0"/>
    <x v="0"/>
  </r>
  <r>
    <n v="11258731"/>
    <n v="86"/>
    <x v="0"/>
    <n v="3"/>
    <n v="8"/>
    <m/>
    <m/>
    <n v="6"/>
    <m/>
    <x v="0"/>
    <x v="0"/>
  </r>
  <r>
    <n v="11260889"/>
    <n v="23"/>
    <x v="1"/>
    <n v="8"/>
    <n v="12"/>
    <m/>
    <m/>
    <m/>
    <n v="6"/>
    <x v="0"/>
    <x v="0"/>
  </r>
  <r>
    <n v="11260889"/>
    <n v="42"/>
    <x v="1"/>
    <n v="3"/>
    <n v="11"/>
    <m/>
    <m/>
    <m/>
    <n v="6"/>
    <x v="0"/>
    <x v="0"/>
  </r>
  <r>
    <n v="11260906"/>
    <n v="41"/>
    <x v="1"/>
    <n v="8"/>
    <n v="12"/>
    <n v="5"/>
    <n v="2"/>
    <n v="6"/>
    <m/>
    <x v="10"/>
    <x v="8"/>
  </r>
  <r>
    <n v="11263686"/>
    <n v="38"/>
    <x v="1"/>
    <n v="8"/>
    <n v="12"/>
    <n v="10"/>
    <n v="6"/>
    <n v="4"/>
    <m/>
    <x v="8"/>
    <x v="9"/>
  </r>
  <r>
    <n v="11263834"/>
    <n v="60"/>
    <x v="1"/>
    <n v="3"/>
    <n v="8"/>
    <m/>
    <m/>
    <n v="6"/>
    <m/>
    <x v="0"/>
    <x v="0"/>
  </r>
  <r>
    <n v="11263716"/>
    <n v="6"/>
    <x v="0"/>
    <n v="5"/>
    <n v="9"/>
    <n v="4"/>
    <n v="12"/>
    <n v="5"/>
    <m/>
    <x v="5"/>
    <x v="4"/>
  </r>
  <r>
    <n v="11263716"/>
    <n v="27"/>
    <x v="0"/>
    <n v="8"/>
    <n v="16"/>
    <n v="4"/>
    <n v="12"/>
    <n v="5"/>
    <m/>
    <x v="11"/>
    <x v="10"/>
  </r>
  <r>
    <n v="11264994"/>
    <n v="44"/>
    <x v="0"/>
    <n v="3"/>
    <n v="8"/>
    <n v="10"/>
    <n v="33"/>
    <m/>
    <n v="6"/>
    <x v="12"/>
    <x v="11"/>
  </r>
  <r>
    <n v="11258600"/>
    <n v="48"/>
    <x v="0"/>
    <n v="7"/>
    <n v="11"/>
    <m/>
    <m/>
    <n v="4"/>
    <m/>
    <x v="0"/>
    <x v="0"/>
  </r>
  <r>
    <n v="11263687"/>
    <n v="74"/>
    <x v="0"/>
    <n v="7"/>
    <n v="11"/>
    <n v="13"/>
    <n v="6"/>
    <n v="2"/>
    <m/>
    <x v="3"/>
    <x v="5"/>
  </r>
  <r>
    <n v="11263627"/>
    <n v="14"/>
    <x v="0"/>
    <n v="7"/>
    <n v="11"/>
    <n v="14"/>
    <n v="8"/>
    <n v="2"/>
    <m/>
    <x v="12"/>
    <x v="12"/>
  </r>
  <r>
    <n v="11263843"/>
    <n v="8"/>
    <x v="1"/>
    <n v="7"/>
    <n v="11"/>
    <m/>
    <m/>
    <n v="2"/>
    <m/>
    <x v="0"/>
    <x v="0"/>
  </r>
  <r>
    <n v="11266618"/>
    <n v="43"/>
    <x v="1"/>
    <n v="7"/>
    <n v="11"/>
    <n v="13"/>
    <n v="3"/>
    <n v="3"/>
    <m/>
    <x v="3"/>
    <x v="13"/>
  </r>
  <r>
    <n v="11266907"/>
    <n v="81"/>
    <x v="0"/>
    <n v="3"/>
    <n v="11"/>
    <n v="3"/>
    <n v="8"/>
    <n v="5"/>
    <m/>
    <x v="9"/>
    <x v="12"/>
  </r>
  <r>
    <n v="11266905"/>
    <n v="3"/>
    <x v="0"/>
    <n v="3"/>
    <n v="8"/>
    <n v="10"/>
    <n v="6"/>
    <n v="4"/>
    <m/>
    <x v="12"/>
    <x v="14"/>
  </r>
  <r>
    <n v="11270742"/>
    <n v="64"/>
    <x v="1"/>
    <n v="3"/>
    <n v="11"/>
    <m/>
    <m/>
    <m/>
    <n v="6"/>
    <x v="0"/>
    <x v="0"/>
  </r>
  <r>
    <n v="11271362"/>
    <n v="3"/>
    <x v="0"/>
    <n v="3"/>
    <n v="11"/>
    <m/>
    <m/>
    <n v="6"/>
    <m/>
    <x v="0"/>
    <x v="0"/>
  </r>
  <r>
    <n v="11270762"/>
    <n v="43"/>
    <x v="0"/>
    <n v="7"/>
    <n v="11"/>
    <n v="10"/>
    <n v="10"/>
    <m/>
    <n v="2"/>
    <x v="4"/>
    <x v="15"/>
  </r>
  <r>
    <n v="11271389"/>
    <n v="75"/>
    <x v="0"/>
    <m/>
    <m/>
    <n v="4"/>
    <n v="5"/>
    <n v="2"/>
    <m/>
    <x v="0"/>
    <x v="0"/>
  </r>
  <r>
    <n v="11271357"/>
    <n v="35"/>
    <x v="0"/>
    <n v="7"/>
    <n v="11"/>
    <m/>
    <m/>
    <n v="2"/>
    <m/>
    <x v="0"/>
    <x v="0"/>
  </r>
  <r>
    <n v="11272266"/>
    <n v="22"/>
    <x v="0"/>
    <n v="3"/>
    <n v="8"/>
    <m/>
    <m/>
    <n v="5"/>
    <m/>
    <x v="0"/>
    <x v="0"/>
  </r>
  <r>
    <n v="11272412"/>
    <n v="11"/>
    <x v="0"/>
    <m/>
    <m/>
    <n v="4"/>
    <n v="12"/>
    <n v="4"/>
    <m/>
    <x v="0"/>
    <x v="0"/>
  </r>
  <r>
    <n v="11275094"/>
    <n v="18"/>
    <x v="0"/>
    <n v="3"/>
    <n v="8"/>
    <m/>
    <m/>
    <n v="5"/>
    <m/>
    <x v="0"/>
    <x v="0"/>
  </r>
  <r>
    <n v="11275063"/>
    <n v="80"/>
    <x v="1"/>
    <n v="8"/>
    <n v="12"/>
    <n v="3"/>
    <n v="1"/>
    <m/>
    <n v="6"/>
    <x v="13"/>
    <x v="16"/>
  </r>
  <r>
    <n v="11275156"/>
    <n v="19"/>
    <x v="0"/>
    <n v="8"/>
    <n v="12"/>
    <m/>
    <m/>
    <m/>
    <n v="6"/>
    <x v="0"/>
    <x v="0"/>
  </r>
  <r>
    <n v="11275113"/>
    <n v="6"/>
    <x v="0"/>
    <n v="3"/>
    <n v="11"/>
    <n v="8"/>
    <n v="7"/>
    <m/>
    <n v="4"/>
    <x v="14"/>
    <x v="10"/>
  </r>
  <r>
    <n v="11274755"/>
    <n v="19"/>
    <x v="0"/>
    <n v="7"/>
    <n v="11"/>
    <n v="13"/>
    <n v="5"/>
    <n v="2"/>
    <m/>
    <x v="3"/>
    <x v="9"/>
  </r>
  <r>
    <n v="620259791"/>
    <n v="19"/>
    <x v="0"/>
    <n v="6"/>
    <n v="4"/>
    <m/>
    <m/>
    <m/>
    <n v="2"/>
    <x v="0"/>
    <x v="0"/>
  </r>
  <r>
    <n v="617268659"/>
    <n v="58"/>
    <x v="0"/>
    <m/>
    <m/>
    <m/>
    <m/>
    <n v="6"/>
    <m/>
    <x v="0"/>
    <x v="0"/>
  </r>
  <r>
    <n v="11276015"/>
    <n v="69"/>
    <x v="1"/>
    <n v="11"/>
    <n v="11"/>
    <n v="4"/>
    <n v="5"/>
    <n v="3"/>
    <m/>
    <x v="2"/>
    <x v="9"/>
  </r>
  <r>
    <n v="11278103"/>
    <n v="83"/>
    <x v="1"/>
    <n v="11"/>
    <n v="11"/>
    <n v="4"/>
    <n v="12"/>
    <n v="5"/>
    <m/>
    <x v="2"/>
    <x v="2"/>
  </r>
  <r>
    <n v="11277865"/>
    <n v="81"/>
    <x v="1"/>
    <n v="6"/>
    <n v="11"/>
    <n v="12"/>
    <n v="24"/>
    <n v="4"/>
    <m/>
    <x v="3"/>
    <x v="3"/>
  </r>
  <r>
    <n v="11270670"/>
    <n v="88"/>
    <x v="0"/>
    <n v="5"/>
    <n v="6"/>
    <n v="14"/>
    <n v="7"/>
    <m/>
    <n v="4"/>
    <x v="15"/>
    <x v="2"/>
  </r>
  <r>
    <n v="619613228"/>
    <n v="9"/>
    <x v="0"/>
    <m/>
    <m/>
    <n v="5"/>
    <n v="2"/>
    <m/>
    <n v="4"/>
    <x v="0"/>
    <x v="0"/>
  </r>
  <r>
    <n v="11238089"/>
    <n v="19"/>
    <x v="1"/>
    <m/>
    <m/>
    <n v="10"/>
    <n v="6"/>
    <n v="3"/>
    <m/>
    <x v="0"/>
    <x v="0"/>
  </r>
  <r>
    <n v="620341858"/>
    <n v="7"/>
    <x v="0"/>
    <m/>
    <m/>
    <n v="13"/>
    <n v="6"/>
    <m/>
    <m/>
    <x v="0"/>
    <x v="0"/>
  </r>
  <r>
    <n v="620341858"/>
    <n v="14"/>
    <x v="0"/>
    <m/>
    <m/>
    <n v="13"/>
    <n v="6"/>
    <m/>
    <m/>
    <x v="0"/>
    <x v="0"/>
  </r>
  <r>
    <n v="620080495"/>
    <n v="75"/>
    <x v="0"/>
    <m/>
    <m/>
    <n v="13"/>
    <n v="5"/>
    <m/>
    <n v="2"/>
    <x v="0"/>
    <x v="0"/>
  </r>
  <r>
    <n v="11264176"/>
    <n v="26"/>
    <x v="0"/>
    <n v="12"/>
    <n v="10"/>
    <n v="2"/>
    <n v="15"/>
    <n v="4"/>
    <m/>
    <x v="16"/>
    <x v="17"/>
  </r>
  <r>
    <n v="11264617"/>
    <n v="2"/>
    <x v="1"/>
    <n v="5"/>
    <n v="9"/>
    <n v="10"/>
    <n v="3"/>
    <n v="4"/>
    <m/>
    <x v="14"/>
    <x v="9"/>
  </r>
  <r>
    <n v="11264617"/>
    <n v="40"/>
    <x v="0"/>
    <n v="5"/>
    <n v="9"/>
    <n v="9"/>
    <n v="6"/>
    <n v="4"/>
    <m/>
    <x v="17"/>
    <x v="12"/>
  </r>
  <r>
    <n v="11268064"/>
    <n v="75"/>
    <x v="1"/>
    <n v="8"/>
    <n v="16"/>
    <n v="10"/>
    <n v="3"/>
    <n v="4"/>
    <m/>
    <x v="8"/>
    <x v="18"/>
  </r>
  <r>
    <n v="11269805"/>
    <n v="68"/>
    <x v="0"/>
    <n v="8"/>
    <n v="16"/>
    <n v="10"/>
    <n v="3"/>
    <n v="4"/>
    <m/>
    <x v="8"/>
    <x v="18"/>
  </r>
  <r>
    <n v="11276595"/>
    <n v="77"/>
    <x v="1"/>
    <n v="8"/>
    <n v="16"/>
    <n v="9"/>
    <n v="6"/>
    <n v="4"/>
    <m/>
    <x v="6"/>
    <x v="8"/>
  </r>
  <r>
    <n v="11276427"/>
    <n v="4"/>
    <x v="0"/>
    <n v="8"/>
    <n v="12"/>
    <n v="10"/>
    <n v="33"/>
    <m/>
    <n v="6"/>
    <x v="8"/>
    <x v="19"/>
  </r>
  <r>
    <n v="11277891"/>
    <n v="15"/>
    <x v="0"/>
    <n v="3"/>
    <n v="8"/>
    <m/>
    <m/>
    <n v="4"/>
    <m/>
    <x v="0"/>
    <x v="0"/>
  </r>
  <r>
    <n v="11277891"/>
    <n v="30"/>
    <x v="0"/>
    <n v="8"/>
    <n v="12"/>
    <m/>
    <m/>
    <n v="4"/>
    <m/>
    <x v="0"/>
    <x v="0"/>
  </r>
  <r>
    <n v="11276443"/>
    <n v="6"/>
    <x v="0"/>
    <n v="7"/>
    <n v="11"/>
    <n v="10"/>
    <n v="10"/>
    <m/>
    <n v="2"/>
    <x v="4"/>
    <x v="15"/>
  </r>
  <r>
    <n v="11276443"/>
    <n v="73"/>
    <x v="0"/>
    <n v="7"/>
    <n v="11"/>
    <n v="13"/>
    <n v="7"/>
    <m/>
    <n v="2"/>
    <x v="3"/>
    <x v="10"/>
  </r>
  <r>
    <n v="620257265"/>
    <n v="73"/>
    <x v="0"/>
    <n v="5"/>
    <n v="2"/>
    <m/>
    <m/>
    <n v="3"/>
    <m/>
    <x v="0"/>
    <x v="0"/>
  </r>
  <r>
    <n v="616250632"/>
    <n v="8"/>
    <x v="0"/>
    <m/>
    <m/>
    <n v="13"/>
    <n v="12"/>
    <n v="3"/>
    <m/>
    <x v="0"/>
    <x v="0"/>
  </r>
  <r>
    <n v="617267586"/>
    <n v="28"/>
    <x v="1"/>
    <m/>
    <m/>
    <n v="10"/>
    <n v="8"/>
    <n v="8"/>
    <m/>
    <x v="0"/>
    <x v="0"/>
  </r>
  <r>
    <n v="617267586"/>
    <n v="80"/>
    <x v="1"/>
    <m/>
    <m/>
    <n v="10"/>
    <n v="8"/>
    <n v="8"/>
    <m/>
    <x v="0"/>
    <x v="0"/>
  </r>
  <r>
    <n v="11277269"/>
    <n v="37"/>
    <x v="0"/>
    <n v="12"/>
    <n v="11"/>
    <n v="13"/>
    <n v="12"/>
    <m/>
    <n v="4"/>
    <x v="6"/>
    <x v="2"/>
  </r>
  <r>
    <n v="619859253"/>
    <n v="38"/>
    <x v="0"/>
    <m/>
    <m/>
    <n v="11"/>
    <n v="4"/>
    <n v="5"/>
    <m/>
    <x v="0"/>
    <x v="0"/>
  </r>
  <r>
    <n v="620479399"/>
    <n v="16"/>
    <x v="1"/>
    <n v="7"/>
    <n v="5"/>
    <m/>
    <m/>
    <n v="4"/>
    <m/>
    <x v="0"/>
    <x v="0"/>
  </r>
  <r>
    <n v="11224455"/>
    <n v="53"/>
    <x v="1"/>
    <m/>
    <m/>
    <n v="13"/>
    <n v="5"/>
    <m/>
    <n v="4"/>
    <x v="0"/>
    <x v="0"/>
  </r>
  <r>
    <n v="11255429"/>
    <n v="27"/>
    <x v="0"/>
    <m/>
    <m/>
    <n v="13"/>
    <n v="5"/>
    <n v="2"/>
    <m/>
    <x v="0"/>
    <x v="0"/>
  </r>
  <r>
    <n v="616254890"/>
    <n v="58"/>
    <x v="0"/>
    <n v="4"/>
    <n v="4"/>
    <m/>
    <m/>
    <n v="8"/>
    <m/>
    <x v="0"/>
    <x v="0"/>
  </r>
  <r>
    <n v="617267316"/>
    <n v="35"/>
    <x v="1"/>
    <m/>
    <m/>
    <n v="9"/>
    <n v="11"/>
    <n v="2"/>
    <m/>
    <x v="0"/>
    <x v="0"/>
  </r>
  <r>
    <n v="11270683"/>
    <n v="55"/>
    <x v="0"/>
    <n v="3"/>
    <n v="9"/>
    <n v="15"/>
    <n v="10"/>
    <m/>
    <n v="4"/>
    <x v="18"/>
    <x v="2"/>
  </r>
  <r>
    <n v="11270683"/>
    <n v="79"/>
    <x v="0"/>
    <n v="2"/>
    <n v="11"/>
    <n v="15"/>
    <n v="11"/>
    <m/>
    <n v="4"/>
    <x v="19"/>
    <x v="20"/>
  </r>
  <r>
    <n v="11238650"/>
    <n v="33"/>
    <x v="0"/>
    <n v="2"/>
    <n v="11"/>
    <m/>
    <m/>
    <n v="4"/>
    <m/>
    <x v="0"/>
    <x v="0"/>
  </r>
  <r>
    <n v="11238650"/>
    <n v="62"/>
    <x v="0"/>
    <n v="2"/>
    <n v="11"/>
    <m/>
    <m/>
    <n v="4"/>
    <m/>
    <x v="0"/>
    <x v="0"/>
  </r>
  <r>
    <n v="11280322"/>
    <n v="22"/>
    <x v="0"/>
    <n v="7"/>
    <n v="5"/>
    <m/>
    <m/>
    <n v="4"/>
    <m/>
    <x v="0"/>
    <x v="0"/>
  </r>
  <r>
    <n v="11280965"/>
    <n v="41"/>
    <x v="0"/>
    <n v="6"/>
    <n v="5"/>
    <n v="13"/>
    <n v="7"/>
    <m/>
    <n v="4"/>
    <x v="12"/>
    <x v="7"/>
  </r>
  <r>
    <n v="11282298"/>
    <n v="43"/>
    <x v="0"/>
    <n v="6"/>
    <n v="5"/>
    <n v="9"/>
    <n v="6"/>
    <n v="4"/>
    <m/>
    <x v="4"/>
    <x v="2"/>
  </r>
  <r>
    <n v="11222850"/>
    <n v="54"/>
    <x v="1"/>
    <n v="8"/>
    <n v="10"/>
    <m/>
    <m/>
    <n v="2"/>
    <m/>
    <x v="0"/>
    <x v="0"/>
  </r>
  <r>
    <n v="11204029"/>
    <n v="41"/>
    <x v="0"/>
    <m/>
    <m/>
    <n v="9"/>
    <n v="13"/>
    <m/>
    <n v="3"/>
    <x v="0"/>
    <x v="0"/>
  </r>
  <r>
    <n v="11275442"/>
    <n v="85"/>
    <x v="1"/>
    <m/>
    <m/>
    <n v="6"/>
    <n v="10"/>
    <m/>
    <n v="6"/>
    <x v="0"/>
    <x v="0"/>
  </r>
  <r>
    <n v="11204937"/>
    <n v="87"/>
    <x v="0"/>
    <m/>
    <m/>
    <n v="11"/>
    <n v="5"/>
    <n v="2"/>
    <m/>
    <x v="0"/>
    <x v="0"/>
  </r>
  <r>
    <n v="10765933"/>
    <n v="57"/>
    <x v="0"/>
    <m/>
    <m/>
    <m/>
    <m/>
    <n v="2"/>
    <m/>
    <x v="0"/>
    <x v="0"/>
  </r>
  <r>
    <n v="11191926"/>
    <n v="72"/>
    <x v="0"/>
    <m/>
    <m/>
    <m/>
    <m/>
    <m/>
    <n v="2"/>
    <x v="0"/>
    <x v="0"/>
  </r>
  <r>
    <n v="10980433"/>
    <n v="8"/>
    <x v="0"/>
    <m/>
    <m/>
    <m/>
    <m/>
    <n v="2"/>
    <m/>
    <x v="0"/>
    <x v="0"/>
  </r>
  <r>
    <n v="10980433"/>
    <n v="36"/>
    <x v="0"/>
    <m/>
    <m/>
    <m/>
    <m/>
    <n v="2"/>
    <m/>
    <x v="0"/>
    <x v="0"/>
  </r>
  <r>
    <n v="11211052"/>
    <n v="32"/>
    <x v="0"/>
    <m/>
    <m/>
    <m/>
    <m/>
    <n v="2"/>
    <m/>
    <x v="0"/>
    <x v="0"/>
  </r>
  <r>
    <n v="11219350"/>
    <n v="100"/>
    <x v="0"/>
    <m/>
    <m/>
    <m/>
    <m/>
    <n v="4"/>
    <m/>
    <x v="0"/>
    <x v="0"/>
  </r>
  <r>
    <n v="11104441"/>
    <n v="39"/>
    <x v="0"/>
    <m/>
    <m/>
    <m/>
    <m/>
    <n v="2"/>
    <m/>
    <x v="0"/>
    <x v="0"/>
  </r>
  <r>
    <n v="11140301"/>
    <n v="87"/>
    <x v="0"/>
    <m/>
    <m/>
    <m/>
    <m/>
    <n v="6"/>
    <m/>
    <x v="0"/>
    <x v="0"/>
  </r>
  <r>
    <n v="11199232"/>
    <n v="62"/>
    <x v="0"/>
    <m/>
    <m/>
    <m/>
    <m/>
    <n v="2"/>
    <m/>
    <x v="0"/>
    <x v="0"/>
  </r>
  <r>
    <n v="11219509"/>
    <n v="76"/>
    <x v="0"/>
    <m/>
    <m/>
    <m/>
    <m/>
    <n v="2"/>
    <m/>
    <x v="0"/>
    <x v="0"/>
  </r>
  <r>
    <n v="11210743"/>
    <n v="8"/>
    <x v="1"/>
    <m/>
    <m/>
    <m/>
    <m/>
    <n v="2"/>
    <m/>
    <x v="0"/>
    <x v="0"/>
  </r>
  <r>
    <n v="11224266"/>
    <n v="39"/>
    <x v="0"/>
    <m/>
    <m/>
    <m/>
    <m/>
    <n v="5"/>
    <m/>
    <x v="0"/>
    <x v="0"/>
  </r>
  <r>
    <n v="11200817"/>
    <n v="60"/>
    <x v="0"/>
    <m/>
    <m/>
    <m/>
    <m/>
    <m/>
    <n v="2"/>
    <x v="0"/>
    <x v="0"/>
  </r>
  <r>
    <n v="11223834"/>
    <n v="27"/>
    <x v="0"/>
    <m/>
    <m/>
    <m/>
    <m/>
    <n v="2"/>
    <m/>
    <x v="0"/>
    <x v="0"/>
  </r>
  <r>
    <n v="11109070"/>
    <n v="52"/>
    <x v="0"/>
    <m/>
    <m/>
    <m/>
    <m/>
    <n v="2"/>
    <m/>
    <x v="0"/>
    <x v="0"/>
  </r>
  <r>
    <n v="11225765"/>
    <n v="60"/>
    <x v="0"/>
    <m/>
    <m/>
    <m/>
    <m/>
    <n v="8"/>
    <m/>
    <x v="0"/>
    <x v="0"/>
  </r>
  <r>
    <n v="11222367"/>
    <n v="77"/>
    <x v="0"/>
    <m/>
    <m/>
    <m/>
    <m/>
    <n v="2"/>
    <m/>
    <x v="0"/>
    <x v="0"/>
  </r>
  <r>
    <n v="11219255"/>
    <n v="86"/>
    <x v="0"/>
    <m/>
    <m/>
    <m/>
    <m/>
    <n v="4"/>
    <m/>
    <x v="0"/>
    <x v="0"/>
  </r>
  <r>
    <n v="11217922"/>
    <n v="77"/>
    <x v="0"/>
    <m/>
    <m/>
    <m/>
    <m/>
    <n v="2"/>
    <m/>
    <x v="0"/>
    <x v="0"/>
  </r>
  <r>
    <n v="11232308"/>
    <n v="110"/>
    <x v="0"/>
    <m/>
    <m/>
    <m/>
    <m/>
    <n v="2"/>
    <m/>
    <x v="0"/>
    <x v="0"/>
  </r>
  <r>
    <n v="11234864"/>
    <n v="50"/>
    <x v="0"/>
    <m/>
    <m/>
    <m/>
    <m/>
    <n v="4"/>
    <m/>
    <x v="0"/>
    <x v="0"/>
  </r>
  <r>
    <n v="11239652"/>
    <n v="16"/>
    <x v="0"/>
    <m/>
    <m/>
    <m/>
    <m/>
    <n v="8"/>
    <m/>
    <x v="0"/>
    <x v="0"/>
  </r>
  <r>
    <n v="11239652"/>
    <n v="49"/>
    <x v="0"/>
    <m/>
    <m/>
    <m/>
    <m/>
    <n v="8"/>
    <m/>
    <x v="0"/>
    <x v="0"/>
  </r>
  <r>
    <n v="11241936"/>
    <n v="44"/>
    <x v="0"/>
    <m/>
    <m/>
    <m/>
    <m/>
    <n v="5"/>
    <m/>
    <x v="0"/>
    <x v="0"/>
  </r>
  <r>
    <n v="11109173"/>
    <n v="53"/>
    <x v="0"/>
    <m/>
    <m/>
    <m/>
    <m/>
    <n v="3"/>
    <m/>
    <x v="0"/>
    <x v="0"/>
  </r>
  <r>
    <n v="11210793"/>
    <n v="11"/>
    <x v="1"/>
    <m/>
    <m/>
    <m/>
    <m/>
    <n v="2"/>
    <m/>
    <x v="0"/>
    <x v="0"/>
  </r>
  <r>
    <n v="11201473"/>
    <n v="63"/>
    <x v="1"/>
    <m/>
    <m/>
    <m/>
    <m/>
    <n v="2"/>
    <m/>
    <x v="0"/>
    <x v="0"/>
  </r>
  <r>
    <n v="11208918"/>
    <n v="37"/>
    <x v="0"/>
    <m/>
    <m/>
    <m/>
    <m/>
    <n v="2"/>
    <m/>
    <x v="0"/>
    <x v="0"/>
  </r>
  <r>
    <n v="11209213"/>
    <n v="20"/>
    <x v="1"/>
    <m/>
    <m/>
    <m/>
    <m/>
    <n v="2"/>
    <m/>
    <x v="0"/>
    <x v="0"/>
  </r>
  <r>
    <n v="11248124"/>
    <n v="44"/>
    <x v="0"/>
    <m/>
    <m/>
    <m/>
    <m/>
    <n v="5"/>
    <m/>
    <x v="0"/>
    <x v="0"/>
  </r>
  <r>
    <n v="11210663"/>
    <n v="47"/>
    <x v="0"/>
    <m/>
    <m/>
    <m/>
    <m/>
    <n v="4"/>
    <m/>
    <x v="0"/>
    <x v="0"/>
  </r>
  <r>
    <n v="11210874"/>
    <n v="74"/>
    <x v="0"/>
    <m/>
    <m/>
    <m/>
    <m/>
    <n v="4"/>
    <m/>
    <x v="0"/>
    <x v="0"/>
  </r>
  <r>
    <n v="11195997"/>
    <n v="58"/>
    <x v="1"/>
    <m/>
    <m/>
    <m/>
    <m/>
    <n v="2"/>
    <m/>
    <x v="0"/>
    <x v="0"/>
  </r>
  <r>
    <n v="11270669"/>
    <n v="37"/>
    <x v="0"/>
    <m/>
    <m/>
    <n v="10"/>
    <n v="10"/>
    <m/>
    <n v="6"/>
    <x v="0"/>
    <x v="0"/>
  </r>
  <r>
    <n v="11270669"/>
    <n v="87"/>
    <x v="0"/>
    <m/>
    <m/>
    <n v="10"/>
    <n v="10"/>
    <m/>
    <n v="6"/>
    <x v="0"/>
    <x v="0"/>
  </r>
  <r>
    <n v="11278886"/>
    <n v="21"/>
    <x v="0"/>
    <m/>
    <m/>
    <n v="13"/>
    <n v="7"/>
    <m/>
    <m/>
    <x v="0"/>
    <x v="0"/>
  </r>
  <r>
    <n v="11282935"/>
    <n v="7"/>
    <x v="0"/>
    <n v="9"/>
    <n v="3"/>
    <n v="12"/>
    <n v="10"/>
    <m/>
    <n v="3"/>
    <x v="4"/>
    <x v="21"/>
  </r>
  <r>
    <n v="619808018"/>
    <n v="31"/>
    <x v="1"/>
    <n v="12"/>
    <n v="10"/>
    <m/>
    <m/>
    <n v="3"/>
    <m/>
    <x v="0"/>
    <x v="0"/>
  </r>
  <r>
    <n v="11261460"/>
    <n v="70"/>
    <x v="0"/>
    <n v="12"/>
    <n v="10"/>
    <m/>
    <m/>
    <n v="4"/>
    <m/>
    <x v="0"/>
    <x v="0"/>
  </r>
  <r>
    <n v="11266249"/>
    <n v="59"/>
    <x v="0"/>
    <n v="12"/>
    <n v="10"/>
    <n v="13"/>
    <n v="7"/>
    <m/>
    <n v="4"/>
    <x v="6"/>
    <x v="12"/>
  </r>
  <r>
    <n v="11267533"/>
    <n v="40"/>
    <x v="0"/>
    <m/>
    <m/>
    <n v="12"/>
    <n v="24"/>
    <n v="6"/>
    <m/>
    <x v="0"/>
    <x v="0"/>
  </r>
  <r>
    <n v="11266020"/>
    <n v="40"/>
    <x v="0"/>
    <m/>
    <m/>
    <n v="12"/>
    <n v="24"/>
    <m/>
    <n v="4"/>
    <x v="0"/>
    <x v="0"/>
  </r>
  <r>
    <n v="11266046"/>
    <n v="64"/>
    <x v="1"/>
    <n v="14"/>
    <n v="18"/>
    <m/>
    <m/>
    <n v="4"/>
    <m/>
    <x v="0"/>
    <x v="0"/>
  </r>
  <r>
    <n v="11268945"/>
    <n v="51"/>
    <x v="1"/>
    <n v="12"/>
    <n v="10"/>
    <m/>
    <m/>
    <n v="4"/>
    <m/>
    <x v="0"/>
    <x v="0"/>
  </r>
  <r>
    <n v="11277256"/>
    <n v="25"/>
    <x v="0"/>
    <n v="15"/>
    <n v="13"/>
    <n v="13"/>
    <n v="12"/>
    <m/>
    <n v="4"/>
    <x v="1"/>
    <x v="15"/>
  </r>
  <r>
    <n v="11277326"/>
    <n v="65"/>
    <x v="0"/>
    <m/>
    <m/>
    <n v="12"/>
    <n v="24"/>
    <n v="6"/>
    <m/>
    <x v="0"/>
    <x v="0"/>
  </r>
  <r>
    <n v="11277409"/>
    <n v="44"/>
    <x v="0"/>
    <n v="6"/>
    <n v="4"/>
    <n v="13"/>
    <n v="12"/>
    <n v="2"/>
    <m/>
    <x v="12"/>
    <x v="22"/>
  </r>
  <r>
    <n v="11266165"/>
    <n v="36"/>
    <x v="0"/>
    <m/>
    <m/>
    <n v="10"/>
    <n v="3"/>
    <n v="4"/>
    <m/>
    <x v="0"/>
    <x v="0"/>
  </r>
  <r>
    <n v="11277305"/>
    <n v="75"/>
    <x v="0"/>
    <m/>
    <m/>
    <n v="9"/>
    <n v="6"/>
    <m/>
    <n v="6"/>
    <x v="0"/>
    <x v="0"/>
  </r>
  <r>
    <n v="11277305"/>
    <n v="77"/>
    <x v="0"/>
    <m/>
    <m/>
    <n v="9"/>
    <n v="6"/>
    <m/>
    <n v="6"/>
    <x v="0"/>
    <x v="0"/>
  </r>
  <r>
    <n v="11281974"/>
    <n v="51"/>
    <x v="1"/>
    <m/>
    <m/>
    <n v="10"/>
    <n v="3"/>
    <n v="6"/>
    <m/>
    <x v="0"/>
    <x v="0"/>
  </r>
  <r>
    <n v="620535430"/>
    <n v="11"/>
    <x v="1"/>
    <m/>
    <m/>
    <n v="10"/>
    <n v="4"/>
    <n v="4"/>
    <m/>
    <x v="0"/>
    <x v="0"/>
  </r>
  <r>
    <n v="11270682"/>
    <n v="26"/>
    <x v="1"/>
    <n v="5"/>
    <n v="6"/>
    <n v="3"/>
    <n v="1"/>
    <m/>
    <n v="2"/>
    <x v="1"/>
    <x v="5"/>
  </r>
  <r>
    <n v="11270682"/>
    <n v="37"/>
    <x v="1"/>
    <n v="5"/>
    <n v="6"/>
    <n v="3"/>
    <n v="1"/>
    <m/>
    <n v="2"/>
    <x v="1"/>
    <x v="5"/>
  </r>
  <r>
    <n v="11288849"/>
    <n v="76"/>
    <x v="1"/>
    <n v="8"/>
    <n v="12"/>
    <n v="3"/>
    <n v="1"/>
    <n v="5"/>
    <m/>
    <x v="13"/>
    <x v="16"/>
  </r>
  <r>
    <n v="11292529"/>
    <n v="37"/>
    <x v="0"/>
    <n v="6"/>
    <n v="11"/>
    <n v="16"/>
    <n v="12"/>
    <n v="5"/>
    <m/>
    <x v="20"/>
    <x v="2"/>
  </r>
  <r>
    <n v="11292529"/>
    <n v="68"/>
    <x v="0"/>
    <n v="5"/>
    <n v="12"/>
    <n v="16"/>
    <n v="12"/>
    <n v="5"/>
    <m/>
    <x v="7"/>
    <x v="20"/>
  </r>
  <r>
    <n v="11270689"/>
    <n v="8"/>
    <x v="0"/>
    <m/>
    <m/>
    <n v="15"/>
    <n v="11"/>
    <m/>
    <n v="4"/>
    <x v="0"/>
    <x v="0"/>
  </r>
  <r>
    <n v="11270697"/>
    <n v="29"/>
    <x v="0"/>
    <m/>
    <m/>
    <n v="7"/>
    <n v="7"/>
    <m/>
    <m/>
    <x v="0"/>
    <x v="0"/>
  </r>
  <r>
    <n v="11270692"/>
    <n v="32"/>
    <x v="1"/>
    <n v="2"/>
    <n v="11"/>
    <m/>
    <m/>
    <m/>
    <n v="3"/>
    <x v="0"/>
    <x v="0"/>
  </r>
  <r>
    <n v="11283468"/>
    <n v="16"/>
    <x v="0"/>
    <m/>
    <m/>
    <n v="6"/>
    <n v="7"/>
    <m/>
    <n v="2"/>
    <x v="0"/>
    <x v="0"/>
  </r>
  <r>
    <n v="617307307"/>
    <n v="44"/>
    <x v="1"/>
    <n v="15"/>
    <n v="5"/>
    <m/>
    <m/>
    <n v="6"/>
    <m/>
    <x v="0"/>
    <x v="0"/>
  </r>
  <r>
    <n v="620474660"/>
    <n v="39"/>
    <x v="1"/>
    <m/>
    <m/>
    <n v="13"/>
    <n v="12"/>
    <n v="4"/>
    <m/>
    <x v="0"/>
    <x v="0"/>
  </r>
  <r>
    <n v="620165285"/>
    <n v="25"/>
    <x v="0"/>
    <n v="7"/>
    <n v="3"/>
    <m/>
    <m/>
    <n v="2"/>
    <m/>
    <x v="0"/>
    <x v="0"/>
  </r>
  <r>
    <n v="11286386"/>
    <n v="35"/>
    <x v="1"/>
    <n v="15"/>
    <n v="25"/>
    <n v="13"/>
    <n v="6"/>
    <m/>
    <n v="2"/>
    <x v="1"/>
    <x v="23"/>
  </r>
  <r>
    <n v="11284234"/>
    <n v="78"/>
    <x v="1"/>
    <n v="5"/>
    <n v="11"/>
    <n v="13"/>
    <n v="7"/>
    <n v="8"/>
    <m/>
    <x v="21"/>
    <x v="10"/>
  </r>
  <r>
    <n v="620764210"/>
    <n v="80"/>
    <x v="0"/>
    <m/>
    <m/>
    <n v="7"/>
    <n v="1"/>
    <n v="2"/>
    <m/>
    <x v="0"/>
    <x v="0"/>
  </r>
  <r>
    <n v="11238568"/>
    <n v="2"/>
    <x v="0"/>
    <n v="1"/>
    <n v="10"/>
    <m/>
    <m/>
    <n v="4"/>
    <m/>
    <x v="0"/>
    <x v="0"/>
  </r>
  <r>
    <n v="11293629"/>
    <n v="6"/>
    <x v="0"/>
    <n v="5"/>
    <n v="11"/>
    <n v="10"/>
    <n v="3"/>
    <n v="8"/>
    <m/>
    <x v="14"/>
    <x v="13"/>
  </r>
  <r>
    <n v="11293629"/>
    <n v="34"/>
    <x v="1"/>
    <n v="5"/>
    <n v="11"/>
    <n v="10"/>
    <n v="3"/>
    <n v="8"/>
    <m/>
    <x v="14"/>
    <x v="13"/>
  </r>
  <r>
    <n v="619458013"/>
    <n v="36"/>
    <x v="0"/>
    <m/>
    <m/>
    <n v="13"/>
    <n v="8"/>
    <n v="2"/>
    <m/>
    <x v="0"/>
    <x v="0"/>
  </r>
  <r>
    <n v="11187041"/>
    <n v="48"/>
    <x v="0"/>
    <m/>
    <m/>
    <n v="15"/>
    <n v="8"/>
    <m/>
    <m/>
    <x v="0"/>
    <x v="0"/>
  </r>
  <r>
    <n v="620212449"/>
    <n v="51"/>
    <x v="0"/>
    <m/>
    <m/>
    <m/>
    <m/>
    <m/>
    <n v="2"/>
    <x v="0"/>
    <x v="0"/>
  </r>
  <r>
    <n v="11294454"/>
    <n v="41"/>
    <x v="1"/>
    <n v="15"/>
    <n v="5"/>
    <n v="8"/>
    <n v="4"/>
    <n v="5"/>
    <m/>
    <x v="2"/>
    <x v="15"/>
  </r>
  <r>
    <n v="11294251"/>
    <n v="37"/>
    <x v="0"/>
    <n v="6"/>
    <n v="4"/>
    <n v="4"/>
    <n v="10"/>
    <n v="2"/>
    <m/>
    <x v="1"/>
    <x v="24"/>
  </r>
  <r>
    <n v="11285113"/>
    <n v="70"/>
    <x v="1"/>
    <n v="6"/>
    <n v="4"/>
    <n v="10"/>
    <n v="3"/>
    <n v="2"/>
    <m/>
    <x v="17"/>
    <x v="15"/>
  </r>
  <r>
    <n v="11285185"/>
    <n v="8"/>
    <x v="0"/>
    <n v="6"/>
    <n v="4"/>
    <n v="13"/>
    <n v="12"/>
    <n v="2"/>
    <m/>
    <x v="12"/>
    <x v="22"/>
  </r>
  <r>
    <n v="11292523"/>
    <n v="12"/>
    <x v="1"/>
    <n v="8"/>
    <n v="12"/>
    <n v="7"/>
    <n v="11"/>
    <n v="5"/>
    <m/>
    <x v="5"/>
    <x v="15"/>
  </r>
  <r>
    <n v="11293090"/>
    <n v="14"/>
    <x v="1"/>
    <n v="15"/>
    <n v="25"/>
    <n v="13"/>
    <n v="4"/>
    <m/>
    <n v="2"/>
    <x v="1"/>
    <x v="25"/>
  </r>
  <r>
    <n v="11293090"/>
    <n v="58"/>
    <x v="1"/>
    <n v="15"/>
    <n v="25"/>
    <n v="7"/>
    <n v="11"/>
    <m/>
    <n v="2"/>
    <x v="22"/>
    <x v="26"/>
  </r>
  <r>
    <n v="620837807"/>
    <n v="26"/>
    <x v="0"/>
    <m/>
    <m/>
    <n v="13"/>
    <n v="8"/>
    <n v="4"/>
    <m/>
    <x v="0"/>
    <x v="0"/>
  </r>
  <r>
    <n v="11299285"/>
    <n v="9"/>
    <x v="0"/>
    <n v="3"/>
    <n v="11"/>
    <n v="13"/>
    <n v="7"/>
    <n v="8"/>
    <m/>
    <x v="20"/>
    <x v="10"/>
  </r>
  <r>
    <n v="11299282"/>
    <n v="36"/>
    <x v="0"/>
    <n v="3"/>
    <n v="8"/>
    <n v="15"/>
    <n v="9"/>
    <n v="5"/>
    <m/>
    <x v="18"/>
    <x v="2"/>
  </r>
  <r>
    <n v="11299275"/>
    <n v="4"/>
    <x v="1"/>
    <n v="8"/>
    <n v="12"/>
    <n v="5"/>
    <n v="4"/>
    <n v="5"/>
    <m/>
    <x v="10"/>
    <x v="13"/>
  </r>
  <r>
    <n v="11299279"/>
    <n v="33"/>
    <x v="0"/>
    <n v="3"/>
    <n v="8"/>
    <n v="2"/>
    <n v="3"/>
    <n v="5"/>
    <m/>
    <x v="5"/>
    <x v="5"/>
  </r>
  <r>
    <n v="11296112"/>
    <n v="21"/>
    <x v="1"/>
    <n v="15"/>
    <n v="5"/>
    <n v="3"/>
    <n v="3"/>
    <n v="4"/>
    <m/>
    <x v="23"/>
    <x v="14"/>
  </r>
  <r>
    <n v="11280017"/>
    <n v="25"/>
    <x v="0"/>
    <n v="8"/>
    <n v="12"/>
    <m/>
    <m/>
    <n v="5"/>
    <m/>
    <x v="0"/>
    <x v="0"/>
  </r>
  <r>
    <n v="11280024"/>
    <n v="58"/>
    <x v="0"/>
    <n v="3"/>
    <n v="11"/>
    <m/>
    <m/>
    <n v="5"/>
    <m/>
    <x v="0"/>
    <x v="0"/>
  </r>
  <r>
    <n v="11286981"/>
    <n v="80"/>
    <x v="0"/>
    <n v="8"/>
    <n v="12"/>
    <m/>
    <m/>
    <n v="5"/>
    <m/>
    <x v="0"/>
    <x v="0"/>
  </r>
  <r>
    <n v="11288019"/>
    <n v="64"/>
    <x v="0"/>
    <n v="5"/>
    <n v="11"/>
    <m/>
    <m/>
    <m/>
    <n v="8"/>
    <x v="0"/>
    <x v="0"/>
  </r>
  <r>
    <n v="11288866"/>
    <n v="29"/>
    <x v="0"/>
    <n v="8"/>
    <n v="12"/>
    <n v="14"/>
    <n v="7"/>
    <n v="8"/>
    <m/>
    <x v="3"/>
    <x v="5"/>
  </r>
  <r>
    <n v="11292548"/>
    <n v="2"/>
    <x v="0"/>
    <n v="3"/>
    <n v="11"/>
    <m/>
    <m/>
    <n v="8"/>
    <m/>
    <x v="0"/>
    <x v="0"/>
  </r>
  <r>
    <n v="11292546"/>
    <n v="88"/>
    <x v="1"/>
    <n v="5"/>
    <n v="11"/>
    <m/>
    <m/>
    <m/>
    <n v="8"/>
    <x v="0"/>
    <x v="0"/>
  </r>
  <r>
    <n v="11292758"/>
    <n v="35"/>
    <x v="0"/>
    <n v="3"/>
    <n v="8"/>
    <m/>
    <m/>
    <n v="8"/>
    <m/>
    <x v="0"/>
    <x v="0"/>
  </r>
  <r>
    <n v="11293832"/>
    <n v="20"/>
    <x v="1"/>
    <n v="8"/>
    <n v="12"/>
    <m/>
    <m/>
    <m/>
    <n v="8"/>
    <x v="0"/>
    <x v="0"/>
  </r>
  <r>
    <n v="11293832"/>
    <n v="35"/>
    <x v="1"/>
    <n v="5"/>
    <n v="11"/>
    <m/>
    <m/>
    <m/>
    <n v="8"/>
    <x v="0"/>
    <x v="0"/>
  </r>
  <r>
    <n v="11293856"/>
    <n v="34"/>
    <x v="0"/>
    <n v="3"/>
    <n v="11"/>
    <n v="14"/>
    <n v="5"/>
    <n v="8"/>
    <m/>
    <x v="7"/>
    <x v="9"/>
  </r>
  <r>
    <n v="11293862"/>
    <n v="14"/>
    <x v="1"/>
    <n v="3"/>
    <n v="11"/>
    <m/>
    <m/>
    <m/>
    <n v="8"/>
    <x v="0"/>
    <x v="0"/>
  </r>
  <r>
    <n v="620749791"/>
    <n v="27"/>
    <x v="1"/>
    <m/>
    <m/>
    <n v="4"/>
    <n v="5"/>
    <n v="3"/>
    <m/>
    <x v="0"/>
    <x v="0"/>
  </r>
  <r>
    <n v="11292527"/>
    <n v="15"/>
    <x v="1"/>
    <n v="7"/>
    <n v="11"/>
    <n v="14"/>
    <n v="7"/>
    <n v="2"/>
    <m/>
    <x v="12"/>
    <x v="10"/>
  </r>
  <r>
    <n v="11302230"/>
    <n v="4"/>
    <x v="0"/>
    <n v="5"/>
    <n v="11"/>
    <n v="7"/>
    <n v="10"/>
    <n v="8"/>
    <m/>
    <x v="8"/>
    <x v="15"/>
  </r>
  <r>
    <n v="11302449"/>
    <n v="85"/>
    <x v="0"/>
    <n v="3"/>
    <n v="8"/>
    <n v="15"/>
    <n v="15"/>
    <n v="8"/>
    <m/>
    <x v="18"/>
    <x v="21"/>
  </r>
  <r>
    <n v="11303061"/>
    <n v="49"/>
    <x v="0"/>
    <n v="7"/>
    <n v="2"/>
    <n v="16"/>
    <n v="12"/>
    <n v="2"/>
    <m/>
    <x v="15"/>
    <x v="27"/>
  </r>
  <r>
    <n v="11303320"/>
    <n v="59"/>
    <x v="1"/>
    <n v="7"/>
    <n v="11"/>
    <n v="5"/>
    <n v="2"/>
    <n v="2"/>
    <m/>
    <x v="1"/>
    <x v="1"/>
  </r>
  <r>
    <n v="11303321"/>
    <n v="27"/>
    <x v="1"/>
    <n v="11"/>
    <n v="11"/>
    <n v="4"/>
    <n v="5"/>
    <n v="5"/>
    <m/>
    <x v="2"/>
    <x v="9"/>
  </r>
  <r>
    <n v="11303321"/>
    <n v="70"/>
    <x v="1"/>
    <n v="11"/>
    <n v="11"/>
    <n v="3"/>
    <n v="11"/>
    <n v="5"/>
    <m/>
    <x v="22"/>
    <x v="20"/>
  </r>
  <r>
    <n v="11302694"/>
    <n v="77"/>
    <x v="0"/>
    <n v="3"/>
    <n v="11"/>
    <n v="14"/>
    <n v="11"/>
    <n v="8"/>
    <m/>
    <x v="7"/>
    <x v="20"/>
  </r>
  <r>
    <n v="620843604"/>
    <n v="100"/>
    <x v="0"/>
    <m/>
    <m/>
    <n v="0"/>
    <n v="7"/>
    <n v="3"/>
    <m/>
    <x v="0"/>
    <x v="0"/>
  </r>
  <r>
    <n v="11298764"/>
    <n v="81"/>
    <x v="0"/>
    <n v="15"/>
    <n v="5"/>
    <n v="16"/>
    <n v="12"/>
    <n v="4"/>
    <m/>
    <x v="6"/>
    <x v="21"/>
  </r>
  <r>
    <n v="11296037"/>
    <n v="54"/>
    <x v="0"/>
    <n v="7"/>
    <n v="5"/>
    <n v="13"/>
    <n v="5"/>
    <n v="4"/>
    <m/>
    <x v="3"/>
    <x v="20"/>
  </r>
  <r>
    <n v="11298863"/>
    <n v="39"/>
    <x v="1"/>
    <n v="15"/>
    <n v="25"/>
    <n v="12"/>
    <n v="4"/>
    <n v="4"/>
    <m/>
    <x v="10"/>
    <x v="25"/>
  </r>
  <r>
    <n v="11298626"/>
    <n v="30"/>
    <x v="1"/>
    <n v="8"/>
    <n v="16"/>
    <n v="6"/>
    <n v="2"/>
    <n v="2"/>
    <m/>
    <x v="1"/>
    <x v="26"/>
  </r>
  <r>
    <n v="11286771"/>
    <n v="68"/>
    <x v="0"/>
    <m/>
    <m/>
    <n v="15"/>
    <n v="12"/>
    <n v="5"/>
    <m/>
    <x v="0"/>
    <x v="0"/>
  </r>
  <r>
    <n v="11286776"/>
    <n v="50"/>
    <x v="0"/>
    <m/>
    <m/>
    <n v="15"/>
    <n v="12"/>
    <n v="5"/>
    <m/>
    <x v="0"/>
    <x v="0"/>
  </r>
  <r>
    <n v="11288274"/>
    <n v="5"/>
    <x v="1"/>
    <m/>
    <m/>
    <n v="15"/>
    <n v="12"/>
    <n v="3"/>
    <m/>
    <x v="0"/>
    <x v="0"/>
  </r>
  <r>
    <n v="11293591"/>
    <n v="72"/>
    <x v="1"/>
    <m/>
    <m/>
    <n v="15"/>
    <n v="12"/>
    <n v="4"/>
    <m/>
    <x v="0"/>
    <x v="0"/>
  </r>
  <r>
    <n v="11299289"/>
    <n v="32"/>
    <x v="1"/>
    <n v="8"/>
    <n v="12"/>
    <n v="15"/>
    <n v="12"/>
    <n v="5"/>
    <m/>
    <x v="12"/>
    <x v="20"/>
  </r>
  <r>
    <n v="11098647"/>
    <n v="13"/>
    <x v="0"/>
    <n v="3"/>
    <n v="10"/>
    <m/>
    <m/>
    <n v="2"/>
    <m/>
    <x v="0"/>
    <x v="0"/>
  </r>
  <r>
    <n v="11132313"/>
    <n v="66"/>
    <x v="0"/>
    <n v="3"/>
    <n v="10"/>
    <m/>
    <m/>
    <n v="2"/>
    <m/>
    <x v="0"/>
    <x v="0"/>
  </r>
  <r>
    <n v="11187801"/>
    <n v="42"/>
    <x v="0"/>
    <n v="3"/>
    <n v="10"/>
    <m/>
    <m/>
    <n v="2"/>
    <m/>
    <x v="0"/>
    <x v="0"/>
  </r>
  <r>
    <n v="11217806"/>
    <n v="52"/>
    <x v="1"/>
    <n v="3"/>
    <n v="10"/>
    <m/>
    <m/>
    <n v="2"/>
    <m/>
    <x v="0"/>
    <x v="0"/>
  </r>
  <r>
    <n v="11220458"/>
    <n v="7"/>
    <x v="1"/>
    <n v="3"/>
    <n v="10"/>
    <m/>
    <m/>
    <n v="2"/>
    <m/>
    <x v="0"/>
    <x v="0"/>
  </r>
  <r>
    <n v="11247637"/>
    <n v="88"/>
    <x v="0"/>
    <n v="3"/>
    <n v="10"/>
    <m/>
    <m/>
    <n v="2"/>
    <m/>
    <x v="0"/>
    <x v="0"/>
  </r>
  <r>
    <n v="11200380"/>
    <n v="11"/>
    <x v="0"/>
    <n v="3"/>
    <n v="10"/>
    <m/>
    <m/>
    <n v="2"/>
    <m/>
    <x v="0"/>
    <x v="0"/>
  </r>
  <r>
    <n v="11116131"/>
    <n v="42"/>
    <x v="1"/>
    <n v="3"/>
    <n v="10"/>
    <m/>
    <m/>
    <n v="2"/>
    <m/>
    <x v="0"/>
    <x v="0"/>
  </r>
  <r>
    <n v="11264405"/>
    <n v="77"/>
    <x v="1"/>
    <m/>
    <m/>
    <n v="9"/>
    <n v="3"/>
    <n v="2"/>
    <m/>
    <x v="0"/>
    <x v="0"/>
  </r>
  <r>
    <n v="11106302"/>
    <n v="12"/>
    <x v="0"/>
    <n v="3"/>
    <n v="10"/>
    <m/>
    <m/>
    <n v="2"/>
    <m/>
    <x v="0"/>
    <x v="0"/>
  </r>
  <r>
    <n v="11246687"/>
    <n v="24"/>
    <x v="0"/>
    <n v="3"/>
    <n v="10"/>
    <m/>
    <m/>
    <m/>
    <n v="2"/>
    <x v="0"/>
    <x v="0"/>
  </r>
  <r>
    <n v="11261663"/>
    <n v="74"/>
    <x v="1"/>
    <n v="3"/>
    <n v="10"/>
    <m/>
    <m/>
    <m/>
    <n v="2"/>
    <x v="0"/>
    <x v="0"/>
  </r>
  <r>
    <n v="11287846"/>
    <n v="29"/>
    <x v="0"/>
    <n v="0"/>
    <n v="13"/>
    <n v="9"/>
    <n v="3"/>
    <n v="4"/>
    <m/>
    <x v="15"/>
    <x v="8"/>
  </r>
  <r>
    <n v="11288283"/>
    <n v="6"/>
    <x v="0"/>
    <n v="3"/>
    <n v="10"/>
    <m/>
    <m/>
    <n v="2"/>
    <m/>
    <x v="0"/>
    <x v="0"/>
  </r>
  <r>
    <n v="616263294"/>
    <n v="32"/>
    <x v="0"/>
    <m/>
    <m/>
    <n v="13"/>
    <n v="4"/>
    <n v="3"/>
    <m/>
    <x v="0"/>
    <x v="0"/>
  </r>
  <r>
    <n v="616263294"/>
    <n v="53"/>
    <x v="0"/>
    <m/>
    <m/>
    <n v="13"/>
    <n v="4"/>
    <n v="3"/>
    <m/>
    <x v="0"/>
    <x v="0"/>
  </r>
  <r>
    <n v="11225102"/>
    <n v="37"/>
    <x v="0"/>
    <n v="0"/>
    <n v="13"/>
    <m/>
    <m/>
    <n v="4"/>
    <m/>
    <x v="0"/>
    <x v="0"/>
  </r>
  <r>
    <n v="11264086"/>
    <n v="76"/>
    <x v="0"/>
    <n v="0"/>
    <n v="14"/>
    <m/>
    <m/>
    <n v="3"/>
    <m/>
    <x v="0"/>
    <x v="0"/>
  </r>
  <r>
    <n v="11299293"/>
    <n v="36"/>
    <x v="1"/>
    <n v="5"/>
    <n v="11"/>
    <n v="13"/>
    <n v="3"/>
    <n v="5"/>
    <m/>
    <x v="21"/>
    <x v="13"/>
  </r>
  <r>
    <n v="11293509"/>
    <n v="43"/>
    <x v="1"/>
    <n v="15"/>
    <n v="25"/>
    <n v="15"/>
    <n v="10"/>
    <m/>
    <m/>
    <x v="9"/>
    <x v="28"/>
  </r>
  <r>
    <n v="11298891"/>
    <n v="26"/>
    <x v="0"/>
    <n v="15"/>
    <n v="25"/>
    <n v="13"/>
    <n v="7"/>
    <n v="4"/>
    <m/>
    <x v="1"/>
    <x v="29"/>
  </r>
  <r>
    <n v="11298884"/>
    <n v="16"/>
    <x v="0"/>
    <n v="6"/>
    <n v="16"/>
    <n v="13"/>
    <n v="6"/>
    <n v="4"/>
    <m/>
    <x v="12"/>
    <x v="8"/>
  </r>
  <r>
    <n v="11304116"/>
    <n v="30"/>
    <x v="1"/>
    <n v="15"/>
    <n v="25"/>
    <m/>
    <m/>
    <n v="3"/>
    <m/>
    <x v="0"/>
    <x v="0"/>
  </r>
  <r>
    <n v="11304676"/>
    <n v="46"/>
    <x v="0"/>
    <n v="15"/>
    <n v="25"/>
    <n v="13"/>
    <n v="6"/>
    <n v="4"/>
    <m/>
    <x v="1"/>
    <x v="23"/>
  </r>
  <r>
    <n v="11298555"/>
    <n v="25"/>
    <x v="1"/>
    <n v="7"/>
    <n v="5"/>
    <n v="6"/>
    <n v="3"/>
    <n v="3"/>
    <m/>
    <x v="5"/>
    <x v="14"/>
  </r>
  <r>
    <n v="11298675"/>
    <n v="81"/>
    <x v="0"/>
    <n v="5"/>
    <n v="1"/>
    <m/>
    <m/>
    <m/>
    <n v="2"/>
    <x v="0"/>
    <x v="0"/>
  </r>
  <r>
    <n v="11304693"/>
    <n v="81"/>
    <x v="0"/>
    <n v="3"/>
    <n v="2"/>
    <n v="2"/>
    <n v="9"/>
    <n v="2"/>
    <m/>
    <x v="5"/>
    <x v="21"/>
  </r>
  <r>
    <n v="11307681"/>
    <n v="75"/>
    <x v="0"/>
    <n v="3"/>
    <n v="2"/>
    <n v="2"/>
    <n v="9"/>
    <n v="2"/>
    <m/>
    <x v="5"/>
    <x v="21"/>
  </r>
  <r>
    <n v="616135292"/>
    <n v="31"/>
    <x v="1"/>
    <n v="5"/>
    <n v="8"/>
    <m/>
    <m/>
    <m/>
    <m/>
    <x v="0"/>
    <x v="0"/>
  </r>
  <r>
    <n v="617267545"/>
    <n v="15"/>
    <x v="1"/>
    <n v="5"/>
    <n v="8"/>
    <m/>
    <m/>
    <m/>
    <n v="4"/>
    <x v="0"/>
    <x v="0"/>
  </r>
  <r>
    <n v="11306881"/>
    <n v="70"/>
    <x v="0"/>
    <n v="5"/>
    <n v="8"/>
    <m/>
    <m/>
    <n v="6"/>
    <m/>
    <x v="0"/>
    <x v="0"/>
  </r>
  <r>
    <n v="11307004"/>
    <n v="67"/>
    <x v="0"/>
    <n v="5"/>
    <n v="8"/>
    <m/>
    <m/>
    <n v="4"/>
    <m/>
    <x v="0"/>
    <x v="0"/>
  </r>
  <r>
    <n v="11307353"/>
    <n v="28"/>
    <x v="0"/>
    <n v="5"/>
    <n v="8"/>
    <m/>
    <m/>
    <n v="6"/>
    <m/>
    <x v="0"/>
    <x v="0"/>
  </r>
  <r>
    <n v="11307365"/>
    <n v="66"/>
    <x v="0"/>
    <n v="5"/>
    <n v="8"/>
    <m/>
    <m/>
    <n v="6"/>
    <m/>
    <x v="0"/>
    <x v="0"/>
  </r>
  <r>
    <n v="11307386"/>
    <n v="112"/>
    <x v="0"/>
    <n v="5"/>
    <n v="9"/>
    <m/>
    <m/>
    <n v="6"/>
    <m/>
    <x v="0"/>
    <x v="0"/>
  </r>
  <r>
    <n v="11305381"/>
    <n v="8"/>
    <x v="0"/>
    <n v="5"/>
    <n v="11"/>
    <n v="11"/>
    <n v="13"/>
    <n v="5"/>
    <m/>
    <x v="3"/>
    <x v="7"/>
  </r>
  <r>
    <n v="11305381"/>
    <n v="54"/>
    <x v="1"/>
    <n v="8"/>
    <n v="12"/>
    <n v="11"/>
    <n v="13"/>
    <n v="5"/>
    <m/>
    <x v="4"/>
    <x v="2"/>
  </r>
  <r>
    <n v="11306607"/>
    <n v="22"/>
    <x v="0"/>
    <n v="3"/>
    <n v="8"/>
    <n v="6"/>
    <n v="7"/>
    <n v="5"/>
    <m/>
    <x v="4"/>
    <x v="15"/>
  </r>
  <r>
    <n v="11307842"/>
    <n v="15"/>
    <x v="1"/>
    <n v="15"/>
    <n v="25"/>
    <n v="11"/>
    <n v="13"/>
    <n v="3"/>
    <m/>
    <x v="11"/>
    <x v="30"/>
  </r>
  <r>
    <n v="11307840"/>
    <n v="64"/>
    <x v="1"/>
    <n v="6"/>
    <n v="16"/>
    <n v="14"/>
    <n v="10"/>
    <n v="3"/>
    <m/>
    <x v="21"/>
    <x v="9"/>
  </r>
  <r>
    <n v="11307840"/>
    <n v="65"/>
    <x v="1"/>
    <n v="6"/>
    <n v="16"/>
    <n v="6"/>
    <n v="2"/>
    <n v="3"/>
    <m/>
    <x v="9"/>
    <x v="26"/>
  </r>
  <r>
    <n v="11298996"/>
    <n v="67"/>
    <x v="0"/>
    <n v="7"/>
    <n v="11"/>
    <m/>
    <m/>
    <n v="4"/>
    <m/>
    <x v="0"/>
    <x v="0"/>
  </r>
  <r>
    <n v="11300894"/>
    <n v="19"/>
    <x v="1"/>
    <n v="15"/>
    <n v="6"/>
    <n v="15"/>
    <n v="12"/>
    <n v="4"/>
    <m/>
    <x v="9"/>
    <x v="24"/>
  </r>
  <r>
    <n v="11304563"/>
    <n v="53"/>
    <x v="0"/>
    <n v="14"/>
    <n v="4"/>
    <n v="3"/>
    <n v="11"/>
    <n v="4"/>
    <m/>
    <x v="24"/>
    <x v="21"/>
  </r>
  <r>
    <n v="11304692"/>
    <n v="87"/>
    <x v="1"/>
    <n v="15"/>
    <n v="5"/>
    <n v="6"/>
    <n v="2"/>
    <n v="4"/>
    <m/>
    <x v="25"/>
    <x v="12"/>
  </r>
  <r>
    <n v="11304608"/>
    <n v="23"/>
    <x v="0"/>
    <n v="14"/>
    <n v="4"/>
    <n v="13"/>
    <n v="5"/>
    <n v="6"/>
    <m/>
    <x v="5"/>
    <x v="2"/>
  </r>
  <r>
    <n v="11304834"/>
    <n v="62"/>
    <x v="0"/>
    <n v="6"/>
    <n v="16"/>
    <n v="2"/>
    <n v="9"/>
    <n v="4"/>
    <m/>
    <x v="11"/>
    <x v="6"/>
  </r>
  <r>
    <n v="11304565"/>
    <n v="68"/>
    <x v="1"/>
    <n v="5"/>
    <n v="11"/>
    <n v="2"/>
    <n v="9"/>
    <n v="8"/>
    <m/>
    <x v="10"/>
    <x v="14"/>
  </r>
  <r>
    <n v="11304832"/>
    <n v="42"/>
    <x v="1"/>
    <n v="6"/>
    <n v="16"/>
    <n v="5"/>
    <n v="2"/>
    <n v="3"/>
    <m/>
    <x v="5"/>
    <x v="26"/>
  </r>
  <r>
    <n v="11304403"/>
    <n v="55"/>
    <x v="0"/>
    <n v="7"/>
    <n v="3"/>
    <n v="12"/>
    <n v="14"/>
    <n v="2"/>
    <m/>
    <x v="14"/>
    <x v="31"/>
  </r>
  <r>
    <n v="11307587"/>
    <n v="14"/>
    <x v="1"/>
    <m/>
    <m/>
    <n v="4"/>
    <n v="5"/>
    <n v="4"/>
    <m/>
    <x v="0"/>
    <x v="0"/>
  </r>
  <r>
    <n v="11310295"/>
    <n v="36"/>
    <x v="0"/>
    <n v="3"/>
    <n v="11"/>
    <n v="14"/>
    <n v="5"/>
    <n v="7"/>
    <m/>
    <x v="7"/>
    <x v="9"/>
  </r>
  <r>
    <n v="11307564"/>
    <n v="31"/>
    <x v="0"/>
    <m/>
    <m/>
    <n v="12"/>
    <n v="3"/>
    <m/>
    <n v="2"/>
    <x v="0"/>
    <x v="0"/>
  </r>
  <r>
    <n v="11307564"/>
    <n v="35"/>
    <x v="0"/>
    <m/>
    <m/>
    <n v="13"/>
    <n v="5"/>
    <m/>
    <n v="2"/>
    <x v="0"/>
    <x v="0"/>
  </r>
  <r>
    <n v="11307569"/>
    <n v="51"/>
    <x v="0"/>
    <m/>
    <m/>
    <n v="13"/>
    <n v="5"/>
    <n v="6"/>
    <m/>
    <x v="0"/>
    <x v="0"/>
  </r>
  <r>
    <n v="11307874"/>
    <n v="13"/>
    <x v="0"/>
    <n v="3"/>
    <n v="8"/>
    <n v="6"/>
    <n v="10"/>
    <n v="8"/>
    <m/>
    <x v="4"/>
    <x v="7"/>
  </r>
  <r>
    <n v="11310806"/>
    <n v="81"/>
    <x v="0"/>
    <n v="5"/>
    <n v="1"/>
    <n v="6"/>
    <n v="10"/>
    <n v="2"/>
    <m/>
    <x v="6"/>
    <x v="32"/>
  </r>
  <r>
    <n v="11309004"/>
    <n v="7"/>
    <x v="0"/>
    <m/>
    <m/>
    <n v="12"/>
    <n v="3"/>
    <n v="6"/>
    <m/>
    <x v="0"/>
    <x v="0"/>
  </r>
  <r>
    <n v="11308081"/>
    <n v="22"/>
    <x v="1"/>
    <n v="7"/>
    <n v="3"/>
    <n v="14"/>
    <n v="5"/>
    <n v="2"/>
    <m/>
    <x v="12"/>
    <x v="7"/>
  </r>
  <r>
    <n v="11304801"/>
    <n v="81"/>
    <x v="1"/>
    <n v="7"/>
    <n v="3"/>
    <n v="6"/>
    <n v="1"/>
    <n v="3"/>
    <m/>
    <x v="5"/>
    <x v="14"/>
  </r>
  <r>
    <n v="620738163"/>
    <n v="76"/>
    <x v="0"/>
    <n v="13"/>
    <n v="12"/>
    <m/>
    <m/>
    <n v="4"/>
    <m/>
    <x v="0"/>
    <x v="0"/>
  </r>
  <r>
    <n v="11283636"/>
    <n v="95"/>
    <x v="0"/>
    <n v="8"/>
    <n v="10"/>
    <m/>
    <m/>
    <m/>
    <n v="2"/>
    <x v="0"/>
    <x v="0"/>
  </r>
  <r>
    <n v="11225433"/>
    <n v="54"/>
    <x v="0"/>
    <m/>
    <m/>
    <n v="8"/>
    <n v="2"/>
    <n v="6"/>
    <m/>
    <x v="0"/>
    <x v="0"/>
  </r>
  <r>
    <n v="11306554"/>
    <n v="62"/>
    <x v="0"/>
    <n v="5"/>
    <n v="11"/>
    <n v="5"/>
    <n v="2"/>
    <n v="5"/>
    <m/>
    <x v="9"/>
    <x v="1"/>
  </r>
  <r>
    <n v="620071854"/>
    <n v="13"/>
    <x v="0"/>
    <m/>
    <m/>
    <n v="15"/>
    <n v="15"/>
    <n v="6"/>
    <m/>
    <x v="0"/>
    <x v="0"/>
  </r>
  <r>
    <n v="11306559"/>
    <n v="7"/>
    <x v="0"/>
    <n v="5"/>
    <n v="11"/>
    <n v="4"/>
    <n v="5"/>
    <n v="5"/>
    <m/>
    <x v="5"/>
    <x v="9"/>
  </r>
  <r>
    <n v="11306559"/>
    <n v="56"/>
    <x v="1"/>
    <n v="11"/>
    <n v="11"/>
    <n v="3"/>
    <n v="11"/>
    <n v="5"/>
    <m/>
    <x v="22"/>
    <x v="20"/>
  </r>
  <r>
    <n v="11309373"/>
    <n v="67"/>
    <x v="1"/>
    <n v="11"/>
    <n v="11"/>
    <n v="6"/>
    <n v="1"/>
    <n v="6"/>
    <m/>
    <x v="13"/>
    <x v="8"/>
  </r>
  <r>
    <n v="11304808"/>
    <n v="71"/>
    <x v="1"/>
    <n v="15"/>
    <n v="25"/>
    <n v="6"/>
    <n v="10"/>
    <n v="4"/>
    <m/>
    <x v="25"/>
    <x v="28"/>
  </r>
  <r>
    <n v="11316204"/>
    <n v="59"/>
    <x v="1"/>
    <n v="5"/>
    <n v="1"/>
    <n v="5"/>
    <n v="2"/>
    <m/>
    <m/>
    <x v="9"/>
    <x v="2"/>
  </r>
  <r>
    <n v="11315087"/>
    <n v="20"/>
    <x v="0"/>
    <n v="11"/>
    <n v="11"/>
    <n v="13"/>
    <n v="5"/>
    <m/>
    <m/>
    <x v="8"/>
    <x v="9"/>
  </r>
  <r>
    <n v="11315087"/>
    <n v="41"/>
    <x v="0"/>
    <n v="6"/>
    <n v="11"/>
    <n v="6"/>
    <n v="10"/>
    <m/>
    <m/>
    <x v="9"/>
    <x v="15"/>
  </r>
  <r>
    <n v="11315087"/>
    <n v="60"/>
    <x v="0"/>
    <n v="5"/>
    <n v="12"/>
    <n v="2"/>
    <n v="9"/>
    <m/>
    <m/>
    <x v="10"/>
    <x v="12"/>
  </r>
  <r>
    <n v="11315087"/>
    <n v="74"/>
    <x v="0"/>
    <n v="5"/>
    <n v="12"/>
    <n v="2"/>
    <n v="9"/>
    <m/>
    <m/>
    <x v="10"/>
    <x v="12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  <r>
    <m/>
    <m/>
    <x v="2"/>
    <m/>
    <m/>
    <m/>
    <m/>
    <m/>
    <m/>
    <x v="26"/>
    <x v="3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278">
  <r>
    <n v="10764500"/>
    <n v="39359"/>
    <n v="1"/>
    <x v="0"/>
  </r>
  <r>
    <n v="10765450"/>
    <n v="39359"/>
    <n v="2"/>
    <x v="1"/>
  </r>
  <r>
    <n v="10765935"/>
    <n v="30225"/>
    <n v="2"/>
    <x v="1"/>
  </r>
  <r>
    <n v="10766025"/>
    <n v="33387"/>
    <n v="1"/>
    <x v="0"/>
  </r>
  <r>
    <n v="10910050"/>
    <n v="35211"/>
    <n v="1"/>
    <x v="0"/>
  </r>
  <r>
    <n v="10910071"/>
    <n v="30225"/>
    <n v="1"/>
    <x v="0"/>
  </r>
  <r>
    <n v="10910084"/>
    <n v="35211"/>
    <n v="1"/>
    <x v="0"/>
  </r>
  <r>
    <n v="10910108"/>
    <n v="37089"/>
    <n v="1"/>
    <x v="0"/>
  </r>
  <r>
    <n v="10910109"/>
    <n v="39359"/>
    <n v="1"/>
    <x v="0"/>
  </r>
  <r>
    <n v="10980307"/>
    <n v="39359"/>
    <n v="1"/>
    <x v="0"/>
  </r>
  <r>
    <n v="10980582"/>
    <n v="30225"/>
    <n v="1"/>
    <x v="0"/>
  </r>
  <r>
    <n v="10980723"/>
    <n v="35211"/>
    <n v="2"/>
    <x v="1"/>
  </r>
  <r>
    <n v="10980965"/>
    <n v="37089"/>
    <n v="1"/>
    <x v="0"/>
  </r>
  <r>
    <n v="10980976"/>
    <n v="26133"/>
    <n v="1"/>
    <x v="0"/>
  </r>
  <r>
    <n v="11088135"/>
    <n v="44344"/>
    <n v="1"/>
    <x v="0"/>
  </r>
  <r>
    <n v="11089842"/>
    <n v="37089"/>
    <n v="1"/>
    <x v="0"/>
  </r>
  <r>
    <n v="11090881"/>
    <n v="42464"/>
    <n v="1"/>
    <x v="0"/>
  </r>
  <r>
    <n v="11098616"/>
    <n v="37089"/>
    <n v="1"/>
    <x v="0"/>
  </r>
  <r>
    <n v="11098647"/>
    <n v="42464"/>
    <n v="2"/>
    <x v="1"/>
  </r>
  <r>
    <n v="11098681"/>
    <n v="44344"/>
    <n v="1"/>
    <x v="0"/>
  </r>
  <r>
    <n v="11101596"/>
    <n v="42464"/>
    <n v="3"/>
    <x v="2"/>
  </r>
  <r>
    <n v="11102675"/>
    <n v="39359"/>
    <n v="2"/>
    <x v="1"/>
  </r>
  <r>
    <n v="11103691"/>
    <n v="44344"/>
    <n v="1"/>
    <x v="0"/>
  </r>
  <r>
    <n v="11104441"/>
    <n v="33387"/>
    <n v="1"/>
    <x v="0"/>
  </r>
  <r>
    <n v="11105132"/>
    <n v="37089"/>
    <n v="1"/>
    <x v="0"/>
  </r>
  <r>
    <n v="11105468"/>
    <n v="36838"/>
    <n v="2"/>
    <x v="1"/>
  </r>
  <r>
    <n v="11105502"/>
    <n v="36882"/>
    <n v="1"/>
    <x v="0"/>
  </r>
  <r>
    <n v="11105903"/>
    <n v="44344"/>
    <n v="1"/>
    <x v="0"/>
  </r>
  <r>
    <n v="11106043"/>
    <n v="42464"/>
    <n v="1"/>
    <x v="0"/>
  </r>
  <r>
    <n v="11106108"/>
    <n v="39359"/>
    <n v="1"/>
    <x v="0"/>
  </r>
  <r>
    <n v="11106113"/>
    <n v="33387"/>
    <n v="1"/>
    <x v="0"/>
  </r>
  <r>
    <n v="11106345"/>
    <n v="44344"/>
    <n v="2"/>
    <x v="1"/>
  </r>
  <r>
    <n v="11106408"/>
    <n v="32104"/>
    <n v="1"/>
    <x v="0"/>
  </r>
  <r>
    <n v="11107513"/>
    <n v="42257"/>
    <n v="1"/>
    <x v="0"/>
  </r>
  <r>
    <n v="11108124"/>
    <n v="44092"/>
    <n v="1"/>
    <x v="0"/>
  </r>
  <r>
    <n v="11108148"/>
    <n v="33059"/>
    <n v="1"/>
    <x v="0"/>
  </r>
  <r>
    <n v="11108155"/>
    <n v="44344"/>
    <n v="1"/>
    <x v="0"/>
  </r>
  <r>
    <n v="11108382"/>
    <n v="37480"/>
    <n v="2"/>
    <x v="1"/>
  </r>
  <r>
    <n v="11109070"/>
    <n v="31508"/>
    <n v="1"/>
    <x v="0"/>
  </r>
  <r>
    <n v="11109089"/>
    <n v="30225"/>
    <n v="2"/>
    <x v="1"/>
  </r>
  <r>
    <n v="11132344"/>
    <n v="44136"/>
    <n v="1"/>
    <x v="0"/>
  </r>
  <r>
    <n v="11133090"/>
    <n v="32104"/>
    <n v="1"/>
    <x v="0"/>
  </r>
  <r>
    <n v="11140666"/>
    <n v="44344"/>
    <n v="1"/>
    <x v="0"/>
  </r>
  <r>
    <n v="11155852"/>
    <n v="30225"/>
    <n v="1"/>
    <x v="0"/>
  </r>
  <r>
    <n v="11156446"/>
    <n v="44344"/>
    <n v="1"/>
    <x v="0"/>
  </r>
  <r>
    <n v="11163538"/>
    <n v="37480"/>
    <n v="2"/>
    <x v="1"/>
  </r>
  <r>
    <n v="11163669"/>
    <n v="37480"/>
    <n v="2"/>
    <x v="1"/>
  </r>
  <r>
    <n v="11180598"/>
    <n v="42464"/>
    <n v="1"/>
    <x v="0"/>
  </r>
  <r>
    <n v="11180665"/>
    <n v="44344"/>
    <n v="2"/>
    <x v="1"/>
  </r>
  <r>
    <n v="11180791"/>
    <n v="39359"/>
    <n v="1"/>
    <x v="0"/>
  </r>
  <r>
    <n v="11182624"/>
    <n v="33059"/>
    <n v="2"/>
    <x v="1"/>
  </r>
  <r>
    <n v="11182773"/>
    <n v="26133"/>
    <n v="1"/>
    <x v="0"/>
  </r>
  <r>
    <n v="11183291"/>
    <n v="37480"/>
    <n v="2"/>
    <x v="1"/>
  </r>
  <r>
    <n v="11186527"/>
    <n v="31508"/>
    <n v="1"/>
    <x v="0"/>
  </r>
  <r>
    <n v="11187131"/>
    <n v="37089"/>
    <n v="1"/>
    <x v="0"/>
  </r>
  <r>
    <n v="11187137"/>
    <n v="33059"/>
    <n v="1"/>
    <x v="0"/>
  </r>
  <r>
    <n v="11187519"/>
    <n v="44136"/>
    <n v="1"/>
    <x v="0"/>
  </r>
  <r>
    <n v="11187527"/>
    <n v="44344"/>
    <n v="1"/>
    <x v="0"/>
  </r>
  <r>
    <n v="11187562"/>
    <n v="37089"/>
    <n v="1"/>
    <x v="0"/>
  </r>
  <r>
    <n v="11187565"/>
    <n v="44344"/>
    <n v="1"/>
    <x v="0"/>
  </r>
  <r>
    <n v="11188013"/>
    <n v="37480"/>
    <n v="2"/>
    <x v="1"/>
  </r>
  <r>
    <n v="11188600"/>
    <n v="31858"/>
    <n v="2"/>
    <x v="0"/>
  </r>
  <r>
    <n v="11188690"/>
    <n v="44344"/>
    <n v="1"/>
    <x v="0"/>
  </r>
  <r>
    <n v="11189226"/>
    <n v="35211"/>
    <n v="1"/>
    <x v="0"/>
  </r>
  <r>
    <n v="11189491"/>
    <n v="44344"/>
    <n v="1"/>
    <x v="0"/>
  </r>
  <r>
    <n v="11190055"/>
    <n v="37089"/>
    <n v="1"/>
    <x v="0"/>
  </r>
  <r>
    <n v="11190086"/>
    <n v="44344"/>
    <n v="1"/>
    <x v="0"/>
  </r>
  <r>
    <n v="11191070"/>
    <n v="44344"/>
    <n v="1"/>
    <x v="0"/>
  </r>
  <r>
    <n v="11191678"/>
    <n v="36882"/>
    <n v="1"/>
    <x v="0"/>
  </r>
  <r>
    <n v="11191680"/>
    <n v="39359"/>
    <n v="1"/>
    <x v="0"/>
  </r>
  <r>
    <n v="11192117"/>
    <n v="44344"/>
    <n v="1"/>
    <x v="0"/>
  </r>
  <r>
    <n v="11192172"/>
    <n v="37089"/>
    <n v="1"/>
    <x v="0"/>
  </r>
  <r>
    <n v="11192173"/>
    <n v="42464"/>
    <n v="1"/>
    <x v="0"/>
  </r>
  <r>
    <n v="11192446"/>
    <n v="35003"/>
    <n v="1"/>
    <x v="0"/>
  </r>
  <r>
    <n v="11192469"/>
    <n v="37089"/>
    <n v="1"/>
    <x v="0"/>
  </r>
  <r>
    <n v="11194862"/>
    <n v="39359"/>
    <n v="1"/>
    <x v="0"/>
  </r>
  <r>
    <n v="11195011"/>
    <n v="20572"/>
    <n v="1"/>
    <x v="0"/>
  </r>
  <r>
    <n v="11195208"/>
    <n v="42464"/>
    <n v="1"/>
    <x v="0"/>
  </r>
  <r>
    <n v="11195225"/>
    <n v="37480"/>
    <n v="1"/>
    <x v="0"/>
  </r>
  <r>
    <n v="11196149"/>
    <n v="39359"/>
    <n v="1"/>
    <x v="0"/>
  </r>
  <r>
    <n v="11197276"/>
    <n v="33387"/>
    <n v="1"/>
    <x v="0"/>
  </r>
  <r>
    <n v="11197468"/>
    <n v="44344"/>
    <n v="1"/>
    <x v="0"/>
  </r>
  <r>
    <n v="11197485"/>
    <n v="31508"/>
    <n v="1"/>
    <x v="0"/>
  </r>
  <r>
    <n v="11197616"/>
    <n v="24254"/>
    <n v="1"/>
    <x v="0"/>
  </r>
  <r>
    <n v="11198052"/>
    <n v="35003"/>
    <n v="1"/>
    <x v="0"/>
  </r>
  <r>
    <n v="11198107"/>
    <n v="35211"/>
    <n v="1"/>
    <x v="0"/>
  </r>
  <r>
    <n v="11199319"/>
    <n v="35211"/>
    <n v="1"/>
    <x v="0"/>
  </r>
  <r>
    <n v="11199347"/>
    <n v="37089"/>
    <n v="1"/>
    <x v="0"/>
  </r>
  <r>
    <n v="11199351"/>
    <n v="19619"/>
    <n v="2"/>
    <x v="0"/>
  </r>
  <r>
    <n v="11199352"/>
    <n v="33387"/>
    <n v="2"/>
    <x v="0"/>
  </r>
  <r>
    <n v="11199357"/>
    <n v="33387"/>
    <n v="1"/>
    <x v="0"/>
  </r>
  <r>
    <n v="11199358"/>
    <n v="44344"/>
    <n v="2"/>
    <x v="0"/>
  </r>
  <r>
    <n v="11199636"/>
    <n v="30225"/>
    <n v="1"/>
    <x v="0"/>
  </r>
  <r>
    <n v="11199650"/>
    <n v="33059"/>
    <n v="1"/>
    <x v="0"/>
  </r>
  <r>
    <n v="11199822"/>
    <n v="28074"/>
    <n v="2"/>
    <x v="1"/>
  </r>
  <r>
    <n v="11202072"/>
    <n v="37089"/>
    <n v="1"/>
    <x v="0"/>
  </r>
  <r>
    <n v="11202729"/>
    <n v="35211"/>
    <n v="2"/>
    <x v="1"/>
  </r>
  <r>
    <n v="11202753"/>
    <n v="44344"/>
    <n v="1"/>
    <x v="0"/>
  </r>
  <r>
    <n v="11202851"/>
    <n v="33059"/>
    <n v="1"/>
    <x v="0"/>
  </r>
  <r>
    <n v="11202903"/>
    <n v="33387"/>
    <n v="1"/>
    <x v="0"/>
  </r>
  <r>
    <n v="11203593"/>
    <n v="44344"/>
    <n v="2"/>
    <x v="0"/>
  </r>
  <r>
    <n v="11203852"/>
    <n v="33059"/>
    <n v="1"/>
    <x v="0"/>
  </r>
  <r>
    <n v="11204021"/>
    <n v="39359"/>
    <n v="1"/>
    <x v="0"/>
  </r>
  <r>
    <n v="11204038"/>
    <n v="44344"/>
    <n v="1"/>
    <x v="0"/>
  </r>
  <r>
    <n v="11204040"/>
    <n v="44344"/>
    <n v="1"/>
    <x v="0"/>
  </r>
  <r>
    <n v="11204042"/>
    <n v="44344"/>
    <n v="1"/>
    <x v="0"/>
  </r>
  <r>
    <n v="11204047"/>
    <n v="44344"/>
    <n v="1"/>
    <x v="0"/>
  </r>
  <r>
    <n v="11204529"/>
    <n v="44344"/>
    <n v="1"/>
    <x v="0"/>
  </r>
  <r>
    <n v="11205090"/>
    <n v="24604"/>
    <n v="2"/>
    <x v="1"/>
  </r>
  <r>
    <n v="11205360"/>
    <n v="33387"/>
    <n v="1"/>
    <x v="0"/>
  </r>
  <r>
    <n v="11208049"/>
    <n v="31649"/>
    <n v="1"/>
    <x v="0"/>
  </r>
  <r>
    <n v="11209475"/>
    <n v="24254"/>
    <n v="1"/>
    <x v="0"/>
  </r>
  <r>
    <n v="11209554"/>
    <n v="44344"/>
    <n v="2"/>
    <x v="1"/>
  </r>
  <r>
    <n v="11209583"/>
    <n v="35211"/>
    <n v="1"/>
    <x v="0"/>
  </r>
  <r>
    <n v="11209662"/>
    <n v="42212"/>
    <n v="1"/>
    <x v="0"/>
  </r>
  <r>
    <n v="11209738"/>
    <n v="30225"/>
    <n v="1"/>
    <x v="0"/>
  </r>
  <r>
    <n v="11210262"/>
    <n v="35003"/>
    <n v="1"/>
    <x v="0"/>
  </r>
  <r>
    <n v="11210287"/>
    <n v="37480"/>
    <n v="2"/>
    <x v="1"/>
  </r>
  <r>
    <n v="11210300"/>
    <n v="44136"/>
    <n v="1"/>
    <x v="0"/>
  </r>
  <r>
    <n v="11210308"/>
    <n v="44136"/>
    <n v="1"/>
    <x v="0"/>
  </r>
  <r>
    <n v="11210329"/>
    <n v="44344"/>
    <n v="1"/>
    <x v="0"/>
  </r>
  <r>
    <n v="11210391"/>
    <n v="33059"/>
    <n v="1"/>
    <x v="0"/>
  </r>
  <r>
    <n v="11210396"/>
    <n v="32104"/>
    <n v="1"/>
    <x v="0"/>
  </r>
  <r>
    <n v="11210430"/>
    <n v="35211"/>
    <n v="1"/>
    <x v="0"/>
  </r>
  <r>
    <n v="11210665"/>
    <n v="36838"/>
    <n v="1"/>
    <x v="0"/>
  </r>
  <r>
    <n v="11210673"/>
    <n v="30225"/>
    <n v="2"/>
    <x v="1"/>
  </r>
  <r>
    <n v="11210777"/>
    <n v="44344"/>
    <n v="1"/>
    <x v="0"/>
  </r>
  <r>
    <n v="11210790"/>
    <n v="34959"/>
    <n v="1"/>
    <x v="0"/>
  </r>
  <r>
    <n v="11210791"/>
    <n v="30225"/>
    <n v="1"/>
    <x v="0"/>
  </r>
  <r>
    <n v="11210793"/>
    <n v="39359"/>
    <n v="1"/>
    <x v="0"/>
  </r>
  <r>
    <n v="11210849"/>
    <n v="37480"/>
    <n v="1"/>
    <x v="0"/>
  </r>
  <r>
    <n v="11210870"/>
    <n v="44344"/>
    <n v="1"/>
    <x v="0"/>
  </r>
  <r>
    <n v="11210944"/>
    <n v="44344"/>
    <n v="1"/>
    <x v="0"/>
  </r>
  <r>
    <n v="11210946"/>
    <n v="31508"/>
    <n v="1"/>
    <x v="0"/>
  </r>
  <r>
    <n v="11211123"/>
    <n v="32104"/>
    <n v="2"/>
    <x v="1"/>
  </r>
  <r>
    <n v="11211125"/>
    <n v="35211"/>
    <n v="1"/>
    <x v="0"/>
  </r>
  <r>
    <n v="11211126"/>
    <n v="30225"/>
    <n v="1"/>
    <x v="0"/>
  </r>
  <r>
    <n v="11211133"/>
    <n v="42464"/>
    <n v="1"/>
    <x v="0"/>
  </r>
  <r>
    <n v="11211148"/>
    <n v="44344"/>
    <n v="2"/>
    <x v="1"/>
  </r>
  <r>
    <n v="11211155"/>
    <n v="33059"/>
    <n v="1"/>
    <x v="0"/>
  </r>
  <r>
    <n v="11211159"/>
    <n v="37480"/>
    <n v="1"/>
    <x v="0"/>
  </r>
  <r>
    <n v="11211175"/>
    <n v="44092"/>
    <n v="1"/>
    <x v="0"/>
  </r>
  <r>
    <n v="11211296"/>
    <n v="42464"/>
    <n v="2"/>
    <x v="1"/>
  </r>
  <r>
    <n v="11211334"/>
    <n v="39359"/>
    <n v="1"/>
    <x v="0"/>
  </r>
  <r>
    <n v="11211392"/>
    <n v="36838"/>
    <n v="1"/>
    <x v="0"/>
  </r>
  <r>
    <n v="11211485"/>
    <n v="30225"/>
    <n v="1"/>
    <x v="0"/>
  </r>
  <r>
    <n v="11211578"/>
    <n v="30225"/>
    <n v="1"/>
    <x v="0"/>
  </r>
  <r>
    <n v="11211764"/>
    <n v="42464"/>
    <n v="1"/>
    <x v="0"/>
  </r>
  <r>
    <n v="11212014"/>
    <n v="33059"/>
    <n v="1"/>
    <x v="0"/>
  </r>
  <r>
    <n v="11212405"/>
    <n v="44344"/>
    <n v="1"/>
    <x v="0"/>
  </r>
  <r>
    <n v="11212781"/>
    <n v="33059"/>
    <n v="1"/>
    <x v="0"/>
  </r>
  <r>
    <n v="11212933"/>
    <n v="42464"/>
    <n v="1"/>
    <x v="0"/>
  </r>
  <r>
    <n v="11213077"/>
    <n v="42464"/>
    <n v="1"/>
    <x v="0"/>
  </r>
  <r>
    <n v="11213499"/>
    <n v="44344"/>
    <n v="2"/>
    <x v="1"/>
  </r>
  <r>
    <n v="11213562"/>
    <n v="42464"/>
    <n v="1"/>
    <x v="0"/>
  </r>
  <r>
    <n v="11214110"/>
    <n v="36882"/>
    <n v="1"/>
    <x v="0"/>
  </r>
  <r>
    <n v="11214137"/>
    <n v="32104"/>
    <n v="1"/>
    <x v="0"/>
  </r>
  <r>
    <n v="11214140"/>
    <n v="32104"/>
    <n v="1"/>
    <x v="0"/>
  </r>
  <r>
    <n v="11214218"/>
    <n v="35211"/>
    <n v="1"/>
    <x v="0"/>
  </r>
  <r>
    <n v="11214248"/>
    <n v="31508"/>
    <n v="1"/>
    <x v="0"/>
  </r>
  <r>
    <n v="11214527"/>
    <n v="33059"/>
    <n v="1"/>
    <x v="0"/>
  </r>
  <r>
    <n v="11214607"/>
    <n v="39359"/>
    <n v="1"/>
    <x v="0"/>
  </r>
  <r>
    <n v="11214749"/>
    <n v="31858"/>
    <n v="1"/>
    <x v="0"/>
  </r>
  <r>
    <n v="11214754"/>
    <n v="44092"/>
    <n v="1"/>
    <x v="0"/>
  </r>
  <r>
    <n v="11214870"/>
    <n v="42464"/>
    <n v="1"/>
    <x v="0"/>
  </r>
  <r>
    <n v="11215007"/>
    <n v="36838"/>
    <n v="1"/>
    <x v="0"/>
  </r>
  <r>
    <n v="11215046"/>
    <n v="31508"/>
    <n v="1"/>
    <x v="0"/>
  </r>
  <r>
    <n v="11215060"/>
    <n v="30225"/>
    <n v="1"/>
    <x v="0"/>
  </r>
  <r>
    <n v="11215146"/>
    <n v="44344"/>
    <n v="1"/>
    <x v="0"/>
  </r>
  <r>
    <n v="11215648"/>
    <n v="35211"/>
    <n v="1"/>
    <x v="0"/>
  </r>
  <r>
    <n v="11216173"/>
    <n v="42464"/>
    <n v="1"/>
    <x v="0"/>
  </r>
  <r>
    <n v="11216445"/>
    <n v="37480"/>
    <n v="1"/>
    <x v="0"/>
  </r>
  <r>
    <n v="11216462"/>
    <n v="42464"/>
    <n v="1"/>
    <x v="0"/>
  </r>
  <r>
    <n v="11216471"/>
    <n v="37480"/>
    <n v="1"/>
    <x v="0"/>
  </r>
  <r>
    <n v="11216556"/>
    <n v="32104"/>
    <n v="1"/>
    <x v="0"/>
  </r>
  <r>
    <n v="11217091"/>
    <n v="44092"/>
    <n v="1"/>
    <x v="0"/>
  </r>
  <r>
    <n v="11217102"/>
    <n v="39359"/>
    <n v="1"/>
    <x v="0"/>
  </r>
  <r>
    <n v="11217103"/>
    <n v="42257"/>
    <n v="1"/>
    <x v="0"/>
  </r>
  <r>
    <n v="11217104"/>
    <n v="37089"/>
    <n v="1"/>
    <x v="0"/>
  </r>
  <r>
    <n v="11217105"/>
    <n v="36838"/>
    <n v="2"/>
    <x v="1"/>
  </r>
  <r>
    <n v="11217736"/>
    <n v="37480"/>
    <n v="2"/>
    <x v="1"/>
  </r>
  <r>
    <n v="11217814"/>
    <n v="33059"/>
    <n v="1"/>
    <x v="0"/>
  </r>
  <r>
    <n v="11217964"/>
    <n v="42464"/>
    <n v="2"/>
    <x v="1"/>
  </r>
  <r>
    <n v="11217974"/>
    <n v="39359"/>
    <n v="1"/>
    <x v="0"/>
  </r>
  <r>
    <n v="11218121"/>
    <n v="33059"/>
    <n v="1"/>
    <x v="0"/>
  </r>
  <r>
    <n v="11218156"/>
    <n v="39359"/>
    <n v="1"/>
    <x v="0"/>
  </r>
  <r>
    <n v="11218268"/>
    <n v="37089"/>
    <n v="1"/>
    <x v="0"/>
  </r>
  <r>
    <n v="11218773"/>
    <n v="44344"/>
    <n v="2"/>
    <x v="1"/>
  </r>
  <r>
    <n v="11218963"/>
    <n v="34959"/>
    <n v="1"/>
    <x v="0"/>
  </r>
  <r>
    <n v="11219076"/>
    <n v="36838"/>
    <n v="2"/>
    <x v="1"/>
  </r>
  <r>
    <n v="11219510"/>
    <n v="42464"/>
    <n v="1"/>
    <x v="0"/>
  </r>
  <r>
    <n v="11219810"/>
    <n v="42464"/>
    <n v="2"/>
    <x v="1"/>
  </r>
  <r>
    <n v="11220185"/>
    <n v="33059"/>
    <n v="1"/>
    <x v="0"/>
  </r>
  <r>
    <n v="11220195"/>
    <n v="33059"/>
    <n v="1"/>
    <x v="0"/>
  </r>
  <r>
    <n v="11220365"/>
    <n v="44344"/>
    <n v="1"/>
    <x v="0"/>
  </r>
  <r>
    <n v="11220458"/>
    <n v="42464"/>
    <n v="1"/>
    <x v="0"/>
  </r>
  <r>
    <n v="11220805"/>
    <n v="36882"/>
    <n v="1"/>
    <x v="0"/>
  </r>
  <r>
    <n v="11221264"/>
    <n v="42464"/>
    <n v="1"/>
    <x v="0"/>
  </r>
  <r>
    <n v="11221447"/>
    <n v="44344"/>
    <n v="1"/>
    <x v="0"/>
  </r>
  <r>
    <n v="11221449"/>
    <n v="42464"/>
    <n v="1"/>
    <x v="0"/>
  </r>
  <r>
    <n v="11221524"/>
    <n v="33059"/>
    <n v="1"/>
    <x v="0"/>
  </r>
  <r>
    <n v="11221908"/>
    <n v="44136"/>
    <n v="1"/>
    <x v="0"/>
  </r>
  <r>
    <n v="11222439"/>
    <n v="33059"/>
    <n v="1"/>
    <x v="0"/>
  </r>
  <r>
    <n v="11222492"/>
    <n v="33059"/>
    <n v="1"/>
    <x v="0"/>
  </r>
  <r>
    <n v="11222860"/>
    <n v="35211"/>
    <n v="1"/>
    <x v="0"/>
  </r>
  <r>
    <n v="11223056"/>
    <n v="33059"/>
    <n v="1"/>
    <x v="0"/>
  </r>
  <r>
    <n v="11223514"/>
    <n v="32104"/>
    <n v="2"/>
    <x v="1"/>
  </r>
  <r>
    <n v="11223696"/>
    <n v="37089"/>
    <n v="3"/>
    <x v="2"/>
  </r>
  <r>
    <n v="11223834"/>
    <n v="42464"/>
    <n v="1"/>
    <x v="0"/>
  </r>
  <r>
    <n v="11223839"/>
    <n v="33059"/>
    <n v="1"/>
    <x v="0"/>
  </r>
  <r>
    <n v="11224319"/>
    <n v="37089"/>
    <n v="3"/>
    <x v="2"/>
  </r>
  <r>
    <n v="11224454"/>
    <n v="37089"/>
    <n v="1"/>
    <x v="0"/>
  </r>
  <r>
    <n v="11224816"/>
    <n v="26133"/>
    <n v="1"/>
    <x v="0"/>
  </r>
  <r>
    <n v="11225096"/>
    <n v="44092"/>
    <n v="1"/>
    <x v="0"/>
  </r>
  <r>
    <n v="11225102"/>
    <n v="39359"/>
    <n v="1"/>
    <x v="0"/>
  </r>
  <r>
    <n v="11225431"/>
    <n v="44344"/>
    <n v="1"/>
    <x v="0"/>
  </r>
  <r>
    <n v="11225433"/>
    <n v="44344"/>
    <n v="1"/>
    <x v="0"/>
  </r>
  <r>
    <n v="11225765"/>
    <n v="42464"/>
    <n v="1"/>
    <x v="0"/>
  </r>
  <r>
    <n v="11226320"/>
    <n v="39359"/>
    <n v="1"/>
    <x v="0"/>
  </r>
  <r>
    <n v="11226388"/>
    <n v="42464"/>
    <n v="1"/>
    <x v="0"/>
  </r>
  <r>
    <n v="11227682"/>
    <n v="42464"/>
    <n v="1"/>
    <x v="0"/>
  </r>
  <r>
    <n v="11228949"/>
    <n v="44344"/>
    <n v="3"/>
    <x v="2"/>
  </r>
  <r>
    <n v="11229716"/>
    <n v="44344"/>
    <n v="4"/>
    <x v="1"/>
  </r>
  <r>
    <n v="11232169"/>
    <n v="44344"/>
    <n v="1"/>
    <x v="0"/>
  </r>
  <r>
    <n v="11232317"/>
    <n v="33059"/>
    <n v="1"/>
    <x v="0"/>
  </r>
  <r>
    <n v="11232323"/>
    <n v="44344"/>
    <n v="1"/>
    <x v="0"/>
  </r>
  <r>
    <n v="11232452"/>
    <n v="44344"/>
    <n v="1"/>
    <x v="0"/>
  </r>
  <r>
    <n v="11232453"/>
    <n v="44344"/>
    <n v="1"/>
    <x v="0"/>
  </r>
  <r>
    <n v="11233576"/>
    <n v="44136"/>
    <n v="1"/>
    <x v="0"/>
  </r>
  <r>
    <n v="11233850"/>
    <n v="37089"/>
    <n v="3"/>
    <x v="2"/>
  </r>
  <r>
    <n v="11234121"/>
    <n v="37089"/>
    <n v="3"/>
    <x v="2"/>
  </r>
  <r>
    <n v="11234135"/>
    <n v="33387"/>
    <n v="1"/>
    <x v="0"/>
  </r>
  <r>
    <n v="11235755"/>
    <n v="44344"/>
    <n v="1"/>
    <x v="0"/>
  </r>
  <r>
    <n v="11235948"/>
    <n v="33387"/>
    <n v="1"/>
    <x v="0"/>
  </r>
  <r>
    <n v="11236758"/>
    <n v="44344"/>
    <n v="1"/>
    <x v="0"/>
  </r>
  <r>
    <n v="11237391"/>
    <n v="44136"/>
    <n v="1"/>
    <x v="0"/>
  </r>
  <r>
    <n v="11237985"/>
    <n v="33059"/>
    <n v="1"/>
    <x v="0"/>
  </r>
  <r>
    <n v="11238089"/>
    <n v="44344"/>
    <n v="1"/>
    <x v="0"/>
  </r>
  <r>
    <n v="11238106"/>
    <n v="26133"/>
    <n v="1"/>
    <x v="0"/>
  </r>
  <r>
    <n v="11238568"/>
    <n v="44344"/>
    <n v="2"/>
    <x v="0"/>
  </r>
  <r>
    <n v="11238570"/>
    <n v="44344"/>
    <n v="1"/>
    <x v="0"/>
  </r>
  <r>
    <n v="11238582"/>
    <n v="33387"/>
    <n v="1"/>
    <x v="0"/>
  </r>
  <r>
    <n v="11238600"/>
    <n v="37480"/>
    <n v="1"/>
    <x v="0"/>
  </r>
  <r>
    <n v="11238639"/>
    <n v="44344"/>
    <n v="1"/>
    <x v="0"/>
  </r>
  <r>
    <n v="11238641"/>
    <n v="37089"/>
    <n v="1"/>
    <x v="0"/>
  </r>
  <r>
    <n v="11238651"/>
    <n v="32104"/>
    <n v="1"/>
    <x v="0"/>
  </r>
  <r>
    <n v="11238661"/>
    <n v="39359"/>
    <n v="1"/>
    <x v="0"/>
  </r>
  <r>
    <n v="11239620"/>
    <n v="44344"/>
    <n v="3"/>
    <x v="2"/>
  </r>
  <r>
    <n v="11241397"/>
    <n v="24352"/>
    <n v="1"/>
    <x v="0"/>
  </r>
  <r>
    <n v="11241440"/>
    <n v="44344"/>
    <n v="1"/>
    <x v="0"/>
  </r>
  <r>
    <n v="11241650"/>
    <n v="33059"/>
    <n v="1"/>
    <x v="0"/>
  </r>
  <r>
    <n v="11241931"/>
    <n v="39359"/>
    <n v="1"/>
    <x v="0"/>
  </r>
  <r>
    <n v="11241934"/>
    <n v="37480"/>
    <n v="1"/>
    <x v="0"/>
  </r>
  <r>
    <n v="11242573"/>
    <n v="37089"/>
    <n v="4"/>
    <x v="1"/>
  </r>
  <r>
    <n v="11242581"/>
    <n v="32104"/>
    <n v="1"/>
    <x v="0"/>
  </r>
  <r>
    <n v="11242678"/>
    <n v="44344"/>
    <n v="1"/>
    <x v="0"/>
  </r>
  <r>
    <n v="11242814"/>
    <n v="42257"/>
    <n v="1"/>
    <x v="0"/>
  </r>
  <r>
    <n v="11242874"/>
    <n v="32104"/>
    <n v="1"/>
    <x v="0"/>
  </r>
  <r>
    <n v="11243300"/>
    <n v="39359"/>
    <n v="1"/>
    <x v="0"/>
  </r>
  <r>
    <n v="11243534"/>
    <n v="35211"/>
    <n v="1"/>
    <x v="0"/>
  </r>
  <r>
    <n v="11243808"/>
    <n v="39359"/>
    <n v="1"/>
    <x v="0"/>
  </r>
  <r>
    <n v="11244181"/>
    <n v="33059"/>
    <n v="1"/>
    <x v="0"/>
  </r>
  <r>
    <n v="11244184"/>
    <n v="33059"/>
    <n v="1"/>
    <x v="0"/>
  </r>
  <r>
    <n v="11245045"/>
    <n v="37089"/>
    <n v="1"/>
    <x v="0"/>
  </r>
  <r>
    <n v="11245074"/>
    <n v="44344"/>
    <n v="3"/>
    <x v="2"/>
  </r>
  <r>
    <n v="11245468"/>
    <n v="37480"/>
    <n v="1"/>
    <x v="0"/>
  </r>
  <r>
    <n v="11246272"/>
    <n v="39359"/>
    <n v="1"/>
    <x v="0"/>
  </r>
  <r>
    <n v="11246353"/>
    <n v="26133"/>
    <n v="1"/>
    <x v="0"/>
  </r>
  <r>
    <n v="11248121"/>
    <n v="33059"/>
    <n v="1"/>
    <x v="0"/>
  </r>
  <r>
    <n v="11248273"/>
    <n v="44344"/>
    <n v="1"/>
    <x v="0"/>
  </r>
  <r>
    <n v="11248774"/>
    <n v="44344"/>
    <n v="2"/>
    <x v="0"/>
  </r>
  <r>
    <n v="11249085"/>
    <n v="37089"/>
    <n v="1"/>
    <x v="0"/>
  </r>
  <r>
    <n v="11249094"/>
    <n v="31858"/>
    <n v="1"/>
    <x v="0"/>
  </r>
  <r>
    <n v="11249307"/>
    <n v="44092"/>
    <n v="1"/>
    <x v="0"/>
  </r>
  <r>
    <n v="11249342"/>
    <n v="44344"/>
    <n v="5"/>
    <x v="3"/>
  </r>
  <r>
    <n v="11249810"/>
    <n v="44344"/>
    <n v="2"/>
    <x v="0"/>
  </r>
  <r>
    <n v="11249813"/>
    <n v="36838"/>
    <n v="3"/>
    <x v="4"/>
  </r>
  <r>
    <n v="11249815"/>
    <n v="44344"/>
    <n v="3"/>
    <x v="4"/>
  </r>
  <r>
    <n v="11249816"/>
    <n v="44344"/>
    <n v="3"/>
    <x v="4"/>
  </r>
  <r>
    <n v="11249818"/>
    <n v="39359"/>
    <n v="3"/>
    <x v="4"/>
  </r>
  <r>
    <n v="11249992"/>
    <n v="37089"/>
    <n v="2"/>
    <x v="1"/>
  </r>
  <r>
    <n v="11250033"/>
    <n v="44344"/>
    <n v="1"/>
    <x v="0"/>
  </r>
  <r>
    <n v="11250035"/>
    <n v="37089"/>
    <n v="1"/>
    <x v="0"/>
  </r>
  <r>
    <n v="11250037"/>
    <n v="44344"/>
    <n v="1"/>
    <x v="0"/>
  </r>
  <r>
    <n v="11250063"/>
    <n v="31858"/>
    <n v="1"/>
    <x v="0"/>
  </r>
  <r>
    <n v="11250381"/>
    <n v="33059"/>
    <n v="1"/>
    <x v="0"/>
  </r>
  <r>
    <n v="11250678"/>
    <n v="44344"/>
    <n v="1"/>
    <x v="0"/>
  </r>
  <r>
    <n v="11251184"/>
    <n v="19619"/>
    <n v="1"/>
    <x v="0"/>
  </r>
  <r>
    <n v="11251768"/>
    <n v="37089"/>
    <n v="2"/>
    <x v="1"/>
  </r>
  <r>
    <n v="11253669"/>
    <n v="44344"/>
    <n v="1"/>
    <x v="0"/>
  </r>
  <r>
    <n v="11253886"/>
    <n v="44344"/>
    <n v="1"/>
    <x v="0"/>
  </r>
  <r>
    <n v="11254198"/>
    <n v="44344"/>
    <n v="1"/>
    <x v="0"/>
  </r>
  <r>
    <n v="11254200"/>
    <n v="39359"/>
    <n v="1"/>
    <x v="0"/>
  </r>
  <r>
    <n v="11255513"/>
    <n v="44344"/>
    <n v="1"/>
    <x v="0"/>
  </r>
  <r>
    <n v="11255539"/>
    <n v="44344"/>
    <n v="2"/>
    <x v="0"/>
  </r>
  <r>
    <n v="11255542"/>
    <n v="44344"/>
    <n v="1"/>
    <x v="0"/>
  </r>
  <r>
    <n v="11255561"/>
    <n v="31606"/>
    <n v="2"/>
    <x v="1"/>
  </r>
  <r>
    <n v="11255567"/>
    <n v="33059"/>
    <n v="1"/>
    <x v="0"/>
  </r>
  <r>
    <n v="11255570"/>
    <n v="26133"/>
    <n v="1"/>
    <x v="0"/>
  </r>
  <r>
    <n v="11255573"/>
    <n v="37089"/>
    <n v="2"/>
    <x v="0"/>
  </r>
  <r>
    <n v="11255576"/>
    <n v="37089"/>
    <n v="1"/>
    <x v="0"/>
  </r>
  <r>
    <n v="11255590"/>
    <n v="44344"/>
    <n v="1"/>
    <x v="0"/>
  </r>
  <r>
    <n v="11255593"/>
    <n v="39359"/>
    <n v="1"/>
    <x v="0"/>
  </r>
  <r>
    <n v="11256650"/>
    <n v="44136"/>
    <n v="1"/>
    <x v="0"/>
  </r>
  <r>
    <n v="11256658"/>
    <n v="44344"/>
    <n v="1"/>
    <x v="0"/>
  </r>
  <r>
    <n v="11257490"/>
    <n v="44344"/>
    <n v="1"/>
    <x v="0"/>
  </r>
  <r>
    <n v="11257681"/>
    <n v="39359"/>
    <n v="1"/>
    <x v="0"/>
  </r>
  <r>
    <n v="11258084"/>
    <n v="44344"/>
    <n v="2"/>
    <x v="1"/>
  </r>
  <r>
    <n v="11258090"/>
    <n v="44344"/>
    <n v="1"/>
    <x v="0"/>
  </r>
  <r>
    <n v="11258099"/>
    <n v="35211"/>
    <n v="2"/>
    <x v="1"/>
  </r>
  <r>
    <n v="11258134"/>
    <n v="35211"/>
    <n v="2"/>
    <x v="1"/>
  </r>
  <r>
    <n v="11258137"/>
    <n v="32104"/>
    <n v="2"/>
    <x v="1"/>
  </r>
  <r>
    <n v="11258581"/>
    <n v="36838"/>
    <n v="2"/>
    <x v="1"/>
  </r>
  <r>
    <n v="11258582"/>
    <n v="35211"/>
    <n v="2"/>
    <x v="1"/>
  </r>
  <r>
    <n v="11258584"/>
    <n v="37089"/>
    <n v="3"/>
    <x v="4"/>
  </r>
  <r>
    <n v="11258596"/>
    <n v="39359"/>
    <n v="1"/>
    <x v="0"/>
  </r>
  <r>
    <n v="11258597"/>
    <n v="39359"/>
    <n v="2"/>
    <x v="0"/>
  </r>
  <r>
    <n v="11258598"/>
    <n v="44344"/>
    <n v="1"/>
    <x v="0"/>
  </r>
  <r>
    <n v="11258600"/>
    <n v="44344"/>
    <n v="2"/>
    <x v="0"/>
  </r>
  <r>
    <n v="11258604"/>
    <n v="44136"/>
    <n v="1"/>
    <x v="0"/>
  </r>
  <r>
    <n v="11258606"/>
    <n v="44092"/>
    <n v="1"/>
    <x v="0"/>
  </r>
  <r>
    <n v="11258670"/>
    <n v="37089"/>
    <n v="4"/>
    <x v="1"/>
  </r>
  <r>
    <n v="11258681"/>
    <n v="44344"/>
    <n v="1"/>
    <x v="0"/>
  </r>
  <r>
    <n v="11258713"/>
    <n v="39359"/>
    <n v="1"/>
    <x v="0"/>
  </r>
  <r>
    <n v="11258729"/>
    <n v="33387"/>
    <n v="1"/>
    <x v="0"/>
  </r>
  <r>
    <n v="11258731"/>
    <n v="44344"/>
    <n v="3"/>
    <x v="4"/>
  </r>
  <r>
    <n v="11258735"/>
    <n v="33387"/>
    <n v="1"/>
    <x v="0"/>
  </r>
  <r>
    <n v="11258764"/>
    <n v="39359"/>
    <n v="1"/>
    <x v="0"/>
  </r>
  <r>
    <n v="11258846"/>
    <n v="30225"/>
    <n v="2"/>
    <x v="1"/>
  </r>
  <r>
    <n v="11258847"/>
    <n v="32104"/>
    <n v="2"/>
    <x v="1"/>
  </r>
  <r>
    <n v="11258862"/>
    <n v="39359"/>
    <n v="1"/>
    <x v="0"/>
  </r>
  <r>
    <n v="11259423"/>
    <n v="33059"/>
    <n v="1"/>
    <x v="0"/>
  </r>
  <r>
    <n v="11259454"/>
    <n v="33059"/>
    <n v="1"/>
    <x v="0"/>
  </r>
  <r>
    <n v="11259518"/>
    <n v="44344"/>
    <n v="1"/>
    <x v="0"/>
  </r>
  <r>
    <n v="11260761"/>
    <n v="44344"/>
    <n v="1"/>
    <x v="0"/>
  </r>
  <r>
    <n v="11260802"/>
    <n v="44344"/>
    <n v="2"/>
    <x v="0"/>
  </r>
  <r>
    <n v="11260804"/>
    <n v="44344"/>
    <n v="3"/>
    <x v="4"/>
  </r>
  <r>
    <n v="11260813"/>
    <n v="44344"/>
    <n v="1"/>
    <x v="0"/>
  </r>
  <r>
    <n v="11260814"/>
    <n v="44344"/>
    <n v="2"/>
    <x v="1"/>
  </r>
  <r>
    <n v="11260838"/>
    <n v="32104"/>
    <n v="2"/>
    <x v="1"/>
  </r>
  <r>
    <n v="11260861"/>
    <n v="39359"/>
    <n v="2"/>
    <x v="0"/>
  </r>
  <r>
    <n v="11260862"/>
    <n v="39359"/>
    <n v="1"/>
    <x v="0"/>
  </r>
  <r>
    <n v="11260863"/>
    <n v="44344"/>
    <n v="1"/>
    <x v="0"/>
  </r>
  <r>
    <n v="11260895"/>
    <n v="36838"/>
    <n v="2"/>
    <x v="1"/>
  </r>
  <r>
    <n v="11260906"/>
    <n v="44344"/>
    <n v="1"/>
    <x v="0"/>
  </r>
  <r>
    <n v="11260907"/>
    <n v="44344"/>
    <n v="1"/>
    <x v="0"/>
  </r>
  <r>
    <n v="11260932"/>
    <n v="39359"/>
    <n v="1"/>
    <x v="0"/>
  </r>
  <r>
    <n v="11261065"/>
    <n v="44344"/>
    <n v="2"/>
    <x v="1"/>
  </r>
  <r>
    <n v="11261066"/>
    <n v="44344"/>
    <n v="1"/>
    <x v="0"/>
  </r>
  <r>
    <n v="11261242"/>
    <n v="39359"/>
    <n v="2"/>
    <x v="0"/>
  </r>
  <r>
    <n v="11261244"/>
    <n v="39359"/>
    <n v="1"/>
    <x v="0"/>
  </r>
  <r>
    <n v="11261245"/>
    <n v="44344"/>
    <n v="1"/>
    <x v="0"/>
  </r>
  <r>
    <n v="11261314"/>
    <n v="39359"/>
    <n v="1"/>
    <x v="0"/>
  </r>
  <r>
    <n v="11261381"/>
    <n v="44344"/>
    <n v="3"/>
    <x v="4"/>
  </r>
  <r>
    <n v="11261460"/>
    <n v="44344"/>
    <n v="1"/>
    <x v="0"/>
  </r>
  <r>
    <n v="11261480"/>
    <n v="44344"/>
    <n v="2"/>
    <x v="0"/>
  </r>
  <r>
    <n v="11261901"/>
    <n v="37089"/>
    <n v="3"/>
    <x v="4"/>
  </r>
  <r>
    <n v="11261909"/>
    <n v="39359"/>
    <n v="1"/>
    <x v="0"/>
  </r>
  <r>
    <n v="11261910"/>
    <n v="39359"/>
    <n v="2"/>
    <x v="0"/>
  </r>
  <r>
    <n v="11261911"/>
    <n v="37089"/>
    <n v="2"/>
    <x v="1"/>
  </r>
  <r>
    <n v="11261993"/>
    <n v="39359"/>
    <n v="2"/>
    <x v="0"/>
  </r>
  <r>
    <n v="11262170"/>
    <n v="44344"/>
    <n v="2"/>
    <x v="0"/>
  </r>
  <r>
    <n v="11262172"/>
    <n v="44344"/>
    <n v="3"/>
    <x v="4"/>
  </r>
  <r>
    <n v="11262291"/>
    <n v="33059"/>
    <n v="1"/>
    <x v="0"/>
  </r>
  <r>
    <n v="11262764"/>
    <n v="44344"/>
    <n v="1"/>
    <x v="0"/>
  </r>
  <r>
    <n v="11262777"/>
    <n v="44344"/>
    <n v="1"/>
    <x v="0"/>
  </r>
  <r>
    <n v="11262798"/>
    <n v="44344"/>
    <n v="2"/>
    <x v="0"/>
  </r>
  <r>
    <n v="11263620"/>
    <n v="37089"/>
    <n v="2"/>
    <x v="1"/>
  </r>
  <r>
    <n v="11263621"/>
    <n v="37089"/>
    <n v="2"/>
    <x v="1"/>
  </r>
  <r>
    <n v="11263622"/>
    <n v="32104"/>
    <n v="2"/>
    <x v="1"/>
  </r>
  <r>
    <n v="11263686"/>
    <n v="44344"/>
    <n v="1"/>
    <x v="0"/>
  </r>
  <r>
    <n v="11263688"/>
    <n v="39359"/>
    <n v="1"/>
    <x v="0"/>
  </r>
  <r>
    <n v="11263689"/>
    <n v="39359"/>
    <n v="1"/>
    <x v="0"/>
  </r>
  <r>
    <n v="11263690"/>
    <n v="44344"/>
    <n v="1"/>
    <x v="0"/>
  </r>
  <r>
    <n v="11263694"/>
    <n v="32104"/>
    <n v="2"/>
    <x v="1"/>
  </r>
  <r>
    <n v="11263713"/>
    <n v="32104"/>
    <n v="2"/>
    <x v="1"/>
  </r>
  <r>
    <n v="11263716"/>
    <n v="39359"/>
    <n v="1"/>
    <x v="0"/>
  </r>
  <r>
    <n v="11263718"/>
    <n v="44344"/>
    <n v="1"/>
    <x v="0"/>
  </r>
  <r>
    <n v="11263727"/>
    <n v="44344"/>
    <n v="1"/>
    <x v="0"/>
  </r>
  <r>
    <n v="11263730"/>
    <n v="44092"/>
    <n v="1"/>
    <x v="0"/>
  </r>
  <r>
    <n v="11263833"/>
    <n v="44344"/>
    <n v="1"/>
    <x v="0"/>
  </r>
  <r>
    <n v="11263834"/>
    <n v="39359"/>
    <n v="1"/>
    <x v="0"/>
  </r>
  <r>
    <n v="11263858"/>
    <n v="32104"/>
    <n v="2"/>
    <x v="1"/>
  </r>
  <r>
    <n v="11264081"/>
    <n v="37089"/>
    <n v="2"/>
    <x v="0"/>
  </r>
  <r>
    <n v="11264085"/>
    <n v="33059"/>
    <n v="1"/>
    <x v="0"/>
  </r>
  <r>
    <n v="11264109"/>
    <n v="37089"/>
    <n v="4"/>
    <x v="1"/>
  </r>
  <r>
    <n v="11264171"/>
    <n v="37089"/>
    <n v="2"/>
    <x v="1"/>
  </r>
  <r>
    <n v="11264172"/>
    <n v="44344"/>
    <n v="1"/>
    <x v="0"/>
  </r>
  <r>
    <n v="11264175"/>
    <n v="44344"/>
    <n v="1"/>
    <x v="0"/>
  </r>
  <r>
    <n v="11264176"/>
    <n v="39359"/>
    <n v="1"/>
    <x v="0"/>
  </r>
  <r>
    <n v="11264274"/>
    <n v="39359"/>
    <n v="2"/>
    <x v="0"/>
  </r>
  <r>
    <n v="11264276"/>
    <n v="39359"/>
    <n v="1"/>
    <x v="0"/>
  </r>
  <r>
    <n v="11264278"/>
    <n v="32104"/>
    <n v="3"/>
    <x v="4"/>
  </r>
  <r>
    <n v="11264385"/>
    <n v="44344"/>
    <n v="2"/>
    <x v="0"/>
  </r>
  <r>
    <n v="11264387"/>
    <n v="44344"/>
    <n v="3"/>
    <x v="4"/>
  </r>
  <r>
    <n v="11264548"/>
    <n v="32104"/>
    <n v="2"/>
    <x v="1"/>
  </r>
  <r>
    <n v="11264619"/>
    <n v="37089"/>
    <n v="2"/>
    <x v="1"/>
  </r>
  <r>
    <n v="11264679"/>
    <n v="37089"/>
    <n v="2"/>
    <x v="1"/>
  </r>
  <r>
    <n v="11264680"/>
    <n v="44344"/>
    <n v="1"/>
    <x v="0"/>
  </r>
  <r>
    <n v="11265054"/>
    <n v="37089"/>
    <n v="2"/>
    <x v="1"/>
  </r>
  <r>
    <n v="11265516"/>
    <n v="33059"/>
    <n v="1"/>
    <x v="0"/>
  </r>
  <r>
    <n v="11266022"/>
    <n v="44344"/>
    <n v="1"/>
    <x v="0"/>
  </r>
  <r>
    <n v="11266046"/>
    <n v="39359"/>
    <n v="3"/>
    <x v="4"/>
  </r>
  <r>
    <n v="11266047"/>
    <n v="39359"/>
    <n v="1"/>
    <x v="0"/>
  </r>
  <r>
    <n v="11266268"/>
    <n v="39359"/>
    <n v="2"/>
    <x v="0"/>
  </r>
  <r>
    <n v="11266551"/>
    <n v="30225"/>
    <n v="2"/>
    <x v="1"/>
  </r>
  <r>
    <n v="11266552"/>
    <n v="35211"/>
    <n v="2"/>
    <x v="1"/>
  </r>
  <r>
    <n v="11266553"/>
    <n v="39359"/>
    <n v="1"/>
    <x v="0"/>
  </r>
  <r>
    <n v="11266561"/>
    <n v="30225"/>
    <n v="3"/>
    <x v="4"/>
  </r>
  <r>
    <n v="11266566"/>
    <n v="33387"/>
    <n v="1"/>
    <x v="0"/>
  </r>
  <r>
    <n v="11266630"/>
    <n v="35211"/>
    <n v="2"/>
    <x v="1"/>
  </r>
  <r>
    <n v="11266673"/>
    <n v="32104"/>
    <n v="2"/>
    <x v="1"/>
  </r>
  <r>
    <n v="11266755"/>
    <n v="44344"/>
    <n v="1"/>
    <x v="0"/>
  </r>
  <r>
    <n v="11266824"/>
    <n v="44344"/>
    <n v="3"/>
    <x v="4"/>
  </r>
  <r>
    <n v="11266840"/>
    <n v="37089"/>
    <n v="3"/>
    <x v="4"/>
  </r>
  <r>
    <n v="11266842"/>
    <n v="32104"/>
    <n v="2"/>
    <x v="1"/>
  </r>
  <r>
    <n v="11266846"/>
    <n v="44344"/>
    <n v="2"/>
    <x v="1"/>
  </r>
  <r>
    <n v="11266905"/>
    <n v="44344"/>
    <n v="1"/>
    <x v="0"/>
  </r>
  <r>
    <n v="11266906"/>
    <n v="37089"/>
    <n v="2"/>
    <x v="1"/>
  </r>
  <r>
    <n v="11266907"/>
    <n v="39359"/>
    <n v="1"/>
    <x v="0"/>
  </r>
  <r>
    <n v="11267029"/>
    <n v="44344"/>
    <n v="1"/>
    <x v="0"/>
  </r>
  <r>
    <n v="11267030"/>
    <n v="44344"/>
    <n v="1"/>
    <x v="0"/>
  </r>
  <r>
    <n v="11267119"/>
    <n v="35211"/>
    <n v="2"/>
    <x v="1"/>
  </r>
  <r>
    <n v="11267273"/>
    <n v="34938"/>
    <n v="1"/>
    <x v="0"/>
  </r>
  <r>
    <n v="11267381"/>
    <n v="44092"/>
    <n v="1"/>
    <x v="0"/>
  </r>
  <r>
    <n v="11267532"/>
    <n v="39359"/>
    <n v="3"/>
    <x v="4"/>
  </r>
  <r>
    <n v="11267533"/>
    <n v="39359"/>
    <n v="1"/>
    <x v="0"/>
  </r>
  <r>
    <n v="11267733"/>
    <n v="44344"/>
    <n v="1"/>
    <x v="0"/>
  </r>
  <r>
    <n v="11268069"/>
    <n v="44344"/>
    <n v="1"/>
    <x v="0"/>
  </r>
  <r>
    <n v="11268417"/>
    <n v="33059"/>
    <n v="1"/>
    <x v="0"/>
  </r>
  <r>
    <n v="11268431"/>
    <n v="37089"/>
    <n v="2"/>
    <x v="1"/>
  </r>
  <r>
    <n v="11268876"/>
    <n v="44344"/>
    <n v="1"/>
    <x v="0"/>
  </r>
  <r>
    <n v="11268945"/>
    <n v="44344"/>
    <n v="3"/>
    <x v="4"/>
  </r>
  <r>
    <n v="11268947"/>
    <n v="44344"/>
    <n v="2"/>
    <x v="0"/>
  </r>
  <r>
    <n v="11269233"/>
    <n v="39359"/>
    <n v="2"/>
    <x v="0"/>
  </r>
  <r>
    <n v="11269242"/>
    <n v="39359"/>
    <n v="1"/>
    <x v="0"/>
  </r>
  <r>
    <n v="11269472"/>
    <n v="35211"/>
    <n v="1"/>
    <x v="0"/>
  </r>
  <r>
    <n v="11269632"/>
    <n v="37089"/>
    <n v="2"/>
    <x v="1"/>
  </r>
  <r>
    <n v="11269885"/>
    <n v="39359"/>
    <n v="1"/>
    <x v="0"/>
  </r>
  <r>
    <n v="11269920"/>
    <n v="44344"/>
    <n v="1"/>
    <x v="0"/>
  </r>
  <r>
    <n v="11269921"/>
    <n v="44344"/>
    <n v="1"/>
    <x v="0"/>
  </r>
  <r>
    <n v="11270164"/>
    <n v="42257"/>
    <n v="1"/>
    <x v="0"/>
  </r>
  <r>
    <n v="11270668"/>
    <n v="37089"/>
    <n v="3"/>
    <x v="4"/>
  </r>
  <r>
    <n v="11270673"/>
    <n v="44344"/>
    <n v="2"/>
    <x v="1"/>
  </r>
  <r>
    <n v="11270674"/>
    <n v="39359"/>
    <n v="1"/>
    <x v="0"/>
  </r>
  <r>
    <n v="11270675"/>
    <n v="44344"/>
    <n v="2"/>
    <x v="1"/>
  </r>
  <r>
    <n v="11270679"/>
    <n v="39359"/>
    <n v="1"/>
    <x v="0"/>
  </r>
  <r>
    <n v="11270680"/>
    <n v="39359"/>
    <n v="1"/>
    <x v="0"/>
  </r>
  <r>
    <n v="11270686"/>
    <n v="44344"/>
    <n v="2"/>
    <x v="1"/>
  </r>
  <r>
    <n v="11270688"/>
    <n v="32104"/>
    <n v="1"/>
    <x v="0"/>
  </r>
  <r>
    <n v="11270690"/>
    <n v="44344"/>
    <n v="2"/>
    <x v="0"/>
  </r>
  <r>
    <n v="11270693"/>
    <n v="32104"/>
    <n v="2"/>
    <x v="1"/>
  </r>
  <r>
    <n v="11270731"/>
    <n v="44344"/>
    <n v="2"/>
    <x v="0"/>
  </r>
  <r>
    <n v="11270741"/>
    <n v="37089"/>
    <n v="2"/>
    <x v="0"/>
  </r>
  <r>
    <n v="11270743"/>
    <n v="39359"/>
    <n v="1"/>
    <x v="0"/>
  </r>
  <r>
    <n v="11270755"/>
    <n v="35211"/>
    <n v="2"/>
    <x v="1"/>
  </r>
  <r>
    <n v="11270756"/>
    <n v="30225"/>
    <n v="2"/>
    <x v="1"/>
  </r>
  <r>
    <n v="11270757"/>
    <n v="32104"/>
    <n v="2"/>
    <x v="1"/>
  </r>
  <r>
    <n v="11270764"/>
    <n v="39359"/>
    <n v="1"/>
    <x v="0"/>
  </r>
  <r>
    <n v="11270770"/>
    <n v="44344"/>
    <n v="1"/>
    <x v="0"/>
  </r>
  <r>
    <n v="11270777"/>
    <n v="44344"/>
    <n v="2"/>
    <x v="0"/>
  </r>
  <r>
    <n v="11270779"/>
    <n v="32104"/>
    <n v="2"/>
    <x v="1"/>
  </r>
  <r>
    <n v="11270830"/>
    <n v="44344"/>
    <n v="1"/>
    <x v="0"/>
  </r>
  <r>
    <n v="11270934"/>
    <n v="37089"/>
    <n v="2"/>
    <x v="1"/>
  </r>
  <r>
    <n v="11271088"/>
    <n v="19619"/>
    <n v="1"/>
    <x v="0"/>
  </r>
  <r>
    <n v="11271347"/>
    <n v="39359"/>
    <n v="2"/>
    <x v="0"/>
  </r>
  <r>
    <n v="11271349"/>
    <n v="39359"/>
    <n v="1"/>
    <x v="0"/>
  </r>
  <r>
    <n v="11271350"/>
    <n v="39359"/>
    <n v="1"/>
    <x v="0"/>
  </r>
  <r>
    <n v="11271354"/>
    <n v="33387"/>
    <n v="1"/>
    <x v="0"/>
  </r>
  <r>
    <n v="11271359"/>
    <n v="33387"/>
    <n v="1"/>
    <x v="0"/>
  </r>
  <r>
    <n v="11271362"/>
    <n v="39359"/>
    <n v="1"/>
    <x v="0"/>
  </r>
  <r>
    <n v="11271366"/>
    <n v="39359"/>
    <n v="1"/>
    <x v="0"/>
  </r>
  <r>
    <n v="11271367"/>
    <n v="35211"/>
    <n v="2"/>
    <x v="1"/>
  </r>
  <r>
    <n v="11271370"/>
    <n v="39359"/>
    <n v="2"/>
    <x v="0"/>
  </r>
  <r>
    <n v="11271389"/>
    <n v="33387"/>
    <n v="1"/>
    <x v="0"/>
  </r>
  <r>
    <n v="11271421"/>
    <n v="44344"/>
    <n v="1"/>
    <x v="0"/>
  </r>
  <r>
    <n v="11271957"/>
    <n v="37089"/>
    <n v="1"/>
    <x v="0"/>
  </r>
  <r>
    <n v="11271993"/>
    <n v="35211"/>
    <n v="2"/>
    <x v="1"/>
  </r>
  <r>
    <n v="11271996"/>
    <n v="30225"/>
    <n v="2"/>
    <x v="1"/>
  </r>
  <r>
    <n v="11271997"/>
    <n v="32104"/>
    <n v="2"/>
    <x v="1"/>
  </r>
  <r>
    <n v="11272001"/>
    <n v="32104"/>
    <n v="2"/>
    <x v="1"/>
  </r>
  <r>
    <n v="11272143"/>
    <n v="44344"/>
    <n v="2"/>
    <x v="1"/>
  </r>
  <r>
    <n v="11272226"/>
    <n v="39359"/>
    <n v="1"/>
    <x v="0"/>
  </r>
  <r>
    <n v="11272266"/>
    <n v="39359"/>
    <n v="1"/>
    <x v="0"/>
  </r>
  <r>
    <n v="11272412"/>
    <n v="44092"/>
    <n v="1"/>
    <x v="0"/>
  </r>
  <r>
    <n v="11272426"/>
    <n v="30225"/>
    <n v="2"/>
    <x v="1"/>
  </r>
  <r>
    <n v="11272427"/>
    <n v="35211"/>
    <n v="2"/>
    <x v="1"/>
  </r>
  <r>
    <n v="11272431"/>
    <n v="32104"/>
    <n v="2"/>
    <x v="1"/>
  </r>
  <r>
    <n v="11273017"/>
    <n v="44092"/>
    <n v="2"/>
    <x v="1"/>
  </r>
  <r>
    <n v="11273069"/>
    <n v="44344"/>
    <n v="1"/>
    <x v="0"/>
  </r>
  <r>
    <n v="11273238"/>
    <n v="37089"/>
    <n v="2"/>
    <x v="1"/>
  </r>
  <r>
    <n v="11274563"/>
    <n v="32104"/>
    <n v="2"/>
    <x v="1"/>
  </r>
  <r>
    <n v="11274569"/>
    <n v="32104"/>
    <n v="3"/>
    <x v="4"/>
  </r>
  <r>
    <n v="11274600"/>
    <n v="33387"/>
    <n v="1"/>
    <x v="0"/>
  </r>
  <r>
    <n v="11274645"/>
    <n v="37089"/>
    <n v="4"/>
    <x v="1"/>
  </r>
  <r>
    <n v="11274646"/>
    <n v="37089"/>
    <n v="2"/>
    <x v="1"/>
  </r>
  <r>
    <n v="11274753"/>
    <n v="37089"/>
    <n v="2"/>
    <x v="1"/>
  </r>
  <r>
    <n v="11274756"/>
    <n v="32104"/>
    <n v="2"/>
    <x v="1"/>
  </r>
  <r>
    <n v="11275045"/>
    <n v="37089"/>
    <n v="2"/>
    <x v="1"/>
  </r>
  <r>
    <n v="11275078"/>
    <n v="28074"/>
    <n v="2"/>
    <x v="1"/>
  </r>
  <r>
    <n v="11275079"/>
    <n v="37089"/>
    <n v="2"/>
    <x v="1"/>
  </r>
  <r>
    <n v="11275090"/>
    <n v="39359"/>
    <n v="1"/>
    <x v="0"/>
  </r>
  <r>
    <n v="11275091"/>
    <n v="44344"/>
    <n v="1"/>
    <x v="0"/>
  </r>
  <r>
    <n v="11275094"/>
    <n v="39359"/>
    <n v="1"/>
    <x v="0"/>
  </r>
  <r>
    <n v="11275143"/>
    <n v="39359"/>
    <n v="1"/>
    <x v="0"/>
  </r>
  <r>
    <n v="11275147"/>
    <n v="39359"/>
    <n v="1"/>
    <x v="0"/>
  </r>
  <r>
    <n v="11275219"/>
    <n v="44344"/>
    <n v="1"/>
    <x v="0"/>
  </r>
  <r>
    <n v="11275791"/>
    <n v="44344"/>
    <n v="1"/>
    <x v="0"/>
  </r>
  <r>
    <n v="11275900"/>
    <n v="37089"/>
    <n v="2"/>
    <x v="1"/>
  </r>
  <r>
    <n v="11275902"/>
    <n v="44344"/>
    <n v="3"/>
    <x v="4"/>
  </r>
  <r>
    <n v="11276016"/>
    <n v="44344"/>
    <n v="2"/>
    <x v="1"/>
  </r>
  <r>
    <n v="11276502"/>
    <n v="37089"/>
    <n v="2"/>
    <x v="1"/>
  </r>
  <r>
    <n v="11276643"/>
    <n v="31858"/>
    <n v="2"/>
    <x v="0"/>
  </r>
  <r>
    <n v="11277220"/>
    <n v="37089"/>
    <n v="1"/>
    <x v="0"/>
  </r>
  <r>
    <n v="11277222"/>
    <n v="37089"/>
    <n v="3"/>
    <x v="4"/>
  </r>
  <r>
    <n v="11277281"/>
    <n v="37089"/>
    <n v="2"/>
    <x v="1"/>
  </r>
  <r>
    <n v="11277287"/>
    <n v="44344"/>
    <n v="2"/>
    <x v="0"/>
  </r>
  <r>
    <n v="11277315"/>
    <n v="37089"/>
    <n v="1"/>
    <x v="0"/>
  </r>
  <r>
    <n v="11277317"/>
    <n v="37089"/>
    <n v="1"/>
    <x v="0"/>
  </r>
  <r>
    <n v="11277326"/>
    <n v="39359"/>
    <n v="1"/>
    <x v="0"/>
  </r>
  <r>
    <n v="11277328"/>
    <n v="32104"/>
    <n v="3"/>
    <x v="4"/>
  </r>
  <r>
    <n v="11277375"/>
    <n v="44344"/>
    <n v="1"/>
    <x v="0"/>
  </r>
  <r>
    <n v="11277389"/>
    <n v="44344"/>
    <n v="2"/>
    <x v="0"/>
  </r>
  <r>
    <n v="11277409"/>
    <n v="44344"/>
    <n v="1"/>
    <x v="0"/>
  </r>
  <r>
    <n v="11277632"/>
    <n v="32104"/>
    <n v="1"/>
    <x v="0"/>
  </r>
  <r>
    <n v="11277698"/>
    <n v="32104"/>
    <n v="3"/>
    <x v="4"/>
  </r>
  <r>
    <n v="11277705"/>
    <n v="32104"/>
    <n v="1"/>
    <x v="0"/>
  </r>
  <r>
    <n v="11277707"/>
    <n v="44344"/>
    <n v="1"/>
    <x v="0"/>
  </r>
  <r>
    <n v="11277863"/>
    <n v="37089"/>
    <n v="3"/>
    <x v="4"/>
  </r>
  <r>
    <n v="11277864"/>
    <n v="44344"/>
    <n v="3"/>
    <x v="4"/>
  </r>
  <r>
    <n v="11277865"/>
    <n v="44344"/>
    <n v="1"/>
    <x v="0"/>
  </r>
  <r>
    <n v="11277866"/>
    <n v="44344"/>
    <n v="1"/>
    <x v="0"/>
  </r>
  <r>
    <n v="11277882"/>
    <n v="32104"/>
    <n v="2"/>
    <x v="1"/>
  </r>
  <r>
    <n v="11277883"/>
    <n v="44344"/>
    <n v="1"/>
    <x v="0"/>
  </r>
  <r>
    <n v="11277884"/>
    <n v="44344"/>
    <n v="3"/>
    <x v="4"/>
  </r>
  <r>
    <n v="11277891"/>
    <n v="39359"/>
    <n v="1"/>
    <x v="0"/>
  </r>
  <r>
    <n v="11277893"/>
    <n v="39359"/>
    <n v="1"/>
    <x v="0"/>
  </r>
  <r>
    <n v="11277917"/>
    <n v="37089"/>
    <n v="3"/>
    <x v="4"/>
  </r>
  <r>
    <n v="11277918"/>
    <n v="37089"/>
    <n v="2"/>
    <x v="1"/>
  </r>
  <r>
    <n v="11277919"/>
    <n v="37089"/>
    <n v="2"/>
    <x v="1"/>
  </r>
  <r>
    <n v="11278018"/>
    <n v="32104"/>
    <n v="2"/>
    <x v="1"/>
  </r>
  <r>
    <n v="11278019"/>
    <n v="39359"/>
    <n v="1"/>
    <x v="0"/>
  </r>
  <r>
    <n v="11278103"/>
    <n v="44344"/>
    <n v="1"/>
    <x v="0"/>
  </r>
  <r>
    <n v="11278104"/>
    <n v="44344"/>
    <n v="3"/>
    <x v="4"/>
  </r>
  <r>
    <n v="11278122"/>
    <n v="37089"/>
    <n v="2"/>
    <x v="1"/>
  </r>
  <r>
    <n v="11278123"/>
    <n v="37089"/>
    <n v="4"/>
    <x v="1"/>
  </r>
  <r>
    <n v="11278128"/>
    <n v="37089"/>
    <n v="1"/>
    <x v="0"/>
  </r>
  <r>
    <n v="11278136"/>
    <n v="44344"/>
    <n v="1"/>
    <x v="0"/>
  </r>
  <r>
    <n v="11278200"/>
    <n v="37089"/>
    <n v="2"/>
    <x v="0"/>
  </r>
  <r>
    <n v="11278207"/>
    <n v="32104"/>
    <n v="2"/>
    <x v="1"/>
  </r>
  <r>
    <n v="11278263"/>
    <n v="36838"/>
    <n v="2"/>
    <x v="1"/>
  </r>
  <r>
    <n v="11278308"/>
    <n v="44344"/>
    <n v="1"/>
    <x v="0"/>
  </r>
  <r>
    <n v="11278437"/>
    <n v="33387"/>
    <n v="1"/>
    <x v="0"/>
  </r>
  <r>
    <n v="11278929"/>
    <n v="39359"/>
    <n v="1"/>
    <x v="0"/>
  </r>
  <r>
    <n v="11278993"/>
    <n v="44344"/>
    <n v="2"/>
    <x v="1"/>
  </r>
  <r>
    <n v="11279237"/>
    <n v="39359"/>
    <n v="3"/>
    <x v="4"/>
  </r>
  <r>
    <n v="11279480"/>
    <n v="39359"/>
    <n v="1"/>
    <x v="0"/>
  </r>
  <r>
    <n v="11279898"/>
    <n v="30225"/>
    <n v="2"/>
    <x v="1"/>
  </r>
  <r>
    <n v="11279909"/>
    <n v="39359"/>
    <n v="1"/>
    <x v="0"/>
  </r>
  <r>
    <n v="11279926"/>
    <n v="44344"/>
    <n v="1"/>
    <x v="0"/>
  </r>
  <r>
    <n v="11279929"/>
    <n v="32104"/>
    <n v="2"/>
    <x v="1"/>
  </r>
  <r>
    <n v="11279962"/>
    <m/>
    <n v="1"/>
    <x v="0"/>
  </r>
  <r>
    <n v="11280004"/>
    <n v="32104"/>
    <n v="2"/>
    <x v="1"/>
  </r>
  <r>
    <n v="11280006"/>
    <n v="39359"/>
    <n v="1"/>
    <x v="0"/>
  </r>
  <r>
    <n v="11280014"/>
    <n v="32104"/>
    <n v="2"/>
    <x v="1"/>
  </r>
  <r>
    <n v="11280017"/>
    <n v="39359"/>
    <n v="1"/>
    <x v="0"/>
  </r>
  <r>
    <n v="11280022"/>
    <n v="32104"/>
    <n v="2"/>
    <x v="1"/>
  </r>
  <r>
    <n v="11280024"/>
    <n v="39359"/>
    <n v="1"/>
    <x v="0"/>
  </r>
  <r>
    <n v="11280181"/>
    <n v="32104"/>
    <n v="2"/>
    <x v="1"/>
  </r>
  <r>
    <n v="11280223"/>
    <n v="44344"/>
    <n v="1"/>
    <x v="0"/>
  </r>
  <r>
    <n v="11280227"/>
    <n v="37089"/>
    <n v="3"/>
    <x v="4"/>
  </r>
  <r>
    <n v="11280232"/>
    <n v="35211"/>
    <n v="2"/>
    <x v="1"/>
  </r>
  <r>
    <n v="11280239"/>
    <n v="32104"/>
    <n v="2"/>
    <x v="1"/>
  </r>
  <r>
    <n v="11280240"/>
    <n v="37089"/>
    <n v="3"/>
    <x v="4"/>
  </r>
  <r>
    <n v="11280241"/>
    <n v="32104"/>
    <n v="2"/>
    <x v="1"/>
  </r>
  <r>
    <n v="11280243"/>
    <n v="32104"/>
    <n v="2"/>
    <x v="1"/>
  </r>
  <r>
    <n v="11280244"/>
    <n v="32104"/>
    <n v="2"/>
    <x v="1"/>
  </r>
  <r>
    <n v="11280245"/>
    <n v="33059"/>
    <n v="2"/>
    <x v="1"/>
  </r>
  <r>
    <n v="11280246"/>
    <n v="30225"/>
    <n v="2"/>
    <x v="1"/>
  </r>
  <r>
    <n v="11280247"/>
    <n v="31858"/>
    <n v="2"/>
    <x v="1"/>
  </r>
  <r>
    <n v="11280271"/>
    <n v="39359"/>
    <n v="1"/>
    <x v="0"/>
  </r>
  <r>
    <n v="11280280"/>
    <n v="44344"/>
    <n v="1"/>
    <x v="0"/>
  </r>
  <r>
    <n v="11280284"/>
    <n v="44344"/>
    <n v="1"/>
    <x v="0"/>
  </r>
  <r>
    <n v="11280287"/>
    <n v="44344"/>
    <n v="1"/>
    <x v="0"/>
  </r>
  <r>
    <n v="11280292"/>
    <n v="44344"/>
    <n v="1"/>
    <x v="0"/>
  </r>
  <r>
    <n v="11280294"/>
    <n v="44344"/>
    <n v="1"/>
    <x v="0"/>
  </r>
  <r>
    <n v="11280299"/>
    <n v="44344"/>
    <n v="1"/>
    <x v="0"/>
  </r>
  <r>
    <n v="11280307"/>
    <n v="44344"/>
    <n v="1"/>
    <x v="0"/>
  </r>
  <r>
    <n v="11280310"/>
    <n v="44344"/>
    <n v="1"/>
    <x v="0"/>
  </r>
  <r>
    <n v="11280315"/>
    <n v="44344"/>
    <n v="1"/>
    <x v="0"/>
  </r>
  <r>
    <n v="11280320"/>
    <n v="44136"/>
    <n v="1"/>
    <x v="0"/>
  </r>
  <r>
    <n v="11280321"/>
    <n v="44344"/>
    <n v="1"/>
    <x v="0"/>
  </r>
  <r>
    <n v="11280322"/>
    <n v="44344"/>
    <n v="1"/>
    <x v="0"/>
  </r>
  <r>
    <n v="11280422"/>
    <n v="42464"/>
    <n v="1"/>
    <x v="0"/>
  </r>
  <r>
    <n v="11280632"/>
    <n v="30225"/>
    <n v="2"/>
    <x v="1"/>
  </r>
  <r>
    <n v="11280634"/>
    <n v="39359"/>
    <n v="1"/>
    <x v="0"/>
  </r>
  <r>
    <n v="11280944"/>
    <n v="37089"/>
    <n v="2"/>
    <x v="0"/>
  </r>
  <r>
    <n v="11280947"/>
    <n v="44344"/>
    <n v="1"/>
    <x v="0"/>
  </r>
  <r>
    <n v="11280952"/>
    <n v="32104"/>
    <n v="3"/>
    <x v="4"/>
  </r>
  <r>
    <n v="11280953"/>
    <n v="44344"/>
    <n v="2"/>
    <x v="0"/>
  </r>
  <r>
    <n v="11280955"/>
    <n v="39359"/>
    <n v="1"/>
    <x v="0"/>
  </r>
  <r>
    <n v="11280973"/>
    <n v="44344"/>
    <n v="1"/>
    <x v="0"/>
  </r>
  <r>
    <n v="11280975"/>
    <n v="44344"/>
    <n v="1"/>
    <x v="0"/>
  </r>
  <r>
    <n v="11281030"/>
    <n v="44344"/>
    <n v="1"/>
    <x v="0"/>
  </r>
  <r>
    <n v="11281032"/>
    <n v="44344"/>
    <n v="3"/>
    <x v="4"/>
  </r>
  <r>
    <n v="11281681"/>
    <n v="44344"/>
    <n v="1"/>
    <x v="0"/>
  </r>
  <r>
    <n v="11281866"/>
    <n v="44344"/>
    <n v="1"/>
    <x v="0"/>
  </r>
  <r>
    <n v="11281968"/>
    <n v="37089"/>
    <n v="1"/>
    <x v="0"/>
  </r>
  <r>
    <n v="11281972"/>
    <n v="37089"/>
    <n v="2"/>
    <x v="1"/>
  </r>
  <r>
    <n v="11282297"/>
    <n v="44344"/>
    <n v="1"/>
    <x v="0"/>
  </r>
  <r>
    <n v="11282298"/>
    <n v="44344"/>
    <n v="1"/>
    <x v="0"/>
  </r>
  <r>
    <n v="11282752"/>
    <n v="44344"/>
    <n v="2"/>
    <x v="1"/>
  </r>
  <r>
    <n v="11282938"/>
    <n v="44344"/>
    <n v="1"/>
    <x v="0"/>
  </r>
  <r>
    <n v="11282944"/>
    <n v="37089"/>
    <n v="1"/>
    <x v="0"/>
  </r>
  <r>
    <n v="11282947"/>
    <n v="44344"/>
    <n v="1"/>
    <x v="0"/>
  </r>
  <r>
    <n v="11282949"/>
    <n v="37089"/>
    <n v="1"/>
    <x v="0"/>
  </r>
  <r>
    <n v="11282952"/>
    <n v="44344"/>
    <n v="1"/>
    <x v="0"/>
  </r>
  <r>
    <n v="11282956"/>
    <n v="37089"/>
    <n v="1"/>
    <x v="0"/>
  </r>
  <r>
    <n v="11282963"/>
    <n v="44344"/>
    <n v="1"/>
    <x v="0"/>
  </r>
  <r>
    <n v="11283237"/>
    <n v="44344"/>
    <n v="2"/>
    <x v="0"/>
  </r>
  <r>
    <n v="11283509"/>
    <n v="44344"/>
    <n v="1"/>
    <x v="0"/>
  </r>
  <r>
    <n v="11283514"/>
    <n v="44092"/>
    <n v="1"/>
    <x v="0"/>
  </r>
  <r>
    <n v="11283598"/>
    <n v="44344"/>
    <n v="2"/>
    <x v="1"/>
  </r>
  <r>
    <n v="11283603"/>
    <n v="35211"/>
    <n v="2"/>
    <x v="1"/>
  </r>
  <r>
    <n v="11283605"/>
    <n v="37089"/>
    <n v="4"/>
    <x v="1"/>
  </r>
  <r>
    <n v="11284234"/>
    <n v="44344"/>
    <n v="1"/>
    <x v="0"/>
  </r>
  <r>
    <n v="11284247"/>
    <n v="44344"/>
    <n v="2"/>
    <x v="0"/>
  </r>
  <r>
    <n v="11284269"/>
    <n v="28074"/>
    <n v="2"/>
    <x v="1"/>
  </r>
  <r>
    <n v="11284280"/>
    <n v="37089"/>
    <n v="2"/>
    <x v="1"/>
  </r>
  <r>
    <n v="11284294"/>
    <n v="32104"/>
    <n v="2"/>
    <x v="1"/>
  </r>
  <r>
    <n v="11284303"/>
    <n v="32104"/>
    <n v="2"/>
    <x v="1"/>
  </r>
  <r>
    <n v="11284304"/>
    <n v="44344"/>
    <n v="1"/>
    <x v="0"/>
  </r>
  <r>
    <n v="11284312"/>
    <n v="33059"/>
    <n v="2"/>
    <x v="1"/>
  </r>
  <r>
    <n v="11284314"/>
    <n v="44344"/>
    <n v="1"/>
    <x v="0"/>
  </r>
  <r>
    <n v="11284319"/>
    <n v="37089"/>
    <n v="2"/>
    <x v="0"/>
  </r>
  <r>
    <n v="11284322"/>
    <n v="44344"/>
    <n v="1"/>
    <x v="0"/>
  </r>
  <r>
    <n v="11284326"/>
    <n v="44344"/>
    <n v="1"/>
    <x v="0"/>
  </r>
  <r>
    <n v="11284331"/>
    <n v="44344"/>
    <n v="1"/>
    <x v="0"/>
  </r>
  <r>
    <n v="11284334"/>
    <n v="32104"/>
    <n v="2"/>
    <x v="1"/>
  </r>
  <r>
    <n v="11284454"/>
    <n v="44344"/>
    <n v="1"/>
    <x v="0"/>
  </r>
  <r>
    <n v="11285104"/>
    <n v="44344"/>
    <n v="1"/>
    <x v="0"/>
  </r>
  <r>
    <n v="11285117"/>
    <n v="37089"/>
    <n v="1"/>
    <x v="0"/>
  </r>
  <r>
    <n v="11285122"/>
    <n v="42464"/>
    <n v="1"/>
    <x v="0"/>
  </r>
  <r>
    <n v="11285176"/>
    <n v="37089"/>
    <n v="2"/>
    <x v="1"/>
  </r>
  <r>
    <n v="11285184"/>
    <n v="37089"/>
    <n v="2"/>
    <x v="0"/>
  </r>
  <r>
    <n v="11285185"/>
    <n v="44344"/>
    <n v="1"/>
    <x v="0"/>
  </r>
  <r>
    <n v="11285289"/>
    <n v="44344"/>
    <n v="1"/>
    <x v="0"/>
  </r>
  <r>
    <n v="11285475"/>
    <n v="37089"/>
    <n v="2"/>
    <x v="1"/>
  </r>
  <r>
    <n v="11285508"/>
    <n v="37089"/>
    <n v="2"/>
    <x v="1"/>
  </r>
  <r>
    <n v="11285528"/>
    <n v="37089"/>
    <n v="1"/>
    <x v="0"/>
  </r>
  <r>
    <n v="11285868"/>
    <n v="32104"/>
    <n v="2"/>
    <x v="1"/>
  </r>
  <r>
    <n v="11285969"/>
    <n v="44344"/>
    <n v="1"/>
    <x v="0"/>
  </r>
  <r>
    <n v="11286270"/>
    <n v="44344"/>
    <n v="2"/>
    <x v="1"/>
  </r>
  <r>
    <n v="11286981"/>
    <n v="39359"/>
    <n v="1"/>
    <x v="0"/>
  </r>
  <r>
    <n v="11286982"/>
    <n v="44344"/>
    <n v="1"/>
    <x v="0"/>
  </r>
  <r>
    <n v="11286983"/>
    <n v="39359"/>
    <n v="1"/>
    <x v="0"/>
  </r>
  <r>
    <n v="11286988"/>
    <n v="37089"/>
    <n v="2"/>
    <x v="1"/>
  </r>
  <r>
    <n v="11286990"/>
    <n v="44344"/>
    <n v="1"/>
    <x v="0"/>
  </r>
  <r>
    <n v="11286992"/>
    <n v="37089"/>
    <n v="1"/>
    <x v="0"/>
  </r>
  <r>
    <n v="11286998"/>
    <n v="37089"/>
    <n v="2"/>
    <x v="1"/>
  </r>
  <r>
    <n v="11287006"/>
    <n v="37089"/>
    <n v="2"/>
    <x v="1"/>
  </r>
  <r>
    <n v="11287011"/>
    <n v="37089"/>
    <n v="2"/>
    <x v="1"/>
  </r>
  <r>
    <n v="11287015"/>
    <n v="39359"/>
    <n v="1"/>
    <x v="0"/>
  </r>
  <r>
    <n v="11287053"/>
    <n v="32104"/>
    <n v="2"/>
    <x v="1"/>
  </r>
  <r>
    <n v="11287063"/>
    <n v="44344"/>
    <n v="1"/>
    <x v="0"/>
  </r>
  <r>
    <n v="11287070"/>
    <n v="44344"/>
    <n v="1"/>
    <x v="0"/>
  </r>
  <r>
    <n v="11287908"/>
    <n v="37089"/>
    <n v="2"/>
    <x v="1"/>
  </r>
  <r>
    <n v="11287909"/>
    <n v="37089"/>
    <n v="2"/>
    <x v="1"/>
  </r>
  <r>
    <n v="11288017"/>
    <n v="39359"/>
    <n v="1"/>
    <x v="0"/>
  </r>
  <r>
    <n v="11288029"/>
    <n v="32104"/>
    <n v="2"/>
    <x v="1"/>
  </r>
  <r>
    <n v="11288274"/>
    <n v="37480"/>
    <n v="1"/>
    <x v="0"/>
  </r>
  <r>
    <n v="11288277"/>
    <m/>
    <n v="1"/>
    <x v="0"/>
  </r>
  <r>
    <n v="11288278"/>
    <m/>
    <n v="1"/>
    <x v="0"/>
  </r>
  <r>
    <n v="11288280"/>
    <n v="39359"/>
    <n v="1"/>
    <x v="0"/>
  </r>
  <r>
    <n v="11288566"/>
    <n v="30225"/>
    <n v="2"/>
    <x v="1"/>
  </r>
  <r>
    <n v="11288568"/>
    <n v="39359"/>
    <n v="1"/>
    <x v="0"/>
  </r>
  <r>
    <n v="11288590"/>
    <n v="39359"/>
    <n v="1"/>
    <x v="0"/>
  </r>
  <r>
    <n v="11288592"/>
    <n v="39359"/>
    <n v="1"/>
    <x v="0"/>
  </r>
  <r>
    <n v="11288849"/>
    <n v="44344"/>
    <n v="3"/>
    <x v="4"/>
  </r>
  <r>
    <n v="11288850"/>
    <n v="44344"/>
    <n v="1"/>
    <x v="0"/>
  </r>
  <r>
    <n v="11288856"/>
    <n v="44344"/>
    <n v="2"/>
    <x v="0"/>
  </r>
  <r>
    <n v="11288862"/>
    <n v="44344"/>
    <n v="1"/>
    <x v="0"/>
  </r>
  <r>
    <n v="11288866"/>
    <n v="44344"/>
    <n v="1"/>
    <x v="0"/>
  </r>
  <r>
    <n v="11288867"/>
    <n v="44344"/>
    <n v="1"/>
    <x v="0"/>
  </r>
  <r>
    <n v="11288875"/>
    <n v="44344"/>
    <n v="1"/>
    <x v="0"/>
  </r>
  <r>
    <n v="11288877"/>
    <n v="37089"/>
    <n v="2"/>
    <x v="1"/>
  </r>
  <r>
    <n v="11288878"/>
    <n v="37089"/>
    <n v="2"/>
    <x v="1"/>
  </r>
  <r>
    <n v="11288880"/>
    <n v="37089"/>
    <n v="2"/>
    <x v="1"/>
  </r>
  <r>
    <n v="11288902"/>
    <n v="37089"/>
    <n v="4"/>
    <x v="1"/>
  </r>
  <r>
    <n v="11288903"/>
    <n v="35211"/>
    <n v="2"/>
    <x v="1"/>
  </r>
  <r>
    <n v="11289013"/>
    <n v="37089"/>
    <n v="2"/>
    <x v="1"/>
  </r>
  <r>
    <n v="11289358"/>
    <n v="44344"/>
    <n v="1"/>
    <x v="0"/>
  </r>
  <r>
    <n v="11289368"/>
    <n v="26873"/>
    <n v="2"/>
    <x v="0"/>
  </r>
  <r>
    <n v="11289424"/>
    <n v="37089"/>
    <n v="1"/>
    <x v="0"/>
  </r>
  <r>
    <n v="11289748"/>
    <n v="42464"/>
    <n v="1"/>
    <x v="0"/>
  </r>
  <r>
    <n v="11291284"/>
    <n v="32104"/>
    <n v="2"/>
    <x v="1"/>
  </r>
  <r>
    <n v="11291285"/>
    <n v="32104"/>
    <n v="3"/>
    <x v="4"/>
  </r>
  <r>
    <n v="11291286"/>
    <n v="37089"/>
    <n v="2"/>
    <x v="1"/>
  </r>
  <r>
    <n v="11291296"/>
    <n v="37089"/>
    <n v="3"/>
    <x v="4"/>
  </r>
  <r>
    <n v="11291400"/>
    <n v="32104"/>
    <n v="2"/>
    <x v="1"/>
  </r>
  <r>
    <n v="11291403"/>
    <n v="37089"/>
    <n v="2"/>
    <x v="1"/>
  </r>
  <r>
    <n v="11291405"/>
    <n v="37089"/>
    <n v="2"/>
    <x v="1"/>
  </r>
  <r>
    <n v="11291406"/>
    <n v="37089"/>
    <n v="2"/>
    <x v="1"/>
  </r>
  <r>
    <n v="11291422"/>
    <n v="37089"/>
    <n v="2"/>
    <x v="1"/>
  </r>
  <r>
    <n v="11291437"/>
    <n v="39359"/>
    <n v="1"/>
    <x v="0"/>
  </r>
  <r>
    <n v="11291478"/>
    <n v="44344"/>
    <n v="1"/>
    <x v="0"/>
  </r>
  <r>
    <n v="11292522"/>
    <n v="37089"/>
    <n v="2"/>
    <x v="0"/>
  </r>
  <r>
    <n v="11292523"/>
    <n v="44344"/>
    <n v="1"/>
    <x v="0"/>
  </r>
  <r>
    <n v="11292528"/>
    <n v="37089"/>
    <n v="2"/>
    <x v="1"/>
  </r>
  <r>
    <n v="11292532"/>
    <n v="44344"/>
    <n v="2"/>
    <x v="1"/>
  </r>
  <r>
    <n v="11292548"/>
    <n v="39359"/>
    <n v="1"/>
    <x v="0"/>
  </r>
  <r>
    <n v="11292700"/>
    <n v="44344"/>
    <n v="1"/>
    <x v="0"/>
  </r>
  <r>
    <n v="11292758"/>
    <n v="31858"/>
    <n v="2"/>
    <x v="0"/>
  </r>
  <r>
    <n v="11292813"/>
    <n v="39359"/>
    <n v="2"/>
    <x v="1"/>
  </r>
  <r>
    <n v="11293001"/>
    <n v="32104"/>
    <n v="1"/>
    <x v="0"/>
  </r>
  <r>
    <n v="11293078"/>
    <n v="37089"/>
    <n v="1"/>
    <x v="0"/>
  </r>
  <r>
    <n v="11293103"/>
    <n v="44344"/>
    <n v="2"/>
    <x v="1"/>
  </r>
  <r>
    <n v="11293104"/>
    <n v="37089"/>
    <n v="3"/>
    <x v="4"/>
  </r>
  <r>
    <n v="11293120"/>
    <n v="44092"/>
    <n v="2"/>
    <x v="1"/>
  </r>
  <r>
    <n v="11293121"/>
    <n v="44344"/>
    <n v="2"/>
    <x v="1"/>
  </r>
  <r>
    <n v="11293122"/>
    <n v="37089"/>
    <n v="2"/>
    <x v="1"/>
  </r>
  <r>
    <n v="11293124"/>
    <n v="44344"/>
    <n v="2"/>
    <x v="1"/>
  </r>
  <r>
    <n v="11293125"/>
    <n v="44344"/>
    <n v="2"/>
    <x v="1"/>
  </r>
  <r>
    <n v="11293179"/>
    <n v="44344"/>
    <n v="1"/>
    <x v="0"/>
  </r>
  <r>
    <n v="11293216"/>
    <n v="37089"/>
    <n v="2"/>
    <x v="0"/>
  </r>
  <r>
    <n v="11293275"/>
    <n v="44092"/>
    <n v="4"/>
    <x v="1"/>
  </r>
  <r>
    <n v="11293277"/>
    <n v="36838"/>
    <n v="2"/>
    <x v="1"/>
  </r>
  <r>
    <n v="11293293"/>
    <n v="44344"/>
    <n v="2"/>
    <x v="1"/>
  </r>
  <r>
    <n v="11293609"/>
    <n v="44092"/>
    <n v="2"/>
    <x v="1"/>
  </r>
  <r>
    <n v="11293630"/>
    <n v="44344"/>
    <n v="2"/>
    <x v="1"/>
  </r>
  <r>
    <n v="11293688"/>
    <n v="37089"/>
    <n v="2"/>
    <x v="1"/>
  </r>
  <r>
    <n v="11293775"/>
    <n v="44344"/>
    <n v="1"/>
    <x v="0"/>
  </r>
  <r>
    <n v="11293781"/>
    <n v="44092"/>
    <n v="3"/>
    <x v="4"/>
  </r>
  <r>
    <n v="11293782"/>
    <n v="44344"/>
    <n v="1"/>
    <x v="0"/>
  </r>
  <r>
    <n v="11293783"/>
    <n v="44092"/>
    <n v="2"/>
    <x v="1"/>
  </r>
  <r>
    <n v="11293787"/>
    <n v="37089"/>
    <n v="2"/>
    <x v="1"/>
  </r>
  <r>
    <n v="11293814"/>
    <n v="44344"/>
    <n v="1"/>
    <x v="0"/>
  </r>
  <r>
    <n v="11293838"/>
    <n v="44344"/>
    <n v="1"/>
    <x v="0"/>
  </r>
  <r>
    <n v="11293843"/>
    <n v="39359"/>
    <n v="1"/>
    <x v="0"/>
  </r>
  <r>
    <n v="11293847"/>
    <n v="37089"/>
    <n v="2"/>
    <x v="1"/>
  </r>
  <r>
    <n v="11293855"/>
    <n v="44344"/>
    <n v="1"/>
    <x v="0"/>
  </r>
  <r>
    <n v="11293856"/>
    <n v="44344"/>
    <n v="1"/>
    <x v="0"/>
  </r>
  <r>
    <n v="11293857"/>
    <n v="39359"/>
    <n v="1"/>
    <x v="0"/>
  </r>
  <r>
    <n v="11293860"/>
    <n v="44344"/>
    <n v="2"/>
    <x v="0"/>
  </r>
  <r>
    <n v="11294150"/>
    <n v="37089"/>
    <n v="2"/>
    <x v="1"/>
  </r>
  <r>
    <n v="11294155"/>
    <n v="37089"/>
    <n v="2"/>
    <x v="1"/>
  </r>
  <r>
    <n v="11294171"/>
    <n v="44344"/>
    <n v="1"/>
    <x v="0"/>
  </r>
  <r>
    <n v="11294172"/>
    <n v="37089"/>
    <n v="2"/>
    <x v="1"/>
  </r>
  <r>
    <n v="11294210"/>
    <n v="44344"/>
    <n v="2"/>
    <x v="1"/>
  </r>
  <r>
    <n v="11294214"/>
    <n v="37089"/>
    <n v="2"/>
    <x v="1"/>
  </r>
  <r>
    <n v="11294379"/>
    <n v="37089"/>
    <n v="3"/>
    <x v="4"/>
  </r>
  <r>
    <n v="11294433"/>
    <n v="37089"/>
    <n v="2"/>
    <x v="1"/>
  </r>
  <r>
    <n v="11294454"/>
    <n v="44344"/>
    <n v="1"/>
    <x v="0"/>
  </r>
  <r>
    <n v="11294455"/>
    <n v="37089"/>
    <n v="1"/>
    <x v="0"/>
  </r>
  <r>
    <n v="11295157"/>
    <n v="37089"/>
    <n v="2"/>
    <x v="1"/>
  </r>
  <r>
    <n v="11295963"/>
    <n v="44344"/>
    <n v="1"/>
    <x v="0"/>
  </r>
  <r>
    <n v="11295964"/>
    <n v="44344"/>
    <n v="1"/>
    <x v="0"/>
  </r>
  <r>
    <n v="11296032"/>
    <n v="44344"/>
    <n v="1"/>
    <x v="0"/>
  </r>
  <r>
    <n v="11296033"/>
    <n v="37089"/>
    <n v="1"/>
    <x v="0"/>
  </r>
  <r>
    <n v="11296037"/>
    <n v="44344"/>
    <n v="1"/>
    <x v="0"/>
  </r>
  <r>
    <n v="11296285"/>
    <n v="44344"/>
    <n v="2"/>
    <x v="1"/>
  </r>
  <r>
    <n v="11296286"/>
    <n v="37089"/>
    <n v="2"/>
    <x v="1"/>
  </r>
  <r>
    <n v="11296297"/>
    <n v="44344"/>
    <n v="2"/>
    <x v="1"/>
  </r>
  <r>
    <n v="11296299"/>
    <n v="44344"/>
    <n v="2"/>
    <x v="0"/>
  </r>
  <r>
    <n v="11296304"/>
    <n v="44344"/>
    <n v="2"/>
    <x v="1"/>
  </r>
  <r>
    <n v="11296306"/>
    <n v="44344"/>
    <n v="2"/>
    <x v="1"/>
  </r>
  <r>
    <n v="11296320"/>
    <n v="37089"/>
    <n v="1"/>
    <x v="0"/>
  </r>
  <r>
    <n v="11296323"/>
    <n v="44344"/>
    <n v="1"/>
    <x v="0"/>
  </r>
  <r>
    <n v="11296324"/>
    <n v="37089"/>
    <n v="1"/>
    <x v="0"/>
  </r>
  <r>
    <n v="11296330"/>
    <n v="44344"/>
    <n v="2"/>
    <x v="1"/>
  </r>
  <r>
    <n v="11296372"/>
    <n v="44344"/>
    <n v="3"/>
    <x v="4"/>
  </r>
  <r>
    <n v="11296505"/>
    <n v="37089"/>
    <n v="2"/>
    <x v="1"/>
  </r>
  <r>
    <n v="11296601"/>
    <n v="44344"/>
    <n v="1"/>
    <x v="0"/>
  </r>
  <r>
    <n v="11296801"/>
    <n v="37089"/>
    <n v="2"/>
    <x v="1"/>
  </r>
  <r>
    <n v="11296803"/>
    <n v="37089"/>
    <n v="1"/>
    <x v="0"/>
  </r>
  <r>
    <n v="11296804"/>
    <n v="44344"/>
    <n v="1"/>
    <x v="0"/>
  </r>
  <r>
    <n v="11297373"/>
    <n v="37089"/>
    <n v="4"/>
    <x v="1"/>
  </r>
  <r>
    <n v="11297478"/>
    <n v="35211"/>
    <n v="2"/>
    <x v="1"/>
  </r>
  <r>
    <n v="11298196"/>
    <n v="44344"/>
    <n v="1"/>
    <x v="0"/>
  </r>
  <r>
    <n v="11298330"/>
    <n v="44344"/>
    <n v="1"/>
    <x v="0"/>
  </r>
  <r>
    <n v="11298344"/>
    <n v="44344"/>
    <n v="1"/>
    <x v="0"/>
  </r>
  <r>
    <n v="11298354"/>
    <n v="44344"/>
    <n v="1"/>
    <x v="0"/>
  </r>
  <r>
    <n v="11298356"/>
    <n v="44344"/>
    <n v="1"/>
    <x v="0"/>
  </r>
  <r>
    <n v="11298423"/>
    <n v="44344"/>
    <n v="2"/>
    <x v="1"/>
  </r>
  <r>
    <n v="11298443"/>
    <n v="37089"/>
    <n v="2"/>
    <x v="1"/>
  </r>
  <r>
    <n v="11298466"/>
    <n v="44344"/>
    <n v="2"/>
    <x v="1"/>
  </r>
  <r>
    <n v="11298555"/>
    <n v="44344"/>
    <n v="2"/>
    <x v="0"/>
  </r>
  <r>
    <n v="11298589"/>
    <n v="44344"/>
    <n v="3"/>
    <x v="4"/>
  </r>
  <r>
    <n v="11298623"/>
    <n v="44344"/>
    <n v="1"/>
    <x v="0"/>
  </r>
  <r>
    <n v="11298624"/>
    <n v="44344"/>
    <n v="2"/>
    <x v="0"/>
  </r>
  <r>
    <n v="11298626"/>
    <n v="44344"/>
    <n v="2"/>
    <x v="0"/>
  </r>
  <r>
    <n v="11298632"/>
    <n v="44344"/>
    <n v="2"/>
    <x v="1"/>
  </r>
  <r>
    <n v="11298635"/>
    <n v="44344"/>
    <n v="3"/>
    <x v="4"/>
  </r>
  <r>
    <n v="11298636"/>
    <n v="44344"/>
    <n v="3"/>
    <x v="4"/>
  </r>
  <r>
    <n v="11298676"/>
    <n v="44344"/>
    <n v="2"/>
    <x v="0"/>
  </r>
  <r>
    <n v="11298677"/>
    <n v="44344"/>
    <n v="2"/>
    <x v="0"/>
  </r>
  <r>
    <n v="11298739"/>
    <n v="44344"/>
    <n v="1"/>
    <x v="0"/>
  </r>
  <r>
    <n v="11298751"/>
    <n v="37089"/>
    <n v="2"/>
    <x v="1"/>
  </r>
  <r>
    <n v="11298763"/>
    <n v="44344"/>
    <n v="1"/>
    <x v="0"/>
  </r>
  <r>
    <n v="11298766"/>
    <n v="37089"/>
    <n v="2"/>
    <x v="1"/>
  </r>
  <r>
    <n v="11298834"/>
    <n v="44344"/>
    <n v="2"/>
    <x v="0"/>
  </r>
  <r>
    <n v="11298862"/>
    <n v="44344"/>
    <n v="2"/>
    <x v="1"/>
  </r>
  <r>
    <n v="11298863"/>
    <n v="44344"/>
    <n v="3"/>
    <x v="4"/>
  </r>
  <r>
    <n v="11298864"/>
    <n v="44344"/>
    <n v="3"/>
    <x v="4"/>
  </r>
  <r>
    <n v="11298867"/>
    <n v="44344"/>
    <n v="3"/>
    <x v="4"/>
  </r>
  <r>
    <n v="11298869"/>
    <n v="37089"/>
    <n v="1"/>
    <x v="0"/>
  </r>
  <r>
    <n v="11298871"/>
    <n v="44344"/>
    <n v="1"/>
    <x v="0"/>
  </r>
  <r>
    <n v="11298873"/>
    <n v="44344"/>
    <n v="1"/>
    <x v="0"/>
  </r>
  <r>
    <n v="11298884"/>
    <n v="44344"/>
    <n v="2"/>
    <x v="1"/>
  </r>
  <r>
    <n v="11298891"/>
    <n v="44344"/>
    <n v="2"/>
    <x v="1"/>
  </r>
  <r>
    <n v="11298900"/>
    <n v="37089"/>
    <n v="1"/>
    <x v="0"/>
  </r>
  <r>
    <n v="11298901"/>
    <n v="37089"/>
    <n v="1"/>
    <x v="0"/>
  </r>
  <r>
    <n v="11298915"/>
    <n v="44344"/>
    <n v="2"/>
    <x v="1"/>
  </r>
  <r>
    <n v="11298926"/>
    <n v="37089"/>
    <n v="1"/>
    <x v="0"/>
  </r>
  <r>
    <n v="11298938"/>
    <n v="35211"/>
    <n v="2"/>
    <x v="1"/>
  </r>
  <r>
    <n v="11298996"/>
    <n v="44344"/>
    <n v="1"/>
    <x v="0"/>
  </r>
  <r>
    <n v="11299077"/>
    <n v="37089"/>
    <n v="1"/>
    <x v="0"/>
  </r>
  <r>
    <n v="11299273"/>
    <n v="44344"/>
    <n v="2"/>
    <x v="0"/>
  </r>
  <r>
    <n v="11299274"/>
    <n v="44344"/>
    <n v="3"/>
    <x v="4"/>
  </r>
  <r>
    <n v="11299275"/>
    <n v="44344"/>
    <n v="1"/>
    <x v="0"/>
  </r>
  <r>
    <n v="11299279"/>
    <n v="44344"/>
    <n v="1"/>
    <x v="0"/>
  </r>
  <r>
    <n v="11299282"/>
    <n v="44344"/>
    <n v="3"/>
    <x v="4"/>
  </r>
  <r>
    <n v="11299285"/>
    <n v="44344"/>
    <n v="2"/>
    <x v="0"/>
  </r>
  <r>
    <n v="11299289"/>
    <n v="39359"/>
    <n v="1"/>
    <x v="0"/>
  </r>
  <r>
    <n v="11299292"/>
    <n v="44344"/>
    <n v="1"/>
    <x v="0"/>
  </r>
  <r>
    <n v="11299293"/>
    <n v="26873"/>
    <n v="1"/>
    <x v="0"/>
  </r>
  <r>
    <n v="11299298"/>
    <n v="44344"/>
    <n v="1"/>
    <x v="0"/>
  </r>
  <r>
    <n v="11299300"/>
    <n v="44344"/>
    <n v="3"/>
    <x v="4"/>
  </r>
  <r>
    <n v="11299352"/>
    <n v="33059"/>
    <n v="2"/>
    <x v="1"/>
  </r>
  <r>
    <n v="11299779"/>
    <n v="37089"/>
    <n v="1"/>
    <x v="0"/>
  </r>
  <r>
    <n v="11299784"/>
    <n v="44344"/>
    <n v="1"/>
    <x v="0"/>
  </r>
  <r>
    <n v="11299785"/>
    <n v="44344"/>
    <n v="1"/>
    <x v="0"/>
  </r>
  <r>
    <n v="11299804"/>
    <n v="37089"/>
    <n v="3"/>
    <x v="4"/>
  </r>
  <r>
    <n v="11299805"/>
    <n v="37089"/>
    <n v="3"/>
    <x v="4"/>
  </r>
  <r>
    <n v="11300025"/>
    <n v="37089"/>
    <n v="1"/>
    <x v="0"/>
  </r>
  <r>
    <n v="11300088"/>
    <n v="37089"/>
    <n v="4"/>
    <x v="1"/>
  </r>
  <r>
    <n v="11301631"/>
    <n v="33059"/>
    <n v="2"/>
    <x v="1"/>
  </r>
  <r>
    <n v="11302229"/>
    <n v="44344"/>
    <n v="3"/>
    <x v="4"/>
  </r>
  <r>
    <n v="11302230"/>
    <n v="44344"/>
    <n v="1"/>
    <x v="0"/>
  </r>
  <r>
    <n v="11302449"/>
    <n v="44344"/>
    <n v="1"/>
    <x v="0"/>
  </r>
  <r>
    <n v="11302451"/>
    <n v="44344"/>
    <n v="3"/>
    <x v="4"/>
  </r>
  <r>
    <n v="11302693"/>
    <n v="44344"/>
    <n v="1"/>
    <x v="0"/>
  </r>
  <r>
    <n v="11302694"/>
    <n v="39359"/>
    <n v="2"/>
    <x v="0"/>
  </r>
  <r>
    <n v="11302695"/>
    <n v="39359"/>
    <n v="1"/>
    <x v="0"/>
  </r>
  <r>
    <n v="11302961"/>
    <n v="37089"/>
    <n v="2"/>
    <x v="1"/>
  </r>
  <r>
    <n v="11302990"/>
    <n v="37089"/>
    <n v="2"/>
    <x v="1"/>
  </r>
  <r>
    <n v="11303061"/>
    <n v="44344"/>
    <n v="2"/>
    <x v="1"/>
  </r>
  <r>
    <n v="11303110"/>
    <n v="44344"/>
    <n v="2"/>
    <x v="0"/>
  </r>
  <r>
    <n v="11303111"/>
    <n v="44344"/>
    <n v="2"/>
    <x v="0"/>
  </r>
  <r>
    <n v="11303121"/>
    <n v="44344"/>
    <n v="2"/>
    <x v="1"/>
  </r>
  <r>
    <n v="11303213"/>
    <n v="44344"/>
    <n v="2"/>
    <x v="0"/>
  </r>
  <r>
    <n v="11303217"/>
    <n v="35211"/>
    <n v="2"/>
    <x v="1"/>
  </r>
  <r>
    <n v="11303291"/>
    <n v="37089"/>
    <n v="2"/>
    <x v="1"/>
  </r>
  <r>
    <n v="11303295"/>
    <n v="44344"/>
    <n v="3"/>
    <x v="4"/>
  </r>
  <r>
    <n v="11303312"/>
    <n v="35211"/>
    <n v="4"/>
    <x v="1"/>
  </r>
  <r>
    <n v="11303314"/>
    <n v="35211"/>
    <n v="2"/>
    <x v="1"/>
  </r>
  <r>
    <n v="11303320"/>
    <n v="44344"/>
    <n v="2"/>
    <x v="1"/>
  </r>
  <r>
    <n v="11303376"/>
    <n v="44344"/>
    <n v="1"/>
    <x v="0"/>
  </r>
  <r>
    <n v="11303377"/>
    <n v="44344"/>
    <n v="1"/>
    <x v="0"/>
  </r>
  <r>
    <n v="11303387"/>
    <n v="37089"/>
    <n v="3"/>
    <x v="4"/>
  </r>
  <r>
    <n v="11303499"/>
    <n v="37089"/>
    <n v="1"/>
    <x v="0"/>
  </r>
  <r>
    <n v="11303547"/>
    <n v="44344"/>
    <n v="2"/>
    <x v="0"/>
  </r>
  <r>
    <n v="11303654"/>
    <n v="44344"/>
    <n v="3"/>
    <x v="4"/>
  </r>
  <r>
    <n v="11303656"/>
    <n v="44344"/>
    <n v="4"/>
    <x v="1"/>
  </r>
  <r>
    <n v="11303658"/>
    <n v="44344"/>
    <n v="2"/>
    <x v="1"/>
  </r>
  <r>
    <n v="11303659"/>
    <n v="44344"/>
    <n v="4"/>
    <x v="1"/>
  </r>
  <r>
    <n v="11303660"/>
    <n v="44344"/>
    <n v="2"/>
    <x v="1"/>
  </r>
  <r>
    <n v="11303731"/>
    <n v="44344"/>
    <n v="1"/>
    <x v="0"/>
  </r>
  <r>
    <n v="11303732"/>
    <n v="44344"/>
    <n v="2"/>
    <x v="0"/>
  </r>
  <r>
    <n v="11303734"/>
    <n v="44344"/>
    <n v="2"/>
    <x v="0"/>
  </r>
  <r>
    <n v="11303836"/>
    <n v="37089"/>
    <n v="1"/>
    <x v="0"/>
  </r>
  <r>
    <n v="11303837"/>
    <n v="44344"/>
    <n v="1"/>
    <x v="0"/>
  </r>
  <r>
    <n v="11303838"/>
    <n v="44344"/>
    <n v="3"/>
    <x v="4"/>
  </r>
  <r>
    <n v="11303839"/>
    <n v="44344"/>
    <n v="2"/>
    <x v="1"/>
  </r>
  <r>
    <n v="11303887"/>
    <n v="44344"/>
    <n v="2"/>
    <x v="1"/>
  </r>
  <r>
    <n v="11304116"/>
    <n v="44344"/>
    <n v="3"/>
    <x v="4"/>
  </r>
  <r>
    <n v="11304400"/>
    <n v="44344"/>
    <n v="1"/>
    <x v="0"/>
  </r>
  <r>
    <n v="11304404"/>
    <n v="33387"/>
    <n v="1"/>
    <x v="0"/>
  </r>
  <r>
    <n v="11304405"/>
    <n v="44344"/>
    <n v="1"/>
    <x v="0"/>
  </r>
  <r>
    <n v="11304522"/>
    <n v="44136"/>
    <n v="1"/>
    <x v="0"/>
  </r>
  <r>
    <n v="11304524"/>
    <n v="37089"/>
    <n v="3"/>
    <x v="4"/>
  </r>
  <r>
    <n v="11304540"/>
    <n v="44344"/>
    <n v="1"/>
    <x v="0"/>
  </r>
  <r>
    <n v="11304541"/>
    <n v="44344"/>
    <n v="1"/>
    <x v="0"/>
  </r>
  <r>
    <n v="11304543"/>
    <n v="44344"/>
    <n v="1"/>
    <x v="0"/>
  </r>
  <r>
    <n v="11304544"/>
    <n v="37089"/>
    <n v="2"/>
    <x v="0"/>
  </r>
  <r>
    <n v="11304564"/>
    <n v="37089"/>
    <n v="2"/>
    <x v="1"/>
  </r>
  <r>
    <n v="11304565"/>
    <n v="44344"/>
    <n v="1"/>
    <x v="0"/>
  </r>
  <r>
    <n v="11304586"/>
    <n v="44344"/>
    <n v="2"/>
    <x v="0"/>
  </r>
  <r>
    <n v="11304622"/>
    <n v="39359"/>
    <n v="2"/>
    <x v="1"/>
  </r>
  <r>
    <n v="11304625"/>
    <n v="44344"/>
    <n v="1"/>
    <x v="0"/>
  </r>
  <r>
    <n v="11304657"/>
    <n v="44344"/>
    <n v="1"/>
    <x v="0"/>
  </r>
  <r>
    <n v="11304659"/>
    <n v="33059"/>
    <n v="2"/>
    <x v="1"/>
  </r>
  <r>
    <n v="11304660"/>
    <n v="37089"/>
    <n v="2"/>
    <x v="1"/>
  </r>
  <r>
    <n v="11304663"/>
    <n v="37089"/>
    <n v="1"/>
    <x v="0"/>
  </r>
  <r>
    <n v="11304664"/>
    <n v="37089"/>
    <n v="1"/>
    <x v="0"/>
  </r>
  <r>
    <n v="11304665"/>
    <n v="44344"/>
    <n v="1"/>
    <x v="0"/>
  </r>
  <r>
    <n v="11304667"/>
    <n v="44344"/>
    <n v="3"/>
    <x v="4"/>
  </r>
  <r>
    <n v="11304670"/>
    <n v="44344"/>
    <n v="3"/>
    <x v="4"/>
  </r>
  <r>
    <n v="11304676"/>
    <n v="44344"/>
    <n v="2"/>
    <x v="1"/>
  </r>
  <r>
    <n v="11304678"/>
    <n v="44344"/>
    <n v="2"/>
    <x v="1"/>
  </r>
  <r>
    <n v="11304682"/>
    <n v="44344"/>
    <n v="2"/>
    <x v="0"/>
  </r>
  <r>
    <n v="11304683"/>
    <n v="44344"/>
    <n v="3"/>
    <x v="4"/>
  </r>
  <r>
    <n v="11304689"/>
    <n v="44344"/>
    <n v="2"/>
    <x v="1"/>
  </r>
  <r>
    <n v="11304692"/>
    <n v="44344"/>
    <n v="1"/>
    <x v="0"/>
  </r>
  <r>
    <n v="11304693"/>
    <n v="44344"/>
    <n v="3"/>
    <x v="4"/>
  </r>
  <r>
    <n v="11304694"/>
    <n v="37089"/>
    <n v="2"/>
    <x v="1"/>
  </r>
  <r>
    <n v="11304696"/>
    <n v="44344"/>
    <n v="1"/>
    <x v="0"/>
  </r>
  <r>
    <n v="11304697"/>
    <n v="37089"/>
    <n v="1"/>
    <x v="0"/>
  </r>
  <r>
    <n v="11304698"/>
    <n v="44344"/>
    <n v="1"/>
    <x v="0"/>
  </r>
  <r>
    <n v="11304801"/>
    <n v="44344"/>
    <n v="2"/>
    <x v="1"/>
  </r>
  <r>
    <n v="11304805"/>
    <n v="36882"/>
    <n v="1"/>
    <x v="0"/>
  </r>
  <r>
    <n v="11304806"/>
    <n v="44344"/>
    <n v="1"/>
    <x v="0"/>
  </r>
  <r>
    <n v="11304808"/>
    <n v="44344"/>
    <n v="3"/>
    <x v="4"/>
  </r>
  <r>
    <n v="11304816"/>
    <n v="37089"/>
    <n v="3"/>
    <x v="4"/>
  </r>
  <r>
    <n v="11304819"/>
    <n v="33387"/>
    <n v="1"/>
    <x v="0"/>
  </r>
  <r>
    <n v="11304820"/>
    <n v="44344"/>
    <n v="1"/>
    <x v="0"/>
  </r>
  <r>
    <n v="11304821"/>
    <m/>
    <n v="1"/>
    <x v="0"/>
  </r>
  <r>
    <n v="11304823"/>
    <n v="44344"/>
    <n v="1"/>
    <x v="0"/>
  </r>
  <r>
    <n v="11304832"/>
    <n v="44344"/>
    <n v="2"/>
    <x v="1"/>
  </r>
  <r>
    <n v="11304834"/>
    <n v="44344"/>
    <n v="2"/>
    <x v="1"/>
  </r>
  <r>
    <n v="11304835"/>
    <n v="44344"/>
    <n v="2"/>
    <x v="1"/>
  </r>
  <r>
    <n v="11304849"/>
    <n v="44344"/>
    <n v="1"/>
    <x v="0"/>
  </r>
  <r>
    <n v="11305121"/>
    <n v="44344"/>
    <n v="3"/>
    <x v="4"/>
  </r>
  <r>
    <n v="11305123"/>
    <n v="44344"/>
    <n v="3"/>
    <x v="4"/>
  </r>
  <r>
    <n v="11305380"/>
    <n v="44344"/>
    <n v="2"/>
    <x v="0"/>
  </r>
  <r>
    <n v="11305381"/>
    <n v="44344"/>
    <n v="2"/>
    <x v="0"/>
  </r>
  <r>
    <n v="11305409"/>
    <n v="44344"/>
    <n v="1"/>
    <x v="0"/>
  </r>
  <r>
    <n v="11305410"/>
    <n v="44344"/>
    <n v="1"/>
    <x v="0"/>
  </r>
  <r>
    <n v="11305507"/>
    <n v="44344"/>
    <n v="1"/>
    <x v="0"/>
  </r>
  <r>
    <n v="11305508"/>
    <n v="44344"/>
    <n v="1"/>
    <x v="0"/>
  </r>
  <r>
    <n v="11305517"/>
    <n v="44344"/>
    <n v="1"/>
    <x v="0"/>
  </r>
  <r>
    <n v="11305518"/>
    <n v="44344"/>
    <n v="1"/>
    <x v="0"/>
  </r>
  <r>
    <n v="11305722"/>
    <n v="37089"/>
    <n v="1"/>
    <x v="0"/>
  </r>
  <r>
    <n v="11305723"/>
    <n v="37089"/>
    <n v="1"/>
    <x v="0"/>
  </r>
  <r>
    <n v="11306548"/>
    <n v="44344"/>
    <n v="2"/>
    <x v="0"/>
  </r>
  <r>
    <n v="11306553"/>
    <n v="44344"/>
    <n v="1"/>
    <x v="0"/>
  </r>
  <r>
    <n v="11306554"/>
    <n v="44344"/>
    <n v="3"/>
    <x v="4"/>
  </r>
  <r>
    <n v="11306555"/>
    <n v="44344"/>
    <n v="2"/>
    <x v="0"/>
  </r>
  <r>
    <n v="11306556"/>
    <n v="44344"/>
    <n v="2"/>
    <x v="0"/>
  </r>
  <r>
    <n v="11306558"/>
    <n v="35211"/>
    <n v="4"/>
    <x v="1"/>
  </r>
  <r>
    <n v="11306564"/>
    <n v="35211"/>
    <n v="2"/>
    <x v="1"/>
  </r>
  <r>
    <n v="11306565"/>
    <n v="35211"/>
    <n v="4"/>
    <x v="1"/>
  </r>
  <r>
    <n v="11306580"/>
    <n v="37089"/>
    <n v="3"/>
    <x v="4"/>
  </r>
  <r>
    <n v="11306582"/>
    <n v="37089"/>
    <n v="3"/>
    <x v="4"/>
  </r>
  <r>
    <n v="11306589"/>
    <n v="37089"/>
    <n v="3"/>
    <x v="4"/>
  </r>
  <r>
    <n v="11306590"/>
    <n v="37089"/>
    <n v="3"/>
    <x v="4"/>
  </r>
  <r>
    <n v="11306595"/>
    <n v="35211"/>
    <n v="2"/>
    <x v="1"/>
  </r>
  <r>
    <n v="11306597"/>
    <n v="35211"/>
    <n v="4"/>
    <x v="1"/>
  </r>
  <r>
    <n v="11306607"/>
    <n v="44344"/>
    <n v="2"/>
    <x v="0"/>
  </r>
  <r>
    <n v="11306608"/>
    <n v="44344"/>
    <n v="2"/>
    <x v="0"/>
  </r>
  <r>
    <n v="11306670"/>
    <n v="37089"/>
    <n v="1"/>
    <x v="0"/>
  </r>
  <r>
    <n v="11306674"/>
    <n v="37089"/>
    <n v="3"/>
    <x v="4"/>
  </r>
  <r>
    <n v="11306996"/>
    <n v="44136"/>
    <n v="1"/>
    <x v="0"/>
  </r>
  <r>
    <n v="11307225"/>
    <n v="44136"/>
    <n v="1"/>
    <x v="0"/>
  </r>
  <r>
    <n v="11307407"/>
    <n v="32104"/>
    <n v="1"/>
    <x v="0"/>
  </r>
  <r>
    <n v="11307520"/>
    <m/>
    <n v="1"/>
    <x v="0"/>
  </r>
  <r>
    <n v="11307527"/>
    <n v="37089"/>
    <n v="1"/>
    <x v="0"/>
  </r>
  <r>
    <n v="11307528"/>
    <n v="37089"/>
    <n v="1"/>
    <x v="0"/>
  </r>
  <r>
    <n v="11307531"/>
    <m/>
    <n v="1"/>
    <x v="0"/>
  </r>
  <r>
    <n v="11307532"/>
    <n v="44344"/>
    <n v="2"/>
    <x v="0"/>
  </r>
  <r>
    <n v="11307533"/>
    <n v="44344"/>
    <n v="2"/>
    <x v="0"/>
  </r>
  <r>
    <n v="11307551"/>
    <n v="36882"/>
    <n v="1"/>
    <x v="0"/>
  </r>
  <r>
    <n v="11307566"/>
    <n v="39359"/>
    <n v="2"/>
    <x v="1"/>
  </r>
  <r>
    <n v="11307569"/>
    <n v="44136"/>
    <n v="1"/>
    <x v="0"/>
  </r>
  <r>
    <n v="11307571"/>
    <n v="44344"/>
    <n v="2"/>
    <x v="1"/>
  </r>
  <r>
    <n v="11307573"/>
    <n v="44344"/>
    <n v="2"/>
    <x v="0"/>
  </r>
  <r>
    <n v="11307587"/>
    <n v="44344"/>
    <n v="1"/>
    <x v="0"/>
  </r>
  <r>
    <n v="11307629"/>
    <n v="44344"/>
    <n v="2"/>
    <x v="0"/>
  </r>
  <r>
    <n v="11307630"/>
    <m/>
    <n v="2"/>
    <x v="0"/>
  </r>
  <r>
    <n v="11307631"/>
    <n v="37089"/>
    <n v="2"/>
    <x v="0"/>
  </r>
  <r>
    <n v="11307632"/>
    <m/>
    <n v="2"/>
    <x v="0"/>
  </r>
  <r>
    <n v="11307634"/>
    <m/>
    <n v="1"/>
    <x v="0"/>
  </r>
  <r>
    <n v="11307678"/>
    <n v="44344"/>
    <n v="3"/>
    <x v="4"/>
  </r>
  <r>
    <n v="11307679"/>
    <n v="44344"/>
    <n v="1"/>
    <x v="0"/>
  </r>
  <r>
    <n v="11307680"/>
    <n v="44344"/>
    <n v="4"/>
    <x v="1"/>
  </r>
  <r>
    <n v="11307681"/>
    <n v="44344"/>
    <n v="3"/>
    <x v="4"/>
  </r>
  <r>
    <n v="11307682"/>
    <n v="44136"/>
    <n v="1"/>
    <x v="0"/>
  </r>
  <r>
    <n v="11307840"/>
    <n v="44344"/>
    <n v="3"/>
    <x v="4"/>
  </r>
  <r>
    <n v="11307841"/>
    <n v="44344"/>
    <n v="1"/>
    <x v="0"/>
  </r>
  <r>
    <n v="11307842"/>
    <n v="44344"/>
    <n v="3"/>
    <x v="4"/>
  </r>
  <r>
    <n v="11307843"/>
    <n v="44344"/>
    <n v="1"/>
    <x v="0"/>
  </r>
  <r>
    <n v="11307874"/>
    <n v="44344"/>
    <n v="2"/>
    <x v="0"/>
  </r>
  <r>
    <n v="11307877"/>
    <n v="32104"/>
    <n v="2"/>
    <x v="1"/>
  </r>
  <r>
    <n v="11307879"/>
    <n v="37089"/>
    <n v="2"/>
    <x v="0"/>
  </r>
  <r>
    <n v="11307950"/>
    <n v="44344"/>
    <n v="1"/>
    <x v="0"/>
  </r>
  <r>
    <n v="11308067"/>
    <n v="44344"/>
    <n v="2"/>
    <x v="1"/>
  </r>
  <r>
    <n v="11308271"/>
    <n v="37089"/>
    <n v="2"/>
    <x v="0"/>
  </r>
  <r>
    <n v="11308272"/>
    <n v="44344"/>
    <n v="1"/>
    <x v="0"/>
  </r>
  <r>
    <n v="11308944"/>
    <n v="44344"/>
    <n v="2"/>
    <x v="0"/>
  </r>
  <r>
    <n v="11308945"/>
    <n v="44344"/>
    <n v="1"/>
    <x v="0"/>
  </r>
  <r>
    <n v="11308982"/>
    <n v="44344"/>
    <n v="2"/>
    <x v="0"/>
  </r>
  <r>
    <n v="11309004"/>
    <n v="44136"/>
    <n v="1"/>
    <x v="0"/>
  </r>
  <r>
    <n v="11309073"/>
    <n v="44136"/>
    <n v="1"/>
    <x v="0"/>
  </r>
  <r>
    <n v="11309074"/>
    <n v="44344"/>
    <n v="1"/>
    <x v="0"/>
  </r>
  <r>
    <n v="11309075"/>
    <n v="44344"/>
    <n v="1"/>
    <x v="0"/>
  </r>
  <r>
    <n v="11309098"/>
    <n v="36882"/>
    <n v="1"/>
    <x v="0"/>
  </r>
  <r>
    <n v="11309101"/>
    <n v="37089"/>
    <n v="2"/>
    <x v="0"/>
  </r>
  <r>
    <n v="11309113"/>
    <n v="37089"/>
    <n v="2"/>
    <x v="0"/>
  </r>
  <r>
    <n v="11309114"/>
    <n v="44344"/>
    <n v="3"/>
    <x v="4"/>
  </r>
  <r>
    <n v="11309152"/>
    <n v="36882"/>
    <n v="1"/>
    <x v="0"/>
  </r>
  <r>
    <n v="11309284"/>
    <n v="37089"/>
    <n v="3"/>
    <x v="4"/>
  </r>
  <r>
    <n v="11309309"/>
    <n v="44136"/>
    <n v="1"/>
    <x v="0"/>
  </r>
  <r>
    <n v="11309315"/>
    <n v="39359"/>
    <n v="2"/>
    <x v="1"/>
  </r>
  <r>
    <n v="11309336"/>
    <n v="44344"/>
    <n v="2"/>
    <x v="0"/>
  </r>
  <r>
    <n v="11309337"/>
    <n v="44344"/>
    <n v="2"/>
    <x v="0"/>
  </r>
  <r>
    <n v="11309338"/>
    <n v="44344"/>
    <n v="3"/>
    <x v="4"/>
  </r>
  <r>
    <n v="11309359"/>
    <n v="44344"/>
    <n v="2"/>
    <x v="0"/>
  </r>
  <r>
    <n v="11309372"/>
    <n v="44136"/>
    <n v="1"/>
    <x v="0"/>
  </r>
  <r>
    <n v="11309373"/>
    <n v="44344"/>
    <n v="2"/>
    <x v="1"/>
  </r>
  <r>
    <n v="11309375"/>
    <n v="44344"/>
    <n v="3"/>
    <x v="4"/>
  </r>
  <r>
    <n v="11309376"/>
    <n v="44344"/>
    <n v="4"/>
    <x v="1"/>
  </r>
  <r>
    <n v="11309528"/>
    <n v="44344"/>
    <n v="2"/>
    <x v="1"/>
  </r>
  <r>
    <n v="11309790"/>
    <n v="44344"/>
    <n v="1"/>
    <x v="0"/>
  </r>
  <r>
    <n v="11309792"/>
    <n v="44344"/>
    <n v="2"/>
    <x v="0"/>
  </r>
  <r>
    <n v="11310048"/>
    <m/>
    <n v="3"/>
    <x v="4"/>
  </r>
  <r>
    <n v="11310049"/>
    <m/>
    <n v="4"/>
    <x v="1"/>
  </r>
  <r>
    <n v="11310050"/>
    <m/>
    <n v="2"/>
    <x v="1"/>
  </r>
  <r>
    <n v="11310052"/>
    <n v="44344"/>
    <n v="2"/>
    <x v="1"/>
  </r>
  <r>
    <n v="11310055"/>
    <n v="44344"/>
    <n v="2"/>
    <x v="1"/>
  </r>
  <r>
    <n v="11310192"/>
    <m/>
    <n v="2"/>
    <x v="0"/>
  </r>
  <r>
    <n v="11310194"/>
    <m/>
    <n v="2"/>
    <x v="0"/>
  </r>
  <r>
    <n v="11310295"/>
    <n v="39359"/>
    <n v="1"/>
    <x v="0"/>
  </r>
  <r>
    <n v="11310296"/>
    <n v="44136"/>
    <n v="1"/>
    <x v="0"/>
  </r>
  <r>
    <n v="11310297"/>
    <n v="37089"/>
    <n v="3"/>
    <x v="4"/>
  </r>
  <r>
    <n v="11310356"/>
    <n v="42464"/>
    <n v="3"/>
    <x v="4"/>
  </r>
  <r>
    <n v="11310357"/>
    <n v="44344"/>
    <n v="1"/>
    <x v="0"/>
  </r>
  <r>
    <n v="11310803"/>
    <n v="44344"/>
    <n v="2"/>
    <x v="1"/>
  </r>
  <r>
    <n v="11310806"/>
    <n v="44344"/>
    <n v="2"/>
    <x v="0"/>
  </r>
  <r>
    <n v="11310809"/>
    <n v="44344"/>
    <n v="1"/>
    <x v="0"/>
  </r>
  <r>
    <n v="11310985"/>
    <n v="44344"/>
    <n v="2"/>
    <x v="0"/>
  </r>
  <r>
    <n v="11310986"/>
    <n v="44344"/>
    <n v="2"/>
    <x v="0"/>
  </r>
  <r>
    <n v="11311452"/>
    <n v="37089"/>
    <n v="2"/>
    <x v="0"/>
  </r>
  <r>
    <n v="11312090"/>
    <m/>
    <n v="2"/>
    <x v="1"/>
  </r>
  <r>
    <n v="11312434"/>
    <m/>
    <n v="1"/>
    <x v="0"/>
  </r>
  <r>
    <n v="11313183"/>
    <n v="44344"/>
    <n v="3"/>
    <x v="4"/>
  </r>
  <r>
    <n v="11313185"/>
    <n v="44344"/>
    <n v="1"/>
    <x v="0"/>
  </r>
  <r>
    <n v="11317576"/>
    <m/>
    <n v="1"/>
    <x v="0"/>
  </r>
  <r>
    <n v="616090046"/>
    <n v="36838"/>
    <n v="1"/>
    <x v="0"/>
  </r>
  <r>
    <n v="616133607"/>
    <n v="33059"/>
    <n v="1"/>
    <x v="0"/>
  </r>
  <r>
    <n v="616134560"/>
    <n v="37089"/>
    <n v="3"/>
    <x v="4"/>
  </r>
  <r>
    <n v="616135120"/>
    <n v="44344"/>
    <n v="1"/>
    <x v="0"/>
  </r>
  <r>
    <n v="616135591"/>
    <n v="24352"/>
    <n v="1"/>
    <x v="0"/>
  </r>
  <r>
    <n v="616137720"/>
    <n v="28074"/>
    <n v="1"/>
    <x v="0"/>
  </r>
  <r>
    <n v="616143268"/>
    <n v="44344"/>
    <n v="2"/>
    <x v="1"/>
  </r>
  <r>
    <n v="616161480"/>
    <n v="24604"/>
    <n v="2"/>
    <x v="0"/>
  </r>
  <r>
    <n v="616170497"/>
    <n v="26873"/>
    <n v="1"/>
    <x v="0"/>
  </r>
  <r>
    <n v="616202641"/>
    <n v="24604"/>
    <n v="1"/>
    <x v="0"/>
  </r>
  <r>
    <n v="616214484"/>
    <n v="24604"/>
    <n v="1"/>
    <x v="0"/>
  </r>
  <r>
    <n v="616221417"/>
    <n v="39359"/>
    <n v="2"/>
    <x v="1"/>
  </r>
  <r>
    <n v="616221422"/>
    <n v="33387"/>
    <n v="1"/>
    <x v="0"/>
  </r>
  <r>
    <n v="616221473"/>
    <n v="32104"/>
    <n v="1"/>
    <x v="0"/>
  </r>
  <r>
    <n v="616226531"/>
    <n v="37089"/>
    <n v="1"/>
    <x v="0"/>
  </r>
  <r>
    <n v="616228096"/>
    <n v="37089"/>
    <n v="2"/>
    <x v="1"/>
  </r>
  <r>
    <n v="616232606"/>
    <n v="44344"/>
    <n v="1"/>
    <x v="0"/>
  </r>
  <r>
    <n v="616248832"/>
    <n v="39359"/>
    <n v="1"/>
    <x v="0"/>
  </r>
  <r>
    <n v="616248836"/>
    <n v="44092"/>
    <n v="2"/>
    <x v="1"/>
  </r>
  <r>
    <n v="616248837"/>
    <n v="39359"/>
    <n v="3"/>
    <x v="2"/>
  </r>
  <r>
    <n v="616250119"/>
    <n v="44136"/>
    <n v="1"/>
    <x v="0"/>
  </r>
  <r>
    <n v="616250124"/>
    <n v="31858"/>
    <n v="2"/>
    <x v="1"/>
  </r>
  <r>
    <n v="616250622"/>
    <n v="44344"/>
    <n v="1"/>
    <x v="0"/>
  </r>
  <r>
    <n v="616250625"/>
    <n v="44136"/>
    <n v="1"/>
    <x v="0"/>
  </r>
  <r>
    <n v="616250632"/>
    <n v="33387"/>
    <n v="1"/>
    <x v="0"/>
  </r>
  <r>
    <n v="616250636"/>
    <n v="39359"/>
    <n v="2"/>
    <x v="0"/>
  </r>
  <r>
    <n v="616253197"/>
    <n v="13648"/>
    <n v="1"/>
    <x v="0"/>
  </r>
  <r>
    <n v="616253205"/>
    <n v="24604"/>
    <n v="2"/>
    <x v="0"/>
  </r>
  <r>
    <n v="616253208"/>
    <n v="24352"/>
    <n v="1"/>
    <x v="0"/>
  </r>
  <r>
    <n v="616253213"/>
    <n v="13648"/>
    <n v="1"/>
    <x v="0"/>
  </r>
  <r>
    <n v="616253215"/>
    <n v="24352"/>
    <n v="1"/>
    <x v="0"/>
  </r>
  <r>
    <n v="616259304"/>
    <n v="39359"/>
    <n v="3"/>
    <x v="4"/>
  </r>
  <r>
    <n v="616259305"/>
    <n v="32104"/>
    <n v="1"/>
    <x v="0"/>
  </r>
  <r>
    <n v="616260381"/>
    <n v="44092"/>
    <n v="1"/>
    <x v="0"/>
  </r>
  <r>
    <n v="616260650"/>
    <n v="44344"/>
    <n v="1"/>
    <x v="0"/>
  </r>
  <r>
    <n v="616260661"/>
    <n v="37089"/>
    <n v="1"/>
    <x v="0"/>
  </r>
  <r>
    <n v="616262550"/>
    <n v="26873"/>
    <n v="1"/>
    <x v="0"/>
  </r>
  <r>
    <n v="616262555"/>
    <n v="44344"/>
    <n v="1"/>
    <x v="0"/>
  </r>
  <r>
    <n v="616262558"/>
    <n v="44344"/>
    <n v="1"/>
    <x v="0"/>
  </r>
  <r>
    <n v="616262562"/>
    <n v="24604"/>
    <n v="1"/>
    <x v="0"/>
  </r>
  <r>
    <n v="616262567"/>
    <n v="24604"/>
    <n v="1"/>
    <x v="0"/>
  </r>
  <r>
    <n v="616262998"/>
    <n v="32104"/>
    <n v="2"/>
    <x v="1"/>
  </r>
  <r>
    <n v="616263000"/>
    <n v="28074"/>
    <n v="3"/>
    <x v="4"/>
  </r>
  <r>
    <n v="616263007"/>
    <n v="32104"/>
    <n v="3"/>
    <x v="4"/>
  </r>
  <r>
    <n v="616263012"/>
    <n v="37089"/>
    <n v="4"/>
    <x v="1"/>
  </r>
  <r>
    <n v="616263014"/>
    <n v="35211"/>
    <n v="4"/>
    <x v="1"/>
  </r>
  <r>
    <n v="616264182"/>
    <n v="39359"/>
    <n v="1"/>
    <x v="0"/>
  </r>
  <r>
    <n v="616264186"/>
    <n v="44344"/>
    <n v="1"/>
    <x v="0"/>
  </r>
  <r>
    <n v="616307699"/>
    <n v="36882"/>
    <n v="1"/>
    <x v="0"/>
  </r>
  <r>
    <n v="617267309"/>
    <n v="44092"/>
    <n v="1"/>
    <x v="0"/>
  </r>
  <r>
    <n v="617267316"/>
    <n v="44344"/>
    <n v="1"/>
    <x v="0"/>
  </r>
  <r>
    <n v="617267587"/>
    <n v="37089"/>
    <n v="1"/>
    <x v="0"/>
  </r>
  <r>
    <n v="617267599"/>
    <n v="44344"/>
    <n v="2"/>
    <x v="1"/>
  </r>
  <r>
    <n v="617267600"/>
    <n v="44344"/>
    <n v="2"/>
    <x v="1"/>
  </r>
  <r>
    <n v="617267602"/>
    <n v="37089"/>
    <n v="2"/>
    <x v="1"/>
  </r>
  <r>
    <n v="617268152"/>
    <n v="44344"/>
    <n v="1"/>
    <x v="0"/>
  </r>
  <r>
    <n v="617268162"/>
    <n v="39359"/>
    <n v="1"/>
    <x v="0"/>
  </r>
  <r>
    <n v="617268207"/>
    <n v="44344"/>
    <n v="1"/>
    <x v="0"/>
  </r>
  <r>
    <n v="617268212"/>
    <n v="44344"/>
    <n v="2"/>
    <x v="1"/>
  </r>
  <r>
    <n v="617268213"/>
    <n v="44344"/>
    <n v="1"/>
    <x v="0"/>
  </r>
  <r>
    <n v="617268221"/>
    <n v="37089"/>
    <n v="1"/>
    <x v="0"/>
  </r>
  <r>
    <n v="617268222"/>
    <n v="44344"/>
    <n v="4"/>
    <x v="1"/>
  </r>
  <r>
    <n v="617269772"/>
    <n v="39359"/>
    <n v="1"/>
    <x v="0"/>
  </r>
  <r>
    <n v="617269831"/>
    <n v="24604"/>
    <n v="1"/>
    <x v="0"/>
  </r>
  <r>
    <n v="617269834"/>
    <n v="24395"/>
    <n v="1"/>
    <x v="0"/>
  </r>
  <r>
    <n v="617269838"/>
    <n v="20902"/>
    <n v="1"/>
    <x v="0"/>
  </r>
  <r>
    <n v="617269843"/>
    <n v="44136"/>
    <n v="1"/>
    <x v="0"/>
  </r>
  <r>
    <n v="617269846"/>
    <n v="44092"/>
    <n v="2"/>
    <x v="0"/>
  </r>
  <r>
    <n v="617271566"/>
    <n v="37089"/>
    <n v="1"/>
    <x v="0"/>
  </r>
  <r>
    <n v="617275148"/>
    <n v="44344"/>
    <n v="1"/>
    <x v="0"/>
  </r>
  <r>
    <n v="617275152"/>
    <n v="44344"/>
    <n v="1"/>
    <x v="0"/>
  </r>
  <r>
    <n v="617275153"/>
    <n v="37089"/>
    <n v="2"/>
    <x v="0"/>
  </r>
  <r>
    <n v="617275160"/>
    <n v="37089"/>
    <n v="1"/>
    <x v="0"/>
  </r>
  <r>
    <n v="617275163"/>
    <n v="37089"/>
    <n v="1"/>
    <x v="0"/>
  </r>
  <r>
    <n v="617284729"/>
    <n v="37089"/>
    <n v="1"/>
    <x v="0"/>
  </r>
  <r>
    <n v="617285568"/>
    <n v="32104"/>
    <n v="2"/>
    <x v="1"/>
  </r>
  <r>
    <n v="617285576"/>
    <n v="39359"/>
    <n v="2"/>
    <x v="0"/>
  </r>
  <r>
    <n v="617285579"/>
    <n v="39359"/>
    <n v="1"/>
    <x v="0"/>
  </r>
  <r>
    <n v="617307292"/>
    <n v="44344"/>
    <n v="1"/>
    <x v="0"/>
  </r>
  <r>
    <n v="617307296"/>
    <n v="39359"/>
    <n v="1"/>
    <x v="0"/>
  </r>
  <r>
    <n v="617307304"/>
    <n v="44344"/>
    <n v="1"/>
    <x v="0"/>
  </r>
  <r>
    <n v="617307746"/>
    <n v="44344"/>
    <n v="1"/>
    <x v="0"/>
  </r>
  <r>
    <n v="617311614"/>
    <n v="32104"/>
    <n v="3"/>
    <x v="4"/>
  </r>
  <r>
    <n v="617316210"/>
    <n v="19619"/>
    <n v="1"/>
    <x v="0"/>
  </r>
  <r>
    <n v="617316213"/>
    <n v="31858"/>
    <n v="1"/>
    <x v="0"/>
  </r>
  <r>
    <n v="617323754"/>
    <n v="44136"/>
    <n v="1"/>
    <x v="0"/>
  </r>
  <r>
    <n v="617323759"/>
    <n v="44344"/>
    <n v="1"/>
    <x v="0"/>
  </r>
  <r>
    <n v="617323772"/>
    <n v="44344"/>
    <n v="1"/>
    <x v="0"/>
  </r>
  <r>
    <n v="617346387"/>
    <n v="44344"/>
    <n v="1"/>
    <x v="0"/>
  </r>
  <r>
    <n v="617374490"/>
    <n v="33059"/>
    <n v="1"/>
    <x v="0"/>
  </r>
  <r>
    <n v="617374496"/>
    <n v="20572"/>
    <n v="2"/>
    <x v="0"/>
  </r>
  <r>
    <n v="617374498"/>
    <n v="31858"/>
    <n v="1"/>
    <x v="0"/>
  </r>
  <r>
    <n v="617374503"/>
    <n v="37089"/>
    <n v="2"/>
    <x v="0"/>
  </r>
  <r>
    <n v="617387653"/>
    <n v="44344"/>
    <n v="1"/>
    <x v="0"/>
  </r>
  <r>
    <n v="617389668"/>
    <n v="33059"/>
    <n v="1"/>
    <x v="0"/>
  </r>
  <r>
    <n v="617389670"/>
    <n v="33059"/>
    <n v="1"/>
    <x v="0"/>
  </r>
  <r>
    <n v="617389676"/>
    <n v="33059"/>
    <n v="1"/>
    <x v="0"/>
  </r>
  <r>
    <n v="617389679"/>
    <n v="24604"/>
    <n v="1"/>
    <x v="0"/>
  </r>
  <r>
    <n v="617389681"/>
    <n v="42464"/>
    <n v="1"/>
    <x v="0"/>
  </r>
  <r>
    <n v="617400305"/>
    <n v="37089"/>
    <n v="1"/>
    <x v="0"/>
  </r>
  <r>
    <n v="617400308"/>
    <n v="37089"/>
    <n v="1"/>
    <x v="0"/>
  </r>
  <r>
    <n v="617400312"/>
    <n v="34959"/>
    <n v="1"/>
    <x v="0"/>
  </r>
  <r>
    <n v="618380505"/>
    <n v="39359"/>
    <n v="1"/>
    <x v="0"/>
  </r>
  <r>
    <n v="618407324"/>
    <n v="37089"/>
    <n v="2"/>
    <x v="1"/>
  </r>
  <r>
    <n v="618407330"/>
    <n v="44344"/>
    <n v="2"/>
    <x v="1"/>
  </r>
  <r>
    <n v="618407334"/>
    <n v="44344"/>
    <n v="1"/>
    <x v="0"/>
  </r>
  <r>
    <n v="619051602"/>
    <n v="44344"/>
    <n v="1"/>
    <x v="0"/>
  </r>
  <r>
    <n v="619053511"/>
    <n v="39359"/>
    <n v="1"/>
    <x v="0"/>
  </r>
  <r>
    <n v="619053516"/>
    <n v="34938"/>
    <n v="1"/>
    <x v="0"/>
  </r>
  <r>
    <n v="619053525"/>
    <n v="39359"/>
    <n v="1"/>
    <x v="0"/>
  </r>
  <r>
    <n v="619053528"/>
    <m/>
    <n v="1"/>
    <x v="0"/>
  </r>
  <r>
    <n v="619077709"/>
    <n v="32104"/>
    <n v="1"/>
    <x v="0"/>
  </r>
  <r>
    <n v="619077720"/>
    <n v="44344"/>
    <n v="1"/>
    <x v="0"/>
  </r>
  <r>
    <n v="619077981"/>
    <n v="26873"/>
    <n v="1"/>
    <x v="0"/>
  </r>
  <r>
    <n v="619077985"/>
    <n v="44344"/>
    <n v="1"/>
    <x v="0"/>
  </r>
  <r>
    <n v="619077986"/>
    <n v="31858"/>
    <n v="1"/>
    <x v="0"/>
  </r>
  <r>
    <n v="619078001"/>
    <m/>
    <n v="1"/>
    <x v="0"/>
  </r>
  <r>
    <n v="619078050"/>
    <n v="37089"/>
    <n v="1"/>
    <x v="0"/>
  </r>
  <r>
    <n v="619078432"/>
    <n v="44344"/>
    <n v="2"/>
    <x v="0"/>
  </r>
  <r>
    <n v="619078435"/>
    <n v="44136"/>
    <n v="1"/>
    <x v="0"/>
  </r>
  <r>
    <n v="619078439"/>
    <n v="44136"/>
    <n v="1"/>
    <x v="0"/>
  </r>
  <r>
    <n v="619477319"/>
    <n v="44344"/>
    <n v="1"/>
    <x v="0"/>
  </r>
  <r>
    <n v="619613244"/>
    <n v="35211"/>
    <n v="1"/>
    <x v="0"/>
  </r>
  <r>
    <n v="619789016"/>
    <n v="31858"/>
    <n v="3"/>
    <x v="4"/>
  </r>
  <r>
    <n v="619789021"/>
    <n v="36838"/>
    <n v="2"/>
    <x v="0"/>
  </r>
  <r>
    <n v="619789027"/>
    <n v="37089"/>
    <n v="1"/>
    <x v="0"/>
  </r>
  <r>
    <n v="619808018"/>
    <n v="44344"/>
    <n v="1"/>
    <x v="0"/>
  </r>
  <r>
    <n v="619808019"/>
    <n v="39359"/>
    <n v="1"/>
    <x v="0"/>
  </r>
  <r>
    <n v="619808026"/>
    <n v="44344"/>
    <n v="1"/>
    <x v="0"/>
  </r>
  <r>
    <n v="619808029"/>
    <n v="44092"/>
    <n v="1"/>
    <x v="0"/>
  </r>
  <r>
    <n v="619808033"/>
    <n v="39359"/>
    <n v="1"/>
    <x v="0"/>
  </r>
  <r>
    <n v="619858571"/>
    <n v="44344"/>
    <n v="2"/>
    <x v="1"/>
  </r>
  <r>
    <n v="619858575"/>
    <n v="44344"/>
    <n v="2"/>
    <x v="1"/>
  </r>
  <r>
    <n v="619858580"/>
    <n v="44344"/>
    <n v="2"/>
    <x v="1"/>
  </r>
  <r>
    <n v="619859246"/>
    <n v="37089"/>
    <n v="2"/>
    <x v="1"/>
  </r>
  <r>
    <n v="620073954"/>
    <n v="32104"/>
    <n v="1"/>
    <x v="0"/>
  </r>
  <r>
    <n v="620073962"/>
    <n v="44344"/>
    <n v="1"/>
    <x v="0"/>
  </r>
  <r>
    <n v="620073966"/>
    <n v="44344"/>
    <n v="1"/>
    <x v="0"/>
  </r>
  <r>
    <n v="620080497"/>
    <n v="44136"/>
    <n v="1"/>
    <x v="0"/>
  </r>
  <r>
    <n v="620165042"/>
    <n v="24604"/>
    <n v="2"/>
    <x v="0"/>
  </r>
  <r>
    <n v="620165285"/>
    <n v="44344"/>
    <n v="1"/>
    <x v="0"/>
  </r>
  <r>
    <n v="620165826"/>
    <n v="37089"/>
    <n v="3"/>
    <x v="4"/>
  </r>
  <r>
    <n v="620165934"/>
    <n v="36838"/>
    <n v="3"/>
    <x v="4"/>
  </r>
  <r>
    <n v="620166566"/>
    <n v="39359"/>
    <n v="2"/>
    <x v="1"/>
  </r>
  <r>
    <n v="620253684"/>
    <n v="32104"/>
    <n v="2"/>
    <x v="1"/>
  </r>
  <r>
    <n v="620256188"/>
    <n v="31858"/>
    <n v="1"/>
    <x v="0"/>
  </r>
  <r>
    <n v="620259512"/>
    <n v="28074"/>
    <n v="1"/>
    <x v="0"/>
  </r>
  <r>
    <n v="620259626"/>
    <n v="37089"/>
    <n v="2"/>
    <x v="1"/>
  </r>
  <r>
    <n v="620259787"/>
    <n v="44344"/>
    <n v="1"/>
    <x v="0"/>
  </r>
  <r>
    <n v="620261893"/>
    <n v="24604"/>
    <n v="2"/>
    <x v="1"/>
  </r>
  <r>
    <n v="620280451"/>
    <n v="39359"/>
    <n v="2"/>
    <x v="0"/>
  </r>
  <r>
    <n v="620288844"/>
    <n v="39359"/>
    <n v="1"/>
    <x v="0"/>
  </r>
  <r>
    <n v="620288931"/>
    <n v="44136"/>
    <n v="1"/>
    <x v="0"/>
  </r>
  <r>
    <n v="620335793"/>
    <n v="37089"/>
    <n v="1"/>
    <x v="0"/>
  </r>
  <r>
    <n v="620338248"/>
    <n v="39359"/>
    <n v="1"/>
    <x v="0"/>
  </r>
  <r>
    <n v="620343467"/>
    <n v="24604"/>
    <n v="2"/>
    <x v="0"/>
  </r>
  <r>
    <n v="620350213"/>
    <n v="37089"/>
    <n v="1"/>
    <x v="0"/>
  </r>
  <r>
    <n v="620350467"/>
    <n v="30225"/>
    <n v="2"/>
    <x v="1"/>
  </r>
  <r>
    <n v="620350755"/>
    <n v="32104"/>
    <n v="1"/>
    <x v="0"/>
  </r>
  <r>
    <n v="620352485"/>
    <n v="32104"/>
    <n v="1"/>
    <x v="0"/>
  </r>
  <r>
    <n v="620353088"/>
    <n v="39359"/>
    <n v="1"/>
    <x v="0"/>
  </r>
  <r>
    <n v="620398983"/>
    <n v="44092"/>
    <n v="1"/>
    <x v="0"/>
  </r>
  <r>
    <n v="620438281"/>
    <n v="26133"/>
    <n v="1"/>
    <x v="0"/>
  </r>
  <r>
    <n v="620440833"/>
    <n v="44344"/>
    <n v="2"/>
    <x v="1"/>
  </r>
  <r>
    <n v="620443701"/>
    <n v="33059"/>
    <n v="1"/>
    <x v="0"/>
  </r>
  <r>
    <n v="620446013"/>
    <n v="37089"/>
    <n v="4"/>
    <x v="1"/>
  </r>
  <r>
    <n v="620446243"/>
    <n v="24604"/>
    <n v="2"/>
    <x v="0"/>
  </r>
  <r>
    <n v="620447357"/>
    <n v="37089"/>
    <n v="1"/>
    <x v="0"/>
  </r>
  <r>
    <n v="620447520"/>
    <n v="39359"/>
    <n v="1"/>
    <x v="0"/>
  </r>
  <r>
    <n v="620447853"/>
    <n v="36838"/>
    <n v="1"/>
    <x v="0"/>
  </r>
  <r>
    <n v="620449048"/>
    <n v="32104"/>
    <n v="1"/>
    <x v="0"/>
  </r>
  <r>
    <n v="620465841"/>
    <n v="32104"/>
    <n v="1"/>
    <x v="0"/>
  </r>
  <r>
    <n v="620465895"/>
    <n v="28074"/>
    <n v="1"/>
    <x v="0"/>
  </r>
  <r>
    <n v="620512022"/>
    <n v="24604"/>
    <n v="1"/>
    <x v="0"/>
  </r>
  <r>
    <n v="620529177"/>
    <n v="44344"/>
    <n v="1"/>
    <x v="0"/>
  </r>
  <r>
    <n v="620533185"/>
    <n v="37089"/>
    <n v="1"/>
    <x v="0"/>
  </r>
  <r>
    <n v="620534642"/>
    <n v="35211"/>
    <n v="3"/>
    <x v="4"/>
  </r>
  <r>
    <n v="620535430"/>
    <n v="33387"/>
    <n v="1"/>
    <x v="0"/>
  </r>
  <r>
    <n v="620536564"/>
    <n v="35211"/>
    <n v="3"/>
    <x v="4"/>
  </r>
  <r>
    <n v="620537829"/>
    <n v="37089"/>
    <n v="1"/>
    <x v="0"/>
  </r>
  <r>
    <n v="620602160"/>
    <n v="37089"/>
    <n v="2"/>
    <x v="1"/>
  </r>
  <r>
    <n v="620603226"/>
    <n v="44344"/>
    <n v="1"/>
    <x v="0"/>
  </r>
  <r>
    <n v="620605567"/>
    <n v="24254"/>
    <n v="1"/>
    <x v="0"/>
  </r>
  <r>
    <n v="620609305"/>
    <n v="44092"/>
    <n v="1"/>
    <x v="0"/>
  </r>
  <r>
    <n v="620609312"/>
    <n v="39359"/>
    <n v="1"/>
    <x v="0"/>
  </r>
  <r>
    <n v="620609538"/>
    <n v="39359"/>
    <n v="1"/>
    <x v="0"/>
  </r>
  <r>
    <n v="620609812"/>
    <n v="39359"/>
    <n v="1"/>
    <x v="0"/>
  </r>
  <r>
    <n v="620618046"/>
    <n v="37089"/>
    <n v="2"/>
    <x v="1"/>
  </r>
  <r>
    <n v="620622437"/>
    <n v="39359"/>
    <n v="2"/>
    <x v="1"/>
  </r>
  <r>
    <n v="620623109"/>
    <n v="32104"/>
    <n v="1"/>
    <x v="0"/>
  </r>
  <r>
    <n v="620633043"/>
    <n v="33387"/>
    <n v="1"/>
    <x v="0"/>
  </r>
  <r>
    <n v="620664035"/>
    <n v="44344"/>
    <n v="1"/>
    <x v="0"/>
  </r>
  <r>
    <n v="620664043"/>
    <n v="32104"/>
    <n v="2"/>
    <x v="1"/>
  </r>
  <r>
    <n v="620668051"/>
    <n v="39359"/>
    <n v="4"/>
    <x v="1"/>
  </r>
  <r>
    <n v="620669442"/>
    <n v="44092"/>
    <n v="1"/>
    <x v="0"/>
  </r>
  <r>
    <n v="620673536"/>
    <n v="37089"/>
    <n v="1"/>
    <x v="0"/>
  </r>
  <r>
    <n v="620677020"/>
    <n v="37089"/>
    <n v="2"/>
    <x v="1"/>
  </r>
  <r>
    <n v="620679913"/>
    <n v="24604"/>
    <n v="1"/>
    <x v="0"/>
  </r>
  <r>
    <n v="620680375"/>
    <n v="20572"/>
    <n v="1"/>
    <x v="0"/>
  </r>
  <r>
    <n v="620680391"/>
    <n v="24395"/>
    <n v="1"/>
    <x v="0"/>
  </r>
  <r>
    <n v="620680481"/>
    <n v="33059"/>
    <n v="2"/>
    <x v="1"/>
  </r>
  <r>
    <n v="620680608"/>
    <n v="44092"/>
    <n v="1"/>
    <x v="0"/>
  </r>
  <r>
    <n v="620719078"/>
    <n v="24604"/>
    <n v="1"/>
    <x v="0"/>
  </r>
  <r>
    <n v="620719410"/>
    <n v="37089"/>
    <n v="2"/>
    <x v="1"/>
  </r>
  <r>
    <n v="620720357"/>
    <n v="39359"/>
    <n v="1"/>
    <x v="0"/>
  </r>
  <r>
    <n v="620720387"/>
    <n v="44344"/>
    <n v="2"/>
    <x v="0"/>
  </r>
  <r>
    <n v="620723224"/>
    <n v="32104"/>
    <n v="1"/>
    <x v="0"/>
  </r>
  <r>
    <n v="620723228"/>
    <n v="37089"/>
    <n v="1"/>
    <x v="0"/>
  </r>
  <r>
    <n v="620723336"/>
    <n v="37089"/>
    <n v="1"/>
    <x v="0"/>
  </r>
  <r>
    <n v="620723352"/>
    <n v="35211"/>
    <n v="1"/>
    <x v="0"/>
  </r>
  <r>
    <n v="620723417"/>
    <n v="37089"/>
    <n v="2"/>
    <x v="1"/>
  </r>
  <r>
    <n v="620756686"/>
    <n v="39359"/>
    <n v="2"/>
    <x v="0"/>
  </r>
  <r>
    <n v="620757438"/>
    <n v="44344"/>
    <n v="2"/>
    <x v="1"/>
  </r>
  <r>
    <n v="620762676"/>
    <n v="44344"/>
    <n v="1"/>
    <x v="0"/>
  </r>
  <r>
    <n v="620766404"/>
    <n v="37089"/>
    <n v="2"/>
    <x v="1"/>
  </r>
  <r>
    <n v="620768699"/>
    <n v="35211"/>
    <n v="1"/>
    <x v="0"/>
  </r>
  <r>
    <n v="620768816"/>
    <n v="39359"/>
    <n v="4"/>
    <x v="1"/>
  </r>
  <r>
    <n v="620770819"/>
    <n v="28074"/>
    <n v="1"/>
    <x v="0"/>
  </r>
  <r>
    <n v="620778122"/>
    <n v="44344"/>
    <n v="2"/>
    <x v="1"/>
  </r>
  <r>
    <n v="620783239"/>
    <n v="28074"/>
    <n v="1"/>
    <x v="0"/>
  </r>
  <r>
    <n v="620783666"/>
    <n v="37089"/>
    <n v="1"/>
    <x v="0"/>
  </r>
  <r>
    <n v="620788137"/>
    <n v="44344"/>
    <n v="1"/>
    <x v="0"/>
  </r>
  <r>
    <n v="620788351"/>
    <n v="37089"/>
    <n v="1"/>
    <x v="0"/>
  </r>
  <r>
    <n v="620788456"/>
    <n v="24395"/>
    <n v="1"/>
    <x v="0"/>
  </r>
  <r>
    <n v="620788535"/>
    <n v="35211"/>
    <n v="2"/>
    <x v="1"/>
  </r>
  <r>
    <n v="620812323"/>
    <n v="37089"/>
    <n v="1"/>
    <x v="0"/>
  </r>
  <r>
    <n v="620821624"/>
    <n v="33387"/>
    <n v="1"/>
    <x v="0"/>
  </r>
  <r>
    <n v="620834325"/>
    <n v="19619"/>
    <n v="1"/>
    <x v="0"/>
  </r>
  <r>
    <n v="620834755"/>
    <n v="44344"/>
    <n v="2"/>
    <x v="1"/>
  </r>
  <r>
    <n v="620836432"/>
    <n v="44344"/>
    <n v="1"/>
    <x v="0"/>
  </r>
  <r>
    <n v="620841618"/>
    <n v="37089"/>
    <n v="1"/>
    <x v="0"/>
  </r>
  <r>
    <n v="620842418"/>
    <n v="36838"/>
    <n v="1"/>
    <x v="0"/>
  </r>
  <r>
    <n v="620843915"/>
    <n v="37089"/>
    <n v="1"/>
    <x v="0"/>
  </r>
  <r>
    <n v="620847550"/>
    <m/>
    <n v="2"/>
    <x v="1"/>
  </r>
  <r>
    <n v="620848209"/>
    <m/>
    <n v="1"/>
    <x v="0"/>
  </r>
  <r>
    <n v="620861081"/>
    <n v="37089"/>
    <n v="1"/>
    <x v="0"/>
  </r>
  <r>
    <n v="620865590"/>
    <n v="44136"/>
    <n v="1"/>
    <x v="0"/>
  </r>
  <r>
    <n v="620918494"/>
    <m/>
    <n v="2"/>
    <x v="0"/>
  </r>
  <r>
    <n v="620920862"/>
    <m/>
    <n v="2"/>
    <x v="1"/>
  </r>
  <r>
    <n v="620922670"/>
    <m/>
    <n v="2"/>
    <x v="1"/>
  </r>
  <r>
    <m/>
    <m/>
    <m/>
    <x v="5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40">
  <r>
    <n v="10980565"/>
    <m/>
    <n v="1"/>
    <x v="0"/>
  </r>
  <r>
    <n v="10984395"/>
    <m/>
    <n v="2"/>
    <x v="1"/>
  </r>
  <r>
    <n v="11105301"/>
    <m/>
    <n v="1"/>
    <x v="0"/>
  </r>
  <r>
    <n v="11108334"/>
    <m/>
    <n v="1"/>
    <x v="0"/>
  </r>
  <r>
    <n v="11109153"/>
    <m/>
    <n v="1"/>
    <x v="0"/>
  </r>
  <r>
    <n v="11188576"/>
    <m/>
    <n v="1"/>
    <x v="0"/>
  </r>
  <r>
    <n v="11188582"/>
    <m/>
    <n v="2"/>
    <x v="1"/>
  </r>
  <r>
    <n v="11196071"/>
    <m/>
    <n v="2"/>
    <x v="1"/>
  </r>
  <r>
    <n v="11204033"/>
    <m/>
    <n v="1"/>
    <x v="0"/>
  </r>
  <r>
    <n v="11205087"/>
    <m/>
    <n v="1"/>
    <x v="0"/>
  </r>
  <r>
    <n v="11205289"/>
    <m/>
    <n v="1"/>
    <x v="0"/>
  </r>
  <r>
    <n v="11206335"/>
    <m/>
    <n v="1"/>
    <x v="0"/>
  </r>
  <r>
    <n v="11206784"/>
    <m/>
    <n v="3"/>
    <x v="2"/>
  </r>
  <r>
    <n v="11209507"/>
    <m/>
    <n v="1"/>
    <x v="0"/>
  </r>
  <r>
    <n v="11214178"/>
    <m/>
    <n v="1"/>
    <x v="0"/>
  </r>
  <r>
    <n v="11218057"/>
    <m/>
    <n v="2"/>
    <x v="0"/>
  </r>
  <r>
    <n v="11218267"/>
    <m/>
    <n v="1"/>
    <x v="0"/>
  </r>
  <r>
    <n v="11218459"/>
    <m/>
    <n v="1"/>
    <x v="0"/>
  </r>
  <r>
    <n v="11222843"/>
    <m/>
    <n v="1"/>
    <x v="0"/>
  </r>
  <r>
    <n v="11225043"/>
    <m/>
    <n v="1"/>
    <x v="0"/>
  </r>
  <r>
    <n v="11228472"/>
    <m/>
    <n v="1"/>
    <x v="0"/>
  </r>
  <r>
    <n v="11238581"/>
    <m/>
    <n v="1"/>
    <x v="0"/>
  </r>
  <r>
    <n v="11241937"/>
    <m/>
    <n v="1"/>
    <x v="0"/>
  </r>
  <r>
    <n v="11249001"/>
    <m/>
    <n v="1"/>
    <x v="0"/>
  </r>
  <r>
    <n v="11255616"/>
    <m/>
    <n v="1"/>
    <x v="0"/>
  </r>
  <r>
    <n v="11255619"/>
    <m/>
    <n v="2"/>
    <x v="1"/>
  </r>
  <r>
    <n v="11257208"/>
    <m/>
    <n v="4"/>
    <x v="1"/>
  </r>
  <r>
    <n v="11258492"/>
    <m/>
    <n v="3"/>
    <x v="3"/>
  </r>
  <r>
    <n v="11258599"/>
    <m/>
    <n v="1"/>
    <x v="0"/>
  </r>
  <r>
    <n v="11258616"/>
    <m/>
    <n v="2"/>
    <x v="1"/>
  </r>
  <r>
    <n v="11260824"/>
    <m/>
    <n v="3"/>
    <x v="2"/>
  </r>
  <r>
    <n v="11260889"/>
    <m/>
    <n v="1"/>
    <x v="0"/>
  </r>
  <r>
    <n v="11260919"/>
    <m/>
    <n v="2"/>
    <x v="1"/>
  </r>
  <r>
    <n v="11261050"/>
    <m/>
    <n v="2"/>
    <x v="1"/>
  </r>
  <r>
    <n v="11261080"/>
    <m/>
    <n v="3"/>
    <x v="2"/>
  </r>
  <r>
    <n v="11261122"/>
    <m/>
    <n v="1"/>
    <x v="0"/>
  </r>
  <r>
    <n v="11261663"/>
    <m/>
    <n v="2"/>
    <x v="1"/>
  </r>
  <r>
    <n v="11263055"/>
    <m/>
    <n v="3"/>
    <x v="3"/>
  </r>
  <r>
    <n v="11263561"/>
    <m/>
    <n v="3"/>
    <x v="3"/>
  </r>
  <r>
    <n v="11263714"/>
    <m/>
    <n v="1"/>
    <x v="0"/>
  </r>
  <r>
    <n v="11263866"/>
    <m/>
    <n v="2"/>
    <x v="1"/>
  </r>
  <r>
    <n v="11264190"/>
    <m/>
    <n v="2"/>
    <x v="1"/>
  </r>
  <r>
    <n v="11264217"/>
    <m/>
    <n v="1"/>
    <x v="0"/>
  </r>
  <r>
    <n v="11264612"/>
    <m/>
    <n v="3"/>
    <x v="2"/>
  </r>
  <r>
    <n v="11264910"/>
    <m/>
    <n v="2"/>
    <x v="1"/>
  </r>
  <r>
    <n v="11264958"/>
    <m/>
    <n v="4"/>
    <x v="1"/>
  </r>
  <r>
    <n v="11264994"/>
    <m/>
    <n v="3"/>
    <x v="2"/>
  </r>
  <r>
    <n v="11265025"/>
    <m/>
    <n v="2"/>
    <x v="1"/>
  </r>
  <r>
    <n v="11265027"/>
    <m/>
    <n v="4"/>
    <x v="1"/>
  </r>
  <r>
    <n v="11265205"/>
    <m/>
    <n v="2"/>
    <x v="1"/>
  </r>
  <r>
    <n v="11265206"/>
    <m/>
    <n v="3"/>
    <x v="2"/>
  </r>
  <r>
    <n v="11265227"/>
    <m/>
    <n v="4"/>
    <x v="1"/>
  </r>
  <r>
    <n v="11266020"/>
    <m/>
    <n v="1"/>
    <x v="0"/>
  </r>
  <r>
    <n v="11266048"/>
    <m/>
    <n v="3"/>
    <x v="3"/>
  </r>
  <r>
    <n v="11266065"/>
    <m/>
    <n v="2"/>
    <x v="1"/>
  </r>
  <r>
    <n v="11266249"/>
    <m/>
    <n v="1"/>
    <x v="0"/>
  </r>
  <r>
    <n v="11266254"/>
    <m/>
    <n v="2"/>
    <x v="1"/>
  </r>
  <r>
    <n v="11266403"/>
    <m/>
    <n v="3"/>
    <x v="2"/>
  </r>
  <r>
    <n v="11266404"/>
    <m/>
    <n v="2"/>
    <x v="1"/>
  </r>
  <r>
    <n v="11266406"/>
    <m/>
    <n v="4"/>
    <x v="1"/>
  </r>
  <r>
    <n v="11266628"/>
    <m/>
    <n v="4"/>
    <x v="1"/>
  </r>
  <r>
    <n v="11266629"/>
    <m/>
    <n v="5"/>
    <x v="4"/>
  </r>
  <r>
    <n v="11267020"/>
    <m/>
    <n v="4"/>
    <x v="1"/>
  </r>
  <r>
    <n v="11267133"/>
    <m/>
    <n v="3"/>
    <x v="2"/>
  </r>
  <r>
    <n v="11268430"/>
    <m/>
    <n v="4"/>
    <x v="1"/>
  </r>
  <r>
    <n v="11268669"/>
    <m/>
    <n v="3"/>
    <x v="3"/>
  </r>
  <r>
    <n v="11268881"/>
    <m/>
    <n v="1"/>
    <x v="0"/>
  </r>
  <r>
    <n v="11268884"/>
    <m/>
    <n v="2"/>
    <x v="0"/>
  </r>
  <r>
    <n v="11268937"/>
    <m/>
    <n v="3"/>
    <x v="3"/>
  </r>
  <r>
    <n v="11268997"/>
    <m/>
    <n v="3"/>
    <x v="2"/>
  </r>
  <r>
    <n v="11269240"/>
    <m/>
    <n v="3"/>
    <x v="2"/>
  </r>
  <r>
    <n v="11269241"/>
    <m/>
    <n v="3"/>
    <x v="2"/>
  </r>
  <r>
    <n v="11269765"/>
    <m/>
    <n v="3"/>
    <x v="2"/>
  </r>
  <r>
    <n v="11270099"/>
    <m/>
    <n v="2"/>
    <x v="0"/>
  </r>
  <r>
    <n v="11270129"/>
    <m/>
    <n v="2"/>
    <x v="0"/>
  </r>
  <r>
    <n v="11270669"/>
    <m/>
    <n v="2"/>
    <x v="1"/>
  </r>
  <r>
    <n v="11270671"/>
    <m/>
    <n v="3"/>
    <x v="2"/>
  </r>
  <r>
    <n v="11270677"/>
    <m/>
    <n v="1"/>
    <x v="0"/>
  </r>
  <r>
    <n v="11270678"/>
    <m/>
    <n v="4"/>
    <x v="1"/>
  </r>
  <r>
    <n v="11270681"/>
    <m/>
    <n v="2"/>
    <x v="1"/>
  </r>
  <r>
    <n v="11270682"/>
    <m/>
    <n v="2"/>
    <x v="1"/>
  </r>
  <r>
    <n v="11270684"/>
    <m/>
    <n v="4"/>
    <x v="1"/>
  </r>
  <r>
    <n v="11270689"/>
    <m/>
    <n v="1"/>
    <x v="0"/>
  </r>
  <r>
    <n v="11270692"/>
    <m/>
    <n v="3"/>
    <x v="3"/>
  </r>
  <r>
    <n v="11270695"/>
    <m/>
    <n v="1"/>
    <x v="0"/>
  </r>
  <r>
    <n v="11270730"/>
    <m/>
    <n v="3"/>
    <x v="2"/>
  </r>
  <r>
    <n v="11270735"/>
    <m/>
    <n v="2"/>
    <x v="1"/>
  </r>
  <r>
    <n v="11270742"/>
    <m/>
    <n v="1"/>
    <x v="0"/>
  </r>
  <r>
    <n v="11270762"/>
    <m/>
    <n v="2"/>
    <x v="1"/>
  </r>
  <r>
    <n v="11270772"/>
    <m/>
    <n v="2"/>
    <x v="1"/>
  </r>
  <r>
    <n v="11270774"/>
    <m/>
    <n v="2"/>
    <x v="1"/>
  </r>
  <r>
    <n v="11270797"/>
    <m/>
    <n v="3"/>
    <x v="2"/>
  </r>
  <r>
    <n v="11270870"/>
    <m/>
    <n v="3"/>
    <x v="3"/>
  </r>
  <r>
    <n v="11270976"/>
    <m/>
    <n v="2"/>
    <x v="1"/>
  </r>
  <r>
    <n v="11271060"/>
    <m/>
    <n v="1"/>
    <x v="0"/>
  </r>
  <r>
    <n v="11272003"/>
    <m/>
    <n v="2"/>
    <x v="1"/>
  </r>
  <r>
    <n v="11272005"/>
    <m/>
    <n v="2"/>
    <x v="1"/>
  </r>
  <r>
    <n v="11272894"/>
    <m/>
    <n v="2"/>
    <x v="1"/>
  </r>
  <r>
    <n v="11272957"/>
    <m/>
    <n v="2"/>
    <x v="1"/>
  </r>
  <r>
    <n v="11273015"/>
    <m/>
    <n v="3"/>
    <x v="3"/>
  </r>
  <r>
    <n v="11275063"/>
    <m/>
    <n v="3"/>
    <x v="2"/>
  </r>
  <r>
    <n v="11275113"/>
    <m/>
    <n v="1"/>
    <x v="0"/>
  </r>
  <r>
    <n v="11275156"/>
    <m/>
    <n v="1"/>
    <x v="0"/>
  </r>
  <r>
    <n v="11275161"/>
    <m/>
    <n v="1"/>
    <x v="0"/>
  </r>
  <r>
    <n v="11276427"/>
    <m/>
    <n v="3"/>
    <x v="2"/>
  </r>
  <r>
    <n v="11276428"/>
    <m/>
    <n v="2"/>
    <x v="1"/>
  </r>
  <r>
    <n v="11276443"/>
    <m/>
    <n v="2"/>
    <x v="1"/>
  </r>
  <r>
    <n v="11276516"/>
    <m/>
    <n v="2"/>
    <x v="1"/>
  </r>
  <r>
    <n v="11276639"/>
    <m/>
    <n v="2"/>
    <x v="1"/>
  </r>
  <r>
    <n v="11276724"/>
    <m/>
    <n v="1"/>
    <x v="0"/>
  </r>
  <r>
    <n v="11277183"/>
    <m/>
    <n v="2"/>
    <x v="1"/>
  </r>
  <r>
    <n v="11277189"/>
    <m/>
    <n v="2"/>
    <x v="1"/>
  </r>
  <r>
    <n v="11277208"/>
    <m/>
    <n v="2"/>
    <x v="0"/>
  </r>
  <r>
    <n v="11277256"/>
    <m/>
    <n v="2"/>
    <x v="0"/>
  </r>
  <r>
    <n v="11277269"/>
    <m/>
    <n v="1"/>
    <x v="0"/>
  </r>
  <r>
    <n v="11277385"/>
    <m/>
    <n v="2"/>
    <x v="1"/>
  </r>
  <r>
    <n v="11277386"/>
    <m/>
    <n v="2"/>
    <x v="1"/>
  </r>
  <r>
    <n v="11277387"/>
    <m/>
    <n v="2"/>
    <x v="1"/>
  </r>
  <r>
    <n v="11277447"/>
    <m/>
    <n v="2"/>
    <x v="0"/>
  </r>
  <r>
    <n v="11277449"/>
    <m/>
    <n v="2"/>
    <x v="0"/>
  </r>
  <r>
    <n v="11277487"/>
    <m/>
    <n v="3"/>
    <x v="3"/>
  </r>
  <r>
    <n v="11277706"/>
    <m/>
    <n v="3"/>
    <x v="2"/>
  </r>
  <r>
    <n v="11278209"/>
    <m/>
    <n v="2"/>
    <x v="1"/>
  </r>
  <r>
    <n v="11278486"/>
    <m/>
    <n v="1"/>
    <x v="0"/>
  </r>
  <r>
    <n v="11279300"/>
    <m/>
    <n v="4"/>
    <x v="1"/>
  </r>
  <r>
    <n v="11280255"/>
    <m/>
    <n v="2"/>
    <x v="1"/>
  </r>
  <r>
    <n v="11280963"/>
    <m/>
    <n v="4"/>
    <x v="1"/>
  </r>
  <r>
    <n v="11280964"/>
    <m/>
    <n v="2"/>
    <x v="1"/>
  </r>
  <r>
    <n v="11280965"/>
    <m/>
    <n v="3"/>
    <x v="2"/>
  </r>
  <r>
    <n v="11280974"/>
    <m/>
    <n v="2"/>
    <x v="1"/>
  </r>
  <r>
    <n v="11281020"/>
    <m/>
    <n v="2"/>
    <x v="1"/>
  </r>
  <r>
    <n v="11281021"/>
    <m/>
    <n v="2"/>
    <x v="1"/>
  </r>
  <r>
    <n v="11281959"/>
    <m/>
    <n v="2"/>
    <x v="1"/>
  </r>
  <r>
    <n v="11282935"/>
    <m/>
    <n v="2"/>
    <x v="1"/>
  </r>
  <r>
    <n v="11282939"/>
    <m/>
    <n v="2"/>
    <x v="1"/>
  </r>
  <r>
    <n v="11282941"/>
    <m/>
    <n v="2"/>
    <x v="1"/>
  </r>
  <r>
    <n v="11282943"/>
    <m/>
    <n v="2"/>
    <x v="1"/>
  </r>
  <r>
    <n v="11282950"/>
    <m/>
    <n v="3"/>
    <x v="2"/>
  </r>
  <r>
    <n v="11282958"/>
    <m/>
    <n v="2"/>
    <x v="1"/>
  </r>
  <r>
    <n v="11282959"/>
    <m/>
    <n v="2"/>
    <x v="1"/>
  </r>
  <r>
    <n v="11283163"/>
    <m/>
    <n v="2"/>
    <x v="1"/>
  </r>
  <r>
    <n v="11283468"/>
    <m/>
    <n v="2"/>
    <x v="1"/>
  </r>
  <r>
    <n v="11283471"/>
    <m/>
    <n v="2"/>
    <x v="1"/>
  </r>
  <r>
    <n v="11284041"/>
    <m/>
    <n v="1"/>
    <x v="0"/>
  </r>
  <r>
    <n v="11284278"/>
    <m/>
    <n v="1"/>
    <x v="0"/>
  </r>
  <r>
    <n v="11285175"/>
    <m/>
    <n v="3"/>
    <x v="3"/>
  </r>
  <r>
    <n v="11285510"/>
    <m/>
    <n v="4"/>
    <x v="1"/>
  </r>
  <r>
    <n v="11285680"/>
    <m/>
    <n v="1"/>
    <x v="0"/>
  </r>
  <r>
    <n v="11285865"/>
    <m/>
    <n v="3"/>
    <x v="2"/>
  </r>
  <r>
    <n v="11285867"/>
    <m/>
    <n v="2"/>
    <x v="1"/>
  </r>
  <r>
    <n v="11285869"/>
    <m/>
    <n v="4"/>
    <x v="1"/>
  </r>
  <r>
    <n v="11286386"/>
    <m/>
    <n v="2"/>
    <x v="1"/>
  </r>
  <r>
    <n v="11286398"/>
    <m/>
    <n v="2"/>
    <x v="1"/>
  </r>
  <r>
    <n v="11286993"/>
    <m/>
    <n v="3"/>
    <x v="2"/>
  </r>
  <r>
    <n v="11287708"/>
    <m/>
    <n v="3"/>
    <x v="2"/>
  </r>
  <r>
    <n v="11288019"/>
    <m/>
    <n v="1"/>
    <x v="0"/>
  </r>
  <r>
    <n v="11288021"/>
    <m/>
    <n v="1"/>
    <x v="0"/>
  </r>
  <r>
    <n v="11288033"/>
    <m/>
    <n v="2"/>
    <x v="1"/>
  </r>
  <r>
    <n v="11288040"/>
    <m/>
    <n v="2"/>
    <x v="1"/>
  </r>
  <r>
    <n v="11288052"/>
    <m/>
    <n v="2"/>
    <x v="1"/>
  </r>
  <r>
    <n v="11288883"/>
    <m/>
    <n v="1"/>
    <x v="0"/>
  </r>
  <r>
    <n v="11289518"/>
    <m/>
    <n v="2"/>
    <x v="1"/>
  </r>
  <r>
    <n v="11289556"/>
    <m/>
    <n v="3"/>
    <x v="2"/>
  </r>
  <r>
    <n v="11289557"/>
    <m/>
    <n v="2"/>
    <x v="1"/>
  </r>
  <r>
    <n v="11289578"/>
    <m/>
    <n v="3"/>
    <x v="2"/>
  </r>
  <r>
    <n v="11289614"/>
    <m/>
    <n v="2"/>
    <x v="1"/>
  </r>
  <r>
    <n v="11289615"/>
    <m/>
    <n v="4"/>
    <x v="1"/>
  </r>
  <r>
    <n v="11291367"/>
    <m/>
    <n v="2"/>
    <x v="1"/>
  </r>
  <r>
    <n v="11292544"/>
    <m/>
    <n v="1"/>
    <x v="0"/>
  </r>
  <r>
    <n v="11292546"/>
    <m/>
    <n v="1"/>
    <x v="0"/>
  </r>
  <r>
    <n v="11293075"/>
    <m/>
    <n v="2"/>
    <x v="1"/>
  </r>
  <r>
    <n v="11293090"/>
    <m/>
    <n v="2"/>
    <x v="1"/>
  </r>
  <r>
    <n v="11293092"/>
    <m/>
    <n v="3"/>
    <x v="2"/>
  </r>
  <r>
    <n v="11293119"/>
    <m/>
    <n v="2"/>
    <x v="1"/>
  </r>
  <r>
    <n v="11293278"/>
    <m/>
    <n v="5"/>
    <x v="4"/>
  </r>
  <r>
    <n v="11293826"/>
    <m/>
    <n v="1"/>
    <x v="0"/>
  </r>
  <r>
    <n v="11293832"/>
    <m/>
    <n v="1"/>
    <x v="0"/>
  </r>
  <r>
    <n v="11293840"/>
    <m/>
    <n v="2"/>
    <x v="0"/>
  </r>
  <r>
    <n v="11293846"/>
    <m/>
    <n v="2"/>
    <x v="1"/>
  </r>
  <r>
    <n v="11293862"/>
    <m/>
    <n v="1"/>
    <x v="0"/>
  </r>
  <r>
    <n v="11294154"/>
    <m/>
    <n v="3"/>
    <x v="2"/>
  </r>
  <r>
    <n v="11296355"/>
    <m/>
    <n v="2"/>
    <x v="1"/>
  </r>
  <r>
    <n v="11296368"/>
    <m/>
    <n v="4"/>
    <x v="1"/>
  </r>
  <r>
    <n v="11296369"/>
    <m/>
    <n v="2"/>
    <x v="1"/>
  </r>
  <r>
    <n v="11296370"/>
    <m/>
    <n v="2"/>
    <x v="1"/>
  </r>
  <r>
    <n v="11297316"/>
    <m/>
    <n v="2"/>
    <x v="1"/>
  </r>
  <r>
    <n v="11298675"/>
    <m/>
    <n v="1"/>
    <x v="0"/>
  </r>
  <r>
    <n v="11298872"/>
    <m/>
    <n v="1"/>
    <x v="0"/>
  </r>
  <r>
    <n v="11303293"/>
    <m/>
    <n v="3"/>
    <x v="3"/>
  </r>
  <r>
    <n v="11304523"/>
    <m/>
    <n v="3"/>
    <x v="3"/>
  </r>
  <r>
    <n v="11304803"/>
    <m/>
    <n v="1"/>
    <x v="0"/>
  </r>
  <r>
    <n v="11304826"/>
    <m/>
    <n v="2"/>
    <x v="0"/>
  </r>
  <r>
    <n v="11304830"/>
    <m/>
    <n v="1"/>
    <x v="0"/>
  </r>
  <r>
    <n v="11307564"/>
    <m/>
    <n v="4"/>
    <x v="1"/>
  </r>
  <r>
    <n v="11308694"/>
    <m/>
    <n v="1"/>
    <x v="0"/>
  </r>
  <r>
    <n v="11309003"/>
    <m/>
    <n v="4"/>
    <x v="1"/>
  </r>
  <r>
    <n v="11313548"/>
    <m/>
    <n v="2"/>
    <x v="0"/>
  </r>
  <r>
    <n v="11313805"/>
    <m/>
    <n v="4"/>
    <x v="1"/>
  </r>
  <r>
    <n v="11318211"/>
    <m/>
    <n v="2"/>
    <x v="0"/>
  </r>
  <r>
    <n v="11318581"/>
    <m/>
    <n v="2"/>
    <x v="1"/>
  </r>
  <r>
    <n v="616135288"/>
    <m/>
    <n v="1"/>
    <x v="0"/>
  </r>
  <r>
    <n v="616135404"/>
    <m/>
    <n v="2"/>
    <x v="1"/>
  </r>
  <r>
    <n v="616141065"/>
    <m/>
    <n v="1"/>
    <x v="0"/>
  </r>
  <r>
    <n v="616170474"/>
    <m/>
    <n v="1"/>
    <x v="0"/>
  </r>
  <r>
    <n v="616225996"/>
    <m/>
    <n v="2"/>
    <x v="0"/>
  </r>
  <r>
    <n v="616253201"/>
    <m/>
    <n v="2"/>
    <x v="0"/>
  </r>
  <r>
    <n v="616260365"/>
    <m/>
    <n v="2"/>
    <x v="0"/>
  </r>
  <r>
    <n v="617267545"/>
    <m/>
    <n v="1"/>
    <x v="0"/>
  </r>
  <r>
    <n v="617269826"/>
    <m/>
    <n v="2"/>
    <x v="0"/>
  </r>
  <r>
    <n v="617311603"/>
    <m/>
    <n v="1"/>
    <x v="0"/>
  </r>
  <r>
    <n v="617323766"/>
    <m/>
    <n v="1"/>
    <x v="0"/>
  </r>
  <r>
    <n v="617346381"/>
    <m/>
    <n v="1"/>
    <x v="0"/>
  </r>
  <r>
    <n v="617387659"/>
    <m/>
    <n v="1"/>
    <x v="0"/>
  </r>
  <r>
    <n v="618487165"/>
    <m/>
    <n v="2"/>
    <x v="0"/>
  </r>
  <r>
    <n v="619053505"/>
    <m/>
    <n v="1"/>
    <x v="0"/>
  </r>
  <r>
    <n v="619613249"/>
    <m/>
    <n v="1"/>
    <x v="0"/>
  </r>
  <r>
    <n v="620165032"/>
    <m/>
    <n v="2"/>
    <x v="1"/>
  </r>
  <r>
    <n v="620212449"/>
    <m/>
    <n v="1"/>
    <x v="0"/>
  </r>
  <r>
    <n v="620341329"/>
    <m/>
    <n v="1"/>
    <x v="0"/>
  </r>
  <r>
    <n v="620447373"/>
    <m/>
    <n v="3"/>
    <x v="2"/>
  </r>
  <r>
    <n v="620520494"/>
    <m/>
    <n v="2"/>
    <x v="1"/>
  </r>
  <r>
    <n v="620525991"/>
    <m/>
    <n v="1"/>
    <x v="0"/>
  </r>
  <r>
    <n v="620527699"/>
    <m/>
    <n v="1"/>
    <x v="0"/>
  </r>
  <r>
    <n v="620572392"/>
    <m/>
    <n v="2"/>
    <x v="0"/>
  </r>
  <r>
    <n v="620602151"/>
    <m/>
    <n v="2"/>
    <x v="0"/>
  </r>
  <r>
    <n v="620603145"/>
    <m/>
    <n v="2"/>
    <x v="1"/>
  </r>
  <r>
    <n v="620677070"/>
    <m/>
    <n v="1"/>
    <x v="0"/>
  </r>
  <r>
    <n v="620875842"/>
    <m/>
    <n v="2"/>
    <x v="0"/>
  </r>
  <r>
    <n v="620915499"/>
    <m/>
    <n v="1"/>
    <x v="0"/>
  </r>
  <r>
    <n v="620923894"/>
    <m/>
    <n v="3"/>
    <x v="2"/>
  </r>
  <r>
    <m/>
    <m/>
    <m/>
    <x v="5"/>
  </r>
  <r>
    <m/>
    <m/>
    <m/>
    <x v="5"/>
  </r>
  <r>
    <m/>
    <m/>
    <m/>
    <x v="5"/>
  </r>
  <r>
    <m/>
    <m/>
    <m/>
    <x v="5"/>
  </r>
  <r>
    <m/>
    <m/>
    <m/>
    <x v="5"/>
  </r>
  <r>
    <m/>
    <m/>
    <m/>
    <x v="5"/>
  </r>
  <r>
    <m/>
    <m/>
    <m/>
    <x v="5"/>
  </r>
  <r>
    <m/>
    <m/>
    <m/>
    <x v="5"/>
  </r>
  <r>
    <m/>
    <m/>
    <m/>
    <x v="5"/>
  </r>
  <r>
    <m/>
    <m/>
    <m/>
    <x v="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40">
  <r>
    <n v="620259626"/>
    <n v="48"/>
    <s v="GOL"/>
    <n v="7"/>
    <n v="6"/>
    <n v="4"/>
    <n v="4"/>
    <x v="0"/>
  </r>
  <r>
    <n v="620447373"/>
    <n v="28"/>
    <s v="GOL"/>
    <n v="6"/>
    <n v="6"/>
    <n v="4"/>
    <m/>
    <x v="1"/>
  </r>
  <r>
    <n v="11218773"/>
    <n v="33"/>
    <s v="FALLO"/>
    <n v="7"/>
    <n v="6"/>
    <n v="4"/>
    <n v="4"/>
    <x v="0"/>
  </r>
  <r>
    <n v="11224319"/>
    <n v="41"/>
    <s v="FALLO"/>
    <n v="5"/>
    <n v="6"/>
    <n v="4"/>
    <n v="6"/>
    <x v="0"/>
  </r>
  <r>
    <n v="11228949"/>
    <n v="52"/>
    <s v="FALLO"/>
    <n v="6"/>
    <n v="6"/>
    <n v="4"/>
    <n v="6"/>
    <x v="0"/>
  </r>
  <r>
    <n v="11233850"/>
    <n v="51"/>
    <s v="FALLO"/>
    <n v="6"/>
    <n v="3"/>
    <n v="4"/>
    <n v="6"/>
    <x v="0"/>
  </r>
  <r>
    <n v="11234121"/>
    <n v="25"/>
    <s v="FALLO"/>
    <n v="5"/>
    <n v="6"/>
    <n v="4"/>
    <n v="6"/>
    <x v="0"/>
  </r>
  <r>
    <n v="11242573"/>
    <n v="59"/>
    <s v="FALLO"/>
    <n v="6"/>
    <n v="8"/>
    <n v="4"/>
    <n v="4"/>
    <x v="0"/>
  </r>
  <r>
    <n v="11258582"/>
    <n v="71"/>
    <s v="FALLO"/>
    <n v="3"/>
    <n v="6"/>
    <n v="-99"/>
    <n v="4"/>
    <x v="0"/>
  </r>
  <r>
    <n v="11257208"/>
    <n v="59"/>
    <s v="GOL"/>
    <n v="7"/>
    <n v="6"/>
    <n v="4"/>
    <m/>
    <x v="2"/>
  </r>
  <r>
    <n v="11260804"/>
    <n v="31"/>
    <s v="FALLO"/>
    <n v="6"/>
    <n v="8"/>
    <n v="4"/>
    <n v="3"/>
    <x v="0"/>
  </r>
  <r>
    <n v="11261065"/>
    <n v="13"/>
    <s v="GOL"/>
    <n v="5"/>
    <n v="6"/>
    <n v="4"/>
    <n v="4"/>
    <x v="0"/>
  </r>
  <r>
    <n v="11261065"/>
    <n v="28"/>
    <s v="GOL"/>
    <n v="4"/>
    <n v="8"/>
    <n v="4"/>
    <n v="4"/>
    <x v="0"/>
  </r>
  <r>
    <n v="11262170"/>
    <n v="48"/>
    <s v="GOL"/>
    <n v="14"/>
    <n v="9"/>
    <n v="-99"/>
    <n v="2"/>
    <x v="0"/>
  </r>
  <r>
    <n v="11266846"/>
    <n v="16"/>
    <s v="GOL"/>
    <n v="5"/>
    <n v="8"/>
    <n v="4"/>
    <n v="4"/>
    <x v="0"/>
  </r>
  <r>
    <n v="11266846"/>
    <n v="52"/>
    <s v="GOL"/>
    <n v="5"/>
    <n v="6"/>
    <n v="4"/>
    <n v="4"/>
    <x v="0"/>
  </r>
  <r>
    <n v="11268669"/>
    <n v="73"/>
    <s v="FALLO"/>
    <n v="6"/>
    <n v="3"/>
    <n v="4"/>
    <m/>
    <x v="3"/>
  </r>
  <r>
    <n v="11210329"/>
    <n v="55"/>
    <s v="GOL"/>
    <n v="13"/>
    <n v="12"/>
    <n v="4"/>
    <n v="2"/>
    <x v="0"/>
  </r>
  <r>
    <n v="11249307"/>
    <n v="30"/>
    <s v="FALLO"/>
    <n v="4"/>
    <n v="10"/>
    <n v="4"/>
    <n v="2"/>
    <x v="0"/>
  </r>
  <r>
    <n v="11266755"/>
    <n v="31"/>
    <s v="GOL"/>
    <n v="7"/>
    <n v="10"/>
    <n v="4"/>
    <n v="2"/>
    <x v="0"/>
  </r>
  <r>
    <n v="11270730"/>
    <n v="67"/>
    <s v="GOL"/>
    <n v="5"/>
    <n v="8"/>
    <n v="-99"/>
    <m/>
    <x v="1"/>
  </r>
  <r>
    <n v="11270730"/>
    <n v="73"/>
    <s v="FALLO"/>
    <n v="5"/>
    <n v="8"/>
    <n v="-99"/>
    <m/>
    <x v="1"/>
  </r>
  <r>
    <n v="11264548"/>
    <n v="24"/>
    <s v="FALLO"/>
    <n v="9"/>
    <n v="6"/>
    <n v="-99"/>
    <n v="4"/>
    <x v="0"/>
  </r>
  <r>
    <n v="620256188"/>
    <n v="36"/>
    <s v="FALLO"/>
    <n v="4"/>
    <n v="7"/>
    <n v="4"/>
    <n v="2"/>
    <x v="0"/>
  </r>
  <r>
    <n v="11206335"/>
    <n v="65"/>
    <s v="FALLO"/>
    <m/>
    <m/>
    <n v="-99"/>
    <m/>
    <x v="4"/>
  </r>
  <r>
    <n v="11258681"/>
    <n v="7"/>
    <s v="FALLO"/>
    <n v="8"/>
    <n v="5"/>
    <n v="4"/>
    <n v="2"/>
    <x v="0"/>
  </r>
  <r>
    <n v="11258731"/>
    <n v="7"/>
    <s v="FALLO"/>
    <m/>
    <m/>
    <n v="-99"/>
    <n v="3"/>
    <x v="0"/>
  </r>
  <r>
    <n v="11260907"/>
    <n v="59"/>
    <s v="GOL"/>
    <n v="4"/>
    <n v="5"/>
    <n v="4"/>
    <n v="2"/>
    <x v="0"/>
  </r>
  <r>
    <n v="11263714"/>
    <n v="84"/>
    <s v="FALLO"/>
    <m/>
    <m/>
    <n v="-99"/>
    <m/>
    <x v="4"/>
  </r>
  <r>
    <n v="616263000"/>
    <n v="72"/>
    <s v="FALLO"/>
    <n v="6"/>
    <n v="0"/>
    <n v="4"/>
    <n v="3"/>
    <x v="0"/>
  </r>
  <r>
    <n v="620350467"/>
    <n v="10"/>
    <s v="FALLO"/>
    <n v="6"/>
    <n v="0"/>
    <n v="4"/>
    <n v="4"/>
    <x v="0"/>
  </r>
  <r>
    <n v="11260824"/>
    <n v="5"/>
    <s v="GOL"/>
    <m/>
    <n v="3"/>
    <n v="-99"/>
    <m/>
    <x v="1"/>
  </r>
  <r>
    <n v="11261050"/>
    <n v="104"/>
    <s v="FALLO"/>
    <n v="6"/>
    <n v="0"/>
    <n v="4"/>
    <m/>
    <x v="2"/>
  </r>
  <r>
    <n v="11271349"/>
    <n v="4"/>
    <s v="FALLO"/>
    <n v="8"/>
    <n v="5"/>
    <n v="4"/>
    <n v="2"/>
    <x v="0"/>
  </r>
  <r>
    <n v="11270756"/>
    <n v="85"/>
    <s v="FALLO"/>
    <n v="9"/>
    <n v="0"/>
    <n v="4"/>
    <n v="4"/>
    <x v="0"/>
  </r>
  <r>
    <n v="11272412"/>
    <n v="12"/>
    <s v="GOL"/>
    <n v="8"/>
    <n v="5"/>
    <n v="4"/>
    <n v="2"/>
    <x v="0"/>
  </r>
  <r>
    <n v="11275094"/>
    <n v="52"/>
    <s v="GOL"/>
    <n v="4"/>
    <n v="5"/>
    <n v="4"/>
    <n v="2"/>
    <x v="0"/>
  </r>
  <r>
    <n v="11272003"/>
    <n v="3"/>
    <s v="GOL"/>
    <n v="6"/>
    <n v="6"/>
    <n v="4"/>
    <m/>
    <x v="2"/>
  </r>
  <r>
    <n v="11274756"/>
    <n v="31"/>
    <s v="GOL"/>
    <n v="3"/>
    <n v="6"/>
    <n v="4"/>
    <n v="4"/>
    <x v="0"/>
  </r>
  <r>
    <n v="616135573"/>
    <n v="34"/>
    <s v="FALLO"/>
    <m/>
    <m/>
    <n v="-99"/>
    <m/>
    <x v="0"/>
  </r>
  <r>
    <n v="620609538"/>
    <n v="7"/>
    <s v="FALLO"/>
    <m/>
    <m/>
    <n v="-99"/>
    <n v="2"/>
    <x v="0"/>
  </r>
  <r>
    <n v="11242678"/>
    <n v="82"/>
    <s v="GOL"/>
    <m/>
    <m/>
    <n v="-99"/>
    <n v="2"/>
    <x v="0"/>
  </r>
  <r>
    <n v="620778122"/>
    <n v="23"/>
    <s v="GOL"/>
    <n v="5"/>
    <n v="4"/>
    <n v="4"/>
    <n v="4"/>
    <x v="0"/>
  </r>
  <r>
    <n v="11270673"/>
    <n v="83"/>
    <s v="GOL"/>
    <n v="5"/>
    <n v="8"/>
    <n v="4"/>
    <n v="4"/>
    <x v="0"/>
  </r>
  <r>
    <n v="11279480"/>
    <n v="30"/>
    <s v="GOL"/>
    <n v="4"/>
    <n v="9"/>
    <n v="-99"/>
    <n v="2"/>
    <x v="0"/>
  </r>
  <r>
    <n v="11280243"/>
    <n v="38"/>
    <s v="GOL"/>
    <n v="6"/>
    <n v="0"/>
    <n v="-99"/>
    <n v="4"/>
    <x v="0"/>
  </r>
  <r>
    <n v="11277882"/>
    <n v="29"/>
    <s v="FALLO"/>
    <n v="3"/>
    <n v="6"/>
    <n v="4"/>
    <n v="4"/>
    <x v="0"/>
  </r>
  <r>
    <n v="11277882"/>
    <n v="85"/>
    <s v="FALLO"/>
    <n v="3"/>
    <n v="0"/>
    <n v="4"/>
    <n v="4"/>
    <x v="0"/>
  </r>
  <r>
    <n v="11277917"/>
    <n v="34"/>
    <s v="FALLO"/>
    <n v="6"/>
    <n v="0"/>
    <n v="4"/>
    <n v="3"/>
    <x v="0"/>
  </r>
  <r>
    <n v="11278209"/>
    <n v="6"/>
    <s v="FALLO"/>
    <n v="6"/>
    <n v="6"/>
    <n v="4"/>
    <m/>
    <x v="2"/>
  </r>
  <r>
    <n v="620680375"/>
    <n v="4"/>
    <s v="FALLO"/>
    <m/>
    <m/>
    <n v="-99"/>
    <n v="2"/>
    <x v="0"/>
  </r>
  <r>
    <n v="11249816"/>
    <n v="59"/>
    <s v="FALLO"/>
    <m/>
    <m/>
    <n v="-99"/>
    <n v="3"/>
    <x v="0"/>
  </r>
  <r>
    <n v="11252687"/>
    <n v="60"/>
    <s v="FALLO"/>
    <m/>
    <m/>
    <n v="-99"/>
    <m/>
    <x v="0"/>
  </r>
  <r>
    <n v="11252687"/>
    <n v="81"/>
    <s v="FALLO"/>
    <m/>
    <m/>
    <n v="-99"/>
    <m/>
    <x v="0"/>
  </r>
  <r>
    <n v="619789021"/>
    <n v="41"/>
    <s v="FALLO"/>
    <m/>
    <m/>
    <n v="-99"/>
    <n v="2"/>
    <x v="0"/>
  </r>
  <r>
    <n v="620723224"/>
    <n v="38"/>
    <s v="FALLO"/>
    <n v="3"/>
    <n v="12"/>
    <n v="4"/>
    <n v="2"/>
    <x v="0"/>
  </r>
  <r>
    <n v="11277387"/>
    <n v="88"/>
    <s v="GOL"/>
    <n v="10"/>
    <n v="8"/>
    <n v="-99"/>
    <m/>
    <x v="2"/>
  </r>
  <r>
    <n v="11270675"/>
    <n v="34"/>
    <s v="GOL"/>
    <n v="5"/>
    <n v="8"/>
    <n v="4"/>
    <n v="4"/>
    <x v="0"/>
  </r>
  <r>
    <n v="11283598"/>
    <n v="76"/>
    <s v="FALLO"/>
    <n v="5"/>
    <n v="8"/>
    <n v="4"/>
    <n v="4"/>
    <x v="0"/>
  </r>
  <r>
    <n v="11238661"/>
    <n v="24"/>
    <s v="FALLO"/>
    <n v="9"/>
    <n v="9"/>
    <n v="4"/>
    <n v="2"/>
    <x v="0"/>
  </r>
  <r>
    <n v="11238661"/>
    <n v="70"/>
    <s v="FALLO"/>
    <n v="4"/>
    <n v="9"/>
    <n v="4"/>
    <n v="2"/>
    <x v="0"/>
  </r>
  <r>
    <n v="11270671"/>
    <n v="26"/>
    <s v="FALLO"/>
    <n v="10"/>
    <n v="8"/>
    <n v="-99"/>
    <m/>
    <x v="1"/>
  </r>
  <r>
    <n v="11277389"/>
    <n v="67"/>
    <s v="GOL"/>
    <n v="8"/>
    <n v="10"/>
    <n v="4"/>
    <n v="2"/>
    <x v="0"/>
  </r>
  <r>
    <n v="11280321"/>
    <n v="40"/>
    <s v="GOL"/>
    <n v="3"/>
    <n v="10"/>
    <n v="4"/>
    <n v="2"/>
    <x v="0"/>
  </r>
  <r>
    <n v="617269826"/>
    <n v="51"/>
    <s v="FALLO"/>
    <n v="3"/>
    <n v="3"/>
    <n v="4"/>
    <m/>
    <x v="4"/>
  </r>
  <r>
    <n v="617269838"/>
    <n v="66"/>
    <s v="FALLO"/>
    <n v="13"/>
    <n v="3"/>
    <n v="4"/>
    <n v="2"/>
    <x v="0"/>
  </r>
  <r>
    <n v="11222843"/>
    <n v="18"/>
    <s v="GOL"/>
    <m/>
    <m/>
    <n v="-99"/>
    <m/>
    <x v="4"/>
  </r>
  <r>
    <n v="616253201"/>
    <n v="22"/>
    <s v="FALLO"/>
    <n v="2"/>
    <n v="1"/>
    <n v="4"/>
    <m/>
    <x v="4"/>
  </r>
  <r>
    <n v="11273136"/>
    <n v="27"/>
    <s v="GOL"/>
    <n v="5"/>
    <n v="8"/>
    <n v="-99"/>
    <m/>
    <x v="0"/>
  </r>
  <r>
    <n v="11106345"/>
    <n v="25"/>
    <s v="FALLO"/>
    <m/>
    <m/>
    <m/>
    <n v="4"/>
    <x v="0"/>
  </r>
  <r>
    <n v="10765450"/>
    <n v="72"/>
    <s v="FALLO"/>
    <m/>
    <m/>
    <m/>
    <n v="4"/>
    <x v="0"/>
  </r>
  <r>
    <n v="10765450"/>
    <n v="73"/>
    <s v="FALLO"/>
    <m/>
    <m/>
    <m/>
    <n v="4"/>
    <x v="0"/>
  </r>
  <r>
    <n v="11108382"/>
    <n v="68"/>
    <s v="FALLO"/>
    <m/>
    <m/>
    <m/>
    <n v="4"/>
    <x v="0"/>
  </r>
  <r>
    <n v="11109153"/>
    <n v="39"/>
    <s v="GOL"/>
    <m/>
    <m/>
    <m/>
    <m/>
    <x v="4"/>
  </r>
  <r>
    <n v="11180791"/>
    <n v="36"/>
    <s v="FALLO"/>
    <m/>
    <m/>
    <m/>
    <n v="2"/>
    <x v="0"/>
  </r>
  <r>
    <n v="11211148"/>
    <n v="43"/>
    <s v="FALLO"/>
    <m/>
    <m/>
    <m/>
    <n v="4"/>
    <x v="0"/>
  </r>
  <r>
    <n v="11180665"/>
    <n v="64"/>
    <s v="FALLO"/>
    <m/>
    <m/>
    <m/>
    <n v="4"/>
    <x v="0"/>
  </r>
  <r>
    <n v="11211125"/>
    <n v="87"/>
    <s v="FALLO"/>
    <m/>
    <m/>
    <m/>
    <n v="2"/>
    <x v="0"/>
  </r>
  <r>
    <n v="11109070"/>
    <n v="1"/>
    <s v="FALLO"/>
    <m/>
    <m/>
    <m/>
    <n v="2"/>
    <x v="0"/>
  </r>
  <r>
    <n v="11226388"/>
    <n v="81"/>
    <s v="GOL"/>
    <m/>
    <m/>
    <m/>
    <n v="2"/>
    <x v="0"/>
  </r>
  <r>
    <n v="11218156"/>
    <n v="34"/>
    <s v="FALLO"/>
    <m/>
    <m/>
    <m/>
    <n v="2"/>
    <x v="0"/>
  </r>
  <r>
    <n v="11218459"/>
    <n v="81"/>
    <s v="FALLO"/>
    <m/>
    <m/>
    <m/>
    <m/>
    <x v="4"/>
  </r>
  <r>
    <n v="11210946"/>
    <n v="30"/>
    <s v="FALLO"/>
    <m/>
    <m/>
    <m/>
    <n v="2"/>
    <x v="0"/>
  </r>
  <r>
    <n v="11211392"/>
    <n v="64"/>
    <s v="GOL"/>
    <m/>
    <m/>
    <m/>
    <n v="2"/>
    <x v="0"/>
  </r>
  <r>
    <n v="11211485"/>
    <n v="24"/>
    <s v="FALLO"/>
    <m/>
    <m/>
    <m/>
    <n v="2"/>
    <x v="0"/>
  </r>
  <r>
    <n v="11211159"/>
    <n v="37"/>
    <s v="GOL"/>
    <m/>
    <m/>
    <m/>
    <n v="2"/>
    <x v="0"/>
  </r>
  <r>
    <n v="11217964"/>
    <n v="41"/>
    <s v="FALLO"/>
    <m/>
    <m/>
    <m/>
    <n v="4"/>
    <x v="0"/>
  </r>
  <r>
    <n v="616221417"/>
    <n v="38"/>
    <s v="GOL"/>
    <n v="3"/>
    <n v="8"/>
    <n v="4"/>
    <n v="4"/>
    <x v="0"/>
  </r>
  <r>
    <n v="620520494"/>
    <n v="48"/>
    <s v="GOL"/>
    <n v="17"/>
    <n v="8"/>
    <n v="4"/>
    <m/>
    <x v="2"/>
  </r>
  <r>
    <n v="620520494"/>
    <n v="67"/>
    <s v="GOL"/>
    <n v="14"/>
    <n v="8"/>
    <n v="4"/>
    <m/>
    <x v="2"/>
  </r>
  <r>
    <n v="11265206"/>
    <n v="4"/>
    <s v="FALLO"/>
    <n v="5"/>
    <n v="8"/>
    <n v="4"/>
    <m/>
    <x v="1"/>
  </r>
  <r>
    <n v="11264612"/>
    <n v="39"/>
    <s v="GOL"/>
    <n v="5"/>
    <n v="8"/>
    <n v="4"/>
    <m/>
    <x v="1"/>
  </r>
  <r>
    <n v="11264190"/>
    <n v="34"/>
    <s v="GOL"/>
    <n v="5"/>
    <n v="8"/>
    <n v="4"/>
    <m/>
    <x v="2"/>
  </r>
  <r>
    <n v="11267133"/>
    <n v="30"/>
    <s v="GOL"/>
    <n v="5"/>
    <n v="8"/>
    <n v="4"/>
    <m/>
    <x v="1"/>
  </r>
  <r>
    <n v="11268430"/>
    <n v="11"/>
    <s v="FALLO"/>
    <m/>
    <m/>
    <n v="-99"/>
    <m/>
    <x v="2"/>
  </r>
  <r>
    <n v="11266016"/>
    <n v="9"/>
    <s v="GOL"/>
    <n v="5"/>
    <n v="8"/>
    <n v="4"/>
    <m/>
    <x v="0"/>
  </r>
  <r>
    <n v="11268997"/>
    <n v="62"/>
    <s v="FALLO"/>
    <n v="17"/>
    <n v="8"/>
    <n v="4"/>
    <m/>
    <x v="1"/>
  </r>
  <r>
    <n v="11269765"/>
    <n v="2"/>
    <s v="GOL"/>
    <n v="5"/>
    <n v="8"/>
    <n v="4"/>
    <m/>
    <x v="1"/>
  </r>
  <r>
    <n v="11270735"/>
    <n v="11"/>
    <s v="GOL"/>
    <n v="5"/>
    <n v="8"/>
    <n v="4"/>
    <m/>
    <x v="2"/>
  </r>
  <r>
    <n v="11269241"/>
    <n v="23"/>
    <s v="FALLO"/>
    <n v="5"/>
    <n v="8"/>
    <n v="4"/>
    <m/>
    <x v="1"/>
  </r>
  <r>
    <n v="11279300"/>
    <n v="34"/>
    <s v="GOL"/>
    <n v="5"/>
    <n v="8"/>
    <n v="4"/>
    <m/>
    <x v="2"/>
  </r>
  <r>
    <n v="11279300"/>
    <n v="41"/>
    <s v="FALLO"/>
    <m/>
    <n v="4"/>
    <n v="4"/>
    <m/>
    <x v="2"/>
  </r>
  <r>
    <n v="11281977"/>
    <n v="32"/>
    <s v="FALLO"/>
    <m/>
    <m/>
    <n v="-99"/>
    <m/>
    <x v="0"/>
  </r>
  <r>
    <n v="11270676"/>
    <n v="37"/>
    <s v="FALLO"/>
    <n v="17"/>
    <n v="8"/>
    <n v="4"/>
    <m/>
    <x v="0"/>
  </r>
  <r>
    <n v="11282935"/>
    <n v="51"/>
    <s v="GOL"/>
    <n v="5"/>
    <n v="8"/>
    <n v="4"/>
    <m/>
    <x v="2"/>
  </r>
  <r>
    <n v="616220194"/>
    <n v="54"/>
    <s v="FALLO"/>
    <m/>
    <m/>
    <n v="-99"/>
    <m/>
    <x v="0"/>
  </r>
  <r>
    <n v="11276724"/>
    <n v="43"/>
    <s v="GOL"/>
    <m/>
    <m/>
    <n v="-99"/>
    <m/>
    <x v="4"/>
  </r>
  <r>
    <n v="11277256"/>
    <n v="44"/>
    <s v="GOL"/>
    <m/>
    <m/>
    <n v="-99"/>
    <m/>
    <x v="4"/>
  </r>
  <r>
    <n v="11279237"/>
    <n v="79"/>
    <s v="GOL"/>
    <m/>
    <m/>
    <n v="-99"/>
    <n v="3"/>
    <x v="0"/>
  </r>
  <r>
    <n v="11277208"/>
    <n v="80"/>
    <s v="FALLO"/>
    <m/>
    <m/>
    <n v="-99"/>
    <m/>
    <x v="4"/>
  </r>
  <r>
    <n v="11277208"/>
    <n v="83"/>
    <s v="FALLO"/>
    <n v="5"/>
    <n v="9"/>
    <n v="4"/>
    <m/>
    <x v="4"/>
  </r>
  <r>
    <n v="11277220"/>
    <n v="78"/>
    <s v="GOL"/>
    <n v="4"/>
    <n v="9"/>
    <n v="4"/>
    <n v="2"/>
    <x v="0"/>
  </r>
  <r>
    <n v="11282952"/>
    <n v="33"/>
    <s v="FALLO"/>
    <n v="4"/>
    <n v="9"/>
    <n v="4"/>
    <n v="2"/>
    <x v="0"/>
  </r>
  <r>
    <n v="11266048"/>
    <n v="40"/>
    <s v="FALLO"/>
    <m/>
    <m/>
    <n v="-99"/>
    <m/>
    <x v="3"/>
  </r>
  <r>
    <n v="11278486"/>
    <n v="88"/>
    <s v="GOL"/>
    <m/>
    <m/>
    <n v="-99"/>
    <m/>
    <x v="4"/>
  </r>
  <r>
    <n v="620782130"/>
    <n v="40"/>
    <s v="GOL"/>
    <m/>
    <m/>
    <n v="-99"/>
    <m/>
    <x v="0"/>
  </r>
  <r>
    <n v="620782130"/>
    <n v="58"/>
    <s v="GOL"/>
    <m/>
    <m/>
    <n v="-99"/>
    <m/>
    <x v="0"/>
  </r>
  <r>
    <n v="616307699"/>
    <n v="68"/>
    <s v="GOL"/>
    <n v="10"/>
    <n v="4"/>
    <n v="4"/>
    <n v="2"/>
    <x v="0"/>
  </r>
  <r>
    <n v="11270678"/>
    <n v="80"/>
    <s v="FALLO"/>
    <n v="5"/>
    <n v="8"/>
    <n v="4"/>
    <m/>
    <x v="2"/>
  </r>
  <r>
    <n v="11270697"/>
    <n v="13"/>
    <s v="FALLO"/>
    <m/>
    <m/>
    <n v="-99"/>
    <m/>
    <x v="0"/>
  </r>
  <r>
    <n v="11270697"/>
    <n v="59"/>
    <s v="FALLO"/>
    <m/>
    <m/>
    <n v="-99"/>
    <m/>
    <x v="0"/>
  </r>
  <r>
    <n v="11270695"/>
    <n v="51"/>
    <s v="GOL"/>
    <n v="15"/>
    <m/>
    <n v="-99"/>
    <m/>
    <x v="4"/>
  </r>
  <r>
    <n v="11288052"/>
    <n v="80"/>
    <s v="GOL"/>
    <n v="5"/>
    <n v="8"/>
    <n v="-99"/>
    <m/>
    <x v="2"/>
  </r>
  <r>
    <n v="11283468"/>
    <n v="86"/>
    <s v="GOL"/>
    <n v="10"/>
    <n v="8"/>
    <n v="-99"/>
    <m/>
    <x v="2"/>
  </r>
  <r>
    <n v="11288590"/>
    <n v="75"/>
    <s v="FALLO"/>
    <n v="4"/>
    <n v="5"/>
    <n v="-99"/>
    <n v="2"/>
    <x v="0"/>
  </r>
  <r>
    <n v="11284269"/>
    <n v="68"/>
    <s v="FALLO"/>
    <n v="3"/>
    <n v="6"/>
    <n v="-99"/>
    <n v="4"/>
    <x v="0"/>
  </r>
  <r>
    <n v="11284280"/>
    <n v="19"/>
    <s v="FALLO"/>
    <n v="3"/>
    <n v="6"/>
    <n v="-99"/>
    <n v="4"/>
    <x v="0"/>
  </r>
  <r>
    <n v="617275160"/>
    <n v="38"/>
    <s v="GOL"/>
    <n v="7"/>
    <n v="5"/>
    <n v="4"/>
    <n v="2"/>
    <x v="0"/>
  </r>
  <r>
    <n v="617275163"/>
    <n v="22"/>
    <s v="GOL"/>
    <n v="7"/>
    <n v="5"/>
    <n v="4"/>
    <n v="2"/>
    <x v="0"/>
  </r>
  <r>
    <n v="11238568"/>
    <n v="53"/>
    <s v="FALLO"/>
    <n v="7"/>
    <n v="5"/>
    <n v="4"/>
    <n v="2"/>
    <x v="0"/>
  </r>
  <r>
    <n v="11204042"/>
    <n v="39"/>
    <s v="FALLO"/>
    <n v="3"/>
    <n v="5"/>
    <n v="4"/>
    <n v="2"/>
    <x v="0"/>
  </r>
  <r>
    <n v="11289013"/>
    <n v="81"/>
    <s v="GOL"/>
    <n v="6"/>
    <n v="0"/>
    <n v="-99"/>
    <n v="4"/>
    <x v="0"/>
  </r>
  <r>
    <n v="11291286"/>
    <n v="17"/>
    <s v="FALLO"/>
    <n v="3"/>
    <n v="0"/>
    <n v="-99"/>
    <n v="4"/>
    <x v="0"/>
  </r>
  <r>
    <n v="11291286"/>
    <n v="73"/>
    <s v="GOL"/>
    <n v="6"/>
    <n v="6"/>
    <n v="-99"/>
    <n v="4"/>
    <x v="0"/>
  </r>
  <r>
    <n v="620677020"/>
    <n v="86"/>
    <s v="FALLO"/>
    <n v="6"/>
    <n v="3"/>
    <n v="4"/>
    <n v="4"/>
    <x v="0"/>
  </r>
  <r>
    <n v="11293293"/>
    <n v="34"/>
    <s v="GOL"/>
    <n v="6"/>
    <n v="8"/>
    <n v="4"/>
    <n v="4"/>
    <x v="0"/>
  </r>
  <r>
    <n v="11296369"/>
    <n v="87"/>
    <s v="FALLO"/>
    <n v="5"/>
    <n v="8"/>
    <n v="-99"/>
    <m/>
    <x v="2"/>
  </r>
  <r>
    <n v="11188576"/>
    <n v="40"/>
    <s v="FALLO"/>
    <n v="7"/>
    <n v="1"/>
    <n v="4"/>
    <m/>
    <x v="4"/>
  </r>
  <r>
    <n v="11296355"/>
    <n v="4"/>
    <s v="FALLO"/>
    <n v="9"/>
    <n v="10"/>
    <n v="4"/>
    <m/>
    <x v="2"/>
  </r>
  <r>
    <n v="616264186"/>
    <n v="38"/>
    <s v="GOL"/>
    <m/>
    <m/>
    <n v="-99"/>
    <n v="2"/>
    <x v="0"/>
  </r>
  <r>
    <n v="11289578"/>
    <n v="88"/>
    <s v="GOL"/>
    <n v="14"/>
    <n v="8"/>
    <n v="-99"/>
    <m/>
    <x v="1"/>
  </r>
  <r>
    <n v="11293078"/>
    <n v="26"/>
    <s v="GOL"/>
    <n v="4"/>
    <n v="4"/>
    <n v="4"/>
    <n v="2"/>
    <x v="0"/>
  </r>
  <r>
    <n v="11293092"/>
    <n v="15"/>
    <s v="GOL"/>
    <n v="14"/>
    <n v="8"/>
    <n v="-99"/>
    <m/>
    <x v="1"/>
  </r>
  <r>
    <n v="617389681"/>
    <n v="14"/>
    <s v="GOL"/>
    <n v="2"/>
    <n v="1"/>
    <n v="4"/>
    <n v="2"/>
    <x v="0"/>
  </r>
  <r>
    <n v="11288053"/>
    <n v="3"/>
    <s v="GOL"/>
    <n v="15"/>
    <m/>
    <n v="-99"/>
    <m/>
    <x v="0"/>
  </r>
  <r>
    <n v="11286982"/>
    <n v="76"/>
    <s v="GOL"/>
    <n v="8"/>
    <n v="5"/>
    <n v="4"/>
    <n v="2"/>
    <x v="0"/>
  </r>
  <r>
    <n v="11285865"/>
    <n v="87"/>
    <s v="FALLO"/>
    <n v="14"/>
    <n v="8"/>
    <n v="-99"/>
    <m/>
    <x v="1"/>
  </r>
  <r>
    <n v="11288017"/>
    <n v="11"/>
    <s v="FALLO"/>
    <n v="5"/>
    <n v="5"/>
    <n v="4"/>
    <n v="2"/>
    <x v="0"/>
  </r>
  <r>
    <n v="11292544"/>
    <n v="73"/>
    <s v="GOL"/>
    <n v="4"/>
    <n v="5"/>
    <n v="4"/>
    <m/>
    <x v="4"/>
  </r>
  <r>
    <n v="11292700"/>
    <n v="10"/>
    <s v="FALLO"/>
    <n v="8"/>
    <n v="5"/>
    <n v="4"/>
    <n v="2"/>
    <x v="0"/>
  </r>
  <r>
    <n v="11292700"/>
    <n v="63"/>
    <s v="FALLO"/>
    <n v="8"/>
    <n v="5"/>
    <n v="4"/>
    <n v="2"/>
    <x v="0"/>
  </r>
  <r>
    <n v="11292758"/>
    <n v="36"/>
    <s v="FALLO"/>
    <n v="4"/>
    <n v="5"/>
    <n v="4"/>
    <n v="2"/>
    <x v="0"/>
  </r>
  <r>
    <n v="11293781"/>
    <n v="73"/>
    <s v="GOL"/>
    <n v="14"/>
    <n v="8"/>
    <n v="-99"/>
    <n v="3"/>
    <x v="0"/>
  </r>
  <r>
    <n v="11284304"/>
    <n v="74"/>
    <s v="FALLO"/>
    <n v="4"/>
    <n v="5"/>
    <n v="4"/>
    <n v="2"/>
    <x v="0"/>
  </r>
  <r>
    <n v="11280247"/>
    <n v="32"/>
    <s v="GOL"/>
    <m/>
    <m/>
    <n v="-99"/>
    <n v="4"/>
    <x v="0"/>
  </r>
  <r>
    <n v="11285867"/>
    <n v="20"/>
    <s v="GOL"/>
    <n v="14"/>
    <n v="8"/>
    <n v="-99"/>
    <m/>
    <x v="2"/>
  </r>
  <r>
    <n v="616263014"/>
    <n v="24"/>
    <s v="FALLO"/>
    <n v="9"/>
    <n v="0"/>
    <n v="4"/>
    <n v="4"/>
    <x v="0"/>
  </r>
  <r>
    <n v="616263014"/>
    <n v="60"/>
    <s v="GOL"/>
    <n v="3"/>
    <n v="6"/>
    <n v="4"/>
    <n v="4"/>
    <x v="0"/>
  </r>
  <r>
    <n v="620788535"/>
    <n v="16"/>
    <s v="FALLO"/>
    <n v="4"/>
    <n v="0"/>
    <n v="4"/>
    <n v="4"/>
    <x v="0"/>
  </r>
  <r>
    <n v="11285869"/>
    <n v="85"/>
    <s v="FALLO"/>
    <n v="6"/>
    <n v="0"/>
    <n v="4"/>
    <m/>
    <x v="2"/>
  </r>
  <r>
    <n v="11291400"/>
    <n v="38"/>
    <s v="FALLO"/>
    <n v="6"/>
    <n v="0"/>
    <n v="4"/>
    <n v="4"/>
    <x v="0"/>
  </r>
  <r>
    <n v="11294154"/>
    <n v="71"/>
    <s v="FALLO"/>
    <n v="3"/>
    <n v="0"/>
    <n v="4"/>
    <m/>
    <x v="1"/>
  </r>
  <r>
    <n v="11294214"/>
    <n v="8"/>
    <s v="GOL"/>
    <n v="3"/>
    <n v="6"/>
    <n v="4"/>
    <n v="4"/>
    <x v="0"/>
  </r>
  <r>
    <n v="11296801"/>
    <n v="6"/>
    <s v="FALLO"/>
    <n v="6"/>
    <n v="0"/>
    <n v="4"/>
    <n v="4"/>
    <x v="0"/>
  </r>
  <r>
    <n v="11303061"/>
    <n v="8"/>
    <s v="FALLO"/>
    <n v="5"/>
    <n v="8"/>
    <n v="4"/>
    <n v="4"/>
    <x v="0"/>
  </r>
  <r>
    <n v="11303217"/>
    <n v="15"/>
    <s v="FALLO"/>
    <n v="6"/>
    <n v="6"/>
    <n v="4"/>
    <n v="4"/>
    <x v="0"/>
  </r>
  <r>
    <n v="11303217"/>
    <n v="35"/>
    <s v="FALLO"/>
    <n v="6"/>
    <n v="6"/>
    <n v="4"/>
    <n v="4"/>
    <x v="0"/>
  </r>
  <r>
    <n v="11298766"/>
    <n v="72"/>
    <s v="GOL"/>
    <n v="3"/>
    <n v="6"/>
    <n v="-99"/>
    <n v="4"/>
    <x v="0"/>
  </r>
  <r>
    <n v="11303111"/>
    <n v="33"/>
    <s v="FALLO"/>
    <n v="11"/>
    <n v="5"/>
    <n v="-99"/>
    <n v="2"/>
    <x v="0"/>
  </r>
  <r>
    <n v="11298863"/>
    <n v="54"/>
    <s v="GOL"/>
    <n v="14"/>
    <n v="8"/>
    <n v="-99"/>
    <n v="3"/>
    <x v="0"/>
  </r>
  <r>
    <n v="11298636"/>
    <n v="29"/>
    <s v="GOL"/>
    <n v="14"/>
    <n v="8"/>
    <n v="-99"/>
    <n v="3"/>
    <x v="0"/>
  </r>
  <r>
    <n v="11298626"/>
    <n v="52"/>
    <s v="GOL"/>
    <n v="3"/>
    <n v="5"/>
    <n v="-99"/>
    <n v="2"/>
    <x v="0"/>
  </r>
  <r>
    <n v="11210870"/>
    <n v="59"/>
    <s v="FALLO"/>
    <m/>
    <m/>
    <n v="-99"/>
    <n v="2"/>
    <x v="0"/>
  </r>
  <r>
    <n v="11223514"/>
    <n v="69"/>
    <s v="FALLO"/>
    <m/>
    <m/>
    <n v="-99"/>
    <n v="4"/>
    <x v="0"/>
  </r>
  <r>
    <n v="11242581"/>
    <n v="13"/>
    <s v="FALLO"/>
    <m/>
    <m/>
    <n v="-99"/>
    <n v="2"/>
    <x v="0"/>
  </r>
  <r>
    <n v="11269472"/>
    <n v="64"/>
    <s v="GOL"/>
    <m/>
    <m/>
    <n v="-99"/>
    <n v="2"/>
    <x v="0"/>
  </r>
  <r>
    <n v="11211155"/>
    <n v="47"/>
    <s v="FALLO"/>
    <m/>
    <m/>
    <n v="-99"/>
    <n v="2"/>
    <x v="0"/>
  </r>
  <r>
    <n v="11105132"/>
    <n v="81"/>
    <s v="GOL"/>
    <m/>
    <m/>
    <n v="-99"/>
    <n v="2"/>
    <x v="0"/>
  </r>
  <r>
    <n v="11202729"/>
    <n v="79"/>
    <s v="FALLO"/>
    <m/>
    <m/>
    <n v="-99"/>
    <n v="4"/>
    <x v="0"/>
  </r>
  <r>
    <n v="11221908"/>
    <n v="24"/>
    <s v="FALLO"/>
    <m/>
    <m/>
    <n v="-99"/>
    <n v="2"/>
    <x v="0"/>
  </r>
  <r>
    <n v="11220185"/>
    <n v="75"/>
    <s v="FALLO"/>
    <m/>
    <m/>
    <n v="-99"/>
    <n v="2"/>
    <x v="0"/>
  </r>
  <r>
    <n v="11250381"/>
    <n v="23"/>
    <s v="GOL"/>
    <m/>
    <m/>
    <n v="-99"/>
    <n v="2"/>
    <x v="0"/>
  </r>
  <r>
    <n v="11264085"/>
    <n v="23"/>
    <s v="GOL"/>
    <m/>
    <m/>
    <n v="-99"/>
    <n v="2"/>
    <x v="0"/>
  </r>
  <r>
    <n v="11255567"/>
    <n v="65"/>
    <s v="GOL"/>
    <m/>
    <m/>
    <n v="-99"/>
    <n v="2"/>
    <x v="0"/>
  </r>
  <r>
    <n v="10764500"/>
    <n v="66"/>
    <s v="GOL"/>
    <m/>
    <m/>
    <n v="-99"/>
    <n v="2"/>
    <x v="0"/>
  </r>
  <r>
    <n v="11259518"/>
    <n v="41"/>
    <s v="GOL"/>
    <m/>
    <m/>
    <n v="-99"/>
    <n v="2"/>
    <x v="0"/>
  </r>
  <r>
    <n v="11285510"/>
    <n v="74"/>
    <s v="FALLO"/>
    <m/>
    <m/>
    <n v="-99"/>
    <m/>
    <x v="2"/>
  </r>
  <r>
    <n v="11285520"/>
    <n v="29"/>
    <s v="GOL"/>
    <n v="15"/>
    <n v="8"/>
    <n v="4"/>
    <m/>
    <x v="0"/>
  </r>
  <r>
    <n v="11285526"/>
    <n v="51"/>
    <s v="GOL"/>
    <n v="3"/>
    <n v="8"/>
    <n v="4"/>
    <m/>
    <x v="0"/>
  </r>
  <r>
    <n v="11289613"/>
    <n v="32"/>
    <s v="FALLO"/>
    <m/>
    <m/>
    <n v="-99"/>
    <m/>
    <x v="0"/>
  </r>
  <r>
    <n v="11293278"/>
    <n v="41"/>
    <s v="FALLO"/>
    <m/>
    <m/>
    <n v="-99"/>
    <m/>
    <x v="5"/>
  </r>
  <r>
    <n v="11296306"/>
    <n v="26"/>
    <s v="FALLO"/>
    <n v="5"/>
    <n v="8"/>
    <n v="4"/>
    <n v="4"/>
    <x v="0"/>
  </r>
  <r>
    <n v="11298589"/>
    <n v="20"/>
    <s v="FALLO"/>
    <n v="15"/>
    <n v="8"/>
    <n v="4"/>
    <n v="3"/>
    <x v="0"/>
  </r>
  <r>
    <n v="11298867"/>
    <n v="49"/>
    <s v="GOL"/>
    <n v="14"/>
    <n v="8"/>
    <n v="4"/>
    <n v="3"/>
    <x v="0"/>
  </r>
  <r>
    <n v="11298891"/>
    <n v="77"/>
    <s v="GOL"/>
    <n v="5"/>
    <n v="8"/>
    <n v="4"/>
    <n v="4"/>
    <x v="0"/>
  </r>
  <r>
    <n v="11303658"/>
    <n v="80"/>
    <s v="GOL"/>
    <m/>
    <n v="8"/>
    <n v="4"/>
    <n v="4"/>
    <x v="0"/>
  </r>
  <r>
    <n v="11303121"/>
    <n v="5"/>
    <s v="FALLO"/>
    <n v="6"/>
    <n v="8"/>
    <n v="4"/>
    <n v="4"/>
    <x v="0"/>
  </r>
  <r>
    <n v="11304116"/>
    <n v="34"/>
    <s v="FALLO"/>
    <n v="15"/>
    <n v="8"/>
    <n v="4"/>
    <n v="3"/>
    <x v="0"/>
  </r>
  <r>
    <n v="11304667"/>
    <n v="63"/>
    <s v="GOL"/>
    <n v="14"/>
    <n v="8"/>
    <n v="4"/>
    <n v="3"/>
    <x v="0"/>
  </r>
  <r>
    <n v="11285680"/>
    <n v="43"/>
    <s v="FALLO"/>
    <m/>
    <m/>
    <n v="-99"/>
    <m/>
    <x v="4"/>
  </r>
  <r>
    <n v="11285475"/>
    <n v="77"/>
    <s v="FALLO"/>
    <m/>
    <m/>
    <n v="-99"/>
    <n v="4"/>
    <x v="0"/>
  </r>
  <r>
    <n v="11303291"/>
    <n v="31"/>
    <s v="GOL"/>
    <m/>
    <m/>
    <n v="-99"/>
    <n v="4"/>
    <x v="0"/>
  </r>
  <r>
    <n v="618487168"/>
    <n v="14"/>
    <s v="GOL"/>
    <n v="9"/>
    <n v="10"/>
    <n v="4"/>
    <m/>
    <x v="0"/>
  </r>
  <r>
    <n v="11305409"/>
    <n v="10"/>
    <s v="FALLO"/>
    <n v="3"/>
    <n v="5"/>
    <n v="4"/>
    <n v="2"/>
    <x v="0"/>
  </r>
  <r>
    <n v="11305517"/>
    <n v="25"/>
    <s v="FALLO"/>
    <n v="2"/>
    <n v="3"/>
    <n v="4"/>
    <n v="2"/>
    <x v="0"/>
  </r>
  <r>
    <n v="11304835"/>
    <n v="40"/>
    <s v="GOL"/>
    <n v="6"/>
    <n v="8"/>
    <n v="-99"/>
    <n v="4"/>
    <x v="0"/>
  </r>
  <r>
    <n v="11304523"/>
    <n v="37"/>
    <s v="FALLO"/>
    <m/>
    <m/>
    <n v="-99"/>
    <m/>
    <x v="3"/>
  </r>
  <r>
    <n v="11304565"/>
    <n v="13"/>
    <s v="GOL"/>
    <n v="5"/>
    <n v="5"/>
    <n v="-99"/>
    <n v="2"/>
    <x v="0"/>
  </r>
  <r>
    <n v="11304524"/>
    <n v="61"/>
    <s v="FALLO"/>
    <m/>
    <m/>
    <n v="-99"/>
    <n v="3"/>
    <x v="0"/>
  </r>
  <r>
    <n v="11304819"/>
    <n v="60"/>
    <s v="GOL"/>
    <n v="13"/>
    <n v="3"/>
    <n v="-99"/>
    <n v="2"/>
    <x v="0"/>
  </r>
  <r>
    <n v="11310803"/>
    <n v="106"/>
    <s v="GOL"/>
    <n v="14"/>
    <n v="8"/>
    <n v="-99"/>
    <n v="4"/>
    <x v="0"/>
  </r>
  <r>
    <n v="11309315"/>
    <n v="64"/>
    <s v="FALLO"/>
    <m/>
    <m/>
    <n v="-99"/>
    <n v="4"/>
    <x v="0"/>
  </r>
  <r>
    <n v="11310295"/>
    <n v="12"/>
    <s v="FALLO"/>
    <n v="5"/>
    <n v="5"/>
    <n v="-99"/>
    <n v="2"/>
    <x v="0"/>
  </r>
  <r>
    <n v="11307564"/>
    <n v="10"/>
    <s v="FALLO"/>
    <m/>
    <m/>
    <n v="-99"/>
    <m/>
    <x v="2"/>
  </r>
  <r>
    <n v="11309003"/>
    <n v="59"/>
    <s v="GOL"/>
    <m/>
    <m/>
    <n v="-99"/>
    <m/>
    <x v="2"/>
  </r>
  <r>
    <n v="11306674"/>
    <n v="18"/>
    <s v="FALLO"/>
    <n v="6"/>
    <n v="0"/>
    <n v="-99"/>
    <n v="3"/>
    <x v="0"/>
  </r>
  <r>
    <n v="616253215"/>
    <n v="75"/>
    <s v="FALLO"/>
    <n v="3"/>
    <n v="1"/>
    <n v="4"/>
    <n v="2"/>
    <x v="0"/>
  </r>
  <r>
    <n v="620350755"/>
    <n v="114"/>
    <s v="GOL"/>
    <m/>
    <m/>
    <n v="-99"/>
    <n v="2"/>
    <x v="0"/>
  </r>
  <r>
    <n v="11306558"/>
    <n v="37"/>
    <s v="GOL"/>
    <n v="6"/>
    <n v="6"/>
    <n v="4"/>
    <n v="4"/>
    <x v="0"/>
  </r>
  <r>
    <n v="11306565"/>
    <n v="44"/>
    <s v="FALLO"/>
    <n v="3"/>
    <n v="0"/>
    <n v="-99"/>
    <n v="4"/>
    <x v="0"/>
  </r>
  <r>
    <n v="11306595"/>
    <n v="6"/>
    <s v="FALLO"/>
    <n v="6"/>
    <n v="6"/>
    <n v="-99"/>
    <n v="4"/>
    <x v="0"/>
  </r>
  <r>
    <n v="11314623"/>
    <n v="8"/>
    <s v="FALLO"/>
    <m/>
    <n v="5"/>
    <n v="-99"/>
    <m/>
    <x v="0"/>
  </r>
  <r>
    <n v="11314634"/>
    <n v="83"/>
    <s v="FALLO"/>
    <n v="3"/>
    <n v="5"/>
    <n v="-99"/>
    <m/>
    <x v="0"/>
  </r>
  <r>
    <n v="620923894"/>
    <n v="18"/>
    <s v="GOL"/>
    <n v="7"/>
    <n v="3"/>
    <n v="4"/>
    <m/>
    <x v="1"/>
  </r>
  <r>
    <n v="620923894"/>
    <n v="51"/>
    <s v="FALLO"/>
    <n v="5"/>
    <n v="3"/>
    <n v="4"/>
    <m/>
    <x v="1"/>
  </r>
  <r>
    <n v="11316204"/>
    <n v="43"/>
    <s v="GOL"/>
    <n v="5"/>
    <n v="8"/>
    <n v="4"/>
    <m/>
    <x v="0"/>
  </r>
  <r>
    <n v="11315209"/>
    <n v="74"/>
    <s v="GOL"/>
    <n v="5"/>
    <n v="6"/>
    <n v="4"/>
    <m/>
    <x v="0"/>
  </r>
  <r>
    <n v="620915499"/>
    <n v="32"/>
    <s v="GOL"/>
    <n v="6"/>
    <n v="10"/>
    <n v="4"/>
    <m/>
    <x v="4"/>
  </r>
  <r>
    <n v="620915499"/>
    <n v="52"/>
    <s v="GOL"/>
    <n v="6"/>
    <n v="10"/>
    <n v="4"/>
    <m/>
    <x v="4"/>
  </r>
  <r>
    <n v="11315651"/>
    <n v="33"/>
    <s v="GOL"/>
    <n v="14"/>
    <n v="8"/>
    <n v="-99"/>
    <m/>
    <x v="0"/>
  </r>
  <r>
    <n v="11315650"/>
    <n v="67"/>
    <s v="GOL"/>
    <n v="8"/>
    <n v="10"/>
    <n v="4"/>
    <m/>
    <x v="0"/>
  </r>
  <r>
    <n v="11315666"/>
    <n v="12"/>
    <s v="GOL"/>
    <n v="5"/>
    <n v="5"/>
    <n v="-99"/>
    <m/>
    <x v="0"/>
  </r>
  <r>
    <n v="620922670"/>
    <n v="41"/>
    <s v="FALLO"/>
    <m/>
    <m/>
    <n v="-99"/>
    <n v="4"/>
    <x v="0"/>
  </r>
  <r>
    <n v="11315669"/>
    <n v="8"/>
    <s v="FALLO"/>
    <n v="4"/>
    <n v="4"/>
    <n v="-99"/>
    <m/>
    <x v="0"/>
  </r>
  <r>
    <n v="11315124"/>
    <n v="43"/>
    <s v="FALLO"/>
    <n v="3"/>
    <n v="6"/>
    <n v="4"/>
    <m/>
    <x v="0"/>
  </r>
  <r>
    <n v="11318203"/>
    <n v="13"/>
    <s v="FALLO"/>
    <n v="6"/>
    <n v="8"/>
    <n v="-99"/>
    <m/>
    <x v="0"/>
  </r>
  <r>
    <n v="11315655"/>
    <n v="28"/>
    <s v="FALLO"/>
    <n v="5"/>
    <n v="4"/>
    <n v="-99"/>
    <m/>
    <x v="0"/>
  </r>
  <r>
    <m/>
    <m/>
    <m/>
    <m/>
    <m/>
    <m/>
    <m/>
    <x v="0"/>
  </r>
  <r>
    <m/>
    <m/>
    <m/>
    <m/>
    <m/>
    <m/>
    <m/>
    <x v="0"/>
  </r>
  <r>
    <m/>
    <m/>
    <m/>
    <m/>
    <m/>
    <m/>
    <m/>
    <x v="0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40">
  <r>
    <n v="620259626"/>
    <n v="48"/>
    <x v="0"/>
    <x v="0"/>
    <x v="0"/>
    <n v="4"/>
    <x v="0"/>
  </r>
  <r>
    <n v="620447373"/>
    <n v="28"/>
    <x v="0"/>
    <x v="1"/>
    <x v="0"/>
    <n v="4"/>
    <x v="1"/>
  </r>
  <r>
    <n v="11218773"/>
    <n v="33"/>
    <x v="1"/>
    <x v="0"/>
    <x v="0"/>
    <n v="4"/>
    <x v="0"/>
  </r>
  <r>
    <n v="11224319"/>
    <n v="41"/>
    <x v="1"/>
    <x v="2"/>
    <x v="0"/>
    <n v="4"/>
    <x v="2"/>
  </r>
  <r>
    <n v="11228949"/>
    <n v="52"/>
    <x v="1"/>
    <x v="1"/>
    <x v="0"/>
    <n v="4"/>
    <x v="2"/>
  </r>
  <r>
    <n v="11233850"/>
    <n v="51"/>
    <x v="1"/>
    <x v="1"/>
    <x v="1"/>
    <n v="4"/>
    <x v="2"/>
  </r>
  <r>
    <n v="11234121"/>
    <n v="25"/>
    <x v="1"/>
    <x v="2"/>
    <x v="0"/>
    <n v="4"/>
    <x v="2"/>
  </r>
  <r>
    <n v="11242573"/>
    <n v="59"/>
    <x v="1"/>
    <x v="1"/>
    <x v="2"/>
    <n v="4"/>
    <x v="0"/>
  </r>
  <r>
    <n v="11258582"/>
    <n v="71"/>
    <x v="1"/>
    <x v="3"/>
    <x v="0"/>
    <n v="-99"/>
    <x v="0"/>
  </r>
  <r>
    <n v="11257208"/>
    <n v="59"/>
    <x v="0"/>
    <x v="0"/>
    <x v="0"/>
    <n v="4"/>
    <x v="1"/>
  </r>
  <r>
    <n v="11260804"/>
    <n v="31"/>
    <x v="1"/>
    <x v="1"/>
    <x v="2"/>
    <n v="4"/>
    <x v="3"/>
  </r>
  <r>
    <n v="11261065"/>
    <n v="13"/>
    <x v="0"/>
    <x v="2"/>
    <x v="0"/>
    <n v="4"/>
    <x v="0"/>
  </r>
  <r>
    <n v="11261065"/>
    <n v="28"/>
    <x v="0"/>
    <x v="4"/>
    <x v="2"/>
    <n v="4"/>
    <x v="0"/>
  </r>
  <r>
    <n v="11262170"/>
    <n v="48"/>
    <x v="0"/>
    <x v="5"/>
    <x v="3"/>
    <n v="-99"/>
    <x v="4"/>
  </r>
  <r>
    <n v="11266846"/>
    <n v="16"/>
    <x v="0"/>
    <x v="2"/>
    <x v="2"/>
    <n v="4"/>
    <x v="0"/>
  </r>
  <r>
    <n v="11266846"/>
    <n v="52"/>
    <x v="0"/>
    <x v="2"/>
    <x v="0"/>
    <n v="4"/>
    <x v="0"/>
  </r>
  <r>
    <n v="11268669"/>
    <n v="73"/>
    <x v="1"/>
    <x v="1"/>
    <x v="1"/>
    <n v="4"/>
    <x v="1"/>
  </r>
  <r>
    <n v="11210329"/>
    <n v="55"/>
    <x v="0"/>
    <x v="6"/>
    <x v="4"/>
    <n v="4"/>
    <x v="4"/>
  </r>
  <r>
    <n v="11249307"/>
    <n v="30"/>
    <x v="1"/>
    <x v="4"/>
    <x v="5"/>
    <n v="4"/>
    <x v="4"/>
  </r>
  <r>
    <n v="11266755"/>
    <n v="31"/>
    <x v="0"/>
    <x v="0"/>
    <x v="5"/>
    <n v="4"/>
    <x v="4"/>
  </r>
  <r>
    <n v="11270730"/>
    <n v="67"/>
    <x v="0"/>
    <x v="2"/>
    <x v="2"/>
    <n v="-99"/>
    <x v="1"/>
  </r>
  <r>
    <n v="11270730"/>
    <n v="73"/>
    <x v="1"/>
    <x v="2"/>
    <x v="2"/>
    <n v="-99"/>
    <x v="1"/>
  </r>
  <r>
    <n v="11264548"/>
    <n v="24"/>
    <x v="1"/>
    <x v="7"/>
    <x v="0"/>
    <n v="-99"/>
    <x v="0"/>
  </r>
  <r>
    <n v="620256188"/>
    <n v="36"/>
    <x v="1"/>
    <x v="4"/>
    <x v="6"/>
    <n v="4"/>
    <x v="4"/>
  </r>
  <r>
    <n v="11206335"/>
    <n v="65"/>
    <x v="1"/>
    <x v="8"/>
    <x v="7"/>
    <n v="-99"/>
    <x v="1"/>
  </r>
  <r>
    <n v="11258681"/>
    <n v="7"/>
    <x v="1"/>
    <x v="9"/>
    <x v="8"/>
    <n v="4"/>
    <x v="4"/>
  </r>
  <r>
    <n v="11258731"/>
    <n v="7"/>
    <x v="1"/>
    <x v="8"/>
    <x v="7"/>
    <n v="-99"/>
    <x v="3"/>
  </r>
  <r>
    <n v="11260907"/>
    <n v="59"/>
    <x v="0"/>
    <x v="4"/>
    <x v="8"/>
    <n v="4"/>
    <x v="4"/>
  </r>
  <r>
    <n v="11263714"/>
    <n v="84"/>
    <x v="1"/>
    <x v="8"/>
    <x v="7"/>
    <n v="-99"/>
    <x v="1"/>
  </r>
  <r>
    <n v="616263000"/>
    <n v="72"/>
    <x v="1"/>
    <x v="1"/>
    <x v="9"/>
    <n v="4"/>
    <x v="3"/>
  </r>
  <r>
    <n v="620350467"/>
    <n v="10"/>
    <x v="1"/>
    <x v="1"/>
    <x v="9"/>
    <n v="4"/>
    <x v="0"/>
  </r>
  <r>
    <n v="11260824"/>
    <n v="5"/>
    <x v="0"/>
    <x v="8"/>
    <x v="1"/>
    <n v="-99"/>
    <x v="1"/>
  </r>
  <r>
    <n v="11261050"/>
    <n v="104"/>
    <x v="1"/>
    <x v="1"/>
    <x v="9"/>
    <n v="4"/>
    <x v="1"/>
  </r>
  <r>
    <n v="11271349"/>
    <n v="4"/>
    <x v="1"/>
    <x v="9"/>
    <x v="8"/>
    <n v="4"/>
    <x v="4"/>
  </r>
  <r>
    <n v="11270756"/>
    <n v="85"/>
    <x v="1"/>
    <x v="7"/>
    <x v="9"/>
    <n v="4"/>
    <x v="0"/>
  </r>
  <r>
    <n v="11272412"/>
    <n v="12"/>
    <x v="0"/>
    <x v="9"/>
    <x v="8"/>
    <n v="4"/>
    <x v="4"/>
  </r>
  <r>
    <n v="11275094"/>
    <n v="52"/>
    <x v="0"/>
    <x v="4"/>
    <x v="8"/>
    <n v="4"/>
    <x v="4"/>
  </r>
  <r>
    <n v="11272003"/>
    <n v="3"/>
    <x v="0"/>
    <x v="1"/>
    <x v="0"/>
    <n v="4"/>
    <x v="1"/>
  </r>
  <r>
    <n v="11274756"/>
    <n v="31"/>
    <x v="0"/>
    <x v="3"/>
    <x v="0"/>
    <n v="4"/>
    <x v="0"/>
  </r>
  <r>
    <n v="616135573"/>
    <n v="34"/>
    <x v="1"/>
    <x v="8"/>
    <x v="7"/>
    <n v="-99"/>
    <x v="1"/>
  </r>
  <r>
    <n v="620609538"/>
    <n v="7"/>
    <x v="1"/>
    <x v="8"/>
    <x v="7"/>
    <n v="-99"/>
    <x v="4"/>
  </r>
  <r>
    <n v="11242678"/>
    <n v="82"/>
    <x v="0"/>
    <x v="8"/>
    <x v="7"/>
    <n v="-99"/>
    <x v="4"/>
  </r>
  <r>
    <n v="620778122"/>
    <n v="23"/>
    <x v="0"/>
    <x v="2"/>
    <x v="10"/>
    <n v="4"/>
    <x v="0"/>
  </r>
  <r>
    <n v="11270673"/>
    <n v="83"/>
    <x v="0"/>
    <x v="2"/>
    <x v="2"/>
    <n v="4"/>
    <x v="0"/>
  </r>
  <r>
    <n v="11279480"/>
    <n v="30"/>
    <x v="0"/>
    <x v="4"/>
    <x v="3"/>
    <n v="-99"/>
    <x v="4"/>
  </r>
  <r>
    <n v="11280243"/>
    <n v="38"/>
    <x v="0"/>
    <x v="1"/>
    <x v="9"/>
    <n v="-99"/>
    <x v="0"/>
  </r>
  <r>
    <n v="11277882"/>
    <n v="29"/>
    <x v="1"/>
    <x v="3"/>
    <x v="0"/>
    <n v="4"/>
    <x v="0"/>
  </r>
  <r>
    <n v="11277882"/>
    <n v="85"/>
    <x v="1"/>
    <x v="3"/>
    <x v="9"/>
    <n v="4"/>
    <x v="0"/>
  </r>
  <r>
    <n v="11277917"/>
    <n v="34"/>
    <x v="1"/>
    <x v="1"/>
    <x v="9"/>
    <n v="4"/>
    <x v="3"/>
  </r>
  <r>
    <n v="11278209"/>
    <n v="6"/>
    <x v="1"/>
    <x v="1"/>
    <x v="0"/>
    <n v="4"/>
    <x v="1"/>
  </r>
  <r>
    <n v="620680375"/>
    <n v="4"/>
    <x v="1"/>
    <x v="8"/>
    <x v="7"/>
    <n v="-99"/>
    <x v="4"/>
  </r>
  <r>
    <n v="11249816"/>
    <n v="59"/>
    <x v="1"/>
    <x v="8"/>
    <x v="7"/>
    <n v="-99"/>
    <x v="3"/>
  </r>
  <r>
    <n v="11252687"/>
    <n v="60"/>
    <x v="1"/>
    <x v="8"/>
    <x v="7"/>
    <n v="-99"/>
    <x v="1"/>
  </r>
  <r>
    <n v="11252687"/>
    <n v="81"/>
    <x v="1"/>
    <x v="8"/>
    <x v="7"/>
    <n v="-99"/>
    <x v="1"/>
  </r>
  <r>
    <n v="619789021"/>
    <n v="41"/>
    <x v="1"/>
    <x v="8"/>
    <x v="7"/>
    <n v="-99"/>
    <x v="4"/>
  </r>
  <r>
    <n v="620723224"/>
    <n v="38"/>
    <x v="1"/>
    <x v="3"/>
    <x v="4"/>
    <n v="4"/>
    <x v="4"/>
  </r>
  <r>
    <n v="11277387"/>
    <n v="88"/>
    <x v="0"/>
    <x v="10"/>
    <x v="2"/>
    <n v="-99"/>
    <x v="1"/>
  </r>
  <r>
    <n v="11270675"/>
    <n v="34"/>
    <x v="0"/>
    <x v="2"/>
    <x v="2"/>
    <n v="4"/>
    <x v="0"/>
  </r>
  <r>
    <n v="11283598"/>
    <n v="76"/>
    <x v="1"/>
    <x v="2"/>
    <x v="2"/>
    <n v="4"/>
    <x v="0"/>
  </r>
  <r>
    <n v="11238661"/>
    <n v="24"/>
    <x v="1"/>
    <x v="7"/>
    <x v="3"/>
    <n v="4"/>
    <x v="4"/>
  </r>
  <r>
    <n v="11238661"/>
    <n v="70"/>
    <x v="1"/>
    <x v="4"/>
    <x v="3"/>
    <n v="4"/>
    <x v="4"/>
  </r>
  <r>
    <n v="11270671"/>
    <n v="26"/>
    <x v="1"/>
    <x v="10"/>
    <x v="2"/>
    <n v="-99"/>
    <x v="1"/>
  </r>
  <r>
    <n v="11277389"/>
    <n v="67"/>
    <x v="0"/>
    <x v="9"/>
    <x v="5"/>
    <n v="4"/>
    <x v="4"/>
  </r>
  <r>
    <n v="11280321"/>
    <n v="40"/>
    <x v="0"/>
    <x v="3"/>
    <x v="5"/>
    <n v="4"/>
    <x v="4"/>
  </r>
  <r>
    <n v="617269826"/>
    <n v="51"/>
    <x v="1"/>
    <x v="3"/>
    <x v="1"/>
    <n v="4"/>
    <x v="1"/>
  </r>
  <r>
    <n v="617269838"/>
    <n v="66"/>
    <x v="1"/>
    <x v="6"/>
    <x v="1"/>
    <n v="4"/>
    <x v="4"/>
  </r>
  <r>
    <n v="11222843"/>
    <n v="18"/>
    <x v="0"/>
    <x v="8"/>
    <x v="7"/>
    <n v="-99"/>
    <x v="1"/>
  </r>
  <r>
    <n v="616253201"/>
    <n v="22"/>
    <x v="1"/>
    <x v="11"/>
    <x v="11"/>
    <n v="4"/>
    <x v="1"/>
  </r>
  <r>
    <n v="11273136"/>
    <n v="27"/>
    <x v="0"/>
    <x v="2"/>
    <x v="2"/>
    <n v="-99"/>
    <x v="1"/>
  </r>
  <r>
    <n v="11106345"/>
    <n v="25"/>
    <x v="1"/>
    <x v="8"/>
    <x v="7"/>
    <m/>
    <x v="0"/>
  </r>
  <r>
    <n v="10765450"/>
    <n v="72"/>
    <x v="1"/>
    <x v="8"/>
    <x v="7"/>
    <m/>
    <x v="0"/>
  </r>
  <r>
    <n v="10765450"/>
    <n v="73"/>
    <x v="1"/>
    <x v="8"/>
    <x v="7"/>
    <m/>
    <x v="0"/>
  </r>
  <r>
    <n v="11108382"/>
    <n v="68"/>
    <x v="1"/>
    <x v="8"/>
    <x v="7"/>
    <m/>
    <x v="0"/>
  </r>
  <r>
    <n v="11109153"/>
    <n v="39"/>
    <x v="0"/>
    <x v="8"/>
    <x v="7"/>
    <m/>
    <x v="1"/>
  </r>
  <r>
    <n v="11180791"/>
    <n v="36"/>
    <x v="1"/>
    <x v="8"/>
    <x v="7"/>
    <m/>
    <x v="4"/>
  </r>
  <r>
    <n v="11211148"/>
    <n v="43"/>
    <x v="1"/>
    <x v="8"/>
    <x v="7"/>
    <m/>
    <x v="0"/>
  </r>
  <r>
    <n v="11180665"/>
    <n v="64"/>
    <x v="1"/>
    <x v="8"/>
    <x v="7"/>
    <m/>
    <x v="0"/>
  </r>
  <r>
    <n v="11211125"/>
    <n v="87"/>
    <x v="1"/>
    <x v="8"/>
    <x v="7"/>
    <m/>
    <x v="4"/>
  </r>
  <r>
    <n v="11109070"/>
    <n v="1"/>
    <x v="1"/>
    <x v="8"/>
    <x v="7"/>
    <m/>
    <x v="4"/>
  </r>
  <r>
    <n v="11226388"/>
    <n v="81"/>
    <x v="0"/>
    <x v="8"/>
    <x v="7"/>
    <m/>
    <x v="4"/>
  </r>
  <r>
    <n v="11218156"/>
    <n v="34"/>
    <x v="1"/>
    <x v="8"/>
    <x v="7"/>
    <m/>
    <x v="4"/>
  </r>
  <r>
    <n v="11218459"/>
    <n v="81"/>
    <x v="1"/>
    <x v="8"/>
    <x v="7"/>
    <m/>
    <x v="1"/>
  </r>
  <r>
    <n v="11210946"/>
    <n v="30"/>
    <x v="1"/>
    <x v="8"/>
    <x v="7"/>
    <m/>
    <x v="4"/>
  </r>
  <r>
    <n v="11211392"/>
    <n v="64"/>
    <x v="0"/>
    <x v="8"/>
    <x v="7"/>
    <m/>
    <x v="4"/>
  </r>
  <r>
    <n v="11211485"/>
    <n v="24"/>
    <x v="1"/>
    <x v="8"/>
    <x v="7"/>
    <m/>
    <x v="4"/>
  </r>
  <r>
    <n v="11211159"/>
    <n v="37"/>
    <x v="0"/>
    <x v="8"/>
    <x v="7"/>
    <m/>
    <x v="4"/>
  </r>
  <r>
    <n v="11217964"/>
    <n v="41"/>
    <x v="1"/>
    <x v="8"/>
    <x v="7"/>
    <m/>
    <x v="0"/>
  </r>
  <r>
    <n v="616221417"/>
    <n v="38"/>
    <x v="0"/>
    <x v="3"/>
    <x v="2"/>
    <n v="4"/>
    <x v="0"/>
  </r>
  <r>
    <n v="620520494"/>
    <n v="48"/>
    <x v="0"/>
    <x v="12"/>
    <x v="2"/>
    <n v="4"/>
    <x v="1"/>
  </r>
  <r>
    <n v="620520494"/>
    <n v="67"/>
    <x v="0"/>
    <x v="5"/>
    <x v="2"/>
    <n v="4"/>
    <x v="1"/>
  </r>
  <r>
    <n v="11265206"/>
    <n v="4"/>
    <x v="1"/>
    <x v="2"/>
    <x v="2"/>
    <n v="4"/>
    <x v="1"/>
  </r>
  <r>
    <n v="11264612"/>
    <n v="39"/>
    <x v="0"/>
    <x v="2"/>
    <x v="2"/>
    <n v="4"/>
    <x v="1"/>
  </r>
  <r>
    <n v="11264190"/>
    <n v="34"/>
    <x v="0"/>
    <x v="2"/>
    <x v="2"/>
    <n v="4"/>
    <x v="1"/>
  </r>
  <r>
    <n v="11267133"/>
    <n v="30"/>
    <x v="0"/>
    <x v="2"/>
    <x v="2"/>
    <n v="4"/>
    <x v="1"/>
  </r>
  <r>
    <n v="11268430"/>
    <n v="11"/>
    <x v="1"/>
    <x v="8"/>
    <x v="7"/>
    <n v="-99"/>
    <x v="1"/>
  </r>
  <r>
    <n v="11266016"/>
    <n v="9"/>
    <x v="0"/>
    <x v="2"/>
    <x v="2"/>
    <n v="4"/>
    <x v="1"/>
  </r>
  <r>
    <n v="11268997"/>
    <n v="62"/>
    <x v="1"/>
    <x v="12"/>
    <x v="2"/>
    <n v="4"/>
    <x v="1"/>
  </r>
  <r>
    <n v="11269765"/>
    <n v="2"/>
    <x v="0"/>
    <x v="2"/>
    <x v="2"/>
    <n v="4"/>
    <x v="1"/>
  </r>
  <r>
    <n v="11270735"/>
    <n v="11"/>
    <x v="0"/>
    <x v="2"/>
    <x v="2"/>
    <n v="4"/>
    <x v="1"/>
  </r>
  <r>
    <n v="11269241"/>
    <n v="23"/>
    <x v="1"/>
    <x v="2"/>
    <x v="2"/>
    <n v="4"/>
    <x v="1"/>
  </r>
  <r>
    <n v="11279300"/>
    <n v="34"/>
    <x v="0"/>
    <x v="2"/>
    <x v="2"/>
    <n v="4"/>
    <x v="1"/>
  </r>
  <r>
    <n v="11279300"/>
    <n v="41"/>
    <x v="1"/>
    <x v="8"/>
    <x v="10"/>
    <n v="4"/>
    <x v="1"/>
  </r>
  <r>
    <n v="11281977"/>
    <n v="32"/>
    <x v="1"/>
    <x v="8"/>
    <x v="7"/>
    <n v="-99"/>
    <x v="1"/>
  </r>
  <r>
    <n v="11270676"/>
    <n v="37"/>
    <x v="1"/>
    <x v="12"/>
    <x v="2"/>
    <n v="4"/>
    <x v="1"/>
  </r>
  <r>
    <n v="11282935"/>
    <n v="51"/>
    <x v="0"/>
    <x v="2"/>
    <x v="2"/>
    <n v="4"/>
    <x v="1"/>
  </r>
  <r>
    <n v="616220194"/>
    <n v="54"/>
    <x v="1"/>
    <x v="8"/>
    <x v="7"/>
    <n v="-99"/>
    <x v="1"/>
  </r>
  <r>
    <n v="11276724"/>
    <n v="43"/>
    <x v="0"/>
    <x v="8"/>
    <x v="7"/>
    <n v="-99"/>
    <x v="1"/>
  </r>
  <r>
    <n v="11277256"/>
    <n v="44"/>
    <x v="0"/>
    <x v="8"/>
    <x v="7"/>
    <n v="-99"/>
    <x v="1"/>
  </r>
  <r>
    <n v="11279237"/>
    <n v="79"/>
    <x v="0"/>
    <x v="8"/>
    <x v="7"/>
    <n v="-99"/>
    <x v="3"/>
  </r>
  <r>
    <n v="11277208"/>
    <n v="80"/>
    <x v="1"/>
    <x v="8"/>
    <x v="7"/>
    <n v="-99"/>
    <x v="1"/>
  </r>
  <r>
    <n v="11277208"/>
    <n v="83"/>
    <x v="1"/>
    <x v="2"/>
    <x v="3"/>
    <n v="4"/>
    <x v="1"/>
  </r>
  <r>
    <n v="11277220"/>
    <n v="78"/>
    <x v="0"/>
    <x v="4"/>
    <x v="3"/>
    <n v="4"/>
    <x v="4"/>
  </r>
  <r>
    <n v="11282952"/>
    <n v="33"/>
    <x v="1"/>
    <x v="4"/>
    <x v="3"/>
    <n v="4"/>
    <x v="4"/>
  </r>
  <r>
    <n v="11266048"/>
    <n v="40"/>
    <x v="1"/>
    <x v="8"/>
    <x v="7"/>
    <n v="-99"/>
    <x v="1"/>
  </r>
  <r>
    <n v="11278486"/>
    <n v="88"/>
    <x v="0"/>
    <x v="8"/>
    <x v="7"/>
    <n v="-99"/>
    <x v="1"/>
  </r>
  <r>
    <n v="620782130"/>
    <n v="40"/>
    <x v="0"/>
    <x v="8"/>
    <x v="7"/>
    <n v="-99"/>
    <x v="1"/>
  </r>
  <r>
    <n v="620782130"/>
    <n v="58"/>
    <x v="0"/>
    <x v="8"/>
    <x v="7"/>
    <n v="-99"/>
    <x v="1"/>
  </r>
  <r>
    <n v="616307699"/>
    <n v="68"/>
    <x v="0"/>
    <x v="10"/>
    <x v="10"/>
    <n v="4"/>
    <x v="4"/>
  </r>
  <r>
    <n v="11270678"/>
    <n v="80"/>
    <x v="1"/>
    <x v="2"/>
    <x v="2"/>
    <n v="4"/>
    <x v="1"/>
  </r>
  <r>
    <n v="11270697"/>
    <n v="13"/>
    <x v="1"/>
    <x v="8"/>
    <x v="7"/>
    <n v="-99"/>
    <x v="1"/>
  </r>
  <r>
    <n v="11270697"/>
    <n v="59"/>
    <x v="1"/>
    <x v="8"/>
    <x v="7"/>
    <n v="-99"/>
    <x v="1"/>
  </r>
  <r>
    <n v="11270695"/>
    <n v="51"/>
    <x v="0"/>
    <x v="13"/>
    <x v="7"/>
    <n v="-99"/>
    <x v="1"/>
  </r>
  <r>
    <n v="11288052"/>
    <n v="80"/>
    <x v="0"/>
    <x v="2"/>
    <x v="2"/>
    <n v="-99"/>
    <x v="1"/>
  </r>
  <r>
    <n v="11283468"/>
    <n v="86"/>
    <x v="0"/>
    <x v="10"/>
    <x v="2"/>
    <n v="-99"/>
    <x v="1"/>
  </r>
  <r>
    <n v="11288590"/>
    <n v="75"/>
    <x v="1"/>
    <x v="4"/>
    <x v="8"/>
    <n v="-99"/>
    <x v="4"/>
  </r>
  <r>
    <n v="11284269"/>
    <n v="68"/>
    <x v="1"/>
    <x v="3"/>
    <x v="0"/>
    <n v="-99"/>
    <x v="0"/>
  </r>
  <r>
    <n v="11284280"/>
    <n v="19"/>
    <x v="1"/>
    <x v="3"/>
    <x v="0"/>
    <n v="-99"/>
    <x v="0"/>
  </r>
  <r>
    <n v="617275160"/>
    <n v="38"/>
    <x v="0"/>
    <x v="0"/>
    <x v="8"/>
    <n v="4"/>
    <x v="4"/>
  </r>
  <r>
    <n v="617275163"/>
    <n v="22"/>
    <x v="0"/>
    <x v="0"/>
    <x v="8"/>
    <n v="4"/>
    <x v="4"/>
  </r>
  <r>
    <n v="11238568"/>
    <n v="53"/>
    <x v="1"/>
    <x v="0"/>
    <x v="8"/>
    <n v="4"/>
    <x v="4"/>
  </r>
  <r>
    <n v="11204042"/>
    <n v="39"/>
    <x v="1"/>
    <x v="3"/>
    <x v="8"/>
    <n v="4"/>
    <x v="4"/>
  </r>
  <r>
    <n v="11289013"/>
    <n v="81"/>
    <x v="0"/>
    <x v="1"/>
    <x v="9"/>
    <n v="-99"/>
    <x v="0"/>
  </r>
  <r>
    <n v="11291286"/>
    <n v="17"/>
    <x v="1"/>
    <x v="3"/>
    <x v="9"/>
    <n v="-99"/>
    <x v="0"/>
  </r>
  <r>
    <n v="11291286"/>
    <n v="73"/>
    <x v="0"/>
    <x v="1"/>
    <x v="0"/>
    <n v="-99"/>
    <x v="0"/>
  </r>
  <r>
    <n v="620677020"/>
    <n v="86"/>
    <x v="1"/>
    <x v="1"/>
    <x v="1"/>
    <n v="4"/>
    <x v="0"/>
  </r>
  <r>
    <n v="11293293"/>
    <n v="34"/>
    <x v="0"/>
    <x v="1"/>
    <x v="2"/>
    <n v="4"/>
    <x v="0"/>
  </r>
  <r>
    <n v="11296369"/>
    <n v="87"/>
    <x v="1"/>
    <x v="2"/>
    <x v="2"/>
    <n v="-99"/>
    <x v="1"/>
  </r>
  <r>
    <n v="11188576"/>
    <n v="40"/>
    <x v="1"/>
    <x v="0"/>
    <x v="11"/>
    <n v="4"/>
    <x v="1"/>
  </r>
  <r>
    <n v="11296355"/>
    <n v="4"/>
    <x v="1"/>
    <x v="7"/>
    <x v="5"/>
    <n v="4"/>
    <x v="1"/>
  </r>
  <r>
    <n v="616264186"/>
    <n v="38"/>
    <x v="0"/>
    <x v="8"/>
    <x v="7"/>
    <n v="-99"/>
    <x v="4"/>
  </r>
  <r>
    <n v="11289578"/>
    <n v="88"/>
    <x v="0"/>
    <x v="5"/>
    <x v="2"/>
    <n v="-99"/>
    <x v="1"/>
  </r>
  <r>
    <n v="11293078"/>
    <n v="26"/>
    <x v="0"/>
    <x v="4"/>
    <x v="10"/>
    <n v="4"/>
    <x v="4"/>
  </r>
  <r>
    <n v="11293092"/>
    <n v="15"/>
    <x v="0"/>
    <x v="5"/>
    <x v="2"/>
    <n v="-99"/>
    <x v="1"/>
  </r>
  <r>
    <n v="617389681"/>
    <n v="14"/>
    <x v="0"/>
    <x v="11"/>
    <x v="11"/>
    <n v="4"/>
    <x v="4"/>
  </r>
  <r>
    <n v="11288053"/>
    <n v="3"/>
    <x v="0"/>
    <x v="13"/>
    <x v="7"/>
    <n v="-99"/>
    <x v="1"/>
  </r>
  <r>
    <n v="11286982"/>
    <n v="76"/>
    <x v="0"/>
    <x v="9"/>
    <x v="8"/>
    <n v="4"/>
    <x v="4"/>
  </r>
  <r>
    <n v="11285865"/>
    <n v="87"/>
    <x v="1"/>
    <x v="5"/>
    <x v="2"/>
    <n v="-99"/>
    <x v="1"/>
  </r>
  <r>
    <n v="11288017"/>
    <n v="11"/>
    <x v="1"/>
    <x v="2"/>
    <x v="8"/>
    <n v="4"/>
    <x v="4"/>
  </r>
  <r>
    <n v="11292544"/>
    <n v="73"/>
    <x v="0"/>
    <x v="4"/>
    <x v="8"/>
    <n v="4"/>
    <x v="1"/>
  </r>
  <r>
    <n v="11292700"/>
    <n v="10"/>
    <x v="1"/>
    <x v="9"/>
    <x v="8"/>
    <n v="4"/>
    <x v="4"/>
  </r>
  <r>
    <n v="11292700"/>
    <n v="63"/>
    <x v="1"/>
    <x v="9"/>
    <x v="8"/>
    <n v="4"/>
    <x v="4"/>
  </r>
  <r>
    <n v="11292758"/>
    <n v="36"/>
    <x v="1"/>
    <x v="4"/>
    <x v="8"/>
    <n v="4"/>
    <x v="4"/>
  </r>
  <r>
    <n v="11293781"/>
    <n v="73"/>
    <x v="0"/>
    <x v="5"/>
    <x v="2"/>
    <n v="-99"/>
    <x v="3"/>
  </r>
  <r>
    <n v="11284304"/>
    <n v="74"/>
    <x v="1"/>
    <x v="4"/>
    <x v="8"/>
    <n v="4"/>
    <x v="4"/>
  </r>
  <r>
    <n v="11280247"/>
    <n v="32"/>
    <x v="0"/>
    <x v="8"/>
    <x v="7"/>
    <n v="-99"/>
    <x v="0"/>
  </r>
  <r>
    <n v="11285867"/>
    <n v="20"/>
    <x v="0"/>
    <x v="5"/>
    <x v="2"/>
    <n v="-99"/>
    <x v="1"/>
  </r>
  <r>
    <n v="616263014"/>
    <n v="24"/>
    <x v="1"/>
    <x v="7"/>
    <x v="9"/>
    <n v="4"/>
    <x v="0"/>
  </r>
  <r>
    <n v="616263014"/>
    <n v="60"/>
    <x v="0"/>
    <x v="3"/>
    <x v="0"/>
    <n v="4"/>
    <x v="0"/>
  </r>
  <r>
    <n v="620788535"/>
    <n v="16"/>
    <x v="1"/>
    <x v="4"/>
    <x v="9"/>
    <n v="4"/>
    <x v="0"/>
  </r>
  <r>
    <n v="11285869"/>
    <n v="85"/>
    <x v="1"/>
    <x v="1"/>
    <x v="9"/>
    <n v="4"/>
    <x v="1"/>
  </r>
  <r>
    <n v="11291400"/>
    <n v="38"/>
    <x v="1"/>
    <x v="1"/>
    <x v="9"/>
    <n v="4"/>
    <x v="0"/>
  </r>
  <r>
    <n v="11294154"/>
    <n v="71"/>
    <x v="1"/>
    <x v="3"/>
    <x v="9"/>
    <n v="4"/>
    <x v="1"/>
  </r>
  <r>
    <n v="11294214"/>
    <n v="8"/>
    <x v="0"/>
    <x v="3"/>
    <x v="0"/>
    <n v="4"/>
    <x v="0"/>
  </r>
  <r>
    <n v="11296801"/>
    <n v="6"/>
    <x v="1"/>
    <x v="1"/>
    <x v="9"/>
    <n v="4"/>
    <x v="0"/>
  </r>
  <r>
    <n v="11303061"/>
    <n v="8"/>
    <x v="1"/>
    <x v="2"/>
    <x v="2"/>
    <n v="4"/>
    <x v="0"/>
  </r>
  <r>
    <n v="11303217"/>
    <n v="15"/>
    <x v="1"/>
    <x v="1"/>
    <x v="0"/>
    <n v="4"/>
    <x v="0"/>
  </r>
  <r>
    <n v="11303217"/>
    <n v="35"/>
    <x v="1"/>
    <x v="1"/>
    <x v="0"/>
    <n v="4"/>
    <x v="0"/>
  </r>
  <r>
    <n v="11298766"/>
    <n v="72"/>
    <x v="0"/>
    <x v="3"/>
    <x v="0"/>
    <n v="-99"/>
    <x v="0"/>
  </r>
  <r>
    <n v="11303111"/>
    <n v="33"/>
    <x v="1"/>
    <x v="14"/>
    <x v="8"/>
    <n v="-99"/>
    <x v="4"/>
  </r>
  <r>
    <n v="11298863"/>
    <n v="54"/>
    <x v="0"/>
    <x v="5"/>
    <x v="2"/>
    <n v="-99"/>
    <x v="3"/>
  </r>
  <r>
    <n v="11298636"/>
    <n v="29"/>
    <x v="0"/>
    <x v="5"/>
    <x v="2"/>
    <n v="-99"/>
    <x v="3"/>
  </r>
  <r>
    <n v="11298626"/>
    <n v="52"/>
    <x v="0"/>
    <x v="3"/>
    <x v="8"/>
    <n v="-99"/>
    <x v="4"/>
  </r>
  <r>
    <n v="11210870"/>
    <n v="59"/>
    <x v="1"/>
    <x v="8"/>
    <x v="7"/>
    <n v="-99"/>
    <x v="4"/>
  </r>
  <r>
    <n v="11223514"/>
    <n v="69"/>
    <x v="1"/>
    <x v="8"/>
    <x v="7"/>
    <n v="-99"/>
    <x v="0"/>
  </r>
  <r>
    <n v="11242581"/>
    <n v="13"/>
    <x v="1"/>
    <x v="8"/>
    <x v="7"/>
    <n v="-99"/>
    <x v="4"/>
  </r>
  <r>
    <n v="11269472"/>
    <n v="64"/>
    <x v="0"/>
    <x v="8"/>
    <x v="7"/>
    <n v="-99"/>
    <x v="4"/>
  </r>
  <r>
    <n v="11211155"/>
    <n v="47"/>
    <x v="1"/>
    <x v="8"/>
    <x v="7"/>
    <n v="-99"/>
    <x v="4"/>
  </r>
  <r>
    <n v="11105132"/>
    <n v="81"/>
    <x v="0"/>
    <x v="8"/>
    <x v="7"/>
    <n v="-99"/>
    <x v="4"/>
  </r>
  <r>
    <n v="11202729"/>
    <n v="79"/>
    <x v="1"/>
    <x v="8"/>
    <x v="7"/>
    <n v="-99"/>
    <x v="0"/>
  </r>
  <r>
    <n v="11221908"/>
    <n v="24"/>
    <x v="1"/>
    <x v="8"/>
    <x v="7"/>
    <n v="-99"/>
    <x v="4"/>
  </r>
  <r>
    <n v="11220185"/>
    <n v="75"/>
    <x v="1"/>
    <x v="8"/>
    <x v="7"/>
    <n v="-99"/>
    <x v="4"/>
  </r>
  <r>
    <n v="11250381"/>
    <n v="23"/>
    <x v="0"/>
    <x v="8"/>
    <x v="7"/>
    <n v="-99"/>
    <x v="4"/>
  </r>
  <r>
    <n v="11264085"/>
    <n v="23"/>
    <x v="0"/>
    <x v="8"/>
    <x v="7"/>
    <n v="-99"/>
    <x v="4"/>
  </r>
  <r>
    <n v="11255567"/>
    <n v="65"/>
    <x v="0"/>
    <x v="8"/>
    <x v="7"/>
    <n v="-99"/>
    <x v="4"/>
  </r>
  <r>
    <n v="10764500"/>
    <n v="66"/>
    <x v="0"/>
    <x v="8"/>
    <x v="7"/>
    <n v="-99"/>
    <x v="4"/>
  </r>
  <r>
    <n v="11259518"/>
    <n v="41"/>
    <x v="0"/>
    <x v="8"/>
    <x v="7"/>
    <n v="-99"/>
    <x v="4"/>
  </r>
  <r>
    <n v="11285510"/>
    <n v="74"/>
    <x v="1"/>
    <x v="8"/>
    <x v="7"/>
    <n v="-99"/>
    <x v="1"/>
  </r>
  <r>
    <n v="11285520"/>
    <n v="29"/>
    <x v="0"/>
    <x v="13"/>
    <x v="2"/>
    <n v="4"/>
    <x v="1"/>
  </r>
  <r>
    <n v="11285526"/>
    <n v="51"/>
    <x v="0"/>
    <x v="3"/>
    <x v="2"/>
    <n v="4"/>
    <x v="1"/>
  </r>
  <r>
    <n v="11289613"/>
    <n v="32"/>
    <x v="1"/>
    <x v="8"/>
    <x v="7"/>
    <n v="-99"/>
    <x v="1"/>
  </r>
  <r>
    <n v="11293278"/>
    <n v="41"/>
    <x v="1"/>
    <x v="8"/>
    <x v="7"/>
    <n v="-99"/>
    <x v="1"/>
  </r>
  <r>
    <n v="11296306"/>
    <n v="26"/>
    <x v="1"/>
    <x v="2"/>
    <x v="2"/>
    <n v="4"/>
    <x v="0"/>
  </r>
  <r>
    <n v="11298589"/>
    <n v="20"/>
    <x v="1"/>
    <x v="13"/>
    <x v="2"/>
    <n v="4"/>
    <x v="3"/>
  </r>
  <r>
    <n v="11298867"/>
    <n v="49"/>
    <x v="0"/>
    <x v="5"/>
    <x v="2"/>
    <n v="4"/>
    <x v="3"/>
  </r>
  <r>
    <n v="11298891"/>
    <n v="77"/>
    <x v="0"/>
    <x v="2"/>
    <x v="2"/>
    <n v="4"/>
    <x v="0"/>
  </r>
  <r>
    <n v="11303658"/>
    <n v="80"/>
    <x v="0"/>
    <x v="8"/>
    <x v="2"/>
    <n v="4"/>
    <x v="0"/>
  </r>
  <r>
    <n v="11303121"/>
    <n v="5"/>
    <x v="1"/>
    <x v="1"/>
    <x v="2"/>
    <n v="4"/>
    <x v="0"/>
  </r>
  <r>
    <n v="11304116"/>
    <n v="34"/>
    <x v="1"/>
    <x v="13"/>
    <x v="2"/>
    <n v="4"/>
    <x v="3"/>
  </r>
  <r>
    <n v="11304667"/>
    <n v="63"/>
    <x v="0"/>
    <x v="5"/>
    <x v="2"/>
    <n v="4"/>
    <x v="3"/>
  </r>
  <r>
    <n v="11285680"/>
    <n v="43"/>
    <x v="1"/>
    <x v="8"/>
    <x v="7"/>
    <n v="-99"/>
    <x v="1"/>
  </r>
  <r>
    <n v="11285475"/>
    <n v="77"/>
    <x v="1"/>
    <x v="8"/>
    <x v="7"/>
    <n v="-99"/>
    <x v="0"/>
  </r>
  <r>
    <n v="11303291"/>
    <n v="31"/>
    <x v="0"/>
    <x v="8"/>
    <x v="7"/>
    <n v="-99"/>
    <x v="0"/>
  </r>
  <r>
    <n v="618487168"/>
    <n v="14"/>
    <x v="0"/>
    <x v="7"/>
    <x v="5"/>
    <n v="4"/>
    <x v="1"/>
  </r>
  <r>
    <n v="11305409"/>
    <n v="10"/>
    <x v="1"/>
    <x v="3"/>
    <x v="8"/>
    <n v="4"/>
    <x v="4"/>
  </r>
  <r>
    <n v="11305517"/>
    <n v="25"/>
    <x v="1"/>
    <x v="11"/>
    <x v="1"/>
    <n v="4"/>
    <x v="4"/>
  </r>
  <r>
    <n v="11304835"/>
    <n v="40"/>
    <x v="0"/>
    <x v="1"/>
    <x v="2"/>
    <n v="-99"/>
    <x v="0"/>
  </r>
  <r>
    <n v="11304523"/>
    <n v="37"/>
    <x v="1"/>
    <x v="8"/>
    <x v="7"/>
    <n v="-99"/>
    <x v="1"/>
  </r>
  <r>
    <n v="11304565"/>
    <n v="13"/>
    <x v="0"/>
    <x v="2"/>
    <x v="8"/>
    <n v="-99"/>
    <x v="4"/>
  </r>
  <r>
    <n v="11304524"/>
    <n v="61"/>
    <x v="1"/>
    <x v="8"/>
    <x v="7"/>
    <n v="-99"/>
    <x v="3"/>
  </r>
  <r>
    <n v="11304819"/>
    <n v="60"/>
    <x v="0"/>
    <x v="6"/>
    <x v="1"/>
    <n v="-99"/>
    <x v="4"/>
  </r>
  <r>
    <n v="11310803"/>
    <n v="106"/>
    <x v="0"/>
    <x v="5"/>
    <x v="2"/>
    <n v="-99"/>
    <x v="0"/>
  </r>
  <r>
    <n v="11309315"/>
    <n v="64"/>
    <x v="1"/>
    <x v="8"/>
    <x v="7"/>
    <n v="-99"/>
    <x v="0"/>
  </r>
  <r>
    <n v="11310295"/>
    <n v="12"/>
    <x v="1"/>
    <x v="2"/>
    <x v="8"/>
    <n v="-99"/>
    <x v="4"/>
  </r>
  <r>
    <n v="11307564"/>
    <n v="10"/>
    <x v="1"/>
    <x v="8"/>
    <x v="7"/>
    <n v="-99"/>
    <x v="1"/>
  </r>
  <r>
    <n v="11309003"/>
    <n v="59"/>
    <x v="0"/>
    <x v="8"/>
    <x v="7"/>
    <n v="-99"/>
    <x v="1"/>
  </r>
  <r>
    <n v="11306674"/>
    <n v="18"/>
    <x v="1"/>
    <x v="1"/>
    <x v="9"/>
    <n v="-99"/>
    <x v="3"/>
  </r>
  <r>
    <n v="616253215"/>
    <n v="75"/>
    <x v="1"/>
    <x v="3"/>
    <x v="11"/>
    <n v="4"/>
    <x v="4"/>
  </r>
  <r>
    <n v="620350755"/>
    <n v="114"/>
    <x v="0"/>
    <x v="8"/>
    <x v="7"/>
    <n v="-99"/>
    <x v="4"/>
  </r>
  <r>
    <n v="11306558"/>
    <n v="37"/>
    <x v="0"/>
    <x v="1"/>
    <x v="0"/>
    <n v="4"/>
    <x v="0"/>
  </r>
  <r>
    <n v="11306565"/>
    <n v="44"/>
    <x v="1"/>
    <x v="3"/>
    <x v="9"/>
    <n v="-99"/>
    <x v="0"/>
  </r>
  <r>
    <n v="11306595"/>
    <n v="6"/>
    <x v="1"/>
    <x v="1"/>
    <x v="0"/>
    <n v="-99"/>
    <x v="0"/>
  </r>
  <r>
    <n v="11314623"/>
    <n v="8"/>
    <x v="1"/>
    <x v="8"/>
    <x v="8"/>
    <n v="-99"/>
    <x v="1"/>
  </r>
  <r>
    <n v="11314634"/>
    <n v="83"/>
    <x v="1"/>
    <x v="3"/>
    <x v="8"/>
    <n v="-99"/>
    <x v="1"/>
  </r>
  <r>
    <n v="620923894"/>
    <n v="18"/>
    <x v="0"/>
    <x v="0"/>
    <x v="1"/>
    <n v="4"/>
    <x v="1"/>
  </r>
  <r>
    <n v="620923894"/>
    <n v="51"/>
    <x v="1"/>
    <x v="2"/>
    <x v="1"/>
    <n v="4"/>
    <x v="1"/>
  </r>
  <r>
    <n v="11316204"/>
    <n v="43"/>
    <x v="0"/>
    <x v="2"/>
    <x v="2"/>
    <n v="4"/>
    <x v="1"/>
  </r>
  <r>
    <n v="11315209"/>
    <n v="74"/>
    <x v="0"/>
    <x v="2"/>
    <x v="0"/>
    <n v="4"/>
    <x v="1"/>
  </r>
  <r>
    <n v="620915499"/>
    <n v="32"/>
    <x v="0"/>
    <x v="1"/>
    <x v="5"/>
    <n v="4"/>
    <x v="1"/>
  </r>
  <r>
    <n v="620915499"/>
    <n v="52"/>
    <x v="0"/>
    <x v="1"/>
    <x v="5"/>
    <n v="4"/>
    <x v="1"/>
  </r>
  <r>
    <n v="11315651"/>
    <n v="33"/>
    <x v="0"/>
    <x v="5"/>
    <x v="2"/>
    <n v="-99"/>
    <x v="1"/>
  </r>
  <r>
    <n v="11315650"/>
    <n v="67"/>
    <x v="0"/>
    <x v="9"/>
    <x v="5"/>
    <n v="4"/>
    <x v="1"/>
  </r>
  <r>
    <n v="11315666"/>
    <n v="12"/>
    <x v="0"/>
    <x v="2"/>
    <x v="8"/>
    <n v="-99"/>
    <x v="1"/>
  </r>
  <r>
    <n v="620922670"/>
    <n v="41"/>
    <x v="1"/>
    <x v="8"/>
    <x v="7"/>
    <n v="-99"/>
    <x v="0"/>
  </r>
  <r>
    <n v="11315669"/>
    <n v="8"/>
    <x v="1"/>
    <x v="4"/>
    <x v="10"/>
    <n v="-99"/>
    <x v="1"/>
  </r>
  <r>
    <n v="11315124"/>
    <n v="43"/>
    <x v="1"/>
    <x v="3"/>
    <x v="0"/>
    <n v="4"/>
    <x v="1"/>
  </r>
  <r>
    <n v="11318203"/>
    <n v="13"/>
    <x v="1"/>
    <x v="1"/>
    <x v="2"/>
    <n v="-99"/>
    <x v="1"/>
  </r>
  <r>
    <n v="11315655"/>
    <n v="28"/>
    <x v="1"/>
    <x v="2"/>
    <x v="10"/>
    <n v="-99"/>
    <x v="1"/>
  </r>
  <r>
    <m/>
    <m/>
    <x v="2"/>
    <x v="8"/>
    <x v="7"/>
    <m/>
    <x v="1"/>
  </r>
  <r>
    <m/>
    <m/>
    <x v="2"/>
    <x v="8"/>
    <x v="7"/>
    <m/>
    <x v="1"/>
  </r>
  <r>
    <m/>
    <m/>
    <x v="2"/>
    <x v="8"/>
    <x v="7"/>
    <m/>
    <x v="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40">
  <r>
    <n v="620259626"/>
    <n v="48"/>
    <x v="0"/>
    <x v="0"/>
    <x v="0"/>
    <n v="4"/>
    <x v="0"/>
    <n v="4"/>
    <m/>
  </r>
  <r>
    <n v="620447373"/>
    <n v="28"/>
    <x v="0"/>
    <x v="1"/>
    <x v="0"/>
    <n v="4"/>
    <x v="0"/>
    <m/>
    <n v="3"/>
  </r>
  <r>
    <n v="11218773"/>
    <n v="33"/>
    <x v="1"/>
    <x v="0"/>
    <x v="0"/>
    <n v="4"/>
    <x v="0"/>
    <n v="4"/>
    <m/>
  </r>
  <r>
    <n v="11224319"/>
    <n v="41"/>
    <x v="1"/>
    <x v="2"/>
    <x v="0"/>
    <n v="4"/>
    <x v="0"/>
    <n v="6"/>
    <m/>
  </r>
  <r>
    <n v="11228949"/>
    <n v="52"/>
    <x v="1"/>
    <x v="1"/>
    <x v="0"/>
    <n v="4"/>
    <x v="0"/>
    <n v="6"/>
    <m/>
  </r>
  <r>
    <n v="11233850"/>
    <n v="51"/>
    <x v="1"/>
    <x v="1"/>
    <x v="1"/>
    <n v="4"/>
    <x v="0"/>
    <n v="6"/>
    <m/>
  </r>
  <r>
    <n v="11234121"/>
    <n v="25"/>
    <x v="1"/>
    <x v="2"/>
    <x v="0"/>
    <n v="4"/>
    <x v="0"/>
    <n v="6"/>
    <m/>
  </r>
  <r>
    <n v="11242573"/>
    <n v="59"/>
    <x v="1"/>
    <x v="1"/>
    <x v="2"/>
    <n v="4"/>
    <x v="0"/>
    <n v="4"/>
    <m/>
  </r>
  <r>
    <n v="11258582"/>
    <n v="71"/>
    <x v="1"/>
    <x v="3"/>
    <x v="0"/>
    <n v="-99"/>
    <x v="1"/>
    <n v="4"/>
    <m/>
  </r>
  <r>
    <n v="11257208"/>
    <n v="59"/>
    <x v="0"/>
    <x v="0"/>
    <x v="0"/>
    <n v="4"/>
    <x v="2"/>
    <m/>
    <n v="4"/>
  </r>
  <r>
    <n v="11260804"/>
    <n v="31"/>
    <x v="1"/>
    <x v="1"/>
    <x v="2"/>
    <n v="4"/>
    <x v="0"/>
    <n v="3"/>
    <m/>
  </r>
  <r>
    <n v="11261065"/>
    <n v="13"/>
    <x v="0"/>
    <x v="2"/>
    <x v="0"/>
    <n v="4"/>
    <x v="0"/>
    <n v="4"/>
    <m/>
  </r>
  <r>
    <n v="11261065"/>
    <n v="28"/>
    <x v="0"/>
    <x v="4"/>
    <x v="2"/>
    <n v="4"/>
    <x v="0"/>
    <n v="4"/>
    <m/>
  </r>
  <r>
    <n v="11262170"/>
    <n v="48"/>
    <x v="0"/>
    <x v="5"/>
    <x v="3"/>
    <n v="-99"/>
    <x v="3"/>
    <n v="2"/>
    <m/>
  </r>
  <r>
    <n v="11266846"/>
    <n v="16"/>
    <x v="0"/>
    <x v="2"/>
    <x v="2"/>
    <n v="4"/>
    <x v="0"/>
    <n v="4"/>
    <m/>
  </r>
  <r>
    <n v="11266846"/>
    <n v="52"/>
    <x v="0"/>
    <x v="2"/>
    <x v="0"/>
    <n v="4"/>
    <x v="0"/>
    <n v="4"/>
    <m/>
  </r>
  <r>
    <n v="11268669"/>
    <n v="73"/>
    <x v="1"/>
    <x v="1"/>
    <x v="1"/>
    <n v="4"/>
    <x v="0"/>
    <m/>
    <n v="6"/>
  </r>
  <r>
    <n v="11210329"/>
    <n v="55"/>
    <x v="0"/>
    <x v="6"/>
    <x v="4"/>
    <n v="4"/>
    <x v="0"/>
    <n v="2"/>
    <m/>
  </r>
  <r>
    <n v="11249307"/>
    <n v="30"/>
    <x v="1"/>
    <x v="4"/>
    <x v="5"/>
    <n v="4"/>
    <x v="0"/>
    <n v="2"/>
    <m/>
  </r>
  <r>
    <n v="11266755"/>
    <n v="31"/>
    <x v="0"/>
    <x v="0"/>
    <x v="5"/>
    <n v="4"/>
    <x v="0"/>
    <n v="2"/>
    <m/>
  </r>
  <r>
    <n v="11270730"/>
    <n v="67"/>
    <x v="0"/>
    <x v="2"/>
    <x v="2"/>
    <n v="-99"/>
    <x v="0"/>
    <m/>
    <n v="3"/>
  </r>
  <r>
    <n v="11270730"/>
    <n v="73"/>
    <x v="1"/>
    <x v="2"/>
    <x v="2"/>
    <n v="-99"/>
    <x v="0"/>
    <m/>
    <n v="3"/>
  </r>
  <r>
    <n v="11264548"/>
    <n v="24"/>
    <x v="1"/>
    <x v="7"/>
    <x v="0"/>
    <n v="-99"/>
    <x v="0"/>
    <n v="4"/>
    <m/>
  </r>
  <r>
    <n v="620256188"/>
    <n v="36"/>
    <x v="1"/>
    <x v="4"/>
    <x v="6"/>
    <n v="4"/>
    <x v="0"/>
    <n v="2"/>
    <m/>
  </r>
  <r>
    <n v="11206335"/>
    <n v="65"/>
    <x v="1"/>
    <x v="8"/>
    <x v="7"/>
    <n v="-99"/>
    <x v="0"/>
    <m/>
    <n v="2"/>
  </r>
  <r>
    <n v="11258681"/>
    <n v="7"/>
    <x v="1"/>
    <x v="9"/>
    <x v="8"/>
    <n v="4"/>
    <x v="4"/>
    <n v="2"/>
    <m/>
  </r>
  <r>
    <n v="11258731"/>
    <n v="7"/>
    <x v="1"/>
    <x v="8"/>
    <x v="7"/>
    <n v="-99"/>
    <x v="0"/>
    <n v="3"/>
    <m/>
  </r>
  <r>
    <n v="11260907"/>
    <n v="59"/>
    <x v="0"/>
    <x v="4"/>
    <x v="8"/>
    <n v="4"/>
    <x v="0"/>
    <n v="2"/>
    <m/>
  </r>
  <r>
    <n v="11263714"/>
    <n v="84"/>
    <x v="1"/>
    <x v="8"/>
    <x v="7"/>
    <n v="-99"/>
    <x v="0"/>
    <m/>
    <n v="2"/>
  </r>
  <r>
    <n v="616263000"/>
    <n v="72"/>
    <x v="1"/>
    <x v="1"/>
    <x v="9"/>
    <n v="4"/>
    <x v="0"/>
    <n v="3"/>
    <m/>
  </r>
  <r>
    <n v="620350467"/>
    <n v="10"/>
    <x v="1"/>
    <x v="1"/>
    <x v="9"/>
    <n v="4"/>
    <x v="0"/>
    <n v="4"/>
    <m/>
  </r>
  <r>
    <n v="11260824"/>
    <n v="5"/>
    <x v="0"/>
    <x v="8"/>
    <x v="1"/>
    <n v="-99"/>
    <x v="0"/>
    <m/>
    <n v="3"/>
  </r>
  <r>
    <n v="11261050"/>
    <n v="104"/>
    <x v="1"/>
    <x v="1"/>
    <x v="9"/>
    <n v="4"/>
    <x v="0"/>
    <m/>
    <n v="4"/>
  </r>
  <r>
    <n v="11271349"/>
    <n v="4"/>
    <x v="1"/>
    <x v="9"/>
    <x v="8"/>
    <n v="4"/>
    <x v="0"/>
    <n v="2"/>
    <m/>
  </r>
  <r>
    <n v="11270756"/>
    <n v="85"/>
    <x v="1"/>
    <x v="7"/>
    <x v="9"/>
    <n v="4"/>
    <x v="0"/>
    <n v="4"/>
    <m/>
  </r>
  <r>
    <n v="11272412"/>
    <n v="12"/>
    <x v="0"/>
    <x v="9"/>
    <x v="8"/>
    <n v="4"/>
    <x v="0"/>
    <n v="2"/>
    <m/>
  </r>
  <r>
    <n v="11275094"/>
    <n v="52"/>
    <x v="0"/>
    <x v="4"/>
    <x v="8"/>
    <n v="4"/>
    <x v="0"/>
    <n v="2"/>
    <m/>
  </r>
  <r>
    <n v="11272003"/>
    <n v="3"/>
    <x v="0"/>
    <x v="1"/>
    <x v="0"/>
    <n v="4"/>
    <x v="0"/>
    <m/>
    <n v="4"/>
  </r>
  <r>
    <n v="11274756"/>
    <n v="31"/>
    <x v="0"/>
    <x v="3"/>
    <x v="0"/>
    <n v="4"/>
    <x v="5"/>
    <n v="4"/>
    <m/>
  </r>
  <r>
    <n v="616135573"/>
    <n v="34"/>
    <x v="1"/>
    <x v="8"/>
    <x v="7"/>
    <n v="-99"/>
    <x v="0"/>
    <m/>
    <m/>
  </r>
  <r>
    <n v="620609538"/>
    <n v="7"/>
    <x v="1"/>
    <x v="8"/>
    <x v="7"/>
    <n v="-99"/>
    <x v="4"/>
    <n v="2"/>
    <m/>
  </r>
  <r>
    <n v="11242678"/>
    <n v="82"/>
    <x v="0"/>
    <x v="8"/>
    <x v="7"/>
    <n v="-99"/>
    <x v="4"/>
    <n v="2"/>
    <m/>
  </r>
  <r>
    <n v="620778122"/>
    <n v="23"/>
    <x v="0"/>
    <x v="2"/>
    <x v="10"/>
    <n v="4"/>
    <x v="0"/>
    <n v="4"/>
    <m/>
  </r>
  <r>
    <n v="11270673"/>
    <n v="83"/>
    <x v="0"/>
    <x v="2"/>
    <x v="2"/>
    <n v="4"/>
    <x v="4"/>
    <n v="4"/>
    <m/>
  </r>
  <r>
    <n v="11279480"/>
    <n v="30"/>
    <x v="0"/>
    <x v="4"/>
    <x v="3"/>
    <n v="-99"/>
    <x v="4"/>
    <n v="2"/>
    <m/>
  </r>
  <r>
    <n v="11280243"/>
    <n v="38"/>
    <x v="0"/>
    <x v="1"/>
    <x v="9"/>
    <n v="-99"/>
    <x v="6"/>
    <n v="4"/>
    <m/>
  </r>
  <r>
    <n v="11277882"/>
    <n v="29"/>
    <x v="1"/>
    <x v="3"/>
    <x v="0"/>
    <n v="4"/>
    <x v="0"/>
    <n v="4"/>
    <m/>
  </r>
  <r>
    <n v="11277882"/>
    <n v="85"/>
    <x v="1"/>
    <x v="3"/>
    <x v="9"/>
    <n v="4"/>
    <x v="0"/>
    <n v="4"/>
    <m/>
  </r>
  <r>
    <n v="11277917"/>
    <n v="34"/>
    <x v="1"/>
    <x v="1"/>
    <x v="9"/>
    <n v="4"/>
    <x v="0"/>
    <n v="3"/>
    <m/>
  </r>
  <r>
    <n v="11278209"/>
    <n v="6"/>
    <x v="1"/>
    <x v="1"/>
    <x v="0"/>
    <n v="4"/>
    <x v="0"/>
    <m/>
    <n v="4"/>
  </r>
  <r>
    <n v="620680375"/>
    <n v="4"/>
    <x v="1"/>
    <x v="8"/>
    <x v="7"/>
    <n v="-99"/>
    <x v="0"/>
    <n v="2"/>
    <m/>
  </r>
  <r>
    <n v="11249816"/>
    <n v="59"/>
    <x v="1"/>
    <x v="8"/>
    <x v="7"/>
    <n v="-99"/>
    <x v="0"/>
    <n v="3"/>
    <m/>
  </r>
  <r>
    <n v="11252687"/>
    <n v="60"/>
    <x v="1"/>
    <x v="8"/>
    <x v="7"/>
    <n v="-99"/>
    <x v="0"/>
    <m/>
    <m/>
  </r>
  <r>
    <n v="11252687"/>
    <n v="81"/>
    <x v="1"/>
    <x v="8"/>
    <x v="7"/>
    <n v="-99"/>
    <x v="0"/>
    <m/>
    <m/>
  </r>
  <r>
    <n v="619789021"/>
    <n v="41"/>
    <x v="1"/>
    <x v="8"/>
    <x v="7"/>
    <n v="-99"/>
    <x v="0"/>
    <n v="2"/>
    <m/>
  </r>
  <r>
    <n v="620723224"/>
    <n v="38"/>
    <x v="1"/>
    <x v="3"/>
    <x v="4"/>
    <n v="4"/>
    <x v="0"/>
    <n v="2"/>
    <m/>
  </r>
  <r>
    <n v="11277387"/>
    <n v="88"/>
    <x v="0"/>
    <x v="10"/>
    <x v="2"/>
    <n v="-99"/>
    <x v="5"/>
    <m/>
    <n v="4"/>
  </r>
  <r>
    <n v="11270675"/>
    <n v="34"/>
    <x v="0"/>
    <x v="2"/>
    <x v="2"/>
    <n v="4"/>
    <x v="0"/>
    <n v="4"/>
    <m/>
  </r>
  <r>
    <n v="11283598"/>
    <n v="76"/>
    <x v="1"/>
    <x v="2"/>
    <x v="2"/>
    <n v="4"/>
    <x v="0"/>
    <n v="4"/>
    <m/>
  </r>
  <r>
    <n v="11238661"/>
    <n v="24"/>
    <x v="1"/>
    <x v="7"/>
    <x v="3"/>
    <n v="4"/>
    <x v="0"/>
    <n v="2"/>
    <m/>
  </r>
  <r>
    <n v="11238661"/>
    <n v="70"/>
    <x v="1"/>
    <x v="4"/>
    <x v="3"/>
    <n v="4"/>
    <x v="0"/>
    <n v="2"/>
    <m/>
  </r>
  <r>
    <n v="11270671"/>
    <n v="26"/>
    <x v="1"/>
    <x v="10"/>
    <x v="2"/>
    <n v="-99"/>
    <x v="0"/>
    <m/>
    <n v="3"/>
  </r>
  <r>
    <n v="11277389"/>
    <n v="67"/>
    <x v="0"/>
    <x v="9"/>
    <x v="5"/>
    <n v="4"/>
    <x v="0"/>
    <n v="2"/>
    <m/>
  </r>
  <r>
    <n v="11280321"/>
    <n v="40"/>
    <x v="0"/>
    <x v="3"/>
    <x v="5"/>
    <n v="4"/>
    <x v="0"/>
    <n v="2"/>
    <m/>
  </r>
  <r>
    <n v="617269826"/>
    <n v="51"/>
    <x v="1"/>
    <x v="3"/>
    <x v="1"/>
    <n v="4"/>
    <x v="0"/>
    <m/>
    <n v="2"/>
  </r>
  <r>
    <n v="617269838"/>
    <n v="66"/>
    <x v="1"/>
    <x v="6"/>
    <x v="1"/>
    <n v="4"/>
    <x v="0"/>
    <n v="2"/>
    <m/>
  </r>
  <r>
    <n v="11222843"/>
    <n v="18"/>
    <x v="0"/>
    <x v="8"/>
    <x v="7"/>
    <n v="-99"/>
    <x v="0"/>
    <m/>
    <n v="2"/>
  </r>
  <r>
    <n v="616253201"/>
    <n v="22"/>
    <x v="1"/>
    <x v="11"/>
    <x v="11"/>
    <n v="4"/>
    <x v="0"/>
    <m/>
    <n v="2"/>
  </r>
  <r>
    <n v="11273136"/>
    <n v="27"/>
    <x v="0"/>
    <x v="2"/>
    <x v="2"/>
    <n v="-99"/>
    <x v="0"/>
    <m/>
    <m/>
  </r>
  <r>
    <n v="11106345"/>
    <n v="25"/>
    <x v="1"/>
    <x v="8"/>
    <x v="7"/>
    <m/>
    <x v="0"/>
    <n v="4"/>
    <m/>
  </r>
  <r>
    <n v="10765450"/>
    <n v="72"/>
    <x v="1"/>
    <x v="8"/>
    <x v="7"/>
    <m/>
    <x v="0"/>
    <n v="4"/>
    <m/>
  </r>
  <r>
    <n v="10765450"/>
    <n v="73"/>
    <x v="1"/>
    <x v="8"/>
    <x v="7"/>
    <m/>
    <x v="0"/>
    <n v="4"/>
    <m/>
  </r>
  <r>
    <n v="11108382"/>
    <n v="68"/>
    <x v="1"/>
    <x v="8"/>
    <x v="7"/>
    <m/>
    <x v="0"/>
    <n v="4"/>
    <m/>
  </r>
  <r>
    <n v="11109153"/>
    <n v="39"/>
    <x v="0"/>
    <x v="8"/>
    <x v="7"/>
    <m/>
    <x v="0"/>
    <m/>
    <n v="2"/>
  </r>
  <r>
    <n v="11180791"/>
    <n v="36"/>
    <x v="1"/>
    <x v="8"/>
    <x v="7"/>
    <m/>
    <x v="0"/>
    <n v="2"/>
    <m/>
  </r>
  <r>
    <n v="11211148"/>
    <n v="43"/>
    <x v="1"/>
    <x v="8"/>
    <x v="7"/>
    <m/>
    <x v="0"/>
    <n v="4"/>
    <m/>
  </r>
  <r>
    <n v="11180665"/>
    <n v="64"/>
    <x v="1"/>
    <x v="8"/>
    <x v="7"/>
    <m/>
    <x v="0"/>
    <n v="4"/>
    <m/>
  </r>
  <r>
    <n v="11211125"/>
    <n v="87"/>
    <x v="1"/>
    <x v="8"/>
    <x v="7"/>
    <m/>
    <x v="0"/>
    <n v="2"/>
    <m/>
  </r>
  <r>
    <n v="11109070"/>
    <n v="1"/>
    <x v="1"/>
    <x v="8"/>
    <x v="7"/>
    <m/>
    <x v="0"/>
    <n v="2"/>
    <m/>
  </r>
  <r>
    <n v="11226388"/>
    <n v="81"/>
    <x v="0"/>
    <x v="8"/>
    <x v="7"/>
    <m/>
    <x v="0"/>
    <n v="2"/>
    <m/>
  </r>
  <r>
    <n v="11218156"/>
    <n v="34"/>
    <x v="1"/>
    <x v="8"/>
    <x v="7"/>
    <m/>
    <x v="0"/>
    <n v="2"/>
    <m/>
  </r>
  <r>
    <n v="11218459"/>
    <n v="81"/>
    <x v="1"/>
    <x v="8"/>
    <x v="7"/>
    <m/>
    <x v="0"/>
    <m/>
    <n v="2"/>
  </r>
  <r>
    <n v="11210946"/>
    <n v="30"/>
    <x v="1"/>
    <x v="8"/>
    <x v="7"/>
    <m/>
    <x v="0"/>
    <n v="2"/>
    <m/>
  </r>
  <r>
    <n v="11211392"/>
    <n v="64"/>
    <x v="0"/>
    <x v="8"/>
    <x v="7"/>
    <m/>
    <x v="0"/>
    <n v="2"/>
    <m/>
  </r>
  <r>
    <n v="11211485"/>
    <n v="24"/>
    <x v="1"/>
    <x v="8"/>
    <x v="7"/>
    <m/>
    <x v="0"/>
    <n v="2"/>
    <m/>
  </r>
  <r>
    <n v="11211159"/>
    <n v="37"/>
    <x v="0"/>
    <x v="8"/>
    <x v="7"/>
    <m/>
    <x v="0"/>
    <n v="2"/>
    <m/>
  </r>
  <r>
    <n v="11217964"/>
    <n v="41"/>
    <x v="1"/>
    <x v="8"/>
    <x v="7"/>
    <m/>
    <x v="0"/>
    <n v="4"/>
    <m/>
  </r>
  <r>
    <n v="616221417"/>
    <n v="38"/>
    <x v="0"/>
    <x v="3"/>
    <x v="2"/>
    <n v="4"/>
    <x v="0"/>
    <n v="4"/>
    <m/>
  </r>
  <r>
    <n v="620520494"/>
    <n v="48"/>
    <x v="0"/>
    <x v="12"/>
    <x v="2"/>
    <n v="4"/>
    <x v="0"/>
    <m/>
    <n v="4"/>
  </r>
  <r>
    <n v="620520494"/>
    <n v="67"/>
    <x v="0"/>
    <x v="5"/>
    <x v="2"/>
    <n v="4"/>
    <x v="0"/>
    <m/>
    <n v="4"/>
  </r>
  <r>
    <n v="11265206"/>
    <n v="4"/>
    <x v="1"/>
    <x v="2"/>
    <x v="2"/>
    <n v="4"/>
    <x v="4"/>
    <m/>
    <n v="3"/>
  </r>
  <r>
    <n v="11264612"/>
    <n v="39"/>
    <x v="0"/>
    <x v="2"/>
    <x v="2"/>
    <n v="4"/>
    <x v="0"/>
    <m/>
    <n v="3"/>
  </r>
  <r>
    <n v="11264190"/>
    <n v="34"/>
    <x v="0"/>
    <x v="2"/>
    <x v="2"/>
    <n v="4"/>
    <x v="0"/>
    <m/>
    <n v="4"/>
  </r>
  <r>
    <n v="11267133"/>
    <n v="30"/>
    <x v="0"/>
    <x v="2"/>
    <x v="2"/>
    <n v="4"/>
    <x v="0"/>
    <m/>
    <n v="3"/>
  </r>
  <r>
    <n v="11268430"/>
    <n v="11"/>
    <x v="1"/>
    <x v="8"/>
    <x v="7"/>
    <n v="-99"/>
    <x v="0"/>
    <m/>
    <n v="4"/>
  </r>
  <r>
    <n v="11266016"/>
    <n v="9"/>
    <x v="0"/>
    <x v="2"/>
    <x v="2"/>
    <n v="4"/>
    <x v="7"/>
    <m/>
    <m/>
  </r>
  <r>
    <n v="11268997"/>
    <n v="62"/>
    <x v="1"/>
    <x v="12"/>
    <x v="2"/>
    <n v="4"/>
    <x v="4"/>
    <m/>
    <n v="3"/>
  </r>
  <r>
    <n v="11269765"/>
    <n v="2"/>
    <x v="0"/>
    <x v="2"/>
    <x v="2"/>
    <n v="4"/>
    <x v="0"/>
    <m/>
    <n v="3"/>
  </r>
  <r>
    <n v="11270735"/>
    <n v="11"/>
    <x v="0"/>
    <x v="2"/>
    <x v="2"/>
    <n v="4"/>
    <x v="0"/>
    <m/>
    <n v="4"/>
  </r>
  <r>
    <n v="11269241"/>
    <n v="23"/>
    <x v="1"/>
    <x v="2"/>
    <x v="2"/>
    <n v="4"/>
    <x v="0"/>
    <m/>
    <n v="3"/>
  </r>
  <r>
    <n v="11279300"/>
    <n v="34"/>
    <x v="0"/>
    <x v="2"/>
    <x v="2"/>
    <n v="4"/>
    <x v="0"/>
    <m/>
    <n v="4"/>
  </r>
  <r>
    <n v="11279300"/>
    <n v="41"/>
    <x v="1"/>
    <x v="8"/>
    <x v="10"/>
    <n v="4"/>
    <x v="0"/>
    <m/>
    <n v="4"/>
  </r>
  <r>
    <n v="11281977"/>
    <n v="32"/>
    <x v="1"/>
    <x v="8"/>
    <x v="7"/>
    <n v="-99"/>
    <x v="0"/>
    <m/>
    <m/>
  </r>
  <r>
    <n v="11270676"/>
    <n v="37"/>
    <x v="1"/>
    <x v="12"/>
    <x v="2"/>
    <n v="4"/>
    <x v="0"/>
    <m/>
    <m/>
  </r>
  <r>
    <n v="11282935"/>
    <n v="51"/>
    <x v="0"/>
    <x v="2"/>
    <x v="2"/>
    <n v="4"/>
    <x v="0"/>
    <m/>
    <n v="4"/>
  </r>
  <r>
    <n v="616220194"/>
    <n v="54"/>
    <x v="1"/>
    <x v="8"/>
    <x v="7"/>
    <n v="-99"/>
    <x v="0"/>
    <m/>
    <m/>
  </r>
  <r>
    <n v="11276724"/>
    <n v="43"/>
    <x v="0"/>
    <x v="8"/>
    <x v="7"/>
    <n v="-99"/>
    <x v="0"/>
    <m/>
    <n v="2"/>
  </r>
  <r>
    <n v="11277256"/>
    <n v="44"/>
    <x v="0"/>
    <x v="8"/>
    <x v="7"/>
    <n v="-99"/>
    <x v="0"/>
    <m/>
    <n v="2"/>
  </r>
  <r>
    <n v="11279237"/>
    <n v="79"/>
    <x v="0"/>
    <x v="8"/>
    <x v="7"/>
    <n v="-99"/>
    <x v="0"/>
    <n v="3"/>
    <m/>
  </r>
  <r>
    <n v="11277208"/>
    <n v="80"/>
    <x v="1"/>
    <x v="8"/>
    <x v="7"/>
    <n v="-99"/>
    <x v="0"/>
    <m/>
    <n v="2"/>
  </r>
  <r>
    <n v="11277208"/>
    <n v="83"/>
    <x v="1"/>
    <x v="2"/>
    <x v="3"/>
    <n v="4"/>
    <x v="0"/>
    <m/>
    <n v="2"/>
  </r>
  <r>
    <n v="11277220"/>
    <n v="78"/>
    <x v="0"/>
    <x v="4"/>
    <x v="3"/>
    <n v="4"/>
    <x v="0"/>
    <n v="2"/>
    <m/>
  </r>
  <r>
    <n v="11282952"/>
    <n v="33"/>
    <x v="1"/>
    <x v="4"/>
    <x v="3"/>
    <n v="4"/>
    <x v="0"/>
    <n v="2"/>
    <m/>
  </r>
  <r>
    <n v="11266048"/>
    <n v="40"/>
    <x v="1"/>
    <x v="8"/>
    <x v="7"/>
    <n v="-99"/>
    <x v="0"/>
    <m/>
    <n v="6"/>
  </r>
  <r>
    <n v="11278486"/>
    <n v="88"/>
    <x v="0"/>
    <x v="8"/>
    <x v="7"/>
    <n v="-99"/>
    <x v="0"/>
    <m/>
    <n v="2"/>
  </r>
  <r>
    <n v="620782130"/>
    <n v="40"/>
    <x v="0"/>
    <x v="8"/>
    <x v="7"/>
    <n v="-99"/>
    <x v="0"/>
    <m/>
    <m/>
  </r>
  <r>
    <n v="620782130"/>
    <n v="58"/>
    <x v="0"/>
    <x v="8"/>
    <x v="7"/>
    <n v="-99"/>
    <x v="0"/>
    <m/>
    <m/>
  </r>
  <r>
    <n v="616307699"/>
    <n v="68"/>
    <x v="0"/>
    <x v="10"/>
    <x v="10"/>
    <n v="4"/>
    <x v="0"/>
    <n v="2"/>
    <m/>
  </r>
  <r>
    <n v="11270678"/>
    <n v="80"/>
    <x v="1"/>
    <x v="2"/>
    <x v="2"/>
    <n v="4"/>
    <x v="0"/>
    <m/>
    <n v="4"/>
  </r>
  <r>
    <n v="11270697"/>
    <n v="13"/>
    <x v="1"/>
    <x v="8"/>
    <x v="7"/>
    <n v="-99"/>
    <x v="0"/>
    <m/>
    <m/>
  </r>
  <r>
    <n v="11270697"/>
    <n v="59"/>
    <x v="1"/>
    <x v="8"/>
    <x v="7"/>
    <n v="-99"/>
    <x v="0"/>
    <m/>
    <m/>
  </r>
  <r>
    <n v="11270695"/>
    <n v="51"/>
    <x v="0"/>
    <x v="13"/>
    <x v="7"/>
    <n v="-99"/>
    <x v="0"/>
    <m/>
    <n v="2"/>
  </r>
  <r>
    <n v="11288052"/>
    <n v="80"/>
    <x v="0"/>
    <x v="2"/>
    <x v="2"/>
    <n v="-99"/>
    <x v="0"/>
    <m/>
    <n v="4"/>
  </r>
  <r>
    <n v="11283468"/>
    <n v="86"/>
    <x v="0"/>
    <x v="10"/>
    <x v="2"/>
    <n v="-99"/>
    <x v="4"/>
    <m/>
    <n v="4"/>
  </r>
  <r>
    <n v="11288590"/>
    <n v="75"/>
    <x v="1"/>
    <x v="4"/>
    <x v="8"/>
    <n v="-99"/>
    <x v="4"/>
    <n v="2"/>
    <m/>
  </r>
  <r>
    <n v="11284269"/>
    <n v="68"/>
    <x v="1"/>
    <x v="3"/>
    <x v="0"/>
    <n v="-99"/>
    <x v="0"/>
    <n v="4"/>
    <m/>
  </r>
  <r>
    <n v="11284280"/>
    <n v="19"/>
    <x v="1"/>
    <x v="3"/>
    <x v="0"/>
    <n v="-99"/>
    <x v="0"/>
    <n v="4"/>
    <m/>
  </r>
  <r>
    <n v="617275160"/>
    <n v="38"/>
    <x v="0"/>
    <x v="0"/>
    <x v="8"/>
    <n v="4"/>
    <x v="0"/>
    <n v="2"/>
    <m/>
  </r>
  <r>
    <n v="617275163"/>
    <n v="22"/>
    <x v="0"/>
    <x v="0"/>
    <x v="8"/>
    <n v="4"/>
    <x v="0"/>
    <n v="2"/>
    <m/>
  </r>
  <r>
    <n v="11238568"/>
    <n v="53"/>
    <x v="1"/>
    <x v="0"/>
    <x v="8"/>
    <n v="4"/>
    <x v="0"/>
    <n v="2"/>
    <m/>
  </r>
  <r>
    <n v="11204042"/>
    <n v="39"/>
    <x v="1"/>
    <x v="3"/>
    <x v="8"/>
    <n v="4"/>
    <x v="0"/>
    <n v="2"/>
    <m/>
  </r>
  <r>
    <n v="11289013"/>
    <n v="81"/>
    <x v="0"/>
    <x v="1"/>
    <x v="9"/>
    <n v="-99"/>
    <x v="0"/>
    <n v="4"/>
    <m/>
  </r>
  <r>
    <n v="11291286"/>
    <n v="17"/>
    <x v="1"/>
    <x v="3"/>
    <x v="9"/>
    <n v="-99"/>
    <x v="0"/>
    <n v="4"/>
    <m/>
  </r>
  <r>
    <n v="11291286"/>
    <n v="73"/>
    <x v="0"/>
    <x v="1"/>
    <x v="0"/>
    <n v="-99"/>
    <x v="0"/>
    <n v="4"/>
    <m/>
  </r>
  <r>
    <n v="620677020"/>
    <n v="86"/>
    <x v="1"/>
    <x v="1"/>
    <x v="1"/>
    <n v="4"/>
    <x v="8"/>
    <n v="4"/>
    <m/>
  </r>
  <r>
    <n v="11293293"/>
    <n v="34"/>
    <x v="0"/>
    <x v="1"/>
    <x v="2"/>
    <n v="4"/>
    <x v="0"/>
    <n v="4"/>
    <m/>
  </r>
  <r>
    <n v="11296369"/>
    <n v="87"/>
    <x v="1"/>
    <x v="2"/>
    <x v="2"/>
    <n v="-99"/>
    <x v="7"/>
    <m/>
    <n v="4"/>
  </r>
  <r>
    <n v="11188576"/>
    <n v="40"/>
    <x v="1"/>
    <x v="0"/>
    <x v="11"/>
    <n v="4"/>
    <x v="0"/>
    <m/>
    <n v="2"/>
  </r>
  <r>
    <n v="11296355"/>
    <n v="4"/>
    <x v="1"/>
    <x v="7"/>
    <x v="5"/>
    <n v="4"/>
    <x v="0"/>
    <m/>
    <n v="4"/>
  </r>
  <r>
    <n v="616264186"/>
    <n v="38"/>
    <x v="0"/>
    <x v="8"/>
    <x v="7"/>
    <n v="-99"/>
    <x v="5"/>
    <n v="2"/>
    <m/>
  </r>
  <r>
    <n v="11289578"/>
    <n v="88"/>
    <x v="0"/>
    <x v="5"/>
    <x v="2"/>
    <n v="-99"/>
    <x v="0"/>
    <m/>
    <n v="3"/>
  </r>
  <r>
    <n v="11293078"/>
    <n v="26"/>
    <x v="0"/>
    <x v="4"/>
    <x v="10"/>
    <n v="4"/>
    <x v="0"/>
    <n v="2"/>
    <m/>
  </r>
  <r>
    <n v="11293092"/>
    <n v="15"/>
    <x v="0"/>
    <x v="5"/>
    <x v="2"/>
    <n v="-99"/>
    <x v="0"/>
    <m/>
    <n v="3"/>
  </r>
  <r>
    <n v="617389681"/>
    <n v="14"/>
    <x v="0"/>
    <x v="11"/>
    <x v="11"/>
    <n v="4"/>
    <x v="0"/>
    <n v="2"/>
    <m/>
  </r>
  <r>
    <n v="11288053"/>
    <n v="3"/>
    <x v="0"/>
    <x v="13"/>
    <x v="7"/>
    <n v="-99"/>
    <x v="0"/>
    <m/>
    <m/>
  </r>
  <r>
    <n v="11286982"/>
    <n v="76"/>
    <x v="0"/>
    <x v="9"/>
    <x v="8"/>
    <n v="4"/>
    <x v="0"/>
    <n v="2"/>
    <m/>
  </r>
  <r>
    <n v="11285865"/>
    <n v="87"/>
    <x v="1"/>
    <x v="5"/>
    <x v="2"/>
    <n v="-99"/>
    <x v="0"/>
    <m/>
    <n v="3"/>
  </r>
  <r>
    <n v="11288017"/>
    <n v="11"/>
    <x v="1"/>
    <x v="2"/>
    <x v="8"/>
    <n v="4"/>
    <x v="0"/>
    <n v="2"/>
    <m/>
  </r>
  <r>
    <n v="11292544"/>
    <n v="73"/>
    <x v="0"/>
    <x v="4"/>
    <x v="8"/>
    <n v="4"/>
    <x v="0"/>
    <m/>
    <n v="2"/>
  </r>
  <r>
    <n v="11292700"/>
    <n v="10"/>
    <x v="1"/>
    <x v="9"/>
    <x v="8"/>
    <n v="4"/>
    <x v="0"/>
    <n v="2"/>
    <m/>
  </r>
  <r>
    <n v="11292700"/>
    <n v="63"/>
    <x v="1"/>
    <x v="9"/>
    <x v="8"/>
    <n v="4"/>
    <x v="0"/>
    <n v="2"/>
    <m/>
  </r>
  <r>
    <n v="11292758"/>
    <n v="36"/>
    <x v="1"/>
    <x v="4"/>
    <x v="8"/>
    <n v="4"/>
    <x v="0"/>
    <n v="2"/>
    <m/>
  </r>
  <r>
    <n v="11293781"/>
    <n v="73"/>
    <x v="0"/>
    <x v="5"/>
    <x v="2"/>
    <n v="-99"/>
    <x v="0"/>
    <n v="3"/>
    <m/>
  </r>
  <r>
    <n v="11284304"/>
    <n v="74"/>
    <x v="1"/>
    <x v="4"/>
    <x v="8"/>
    <n v="4"/>
    <x v="0"/>
    <n v="2"/>
    <m/>
  </r>
  <r>
    <n v="11280247"/>
    <n v="32"/>
    <x v="0"/>
    <x v="8"/>
    <x v="7"/>
    <n v="-99"/>
    <x v="0"/>
    <n v="4"/>
    <m/>
  </r>
  <r>
    <n v="11285867"/>
    <n v="20"/>
    <x v="0"/>
    <x v="5"/>
    <x v="2"/>
    <n v="-99"/>
    <x v="0"/>
    <m/>
    <n v="4"/>
  </r>
  <r>
    <n v="616263014"/>
    <n v="24"/>
    <x v="1"/>
    <x v="7"/>
    <x v="9"/>
    <n v="4"/>
    <x v="0"/>
    <n v="4"/>
    <m/>
  </r>
  <r>
    <n v="616263014"/>
    <n v="60"/>
    <x v="0"/>
    <x v="3"/>
    <x v="0"/>
    <n v="4"/>
    <x v="0"/>
    <n v="4"/>
    <m/>
  </r>
  <r>
    <n v="620788535"/>
    <n v="16"/>
    <x v="1"/>
    <x v="4"/>
    <x v="9"/>
    <n v="4"/>
    <x v="0"/>
    <n v="4"/>
    <m/>
  </r>
  <r>
    <n v="11285869"/>
    <n v="85"/>
    <x v="1"/>
    <x v="1"/>
    <x v="9"/>
    <n v="4"/>
    <x v="0"/>
    <m/>
    <n v="4"/>
  </r>
  <r>
    <n v="11291400"/>
    <n v="38"/>
    <x v="1"/>
    <x v="1"/>
    <x v="9"/>
    <n v="4"/>
    <x v="0"/>
    <n v="4"/>
    <m/>
  </r>
  <r>
    <n v="11294154"/>
    <n v="71"/>
    <x v="1"/>
    <x v="3"/>
    <x v="9"/>
    <n v="4"/>
    <x v="0"/>
    <m/>
    <n v="3"/>
  </r>
  <r>
    <n v="11294214"/>
    <n v="8"/>
    <x v="0"/>
    <x v="3"/>
    <x v="0"/>
    <n v="4"/>
    <x v="9"/>
    <n v="4"/>
    <m/>
  </r>
  <r>
    <n v="11296801"/>
    <n v="6"/>
    <x v="1"/>
    <x v="1"/>
    <x v="9"/>
    <n v="4"/>
    <x v="0"/>
    <n v="4"/>
    <m/>
  </r>
  <r>
    <n v="11303061"/>
    <n v="8"/>
    <x v="1"/>
    <x v="2"/>
    <x v="2"/>
    <n v="4"/>
    <x v="0"/>
    <n v="4"/>
    <m/>
  </r>
  <r>
    <n v="11303217"/>
    <n v="15"/>
    <x v="1"/>
    <x v="1"/>
    <x v="0"/>
    <n v="4"/>
    <x v="0"/>
    <n v="4"/>
    <m/>
  </r>
  <r>
    <n v="11303217"/>
    <n v="35"/>
    <x v="1"/>
    <x v="1"/>
    <x v="0"/>
    <n v="4"/>
    <x v="0"/>
    <n v="4"/>
    <m/>
  </r>
  <r>
    <n v="11298766"/>
    <n v="72"/>
    <x v="0"/>
    <x v="3"/>
    <x v="0"/>
    <n v="-99"/>
    <x v="0"/>
    <n v="4"/>
    <m/>
  </r>
  <r>
    <n v="11303111"/>
    <n v="33"/>
    <x v="1"/>
    <x v="14"/>
    <x v="8"/>
    <n v="-99"/>
    <x v="0"/>
    <n v="2"/>
    <m/>
  </r>
  <r>
    <n v="11298863"/>
    <n v="54"/>
    <x v="0"/>
    <x v="5"/>
    <x v="2"/>
    <n v="-99"/>
    <x v="9"/>
    <n v="3"/>
    <m/>
  </r>
  <r>
    <n v="11298636"/>
    <n v="29"/>
    <x v="0"/>
    <x v="5"/>
    <x v="2"/>
    <n v="-99"/>
    <x v="5"/>
    <n v="3"/>
    <m/>
  </r>
  <r>
    <n v="11298626"/>
    <n v="52"/>
    <x v="0"/>
    <x v="3"/>
    <x v="8"/>
    <n v="-99"/>
    <x v="5"/>
    <n v="2"/>
    <m/>
  </r>
  <r>
    <n v="11210870"/>
    <n v="59"/>
    <x v="1"/>
    <x v="8"/>
    <x v="7"/>
    <n v="-99"/>
    <x v="0"/>
    <n v="2"/>
    <m/>
  </r>
  <r>
    <n v="11223514"/>
    <n v="69"/>
    <x v="1"/>
    <x v="8"/>
    <x v="7"/>
    <n v="-99"/>
    <x v="0"/>
    <n v="4"/>
    <m/>
  </r>
  <r>
    <n v="11242581"/>
    <n v="13"/>
    <x v="1"/>
    <x v="8"/>
    <x v="7"/>
    <n v="-99"/>
    <x v="0"/>
    <n v="2"/>
    <m/>
  </r>
  <r>
    <n v="11269472"/>
    <n v="64"/>
    <x v="0"/>
    <x v="8"/>
    <x v="7"/>
    <n v="-99"/>
    <x v="0"/>
    <n v="2"/>
    <m/>
  </r>
  <r>
    <n v="11211155"/>
    <n v="47"/>
    <x v="1"/>
    <x v="8"/>
    <x v="7"/>
    <n v="-99"/>
    <x v="0"/>
    <n v="2"/>
    <m/>
  </r>
  <r>
    <n v="11105132"/>
    <n v="81"/>
    <x v="0"/>
    <x v="8"/>
    <x v="7"/>
    <n v="-99"/>
    <x v="0"/>
    <n v="2"/>
    <m/>
  </r>
  <r>
    <n v="11202729"/>
    <n v="79"/>
    <x v="1"/>
    <x v="8"/>
    <x v="7"/>
    <n v="-99"/>
    <x v="0"/>
    <n v="4"/>
    <m/>
  </r>
  <r>
    <n v="11221908"/>
    <n v="24"/>
    <x v="1"/>
    <x v="8"/>
    <x v="7"/>
    <n v="-99"/>
    <x v="0"/>
    <n v="2"/>
    <m/>
  </r>
  <r>
    <n v="11220185"/>
    <n v="75"/>
    <x v="1"/>
    <x v="8"/>
    <x v="7"/>
    <n v="-99"/>
    <x v="0"/>
    <n v="2"/>
    <m/>
  </r>
  <r>
    <n v="11250381"/>
    <n v="23"/>
    <x v="0"/>
    <x v="8"/>
    <x v="7"/>
    <n v="-99"/>
    <x v="0"/>
    <n v="2"/>
    <m/>
  </r>
  <r>
    <n v="11264085"/>
    <n v="23"/>
    <x v="0"/>
    <x v="8"/>
    <x v="7"/>
    <n v="-99"/>
    <x v="0"/>
    <n v="2"/>
    <m/>
  </r>
  <r>
    <n v="11255567"/>
    <n v="65"/>
    <x v="0"/>
    <x v="8"/>
    <x v="7"/>
    <n v="-99"/>
    <x v="0"/>
    <n v="2"/>
    <m/>
  </r>
  <r>
    <n v="10764500"/>
    <n v="66"/>
    <x v="0"/>
    <x v="8"/>
    <x v="7"/>
    <n v="-99"/>
    <x v="0"/>
    <n v="2"/>
    <m/>
  </r>
  <r>
    <n v="11259518"/>
    <n v="41"/>
    <x v="0"/>
    <x v="8"/>
    <x v="7"/>
    <n v="-99"/>
    <x v="0"/>
    <n v="2"/>
    <m/>
  </r>
  <r>
    <n v="11285510"/>
    <n v="74"/>
    <x v="1"/>
    <x v="8"/>
    <x v="7"/>
    <n v="-99"/>
    <x v="0"/>
    <m/>
    <n v="4"/>
  </r>
  <r>
    <n v="11285520"/>
    <n v="29"/>
    <x v="0"/>
    <x v="13"/>
    <x v="2"/>
    <n v="4"/>
    <x v="0"/>
    <m/>
    <m/>
  </r>
  <r>
    <n v="11285526"/>
    <n v="51"/>
    <x v="0"/>
    <x v="3"/>
    <x v="2"/>
    <n v="4"/>
    <x v="0"/>
    <m/>
    <m/>
  </r>
  <r>
    <n v="11289613"/>
    <n v="32"/>
    <x v="1"/>
    <x v="8"/>
    <x v="7"/>
    <n v="-99"/>
    <x v="0"/>
    <m/>
    <m/>
  </r>
  <r>
    <n v="11293278"/>
    <n v="41"/>
    <x v="1"/>
    <x v="8"/>
    <x v="7"/>
    <n v="-99"/>
    <x v="0"/>
    <m/>
    <n v="5"/>
  </r>
  <r>
    <n v="11296306"/>
    <n v="26"/>
    <x v="1"/>
    <x v="2"/>
    <x v="2"/>
    <n v="4"/>
    <x v="0"/>
    <n v="4"/>
    <m/>
  </r>
  <r>
    <n v="11298589"/>
    <n v="20"/>
    <x v="1"/>
    <x v="13"/>
    <x v="2"/>
    <n v="4"/>
    <x v="0"/>
    <n v="3"/>
    <m/>
  </r>
  <r>
    <n v="11298867"/>
    <n v="49"/>
    <x v="0"/>
    <x v="5"/>
    <x v="2"/>
    <n v="4"/>
    <x v="0"/>
    <n v="3"/>
    <m/>
  </r>
  <r>
    <n v="11298891"/>
    <n v="77"/>
    <x v="0"/>
    <x v="2"/>
    <x v="2"/>
    <n v="4"/>
    <x v="0"/>
    <n v="4"/>
    <m/>
  </r>
  <r>
    <n v="11303658"/>
    <n v="80"/>
    <x v="0"/>
    <x v="8"/>
    <x v="2"/>
    <n v="4"/>
    <x v="5"/>
    <n v="4"/>
    <m/>
  </r>
  <r>
    <n v="11303121"/>
    <n v="5"/>
    <x v="1"/>
    <x v="1"/>
    <x v="2"/>
    <n v="4"/>
    <x v="0"/>
    <n v="4"/>
    <m/>
  </r>
  <r>
    <n v="11304116"/>
    <n v="34"/>
    <x v="1"/>
    <x v="13"/>
    <x v="2"/>
    <n v="4"/>
    <x v="0"/>
    <n v="3"/>
    <m/>
  </r>
  <r>
    <n v="11304667"/>
    <n v="63"/>
    <x v="0"/>
    <x v="5"/>
    <x v="2"/>
    <n v="4"/>
    <x v="0"/>
    <n v="3"/>
    <m/>
  </r>
  <r>
    <n v="11285680"/>
    <n v="43"/>
    <x v="1"/>
    <x v="8"/>
    <x v="7"/>
    <n v="-99"/>
    <x v="0"/>
    <m/>
    <n v="2"/>
  </r>
  <r>
    <n v="11285475"/>
    <n v="77"/>
    <x v="1"/>
    <x v="8"/>
    <x v="7"/>
    <n v="-99"/>
    <x v="0"/>
    <n v="4"/>
    <m/>
  </r>
  <r>
    <n v="11303291"/>
    <n v="31"/>
    <x v="0"/>
    <x v="8"/>
    <x v="7"/>
    <n v="-99"/>
    <x v="0"/>
    <n v="4"/>
    <m/>
  </r>
  <r>
    <n v="618487168"/>
    <n v="14"/>
    <x v="0"/>
    <x v="7"/>
    <x v="5"/>
    <n v="4"/>
    <x v="0"/>
    <m/>
    <m/>
  </r>
  <r>
    <n v="11305409"/>
    <n v="10"/>
    <x v="1"/>
    <x v="3"/>
    <x v="8"/>
    <n v="4"/>
    <x v="0"/>
    <n v="2"/>
    <m/>
  </r>
  <r>
    <n v="11305517"/>
    <n v="25"/>
    <x v="1"/>
    <x v="11"/>
    <x v="1"/>
    <n v="4"/>
    <x v="0"/>
    <n v="2"/>
    <m/>
  </r>
  <r>
    <n v="11304835"/>
    <n v="40"/>
    <x v="0"/>
    <x v="1"/>
    <x v="2"/>
    <n v="-99"/>
    <x v="10"/>
    <n v="4"/>
    <m/>
  </r>
  <r>
    <n v="11304523"/>
    <n v="37"/>
    <x v="1"/>
    <x v="8"/>
    <x v="7"/>
    <n v="-99"/>
    <x v="10"/>
    <m/>
    <n v="6"/>
  </r>
  <r>
    <n v="11304565"/>
    <n v="13"/>
    <x v="0"/>
    <x v="2"/>
    <x v="8"/>
    <n v="-99"/>
    <x v="0"/>
    <n v="2"/>
    <m/>
  </r>
  <r>
    <n v="11304524"/>
    <n v="61"/>
    <x v="1"/>
    <x v="8"/>
    <x v="7"/>
    <n v="-99"/>
    <x v="0"/>
    <n v="3"/>
    <m/>
  </r>
  <r>
    <n v="11304819"/>
    <n v="60"/>
    <x v="0"/>
    <x v="6"/>
    <x v="1"/>
    <n v="-99"/>
    <x v="10"/>
    <n v="2"/>
    <m/>
  </r>
  <r>
    <n v="11310803"/>
    <n v="106"/>
    <x v="0"/>
    <x v="5"/>
    <x v="2"/>
    <n v="-99"/>
    <x v="10"/>
    <n v="4"/>
    <m/>
  </r>
  <r>
    <n v="11309315"/>
    <n v="64"/>
    <x v="1"/>
    <x v="8"/>
    <x v="7"/>
    <n v="-99"/>
    <x v="10"/>
    <n v="4"/>
    <m/>
  </r>
  <r>
    <n v="11310295"/>
    <n v="12"/>
    <x v="1"/>
    <x v="2"/>
    <x v="8"/>
    <n v="-99"/>
    <x v="10"/>
    <n v="2"/>
    <m/>
  </r>
  <r>
    <n v="11307564"/>
    <n v="10"/>
    <x v="1"/>
    <x v="8"/>
    <x v="7"/>
    <n v="-99"/>
    <x v="0"/>
    <m/>
    <n v="4"/>
  </r>
  <r>
    <n v="11309003"/>
    <n v="59"/>
    <x v="0"/>
    <x v="8"/>
    <x v="7"/>
    <n v="-99"/>
    <x v="0"/>
    <m/>
    <n v="4"/>
  </r>
  <r>
    <n v="11306674"/>
    <n v="18"/>
    <x v="1"/>
    <x v="1"/>
    <x v="9"/>
    <n v="-99"/>
    <x v="0"/>
    <n v="3"/>
    <m/>
  </r>
  <r>
    <n v="616253215"/>
    <n v="75"/>
    <x v="1"/>
    <x v="3"/>
    <x v="11"/>
    <n v="4"/>
    <x v="0"/>
    <n v="2"/>
    <m/>
  </r>
  <r>
    <n v="620350755"/>
    <n v="114"/>
    <x v="0"/>
    <x v="8"/>
    <x v="7"/>
    <n v="-99"/>
    <x v="0"/>
    <n v="2"/>
    <m/>
  </r>
  <r>
    <n v="11306558"/>
    <n v="37"/>
    <x v="0"/>
    <x v="1"/>
    <x v="0"/>
    <n v="4"/>
    <x v="0"/>
    <n v="4"/>
    <m/>
  </r>
  <r>
    <n v="11306565"/>
    <n v="44"/>
    <x v="1"/>
    <x v="3"/>
    <x v="9"/>
    <n v="-99"/>
    <x v="1"/>
    <n v="4"/>
    <m/>
  </r>
  <r>
    <n v="11306595"/>
    <n v="6"/>
    <x v="1"/>
    <x v="1"/>
    <x v="0"/>
    <n v="-99"/>
    <x v="3"/>
    <n v="4"/>
    <m/>
  </r>
  <r>
    <n v="11314623"/>
    <n v="8"/>
    <x v="1"/>
    <x v="8"/>
    <x v="8"/>
    <n v="-99"/>
    <x v="0"/>
    <m/>
    <m/>
  </r>
  <r>
    <n v="11314634"/>
    <n v="83"/>
    <x v="1"/>
    <x v="3"/>
    <x v="8"/>
    <n v="-99"/>
    <x v="0"/>
    <m/>
    <m/>
  </r>
  <r>
    <n v="620923894"/>
    <n v="18"/>
    <x v="0"/>
    <x v="0"/>
    <x v="1"/>
    <n v="4"/>
    <x v="0"/>
    <m/>
    <n v="3"/>
  </r>
  <r>
    <n v="620923894"/>
    <n v="51"/>
    <x v="1"/>
    <x v="2"/>
    <x v="1"/>
    <n v="4"/>
    <x v="0"/>
    <m/>
    <n v="3"/>
  </r>
  <r>
    <n v="11316204"/>
    <n v="43"/>
    <x v="0"/>
    <x v="2"/>
    <x v="2"/>
    <n v="4"/>
    <x v="0"/>
    <m/>
    <m/>
  </r>
  <r>
    <n v="11315209"/>
    <n v="74"/>
    <x v="0"/>
    <x v="2"/>
    <x v="0"/>
    <n v="4"/>
    <x v="0"/>
    <m/>
    <m/>
  </r>
  <r>
    <n v="620915499"/>
    <n v="32"/>
    <x v="0"/>
    <x v="1"/>
    <x v="5"/>
    <n v="4"/>
    <x v="0"/>
    <m/>
    <n v="2"/>
  </r>
  <r>
    <n v="620915499"/>
    <n v="52"/>
    <x v="0"/>
    <x v="1"/>
    <x v="5"/>
    <n v="4"/>
    <x v="0"/>
    <m/>
    <n v="2"/>
  </r>
  <r>
    <n v="11315651"/>
    <n v="33"/>
    <x v="0"/>
    <x v="5"/>
    <x v="2"/>
    <n v="-99"/>
    <x v="1"/>
    <m/>
    <m/>
  </r>
  <r>
    <n v="11315650"/>
    <n v="67"/>
    <x v="0"/>
    <x v="9"/>
    <x v="5"/>
    <n v="4"/>
    <x v="0"/>
    <m/>
    <m/>
  </r>
  <r>
    <n v="11315666"/>
    <n v="12"/>
    <x v="0"/>
    <x v="2"/>
    <x v="8"/>
    <n v="-99"/>
    <x v="5"/>
    <m/>
    <m/>
  </r>
  <r>
    <n v="620922670"/>
    <n v="41"/>
    <x v="1"/>
    <x v="8"/>
    <x v="7"/>
    <n v="-99"/>
    <x v="6"/>
    <n v="4"/>
    <m/>
  </r>
  <r>
    <n v="11315669"/>
    <n v="8"/>
    <x v="1"/>
    <x v="4"/>
    <x v="10"/>
    <n v="-99"/>
    <x v="1"/>
    <m/>
    <m/>
  </r>
  <r>
    <n v="11315124"/>
    <n v="43"/>
    <x v="1"/>
    <x v="3"/>
    <x v="0"/>
    <n v="4"/>
    <x v="0"/>
    <m/>
    <m/>
  </r>
  <r>
    <n v="11318203"/>
    <n v="13"/>
    <x v="1"/>
    <x v="1"/>
    <x v="2"/>
    <n v="-99"/>
    <x v="1"/>
    <m/>
    <m/>
  </r>
  <r>
    <n v="11315655"/>
    <n v="28"/>
    <x v="1"/>
    <x v="2"/>
    <x v="10"/>
    <n v="-99"/>
    <x v="4"/>
    <m/>
    <m/>
  </r>
  <r>
    <m/>
    <m/>
    <x v="2"/>
    <x v="8"/>
    <x v="7"/>
    <m/>
    <x v="0"/>
    <m/>
    <m/>
  </r>
  <r>
    <m/>
    <m/>
    <x v="2"/>
    <x v="8"/>
    <x v="7"/>
    <m/>
    <x v="0"/>
    <m/>
    <m/>
  </r>
  <r>
    <m/>
    <m/>
    <x v="2"/>
    <x v="8"/>
    <x v="7"/>
    <m/>
    <x v="0"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278">
  <r>
    <n v="620259626"/>
    <n v="48"/>
    <x v="0"/>
    <x v="0"/>
    <n v="6"/>
    <n v="4"/>
    <m/>
    <n v="4"/>
    <m/>
    <x v="0"/>
  </r>
  <r>
    <n v="620447373"/>
    <n v="28"/>
    <x v="0"/>
    <x v="1"/>
    <n v="6"/>
    <n v="4"/>
    <m/>
    <m/>
    <n v="3"/>
    <x v="0"/>
  </r>
  <r>
    <n v="11218773"/>
    <n v="33"/>
    <x v="1"/>
    <x v="0"/>
    <n v="6"/>
    <n v="4"/>
    <m/>
    <n v="4"/>
    <m/>
    <x v="0"/>
  </r>
  <r>
    <n v="11224319"/>
    <n v="41"/>
    <x v="1"/>
    <x v="2"/>
    <n v="6"/>
    <n v="4"/>
    <m/>
    <n v="6"/>
    <m/>
    <x v="0"/>
  </r>
  <r>
    <n v="11228949"/>
    <n v="52"/>
    <x v="1"/>
    <x v="1"/>
    <n v="6"/>
    <n v="4"/>
    <m/>
    <n v="6"/>
    <m/>
    <x v="0"/>
  </r>
  <r>
    <n v="11233850"/>
    <n v="51"/>
    <x v="1"/>
    <x v="1"/>
    <n v="3"/>
    <n v="4"/>
    <m/>
    <n v="6"/>
    <m/>
    <x v="0"/>
  </r>
  <r>
    <n v="11234121"/>
    <n v="25"/>
    <x v="1"/>
    <x v="2"/>
    <n v="6"/>
    <n v="4"/>
    <m/>
    <n v="6"/>
    <m/>
    <x v="0"/>
  </r>
  <r>
    <n v="11242573"/>
    <n v="59"/>
    <x v="1"/>
    <x v="1"/>
    <n v="8"/>
    <n v="4"/>
    <m/>
    <n v="4"/>
    <m/>
    <x v="0"/>
  </r>
  <r>
    <n v="11258582"/>
    <n v="71"/>
    <x v="1"/>
    <x v="3"/>
    <n v="6"/>
    <n v="-99"/>
    <n v="1"/>
    <n v="4"/>
    <m/>
    <x v="1"/>
  </r>
  <r>
    <n v="11257208"/>
    <n v="59"/>
    <x v="0"/>
    <x v="0"/>
    <n v="6"/>
    <n v="4"/>
    <n v="13"/>
    <m/>
    <n v="4"/>
    <x v="2"/>
  </r>
  <r>
    <n v="11260804"/>
    <n v="31"/>
    <x v="1"/>
    <x v="1"/>
    <n v="8"/>
    <n v="4"/>
    <m/>
    <n v="3"/>
    <m/>
    <x v="0"/>
  </r>
  <r>
    <n v="11261065"/>
    <n v="13"/>
    <x v="0"/>
    <x v="2"/>
    <n v="6"/>
    <n v="4"/>
    <m/>
    <n v="4"/>
    <m/>
    <x v="0"/>
  </r>
  <r>
    <n v="11261065"/>
    <n v="28"/>
    <x v="0"/>
    <x v="4"/>
    <n v="8"/>
    <n v="4"/>
    <m/>
    <n v="4"/>
    <m/>
    <x v="0"/>
  </r>
  <r>
    <n v="11262170"/>
    <n v="48"/>
    <x v="0"/>
    <x v="5"/>
    <n v="9"/>
    <n v="-99"/>
    <n v="17"/>
    <n v="2"/>
    <m/>
    <x v="3"/>
  </r>
  <r>
    <n v="11266846"/>
    <n v="16"/>
    <x v="0"/>
    <x v="2"/>
    <n v="8"/>
    <n v="4"/>
    <m/>
    <n v="4"/>
    <m/>
    <x v="0"/>
  </r>
  <r>
    <n v="11266846"/>
    <n v="52"/>
    <x v="0"/>
    <x v="2"/>
    <n v="6"/>
    <n v="4"/>
    <m/>
    <n v="4"/>
    <m/>
    <x v="0"/>
  </r>
  <r>
    <n v="11268669"/>
    <n v="73"/>
    <x v="1"/>
    <x v="1"/>
    <n v="3"/>
    <n v="4"/>
    <m/>
    <m/>
    <n v="6"/>
    <x v="0"/>
  </r>
  <r>
    <n v="11210329"/>
    <n v="55"/>
    <x v="0"/>
    <x v="6"/>
    <n v="12"/>
    <n v="4"/>
    <m/>
    <n v="2"/>
    <m/>
    <x v="0"/>
  </r>
  <r>
    <n v="11249307"/>
    <n v="30"/>
    <x v="1"/>
    <x v="4"/>
    <n v="10"/>
    <n v="4"/>
    <m/>
    <n v="2"/>
    <m/>
    <x v="0"/>
  </r>
  <r>
    <n v="11266755"/>
    <n v="31"/>
    <x v="0"/>
    <x v="0"/>
    <n v="10"/>
    <n v="4"/>
    <m/>
    <n v="2"/>
    <m/>
    <x v="0"/>
  </r>
  <r>
    <n v="11270730"/>
    <n v="67"/>
    <x v="0"/>
    <x v="2"/>
    <n v="8"/>
    <n v="-99"/>
    <m/>
    <m/>
    <n v="3"/>
    <x v="0"/>
  </r>
  <r>
    <n v="11270730"/>
    <n v="73"/>
    <x v="1"/>
    <x v="2"/>
    <n v="8"/>
    <n v="-99"/>
    <m/>
    <m/>
    <n v="3"/>
    <x v="0"/>
  </r>
  <r>
    <n v="11264548"/>
    <n v="24"/>
    <x v="1"/>
    <x v="7"/>
    <n v="6"/>
    <n v="-99"/>
    <m/>
    <n v="4"/>
    <m/>
    <x v="0"/>
  </r>
  <r>
    <n v="620256188"/>
    <n v="36"/>
    <x v="1"/>
    <x v="4"/>
    <n v="7"/>
    <n v="4"/>
    <m/>
    <n v="2"/>
    <m/>
    <x v="0"/>
  </r>
  <r>
    <n v="11206335"/>
    <n v="65"/>
    <x v="1"/>
    <x v="8"/>
    <m/>
    <n v="-99"/>
    <m/>
    <m/>
    <n v="2"/>
    <x v="0"/>
  </r>
  <r>
    <n v="11258681"/>
    <n v="7"/>
    <x v="1"/>
    <x v="9"/>
    <n v="5"/>
    <n v="4"/>
    <n v="14"/>
    <n v="2"/>
    <m/>
    <x v="2"/>
  </r>
  <r>
    <n v="11258731"/>
    <n v="7"/>
    <x v="1"/>
    <x v="8"/>
    <m/>
    <n v="-99"/>
    <m/>
    <n v="3"/>
    <m/>
    <x v="0"/>
  </r>
  <r>
    <n v="11260907"/>
    <n v="59"/>
    <x v="0"/>
    <x v="4"/>
    <n v="5"/>
    <n v="4"/>
    <m/>
    <n v="2"/>
    <m/>
    <x v="0"/>
  </r>
  <r>
    <n v="11263714"/>
    <n v="84"/>
    <x v="1"/>
    <x v="8"/>
    <m/>
    <n v="-99"/>
    <m/>
    <m/>
    <n v="2"/>
    <x v="0"/>
  </r>
  <r>
    <n v="616263000"/>
    <n v="72"/>
    <x v="1"/>
    <x v="1"/>
    <n v="0"/>
    <n v="4"/>
    <m/>
    <n v="3"/>
    <m/>
    <x v="0"/>
  </r>
  <r>
    <n v="620350467"/>
    <n v="10"/>
    <x v="1"/>
    <x v="1"/>
    <n v="0"/>
    <n v="4"/>
    <m/>
    <n v="4"/>
    <m/>
    <x v="0"/>
  </r>
  <r>
    <n v="11260824"/>
    <n v="5"/>
    <x v="0"/>
    <x v="8"/>
    <n v="3"/>
    <n v="-99"/>
    <m/>
    <m/>
    <n v="3"/>
    <x v="0"/>
  </r>
  <r>
    <n v="11261050"/>
    <n v="104"/>
    <x v="1"/>
    <x v="1"/>
    <n v="0"/>
    <n v="4"/>
    <m/>
    <m/>
    <n v="4"/>
    <x v="0"/>
  </r>
  <r>
    <n v="11271349"/>
    <n v="4"/>
    <x v="1"/>
    <x v="9"/>
    <n v="5"/>
    <n v="4"/>
    <m/>
    <n v="2"/>
    <m/>
    <x v="0"/>
  </r>
  <r>
    <n v="11270756"/>
    <n v="85"/>
    <x v="1"/>
    <x v="7"/>
    <n v="0"/>
    <n v="4"/>
    <m/>
    <n v="4"/>
    <m/>
    <x v="0"/>
  </r>
  <r>
    <n v="11272412"/>
    <n v="12"/>
    <x v="0"/>
    <x v="9"/>
    <n v="5"/>
    <n v="4"/>
    <m/>
    <n v="2"/>
    <m/>
    <x v="0"/>
  </r>
  <r>
    <n v="11275094"/>
    <n v="52"/>
    <x v="0"/>
    <x v="4"/>
    <n v="5"/>
    <n v="4"/>
    <m/>
    <n v="2"/>
    <m/>
    <x v="0"/>
  </r>
  <r>
    <n v="11272003"/>
    <n v="3"/>
    <x v="0"/>
    <x v="1"/>
    <n v="6"/>
    <n v="4"/>
    <m/>
    <m/>
    <n v="4"/>
    <x v="0"/>
  </r>
  <r>
    <n v="11274756"/>
    <n v="31"/>
    <x v="0"/>
    <x v="3"/>
    <n v="6"/>
    <n v="4"/>
    <n v="8"/>
    <n v="4"/>
    <m/>
    <x v="4"/>
  </r>
  <r>
    <n v="616135573"/>
    <n v="34"/>
    <x v="1"/>
    <x v="8"/>
    <m/>
    <n v="-99"/>
    <m/>
    <m/>
    <m/>
    <x v="0"/>
  </r>
  <r>
    <n v="620609538"/>
    <n v="7"/>
    <x v="1"/>
    <x v="8"/>
    <m/>
    <n v="-99"/>
    <n v="14"/>
    <n v="2"/>
    <m/>
    <x v="0"/>
  </r>
  <r>
    <n v="11242678"/>
    <n v="82"/>
    <x v="0"/>
    <x v="8"/>
    <m/>
    <n v="-99"/>
    <n v="14"/>
    <n v="2"/>
    <m/>
    <x v="0"/>
  </r>
  <r>
    <n v="620778122"/>
    <n v="23"/>
    <x v="0"/>
    <x v="2"/>
    <n v="4"/>
    <n v="4"/>
    <m/>
    <n v="4"/>
    <m/>
    <x v="0"/>
  </r>
  <r>
    <n v="11270673"/>
    <n v="83"/>
    <x v="0"/>
    <x v="2"/>
    <n v="8"/>
    <n v="4"/>
    <n v="14"/>
    <n v="4"/>
    <m/>
    <x v="5"/>
  </r>
  <r>
    <n v="11279480"/>
    <n v="30"/>
    <x v="0"/>
    <x v="4"/>
    <n v="9"/>
    <n v="-99"/>
    <n v="14"/>
    <n v="2"/>
    <m/>
    <x v="6"/>
  </r>
  <r>
    <n v="11280243"/>
    <n v="38"/>
    <x v="0"/>
    <x v="1"/>
    <n v="0"/>
    <n v="-99"/>
    <n v="5"/>
    <n v="4"/>
    <m/>
    <x v="7"/>
  </r>
  <r>
    <n v="11277882"/>
    <n v="29"/>
    <x v="1"/>
    <x v="3"/>
    <n v="6"/>
    <n v="4"/>
    <m/>
    <n v="4"/>
    <m/>
    <x v="0"/>
  </r>
  <r>
    <n v="11277882"/>
    <n v="85"/>
    <x v="1"/>
    <x v="3"/>
    <n v="0"/>
    <n v="4"/>
    <m/>
    <n v="4"/>
    <m/>
    <x v="0"/>
  </r>
  <r>
    <n v="11277917"/>
    <n v="34"/>
    <x v="1"/>
    <x v="1"/>
    <n v="0"/>
    <n v="4"/>
    <m/>
    <n v="3"/>
    <m/>
    <x v="0"/>
  </r>
  <r>
    <n v="11278209"/>
    <n v="6"/>
    <x v="1"/>
    <x v="1"/>
    <n v="6"/>
    <n v="4"/>
    <m/>
    <m/>
    <n v="4"/>
    <x v="0"/>
  </r>
  <r>
    <n v="620680375"/>
    <n v="4"/>
    <x v="1"/>
    <x v="8"/>
    <m/>
    <n v="-99"/>
    <m/>
    <n v="2"/>
    <m/>
    <x v="0"/>
  </r>
  <r>
    <n v="11249816"/>
    <n v="59"/>
    <x v="1"/>
    <x v="8"/>
    <m/>
    <n v="-99"/>
    <m/>
    <n v="3"/>
    <m/>
    <x v="0"/>
  </r>
  <r>
    <n v="11252687"/>
    <n v="60"/>
    <x v="1"/>
    <x v="8"/>
    <m/>
    <n v="-99"/>
    <m/>
    <m/>
    <m/>
    <x v="0"/>
  </r>
  <r>
    <n v="11252687"/>
    <n v="81"/>
    <x v="1"/>
    <x v="8"/>
    <m/>
    <n v="-99"/>
    <m/>
    <m/>
    <m/>
    <x v="0"/>
  </r>
  <r>
    <n v="619789021"/>
    <n v="41"/>
    <x v="1"/>
    <x v="8"/>
    <m/>
    <n v="-99"/>
    <m/>
    <n v="2"/>
    <m/>
    <x v="0"/>
  </r>
  <r>
    <n v="620723224"/>
    <n v="38"/>
    <x v="1"/>
    <x v="3"/>
    <n v="12"/>
    <n v="4"/>
    <m/>
    <n v="2"/>
    <m/>
    <x v="0"/>
  </r>
  <r>
    <n v="11277387"/>
    <n v="88"/>
    <x v="0"/>
    <x v="10"/>
    <n v="8"/>
    <n v="-99"/>
    <n v="8"/>
    <m/>
    <n v="4"/>
    <x v="1"/>
  </r>
  <r>
    <n v="11270675"/>
    <n v="34"/>
    <x v="0"/>
    <x v="2"/>
    <n v="8"/>
    <n v="4"/>
    <m/>
    <n v="4"/>
    <m/>
    <x v="0"/>
  </r>
  <r>
    <n v="11283598"/>
    <n v="76"/>
    <x v="1"/>
    <x v="2"/>
    <n v="8"/>
    <n v="4"/>
    <m/>
    <n v="4"/>
    <m/>
    <x v="0"/>
  </r>
  <r>
    <n v="11238661"/>
    <n v="24"/>
    <x v="1"/>
    <x v="7"/>
    <n v="9"/>
    <n v="4"/>
    <m/>
    <n v="2"/>
    <m/>
    <x v="0"/>
  </r>
  <r>
    <n v="11238661"/>
    <n v="70"/>
    <x v="1"/>
    <x v="4"/>
    <n v="9"/>
    <n v="4"/>
    <m/>
    <n v="2"/>
    <m/>
    <x v="0"/>
  </r>
  <r>
    <n v="11270671"/>
    <n v="26"/>
    <x v="1"/>
    <x v="10"/>
    <n v="8"/>
    <n v="-99"/>
    <m/>
    <m/>
    <n v="3"/>
    <x v="0"/>
  </r>
  <r>
    <n v="11277389"/>
    <n v="67"/>
    <x v="0"/>
    <x v="9"/>
    <n v="10"/>
    <n v="4"/>
    <m/>
    <n v="2"/>
    <m/>
    <x v="0"/>
  </r>
  <r>
    <n v="11280321"/>
    <n v="40"/>
    <x v="0"/>
    <x v="3"/>
    <n v="10"/>
    <n v="4"/>
    <m/>
    <n v="2"/>
    <m/>
    <x v="0"/>
  </r>
  <r>
    <n v="617269826"/>
    <n v="51"/>
    <x v="1"/>
    <x v="3"/>
    <n v="3"/>
    <n v="4"/>
    <m/>
    <m/>
    <n v="2"/>
    <x v="0"/>
  </r>
  <r>
    <n v="617269838"/>
    <n v="66"/>
    <x v="1"/>
    <x v="6"/>
    <n v="3"/>
    <n v="4"/>
    <m/>
    <n v="2"/>
    <m/>
    <x v="0"/>
  </r>
  <r>
    <n v="11222843"/>
    <n v="18"/>
    <x v="0"/>
    <x v="8"/>
    <m/>
    <n v="-99"/>
    <m/>
    <m/>
    <n v="2"/>
    <x v="0"/>
  </r>
  <r>
    <n v="616253201"/>
    <n v="22"/>
    <x v="1"/>
    <x v="11"/>
    <n v="1"/>
    <n v="4"/>
    <m/>
    <m/>
    <n v="2"/>
    <x v="0"/>
  </r>
  <r>
    <n v="11273136"/>
    <n v="27"/>
    <x v="0"/>
    <x v="2"/>
    <n v="8"/>
    <n v="-99"/>
    <m/>
    <m/>
    <m/>
    <x v="0"/>
  </r>
  <r>
    <n v="11106345"/>
    <n v="25"/>
    <x v="1"/>
    <x v="8"/>
    <m/>
    <m/>
    <m/>
    <n v="4"/>
    <m/>
    <x v="0"/>
  </r>
  <r>
    <n v="10765450"/>
    <n v="72"/>
    <x v="1"/>
    <x v="8"/>
    <m/>
    <m/>
    <m/>
    <n v="4"/>
    <m/>
    <x v="0"/>
  </r>
  <r>
    <n v="10765450"/>
    <n v="73"/>
    <x v="1"/>
    <x v="8"/>
    <m/>
    <m/>
    <m/>
    <n v="4"/>
    <m/>
    <x v="0"/>
  </r>
  <r>
    <n v="11108382"/>
    <n v="68"/>
    <x v="1"/>
    <x v="8"/>
    <m/>
    <m/>
    <m/>
    <n v="4"/>
    <m/>
    <x v="0"/>
  </r>
  <r>
    <n v="11109153"/>
    <n v="39"/>
    <x v="0"/>
    <x v="8"/>
    <m/>
    <m/>
    <m/>
    <m/>
    <n v="2"/>
    <x v="0"/>
  </r>
  <r>
    <n v="11180791"/>
    <n v="36"/>
    <x v="1"/>
    <x v="8"/>
    <m/>
    <m/>
    <m/>
    <n v="2"/>
    <m/>
    <x v="0"/>
  </r>
  <r>
    <n v="11211148"/>
    <n v="43"/>
    <x v="1"/>
    <x v="8"/>
    <m/>
    <m/>
    <m/>
    <n v="4"/>
    <m/>
    <x v="0"/>
  </r>
  <r>
    <n v="11180665"/>
    <n v="64"/>
    <x v="1"/>
    <x v="8"/>
    <m/>
    <m/>
    <m/>
    <n v="4"/>
    <m/>
    <x v="0"/>
  </r>
  <r>
    <n v="11211125"/>
    <n v="87"/>
    <x v="1"/>
    <x v="8"/>
    <m/>
    <m/>
    <m/>
    <n v="2"/>
    <m/>
    <x v="0"/>
  </r>
  <r>
    <n v="11109070"/>
    <n v="1"/>
    <x v="1"/>
    <x v="8"/>
    <m/>
    <m/>
    <m/>
    <n v="2"/>
    <m/>
    <x v="0"/>
  </r>
  <r>
    <n v="11226388"/>
    <n v="81"/>
    <x v="0"/>
    <x v="8"/>
    <m/>
    <m/>
    <m/>
    <n v="2"/>
    <m/>
    <x v="0"/>
  </r>
  <r>
    <n v="11218156"/>
    <n v="34"/>
    <x v="1"/>
    <x v="8"/>
    <m/>
    <m/>
    <m/>
    <n v="2"/>
    <m/>
    <x v="0"/>
  </r>
  <r>
    <n v="11218459"/>
    <n v="81"/>
    <x v="1"/>
    <x v="8"/>
    <m/>
    <m/>
    <m/>
    <m/>
    <n v="2"/>
    <x v="0"/>
  </r>
  <r>
    <n v="11210946"/>
    <n v="30"/>
    <x v="1"/>
    <x v="8"/>
    <m/>
    <m/>
    <m/>
    <n v="2"/>
    <m/>
    <x v="0"/>
  </r>
  <r>
    <n v="11211392"/>
    <n v="64"/>
    <x v="0"/>
    <x v="8"/>
    <m/>
    <m/>
    <m/>
    <n v="2"/>
    <m/>
    <x v="0"/>
  </r>
  <r>
    <n v="11211485"/>
    <n v="24"/>
    <x v="1"/>
    <x v="8"/>
    <m/>
    <m/>
    <m/>
    <n v="2"/>
    <m/>
    <x v="0"/>
  </r>
  <r>
    <n v="11211159"/>
    <n v="37"/>
    <x v="0"/>
    <x v="8"/>
    <m/>
    <m/>
    <m/>
    <n v="2"/>
    <m/>
    <x v="0"/>
  </r>
  <r>
    <n v="11217964"/>
    <n v="41"/>
    <x v="1"/>
    <x v="8"/>
    <m/>
    <m/>
    <m/>
    <n v="4"/>
    <m/>
    <x v="0"/>
  </r>
  <r>
    <n v="616221417"/>
    <n v="38"/>
    <x v="0"/>
    <x v="3"/>
    <n v="8"/>
    <n v="4"/>
    <m/>
    <n v="4"/>
    <m/>
    <x v="0"/>
  </r>
  <r>
    <n v="620520494"/>
    <n v="48"/>
    <x v="0"/>
    <x v="12"/>
    <n v="8"/>
    <n v="4"/>
    <m/>
    <m/>
    <n v="4"/>
    <x v="0"/>
  </r>
  <r>
    <n v="620520494"/>
    <n v="67"/>
    <x v="0"/>
    <x v="5"/>
    <n v="8"/>
    <n v="4"/>
    <m/>
    <m/>
    <n v="4"/>
    <x v="0"/>
  </r>
  <r>
    <n v="11265206"/>
    <n v="4"/>
    <x v="1"/>
    <x v="2"/>
    <n v="8"/>
    <n v="4"/>
    <n v="14"/>
    <m/>
    <n v="3"/>
    <x v="5"/>
  </r>
  <r>
    <n v="11264612"/>
    <n v="39"/>
    <x v="0"/>
    <x v="2"/>
    <n v="8"/>
    <n v="4"/>
    <m/>
    <m/>
    <n v="3"/>
    <x v="0"/>
  </r>
  <r>
    <n v="11264190"/>
    <n v="34"/>
    <x v="0"/>
    <x v="2"/>
    <n v="8"/>
    <n v="4"/>
    <m/>
    <m/>
    <n v="4"/>
    <x v="0"/>
  </r>
  <r>
    <n v="11267133"/>
    <n v="30"/>
    <x v="0"/>
    <x v="2"/>
    <n v="8"/>
    <n v="4"/>
    <m/>
    <m/>
    <n v="3"/>
    <x v="0"/>
  </r>
  <r>
    <n v="11268430"/>
    <n v="11"/>
    <x v="1"/>
    <x v="8"/>
    <m/>
    <n v="-99"/>
    <m/>
    <m/>
    <n v="4"/>
    <x v="0"/>
  </r>
  <r>
    <n v="11266016"/>
    <n v="9"/>
    <x v="0"/>
    <x v="2"/>
    <n v="8"/>
    <n v="4"/>
    <n v="16"/>
    <m/>
    <m/>
    <x v="8"/>
  </r>
  <r>
    <n v="11268997"/>
    <n v="62"/>
    <x v="1"/>
    <x v="12"/>
    <n v="8"/>
    <n v="4"/>
    <n v="14"/>
    <m/>
    <n v="3"/>
    <x v="9"/>
  </r>
  <r>
    <n v="11269765"/>
    <n v="2"/>
    <x v="0"/>
    <x v="2"/>
    <n v="8"/>
    <n v="4"/>
    <m/>
    <m/>
    <n v="3"/>
    <x v="0"/>
  </r>
  <r>
    <n v="11270735"/>
    <n v="11"/>
    <x v="0"/>
    <x v="2"/>
    <n v="8"/>
    <n v="4"/>
    <m/>
    <m/>
    <n v="4"/>
    <x v="0"/>
  </r>
  <r>
    <n v="11269241"/>
    <n v="23"/>
    <x v="1"/>
    <x v="2"/>
    <n v="8"/>
    <n v="4"/>
    <m/>
    <m/>
    <n v="3"/>
    <x v="0"/>
  </r>
  <r>
    <n v="11279300"/>
    <n v="34"/>
    <x v="0"/>
    <x v="2"/>
    <n v="8"/>
    <n v="4"/>
    <m/>
    <m/>
    <n v="4"/>
    <x v="0"/>
  </r>
  <r>
    <n v="11279300"/>
    <n v="41"/>
    <x v="1"/>
    <x v="8"/>
    <n v="4"/>
    <n v="4"/>
    <m/>
    <m/>
    <n v="4"/>
    <x v="0"/>
  </r>
  <r>
    <n v="11281977"/>
    <n v="32"/>
    <x v="1"/>
    <x v="8"/>
    <m/>
    <n v="-99"/>
    <m/>
    <m/>
    <m/>
    <x v="0"/>
  </r>
  <r>
    <n v="11270676"/>
    <n v="37"/>
    <x v="1"/>
    <x v="12"/>
    <n v="8"/>
    <n v="4"/>
    <m/>
    <m/>
    <m/>
    <x v="0"/>
  </r>
  <r>
    <n v="11282935"/>
    <n v="51"/>
    <x v="0"/>
    <x v="2"/>
    <n v="8"/>
    <n v="4"/>
    <m/>
    <m/>
    <n v="4"/>
    <x v="0"/>
  </r>
  <r>
    <n v="616220194"/>
    <n v="54"/>
    <x v="1"/>
    <x v="8"/>
    <m/>
    <n v="-99"/>
    <m/>
    <m/>
    <m/>
    <x v="0"/>
  </r>
  <r>
    <n v="11276724"/>
    <n v="43"/>
    <x v="0"/>
    <x v="8"/>
    <m/>
    <n v="-99"/>
    <m/>
    <m/>
    <n v="2"/>
    <x v="0"/>
  </r>
  <r>
    <n v="11277256"/>
    <n v="44"/>
    <x v="0"/>
    <x v="8"/>
    <m/>
    <n v="-99"/>
    <m/>
    <m/>
    <n v="2"/>
    <x v="0"/>
  </r>
  <r>
    <n v="11279237"/>
    <n v="79"/>
    <x v="0"/>
    <x v="8"/>
    <m/>
    <n v="-99"/>
    <m/>
    <n v="3"/>
    <m/>
    <x v="0"/>
  </r>
  <r>
    <n v="11277208"/>
    <n v="80"/>
    <x v="1"/>
    <x v="8"/>
    <m/>
    <n v="-99"/>
    <m/>
    <m/>
    <n v="2"/>
    <x v="0"/>
  </r>
  <r>
    <n v="11277208"/>
    <n v="83"/>
    <x v="1"/>
    <x v="2"/>
    <n v="9"/>
    <n v="4"/>
    <m/>
    <m/>
    <n v="2"/>
    <x v="0"/>
  </r>
  <r>
    <n v="11277220"/>
    <n v="78"/>
    <x v="0"/>
    <x v="4"/>
    <n v="9"/>
    <n v="4"/>
    <m/>
    <n v="2"/>
    <m/>
    <x v="0"/>
  </r>
  <r>
    <n v="11282952"/>
    <n v="33"/>
    <x v="1"/>
    <x v="4"/>
    <n v="9"/>
    <n v="4"/>
    <m/>
    <n v="2"/>
    <m/>
    <x v="0"/>
  </r>
  <r>
    <n v="11266048"/>
    <n v="40"/>
    <x v="1"/>
    <x v="8"/>
    <m/>
    <n v="-99"/>
    <m/>
    <m/>
    <n v="6"/>
    <x v="0"/>
  </r>
  <r>
    <n v="11278486"/>
    <n v="88"/>
    <x v="0"/>
    <x v="8"/>
    <m/>
    <n v="-99"/>
    <m/>
    <m/>
    <n v="2"/>
    <x v="0"/>
  </r>
  <r>
    <n v="620782130"/>
    <n v="40"/>
    <x v="0"/>
    <x v="8"/>
    <m/>
    <n v="-99"/>
    <m/>
    <m/>
    <m/>
    <x v="0"/>
  </r>
  <r>
    <n v="620782130"/>
    <n v="58"/>
    <x v="0"/>
    <x v="8"/>
    <m/>
    <n v="-99"/>
    <m/>
    <m/>
    <m/>
    <x v="0"/>
  </r>
  <r>
    <n v="616307699"/>
    <n v="68"/>
    <x v="0"/>
    <x v="10"/>
    <n v="4"/>
    <n v="4"/>
    <m/>
    <n v="2"/>
    <m/>
    <x v="0"/>
  </r>
  <r>
    <n v="11270678"/>
    <n v="80"/>
    <x v="1"/>
    <x v="2"/>
    <n v="8"/>
    <n v="4"/>
    <m/>
    <m/>
    <n v="4"/>
    <x v="0"/>
  </r>
  <r>
    <n v="11270697"/>
    <n v="13"/>
    <x v="1"/>
    <x v="8"/>
    <m/>
    <n v="-99"/>
    <m/>
    <m/>
    <m/>
    <x v="0"/>
  </r>
  <r>
    <n v="11270697"/>
    <n v="59"/>
    <x v="1"/>
    <x v="8"/>
    <m/>
    <n v="-99"/>
    <m/>
    <m/>
    <m/>
    <x v="0"/>
  </r>
  <r>
    <n v="11270695"/>
    <n v="51"/>
    <x v="0"/>
    <x v="13"/>
    <m/>
    <n v="-99"/>
    <m/>
    <m/>
    <n v="2"/>
    <x v="0"/>
  </r>
  <r>
    <n v="11288052"/>
    <n v="80"/>
    <x v="0"/>
    <x v="2"/>
    <n v="8"/>
    <n v="-99"/>
    <m/>
    <m/>
    <n v="4"/>
    <x v="0"/>
  </r>
  <r>
    <n v="11283468"/>
    <n v="86"/>
    <x v="0"/>
    <x v="10"/>
    <n v="8"/>
    <n v="-99"/>
    <n v="14"/>
    <m/>
    <n v="4"/>
    <x v="10"/>
  </r>
  <r>
    <n v="11288590"/>
    <n v="75"/>
    <x v="1"/>
    <x v="4"/>
    <n v="5"/>
    <n v="-99"/>
    <n v="14"/>
    <n v="2"/>
    <m/>
    <x v="6"/>
  </r>
  <r>
    <n v="11284269"/>
    <n v="68"/>
    <x v="1"/>
    <x v="3"/>
    <n v="6"/>
    <n v="-99"/>
    <m/>
    <n v="4"/>
    <m/>
    <x v="0"/>
  </r>
  <r>
    <n v="11284280"/>
    <n v="19"/>
    <x v="1"/>
    <x v="3"/>
    <n v="6"/>
    <n v="-99"/>
    <m/>
    <n v="4"/>
    <m/>
    <x v="0"/>
  </r>
  <r>
    <n v="617275160"/>
    <n v="38"/>
    <x v="0"/>
    <x v="0"/>
    <n v="5"/>
    <n v="4"/>
    <m/>
    <n v="2"/>
    <m/>
    <x v="0"/>
  </r>
  <r>
    <n v="617275163"/>
    <n v="22"/>
    <x v="0"/>
    <x v="0"/>
    <n v="5"/>
    <n v="4"/>
    <m/>
    <n v="2"/>
    <m/>
    <x v="0"/>
  </r>
  <r>
    <n v="11238568"/>
    <n v="53"/>
    <x v="1"/>
    <x v="0"/>
    <n v="5"/>
    <n v="4"/>
    <m/>
    <n v="2"/>
    <m/>
    <x v="0"/>
  </r>
  <r>
    <n v="11204042"/>
    <n v="39"/>
    <x v="1"/>
    <x v="3"/>
    <n v="5"/>
    <n v="4"/>
    <m/>
    <n v="2"/>
    <m/>
    <x v="0"/>
  </r>
  <r>
    <n v="11289013"/>
    <n v="81"/>
    <x v="0"/>
    <x v="1"/>
    <n v="0"/>
    <n v="-99"/>
    <m/>
    <n v="4"/>
    <m/>
    <x v="0"/>
  </r>
  <r>
    <n v="11291286"/>
    <n v="17"/>
    <x v="1"/>
    <x v="3"/>
    <n v="0"/>
    <n v="-99"/>
    <m/>
    <n v="4"/>
    <m/>
    <x v="0"/>
  </r>
  <r>
    <n v="11291286"/>
    <n v="73"/>
    <x v="0"/>
    <x v="1"/>
    <n v="6"/>
    <n v="-99"/>
    <m/>
    <n v="4"/>
    <m/>
    <x v="0"/>
  </r>
  <r>
    <n v="620677020"/>
    <n v="86"/>
    <x v="1"/>
    <x v="1"/>
    <n v="3"/>
    <n v="4"/>
    <n v="6"/>
    <n v="4"/>
    <m/>
    <x v="11"/>
  </r>
  <r>
    <n v="11293293"/>
    <n v="34"/>
    <x v="0"/>
    <x v="1"/>
    <n v="8"/>
    <n v="4"/>
    <m/>
    <n v="4"/>
    <m/>
    <x v="0"/>
  </r>
  <r>
    <n v="11296369"/>
    <n v="87"/>
    <x v="1"/>
    <x v="2"/>
    <n v="8"/>
    <n v="-99"/>
    <n v="16"/>
    <m/>
    <n v="4"/>
    <x v="8"/>
  </r>
  <r>
    <n v="11188576"/>
    <n v="40"/>
    <x v="1"/>
    <x v="0"/>
    <n v="1"/>
    <n v="4"/>
    <m/>
    <m/>
    <n v="2"/>
    <x v="0"/>
  </r>
  <r>
    <n v="11296355"/>
    <n v="4"/>
    <x v="1"/>
    <x v="7"/>
    <n v="10"/>
    <n v="4"/>
    <m/>
    <m/>
    <n v="4"/>
    <x v="0"/>
  </r>
  <r>
    <n v="616264186"/>
    <n v="38"/>
    <x v="0"/>
    <x v="8"/>
    <m/>
    <n v="-99"/>
    <n v="8"/>
    <n v="2"/>
    <m/>
    <x v="0"/>
  </r>
  <r>
    <n v="11289578"/>
    <n v="88"/>
    <x v="0"/>
    <x v="5"/>
    <n v="8"/>
    <n v="-99"/>
    <m/>
    <m/>
    <n v="3"/>
    <x v="0"/>
  </r>
  <r>
    <n v="11293078"/>
    <n v="26"/>
    <x v="0"/>
    <x v="4"/>
    <n v="4"/>
    <n v="4"/>
    <m/>
    <n v="2"/>
    <m/>
    <x v="0"/>
  </r>
  <r>
    <n v="11293092"/>
    <n v="15"/>
    <x v="0"/>
    <x v="5"/>
    <n v="8"/>
    <n v="-99"/>
    <m/>
    <m/>
    <n v="3"/>
    <x v="0"/>
  </r>
  <r>
    <n v="617389681"/>
    <n v="14"/>
    <x v="0"/>
    <x v="11"/>
    <n v="1"/>
    <n v="4"/>
    <m/>
    <n v="2"/>
    <m/>
    <x v="0"/>
  </r>
  <r>
    <n v="11288053"/>
    <n v="3"/>
    <x v="0"/>
    <x v="13"/>
    <m/>
    <n v="-99"/>
    <m/>
    <m/>
    <m/>
    <x v="0"/>
  </r>
  <r>
    <n v="11286982"/>
    <n v="76"/>
    <x v="0"/>
    <x v="9"/>
    <n v="5"/>
    <n v="4"/>
    <m/>
    <n v="2"/>
    <m/>
    <x v="0"/>
  </r>
  <r>
    <n v="11285865"/>
    <n v="87"/>
    <x v="1"/>
    <x v="5"/>
    <n v="8"/>
    <n v="-99"/>
    <m/>
    <m/>
    <n v="3"/>
    <x v="0"/>
  </r>
  <r>
    <n v="11288017"/>
    <n v="11"/>
    <x v="1"/>
    <x v="2"/>
    <n v="5"/>
    <n v="4"/>
    <m/>
    <n v="2"/>
    <m/>
    <x v="0"/>
  </r>
  <r>
    <n v="11292544"/>
    <n v="73"/>
    <x v="0"/>
    <x v="4"/>
    <n v="5"/>
    <n v="4"/>
    <m/>
    <m/>
    <n v="2"/>
    <x v="0"/>
  </r>
  <r>
    <n v="11292700"/>
    <n v="10"/>
    <x v="1"/>
    <x v="9"/>
    <n v="5"/>
    <n v="4"/>
    <m/>
    <n v="2"/>
    <m/>
    <x v="0"/>
  </r>
  <r>
    <n v="11292700"/>
    <n v="63"/>
    <x v="1"/>
    <x v="9"/>
    <n v="5"/>
    <n v="4"/>
    <m/>
    <n v="2"/>
    <m/>
    <x v="0"/>
  </r>
  <r>
    <n v="11292758"/>
    <n v="36"/>
    <x v="1"/>
    <x v="4"/>
    <n v="5"/>
    <n v="4"/>
    <m/>
    <n v="2"/>
    <m/>
    <x v="0"/>
  </r>
  <r>
    <n v="11293781"/>
    <n v="73"/>
    <x v="0"/>
    <x v="5"/>
    <n v="8"/>
    <n v="-99"/>
    <m/>
    <n v="3"/>
    <m/>
    <x v="0"/>
  </r>
  <r>
    <n v="11284304"/>
    <n v="74"/>
    <x v="1"/>
    <x v="4"/>
    <n v="5"/>
    <n v="4"/>
    <m/>
    <n v="2"/>
    <m/>
    <x v="0"/>
  </r>
  <r>
    <n v="11280247"/>
    <n v="32"/>
    <x v="0"/>
    <x v="8"/>
    <m/>
    <n v="-99"/>
    <m/>
    <n v="4"/>
    <m/>
    <x v="0"/>
  </r>
  <r>
    <n v="11285867"/>
    <n v="20"/>
    <x v="0"/>
    <x v="5"/>
    <n v="8"/>
    <n v="-99"/>
    <m/>
    <m/>
    <n v="4"/>
    <x v="0"/>
  </r>
  <r>
    <n v="616263014"/>
    <n v="24"/>
    <x v="1"/>
    <x v="7"/>
    <n v="0"/>
    <n v="4"/>
    <m/>
    <n v="4"/>
    <m/>
    <x v="0"/>
  </r>
  <r>
    <n v="616263014"/>
    <n v="60"/>
    <x v="0"/>
    <x v="3"/>
    <n v="6"/>
    <n v="4"/>
    <m/>
    <n v="4"/>
    <m/>
    <x v="0"/>
  </r>
  <r>
    <n v="620788535"/>
    <n v="16"/>
    <x v="1"/>
    <x v="4"/>
    <n v="0"/>
    <n v="4"/>
    <m/>
    <n v="4"/>
    <m/>
    <x v="0"/>
  </r>
  <r>
    <n v="11285869"/>
    <n v="85"/>
    <x v="1"/>
    <x v="1"/>
    <n v="0"/>
    <n v="4"/>
    <m/>
    <m/>
    <n v="4"/>
    <x v="0"/>
  </r>
  <r>
    <n v="11291400"/>
    <n v="38"/>
    <x v="1"/>
    <x v="1"/>
    <n v="0"/>
    <n v="4"/>
    <m/>
    <n v="4"/>
    <m/>
    <x v="0"/>
  </r>
  <r>
    <n v="11294154"/>
    <n v="71"/>
    <x v="1"/>
    <x v="3"/>
    <n v="0"/>
    <n v="4"/>
    <m/>
    <m/>
    <n v="3"/>
    <x v="0"/>
  </r>
  <r>
    <n v="11294214"/>
    <n v="8"/>
    <x v="0"/>
    <x v="3"/>
    <n v="6"/>
    <n v="4"/>
    <n v="15"/>
    <n v="4"/>
    <m/>
    <x v="12"/>
  </r>
  <r>
    <n v="11296801"/>
    <n v="6"/>
    <x v="1"/>
    <x v="1"/>
    <n v="0"/>
    <n v="4"/>
    <m/>
    <n v="4"/>
    <m/>
    <x v="0"/>
  </r>
  <r>
    <n v="11303061"/>
    <n v="8"/>
    <x v="1"/>
    <x v="2"/>
    <n v="8"/>
    <n v="4"/>
    <m/>
    <n v="4"/>
    <m/>
    <x v="0"/>
  </r>
  <r>
    <n v="11303217"/>
    <n v="15"/>
    <x v="1"/>
    <x v="1"/>
    <n v="6"/>
    <n v="4"/>
    <m/>
    <n v="4"/>
    <m/>
    <x v="0"/>
  </r>
  <r>
    <n v="11303217"/>
    <n v="35"/>
    <x v="1"/>
    <x v="1"/>
    <n v="6"/>
    <n v="4"/>
    <m/>
    <n v="4"/>
    <m/>
    <x v="0"/>
  </r>
  <r>
    <n v="11298766"/>
    <n v="72"/>
    <x v="0"/>
    <x v="3"/>
    <n v="6"/>
    <n v="-99"/>
    <m/>
    <n v="4"/>
    <m/>
    <x v="0"/>
  </r>
  <r>
    <n v="11303111"/>
    <n v="33"/>
    <x v="1"/>
    <x v="14"/>
    <n v="5"/>
    <n v="-99"/>
    <m/>
    <n v="2"/>
    <m/>
    <x v="0"/>
  </r>
  <r>
    <n v="11298863"/>
    <n v="54"/>
    <x v="0"/>
    <x v="5"/>
    <n v="8"/>
    <n v="-99"/>
    <n v="15"/>
    <n v="3"/>
    <m/>
    <x v="13"/>
  </r>
  <r>
    <n v="11298636"/>
    <n v="29"/>
    <x v="0"/>
    <x v="5"/>
    <n v="8"/>
    <n v="-99"/>
    <n v="8"/>
    <n v="3"/>
    <m/>
    <x v="14"/>
  </r>
  <r>
    <n v="11298626"/>
    <n v="52"/>
    <x v="0"/>
    <x v="3"/>
    <n v="5"/>
    <n v="-99"/>
    <n v="8"/>
    <n v="2"/>
    <m/>
    <x v="4"/>
  </r>
  <r>
    <n v="11210870"/>
    <n v="59"/>
    <x v="1"/>
    <x v="8"/>
    <m/>
    <n v="-99"/>
    <m/>
    <n v="2"/>
    <m/>
    <x v="0"/>
  </r>
  <r>
    <n v="11223514"/>
    <n v="69"/>
    <x v="1"/>
    <x v="8"/>
    <m/>
    <n v="-99"/>
    <m/>
    <n v="4"/>
    <m/>
    <x v="0"/>
  </r>
  <r>
    <n v="11242581"/>
    <n v="13"/>
    <x v="1"/>
    <x v="8"/>
    <m/>
    <n v="-99"/>
    <m/>
    <n v="2"/>
    <m/>
    <x v="0"/>
  </r>
  <r>
    <n v="11269472"/>
    <n v="64"/>
    <x v="0"/>
    <x v="8"/>
    <m/>
    <n v="-99"/>
    <m/>
    <n v="2"/>
    <m/>
    <x v="0"/>
  </r>
  <r>
    <n v="11211155"/>
    <n v="47"/>
    <x v="1"/>
    <x v="8"/>
    <m/>
    <n v="-99"/>
    <m/>
    <n v="2"/>
    <m/>
    <x v="0"/>
  </r>
  <r>
    <n v="11105132"/>
    <n v="81"/>
    <x v="0"/>
    <x v="8"/>
    <m/>
    <n v="-99"/>
    <m/>
    <n v="2"/>
    <m/>
    <x v="0"/>
  </r>
  <r>
    <n v="11202729"/>
    <n v="79"/>
    <x v="1"/>
    <x v="8"/>
    <m/>
    <n v="-99"/>
    <m/>
    <n v="4"/>
    <m/>
    <x v="0"/>
  </r>
  <r>
    <n v="11221908"/>
    <n v="24"/>
    <x v="1"/>
    <x v="8"/>
    <m/>
    <n v="-99"/>
    <m/>
    <n v="2"/>
    <m/>
    <x v="0"/>
  </r>
  <r>
    <n v="11220185"/>
    <n v="75"/>
    <x v="1"/>
    <x v="8"/>
    <m/>
    <n v="-99"/>
    <m/>
    <n v="2"/>
    <m/>
    <x v="0"/>
  </r>
  <r>
    <n v="11250381"/>
    <n v="23"/>
    <x v="0"/>
    <x v="8"/>
    <m/>
    <n v="-99"/>
    <m/>
    <n v="2"/>
    <m/>
    <x v="0"/>
  </r>
  <r>
    <n v="11264085"/>
    <n v="23"/>
    <x v="0"/>
    <x v="8"/>
    <m/>
    <n v="-99"/>
    <m/>
    <n v="2"/>
    <m/>
    <x v="0"/>
  </r>
  <r>
    <n v="11255567"/>
    <n v="65"/>
    <x v="0"/>
    <x v="8"/>
    <m/>
    <n v="-99"/>
    <m/>
    <n v="2"/>
    <m/>
    <x v="0"/>
  </r>
  <r>
    <n v="10764500"/>
    <n v="66"/>
    <x v="0"/>
    <x v="8"/>
    <m/>
    <n v="-99"/>
    <m/>
    <n v="2"/>
    <m/>
    <x v="0"/>
  </r>
  <r>
    <n v="11259518"/>
    <n v="41"/>
    <x v="0"/>
    <x v="8"/>
    <m/>
    <n v="-99"/>
    <m/>
    <n v="2"/>
    <m/>
    <x v="0"/>
  </r>
  <r>
    <n v="11285510"/>
    <n v="74"/>
    <x v="1"/>
    <x v="8"/>
    <m/>
    <n v="-99"/>
    <m/>
    <m/>
    <n v="4"/>
    <x v="0"/>
  </r>
  <r>
    <n v="11285520"/>
    <n v="29"/>
    <x v="0"/>
    <x v="13"/>
    <n v="8"/>
    <n v="4"/>
    <m/>
    <m/>
    <m/>
    <x v="0"/>
  </r>
  <r>
    <n v="11285526"/>
    <n v="51"/>
    <x v="0"/>
    <x v="3"/>
    <n v="8"/>
    <n v="4"/>
    <m/>
    <m/>
    <m/>
    <x v="0"/>
  </r>
  <r>
    <n v="11289613"/>
    <n v="32"/>
    <x v="1"/>
    <x v="8"/>
    <m/>
    <n v="-99"/>
    <m/>
    <m/>
    <m/>
    <x v="0"/>
  </r>
  <r>
    <n v="11293278"/>
    <n v="41"/>
    <x v="1"/>
    <x v="8"/>
    <m/>
    <n v="-99"/>
    <m/>
    <m/>
    <n v="5"/>
    <x v="0"/>
  </r>
  <r>
    <n v="11296306"/>
    <n v="26"/>
    <x v="1"/>
    <x v="2"/>
    <n v="8"/>
    <n v="4"/>
    <m/>
    <n v="4"/>
    <m/>
    <x v="0"/>
  </r>
  <r>
    <n v="11298589"/>
    <n v="20"/>
    <x v="1"/>
    <x v="13"/>
    <n v="8"/>
    <n v="4"/>
    <m/>
    <n v="3"/>
    <m/>
    <x v="0"/>
  </r>
  <r>
    <n v="11298867"/>
    <n v="49"/>
    <x v="0"/>
    <x v="5"/>
    <n v="8"/>
    <n v="4"/>
    <m/>
    <n v="3"/>
    <m/>
    <x v="0"/>
  </r>
  <r>
    <n v="11298891"/>
    <n v="77"/>
    <x v="0"/>
    <x v="2"/>
    <n v="8"/>
    <n v="4"/>
    <m/>
    <n v="4"/>
    <m/>
    <x v="0"/>
  </r>
  <r>
    <n v="11303658"/>
    <n v="80"/>
    <x v="0"/>
    <x v="8"/>
    <n v="8"/>
    <n v="4"/>
    <n v="8"/>
    <n v="4"/>
    <m/>
    <x v="0"/>
  </r>
  <r>
    <n v="11303121"/>
    <n v="5"/>
    <x v="1"/>
    <x v="1"/>
    <n v="8"/>
    <n v="4"/>
    <m/>
    <n v="4"/>
    <m/>
    <x v="0"/>
  </r>
  <r>
    <n v="11304116"/>
    <n v="34"/>
    <x v="1"/>
    <x v="13"/>
    <n v="8"/>
    <n v="4"/>
    <m/>
    <n v="3"/>
    <m/>
    <x v="0"/>
  </r>
  <r>
    <n v="11304667"/>
    <n v="63"/>
    <x v="0"/>
    <x v="5"/>
    <n v="8"/>
    <n v="4"/>
    <m/>
    <n v="3"/>
    <m/>
    <x v="0"/>
  </r>
  <r>
    <n v="11285680"/>
    <n v="43"/>
    <x v="1"/>
    <x v="8"/>
    <m/>
    <n v="-99"/>
    <m/>
    <m/>
    <n v="2"/>
    <x v="0"/>
  </r>
  <r>
    <n v="11285475"/>
    <n v="77"/>
    <x v="1"/>
    <x v="8"/>
    <m/>
    <n v="-99"/>
    <m/>
    <n v="4"/>
    <m/>
    <x v="0"/>
  </r>
  <r>
    <n v="11303291"/>
    <n v="31"/>
    <x v="0"/>
    <x v="8"/>
    <m/>
    <n v="-99"/>
    <m/>
    <n v="4"/>
    <m/>
    <x v="0"/>
  </r>
  <r>
    <n v="618487168"/>
    <n v="14"/>
    <x v="0"/>
    <x v="7"/>
    <n v="10"/>
    <n v="4"/>
    <m/>
    <m/>
    <m/>
    <x v="0"/>
  </r>
  <r>
    <n v="11305409"/>
    <n v="10"/>
    <x v="1"/>
    <x v="3"/>
    <n v="5"/>
    <n v="4"/>
    <m/>
    <n v="2"/>
    <m/>
    <x v="0"/>
  </r>
  <r>
    <n v="11305517"/>
    <n v="25"/>
    <x v="1"/>
    <x v="11"/>
    <n v="3"/>
    <n v="4"/>
    <m/>
    <n v="2"/>
    <m/>
    <x v="0"/>
  </r>
  <r>
    <n v="11304835"/>
    <n v="40"/>
    <x v="0"/>
    <x v="1"/>
    <n v="8"/>
    <n v="-99"/>
    <n v="11"/>
    <n v="4"/>
    <m/>
    <x v="4"/>
  </r>
  <r>
    <n v="11304523"/>
    <n v="37"/>
    <x v="1"/>
    <x v="8"/>
    <m/>
    <n v="-99"/>
    <n v="11"/>
    <m/>
    <n v="6"/>
    <x v="0"/>
  </r>
  <r>
    <n v="11304565"/>
    <n v="13"/>
    <x v="0"/>
    <x v="2"/>
    <n v="5"/>
    <n v="-99"/>
    <m/>
    <n v="2"/>
    <m/>
    <x v="0"/>
  </r>
  <r>
    <n v="11304524"/>
    <n v="61"/>
    <x v="1"/>
    <x v="8"/>
    <m/>
    <n v="-99"/>
    <m/>
    <n v="3"/>
    <m/>
    <x v="0"/>
  </r>
  <r>
    <n v="11304819"/>
    <n v="60"/>
    <x v="0"/>
    <x v="6"/>
    <n v="3"/>
    <n v="-99"/>
    <n v="11"/>
    <n v="2"/>
    <m/>
    <x v="1"/>
  </r>
  <r>
    <n v="11310803"/>
    <n v="106"/>
    <x v="0"/>
    <x v="5"/>
    <n v="8"/>
    <n v="-99"/>
    <n v="11"/>
    <n v="4"/>
    <m/>
    <x v="9"/>
  </r>
  <r>
    <n v="11309315"/>
    <n v="64"/>
    <x v="1"/>
    <x v="8"/>
    <m/>
    <n v="-99"/>
    <n v="11"/>
    <n v="4"/>
    <m/>
    <x v="0"/>
  </r>
  <r>
    <n v="11310295"/>
    <n v="12"/>
    <x v="1"/>
    <x v="2"/>
    <n v="5"/>
    <n v="-99"/>
    <n v="11"/>
    <n v="2"/>
    <m/>
    <x v="2"/>
  </r>
  <r>
    <n v="11307564"/>
    <n v="10"/>
    <x v="1"/>
    <x v="8"/>
    <m/>
    <n v="-99"/>
    <m/>
    <m/>
    <n v="4"/>
    <x v="0"/>
  </r>
  <r>
    <n v="11309003"/>
    <n v="59"/>
    <x v="0"/>
    <x v="8"/>
    <m/>
    <n v="-99"/>
    <m/>
    <m/>
    <n v="4"/>
    <x v="0"/>
  </r>
  <r>
    <n v="11306674"/>
    <n v="18"/>
    <x v="1"/>
    <x v="1"/>
    <n v="0"/>
    <n v="-99"/>
    <m/>
    <n v="3"/>
    <m/>
    <x v="0"/>
  </r>
  <r>
    <n v="616253215"/>
    <n v="75"/>
    <x v="1"/>
    <x v="3"/>
    <n v="1"/>
    <n v="4"/>
    <m/>
    <n v="2"/>
    <m/>
    <x v="0"/>
  </r>
  <r>
    <n v="620350755"/>
    <n v="114"/>
    <x v="0"/>
    <x v="8"/>
    <m/>
    <n v="-99"/>
    <m/>
    <n v="2"/>
    <m/>
    <x v="0"/>
  </r>
  <r>
    <n v="11306558"/>
    <n v="37"/>
    <x v="0"/>
    <x v="1"/>
    <n v="6"/>
    <n v="4"/>
    <m/>
    <n v="4"/>
    <m/>
    <x v="0"/>
  </r>
  <r>
    <n v="11306565"/>
    <n v="44"/>
    <x v="1"/>
    <x v="3"/>
    <n v="0"/>
    <n v="-99"/>
    <n v="1"/>
    <n v="4"/>
    <m/>
    <x v="1"/>
  </r>
  <r>
    <n v="11306595"/>
    <n v="6"/>
    <x v="1"/>
    <x v="1"/>
    <n v="6"/>
    <n v="-99"/>
    <n v="17"/>
    <n v="4"/>
    <m/>
    <x v="8"/>
  </r>
  <r>
    <n v="11314623"/>
    <n v="8"/>
    <x v="1"/>
    <x v="8"/>
    <n v="5"/>
    <n v="-99"/>
    <m/>
    <m/>
    <m/>
    <x v="0"/>
  </r>
  <r>
    <n v="11314634"/>
    <n v="83"/>
    <x v="1"/>
    <x v="3"/>
    <n v="5"/>
    <n v="-99"/>
    <m/>
    <m/>
    <m/>
    <x v="0"/>
  </r>
  <r>
    <n v="620923894"/>
    <n v="18"/>
    <x v="0"/>
    <x v="0"/>
    <n v="3"/>
    <n v="4"/>
    <m/>
    <m/>
    <n v="3"/>
    <x v="0"/>
  </r>
  <r>
    <n v="620923894"/>
    <n v="51"/>
    <x v="1"/>
    <x v="2"/>
    <n v="3"/>
    <n v="4"/>
    <m/>
    <m/>
    <n v="3"/>
    <x v="0"/>
  </r>
  <r>
    <n v="11316204"/>
    <n v="43"/>
    <x v="0"/>
    <x v="2"/>
    <n v="8"/>
    <n v="4"/>
    <m/>
    <m/>
    <m/>
    <x v="0"/>
  </r>
  <r>
    <n v="11315209"/>
    <n v="74"/>
    <x v="0"/>
    <x v="2"/>
    <n v="6"/>
    <n v="4"/>
    <m/>
    <m/>
    <m/>
    <x v="0"/>
  </r>
  <r>
    <n v="620915499"/>
    <n v="32"/>
    <x v="0"/>
    <x v="1"/>
    <n v="10"/>
    <n v="4"/>
    <m/>
    <m/>
    <n v="2"/>
    <x v="0"/>
  </r>
  <r>
    <n v="620915499"/>
    <n v="52"/>
    <x v="0"/>
    <x v="1"/>
    <n v="10"/>
    <n v="4"/>
    <m/>
    <m/>
    <n v="2"/>
    <x v="0"/>
  </r>
  <r>
    <n v="11315651"/>
    <n v="33"/>
    <x v="0"/>
    <x v="5"/>
    <n v="8"/>
    <n v="-99"/>
    <n v="1"/>
    <m/>
    <m/>
    <x v="15"/>
  </r>
  <r>
    <n v="11315650"/>
    <n v="67"/>
    <x v="0"/>
    <x v="9"/>
    <n v="10"/>
    <n v="4"/>
    <m/>
    <m/>
    <m/>
    <x v="0"/>
  </r>
  <r>
    <n v="11315666"/>
    <n v="12"/>
    <x v="0"/>
    <x v="2"/>
    <n v="5"/>
    <n v="-99"/>
    <n v="8"/>
    <m/>
    <m/>
    <x v="3"/>
  </r>
  <r>
    <n v="620922670"/>
    <n v="41"/>
    <x v="1"/>
    <x v="8"/>
    <m/>
    <n v="-99"/>
    <n v="5"/>
    <n v="4"/>
    <m/>
    <x v="0"/>
  </r>
  <r>
    <n v="11315669"/>
    <n v="8"/>
    <x v="1"/>
    <x v="4"/>
    <n v="4"/>
    <n v="-99"/>
    <n v="1"/>
    <m/>
    <m/>
    <x v="9"/>
  </r>
  <r>
    <n v="11315124"/>
    <n v="43"/>
    <x v="1"/>
    <x v="3"/>
    <n v="6"/>
    <n v="4"/>
    <m/>
    <m/>
    <m/>
    <x v="0"/>
  </r>
  <r>
    <n v="11318203"/>
    <n v="13"/>
    <x v="1"/>
    <x v="1"/>
    <n v="8"/>
    <n v="-99"/>
    <n v="1"/>
    <m/>
    <m/>
    <x v="16"/>
  </r>
  <r>
    <n v="11315655"/>
    <n v="28"/>
    <x v="1"/>
    <x v="2"/>
    <n v="4"/>
    <n v="-99"/>
    <n v="14"/>
    <m/>
    <m/>
    <x v="5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  <r>
    <m/>
    <m/>
    <x v="2"/>
    <x v="8"/>
    <m/>
    <m/>
    <m/>
    <m/>
    <m/>
    <x v="17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671">
  <r>
    <n v="617268207"/>
    <n v="9"/>
    <x v="0"/>
    <x v="0"/>
    <x v="0"/>
    <x v="0"/>
    <x v="0"/>
    <x v="0"/>
  </r>
  <r>
    <n v="617268207"/>
    <n v="80"/>
    <x v="0"/>
    <x v="1"/>
    <x v="0"/>
    <x v="0"/>
    <x v="0"/>
    <x v="0"/>
  </r>
  <r>
    <n v="11211272"/>
    <n v="48"/>
    <x v="0"/>
    <x v="1"/>
    <x v="0"/>
    <x v="1"/>
    <x v="0"/>
    <x v="0"/>
  </r>
  <r>
    <n v="11223696"/>
    <n v="25"/>
    <x v="0"/>
    <x v="1"/>
    <x v="0"/>
    <x v="2"/>
    <x v="0"/>
    <x v="0"/>
  </r>
  <r>
    <n v="11224319"/>
    <n v="33"/>
    <x v="1"/>
    <x v="1"/>
    <x v="0"/>
    <x v="2"/>
    <x v="0"/>
    <x v="0"/>
  </r>
  <r>
    <n v="620071844"/>
    <n v="29"/>
    <x v="0"/>
    <x v="2"/>
    <x v="0"/>
    <x v="3"/>
    <x v="0"/>
    <x v="0"/>
  </r>
  <r>
    <n v="620669442"/>
    <n v="20"/>
    <x v="1"/>
    <x v="3"/>
    <x v="1"/>
    <x v="4"/>
    <x v="0"/>
    <x v="0"/>
  </r>
  <r>
    <n v="11263561"/>
    <n v="17"/>
    <x v="0"/>
    <x v="4"/>
    <x v="0"/>
    <x v="1"/>
    <x v="1"/>
    <x v="0"/>
  </r>
  <r>
    <n v="11266846"/>
    <n v="38"/>
    <x v="1"/>
    <x v="1"/>
    <x v="0"/>
    <x v="5"/>
    <x v="0"/>
    <x v="0"/>
  </r>
  <r>
    <n v="11266628"/>
    <n v="35"/>
    <x v="1"/>
    <x v="4"/>
    <x v="0"/>
    <x v="1"/>
    <x v="2"/>
    <x v="0"/>
  </r>
  <r>
    <n v="620438354"/>
    <n v="36"/>
    <x v="1"/>
    <x v="5"/>
    <x v="0"/>
    <x v="4"/>
    <x v="0"/>
    <x v="0"/>
  </r>
  <r>
    <n v="11187521"/>
    <n v="18"/>
    <x v="0"/>
    <x v="3"/>
    <x v="0"/>
    <x v="1"/>
    <x v="2"/>
    <x v="0"/>
  </r>
  <r>
    <n v="11262798"/>
    <n v="42"/>
    <x v="0"/>
    <x v="6"/>
    <x v="0"/>
    <x v="2"/>
    <x v="0"/>
    <x v="0"/>
  </r>
  <r>
    <n v="11266755"/>
    <n v="96"/>
    <x v="1"/>
    <x v="7"/>
    <x v="0"/>
    <x v="3"/>
    <x v="0"/>
    <x v="0"/>
  </r>
  <r>
    <n v="11270731"/>
    <n v="74"/>
    <x v="0"/>
    <x v="7"/>
    <x v="0"/>
    <x v="2"/>
    <x v="0"/>
    <x v="0"/>
  </r>
  <r>
    <n v="11268947"/>
    <n v="82"/>
    <x v="0"/>
    <x v="6"/>
    <x v="0"/>
    <x v="2"/>
    <x v="0"/>
    <x v="0"/>
  </r>
  <r>
    <n v="11250649"/>
    <n v="24"/>
    <x v="1"/>
    <x v="5"/>
    <x v="0"/>
    <x v="4"/>
    <x v="0"/>
    <x v="0"/>
  </r>
  <r>
    <n v="11210681"/>
    <n v="92"/>
    <x v="0"/>
    <x v="3"/>
    <x v="0"/>
    <x v="5"/>
    <x v="0"/>
    <x v="0"/>
  </r>
  <r>
    <n v="11210682"/>
    <n v="35"/>
    <x v="0"/>
    <x v="3"/>
    <x v="0"/>
    <x v="5"/>
    <x v="0"/>
    <x v="0"/>
  </r>
  <r>
    <n v="11265027"/>
    <n v="14"/>
    <x v="0"/>
    <x v="8"/>
    <x v="0"/>
    <x v="1"/>
    <x v="3"/>
    <x v="0"/>
  </r>
  <r>
    <n v="11267029"/>
    <n v="84"/>
    <x v="1"/>
    <x v="3"/>
    <x v="0"/>
    <x v="2"/>
    <x v="0"/>
    <x v="0"/>
  </r>
  <r>
    <n v="11270777"/>
    <n v="17"/>
    <x v="1"/>
    <x v="3"/>
    <x v="0"/>
    <x v="2"/>
    <x v="0"/>
    <x v="0"/>
  </r>
  <r>
    <n v="11270760"/>
    <n v="86"/>
    <x v="1"/>
    <x v="0"/>
    <x v="0"/>
    <x v="5"/>
    <x v="0"/>
    <x v="0"/>
  </r>
  <r>
    <n v="11271993"/>
    <n v="9"/>
    <x v="0"/>
    <x v="3"/>
    <x v="0"/>
    <x v="4"/>
    <x v="0"/>
    <x v="0"/>
  </r>
  <r>
    <n v="11242678"/>
    <n v="21"/>
    <x v="0"/>
    <x v="3"/>
    <x v="2"/>
    <x v="2"/>
    <x v="0"/>
    <x v="0"/>
  </r>
  <r>
    <n v="11278104"/>
    <n v="73"/>
    <x v="1"/>
    <x v="1"/>
    <x v="0"/>
    <x v="5"/>
    <x v="0"/>
    <x v="0"/>
  </r>
  <r>
    <n v="11277866"/>
    <n v="47"/>
    <x v="0"/>
    <x v="2"/>
    <x v="0"/>
    <x v="4"/>
    <x v="0"/>
    <x v="0"/>
  </r>
  <r>
    <n v="11270670"/>
    <n v="2"/>
    <x v="0"/>
    <x v="8"/>
    <x v="2"/>
    <x v="1"/>
    <x v="3"/>
    <x v="1"/>
  </r>
  <r>
    <n v="617400316"/>
    <n v="36"/>
    <x v="0"/>
    <x v="4"/>
    <x v="0"/>
    <x v="4"/>
    <x v="0"/>
    <x v="0"/>
  </r>
  <r>
    <n v="11276454"/>
    <n v="17"/>
    <x v="0"/>
    <x v="0"/>
    <x v="0"/>
    <x v="3"/>
    <x v="0"/>
    <x v="0"/>
  </r>
  <r>
    <n v="620348694"/>
    <n v="44"/>
    <x v="0"/>
    <x v="6"/>
    <x v="0"/>
    <x v="2"/>
    <x v="0"/>
    <x v="0"/>
  </r>
  <r>
    <n v="11269807"/>
    <n v="79"/>
    <x v="0"/>
    <x v="9"/>
    <x v="2"/>
    <x v="2"/>
    <x v="0"/>
    <x v="2"/>
  </r>
  <r>
    <n v="620080485"/>
    <n v="42"/>
    <x v="0"/>
    <x v="4"/>
    <x v="0"/>
    <x v="1"/>
    <x v="3"/>
    <x v="0"/>
  </r>
  <r>
    <n v="11276597"/>
    <n v="5"/>
    <x v="1"/>
    <x v="0"/>
    <x v="3"/>
    <x v="3"/>
    <x v="0"/>
    <x v="3"/>
  </r>
  <r>
    <n v="617374496"/>
    <n v="47"/>
    <x v="0"/>
    <x v="6"/>
    <x v="0"/>
    <x v="4"/>
    <x v="0"/>
    <x v="0"/>
  </r>
  <r>
    <n v="11156448"/>
    <n v="34"/>
    <x v="0"/>
    <x v="6"/>
    <x v="0"/>
    <x v="2"/>
    <x v="0"/>
    <x v="0"/>
  </r>
  <r>
    <n v="620350213"/>
    <n v="19"/>
    <x v="0"/>
    <x v="0"/>
    <x v="0"/>
    <x v="4"/>
    <x v="0"/>
    <x v="0"/>
  </r>
  <r>
    <n v="11249810"/>
    <n v="18"/>
    <x v="0"/>
    <x v="3"/>
    <x v="0"/>
    <x v="2"/>
    <x v="0"/>
    <x v="0"/>
  </r>
  <r>
    <n v="619789016"/>
    <n v="35"/>
    <x v="1"/>
    <x v="3"/>
    <x v="0"/>
    <x v="4"/>
    <x v="0"/>
    <x v="0"/>
  </r>
  <r>
    <n v="619789016"/>
    <n v="47"/>
    <x v="0"/>
    <x v="3"/>
    <x v="0"/>
    <x v="4"/>
    <x v="0"/>
    <x v="0"/>
  </r>
  <r>
    <n v="11277271"/>
    <n v="40"/>
    <x v="0"/>
    <x v="8"/>
    <x v="0"/>
    <x v="1"/>
    <x v="1"/>
    <x v="0"/>
  </r>
  <r>
    <n v="11283598"/>
    <n v="2"/>
    <x v="1"/>
    <x v="1"/>
    <x v="0"/>
    <x v="2"/>
    <x v="0"/>
    <x v="0"/>
  </r>
  <r>
    <n v="11249992"/>
    <n v="61"/>
    <x v="1"/>
    <x v="3"/>
    <x v="0"/>
    <x v="2"/>
    <x v="0"/>
    <x v="0"/>
  </r>
  <r>
    <n v="11270671"/>
    <n v="15"/>
    <x v="0"/>
    <x v="8"/>
    <x v="0"/>
    <x v="1"/>
    <x v="3"/>
    <x v="0"/>
  </r>
  <r>
    <n v="11277389"/>
    <n v="93"/>
    <x v="0"/>
    <x v="6"/>
    <x v="0"/>
    <x v="2"/>
    <x v="0"/>
    <x v="0"/>
  </r>
  <r>
    <n v="11280223"/>
    <n v="31"/>
    <x v="0"/>
    <x v="6"/>
    <x v="0"/>
    <x v="2"/>
    <x v="0"/>
    <x v="0"/>
  </r>
  <r>
    <n v="11280310"/>
    <n v="95"/>
    <x v="0"/>
    <x v="6"/>
    <x v="0"/>
    <x v="2"/>
    <x v="0"/>
    <x v="0"/>
  </r>
  <r>
    <n v="617269831"/>
    <n v="4"/>
    <x v="0"/>
    <x v="3"/>
    <x v="0"/>
    <x v="4"/>
    <x v="0"/>
    <x v="0"/>
  </r>
  <r>
    <n v="620335797"/>
    <n v="28"/>
    <x v="0"/>
    <x v="3"/>
    <x v="0"/>
    <x v="2"/>
    <x v="0"/>
    <x v="0"/>
  </r>
  <r>
    <n v="11180769"/>
    <n v="14"/>
    <x v="1"/>
    <x v="3"/>
    <x v="0"/>
    <x v="1"/>
    <x v="3"/>
    <x v="0"/>
  </r>
  <r>
    <n v="10765472"/>
    <n v="53"/>
    <x v="1"/>
    <x v="3"/>
    <x v="0"/>
    <x v="4"/>
    <x v="0"/>
    <x v="0"/>
  </r>
  <r>
    <n v="11216459"/>
    <n v="106"/>
    <x v="0"/>
    <x v="3"/>
    <x v="0"/>
    <x v="4"/>
    <x v="0"/>
    <x v="0"/>
  </r>
  <r>
    <n v="11224684"/>
    <n v="27"/>
    <x v="1"/>
    <x v="3"/>
    <x v="0"/>
    <x v="2"/>
    <x v="0"/>
    <x v="0"/>
  </r>
  <r>
    <n v="11209874"/>
    <n v="87"/>
    <x v="1"/>
    <x v="3"/>
    <x v="0"/>
    <x v="4"/>
    <x v="0"/>
    <x v="0"/>
  </r>
  <r>
    <n v="11214218"/>
    <n v="24"/>
    <x v="0"/>
    <x v="3"/>
    <x v="0"/>
    <x v="4"/>
    <x v="0"/>
    <x v="0"/>
  </r>
  <r>
    <n v="11197468"/>
    <n v="38"/>
    <x v="0"/>
    <x v="3"/>
    <x v="0"/>
    <x v="2"/>
    <x v="0"/>
    <x v="0"/>
  </r>
  <r>
    <n v="11197468"/>
    <n v="69"/>
    <x v="1"/>
    <x v="3"/>
    <x v="0"/>
    <x v="2"/>
    <x v="0"/>
    <x v="0"/>
  </r>
  <r>
    <n v="11210665"/>
    <n v="14"/>
    <x v="1"/>
    <x v="3"/>
    <x v="0"/>
    <x v="4"/>
    <x v="0"/>
    <x v="0"/>
  </r>
  <r>
    <n v="11182468"/>
    <n v="14"/>
    <x v="1"/>
    <x v="3"/>
    <x v="0"/>
    <x v="2"/>
    <x v="0"/>
    <x v="0"/>
  </r>
  <r>
    <n v="11213863"/>
    <n v="54"/>
    <x v="0"/>
    <x v="3"/>
    <x v="0"/>
    <x v="2"/>
    <x v="0"/>
    <x v="0"/>
  </r>
  <r>
    <n v="11213863"/>
    <n v="63"/>
    <x v="1"/>
    <x v="3"/>
    <x v="0"/>
    <x v="2"/>
    <x v="0"/>
    <x v="0"/>
  </r>
  <r>
    <n v="10910076"/>
    <n v="35"/>
    <x v="0"/>
    <x v="3"/>
    <x v="0"/>
    <x v="1"/>
    <x v="3"/>
    <x v="0"/>
  </r>
  <r>
    <n v="11248122"/>
    <n v="30"/>
    <x v="1"/>
    <x v="3"/>
    <x v="0"/>
    <x v="5"/>
    <x v="0"/>
    <x v="0"/>
  </r>
  <r>
    <n v="11209673"/>
    <n v="75"/>
    <x v="1"/>
    <x v="3"/>
    <x v="0"/>
    <x v="2"/>
    <x v="0"/>
    <x v="0"/>
  </r>
  <r>
    <n v="11265205"/>
    <n v="29"/>
    <x v="0"/>
    <x v="8"/>
    <x v="4"/>
    <x v="1"/>
    <x v="3"/>
    <x v="4"/>
  </r>
  <r>
    <n v="11267133"/>
    <n v="41"/>
    <x v="0"/>
    <x v="8"/>
    <x v="0"/>
    <x v="1"/>
    <x v="3"/>
    <x v="0"/>
  </r>
  <r>
    <n v="11268996"/>
    <n v="30"/>
    <x v="0"/>
    <x v="8"/>
    <x v="4"/>
    <x v="1"/>
    <x v="0"/>
    <x v="4"/>
  </r>
  <r>
    <n v="11272988"/>
    <n v="47"/>
    <x v="1"/>
    <x v="3"/>
    <x v="0"/>
    <x v="1"/>
    <x v="0"/>
    <x v="0"/>
  </r>
  <r>
    <n v="11272894"/>
    <n v="84"/>
    <x v="1"/>
    <x v="9"/>
    <x v="0"/>
    <x v="1"/>
    <x v="1"/>
    <x v="0"/>
  </r>
  <r>
    <n v="11277184"/>
    <n v="21"/>
    <x v="1"/>
    <x v="3"/>
    <x v="0"/>
    <x v="1"/>
    <x v="0"/>
    <x v="0"/>
  </r>
  <r>
    <n v="11270684"/>
    <n v="33"/>
    <x v="1"/>
    <x v="3"/>
    <x v="0"/>
    <x v="1"/>
    <x v="4"/>
    <x v="0"/>
  </r>
  <r>
    <n v="11277449"/>
    <n v="37"/>
    <x v="0"/>
    <x v="3"/>
    <x v="0"/>
    <x v="1"/>
    <x v="4"/>
    <x v="0"/>
  </r>
  <r>
    <n v="11277449"/>
    <n v="68"/>
    <x v="1"/>
    <x v="3"/>
    <x v="0"/>
    <x v="1"/>
    <x v="4"/>
    <x v="0"/>
  </r>
  <r>
    <n v="11282938"/>
    <n v="79"/>
    <x v="0"/>
    <x v="0"/>
    <x v="0"/>
    <x v="5"/>
    <x v="0"/>
    <x v="0"/>
  </r>
  <r>
    <n v="11264619"/>
    <n v="56"/>
    <x v="0"/>
    <x v="3"/>
    <x v="0"/>
    <x v="6"/>
    <x v="0"/>
    <x v="0"/>
  </r>
  <r>
    <n v="11265054"/>
    <n v="63"/>
    <x v="1"/>
    <x v="0"/>
    <x v="0"/>
    <x v="5"/>
    <x v="0"/>
    <x v="0"/>
  </r>
  <r>
    <n v="11269015"/>
    <n v="42"/>
    <x v="1"/>
    <x v="0"/>
    <x v="0"/>
    <x v="5"/>
    <x v="0"/>
    <x v="0"/>
  </r>
  <r>
    <n v="11277305"/>
    <n v="10"/>
    <x v="0"/>
    <x v="9"/>
    <x v="5"/>
    <x v="1"/>
    <x v="2"/>
    <x v="5"/>
  </r>
  <r>
    <n v="11277261"/>
    <n v="38"/>
    <x v="0"/>
    <x v="9"/>
    <x v="4"/>
    <x v="1"/>
    <x v="2"/>
    <x v="6"/>
  </r>
  <r>
    <n v="11277262"/>
    <n v="67"/>
    <x v="0"/>
    <x v="9"/>
    <x v="5"/>
    <x v="1"/>
    <x v="1"/>
    <x v="5"/>
  </r>
  <r>
    <n v="616142290"/>
    <n v="33"/>
    <x v="0"/>
    <x v="3"/>
    <x v="0"/>
    <x v="4"/>
    <x v="0"/>
    <x v="0"/>
  </r>
  <r>
    <n v="619051605"/>
    <n v="35"/>
    <x v="0"/>
    <x v="3"/>
    <x v="0"/>
    <x v="4"/>
    <x v="0"/>
    <x v="0"/>
  </r>
  <r>
    <n v="619051611"/>
    <n v="76"/>
    <x v="1"/>
    <x v="7"/>
    <x v="0"/>
    <x v="4"/>
    <x v="0"/>
    <x v="0"/>
  </r>
  <r>
    <n v="11282752"/>
    <n v="41"/>
    <x v="1"/>
    <x v="4"/>
    <x v="0"/>
    <x v="3"/>
    <x v="0"/>
    <x v="0"/>
  </r>
  <r>
    <n v="11282752"/>
    <n v="64"/>
    <x v="0"/>
    <x v="1"/>
    <x v="0"/>
    <x v="3"/>
    <x v="0"/>
    <x v="0"/>
  </r>
  <r>
    <n v="617268222"/>
    <n v="32"/>
    <x v="0"/>
    <x v="4"/>
    <x v="0"/>
    <x v="2"/>
    <x v="0"/>
    <x v="0"/>
  </r>
  <r>
    <n v="11288849"/>
    <n v="4"/>
    <x v="1"/>
    <x v="4"/>
    <x v="0"/>
    <x v="2"/>
    <x v="0"/>
    <x v="0"/>
  </r>
  <r>
    <n v="11281331"/>
    <n v="105"/>
    <x v="1"/>
    <x v="3"/>
    <x v="0"/>
    <x v="1"/>
    <x v="2"/>
    <x v="0"/>
  </r>
  <r>
    <n v="11270697"/>
    <n v="87"/>
    <x v="1"/>
    <x v="3"/>
    <x v="0"/>
    <x v="1"/>
    <x v="0"/>
    <x v="0"/>
  </r>
  <r>
    <n v="11283471"/>
    <n v="79"/>
    <x v="0"/>
    <x v="8"/>
    <x v="6"/>
    <x v="1"/>
    <x v="3"/>
    <x v="7"/>
  </r>
  <r>
    <n v="616263058"/>
    <n v="32"/>
    <x v="0"/>
    <x v="3"/>
    <x v="0"/>
    <x v="4"/>
    <x v="0"/>
    <x v="0"/>
  </r>
  <r>
    <n v="616263063"/>
    <n v="74"/>
    <x v="0"/>
    <x v="10"/>
    <x v="0"/>
    <x v="4"/>
    <x v="0"/>
    <x v="0"/>
  </r>
  <r>
    <n v="11289721"/>
    <n v="81"/>
    <x v="1"/>
    <x v="7"/>
    <x v="0"/>
    <x v="3"/>
    <x v="0"/>
    <x v="0"/>
  </r>
  <r>
    <n v="11287070"/>
    <n v="16"/>
    <x v="0"/>
    <x v="6"/>
    <x v="0"/>
    <x v="4"/>
    <x v="0"/>
    <x v="0"/>
  </r>
  <r>
    <n v="11250033"/>
    <n v="5"/>
    <x v="0"/>
    <x v="3"/>
    <x v="0"/>
    <x v="2"/>
    <x v="0"/>
    <x v="0"/>
  </r>
  <r>
    <n v="617387666"/>
    <n v="70"/>
    <x v="0"/>
    <x v="3"/>
    <x v="0"/>
    <x v="6"/>
    <x v="0"/>
    <x v="0"/>
  </r>
  <r>
    <n v="11289013"/>
    <n v="53"/>
    <x v="0"/>
    <x v="7"/>
    <x v="0"/>
    <x v="5"/>
    <x v="0"/>
    <x v="0"/>
  </r>
  <r>
    <n v="11187528"/>
    <n v="71"/>
    <x v="0"/>
    <x v="4"/>
    <x v="0"/>
    <x v="1"/>
    <x v="1"/>
    <x v="0"/>
  </r>
  <r>
    <n v="11249085"/>
    <n v="57"/>
    <x v="1"/>
    <x v="3"/>
    <x v="2"/>
    <x v="5"/>
    <x v="0"/>
    <x v="0"/>
  </r>
  <r>
    <n v="11255576"/>
    <n v="34"/>
    <x v="0"/>
    <x v="3"/>
    <x v="0"/>
    <x v="2"/>
    <x v="0"/>
    <x v="0"/>
  </r>
  <r>
    <n v="11294432"/>
    <n v="75"/>
    <x v="0"/>
    <x v="7"/>
    <x v="1"/>
    <x v="2"/>
    <x v="0"/>
    <x v="8"/>
  </r>
  <r>
    <n v="619458010"/>
    <n v="33"/>
    <x v="0"/>
    <x v="3"/>
    <x v="7"/>
    <x v="2"/>
    <x v="0"/>
    <x v="0"/>
  </r>
  <r>
    <n v="11296369"/>
    <n v="34"/>
    <x v="0"/>
    <x v="8"/>
    <x v="4"/>
    <x v="1"/>
    <x v="3"/>
    <x v="4"/>
  </r>
  <r>
    <n v="618487165"/>
    <n v="10"/>
    <x v="0"/>
    <x v="10"/>
    <x v="0"/>
    <x v="1"/>
    <x v="2"/>
    <x v="0"/>
  </r>
  <r>
    <n v="11188600"/>
    <n v="30"/>
    <x v="0"/>
    <x v="3"/>
    <x v="2"/>
    <x v="3"/>
    <x v="0"/>
    <x v="0"/>
  </r>
  <r>
    <n v="620165897"/>
    <n v="89"/>
    <x v="0"/>
    <x v="3"/>
    <x v="5"/>
    <x v="2"/>
    <x v="0"/>
    <x v="0"/>
  </r>
  <r>
    <n v="11296370"/>
    <n v="69"/>
    <x v="1"/>
    <x v="1"/>
    <x v="0"/>
    <x v="1"/>
    <x v="3"/>
    <x v="0"/>
  </r>
  <r>
    <n v="11284247"/>
    <n v="60"/>
    <x v="0"/>
    <x v="7"/>
    <x v="0"/>
    <x v="2"/>
    <x v="0"/>
    <x v="0"/>
  </r>
  <r>
    <n v="11284454"/>
    <n v="83"/>
    <x v="1"/>
    <x v="7"/>
    <x v="0"/>
    <x v="2"/>
    <x v="0"/>
    <x v="0"/>
  </r>
  <r>
    <n v="619613244"/>
    <n v="81"/>
    <x v="0"/>
    <x v="6"/>
    <x v="0"/>
    <x v="6"/>
    <x v="0"/>
    <x v="0"/>
  </r>
  <r>
    <n v="11289556"/>
    <n v="80"/>
    <x v="0"/>
    <x v="6"/>
    <x v="0"/>
    <x v="1"/>
    <x v="2"/>
    <x v="0"/>
  </r>
  <r>
    <n v="11293092"/>
    <n v="38"/>
    <x v="1"/>
    <x v="7"/>
    <x v="0"/>
    <x v="1"/>
    <x v="2"/>
    <x v="0"/>
  </r>
  <r>
    <n v="617389679"/>
    <n v="80"/>
    <x v="1"/>
    <x v="3"/>
    <x v="0"/>
    <x v="4"/>
    <x v="0"/>
    <x v="0"/>
  </r>
  <r>
    <n v="11286144"/>
    <n v="37"/>
    <x v="1"/>
    <x v="7"/>
    <x v="0"/>
    <x v="1"/>
    <x v="1"/>
    <x v="0"/>
  </r>
  <r>
    <n v="11286993"/>
    <n v="21"/>
    <x v="0"/>
    <x v="8"/>
    <x v="0"/>
    <x v="1"/>
    <x v="3"/>
    <x v="0"/>
  </r>
  <r>
    <n v="11288740"/>
    <n v="41"/>
    <x v="1"/>
    <x v="3"/>
    <x v="0"/>
    <x v="5"/>
    <x v="0"/>
    <x v="0"/>
  </r>
  <r>
    <n v="11293834"/>
    <n v="35"/>
    <x v="0"/>
    <x v="3"/>
    <x v="0"/>
    <x v="1"/>
    <x v="3"/>
    <x v="0"/>
  </r>
  <r>
    <n v="11293800"/>
    <n v="22"/>
    <x v="1"/>
    <x v="0"/>
    <x v="0"/>
    <x v="5"/>
    <x v="0"/>
    <x v="0"/>
  </r>
  <r>
    <n v="11296799"/>
    <n v="10"/>
    <x v="1"/>
    <x v="3"/>
    <x v="0"/>
    <x v="2"/>
    <x v="0"/>
    <x v="0"/>
  </r>
  <r>
    <n v="11303312"/>
    <n v="33"/>
    <x v="0"/>
    <x v="4"/>
    <x v="0"/>
    <x v="5"/>
    <x v="0"/>
    <x v="0"/>
  </r>
  <r>
    <n v="11288307"/>
    <n v="18"/>
    <x v="0"/>
    <x v="5"/>
    <x v="0"/>
    <x v="4"/>
    <x v="0"/>
    <x v="0"/>
  </r>
  <r>
    <n v="11298751"/>
    <n v="2"/>
    <x v="0"/>
    <x v="3"/>
    <x v="7"/>
    <x v="2"/>
    <x v="0"/>
    <x v="0"/>
  </r>
  <r>
    <n v="11297931"/>
    <n v="16"/>
    <x v="1"/>
    <x v="3"/>
    <x v="0"/>
    <x v="2"/>
    <x v="0"/>
    <x v="0"/>
  </r>
  <r>
    <n v="11303111"/>
    <n v="10"/>
    <x v="0"/>
    <x v="4"/>
    <x v="0"/>
    <x v="4"/>
    <x v="0"/>
    <x v="0"/>
  </r>
  <r>
    <n v="11298862"/>
    <n v="72"/>
    <x v="1"/>
    <x v="6"/>
    <x v="0"/>
    <x v="4"/>
    <x v="0"/>
    <x v="0"/>
  </r>
  <r>
    <n v="11298900"/>
    <n v="68"/>
    <x v="1"/>
    <x v="3"/>
    <x v="3"/>
    <x v="3"/>
    <x v="0"/>
    <x v="0"/>
  </r>
  <r>
    <n v="11282297"/>
    <n v="22"/>
    <x v="0"/>
    <x v="7"/>
    <x v="0"/>
    <x v="2"/>
    <x v="0"/>
    <x v="0"/>
  </r>
  <r>
    <n v="11299008"/>
    <n v="26"/>
    <x v="0"/>
    <x v="3"/>
    <x v="0"/>
    <x v="4"/>
    <x v="0"/>
    <x v="0"/>
  </r>
  <r>
    <n v="11300089"/>
    <n v="75"/>
    <x v="1"/>
    <x v="3"/>
    <x v="0"/>
    <x v="2"/>
    <x v="0"/>
    <x v="0"/>
  </r>
  <r>
    <n v="11187137"/>
    <n v="52"/>
    <x v="0"/>
    <x v="1"/>
    <x v="0"/>
    <x v="3"/>
    <x v="0"/>
    <x v="0"/>
  </r>
  <r>
    <n v="11099145"/>
    <n v="29"/>
    <x v="0"/>
    <x v="1"/>
    <x v="0"/>
    <x v="4"/>
    <x v="0"/>
    <x v="0"/>
  </r>
  <r>
    <n v="11183083"/>
    <n v="62"/>
    <x v="0"/>
    <x v="1"/>
    <x v="0"/>
    <x v="4"/>
    <x v="0"/>
    <x v="0"/>
  </r>
  <r>
    <n v="11104524"/>
    <n v="57"/>
    <x v="0"/>
    <x v="3"/>
    <x v="0"/>
    <x v="3"/>
    <x v="0"/>
    <x v="0"/>
  </r>
  <r>
    <n v="10980819"/>
    <n v="68"/>
    <x v="0"/>
    <x v="3"/>
    <x v="0"/>
    <x v="4"/>
    <x v="0"/>
    <x v="0"/>
  </r>
  <r>
    <n v="11192269"/>
    <n v="36"/>
    <x v="1"/>
    <x v="3"/>
    <x v="0"/>
    <x v="4"/>
    <x v="0"/>
    <x v="0"/>
  </r>
  <r>
    <n v="11221524"/>
    <n v="18"/>
    <x v="0"/>
    <x v="1"/>
    <x v="0"/>
    <x v="4"/>
    <x v="0"/>
    <x v="0"/>
  </r>
  <r>
    <n v="11183783"/>
    <n v="48"/>
    <x v="0"/>
    <x v="1"/>
    <x v="0"/>
    <x v="4"/>
    <x v="0"/>
    <x v="0"/>
  </r>
  <r>
    <n v="11186974"/>
    <n v="84"/>
    <x v="0"/>
    <x v="1"/>
    <x v="0"/>
    <x v="4"/>
    <x v="0"/>
    <x v="0"/>
  </r>
  <r>
    <n v="11187142"/>
    <n v="68"/>
    <x v="0"/>
    <x v="1"/>
    <x v="0"/>
    <x v="1"/>
    <x v="1"/>
    <x v="0"/>
  </r>
  <r>
    <n v="11183206"/>
    <n v="32"/>
    <x v="0"/>
    <x v="1"/>
    <x v="0"/>
    <x v="4"/>
    <x v="0"/>
    <x v="0"/>
  </r>
  <r>
    <n v="11132919"/>
    <n v="1"/>
    <x v="0"/>
    <x v="1"/>
    <x v="0"/>
    <x v="4"/>
    <x v="0"/>
    <x v="0"/>
  </r>
  <r>
    <n v="11184419"/>
    <n v="61"/>
    <x v="0"/>
    <x v="1"/>
    <x v="0"/>
    <x v="1"/>
    <x v="3"/>
    <x v="0"/>
  </r>
  <r>
    <n v="11090565"/>
    <n v="22"/>
    <x v="0"/>
    <x v="1"/>
    <x v="0"/>
    <x v="1"/>
    <x v="3"/>
    <x v="0"/>
  </r>
  <r>
    <n v="11213221"/>
    <n v="27"/>
    <x v="0"/>
    <x v="1"/>
    <x v="0"/>
    <x v="4"/>
    <x v="0"/>
    <x v="0"/>
  </r>
  <r>
    <n v="11223003"/>
    <n v="16"/>
    <x v="0"/>
    <x v="3"/>
    <x v="0"/>
    <x v="3"/>
    <x v="0"/>
    <x v="0"/>
  </r>
  <r>
    <n v="11104604"/>
    <n v="37"/>
    <x v="1"/>
    <x v="3"/>
    <x v="0"/>
    <x v="4"/>
    <x v="0"/>
    <x v="0"/>
  </r>
  <r>
    <n v="11098616"/>
    <n v="23"/>
    <x v="0"/>
    <x v="1"/>
    <x v="0"/>
    <x v="4"/>
    <x v="0"/>
    <x v="0"/>
  </r>
  <r>
    <n v="11194941"/>
    <n v="71"/>
    <x v="0"/>
    <x v="1"/>
    <x v="0"/>
    <x v="4"/>
    <x v="0"/>
    <x v="0"/>
  </r>
  <r>
    <n v="11212781"/>
    <n v="27"/>
    <x v="0"/>
    <x v="3"/>
    <x v="0"/>
    <x v="3"/>
    <x v="0"/>
    <x v="0"/>
  </r>
  <r>
    <n v="11255567"/>
    <n v="24"/>
    <x v="0"/>
    <x v="1"/>
    <x v="0"/>
    <x v="4"/>
    <x v="0"/>
    <x v="0"/>
  </r>
  <r>
    <n v="11255567"/>
    <n v="80"/>
    <x v="0"/>
    <x v="3"/>
    <x v="0"/>
    <x v="4"/>
    <x v="0"/>
    <x v="0"/>
  </r>
  <r>
    <n v="11296995"/>
    <n v="32"/>
    <x v="0"/>
    <x v="1"/>
    <x v="0"/>
    <x v="4"/>
    <x v="0"/>
    <x v="0"/>
  </r>
  <r>
    <n v="620860226"/>
    <n v="30"/>
    <x v="0"/>
    <x v="3"/>
    <x v="0"/>
    <x v="4"/>
    <x v="0"/>
    <x v="0"/>
  </r>
  <r>
    <n v="11108149"/>
    <n v="24"/>
    <x v="0"/>
    <x v="3"/>
    <x v="0"/>
    <x v="2"/>
    <x v="0"/>
    <x v="0"/>
  </r>
  <r>
    <n v="11232316"/>
    <n v="15"/>
    <x v="0"/>
    <x v="3"/>
    <x v="0"/>
    <x v="2"/>
    <x v="0"/>
    <x v="0"/>
  </r>
  <r>
    <n v="11242885"/>
    <n v="84"/>
    <x v="0"/>
    <x v="3"/>
    <x v="0"/>
    <x v="4"/>
    <x v="0"/>
    <x v="0"/>
  </r>
  <r>
    <n v="11285526"/>
    <n v="2"/>
    <x v="1"/>
    <x v="7"/>
    <x v="0"/>
    <x v="1"/>
    <x v="0"/>
    <x v="0"/>
  </r>
  <r>
    <n v="11285515"/>
    <n v="60"/>
    <x v="1"/>
    <x v="11"/>
    <x v="0"/>
    <x v="1"/>
    <x v="0"/>
    <x v="0"/>
  </r>
  <r>
    <n v="11285515"/>
    <n v="69"/>
    <x v="0"/>
    <x v="12"/>
    <x v="0"/>
    <x v="1"/>
    <x v="0"/>
    <x v="0"/>
  </r>
  <r>
    <n v="11293075"/>
    <n v="71"/>
    <x v="1"/>
    <x v="9"/>
    <x v="0"/>
    <x v="1"/>
    <x v="1"/>
    <x v="0"/>
  </r>
  <r>
    <n v="11293119"/>
    <n v="37"/>
    <x v="0"/>
    <x v="12"/>
    <x v="0"/>
    <x v="1"/>
    <x v="3"/>
    <x v="0"/>
  </r>
  <r>
    <n v="11296505"/>
    <n v="77"/>
    <x v="0"/>
    <x v="9"/>
    <x v="0"/>
    <x v="2"/>
    <x v="0"/>
    <x v="0"/>
  </r>
  <r>
    <n v="11304694"/>
    <n v="59"/>
    <x v="1"/>
    <x v="0"/>
    <x v="0"/>
    <x v="2"/>
    <x v="0"/>
    <x v="0"/>
  </r>
  <r>
    <n v="11304685"/>
    <n v="21"/>
    <x v="0"/>
    <x v="0"/>
    <x v="0"/>
    <x v="3"/>
    <x v="0"/>
    <x v="0"/>
  </r>
  <r>
    <n v="620723228"/>
    <n v="18"/>
    <x v="0"/>
    <x v="3"/>
    <x v="0"/>
    <x v="4"/>
    <x v="0"/>
    <x v="0"/>
  </r>
  <r>
    <n v="11305723"/>
    <n v="55"/>
    <x v="0"/>
    <x v="7"/>
    <x v="6"/>
    <x v="3"/>
    <x v="0"/>
    <x v="4"/>
  </r>
  <r>
    <n v="617307312"/>
    <n v="34"/>
    <x v="1"/>
    <x v="3"/>
    <x v="7"/>
    <x v="4"/>
    <x v="0"/>
    <x v="0"/>
  </r>
  <r>
    <n v="11303840"/>
    <n v="34"/>
    <x v="1"/>
    <x v="0"/>
    <x v="7"/>
    <x v="4"/>
    <x v="0"/>
    <x v="9"/>
  </r>
  <r>
    <n v="11286546"/>
    <n v="35"/>
    <x v="0"/>
    <x v="13"/>
    <x v="0"/>
    <x v="4"/>
    <x v="0"/>
    <x v="0"/>
  </r>
  <r>
    <n v="11306394"/>
    <n v="28"/>
    <x v="1"/>
    <x v="11"/>
    <x v="0"/>
    <x v="1"/>
    <x v="1"/>
    <x v="0"/>
  </r>
  <r>
    <n v="11309336"/>
    <n v="29"/>
    <x v="0"/>
    <x v="13"/>
    <x v="0"/>
    <x v="4"/>
    <x v="0"/>
    <x v="0"/>
  </r>
  <r>
    <n v="11308982"/>
    <n v="55"/>
    <x v="0"/>
    <x v="8"/>
    <x v="0"/>
    <x v="4"/>
    <x v="0"/>
    <x v="0"/>
  </r>
  <r>
    <n v="11309309"/>
    <n v="48"/>
    <x v="0"/>
    <x v="13"/>
    <x v="0"/>
    <x v="4"/>
    <x v="0"/>
    <x v="0"/>
  </r>
  <r>
    <n v="11309284"/>
    <n v="56"/>
    <x v="0"/>
    <x v="3"/>
    <x v="0"/>
    <x v="2"/>
    <x v="0"/>
    <x v="0"/>
  </r>
  <r>
    <n v="11309284"/>
    <n v="82"/>
    <x v="0"/>
    <x v="13"/>
    <x v="0"/>
    <x v="2"/>
    <x v="0"/>
    <x v="0"/>
  </r>
  <r>
    <n v="11308270"/>
    <n v="50"/>
    <x v="0"/>
    <x v="10"/>
    <x v="0"/>
    <x v="4"/>
    <x v="0"/>
    <x v="0"/>
  </r>
  <r>
    <n v="11309105"/>
    <n v="11"/>
    <x v="1"/>
    <x v="7"/>
    <x v="0"/>
    <x v="3"/>
    <x v="0"/>
    <x v="0"/>
  </r>
  <r>
    <n v="619613249"/>
    <n v="29"/>
    <x v="0"/>
    <x v="6"/>
    <x v="0"/>
    <x v="1"/>
    <x v="5"/>
    <x v="0"/>
  </r>
  <r>
    <n v="11306580"/>
    <n v="49"/>
    <x v="0"/>
    <x v="14"/>
    <x v="0"/>
    <x v="2"/>
    <x v="0"/>
    <x v="0"/>
  </r>
  <r>
    <n v="620860288"/>
    <n v="54"/>
    <x v="0"/>
    <x v="3"/>
    <x v="0"/>
    <x v="2"/>
    <x v="0"/>
    <x v="0"/>
  </r>
  <r>
    <n v="11303295"/>
    <n v="77"/>
    <x v="1"/>
    <x v="4"/>
    <x v="0"/>
    <x v="6"/>
    <x v="0"/>
    <x v="0"/>
  </r>
  <r>
    <n v="11304689"/>
    <n v="83"/>
    <x v="1"/>
    <x v="4"/>
    <x v="0"/>
    <x v="2"/>
    <x v="0"/>
    <x v="0"/>
  </r>
  <r>
    <n v="11255590"/>
    <n v="69"/>
    <x v="1"/>
    <x v="11"/>
    <x v="0"/>
    <x v="4"/>
    <x v="0"/>
    <x v="0"/>
  </r>
  <r>
    <n v="11307520"/>
    <n v="35"/>
    <x v="1"/>
    <x v="7"/>
    <x v="0"/>
    <x v="5"/>
    <x v="0"/>
    <x v="0"/>
  </r>
  <r>
    <n v="11314048"/>
    <n v="83"/>
    <x v="0"/>
    <x v="4"/>
    <x v="0"/>
    <x v="1"/>
    <x v="4"/>
    <x v="0"/>
  </r>
  <r>
    <n v="620922670"/>
    <n v="76"/>
    <x v="1"/>
    <x v="0"/>
    <x v="0"/>
    <x v="3"/>
    <x v="0"/>
    <x v="0"/>
  </r>
  <r>
    <n v="619432254"/>
    <n v="84"/>
    <x v="0"/>
    <x v="3"/>
    <x v="2"/>
    <x v="4"/>
    <x v="0"/>
    <x v="0"/>
  </r>
  <r>
    <n v="11318176"/>
    <n v="86"/>
    <x v="0"/>
    <x v="0"/>
    <x v="0"/>
    <x v="1"/>
    <x v="0"/>
    <x v="0"/>
  </r>
  <r>
    <n v="11318188"/>
    <n v="40"/>
    <x v="0"/>
    <x v="7"/>
    <x v="8"/>
    <x v="1"/>
    <x v="0"/>
    <x v="5"/>
  </r>
  <r>
    <n v="11318211"/>
    <n v="25"/>
    <x v="0"/>
    <x v="0"/>
    <x v="0"/>
    <x v="1"/>
    <x v="1"/>
    <x v="0"/>
  </r>
  <r>
    <n v="11315655"/>
    <n v="34"/>
    <x v="1"/>
    <x v="7"/>
    <x v="2"/>
    <x v="1"/>
    <x v="0"/>
    <x v="3"/>
  </r>
  <r>
    <n v="11315501"/>
    <n v="65"/>
    <x v="0"/>
    <x v="13"/>
    <x v="2"/>
    <x v="1"/>
    <x v="0"/>
    <x v="4"/>
  </r>
  <r>
    <n v="11318319"/>
    <n v="86"/>
    <x v="1"/>
    <x v="5"/>
    <x v="0"/>
    <x v="1"/>
    <x v="0"/>
    <x v="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  <r>
    <m/>
    <m/>
    <x v="2"/>
    <x v="3"/>
    <x v="0"/>
    <x v="1"/>
    <x v="0"/>
    <x v="10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671">
  <r>
    <n v="10763522"/>
    <n v="31480"/>
    <n v="1"/>
    <x v="0"/>
  </r>
  <r>
    <n v="10765472"/>
    <n v="38691"/>
    <n v="1"/>
    <x v="0"/>
  </r>
  <r>
    <n v="10765933"/>
    <n v="36855"/>
    <n v="1"/>
    <x v="0"/>
  </r>
  <r>
    <n v="10910050"/>
    <n v="35211"/>
    <n v="1"/>
    <x v="0"/>
  </r>
  <r>
    <n v="10910072"/>
    <n v="38734"/>
    <n v="1"/>
    <x v="0"/>
  </r>
  <r>
    <n v="10910084"/>
    <n v="35211"/>
    <n v="1"/>
    <x v="0"/>
  </r>
  <r>
    <n v="10910085"/>
    <n v="29810"/>
    <n v="1"/>
    <x v="0"/>
  </r>
  <r>
    <n v="10910108"/>
    <n v="37089"/>
    <n v="1"/>
    <x v="0"/>
  </r>
  <r>
    <n v="10980340"/>
    <n v="38734"/>
    <n v="2"/>
    <x v="1"/>
  </r>
  <r>
    <n v="10980564"/>
    <n v="27450"/>
    <n v="1"/>
    <x v="0"/>
  </r>
  <r>
    <n v="10980721"/>
    <n v="29601"/>
    <n v="1"/>
    <x v="0"/>
  </r>
  <r>
    <n v="10980723"/>
    <n v="35211"/>
    <n v="1"/>
    <x v="0"/>
  </r>
  <r>
    <n v="10980768"/>
    <n v="36855"/>
    <n v="1"/>
    <x v="0"/>
  </r>
  <r>
    <n v="10980819"/>
    <n v="38734"/>
    <n v="1"/>
    <x v="0"/>
  </r>
  <r>
    <n v="10980965"/>
    <n v="37089"/>
    <n v="1"/>
    <x v="0"/>
  </r>
  <r>
    <n v="10981041"/>
    <n v="38943"/>
    <n v="2"/>
    <x v="1"/>
  </r>
  <r>
    <n v="10989482"/>
    <n v="36812"/>
    <n v="2"/>
    <x v="1"/>
  </r>
  <r>
    <n v="11016099"/>
    <n v="38691"/>
    <n v="1"/>
    <x v="0"/>
  </r>
  <r>
    <n v="11088135"/>
    <n v="44344"/>
    <n v="2"/>
    <x v="0"/>
  </r>
  <r>
    <n v="11089784"/>
    <n v="38943"/>
    <n v="5"/>
    <x v="2"/>
  </r>
  <r>
    <n v="11089797"/>
    <n v="36855"/>
    <n v="1"/>
    <x v="0"/>
  </r>
  <r>
    <n v="11089801"/>
    <n v="31480"/>
    <n v="1"/>
    <x v="0"/>
  </r>
  <r>
    <n v="11089842"/>
    <n v="37089"/>
    <n v="2"/>
    <x v="0"/>
  </r>
  <r>
    <n v="11090001"/>
    <n v="27450"/>
    <n v="1"/>
    <x v="0"/>
  </r>
  <r>
    <n v="11090099"/>
    <n v="36855"/>
    <n v="2"/>
    <x v="0"/>
  </r>
  <r>
    <n v="11090869"/>
    <n v="27450"/>
    <n v="2"/>
    <x v="0"/>
  </r>
  <r>
    <n v="11090870"/>
    <n v="27450"/>
    <n v="2"/>
    <x v="0"/>
  </r>
  <r>
    <n v="11090874"/>
    <n v="36855"/>
    <n v="2"/>
    <x v="0"/>
  </r>
  <r>
    <n v="11090881"/>
    <n v="42464"/>
    <n v="1"/>
    <x v="0"/>
  </r>
  <r>
    <n v="11091353"/>
    <n v="27450"/>
    <n v="1"/>
    <x v="0"/>
  </r>
  <r>
    <n v="11098608"/>
    <n v="38734"/>
    <n v="2"/>
    <x v="0"/>
  </r>
  <r>
    <n v="11098616"/>
    <n v="37089"/>
    <n v="1"/>
    <x v="0"/>
  </r>
  <r>
    <n v="11098647"/>
    <n v="42464"/>
    <n v="2"/>
    <x v="0"/>
  </r>
  <r>
    <n v="11098657"/>
    <n v="38734"/>
    <n v="1"/>
    <x v="0"/>
  </r>
  <r>
    <n v="11098681"/>
    <n v="44344"/>
    <n v="3"/>
    <x v="3"/>
  </r>
  <r>
    <n v="11098962"/>
    <n v="38734"/>
    <n v="2"/>
    <x v="0"/>
  </r>
  <r>
    <n v="11099145"/>
    <n v="31689"/>
    <n v="2"/>
    <x v="0"/>
  </r>
  <r>
    <n v="11099199"/>
    <n v="27450"/>
    <n v="2"/>
    <x v="0"/>
  </r>
  <r>
    <n v="11099860"/>
    <n v="36855"/>
    <n v="1"/>
    <x v="0"/>
  </r>
  <r>
    <n v="11101395"/>
    <n v="31480"/>
    <n v="1"/>
    <x v="0"/>
  </r>
  <r>
    <n v="11101596"/>
    <n v="42464"/>
    <n v="1"/>
    <x v="0"/>
  </r>
  <r>
    <n v="11102690"/>
    <n v="31480"/>
    <n v="1"/>
    <x v="0"/>
  </r>
  <r>
    <n v="11102806"/>
    <n v="38943"/>
    <n v="2"/>
    <x v="1"/>
  </r>
  <r>
    <n v="11102939"/>
    <n v="31480"/>
    <n v="1"/>
    <x v="0"/>
  </r>
  <r>
    <n v="11102966"/>
    <n v="29810"/>
    <n v="2"/>
    <x v="1"/>
  </r>
  <r>
    <n v="11103691"/>
    <n v="44344"/>
    <n v="2"/>
    <x v="1"/>
  </r>
  <r>
    <n v="11104235"/>
    <n v="36855"/>
    <n v="1"/>
    <x v="0"/>
  </r>
  <r>
    <n v="11104462"/>
    <n v="27657"/>
    <n v="3"/>
    <x v="3"/>
  </r>
  <r>
    <n v="11104502"/>
    <n v="31480"/>
    <n v="1"/>
    <x v="0"/>
  </r>
  <r>
    <n v="11104522"/>
    <n v="38691"/>
    <n v="1"/>
    <x v="0"/>
  </r>
  <r>
    <n v="11104524"/>
    <n v="37064"/>
    <n v="3"/>
    <x v="3"/>
  </r>
  <r>
    <n v="11104604"/>
    <n v="27450"/>
    <n v="2"/>
    <x v="0"/>
  </r>
  <r>
    <n v="11104647"/>
    <n v="29810"/>
    <n v="1"/>
    <x v="0"/>
  </r>
  <r>
    <n v="11104689"/>
    <n v="27450"/>
    <n v="1"/>
    <x v="0"/>
  </r>
  <r>
    <n v="11104897"/>
    <n v="36855"/>
    <n v="1"/>
    <x v="0"/>
  </r>
  <r>
    <n v="11105094"/>
    <n v="27450"/>
    <n v="1"/>
    <x v="0"/>
  </r>
  <r>
    <n v="11105132"/>
    <n v="37089"/>
    <n v="1"/>
    <x v="0"/>
  </r>
  <r>
    <n v="11105395"/>
    <n v="37064"/>
    <n v="2"/>
    <x v="1"/>
  </r>
  <r>
    <n v="11105468"/>
    <n v="36838"/>
    <n v="1"/>
    <x v="0"/>
  </r>
  <r>
    <n v="11105502"/>
    <n v="36882"/>
    <n v="2"/>
    <x v="0"/>
  </r>
  <r>
    <n v="11105703"/>
    <n v="38734"/>
    <n v="1"/>
    <x v="0"/>
  </r>
  <r>
    <n v="11105852"/>
    <n v="36855"/>
    <n v="1"/>
    <x v="0"/>
  </r>
  <r>
    <n v="11105903"/>
    <n v="44344"/>
    <n v="2"/>
    <x v="1"/>
  </r>
  <r>
    <n v="11106043"/>
    <n v="42464"/>
    <n v="1"/>
    <x v="0"/>
  </r>
  <r>
    <n v="11106302"/>
    <n v="38734"/>
    <n v="2"/>
    <x v="0"/>
  </r>
  <r>
    <n v="11106345"/>
    <n v="44344"/>
    <n v="1"/>
    <x v="0"/>
  </r>
  <r>
    <n v="11107330"/>
    <n v="36855"/>
    <n v="1"/>
    <x v="0"/>
  </r>
  <r>
    <n v="11107513"/>
    <n v="42257"/>
    <n v="1"/>
    <x v="0"/>
  </r>
  <r>
    <n v="11108124"/>
    <n v="44092"/>
    <n v="1"/>
    <x v="0"/>
  </r>
  <r>
    <n v="11108133"/>
    <n v="37064"/>
    <n v="2"/>
    <x v="1"/>
  </r>
  <r>
    <n v="11108143"/>
    <n v="38691"/>
    <n v="1"/>
    <x v="0"/>
  </r>
  <r>
    <n v="11108148"/>
    <n v="33059"/>
    <n v="2"/>
    <x v="0"/>
  </r>
  <r>
    <n v="11108149"/>
    <n v="38943"/>
    <n v="2"/>
    <x v="1"/>
  </r>
  <r>
    <n v="11108152"/>
    <n v="36855"/>
    <n v="2"/>
    <x v="0"/>
  </r>
  <r>
    <n v="11108153"/>
    <n v="38734"/>
    <n v="1"/>
    <x v="0"/>
  </r>
  <r>
    <n v="11108155"/>
    <n v="44344"/>
    <n v="1"/>
    <x v="0"/>
  </r>
  <r>
    <n v="11108157"/>
    <n v="38734"/>
    <n v="1"/>
    <x v="0"/>
  </r>
  <r>
    <n v="11108158"/>
    <n v="27657"/>
    <n v="3"/>
    <x v="3"/>
  </r>
  <r>
    <n v="11108361"/>
    <n v="38691"/>
    <n v="1"/>
    <x v="0"/>
  </r>
  <r>
    <n v="11108723"/>
    <n v="38943"/>
    <n v="2"/>
    <x v="1"/>
  </r>
  <r>
    <n v="11108828"/>
    <n v="31689"/>
    <n v="1"/>
    <x v="0"/>
  </r>
  <r>
    <n v="11109173"/>
    <n v="38943"/>
    <n v="1"/>
    <x v="0"/>
  </r>
  <r>
    <n v="11109179"/>
    <n v="29601"/>
    <n v="1"/>
    <x v="0"/>
  </r>
  <r>
    <n v="11109249"/>
    <n v="38734"/>
    <n v="1"/>
    <x v="0"/>
  </r>
  <r>
    <n v="11116131"/>
    <n v="38943"/>
    <n v="2"/>
    <x v="0"/>
  </r>
  <r>
    <n v="11131960"/>
    <n v="27450"/>
    <n v="1"/>
    <x v="0"/>
  </r>
  <r>
    <n v="11132312"/>
    <n v="27450"/>
    <n v="2"/>
    <x v="0"/>
  </r>
  <r>
    <n v="11132313"/>
    <n v="38943"/>
    <n v="2"/>
    <x v="0"/>
  </r>
  <r>
    <n v="11132344"/>
    <n v="44136"/>
    <n v="2"/>
    <x v="0"/>
  </r>
  <r>
    <n v="11132737"/>
    <n v="36855"/>
    <n v="1"/>
    <x v="0"/>
  </r>
  <r>
    <n v="11132919"/>
    <n v="31480"/>
    <n v="1"/>
    <x v="0"/>
  </r>
  <r>
    <n v="11133184"/>
    <n v="27450"/>
    <n v="1"/>
    <x v="0"/>
  </r>
  <r>
    <n v="11140197"/>
    <n v="36855"/>
    <n v="1"/>
    <x v="0"/>
  </r>
  <r>
    <n v="11140301"/>
    <n v="36812"/>
    <n v="1"/>
    <x v="0"/>
  </r>
  <r>
    <n v="11140666"/>
    <n v="44344"/>
    <n v="2"/>
    <x v="0"/>
  </r>
  <r>
    <n v="11140926"/>
    <n v="36855"/>
    <n v="3"/>
    <x v="3"/>
  </r>
  <r>
    <n v="11156380"/>
    <n v="29329"/>
    <n v="1"/>
    <x v="0"/>
  </r>
  <r>
    <n v="11156429"/>
    <n v="31689"/>
    <n v="2"/>
    <x v="1"/>
  </r>
  <r>
    <n v="11156431"/>
    <n v="38734"/>
    <n v="2"/>
    <x v="0"/>
  </r>
  <r>
    <n v="11156446"/>
    <n v="44344"/>
    <n v="3"/>
    <x v="3"/>
  </r>
  <r>
    <n v="11156448"/>
    <n v="38943"/>
    <n v="4"/>
    <x v="1"/>
  </r>
  <r>
    <n v="11164248"/>
    <n v="29601"/>
    <n v="1"/>
    <x v="0"/>
  </r>
  <r>
    <n v="11171571"/>
    <n v="38734"/>
    <n v="1"/>
    <x v="0"/>
  </r>
  <r>
    <n v="11179617"/>
    <n v="36855"/>
    <n v="1"/>
    <x v="0"/>
  </r>
  <r>
    <n v="11180598"/>
    <n v="42464"/>
    <n v="1"/>
    <x v="0"/>
  </r>
  <r>
    <n v="11180665"/>
    <n v="44344"/>
    <n v="1"/>
    <x v="0"/>
  </r>
  <r>
    <n v="11181566"/>
    <n v="29601"/>
    <n v="1"/>
    <x v="0"/>
  </r>
  <r>
    <n v="11182265"/>
    <n v="38734"/>
    <n v="1"/>
    <x v="0"/>
  </r>
  <r>
    <n v="11182341"/>
    <n v="31689"/>
    <n v="2"/>
    <x v="0"/>
  </r>
  <r>
    <n v="11182379"/>
    <n v="38734"/>
    <n v="1"/>
    <x v="0"/>
  </r>
  <r>
    <n v="11182400"/>
    <n v="38734"/>
    <n v="1"/>
    <x v="0"/>
  </r>
  <r>
    <n v="11182468"/>
    <n v="36855"/>
    <n v="2"/>
    <x v="1"/>
  </r>
  <r>
    <n v="11182619"/>
    <n v="27450"/>
    <n v="1"/>
    <x v="0"/>
  </r>
  <r>
    <n v="11182624"/>
    <n v="33059"/>
    <n v="1"/>
    <x v="0"/>
  </r>
  <r>
    <n v="11183083"/>
    <n v="38734"/>
    <n v="1"/>
    <x v="0"/>
  </r>
  <r>
    <n v="11183170"/>
    <n v="38734"/>
    <n v="1"/>
    <x v="0"/>
  </r>
  <r>
    <n v="11183206"/>
    <n v="36855"/>
    <n v="1"/>
    <x v="0"/>
  </r>
  <r>
    <n v="11183783"/>
    <n v="27450"/>
    <n v="1"/>
    <x v="0"/>
  </r>
  <r>
    <n v="11183873"/>
    <n v="31480"/>
    <n v="1"/>
    <x v="0"/>
  </r>
  <r>
    <n v="11184491"/>
    <n v="31480"/>
    <n v="1"/>
    <x v="0"/>
  </r>
  <r>
    <n v="11184588"/>
    <n v="38943"/>
    <n v="3"/>
    <x v="3"/>
  </r>
  <r>
    <n v="11185605"/>
    <n v="38734"/>
    <n v="1"/>
    <x v="0"/>
  </r>
  <r>
    <n v="11185655"/>
    <n v="29601"/>
    <n v="1"/>
    <x v="0"/>
  </r>
  <r>
    <n v="11185726"/>
    <n v="37064"/>
    <n v="3"/>
    <x v="3"/>
  </r>
  <r>
    <n v="11186727"/>
    <n v="38734"/>
    <n v="2"/>
    <x v="0"/>
  </r>
  <r>
    <n v="11186951"/>
    <n v="38734"/>
    <n v="1"/>
    <x v="0"/>
  </r>
  <r>
    <n v="11186974"/>
    <n v="38734"/>
    <n v="1"/>
    <x v="0"/>
  </r>
  <r>
    <n v="11187032"/>
    <n v="31480"/>
    <n v="2"/>
    <x v="1"/>
  </r>
  <r>
    <n v="11187037"/>
    <n v="38734"/>
    <n v="1"/>
    <x v="0"/>
  </r>
  <r>
    <n v="11187131"/>
    <n v="37089"/>
    <n v="1"/>
    <x v="0"/>
  </r>
  <r>
    <n v="11187137"/>
    <n v="33059"/>
    <n v="3"/>
    <x v="3"/>
  </r>
  <r>
    <n v="11187215"/>
    <n v="27657"/>
    <n v="2"/>
    <x v="0"/>
  </r>
  <r>
    <n v="11187345"/>
    <n v="31480"/>
    <n v="1"/>
    <x v="0"/>
  </r>
  <r>
    <n v="11187462"/>
    <n v="38734"/>
    <n v="1"/>
    <x v="0"/>
  </r>
  <r>
    <n v="11187519"/>
    <n v="44136"/>
    <n v="4"/>
    <x v="1"/>
  </r>
  <r>
    <n v="11187522"/>
    <n v="19203"/>
    <n v="4"/>
    <x v="1"/>
  </r>
  <r>
    <n v="11187527"/>
    <n v="44344"/>
    <n v="3"/>
    <x v="3"/>
  </r>
  <r>
    <n v="11187562"/>
    <n v="37089"/>
    <n v="5"/>
    <x v="2"/>
  </r>
  <r>
    <n v="11187564"/>
    <n v="38734"/>
    <n v="1"/>
    <x v="0"/>
  </r>
  <r>
    <n v="11187565"/>
    <n v="44344"/>
    <n v="3"/>
    <x v="3"/>
  </r>
  <r>
    <n v="11187734"/>
    <n v="27450"/>
    <n v="1"/>
    <x v="0"/>
  </r>
  <r>
    <n v="11187801"/>
    <n v="36855"/>
    <n v="1"/>
    <x v="0"/>
  </r>
  <r>
    <n v="11188579"/>
    <n v="31689"/>
    <n v="1"/>
    <x v="0"/>
  </r>
  <r>
    <n v="11188600"/>
    <n v="31858"/>
    <n v="3"/>
    <x v="3"/>
  </r>
  <r>
    <n v="11188690"/>
    <n v="44344"/>
    <n v="1"/>
    <x v="0"/>
  </r>
  <r>
    <n v="11189017"/>
    <n v="36855"/>
    <n v="1"/>
    <x v="0"/>
  </r>
  <r>
    <n v="11189226"/>
    <n v="35211"/>
    <n v="1"/>
    <x v="0"/>
  </r>
  <r>
    <n v="11189491"/>
    <n v="44344"/>
    <n v="1"/>
    <x v="0"/>
  </r>
  <r>
    <n v="11189693"/>
    <n v="29810"/>
    <n v="2"/>
    <x v="1"/>
  </r>
  <r>
    <n v="11190055"/>
    <n v="37089"/>
    <n v="2"/>
    <x v="0"/>
  </r>
  <r>
    <n v="11190086"/>
    <n v="44344"/>
    <n v="1"/>
    <x v="0"/>
  </r>
  <r>
    <n v="11190163"/>
    <n v="29558"/>
    <n v="1"/>
    <x v="0"/>
  </r>
  <r>
    <n v="11191070"/>
    <n v="44344"/>
    <n v="1"/>
    <x v="0"/>
  </r>
  <r>
    <n v="11191673"/>
    <n v="38734"/>
    <n v="1"/>
    <x v="0"/>
  </r>
  <r>
    <n v="11191678"/>
    <n v="36882"/>
    <n v="1"/>
    <x v="0"/>
  </r>
  <r>
    <n v="11191683"/>
    <n v="38734"/>
    <n v="1"/>
    <x v="0"/>
  </r>
  <r>
    <n v="11191889"/>
    <n v="27450"/>
    <n v="1"/>
    <x v="0"/>
  </r>
  <r>
    <n v="11192117"/>
    <n v="44344"/>
    <n v="1"/>
    <x v="0"/>
  </r>
  <r>
    <n v="11192150"/>
    <n v="38734"/>
    <n v="1"/>
    <x v="0"/>
  </r>
  <r>
    <n v="11192168"/>
    <n v="36855"/>
    <n v="1"/>
    <x v="0"/>
  </r>
  <r>
    <n v="11192172"/>
    <n v="37089"/>
    <n v="2"/>
    <x v="1"/>
  </r>
  <r>
    <n v="11192173"/>
    <n v="42464"/>
    <n v="1"/>
    <x v="0"/>
  </r>
  <r>
    <n v="11192246"/>
    <n v="31689"/>
    <n v="1"/>
    <x v="0"/>
  </r>
  <r>
    <n v="11192269"/>
    <n v="31689"/>
    <n v="2"/>
    <x v="0"/>
  </r>
  <r>
    <n v="11192283"/>
    <n v="27450"/>
    <n v="1"/>
    <x v="0"/>
  </r>
  <r>
    <n v="11192428"/>
    <n v="29810"/>
    <n v="2"/>
    <x v="1"/>
  </r>
  <r>
    <n v="11192446"/>
    <n v="35003"/>
    <n v="1"/>
    <x v="0"/>
  </r>
  <r>
    <n v="11192469"/>
    <n v="37089"/>
    <n v="2"/>
    <x v="0"/>
  </r>
  <r>
    <n v="11192647"/>
    <n v="38734"/>
    <n v="1"/>
    <x v="0"/>
  </r>
  <r>
    <n v="11193056"/>
    <n v="38734"/>
    <n v="1"/>
    <x v="0"/>
  </r>
  <r>
    <n v="11193301"/>
    <n v="29601"/>
    <n v="2"/>
    <x v="0"/>
  </r>
  <r>
    <n v="11193366"/>
    <n v="27450"/>
    <n v="1"/>
    <x v="0"/>
  </r>
  <r>
    <n v="11194020"/>
    <n v="38943"/>
    <n v="2"/>
    <x v="1"/>
  </r>
  <r>
    <n v="11194708"/>
    <n v="38734"/>
    <n v="1"/>
    <x v="0"/>
  </r>
  <r>
    <n v="11194941"/>
    <n v="38734"/>
    <n v="1"/>
    <x v="0"/>
  </r>
  <r>
    <n v="11195011"/>
    <n v="20572"/>
    <n v="2"/>
    <x v="1"/>
  </r>
  <r>
    <n v="11195208"/>
    <n v="42464"/>
    <n v="2"/>
    <x v="1"/>
  </r>
  <r>
    <n v="11195432"/>
    <n v="36855"/>
    <n v="1"/>
    <x v="0"/>
  </r>
  <r>
    <n v="11195997"/>
    <n v="36855"/>
    <n v="1"/>
    <x v="0"/>
  </r>
  <r>
    <n v="11196001"/>
    <n v="37064"/>
    <n v="2"/>
    <x v="1"/>
  </r>
  <r>
    <n v="11196077"/>
    <n v="38734"/>
    <n v="2"/>
    <x v="1"/>
  </r>
  <r>
    <n v="11196855"/>
    <n v="38734"/>
    <n v="1"/>
    <x v="0"/>
  </r>
  <r>
    <n v="11196860"/>
    <n v="38691"/>
    <n v="1"/>
    <x v="0"/>
  </r>
  <r>
    <n v="11197468"/>
    <n v="44344"/>
    <n v="2"/>
    <x v="1"/>
  </r>
  <r>
    <n v="11198052"/>
    <n v="35003"/>
    <n v="2"/>
    <x v="1"/>
  </r>
  <r>
    <n v="11198107"/>
    <n v="35211"/>
    <n v="2"/>
    <x v="1"/>
  </r>
  <r>
    <n v="11198197"/>
    <n v="36855"/>
    <n v="1"/>
    <x v="0"/>
  </r>
  <r>
    <n v="11198607"/>
    <n v="36855"/>
    <n v="1"/>
    <x v="0"/>
  </r>
  <r>
    <n v="11199007"/>
    <n v="38943"/>
    <n v="1"/>
    <x v="0"/>
  </r>
  <r>
    <n v="11199232"/>
    <n v="36812"/>
    <n v="1"/>
    <x v="0"/>
  </r>
  <r>
    <n v="11199319"/>
    <n v="35211"/>
    <n v="1"/>
    <x v="0"/>
  </r>
  <r>
    <n v="11199336"/>
    <n v="38734"/>
    <n v="1"/>
    <x v="0"/>
  </r>
  <r>
    <n v="11199347"/>
    <n v="37089"/>
    <n v="2"/>
    <x v="1"/>
  </r>
  <r>
    <n v="11199358"/>
    <n v="44344"/>
    <n v="1"/>
    <x v="0"/>
  </r>
  <r>
    <n v="11199650"/>
    <n v="33059"/>
    <n v="1"/>
    <x v="0"/>
  </r>
  <r>
    <n v="11200380"/>
    <n v="38734"/>
    <n v="1"/>
    <x v="0"/>
  </r>
  <r>
    <n v="11200580"/>
    <n v="38734"/>
    <n v="1"/>
    <x v="0"/>
  </r>
  <r>
    <n v="11200867"/>
    <n v="37064"/>
    <n v="3"/>
    <x v="4"/>
  </r>
  <r>
    <n v="11200876"/>
    <n v="38734"/>
    <n v="1"/>
    <x v="0"/>
  </r>
  <r>
    <n v="11200898"/>
    <n v="38943"/>
    <n v="2"/>
    <x v="0"/>
  </r>
  <r>
    <n v="11201473"/>
    <n v="37064"/>
    <n v="1"/>
    <x v="0"/>
  </r>
  <r>
    <n v="11202072"/>
    <n v="37089"/>
    <n v="1"/>
    <x v="0"/>
  </r>
  <r>
    <n v="11202290"/>
    <n v="31689"/>
    <n v="2"/>
    <x v="0"/>
  </r>
  <r>
    <n v="11202369"/>
    <n v="38734"/>
    <n v="1"/>
    <x v="0"/>
  </r>
  <r>
    <n v="11202729"/>
    <n v="35211"/>
    <n v="1"/>
    <x v="0"/>
  </r>
  <r>
    <n v="11202753"/>
    <n v="44344"/>
    <n v="1"/>
    <x v="0"/>
  </r>
  <r>
    <n v="11202833"/>
    <n v="26249"/>
    <n v="1"/>
    <x v="0"/>
  </r>
  <r>
    <n v="11202851"/>
    <n v="33059"/>
    <n v="3"/>
    <x v="3"/>
  </r>
  <r>
    <n v="11203521"/>
    <n v="38691"/>
    <n v="2"/>
    <x v="0"/>
  </r>
  <r>
    <n v="11203593"/>
    <n v="44344"/>
    <n v="1"/>
    <x v="0"/>
  </r>
  <r>
    <n v="11203595"/>
    <n v="38943"/>
    <n v="2"/>
    <x v="1"/>
  </r>
  <r>
    <n v="11203683"/>
    <n v="38734"/>
    <n v="1"/>
    <x v="0"/>
  </r>
  <r>
    <n v="11203852"/>
    <n v="33059"/>
    <n v="1"/>
    <x v="0"/>
  </r>
  <r>
    <n v="11204038"/>
    <n v="44344"/>
    <n v="1"/>
    <x v="0"/>
  </r>
  <r>
    <n v="11204040"/>
    <n v="44344"/>
    <n v="1"/>
    <x v="0"/>
  </r>
  <r>
    <n v="11204042"/>
    <n v="44344"/>
    <n v="1"/>
    <x v="0"/>
  </r>
  <r>
    <n v="11204047"/>
    <n v="44344"/>
    <n v="1"/>
    <x v="0"/>
  </r>
  <r>
    <n v="11204116"/>
    <n v="38734"/>
    <n v="1"/>
    <x v="0"/>
  </r>
  <r>
    <n v="11204471"/>
    <n v="38734"/>
    <n v="1"/>
    <x v="0"/>
  </r>
  <r>
    <n v="11204512"/>
    <n v="27450"/>
    <n v="1"/>
    <x v="0"/>
  </r>
  <r>
    <n v="11204529"/>
    <n v="44344"/>
    <n v="2"/>
    <x v="0"/>
  </r>
  <r>
    <n v="11205088"/>
    <n v="38943"/>
    <n v="2"/>
    <x v="1"/>
  </r>
  <r>
    <n v="11205090"/>
    <n v="24604"/>
    <n v="1"/>
    <x v="0"/>
  </r>
  <r>
    <n v="11208049"/>
    <n v="31649"/>
    <n v="1"/>
    <x v="0"/>
  </r>
  <r>
    <n v="11208508"/>
    <n v="38943"/>
    <n v="2"/>
    <x v="0"/>
  </r>
  <r>
    <n v="11208882"/>
    <n v="38734"/>
    <n v="2"/>
    <x v="1"/>
  </r>
  <r>
    <n v="11209250"/>
    <n v="31480"/>
    <n v="1"/>
    <x v="0"/>
  </r>
  <r>
    <n v="11209538"/>
    <n v="38943"/>
    <n v="1"/>
    <x v="0"/>
  </r>
  <r>
    <n v="11209554"/>
    <n v="44344"/>
    <n v="1"/>
    <x v="0"/>
  </r>
  <r>
    <n v="11209583"/>
    <n v="35211"/>
    <n v="2"/>
    <x v="1"/>
  </r>
  <r>
    <n v="11209662"/>
    <n v="42212"/>
    <n v="1"/>
    <x v="0"/>
  </r>
  <r>
    <n v="11209673"/>
    <n v="29601"/>
    <n v="2"/>
    <x v="1"/>
  </r>
  <r>
    <n v="11209874"/>
    <n v="36812"/>
    <n v="1"/>
    <x v="0"/>
  </r>
  <r>
    <n v="11210020"/>
    <n v="36855"/>
    <n v="2"/>
    <x v="0"/>
  </r>
  <r>
    <n v="11210068"/>
    <n v="31480"/>
    <n v="1"/>
    <x v="0"/>
  </r>
  <r>
    <n v="11210262"/>
    <n v="35003"/>
    <n v="1"/>
    <x v="0"/>
  </r>
  <r>
    <n v="11210300"/>
    <n v="44136"/>
    <n v="1"/>
    <x v="0"/>
  </r>
  <r>
    <n v="11210308"/>
    <n v="44136"/>
    <n v="1"/>
    <x v="0"/>
  </r>
  <r>
    <n v="11210329"/>
    <n v="44344"/>
    <n v="2"/>
    <x v="0"/>
  </r>
  <r>
    <n v="11210366"/>
    <n v="38734"/>
    <n v="1"/>
    <x v="0"/>
  </r>
  <r>
    <n v="11210391"/>
    <n v="33059"/>
    <n v="1"/>
    <x v="0"/>
  </r>
  <r>
    <n v="11210430"/>
    <n v="35211"/>
    <n v="1"/>
    <x v="0"/>
  </r>
  <r>
    <n v="11210663"/>
    <n v="38734"/>
    <n v="1"/>
    <x v="0"/>
  </r>
  <r>
    <n v="11210665"/>
    <n v="36838"/>
    <n v="1"/>
    <x v="0"/>
  </r>
  <r>
    <n v="11210677"/>
    <n v="38734"/>
    <n v="1"/>
    <x v="0"/>
  </r>
  <r>
    <n v="11210678"/>
    <n v="38691"/>
    <n v="1"/>
    <x v="0"/>
  </r>
  <r>
    <n v="11210681"/>
    <n v="38943"/>
    <n v="3"/>
    <x v="4"/>
  </r>
  <r>
    <n v="11210682"/>
    <n v="38943"/>
    <n v="3"/>
    <x v="4"/>
  </r>
  <r>
    <n v="11210743"/>
    <n v="38734"/>
    <n v="1"/>
    <x v="0"/>
  </r>
  <r>
    <n v="11210777"/>
    <n v="44344"/>
    <n v="2"/>
    <x v="1"/>
  </r>
  <r>
    <n v="11210790"/>
    <n v="34959"/>
    <n v="1"/>
    <x v="0"/>
  </r>
  <r>
    <n v="11210814"/>
    <n v="36855"/>
    <n v="1"/>
    <x v="0"/>
  </r>
  <r>
    <n v="11210870"/>
    <n v="44344"/>
    <n v="1"/>
    <x v="0"/>
  </r>
  <r>
    <n v="11210902"/>
    <n v="38734"/>
    <n v="1"/>
    <x v="0"/>
  </r>
  <r>
    <n v="11210944"/>
    <n v="44344"/>
    <n v="2"/>
    <x v="1"/>
  </r>
  <r>
    <n v="11211125"/>
    <n v="35211"/>
    <n v="2"/>
    <x v="1"/>
  </r>
  <r>
    <n v="11211133"/>
    <n v="42464"/>
    <n v="1"/>
    <x v="0"/>
  </r>
  <r>
    <n v="11211148"/>
    <n v="44344"/>
    <n v="1"/>
    <x v="0"/>
  </r>
  <r>
    <n v="11211155"/>
    <n v="33059"/>
    <n v="2"/>
    <x v="0"/>
  </r>
  <r>
    <n v="11211175"/>
    <n v="44092"/>
    <n v="3"/>
    <x v="4"/>
  </r>
  <r>
    <n v="11211191"/>
    <n v="31689"/>
    <n v="1"/>
    <x v="0"/>
  </r>
  <r>
    <n v="11211295"/>
    <n v="37064"/>
    <n v="2"/>
    <x v="0"/>
  </r>
  <r>
    <n v="11211296"/>
    <n v="42464"/>
    <n v="1"/>
    <x v="0"/>
  </r>
  <r>
    <n v="11211347"/>
    <n v="36855"/>
    <n v="2"/>
    <x v="1"/>
  </r>
  <r>
    <n v="11211392"/>
    <n v="36838"/>
    <n v="1"/>
    <x v="0"/>
  </r>
  <r>
    <n v="11211553"/>
    <n v="36855"/>
    <n v="1"/>
    <x v="0"/>
  </r>
  <r>
    <n v="11211764"/>
    <n v="42464"/>
    <n v="1"/>
    <x v="0"/>
  </r>
  <r>
    <n v="11211983"/>
    <n v="31480"/>
    <n v="1"/>
    <x v="0"/>
  </r>
  <r>
    <n v="11211985"/>
    <n v="31480"/>
    <n v="1"/>
    <x v="0"/>
  </r>
  <r>
    <n v="11211986"/>
    <n v="31480"/>
    <n v="1"/>
    <x v="0"/>
  </r>
  <r>
    <n v="11212014"/>
    <n v="33059"/>
    <n v="1"/>
    <x v="0"/>
  </r>
  <r>
    <n v="11212405"/>
    <n v="44344"/>
    <n v="2"/>
    <x v="1"/>
  </r>
  <r>
    <n v="11212658"/>
    <n v="37064"/>
    <n v="1"/>
    <x v="0"/>
  </r>
  <r>
    <n v="11212763"/>
    <n v="36855"/>
    <n v="1"/>
    <x v="0"/>
  </r>
  <r>
    <n v="11212781"/>
    <n v="33059"/>
    <n v="3"/>
    <x v="3"/>
  </r>
  <r>
    <n v="11212788"/>
    <n v="38943"/>
    <n v="4"/>
    <x v="1"/>
  </r>
  <r>
    <n v="11212933"/>
    <n v="42464"/>
    <n v="1"/>
    <x v="0"/>
  </r>
  <r>
    <n v="11212961"/>
    <n v="38734"/>
    <n v="1"/>
    <x v="0"/>
  </r>
  <r>
    <n v="11213077"/>
    <n v="42464"/>
    <n v="1"/>
    <x v="0"/>
  </r>
  <r>
    <n v="11213133"/>
    <n v="31480"/>
    <n v="1"/>
    <x v="0"/>
  </r>
  <r>
    <n v="11213221"/>
    <n v="27450"/>
    <n v="1"/>
    <x v="0"/>
  </r>
  <r>
    <n v="11213347"/>
    <n v="36855"/>
    <n v="2"/>
    <x v="1"/>
  </r>
  <r>
    <n v="11213490"/>
    <n v="38734"/>
    <n v="1"/>
    <x v="0"/>
  </r>
  <r>
    <n v="11213499"/>
    <n v="44344"/>
    <n v="1"/>
    <x v="0"/>
  </r>
  <r>
    <n v="11213562"/>
    <n v="42464"/>
    <n v="1"/>
    <x v="0"/>
  </r>
  <r>
    <n v="11213863"/>
    <n v="29601"/>
    <n v="2"/>
    <x v="1"/>
  </r>
  <r>
    <n v="11214110"/>
    <n v="36882"/>
    <n v="2"/>
    <x v="0"/>
  </r>
  <r>
    <n v="11214218"/>
    <n v="35211"/>
    <n v="1"/>
    <x v="0"/>
  </r>
  <r>
    <n v="11214256"/>
    <n v="31689"/>
    <n v="2"/>
    <x v="1"/>
  </r>
  <r>
    <n v="11214527"/>
    <n v="33059"/>
    <n v="1"/>
    <x v="0"/>
  </r>
  <r>
    <n v="11214703"/>
    <n v="31480"/>
    <n v="2"/>
    <x v="0"/>
  </r>
  <r>
    <n v="11214749"/>
    <n v="31858"/>
    <n v="1"/>
    <x v="0"/>
  </r>
  <r>
    <n v="11214754"/>
    <n v="44092"/>
    <n v="1"/>
    <x v="0"/>
  </r>
  <r>
    <n v="11214870"/>
    <n v="42464"/>
    <n v="1"/>
    <x v="0"/>
  </r>
  <r>
    <n v="11214879"/>
    <n v="38734"/>
    <n v="1"/>
    <x v="0"/>
  </r>
  <r>
    <n v="11215007"/>
    <n v="36838"/>
    <n v="1"/>
    <x v="0"/>
  </r>
  <r>
    <n v="11215146"/>
    <n v="44344"/>
    <n v="1"/>
    <x v="0"/>
  </r>
  <r>
    <n v="11215172"/>
    <n v="36855"/>
    <n v="1"/>
    <x v="0"/>
  </r>
  <r>
    <n v="11215237"/>
    <n v="38943"/>
    <n v="2"/>
    <x v="0"/>
  </r>
  <r>
    <n v="11215648"/>
    <n v="35211"/>
    <n v="5"/>
    <x v="5"/>
  </r>
  <r>
    <n v="11216173"/>
    <n v="42464"/>
    <n v="1"/>
    <x v="0"/>
  </r>
  <r>
    <n v="11216459"/>
    <n v="38734"/>
    <n v="1"/>
    <x v="0"/>
  </r>
  <r>
    <n v="11216462"/>
    <n v="42464"/>
    <n v="1"/>
    <x v="0"/>
  </r>
  <r>
    <n v="11217091"/>
    <n v="44092"/>
    <n v="1"/>
    <x v="0"/>
  </r>
  <r>
    <n v="11217093"/>
    <n v="29558"/>
    <n v="1"/>
    <x v="0"/>
  </r>
  <r>
    <n v="11217103"/>
    <n v="42257"/>
    <n v="2"/>
    <x v="1"/>
  </r>
  <r>
    <n v="11217104"/>
    <n v="37089"/>
    <n v="1"/>
    <x v="0"/>
  </r>
  <r>
    <n v="11217105"/>
    <n v="36838"/>
    <n v="1"/>
    <x v="0"/>
  </r>
  <r>
    <n v="11217257"/>
    <n v="38734"/>
    <n v="1"/>
    <x v="0"/>
  </r>
  <r>
    <n v="11217538"/>
    <n v="38734"/>
    <n v="1"/>
    <x v="0"/>
  </r>
  <r>
    <n v="11217589"/>
    <n v="31480"/>
    <n v="1"/>
    <x v="0"/>
  </r>
  <r>
    <n v="11217607"/>
    <n v="36855"/>
    <n v="2"/>
    <x v="0"/>
  </r>
  <r>
    <n v="11217806"/>
    <n v="38734"/>
    <n v="1"/>
    <x v="0"/>
  </r>
  <r>
    <n v="11217814"/>
    <n v="33059"/>
    <n v="2"/>
    <x v="0"/>
  </r>
  <r>
    <n v="11217900"/>
    <n v="36855"/>
    <n v="2"/>
    <x v="1"/>
  </r>
  <r>
    <n v="11217964"/>
    <n v="42464"/>
    <n v="2"/>
    <x v="1"/>
  </r>
  <r>
    <n v="11218121"/>
    <n v="33059"/>
    <n v="1"/>
    <x v="0"/>
  </r>
  <r>
    <n v="11218268"/>
    <n v="37089"/>
    <n v="2"/>
    <x v="1"/>
  </r>
  <r>
    <n v="11218271"/>
    <n v="38943"/>
    <n v="2"/>
    <x v="0"/>
  </r>
  <r>
    <n v="11218360"/>
    <n v="38734"/>
    <n v="1"/>
    <x v="0"/>
  </r>
  <r>
    <n v="11218454"/>
    <n v="31437"/>
    <n v="1"/>
    <x v="0"/>
  </r>
  <r>
    <n v="11218490"/>
    <n v="38734"/>
    <n v="1"/>
    <x v="0"/>
  </r>
  <r>
    <n v="11218535"/>
    <n v="38734"/>
    <n v="1"/>
    <x v="0"/>
  </r>
  <r>
    <n v="11218773"/>
    <n v="44344"/>
    <n v="2"/>
    <x v="1"/>
  </r>
  <r>
    <n v="11218963"/>
    <n v="34959"/>
    <n v="1"/>
    <x v="0"/>
  </r>
  <r>
    <n v="11218964"/>
    <n v="29810"/>
    <n v="4"/>
    <x v="1"/>
  </r>
  <r>
    <n v="11219076"/>
    <n v="36838"/>
    <n v="2"/>
    <x v="1"/>
  </r>
  <r>
    <n v="11219463"/>
    <n v="27450"/>
    <n v="1"/>
    <x v="0"/>
  </r>
  <r>
    <n v="11219478"/>
    <n v="31689"/>
    <n v="2"/>
    <x v="1"/>
  </r>
  <r>
    <n v="11219491"/>
    <n v="38734"/>
    <n v="1"/>
    <x v="0"/>
  </r>
  <r>
    <n v="11219509"/>
    <n v="38734"/>
    <n v="1"/>
    <x v="0"/>
  </r>
  <r>
    <n v="11219510"/>
    <n v="42464"/>
    <n v="1"/>
    <x v="0"/>
  </r>
  <r>
    <n v="11219810"/>
    <n v="42464"/>
    <n v="1"/>
    <x v="0"/>
  </r>
  <r>
    <n v="11220074"/>
    <n v="38734"/>
    <n v="1"/>
    <x v="0"/>
  </r>
  <r>
    <n v="11220124"/>
    <n v="29810"/>
    <n v="1"/>
    <x v="0"/>
  </r>
  <r>
    <n v="11220155"/>
    <n v="36855"/>
    <n v="2"/>
    <x v="0"/>
  </r>
  <r>
    <n v="11220185"/>
    <n v="33059"/>
    <n v="2"/>
    <x v="0"/>
  </r>
  <r>
    <n v="11220190"/>
    <n v="31480"/>
    <n v="1"/>
    <x v="0"/>
  </r>
  <r>
    <n v="11220195"/>
    <n v="33059"/>
    <n v="1"/>
    <x v="0"/>
  </r>
  <r>
    <n v="11220365"/>
    <n v="44344"/>
    <n v="4"/>
    <x v="1"/>
  </r>
  <r>
    <n v="11220423"/>
    <n v="38943"/>
    <n v="3"/>
    <x v="3"/>
  </r>
  <r>
    <n v="11220458"/>
    <n v="42464"/>
    <n v="2"/>
    <x v="0"/>
  </r>
  <r>
    <n v="11220499"/>
    <n v="31480"/>
    <n v="1"/>
    <x v="0"/>
  </r>
  <r>
    <n v="11220759"/>
    <n v="27450"/>
    <n v="1"/>
    <x v="0"/>
  </r>
  <r>
    <n v="11220805"/>
    <n v="36882"/>
    <n v="1"/>
    <x v="0"/>
  </r>
  <r>
    <n v="11220883"/>
    <n v="38943"/>
    <n v="2"/>
    <x v="1"/>
  </r>
  <r>
    <n v="11220918"/>
    <n v="38734"/>
    <n v="1"/>
    <x v="0"/>
  </r>
  <r>
    <n v="11221056"/>
    <n v="38734"/>
    <n v="2"/>
    <x v="0"/>
  </r>
  <r>
    <n v="11221131"/>
    <n v="29601"/>
    <n v="2"/>
    <x v="0"/>
  </r>
  <r>
    <n v="11221155"/>
    <n v="38734"/>
    <n v="1"/>
    <x v="0"/>
  </r>
  <r>
    <n v="11221264"/>
    <n v="42464"/>
    <n v="1"/>
    <x v="0"/>
  </r>
  <r>
    <n v="11221339"/>
    <n v="36855"/>
    <n v="2"/>
    <x v="0"/>
  </r>
  <r>
    <n v="11221447"/>
    <n v="44344"/>
    <n v="1"/>
    <x v="0"/>
  </r>
  <r>
    <n v="11221449"/>
    <n v="42464"/>
    <n v="1"/>
    <x v="0"/>
  </r>
  <r>
    <n v="11221450"/>
    <n v="38734"/>
    <n v="1"/>
    <x v="0"/>
  </r>
  <r>
    <n v="11221524"/>
    <n v="33059"/>
    <n v="2"/>
    <x v="0"/>
  </r>
  <r>
    <n v="11221525"/>
    <n v="38734"/>
    <n v="1"/>
    <x v="0"/>
  </r>
  <r>
    <n v="11221767"/>
    <n v="27450"/>
    <n v="2"/>
    <x v="0"/>
  </r>
  <r>
    <n v="11221790"/>
    <n v="38734"/>
    <n v="1"/>
    <x v="0"/>
  </r>
  <r>
    <n v="11221891"/>
    <n v="27450"/>
    <n v="1"/>
    <x v="0"/>
  </r>
  <r>
    <n v="11221908"/>
    <n v="44136"/>
    <n v="1"/>
    <x v="0"/>
  </r>
  <r>
    <n v="11222367"/>
    <n v="38734"/>
    <n v="1"/>
    <x v="0"/>
  </r>
  <r>
    <n v="11222439"/>
    <n v="33059"/>
    <n v="2"/>
    <x v="0"/>
  </r>
  <r>
    <n v="11222492"/>
    <n v="33059"/>
    <n v="1"/>
    <x v="0"/>
  </r>
  <r>
    <n v="11222773"/>
    <n v="38734"/>
    <n v="1"/>
    <x v="0"/>
  </r>
  <r>
    <n v="11222850"/>
    <n v="38943"/>
    <n v="2"/>
    <x v="1"/>
  </r>
  <r>
    <n v="11222860"/>
    <n v="35211"/>
    <n v="1"/>
    <x v="0"/>
  </r>
  <r>
    <n v="11222937"/>
    <n v="29810"/>
    <n v="2"/>
    <x v="0"/>
  </r>
  <r>
    <n v="11223003"/>
    <n v="38943"/>
    <n v="3"/>
    <x v="3"/>
  </r>
  <r>
    <n v="11223056"/>
    <n v="33059"/>
    <n v="1"/>
    <x v="0"/>
  </r>
  <r>
    <n v="11223079"/>
    <n v="29601"/>
    <n v="2"/>
    <x v="0"/>
  </r>
  <r>
    <n v="11223236"/>
    <n v="36855"/>
    <n v="1"/>
    <x v="0"/>
  </r>
  <r>
    <n v="11223436"/>
    <n v="36855"/>
    <n v="2"/>
    <x v="0"/>
  </r>
  <r>
    <n v="11223696"/>
    <n v="37089"/>
    <n v="2"/>
    <x v="1"/>
  </r>
  <r>
    <n v="11223834"/>
    <n v="42464"/>
    <n v="1"/>
    <x v="0"/>
  </r>
  <r>
    <n v="11223839"/>
    <n v="33059"/>
    <n v="2"/>
    <x v="0"/>
  </r>
  <r>
    <n v="11223840"/>
    <n v="37064"/>
    <n v="2"/>
    <x v="1"/>
  </r>
  <r>
    <n v="11224271"/>
    <n v="38734"/>
    <n v="1"/>
    <x v="0"/>
  </r>
  <r>
    <n v="11224275"/>
    <n v="38943"/>
    <n v="3"/>
    <x v="3"/>
  </r>
  <r>
    <n v="11224290"/>
    <n v="38943"/>
    <n v="3"/>
    <x v="3"/>
  </r>
  <r>
    <n v="11224319"/>
    <n v="37089"/>
    <n v="2"/>
    <x v="1"/>
  </r>
  <r>
    <n v="11224454"/>
    <n v="37089"/>
    <n v="1"/>
    <x v="0"/>
  </r>
  <r>
    <n v="11224458"/>
    <n v="38734"/>
    <n v="3"/>
    <x v="4"/>
  </r>
  <r>
    <n v="11224684"/>
    <n v="31689"/>
    <n v="2"/>
    <x v="1"/>
  </r>
  <r>
    <n v="11224952"/>
    <n v="38734"/>
    <n v="1"/>
    <x v="0"/>
  </r>
  <r>
    <n v="11225096"/>
    <n v="44092"/>
    <n v="1"/>
    <x v="0"/>
  </r>
  <r>
    <n v="11225129"/>
    <n v="29329"/>
    <n v="1"/>
    <x v="0"/>
  </r>
  <r>
    <n v="11225431"/>
    <n v="44344"/>
    <n v="1"/>
    <x v="0"/>
  </r>
  <r>
    <n v="11225433"/>
    <n v="44344"/>
    <n v="3"/>
    <x v="4"/>
  </r>
  <r>
    <n v="11225434"/>
    <n v="29810"/>
    <n v="2"/>
    <x v="0"/>
  </r>
  <r>
    <n v="11225765"/>
    <n v="42464"/>
    <n v="1"/>
    <x v="0"/>
  </r>
  <r>
    <n v="11225797"/>
    <n v="31480"/>
    <n v="1"/>
    <x v="0"/>
  </r>
  <r>
    <n v="11225960"/>
    <n v="38734"/>
    <n v="1"/>
    <x v="0"/>
  </r>
  <r>
    <n v="11226177"/>
    <n v="27450"/>
    <n v="2"/>
    <x v="0"/>
  </r>
  <r>
    <n v="11226377"/>
    <n v="31480"/>
    <n v="1"/>
    <x v="0"/>
  </r>
  <r>
    <n v="11226388"/>
    <n v="42464"/>
    <n v="1"/>
    <x v="0"/>
  </r>
  <r>
    <n v="11227217"/>
    <n v="18995"/>
    <n v="1"/>
    <x v="0"/>
  </r>
  <r>
    <n v="11227223"/>
    <n v="38734"/>
    <n v="1"/>
    <x v="0"/>
  </r>
  <r>
    <n v="11227682"/>
    <n v="42464"/>
    <n v="1"/>
    <x v="0"/>
  </r>
  <r>
    <n v="11227840"/>
    <n v="38943"/>
    <n v="1"/>
    <x v="0"/>
  </r>
  <r>
    <n v="11228949"/>
    <n v="44344"/>
    <n v="2"/>
    <x v="1"/>
  </r>
  <r>
    <n v="11229027"/>
    <n v="38734"/>
    <n v="1"/>
    <x v="0"/>
  </r>
  <r>
    <n v="11229716"/>
    <n v="44344"/>
    <n v="2"/>
    <x v="1"/>
  </r>
  <r>
    <n v="11231114"/>
    <n v="31480"/>
    <n v="2"/>
    <x v="1"/>
  </r>
  <r>
    <n v="11231184"/>
    <n v="38734"/>
    <n v="1"/>
    <x v="0"/>
  </r>
  <r>
    <n v="11232169"/>
    <n v="44344"/>
    <n v="1"/>
    <x v="0"/>
  </r>
  <r>
    <n v="11232170"/>
    <n v="38734"/>
    <n v="1"/>
    <x v="0"/>
  </r>
  <r>
    <n v="11232308"/>
    <n v="38734"/>
    <n v="1"/>
    <x v="0"/>
  </r>
  <r>
    <n v="11232309"/>
    <n v="38734"/>
    <n v="1"/>
    <x v="0"/>
  </r>
  <r>
    <n v="11232316"/>
    <n v="38943"/>
    <n v="2"/>
    <x v="1"/>
  </r>
  <r>
    <n v="11232317"/>
    <n v="33059"/>
    <n v="2"/>
    <x v="0"/>
  </r>
  <r>
    <n v="11232322"/>
    <n v="37064"/>
    <n v="3"/>
    <x v="3"/>
  </r>
  <r>
    <n v="11232323"/>
    <n v="44344"/>
    <n v="1"/>
    <x v="0"/>
  </r>
  <r>
    <n v="11232452"/>
    <n v="44344"/>
    <n v="2"/>
    <x v="1"/>
  </r>
  <r>
    <n v="11232453"/>
    <n v="44344"/>
    <n v="1"/>
    <x v="0"/>
  </r>
  <r>
    <n v="11232455"/>
    <n v="27657"/>
    <n v="2"/>
    <x v="0"/>
  </r>
  <r>
    <n v="11233576"/>
    <n v="44136"/>
    <n v="1"/>
    <x v="0"/>
  </r>
  <r>
    <n v="11233635"/>
    <n v="38734"/>
    <n v="3"/>
    <x v="3"/>
  </r>
  <r>
    <n v="11233850"/>
    <n v="37089"/>
    <n v="2"/>
    <x v="1"/>
  </r>
  <r>
    <n v="11234121"/>
    <n v="37089"/>
    <n v="3"/>
    <x v="3"/>
  </r>
  <r>
    <n v="11234137"/>
    <n v="38943"/>
    <n v="1"/>
    <x v="0"/>
  </r>
  <r>
    <n v="11235755"/>
    <n v="44344"/>
    <n v="1"/>
    <x v="0"/>
  </r>
  <r>
    <n v="11235946"/>
    <n v="38734"/>
    <n v="1"/>
    <x v="0"/>
  </r>
  <r>
    <n v="11235950"/>
    <n v="38691"/>
    <n v="1"/>
    <x v="0"/>
  </r>
  <r>
    <n v="11235954"/>
    <n v="38734"/>
    <n v="1"/>
    <x v="0"/>
  </r>
  <r>
    <n v="11236758"/>
    <n v="44344"/>
    <n v="2"/>
    <x v="1"/>
  </r>
  <r>
    <n v="11237391"/>
    <n v="44136"/>
    <n v="1"/>
    <x v="0"/>
  </r>
  <r>
    <n v="11237985"/>
    <n v="33059"/>
    <n v="2"/>
    <x v="0"/>
  </r>
  <r>
    <n v="11237998"/>
    <n v="37064"/>
    <n v="3"/>
    <x v="3"/>
  </r>
  <r>
    <n v="11238085"/>
    <n v="38943"/>
    <n v="1"/>
    <x v="0"/>
  </r>
  <r>
    <n v="11238087"/>
    <n v="38734"/>
    <n v="1"/>
    <x v="0"/>
  </r>
  <r>
    <n v="11238089"/>
    <n v="44344"/>
    <n v="1"/>
    <x v="0"/>
  </r>
  <r>
    <n v="11238147"/>
    <n v="36855"/>
    <n v="2"/>
    <x v="0"/>
  </r>
  <r>
    <n v="11238222"/>
    <n v="38943"/>
    <n v="2"/>
    <x v="1"/>
  </r>
  <r>
    <n v="11238297"/>
    <n v="38734"/>
    <n v="1"/>
    <x v="0"/>
  </r>
  <r>
    <n v="11238568"/>
    <n v="44344"/>
    <n v="1"/>
    <x v="0"/>
  </r>
  <r>
    <n v="11238570"/>
    <n v="44344"/>
    <n v="1"/>
    <x v="0"/>
  </r>
  <r>
    <n v="11238639"/>
    <n v="44344"/>
    <n v="1"/>
    <x v="0"/>
  </r>
  <r>
    <n v="11238641"/>
    <n v="37089"/>
    <n v="2"/>
    <x v="1"/>
  </r>
  <r>
    <n v="11238642"/>
    <n v="36855"/>
    <n v="2"/>
    <x v="0"/>
  </r>
  <r>
    <n v="11238645"/>
    <n v="38734"/>
    <n v="1"/>
    <x v="0"/>
  </r>
  <r>
    <n v="11238647"/>
    <n v="38734"/>
    <n v="1"/>
    <x v="0"/>
  </r>
  <r>
    <n v="11238649"/>
    <n v="38691"/>
    <n v="1"/>
    <x v="0"/>
  </r>
  <r>
    <n v="11238650"/>
    <n v="38943"/>
    <n v="2"/>
    <x v="0"/>
  </r>
  <r>
    <n v="11238652"/>
    <n v="38943"/>
    <n v="1"/>
    <x v="0"/>
  </r>
  <r>
    <n v="11239620"/>
    <n v="44344"/>
    <n v="4"/>
    <x v="1"/>
  </r>
  <r>
    <n v="11239655"/>
    <n v="38943"/>
    <n v="3"/>
    <x v="3"/>
  </r>
  <r>
    <n v="11239659"/>
    <n v="38943"/>
    <n v="3"/>
    <x v="3"/>
  </r>
  <r>
    <n v="11239668"/>
    <n v="38943"/>
    <n v="3"/>
    <x v="3"/>
  </r>
  <r>
    <n v="11239678"/>
    <n v="38943"/>
    <n v="3"/>
    <x v="3"/>
  </r>
  <r>
    <n v="11239962"/>
    <n v="27450"/>
    <n v="1"/>
    <x v="0"/>
  </r>
  <r>
    <n v="11241397"/>
    <n v="24352"/>
    <n v="2"/>
    <x v="0"/>
  </r>
  <r>
    <n v="11241440"/>
    <n v="44344"/>
    <n v="1"/>
    <x v="0"/>
  </r>
  <r>
    <n v="11241650"/>
    <n v="33059"/>
    <n v="2"/>
    <x v="0"/>
  </r>
  <r>
    <n v="11241740"/>
    <n v="38943"/>
    <n v="2"/>
    <x v="1"/>
  </r>
  <r>
    <n v="11241914"/>
    <n v="38943"/>
    <n v="2"/>
    <x v="1"/>
  </r>
  <r>
    <n v="11242033"/>
    <n v="31689"/>
    <n v="3"/>
    <x v="3"/>
  </r>
  <r>
    <n v="11242517"/>
    <n v="38734"/>
    <n v="1"/>
    <x v="0"/>
  </r>
  <r>
    <n v="11242573"/>
    <n v="37089"/>
    <n v="3"/>
    <x v="3"/>
  </r>
  <r>
    <n v="11242678"/>
    <n v="44344"/>
    <n v="2"/>
    <x v="1"/>
  </r>
  <r>
    <n v="11242689"/>
    <n v="37064"/>
    <n v="2"/>
    <x v="1"/>
  </r>
  <r>
    <n v="11242725"/>
    <n v="27450"/>
    <n v="1"/>
    <x v="0"/>
  </r>
  <r>
    <n v="11242726"/>
    <n v="29601"/>
    <n v="1"/>
    <x v="0"/>
  </r>
  <r>
    <n v="11242814"/>
    <n v="42257"/>
    <n v="1"/>
    <x v="0"/>
  </r>
  <r>
    <n v="11242851"/>
    <n v="31480"/>
    <n v="3"/>
    <x v="3"/>
  </r>
  <r>
    <n v="11242885"/>
    <n v="38734"/>
    <n v="1"/>
    <x v="0"/>
  </r>
  <r>
    <n v="11243185"/>
    <n v="36855"/>
    <n v="1"/>
    <x v="0"/>
  </r>
  <r>
    <n v="11243389"/>
    <n v="37064"/>
    <n v="1"/>
    <x v="0"/>
  </r>
  <r>
    <n v="11243534"/>
    <n v="35211"/>
    <n v="1"/>
    <x v="0"/>
  </r>
  <r>
    <n v="11243759"/>
    <n v="36855"/>
    <n v="1"/>
    <x v="0"/>
  </r>
  <r>
    <n v="11243806"/>
    <n v="38943"/>
    <n v="2"/>
    <x v="1"/>
  </r>
  <r>
    <n v="11244174"/>
    <n v="38734"/>
    <n v="1"/>
    <x v="0"/>
  </r>
  <r>
    <n v="11244181"/>
    <n v="33059"/>
    <n v="2"/>
    <x v="0"/>
  </r>
  <r>
    <n v="11244182"/>
    <n v="38734"/>
    <n v="1"/>
    <x v="0"/>
  </r>
  <r>
    <n v="11244183"/>
    <n v="38734"/>
    <n v="1"/>
    <x v="0"/>
  </r>
  <r>
    <n v="11244184"/>
    <n v="33059"/>
    <n v="2"/>
    <x v="0"/>
  </r>
  <r>
    <n v="11244549"/>
    <n v="31689"/>
    <n v="3"/>
    <x v="3"/>
  </r>
  <r>
    <n v="11244967"/>
    <n v="38734"/>
    <n v="3"/>
    <x v="3"/>
  </r>
  <r>
    <n v="11245045"/>
    <n v="37089"/>
    <n v="1"/>
    <x v="0"/>
  </r>
  <r>
    <n v="11245074"/>
    <n v="44344"/>
    <n v="3"/>
    <x v="3"/>
  </r>
  <r>
    <n v="11245431"/>
    <n v="38734"/>
    <n v="2"/>
    <x v="0"/>
  </r>
  <r>
    <n v="11245767"/>
    <n v="38943"/>
    <n v="2"/>
    <x v="0"/>
  </r>
  <r>
    <n v="11246366"/>
    <n v="36855"/>
    <n v="1"/>
    <x v="0"/>
  </r>
  <r>
    <n v="11246668"/>
    <n v="26205"/>
    <n v="1"/>
    <x v="0"/>
  </r>
  <r>
    <n v="11246671"/>
    <n v="38734"/>
    <n v="1"/>
    <x v="0"/>
  </r>
  <r>
    <n v="11246676"/>
    <n v="38943"/>
    <n v="1"/>
    <x v="0"/>
  </r>
  <r>
    <n v="11247625"/>
    <n v="38691"/>
    <n v="1"/>
    <x v="0"/>
  </r>
  <r>
    <n v="11247637"/>
    <n v="38734"/>
    <n v="2"/>
    <x v="0"/>
  </r>
  <r>
    <n v="11248121"/>
    <n v="33059"/>
    <n v="1"/>
    <x v="0"/>
  </r>
  <r>
    <n v="11248122"/>
    <n v="38943"/>
    <n v="3"/>
    <x v="4"/>
  </r>
  <r>
    <n v="11248272"/>
    <n v="38943"/>
    <n v="1"/>
    <x v="0"/>
  </r>
  <r>
    <n v="11248273"/>
    <n v="44344"/>
    <n v="1"/>
    <x v="0"/>
  </r>
  <r>
    <n v="11248774"/>
    <n v="44344"/>
    <n v="3"/>
    <x v="4"/>
  </r>
  <r>
    <n v="11248800"/>
    <n v="38943"/>
    <n v="2"/>
    <x v="1"/>
  </r>
  <r>
    <n v="11249069"/>
    <n v="38734"/>
    <n v="1"/>
    <x v="0"/>
  </r>
  <r>
    <n v="11249085"/>
    <n v="37089"/>
    <n v="6"/>
    <x v="4"/>
  </r>
  <r>
    <n v="11249094"/>
    <n v="31858"/>
    <n v="6"/>
    <x v="4"/>
  </r>
  <r>
    <n v="11249307"/>
    <n v="44092"/>
    <n v="1"/>
    <x v="0"/>
  </r>
  <r>
    <n v="11249342"/>
    <n v="44344"/>
    <n v="5"/>
    <x v="2"/>
  </r>
  <r>
    <n v="11249810"/>
    <n v="44344"/>
    <n v="2"/>
    <x v="1"/>
  </r>
  <r>
    <n v="11249813"/>
    <n v="36838"/>
    <n v="1"/>
    <x v="0"/>
  </r>
  <r>
    <n v="11249815"/>
    <n v="44344"/>
    <n v="1"/>
    <x v="0"/>
  </r>
  <r>
    <n v="11249816"/>
    <n v="44344"/>
    <n v="2"/>
    <x v="1"/>
  </r>
  <r>
    <n v="11249992"/>
    <n v="37089"/>
    <n v="2"/>
    <x v="1"/>
  </r>
  <r>
    <n v="11250033"/>
    <n v="44344"/>
    <n v="2"/>
    <x v="1"/>
  </r>
  <r>
    <n v="11250035"/>
    <n v="37089"/>
    <n v="2"/>
    <x v="0"/>
  </r>
  <r>
    <n v="11250037"/>
    <n v="44344"/>
    <n v="1"/>
    <x v="0"/>
  </r>
  <r>
    <n v="11250063"/>
    <n v="31858"/>
    <n v="1"/>
    <x v="0"/>
  </r>
  <r>
    <n v="11250316"/>
    <n v="36855"/>
    <n v="2"/>
    <x v="0"/>
  </r>
  <r>
    <n v="11250381"/>
    <n v="33059"/>
    <n v="2"/>
    <x v="0"/>
  </r>
  <r>
    <n v="11250415"/>
    <n v="36855"/>
    <n v="2"/>
    <x v="0"/>
  </r>
  <r>
    <n v="11250649"/>
    <n v="31437"/>
    <n v="1"/>
    <x v="0"/>
  </r>
  <r>
    <n v="11250678"/>
    <n v="44344"/>
    <n v="1"/>
    <x v="0"/>
  </r>
  <r>
    <n v="11251176"/>
    <n v="38943"/>
    <n v="3"/>
    <x v="4"/>
  </r>
  <r>
    <n v="11251179"/>
    <n v="26249"/>
    <n v="1"/>
    <x v="0"/>
  </r>
  <r>
    <n v="11251768"/>
    <n v="37089"/>
    <n v="1"/>
    <x v="0"/>
  </r>
  <r>
    <n v="11253666"/>
    <n v="38734"/>
    <n v="1"/>
    <x v="0"/>
  </r>
  <r>
    <n v="11253669"/>
    <n v="44344"/>
    <n v="1"/>
    <x v="0"/>
  </r>
  <r>
    <n v="11253670"/>
    <n v="36855"/>
    <n v="2"/>
    <x v="0"/>
  </r>
  <r>
    <n v="11253681"/>
    <n v="38734"/>
    <n v="1"/>
    <x v="0"/>
  </r>
  <r>
    <n v="11253709"/>
    <n v="38734"/>
    <n v="1"/>
    <x v="0"/>
  </r>
  <r>
    <n v="11253886"/>
    <n v="44344"/>
    <n v="2"/>
    <x v="1"/>
  </r>
  <r>
    <n v="11254198"/>
    <n v="44344"/>
    <n v="1"/>
    <x v="0"/>
  </r>
  <r>
    <n v="11255115"/>
    <n v="29329"/>
    <n v="1"/>
    <x v="0"/>
  </r>
  <r>
    <n v="11255504"/>
    <n v="31480"/>
    <n v="1"/>
    <x v="0"/>
  </r>
  <r>
    <n v="11255507"/>
    <n v="38734"/>
    <n v="1"/>
    <x v="0"/>
  </r>
  <r>
    <n v="11255513"/>
    <n v="44344"/>
    <n v="2"/>
    <x v="1"/>
  </r>
  <r>
    <n v="11255539"/>
    <n v="44344"/>
    <n v="1"/>
    <x v="0"/>
  </r>
  <r>
    <n v="11255542"/>
    <n v="44344"/>
    <n v="2"/>
    <x v="0"/>
  </r>
  <r>
    <n v="11255557"/>
    <n v="38691"/>
    <n v="1"/>
    <x v="0"/>
  </r>
  <r>
    <n v="11255561"/>
    <n v="31606"/>
    <n v="1"/>
    <x v="0"/>
  </r>
  <r>
    <n v="11255564"/>
    <n v="38734"/>
    <n v="1"/>
    <x v="0"/>
  </r>
  <r>
    <n v="11255567"/>
    <n v="33059"/>
    <n v="2"/>
    <x v="0"/>
  </r>
  <r>
    <n v="11255571"/>
    <n v="38734"/>
    <n v="1"/>
    <x v="0"/>
  </r>
  <r>
    <n v="11255573"/>
    <n v="37089"/>
    <n v="1"/>
    <x v="0"/>
  </r>
  <r>
    <n v="11255576"/>
    <n v="37089"/>
    <n v="2"/>
    <x v="1"/>
  </r>
  <r>
    <n v="11255585"/>
    <n v="38943"/>
    <n v="1"/>
    <x v="0"/>
  </r>
  <r>
    <n v="11255586"/>
    <n v="31480"/>
    <n v="1"/>
    <x v="0"/>
  </r>
  <r>
    <n v="11255587"/>
    <n v="38734"/>
    <n v="1"/>
    <x v="0"/>
  </r>
  <r>
    <n v="11255588"/>
    <n v="19203"/>
    <n v="1"/>
    <x v="0"/>
  </r>
  <r>
    <n v="11255590"/>
    <n v="44344"/>
    <n v="2"/>
    <x v="0"/>
  </r>
  <r>
    <n v="11255594"/>
    <n v="38734"/>
    <n v="1"/>
    <x v="0"/>
  </r>
  <r>
    <n v="11255628"/>
    <n v="31689"/>
    <n v="2"/>
    <x v="0"/>
  </r>
  <r>
    <n v="11255631"/>
    <n v="31689"/>
    <n v="1"/>
    <x v="0"/>
  </r>
  <r>
    <n v="11256650"/>
    <n v="44136"/>
    <n v="1"/>
    <x v="0"/>
  </r>
  <r>
    <n v="11256658"/>
    <n v="44344"/>
    <n v="1"/>
    <x v="0"/>
  </r>
  <r>
    <n v="11257429"/>
    <n v="38943"/>
    <n v="1"/>
    <x v="0"/>
  </r>
  <r>
    <n v="11257490"/>
    <n v="44344"/>
    <n v="1"/>
    <x v="0"/>
  </r>
  <r>
    <n v="11258084"/>
    <n v="44344"/>
    <n v="3"/>
    <x v="4"/>
  </r>
  <r>
    <n v="11258090"/>
    <n v="44344"/>
    <n v="2"/>
    <x v="1"/>
  </r>
  <r>
    <n v="11258099"/>
    <n v="35211"/>
    <n v="3"/>
    <x v="4"/>
  </r>
  <r>
    <n v="11258134"/>
    <n v="35211"/>
    <n v="6"/>
    <x v="6"/>
  </r>
  <r>
    <n v="11258581"/>
    <n v="36838"/>
    <n v="2"/>
    <x v="1"/>
  </r>
  <r>
    <n v="11258582"/>
    <n v="35211"/>
    <n v="6"/>
    <x v="6"/>
  </r>
  <r>
    <n v="11258584"/>
    <n v="37089"/>
    <n v="2"/>
    <x v="1"/>
  </r>
  <r>
    <n v="11258598"/>
    <n v="44344"/>
    <n v="1"/>
    <x v="0"/>
  </r>
  <r>
    <n v="11258600"/>
    <n v="44344"/>
    <n v="1"/>
    <x v="0"/>
  </r>
  <r>
    <n v="11258604"/>
    <n v="44136"/>
    <n v="2"/>
    <x v="1"/>
  </r>
  <r>
    <n v="11258606"/>
    <n v="44092"/>
    <n v="1"/>
    <x v="0"/>
  </r>
  <r>
    <n v="11258621"/>
    <n v="26249"/>
    <n v="1"/>
    <x v="0"/>
  </r>
  <r>
    <n v="11258670"/>
    <n v="37089"/>
    <n v="1"/>
    <x v="0"/>
  </r>
  <r>
    <n v="11258681"/>
    <n v="44344"/>
    <n v="1"/>
    <x v="0"/>
  </r>
  <r>
    <n v="11258731"/>
    <n v="44344"/>
    <n v="1"/>
    <x v="0"/>
  </r>
  <r>
    <n v="11258741"/>
    <n v="38734"/>
    <n v="1"/>
    <x v="0"/>
  </r>
  <r>
    <n v="11258773"/>
    <n v="38734"/>
    <n v="1"/>
    <x v="0"/>
  </r>
  <r>
    <n v="11259116"/>
    <n v="38734"/>
    <n v="1"/>
    <x v="0"/>
  </r>
  <r>
    <n v="11259423"/>
    <n v="33059"/>
    <n v="2"/>
    <x v="0"/>
  </r>
  <r>
    <n v="11259454"/>
    <n v="33059"/>
    <n v="2"/>
    <x v="0"/>
  </r>
  <r>
    <n v="11259518"/>
    <n v="44344"/>
    <n v="1"/>
    <x v="0"/>
  </r>
  <r>
    <n v="11260761"/>
    <n v="44344"/>
    <n v="2"/>
    <x v="1"/>
  </r>
  <r>
    <n v="11260767"/>
    <n v="38943"/>
    <n v="3"/>
    <x v="3"/>
  </r>
  <r>
    <n v="11260797"/>
    <n v="38734"/>
    <n v="1"/>
    <x v="0"/>
  </r>
  <r>
    <n v="11260802"/>
    <n v="44344"/>
    <n v="1"/>
    <x v="0"/>
  </r>
  <r>
    <n v="11260804"/>
    <n v="44344"/>
    <n v="3"/>
    <x v="4"/>
  </r>
  <r>
    <n v="11260813"/>
    <n v="44344"/>
    <n v="1"/>
    <x v="0"/>
  </r>
  <r>
    <n v="11260814"/>
    <n v="44344"/>
    <n v="3"/>
    <x v="4"/>
  </r>
  <r>
    <n v="11260863"/>
    <n v="44344"/>
    <n v="1"/>
    <x v="0"/>
  </r>
  <r>
    <n v="11260881"/>
    <n v="38691"/>
    <n v="1"/>
    <x v="0"/>
  </r>
  <r>
    <n v="11260895"/>
    <n v="36838"/>
    <n v="1"/>
    <x v="0"/>
  </r>
  <r>
    <n v="11260906"/>
    <n v="44344"/>
    <n v="3"/>
    <x v="4"/>
  </r>
  <r>
    <n v="11260907"/>
    <n v="44344"/>
    <n v="2"/>
    <x v="1"/>
  </r>
  <r>
    <n v="11260920"/>
    <n v="31480"/>
    <n v="3"/>
    <x v="3"/>
  </r>
  <r>
    <n v="11261065"/>
    <n v="44344"/>
    <n v="3"/>
    <x v="4"/>
  </r>
  <r>
    <n v="11261066"/>
    <n v="44344"/>
    <n v="1"/>
    <x v="0"/>
  </r>
  <r>
    <n v="11261245"/>
    <n v="44344"/>
    <n v="1"/>
    <x v="0"/>
  </r>
  <r>
    <n v="11261381"/>
    <n v="44344"/>
    <n v="1"/>
    <x v="0"/>
  </r>
  <r>
    <n v="11261460"/>
    <n v="44344"/>
    <n v="2"/>
    <x v="1"/>
  </r>
  <r>
    <n v="11261480"/>
    <n v="44344"/>
    <n v="3"/>
    <x v="4"/>
  </r>
  <r>
    <n v="11261796"/>
    <n v="38691"/>
    <n v="1"/>
    <x v="0"/>
  </r>
  <r>
    <n v="11261901"/>
    <n v="37089"/>
    <n v="2"/>
    <x v="1"/>
  </r>
  <r>
    <n v="11261911"/>
    <n v="37089"/>
    <n v="1"/>
    <x v="0"/>
  </r>
  <r>
    <n v="11262163"/>
    <n v="36855"/>
    <n v="1"/>
    <x v="0"/>
  </r>
  <r>
    <n v="11262170"/>
    <n v="44344"/>
    <n v="1"/>
    <x v="0"/>
  </r>
  <r>
    <n v="11262172"/>
    <n v="44344"/>
    <n v="3"/>
    <x v="4"/>
  </r>
  <r>
    <n v="11262291"/>
    <n v="33059"/>
    <n v="2"/>
    <x v="0"/>
  </r>
  <r>
    <n v="11262764"/>
    <n v="44344"/>
    <n v="2"/>
    <x v="1"/>
  </r>
  <r>
    <n v="11262777"/>
    <n v="44344"/>
    <n v="2"/>
    <x v="1"/>
  </r>
  <r>
    <n v="11262798"/>
    <n v="44344"/>
    <n v="2"/>
    <x v="1"/>
  </r>
  <r>
    <n v="11262906"/>
    <n v="38734"/>
    <n v="2"/>
    <x v="1"/>
  </r>
  <r>
    <n v="11263501"/>
    <n v="38734"/>
    <n v="1"/>
    <x v="0"/>
  </r>
  <r>
    <n v="11263620"/>
    <n v="37089"/>
    <n v="1"/>
    <x v="0"/>
  </r>
  <r>
    <n v="11263621"/>
    <n v="37089"/>
    <n v="1"/>
    <x v="0"/>
  </r>
  <r>
    <n v="11263627"/>
    <n v="38943"/>
    <n v="1"/>
    <x v="0"/>
  </r>
  <r>
    <n v="11263686"/>
    <n v="44344"/>
    <n v="1"/>
    <x v="0"/>
  </r>
  <r>
    <n v="11263687"/>
    <n v="38734"/>
    <n v="1"/>
    <x v="0"/>
  </r>
  <r>
    <n v="11263690"/>
    <n v="44344"/>
    <n v="1"/>
    <x v="0"/>
  </r>
  <r>
    <n v="11263711"/>
    <n v="38734"/>
    <n v="1"/>
    <x v="0"/>
  </r>
  <r>
    <n v="11263718"/>
    <n v="44344"/>
    <n v="1"/>
    <x v="0"/>
  </r>
  <r>
    <n v="11263727"/>
    <n v="44344"/>
    <n v="1"/>
    <x v="0"/>
  </r>
  <r>
    <n v="11263730"/>
    <n v="44092"/>
    <n v="1"/>
    <x v="0"/>
  </r>
  <r>
    <n v="11263833"/>
    <n v="44344"/>
    <n v="1"/>
    <x v="0"/>
  </r>
  <r>
    <n v="11263848"/>
    <n v="26249"/>
    <n v="1"/>
    <x v="0"/>
  </r>
  <r>
    <n v="11264055"/>
    <n v="38734"/>
    <n v="1"/>
    <x v="0"/>
  </r>
  <r>
    <n v="11264081"/>
    <n v="37089"/>
    <n v="3"/>
    <x v="3"/>
  </r>
  <r>
    <n v="11264085"/>
    <n v="33059"/>
    <n v="2"/>
    <x v="0"/>
  </r>
  <r>
    <n v="11264086"/>
    <n v="38734"/>
    <n v="1"/>
    <x v="0"/>
  </r>
  <r>
    <n v="11264109"/>
    <n v="37089"/>
    <n v="3"/>
    <x v="4"/>
  </r>
  <r>
    <n v="11264171"/>
    <n v="37089"/>
    <n v="1"/>
    <x v="0"/>
  </r>
  <r>
    <n v="11264172"/>
    <n v="44344"/>
    <n v="1"/>
    <x v="0"/>
  </r>
  <r>
    <n v="11264175"/>
    <n v="44344"/>
    <n v="1"/>
    <x v="0"/>
  </r>
  <r>
    <n v="11264385"/>
    <n v="44344"/>
    <n v="1"/>
    <x v="0"/>
  </r>
  <r>
    <n v="11264387"/>
    <n v="44344"/>
    <n v="3"/>
    <x v="4"/>
  </r>
  <r>
    <n v="11264405"/>
    <n v="36855"/>
    <n v="1"/>
    <x v="0"/>
  </r>
  <r>
    <n v="11264578"/>
    <n v="38734"/>
    <n v="1"/>
    <x v="0"/>
  </r>
  <r>
    <n v="11264617"/>
    <n v="38943"/>
    <n v="3"/>
    <x v="4"/>
  </r>
  <r>
    <n v="11264619"/>
    <n v="37089"/>
    <n v="5"/>
    <x v="2"/>
  </r>
  <r>
    <n v="11264621"/>
    <n v="31689"/>
    <n v="4"/>
    <x v="1"/>
  </r>
  <r>
    <n v="11264622"/>
    <n v="38943"/>
    <n v="4"/>
    <x v="1"/>
  </r>
  <r>
    <n v="11264679"/>
    <n v="37089"/>
    <n v="6"/>
    <x v="4"/>
  </r>
  <r>
    <n v="11264680"/>
    <n v="44344"/>
    <n v="4"/>
    <x v="1"/>
  </r>
  <r>
    <n v="11264983"/>
    <n v="38943"/>
    <n v="2"/>
    <x v="1"/>
  </r>
  <r>
    <n v="11265053"/>
    <n v="38943"/>
    <n v="3"/>
    <x v="4"/>
  </r>
  <r>
    <n v="11265054"/>
    <n v="37089"/>
    <n v="3"/>
    <x v="4"/>
  </r>
  <r>
    <n v="11265071"/>
    <n v="38734"/>
    <n v="3"/>
    <x v="3"/>
  </r>
  <r>
    <n v="11265209"/>
    <n v="38943"/>
    <n v="3"/>
    <x v="4"/>
  </r>
  <r>
    <n v="11265249"/>
    <n v="38734"/>
    <n v="1"/>
    <x v="0"/>
  </r>
  <r>
    <n v="11265516"/>
    <n v="33059"/>
    <n v="2"/>
    <x v="0"/>
  </r>
  <r>
    <n v="11266022"/>
    <n v="44344"/>
    <n v="3"/>
    <x v="4"/>
  </r>
  <r>
    <n v="11266165"/>
    <n v="38943"/>
    <n v="4"/>
    <x v="1"/>
  </r>
  <r>
    <n v="11266166"/>
    <n v="31689"/>
    <n v="3"/>
    <x v="4"/>
  </r>
  <r>
    <n v="11266167"/>
    <n v="31689"/>
    <n v="3"/>
    <x v="4"/>
  </r>
  <r>
    <n v="11266552"/>
    <n v="35211"/>
    <n v="1"/>
    <x v="0"/>
  </r>
  <r>
    <n v="11266571"/>
    <n v="38734"/>
    <n v="1"/>
    <x v="0"/>
  </r>
  <r>
    <n v="11266630"/>
    <n v="35211"/>
    <n v="2"/>
    <x v="1"/>
  </r>
  <r>
    <n v="11266741"/>
    <n v="38943"/>
    <n v="3"/>
    <x v="3"/>
  </r>
  <r>
    <n v="11266755"/>
    <n v="44344"/>
    <n v="3"/>
    <x v="3"/>
  </r>
  <r>
    <n v="11266824"/>
    <n v="44344"/>
    <n v="2"/>
    <x v="1"/>
  </r>
  <r>
    <n v="11266840"/>
    <n v="37089"/>
    <n v="2"/>
    <x v="1"/>
  </r>
  <r>
    <n v="11266845"/>
    <n v="38734"/>
    <n v="1"/>
    <x v="0"/>
  </r>
  <r>
    <n v="11266846"/>
    <n v="44344"/>
    <n v="3"/>
    <x v="4"/>
  </r>
  <r>
    <n v="11266905"/>
    <n v="44344"/>
    <n v="1"/>
    <x v="0"/>
  </r>
  <r>
    <n v="11266906"/>
    <n v="37089"/>
    <n v="1"/>
    <x v="0"/>
  </r>
  <r>
    <n v="11267029"/>
    <n v="44344"/>
    <n v="2"/>
    <x v="1"/>
  </r>
  <r>
    <n v="11267030"/>
    <n v="44344"/>
    <n v="3"/>
    <x v="4"/>
  </r>
  <r>
    <n v="11267088"/>
    <n v="38734"/>
    <n v="2"/>
    <x v="0"/>
  </r>
  <r>
    <n v="11267119"/>
    <n v="35211"/>
    <n v="3"/>
    <x v="4"/>
  </r>
  <r>
    <n v="11267273"/>
    <n v="34938"/>
    <n v="1"/>
    <x v="0"/>
  </r>
  <r>
    <n v="11267381"/>
    <n v="44092"/>
    <n v="1"/>
    <x v="0"/>
  </r>
  <r>
    <n v="11267733"/>
    <n v="44344"/>
    <n v="4"/>
    <x v="1"/>
  </r>
  <r>
    <n v="11268063"/>
    <n v="31689"/>
    <n v="4"/>
    <x v="1"/>
  </r>
  <r>
    <n v="11268064"/>
    <n v="38734"/>
    <n v="1"/>
    <x v="0"/>
  </r>
  <r>
    <n v="11268069"/>
    <n v="44344"/>
    <n v="5"/>
    <x v="2"/>
  </r>
  <r>
    <n v="11268417"/>
    <n v="33059"/>
    <n v="2"/>
    <x v="0"/>
  </r>
  <r>
    <n v="11268431"/>
    <n v="37089"/>
    <n v="4"/>
    <x v="1"/>
  </r>
  <r>
    <n v="11268876"/>
    <n v="44344"/>
    <n v="5"/>
    <x v="2"/>
  </r>
  <r>
    <n v="11268938"/>
    <n v="38943"/>
    <n v="3"/>
    <x v="4"/>
  </r>
  <r>
    <n v="11268945"/>
    <n v="44344"/>
    <n v="1"/>
    <x v="0"/>
  </r>
  <r>
    <n v="11268947"/>
    <n v="44344"/>
    <n v="2"/>
    <x v="1"/>
  </r>
  <r>
    <n v="11269015"/>
    <n v="31689"/>
    <n v="3"/>
    <x v="4"/>
  </r>
  <r>
    <n v="11269472"/>
    <n v="35211"/>
    <n v="2"/>
    <x v="1"/>
  </r>
  <r>
    <n v="11269632"/>
    <n v="37089"/>
    <n v="6"/>
    <x v="4"/>
  </r>
  <r>
    <n v="11269633"/>
    <n v="38943"/>
    <n v="4"/>
    <x v="1"/>
  </r>
  <r>
    <n v="11269805"/>
    <n v="38943"/>
    <n v="3"/>
    <x v="4"/>
  </r>
  <r>
    <n v="11269806"/>
    <n v="31689"/>
    <n v="4"/>
    <x v="1"/>
  </r>
  <r>
    <n v="11269807"/>
    <n v="38943"/>
    <n v="4"/>
    <x v="1"/>
  </r>
  <r>
    <n v="11269920"/>
    <n v="44344"/>
    <n v="2"/>
    <x v="1"/>
  </r>
  <r>
    <n v="11269921"/>
    <n v="44344"/>
    <n v="1"/>
    <x v="0"/>
  </r>
  <r>
    <n v="11270164"/>
    <n v="42257"/>
    <n v="1"/>
    <x v="0"/>
  </r>
  <r>
    <n v="11270668"/>
    <n v="37089"/>
    <n v="3"/>
    <x v="4"/>
  </r>
  <r>
    <n v="11270673"/>
    <n v="44344"/>
    <n v="3"/>
    <x v="4"/>
  </r>
  <r>
    <n v="11270675"/>
    <n v="44344"/>
    <n v="2"/>
    <x v="1"/>
  </r>
  <r>
    <n v="11270686"/>
    <n v="44344"/>
    <n v="1"/>
    <x v="0"/>
  </r>
  <r>
    <n v="11270690"/>
    <n v="44344"/>
    <n v="1"/>
    <x v="0"/>
  </r>
  <r>
    <n v="11270731"/>
    <n v="44344"/>
    <n v="2"/>
    <x v="1"/>
  </r>
  <r>
    <n v="11270741"/>
    <n v="37089"/>
    <n v="1"/>
    <x v="0"/>
  </r>
  <r>
    <n v="11270755"/>
    <n v="35211"/>
    <n v="1"/>
    <x v="0"/>
  </r>
  <r>
    <n v="11270760"/>
    <n v="38943"/>
    <n v="3"/>
    <x v="4"/>
  </r>
  <r>
    <n v="11270770"/>
    <n v="44344"/>
    <n v="2"/>
    <x v="1"/>
  </r>
  <r>
    <n v="11270777"/>
    <n v="44344"/>
    <n v="2"/>
    <x v="1"/>
  </r>
  <r>
    <n v="11270818"/>
    <n v="38734"/>
    <n v="1"/>
    <x v="0"/>
  </r>
  <r>
    <n v="11270830"/>
    <n v="44344"/>
    <n v="3"/>
    <x v="4"/>
  </r>
  <r>
    <n v="11270934"/>
    <n v="37089"/>
    <n v="1"/>
    <x v="0"/>
  </r>
  <r>
    <n v="11271175"/>
    <n v="38943"/>
    <n v="2"/>
    <x v="0"/>
  </r>
  <r>
    <n v="11271361"/>
    <n v="38734"/>
    <n v="1"/>
    <x v="0"/>
  </r>
  <r>
    <n v="11271367"/>
    <n v="35211"/>
    <n v="1"/>
    <x v="0"/>
  </r>
  <r>
    <n v="11271421"/>
    <n v="44344"/>
    <n v="1"/>
    <x v="0"/>
  </r>
  <r>
    <n v="11271957"/>
    <n v="37089"/>
    <n v="1"/>
    <x v="0"/>
  </r>
  <r>
    <n v="11271993"/>
    <n v="35211"/>
    <n v="1"/>
    <x v="0"/>
  </r>
  <r>
    <n v="11272143"/>
    <n v="44344"/>
    <n v="5"/>
    <x v="2"/>
  </r>
  <r>
    <n v="11272412"/>
    <n v="44092"/>
    <n v="1"/>
    <x v="0"/>
  </r>
  <r>
    <n v="11272427"/>
    <n v="35211"/>
    <n v="1"/>
    <x v="0"/>
  </r>
  <r>
    <n v="11272890"/>
    <n v="38943"/>
    <n v="5"/>
    <x v="2"/>
  </r>
  <r>
    <n v="11272892"/>
    <n v="38943"/>
    <n v="3"/>
    <x v="3"/>
  </r>
  <r>
    <n v="11272951"/>
    <n v="38691"/>
    <n v="2"/>
    <x v="0"/>
  </r>
  <r>
    <n v="11272996"/>
    <n v="38691"/>
    <n v="1"/>
    <x v="0"/>
  </r>
  <r>
    <n v="11273016"/>
    <n v="38691"/>
    <n v="1"/>
    <x v="0"/>
  </r>
  <r>
    <n v="11273017"/>
    <n v="44092"/>
    <n v="1"/>
    <x v="0"/>
  </r>
  <r>
    <n v="11273069"/>
    <n v="44344"/>
    <n v="4"/>
    <x v="1"/>
  </r>
  <r>
    <n v="11273238"/>
    <n v="37089"/>
    <n v="3"/>
    <x v="3"/>
  </r>
  <r>
    <n v="11273460"/>
    <n v="31480"/>
    <n v="2"/>
    <x v="1"/>
  </r>
  <r>
    <n v="11273495"/>
    <n v="38734"/>
    <n v="2"/>
    <x v="1"/>
  </r>
  <r>
    <n v="11273496"/>
    <n v="31480"/>
    <n v="3"/>
    <x v="3"/>
  </r>
  <r>
    <n v="11273497"/>
    <n v="38943"/>
    <n v="3"/>
    <x v="3"/>
  </r>
  <r>
    <n v="11273876"/>
    <n v="38734"/>
    <n v="1"/>
    <x v="0"/>
  </r>
  <r>
    <n v="11274205"/>
    <n v="38943"/>
    <n v="2"/>
    <x v="1"/>
  </r>
  <r>
    <n v="11274645"/>
    <n v="37089"/>
    <n v="3"/>
    <x v="4"/>
  </r>
  <r>
    <n v="11274646"/>
    <n v="37089"/>
    <n v="1"/>
    <x v="0"/>
  </r>
  <r>
    <n v="11274753"/>
    <n v="37089"/>
    <n v="1"/>
    <x v="0"/>
  </r>
  <r>
    <n v="11274755"/>
    <n v="38734"/>
    <n v="1"/>
    <x v="0"/>
  </r>
  <r>
    <n v="11274868"/>
    <n v="38943"/>
    <n v="3"/>
    <x v="4"/>
  </r>
  <r>
    <n v="11275045"/>
    <n v="37089"/>
    <n v="1"/>
    <x v="0"/>
  </r>
  <r>
    <n v="11275079"/>
    <n v="37089"/>
    <n v="1"/>
    <x v="0"/>
  </r>
  <r>
    <n v="11275091"/>
    <n v="44344"/>
    <n v="1"/>
    <x v="0"/>
  </r>
  <r>
    <n v="11275144"/>
    <n v="38943"/>
    <n v="1"/>
    <x v="0"/>
  </r>
  <r>
    <n v="11275219"/>
    <n v="44344"/>
    <n v="3"/>
    <x v="4"/>
  </r>
  <r>
    <n v="11275791"/>
    <n v="44344"/>
    <n v="1"/>
    <x v="0"/>
  </r>
  <r>
    <n v="11275796"/>
    <n v="38734"/>
    <n v="1"/>
    <x v="0"/>
  </r>
  <r>
    <n v="11275900"/>
    <n v="37089"/>
    <n v="1"/>
    <x v="0"/>
  </r>
  <r>
    <n v="11275902"/>
    <n v="44344"/>
    <n v="3"/>
    <x v="4"/>
  </r>
  <r>
    <n v="11276015"/>
    <n v="38734"/>
    <n v="1"/>
    <x v="0"/>
  </r>
  <r>
    <n v="11276016"/>
    <n v="44344"/>
    <n v="3"/>
    <x v="4"/>
  </r>
  <r>
    <n v="11276454"/>
    <n v="38734"/>
    <n v="3"/>
    <x v="3"/>
  </r>
  <r>
    <n v="11276473"/>
    <n v="29601"/>
    <n v="2"/>
    <x v="0"/>
  </r>
  <r>
    <n v="11276502"/>
    <n v="37089"/>
    <n v="3"/>
    <x v="3"/>
  </r>
  <r>
    <n v="11276595"/>
    <n v="38734"/>
    <n v="2"/>
    <x v="1"/>
  </r>
  <r>
    <n v="11276597"/>
    <n v="31480"/>
    <n v="3"/>
    <x v="3"/>
  </r>
  <r>
    <n v="11276598"/>
    <n v="38943"/>
    <n v="3"/>
    <x v="3"/>
  </r>
  <r>
    <n v="11276643"/>
    <n v="31858"/>
    <n v="1"/>
    <x v="0"/>
  </r>
  <r>
    <n v="11277220"/>
    <n v="37089"/>
    <n v="2"/>
    <x v="1"/>
  </r>
  <r>
    <n v="11277222"/>
    <n v="37089"/>
    <n v="1"/>
    <x v="0"/>
  </r>
  <r>
    <n v="11277281"/>
    <n v="37089"/>
    <n v="3"/>
    <x v="3"/>
  </r>
  <r>
    <n v="11277287"/>
    <n v="44344"/>
    <n v="2"/>
    <x v="1"/>
  </r>
  <r>
    <n v="11277315"/>
    <n v="37089"/>
    <n v="1"/>
    <x v="0"/>
  </r>
  <r>
    <n v="11277317"/>
    <n v="37089"/>
    <n v="3"/>
    <x v="4"/>
  </r>
  <r>
    <n v="11277375"/>
    <n v="44344"/>
    <n v="3"/>
    <x v="4"/>
  </r>
  <r>
    <n v="11277389"/>
    <n v="44344"/>
    <n v="2"/>
    <x v="1"/>
  </r>
  <r>
    <n v="11277409"/>
    <n v="44344"/>
    <n v="1"/>
    <x v="0"/>
  </r>
  <r>
    <n v="11277470"/>
    <n v="38943"/>
    <n v="1"/>
    <x v="0"/>
  </r>
  <r>
    <n v="11277707"/>
    <n v="44344"/>
    <n v="1"/>
    <x v="0"/>
  </r>
  <r>
    <n v="11277863"/>
    <n v="37089"/>
    <n v="3"/>
    <x v="4"/>
  </r>
  <r>
    <n v="11277864"/>
    <n v="44344"/>
    <n v="3"/>
    <x v="4"/>
  </r>
  <r>
    <n v="11277865"/>
    <n v="44344"/>
    <n v="1"/>
    <x v="0"/>
  </r>
  <r>
    <n v="11277866"/>
    <n v="44344"/>
    <n v="1"/>
    <x v="0"/>
  </r>
  <r>
    <n v="11277883"/>
    <n v="44344"/>
    <n v="1"/>
    <x v="0"/>
  </r>
  <r>
    <n v="11277884"/>
    <n v="44344"/>
    <n v="6"/>
    <x v="4"/>
  </r>
  <r>
    <n v="11277917"/>
    <n v="37089"/>
    <n v="3"/>
    <x v="4"/>
  </r>
  <r>
    <n v="11277918"/>
    <n v="37089"/>
    <n v="2"/>
    <x v="1"/>
  </r>
  <r>
    <n v="11277919"/>
    <n v="37089"/>
    <n v="1"/>
    <x v="0"/>
  </r>
  <r>
    <n v="11278103"/>
    <n v="44344"/>
    <n v="1"/>
    <x v="0"/>
  </r>
  <r>
    <n v="11278104"/>
    <n v="44344"/>
    <n v="3"/>
    <x v="4"/>
  </r>
  <r>
    <n v="11278122"/>
    <n v="37089"/>
    <n v="1"/>
    <x v="0"/>
  </r>
  <r>
    <n v="11278123"/>
    <n v="37089"/>
    <n v="3"/>
    <x v="4"/>
  </r>
  <r>
    <n v="11278127"/>
    <n v="38734"/>
    <n v="1"/>
    <x v="0"/>
  </r>
  <r>
    <n v="11278128"/>
    <n v="37089"/>
    <n v="3"/>
    <x v="4"/>
  </r>
  <r>
    <n v="11278136"/>
    <n v="44344"/>
    <n v="1"/>
    <x v="0"/>
  </r>
  <r>
    <n v="11278200"/>
    <n v="37089"/>
    <n v="3"/>
    <x v="4"/>
  </r>
  <r>
    <n v="11278263"/>
    <n v="36838"/>
    <n v="1"/>
    <x v="0"/>
  </r>
  <r>
    <n v="11278308"/>
    <n v="44344"/>
    <n v="2"/>
    <x v="1"/>
  </r>
  <r>
    <n v="11278928"/>
    <n v="38734"/>
    <n v="2"/>
    <x v="1"/>
  </r>
  <r>
    <n v="11278993"/>
    <n v="44344"/>
    <n v="3"/>
    <x v="4"/>
  </r>
  <r>
    <n v="11278994"/>
    <n v="38734"/>
    <n v="1"/>
    <x v="0"/>
  </r>
  <r>
    <n v="11279484"/>
    <n v="31437"/>
    <n v="2"/>
    <x v="1"/>
  </r>
  <r>
    <n v="11279657"/>
    <n v="38734"/>
    <n v="1"/>
    <x v="0"/>
  </r>
  <r>
    <n v="11279926"/>
    <n v="44344"/>
    <n v="1"/>
    <x v="0"/>
  </r>
  <r>
    <n v="11279928"/>
    <n v="38734"/>
    <n v="1"/>
    <x v="0"/>
  </r>
  <r>
    <n v="11280223"/>
    <n v="44344"/>
    <n v="2"/>
    <x v="1"/>
  </r>
  <r>
    <n v="11280226"/>
    <n v="38734"/>
    <n v="1"/>
    <x v="0"/>
  </r>
  <r>
    <n v="11280227"/>
    <n v="37089"/>
    <n v="2"/>
    <x v="1"/>
  </r>
  <r>
    <n v="11280232"/>
    <n v="35211"/>
    <n v="1"/>
    <x v="0"/>
  </r>
  <r>
    <n v="11280240"/>
    <n v="37089"/>
    <n v="2"/>
    <x v="1"/>
  </r>
  <r>
    <n v="11280245"/>
    <n v="33059"/>
    <n v="1"/>
    <x v="0"/>
  </r>
  <r>
    <n v="11280247"/>
    <n v="31858"/>
    <n v="1"/>
    <x v="0"/>
  </r>
  <r>
    <n v="11280280"/>
    <n v="44344"/>
    <n v="2"/>
    <x v="1"/>
  </r>
  <r>
    <n v="11280284"/>
    <n v="44344"/>
    <n v="2"/>
    <x v="1"/>
  </r>
  <r>
    <n v="11280287"/>
    <n v="44344"/>
    <n v="2"/>
    <x v="1"/>
  </r>
  <r>
    <n v="11280292"/>
    <n v="44344"/>
    <n v="2"/>
    <x v="1"/>
  </r>
  <r>
    <n v="11280294"/>
    <n v="44344"/>
    <n v="2"/>
    <x v="1"/>
  </r>
  <r>
    <n v="11280299"/>
    <n v="44344"/>
    <n v="2"/>
    <x v="1"/>
  </r>
  <r>
    <n v="11280307"/>
    <n v="44344"/>
    <n v="2"/>
    <x v="1"/>
  </r>
  <r>
    <n v="11280310"/>
    <n v="44344"/>
    <n v="2"/>
    <x v="1"/>
  </r>
  <r>
    <n v="11280315"/>
    <n v="44344"/>
    <n v="2"/>
    <x v="1"/>
  </r>
  <r>
    <n v="11280320"/>
    <n v="44136"/>
    <n v="1"/>
    <x v="0"/>
  </r>
  <r>
    <n v="11280321"/>
    <n v="44344"/>
    <n v="2"/>
    <x v="1"/>
  </r>
  <r>
    <n v="11280322"/>
    <n v="44344"/>
    <n v="2"/>
    <x v="1"/>
  </r>
  <r>
    <n v="11280422"/>
    <n v="42464"/>
    <n v="2"/>
    <x v="1"/>
  </r>
  <r>
    <n v="11280944"/>
    <n v="37089"/>
    <n v="3"/>
    <x v="4"/>
  </r>
  <r>
    <n v="11280947"/>
    <n v="44344"/>
    <n v="1"/>
    <x v="0"/>
  </r>
  <r>
    <n v="11280948"/>
    <n v="38734"/>
    <n v="1"/>
    <x v="0"/>
  </r>
  <r>
    <n v="11280953"/>
    <n v="44344"/>
    <n v="2"/>
    <x v="1"/>
  </r>
  <r>
    <n v="11280973"/>
    <n v="44344"/>
    <n v="3"/>
    <x v="4"/>
  </r>
  <r>
    <n v="11280975"/>
    <n v="44344"/>
    <n v="1"/>
    <x v="0"/>
  </r>
  <r>
    <n v="11281030"/>
    <n v="44344"/>
    <n v="1"/>
    <x v="0"/>
  </r>
  <r>
    <n v="11281032"/>
    <n v="44344"/>
    <n v="2"/>
    <x v="1"/>
  </r>
  <r>
    <n v="11281681"/>
    <n v="44344"/>
    <n v="2"/>
    <x v="1"/>
  </r>
  <r>
    <n v="11281737"/>
    <n v="38734"/>
    <n v="1"/>
    <x v="0"/>
  </r>
  <r>
    <n v="11281866"/>
    <n v="44344"/>
    <n v="2"/>
    <x v="1"/>
  </r>
  <r>
    <n v="11281962"/>
    <n v="38943"/>
    <n v="5"/>
    <x v="2"/>
  </r>
  <r>
    <n v="11281964"/>
    <n v="31480"/>
    <n v="3"/>
    <x v="3"/>
  </r>
  <r>
    <n v="11281965"/>
    <n v="38943"/>
    <n v="3"/>
    <x v="3"/>
  </r>
  <r>
    <n v="11281968"/>
    <n v="37089"/>
    <n v="2"/>
    <x v="1"/>
  </r>
  <r>
    <n v="11281972"/>
    <n v="37089"/>
    <n v="2"/>
    <x v="1"/>
  </r>
  <r>
    <n v="11281974"/>
    <n v="38734"/>
    <n v="2"/>
    <x v="1"/>
  </r>
  <r>
    <n v="11282297"/>
    <n v="44344"/>
    <n v="2"/>
    <x v="1"/>
  </r>
  <r>
    <n v="11282298"/>
    <n v="44344"/>
    <n v="4"/>
    <x v="1"/>
  </r>
  <r>
    <n v="11282752"/>
    <n v="44344"/>
    <n v="3"/>
    <x v="3"/>
  </r>
  <r>
    <n v="11282938"/>
    <n v="44344"/>
    <n v="3"/>
    <x v="4"/>
  </r>
  <r>
    <n v="11282944"/>
    <n v="37089"/>
    <n v="1"/>
    <x v="0"/>
  </r>
  <r>
    <n v="11282947"/>
    <n v="44344"/>
    <n v="1"/>
    <x v="0"/>
  </r>
  <r>
    <n v="11282949"/>
    <n v="37089"/>
    <n v="1"/>
    <x v="0"/>
  </r>
  <r>
    <n v="11282952"/>
    <n v="44344"/>
    <n v="1"/>
    <x v="0"/>
  </r>
  <r>
    <n v="11282956"/>
    <n v="37089"/>
    <n v="1"/>
    <x v="0"/>
  </r>
  <r>
    <n v="11282963"/>
    <n v="44344"/>
    <n v="1"/>
    <x v="0"/>
  </r>
  <r>
    <n v="11282986"/>
    <n v="38691"/>
    <n v="1"/>
    <x v="0"/>
  </r>
  <r>
    <n v="11283038"/>
    <n v="38734"/>
    <n v="1"/>
    <x v="0"/>
  </r>
  <r>
    <n v="11283039"/>
    <n v="38734"/>
    <n v="1"/>
    <x v="0"/>
  </r>
  <r>
    <n v="11283237"/>
    <n v="44344"/>
    <n v="1"/>
    <x v="0"/>
  </r>
  <r>
    <n v="11283410"/>
    <n v="36855"/>
    <n v="1"/>
    <x v="0"/>
  </r>
  <r>
    <n v="11283509"/>
    <n v="44344"/>
    <n v="1"/>
    <x v="0"/>
  </r>
  <r>
    <n v="11283514"/>
    <n v="44092"/>
    <n v="1"/>
    <x v="0"/>
  </r>
  <r>
    <n v="11283515"/>
    <n v="38734"/>
    <n v="1"/>
    <x v="0"/>
  </r>
  <r>
    <n v="11283598"/>
    <n v="44344"/>
    <n v="2"/>
    <x v="1"/>
  </r>
  <r>
    <n v="11283603"/>
    <n v="35211"/>
    <n v="2"/>
    <x v="1"/>
  </r>
  <r>
    <n v="11283605"/>
    <n v="37089"/>
    <n v="2"/>
    <x v="1"/>
  </r>
  <r>
    <n v="11284234"/>
    <n v="44344"/>
    <n v="1"/>
    <x v="0"/>
  </r>
  <r>
    <n v="11284245"/>
    <n v="38734"/>
    <n v="1"/>
    <x v="0"/>
  </r>
  <r>
    <n v="11284246"/>
    <n v="38734"/>
    <n v="1"/>
    <x v="0"/>
  </r>
  <r>
    <n v="11284247"/>
    <n v="44344"/>
    <n v="2"/>
    <x v="1"/>
  </r>
  <r>
    <n v="11284254"/>
    <n v="38734"/>
    <n v="1"/>
    <x v="0"/>
  </r>
  <r>
    <n v="11284262"/>
    <n v="38734"/>
    <n v="1"/>
    <x v="0"/>
  </r>
  <r>
    <n v="11284263"/>
    <n v="38734"/>
    <n v="1"/>
    <x v="0"/>
  </r>
  <r>
    <n v="11284280"/>
    <n v="37089"/>
    <n v="1"/>
    <x v="0"/>
  </r>
  <r>
    <n v="11284301"/>
    <n v="38734"/>
    <n v="1"/>
    <x v="0"/>
  </r>
  <r>
    <n v="11284304"/>
    <n v="44344"/>
    <n v="1"/>
    <x v="0"/>
  </r>
  <r>
    <n v="11284312"/>
    <n v="33059"/>
    <n v="1"/>
    <x v="0"/>
  </r>
  <r>
    <n v="11284313"/>
    <n v="38734"/>
    <n v="1"/>
    <x v="0"/>
  </r>
  <r>
    <n v="11284314"/>
    <n v="44344"/>
    <n v="1"/>
    <x v="0"/>
  </r>
  <r>
    <n v="11284319"/>
    <n v="37089"/>
    <n v="3"/>
    <x v="4"/>
  </r>
  <r>
    <n v="11284322"/>
    <n v="44344"/>
    <n v="1"/>
    <x v="0"/>
  </r>
  <r>
    <n v="11284326"/>
    <n v="44344"/>
    <n v="3"/>
    <x v="4"/>
  </r>
  <r>
    <n v="11284331"/>
    <n v="44344"/>
    <n v="1"/>
    <x v="0"/>
  </r>
  <r>
    <n v="11284413"/>
    <n v="38734"/>
    <n v="1"/>
    <x v="0"/>
  </r>
  <r>
    <n v="11284454"/>
    <n v="44344"/>
    <n v="2"/>
    <x v="1"/>
  </r>
  <r>
    <n v="11285104"/>
    <n v="44344"/>
    <n v="1"/>
    <x v="0"/>
  </r>
  <r>
    <n v="11285113"/>
    <n v="38734"/>
    <n v="3"/>
    <x v="3"/>
  </r>
  <r>
    <n v="11285117"/>
    <n v="37089"/>
    <n v="5"/>
    <x v="2"/>
  </r>
  <r>
    <n v="11285122"/>
    <n v="42464"/>
    <n v="3"/>
    <x v="3"/>
  </r>
  <r>
    <n v="11285174"/>
    <n v="38734"/>
    <n v="2"/>
    <x v="1"/>
  </r>
  <r>
    <n v="11285176"/>
    <n v="37089"/>
    <n v="2"/>
    <x v="1"/>
  </r>
  <r>
    <n v="11285184"/>
    <n v="37089"/>
    <n v="3"/>
    <x v="4"/>
  </r>
  <r>
    <n v="11285185"/>
    <n v="44344"/>
    <n v="1"/>
    <x v="0"/>
  </r>
  <r>
    <n v="11285187"/>
    <n v="31480"/>
    <n v="2"/>
    <x v="1"/>
  </r>
  <r>
    <n v="11285188"/>
    <n v="31480"/>
    <n v="3"/>
    <x v="3"/>
  </r>
  <r>
    <n v="11285289"/>
    <n v="44344"/>
    <n v="4"/>
    <x v="1"/>
  </r>
  <r>
    <n v="11285355"/>
    <n v="31480"/>
    <n v="2"/>
    <x v="1"/>
  </r>
  <r>
    <n v="11285434"/>
    <n v="31689"/>
    <n v="4"/>
    <x v="1"/>
  </r>
  <r>
    <n v="11285435"/>
    <n v="31480"/>
    <n v="2"/>
    <x v="0"/>
  </r>
  <r>
    <n v="11285475"/>
    <n v="37089"/>
    <n v="2"/>
    <x v="0"/>
  </r>
  <r>
    <n v="11285508"/>
    <n v="37089"/>
    <n v="2"/>
    <x v="0"/>
  </r>
  <r>
    <n v="11285528"/>
    <n v="37089"/>
    <n v="2"/>
    <x v="0"/>
  </r>
  <r>
    <n v="11285571"/>
    <n v="38734"/>
    <n v="2"/>
    <x v="1"/>
  </r>
  <r>
    <n v="11285866"/>
    <n v="38734"/>
    <n v="1"/>
    <x v="0"/>
  </r>
  <r>
    <n v="11285969"/>
    <n v="44344"/>
    <n v="3"/>
    <x v="3"/>
  </r>
  <r>
    <n v="11286270"/>
    <n v="44344"/>
    <n v="2"/>
    <x v="1"/>
  </r>
  <r>
    <n v="11286546"/>
    <n v="38734"/>
    <n v="1"/>
    <x v="0"/>
  </r>
  <r>
    <n v="11286785"/>
    <n v="38943"/>
    <n v="3"/>
    <x v="3"/>
  </r>
  <r>
    <n v="11286794"/>
    <n v="38943"/>
    <n v="3"/>
    <x v="3"/>
  </r>
  <r>
    <n v="11286982"/>
    <n v="44344"/>
    <n v="1"/>
    <x v="0"/>
  </r>
  <r>
    <n v="11286988"/>
    <n v="37089"/>
    <n v="2"/>
    <x v="1"/>
  </r>
  <r>
    <n v="11286990"/>
    <n v="44344"/>
    <n v="2"/>
    <x v="1"/>
  </r>
  <r>
    <n v="11286992"/>
    <n v="37089"/>
    <n v="1"/>
    <x v="0"/>
  </r>
  <r>
    <n v="11286998"/>
    <n v="37089"/>
    <n v="2"/>
    <x v="1"/>
  </r>
  <r>
    <n v="11287006"/>
    <n v="37089"/>
    <n v="2"/>
    <x v="1"/>
  </r>
  <r>
    <n v="11287011"/>
    <n v="37089"/>
    <n v="2"/>
    <x v="1"/>
  </r>
  <r>
    <n v="11287017"/>
    <n v="38943"/>
    <n v="1"/>
    <x v="0"/>
  </r>
  <r>
    <n v="11287018"/>
    <n v="38734"/>
    <n v="1"/>
    <x v="0"/>
  </r>
  <r>
    <n v="11287063"/>
    <n v="44344"/>
    <n v="1"/>
    <x v="0"/>
  </r>
  <r>
    <n v="11287070"/>
    <n v="44344"/>
    <n v="1"/>
    <x v="0"/>
  </r>
  <r>
    <n v="11287892"/>
    <n v="38734"/>
    <n v="1"/>
    <x v="0"/>
  </r>
  <r>
    <n v="11287908"/>
    <n v="37089"/>
    <n v="1"/>
    <x v="0"/>
  </r>
  <r>
    <n v="11287909"/>
    <n v="37089"/>
    <n v="1"/>
    <x v="0"/>
  </r>
  <r>
    <n v="11287996"/>
    <n v="38734"/>
    <n v="1"/>
    <x v="0"/>
  </r>
  <r>
    <n v="11288134"/>
    <n v="38734"/>
    <n v="2"/>
    <x v="0"/>
  </r>
  <r>
    <n v="11288202"/>
    <n v="31480"/>
    <n v="1"/>
    <x v="0"/>
  </r>
  <r>
    <n v="11288276"/>
    <n v="38734"/>
    <n v="1"/>
    <x v="0"/>
  </r>
  <r>
    <n v="11288281"/>
    <n v="38943"/>
    <n v="4"/>
    <x v="1"/>
  </r>
  <r>
    <n v="11288282"/>
    <n v="36855"/>
    <n v="1"/>
    <x v="0"/>
  </r>
  <r>
    <n v="11288283"/>
    <n v="38734"/>
    <n v="1"/>
    <x v="0"/>
  </r>
  <r>
    <n v="11288307"/>
    <n v="38943"/>
    <n v="1"/>
    <x v="0"/>
  </r>
  <r>
    <n v="11288380"/>
    <n v="38734"/>
    <n v="4"/>
    <x v="1"/>
  </r>
  <r>
    <n v="11288722"/>
    <n v="38734"/>
    <n v="2"/>
    <x v="1"/>
  </r>
  <r>
    <n v="11288740"/>
    <n v="38943"/>
    <n v="3"/>
    <x v="4"/>
  </r>
  <r>
    <n v="11288849"/>
    <n v="44344"/>
    <n v="2"/>
    <x v="1"/>
  </r>
  <r>
    <n v="11288850"/>
    <n v="44344"/>
    <n v="2"/>
    <x v="1"/>
  </r>
  <r>
    <n v="11288856"/>
    <n v="44344"/>
    <n v="2"/>
    <x v="1"/>
  </r>
  <r>
    <n v="11288862"/>
    <n v="44344"/>
    <n v="2"/>
    <x v="1"/>
  </r>
  <r>
    <n v="11288866"/>
    <n v="44344"/>
    <n v="2"/>
    <x v="1"/>
  </r>
  <r>
    <n v="11288867"/>
    <n v="44344"/>
    <n v="2"/>
    <x v="1"/>
  </r>
  <r>
    <n v="11288873"/>
    <n v="38734"/>
    <n v="2"/>
    <x v="1"/>
  </r>
  <r>
    <n v="11288875"/>
    <n v="44344"/>
    <n v="2"/>
    <x v="1"/>
  </r>
  <r>
    <n v="11288877"/>
    <n v="37089"/>
    <n v="1"/>
    <x v="0"/>
  </r>
  <r>
    <n v="11288878"/>
    <n v="37089"/>
    <n v="1"/>
    <x v="0"/>
  </r>
  <r>
    <n v="11288880"/>
    <n v="37089"/>
    <n v="2"/>
    <x v="1"/>
  </r>
  <r>
    <n v="11288887"/>
    <n v="38943"/>
    <n v="1"/>
    <x v="0"/>
  </r>
  <r>
    <n v="11288902"/>
    <n v="37089"/>
    <n v="2"/>
    <x v="1"/>
  </r>
  <r>
    <n v="11288903"/>
    <n v="35211"/>
    <n v="2"/>
    <x v="1"/>
  </r>
  <r>
    <n v="11289013"/>
    <n v="37089"/>
    <n v="3"/>
    <x v="4"/>
  </r>
  <r>
    <n v="11289348"/>
    <n v="31480"/>
    <n v="1"/>
    <x v="0"/>
  </r>
  <r>
    <n v="11289358"/>
    <n v="44344"/>
    <n v="4"/>
    <x v="1"/>
  </r>
  <r>
    <n v="11289405"/>
    <n v="31480"/>
    <n v="2"/>
    <x v="0"/>
  </r>
  <r>
    <n v="11289424"/>
    <n v="37089"/>
    <n v="4"/>
    <x v="1"/>
  </r>
  <r>
    <n v="11289514"/>
    <n v="31480"/>
    <n v="2"/>
    <x v="0"/>
  </r>
  <r>
    <n v="11289516"/>
    <n v="31480"/>
    <n v="2"/>
    <x v="0"/>
  </r>
  <r>
    <n v="11289538"/>
    <n v="31480"/>
    <n v="3"/>
    <x v="3"/>
  </r>
  <r>
    <n v="11289561"/>
    <n v="31480"/>
    <n v="2"/>
    <x v="1"/>
  </r>
  <r>
    <n v="11289648"/>
    <n v="38734"/>
    <n v="3"/>
    <x v="3"/>
  </r>
  <r>
    <n v="11289720"/>
    <n v="31689"/>
    <n v="2"/>
    <x v="0"/>
  </r>
  <r>
    <n v="11289721"/>
    <n v="31689"/>
    <n v="3"/>
    <x v="3"/>
  </r>
  <r>
    <n v="11289748"/>
    <n v="42464"/>
    <n v="1"/>
    <x v="0"/>
  </r>
  <r>
    <n v="11289881"/>
    <n v="38943"/>
    <n v="2"/>
    <x v="1"/>
  </r>
  <r>
    <n v="11290717"/>
    <n v="29601"/>
    <n v="1"/>
    <x v="0"/>
  </r>
  <r>
    <n v="11291286"/>
    <n v="37089"/>
    <n v="1"/>
    <x v="0"/>
  </r>
  <r>
    <n v="11291296"/>
    <n v="37089"/>
    <n v="2"/>
    <x v="1"/>
  </r>
  <r>
    <n v="11291403"/>
    <n v="37089"/>
    <n v="1"/>
    <x v="0"/>
  </r>
  <r>
    <n v="11291405"/>
    <n v="37089"/>
    <n v="1"/>
    <x v="0"/>
  </r>
  <r>
    <n v="11291406"/>
    <n v="37089"/>
    <n v="2"/>
    <x v="1"/>
  </r>
  <r>
    <n v="11291422"/>
    <n v="37089"/>
    <n v="1"/>
    <x v="0"/>
  </r>
  <r>
    <n v="11291440"/>
    <n v="38943"/>
    <n v="1"/>
    <x v="0"/>
  </r>
  <r>
    <n v="11291478"/>
    <n v="44344"/>
    <n v="2"/>
    <x v="1"/>
  </r>
  <r>
    <n v="11292522"/>
    <n v="37089"/>
    <n v="3"/>
    <x v="4"/>
  </r>
  <r>
    <n v="11292523"/>
    <n v="44344"/>
    <n v="1"/>
    <x v="0"/>
  </r>
  <r>
    <n v="11292527"/>
    <n v="38734"/>
    <n v="1"/>
    <x v="0"/>
  </r>
  <r>
    <n v="11292528"/>
    <n v="37089"/>
    <n v="1"/>
    <x v="0"/>
  </r>
  <r>
    <n v="11292529"/>
    <n v="38734"/>
    <n v="2"/>
    <x v="1"/>
  </r>
  <r>
    <n v="11292532"/>
    <n v="44344"/>
    <n v="2"/>
    <x v="1"/>
  </r>
  <r>
    <n v="11292700"/>
    <n v="44344"/>
    <n v="1"/>
    <x v="0"/>
  </r>
  <r>
    <n v="11292758"/>
    <n v="31858"/>
    <n v="1"/>
    <x v="0"/>
  </r>
  <r>
    <n v="11292814"/>
    <n v="36855"/>
    <n v="1"/>
    <x v="0"/>
  </r>
  <r>
    <n v="11292996"/>
    <n v="38734"/>
    <n v="1"/>
    <x v="0"/>
  </r>
  <r>
    <n v="11293078"/>
    <n v="37089"/>
    <n v="5"/>
    <x v="2"/>
  </r>
  <r>
    <n v="11293079"/>
    <n v="38734"/>
    <n v="3"/>
    <x v="3"/>
  </r>
  <r>
    <n v="11293103"/>
    <n v="44344"/>
    <n v="3"/>
    <x v="3"/>
  </r>
  <r>
    <n v="11293104"/>
    <n v="37089"/>
    <n v="4"/>
    <x v="1"/>
  </r>
  <r>
    <n v="11293120"/>
    <n v="44092"/>
    <n v="1"/>
    <x v="0"/>
  </r>
  <r>
    <n v="11293121"/>
    <n v="44344"/>
    <n v="2"/>
    <x v="0"/>
  </r>
  <r>
    <n v="11293122"/>
    <n v="37089"/>
    <n v="2"/>
    <x v="0"/>
  </r>
  <r>
    <n v="11293124"/>
    <n v="44344"/>
    <n v="2"/>
    <x v="0"/>
  </r>
  <r>
    <n v="11293125"/>
    <n v="44344"/>
    <n v="2"/>
    <x v="0"/>
  </r>
  <r>
    <n v="11293133"/>
    <n v="31480"/>
    <n v="2"/>
    <x v="0"/>
  </r>
  <r>
    <n v="11293179"/>
    <n v="44344"/>
    <n v="4"/>
    <x v="1"/>
  </r>
  <r>
    <n v="11293216"/>
    <n v="37089"/>
    <n v="4"/>
    <x v="1"/>
  </r>
  <r>
    <n v="11293235"/>
    <n v="38943"/>
    <n v="4"/>
    <x v="1"/>
  </r>
  <r>
    <n v="11293236"/>
    <n v="31480"/>
    <n v="3"/>
    <x v="3"/>
  </r>
  <r>
    <n v="11293237"/>
    <n v="38943"/>
    <n v="3"/>
    <x v="3"/>
  </r>
  <r>
    <n v="11293275"/>
    <n v="44092"/>
    <n v="1"/>
    <x v="0"/>
  </r>
  <r>
    <n v="11293277"/>
    <n v="36838"/>
    <n v="1"/>
    <x v="0"/>
  </r>
  <r>
    <n v="11293293"/>
    <n v="44344"/>
    <n v="2"/>
    <x v="1"/>
  </r>
  <r>
    <n v="11293314"/>
    <n v="31480"/>
    <n v="1"/>
    <x v="0"/>
  </r>
  <r>
    <n v="11293382"/>
    <n v="38943"/>
    <n v="4"/>
    <x v="1"/>
  </r>
  <r>
    <n v="11293467"/>
    <n v="38734"/>
    <n v="2"/>
    <x v="0"/>
  </r>
  <r>
    <n v="11293609"/>
    <n v="44092"/>
    <n v="1"/>
    <x v="0"/>
  </r>
  <r>
    <n v="11293629"/>
    <n v="38734"/>
    <n v="4"/>
    <x v="1"/>
  </r>
  <r>
    <n v="11293630"/>
    <n v="44344"/>
    <n v="4"/>
    <x v="1"/>
  </r>
  <r>
    <n v="11293688"/>
    <n v="37089"/>
    <n v="3"/>
    <x v="3"/>
  </r>
  <r>
    <n v="11293775"/>
    <n v="44344"/>
    <n v="1"/>
    <x v="0"/>
  </r>
  <r>
    <n v="11293781"/>
    <n v="44092"/>
    <n v="1"/>
    <x v="0"/>
  </r>
  <r>
    <n v="11293782"/>
    <n v="44344"/>
    <n v="1"/>
    <x v="0"/>
  </r>
  <r>
    <n v="11293783"/>
    <n v="44092"/>
    <n v="1"/>
    <x v="0"/>
  </r>
  <r>
    <n v="11293787"/>
    <n v="37089"/>
    <n v="1"/>
    <x v="0"/>
  </r>
  <r>
    <n v="11293796"/>
    <n v="38943"/>
    <n v="3"/>
    <x v="4"/>
  </r>
  <r>
    <n v="11293800"/>
    <n v="38943"/>
    <n v="3"/>
    <x v="4"/>
  </r>
  <r>
    <n v="11293814"/>
    <n v="44344"/>
    <n v="1"/>
    <x v="0"/>
  </r>
  <r>
    <n v="11293838"/>
    <n v="44344"/>
    <n v="1"/>
    <x v="0"/>
  </r>
  <r>
    <n v="11293847"/>
    <n v="37089"/>
    <n v="1"/>
    <x v="0"/>
  </r>
  <r>
    <n v="11293855"/>
    <n v="44344"/>
    <n v="1"/>
    <x v="0"/>
  </r>
  <r>
    <n v="11293856"/>
    <n v="44344"/>
    <n v="1"/>
    <x v="0"/>
  </r>
  <r>
    <n v="11293860"/>
    <n v="44344"/>
    <n v="1"/>
    <x v="0"/>
  </r>
  <r>
    <n v="11293867"/>
    <n v="38734"/>
    <n v="3"/>
    <x v="4"/>
  </r>
  <r>
    <n v="11294150"/>
    <n v="37089"/>
    <n v="3"/>
    <x v="4"/>
  </r>
  <r>
    <n v="11294155"/>
    <n v="37089"/>
    <n v="3"/>
    <x v="4"/>
  </r>
  <r>
    <n v="11294171"/>
    <n v="44344"/>
    <n v="2"/>
    <x v="1"/>
  </r>
  <r>
    <n v="11294172"/>
    <n v="37089"/>
    <n v="1"/>
    <x v="0"/>
  </r>
  <r>
    <n v="11294210"/>
    <n v="44344"/>
    <n v="2"/>
    <x v="1"/>
  </r>
  <r>
    <n v="11294214"/>
    <n v="37089"/>
    <n v="1"/>
    <x v="0"/>
  </r>
  <r>
    <n v="11294250"/>
    <n v="38734"/>
    <n v="3"/>
    <x v="3"/>
  </r>
  <r>
    <n v="11294251"/>
    <n v="38734"/>
    <n v="2"/>
    <x v="0"/>
  </r>
  <r>
    <n v="11294259"/>
    <n v="38734"/>
    <n v="2"/>
    <x v="1"/>
  </r>
  <r>
    <n v="11294379"/>
    <n v="37089"/>
    <n v="1"/>
    <x v="0"/>
  </r>
  <r>
    <n v="11294432"/>
    <n v="29601"/>
    <n v="4"/>
    <x v="1"/>
  </r>
  <r>
    <n v="11294433"/>
    <n v="37089"/>
    <n v="4"/>
    <x v="1"/>
  </r>
  <r>
    <n v="11294454"/>
    <n v="44344"/>
    <n v="2"/>
    <x v="1"/>
  </r>
  <r>
    <n v="11294455"/>
    <n v="37089"/>
    <n v="4"/>
    <x v="1"/>
  </r>
  <r>
    <n v="11294948"/>
    <n v="26249"/>
    <n v="1"/>
    <x v="0"/>
  </r>
  <r>
    <n v="11295029"/>
    <n v="31480"/>
    <n v="1"/>
    <x v="0"/>
  </r>
  <r>
    <n v="11295146"/>
    <n v="31689"/>
    <n v="3"/>
    <x v="4"/>
  </r>
  <r>
    <n v="11295157"/>
    <n v="37089"/>
    <n v="2"/>
    <x v="1"/>
  </r>
  <r>
    <n v="11295213"/>
    <n v="38943"/>
    <n v="1"/>
    <x v="0"/>
  </r>
  <r>
    <n v="11295963"/>
    <n v="44344"/>
    <n v="4"/>
    <x v="1"/>
  </r>
  <r>
    <n v="11295964"/>
    <n v="44344"/>
    <n v="1"/>
    <x v="0"/>
  </r>
  <r>
    <n v="11295966"/>
    <n v="38734"/>
    <n v="2"/>
    <x v="0"/>
  </r>
  <r>
    <n v="11296032"/>
    <n v="44344"/>
    <n v="2"/>
    <x v="0"/>
  </r>
  <r>
    <n v="11296033"/>
    <n v="37089"/>
    <n v="4"/>
    <x v="1"/>
  </r>
  <r>
    <n v="11296037"/>
    <n v="44344"/>
    <n v="3"/>
    <x v="3"/>
  </r>
  <r>
    <n v="11296112"/>
    <n v="38943"/>
    <n v="3"/>
    <x v="4"/>
  </r>
  <r>
    <n v="11296127"/>
    <n v="38943"/>
    <n v="2"/>
    <x v="1"/>
  </r>
  <r>
    <n v="11296198"/>
    <n v="38734"/>
    <n v="2"/>
    <x v="0"/>
  </r>
  <r>
    <n v="11296283"/>
    <n v="38734"/>
    <n v="3"/>
    <x v="3"/>
  </r>
  <r>
    <n v="11296284"/>
    <n v="29601"/>
    <n v="4"/>
    <x v="1"/>
  </r>
  <r>
    <n v="11296285"/>
    <n v="44344"/>
    <n v="3"/>
    <x v="3"/>
  </r>
  <r>
    <n v="11296286"/>
    <n v="37089"/>
    <n v="4"/>
    <x v="1"/>
  </r>
  <r>
    <n v="11296288"/>
    <n v="31689"/>
    <n v="5"/>
    <x v="2"/>
  </r>
  <r>
    <n v="11296291"/>
    <n v="31689"/>
    <n v="5"/>
    <x v="2"/>
  </r>
  <r>
    <n v="11296292"/>
    <n v="31480"/>
    <n v="3"/>
    <x v="3"/>
  </r>
  <r>
    <n v="11296296"/>
    <n v="31480"/>
    <n v="2"/>
    <x v="1"/>
  </r>
  <r>
    <n v="11296297"/>
    <n v="44344"/>
    <n v="4"/>
    <x v="1"/>
  </r>
  <r>
    <n v="11296299"/>
    <n v="44344"/>
    <n v="2"/>
    <x v="0"/>
  </r>
  <r>
    <n v="11296304"/>
    <n v="44344"/>
    <n v="2"/>
    <x v="0"/>
  </r>
  <r>
    <n v="11296306"/>
    <n v="44344"/>
    <n v="2"/>
    <x v="0"/>
  </r>
  <r>
    <n v="11296320"/>
    <n v="37089"/>
    <n v="4"/>
    <x v="1"/>
  </r>
  <r>
    <n v="11296323"/>
    <n v="44344"/>
    <n v="3"/>
    <x v="3"/>
  </r>
  <r>
    <n v="11296324"/>
    <n v="37089"/>
    <n v="4"/>
    <x v="1"/>
  </r>
  <r>
    <n v="11296330"/>
    <n v="44344"/>
    <n v="3"/>
    <x v="3"/>
  </r>
  <r>
    <n v="11296338"/>
    <n v="31480"/>
    <n v="3"/>
    <x v="3"/>
  </r>
  <r>
    <n v="11296343"/>
    <n v="31480"/>
    <n v="3"/>
    <x v="3"/>
  </r>
  <r>
    <n v="11296345"/>
    <n v="31689"/>
    <n v="4"/>
    <x v="1"/>
  </r>
  <r>
    <n v="11296346"/>
    <n v="31689"/>
    <n v="3"/>
    <x v="3"/>
  </r>
  <r>
    <n v="11296372"/>
    <n v="44344"/>
    <n v="3"/>
    <x v="3"/>
  </r>
  <r>
    <n v="11296504"/>
    <n v="38734"/>
    <n v="2"/>
    <x v="1"/>
  </r>
  <r>
    <n v="11296505"/>
    <n v="37089"/>
    <n v="2"/>
    <x v="1"/>
  </r>
  <r>
    <n v="11296601"/>
    <n v="44344"/>
    <n v="4"/>
    <x v="1"/>
  </r>
  <r>
    <n v="11296799"/>
    <n v="31480"/>
    <n v="2"/>
    <x v="1"/>
  </r>
  <r>
    <n v="11296801"/>
    <n v="37089"/>
    <n v="1"/>
    <x v="0"/>
  </r>
  <r>
    <n v="11296803"/>
    <n v="37089"/>
    <n v="2"/>
    <x v="1"/>
  </r>
  <r>
    <n v="11296804"/>
    <n v="44344"/>
    <n v="1"/>
    <x v="0"/>
  </r>
  <r>
    <n v="11296930"/>
    <n v="38734"/>
    <n v="1"/>
    <x v="0"/>
  </r>
  <r>
    <n v="11296995"/>
    <n v="38734"/>
    <n v="1"/>
    <x v="0"/>
  </r>
  <r>
    <n v="11297350"/>
    <n v="38734"/>
    <n v="1"/>
    <x v="0"/>
  </r>
  <r>
    <n v="11297373"/>
    <n v="37089"/>
    <n v="3"/>
    <x v="3"/>
  </r>
  <r>
    <n v="11297478"/>
    <n v="35211"/>
    <n v="4"/>
    <x v="1"/>
  </r>
  <r>
    <n v="11297931"/>
    <n v="31689"/>
    <n v="4"/>
    <x v="1"/>
  </r>
  <r>
    <n v="11298196"/>
    <n v="44344"/>
    <n v="3"/>
    <x v="3"/>
  </r>
  <r>
    <n v="11298330"/>
    <n v="44344"/>
    <n v="3"/>
    <x v="3"/>
  </r>
  <r>
    <n v="11298344"/>
    <n v="44344"/>
    <n v="2"/>
    <x v="1"/>
  </r>
  <r>
    <n v="11298354"/>
    <n v="44344"/>
    <n v="2"/>
    <x v="0"/>
  </r>
  <r>
    <n v="11298356"/>
    <n v="44344"/>
    <n v="1"/>
    <x v="0"/>
  </r>
  <r>
    <n v="11298423"/>
    <n v="44344"/>
    <n v="3"/>
    <x v="3"/>
  </r>
  <r>
    <n v="11298443"/>
    <n v="37089"/>
    <n v="1"/>
    <x v="0"/>
  </r>
  <r>
    <n v="11298466"/>
    <n v="44344"/>
    <n v="3"/>
    <x v="4"/>
  </r>
  <r>
    <n v="11298555"/>
    <n v="44344"/>
    <n v="3"/>
    <x v="3"/>
  </r>
  <r>
    <n v="11298589"/>
    <n v="44344"/>
    <n v="3"/>
    <x v="3"/>
  </r>
  <r>
    <n v="11298623"/>
    <n v="44344"/>
    <n v="2"/>
    <x v="0"/>
  </r>
  <r>
    <n v="11298624"/>
    <n v="44344"/>
    <n v="2"/>
    <x v="0"/>
  </r>
  <r>
    <n v="11298626"/>
    <n v="44344"/>
    <n v="4"/>
    <x v="1"/>
  </r>
  <r>
    <n v="11298632"/>
    <n v="44344"/>
    <n v="2"/>
    <x v="0"/>
  </r>
  <r>
    <n v="11298635"/>
    <n v="44344"/>
    <n v="2"/>
    <x v="0"/>
  </r>
  <r>
    <n v="11298636"/>
    <n v="44344"/>
    <n v="4"/>
    <x v="1"/>
  </r>
  <r>
    <n v="11298676"/>
    <n v="44344"/>
    <n v="3"/>
    <x v="3"/>
  </r>
  <r>
    <n v="11298677"/>
    <n v="44344"/>
    <n v="2"/>
    <x v="0"/>
  </r>
  <r>
    <n v="11298714"/>
    <n v="38734"/>
    <n v="1"/>
    <x v="0"/>
  </r>
  <r>
    <n v="11298739"/>
    <n v="44344"/>
    <n v="1"/>
    <x v="0"/>
  </r>
  <r>
    <n v="11298751"/>
    <n v="37089"/>
    <n v="2"/>
    <x v="1"/>
  </r>
  <r>
    <n v="11298763"/>
    <n v="44344"/>
    <n v="1"/>
    <x v="0"/>
  </r>
  <r>
    <n v="11298766"/>
    <n v="37089"/>
    <n v="1"/>
    <x v="0"/>
  </r>
  <r>
    <n v="11298834"/>
    <n v="44344"/>
    <n v="2"/>
    <x v="0"/>
  </r>
  <r>
    <n v="11298862"/>
    <n v="44344"/>
    <n v="2"/>
    <x v="0"/>
  </r>
  <r>
    <n v="11298863"/>
    <n v="44344"/>
    <n v="2"/>
    <x v="0"/>
  </r>
  <r>
    <n v="11298864"/>
    <n v="44344"/>
    <n v="4"/>
    <x v="1"/>
  </r>
  <r>
    <n v="11298867"/>
    <n v="44344"/>
    <n v="3"/>
    <x v="3"/>
  </r>
  <r>
    <n v="11298869"/>
    <n v="37089"/>
    <n v="4"/>
    <x v="1"/>
  </r>
  <r>
    <n v="11298871"/>
    <n v="44344"/>
    <n v="1"/>
    <x v="0"/>
  </r>
  <r>
    <n v="11298873"/>
    <n v="44344"/>
    <n v="2"/>
    <x v="0"/>
  </r>
  <r>
    <n v="11298884"/>
    <n v="44344"/>
    <n v="2"/>
    <x v="0"/>
  </r>
  <r>
    <n v="11298891"/>
    <n v="44344"/>
    <n v="2"/>
    <x v="0"/>
  </r>
  <r>
    <n v="11298899"/>
    <n v="31480"/>
    <n v="3"/>
    <x v="3"/>
  </r>
  <r>
    <n v="11298900"/>
    <n v="37089"/>
    <n v="3"/>
    <x v="3"/>
  </r>
  <r>
    <n v="11298901"/>
    <n v="37089"/>
    <n v="5"/>
    <x v="2"/>
  </r>
  <r>
    <n v="11298915"/>
    <n v="44344"/>
    <n v="3"/>
    <x v="4"/>
  </r>
  <r>
    <n v="11298926"/>
    <n v="37089"/>
    <n v="4"/>
    <x v="1"/>
  </r>
  <r>
    <n v="11298936"/>
    <n v="29601"/>
    <n v="4"/>
    <x v="1"/>
  </r>
  <r>
    <n v="11298938"/>
    <n v="35211"/>
    <n v="5"/>
    <x v="2"/>
  </r>
  <r>
    <n v="11298992"/>
    <n v="31437"/>
    <n v="1"/>
    <x v="0"/>
  </r>
  <r>
    <n v="11298996"/>
    <n v="44344"/>
    <n v="1"/>
    <x v="0"/>
  </r>
  <r>
    <n v="11299008"/>
    <n v="36855"/>
    <n v="1"/>
    <x v="0"/>
  </r>
  <r>
    <n v="11299077"/>
    <n v="37089"/>
    <n v="3"/>
    <x v="3"/>
  </r>
  <r>
    <n v="11299273"/>
    <n v="44344"/>
    <n v="1"/>
    <x v="0"/>
  </r>
  <r>
    <n v="11299274"/>
    <n v="44344"/>
    <n v="2"/>
    <x v="1"/>
  </r>
  <r>
    <n v="11299275"/>
    <n v="44344"/>
    <n v="1"/>
    <x v="0"/>
  </r>
  <r>
    <n v="11299279"/>
    <n v="44344"/>
    <n v="1"/>
    <x v="0"/>
  </r>
  <r>
    <n v="11299282"/>
    <n v="44344"/>
    <n v="2"/>
    <x v="1"/>
  </r>
  <r>
    <n v="11299285"/>
    <n v="44344"/>
    <n v="1"/>
    <x v="0"/>
  </r>
  <r>
    <n v="11299292"/>
    <n v="44344"/>
    <n v="1"/>
    <x v="0"/>
  </r>
  <r>
    <n v="11299298"/>
    <n v="44344"/>
    <n v="1"/>
    <x v="0"/>
  </r>
  <r>
    <n v="11299300"/>
    <n v="44344"/>
    <n v="2"/>
    <x v="1"/>
  </r>
  <r>
    <n v="11299301"/>
    <n v="38734"/>
    <n v="1"/>
    <x v="0"/>
  </r>
  <r>
    <n v="11299346"/>
    <n v="38734"/>
    <n v="1"/>
    <x v="0"/>
  </r>
  <r>
    <n v="11299352"/>
    <n v="33059"/>
    <n v="1"/>
    <x v="0"/>
  </r>
  <r>
    <n v="11299779"/>
    <n v="37089"/>
    <n v="2"/>
    <x v="1"/>
  </r>
  <r>
    <n v="11299784"/>
    <n v="44344"/>
    <n v="2"/>
    <x v="1"/>
  </r>
  <r>
    <n v="11299785"/>
    <n v="44344"/>
    <n v="1"/>
    <x v="0"/>
  </r>
  <r>
    <n v="11299804"/>
    <n v="37089"/>
    <n v="1"/>
    <x v="0"/>
  </r>
  <r>
    <n v="11299805"/>
    <n v="37089"/>
    <n v="2"/>
    <x v="1"/>
  </r>
  <r>
    <n v="11300025"/>
    <n v="37089"/>
    <n v="3"/>
    <x v="3"/>
  </r>
  <r>
    <n v="11300078"/>
    <n v="38943"/>
    <n v="3"/>
    <x v="3"/>
  </r>
  <r>
    <n v="11300088"/>
    <n v="37089"/>
    <n v="2"/>
    <x v="1"/>
  </r>
  <r>
    <n v="11300089"/>
    <n v="38943"/>
    <n v="2"/>
    <x v="1"/>
  </r>
  <r>
    <n v="11300494"/>
    <n v="38943"/>
    <n v="3"/>
    <x v="4"/>
  </r>
  <r>
    <n v="11300890"/>
    <n v="38734"/>
    <n v="1"/>
    <x v="0"/>
  </r>
  <r>
    <n v="11300892"/>
    <n v="38734"/>
    <n v="1"/>
    <x v="0"/>
  </r>
  <r>
    <n v="11301029"/>
    <n v="31480"/>
    <n v="1"/>
    <x v="0"/>
  </r>
  <r>
    <n v="11301631"/>
    <n v="33059"/>
    <n v="3"/>
    <x v="4"/>
  </r>
  <r>
    <n v="11302229"/>
    <n v="44344"/>
    <n v="3"/>
    <x v="4"/>
  </r>
  <r>
    <n v="11302230"/>
    <n v="44344"/>
    <n v="2"/>
    <x v="1"/>
  </r>
  <r>
    <n v="11302449"/>
    <n v="44344"/>
    <n v="2"/>
    <x v="1"/>
  </r>
  <r>
    <n v="11302451"/>
    <n v="44344"/>
    <n v="3"/>
    <x v="4"/>
  </r>
  <r>
    <n v="11302693"/>
    <n v="44344"/>
    <n v="1"/>
    <x v="0"/>
  </r>
  <r>
    <n v="11302957"/>
    <n v="38734"/>
    <n v="1"/>
    <x v="0"/>
  </r>
  <r>
    <n v="11302961"/>
    <n v="37089"/>
    <n v="1"/>
    <x v="0"/>
  </r>
  <r>
    <n v="11302990"/>
    <n v="37089"/>
    <n v="1"/>
    <x v="0"/>
  </r>
  <r>
    <n v="11303061"/>
    <n v="44344"/>
    <n v="3"/>
    <x v="4"/>
  </r>
  <r>
    <n v="11303063"/>
    <n v="38734"/>
    <n v="2"/>
    <x v="1"/>
  </r>
  <r>
    <n v="11303110"/>
    <n v="44344"/>
    <n v="3"/>
    <x v="3"/>
  </r>
  <r>
    <n v="11303111"/>
    <n v="44344"/>
    <n v="2"/>
    <x v="0"/>
  </r>
  <r>
    <n v="11303115"/>
    <n v="31689"/>
    <n v="3"/>
    <x v="3"/>
  </r>
  <r>
    <n v="11303121"/>
    <n v="44344"/>
    <n v="2"/>
    <x v="0"/>
  </r>
  <r>
    <n v="11303213"/>
    <n v="44344"/>
    <n v="2"/>
    <x v="0"/>
  </r>
  <r>
    <n v="11303216"/>
    <n v="29601"/>
    <n v="4"/>
    <x v="1"/>
  </r>
  <r>
    <n v="11303217"/>
    <n v="35211"/>
    <n v="5"/>
    <x v="2"/>
  </r>
  <r>
    <n v="11303291"/>
    <n v="37089"/>
    <n v="2"/>
    <x v="1"/>
  </r>
  <r>
    <n v="11303292"/>
    <n v="31480"/>
    <n v="2"/>
    <x v="1"/>
  </r>
  <r>
    <n v="11303295"/>
    <n v="44344"/>
    <n v="5"/>
    <x v="2"/>
  </r>
  <r>
    <n v="11303312"/>
    <n v="35211"/>
    <n v="3"/>
    <x v="4"/>
  </r>
  <r>
    <n v="11303314"/>
    <n v="35211"/>
    <n v="2"/>
    <x v="1"/>
  </r>
  <r>
    <n v="11303320"/>
    <n v="44344"/>
    <n v="3"/>
    <x v="4"/>
  </r>
  <r>
    <n v="11303321"/>
    <n v="38734"/>
    <n v="2"/>
    <x v="1"/>
  </r>
  <r>
    <n v="11303376"/>
    <n v="44344"/>
    <n v="1"/>
    <x v="0"/>
  </r>
  <r>
    <n v="11303377"/>
    <n v="44344"/>
    <n v="2"/>
    <x v="1"/>
  </r>
  <r>
    <n v="11303387"/>
    <n v="37089"/>
    <n v="3"/>
    <x v="3"/>
  </r>
  <r>
    <n v="11303499"/>
    <n v="37089"/>
    <n v="3"/>
    <x v="3"/>
  </r>
  <r>
    <n v="11303547"/>
    <n v="44344"/>
    <n v="3"/>
    <x v="3"/>
  </r>
  <r>
    <n v="11303654"/>
    <n v="44344"/>
    <n v="2"/>
    <x v="0"/>
  </r>
  <r>
    <n v="11303656"/>
    <n v="44344"/>
    <n v="3"/>
    <x v="3"/>
  </r>
  <r>
    <n v="11303658"/>
    <n v="44344"/>
    <n v="2"/>
    <x v="0"/>
  </r>
  <r>
    <n v="11303659"/>
    <n v="44344"/>
    <n v="4"/>
    <x v="1"/>
  </r>
  <r>
    <n v="11303660"/>
    <n v="44344"/>
    <n v="3"/>
    <x v="3"/>
  </r>
  <r>
    <n v="11303731"/>
    <n v="44344"/>
    <n v="2"/>
    <x v="0"/>
  </r>
  <r>
    <n v="11303732"/>
    <n v="44344"/>
    <n v="2"/>
    <x v="0"/>
  </r>
  <r>
    <n v="11303734"/>
    <n v="44344"/>
    <n v="4"/>
    <x v="1"/>
  </r>
  <r>
    <n v="11303834"/>
    <n v="31480"/>
    <n v="1"/>
    <x v="0"/>
  </r>
  <r>
    <n v="11303836"/>
    <n v="37089"/>
    <n v="3"/>
    <x v="3"/>
  </r>
  <r>
    <n v="11303837"/>
    <n v="44344"/>
    <n v="2"/>
    <x v="0"/>
  </r>
  <r>
    <n v="11303838"/>
    <n v="44344"/>
    <n v="3"/>
    <x v="3"/>
  </r>
  <r>
    <n v="11303839"/>
    <n v="44344"/>
    <n v="3"/>
    <x v="3"/>
  </r>
  <r>
    <n v="11303840"/>
    <n v="38734"/>
    <n v="1"/>
    <x v="0"/>
  </r>
  <r>
    <n v="11303886"/>
    <n v="38734"/>
    <n v="3"/>
    <x v="3"/>
  </r>
  <r>
    <n v="11303887"/>
    <n v="44344"/>
    <n v="3"/>
    <x v="4"/>
  </r>
  <r>
    <n v="11304116"/>
    <n v="44344"/>
    <n v="2"/>
    <x v="0"/>
  </r>
  <r>
    <n v="11304283"/>
    <n v="38943"/>
    <n v="4"/>
    <x v="1"/>
  </r>
  <r>
    <n v="11304284"/>
    <n v="38943"/>
    <n v="4"/>
    <x v="1"/>
  </r>
  <r>
    <n v="11304400"/>
    <n v="44344"/>
    <n v="2"/>
    <x v="1"/>
  </r>
  <r>
    <n v="11304403"/>
    <n v="38734"/>
    <n v="2"/>
    <x v="0"/>
  </r>
  <r>
    <n v="11304405"/>
    <n v="44344"/>
    <n v="4"/>
    <x v="1"/>
  </r>
  <r>
    <n v="11304522"/>
    <n v="44136"/>
    <n v="1"/>
    <x v="0"/>
  </r>
  <r>
    <n v="11304524"/>
    <n v="37089"/>
    <n v="1"/>
    <x v="0"/>
  </r>
  <r>
    <n v="11304540"/>
    <n v="44344"/>
    <n v="2"/>
    <x v="0"/>
  </r>
  <r>
    <n v="11304541"/>
    <n v="44344"/>
    <n v="4"/>
    <x v="1"/>
  </r>
  <r>
    <n v="11304543"/>
    <n v="44344"/>
    <n v="1"/>
    <x v="0"/>
  </r>
  <r>
    <n v="11304544"/>
    <n v="37089"/>
    <n v="2"/>
    <x v="0"/>
  </r>
  <r>
    <n v="11304545"/>
    <n v="38734"/>
    <n v="2"/>
    <x v="0"/>
  </r>
  <r>
    <n v="11304564"/>
    <n v="37089"/>
    <n v="1"/>
    <x v="0"/>
  </r>
  <r>
    <n v="11304565"/>
    <n v="44344"/>
    <n v="1"/>
    <x v="0"/>
  </r>
  <r>
    <n v="11304586"/>
    <n v="44344"/>
    <n v="2"/>
    <x v="0"/>
  </r>
  <r>
    <n v="11304592"/>
    <n v="31480"/>
    <n v="2"/>
    <x v="1"/>
  </r>
  <r>
    <n v="11304625"/>
    <n v="44344"/>
    <n v="2"/>
    <x v="0"/>
  </r>
  <r>
    <n v="11304657"/>
    <n v="44344"/>
    <n v="2"/>
    <x v="0"/>
  </r>
  <r>
    <n v="11304659"/>
    <n v="33059"/>
    <n v="5"/>
    <x v="2"/>
  </r>
  <r>
    <n v="11304660"/>
    <n v="37089"/>
    <n v="1"/>
    <x v="0"/>
  </r>
  <r>
    <n v="11304663"/>
    <n v="37089"/>
    <n v="3"/>
    <x v="3"/>
  </r>
  <r>
    <n v="11304664"/>
    <n v="37089"/>
    <n v="4"/>
    <x v="1"/>
  </r>
  <r>
    <n v="11304665"/>
    <n v="44344"/>
    <n v="2"/>
    <x v="0"/>
  </r>
  <r>
    <n v="11304667"/>
    <n v="44344"/>
    <n v="2"/>
    <x v="0"/>
  </r>
  <r>
    <n v="11304668"/>
    <n v="27450"/>
    <n v="2"/>
    <x v="1"/>
  </r>
  <r>
    <n v="11304670"/>
    <n v="44344"/>
    <n v="2"/>
    <x v="0"/>
  </r>
  <r>
    <n v="11304676"/>
    <n v="44344"/>
    <n v="2"/>
    <x v="0"/>
  </r>
  <r>
    <n v="11304678"/>
    <n v="44344"/>
    <n v="2"/>
    <x v="0"/>
  </r>
  <r>
    <n v="11304682"/>
    <n v="44344"/>
    <n v="3"/>
    <x v="3"/>
  </r>
  <r>
    <n v="11304683"/>
    <n v="44344"/>
    <n v="2"/>
    <x v="0"/>
  </r>
  <r>
    <n v="11304684"/>
    <n v="38734"/>
    <n v="2"/>
    <x v="0"/>
  </r>
  <r>
    <n v="11304685"/>
    <n v="31480"/>
    <n v="3"/>
    <x v="3"/>
  </r>
  <r>
    <n v="11304689"/>
    <n v="44344"/>
    <n v="4"/>
    <x v="1"/>
  </r>
  <r>
    <n v="11304692"/>
    <n v="44344"/>
    <n v="1"/>
    <x v="0"/>
  </r>
  <r>
    <n v="11304693"/>
    <n v="44344"/>
    <n v="3"/>
    <x v="3"/>
  </r>
  <r>
    <n v="11304694"/>
    <n v="37089"/>
    <n v="4"/>
    <x v="1"/>
  </r>
  <r>
    <n v="11304696"/>
    <n v="44344"/>
    <n v="1"/>
    <x v="0"/>
  </r>
  <r>
    <n v="11304697"/>
    <n v="37089"/>
    <n v="3"/>
    <x v="3"/>
  </r>
  <r>
    <n v="11304698"/>
    <n v="44344"/>
    <n v="2"/>
    <x v="0"/>
  </r>
  <r>
    <n v="11304801"/>
    <n v="44344"/>
    <n v="2"/>
    <x v="0"/>
  </r>
  <r>
    <n v="11304805"/>
    <n v="36882"/>
    <n v="3"/>
    <x v="3"/>
  </r>
  <r>
    <n v="11304806"/>
    <n v="44344"/>
    <n v="2"/>
    <x v="0"/>
  </r>
  <r>
    <n v="11304808"/>
    <n v="44344"/>
    <n v="2"/>
    <x v="0"/>
  </r>
  <r>
    <n v="11304809"/>
    <n v="38734"/>
    <n v="1"/>
    <x v="0"/>
  </r>
  <r>
    <n v="11304816"/>
    <n v="37089"/>
    <n v="1"/>
    <x v="0"/>
  </r>
  <r>
    <n v="11304820"/>
    <n v="44344"/>
    <n v="1"/>
    <x v="0"/>
  </r>
  <r>
    <n v="11304823"/>
    <n v="44344"/>
    <n v="1"/>
    <x v="0"/>
  </r>
  <r>
    <n v="11304832"/>
    <n v="44344"/>
    <n v="2"/>
    <x v="0"/>
  </r>
  <r>
    <n v="11304834"/>
    <n v="44344"/>
    <n v="2"/>
    <x v="0"/>
  </r>
  <r>
    <n v="11304835"/>
    <n v="44344"/>
    <n v="1"/>
    <x v="0"/>
  </r>
  <r>
    <n v="11304849"/>
    <n v="44344"/>
    <n v="3"/>
    <x v="3"/>
  </r>
  <r>
    <n v="11305068"/>
    <n v="38734"/>
    <n v="2"/>
    <x v="0"/>
  </r>
  <r>
    <n v="11305121"/>
    <n v="44344"/>
    <n v="2"/>
    <x v="0"/>
  </r>
  <r>
    <n v="11305123"/>
    <n v="44344"/>
    <n v="2"/>
    <x v="0"/>
  </r>
  <r>
    <n v="11305380"/>
    <n v="44344"/>
    <n v="1"/>
    <x v="0"/>
  </r>
  <r>
    <n v="11305381"/>
    <n v="44344"/>
    <n v="1"/>
    <x v="0"/>
  </r>
  <r>
    <n v="11305409"/>
    <n v="44344"/>
    <n v="1"/>
    <x v="0"/>
  </r>
  <r>
    <n v="11305410"/>
    <n v="44344"/>
    <n v="1"/>
    <x v="0"/>
  </r>
  <r>
    <n v="11305507"/>
    <n v="44344"/>
    <n v="1"/>
    <x v="0"/>
  </r>
  <r>
    <n v="11305508"/>
    <n v="44344"/>
    <n v="1"/>
    <x v="0"/>
  </r>
  <r>
    <n v="11305517"/>
    <n v="44344"/>
    <n v="1"/>
    <x v="0"/>
  </r>
  <r>
    <n v="11305518"/>
    <n v="44344"/>
    <n v="1"/>
    <x v="0"/>
  </r>
  <r>
    <n v="11305722"/>
    <n v="37089"/>
    <n v="3"/>
    <x v="3"/>
  </r>
  <r>
    <n v="11305723"/>
    <n v="37089"/>
    <n v="3"/>
    <x v="3"/>
  </r>
  <r>
    <n v="11306548"/>
    <n v="44344"/>
    <n v="2"/>
    <x v="0"/>
  </r>
  <r>
    <n v="11306553"/>
    <n v="44344"/>
    <n v="2"/>
    <x v="1"/>
  </r>
  <r>
    <n v="11306554"/>
    <n v="44344"/>
    <n v="3"/>
    <x v="4"/>
  </r>
  <r>
    <n v="11306555"/>
    <n v="44344"/>
    <n v="2"/>
    <x v="1"/>
  </r>
  <r>
    <n v="11306556"/>
    <n v="44344"/>
    <n v="1"/>
    <x v="0"/>
  </r>
  <r>
    <n v="11306558"/>
    <n v="35211"/>
    <n v="3"/>
    <x v="4"/>
  </r>
  <r>
    <n v="11306559"/>
    <n v="38734"/>
    <n v="2"/>
    <x v="1"/>
  </r>
  <r>
    <n v="11306564"/>
    <n v="35211"/>
    <n v="2"/>
    <x v="1"/>
  </r>
  <r>
    <n v="11306565"/>
    <n v="35211"/>
    <n v="3"/>
    <x v="4"/>
  </r>
  <r>
    <n v="11306580"/>
    <n v="37089"/>
    <n v="2"/>
    <x v="1"/>
  </r>
  <r>
    <n v="11306582"/>
    <n v="37089"/>
    <n v="1"/>
    <x v="0"/>
  </r>
  <r>
    <n v="11306589"/>
    <n v="37089"/>
    <n v="2"/>
    <x v="1"/>
  </r>
  <r>
    <n v="11306590"/>
    <n v="37089"/>
    <n v="1"/>
    <x v="0"/>
  </r>
  <r>
    <n v="11306595"/>
    <n v="35211"/>
    <n v="2"/>
    <x v="1"/>
  </r>
  <r>
    <n v="11306597"/>
    <n v="35211"/>
    <n v="3"/>
    <x v="4"/>
  </r>
  <r>
    <n v="11306607"/>
    <n v="44344"/>
    <n v="1"/>
    <x v="0"/>
  </r>
  <r>
    <n v="11306608"/>
    <n v="44344"/>
    <n v="1"/>
    <x v="0"/>
  </r>
  <r>
    <n v="11306670"/>
    <n v="37089"/>
    <n v="2"/>
    <x v="1"/>
  </r>
  <r>
    <n v="11306674"/>
    <n v="37089"/>
    <n v="1"/>
    <x v="0"/>
  </r>
  <r>
    <n v="11306996"/>
    <n v="44136"/>
    <n v="2"/>
    <x v="0"/>
  </r>
  <r>
    <n v="11307225"/>
    <n v="44136"/>
    <n v="1"/>
    <x v="0"/>
  </r>
  <r>
    <n v="11307527"/>
    <n v="37089"/>
    <n v="3"/>
    <x v="3"/>
  </r>
  <r>
    <n v="11307528"/>
    <n v="37089"/>
    <n v="4"/>
    <x v="1"/>
  </r>
  <r>
    <n v="11307532"/>
    <n v="44344"/>
    <n v="3"/>
    <x v="3"/>
  </r>
  <r>
    <n v="11307533"/>
    <n v="44344"/>
    <n v="2"/>
    <x v="0"/>
  </r>
  <r>
    <n v="11307551"/>
    <n v="36882"/>
    <n v="3"/>
    <x v="3"/>
  </r>
  <r>
    <n v="11307552"/>
    <n v="31480"/>
    <n v="3"/>
    <x v="3"/>
  </r>
  <r>
    <n v="11307569"/>
    <n v="44136"/>
    <n v="1"/>
    <x v="0"/>
  </r>
  <r>
    <n v="11307571"/>
    <n v="44344"/>
    <n v="2"/>
    <x v="1"/>
  </r>
  <r>
    <n v="11307573"/>
    <n v="44344"/>
    <n v="2"/>
    <x v="0"/>
  </r>
  <r>
    <n v="11307587"/>
    <n v="44344"/>
    <n v="1"/>
    <x v="0"/>
  </r>
  <r>
    <n v="11307629"/>
    <n v="44344"/>
    <n v="4"/>
    <x v="1"/>
  </r>
  <r>
    <n v="11307631"/>
    <n v="37089"/>
    <n v="2"/>
    <x v="0"/>
  </r>
  <r>
    <n v="11307633"/>
    <n v="38734"/>
    <n v="2"/>
    <x v="0"/>
  </r>
  <r>
    <n v="11307678"/>
    <n v="44344"/>
    <n v="2"/>
    <x v="0"/>
  </r>
  <r>
    <n v="11307679"/>
    <n v="44344"/>
    <n v="1"/>
    <x v="0"/>
  </r>
  <r>
    <n v="11307680"/>
    <n v="44344"/>
    <n v="3"/>
    <x v="3"/>
  </r>
  <r>
    <n v="11307681"/>
    <n v="44344"/>
    <n v="3"/>
    <x v="3"/>
  </r>
  <r>
    <n v="11307682"/>
    <n v="44136"/>
    <n v="2"/>
    <x v="0"/>
  </r>
  <r>
    <n v="11307840"/>
    <n v="44344"/>
    <n v="2"/>
    <x v="0"/>
  </r>
  <r>
    <n v="11307841"/>
    <n v="44344"/>
    <n v="2"/>
    <x v="0"/>
  </r>
  <r>
    <n v="11307842"/>
    <n v="44344"/>
    <n v="2"/>
    <x v="0"/>
  </r>
  <r>
    <n v="11307843"/>
    <n v="44344"/>
    <n v="1"/>
    <x v="0"/>
  </r>
  <r>
    <n v="11307874"/>
    <n v="44344"/>
    <n v="1"/>
    <x v="0"/>
  </r>
  <r>
    <n v="11307879"/>
    <n v="37089"/>
    <n v="2"/>
    <x v="0"/>
  </r>
  <r>
    <n v="11307950"/>
    <n v="44344"/>
    <n v="1"/>
    <x v="0"/>
  </r>
  <r>
    <n v="11308067"/>
    <n v="44344"/>
    <n v="4"/>
    <x v="1"/>
  </r>
  <r>
    <n v="11308068"/>
    <n v="38734"/>
    <n v="2"/>
    <x v="1"/>
  </r>
  <r>
    <n v="11308080"/>
    <n v="38734"/>
    <n v="3"/>
    <x v="3"/>
  </r>
  <r>
    <n v="11308081"/>
    <n v="38734"/>
    <n v="2"/>
    <x v="0"/>
  </r>
  <r>
    <n v="11308270"/>
    <n v="38734"/>
    <n v="1"/>
    <x v="0"/>
  </r>
  <r>
    <n v="11308271"/>
    <n v="37089"/>
    <n v="1"/>
    <x v="0"/>
  </r>
  <r>
    <n v="11308272"/>
    <n v="44344"/>
    <n v="2"/>
    <x v="0"/>
  </r>
  <r>
    <n v="11308944"/>
    <n v="44344"/>
    <n v="2"/>
    <x v="0"/>
  </r>
  <r>
    <n v="11308945"/>
    <n v="44344"/>
    <n v="2"/>
    <x v="1"/>
  </r>
  <r>
    <n v="11308982"/>
    <n v="44344"/>
    <n v="2"/>
    <x v="0"/>
  </r>
  <r>
    <n v="11309004"/>
    <n v="44136"/>
    <n v="1"/>
    <x v="0"/>
  </r>
  <r>
    <n v="11309073"/>
    <n v="44136"/>
    <n v="2"/>
    <x v="0"/>
  </r>
  <r>
    <n v="11309074"/>
    <n v="44344"/>
    <n v="1"/>
    <x v="0"/>
  </r>
  <r>
    <n v="11309075"/>
    <n v="44344"/>
    <n v="3"/>
    <x v="4"/>
  </r>
  <r>
    <n v="11309098"/>
    <n v="36882"/>
    <n v="1"/>
    <x v="0"/>
  </r>
  <r>
    <n v="11309101"/>
    <n v="37089"/>
    <n v="1"/>
    <x v="0"/>
  </r>
  <r>
    <n v="11309105"/>
    <n v="38943"/>
    <n v="3"/>
    <x v="3"/>
  </r>
  <r>
    <n v="11309113"/>
    <n v="37089"/>
    <n v="2"/>
    <x v="0"/>
  </r>
  <r>
    <n v="11309114"/>
    <n v="44344"/>
    <n v="3"/>
    <x v="3"/>
  </r>
  <r>
    <n v="11309115"/>
    <n v="38734"/>
    <n v="1"/>
    <x v="0"/>
  </r>
  <r>
    <n v="11309152"/>
    <n v="36882"/>
    <n v="1"/>
    <x v="0"/>
  </r>
  <r>
    <n v="11309284"/>
    <n v="37089"/>
    <n v="4"/>
    <x v="1"/>
  </r>
  <r>
    <n v="11309309"/>
    <n v="44136"/>
    <n v="2"/>
    <x v="0"/>
  </r>
  <r>
    <n v="11309310"/>
    <n v="38734"/>
    <n v="1"/>
    <x v="0"/>
  </r>
  <r>
    <n v="11309336"/>
    <n v="44344"/>
    <n v="2"/>
    <x v="0"/>
  </r>
  <r>
    <n v="11309337"/>
    <n v="44344"/>
    <n v="2"/>
    <x v="0"/>
  </r>
  <r>
    <n v="11309338"/>
    <n v="44344"/>
    <n v="2"/>
    <x v="0"/>
  </r>
  <r>
    <n v="11309359"/>
    <n v="44344"/>
    <n v="2"/>
    <x v="0"/>
  </r>
  <r>
    <n v="11309372"/>
    <n v="44136"/>
    <n v="3"/>
    <x v="3"/>
  </r>
  <r>
    <n v="11309373"/>
    <n v="44344"/>
    <n v="3"/>
    <x v="3"/>
  </r>
  <r>
    <n v="11309375"/>
    <n v="44344"/>
    <n v="4"/>
    <x v="1"/>
  </r>
  <r>
    <n v="11309376"/>
    <n v="44344"/>
    <n v="4"/>
    <x v="1"/>
  </r>
  <r>
    <n v="11309528"/>
    <n v="44344"/>
    <n v="3"/>
    <x v="4"/>
  </r>
  <r>
    <n v="11309790"/>
    <n v="44344"/>
    <n v="1"/>
    <x v="0"/>
  </r>
  <r>
    <n v="11309792"/>
    <n v="44344"/>
    <n v="2"/>
    <x v="0"/>
  </r>
  <r>
    <n v="11310052"/>
    <n v="44344"/>
    <n v="2"/>
    <x v="0"/>
  </r>
  <r>
    <n v="11310055"/>
    <n v="44344"/>
    <n v="2"/>
    <x v="0"/>
  </r>
  <r>
    <n v="11310296"/>
    <n v="44136"/>
    <n v="1"/>
    <x v="0"/>
  </r>
  <r>
    <n v="11310297"/>
    <n v="37089"/>
    <n v="1"/>
    <x v="0"/>
  </r>
  <r>
    <n v="11310356"/>
    <n v="42464"/>
    <n v="4"/>
    <x v="1"/>
  </r>
  <r>
    <n v="11310357"/>
    <n v="44344"/>
    <n v="3"/>
    <x v="3"/>
  </r>
  <r>
    <n v="11310803"/>
    <n v="44344"/>
    <n v="1"/>
    <x v="0"/>
  </r>
  <r>
    <n v="11310806"/>
    <n v="44344"/>
    <n v="2"/>
    <x v="0"/>
  </r>
  <r>
    <n v="11310809"/>
    <n v="44344"/>
    <n v="2"/>
    <x v="0"/>
  </r>
  <r>
    <n v="11310985"/>
    <n v="44344"/>
    <n v="2"/>
    <x v="0"/>
  </r>
  <r>
    <n v="11310986"/>
    <n v="44344"/>
    <n v="3"/>
    <x v="3"/>
  </r>
  <r>
    <n v="11311452"/>
    <n v="37089"/>
    <n v="2"/>
    <x v="0"/>
  </r>
  <r>
    <n v="11313183"/>
    <n v="44344"/>
    <n v="3"/>
    <x v="4"/>
  </r>
  <r>
    <n v="11313185"/>
    <n v="44344"/>
    <n v="2"/>
    <x v="1"/>
  </r>
  <r>
    <n v="616090046"/>
    <n v="36838"/>
    <n v="1"/>
    <x v="0"/>
  </r>
  <r>
    <n v="616131427"/>
    <n v="31689"/>
    <n v="4"/>
    <x v="1"/>
  </r>
  <r>
    <n v="616133607"/>
    <n v="33059"/>
    <n v="1"/>
    <x v="0"/>
  </r>
  <r>
    <n v="616134560"/>
    <n v="37089"/>
    <n v="1"/>
    <x v="0"/>
  </r>
  <r>
    <n v="616135120"/>
    <n v="44344"/>
    <n v="1"/>
    <x v="0"/>
  </r>
  <r>
    <n v="616135591"/>
    <n v="24352"/>
    <n v="1"/>
    <x v="0"/>
  </r>
  <r>
    <n v="616135962"/>
    <n v="31689"/>
    <n v="3"/>
    <x v="4"/>
  </r>
  <r>
    <n v="616142290"/>
    <n v="38734"/>
    <n v="2"/>
    <x v="0"/>
  </r>
  <r>
    <n v="616143268"/>
    <n v="44344"/>
    <n v="2"/>
    <x v="1"/>
  </r>
  <r>
    <n v="616161296"/>
    <n v="17116"/>
    <n v="1"/>
    <x v="0"/>
  </r>
  <r>
    <n v="616161480"/>
    <n v="24604"/>
    <n v="1"/>
    <x v="0"/>
  </r>
  <r>
    <n v="616170417"/>
    <n v="31480"/>
    <n v="3"/>
    <x v="3"/>
  </r>
  <r>
    <n v="616202641"/>
    <n v="24604"/>
    <n v="1"/>
    <x v="0"/>
  </r>
  <r>
    <n v="616214484"/>
    <n v="24604"/>
    <n v="1"/>
    <x v="0"/>
  </r>
  <r>
    <n v="616226531"/>
    <n v="37089"/>
    <n v="3"/>
    <x v="3"/>
  </r>
  <r>
    <n v="616228096"/>
    <n v="37089"/>
    <n v="1"/>
    <x v="0"/>
  </r>
  <r>
    <n v="616232606"/>
    <n v="44344"/>
    <n v="1"/>
    <x v="0"/>
  </r>
  <r>
    <n v="616248836"/>
    <n v="44092"/>
    <n v="1"/>
    <x v="0"/>
  </r>
  <r>
    <n v="616248844"/>
    <n v="38691"/>
    <n v="1"/>
    <x v="0"/>
  </r>
  <r>
    <n v="616250119"/>
    <n v="44136"/>
    <n v="1"/>
    <x v="0"/>
  </r>
  <r>
    <n v="616250124"/>
    <n v="31858"/>
    <n v="3"/>
    <x v="4"/>
  </r>
  <r>
    <n v="616250135"/>
    <n v="26456"/>
    <n v="3"/>
    <x v="4"/>
  </r>
  <r>
    <n v="616250622"/>
    <n v="44344"/>
    <n v="1"/>
    <x v="0"/>
  </r>
  <r>
    <n v="616250625"/>
    <n v="44136"/>
    <n v="1"/>
    <x v="0"/>
  </r>
  <r>
    <n v="616253205"/>
    <n v="24604"/>
    <n v="1"/>
    <x v="0"/>
  </r>
  <r>
    <n v="616253208"/>
    <n v="24352"/>
    <n v="1"/>
    <x v="0"/>
  </r>
  <r>
    <n v="616253215"/>
    <n v="24352"/>
    <n v="1"/>
    <x v="0"/>
  </r>
  <r>
    <n v="616254887"/>
    <n v="31437"/>
    <n v="1"/>
    <x v="0"/>
  </r>
  <r>
    <n v="616254896"/>
    <n v="31480"/>
    <n v="2"/>
    <x v="1"/>
  </r>
  <r>
    <n v="616259311"/>
    <n v="38734"/>
    <n v="1"/>
    <x v="0"/>
  </r>
  <r>
    <n v="616260369"/>
    <n v="38943"/>
    <n v="2"/>
    <x v="1"/>
  </r>
  <r>
    <n v="616260373"/>
    <n v="31437"/>
    <n v="1"/>
    <x v="0"/>
  </r>
  <r>
    <n v="616260377"/>
    <n v="38943"/>
    <n v="2"/>
    <x v="0"/>
  </r>
  <r>
    <n v="616260381"/>
    <n v="44092"/>
    <n v="1"/>
    <x v="0"/>
  </r>
  <r>
    <n v="616260648"/>
    <n v="31689"/>
    <n v="2"/>
    <x v="0"/>
  </r>
  <r>
    <n v="616260650"/>
    <n v="44344"/>
    <n v="3"/>
    <x v="3"/>
  </r>
  <r>
    <n v="616260656"/>
    <n v="38734"/>
    <n v="1"/>
    <x v="0"/>
  </r>
  <r>
    <n v="616260659"/>
    <n v="31480"/>
    <n v="2"/>
    <x v="0"/>
  </r>
  <r>
    <n v="616260661"/>
    <n v="37089"/>
    <n v="1"/>
    <x v="0"/>
  </r>
  <r>
    <n v="616262555"/>
    <n v="44344"/>
    <n v="1"/>
    <x v="0"/>
  </r>
  <r>
    <n v="616262558"/>
    <n v="44344"/>
    <n v="2"/>
    <x v="0"/>
  </r>
  <r>
    <n v="616262562"/>
    <n v="24604"/>
    <n v="2"/>
    <x v="0"/>
  </r>
  <r>
    <n v="616262567"/>
    <n v="24604"/>
    <n v="1"/>
    <x v="0"/>
  </r>
  <r>
    <n v="616263012"/>
    <n v="37089"/>
    <n v="1"/>
    <x v="0"/>
  </r>
  <r>
    <n v="616263014"/>
    <n v="35211"/>
    <n v="1"/>
    <x v="0"/>
  </r>
  <r>
    <n v="616263053"/>
    <n v="38734"/>
    <n v="1"/>
    <x v="0"/>
  </r>
  <r>
    <n v="616263058"/>
    <n v="31689"/>
    <n v="2"/>
    <x v="0"/>
  </r>
  <r>
    <n v="616263063"/>
    <n v="38734"/>
    <n v="2"/>
    <x v="0"/>
  </r>
  <r>
    <n v="616263067"/>
    <n v="38734"/>
    <n v="1"/>
    <x v="0"/>
  </r>
  <r>
    <n v="616263072"/>
    <n v="38734"/>
    <n v="1"/>
    <x v="0"/>
  </r>
  <r>
    <n v="616264179"/>
    <n v="38734"/>
    <n v="1"/>
    <x v="0"/>
  </r>
  <r>
    <n v="616264186"/>
    <n v="44344"/>
    <n v="1"/>
    <x v="0"/>
  </r>
  <r>
    <n v="616264191"/>
    <n v="36855"/>
    <n v="1"/>
    <x v="0"/>
  </r>
  <r>
    <n v="616307688"/>
    <n v="18951"/>
    <n v="1"/>
    <x v="0"/>
  </r>
  <r>
    <n v="616307696"/>
    <n v="31480"/>
    <n v="1"/>
    <x v="0"/>
  </r>
  <r>
    <n v="616307699"/>
    <n v="36882"/>
    <n v="1"/>
    <x v="0"/>
  </r>
  <r>
    <n v="617267308"/>
    <n v="31480"/>
    <n v="1"/>
    <x v="0"/>
  </r>
  <r>
    <n v="617267309"/>
    <n v="44092"/>
    <n v="1"/>
    <x v="0"/>
  </r>
  <r>
    <n v="617267316"/>
    <n v="44344"/>
    <n v="2"/>
    <x v="0"/>
  </r>
  <r>
    <n v="617267319"/>
    <n v="38734"/>
    <n v="1"/>
    <x v="0"/>
  </r>
  <r>
    <n v="617267529"/>
    <n v="38734"/>
    <n v="1"/>
    <x v="0"/>
  </r>
  <r>
    <n v="617267532"/>
    <n v="31689"/>
    <n v="1"/>
    <x v="0"/>
  </r>
  <r>
    <n v="617267586"/>
    <n v="26249"/>
    <n v="1"/>
    <x v="0"/>
  </r>
  <r>
    <n v="617267587"/>
    <n v="37089"/>
    <n v="4"/>
    <x v="1"/>
  </r>
  <r>
    <n v="617267592"/>
    <n v="38943"/>
    <n v="3"/>
    <x v="3"/>
  </r>
  <r>
    <n v="617267599"/>
    <n v="44344"/>
    <n v="2"/>
    <x v="0"/>
  </r>
  <r>
    <n v="617267600"/>
    <n v="44344"/>
    <n v="1"/>
    <x v="0"/>
  </r>
  <r>
    <n v="617267602"/>
    <n v="37089"/>
    <n v="3"/>
    <x v="3"/>
  </r>
  <r>
    <n v="617268152"/>
    <n v="44344"/>
    <n v="2"/>
    <x v="1"/>
  </r>
  <r>
    <n v="617268203"/>
    <n v="38734"/>
    <n v="3"/>
    <x v="4"/>
  </r>
  <r>
    <n v="617268207"/>
    <n v="44344"/>
    <n v="4"/>
    <x v="7"/>
  </r>
  <r>
    <n v="617268212"/>
    <n v="44344"/>
    <n v="3"/>
    <x v="3"/>
  </r>
  <r>
    <n v="617268213"/>
    <n v="44344"/>
    <n v="3"/>
    <x v="4"/>
  </r>
  <r>
    <n v="617268221"/>
    <n v="37089"/>
    <n v="7"/>
    <x v="8"/>
  </r>
  <r>
    <n v="617268222"/>
    <n v="44344"/>
    <n v="2"/>
    <x v="1"/>
  </r>
  <r>
    <n v="617268659"/>
    <n v="38734"/>
    <n v="2"/>
    <x v="1"/>
  </r>
  <r>
    <n v="617268669"/>
    <n v="38734"/>
    <n v="3"/>
    <x v="4"/>
  </r>
  <r>
    <n v="617268672"/>
    <n v="38691"/>
    <n v="1"/>
    <x v="0"/>
  </r>
  <r>
    <n v="617269611"/>
    <n v="38734"/>
    <n v="1"/>
    <x v="0"/>
  </r>
  <r>
    <n v="617269614"/>
    <n v="38734"/>
    <n v="1"/>
    <x v="0"/>
  </r>
  <r>
    <n v="617269620"/>
    <n v="31689"/>
    <n v="1"/>
    <x v="0"/>
  </r>
  <r>
    <n v="617269776"/>
    <n v="31480"/>
    <n v="1"/>
    <x v="0"/>
  </r>
  <r>
    <n v="617269786"/>
    <n v="31480"/>
    <n v="2"/>
    <x v="1"/>
  </r>
  <r>
    <n v="617269789"/>
    <n v="38734"/>
    <n v="1"/>
    <x v="0"/>
  </r>
  <r>
    <n v="617269831"/>
    <n v="24604"/>
    <n v="2"/>
    <x v="0"/>
  </r>
  <r>
    <n v="617269834"/>
    <n v="24395"/>
    <n v="1"/>
    <x v="0"/>
  </r>
  <r>
    <n v="617269843"/>
    <n v="44136"/>
    <n v="1"/>
    <x v="0"/>
  </r>
  <r>
    <n v="617269846"/>
    <n v="44092"/>
    <n v="1"/>
    <x v="0"/>
  </r>
  <r>
    <n v="617271566"/>
    <n v="37089"/>
    <n v="1"/>
    <x v="0"/>
  </r>
  <r>
    <n v="617275148"/>
    <n v="44344"/>
    <n v="1"/>
    <x v="0"/>
  </r>
  <r>
    <n v="617275152"/>
    <n v="44344"/>
    <n v="1"/>
    <x v="0"/>
  </r>
  <r>
    <n v="617275153"/>
    <n v="37089"/>
    <n v="2"/>
    <x v="0"/>
  </r>
  <r>
    <n v="617275160"/>
    <n v="37089"/>
    <n v="2"/>
    <x v="0"/>
  </r>
  <r>
    <n v="617275163"/>
    <n v="37089"/>
    <n v="3"/>
    <x v="3"/>
  </r>
  <r>
    <n v="617284721"/>
    <n v="38943"/>
    <n v="3"/>
    <x v="4"/>
  </r>
  <r>
    <n v="617284725"/>
    <n v="36855"/>
    <n v="3"/>
    <x v="4"/>
  </r>
  <r>
    <n v="617284729"/>
    <n v="37089"/>
    <n v="3"/>
    <x v="4"/>
  </r>
  <r>
    <n v="617284733"/>
    <n v="26456"/>
    <n v="3"/>
    <x v="4"/>
  </r>
  <r>
    <n v="617284737"/>
    <n v="31689"/>
    <n v="4"/>
    <x v="1"/>
  </r>
  <r>
    <n v="617285564"/>
    <n v="38691"/>
    <n v="1"/>
    <x v="0"/>
  </r>
  <r>
    <n v="617307292"/>
    <n v="44344"/>
    <n v="1"/>
    <x v="0"/>
  </r>
  <r>
    <n v="617307304"/>
    <n v="44344"/>
    <n v="1"/>
    <x v="0"/>
  </r>
  <r>
    <n v="617307307"/>
    <n v="38734"/>
    <n v="2"/>
    <x v="1"/>
  </r>
  <r>
    <n v="617307312"/>
    <n v="38734"/>
    <n v="1"/>
    <x v="0"/>
  </r>
  <r>
    <n v="617307740"/>
    <n v="38734"/>
    <n v="1"/>
    <x v="0"/>
  </r>
  <r>
    <n v="617307746"/>
    <n v="44344"/>
    <n v="2"/>
    <x v="0"/>
  </r>
  <r>
    <n v="617311607"/>
    <n v="38691"/>
    <n v="1"/>
    <x v="0"/>
  </r>
  <r>
    <n v="617316195"/>
    <n v="31480"/>
    <n v="1"/>
    <x v="0"/>
  </r>
  <r>
    <n v="617316207"/>
    <n v="31480"/>
    <n v="1"/>
    <x v="0"/>
  </r>
  <r>
    <n v="617316213"/>
    <n v="31858"/>
    <n v="1"/>
    <x v="0"/>
  </r>
  <r>
    <n v="617323754"/>
    <n v="44136"/>
    <n v="2"/>
    <x v="0"/>
  </r>
  <r>
    <n v="617323759"/>
    <n v="44344"/>
    <n v="3"/>
    <x v="3"/>
  </r>
  <r>
    <n v="617323763"/>
    <n v="38943"/>
    <n v="2"/>
    <x v="1"/>
  </r>
  <r>
    <n v="617323772"/>
    <n v="44344"/>
    <n v="2"/>
    <x v="1"/>
  </r>
  <r>
    <n v="617346387"/>
    <n v="44344"/>
    <n v="1"/>
    <x v="0"/>
  </r>
  <r>
    <n v="617374490"/>
    <n v="33059"/>
    <n v="1"/>
    <x v="0"/>
  </r>
  <r>
    <n v="617374496"/>
    <n v="20572"/>
    <n v="2"/>
    <x v="0"/>
  </r>
  <r>
    <n v="617374498"/>
    <n v="31858"/>
    <n v="1"/>
    <x v="0"/>
  </r>
  <r>
    <n v="617374503"/>
    <n v="37089"/>
    <n v="1"/>
    <x v="0"/>
  </r>
  <r>
    <n v="617387650"/>
    <n v="38691"/>
    <n v="2"/>
    <x v="1"/>
  </r>
  <r>
    <n v="617387653"/>
    <n v="44344"/>
    <n v="4"/>
    <x v="1"/>
  </r>
  <r>
    <n v="617387666"/>
    <n v="38943"/>
    <n v="5"/>
    <x v="2"/>
  </r>
  <r>
    <n v="617389668"/>
    <n v="33059"/>
    <n v="1"/>
    <x v="0"/>
  </r>
  <r>
    <n v="617389670"/>
    <n v="33059"/>
    <n v="1"/>
    <x v="0"/>
  </r>
  <r>
    <n v="617389676"/>
    <n v="33059"/>
    <n v="1"/>
    <x v="0"/>
  </r>
  <r>
    <n v="617389679"/>
    <n v="24604"/>
    <n v="1"/>
    <x v="0"/>
  </r>
  <r>
    <n v="617389681"/>
    <n v="42464"/>
    <n v="2"/>
    <x v="0"/>
  </r>
  <r>
    <n v="617400305"/>
    <n v="37089"/>
    <n v="3"/>
    <x v="3"/>
  </r>
  <r>
    <n v="617400308"/>
    <n v="37089"/>
    <n v="3"/>
    <x v="3"/>
  </r>
  <r>
    <n v="617400312"/>
    <n v="34959"/>
    <n v="2"/>
    <x v="0"/>
  </r>
  <r>
    <n v="617400316"/>
    <n v="38943"/>
    <n v="1"/>
    <x v="0"/>
  </r>
  <r>
    <n v="617400321"/>
    <n v="38734"/>
    <n v="1"/>
    <x v="0"/>
  </r>
  <r>
    <n v="617400325"/>
    <n v="31689"/>
    <n v="2"/>
    <x v="1"/>
  </r>
  <r>
    <n v="618380493"/>
    <n v="38734"/>
    <n v="1"/>
    <x v="0"/>
  </r>
  <r>
    <n v="618380496"/>
    <n v="26249"/>
    <n v="1"/>
    <x v="0"/>
  </r>
  <r>
    <n v="618407324"/>
    <n v="37089"/>
    <n v="1"/>
    <x v="0"/>
  </r>
  <r>
    <n v="618407330"/>
    <n v="44344"/>
    <n v="1"/>
    <x v="0"/>
  </r>
  <r>
    <n v="618407334"/>
    <n v="44344"/>
    <n v="2"/>
    <x v="0"/>
  </r>
  <r>
    <n v="618487150"/>
    <n v="31689"/>
    <n v="1"/>
    <x v="0"/>
  </r>
  <r>
    <n v="618487156"/>
    <n v="38943"/>
    <n v="1"/>
    <x v="0"/>
  </r>
  <r>
    <n v="618487159"/>
    <n v="38943"/>
    <n v="1"/>
    <x v="0"/>
  </r>
  <r>
    <n v="618487161"/>
    <n v="31689"/>
    <n v="2"/>
    <x v="0"/>
  </r>
  <r>
    <n v="619051602"/>
    <n v="44344"/>
    <n v="2"/>
    <x v="0"/>
  </r>
  <r>
    <n v="619051605"/>
    <n v="38943"/>
    <n v="2"/>
    <x v="0"/>
  </r>
  <r>
    <n v="619051611"/>
    <n v="19203"/>
    <n v="2"/>
    <x v="0"/>
  </r>
  <r>
    <n v="619053516"/>
    <n v="34938"/>
    <n v="1"/>
    <x v="0"/>
  </r>
  <r>
    <n v="619077704"/>
    <n v="38734"/>
    <n v="1"/>
    <x v="0"/>
  </r>
  <r>
    <n v="619077710"/>
    <n v="38734"/>
    <n v="1"/>
    <x v="0"/>
  </r>
  <r>
    <n v="619077717"/>
    <n v="19203"/>
    <n v="2"/>
    <x v="1"/>
  </r>
  <r>
    <n v="619077720"/>
    <n v="44344"/>
    <n v="4"/>
    <x v="1"/>
  </r>
  <r>
    <n v="619077985"/>
    <n v="44344"/>
    <n v="2"/>
    <x v="1"/>
  </r>
  <r>
    <n v="619077986"/>
    <n v="31858"/>
    <n v="1"/>
    <x v="0"/>
  </r>
  <r>
    <n v="619078050"/>
    <n v="37089"/>
    <n v="1"/>
    <x v="0"/>
  </r>
  <r>
    <n v="619078427"/>
    <n v="38734"/>
    <n v="1"/>
    <x v="0"/>
  </r>
  <r>
    <n v="619078432"/>
    <n v="44344"/>
    <n v="1"/>
    <x v="0"/>
  </r>
  <r>
    <n v="619078435"/>
    <n v="44136"/>
    <n v="1"/>
    <x v="0"/>
  </r>
  <r>
    <n v="619078439"/>
    <n v="44136"/>
    <n v="2"/>
    <x v="0"/>
  </r>
  <r>
    <n v="619078444"/>
    <n v="38734"/>
    <n v="1"/>
    <x v="0"/>
  </r>
  <r>
    <n v="619078445"/>
    <n v="38734"/>
    <n v="1"/>
    <x v="0"/>
  </r>
  <r>
    <n v="619432237"/>
    <n v="38734"/>
    <n v="1"/>
    <x v="0"/>
  </r>
  <r>
    <n v="619432240"/>
    <n v="38734"/>
    <n v="1"/>
    <x v="0"/>
  </r>
  <r>
    <n v="619432248"/>
    <n v="38691"/>
    <n v="1"/>
    <x v="0"/>
  </r>
  <r>
    <n v="619458010"/>
    <n v="31689"/>
    <n v="2"/>
    <x v="1"/>
  </r>
  <r>
    <n v="619477319"/>
    <n v="44344"/>
    <n v="3"/>
    <x v="3"/>
  </r>
  <r>
    <n v="619477325"/>
    <n v="31689"/>
    <n v="2"/>
    <x v="1"/>
  </r>
  <r>
    <n v="619477334"/>
    <n v="38734"/>
    <n v="1"/>
    <x v="0"/>
  </r>
  <r>
    <n v="619613237"/>
    <n v="31689"/>
    <n v="4"/>
    <x v="1"/>
  </r>
  <r>
    <n v="619613244"/>
    <n v="35211"/>
    <n v="5"/>
    <x v="2"/>
  </r>
  <r>
    <n v="619789016"/>
    <n v="31858"/>
    <n v="1"/>
    <x v="0"/>
  </r>
  <r>
    <n v="619789021"/>
    <n v="36838"/>
    <n v="1"/>
    <x v="0"/>
  </r>
  <r>
    <n v="619789025"/>
    <n v="38943"/>
    <n v="2"/>
    <x v="0"/>
  </r>
  <r>
    <n v="619789027"/>
    <n v="37089"/>
    <n v="1"/>
    <x v="0"/>
  </r>
  <r>
    <n v="619808018"/>
    <n v="44344"/>
    <n v="1"/>
    <x v="0"/>
  </r>
  <r>
    <n v="619808026"/>
    <n v="44344"/>
    <n v="1"/>
    <x v="0"/>
  </r>
  <r>
    <n v="619808029"/>
    <n v="44092"/>
    <n v="1"/>
    <x v="0"/>
  </r>
  <r>
    <n v="619858571"/>
    <n v="44344"/>
    <n v="1"/>
    <x v="0"/>
  </r>
  <r>
    <n v="619858575"/>
    <n v="44344"/>
    <n v="1"/>
    <x v="0"/>
  </r>
  <r>
    <n v="619858580"/>
    <n v="44344"/>
    <n v="2"/>
    <x v="0"/>
  </r>
  <r>
    <n v="619858798"/>
    <n v="38734"/>
    <n v="1"/>
    <x v="0"/>
  </r>
  <r>
    <n v="619859246"/>
    <n v="37089"/>
    <n v="2"/>
    <x v="1"/>
  </r>
  <r>
    <n v="620071836"/>
    <n v="38734"/>
    <n v="1"/>
    <x v="0"/>
  </r>
  <r>
    <n v="620071838"/>
    <n v="38943"/>
    <n v="1"/>
    <x v="0"/>
  </r>
  <r>
    <n v="620071844"/>
    <n v="38734"/>
    <n v="3"/>
    <x v="3"/>
  </r>
  <r>
    <n v="620071848"/>
    <n v="29601"/>
    <n v="1"/>
    <x v="0"/>
  </r>
  <r>
    <n v="620071849"/>
    <n v="38691"/>
    <n v="1"/>
    <x v="0"/>
  </r>
  <r>
    <n v="620071854"/>
    <n v="38734"/>
    <n v="1"/>
    <x v="0"/>
  </r>
  <r>
    <n v="620073962"/>
    <n v="44344"/>
    <n v="1"/>
    <x v="0"/>
  </r>
  <r>
    <n v="620073966"/>
    <n v="44344"/>
    <n v="2"/>
    <x v="1"/>
  </r>
  <r>
    <n v="620080484"/>
    <n v="31480"/>
    <n v="1"/>
    <x v="0"/>
  </r>
  <r>
    <n v="620080497"/>
    <n v="44136"/>
    <n v="1"/>
    <x v="0"/>
  </r>
  <r>
    <n v="620164414"/>
    <n v="38734"/>
    <n v="1"/>
    <x v="0"/>
  </r>
  <r>
    <n v="620164668"/>
    <n v="38943"/>
    <n v="1"/>
    <x v="0"/>
  </r>
  <r>
    <n v="620164929"/>
    <n v="38943"/>
    <n v="1"/>
    <x v="0"/>
  </r>
  <r>
    <n v="620165042"/>
    <n v="24604"/>
    <n v="2"/>
    <x v="0"/>
  </r>
  <r>
    <n v="620165214"/>
    <n v="19203"/>
    <n v="2"/>
    <x v="1"/>
  </r>
  <r>
    <n v="620165285"/>
    <n v="44344"/>
    <n v="2"/>
    <x v="0"/>
  </r>
  <r>
    <n v="620165826"/>
    <n v="37089"/>
    <n v="1"/>
    <x v="0"/>
  </r>
  <r>
    <n v="620165897"/>
    <n v="38943"/>
    <n v="2"/>
    <x v="1"/>
  </r>
  <r>
    <n v="620165934"/>
    <n v="36838"/>
    <n v="1"/>
    <x v="0"/>
  </r>
  <r>
    <n v="620166306"/>
    <n v="38734"/>
    <n v="1"/>
    <x v="0"/>
  </r>
  <r>
    <n v="620251740"/>
    <n v="19203"/>
    <n v="1"/>
    <x v="0"/>
  </r>
  <r>
    <n v="620256188"/>
    <n v="31858"/>
    <n v="1"/>
    <x v="0"/>
  </r>
  <r>
    <n v="620257265"/>
    <n v="38734"/>
    <n v="1"/>
    <x v="0"/>
  </r>
  <r>
    <n v="620259516"/>
    <n v="31480"/>
    <n v="1"/>
    <x v="0"/>
  </r>
  <r>
    <n v="620259609"/>
    <n v="38943"/>
    <n v="2"/>
    <x v="0"/>
  </r>
  <r>
    <n v="620259626"/>
    <n v="37089"/>
    <n v="3"/>
    <x v="3"/>
  </r>
  <r>
    <n v="620259652"/>
    <n v="38734"/>
    <n v="1"/>
    <x v="0"/>
  </r>
  <r>
    <n v="620259787"/>
    <n v="44344"/>
    <n v="1"/>
    <x v="0"/>
  </r>
  <r>
    <n v="620260171"/>
    <n v="38734"/>
    <n v="1"/>
    <x v="0"/>
  </r>
  <r>
    <n v="620260176"/>
    <n v="38943"/>
    <n v="2"/>
    <x v="1"/>
  </r>
  <r>
    <n v="620261893"/>
    <n v="24604"/>
    <n v="1"/>
    <x v="0"/>
  </r>
  <r>
    <n v="620261923"/>
    <n v="17324"/>
    <n v="2"/>
    <x v="0"/>
  </r>
  <r>
    <n v="620280119"/>
    <n v="14964"/>
    <n v="1"/>
    <x v="0"/>
  </r>
  <r>
    <n v="620288918"/>
    <n v="38734"/>
    <n v="2"/>
    <x v="0"/>
  </r>
  <r>
    <n v="620288931"/>
    <n v="44136"/>
    <n v="1"/>
    <x v="0"/>
  </r>
  <r>
    <n v="620335793"/>
    <n v="37089"/>
    <n v="2"/>
    <x v="0"/>
  </r>
  <r>
    <n v="620335797"/>
    <n v="31689"/>
    <n v="2"/>
    <x v="1"/>
  </r>
  <r>
    <n v="620335802"/>
    <n v="38734"/>
    <n v="2"/>
    <x v="1"/>
  </r>
  <r>
    <n v="620341858"/>
    <n v="31689"/>
    <n v="2"/>
    <x v="0"/>
  </r>
  <r>
    <n v="620343467"/>
    <n v="24604"/>
    <n v="1"/>
    <x v="0"/>
  </r>
  <r>
    <n v="620347238"/>
    <n v="38734"/>
    <n v="1"/>
    <x v="0"/>
  </r>
  <r>
    <n v="620348694"/>
    <n v="31689"/>
    <n v="2"/>
    <x v="1"/>
  </r>
  <r>
    <n v="620350213"/>
    <n v="37089"/>
    <n v="1"/>
    <x v="0"/>
  </r>
  <r>
    <n v="620350217"/>
    <n v="26456"/>
    <n v="2"/>
    <x v="0"/>
  </r>
  <r>
    <n v="620350252"/>
    <n v="38734"/>
    <n v="2"/>
    <x v="1"/>
  </r>
  <r>
    <n v="620350940"/>
    <n v="31689"/>
    <n v="2"/>
    <x v="1"/>
  </r>
  <r>
    <n v="620352438"/>
    <n v="38734"/>
    <n v="1"/>
    <x v="0"/>
  </r>
  <r>
    <n v="620352878"/>
    <n v="38734"/>
    <n v="1"/>
    <x v="0"/>
  </r>
  <r>
    <n v="620398983"/>
    <n v="44092"/>
    <n v="1"/>
    <x v="0"/>
  </r>
  <r>
    <n v="620437390"/>
    <n v="19203"/>
    <n v="1"/>
    <x v="0"/>
  </r>
  <r>
    <n v="620438354"/>
    <n v="38734"/>
    <n v="2"/>
    <x v="0"/>
  </r>
  <r>
    <n v="620438396"/>
    <n v="38734"/>
    <n v="1"/>
    <x v="0"/>
  </r>
  <r>
    <n v="620440833"/>
    <n v="44344"/>
    <n v="1"/>
    <x v="0"/>
  </r>
  <r>
    <n v="620441933"/>
    <n v="38691"/>
    <n v="1"/>
    <x v="0"/>
  </r>
  <r>
    <n v="620443701"/>
    <n v="33059"/>
    <n v="2"/>
    <x v="0"/>
  </r>
  <r>
    <n v="620445790"/>
    <n v="31480"/>
    <n v="3"/>
    <x v="4"/>
  </r>
  <r>
    <n v="620446013"/>
    <n v="37089"/>
    <n v="1"/>
    <x v="0"/>
  </r>
  <r>
    <n v="620446243"/>
    <n v="24604"/>
    <n v="1"/>
    <x v="0"/>
  </r>
  <r>
    <n v="620447266"/>
    <n v="31437"/>
    <n v="1"/>
    <x v="0"/>
  </r>
  <r>
    <n v="620447357"/>
    <n v="37089"/>
    <n v="1"/>
    <x v="0"/>
  </r>
  <r>
    <n v="620447523"/>
    <n v="18951"/>
    <n v="1"/>
    <x v="0"/>
  </r>
  <r>
    <n v="620447853"/>
    <n v="36838"/>
    <n v="1"/>
    <x v="0"/>
  </r>
  <r>
    <n v="620449070"/>
    <n v="36812"/>
    <n v="2"/>
    <x v="0"/>
  </r>
  <r>
    <n v="620474597"/>
    <n v="31437"/>
    <n v="1"/>
    <x v="0"/>
  </r>
  <r>
    <n v="620474660"/>
    <n v="38734"/>
    <n v="1"/>
    <x v="0"/>
  </r>
  <r>
    <n v="620479399"/>
    <n v="26249"/>
    <n v="1"/>
    <x v="0"/>
  </r>
  <r>
    <n v="620492830"/>
    <n v="31437"/>
    <n v="1"/>
    <x v="0"/>
  </r>
  <r>
    <n v="620512022"/>
    <n v="24604"/>
    <n v="1"/>
    <x v="0"/>
  </r>
  <r>
    <n v="620520470"/>
    <n v="38943"/>
    <n v="2"/>
    <x v="1"/>
  </r>
  <r>
    <n v="620528169"/>
    <n v="31480"/>
    <n v="1"/>
    <x v="0"/>
  </r>
  <r>
    <n v="620529177"/>
    <n v="44344"/>
    <n v="2"/>
    <x v="0"/>
  </r>
  <r>
    <n v="620533185"/>
    <n v="37089"/>
    <n v="1"/>
    <x v="0"/>
  </r>
  <r>
    <n v="620534642"/>
    <n v="35211"/>
    <n v="2"/>
    <x v="0"/>
  </r>
  <r>
    <n v="620535518"/>
    <n v="38943"/>
    <n v="2"/>
    <x v="0"/>
  </r>
  <r>
    <n v="620536453"/>
    <n v="18951"/>
    <n v="1"/>
    <x v="0"/>
  </r>
  <r>
    <n v="620536554"/>
    <n v="31480"/>
    <n v="1"/>
    <x v="0"/>
  </r>
  <r>
    <n v="620536564"/>
    <n v="35211"/>
    <n v="1"/>
    <x v="0"/>
  </r>
  <r>
    <n v="620536697"/>
    <n v="31689"/>
    <n v="2"/>
    <x v="0"/>
  </r>
  <r>
    <n v="620537735"/>
    <n v="31689"/>
    <n v="1"/>
    <x v="0"/>
  </r>
  <r>
    <n v="620537829"/>
    <n v="37089"/>
    <n v="3"/>
    <x v="3"/>
  </r>
  <r>
    <n v="620570709"/>
    <n v="31480"/>
    <n v="1"/>
    <x v="0"/>
  </r>
  <r>
    <n v="620601479"/>
    <n v="19203"/>
    <n v="2"/>
    <x v="0"/>
  </r>
  <r>
    <n v="620602160"/>
    <n v="37089"/>
    <n v="3"/>
    <x v="3"/>
  </r>
  <r>
    <n v="620602414"/>
    <n v="31480"/>
    <n v="1"/>
    <x v="0"/>
  </r>
  <r>
    <n v="620603226"/>
    <n v="44344"/>
    <n v="2"/>
    <x v="1"/>
  </r>
  <r>
    <n v="620603698"/>
    <n v="38691"/>
    <n v="1"/>
    <x v="0"/>
  </r>
  <r>
    <n v="620608082"/>
    <n v="31437"/>
    <n v="2"/>
    <x v="1"/>
  </r>
  <r>
    <n v="620609305"/>
    <n v="44092"/>
    <n v="1"/>
    <x v="0"/>
  </r>
  <r>
    <n v="620609397"/>
    <n v="31480"/>
    <n v="2"/>
    <x v="0"/>
  </r>
  <r>
    <n v="620609434"/>
    <n v="31437"/>
    <n v="6"/>
    <x v="4"/>
  </r>
  <r>
    <n v="620609500"/>
    <n v="31480"/>
    <n v="1"/>
    <x v="0"/>
  </r>
  <r>
    <n v="620618046"/>
    <n v="37089"/>
    <n v="5"/>
    <x v="2"/>
  </r>
  <r>
    <n v="620623093"/>
    <n v="26249"/>
    <n v="1"/>
    <x v="0"/>
  </r>
  <r>
    <n v="620623169"/>
    <n v="38734"/>
    <n v="1"/>
    <x v="0"/>
  </r>
  <r>
    <n v="620663891"/>
    <n v="31689"/>
    <n v="2"/>
    <x v="1"/>
  </r>
  <r>
    <n v="620664035"/>
    <n v="44344"/>
    <n v="1"/>
    <x v="0"/>
  </r>
  <r>
    <n v="620669442"/>
    <n v="44092"/>
    <n v="1"/>
    <x v="0"/>
  </r>
  <r>
    <n v="620669566"/>
    <n v="38943"/>
    <n v="3"/>
    <x v="3"/>
  </r>
  <r>
    <n v="620673536"/>
    <n v="37089"/>
    <n v="3"/>
    <x v="4"/>
  </r>
  <r>
    <n v="620675053"/>
    <n v="27657"/>
    <n v="2"/>
    <x v="0"/>
  </r>
  <r>
    <n v="620675070"/>
    <n v="38734"/>
    <n v="1"/>
    <x v="0"/>
  </r>
  <r>
    <n v="620677020"/>
    <n v="37089"/>
    <n v="1"/>
    <x v="0"/>
  </r>
  <r>
    <n v="620679666"/>
    <n v="38943"/>
    <n v="3"/>
    <x v="3"/>
  </r>
  <r>
    <n v="620679913"/>
    <n v="24604"/>
    <n v="2"/>
    <x v="1"/>
  </r>
  <r>
    <n v="620680245"/>
    <n v="38734"/>
    <n v="3"/>
    <x v="3"/>
  </r>
  <r>
    <n v="620680375"/>
    <n v="20572"/>
    <n v="3"/>
    <x v="3"/>
  </r>
  <r>
    <n v="620680391"/>
    <n v="24395"/>
    <n v="3"/>
    <x v="3"/>
  </r>
  <r>
    <n v="620680481"/>
    <n v="33059"/>
    <n v="1"/>
    <x v="0"/>
  </r>
  <r>
    <n v="620680608"/>
    <n v="44092"/>
    <n v="1"/>
    <x v="0"/>
  </r>
  <r>
    <n v="620680983"/>
    <n v="31689"/>
    <n v="1"/>
    <x v="0"/>
  </r>
  <r>
    <n v="620681107"/>
    <n v="38734"/>
    <n v="1"/>
    <x v="0"/>
  </r>
  <r>
    <n v="620719078"/>
    <n v="24604"/>
    <n v="2"/>
    <x v="0"/>
  </r>
  <r>
    <n v="620719410"/>
    <n v="37089"/>
    <n v="5"/>
    <x v="2"/>
  </r>
  <r>
    <n v="620720387"/>
    <n v="44344"/>
    <n v="2"/>
    <x v="1"/>
  </r>
  <r>
    <n v="620723228"/>
    <n v="37089"/>
    <n v="1"/>
    <x v="0"/>
  </r>
  <r>
    <n v="620723301"/>
    <n v="31480"/>
    <n v="1"/>
    <x v="0"/>
  </r>
  <r>
    <n v="620723336"/>
    <n v="37089"/>
    <n v="1"/>
    <x v="0"/>
  </r>
  <r>
    <n v="620723352"/>
    <n v="35211"/>
    <n v="1"/>
    <x v="0"/>
  </r>
  <r>
    <n v="620723388"/>
    <n v="38691"/>
    <n v="1"/>
    <x v="0"/>
  </r>
  <r>
    <n v="620723417"/>
    <n v="37089"/>
    <n v="3"/>
    <x v="4"/>
  </r>
  <r>
    <n v="620723939"/>
    <n v="31689"/>
    <n v="2"/>
    <x v="0"/>
  </r>
  <r>
    <n v="620732164"/>
    <n v="38734"/>
    <n v="1"/>
    <x v="0"/>
  </r>
  <r>
    <n v="620732177"/>
    <n v="38943"/>
    <n v="3"/>
    <x v="3"/>
  </r>
  <r>
    <n v="620738163"/>
    <n v="37064"/>
    <n v="2"/>
    <x v="1"/>
  </r>
  <r>
    <n v="620757438"/>
    <n v="44344"/>
    <n v="2"/>
    <x v="0"/>
  </r>
  <r>
    <n v="620760283"/>
    <n v="38734"/>
    <n v="2"/>
    <x v="1"/>
  </r>
  <r>
    <n v="620762676"/>
    <n v="44344"/>
    <n v="2"/>
    <x v="1"/>
  </r>
  <r>
    <n v="620764210"/>
    <n v="38691"/>
    <n v="1"/>
    <x v="0"/>
  </r>
  <r>
    <n v="620764242"/>
    <n v="31480"/>
    <n v="1"/>
    <x v="0"/>
  </r>
  <r>
    <n v="620766390"/>
    <n v="38691"/>
    <n v="1"/>
    <x v="0"/>
  </r>
  <r>
    <n v="620766404"/>
    <n v="37089"/>
    <n v="2"/>
    <x v="0"/>
  </r>
  <r>
    <n v="620768699"/>
    <n v="35211"/>
    <n v="1"/>
    <x v="0"/>
  </r>
  <r>
    <n v="620778122"/>
    <n v="44344"/>
    <n v="4"/>
    <x v="1"/>
  </r>
  <r>
    <n v="620778475"/>
    <n v="31689"/>
    <n v="3"/>
    <x v="3"/>
  </r>
  <r>
    <n v="620779903"/>
    <n v="31480"/>
    <n v="2"/>
    <x v="1"/>
  </r>
  <r>
    <n v="620783666"/>
    <n v="37089"/>
    <n v="1"/>
    <x v="0"/>
  </r>
  <r>
    <n v="620788137"/>
    <n v="44344"/>
    <n v="2"/>
    <x v="1"/>
  </r>
  <r>
    <n v="620788351"/>
    <n v="37089"/>
    <n v="1"/>
    <x v="0"/>
  </r>
  <r>
    <n v="620788456"/>
    <n v="24395"/>
    <n v="1"/>
    <x v="0"/>
  </r>
  <r>
    <n v="620788535"/>
    <n v="35211"/>
    <n v="2"/>
    <x v="1"/>
  </r>
  <r>
    <n v="620788710"/>
    <n v="38943"/>
    <n v="2"/>
    <x v="0"/>
  </r>
  <r>
    <n v="620811801"/>
    <n v="38734"/>
    <n v="3"/>
    <x v="3"/>
  </r>
  <r>
    <n v="620811824"/>
    <n v="31480"/>
    <n v="1"/>
    <x v="0"/>
  </r>
  <r>
    <n v="620811833"/>
    <n v="31437"/>
    <n v="3"/>
    <x v="4"/>
  </r>
  <r>
    <n v="620812323"/>
    <n v="37089"/>
    <n v="1"/>
    <x v="0"/>
  </r>
  <r>
    <n v="620813970"/>
    <n v="31480"/>
    <n v="1"/>
    <x v="0"/>
  </r>
  <r>
    <n v="620814364"/>
    <n v="31437"/>
    <n v="1"/>
    <x v="0"/>
  </r>
  <r>
    <n v="620814457"/>
    <n v="31480"/>
    <n v="1"/>
    <x v="0"/>
  </r>
  <r>
    <n v="620821632"/>
    <n v="38734"/>
    <n v="2"/>
    <x v="0"/>
  </r>
  <r>
    <n v="620831640"/>
    <n v="31437"/>
    <n v="1"/>
    <x v="0"/>
  </r>
  <r>
    <n v="620834755"/>
    <n v="44344"/>
    <n v="1"/>
    <x v="0"/>
  </r>
  <r>
    <n v="620836261"/>
    <n v="38734"/>
    <n v="1"/>
    <x v="0"/>
  </r>
  <r>
    <n v="620836432"/>
    <n v="44344"/>
    <n v="1"/>
    <x v="0"/>
  </r>
  <r>
    <n v="620837807"/>
    <n v="38734"/>
    <n v="1"/>
    <x v="0"/>
  </r>
  <r>
    <n v="620839966"/>
    <n v="24370"/>
    <n v="2"/>
    <x v="0"/>
  </r>
  <r>
    <n v="620841618"/>
    <n v="37089"/>
    <n v="4"/>
    <x v="1"/>
  </r>
  <r>
    <n v="620842418"/>
    <n v="36838"/>
    <n v="2"/>
    <x v="0"/>
  </r>
  <r>
    <n v="620843915"/>
    <n v="37089"/>
    <n v="2"/>
    <x v="0"/>
  </r>
  <r>
    <n v="620853170"/>
    <n v="31480"/>
    <n v="1"/>
    <x v="0"/>
  </r>
  <r>
    <n v="620853412"/>
    <n v="31437"/>
    <n v="1"/>
    <x v="0"/>
  </r>
  <r>
    <n v="620860226"/>
    <n v="24577"/>
    <n v="1"/>
    <x v="0"/>
  </r>
  <r>
    <n v="620860288"/>
    <n v="31689"/>
    <n v="4"/>
    <x v="1"/>
  </r>
  <r>
    <n v="620861081"/>
    <n v="37089"/>
    <n v="2"/>
    <x v="1"/>
  </r>
  <r>
    <n v="620865590"/>
    <n v="44136"/>
    <n v="1"/>
    <x v="0"/>
  </r>
  <r>
    <n v="620872750"/>
    <n v="31480"/>
    <n v="2"/>
    <x v="1"/>
  </r>
  <r>
    <n v="620876699"/>
    <n v="31480"/>
    <n v="1"/>
    <x v="0"/>
  </r>
  <r>
    <m/>
    <m/>
    <m/>
    <x v="9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671">
  <r>
    <n v="10910076"/>
    <m/>
    <n v="1"/>
    <x v="0"/>
  </r>
  <r>
    <n v="11090565"/>
    <m/>
    <n v="1"/>
    <x v="0"/>
  </r>
  <r>
    <n v="11099376"/>
    <m/>
    <n v="2"/>
    <x v="0"/>
  </r>
  <r>
    <n v="11104959"/>
    <m/>
    <n v="1"/>
    <x v="0"/>
  </r>
  <r>
    <n v="11105364"/>
    <m/>
    <n v="1"/>
    <x v="0"/>
  </r>
  <r>
    <n v="11109153"/>
    <m/>
    <n v="2"/>
    <x v="1"/>
  </r>
  <r>
    <n v="11180769"/>
    <m/>
    <n v="1"/>
    <x v="0"/>
  </r>
  <r>
    <n v="11184419"/>
    <m/>
    <n v="1"/>
    <x v="0"/>
  </r>
  <r>
    <n v="11187142"/>
    <m/>
    <n v="3"/>
    <x v="2"/>
  </r>
  <r>
    <n v="11187521"/>
    <m/>
    <n v="2"/>
    <x v="1"/>
  </r>
  <r>
    <n v="11187528"/>
    <m/>
    <n v="3"/>
    <x v="2"/>
  </r>
  <r>
    <n v="11188576"/>
    <m/>
    <n v="2"/>
    <x v="0"/>
  </r>
  <r>
    <n v="11188582"/>
    <m/>
    <n v="1"/>
    <x v="0"/>
  </r>
  <r>
    <n v="11191926"/>
    <m/>
    <n v="3"/>
    <x v="3"/>
  </r>
  <r>
    <n v="11192420"/>
    <m/>
    <n v="1"/>
    <x v="0"/>
  </r>
  <r>
    <n v="11192431"/>
    <m/>
    <n v="2"/>
    <x v="0"/>
  </r>
  <r>
    <n v="11200541"/>
    <m/>
    <n v="1"/>
    <x v="0"/>
  </r>
  <r>
    <n v="11200817"/>
    <m/>
    <n v="1"/>
    <x v="0"/>
  </r>
  <r>
    <n v="11204030"/>
    <m/>
    <n v="3"/>
    <x v="3"/>
  </r>
  <r>
    <n v="11204033"/>
    <m/>
    <n v="2"/>
    <x v="0"/>
  </r>
  <r>
    <n v="11205087"/>
    <m/>
    <n v="1"/>
    <x v="0"/>
  </r>
  <r>
    <n v="11205289"/>
    <m/>
    <n v="2"/>
    <x v="1"/>
  </r>
  <r>
    <n v="11206335"/>
    <m/>
    <n v="3"/>
    <x v="2"/>
  </r>
  <r>
    <n v="11206784"/>
    <m/>
    <n v="5"/>
    <x v="4"/>
  </r>
  <r>
    <n v="11209507"/>
    <m/>
    <n v="2"/>
    <x v="1"/>
  </r>
  <r>
    <n v="11210706"/>
    <m/>
    <n v="1"/>
    <x v="0"/>
  </r>
  <r>
    <n v="11214178"/>
    <m/>
    <n v="3"/>
    <x v="2"/>
  </r>
  <r>
    <n v="11215246"/>
    <m/>
    <n v="3"/>
    <x v="2"/>
  </r>
  <r>
    <n v="11216302"/>
    <m/>
    <n v="2"/>
    <x v="1"/>
  </r>
  <r>
    <n v="11218057"/>
    <m/>
    <n v="2"/>
    <x v="1"/>
  </r>
  <r>
    <n v="11218267"/>
    <m/>
    <n v="1"/>
    <x v="0"/>
  </r>
  <r>
    <n v="11220225"/>
    <m/>
    <n v="2"/>
    <x v="0"/>
  </r>
  <r>
    <n v="11221454"/>
    <m/>
    <n v="2"/>
    <x v="0"/>
  </r>
  <r>
    <n v="11221504"/>
    <m/>
    <n v="1"/>
    <x v="0"/>
  </r>
  <r>
    <n v="11222838"/>
    <m/>
    <n v="1"/>
    <x v="0"/>
  </r>
  <r>
    <n v="11222842"/>
    <m/>
    <n v="1"/>
    <x v="0"/>
  </r>
  <r>
    <n v="11222843"/>
    <m/>
    <n v="1"/>
    <x v="0"/>
  </r>
  <r>
    <n v="11222848"/>
    <m/>
    <n v="2"/>
    <x v="1"/>
  </r>
  <r>
    <n v="11225043"/>
    <m/>
    <n v="1"/>
    <x v="0"/>
  </r>
  <r>
    <n v="11228472"/>
    <m/>
    <n v="2"/>
    <x v="1"/>
  </r>
  <r>
    <n v="11228592"/>
    <m/>
    <n v="1"/>
    <x v="0"/>
  </r>
  <r>
    <n v="11238581"/>
    <m/>
    <n v="2"/>
    <x v="0"/>
  </r>
  <r>
    <n v="11241937"/>
    <m/>
    <n v="1"/>
    <x v="0"/>
  </r>
  <r>
    <n v="11246687"/>
    <m/>
    <n v="3"/>
    <x v="2"/>
  </r>
  <r>
    <n v="11249001"/>
    <m/>
    <n v="1"/>
    <x v="0"/>
  </r>
  <r>
    <n v="11255616"/>
    <m/>
    <n v="1"/>
    <x v="0"/>
  </r>
  <r>
    <n v="11257208"/>
    <m/>
    <n v="2"/>
    <x v="1"/>
  </r>
  <r>
    <n v="11258492"/>
    <m/>
    <n v="2"/>
    <x v="1"/>
  </r>
  <r>
    <n v="11261663"/>
    <m/>
    <n v="4"/>
    <x v="1"/>
  </r>
  <r>
    <n v="11263055"/>
    <m/>
    <n v="3"/>
    <x v="2"/>
  </r>
  <r>
    <n v="11263561"/>
    <m/>
    <n v="3"/>
    <x v="2"/>
  </r>
  <r>
    <n v="11263714"/>
    <m/>
    <n v="1"/>
    <x v="0"/>
  </r>
  <r>
    <n v="11264190"/>
    <m/>
    <n v="4"/>
    <x v="1"/>
  </r>
  <r>
    <n v="11264217"/>
    <m/>
    <n v="2"/>
    <x v="1"/>
  </r>
  <r>
    <n v="11264612"/>
    <m/>
    <n v="1"/>
    <x v="0"/>
  </r>
  <r>
    <n v="11264910"/>
    <m/>
    <n v="1"/>
    <x v="0"/>
  </r>
  <r>
    <n v="11264958"/>
    <m/>
    <n v="4"/>
    <x v="1"/>
  </r>
  <r>
    <n v="11264994"/>
    <m/>
    <n v="1"/>
    <x v="0"/>
  </r>
  <r>
    <n v="11265025"/>
    <m/>
    <n v="1"/>
    <x v="0"/>
  </r>
  <r>
    <n v="11265027"/>
    <m/>
    <n v="1"/>
    <x v="0"/>
  </r>
  <r>
    <n v="11265205"/>
    <m/>
    <n v="1"/>
    <x v="0"/>
  </r>
  <r>
    <n v="11265206"/>
    <m/>
    <n v="2"/>
    <x v="0"/>
  </r>
  <r>
    <n v="11265227"/>
    <m/>
    <n v="1"/>
    <x v="0"/>
  </r>
  <r>
    <n v="11266020"/>
    <m/>
    <n v="2"/>
    <x v="1"/>
  </r>
  <r>
    <n v="11266048"/>
    <m/>
    <n v="6"/>
    <x v="3"/>
  </r>
  <r>
    <n v="11266065"/>
    <m/>
    <n v="1"/>
    <x v="0"/>
  </r>
  <r>
    <n v="11266254"/>
    <m/>
    <n v="1"/>
    <x v="0"/>
  </r>
  <r>
    <n v="11266403"/>
    <m/>
    <n v="1"/>
    <x v="0"/>
  </r>
  <r>
    <n v="11266404"/>
    <m/>
    <n v="1"/>
    <x v="0"/>
  </r>
  <r>
    <n v="11266406"/>
    <m/>
    <n v="1"/>
    <x v="0"/>
  </r>
  <r>
    <n v="11266628"/>
    <m/>
    <n v="4"/>
    <x v="1"/>
  </r>
  <r>
    <n v="11266629"/>
    <m/>
    <n v="2"/>
    <x v="1"/>
  </r>
  <r>
    <n v="11267133"/>
    <m/>
    <n v="1"/>
    <x v="0"/>
  </r>
  <r>
    <n v="11268430"/>
    <m/>
    <n v="1"/>
    <x v="0"/>
  </r>
  <r>
    <n v="11268669"/>
    <m/>
    <n v="4"/>
    <x v="1"/>
  </r>
  <r>
    <n v="11268881"/>
    <m/>
    <n v="5"/>
    <x v="4"/>
  </r>
  <r>
    <n v="11268884"/>
    <m/>
    <n v="1"/>
    <x v="0"/>
  </r>
  <r>
    <n v="11268937"/>
    <m/>
    <n v="6"/>
    <x v="3"/>
  </r>
  <r>
    <n v="11268997"/>
    <m/>
    <n v="2"/>
    <x v="0"/>
  </r>
  <r>
    <n v="11269240"/>
    <m/>
    <n v="4"/>
    <x v="1"/>
  </r>
  <r>
    <n v="11269241"/>
    <m/>
    <n v="2"/>
    <x v="0"/>
  </r>
  <r>
    <n v="11269765"/>
    <m/>
    <n v="1"/>
    <x v="0"/>
  </r>
  <r>
    <n v="11270099"/>
    <m/>
    <n v="1"/>
    <x v="0"/>
  </r>
  <r>
    <n v="11270129"/>
    <m/>
    <n v="1"/>
    <x v="0"/>
  </r>
  <r>
    <n v="11270669"/>
    <m/>
    <n v="1"/>
    <x v="0"/>
  </r>
  <r>
    <n v="11270670"/>
    <m/>
    <n v="1"/>
    <x v="0"/>
  </r>
  <r>
    <n v="11270671"/>
    <m/>
    <n v="1"/>
    <x v="0"/>
  </r>
  <r>
    <n v="11270672"/>
    <m/>
    <n v="1"/>
    <x v="0"/>
  </r>
  <r>
    <n v="11270677"/>
    <m/>
    <n v="1"/>
    <x v="0"/>
  </r>
  <r>
    <n v="11270678"/>
    <m/>
    <n v="3"/>
    <x v="2"/>
  </r>
  <r>
    <n v="11270681"/>
    <m/>
    <n v="1"/>
    <x v="0"/>
  </r>
  <r>
    <n v="11270682"/>
    <m/>
    <n v="4"/>
    <x v="1"/>
  </r>
  <r>
    <n v="11270683"/>
    <m/>
    <n v="1"/>
    <x v="0"/>
  </r>
  <r>
    <n v="11270684"/>
    <m/>
    <n v="3"/>
    <x v="3"/>
  </r>
  <r>
    <n v="11270689"/>
    <m/>
    <n v="1"/>
    <x v="0"/>
  </r>
  <r>
    <n v="11270692"/>
    <m/>
    <n v="4"/>
    <x v="1"/>
  </r>
  <r>
    <n v="11270695"/>
    <m/>
    <n v="2"/>
    <x v="0"/>
  </r>
  <r>
    <n v="11270730"/>
    <m/>
    <n v="3"/>
    <x v="2"/>
  </r>
  <r>
    <n v="11270735"/>
    <m/>
    <n v="1"/>
    <x v="0"/>
  </r>
  <r>
    <n v="11270742"/>
    <m/>
    <n v="2"/>
    <x v="1"/>
  </r>
  <r>
    <n v="11270762"/>
    <m/>
    <n v="1"/>
    <x v="0"/>
  </r>
  <r>
    <n v="11270797"/>
    <m/>
    <n v="1"/>
    <x v="0"/>
  </r>
  <r>
    <n v="11270870"/>
    <m/>
    <n v="4"/>
    <x v="1"/>
  </r>
  <r>
    <n v="11270976"/>
    <m/>
    <n v="2"/>
    <x v="0"/>
  </r>
  <r>
    <n v="11271060"/>
    <m/>
    <n v="2"/>
    <x v="1"/>
  </r>
  <r>
    <n v="11272894"/>
    <m/>
    <n v="3"/>
    <x v="2"/>
  </r>
  <r>
    <n v="11272957"/>
    <m/>
    <n v="2"/>
    <x v="0"/>
  </r>
  <r>
    <n v="11273015"/>
    <m/>
    <n v="4"/>
    <x v="1"/>
  </r>
  <r>
    <n v="11275442"/>
    <m/>
    <n v="1"/>
    <x v="0"/>
  </r>
  <r>
    <n v="11276427"/>
    <m/>
    <n v="1"/>
    <x v="0"/>
  </r>
  <r>
    <n v="11276428"/>
    <m/>
    <n v="1"/>
    <x v="0"/>
  </r>
  <r>
    <n v="11276443"/>
    <m/>
    <n v="1"/>
    <x v="0"/>
  </r>
  <r>
    <n v="11276478"/>
    <m/>
    <n v="1"/>
    <x v="0"/>
  </r>
  <r>
    <n v="11276516"/>
    <m/>
    <n v="1"/>
    <x v="0"/>
  </r>
  <r>
    <n v="11276639"/>
    <m/>
    <n v="1"/>
    <x v="0"/>
  </r>
  <r>
    <n v="11276642"/>
    <m/>
    <n v="3"/>
    <x v="2"/>
  </r>
  <r>
    <n v="11276724"/>
    <m/>
    <n v="2"/>
    <x v="0"/>
  </r>
  <r>
    <n v="11277183"/>
    <m/>
    <n v="4"/>
    <x v="1"/>
  </r>
  <r>
    <n v="11277189"/>
    <m/>
    <n v="2"/>
    <x v="0"/>
  </r>
  <r>
    <n v="11277208"/>
    <m/>
    <n v="2"/>
    <x v="1"/>
  </r>
  <r>
    <n v="11277249"/>
    <m/>
    <n v="4"/>
    <x v="1"/>
  </r>
  <r>
    <n v="11277256"/>
    <m/>
    <n v="1"/>
    <x v="0"/>
  </r>
  <r>
    <n v="11277261"/>
    <m/>
    <n v="2"/>
    <x v="1"/>
  </r>
  <r>
    <n v="11277262"/>
    <m/>
    <n v="3"/>
    <x v="2"/>
  </r>
  <r>
    <n v="11277269"/>
    <m/>
    <n v="1"/>
    <x v="0"/>
  </r>
  <r>
    <n v="11277271"/>
    <m/>
    <n v="3"/>
    <x v="2"/>
  </r>
  <r>
    <n v="11277305"/>
    <m/>
    <n v="2"/>
    <x v="1"/>
  </r>
  <r>
    <n v="11277306"/>
    <m/>
    <n v="4"/>
    <x v="1"/>
  </r>
  <r>
    <n v="11277385"/>
    <m/>
    <n v="2"/>
    <x v="0"/>
  </r>
  <r>
    <n v="11277386"/>
    <m/>
    <n v="2"/>
    <x v="0"/>
  </r>
  <r>
    <n v="11277387"/>
    <m/>
    <n v="1"/>
    <x v="0"/>
  </r>
  <r>
    <n v="11277447"/>
    <m/>
    <n v="1"/>
    <x v="0"/>
  </r>
  <r>
    <n v="11277449"/>
    <m/>
    <n v="3"/>
    <x v="3"/>
  </r>
  <r>
    <n v="11277487"/>
    <m/>
    <n v="5"/>
    <x v="4"/>
  </r>
  <r>
    <n v="11277706"/>
    <m/>
    <n v="1"/>
    <x v="0"/>
  </r>
  <r>
    <n v="11278160"/>
    <m/>
    <n v="1"/>
    <x v="0"/>
  </r>
  <r>
    <n v="11278486"/>
    <m/>
    <n v="3"/>
    <x v="2"/>
  </r>
  <r>
    <n v="11279300"/>
    <m/>
    <n v="2"/>
    <x v="0"/>
  </r>
  <r>
    <n v="11280963"/>
    <m/>
    <n v="1"/>
    <x v="0"/>
  </r>
  <r>
    <n v="11280964"/>
    <m/>
    <n v="1"/>
    <x v="0"/>
  </r>
  <r>
    <n v="11280965"/>
    <m/>
    <n v="3"/>
    <x v="2"/>
  </r>
  <r>
    <n v="11280974"/>
    <m/>
    <n v="2"/>
    <x v="0"/>
  </r>
  <r>
    <n v="11281020"/>
    <m/>
    <n v="2"/>
    <x v="0"/>
  </r>
  <r>
    <n v="11281021"/>
    <m/>
    <n v="1"/>
    <x v="0"/>
  </r>
  <r>
    <n v="11281331"/>
    <m/>
    <n v="2"/>
    <x v="1"/>
  </r>
  <r>
    <n v="11281959"/>
    <m/>
    <n v="3"/>
    <x v="2"/>
  </r>
  <r>
    <n v="11282935"/>
    <m/>
    <n v="4"/>
    <x v="1"/>
  </r>
  <r>
    <n v="11282939"/>
    <m/>
    <n v="1"/>
    <x v="0"/>
  </r>
  <r>
    <n v="11282941"/>
    <m/>
    <n v="1"/>
    <x v="0"/>
  </r>
  <r>
    <n v="11282943"/>
    <m/>
    <n v="2"/>
    <x v="0"/>
  </r>
  <r>
    <n v="11282950"/>
    <m/>
    <n v="3"/>
    <x v="2"/>
  </r>
  <r>
    <n v="11282958"/>
    <m/>
    <n v="2"/>
    <x v="0"/>
  </r>
  <r>
    <n v="11282959"/>
    <m/>
    <n v="4"/>
    <x v="1"/>
  </r>
  <r>
    <n v="11283163"/>
    <m/>
    <n v="1"/>
    <x v="0"/>
  </r>
  <r>
    <n v="11283468"/>
    <m/>
    <n v="1"/>
    <x v="0"/>
  </r>
  <r>
    <n v="11283471"/>
    <m/>
    <n v="1"/>
    <x v="0"/>
  </r>
  <r>
    <n v="11285175"/>
    <m/>
    <n v="5"/>
    <x v="4"/>
  </r>
  <r>
    <n v="11285510"/>
    <m/>
    <n v="2"/>
    <x v="0"/>
  </r>
  <r>
    <n v="11285523"/>
    <m/>
    <n v="5"/>
    <x v="4"/>
  </r>
  <r>
    <n v="11285680"/>
    <m/>
    <n v="3"/>
    <x v="2"/>
  </r>
  <r>
    <n v="11285865"/>
    <m/>
    <n v="1"/>
    <x v="0"/>
  </r>
  <r>
    <n v="11285867"/>
    <m/>
    <n v="1"/>
    <x v="0"/>
  </r>
  <r>
    <n v="11285869"/>
    <m/>
    <n v="1"/>
    <x v="0"/>
  </r>
  <r>
    <n v="11286144"/>
    <m/>
    <n v="3"/>
    <x v="2"/>
  </r>
  <r>
    <n v="11286386"/>
    <m/>
    <n v="2"/>
    <x v="0"/>
  </r>
  <r>
    <n v="11286398"/>
    <m/>
    <n v="2"/>
    <x v="0"/>
  </r>
  <r>
    <n v="11286993"/>
    <m/>
    <n v="1"/>
    <x v="0"/>
  </r>
  <r>
    <n v="11287708"/>
    <m/>
    <n v="2"/>
    <x v="0"/>
  </r>
  <r>
    <n v="11288052"/>
    <m/>
    <n v="1"/>
    <x v="0"/>
  </r>
  <r>
    <n v="11288883"/>
    <m/>
    <n v="2"/>
    <x v="1"/>
  </r>
  <r>
    <n v="11289518"/>
    <m/>
    <n v="1"/>
    <x v="0"/>
  </r>
  <r>
    <n v="11289526"/>
    <m/>
    <n v="3"/>
    <x v="2"/>
  </r>
  <r>
    <n v="11289536"/>
    <m/>
    <n v="2"/>
    <x v="1"/>
  </r>
  <r>
    <n v="11289556"/>
    <m/>
    <n v="4"/>
    <x v="1"/>
  </r>
  <r>
    <n v="11289557"/>
    <m/>
    <n v="2"/>
    <x v="0"/>
  </r>
  <r>
    <n v="11289578"/>
    <m/>
    <n v="3"/>
    <x v="2"/>
  </r>
  <r>
    <n v="11289614"/>
    <m/>
    <n v="1"/>
    <x v="0"/>
  </r>
  <r>
    <n v="11289615"/>
    <m/>
    <n v="1"/>
    <x v="0"/>
  </r>
  <r>
    <n v="11293075"/>
    <m/>
    <n v="3"/>
    <x v="2"/>
  </r>
  <r>
    <n v="11293090"/>
    <m/>
    <n v="2"/>
    <x v="0"/>
  </r>
  <r>
    <n v="11293092"/>
    <m/>
    <n v="4"/>
    <x v="1"/>
  </r>
  <r>
    <n v="11293119"/>
    <m/>
    <n v="2"/>
    <x v="0"/>
  </r>
  <r>
    <n v="11293132"/>
    <m/>
    <n v="1"/>
    <x v="0"/>
  </r>
  <r>
    <n v="11293278"/>
    <m/>
    <n v="4"/>
    <x v="1"/>
  </r>
  <r>
    <n v="11293834"/>
    <m/>
    <n v="1"/>
    <x v="0"/>
  </r>
  <r>
    <n v="11296353"/>
    <m/>
    <n v="2"/>
    <x v="1"/>
  </r>
  <r>
    <n v="11296355"/>
    <m/>
    <n v="3"/>
    <x v="2"/>
  </r>
  <r>
    <n v="11296356"/>
    <m/>
    <n v="3"/>
    <x v="2"/>
  </r>
  <r>
    <n v="11296368"/>
    <m/>
    <n v="2"/>
    <x v="0"/>
  </r>
  <r>
    <n v="11296369"/>
    <m/>
    <n v="1"/>
    <x v="0"/>
  </r>
  <r>
    <n v="11296370"/>
    <m/>
    <n v="2"/>
    <x v="0"/>
  </r>
  <r>
    <n v="11298675"/>
    <m/>
    <n v="1"/>
    <x v="0"/>
  </r>
  <r>
    <n v="11298872"/>
    <m/>
    <n v="1"/>
    <x v="0"/>
  </r>
  <r>
    <n v="11299173"/>
    <m/>
    <n v="5"/>
    <x v="4"/>
  </r>
  <r>
    <n v="11303293"/>
    <m/>
    <n v="5"/>
    <x v="4"/>
  </r>
  <r>
    <n v="11304523"/>
    <m/>
    <n v="3"/>
    <x v="3"/>
  </r>
  <r>
    <n v="11304803"/>
    <m/>
    <n v="1"/>
    <x v="0"/>
  </r>
  <r>
    <n v="11304826"/>
    <m/>
    <n v="1"/>
    <x v="0"/>
  </r>
  <r>
    <n v="11304830"/>
    <m/>
    <n v="2"/>
    <x v="0"/>
  </r>
  <r>
    <n v="11306394"/>
    <m/>
    <n v="3"/>
    <x v="2"/>
  </r>
  <r>
    <n v="11307564"/>
    <m/>
    <n v="4"/>
    <x v="1"/>
  </r>
  <r>
    <n v="11308694"/>
    <m/>
    <n v="3"/>
    <x v="2"/>
  </r>
  <r>
    <n v="11308696"/>
    <m/>
    <n v="4"/>
    <x v="5"/>
  </r>
  <r>
    <n v="11309003"/>
    <m/>
    <n v="4"/>
    <x v="1"/>
  </r>
  <r>
    <n v="11309842"/>
    <m/>
    <n v="4"/>
    <x v="5"/>
  </r>
  <r>
    <n v="11312345"/>
    <m/>
    <n v="1"/>
    <x v="0"/>
  </r>
  <r>
    <n v="11313548"/>
    <m/>
    <n v="2"/>
    <x v="0"/>
  </r>
  <r>
    <n v="11313805"/>
    <m/>
    <n v="3"/>
    <x v="3"/>
  </r>
  <r>
    <n v="11314048"/>
    <m/>
    <n v="3"/>
    <x v="3"/>
  </r>
  <r>
    <n v="11318211"/>
    <m/>
    <n v="3"/>
    <x v="2"/>
  </r>
  <r>
    <n v="11318581"/>
    <m/>
    <n v="3"/>
    <x v="3"/>
  </r>
  <r>
    <n v="616135288"/>
    <m/>
    <n v="1"/>
    <x v="0"/>
  </r>
  <r>
    <n v="616135387"/>
    <m/>
    <n v="1"/>
    <x v="0"/>
  </r>
  <r>
    <n v="616135404"/>
    <m/>
    <n v="2"/>
    <x v="1"/>
  </r>
  <r>
    <n v="616141065"/>
    <m/>
    <n v="2"/>
    <x v="0"/>
  </r>
  <r>
    <n v="616170474"/>
    <m/>
    <n v="1"/>
    <x v="0"/>
  </r>
  <r>
    <n v="616260365"/>
    <m/>
    <n v="2"/>
    <x v="0"/>
  </r>
  <r>
    <n v="617267537"/>
    <m/>
    <n v="1"/>
    <x v="0"/>
  </r>
  <r>
    <n v="617267545"/>
    <m/>
    <n v="2"/>
    <x v="1"/>
  </r>
  <r>
    <n v="617267593"/>
    <m/>
    <n v="1"/>
    <x v="0"/>
  </r>
  <r>
    <n v="617267594"/>
    <m/>
    <n v="1"/>
    <x v="0"/>
  </r>
  <r>
    <n v="617267603"/>
    <m/>
    <n v="1"/>
    <x v="0"/>
  </r>
  <r>
    <n v="617269826"/>
    <m/>
    <n v="1"/>
    <x v="0"/>
  </r>
  <r>
    <n v="617307744"/>
    <m/>
    <n v="1"/>
    <x v="0"/>
  </r>
  <r>
    <n v="617307751"/>
    <m/>
    <n v="2"/>
    <x v="0"/>
  </r>
  <r>
    <n v="617311603"/>
    <m/>
    <n v="1"/>
    <x v="0"/>
  </r>
  <r>
    <n v="617323766"/>
    <m/>
    <n v="2"/>
    <x v="1"/>
  </r>
  <r>
    <n v="617387659"/>
    <m/>
    <n v="3"/>
    <x v="3"/>
  </r>
  <r>
    <n v="618407311"/>
    <m/>
    <n v="1"/>
    <x v="0"/>
  </r>
  <r>
    <n v="618407316"/>
    <m/>
    <n v="1"/>
    <x v="0"/>
  </r>
  <r>
    <n v="618487165"/>
    <m/>
    <n v="2"/>
    <x v="1"/>
  </r>
  <r>
    <n v="619051615"/>
    <m/>
    <n v="1"/>
    <x v="0"/>
  </r>
  <r>
    <n v="619053505"/>
    <m/>
    <n v="1"/>
    <x v="0"/>
  </r>
  <r>
    <n v="619077998"/>
    <m/>
    <n v="1"/>
    <x v="0"/>
  </r>
  <r>
    <n v="619458019"/>
    <m/>
    <n v="1"/>
    <x v="0"/>
  </r>
  <r>
    <n v="619613228"/>
    <m/>
    <n v="5"/>
    <x v="4"/>
  </r>
  <r>
    <n v="619613231"/>
    <m/>
    <n v="4"/>
    <x v="1"/>
  </r>
  <r>
    <n v="619613242"/>
    <m/>
    <n v="2"/>
    <x v="1"/>
  </r>
  <r>
    <n v="619613249"/>
    <m/>
    <n v="5"/>
    <x v="4"/>
  </r>
  <r>
    <n v="620080485"/>
    <m/>
    <n v="1"/>
    <x v="0"/>
  </r>
  <r>
    <n v="620080495"/>
    <m/>
    <n v="1"/>
    <x v="0"/>
  </r>
  <r>
    <n v="620165032"/>
    <m/>
    <n v="2"/>
    <x v="0"/>
  </r>
  <r>
    <n v="620212449"/>
    <m/>
    <n v="1"/>
    <x v="0"/>
  </r>
  <r>
    <n v="620341329"/>
    <m/>
    <n v="1"/>
    <x v="0"/>
  </r>
  <r>
    <n v="620350246"/>
    <m/>
    <n v="1"/>
    <x v="0"/>
  </r>
  <r>
    <n v="620447373"/>
    <m/>
    <n v="2"/>
    <x v="1"/>
  </r>
  <r>
    <n v="620447398"/>
    <m/>
    <n v="3"/>
    <x v="2"/>
  </r>
  <r>
    <n v="620520494"/>
    <m/>
    <n v="2"/>
    <x v="1"/>
  </r>
  <r>
    <n v="620572392"/>
    <m/>
    <n v="2"/>
    <x v="1"/>
  </r>
  <r>
    <n v="620602151"/>
    <m/>
    <n v="1"/>
    <x v="0"/>
  </r>
  <r>
    <n v="620603145"/>
    <m/>
    <n v="2"/>
    <x v="1"/>
  </r>
  <r>
    <n v="620677070"/>
    <m/>
    <n v="2"/>
    <x v="1"/>
  </r>
  <r>
    <n v="620784754"/>
    <m/>
    <n v="1"/>
    <x v="0"/>
  </r>
  <r>
    <n v="620915499"/>
    <m/>
    <n v="1"/>
    <x v="0"/>
  </r>
  <r>
    <n v="620923894"/>
    <m/>
    <n v="2"/>
    <x v="1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  <r>
    <m/>
    <m/>
    <m/>
    <x v="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982">
  <r>
    <n v="10763522"/>
    <n v="31480"/>
    <n v="1"/>
    <x v="0"/>
  </r>
  <r>
    <n v="10764500"/>
    <n v="39359"/>
    <n v="1"/>
    <x v="0"/>
  </r>
  <r>
    <n v="10765450"/>
    <n v="39359"/>
    <n v="2"/>
    <x v="1"/>
  </r>
  <r>
    <n v="10765472"/>
    <n v="38691"/>
    <n v="1"/>
    <x v="0"/>
  </r>
  <r>
    <n v="10765933"/>
    <n v="36855"/>
    <n v="1"/>
    <x v="0"/>
  </r>
  <r>
    <n v="10765935"/>
    <n v="30225"/>
    <n v="2"/>
    <x v="1"/>
  </r>
  <r>
    <n v="10910050"/>
    <n v="35211"/>
    <n v="2"/>
    <x v="1"/>
  </r>
  <r>
    <n v="10910071"/>
    <n v="30225"/>
    <n v="1"/>
    <x v="0"/>
  </r>
  <r>
    <n v="10910072"/>
    <n v="38734"/>
    <n v="1"/>
    <x v="0"/>
  </r>
  <r>
    <n v="10910084"/>
    <n v="35211"/>
    <n v="2"/>
    <x v="1"/>
  </r>
  <r>
    <n v="10910085"/>
    <n v="29810"/>
    <n v="1"/>
    <x v="0"/>
  </r>
  <r>
    <n v="10910108"/>
    <n v="37089"/>
    <n v="2"/>
    <x v="1"/>
  </r>
  <r>
    <n v="10910109"/>
    <n v="39359"/>
    <n v="1"/>
    <x v="0"/>
  </r>
  <r>
    <n v="10980307"/>
    <n v="39359"/>
    <n v="1"/>
    <x v="0"/>
  </r>
  <r>
    <n v="10980340"/>
    <n v="38734"/>
    <n v="2"/>
    <x v="1"/>
  </r>
  <r>
    <n v="10980564"/>
    <n v="27450"/>
    <n v="1"/>
    <x v="0"/>
  </r>
  <r>
    <n v="10980582"/>
    <n v="30225"/>
    <n v="1"/>
    <x v="0"/>
  </r>
  <r>
    <n v="10980721"/>
    <n v="29601"/>
    <n v="1"/>
    <x v="0"/>
  </r>
  <r>
    <n v="10980723"/>
    <n v="35211"/>
    <n v="3"/>
    <x v="2"/>
  </r>
  <r>
    <n v="10980768"/>
    <n v="36855"/>
    <n v="1"/>
    <x v="0"/>
  </r>
  <r>
    <n v="10980819"/>
    <n v="38734"/>
    <n v="1"/>
    <x v="0"/>
  </r>
  <r>
    <n v="10980965"/>
    <n v="37089"/>
    <n v="2"/>
    <x v="1"/>
  </r>
  <r>
    <n v="10981041"/>
    <n v="38943"/>
    <n v="2"/>
    <x v="1"/>
  </r>
  <r>
    <n v="10989482"/>
    <n v="36812"/>
    <n v="2"/>
    <x v="1"/>
  </r>
  <r>
    <n v="11016099"/>
    <n v="38691"/>
    <n v="1"/>
    <x v="0"/>
  </r>
  <r>
    <n v="11088135"/>
    <n v="44344"/>
    <n v="3"/>
    <x v="3"/>
  </r>
  <r>
    <n v="11089784"/>
    <n v="38943"/>
    <n v="5"/>
    <x v="4"/>
  </r>
  <r>
    <n v="11089797"/>
    <n v="36855"/>
    <n v="1"/>
    <x v="0"/>
  </r>
  <r>
    <n v="11089801"/>
    <n v="31480"/>
    <n v="1"/>
    <x v="0"/>
  </r>
  <r>
    <n v="11089842"/>
    <n v="37089"/>
    <n v="3"/>
    <x v="3"/>
  </r>
  <r>
    <n v="11090001"/>
    <n v="27450"/>
    <n v="1"/>
    <x v="0"/>
  </r>
  <r>
    <n v="11090099"/>
    <n v="36855"/>
    <n v="2"/>
    <x v="0"/>
  </r>
  <r>
    <n v="11090869"/>
    <n v="27450"/>
    <n v="2"/>
    <x v="0"/>
  </r>
  <r>
    <n v="11090870"/>
    <n v="27450"/>
    <n v="2"/>
    <x v="0"/>
  </r>
  <r>
    <n v="11090874"/>
    <n v="36855"/>
    <n v="2"/>
    <x v="0"/>
  </r>
  <r>
    <n v="11090881"/>
    <n v="42464"/>
    <n v="2"/>
    <x v="0"/>
  </r>
  <r>
    <n v="11091353"/>
    <n v="27450"/>
    <n v="1"/>
    <x v="0"/>
  </r>
  <r>
    <n v="11098608"/>
    <n v="38734"/>
    <n v="2"/>
    <x v="0"/>
  </r>
  <r>
    <n v="11098616"/>
    <n v="37089"/>
    <n v="2"/>
    <x v="0"/>
  </r>
  <r>
    <n v="11098647"/>
    <n v="42464"/>
    <n v="3"/>
    <x v="3"/>
  </r>
  <r>
    <n v="11098657"/>
    <n v="38734"/>
    <n v="1"/>
    <x v="0"/>
  </r>
  <r>
    <n v="11098681"/>
    <n v="44344"/>
    <n v="4"/>
    <x v="1"/>
  </r>
  <r>
    <n v="11098962"/>
    <n v="38734"/>
    <n v="2"/>
    <x v="0"/>
  </r>
  <r>
    <n v="11099145"/>
    <n v="31689"/>
    <n v="2"/>
    <x v="0"/>
  </r>
  <r>
    <n v="11099199"/>
    <n v="27450"/>
    <n v="2"/>
    <x v="0"/>
  </r>
  <r>
    <n v="11099860"/>
    <n v="36855"/>
    <n v="1"/>
    <x v="0"/>
  </r>
  <r>
    <n v="11101395"/>
    <n v="31480"/>
    <n v="1"/>
    <x v="0"/>
  </r>
  <r>
    <n v="11101596"/>
    <n v="42464"/>
    <n v="3"/>
    <x v="2"/>
  </r>
  <r>
    <n v="11102675"/>
    <n v="39359"/>
    <n v="2"/>
    <x v="1"/>
  </r>
  <r>
    <n v="11102690"/>
    <n v="31480"/>
    <n v="1"/>
    <x v="0"/>
  </r>
  <r>
    <n v="11102806"/>
    <n v="38943"/>
    <n v="2"/>
    <x v="1"/>
  </r>
  <r>
    <n v="11102939"/>
    <n v="31480"/>
    <n v="1"/>
    <x v="0"/>
  </r>
  <r>
    <n v="11102966"/>
    <n v="29810"/>
    <n v="2"/>
    <x v="1"/>
  </r>
  <r>
    <n v="11103691"/>
    <n v="44344"/>
    <n v="3"/>
    <x v="2"/>
  </r>
  <r>
    <n v="11104235"/>
    <n v="36855"/>
    <n v="1"/>
    <x v="0"/>
  </r>
  <r>
    <n v="11104462"/>
    <n v="27657"/>
    <n v="3"/>
    <x v="3"/>
  </r>
  <r>
    <n v="11104502"/>
    <n v="31480"/>
    <n v="1"/>
    <x v="0"/>
  </r>
  <r>
    <n v="11104522"/>
    <n v="38691"/>
    <n v="1"/>
    <x v="0"/>
  </r>
  <r>
    <n v="11104524"/>
    <n v="37064"/>
    <n v="3"/>
    <x v="3"/>
  </r>
  <r>
    <n v="11104604"/>
    <n v="27450"/>
    <n v="2"/>
    <x v="0"/>
  </r>
  <r>
    <n v="11104647"/>
    <n v="29810"/>
    <n v="1"/>
    <x v="0"/>
  </r>
  <r>
    <n v="11104689"/>
    <n v="27450"/>
    <n v="1"/>
    <x v="0"/>
  </r>
  <r>
    <n v="11104897"/>
    <n v="36855"/>
    <n v="1"/>
    <x v="0"/>
  </r>
  <r>
    <n v="11105094"/>
    <n v="27450"/>
    <n v="1"/>
    <x v="0"/>
  </r>
  <r>
    <n v="11105132"/>
    <n v="37089"/>
    <n v="2"/>
    <x v="0"/>
  </r>
  <r>
    <n v="11105395"/>
    <n v="37064"/>
    <n v="2"/>
    <x v="1"/>
  </r>
  <r>
    <n v="11105468"/>
    <n v="36838"/>
    <n v="2"/>
    <x v="1"/>
  </r>
  <r>
    <n v="11105502"/>
    <n v="36882"/>
    <n v="2"/>
    <x v="0"/>
  </r>
  <r>
    <n v="11105703"/>
    <n v="38734"/>
    <n v="1"/>
    <x v="0"/>
  </r>
  <r>
    <n v="11105852"/>
    <n v="36855"/>
    <n v="1"/>
    <x v="0"/>
  </r>
  <r>
    <n v="11105903"/>
    <n v="44344"/>
    <n v="3"/>
    <x v="2"/>
  </r>
  <r>
    <n v="11106043"/>
    <n v="42464"/>
    <n v="2"/>
    <x v="1"/>
  </r>
  <r>
    <n v="11106108"/>
    <n v="39359"/>
    <n v="1"/>
    <x v="0"/>
  </r>
  <r>
    <n v="11106302"/>
    <n v="38734"/>
    <n v="2"/>
    <x v="0"/>
  </r>
  <r>
    <n v="11106345"/>
    <n v="44344"/>
    <n v="3"/>
    <x v="2"/>
  </r>
  <r>
    <n v="11106408"/>
    <n v="32104"/>
    <n v="1"/>
    <x v="0"/>
  </r>
  <r>
    <n v="11107330"/>
    <n v="36855"/>
    <n v="1"/>
    <x v="0"/>
  </r>
  <r>
    <n v="11107513"/>
    <n v="42257"/>
    <n v="1"/>
    <x v="0"/>
  </r>
  <r>
    <n v="11108124"/>
    <n v="44092"/>
    <n v="2"/>
    <x v="1"/>
  </r>
  <r>
    <n v="11108133"/>
    <n v="37064"/>
    <n v="2"/>
    <x v="1"/>
  </r>
  <r>
    <n v="11108143"/>
    <n v="38691"/>
    <n v="1"/>
    <x v="0"/>
  </r>
  <r>
    <n v="11108148"/>
    <n v="33059"/>
    <n v="3"/>
    <x v="3"/>
  </r>
  <r>
    <n v="11108149"/>
    <n v="38943"/>
    <n v="2"/>
    <x v="1"/>
  </r>
  <r>
    <n v="11108152"/>
    <n v="36855"/>
    <n v="2"/>
    <x v="0"/>
  </r>
  <r>
    <n v="11108153"/>
    <n v="38734"/>
    <n v="1"/>
    <x v="0"/>
  </r>
  <r>
    <n v="11108155"/>
    <n v="44344"/>
    <n v="2"/>
    <x v="1"/>
  </r>
  <r>
    <n v="11108157"/>
    <n v="38734"/>
    <n v="1"/>
    <x v="0"/>
  </r>
  <r>
    <n v="11108158"/>
    <n v="27657"/>
    <n v="3"/>
    <x v="3"/>
  </r>
  <r>
    <n v="11108361"/>
    <n v="38691"/>
    <n v="1"/>
    <x v="0"/>
  </r>
  <r>
    <n v="11108382"/>
    <n v="37480"/>
    <n v="2"/>
    <x v="1"/>
  </r>
  <r>
    <n v="11108723"/>
    <n v="38943"/>
    <n v="2"/>
    <x v="1"/>
  </r>
  <r>
    <n v="11108828"/>
    <n v="31689"/>
    <n v="1"/>
    <x v="0"/>
  </r>
  <r>
    <n v="11109089"/>
    <n v="30225"/>
    <n v="2"/>
    <x v="1"/>
  </r>
  <r>
    <n v="11109173"/>
    <n v="38943"/>
    <n v="1"/>
    <x v="0"/>
  </r>
  <r>
    <n v="11109179"/>
    <n v="29601"/>
    <n v="1"/>
    <x v="0"/>
  </r>
  <r>
    <n v="11109249"/>
    <n v="38734"/>
    <n v="1"/>
    <x v="0"/>
  </r>
  <r>
    <n v="11116131"/>
    <n v="38943"/>
    <n v="2"/>
    <x v="0"/>
  </r>
  <r>
    <n v="11131960"/>
    <n v="27450"/>
    <n v="1"/>
    <x v="0"/>
  </r>
  <r>
    <n v="11132312"/>
    <n v="27450"/>
    <n v="2"/>
    <x v="0"/>
  </r>
  <r>
    <n v="11132313"/>
    <n v="38943"/>
    <n v="2"/>
    <x v="0"/>
  </r>
  <r>
    <n v="11132344"/>
    <n v="44136"/>
    <n v="2"/>
    <x v="0"/>
  </r>
  <r>
    <n v="11132737"/>
    <n v="36855"/>
    <n v="1"/>
    <x v="0"/>
  </r>
  <r>
    <n v="11132919"/>
    <n v="31480"/>
    <n v="1"/>
    <x v="0"/>
  </r>
  <r>
    <n v="11133090"/>
    <n v="32104"/>
    <n v="1"/>
    <x v="0"/>
  </r>
  <r>
    <n v="11133184"/>
    <n v="27450"/>
    <n v="1"/>
    <x v="0"/>
  </r>
  <r>
    <n v="11140197"/>
    <n v="36855"/>
    <n v="1"/>
    <x v="0"/>
  </r>
  <r>
    <n v="11140301"/>
    <n v="36812"/>
    <n v="1"/>
    <x v="0"/>
  </r>
  <r>
    <n v="11140666"/>
    <n v="44344"/>
    <n v="3"/>
    <x v="3"/>
  </r>
  <r>
    <n v="11140926"/>
    <n v="36855"/>
    <n v="3"/>
    <x v="3"/>
  </r>
  <r>
    <n v="11155852"/>
    <n v="30225"/>
    <n v="1"/>
    <x v="0"/>
  </r>
  <r>
    <n v="11156380"/>
    <n v="29329"/>
    <n v="1"/>
    <x v="0"/>
  </r>
  <r>
    <n v="11156429"/>
    <n v="31689"/>
    <n v="2"/>
    <x v="1"/>
  </r>
  <r>
    <n v="11156431"/>
    <n v="38734"/>
    <n v="2"/>
    <x v="0"/>
  </r>
  <r>
    <n v="11156446"/>
    <n v="44344"/>
    <n v="4"/>
    <x v="1"/>
  </r>
  <r>
    <n v="11156448"/>
    <n v="38943"/>
    <n v="4"/>
    <x v="1"/>
  </r>
  <r>
    <n v="11163538"/>
    <n v="37480"/>
    <n v="1"/>
    <x v="0"/>
  </r>
  <r>
    <n v="11163669"/>
    <n v="37480"/>
    <n v="1"/>
    <x v="0"/>
  </r>
  <r>
    <n v="11164248"/>
    <n v="29601"/>
    <n v="1"/>
    <x v="0"/>
  </r>
  <r>
    <n v="11171571"/>
    <n v="38734"/>
    <n v="1"/>
    <x v="0"/>
  </r>
  <r>
    <n v="11179617"/>
    <n v="36855"/>
    <n v="1"/>
    <x v="0"/>
  </r>
  <r>
    <n v="11180598"/>
    <n v="42464"/>
    <n v="2"/>
    <x v="1"/>
  </r>
  <r>
    <n v="11180665"/>
    <n v="44344"/>
    <n v="3"/>
    <x v="2"/>
  </r>
  <r>
    <n v="11180791"/>
    <n v="39359"/>
    <n v="1"/>
    <x v="0"/>
  </r>
  <r>
    <n v="11181566"/>
    <n v="29601"/>
    <n v="1"/>
    <x v="0"/>
  </r>
  <r>
    <n v="11182265"/>
    <n v="38734"/>
    <n v="1"/>
    <x v="0"/>
  </r>
  <r>
    <n v="11182341"/>
    <n v="31689"/>
    <n v="2"/>
    <x v="0"/>
  </r>
  <r>
    <n v="11182379"/>
    <n v="38734"/>
    <n v="1"/>
    <x v="0"/>
  </r>
  <r>
    <n v="11182400"/>
    <n v="38734"/>
    <n v="1"/>
    <x v="0"/>
  </r>
  <r>
    <n v="11182468"/>
    <n v="36855"/>
    <n v="2"/>
    <x v="1"/>
  </r>
  <r>
    <n v="11182619"/>
    <n v="27450"/>
    <n v="1"/>
    <x v="0"/>
  </r>
  <r>
    <n v="11182624"/>
    <n v="33059"/>
    <n v="3"/>
    <x v="3"/>
  </r>
  <r>
    <n v="11183083"/>
    <n v="38734"/>
    <n v="1"/>
    <x v="0"/>
  </r>
  <r>
    <n v="11183170"/>
    <n v="38734"/>
    <n v="1"/>
    <x v="0"/>
  </r>
  <r>
    <n v="11183206"/>
    <n v="36855"/>
    <n v="1"/>
    <x v="0"/>
  </r>
  <r>
    <n v="11183291"/>
    <n v="37480"/>
    <n v="1"/>
    <x v="0"/>
  </r>
  <r>
    <n v="11183783"/>
    <n v="27450"/>
    <n v="1"/>
    <x v="0"/>
  </r>
  <r>
    <n v="11183873"/>
    <n v="31480"/>
    <n v="1"/>
    <x v="0"/>
  </r>
  <r>
    <n v="11184491"/>
    <n v="31480"/>
    <n v="1"/>
    <x v="0"/>
  </r>
  <r>
    <n v="11184588"/>
    <n v="38943"/>
    <n v="3"/>
    <x v="3"/>
  </r>
  <r>
    <n v="11185605"/>
    <n v="38734"/>
    <n v="1"/>
    <x v="0"/>
  </r>
  <r>
    <n v="11185655"/>
    <n v="29601"/>
    <n v="1"/>
    <x v="0"/>
  </r>
  <r>
    <n v="11185726"/>
    <n v="37064"/>
    <n v="3"/>
    <x v="3"/>
  </r>
  <r>
    <n v="11186727"/>
    <n v="38734"/>
    <n v="2"/>
    <x v="0"/>
  </r>
  <r>
    <n v="11186951"/>
    <n v="38734"/>
    <n v="1"/>
    <x v="0"/>
  </r>
  <r>
    <n v="11186974"/>
    <n v="38734"/>
    <n v="1"/>
    <x v="0"/>
  </r>
  <r>
    <n v="11187032"/>
    <n v="31480"/>
    <n v="2"/>
    <x v="1"/>
  </r>
  <r>
    <n v="11187037"/>
    <n v="38734"/>
    <n v="1"/>
    <x v="0"/>
  </r>
  <r>
    <n v="11187131"/>
    <n v="37089"/>
    <n v="2"/>
    <x v="0"/>
  </r>
  <r>
    <n v="11187137"/>
    <n v="33059"/>
    <n v="4"/>
    <x v="1"/>
  </r>
  <r>
    <n v="11187215"/>
    <n v="27657"/>
    <n v="2"/>
    <x v="0"/>
  </r>
  <r>
    <n v="11187345"/>
    <n v="31480"/>
    <n v="1"/>
    <x v="0"/>
  </r>
  <r>
    <n v="11187462"/>
    <n v="38734"/>
    <n v="1"/>
    <x v="0"/>
  </r>
  <r>
    <n v="11187519"/>
    <n v="44136"/>
    <n v="4"/>
    <x v="1"/>
  </r>
  <r>
    <n v="11187522"/>
    <n v="19203"/>
    <n v="4"/>
    <x v="1"/>
  </r>
  <r>
    <n v="11187527"/>
    <n v="44344"/>
    <n v="3"/>
    <x v="3"/>
  </r>
  <r>
    <n v="11187562"/>
    <n v="37089"/>
    <n v="6"/>
    <x v="2"/>
  </r>
  <r>
    <n v="11187564"/>
    <n v="38734"/>
    <n v="1"/>
    <x v="0"/>
  </r>
  <r>
    <n v="11187565"/>
    <n v="44344"/>
    <n v="4"/>
    <x v="1"/>
  </r>
  <r>
    <n v="11187734"/>
    <n v="27450"/>
    <n v="1"/>
    <x v="0"/>
  </r>
  <r>
    <n v="11187801"/>
    <n v="36855"/>
    <n v="1"/>
    <x v="0"/>
  </r>
  <r>
    <n v="11188013"/>
    <n v="37480"/>
    <n v="2"/>
    <x v="1"/>
  </r>
  <r>
    <n v="11188579"/>
    <n v="31689"/>
    <n v="1"/>
    <x v="0"/>
  </r>
  <r>
    <n v="11188600"/>
    <n v="31858"/>
    <n v="4"/>
    <x v="1"/>
  </r>
  <r>
    <n v="11188690"/>
    <n v="44344"/>
    <n v="2"/>
    <x v="0"/>
  </r>
  <r>
    <n v="11189017"/>
    <n v="36855"/>
    <n v="1"/>
    <x v="0"/>
  </r>
  <r>
    <n v="11189226"/>
    <n v="35211"/>
    <n v="2"/>
    <x v="0"/>
  </r>
  <r>
    <n v="11189491"/>
    <n v="44344"/>
    <n v="2"/>
    <x v="1"/>
  </r>
  <r>
    <n v="11189693"/>
    <n v="29810"/>
    <n v="2"/>
    <x v="1"/>
  </r>
  <r>
    <n v="11190055"/>
    <n v="37089"/>
    <n v="3"/>
    <x v="3"/>
  </r>
  <r>
    <n v="11190086"/>
    <n v="44344"/>
    <n v="2"/>
    <x v="1"/>
  </r>
  <r>
    <n v="11190163"/>
    <n v="29558"/>
    <n v="1"/>
    <x v="0"/>
  </r>
  <r>
    <n v="11191070"/>
    <n v="44344"/>
    <n v="2"/>
    <x v="0"/>
  </r>
  <r>
    <n v="11191673"/>
    <n v="38734"/>
    <n v="1"/>
    <x v="0"/>
  </r>
  <r>
    <n v="11191678"/>
    <n v="36882"/>
    <n v="1"/>
    <x v="0"/>
  </r>
  <r>
    <n v="11191680"/>
    <n v="39359"/>
    <n v="1"/>
    <x v="0"/>
  </r>
  <r>
    <n v="11191683"/>
    <n v="38734"/>
    <n v="1"/>
    <x v="0"/>
  </r>
  <r>
    <n v="11191889"/>
    <n v="27450"/>
    <n v="1"/>
    <x v="0"/>
  </r>
  <r>
    <n v="11192117"/>
    <n v="44344"/>
    <n v="2"/>
    <x v="0"/>
  </r>
  <r>
    <n v="11192150"/>
    <n v="38734"/>
    <n v="1"/>
    <x v="0"/>
  </r>
  <r>
    <n v="11192168"/>
    <n v="36855"/>
    <n v="1"/>
    <x v="0"/>
  </r>
  <r>
    <n v="11192172"/>
    <n v="37089"/>
    <n v="2"/>
    <x v="1"/>
  </r>
  <r>
    <n v="11192173"/>
    <n v="42464"/>
    <n v="2"/>
    <x v="1"/>
  </r>
  <r>
    <n v="11192246"/>
    <n v="31689"/>
    <n v="1"/>
    <x v="0"/>
  </r>
  <r>
    <n v="11192269"/>
    <n v="31689"/>
    <n v="2"/>
    <x v="0"/>
  </r>
  <r>
    <n v="11192283"/>
    <n v="27450"/>
    <n v="1"/>
    <x v="0"/>
  </r>
  <r>
    <n v="11192428"/>
    <n v="29810"/>
    <n v="2"/>
    <x v="1"/>
  </r>
  <r>
    <n v="11192446"/>
    <n v="35003"/>
    <n v="1"/>
    <x v="0"/>
  </r>
  <r>
    <n v="11192469"/>
    <n v="37089"/>
    <n v="3"/>
    <x v="3"/>
  </r>
  <r>
    <n v="11192647"/>
    <n v="38734"/>
    <n v="1"/>
    <x v="0"/>
  </r>
  <r>
    <n v="11193056"/>
    <n v="38734"/>
    <n v="1"/>
    <x v="0"/>
  </r>
  <r>
    <n v="11193301"/>
    <n v="29601"/>
    <n v="2"/>
    <x v="0"/>
  </r>
  <r>
    <n v="11193366"/>
    <n v="27450"/>
    <n v="1"/>
    <x v="0"/>
  </r>
  <r>
    <n v="11194020"/>
    <n v="38943"/>
    <n v="2"/>
    <x v="1"/>
  </r>
  <r>
    <n v="11194708"/>
    <n v="38734"/>
    <n v="1"/>
    <x v="0"/>
  </r>
  <r>
    <n v="11194862"/>
    <n v="39359"/>
    <n v="1"/>
    <x v="0"/>
  </r>
  <r>
    <n v="11194941"/>
    <n v="38734"/>
    <n v="1"/>
    <x v="0"/>
  </r>
  <r>
    <n v="11195011"/>
    <n v="20572"/>
    <n v="2"/>
    <x v="1"/>
  </r>
  <r>
    <n v="11195208"/>
    <n v="42464"/>
    <n v="3"/>
    <x v="2"/>
  </r>
  <r>
    <n v="11195225"/>
    <n v="37480"/>
    <n v="1"/>
    <x v="0"/>
  </r>
  <r>
    <n v="11195432"/>
    <n v="36855"/>
    <n v="1"/>
    <x v="0"/>
  </r>
  <r>
    <n v="11195997"/>
    <n v="36855"/>
    <n v="1"/>
    <x v="0"/>
  </r>
  <r>
    <n v="11196001"/>
    <n v="37064"/>
    <n v="2"/>
    <x v="1"/>
  </r>
  <r>
    <n v="11196077"/>
    <n v="38734"/>
    <n v="2"/>
    <x v="1"/>
  </r>
  <r>
    <n v="11196149"/>
    <n v="39359"/>
    <n v="1"/>
    <x v="0"/>
  </r>
  <r>
    <n v="11196855"/>
    <n v="38734"/>
    <n v="1"/>
    <x v="0"/>
  </r>
  <r>
    <n v="11196860"/>
    <n v="38691"/>
    <n v="1"/>
    <x v="0"/>
  </r>
  <r>
    <n v="11197468"/>
    <n v="44344"/>
    <n v="3"/>
    <x v="2"/>
  </r>
  <r>
    <n v="11198052"/>
    <n v="35003"/>
    <n v="2"/>
    <x v="1"/>
  </r>
  <r>
    <n v="11198107"/>
    <n v="35211"/>
    <n v="2"/>
    <x v="1"/>
  </r>
  <r>
    <n v="11198197"/>
    <n v="36855"/>
    <n v="1"/>
    <x v="0"/>
  </r>
  <r>
    <n v="11198607"/>
    <n v="36855"/>
    <n v="1"/>
    <x v="0"/>
  </r>
  <r>
    <n v="11199007"/>
    <n v="38943"/>
    <n v="1"/>
    <x v="0"/>
  </r>
  <r>
    <n v="11199232"/>
    <n v="36812"/>
    <n v="1"/>
    <x v="0"/>
  </r>
  <r>
    <n v="11199319"/>
    <n v="35211"/>
    <n v="2"/>
    <x v="1"/>
  </r>
  <r>
    <n v="11199336"/>
    <n v="38734"/>
    <n v="1"/>
    <x v="0"/>
  </r>
  <r>
    <n v="11199347"/>
    <n v="37089"/>
    <n v="2"/>
    <x v="1"/>
  </r>
  <r>
    <n v="11199351"/>
    <n v="19619"/>
    <n v="1"/>
    <x v="0"/>
  </r>
  <r>
    <n v="11199358"/>
    <n v="44344"/>
    <n v="2"/>
    <x v="1"/>
  </r>
  <r>
    <n v="11199636"/>
    <n v="30225"/>
    <n v="1"/>
    <x v="0"/>
  </r>
  <r>
    <n v="11199650"/>
    <n v="33059"/>
    <n v="2"/>
    <x v="0"/>
  </r>
  <r>
    <n v="11199822"/>
    <n v="28074"/>
    <n v="2"/>
    <x v="1"/>
  </r>
  <r>
    <n v="11200380"/>
    <n v="38734"/>
    <n v="1"/>
    <x v="0"/>
  </r>
  <r>
    <n v="11200580"/>
    <n v="38734"/>
    <n v="1"/>
    <x v="0"/>
  </r>
  <r>
    <n v="11200867"/>
    <n v="37064"/>
    <n v="3"/>
    <x v="2"/>
  </r>
  <r>
    <n v="11200876"/>
    <n v="38734"/>
    <n v="1"/>
    <x v="0"/>
  </r>
  <r>
    <n v="11200898"/>
    <n v="38943"/>
    <n v="2"/>
    <x v="0"/>
  </r>
  <r>
    <n v="11201473"/>
    <n v="37064"/>
    <n v="1"/>
    <x v="0"/>
  </r>
  <r>
    <n v="11202072"/>
    <n v="37089"/>
    <n v="2"/>
    <x v="1"/>
  </r>
  <r>
    <n v="11202290"/>
    <n v="31689"/>
    <n v="2"/>
    <x v="0"/>
  </r>
  <r>
    <n v="11202369"/>
    <n v="38734"/>
    <n v="1"/>
    <x v="0"/>
  </r>
  <r>
    <n v="11202729"/>
    <n v="35211"/>
    <n v="3"/>
    <x v="3"/>
  </r>
  <r>
    <n v="11202753"/>
    <n v="44344"/>
    <n v="2"/>
    <x v="1"/>
  </r>
  <r>
    <n v="11202833"/>
    <n v="26249"/>
    <n v="1"/>
    <x v="0"/>
  </r>
  <r>
    <n v="11202851"/>
    <n v="33059"/>
    <n v="4"/>
    <x v="1"/>
  </r>
  <r>
    <n v="11203521"/>
    <n v="38691"/>
    <n v="2"/>
    <x v="0"/>
  </r>
  <r>
    <n v="11203593"/>
    <n v="44344"/>
    <n v="3"/>
    <x v="3"/>
  </r>
  <r>
    <n v="11203595"/>
    <n v="38943"/>
    <n v="2"/>
    <x v="1"/>
  </r>
  <r>
    <n v="11203683"/>
    <n v="38734"/>
    <n v="1"/>
    <x v="0"/>
  </r>
  <r>
    <n v="11203852"/>
    <n v="33059"/>
    <n v="2"/>
    <x v="0"/>
  </r>
  <r>
    <n v="11204021"/>
    <n v="39359"/>
    <n v="1"/>
    <x v="0"/>
  </r>
  <r>
    <n v="11204038"/>
    <n v="44344"/>
    <n v="2"/>
    <x v="1"/>
  </r>
  <r>
    <n v="11204040"/>
    <n v="44344"/>
    <n v="2"/>
    <x v="1"/>
  </r>
  <r>
    <n v="11204042"/>
    <n v="44344"/>
    <n v="2"/>
    <x v="1"/>
  </r>
  <r>
    <n v="11204047"/>
    <n v="44344"/>
    <n v="2"/>
    <x v="1"/>
  </r>
  <r>
    <n v="11204116"/>
    <n v="38734"/>
    <n v="1"/>
    <x v="0"/>
  </r>
  <r>
    <n v="11204471"/>
    <n v="38734"/>
    <n v="1"/>
    <x v="0"/>
  </r>
  <r>
    <n v="11204512"/>
    <n v="27450"/>
    <n v="1"/>
    <x v="0"/>
  </r>
  <r>
    <n v="11204529"/>
    <n v="44344"/>
    <n v="3"/>
    <x v="3"/>
  </r>
  <r>
    <n v="11205088"/>
    <n v="38943"/>
    <n v="2"/>
    <x v="1"/>
  </r>
  <r>
    <n v="11205090"/>
    <n v="24604"/>
    <n v="3"/>
    <x v="2"/>
  </r>
  <r>
    <n v="11208049"/>
    <n v="31649"/>
    <n v="1"/>
    <x v="0"/>
  </r>
  <r>
    <n v="11208508"/>
    <n v="38943"/>
    <n v="2"/>
    <x v="0"/>
  </r>
  <r>
    <n v="11208882"/>
    <n v="38734"/>
    <n v="2"/>
    <x v="1"/>
  </r>
  <r>
    <n v="11209250"/>
    <n v="31480"/>
    <n v="1"/>
    <x v="0"/>
  </r>
  <r>
    <n v="11209538"/>
    <n v="38943"/>
    <n v="1"/>
    <x v="0"/>
  </r>
  <r>
    <n v="11209554"/>
    <n v="44344"/>
    <n v="3"/>
    <x v="2"/>
  </r>
  <r>
    <n v="11209583"/>
    <n v="35211"/>
    <n v="2"/>
    <x v="1"/>
  </r>
  <r>
    <n v="11209662"/>
    <n v="42212"/>
    <n v="2"/>
    <x v="1"/>
  </r>
  <r>
    <n v="11209673"/>
    <n v="29601"/>
    <n v="2"/>
    <x v="1"/>
  </r>
  <r>
    <n v="11209738"/>
    <n v="30225"/>
    <n v="1"/>
    <x v="0"/>
  </r>
  <r>
    <n v="11209874"/>
    <n v="36812"/>
    <n v="1"/>
    <x v="0"/>
  </r>
  <r>
    <n v="11210020"/>
    <n v="36855"/>
    <n v="2"/>
    <x v="0"/>
  </r>
  <r>
    <n v="11210068"/>
    <n v="31480"/>
    <n v="1"/>
    <x v="0"/>
  </r>
  <r>
    <n v="11210262"/>
    <n v="35003"/>
    <n v="1"/>
    <x v="0"/>
  </r>
  <r>
    <n v="11210287"/>
    <n v="37480"/>
    <n v="2"/>
    <x v="1"/>
  </r>
  <r>
    <n v="11210300"/>
    <n v="44136"/>
    <n v="1"/>
    <x v="0"/>
  </r>
  <r>
    <n v="11210308"/>
    <n v="44136"/>
    <n v="1"/>
    <x v="0"/>
  </r>
  <r>
    <n v="11210329"/>
    <n v="44344"/>
    <n v="2"/>
    <x v="0"/>
  </r>
  <r>
    <n v="11210366"/>
    <n v="38734"/>
    <n v="1"/>
    <x v="0"/>
  </r>
  <r>
    <n v="11210391"/>
    <n v="33059"/>
    <n v="2"/>
    <x v="0"/>
  </r>
  <r>
    <n v="11210396"/>
    <n v="32104"/>
    <n v="1"/>
    <x v="0"/>
  </r>
  <r>
    <n v="11210430"/>
    <n v="35211"/>
    <n v="2"/>
    <x v="1"/>
  </r>
  <r>
    <n v="11210663"/>
    <n v="38734"/>
    <n v="1"/>
    <x v="0"/>
  </r>
  <r>
    <n v="11210665"/>
    <n v="36838"/>
    <n v="2"/>
    <x v="1"/>
  </r>
  <r>
    <n v="11210673"/>
    <n v="30225"/>
    <n v="2"/>
    <x v="1"/>
  </r>
  <r>
    <n v="11210677"/>
    <n v="38734"/>
    <n v="1"/>
    <x v="0"/>
  </r>
  <r>
    <n v="11210678"/>
    <n v="38691"/>
    <n v="1"/>
    <x v="0"/>
  </r>
  <r>
    <n v="11210681"/>
    <n v="38943"/>
    <n v="3"/>
    <x v="2"/>
  </r>
  <r>
    <n v="11210682"/>
    <n v="38943"/>
    <n v="3"/>
    <x v="2"/>
  </r>
  <r>
    <n v="11210743"/>
    <n v="38734"/>
    <n v="1"/>
    <x v="0"/>
  </r>
  <r>
    <n v="11210777"/>
    <n v="44344"/>
    <n v="3"/>
    <x v="2"/>
  </r>
  <r>
    <n v="11210790"/>
    <n v="34959"/>
    <n v="2"/>
    <x v="1"/>
  </r>
  <r>
    <n v="11210791"/>
    <n v="30225"/>
    <n v="1"/>
    <x v="0"/>
  </r>
  <r>
    <n v="11210793"/>
    <n v="39359"/>
    <n v="1"/>
    <x v="0"/>
  </r>
  <r>
    <n v="11210814"/>
    <n v="36855"/>
    <n v="1"/>
    <x v="0"/>
  </r>
  <r>
    <n v="11210849"/>
    <n v="37480"/>
    <n v="1"/>
    <x v="0"/>
  </r>
  <r>
    <n v="11210870"/>
    <n v="44344"/>
    <n v="2"/>
    <x v="1"/>
  </r>
  <r>
    <n v="11210902"/>
    <n v="38734"/>
    <n v="1"/>
    <x v="0"/>
  </r>
  <r>
    <n v="11210944"/>
    <n v="44344"/>
    <n v="3"/>
    <x v="2"/>
  </r>
  <r>
    <n v="11211123"/>
    <n v="32104"/>
    <n v="1"/>
    <x v="0"/>
  </r>
  <r>
    <n v="11211125"/>
    <n v="35211"/>
    <n v="3"/>
    <x v="2"/>
  </r>
  <r>
    <n v="11211126"/>
    <n v="30225"/>
    <n v="1"/>
    <x v="0"/>
  </r>
  <r>
    <n v="11211133"/>
    <n v="42464"/>
    <n v="2"/>
    <x v="0"/>
  </r>
  <r>
    <n v="11211148"/>
    <n v="44344"/>
    <n v="2"/>
    <x v="1"/>
  </r>
  <r>
    <n v="11211155"/>
    <n v="33059"/>
    <n v="2"/>
    <x v="0"/>
  </r>
  <r>
    <n v="11211159"/>
    <n v="37480"/>
    <n v="1"/>
    <x v="0"/>
  </r>
  <r>
    <n v="11211175"/>
    <n v="44092"/>
    <n v="4"/>
    <x v="5"/>
  </r>
  <r>
    <n v="11211191"/>
    <n v="31689"/>
    <n v="1"/>
    <x v="0"/>
  </r>
  <r>
    <n v="11211295"/>
    <n v="37064"/>
    <n v="2"/>
    <x v="0"/>
  </r>
  <r>
    <n v="11211296"/>
    <n v="42464"/>
    <n v="3"/>
    <x v="2"/>
  </r>
  <r>
    <n v="11211334"/>
    <n v="39359"/>
    <n v="1"/>
    <x v="0"/>
  </r>
  <r>
    <n v="11211347"/>
    <n v="36855"/>
    <n v="2"/>
    <x v="1"/>
  </r>
  <r>
    <n v="11211392"/>
    <n v="36838"/>
    <n v="2"/>
    <x v="1"/>
  </r>
  <r>
    <n v="11211485"/>
    <n v="30225"/>
    <n v="1"/>
    <x v="0"/>
  </r>
  <r>
    <n v="11211553"/>
    <n v="36855"/>
    <n v="1"/>
    <x v="0"/>
  </r>
  <r>
    <n v="11211578"/>
    <n v="30225"/>
    <n v="1"/>
    <x v="0"/>
  </r>
  <r>
    <n v="11211764"/>
    <n v="42464"/>
    <n v="2"/>
    <x v="1"/>
  </r>
  <r>
    <n v="11211983"/>
    <n v="31480"/>
    <n v="1"/>
    <x v="0"/>
  </r>
  <r>
    <n v="11211985"/>
    <n v="31480"/>
    <n v="1"/>
    <x v="0"/>
  </r>
  <r>
    <n v="11211986"/>
    <n v="31480"/>
    <n v="1"/>
    <x v="0"/>
  </r>
  <r>
    <n v="11212014"/>
    <n v="33059"/>
    <n v="2"/>
    <x v="0"/>
  </r>
  <r>
    <n v="11212405"/>
    <n v="44344"/>
    <n v="2"/>
    <x v="1"/>
  </r>
  <r>
    <n v="11212658"/>
    <n v="37064"/>
    <n v="1"/>
    <x v="0"/>
  </r>
  <r>
    <n v="11212763"/>
    <n v="36855"/>
    <n v="1"/>
    <x v="0"/>
  </r>
  <r>
    <n v="11212781"/>
    <n v="33059"/>
    <n v="3"/>
    <x v="3"/>
  </r>
  <r>
    <n v="11212788"/>
    <n v="38943"/>
    <n v="4"/>
    <x v="1"/>
  </r>
  <r>
    <n v="11212933"/>
    <n v="42464"/>
    <n v="2"/>
    <x v="1"/>
  </r>
  <r>
    <n v="11212961"/>
    <n v="38734"/>
    <n v="1"/>
    <x v="0"/>
  </r>
  <r>
    <n v="11213077"/>
    <n v="42464"/>
    <n v="2"/>
    <x v="1"/>
  </r>
  <r>
    <n v="11213133"/>
    <n v="31480"/>
    <n v="1"/>
    <x v="0"/>
  </r>
  <r>
    <n v="11213221"/>
    <n v="27450"/>
    <n v="1"/>
    <x v="0"/>
  </r>
  <r>
    <n v="11213347"/>
    <n v="36855"/>
    <n v="2"/>
    <x v="1"/>
  </r>
  <r>
    <n v="11213490"/>
    <n v="38734"/>
    <n v="1"/>
    <x v="0"/>
  </r>
  <r>
    <n v="11213499"/>
    <n v="44344"/>
    <n v="2"/>
    <x v="1"/>
  </r>
  <r>
    <n v="11213562"/>
    <n v="42464"/>
    <n v="2"/>
    <x v="1"/>
  </r>
  <r>
    <n v="11213863"/>
    <n v="29601"/>
    <n v="2"/>
    <x v="1"/>
  </r>
  <r>
    <n v="11214110"/>
    <n v="36882"/>
    <n v="2"/>
    <x v="0"/>
  </r>
  <r>
    <n v="11214137"/>
    <n v="32104"/>
    <n v="1"/>
    <x v="0"/>
  </r>
  <r>
    <n v="11214140"/>
    <n v="32104"/>
    <n v="1"/>
    <x v="0"/>
  </r>
  <r>
    <n v="11214218"/>
    <n v="35211"/>
    <n v="2"/>
    <x v="1"/>
  </r>
  <r>
    <n v="11214256"/>
    <n v="31689"/>
    <n v="2"/>
    <x v="1"/>
  </r>
  <r>
    <n v="11214527"/>
    <n v="33059"/>
    <n v="2"/>
    <x v="0"/>
  </r>
  <r>
    <n v="11214607"/>
    <n v="39359"/>
    <n v="1"/>
    <x v="0"/>
  </r>
  <r>
    <n v="11214703"/>
    <n v="31480"/>
    <n v="2"/>
    <x v="0"/>
  </r>
  <r>
    <n v="11214749"/>
    <n v="31858"/>
    <n v="2"/>
    <x v="1"/>
  </r>
  <r>
    <n v="11214754"/>
    <n v="44092"/>
    <n v="1"/>
    <x v="0"/>
  </r>
  <r>
    <n v="11214870"/>
    <n v="42464"/>
    <n v="2"/>
    <x v="1"/>
  </r>
  <r>
    <n v="11214879"/>
    <n v="38734"/>
    <n v="1"/>
    <x v="0"/>
  </r>
  <r>
    <n v="11215007"/>
    <n v="36838"/>
    <n v="2"/>
    <x v="0"/>
  </r>
  <r>
    <n v="11215060"/>
    <n v="30225"/>
    <n v="1"/>
    <x v="0"/>
  </r>
  <r>
    <n v="11215146"/>
    <n v="44344"/>
    <n v="2"/>
    <x v="1"/>
  </r>
  <r>
    <n v="11215172"/>
    <n v="36855"/>
    <n v="1"/>
    <x v="0"/>
  </r>
  <r>
    <n v="11215237"/>
    <n v="38943"/>
    <n v="2"/>
    <x v="0"/>
  </r>
  <r>
    <n v="11215648"/>
    <n v="35211"/>
    <n v="6"/>
    <x v="6"/>
  </r>
  <r>
    <n v="11216173"/>
    <n v="42464"/>
    <n v="2"/>
    <x v="1"/>
  </r>
  <r>
    <n v="11216445"/>
    <n v="37480"/>
    <n v="1"/>
    <x v="0"/>
  </r>
  <r>
    <n v="11216459"/>
    <n v="38734"/>
    <n v="1"/>
    <x v="0"/>
  </r>
  <r>
    <n v="11216462"/>
    <n v="42464"/>
    <n v="2"/>
    <x v="1"/>
  </r>
  <r>
    <n v="11216471"/>
    <n v="37480"/>
    <n v="1"/>
    <x v="0"/>
  </r>
  <r>
    <n v="11216556"/>
    <n v="32104"/>
    <n v="1"/>
    <x v="0"/>
  </r>
  <r>
    <n v="11217091"/>
    <n v="44092"/>
    <n v="2"/>
    <x v="1"/>
  </r>
  <r>
    <n v="11217093"/>
    <n v="29558"/>
    <n v="1"/>
    <x v="0"/>
  </r>
  <r>
    <n v="11217102"/>
    <n v="39359"/>
    <n v="1"/>
    <x v="0"/>
  </r>
  <r>
    <n v="11217103"/>
    <n v="42257"/>
    <n v="2"/>
    <x v="1"/>
  </r>
  <r>
    <n v="11217104"/>
    <n v="37089"/>
    <n v="2"/>
    <x v="0"/>
  </r>
  <r>
    <n v="11217105"/>
    <n v="36838"/>
    <n v="3"/>
    <x v="2"/>
  </r>
  <r>
    <n v="11217257"/>
    <n v="38734"/>
    <n v="1"/>
    <x v="0"/>
  </r>
  <r>
    <n v="11217538"/>
    <n v="38734"/>
    <n v="1"/>
    <x v="0"/>
  </r>
  <r>
    <n v="11217589"/>
    <n v="31480"/>
    <n v="1"/>
    <x v="0"/>
  </r>
  <r>
    <n v="11217607"/>
    <n v="36855"/>
    <n v="2"/>
    <x v="0"/>
  </r>
  <r>
    <n v="11217736"/>
    <n v="37480"/>
    <n v="1"/>
    <x v="0"/>
  </r>
  <r>
    <n v="11217806"/>
    <n v="38734"/>
    <n v="1"/>
    <x v="0"/>
  </r>
  <r>
    <n v="11217814"/>
    <n v="33059"/>
    <n v="3"/>
    <x v="3"/>
  </r>
  <r>
    <n v="11217900"/>
    <n v="36855"/>
    <n v="2"/>
    <x v="1"/>
  </r>
  <r>
    <n v="11217964"/>
    <n v="42464"/>
    <n v="4"/>
    <x v="5"/>
  </r>
  <r>
    <n v="11217974"/>
    <n v="39359"/>
    <n v="1"/>
    <x v="0"/>
  </r>
  <r>
    <n v="11218121"/>
    <n v="33059"/>
    <n v="2"/>
    <x v="0"/>
  </r>
  <r>
    <n v="11218156"/>
    <n v="39359"/>
    <n v="1"/>
    <x v="0"/>
  </r>
  <r>
    <n v="11218268"/>
    <n v="37089"/>
    <n v="3"/>
    <x v="3"/>
  </r>
  <r>
    <n v="11218271"/>
    <n v="38943"/>
    <n v="2"/>
    <x v="0"/>
  </r>
  <r>
    <n v="11218360"/>
    <n v="38734"/>
    <n v="1"/>
    <x v="0"/>
  </r>
  <r>
    <n v="11218454"/>
    <n v="31437"/>
    <n v="1"/>
    <x v="0"/>
  </r>
  <r>
    <n v="11218490"/>
    <n v="38734"/>
    <n v="1"/>
    <x v="0"/>
  </r>
  <r>
    <n v="11218535"/>
    <n v="38734"/>
    <n v="1"/>
    <x v="0"/>
  </r>
  <r>
    <n v="11218773"/>
    <n v="44344"/>
    <n v="3"/>
    <x v="2"/>
  </r>
  <r>
    <n v="11218963"/>
    <n v="34959"/>
    <n v="2"/>
    <x v="1"/>
  </r>
  <r>
    <n v="11218964"/>
    <n v="29810"/>
    <n v="4"/>
    <x v="1"/>
  </r>
  <r>
    <n v="11219076"/>
    <n v="36838"/>
    <n v="4"/>
    <x v="5"/>
  </r>
  <r>
    <n v="11219463"/>
    <n v="27450"/>
    <n v="1"/>
    <x v="0"/>
  </r>
  <r>
    <n v="11219478"/>
    <n v="31689"/>
    <n v="2"/>
    <x v="1"/>
  </r>
  <r>
    <n v="11219491"/>
    <n v="38734"/>
    <n v="1"/>
    <x v="0"/>
  </r>
  <r>
    <n v="11219509"/>
    <n v="38734"/>
    <n v="1"/>
    <x v="0"/>
  </r>
  <r>
    <n v="11219510"/>
    <n v="42464"/>
    <n v="2"/>
    <x v="1"/>
  </r>
  <r>
    <n v="11219810"/>
    <n v="42464"/>
    <n v="2"/>
    <x v="1"/>
  </r>
  <r>
    <n v="11220074"/>
    <n v="38734"/>
    <n v="1"/>
    <x v="0"/>
  </r>
  <r>
    <n v="11220124"/>
    <n v="29810"/>
    <n v="1"/>
    <x v="0"/>
  </r>
  <r>
    <n v="11220155"/>
    <n v="36855"/>
    <n v="2"/>
    <x v="0"/>
  </r>
  <r>
    <n v="11220185"/>
    <n v="33059"/>
    <n v="3"/>
    <x v="3"/>
  </r>
  <r>
    <n v="11220190"/>
    <n v="31480"/>
    <n v="1"/>
    <x v="0"/>
  </r>
  <r>
    <n v="11220195"/>
    <n v="33059"/>
    <n v="2"/>
    <x v="0"/>
  </r>
  <r>
    <n v="11220365"/>
    <n v="44344"/>
    <n v="5"/>
    <x v="4"/>
  </r>
  <r>
    <n v="11220423"/>
    <n v="38943"/>
    <n v="3"/>
    <x v="3"/>
  </r>
  <r>
    <n v="11220458"/>
    <n v="42464"/>
    <n v="3"/>
    <x v="3"/>
  </r>
  <r>
    <n v="11220499"/>
    <n v="31480"/>
    <n v="1"/>
    <x v="0"/>
  </r>
  <r>
    <n v="11220759"/>
    <n v="27450"/>
    <n v="1"/>
    <x v="0"/>
  </r>
  <r>
    <n v="11220805"/>
    <n v="36882"/>
    <n v="1"/>
    <x v="0"/>
  </r>
  <r>
    <n v="11220883"/>
    <n v="38943"/>
    <n v="2"/>
    <x v="1"/>
  </r>
  <r>
    <n v="11220918"/>
    <n v="38734"/>
    <n v="1"/>
    <x v="0"/>
  </r>
  <r>
    <n v="11221056"/>
    <n v="38734"/>
    <n v="2"/>
    <x v="0"/>
  </r>
  <r>
    <n v="11221131"/>
    <n v="29601"/>
    <n v="2"/>
    <x v="0"/>
  </r>
  <r>
    <n v="11221155"/>
    <n v="38734"/>
    <n v="1"/>
    <x v="0"/>
  </r>
  <r>
    <n v="11221264"/>
    <n v="42464"/>
    <n v="2"/>
    <x v="0"/>
  </r>
  <r>
    <n v="11221339"/>
    <n v="36855"/>
    <n v="2"/>
    <x v="0"/>
  </r>
  <r>
    <n v="11221447"/>
    <n v="44344"/>
    <n v="2"/>
    <x v="0"/>
  </r>
  <r>
    <n v="11221449"/>
    <n v="42464"/>
    <n v="2"/>
    <x v="1"/>
  </r>
  <r>
    <n v="11221450"/>
    <n v="38734"/>
    <n v="1"/>
    <x v="0"/>
  </r>
  <r>
    <n v="11221524"/>
    <n v="33059"/>
    <n v="3"/>
    <x v="3"/>
  </r>
  <r>
    <n v="11221525"/>
    <n v="38734"/>
    <n v="1"/>
    <x v="0"/>
  </r>
  <r>
    <n v="11221767"/>
    <n v="27450"/>
    <n v="2"/>
    <x v="0"/>
  </r>
  <r>
    <n v="11221790"/>
    <n v="38734"/>
    <n v="1"/>
    <x v="0"/>
  </r>
  <r>
    <n v="11221891"/>
    <n v="27450"/>
    <n v="1"/>
    <x v="0"/>
  </r>
  <r>
    <n v="11221908"/>
    <n v="44136"/>
    <n v="1"/>
    <x v="0"/>
  </r>
  <r>
    <n v="11222367"/>
    <n v="38734"/>
    <n v="1"/>
    <x v="0"/>
  </r>
  <r>
    <n v="11222439"/>
    <n v="33059"/>
    <n v="3"/>
    <x v="3"/>
  </r>
  <r>
    <n v="11222492"/>
    <n v="33059"/>
    <n v="2"/>
    <x v="0"/>
  </r>
  <r>
    <n v="11222773"/>
    <n v="38734"/>
    <n v="1"/>
    <x v="0"/>
  </r>
  <r>
    <n v="11222850"/>
    <n v="38943"/>
    <n v="2"/>
    <x v="1"/>
  </r>
  <r>
    <n v="11222860"/>
    <n v="35211"/>
    <n v="2"/>
    <x v="0"/>
  </r>
  <r>
    <n v="11222937"/>
    <n v="29810"/>
    <n v="2"/>
    <x v="0"/>
  </r>
  <r>
    <n v="11223003"/>
    <n v="38943"/>
    <n v="3"/>
    <x v="3"/>
  </r>
  <r>
    <n v="11223056"/>
    <n v="33059"/>
    <n v="2"/>
    <x v="0"/>
  </r>
  <r>
    <n v="11223079"/>
    <n v="29601"/>
    <n v="2"/>
    <x v="0"/>
  </r>
  <r>
    <n v="11223236"/>
    <n v="36855"/>
    <n v="1"/>
    <x v="0"/>
  </r>
  <r>
    <n v="11223436"/>
    <n v="36855"/>
    <n v="2"/>
    <x v="0"/>
  </r>
  <r>
    <n v="11223514"/>
    <n v="32104"/>
    <n v="1"/>
    <x v="0"/>
  </r>
  <r>
    <n v="11223696"/>
    <n v="37089"/>
    <n v="4"/>
    <x v="5"/>
  </r>
  <r>
    <n v="11223834"/>
    <n v="42464"/>
    <n v="2"/>
    <x v="1"/>
  </r>
  <r>
    <n v="11223839"/>
    <n v="33059"/>
    <n v="3"/>
    <x v="3"/>
  </r>
  <r>
    <n v="11223840"/>
    <n v="37064"/>
    <n v="2"/>
    <x v="1"/>
  </r>
  <r>
    <n v="11224271"/>
    <n v="38734"/>
    <n v="1"/>
    <x v="0"/>
  </r>
  <r>
    <n v="11224275"/>
    <n v="38943"/>
    <n v="3"/>
    <x v="3"/>
  </r>
  <r>
    <n v="11224290"/>
    <n v="38943"/>
    <n v="3"/>
    <x v="3"/>
  </r>
  <r>
    <n v="11224319"/>
    <n v="37089"/>
    <n v="4"/>
    <x v="5"/>
  </r>
  <r>
    <n v="11224454"/>
    <n v="37089"/>
    <n v="2"/>
    <x v="1"/>
  </r>
  <r>
    <n v="11224458"/>
    <n v="38734"/>
    <n v="3"/>
    <x v="2"/>
  </r>
  <r>
    <n v="11224684"/>
    <n v="31689"/>
    <n v="2"/>
    <x v="1"/>
  </r>
  <r>
    <n v="11224952"/>
    <n v="38734"/>
    <n v="1"/>
    <x v="0"/>
  </r>
  <r>
    <n v="11225096"/>
    <n v="44092"/>
    <n v="2"/>
    <x v="1"/>
  </r>
  <r>
    <n v="11225102"/>
    <n v="39359"/>
    <n v="1"/>
    <x v="0"/>
  </r>
  <r>
    <n v="11225129"/>
    <n v="29329"/>
    <n v="1"/>
    <x v="0"/>
  </r>
  <r>
    <n v="11225431"/>
    <n v="44344"/>
    <n v="2"/>
    <x v="0"/>
  </r>
  <r>
    <n v="11225433"/>
    <n v="44344"/>
    <n v="4"/>
    <x v="1"/>
  </r>
  <r>
    <n v="11225434"/>
    <n v="29810"/>
    <n v="2"/>
    <x v="0"/>
  </r>
  <r>
    <n v="11225765"/>
    <n v="42464"/>
    <n v="2"/>
    <x v="1"/>
  </r>
  <r>
    <n v="11225797"/>
    <n v="31480"/>
    <n v="1"/>
    <x v="0"/>
  </r>
  <r>
    <n v="11225960"/>
    <n v="38734"/>
    <n v="1"/>
    <x v="0"/>
  </r>
  <r>
    <n v="11226177"/>
    <n v="27450"/>
    <n v="2"/>
    <x v="0"/>
  </r>
  <r>
    <n v="11226320"/>
    <n v="39359"/>
    <n v="1"/>
    <x v="0"/>
  </r>
  <r>
    <n v="11226377"/>
    <n v="31480"/>
    <n v="1"/>
    <x v="0"/>
  </r>
  <r>
    <n v="11226388"/>
    <n v="42464"/>
    <n v="2"/>
    <x v="1"/>
  </r>
  <r>
    <n v="11227217"/>
    <n v="18995"/>
    <n v="1"/>
    <x v="0"/>
  </r>
  <r>
    <n v="11227223"/>
    <n v="38734"/>
    <n v="1"/>
    <x v="0"/>
  </r>
  <r>
    <n v="11227682"/>
    <n v="42464"/>
    <n v="2"/>
    <x v="1"/>
  </r>
  <r>
    <n v="11227840"/>
    <n v="38943"/>
    <n v="1"/>
    <x v="0"/>
  </r>
  <r>
    <n v="11228949"/>
    <n v="44344"/>
    <n v="4"/>
    <x v="5"/>
  </r>
  <r>
    <n v="11229027"/>
    <n v="38734"/>
    <n v="1"/>
    <x v="0"/>
  </r>
  <r>
    <n v="11229716"/>
    <n v="44344"/>
    <n v="5"/>
    <x v="4"/>
  </r>
  <r>
    <n v="11231114"/>
    <n v="31480"/>
    <n v="2"/>
    <x v="1"/>
  </r>
  <r>
    <n v="11231184"/>
    <n v="38734"/>
    <n v="1"/>
    <x v="0"/>
  </r>
  <r>
    <n v="11232169"/>
    <n v="44344"/>
    <n v="2"/>
    <x v="1"/>
  </r>
  <r>
    <n v="11232170"/>
    <n v="38734"/>
    <n v="1"/>
    <x v="0"/>
  </r>
  <r>
    <n v="11232308"/>
    <n v="38734"/>
    <n v="1"/>
    <x v="0"/>
  </r>
  <r>
    <n v="11232309"/>
    <n v="38734"/>
    <n v="1"/>
    <x v="0"/>
  </r>
  <r>
    <n v="11232316"/>
    <n v="38943"/>
    <n v="2"/>
    <x v="1"/>
  </r>
  <r>
    <n v="11232317"/>
    <n v="33059"/>
    <n v="3"/>
    <x v="3"/>
  </r>
  <r>
    <n v="11232322"/>
    <n v="37064"/>
    <n v="3"/>
    <x v="3"/>
  </r>
  <r>
    <n v="11232323"/>
    <n v="44344"/>
    <n v="2"/>
    <x v="1"/>
  </r>
  <r>
    <n v="11232452"/>
    <n v="44344"/>
    <n v="3"/>
    <x v="2"/>
  </r>
  <r>
    <n v="11232453"/>
    <n v="44344"/>
    <n v="2"/>
    <x v="0"/>
  </r>
  <r>
    <n v="11232455"/>
    <n v="27657"/>
    <n v="2"/>
    <x v="0"/>
  </r>
  <r>
    <n v="11233576"/>
    <n v="44136"/>
    <n v="1"/>
    <x v="0"/>
  </r>
  <r>
    <n v="11233635"/>
    <n v="38734"/>
    <n v="3"/>
    <x v="3"/>
  </r>
  <r>
    <n v="11233850"/>
    <n v="37089"/>
    <n v="4"/>
    <x v="5"/>
  </r>
  <r>
    <n v="11234121"/>
    <n v="37089"/>
    <n v="5"/>
    <x v="4"/>
  </r>
  <r>
    <n v="11234137"/>
    <n v="38943"/>
    <n v="1"/>
    <x v="0"/>
  </r>
  <r>
    <n v="11235755"/>
    <n v="44344"/>
    <n v="2"/>
    <x v="1"/>
  </r>
  <r>
    <n v="11235946"/>
    <n v="38734"/>
    <n v="1"/>
    <x v="0"/>
  </r>
  <r>
    <n v="11235950"/>
    <n v="38691"/>
    <n v="1"/>
    <x v="0"/>
  </r>
  <r>
    <n v="11235954"/>
    <n v="38734"/>
    <n v="1"/>
    <x v="0"/>
  </r>
  <r>
    <n v="11236758"/>
    <n v="44344"/>
    <n v="3"/>
    <x v="2"/>
  </r>
  <r>
    <n v="11237391"/>
    <n v="44136"/>
    <n v="1"/>
    <x v="0"/>
  </r>
  <r>
    <n v="11237985"/>
    <n v="33059"/>
    <n v="3"/>
    <x v="3"/>
  </r>
  <r>
    <n v="11237998"/>
    <n v="37064"/>
    <n v="3"/>
    <x v="3"/>
  </r>
  <r>
    <n v="11238085"/>
    <n v="38943"/>
    <n v="1"/>
    <x v="0"/>
  </r>
  <r>
    <n v="11238087"/>
    <n v="38734"/>
    <n v="1"/>
    <x v="0"/>
  </r>
  <r>
    <n v="11238089"/>
    <n v="44344"/>
    <n v="2"/>
    <x v="0"/>
  </r>
  <r>
    <n v="11238147"/>
    <n v="36855"/>
    <n v="2"/>
    <x v="0"/>
  </r>
  <r>
    <n v="11238222"/>
    <n v="38943"/>
    <n v="2"/>
    <x v="1"/>
  </r>
  <r>
    <n v="11238297"/>
    <n v="38734"/>
    <n v="1"/>
    <x v="0"/>
  </r>
  <r>
    <n v="11238568"/>
    <n v="44344"/>
    <n v="2"/>
    <x v="1"/>
  </r>
  <r>
    <n v="11238570"/>
    <n v="44344"/>
    <n v="2"/>
    <x v="1"/>
  </r>
  <r>
    <n v="11238600"/>
    <n v="37480"/>
    <n v="1"/>
    <x v="0"/>
  </r>
  <r>
    <n v="11238639"/>
    <n v="44344"/>
    <n v="2"/>
    <x v="1"/>
  </r>
  <r>
    <n v="11238641"/>
    <n v="37089"/>
    <n v="3"/>
    <x v="2"/>
  </r>
  <r>
    <n v="11238642"/>
    <n v="36855"/>
    <n v="2"/>
    <x v="0"/>
  </r>
  <r>
    <n v="11238645"/>
    <n v="38734"/>
    <n v="1"/>
    <x v="0"/>
  </r>
  <r>
    <n v="11238647"/>
    <n v="38734"/>
    <n v="1"/>
    <x v="0"/>
  </r>
  <r>
    <n v="11238649"/>
    <n v="38691"/>
    <n v="1"/>
    <x v="0"/>
  </r>
  <r>
    <n v="11238650"/>
    <n v="38943"/>
    <n v="2"/>
    <x v="0"/>
  </r>
  <r>
    <n v="11238651"/>
    <n v="32104"/>
    <n v="1"/>
    <x v="0"/>
  </r>
  <r>
    <n v="11238652"/>
    <n v="38943"/>
    <n v="1"/>
    <x v="0"/>
  </r>
  <r>
    <n v="11238661"/>
    <n v="39359"/>
    <n v="1"/>
    <x v="0"/>
  </r>
  <r>
    <n v="11239620"/>
    <n v="44344"/>
    <n v="6"/>
    <x v="2"/>
  </r>
  <r>
    <n v="11239655"/>
    <n v="38943"/>
    <n v="3"/>
    <x v="3"/>
  </r>
  <r>
    <n v="11239659"/>
    <n v="38943"/>
    <n v="3"/>
    <x v="3"/>
  </r>
  <r>
    <n v="11239668"/>
    <n v="38943"/>
    <n v="3"/>
    <x v="3"/>
  </r>
  <r>
    <n v="11239678"/>
    <n v="38943"/>
    <n v="3"/>
    <x v="3"/>
  </r>
  <r>
    <n v="11239962"/>
    <n v="27450"/>
    <n v="1"/>
    <x v="0"/>
  </r>
  <r>
    <n v="11241397"/>
    <n v="24352"/>
    <n v="3"/>
    <x v="3"/>
  </r>
  <r>
    <n v="11241440"/>
    <n v="44344"/>
    <n v="2"/>
    <x v="1"/>
  </r>
  <r>
    <n v="11241650"/>
    <n v="33059"/>
    <n v="3"/>
    <x v="3"/>
  </r>
  <r>
    <n v="11241740"/>
    <n v="38943"/>
    <n v="2"/>
    <x v="1"/>
  </r>
  <r>
    <n v="11241914"/>
    <n v="38943"/>
    <n v="2"/>
    <x v="1"/>
  </r>
  <r>
    <n v="11241931"/>
    <n v="39359"/>
    <n v="1"/>
    <x v="0"/>
  </r>
  <r>
    <n v="11241934"/>
    <n v="37480"/>
    <n v="1"/>
    <x v="0"/>
  </r>
  <r>
    <n v="11242033"/>
    <n v="31689"/>
    <n v="3"/>
    <x v="3"/>
  </r>
  <r>
    <n v="11242517"/>
    <n v="38734"/>
    <n v="1"/>
    <x v="0"/>
  </r>
  <r>
    <n v="11242573"/>
    <n v="37089"/>
    <n v="6"/>
    <x v="2"/>
  </r>
  <r>
    <n v="11242581"/>
    <n v="32104"/>
    <n v="1"/>
    <x v="0"/>
  </r>
  <r>
    <n v="11242678"/>
    <n v="44344"/>
    <n v="3"/>
    <x v="2"/>
  </r>
  <r>
    <n v="11242689"/>
    <n v="37064"/>
    <n v="2"/>
    <x v="1"/>
  </r>
  <r>
    <n v="11242725"/>
    <n v="27450"/>
    <n v="1"/>
    <x v="0"/>
  </r>
  <r>
    <n v="11242726"/>
    <n v="29601"/>
    <n v="1"/>
    <x v="0"/>
  </r>
  <r>
    <n v="11242814"/>
    <n v="42257"/>
    <n v="1"/>
    <x v="0"/>
  </r>
  <r>
    <n v="11242851"/>
    <n v="31480"/>
    <n v="3"/>
    <x v="3"/>
  </r>
  <r>
    <n v="11242874"/>
    <n v="32104"/>
    <n v="1"/>
    <x v="0"/>
  </r>
  <r>
    <n v="11242885"/>
    <n v="38734"/>
    <n v="1"/>
    <x v="0"/>
  </r>
  <r>
    <n v="11243185"/>
    <n v="36855"/>
    <n v="1"/>
    <x v="0"/>
  </r>
  <r>
    <n v="11243300"/>
    <n v="39359"/>
    <n v="1"/>
    <x v="0"/>
  </r>
  <r>
    <n v="11243389"/>
    <n v="37064"/>
    <n v="1"/>
    <x v="0"/>
  </r>
  <r>
    <n v="11243534"/>
    <n v="35211"/>
    <n v="1"/>
    <x v="0"/>
  </r>
  <r>
    <n v="11243759"/>
    <n v="36855"/>
    <n v="1"/>
    <x v="0"/>
  </r>
  <r>
    <n v="11243806"/>
    <n v="38943"/>
    <n v="2"/>
    <x v="1"/>
  </r>
  <r>
    <n v="11243808"/>
    <n v="39359"/>
    <n v="1"/>
    <x v="0"/>
  </r>
  <r>
    <n v="11244174"/>
    <n v="38734"/>
    <n v="1"/>
    <x v="0"/>
  </r>
  <r>
    <n v="11244181"/>
    <n v="33059"/>
    <n v="3"/>
    <x v="3"/>
  </r>
  <r>
    <n v="11244182"/>
    <n v="38734"/>
    <n v="1"/>
    <x v="0"/>
  </r>
  <r>
    <n v="11244183"/>
    <n v="38734"/>
    <n v="1"/>
    <x v="0"/>
  </r>
  <r>
    <n v="11244184"/>
    <n v="33059"/>
    <n v="3"/>
    <x v="3"/>
  </r>
  <r>
    <n v="11244549"/>
    <n v="31689"/>
    <n v="3"/>
    <x v="3"/>
  </r>
  <r>
    <n v="11244967"/>
    <n v="38734"/>
    <n v="3"/>
    <x v="3"/>
  </r>
  <r>
    <n v="11245045"/>
    <n v="37089"/>
    <n v="2"/>
    <x v="1"/>
  </r>
  <r>
    <n v="11245074"/>
    <n v="44344"/>
    <n v="5"/>
    <x v="4"/>
  </r>
  <r>
    <n v="11245431"/>
    <n v="38734"/>
    <n v="2"/>
    <x v="0"/>
  </r>
  <r>
    <n v="11245468"/>
    <n v="37480"/>
    <n v="1"/>
    <x v="0"/>
  </r>
  <r>
    <n v="11245767"/>
    <n v="38943"/>
    <n v="2"/>
    <x v="0"/>
  </r>
  <r>
    <n v="11246272"/>
    <n v="39359"/>
    <n v="1"/>
    <x v="0"/>
  </r>
  <r>
    <n v="11246366"/>
    <n v="36855"/>
    <n v="1"/>
    <x v="0"/>
  </r>
  <r>
    <n v="11246668"/>
    <n v="26205"/>
    <n v="1"/>
    <x v="0"/>
  </r>
  <r>
    <n v="11246671"/>
    <n v="38734"/>
    <n v="1"/>
    <x v="0"/>
  </r>
  <r>
    <n v="11246676"/>
    <n v="38943"/>
    <n v="1"/>
    <x v="0"/>
  </r>
  <r>
    <n v="11247625"/>
    <n v="38691"/>
    <n v="1"/>
    <x v="0"/>
  </r>
  <r>
    <n v="11247637"/>
    <n v="38734"/>
    <n v="2"/>
    <x v="0"/>
  </r>
  <r>
    <n v="11248121"/>
    <n v="33059"/>
    <n v="2"/>
    <x v="0"/>
  </r>
  <r>
    <n v="11248122"/>
    <n v="38943"/>
    <n v="3"/>
    <x v="2"/>
  </r>
  <r>
    <n v="11248272"/>
    <n v="38943"/>
    <n v="1"/>
    <x v="0"/>
  </r>
  <r>
    <n v="11248273"/>
    <n v="44344"/>
    <n v="1"/>
    <x v="0"/>
  </r>
  <r>
    <n v="11248774"/>
    <n v="44344"/>
    <n v="4"/>
    <x v="1"/>
  </r>
  <r>
    <n v="11248800"/>
    <n v="38943"/>
    <n v="2"/>
    <x v="1"/>
  </r>
  <r>
    <n v="11249069"/>
    <n v="38734"/>
    <n v="1"/>
    <x v="0"/>
  </r>
  <r>
    <n v="11249085"/>
    <n v="37089"/>
    <n v="7"/>
    <x v="7"/>
  </r>
  <r>
    <n v="11249092"/>
    <m/>
    <n v="5"/>
    <x v="4"/>
  </r>
  <r>
    <n v="11249094"/>
    <n v="31858"/>
    <n v="7"/>
    <x v="7"/>
  </r>
  <r>
    <n v="11249307"/>
    <n v="44092"/>
    <n v="1"/>
    <x v="0"/>
  </r>
  <r>
    <n v="11249342"/>
    <n v="44344"/>
    <n v="8"/>
    <x v="5"/>
  </r>
  <r>
    <n v="11249810"/>
    <n v="44344"/>
    <n v="2"/>
    <x v="1"/>
  </r>
  <r>
    <n v="11249813"/>
    <n v="36838"/>
    <n v="2"/>
    <x v="1"/>
  </r>
  <r>
    <n v="11249815"/>
    <n v="44344"/>
    <n v="2"/>
    <x v="1"/>
  </r>
  <r>
    <n v="11249816"/>
    <n v="44344"/>
    <n v="3"/>
    <x v="2"/>
  </r>
  <r>
    <n v="11249818"/>
    <n v="39359"/>
    <n v="1"/>
    <x v="0"/>
  </r>
  <r>
    <n v="11249992"/>
    <n v="37089"/>
    <n v="4"/>
    <x v="5"/>
  </r>
  <r>
    <n v="11250033"/>
    <n v="44344"/>
    <n v="3"/>
    <x v="3"/>
  </r>
  <r>
    <n v="11250035"/>
    <n v="37089"/>
    <n v="3"/>
    <x v="3"/>
  </r>
  <r>
    <n v="11250037"/>
    <n v="44344"/>
    <n v="2"/>
    <x v="1"/>
  </r>
  <r>
    <n v="11250063"/>
    <n v="31858"/>
    <n v="2"/>
    <x v="1"/>
  </r>
  <r>
    <n v="11250316"/>
    <n v="36855"/>
    <n v="2"/>
    <x v="0"/>
  </r>
  <r>
    <n v="11250381"/>
    <n v="33059"/>
    <n v="3"/>
    <x v="3"/>
  </r>
  <r>
    <n v="11250415"/>
    <n v="36855"/>
    <n v="2"/>
    <x v="0"/>
  </r>
  <r>
    <n v="11250649"/>
    <n v="31437"/>
    <n v="1"/>
    <x v="0"/>
  </r>
  <r>
    <n v="11250678"/>
    <n v="44344"/>
    <n v="2"/>
    <x v="1"/>
  </r>
  <r>
    <n v="11251176"/>
    <n v="38943"/>
    <n v="3"/>
    <x v="2"/>
  </r>
  <r>
    <n v="11251179"/>
    <n v="26249"/>
    <n v="1"/>
    <x v="0"/>
  </r>
  <r>
    <n v="11251184"/>
    <n v="19619"/>
    <n v="1"/>
    <x v="0"/>
  </r>
  <r>
    <n v="11251768"/>
    <n v="37089"/>
    <n v="3"/>
    <x v="2"/>
  </r>
  <r>
    <n v="11253666"/>
    <n v="38734"/>
    <n v="1"/>
    <x v="0"/>
  </r>
  <r>
    <n v="11253669"/>
    <n v="44344"/>
    <n v="2"/>
    <x v="1"/>
  </r>
  <r>
    <n v="11253670"/>
    <n v="36855"/>
    <n v="2"/>
    <x v="0"/>
  </r>
  <r>
    <n v="11253681"/>
    <n v="38734"/>
    <n v="1"/>
    <x v="0"/>
  </r>
  <r>
    <n v="11253709"/>
    <n v="38734"/>
    <n v="1"/>
    <x v="0"/>
  </r>
  <r>
    <n v="11253886"/>
    <n v="44344"/>
    <n v="3"/>
    <x v="2"/>
  </r>
  <r>
    <n v="11254198"/>
    <n v="44344"/>
    <n v="2"/>
    <x v="1"/>
  </r>
  <r>
    <n v="11254200"/>
    <n v="39359"/>
    <n v="1"/>
    <x v="0"/>
  </r>
  <r>
    <n v="11255115"/>
    <n v="29329"/>
    <n v="1"/>
    <x v="0"/>
  </r>
  <r>
    <n v="11255504"/>
    <n v="31480"/>
    <n v="1"/>
    <x v="0"/>
  </r>
  <r>
    <n v="11255507"/>
    <n v="38734"/>
    <n v="1"/>
    <x v="0"/>
  </r>
  <r>
    <n v="11255513"/>
    <n v="44344"/>
    <n v="3"/>
    <x v="3"/>
  </r>
  <r>
    <n v="11255539"/>
    <n v="44344"/>
    <n v="2"/>
    <x v="1"/>
  </r>
  <r>
    <n v="11255542"/>
    <n v="44344"/>
    <n v="3"/>
    <x v="3"/>
  </r>
  <r>
    <n v="11255557"/>
    <n v="38691"/>
    <n v="1"/>
    <x v="0"/>
  </r>
  <r>
    <n v="11255561"/>
    <n v="31606"/>
    <n v="3"/>
    <x v="2"/>
  </r>
  <r>
    <n v="11255564"/>
    <n v="38734"/>
    <n v="1"/>
    <x v="0"/>
  </r>
  <r>
    <n v="11255567"/>
    <n v="33059"/>
    <n v="3"/>
    <x v="3"/>
  </r>
  <r>
    <n v="11255571"/>
    <n v="38734"/>
    <n v="1"/>
    <x v="0"/>
  </r>
  <r>
    <n v="11255573"/>
    <n v="37089"/>
    <n v="3"/>
    <x v="3"/>
  </r>
  <r>
    <n v="11255576"/>
    <n v="37089"/>
    <n v="3"/>
    <x v="3"/>
  </r>
  <r>
    <n v="11255585"/>
    <n v="38943"/>
    <n v="1"/>
    <x v="0"/>
  </r>
  <r>
    <n v="11255586"/>
    <n v="31480"/>
    <n v="1"/>
    <x v="0"/>
  </r>
  <r>
    <n v="11255587"/>
    <n v="38734"/>
    <n v="1"/>
    <x v="0"/>
  </r>
  <r>
    <n v="11255588"/>
    <n v="19203"/>
    <n v="1"/>
    <x v="0"/>
  </r>
  <r>
    <n v="11255590"/>
    <n v="44344"/>
    <n v="3"/>
    <x v="3"/>
  </r>
  <r>
    <n v="11255593"/>
    <n v="39359"/>
    <n v="1"/>
    <x v="0"/>
  </r>
  <r>
    <n v="11255594"/>
    <n v="38734"/>
    <n v="1"/>
    <x v="0"/>
  </r>
  <r>
    <n v="11255628"/>
    <n v="31689"/>
    <n v="2"/>
    <x v="0"/>
  </r>
  <r>
    <n v="11255631"/>
    <n v="31689"/>
    <n v="1"/>
    <x v="0"/>
  </r>
  <r>
    <n v="11256650"/>
    <n v="44136"/>
    <n v="1"/>
    <x v="0"/>
  </r>
  <r>
    <n v="11256658"/>
    <n v="44344"/>
    <n v="2"/>
    <x v="0"/>
  </r>
  <r>
    <n v="11257429"/>
    <n v="38943"/>
    <n v="1"/>
    <x v="0"/>
  </r>
  <r>
    <n v="11257490"/>
    <n v="44344"/>
    <n v="2"/>
    <x v="1"/>
  </r>
  <r>
    <n v="11257681"/>
    <n v="39359"/>
    <n v="1"/>
    <x v="0"/>
  </r>
  <r>
    <n v="11258084"/>
    <n v="44344"/>
    <n v="4"/>
    <x v="5"/>
  </r>
  <r>
    <n v="11258090"/>
    <n v="44344"/>
    <n v="3"/>
    <x v="3"/>
  </r>
  <r>
    <n v="11258099"/>
    <n v="35211"/>
    <n v="5"/>
    <x v="4"/>
  </r>
  <r>
    <n v="11258134"/>
    <n v="35211"/>
    <n v="8"/>
    <x v="5"/>
  </r>
  <r>
    <n v="11258137"/>
    <n v="32104"/>
    <n v="2"/>
    <x v="1"/>
  </r>
  <r>
    <n v="11258581"/>
    <n v="36838"/>
    <n v="4"/>
    <x v="1"/>
  </r>
  <r>
    <n v="11258582"/>
    <n v="35211"/>
    <n v="8"/>
    <x v="5"/>
  </r>
  <r>
    <n v="11258584"/>
    <n v="37089"/>
    <n v="4"/>
    <x v="1"/>
  </r>
  <r>
    <n v="11258596"/>
    <n v="39359"/>
    <n v="1"/>
    <x v="0"/>
  </r>
  <r>
    <n v="11258597"/>
    <n v="39359"/>
    <n v="2"/>
    <x v="0"/>
  </r>
  <r>
    <n v="11258598"/>
    <n v="44344"/>
    <n v="2"/>
    <x v="1"/>
  </r>
  <r>
    <n v="11258600"/>
    <n v="44344"/>
    <n v="2"/>
    <x v="1"/>
  </r>
  <r>
    <n v="11258604"/>
    <n v="44136"/>
    <n v="2"/>
    <x v="1"/>
  </r>
  <r>
    <n v="11258606"/>
    <n v="44092"/>
    <n v="2"/>
    <x v="0"/>
  </r>
  <r>
    <n v="11258621"/>
    <n v="26249"/>
    <n v="1"/>
    <x v="0"/>
  </r>
  <r>
    <n v="11258670"/>
    <n v="37089"/>
    <n v="5"/>
    <x v="4"/>
  </r>
  <r>
    <n v="11258681"/>
    <n v="44344"/>
    <n v="2"/>
    <x v="0"/>
  </r>
  <r>
    <n v="11258713"/>
    <n v="39359"/>
    <n v="1"/>
    <x v="0"/>
  </r>
  <r>
    <n v="11258731"/>
    <n v="44344"/>
    <n v="4"/>
    <x v="1"/>
  </r>
  <r>
    <n v="11258741"/>
    <n v="38734"/>
    <n v="1"/>
    <x v="0"/>
  </r>
  <r>
    <n v="11258764"/>
    <n v="39359"/>
    <n v="1"/>
    <x v="0"/>
  </r>
  <r>
    <n v="11258773"/>
    <n v="38734"/>
    <n v="1"/>
    <x v="0"/>
  </r>
  <r>
    <n v="11258846"/>
    <n v="30225"/>
    <n v="2"/>
    <x v="1"/>
  </r>
  <r>
    <n v="11258847"/>
    <n v="32104"/>
    <n v="2"/>
    <x v="1"/>
  </r>
  <r>
    <n v="11258862"/>
    <n v="39359"/>
    <n v="1"/>
    <x v="0"/>
  </r>
  <r>
    <n v="11259116"/>
    <n v="38734"/>
    <n v="1"/>
    <x v="0"/>
  </r>
  <r>
    <n v="11259423"/>
    <n v="33059"/>
    <n v="3"/>
    <x v="3"/>
  </r>
  <r>
    <n v="11259454"/>
    <n v="33059"/>
    <n v="3"/>
    <x v="3"/>
  </r>
  <r>
    <n v="11259518"/>
    <n v="44344"/>
    <n v="2"/>
    <x v="1"/>
  </r>
  <r>
    <n v="11260761"/>
    <n v="44344"/>
    <n v="3"/>
    <x v="3"/>
  </r>
  <r>
    <n v="11260767"/>
    <n v="38943"/>
    <n v="3"/>
    <x v="3"/>
  </r>
  <r>
    <n v="11260797"/>
    <n v="38734"/>
    <n v="1"/>
    <x v="0"/>
  </r>
  <r>
    <n v="11260802"/>
    <n v="44344"/>
    <n v="2"/>
    <x v="0"/>
  </r>
  <r>
    <n v="11260804"/>
    <n v="44344"/>
    <n v="5"/>
    <x v="4"/>
  </r>
  <r>
    <n v="11260813"/>
    <n v="44344"/>
    <n v="2"/>
    <x v="1"/>
  </r>
  <r>
    <n v="11260814"/>
    <n v="44344"/>
    <n v="4"/>
    <x v="5"/>
  </r>
  <r>
    <n v="11260838"/>
    <n v="32104"/>
    <n v="2"/>
    <x v="1"/>
  </r>
  <r>
    <n v="11260861"/>
    <n v="39359"/>
    <n v="2"/>
    <x v="0"/>
  </r>
  <r>
    <n v="11260862"/>
    <n v="39359"/>
    <n v="1"/>
    <x v="0"/>
  </r>
  <r>
    <n v="11260863"/>
    <n v="44344"/>
    <n v="2"/>
    <x v="0"/>
  </r>
  <r>
    <n v="11260881"/>
    <n v="38691"/>
    <n v="1"/>
    <x v="0"/>
  </r>
  <r>
    <n v="11260895"/>
    <n v="36838"/>
    <n v="3"/>
    <x v="3"/>
  </r>
  <r>
    <n v="11260906"/>
    <n v="44344"/>
    <n v="4"/>
    <x v="1"/>
  </r>
  <r>
    <n v="11260907"/>
    <n v="44344"/>
    <n v="3"/>
    <x v="3"/>
  </r>
  <r>
    <n v="11260920"/>
    <n v="31480"/>
    <n v="3"/>
    <x v="3"/>
  </r>
  <r>
    <n v="11260932"/>
    <n v="39359"/>
    <n v="1"/>
    <x v="0"/>
  </r>
  <r>
    <n v="11261065"/>
    <n v="44344"/>
    <n v="4"/>
    <x v="5"/>
  </r>
  <r>
    <n v="11261066"/>
    <n v="44344"/>
    <n v="2"/>
    <x v="1"/>
  </r>
  <r>
    <n v="11261242"/>
    <n v="39359"/>
    <n v="2"/>
    <x v="0"/>
  </r>
  <r>
    <n v="11261244"/>
    <n v="39359"/>
    <n v="1"/>
    <x v="0"/>
  </r>
  <r>
    <n v="11261245"/>
    <n v="44344"/>
    <n v="2"/>
    <x v="0"/>
  </r>
  <r>
    <n v="11261314"/>
    <n v="39359"/>
    <n v="1"/>
    <x v="0"/>
  </r>
  <r>
    <n v="11261381"/>
    <n v="44344"/>
    <n v="3"/>
    <x v="3"/>
  </r>
  <r>
    <n v="11261460"/>
    <n v="44344"/>
    <n v="3"/>
    <x v="3"/>
  </r>
  <r>
    <n v="11261480"/>
    <n v="44344"/>
    <n v="4"/>
    <x v="1"/>
  </r>
  <r>
    <n v="11261796"/>
    <n v="38691"/>
    <n v="1"/>
    <x v="0"/>
  </r>
  <r>
    <n v="11261901"/>
    <n v="37089"/>
    <n v="4"/>
    <x v="1"/>
  </r>
  <r>
    <n v="11261909"/>
    <n v="39359"/>
    <n v="1"/>
    <x v="0"/>
  </r>
  <r>
    <n v="11261910"/>
    <n v="39359"/>
    <n v="2"/>
    <x v="0"/>
  </r>
  <r>
    <n v="11261911"/>
    <n v="37089"/>
    <n v="3"/>
    <x v="3"/>
  </r>
  <r>
    <n v="11261993"/>
    <n v="39359"/>
    <n v="2"/>
    <x v="0"/>
  </r>
  <r>
    <n v="11262163"/>
    <n v="36855"/>
    <n v="1"/>
    <x v="0"/>
  </r>
  <r>
    <n v="11262170"/>
    <n v="44344"/>
    <n v="3"/>
    <x v="3"/>
  </r>
  <r>
    <n v="11262172"/>
    <n v="44344"/>
    <n v="5"/>
    <x v="4"/>
  </r>
  <r>
    <n v="11262291"/>
    <n v="33059"/>
    <n v="3"/>
    <x v="3"/>
  </r>
  <r>
    <n v="11262764"/>
    <n v="44344"/>
    <n v="2"/>
    <x v="1"/>
  </r>
  <r>
    <n v="11262777"/>
    <n v="44344"/>
    <n v="2"/>
    <x v="1"/>
  </r>
  <r>
    <n v="11262798"/>
    <n v="44344"/>
    <n v="3"/>
    <x v="3"/>
  </r>
  <r>
    <n v="11262906"/>
    <n v="38734"/>
    <n v="2"/>
    <x v="1"/>
  </r>
  <r>
    <n v="11263501"/>
    <n v="38734"/>
    <n v="1"/>
    <x v="0"/>
  </r>
  <r>
    <n v="11263620"/>
    <n v="37089"/>
    <n v="3"/>
    <x v="3"/>
  </r>
  <r>
    <n v="11263621"/>
    <n v="37089"/>
    <n v="3"/>
    <x v="3"/>
  </r>
  <r>
    <n v="11263622"/>
    <n v="32104"/>
    <n v="2"/>
    <x v="1"/>
  </r>
  <r>
    <n v="11263627"/>
    <n v="38943"/>
    <n v="1"/>
    <x v="0"/>
  </r>
  <r>
    <n v="11263686"/>
    <n v="44344"/>
    <n v="2"/>
    <x v="0"/>
  </r>
  <r>
    <n v="11263687"/>
    <n v="38734"/>
    <n v="1"/>
    <x v="0"/>
  </r>
  <r>
    <n v="11263688"/>
    <n v="39359"/>
    <n v="1"/>
    <x v="0"/>
  </r>
  <r>
    <n v="11263689"/>
    <n v="39359"/>
    <n v="1"/>
    <x v="0"/>
  </r>
  <r>
    <n v="11263690"/>
    <n v="44344"/>
    <n v="2"/>
    <x v="0"/>
  </r>
  <r>
    <n v="11263694"/>
    <n v="32104"/>
    <n v="2"/>
    <x v="1"/>
  </r>
  <r>
    <n v="11263711"/>
    <n v="38734"/>
    <n v="1"/>
    <x v="0"/>
  </r>
  <r>
    <n v="11263713"/>
    <n v="32104"/>
    <n v="2"/>
    <x v="1"/>
  </r>
  <r>
    <n v="11263716"/>
    <n v="39359"/>
    <n v="1"/>
    <x v="0"/>
  </r>
  <r>
    <n v="11263718"/>
    <n v="44344"/>
    <n v="2"/>
    <x v="0"/>
  </r>
  <r>
    <n v="11263727"/>
    <n v="44344"/>
    <n v="2"/>
    <x v="0"/>
  </r>
  <r>
    <n v="11263730"/>
    <n v="44092"/>
    <n v="2"/>
    <x v="0"/>
  </r>
  <r>
    <n v="11263833"/>
    <n v="44344"/>
    <n v="2"/>
    <x v="0"/>
  </r>
  <r>
    <n v="11263834"/>
    <n v="39359"/>
    <n v="1"/>
    <x v="0"/>
  </r>
  <r>
    <n v="11263848"/>
    <n v="26249"/>
    <n v="1"/>
    <x v="0"/>
  </r>
  <r>
    <n v="11263858"/>
    <n v="32104"/>
    <n v="2"/>
    <x v="1"/>
  </r>
  <r>
    <n v="11264055"/>
    <n v="38734"/>
    <n v="1"/>
    <x v="0"/>
  </r>
  <r>
    <n v="11264081"/>
    <n v="37089"/>
    <n v="4"/>
    <x v="1"/>
  </r>
  <r>
    <n v="11264085"/>
    <n v="33059"/>
    <n v="3"/>
    <x v="3"/>
  </r>
  <r>
    <n v="11264086"/>
    <n v="38734"/>
    <n v="1"/>
    <x v="0"/>
  </r>
  <r>
    <n v="11264109"/>
    <n v="37089"/>
    <n v="6"/>
    <x v="2"/>
  </r>
  <r>
    <n v="11264171"/>
    <n v="37089"/>
    <n v="3"/>
    <x v="3"/>
  </r>
  <r>
    <n v="11264172"/>
    <n v="44344"/>
    <n v="2"/>
    <x v="0"/>
  </r>
  <r>
    <n v="11264175"/>
    <n v="44344"/>
    <n v="2"/>
    <x v="0"/>
  </r>
  <r>
    <n v="11264176"/>
    <n v="39359"/>
    <n v="1"/>
    <x v="0"/>
  </r>
  <r>
    <n v="11264274"/>
    <n v="39359"/>
    <n v="2"/>
    <x v="0"/>
  </r>
  <r>
    <n v="11264276"/>
    <n v="39359"/>
    <n v="1"/>
    <x v="0"/>
  </r>
  <r>
    <n v="11264278"/>
    <n v="32104"/>
    <n v="3"/>
    <x v="3"/>
  </r>
  <r>
    <n v="11264385"/>
    <n v="44344"/>
    <n v="3"/>
    <x v="3"/>
  </r>
  <r>
    <n v="11264387"/>
    <n v="44344"/>
    <n v="5"/>
    <x v="4"/>
  </r>
  <r>
    <n v="11264405"/>
    <n v="36855"/>
    <n v="1"/>
    <x v="0"/>
  </r>
  <r>
    <n v="11264548"/>
    <n v="32104"/>
    <n v="2"/>
    <x v="1"/>
  </r>
  <r>
    <n v="11264578"/>
    <n v="38734"/>
    <n v="1"/>
    <x v="0"/>
  </r>
  <r>
    <n v="11264617"/>
    <n v="38943"/>
    <n v="3"/>
    <x v="2"/>
  </r>
  <r>
    <n v="11264619"/>
    <n v="37089"/>
    <n v="6"/>
    <x v="2"/>
  </r>
  <r>
    <n v="11264621"/>
    <n v="31689"/>
    <n v="4"/>
    <x v="1"/>
  </r>
  <r>
    <n v="11264622"/>
    <n v="38943"/>
    <n v="4"/>
    <x v="1"/>
  </r>
  <r>
    <n v="11264679"/>
    <n v="37089"/>
    <n v="7"/>
    <x v="7"/>
  </r>
  <r>
    <n v="11264680"/>
    <n v="44344"/>
    <n v="5"/>
    <x v="4"/>
  </r>
  <r>
    <n v="11264983"/>
    <n v="38943"/>
    <n v="2"/>
    <x v="1"/>
  </r>
  <r>
    <n v="11265053"/>
    <n v="38943"/>
    <n v="3"/>
    <x v="2"/>
  </r>
  <r>
    <n v="11265054"/>
    <n v="37089"/>
    <n v="4"/>
    <x v="1"/>
  </r>
  <r>
    <n v="11265071"/>
    <n v="38734"/>
    <n v="3"/>
    <x v="3"/>
  </r>
  <r>
    <n v="11265209"/>
    <n v="38943"/>
    <n v="3"/>
    <x v="2"/>
  </r>
  <r>
    <n v="11265249"/>
    <n v="38734"/>
    <n v="1"/>
    <x v="0"/>
  </r>
  <r>
    <n v="11265516"/>
    <n v="33059"/>
    <n v="3"/>
    <x v="3"/>
  </r>
  <r>
    <n v="11266022"/>
    <n v="44344"/>
    <n v="4"/>
    <x v="1"/>
  </r>
  <r>
    <n v="11266046"/>
    <n v="39359"/>
    <n v="2"/>
    <x v="0"/>
  </r>
  <r>
    <n v="11266047"/>
    <n v="39359"/>
    <n v="1"/>
    <x v="0"/>
  </r>
  <r>
    <n v="11266165"/>
    <n v="38943"/>
    <n v="4"/>
    <x v="1"/>
  </r>
  <r>
    <n v="11266166"/>
    <n v="31689"/>
    <n v="3"/>
    <x v="2"/>
  </r>
  <r>
    <n v="11266167"/>
    <n v="31689"/>
    <n v="3"/>
    <x v="2"/>
  </r>
  <r>
    <n v="11266268"/>
    <n v="39359"/>
    <n v="1"/>
    <x v="0"/>
  </r>
  <r>
    <n v="11266551"/>
    <n v="30225"/>
    <n v="2"/>
    <x v="1"/>
  </r>
  <r>
    <n v="11266552"/>
    <n v="35211"/>
    <n v="3"/>
    <x v="3"/>
  </r>
  <r>
    <n v="11266553"/>
    <n v="39359"/>
    <n v="1"/>
    <x v="0"/>
  </r>
  <r>
    <n v="11266561"/>
    <n v="30225"/>
    <n v="2"/>
    <x v="1"/>
  </r>
  <r>
    <n v="11266571"/>
    <n v="38734"/>
    <n v="1"/>
    <x v="0"/>
  </r>
  <r>
    <n v="11266630"/>
    <n v="35211"/>
    <n v="4"/>
    <x v="1"/>
  </r>
  <r>
    <n v="11266673"/>
    <n v="32104"/>
    <n v="2"/>
    <x v="1"/>
  </r>
  <r>
    <n v="11266741"/>
    <n v="38943"/>
    <n v="3"/>
    <x v="3"/>
  </r>
  <r>
    <n v="11266755"/>
    <n v="44344"/>
    <n v="3"/>
    <x v="3"/>
  </r>
  <r>
    <n v="11266824"/>
    <n v="44344"/>
    <n v="4"/>
    <x v="1"/>
  </r>
  <r>
    <n v="11266840"/>
    <n v="37089"/>
    <n v="4"/>
    <x v="1"/>
  </r>
  <r>
    <n v="11266842"/>
    <n v="32104"/>
    <n v="2"/>
    <x v="1"/>
  </r>
  <r>
    <n v="11266845"/>
    <n v="38734"/>
    <n v="1"/>
    <x v="0"/>
  </r>
  <r>
    <n v="11266846"/>
    <n v="44344"/>
    <n v="4"/>
    <x v="5"/>
  </r>
  <r>
    <n v="11266905"/>
    <n v="44344"/>
    <n v="2"/>
    <x v="0"/>
  </r>
  <r>
    <n v="11266906"/>
    <n v="37089"/>
    <n v="3"/>
    <x v="3"/>
  </r>
  <r>
    <n v="11266907"/>
    <n v="39359"/>
    <n v="1"/>
    <x v="0"/>
  </r>
  <r>
    <n v="11267029"/>
    <n v="44344"/>
    <n v="3"/>
    <x v="3"/>
  </r>
  <r>
    <n v="11267030"/>
    <n v="44344"/>
    <n v="4"/>
    <x v="1"/>
  </r>
  <r>
    <n v="11267088"/>
    <n v="38734"/>
    <n v="2"/>
    <x v="0"/>
  </r>
  <r>
    <n v="11267119"/>
    <n v="35211"/>
    <n v="5"/>
    <x v="4"/>
  </r>
  <r>
    <n v="11267273"/>
    <n v="34938"/>
    <n v="2"/>
    <x v="0"/>
  </r>
  <r>
    <n v="11267381"/>
    <n v="44092"/>
    <n v="2"/>
    <x v="0"/>
  </r>
  <r>
    <n v="11267532"/>
    <n v="39359"/>
    <n v="2"/>
    <x v="0"/>
  </r>
  <r>
    <n v="11267533"/>
    <n v="39359"/>
    <n v="1"/>
    <x v="0"/>
  </r>
  <r>
    <n v="11267733"/>
    <n v="44344"/>
    <n v="4"/>
    <x v="1"/>
  </r>
  <r>
    <n v="11268063"/>
    <n v="31689"/>
    <n v="4"/>
    <x v="1"/>
  </r>
  <r>
    <n v="11268064"/>
    <n v="38734"/>
    <n v="1"/>
    <x v="0"/>
  </r>
  <r>
    <n v="11268069"/>
    <n v="44344"/>
    <n v="5"/>
    <x v="4"/>
  </r>
  <r>
    <n v="11268417"/>
    <n v="33059"/>
    <n v="3"/>
    <x v="3"/>
  </r>
  <r>
    <n v="11268431"/>
    <n v="37089"/>
    <n v="5"/>
    <x v="4"/>
  </r>
  <r>
    <n v="11268876"/>
    <n v="44344"/>
    <n v="5"/>
    <x v="4"/>
  </r>
  <r>
    <n v="11268938"/>
    <n v="38943"/>
    <n v="3"/>
    <x v="2"/>
  </r>
  <r>
    <n v="11268945"/>
    <n v="44344"/>
    <n v="4"/>
    <x v="1"/>
  </r>
  <r>
    <n v="11268947"/>
    <n v="44344"/>
    <n v="3"/>
    <x v="3"/>
  </r>
  <r>
    <n v="11269015"/>
    <n v="31689"/>
    <n v="3"/>
    <x v="2"/>
  </r>
  <r>
    <n v="11269233"/>
    <n v="39359"/>
    <n v="1"/>
    <x v="0"/>
  </r>
  <r>
    <n v="11269242"/>
    <n v="39359"/>
    <n v="1"/>
    <x v="0"/>
  </r>
  <r>
    <n v="11269472"/>
    <n v="35211"/>
    <n v="3"/>
    <x v="2"/>
  </r>
  <r>
    <n v="11269632"/>
    <n v="37089"/>
    <n v="7"/>
    <x v="7"/>
  </r>
  <r>
    <n v="11269633"/>
    <n v="38943"/>
    <n v="4"/>
    <x v="1"/>
  </r>
  <r>
    <n v="11269805"/>
    <n v="38943"/>
    <n v="3"/>
    <x v="2"/>
  </r>
  <r>
    <n v="11269806"/>
    <n v="31689"/>
    <n v="4"/>
    <x v="1"/>
  </r>
  <r>
    <n v="11269807"/>
    <n v="38943"/>
    <n v="4"/>
    <x v="1"/>
  </r>
  <r>
    <n v="11269885"/>
    <n v="39359"/>
    <n v="1"/>
    <x v="0"/>
  </r>
  <r>
    <n v="11269920"/>
    <n v="44344"/>
    <n v="3"/>
    <x v="3"/>
  </r>
  <r>
    <n v="11269921"/>
    <n v="44344"/>
    <n v="2"/>
    <x v="0"/>
  </r>
  <r>
    <n v="11270164"/>
    <n v="42257"/>
    <n v="1"/>
    <x v="0"/>
  </r>
  <r>
    <n v="11270668"/>
    <n v="37089"/>
    <n v="5"/>
    <x v="4"/>
  </r>
  <r>
    <n v="11270673"/>
    <n v="44344"/>
    <n v="4"/>
    <x v="5"/>
  </r>
  <r>
    <n v="11270674"/>
    <n v="39359"/>
    <n v="1"/>
    <x v="0"/>
  </r>
  <r>
    <n v="11270675"/>
    <n v="44344"/>
    <n v="3"/>
    <x v="2"/>
  </r>
  <r>
    <n v="11270679"/>
    <n v="39359"/>
    <n v="1"/>
    <x v="0"/>
  </r>
  <r>
    <n v="11270680"/>
    <n v="39359"/>
    <n v="1"/>
    <x v="0"/>
  </r>
  <r>
    <n v="11270686"/>
    <n v="44344"/>
    <n v="2"/>
    <x v="0"/>
  </r>
  <r>
    <n v="11270688"/>
    <n v="32104"/>
    <n v="1"/>
    <x v="0"/>
  </r>
  <r>
    <n v="11270690"/>
    <n v="44344"/>
    <n v="3"/>
    <x v="3"/>
  </r>
  <r>
    <n v="11270693"/>
    <n v="32104"/>
    <n v="1"/>
    <x v="0"/>
  </r>
  <r>
    <n v="11270731"/>
    <n v="44344"/>
    <n v="3"/>
    <x v="3"/>
  </r>
  <r>
    <n v="11270741"/>
    <n v="37089"/>
    <n v="2"/>
    <x v="0"/>
  </r>
  <r>
    <n v="11270743"/>
    <n v="39359"/>
    <n v="1"/>
    <x v="0"/>
  </r>
  <r>
    <n v="11270755"/>
    <n v="35211"/>
    <n v="3"/>
    <x v="3"/>
  </r>
  <r>
    <n v="11270756"/>
    <n v="30225"/>
    <n v="2"/>
    <x v="1"/>
  </r>
  <r>
    <n v="11270757"/>
    <n v="32104"/>
    <n v="2"/>
    <x v="1"/>
  </r>
  <r>
    <n v="11270760"/>
    <n v="38943"/>
    <n v="3"/>
    <x v="2"/>
  </r>
  <r>
    <n v="11270764"/>
    <n v="39359"/>
    <n v="1"/>
    <x v="0"/>
  </r>
  <r>
    <n v="11270770"/>
    <n v="44344"/>
    <n v="2"/>
    <x v="1"/>
  </r>
  <r>
    <n v="11270777"/>
    <n v="44344"/>
    <n v="3"/>
    <x v="3"/>
  </r>
  <r>
    <n v="11270779"/>
    <n v="32104"/>
    <n v="2"/>
    <x v="1"/>
  </r>
  <r>
    <n v="11270818"/>
    <n v="38734"/>
    <n v="1"/>
    <x v="0"/>
  </r>
  <r>
    <n v="11270830"/>
    <n v="44344"/>
    <n v="4"/>
    <x v="1"/>
  </r>
  <r>
    <n v="11270934"/>
    <n v="37089"/>
    <n v="3"/>
    <x v="3"/>
  </r>
  <r>
    <n v="11271088"/>
    <n v="19619"/>
    <n v="1"/>
    <x v="0"/>
  </r>
  <r>
    <n v="11271175"/>
    <n v="38943"/>
    <n v="2"/>
    <x v="0"/>
  </r>
  <r>
    <n v="11271347"/>
    <n v="39359"/>
    <n v="1"/>
    <x v="0"/>
  </r>
  <r>
    <n v="11271349"/>
    <n v="39359"/>
    <n v="1"/>
    <x v="0"/>
  </r>
  <r>
    <n v="11271350"/>
    <n v="39359"/>
    <n v="1"/>
    <x v="0"/>
  </r>
  <r>
    <n v="11271361"/>
    <n v="38734"/>
    <n v="1"/>
    <x v="0"/>
  </r>
  <r>
    <n v="11271362"/>
    <n v="39359"/>
    <n v="1"/>
    <x v="0"/>
  </r>
  <r>
    <n v="11271366"/>
    <n v="39359"/>
    <n v="1"/>
    <x v="0"/>
  </r>
  <r>
    <n v="11271367"/>
    <n v="35211"/>
    <n v="3"/>
    <x v="3"/>
  </r>
  <r>
    <n v="11271370"/>
    <n v="39359"/>
    <n v="1"/>
    <x v="0"/>
  </r>
  <r>
    <n v="11271421"/>
    <n v="44344"/>
    <n v="2"/>
    <x v="0"/>
  </r>
  <r>
    <n v="11271957"/>
    <n v="37089"/>
    <n v="2"/>
    <x v="0"/>
  </r>
  <r>
    <n v="11271993"/>
    <n v="35211"/>
    <n v="3"/>
    <x v="3"/>
  </r>
  <r>
    <n v="11271996"/>
    <n v="30225"/>
    <n v="2"/>
    <x v="1"/>
  </r>
  <r>
    <n v="11271997"/>
    <n v="32104"/>
    <n v="2"/>
    <x v="1"/>
  </r>
  <r>
    <n v="11272001"/>
    <n v="32104"/>
    <n v="2"/>
    <x v="1"/>
  </r>
  <r>
    <n v="11272143"/>
    <n v="44344"/>
    <n v="6"/>
    <x v="2"/>
  </r>
  <r>
    <n v="11272226"/>
    <n v="39359"/>
    <n v="1"/>
    <x v="0"/>
  </r>
  <r>
    <n v="11272266"/>
    <n v="39359"/>
    <n v="1"/>
    <x v="0"/>
  </r>
  <r>
    <n v="11272412"/>
    <n v="44092"/>
    <n v="2"/>
    <x v="0"/>
  </r>
  <r>
    <n v="11272426"/>
    <n v="30225"/>
    <n v="2"/>
    <x v="1"/>
  </r>
  <r>
    <n v="11272427"/>
    <n v="35211"/>
    <n v="3"/>
    <x v="3"/>
  </r>
  <r>
    <n v="11272431"/>
    <n v="32104"/>
    <n v="2"/>
    <x v="1"/>
  </r>
  <r>
    <n v="11272890"/>
    <n v="38943"/>
    <n v="5"/>
    <x v="4"/>
  </r>
  <r>
    <n v="11272892"/>
    <n v="38943"/>
    <n v="3"/>
    <x v="3"/>
  </r>
  <r>
    <n v="11272951"/>
    <n v="38691"/>
    <n v="2"/>
    <x v="0"/>
  </r>
  <r>
    <n v="11272996"/>
    <n v="38691"/>
    <n v="1"/>
    <x v="0"/>
  </r>
  <r>
    <n v="11273016"/>
    <n v="38691"/>
    <n v="1"/>
    <x v="0"/>
  </r>
  <r>
    <n v="11273017"/>
    <n v="44092"/>
    <n v="2"/>
    <x v="0"/>
  </r>
  <r>
    <n v="11273069"/>
    <n v="44344"/>
    <n v="4"/>
    <x v="1"/>
  </r>
  <r>
    <n v="11273238"/>
    <n v="37089"/>
    <n v="5"/>
    <x v="4"/>
  </r>
  <r>
    <n v="11273460"/>
    <n v="31480"/>
    <n v="2"/>
    <x v="1"/>
  </r>
  <r>
    <n v="11273495"/>
    <n v="38734"/>
    <n v="2"/>
    <x v="1"/>
  </r>
  <r>
    <n v="11273496"/>
    <n v="31480"/>
    <n v="3"/>
    <x v="3"/>
  </r>
  <r>
    <n v="11273497"/>
    <n v="38943"/>
    <n v="3"/>
    <x v="3"/>
  </r>
  <r>
    <n v="11273876"/>
    <n v="38734"/>
    <n v="1"/>
    <x v="0"/>
  </r>
  <r>
    <n v="11274205"/>
    <n v="38943"/>
    <n v="2"/>
    <x v="1"/>
  </r>
  <r>
    <n v="11274563"/>
    <n v="32104"/>
    <n v="2"/>
    <x v="1"/>
  </r>
  <r>
    <n v="11274569"/>
    <n v="32104"/>
    <n v="2"/>
    <x v="1"/>
  </r>
  <r>
    <n v="11274645"/>
    <n v="37089"/>
    <n v="6"/>
    <x v="2"/>
  </r>
  <r>
    <n v="11274646"/>
    <n v="37089"/>
    <n v="3"/>
    <x v="3"/>
  </r>
  <r>
    <n v="11274753"/>
    <n v="37089"/>
    <n v="3"/>
    <x v="3"/>
  </r>
  <r>
    <n v="11274755"/>
    <n v="38734"/>
    <n v="1"/>
    <x v="0"/>
  </r>
  <r>
    <n v="11274756"/>
    <n v="32104"/>
    <n v="2"/>
    <x v="1"/>
  </r>
  <r>
    <n v="11274868"/>
    <n v="38943"/>
    <n v="3"/>
    <x v="2"/>
  </r>
  <r>
    <n v="11275045"/>
    <n v="37089"/>
    <n v="3"/>
    <x v="3"/>
  </r>
  <r>
    <n v="11275078"/>
    <n v="28074"/>
    <n v="2"/>
    <x v="1"/>
  </r>
  <r>
    <n v="11275079"/>
    <n v="37089"/>
    <n v="3"/>
    <x v="3"/>
  </r>
  <r>
    <n v="11275090"/>
    <n v="39359"/>
    <n v="1"/>
    <x v="0"/>
  </r>
  <r>
    <n v="11275091"/>
    <n v="44344"/>
    <n v="2"/>
    <x v="0"/>
  </r>
  <r>
    <n v="11275094"/>
    <n v="39359"/>
    <n v="1"/>
    <x v="0"/>
  </r>
  <r>
    <n v="11275143"/>
    <n v="39359"/>
    <n v="1"/>
    <x v="0"/>
  </r>
  <r>
    <n v="11275144"/>
    <n v="38943"/>
    <n v="1"/>
    <x v="0"/>
  </r>
  <r>
    <n v="11275147"/>
    <n v="39359"/>
    <n v="1"/>
    <x v="0"/>
  </r>
  <r>
    <n v="11275219"/>
    <n v="44344"/>
    <n v="4"/>
    <x v="1"/>
  </r>
  <r>
    <n v="11275791"/>
    <n v="44344"/>
    <n v="2"/>
    <x v="0"/>
  </r>
  <r>
    <n v="11275796"/>
    <n v="38734"/>
    <n v="1"/>
    <x v="0"/>
  </r>
  <r>
    <n v="11275900"/>
    <n v="37089"/>
    <n v="3"/>
    <x v="3"/>
  </r>
  <r>
    <n v="11275902"/>
    <n v="44344"/>
    <n v="5"/>
    <x v="4"/>
  </r>
  <r>
    <n v="11276015"/>
    <n v="38734"/>
    <n v="1"/>
    <x v="0"/>
  </r>
  <r>
    <n v="11276016"/>
    <n v="44344"/>
    <n v="4"/>
    <x v="5"/>
  </r>
  <r>
    <n v="11276454"/>
    <n v="38734"/>
    <n v="3"/>
    <x v="3"/>
  </r>
  <r>
    <n v="11276473"/>
    <n v="29601"/>
    <n v="2"/>
    <x v="0"/>
  </r>
  <r>
    <n v="11276502"/>
    <n v="37089"/>
    <n v="5"/>
    <x v="4"/>
  </r>
  <r>
    <n v="11276595"/>
    <n v="38734"/>
    <n v="2"/>
    <x v="1"/>
  </r>
  <r>
    <n v="11276597"/>
    <n v="31480"/>
    <n v="3"/>
    <x v="3"/>
  </r>
  <r>
    <n v="11276598"/>
    <n v="38943"/>
    <n v="3"/>
    <x v="3"/>
  </r>
  <r>
    <n v="11276643"/>
    <n v="31858"/>
    <n v="2"/>
    <x v="1"/>
  </r>
  <r>
    <n v="11277220"/>
    <n v="37089"/>
    <n v="3"/>
    <x v="3"/>
  </r>
  <r>
    <n v="11277222"/>
    <n v="37089"/>
    <n v="4"/>
    <x v="1"/>
  </r>
  <r>
    <n v="11277281"/>
    <n v="37089"/>
    <n v="5"/>
    <x v="4"/>
  </r>
  <r>
    <n v="11277287"/>
    <n v="44344"/>
    <n v="4"/>
    <x v="1"/>
  </r>
  <r>
    <n v="11277315"/>
    <n v="37089"/>
    <n v="2"/>
    <x v="0"/>
  </r>
  <r>
    <n v="11277317"/>
    <n v="37089"/>
    <n v="4"/>
    <x v="1"/>
  </r>
  <r>
    <n v="11277326"/>
    <n v="39359"/>
    <n v="1"/>
    <x v="0"/>
  </r>
  <r>
    <n v="11277328"/>
    <n v="32104"/>
    <n v="2"/>
    <x v="0"/>
  </r>
  <r>
    <n v="11277375"/>
    <n v="44344"/>
    <n v="4"/>
    <x v="1"/>
  </r>
  <r>
    <n v="11277389"/>
    <n v="44344"/>
    <n v="3"/>
    <x v="3"/>
  </r>
  <r>
    <n v="11277409"/>
    <n v="44344"/>
    <n v="2"/>
    <x v="0"/>
  </r>
  <r>
    <n v="11277470"/>
    <n v="38943"/>
    <n v="1"/>
    <x v="0"/>
  </r>
  <r>
    <n v="11277632"/>
    <n v="32104"/>
    <n v="1"/>
    <x v="0"/>
  </r>
  <r>
    <n v="11277698"/>
    <n v="32104"/>
    <n v="3"/>
    <x v="3"/>
  </r>
  <r>
    <n v="11277705"/>
    <n v="32104"/>
    <n v="1"/>
    <x v="0"/>
  </r>
  <r>
    <n v="11277707"/>
    <n v="44344"/>
    <n v="2"/>
    <x v="0"/>
  </r>
  <r>
    <n v="11277863"/>
    <n v="37089"/>
    <n v="5"/>
    <x v="4"/>
  </r>
  <r>
    <n v="11277864"/>
    <n v="44344"/>
    <n v="5"/>
    <x v="4"/>
  </r>
  <r>
    <n v="11277865"/>
    <n v="44344"/>
    <n v="2"/>
    <x v="0"/>
  </r>
  <r>
    <n v="11277866"/>
    <n v="44344"/>
    <n v="2"/>
    <x v="0"/>
  </r>
  <r>
    <n v="11277882"/>
    <n v="32104"/>
    <n v="2"/>
    <x v="1"/>
  </r>
  <r>
    <n v="11277883"/>
    <n v="44344"/>
    <n v="2"/>
    <x v="0"/>
  </r>
  <r>
    <n v="11277884"/>
    <n v="44344"/>
    <n v="8"/>
    <x v="5"/>
  </r>
  <r>
    <n v="11277891"/>
    <n v="39359"/>
    <n v="1"/>
    <x v="0"/>
  </r>
  <r>
    <n v="11277893"/>
    <n v="39359"/>
    <n v="1"/>
    <x v="0"/>
  </r>
  <r>
    <n v="11277917"/>
    <n v="37089"/>
    <n v="6"/>
    <x v="2"/>
  </r>
  <r>
    <n v="11277918"/>
    <n v="37089"/>
    <n v="4"/>
    <x v="1"/>
  </r>
  <r>
    <n v="11277919"/>
    <n v="37089"/>
    <n v="3"/>
    <x v="3"/>
  </r>
  <r>
    <n v="11278018"/>
    <n v="32104"/>
    <n v="2"/>
    <x v="1"/>
  </r>
  <r>
    <n v="11278019"/>
    <n v="39359"/>
    <n v="1"/>
    <x v="0"/>
  </r>
  <r>
    <n v="11278103"/>
    <n v="44344"/>
    <n v="2"/>
    <x v="0"/>
  </r>
  <r>
    <n v="11278104"/>
    <n v="44344"/>
    <n v="5"/>
    <x v="4"/>
  </r>
  <r>
    <n v="11278122"/>
    <n v="37089"/>
    <n v="3"/>
    <x v="3"/>
  </r>
  <r>
    <n v="11278123"/>
    <n v="37089"/>
    <n v="6"/>
    <x v="2"/>
  </r>
  <r>
    <n v="11278127"/>
    <n v="38734"/>
    <n v="1"/>
    <x v="0"/>
  </r>
  <r>
    <n v="11278128"/>
    <n v="37089"/>
    <n v="4"/>
    <x v="5"/>
  </r>
  <r>
    <n v="11278136"/>
    <n v="44344"/>
    <n v="2"/>
    <x v="0"/>
  </r>
  <r>
    <n v="11278200"/>
    <n v="37089"/>
    <n v="5"/>
    <x v="4"/>
  </r>
  <r>
    <n v="11278207"/>
    <n v="32104"/>
    <n v="2"/>
    <x v="1"/>
  </r>
  <r>
    <n v="11278263"/>
    <n v="36838"/>
    <n v="3"/>
    <x v="3"/>
  </r>
  <r>
    <n v="11278308"/>
    <n v="44344"/>
    <n v="2"/>
    <x v="1"/>
  </r>
  <r>
    <n v="11278928"/>
    <n v="38734"/>
    <n v="2"/>
    <x v="1"/>
  </r>
  <r>
    <n v="11278929"/>
    <n v="39359"/>
    <n v="1"/>
    <x v="0"/>
  </r>
  <r>
    <n v="11278993"/>
    <n v="44344"/>
    <n v="4"/>
    <x v="5"/>
  </r>
  <r>
    <n v="11278994"/>
    <n v="38734"/>
    <n v="1"/>
    <x v="0"/>
  </r>
  <r>
    <n v="11279237"/>
    <n v="39359"/>
    <n v="3"/>
    <x v="3"/>
  </r>
  <r>
    <n v="11279480"/>
    <n v="39359"/>
    <n v="1"/>
    <x v="0"/>
  </r>
  <r>
    <n v="11279484"/>
    <n v="31437"/>
    <n v="2"/>
    <x v="1"/>
  </r>
  <r>
    <n v="11279657"/>
    <n v="38734"/>
    <n v="1"/>
    <x v="0"/>
  </r>
  <r>
    <n v="11279898"/>
    <n v="30225"/>
    <n v="2"/>
    <x v="1"/>
  </r>
  <r>
    <n v="11279909"/>
    <n v="39359"/>
    <n v="1"/>
    <x v="0"/>
  </r>
  <r>
    <n v="11279926"/>
    <n v="44344"/>
    <n v="2"/>
    <x v="0"/>
  </r>
  <r>
    <n v="11279928"/>
    <n v="38734"/>
    <n v="1"/>
    <x v="0"/>
  </r>
  <r>
    <n v="11279929"/>
    <n v="32104"/>
    <n v="2"/>
    <x v="1"/>
  </r>
  <r>
    <n v="11279962"/>
    <m/>
    <n v="6"/>
    <x v="2"/>
  </r>
  <r>
    <n v="11280004"/>
    <n v="32104"/>
    <n v="2"/>
    <x v="1"/>
  </r>
  <r>
    <n v="11280006"/>
    <n v="39359"/>
    <n v="1"/>
    <x v="0"/>
  </r>
  <r>
    <n v="11280014"/>
    <n v="32104"/>
    <n v="2"/>
    <x v="1"/>
  </r>
  <r>
    <n v="11280017"/>
    <n v="39359"/>
    <n v="1"/>
    <x v="0"/>
  </r>
  <r>
    <n v="11280022"/>
    <n v="32104"/>
    <n v="2"/>
    <x v="1"/>
  </r>
  <r>
    <n v="11280024"/>
    <n v="39359"/>
    <n v="1"/>
    <x v="0"/>
  </r>
  <r>
    <n v="11280181"/>
    <n v="32104"/>
    <n v="2"/>
    <x v="1"/>
  </r>
  <r>
    <n v="11280223"/>
    <n v="44344"/>
    <n v="2"/>
    <x v="1"/>
  </r>
  <r>
    <n v="11280226"/>
    <n v="38734"/>
    <n v="1"/>
    <x v="0"/>
  </r>
  <r>
    <n v="11280227"/>
    <n v="37089"/>
    <n v="4"/>
    <x v="1"/>
  </r>
  <r>
    <n v="11280232"/>
    <n v="35211"/>
    <n v="3"/>
    <x v="3"/>
  </r>
  <r>
    <n v="11280239"/>
    <n v="32104"/>
    <n v="2"/>
    <x v="1"/>
  </r>
  <r>
    <n v="11280240"/>
    <n v="37089"/>
    <n v="4"/>
    <x v="1"/>
  </r>
  <r>
    <n v="11280241"/>
    <n v="32104"/>
    <n v="2"/>
    <x v="1"/>
  </r>
  <r>
    <n v="11280243"/>
    <n v="32104"/>
    <n v="2"/>
    <x v="1"/>
  </r>
  <r>
    <n v="11280244"/>
    <n v="32104"/>
    <n v="2"/>
    <x v="1"/>
  </r>
  <r>
    <n v="11280245"/>
    <n v="33059"/>
    <n v="3"/>
    <x v="3"/>
  </r>
  <r>
    <n v="11280246"/>
    <n v="30225"/>
    <n v="2"/>
    <x v="1"/>
  </r>
  <r>
    <n v="11280247"/>
    <n v="31858"/>
    <n v="3"/>
    <x v="2"/>
  </r>
  <r>
    <n v="11280271"/>
    <n v="39359"/>
    <n v="1"/>
    <x v="0"/>
  </r>
  <r>
    <n v="11280280"/>
    <n v="44344"/>
    <n v="2"/>
    <x v="1"/>
  </r>
  <r>
    <n v="11280284"/>
    <n v="44344"/>
    <n v="2"/>
    <x v="1"/>
  </r>
  <r>
    <n v="11280287"/>
    <n v="44344"/>
    <n v="2"/>
    <x v="1"/>
  </r>
  <r>
    <n v="11280292"/>
    <n v="44344"/>
    <n v="2"/>
    <x v="1"/>
  </r>
  <r>
    <n v="11280294"/>
    <n v="44344"/>
    <n v="2"/>
    <x v="1"/>
  </r>
  <r>
    <n v="11280299"/>
    <n v="44344"/>
    <n v="2"/>
    <x v="1"/>
  </r>
  <r>
    <n v="11280307"/>
    <n v="44344"/>
    <n v="2"/>
    <x v="1"/>
  </r>
  <r>
    <n v="11280310"/>
    <n v="44344"/>
    <n v="2"/>
    <x v="1"/>
  </r>
  <r>
    <n v="11280315"/>
    <n v="44344"/>
    <n v="2"/>
    <x v="1"/>
  </r>
  <r>
    <n v="11280320"/>
    <n v="44136"/>
    <n v="1"/>
    <x v="0"/>
  </r>
  <r>
    <n v="11280321"/>
    <n v="44344"/>
    <n v="2"/>
    <x v="1"/>
  </r>
  <r>
    <n v="11280322"/>
    <n v="44344"/>
    <n v="2"/>
    <x v="1"/>
  </r>
  <r>
    <n v="11280422"/>
    <n v="42464"/>
    <n v="3"/>
    <x v="2"/>
  </r>
  <r>
    <n v="11280632"/>
    <n v="30225"/>
    <n v="2"/>
    <x v="1"/>
  </r>
  <r>
    <n v="11280634"/>
    <n v="39359"/>
    <n v="1"/>
    <x v="0"/>
  </r>
  <r>
    <n v="11280944"/>
    <n v="37089"/>
    <n v="5"/>
    <x v="4"/>
  </r>
  <r>
    <n v="11280947"/>
    <n v="44344"/>
    <n v="2"/>
    <x v="0"/>
  </r>
  <r>
    <n v="11280948"/>
    <n v="38734"/>
    <n v="1"/>
    <x v="0"/>
  </r>
  <r>
    <n v="11280952"/>
    <n v="32104"/>
    <n v="3"/>
    <x v="3"/>
  </r>
  <r>
    <n v="11280953"/>
    <n v="44344"/>
    <n v="3"/>
    <x v="3"/>
  </r>
  <r>
    <n v="11280955"/>
    <n v="39359"/>
    <n v="1"/>
    <x v="0"/>
  </r>
  <r>
    <n v="11280973"/>
    <n v="44344"/>
    <n v="4"/>
    <x v="1"/>
  </r>
  <r>
    <n v="11280975"/>
    <n v="44344"/>
    <n v="2"/>
    <x v="0"/>
  </r>
  <r>
    <n v="11281030"/>
    <n v="44344"/>
    <n v="2"/>
    <x v="0"/>
  </r>
  <r>
    <n v="11281032"/>
    <n v="44344"/>
    <n v="4"/>
    <x v="1"/>
  </r>
  <r>
    <n v="11281681"/>
    <n v="44344"/>
    <n v="2"/>
    <x v="1"/>
  </r>
  <r>
    <n v="11281737"/>
    <n v="38734"/>
    <n v="1"/>
    <x v="0"/>
  </r>
  <r>
    <n v="11281866"/>
    <n v="44344"/>
    <n v="2"/>
    <x v="1"/>
  </r>
  <r>
    <n v="11281962"/>
    <n v="38943"/>
    <n v="5"/>
    <x v="4"/>
  </r>
  <r>
    <n v="11281964"/>
    <n v="31480"/>
    <n v="3"/>
    <x v="3"/>
  </r>
  <r>
    <n v="11281965"/>
    <n v="38943"/>
    <n v="3"/>
    <x v="3"/>
  </r>
  <r>
    <n v="11281968"/>
    <n v="37089"/>
    <n v="3"/>
    <x v="3"/>
  </r>
  <r>
    <n v="11281972"/>
    <n v="37089"/>
    <n v="3"/>
    <x v="3"/>
  </r>
  <r>
    <n v="11281974"/>
    <n v="38734"/>
    <n v="2"/>
    <x v="1"/>
  </r>
  <r>
    <n v="11282297"/>
    <n v="44344"/>
    <n v="2"/>
    <x v="1"/>
  </r>
  <r>
    <n v="11282298"/>
    <n v="44344"/>
    <n v="4"/>
    <x v="1"/>
  </r>
  <r>
    <n v="11282752"/>
    <n v="44344"/>
    <n v="4"/>
    <x v="1"/>
  </r>
  <r>
    <n v="11282938"/>
    <n v="44344"/>
    <n v="4"/>
    <x v="1"/>
  </r>
  <r>
    <n v="11282944"/>
    <n v="37089"/>
    <n v="2"/>
    <x v="0"/>
  </r>
  <r>
    <n v="11282947"/>
    <n v="44344"/>
    <n v="2"/>
    <x v="0"/>
  </r>
  <r>
    <n v="11282949"/>
    <n v="37089"/>
    <n v="2"/>
    <x v="0"/>
  </r>
  <r>
    <n v="11282952"/>
    <n v="44344"/>
    <n v="2"/>
    <x v="0"/>
  </r>
  <r>
    <n v="11282956"/>
    <n v="37089"/>
    <n v="2"/>
    <x v="0"/>
  </r>
  <r>
    <n v="11282963"/>
    <n v="44344"/>
    <n v="2"/>
    <x v="0"/>
  </r>
  <r>
    <n v="11282986"/>
    <n v="38691"/>
    <n v="1"/>
    <x v="0"/>
  </r>
  <r>
    <n v="11283038"/>
    <n v="38734"/>
    <n v="1"/>
    <x v="0"/>
  </r>
  <r>
    <n v="11283039"/>
    <n v="38734"/>
    <n v="1"/>
    <x v="0"/>
  </r>
  <r>
    <n v="11283237"/>
    <n v="44344"/>
    <n v="3"/>
    <x v="3"/>
  </r>
  <r>
    <n v="11283410"/>
    <n v="36855"/>
    <n v="1"/>
    <x v="0"/>
  </r>
  <r>
    <n v="11283509"/>
    <n v="44344"/>
    <n v="2"/>
    <x v="0"/>
  </r>
  <r>
    <n v="11283514"/>
    <n v="44092"/>
    <n v="2"/>
    <x v="1"/>
  </r>
  <r>
    <n v="11283515"/>
    <n v="38734"/>
    <n v="1"/>
    <x v="0"/>
  </r>
  <r>
    <n v="11283598"/>
    <n v="44344"/>
    <n v="3"/>
    <x v="2"/>
  </r>
  <r>
    <n v="11283603"/>
    <n v="35211"/>
    <n v="4"/>
    <x v="1"/>
  </r>
  <r>
    <n v="11283605"/>
    <n v="37089"/>
    <n v="5"/>
    <x v="4"/>
  </r>
  <r>
    <n v="11284234"/>
    <n v="44344"/>
    <n v="2"/>
    <x v="0"/>
  </r>
  <r>
    <n v="11284245"/>
    <n v="38734"/>
    <n v="1"/>
    <x v="0"/>
  </r>
  <r>
    <n v="11284246"/>
    <n v="38734"/>
    <n v="1"/>
    <x v="0"/>
  </r>
  <r>
    <n v="11284247"/>
    <n v="44344"/>
    <n v="3"/>
    <x v="3"/>
  </r>
  <r>
    <n v="11284254"/>
    <n v="38734"/>
    <n v="1"/>
    <x v="0"/>
  </r>
  <r>
    <n v="11284262"/>
    <n v="38734"/>
    <n v="1"/>
    <x v="0"/>
  </r>
  <r>
    <n v="11284263"/>
    <n v="38734"/>
    <n v="1"/>
    <x v="0"/>
  </r>
  <r>
    <n v="11284269"/>
    <n v="28074"/>
    <n v="2"/>
    <x v="1"/>
  </r>
  <r>
    <n v="11284280"/>
    <n v="37089"/>
    <n v="3"/>
    <x v="3"/>
  </r>
  <r>
    <n v="11284294"/>
    <n v="32104"/>
    <n v="2"/>
    <x v="1"/>
  </r>
  <r>
    <n v="11284301"/>
    <n v="38734"/>
    <n v="1"/>
    <x v="0"/>
  </r>
  <r>
    <n v="11284303"/>
    <n v="32104"/>
    <n v="2"/>
    <x v="1"/>
  </r>
  <r>
    <n v="11284304"/>
    <n v="44344"/>
    <n v="2"/>
    <x v="0"/>
  </r>
  <r>
    <n v="11284312"/>
    <n v="33059"/>
    <n v="3"/>
    <x v="3"/>
  </r>
  <r>
    <n v="11284313"/>
    <n v="38734"/>
    <n v="1"/>
    <x v="0"/>
  </r>
  <r>
    <n v="11284314"/>
    <n v="44344"/>
    <n v="2"/>
    <x v="0"/>
  </r>
  <r>
    <n v="11284319"/>
    <n v="37089"/>
    <n v="5"/>
    <x v="4"/>
  </r>
  <r>
    <n v="11284322"/>
    <n v="44344"/>
    <n v="2"/>
    <x v="0"/>
  </r>
  <r>
    <n v="11284326"/>
    <n v="44344"/>
    <n v="4"/>
    <x v="1"/>
  </r>
  <r>
    <n v="11284331"/>
    <n v="44344"/>
    <n v="2"/>
    <x v="0"/>
  </r>
  <r>
    <n v="11284334"/>
    <n v="32104"/>
    <n v="2"/>
    <x v="1"/>
  </r>
  <r>
    <n v="11284413"/>
    <n v="38734"/>
    <n v="1"/>
    <x v="0"/>
  </r>
  <r>
    <n v="11284454"/>
    <n v="44344"/>
    <n v="2"/>
    <x v="1"/>
  </r>
  <r>
    <n v="11285104"/>
    <n v="44344"/>
    <n v="2"/>
    <x v="0"/>
  </r>
  <r>
    <n v="11285113"/>
    <n v="38734"/>
    <n v="3"/>
    <x v="3"/>
  </r>
  <r>
    <n v="11285117"/>
    <n v="37089"/>
    <n v="6"/>
    <x v="2"/>
  </r>
  <r>
    <n v="11285122"/>
    <n v="42464"/>
    <n v="4"/>
    <x v="1"/>
  </r>
  <r>
    <n v="11285174"/>
    <n v="38734"/>
    <n v="2"/>
    <x v="1"/>
  </r>
  <r>
    <n v="11285176"/>
    <n v="37089"/>
    <n v="3"/>
    <x v="3"/>
  </r>
  <r>
    <n v="11285184"/>
    <n v="37089"/>
    <n v="5"/>
    <x v="4"/>
  </r>
  <r>
    <n v="11285185"/>
    <n v="44344"/>
    <n v="2"/>
    <x v="0"/>
  </r>
  <r>
    <n v="11285187"/>
    <n v="31480"/>
    <n v="2"/>
    <x v="1"/>
  </r>
  <r>
    <n v="11285188"/>
    <n v="31480"/>
    <n v="3"/>
    <x v="3"/>
  </r>
  <r>
    <n v="11285289"/>
    <n v="44344"/>
    <n v="4"/>
    <x v="1"/>
  </r>
  <r>
    <n v="11285355"/>
    <n v="31480"/>
    <n v="2"/>
    <x v="1"/>
  </r>
  <r>
    <n v="11285434"/>
    <n v="31689"/>
    <n v="4"/>
    <x v="1"/>
  </r>
  <r>
    <n v="11285435"/>
    <n v="31480"/>
    <n v="2"/>
    <x v="0"/>
  </r>
  <r>
    <n v="11285475"/>
    <n v="37089"/>
    <n v="4"/>
    <x v="1"/>
  </r>
  <r>
    <n v="11285508"/>
    <n v="37089"/>
    <n v="4"/>
    <x v="1"/>
  </r>
  <r>
    <n v="11285528"/>
    <n v="37089"/>
    <n v="2"/>
    <x v="0"/>
  </r>
  <r>
    <n v="11285571"/>
    <n v="38734"/>
    <n v="2"/>
    <x v="1"/>
  </r>
  <r>
    <n v="11285866"/>
    <n v="38734"/>
    <n v="1"/>
    <x v="0"/>
  </r>
  <r>
    <n v="11285868"/>
    <n v="32104"/>
    <n v="2"/>
    <x v="1"/>
  </r>
  <r>
    <n v="11285969"/>
    <n v="44344"/>
    <n v="3"/>
    <x v="3"/>
  </r>
  <r>
    <n v="11286270"/>
    <n v="44344"/>
    <n v="3"/>
    <x v="2"/>
  </r>
  <r>
    <n v="11286546"/>
    <n v="38734"/>
    <n v="1"/>
    <x v="0"/>
  </r>
  <r>
    <n v="11286785"/>
    <n v="38943"/>
    <n v="3"/>
    <x v="3"/>
  </r>
  <r>
    <n v="11286794"/>
    <n v="38943"/>
    <n v="3"/>
    <x v="3"/>
  </r>
  <r>
    <n v="11286981"/>
    <n v="39359"/>
    <n v="1"/>
    <x v="0"/>
  </r>
  <r>
    <n v="11286982"/>
    <n v="44344"/>
    <n v="2"/>
    <x v="0"/>
  </r>
  <r>
    <n v="11286983"/>
    <n v="39359"/>
    <n v="1"/>
    <x v="0"/>
  </r>
  <r>
    <n v="11286988"/>
    <n v="37089"/>
    <n v="4"/>
    <x v="1"/>
  </r>
  <r>
    <n v="11286990"/>
    <n v="44344"/>
    <n v="3"/>
    <x v="3"/>
  </r>
  <r>
    <n v="11286992"/>
    <n v="37089"/>
    <n v="2"/>
    <x v="0"/>
  </r>
  <r>
    <n v="11286998"/>
    <n v="37089"/>
    <n v="4"/>
    <x v="1"/>
  </r>
  <r>
    <n v="11287006"/>
    <n v="37089"/>
    <n v="4"/>
    <x v="1"/>
  </r>
  <r>
    <n v="11287011"/>
    <n v="37089"/>
    <n v="4"/>
    <x v="1"/>
  </r>
  <r>
    <n v="11287015"/>
    <n v="39359"/>
    <n v="1"/>
    <x v="0"/>
  </r>
  <r>
    <n v="11287017"/>
    <n v="38943"/>
    <n v="1"/>
    <x v="0"/>
  </r>
  <r>
    <n v="11287018"/>
    <n v="38734"/>
    <n v="1"/>
    <x v="0"/>
  </r>
  <r>
    <n v="11287053"/>
    <n v="32104"/>
    <n v="2"/>
    <x v="1"/>
  </r>
  <r>
    <n v="11287063"/>
    <n v="44344"/>
    <n v="2"/>
    <x v="0"/>
  </r>
  <r>
    <n v="11287070"/>
    <n v="44344"/>
    <n v="2"/>
    <x v="0"/>
  </r>
  <r>
    <n v="11287892"/>
    <n v="38734"/>
    <n v="1"/>
    <x v="0"/>
  </r>
  <r>
    <n v="11287908"/>
    <n v="37089"/>
    <n v="3"/>
    <x v="3"/>
  </r>
  <r>
    <n v="11287909"/>
    <n v="37089"/>
    <n v="3"/>
    <x v="3"/>
  </r>
  <r>
    <n v="11287996"/>
    <n v="38734"/>
    <n v="1"/>
    <x v="0"/>
  </r>
  <r>
    <n v="11288017"/>
    <n v="39359"/>
    <n v="1"/>
    <x v="0"/>
  </r>
  <r>
    <n v="11288029"/>
    <n v="32104"/>
    <n v="2"/>
    <x v="1"/>
  </r>
  <r>
    <n v="11288134"/>
    <n v="38734"/>
    <n v="2"/>
    <x v="0"/>
  </r>
  <r>
    <n v="11288202"/>
    <n v="31480"/>
    <n v="1"/>
    <x v="0"/>
  </r>
  <r>
    <n v="11288274"/>
    <n v="37480"/>
    <n v="1"/>
    <x v="0"/>
  </r>
  <r>
    <n v="11288276"/>
    <n v="38734"/>
    <n v="1"/>
    <x v="0"/>
  </r>
  <r>
    <n v="11288277"/>
    <m/>
    <n v="2"/>
    <x v="1"/>
  </r>
  <r>
    <n v="11288278"/>
    <m/>
    <n v="4"/>
    <x v="5"/>
  </r>
  <r>
    <n v="11288280"/>
    <n v="39359"/>
    <n v="1"/>
    <x v="0"/>
  </r>
  <r>
    <n v="11288281"/>
    <n v="38943"/>
    <n v="4"/>
    <x v="1"/>
  </r>
  <r>
    <n v="11288282"/>
    <n v="36855"/>
    <n v="1"/>
    <x v="0"/>
  </r>
  <r>
    <n v="11288283"/>
    <n v="38734"/>
    <n v="1"/>
    <x v="0"/>
  </r>
  <r>
    <n v="11288307"/>
    <n v="38943"/>
    <n v="1"/>
    <x v="0"/>
  </r>
  <r>
    <n v="11288380"/>
    <n v="38734"/>
    <n v="4"/>
    <x v="1"/>
  </r>
  <r>
    <n v="11288566"/>
    <n v="30225"/>
    <n v="2"/>
    <x v="1"/>
  </r>
  <r>
    <n v="11288568"/>
    <n v="39359"/>
    <n v="1"/>
    <x v="0"/>
  </r>
  <r>
    <n v="11288590"/>
    <n v="39359"/>
    <n v="1"/>
    <x v="0"/>
  </r>
  <r>
    <n v="11288592"/>
    <n v="39359"/>
    <n v="1"/>
    <x v="0"/>
  </r>
  <r>
    <n v="11288722"/>
    <n v="38734"/>
    <n v="2"/>
    <x v="1"/>
  </r>
  <r>
    <n v="11288740"/>
    <n v="38943"/>
    <n v="3"/>
    <x v="2"/>
  </r>
  <r>
    <n v="11288849"/>
    <n v="44344"/>
    <n v="4"/>
    <x v="1"/>
  </r>
  <r>
    <n v="11288850"/>
    <n v="44344"/>
    <n v="3"/>
    <x v="3"/>
  </r>
  <r>
    <n v="11288856"/>
    <n v="44344"/>
    <n v="3"/>
    <x v="3"/>
  </r>
  <r>
    <n v="11288862"/>
    <n v="44344"/>
    <n v="2"/>
    <x v="1"/>
  </r>
  <r>
    <n v="11288866"/>
    <n v="44344"/>
    <n v="3"/>
    <x v="3"/>
  </r>
  <r>
    <n v="11288867"/>
    <n v="44344"/>
    <n v="2"/>
    <x v="1"/>
  </r>
  <r>
    <n v="11288873"/>
    <n v="38734"/>
    <n v="2"/>
    <x v="1"/>
  </r>
  <r>
    <n v="11288875"/>
    <n v="44344"/>
    <n v="2"/>
    <x v="1"/>
  </r>
  <r>
    <n v="11288877"/>
    <n v="37089"/>
    <n v="3"/>
    <x v="3"/>
  </r>
  <r>
    <n v="11288878"/>
    <n v="37089"/>
    <n v="3"/>
    <x v="3"/>
  </r>
  <r>
    <n v="11288880"/>
    <n v="37089"/>
    <n v="4"/>
    <x v="1"/>
  </r>
  <r>
    <n v="11288887"/>
    <n v="38943"/>
    <n v="1"/>
    <x v="0"/>
  </r>
  <r>
    <n v="11288902"/>
    <n v="37089"/>
    <n v="5"/>
    <x v="4"/>
  </r>
  <r>
    <n v="11288903"/>
    <n v="35211"/>
    <n v="4"/>
    <x v="1"/>
  </r>
  <r>
    <n v="11289013"/>
    <n v="37089"/>
    <n v="5"/>
    <x v="4"/>
  </r>
  <r>
    <n v="11289348"/>
    <n v="31480"/>
    <n v="1"/>
    <x v="0"/>
  </r>
  <r>
    <n v="11289358"/>
    <n v="44344"/>
    <n v="4"/>
    <x v="1"/>
  </r>
  <r>
    <n v="11289368"/>
    <n v="26873"/>
    <n v="2"/>
    <x v="0"/>
  </r>
  <r>
    <n v="11289405"/>
    <n v="31480"/>
    <n v="2"/>
    <x v="0"/>
  </r>
  <r>
    <n v="11289424"/>
    <n v="37089"/>
    <n v="5"/>
    <x v="4"/>
  </r>
  <r>
    <n v="11289514"/>
    <n v="31480"/>
    <n v="2"/>
    <x v="0"/>
  </r>
  <r>
    <n v="11289516"/>
    <n v="31480"/>
    <n v="2"/>
    <x v="0"/>
  </r>
  <r>
    <n v="11289538"/>
    <n v="31480"/>
    <n v="3"/>
    <x v="3"/>
  </r>
  <r>
    <n v="11289561"/>
    <n v="31480"/>
    <n v="2"/>
    <x v="1"/>
  </r>
  <r>
    <n v="11289648"/>
    <n v="38734"/>
    <n v="3"/>
    <x v="3"/>
  </r>
  <r>
    <n v="11289720"/>
    <n v="31689"/>
    <n v="2"/>
    <x v="0"/>
  </r>
  <r>
    <n v="11289721"/>
    <n v="31689"/>
    <n v="3"/>
    <x v="3"/>
  </r>
  <r>
    <n v="11289748"/>
    <n v="42464"/>
    <n v="2"/>
    <x v="1"/>
  </r>
  <r>
    <n v="11289881"/>
    <n v="38943"/>
    <n v="2"/>
    <x v="1"/>
  </r>
  <r>
    <n v="11290717"/>
    <n v="29601"/>
    <n v="1"/>
    <x v="0"/>
  </r>
  <r>
    <n v="11291284"/>
    <n v="32104"/>
    <n v="2"/>
    <x v="1"/>
  </r>
  <r>
    <n v="11291285"/>
    <n v="32104"/>
    <n v="3"/>
    <x v="3"/>
  </r>
  <r>
    <n v="11291286"/>
    <n v="37089"/>
    <n v="3"/>
    <x v="3"/>
  </r>
  <r>
    <n v="11291296"/>
    <n v="37089"/>
    <n v="4"/>
    <x v="1"/>
  </r>
  <r>
    <n v="11291400"/>
    <n v="32104"/>
    <n v="2"/>
    <x v="1"/>
  </r>
  <r>
    <n v="11291403"/>
    <n v="37089"/>
    <n v="3"/>
    <x v="3"/>
  </r>
  <r>
    <n v="11291405"/>
    <n v="37089"/>
    <n v="3"/>
    <x v="3"/>
  </r>
  <r>
    <n v="11291406"/>
    <n v="37089"/>
    <n v="4"/>
    <x v="1"/>
  </r>
  <r>
    <n v="11291422"/>
    <n v="37089"/>
    <n v="3"/>
    <x v="3"/>
  </r>
  <r>
    <n v="11291437"/>
    <n v="39359"/>
    <n v="1"/>
    <x v="0"/>
  </r>
  <r>
    <n v="11291440"/>
    <n v="38943"/>
    <n v="1"/>
    <x v="0"/>
  </r>
  <r>
    <n v="11291478"/>
    <n v="44344"/>
    <n v="2"/>
    <x v="1"/>
  </r>
  <r>
    <n v="11292522"/>
    <n v="37089"/>
    <n v="5"/>
    <x v="4"/>
  </r>
  <r>
    <n v="11292523"/>
    <n v="44344"/>
    <n v="2"/>
    <x v="0"/>
  </r>
  <r>
    <n v="11292527"/>
    <n v="38734"/>
    <n v="1"/>
    <x v="0"/>
  </r>
  <r>
    <n v="11292528"/>
    <n v="37089"/>
    <n v="3"/>
    <x v="3"/>
  </r>
  <r>
    <n v="11292529"/>
    <n v="38734"/>
    <n v="2"/>
    <x v="1"/>
  </r>
  <r>
    <n v="11292532"/>
    <n v="44344"/>
    <n v="3"/>
    <x v="2"/>
  </r>
  <r>
    <n v="11292548"/>
    <n v="39359"/>
    <n v="1"/>
    <x v="0"/>
  </r>
  <r>
    <n v="11292700"/>
    <n v="44344"/>
    <n v="2"/>
    <x v="0"/>
  </r>
  <r>
    <n v="11292758"/>
    <n v="31858"/>
    <n v="3"/>
    <x v="3"/>
  </r>
  <r>
    <n v="11292813"/>
    <n v="39359"/>
    <n v="1"/>
    <x v="0"/>
  </r>
  <r>
    <n v="11292814"/>
    <n v="36855"/>
    <n v="1"/>
    <x v="0"/>
  </r>
  <r>
    <n v="11292996"/>
    <n v="38734"/>
    <n v="1"/>
    <x v="0"/>
  </r>
  <r>
    <n v="11293001"/>
    <n v="32104"/>
    <n v="1"/>
    <x v="0"/>
  </r>
  <r>
    <n v="11293078"/>
    <n v="37089"/>
    <n v="6"/>
    <x v="2"/>
  </r>
  <r>
    <n v="11293079"/>
    <n v="38734"/>
    <n v="3"/>
    <x v="3"/>
  </r>
  <r>
    <n v="11293103"/>
    <n v="44344"/>
    <n v="4"/>
    <x v="1"/>
  </r>
  <r>
    <n v="11293104"/>
    <n v="37089"/>
    <n v="6"/>
    <x v="2"/>
  </r>
  <r>
    <n v="11293120"/>
    <n v="44092"/>
    <n v="2"/>
    <x v="1"/>
  </r>
  <r>
    <n v="11293121"/>
    <n v="44344"/>
    <n v="3"/>
    <x v="3"/>
  </r>
  <r>
    <n v="11293122"/>
    <n v="37089"/>
    <n v="3"/>
    <x v="3"/>
  </r>
  <r>
    <n v="11293124"/>
    <n v="44344"/>
    <n v="3"/>
    <x v="3"/>
  </r>
  <r>
    <n v="11293125"/>
    <n v="44344"/>
    <n v="3"/>
    <x v="3"/>
  </r>
  <r>
    <n v="11293133"/>
    <n v="31480"/>
    <n v="2"/>
    <x v="0"/>
  </r>
  <r>
    <n v="11293179"/>
    <n v="44344"/>
    <n v="4"/>
    <x v="1"/>
  </r>
  <r>
    <n v="11293216"/>
    <n v="37089"/>
    <n v="6"/>
    <x v="2"/>
  </r>
  <r>
    <n v="11293235"/>
    <n v="38943"/>
    <n v="4"/>
    <x v="1"/>
  </r>
  <r>
    <n v="11293236"/>
    <n v="31480"/>
    <n v="3"/>
    <x v="3"/>
  </r>
  <r>
    <n v="11293237"/>
    <n v="38943"/>
    <n v="3"/>
    <x v="3"/>
  </r>
  <r>
    <n v="11293275"/>
    <n v="44092"/>
    <n v="3"/>
    <x v="3"/>
  </r>
  <r>
    <n v="11293277"/>
    <n v="36838"/>
    <n v="2"/>
    <x v="1"/>
  </r>
  <r>
    <n v="11293293"/>
    <n v="44344"/>
    <n v="3"/>
    <x v="2"/>
  </r>
  <r>
    <n v="11293314"/>
    <n v="31480"/>
    <n v="1"/>
    <x v="0"/>
  </r>
  <r>
    <n v="11293382"/>
    <n v="38943"/>
    <n v="4"/>
    <x v="1"/>
  </r>
  <r>
    <n v="11293467"/>
    <n v="38734"/>
    <n v="2"/>
    <x v="0"/>
  </r>
  <r>
    <n v="11293609"/>
    <n v="44092"/>
    <n v="2"/>
    <x v="1"/>
  </r>
  <r>
    <n v="11293629"/>
    <n v="38734"/>
    <n v="4"/>
    <x v="1"/>
  </r>
  <r>
    <n v="11293630"/>
    <n v="44344"/>
    <n v="5"/>
    <x v="4"/>
  </r>
  <r>
    <n v="11293688"/>
    <n v="37089"/>
    <n v="4"/>
    <x v="1"/>
  </r>
  <r>
    <n v="11293775"/>
    <n v="44344"/>
    <n v="2"/>
    <x v="0"/>
  </r>
  <r>
    <n v="11293781"/>
    <n v="44092"/>
    <n v="3"/>
    <x v="3"/>
  </r>
  <r>
    <n v="11293782"/>
    <n v="44344"/>
    <n v="2"/>
    <x v="0"/>
  </r>
  <r>
    <n v="11293783"/>
    <n v="44092"/>
    <n v="2"/>
    <x v="1"/>
  </r>
  <r>
    <n v="11293787"/>
    <n v="37089"/>
    <n v="3"/>
    <x v="3"/>
  </r>
  <r>
    <n v="11293796"/>
    <n v="38943"/>
    <n v="3"/>
    <x v="2"/>
  </r>
  <r>
    <n v="11293800"/>
    <n v="38943"/>
    <n v="3"/>
    <x v="2"/>
  </r>
  <r>
    <n v="11293814"/>
    <n v="44344"/>
    <n v="2"/>
    <x v="1"/>
  </r>
  <r>
    <n v="11293838"/>
    <n v="44344"/>
    <n v="2"/>
    <x v="1"/>
  </r>
  <r>
    <n v="11293843"/>
    <n v="39359"/>
    <n v="1"/>
    <x v="0"/>
  </r>
  <r>
    <n v="11293847"/>
    <n v="37089"/>
    <n v="3"/>
    <x v="3"/>
  </r>
  <r>
    <n v="11293855"/>
    <n v="44344"/>
    <n v="2"/>
    <x v="0"/>
  </r>
  <r>
    <n v="11293856"/>
    <n v="44344"/>
    <n v="2"/>
    <x v="0"/>
  </r>
  <r>
    <n v="11293857"/>
    <n v="39359"/>
    <n v="1"/>
    <x v="0"/>
  </r>
  <r>
    <n v="11293860"/>
    <n v="44344"/>
    <n v="3"/>
    <x v="3"/>
  </r>
  <r>
    <n v="11293867"/>
    <n v="38734"/>
    <n v="3"/>
    <x v="2"/>
  </r>
  <r>
    <n v="11294150"/>
    <n v="37089"/>
    <n v="5"/>
    <x v="4"/>
  </r>
  <r>
    <n v="11294155"/>
    <n v="37089"/>
    <n v="5"/>
    <x v="4"/>
  </r>
  <r>
    <n v="11294171"/>
    <n v="44344"/>
    <n v="3"/>
    <x v="3"/>
  </r>
  <r>
    <n v="11294172"/>
    <n v="37089"/>
    <n v="3"/>
    <x v="3"/>
  </r>
  <r>
    <n v="11294210"/>
    <n v="44344"/>
    <n v="3"/>
    <x v="2"/>
  </r>
  <r>
    <n v="11294214"/>
    <n v="37089"/>
    <n v="3"/>
    <x v="3"/>
  </r>
  <r>
    <n v="11294250"/>
    <n v="38734"/>
    <n v="3"/>
    <x v="3"/>
  </r>
  <r>
    <n v="11294251"/>
    <n v="38734"/>
    <n v="2"/>
    <x v="0"/>
  </r>
  <r>
    <n v="11294259"/>
    <n v="38734"/>
    <n v="2"/>
    <x v="1"/>
  </r>
  <r>
    <n v="11294379"/>
    <n v="37089"/>
    <n v="4"/>
    <x v="1"/>
  </r>
  <r>
    <n v="11294432"/>
    <n v="29601"/>
    <n v="4"/>
    <x v="1"/>
  </r>
  <r>
    <n v="11294433"/>
    <n v="37089"/>
    <n v="5"/>
    <x v="4"/>
  </r>
  <r>
    <n v="11294454"/>
    <n v="44344"/>
    <n v="2"/>
    <x v="1"/>
  </r>
  <r>
    <n v="11294455"/>
    <n v="37089"/>
    <n v="4"/>
    <x v="1"/>
  </r>
  <r>
    <n v="11294948"/>
    <n v="26249"/>
    <n v="1"/>
    <x v="0"/>
  </r>
  <r>
    <n v="11295029"/>
    <n v="31480"/>
    <n v="1"/>
    <x v="0"/>
  </r>
  <r>
    <n v="11295146"/>
    <n v="31689"/>
    <n v="3"/>
    <x v="2"/>
  </r>
  <r>
    <n v="11295157"/>
    <n v="37089"/>
    <n v="4"/>
    <x v="1"/>
  </r>
  <r>
    <n v="11295213"/>
    <n v="38943"/>
    <n v="1"/>
    <x v="0"/>
  </r>
  <r>
    <n v="11295963"/>
    <n v="44344"/>
    <n v="5"/>
    <x v="4"/>
  </r>
  <r>
    <n v="11295964"/>
    <n v="44344"/>
    <n v="2"/>
    <x v="1"/>
  </r>
  <r>
    <n v="11295966"/>
    <n v="38734"/>
    <n v="2"/>
    <x v="0"/>
  </r>
  <r>
    <n v="11296032"/>
    <n v="44344"/>
    <n v="3"/>
    <x v="3"/>
  </r>
  <r>
    <n v="11296033"/>
    <n v="37089"/>
    <n v="5"/>
    <x v="4"/>
  </r>
  <r>
    <n v="11296037"/>
    <n v="44344"/>
    <n v="3"/>
    <x v="3"/>
  </r>
  <r>
    <n v="11296112"/>
    <n v="38943"/>
    <n v="3"/>
    <x v="2"/>
  </r>
  <r>
    <n v="11296127"/>
    <n v="38943"/>
    <n v="2"/>
    <x v="1"/>
  </r>
  <r>
    <n v="11296198"/>
    <n v="38734"/>
    <n v="2"/>
    <x v="0"/>
  </r>
  <r>
    <n v="11296283"/>
    <n v="38734"/>
    <n v="3"/>
    <x v="3"/>
  </r>
  <r>
    <n v="11296284"/>
    <n v="29601"/>
    <n v="4"/>
    <x v="1"/>
  </r>
  <r>
    <n v="11296285"/>
    <n v="44344"/>
    <n v="4"/>
    <x v="1"/>
  </r>
  <r>
    <n v="11296286"/>
    <n v="37089"/>
    <n v="5"/>
    <x v="4"/>
  </r>
  <r>
    <n v="11296288"/>
    <n v="31689"/>
    <n v="5"/>
    <x v="4"/>
  </r>
  <r>
    <n v="11296291"/>
    <n v="31689"/>
    <n v="5"/>
    <x v="4"/>
  </r>
  <r>
    <n v="11296292"/>
    <n v="31480"/>
    <n v="3"/>
    <x v="3"/>
  </r>
  <r>
    <n v="11296296"/>
    <n v="31480"/>
    <n v="2"/>
    <x v="1"/>
  </r>
  <r>
    <n v="11296297"/>
    <n v="44344"/>
    <n v="5"/>
    <x v="4"/>
  </r>
  <r>
    <n v="11296299"/>
    <n v="44344"/>
    <n v="4"/>
    <x v="1"/>
  </r>
  <r>
    <n v="11296304"/>
    <n v="44344"/>
    <n v="3"/>
    <x v="3"/>
  </r>
  <r>
    <n v="11296306"/>
    <n v="44344"/>
    <n v="3"/>
    <x v="3"/>
  </r>
  <r>
    <n v="11296320"/>
    <n v="37089"/>
    <n v="4"/>
    <x v="1"/>
  </r>
  <r>
    <n v="11296323"/>
    <n v="44344"/>
    <n v="4"/>
    <x v="1"/>
  </r>
  <r>
    <n v="11296324"/>
    <n v="37089"/>
    <n v="5"/>
    <x v="4"/>
  </r>
  <r>
    <n v="11296330"/>
    <n v="44344"/>
    <n v="4"/>
    <x v="1"/>
  </r>
  <r>
    <n v="11296338"/>
    <n v="31480"/>
    <n v="3"/>
    <x v="3"/>
  </r>
  <r>
    <n v="11296343"/>
    <n v="31480"/>
    <n v="3"/>
    <x v="3"/>
  </r>
  <r>
    <n v="11296345"/>
    <n v="31689"/>
    <n v="4"/>
    <x v="1"/>
  </r>
  <r>
    <n v="11296346"/>
    <n v="31689"/>
    <n v="3"/>
    <x v="3"/>
  </r>
  <r>
    <n v="11296372"/>
    <n v="44344"/>
    <n v="4"/>
    <x v="1"/>
  </r>
  <r>
    <n v="11296504"/>
    <n v="38734"/>
    <n v="2"/>
    <x v="1"/>
  </r>
  <r>
    <n v="11296505"/>
    <n v="37089"/>
    <n v="3"/>
    <x v="3"/>
  </r>
  <r>
    <n v="11296601"/>
    <n v="44344"/>
    <n v="5"/>
    <x v="4"/>
  </r>
  <r>
    <n v="11296799"/>
    <n v="31480"/>
    <n v="2"/>
    <x v="1"/>
  </r>
  <r>
    <n v="11296801"/>
    <n v="37089"/>
    <n v="3"/>
    <x v="3"/>
  </r>
  <r>
    <n v="11296803"/>
    <n v="37089"/>
    <n v="3"/>
    <x v="3"/>
  </r>
  <r>
    <n v="11296804"/>
    <n v="44344"/>
    <n v="2"/>
    <x v="0"/>
  </r>
  <r>
    <n v="11296930"/>
    <n v="38734"/>
    <n v="1"/>
    <x v="0"/>
  </r>
  <r>
    <n v="11296995"/>
    <n v="38734"/>
    <n v="1"/>
    <x v="0"/>
  </r>
  <r>
    <n v="11297350"/>
    <n v="38734"/>
    <n v="1"/>
    <x v="0"/>
  </r>
  <r>
    <n v="11297373"/>
    <n v="37089"/>
    <n v="5"/>
    <x v="4"/>
  </r>
  <r>
    <n v="11297478"/>
    <n v="35211"/>
    <n v="5"/>
    <x v="4"/>
  </r>
  <r>
    <n v="11297931"/>
    <n v="31689"/>
    <n v="4"/>
    <x v="1"/>
  </r>
  <r>
    <n v="11298196"/>
    <n v="44344"/>
    <n v="4"/>
    <x v="1"/>
  </r>
  <r>
    <n v="11298330"/>
    <n v="44344"/>
    <n v="4"/>
    <x v="1"/>
  </r>
  <r>
    <n v="11298344"/>
    <n v="44344"/>
    <n v="2"/>
    <x v="1"/>
  </r>
  <r>
    <n v="11298354"/>
    <n v="44344"/>
    <n v="3"/>
    <x v="3"/>
  </r>
  <r>
    <n v="11298356"/>
    <n v="44344"/>
    <n v="2"/>
    <x v="1"/>
  </r>
  <r>
    <n v="11298423"/>
    <n v="44344"/>
    <n v="5"/>
    <x v="4"/>
  </r>
  <r>
    <n v="11298443"/>
    <n v="37089"/>
    <n v="2"/>
    <x v="0"/>
  </r>
  <r>
    <n v="11298466"/>
    <n v="44344"/>
    <n v="4"/>
    <x v="5"/>
  </r>
  <r>
    <n v="11298555"/>
    <n v="44344"/>
    <n v="4"/>
    <x v="1"/>
  </r>
  <r>
    <n v="11298589"/>
    <n v="44344"/>
    <n v="4"/>
    <x v="1"/>
  </r>
  <r>
    <n v="11298623"/>
    <n v="44344"/>
    <n v="3"/>
    <x v="3"/>
  </r>
  <r>
    <n v="11298624"/>
    <n v="44344"/>
    <n v="4"/>
    <x v="1"/>
  </r>
  <r>
    <n v="11298626"/>
    <n v="44344"/>
    <n v="6"/>
    <x v="2"/>
  </r>
  <r>
    <n v="11298632"/>
    <n v="44344"/>
    <n v="3"/>
    <x v="3"/>
  </r>
  <r>
    <n v="11298635"/>
    <n v="44344"/>
    <n v="4"/>
    <x v="1"/>
  </r>
  <r>
    <n v="11298636"/>
    <n v="44344"/>
    <n v="6"/>
    <x v="2"/>
  </r>
  <r>
    <n v="11298676"/>
    <n v="44344"/>
    <n v="5"/>
    <x v="4"/>
  </r>
  <r>
    <n v="11298677"/>
    <n v="44344"/>
    <n v="4"/>
    <x v="1"/>
  </r>
  <r>
    <n v="11298714"/>
    <n v="38734"/>
    <n v="1"/>
    <x v="0"/>
  </r>
  <r>
    <n v="11298739"/>
    <n v="44344"/>
    <n v="2"/>
    <x v="1"/>
  </r>
  <r>
    <n v="11298751"/>
    <n v="37089"/>
    <n v="3"/>
    <x v="2"/>
  </r>
  <r>
    <n v="11298763"/>
    <n v="44344"/>
    <n v="2"/>
    <x v="0"/>
  </r>
  <r>
    <n v="11298766"/>
    <n v="37089"/>
    <n v="3"/>
    <x v="3"/>
  </r>
  <r>
    <n v="11298834"/>
    <n v="44344"/>
    <n v="3"/>
    <x v="3"/>
  </r>
  <r>
    <n v="11298862"/>
    <n v="44344"/>
    <n v="3"/>
    <x v="3"/>
  </r>
  <r>
    <n v="11298863"/>
    <n v="44344"/>
    <n v="4"/>
    <x v="1"/>
  </r>
  <r>
    <n v="11298864"/>
    <n v="44344"/>
    <n v="6"/>
    <x v="2"/>
  </r>
  <r>
    <n v="11298867"/>
    <n v="44344"/>
    <n v="4"/>
    <x v="1"/>
  </r>
  <r>
    <n v="11298869"/>
    <n v="37089"/>
    <n v="4"/>
    <x v="1"/>
  </r>
  <r>
    <n v="11298871"/>
    <n v="44344"/>
    <n v="2"/>
    <x v="1"/>
  </r>
  <r>
    <n v="11298873"/>
    <n v="44344"/>
    <n v="3"/>
    <x v="3"/>
  </r>
  <r>
    <n v="11298884"/>
    <n v="44344"/>
    <n v="3"/>
    <x v="3"/>
  </r>
  <r>
    <n v="11298891"/>
    <n v="44344"/>
    <n v="3"/>
    <x v="3"/>
  </r>
  <r>
    <n v="11298899"/>
    <n v="31480"/>
    <n v="3"/>
    <x v="3"/>
  </r>
  <r>
    <n v="11298900"/>
    <n v="37089"/>
    <n v="4"/>
    <x v="1"/>
  </r>
  <r>
    <n v="11298901"/>
    <n v="37089"/>
    <n v="6"/>
    <x v="2"/>
  </r>
  <r>
    <n v="11298915"/>
    <n v="44344"/>
    <n v="4"/>
    <x v="5"/>
  </r>
  <r>
    <n v="11298926"/>
    <n v="37089"/>
    <n v="5"/>
    <x v="4"/>
  </r>
  <r>
    <n v="11298936"/>
    <n v="29601"/>
    <n v="4"/>
    <x v="1"/>
  </r>
  <r>
    <n v="11298938"/>
    <n v="35211"/>
    <n v="6"/>
    <x v="2"/>
  </r>
  <r>
    <n v="11298992"/>
    <n v="31437"/>
    <n v="1"/>
    <x v="0"/>
  </r>
  <r>
    <n v="11298996"/>
    <n v="44344"/>
    <n v="2"/>
    <x v="1"/>
  </r>
  <r>
    <n v="11299008"/>
    <n v="36855"/>
    <n v="1"/>
    <x v="0"/>
  </r>
  <r>
    <n v="11299077"/>
    <n v="37089"/>
    <n v="4"/>
    <x v="1"/>
  </r>
  <r>
    <n v="11299273"/>
    <n v="44344"/>
    <n v="3"/>
    <x v="3"/>
  </r>
  <r>
    <n v="11299274"/>
    <n v="44344"/>
    <n v="4"/>
    <x v="1"/>
  </r>
  <r>
    <n v="11299275"/>
    <n v="44344"/>
    <n v="2"/>
    <x v="0"/>
  </r>
  <r>
    <n v="11299279"/>
    <n v="44344"/>
    <n v="2"/>
    <x v="0"/>
  </r>
  <r>
    <n v="11299282"/>
    <n v="44344"/>
    <n v="4"/>
    <x v="1"/>
  </r>
  <r>
    <n v="11299285"/>
    <n v="44344"/>
    <n v="3"/>
    <x v="3"/>
  </r>
  <r>
    <n v="11299289"/>
    <n v="39359"/>
    <n v="1"/>
    <x v="0"/>
  </r>
  <r>
    <n v="11299292"/>
    <n v="44344"/>
    <n v="2"/>
    <x v="0"/>
  </r>
  <r>
    <n v="11299293"/>
    <n v="26873"/>
    <n v="1"/>
    <x v="0"/>
  </r>
  <r>
    <n v="11299298"/>
    <n v="44344"/>
    <n v="2"/>
    <x v="1"/>
  </r>
  <r>
    <n v="11299300"/>
    <n v="44344"/>
    <n v="4"/>
    <x v="1"/>
  </r>
  <r>
    <n v="11299301"/>
    <n v="38734"/>
    <n v="1"/>
    <x v="0"/>
  </r>
  <r>
    <n v="11299346"/>
    <n v="38734"/>
    <n v="1"/>
    <x v="0"/>
  </r>
  <r>
    <n v="11299352"/>
    <n v="33059"/>
    <n v="3"/>
    <x v="3"/>
  </r>
  <r>
    <n v="11299779"/>
    <n v="37089"/>
    <n v="3"/>
    <x v="3"/>
  </r>
  <r>
    <n v="11299784"/>
    <n v="44344"/>
    <n v="3"/>
    <x v="2"/>
  </r>
  <r>
    <n v="11299785"/>
    <n v="44344"/>
    <n v="2"/>
    <x v="1"/>
  </r>
  <r>
    <n v="11299804"/>
    <n v="37089"/>
    <n v="4"/>
    <x v="1"/>
  </r>
  <r>
    <n v="11299805"/>
    <n v="37089"/>
    <n v="5"/>
    <x v="4"/>
  </r>
  <r>
    <n v="11300025"/>
    <n v="37089"/>
    <n v="4"/>
    <x v="1"/>
  </r>
  <r>
    <n v="11300078"/>
    <n v="38943"/>
    <n v="3"/>
    <x v="3"/>
  </r>
  <r>
    <n v="11300088"/>
    <n v="37089"/>
    <n v="6"/>
    <x v="2"/>
  </r>
  <r>
    <n v="11300089"/>
    <n v="38943"/>
    <n v="2"/>
    <x v="1"/>
  </r>
  <r>
    <n v="11300494"/>
    <n v="38943"/>
    <n v="3"/>
    <x v="2"/>
  </r>
  <r>
    <n v="11300890"/>
    <n v="38734"/>
    <n v="1"/>
    <x v="0"/>
  </r>
  <r>
    <n v="11300892"/>
    <n v="38734"/>
    <n v="1"/>
    <x v="0"/>
  </r>
  <r>
    <n v="11301029"/>
    <n v="31480"/>
    <n v="1"/>
    <x v="0"/>
  </r>
  <r>
    <n v="11301631"/>
    <n v="33059"/>
    <n v="5"/>
    <x v="4"/>
  </r>
  <r>
    <n v="11302229"/>
    <n v="44344"/>
    <n v="5"/>
    <x v="4"/>
  </r>
  <r>
    <n v="11302230"/>
    <n v="44344"/>
    <n v="3"/>
    <x v="3"/>
  </r>
  <r>
    <n v="11302449"/>
    <n v="44344"/>
    <n v="3"/>
    <x v="3"/>
  </r>
  <r>
    <n v="11302451"/>
    <n v="44344"/>
    <n v="5"/>
    <x v="4"/>
  </r>
  <r>
    <n v="11302693"/>
    <n v="44344"/>
    <n v="2"/>
    <x v="0"/>
  </r>
  <r>
    <n v="11302694"/>
    <n v="39359"/>
    <n v="2"/>
    <x v="0"/>
  </r>
  <r>
    <n v="11302695"/>
    <n v="39359"/>
    <n v="1"/>
    <x v="0"/>
  </r>
  <r>
    <n v="11302957"/>
    <n v="38734"/>
    <n v="1"/>
    <x v="0"/>
  </r>
  <r>
    <n v="11302961"/>
    <n v="37089"/>
    <n v="3"/>
    <x v="3"/>
  </r>
  <r>
    <n v="11302990"/>
    <n v="37089"/>
    <n v="3"/>
    <x v="3"/>
  </r>
  <r>
    <n v="11303061"/>
    <n v="44344"/>
    <n v="4"/>
    <x v="5"/>
  </r>
  <r>
    <n v="11303063"/>
    <n v="38734"/>
    <n v="2"/>
    <x v="1"/>
  </r>
  <r>
    <n v="11303110"/>
    <n v="44344"/>
    <n v="5"/>
    <x v="4"/>
  </r>
  <r>
    <n v="11303111"/>
    <n v="44344"/>
    <n v="4"/>
    <x v="1"/>
  </r>
  <r>
    <n v="11303115"/>
    <n v="31689"/>
    <n v="3"/>
    <x v="3"/>
  </r>
  <r>
    <n v="11303121"/>
    <n v="44344"/>
    <n v="3"/>
    <x v="3"/>
  </r>
  <r>
    <n v="11303213"/>
    <n v="44344"/>
    <n v="4"/>
    <x v="1"/>
  </r>
  <r>
    <n v="11303216"/>
    <n v="29601"/>
    <n v="4"/>
    <x v="1"/>
  </r>
  <r>
    <n v="11303217"/>
    <n v="35211"/>
    <n v="6"/>
    <x v="2"/>
  </r>
  <r>
    <n v="11303291"/>
    <n v="37089"/>
    <n v="3"/>
    <x v="3"/>
  </r>
  <r>
    <n v="11303292"/>
    <n v="31480"/>
    <n v="2"/>
    <x v="1"/>
  </r>
  <r>
    <n v="11303295"/>
    <n v="44344"/>
    <n v="7"/>
    <x v="7"/>
  </r>
  <r>
    <n v="11303312"/>
    <n v="35211"/>
    <n v="6"/>
    <x v="2"/>
  </r>
  <r>
    <n v="11303314"/>
    <n v="35211"/>
    <n v="4"/>
    <x v="1"/>
  </r>
  <r>
    <n v="11303320"/>
    <n v="44344"/>
    <n v="4"/>
    <x v="5"/>
  </r>
  <r>
    <n v="11303321"/>
    <n v="38734"/>
    <n v="2"/>
    <x v="1"/>
  </r>
  <r>
    <n v="11303376"/>
    <n v="44344"/>
    <n v="2"/>
    <x v="1"/>
  </r>
  <r>
    <n v="11303377"/>
    <n v="44344"/>
    <n v="3"/>
    <x v="2"/>
  </r>
  <r>
    <n v="11303387"/>
    <n v="37089"/>
    <n v="5"/>
    <x v="4"/>
  </r>
  <r>
    <n v="11303499"/>
    <n v="37089"/>
    <n v="4"/>
    <x v="1"/>
  </r>
  <r>
    <n v="11303547"/>
    <n v="44344"/>
    <n v="4"/>
    <x v="1"/>
  </r>
  <r>
    <n v="11303654"/>
    <n v="44344"/>
    <n v="4"/>
    <x v="1"/>
  </r>
  <r>
    <n v="11303656"/>
    <n v="44344"/>
    <n v="5"/>
    <x v="4"/>
  </r>
  <r>
    <n v="11303658"/>
    <n v="44344"/>
    <n v="3"/>
    <x v="3"/>
  </r>
  <r>
    <n v="11303659"/>
    <n v="44344"/>
    <n v="6"/>
    <x v="2"/>
  </r>
  <r>
    <n v="11303660"/>
    <n v="44344"/>
    <n v="4"/>
    <x v="1"/>
  </r>
  <r>
    <n v="11303731"/>
    <n v="44344"/>
    <n v="3"/>
    <x v="3"/>
  </r>
  <r>
    <n v="11303732"/>
    <n v="44344"/>
    <n v="4"/>
    <x v="1"/>
  </r>
  <r>
    <n v="11303734"/>
    <n v="44344"/>
    <n v="6"/>
    <x v="2"/>
  </r>
  <r>
    <n v="11303834"/>
    <n v="31480"/>
    <n v="1"/>
    <x v="0"/>
  </r>
  <r>
    <n v="11303836"/>
    <n v="37089"/>
    <n v="4"/>
    <x v="1"/>
  </r>
  <r>
    <n v="11303837"/>
    <n v="44344"/>
    <n v="3"/>
    <x v="3"/>
  </r>
  <r>
    <n v="11303838"/>
    <n v="44344"/>
    <n v="5"/>
    <x v="4"/>
  </r>
  <r>
    <n v="11303839"/>
    <n v="44344"/>
    <n v="5"/>
    <x v="4"/>
  </r>
  <r>
    <n v="11303840"/>
    <n v="38734"/>
    <n v="1"/>
    <x v="0"/>
  </r>
  <r>
    <n v="11303886"/>
    <n v="38734"/>
    <n v="3"/>
    <x v="3"/>
  </r>
  <r>
    <n v="11303887"/>
    <n v="44344"/>
    <n v="4"/>
    <x v="5"/>
  </r>
  <r>
    <n v="11304116"/>
    <n v="44344"/>
    <n v="4"/>
    <x v="1"/>
  </r>
  <r>
    <n v="11304283"/>
    <n v="38943"/>
    <n v="4"/>
    <x v="1"/>
  </r>
  <r>
    <n v="11304284"/>
    <n v="38943"/>
    <n v="4"/>
    <x v="1"/>
  </r>
  <r>
    <n v="11304400"/>
    <n v="44344"/>
    <n v="2"/>
    <x v="1"/>
  </r>
  <r>
    <n v="11304403"/>
    <n v="38734"/>
    <n v="2"/>
    <x v="0"/>
  </r>
  <r>
    <n v="11304405"/>
    <n v="44344"/>
    <n v="4"/>
    <x v="1"/>
  </r>
  <r>
    <n v="11304522"/>
    <n v="44136"/>
    <n v="1"/>
    <x v="0"/>
  </r>
  <r>
    <n v="11304524"/>
    <n v="37089"/>
    <n v="2"/>
    <x v="0"/>
  </r>
  <r>
    <n v="11304540"/>
    <n v="44344"/>
    <n v="3"/>
    <x v="3"/>
  </r>
  <r>
    <n v="11304541"/>
    <n v="44344"/>
    <n v="5"/>
    <x v="4"/>
  </r>
  <r>
    <n v="11304543"/>
    <n v="44344"/>
    <n v="2"/>
    <x v="1"/>
  </r>
  <r>
    <n v="11304544"/>
    <n v="37089"/>
    <n v="3"/>
    <x v="3"/>
  </r>
  <r>
    <n v="11304545"/>
    <n v="38734"/>
    <n v="2"/>
    <x v="0"/>
  </r>
  <r>
    <n v="11304564"/>
    <n v="37089"/>
    <n v="3"/>
    <x v="3"/>
  </r>
  <r>
    <n v="11304565"/>
    <n v="44344"/>
    <n v="2"/>
    <x v="0"/>
  </r>
  <r>
    <n v="11304586"/>
    <n v="44344"/>
    <n v="3"/>
    <x v="3"/>
  </r>
  <r>
    <n v="11304592"/>
    <n v="31480"/>
    <n v="2"/>
    <x v="1"/>
  </r>
  <r>
    <n v="11304622"/>
    <n v="39359"/>
    <n v="1"/>
    <x v="0"/>
  </r>
  <r>
    <n v="11304625"/>
    <n v="44344"/>
    <n v="3"/>
    <x v="3"/>
  </r>
  <r>
    <n v="11304657"/>
    <n v="44344"/>
    <n v="3"/>
    <x v="3"/>
  </r>
  <r>
    <n v="11304659"/>
    <n v="33059"/>
    <n v="6"/>
    <x v="2"/>
  </r>
  <r>
    <n v="11304660"/>
    <n v="37089"/>
    <n v="2"/>
    <x v="1"/>
  </r>
  <r>
    <n v="11304663"/>
    <n v="37089"/>
    <n v="4"/>
    <x v="1"/>
  </r>
  <r>
    <n v="11304664"/>
    <n v="37089"/>
    <n v="5"/>
    <x v="4"/>
  </r>
  <r>
    <n v="11304665"/>
    <n v="44344"/>
    <n v="3"/>
    <x v="3"/>
  </r>
  <r>
    <n v="11304667"/>
    <n v="44344"/>
    <n v="4"/>
    <x v="1"/>
  </r>
  <r>
    <n v="11304668"/>
    <n v="27450"/>
    <n v="2"/>
    <x v="1"/>
  </r>
  <r>
    <n v="11304670"/>
    <n v="44344"/>
    <n v="4"/>
    <x v="1"/>
  </r>
  <r>
    <n v="11304676"/>
    <n v="44344"/>
    <n v="3"/>
    <x v="3"/>
  </r>
  <r>
    <n v="11304678"/>
    <n v="44344"/>
    <n v="3"/>
    <x v="3"/>
  </r>
  <r>
    <n v="11304682"/>
    <n v="44344"/>
    <n v="5"/>
    <x v="4"/>
  </r>
  <r>
    <n v="11304683"/>
    <n v="44344"/>
    <n v="3"/>
    <x v="3"/>
  </r>
  <r>
    <n v="11304684"/>
    <n v="38734"/>
    <n v="2"/>
    <x v="0"/>
  </r>
  <r>
    <n v="11304685"/>
    <n v="31480"/>
    <n v="3"/>
    <x v="3"/>
  </r>
  <r>
    <n v="11304689"/>
    <n v="44344"/>
    <n v="5"/>
    <x v="4"/>
  </r>
  <r>
    <n v="11304692"/>
    <n v="44344"/>
    <n v="2"/>
    <x v="1"/>
  </r>
  <r>
    <n v="11304693"/>
    <n v="44344"/>
    <n v="4"/>
    <x v="1"/>
  </r>
  <r>
    <n v="11304694"/>
    <n v="37089"/>
    <n v="5"/>
    <x v="4"/>
  </r>
  <r>
    <n v="11304696"/>
    <n v="44344"/>
    <n v="2"/>
    <x v="1"/>
  </r>
  <r>
    <n v="11304697"/>
    <n v="37089"/>
    <n v="4"/>
    <x v="1"/>
  </r>
  <r>
    <n v="11304698"/>
    <n v="44344"/>
    <n v="3"/>
    <x v="3"/>
  </r>
  <r>
    <n v="11304801"/>
    <n v="44344"/>
    <n v="3"/>
    <x v="3"/>
  </r>
  <r>
    <n v="11304805"/>
    <n v="36882"/>
    <n v="3"/>
    <x v="3"/>
  </r>
  <r>
    <n v="11304806"/>
    <n v="44344"/>
    <n v="3"/>
    <x v="3"/>
  </r>
  <r>
    <n v="11304808"/>
    <n v="44344"/>
    <n v="3"/>
    <x v="3"/>
  </r>
  <r>
    <n v="11304809"/>
    <n v="38734"/>
    <n v="1"/>
    <x v="0"/>
  </r>
  <r>
    <n v="11304816"/>
    <n v="37089"/>
    <n v="3"/>
    <x v="3"/>
  </r>
  <r>
    <n v="11304820"/>
    <n v="44344"/>
    <n v="2"/>
    <x v="1"/>
  </r>
  <r>
    <n v="11304821"/>
    <m/>
    <n v="2"/>
    <x v="1"/>
  </r>
  <r>
    <n v="11304823"/>
    <n v="44344"/>
    <n v="2"/>
    <x v="1"/>
  </r>
  <r>
    <n v="11304832"/>
    <n v="44344"/>
    <n v="3"/>
    <x v="3"/>
  </r>
  <r>
    <n v="11304834"/>
    <n v="44344"/>
    <n v="3"/>
    <x v="3"/>
  </r>
  <r>
    <n v="11304835"/>
    <n v="44344"/>
    <n v="2"/>
    <x v="1"/>
  </r>
  <r>
    <n v="11304849"/>
    <n v="44344"/>
    <n v="4"/>
    <x v="1"/>
  </r>
  <r>
    <n v="11305068"/>
    <n v="38734"/>
    <n v="2"/>
    <x v="0"/>
  </r>
  <r>
    <n v="11305121"/>
    <n v="44344"/>
    <n v="4"/>
    <x v="1"/>
  </r>
  <r>
    <n v="11305123"/>
    <n v="44344"/>
    <n v="4"/>
    <x v="1"/>
  </r>
  <r>
    <n v="11305380"/>
    <n v="44344"/>
    <n v="3"/>
    <x v="3"/>
  </r>
  <r>
    <n v="11305381"/>
    <n v="44344"/>
    <n v="3"/>
    <x v="3"/>
  </r>
  <r>
    <n v="11305409"/>
    <n v="44344"/>
    <n v="2"/>
    <x v="1"/>
  </r>
  <r>
    <n v="11305410"/>
    <n v="44344"/>
    <n v="2"/>
    <x v="1"/>
  </r>
  <r>
    <n v="11305507"/>
    <n v="44344"/>
    <n v="2"/>
    <x v="1"/>
  </r>
  <r>
    <n v="11305508"/>
    <n v="44344"/>
    <n v="2"/>
    <x v="1"/>
  </r>
  <r>
    <n v="11305517"/>
    <n v="44344"/>
    <n v="2"/>
    <x v="1"/>
  </r>
  <r>
    <n v="11305518"/>
    <n v="44344"/>
    <n v="2"/>
    <x v="1"/>
  </r>
  <r>
    <n v="11305722"/>
    <n v="37089"/>
    <n v="4"/>
    <x v="1"/>
  </r>
  <r>
    <n v="11305723"/>
    <n v="37089"/>
    <n v="4"/>
    <x v="1"/>
  </r>
  <r>
    <n v="11306548"/>
    <n v="44344"/>
    <n v="4"/>
    <x v="1"/>
  </r>
  <r>
    <n v="11306553"/>
    <n v="44344"/>
    <n v="3"/>
    <x v="3"/>
  </r>
  <r>
    <n v="11306554"/>
    <n v="44344"/>
    <n v="5"/>
    <x v="4"/>
  </r>
  <r>
    <n v="11306555"/>
    <n v="44344"/>
    <n v="4"/>
    <x v="1"/>
  </r>
  <r>
    <n v="11306556"/>
    <n v="44344"/>
    <n v="3"/>
    <x v="3"/>
  </r>
  <r>
    <n v="11306558"/>
    <n v="35211"/>
    <n v="6"/>
    <x v="2"/>
  </r>
  <r>
    <n v="11306559"/>
    <n v="38734"/>
    <n v="2"/>
    <x v="1"/>
  </r>
  <r>
    <n v="11306564"/>
    <n v="35211"/>
    <n v="4"/>
    <x v="1"/>
  </r>
  <r>
    <n v="11306565"/>
    <n v="35211"/>
    <n v="6"/>
    <x v="2"/>
  </r>
  <r>
    <n v="11306580"/>
    <n v="37089"/>
    <n v="5"/>
    <x v="4"/>
  </r>
  <r>
    <n v="11306582"/>
    <n v="37089"/>
    <n v="4"/>
    <x v="1"/>
  </r>
  <r>
    <n v="11306589"/>
    <n v="37089"/>
    <n v="5"/>
    <x v="4"/>
  </r>
  <r>
    <n v="11306590"/>
    <n v="37089"/>
    <n v="4"/>
    <x v="1"/>
  </r>
  <r>
    <n v="11306595"/>
    <n v="35211"/>
    <n v="4"/>
    <x v="1"/>
  </r>
  <r>
    <n v="11306597"/>
    <n v="35211"/>
    <n v="6"/>
    <x v="2"/>
  </r>
  <r>
    <n v="11306607"/>
    <n v="44344"/>
    <n v="3"/>
    <x v="3"/>
  </r>
  <r>
    <n v="11306608"/>
    <n v="44344"/>
    <n v="3"/>
    <x v="3"/>
  </r>
  <r>
    <n v="11306670"/>
    <n v="37089"/>
    <n v="3"/>
    <x v="3"/>
  </r>
  <r>
    <n v="11306674"/>
    <n v="37089"/>
    <n v="4"/>
    <x v="1"/>
  </r>
  <r>
    <n v="11306996"/>
    <n v="44136"/>
    <n v="2"/>
    <x v="0"/>
  </r>
  <r>
    <n v="11307225"/>
    <n v="44136"/>
    <n v="1"/>
    <x v="0"/>
  </r>
  <r>
    <n v="11307407"/>
    <n v="32104"/>
    <n v="1"/>
    <x v="0"/>
  </r>
  <r>
    <n v="11307520"/>
    <m/>
    <n v="3"/>
    <x v="2"/>
  </r>
  <r>
    <n v="11307527"/>
    <n v="37089"/>
    <n v="4"/>
    <x v="1"/>
  </r>
  <r>
    <n v="11307528"/>
    <n v="37089"/>
    <n v="5"/>
    <x v="4"/>
  </r>
  <r>
    <n v="11307531"/>
    <m/>
    <n v="5"/>
    <x v="4"/>
  </r>
  <r>
    <n v="11307532"/>
    <n v="44344"/>
    <n v="5"/>
    <x v="4"/>
  </r>
  <r>
    <n v="11307533"/>
    <n v="44344"/>
    <n v="4"/>
    <x v="1"/>
  </r>
  <r>
    <n v="11307551"/>
    <n v="36882"/>
    <n v="3"/>
    <x v="3"/>
  </r>
  <r>
    <n v="11307552"/>
    <n v="31480"/>
    <n v="3"/>
    <x v="3"/>
  </r>
  <r>
    <n v="11307566"/>
    <n v="39359"/>
    <n v="1"/>
    <x v="0"/>
  </r>
  <r>
    <n v="11307569"/>
    <n v="44136"/>
    <n v="1"/>
    <x v="0"/>
  </r>
  <r>
    <n v="11307571"/>
    <n v="44344"/>
    <n v="4"/>
    <x v="5"/>
  </r>
  <r>
    <n v="11307573"/>
    <n v="44344"/>
    <n v="3"/>
    <x v="3"/>
  </r>
  <r>
    <n v="11307587"/>
    <n v="44344"/>
    <n v="2"/>
    <x v="1"/>
  </r>
  <r>
    <n v="11307629"/>
    <n v="44344"/>
    <n v="5"/>
    <x v="4"/>
  </r>
  <r>
    <n v="11307630"/>
    <m/>
    <n v="6"/>
    <x v="2"/>
  </r>
  <r>
    <n v="11307631"/>
    <n v="37089"/>
    <n v="3"/>
    <x v="3"/>
  </r>
  <r>
    <n v="11307632"/>
    <m/>
    <n v="4"/>
    <x v="1"/>
  </r>
  <r>
    <n v="11307633"/>
    <n v="38734"/>
    <n v="2"/>
    <x v="0"/>
  </r>
  <r>
    <n v="11307634"/>
    <m/>
    <n v="3"/>
    <x v="3"/>
  </r>
  <r>
    <n v="11307678"/>
    <n v="44344"/>
    <n v="4"/>
    <x v="1"/>
  </r>
  <r>
    <n v="11307679"/>
    <n v="44344"/>
    <n v="2"/>
    <x v="1"/>
  </r>
  <r>
    <n v="11307680"/>
    <n v="44344"/>
    <n v="5"/>
    <x v="4"/>
  </r>
  <r>
    <n v="11307681"/>
    <n v="44344"/>
    <n v="4"/>
    <x v="1"/>
  </r>
  <r>
    <n v="11307682"/>
    <n v="44136"/>
    <n v="2"/>
    <x v="0"/>
  </r>
  <r>
    <n v="11307840"/>
    <n v="44344"/>
    <n v="4"/>
    <x v="1"/>
  </r>
  <r>
    <n v="11307841"/>
    <n v="44344"/>
    <n v="3"/>
    <x v="3"/>
  </r>
  <r>
    <n v="11307842"/>
    <n v="44344"/>
    <n v="4"/>
    <x v="1"/>
  </r>
  <r>
    <n v="11307843"/>
    <n v="44344"/>
    <n v="2"/>
    <x v="1"/>
  </r>
  <r>
    <n v="11307874"/>
    <n v="44344"/>
    <n v="2"/>
    <x v="0"/>
  </r>
  <r>
    <n v="11307877"/>
    <n v="32104"/>
    <n v="2"/>
    <x v="1"/>
  </r>
  <r>
    <n v="11307879"/>
    <n v="37089"/>
    <n v="3"/>
    <x v="3"/>
  </r>
  <r>
    <n v="11307950"/>
    <n v="44344"/>
    <n v="2"/>
    <x v="1"/>
  </r>
  <r>
    <n v="11308067"/>
    <n v="44344"/>
    <n v="5"/>
    <x v="4"/>
  </r>
  <r>
    <n v="11308068"/>
    <n v="38734"/>
    <n v="2"/>
    <x v="1"/>
  </r>
  <r>
    <n v="11308080"/>
    <n v="38734"/>
    <n v="3"/>
    <x v="3"/>
  </r>
  <r>
    <n v="11308081"/>
    <n v="38734"/>
    <n v="2"/>
    <x v="0"/>
  </r>
  <r>
    <n v="11308270"/>
    <n v="38734"/>
    <n v="1"/>
    <x v="0"/>
  </r>
  <r>
    <n v="11308271"/>
    <n v="37089"/>
    <n v="2"/>
    <x v="0"/>
  </r>
  <r>
    <n v="11308272"/>
    <n v="44344"/>
    <n v="2"/>
    <x v="0"/>
  </r>
  <r>
    <n v="11308944"/>
    <n v="44344"/>
    <n v="3"/>
    <x v="3"/>
  </r>
  <r>
    <n v="11308945"/>
    <n v="44344"/>
    <n v="3"/>
    <x v="2"/>
  </r>
  <r>
    <n v="11308982"/>
    <n v="44344"/>
    <n v="3"/>
    <x v="3"/>
  </r>
  <r>
    <n v="11309004"/>
    <n v="44136"/>
    <n v="1"/>
    <x v="0"/>
  </r>
  <r>
    <n v="11309073"/>
    <n v="44136"/>
    <n v="2"/>
    <x v="0"/>
  </r>
  <r>
    <n v="11309074"/>
    <n v="44344"/>
    <n v="2"/>
    <x v="1"/>
  </r>
  <r>
    <n v="11309075"/>
    <n v="44344"/>
    <n v="4"/>
    <x v="5"/>
  </r>
  <r>
    <n v="11309098"/>
    <n v="36882"/>
    <n v="1"/>
    <x v="0"/>
  </r>
  <r>
    <n v="11309101"/>
    <n v="37089"/>
    <n v="2"/>
    <x v="0"/>
  </r>
  <r>
    <n v="11309105"/>
    <n v="38943"/>
    <n v="3"/>
    <x v="3"/>
  </r>
  <r>
    <n v="11309113"/>
    <n v="37089"/>
    <n v="3"/>
    <x v="3"/>
  </r>
  <r>
    <n v="11309114"/>
    <n v="44344"/>
    <n v="4"/>
    <x v="1"/>
  </r>
  <r>
    <n v="11309115"/>
    <n v="38734"/>
    <n v="1"/>
    <x v="0"/>
  </r>
  <r>
    <n v="11309152"/>
    <n v="36882"/>
    <n v="1"/>
    <x v="0"/>
  </r>
  <r>
    <n v="11309284"/>
    <n v="37089"/>
    <n v="5"/>
    <x v="4"/>
  </r>
  <r>
    <n v="11309309"/>
    <n v="44136"/>
    <n v="2"/>
    <x v="0"/>
  </r>
  <r>
    <n v="11309310"/>
    <n v="38734"/>
    <n v="1"/>
    <x v="0"/>
  </r>
  <r>
    <n v="11309315"/>
    <n v="39359"/>
    <n v="1"/>
    <x v="0"/>
  </r>
  <r>
    <n v="11309336"/>
    <n v="44344"/>
    <n v="3"/>
    <x v="3"/>
  </r>
  <r>
    <n v="11309337"/>
    <n v="44344"/>
    <n v="3"/>
    <x v="3"/>
  </r>
  <r>
    <n v="11309338"/>
    <n v="44344"/>
    <n v="3"/>
    <x v="3"/>
  </r>
  <r>
    <n v="11309359"/>
    <n v="44344"/>
    <n v="3"/>
    <x v="3"/>
  </r>
  <r>
    <n v="11309372"/>
    <n v="44136"/>
    <n v="3"/>
    <x v="3"/>
  </r>
  <r>
    <n v="11309373"/>
    <n v="44344"/>
    <n v="4"/>
    <x v="1"/>
  </r>
  <r>
    <n v="11309375"/>
    <n v="44344"/>
    <n v="5"/>
    <x v="4"/>
  </r>
  <r>
    <n v="11309376"/>
    <n v="44344"/>
    <n v="6"/>
    <x v="2"/>
  </r>
  <r>
    <n v="11309528"/>
    <n v="44344"/>
    <n v="4"/>
    <x v="5"/>
  </r>
  <r>
    <n v="11309790"/>
    <n v="44344"/>
    <n v="2"/>
    <x v="1"/>
  </r>
  <r>
    <n v="11309792"/>
    <n v="44344"/>
    <n v="3"/>
    <x v="3"/>
  </r>
  <r>
    <n v="11310048"/>
    <m/>
    <n v="4"/>
    <x v="1"/>
  </r>
  <r>
    <n v="11310049"/>
    <m/>
    <n v="5"/>
    <x v="4"/>
  </r>
  <r>
    <n v="11310050"/>
    <m/>
    <n v="3"/>
    <x v="3"/>
  </r>
  <r>
    <n v="11310052"/>
    <n v="44344"/>
    <n v="3"/>
    <x v="3"/>
  </r>
  <r>
    <n v="11310055"/>
    <n v="44344"/>
    <n v="3"/>
    <x v="3"/>
  </r>
  <r>
    <n v="11310192"/>
    <m/>
    <n v="4"/>
    <x v="1"/>
  </r>
  <r>
    <n v="11310194"/>
    <m/>
    <n v="4"/>
    <x v="1"/>
  </r>
  <r>
    <n v="11310295"/>
    <n v="39359"/>
    <n v="1"/>
    <x v="0"/>
  </r>
  <r>
    <n v="11310296"/>
    <n v="44136"/>
    <n v="1"/>
    <x v="0"/>
  </r>
  <r>
    <n v="11310297"/>
    <n v="37089"/>
    <n v="3"/>
    <x v="3"/>
  </r>
  <r>
    <n v="11310356"/>
    <n v="42464"/>
    <n v="6"/>
    <x v="2"/>
  </r>
  <r>
    <n v="11310357"/>
    <n v="44344"/>
    <n v="4"/>
    <x v="1"/>
  </r>
  <r>
    <n v="11310803"/>
    <n v="44344"/>
    <n v="2"/>
    <x v="1"/>
  </r>
  <r>
    <n v="11310806"/>
    <n v="44344"/>
    <n v="3"/>
    <x v="3"/>
  </r>
  <r>
    <n v="11310809"/>
    <n v="44344"/>
    <n v="3"/>
    <x v="3"/>
  </r>
  <r>
    <n v="11310985"/>
    <n v="44344"/>
    <n v="4"/>
    <x v="1"/>
  </r>
  <r>
    <n v="11310986"/>
    <n v="44344"/>
    <n v="5"/>
    <x v="4"/>
  </r>
  <r>
    <n v="11311452"/>
    <n v="37089"/>
    <n v="3"/>
    <x v="3"/>
  </r>
  <r>
    <n v="11312090"/>
    <m/>
    <n v="5"/>
    <x v="4"/>
  </r>
  <r>
    <n v="11312434"/>
    <m/>
    <n v="5"/>
    <x v="4"/>
  </r>
  <r>
    <n v="11313183"/>
    <n v="44344"/>
    <n v="5"/>
    <x v="4"/>
  </r>
  <r>
    <n v="11313185"/>
    <n v="44344"/>
    <n v="3"/>
    <x v="3"/>
  </r>
  <r>
    <n v="11316808"/>
    <m/>
    <n v="2"/>
    <x v="1"/>
  </r>
  <r>
    <n v="11317576"/>
    <m/>
    <n v="3"/>
    <x v="2"/>
  </r>
  <r>
    <n v="616090046"/>
    <n v="36838"/>
    <n v="2"/>
    <x v="1"/>
  </r>
  <r>
    <n v="616131427"/>
    <n v="31689"/>
    <n v="4"/>
    <x v="1"/>
  </r>
  <r>
    <n v="616133607"/>
    <n v="33059"/>
    <n v="2"/>
    <x v="1"/>
  </r>
  <r>
    <n v="616134560"/>
    <n v="37089"/>
    <n v="4"/>
    <x v="1"/>
  </r>
  <r>
    <n v="616135120"/>
    <n v="44344"/>
    <n v="2"/>
    <x v="1"/>
  </r>
  <r>
    <n v="616135591"/>
    <n v="24352"/>
    <n v="1"/>
    <x v="0"/>
  </r>
  <r>
    <n v="616135962"/>
    <n v="31689"/>
    <n v="3"/>
    <x v="2"/>
  </r>
  <r>
    <n v="616137720"/>
    <n v="28074"/>
    <n v="1"/>
    <x v="0"/>
  </r>
  <r>
    <n v="616142290"/>
    <n v="38734"/>
    <n v="2"/>
    <x v="0"/>
  </r>
  <r>
    <n v="616143268"/>
    <n v="44344"/>
    <n v="4"/>
    <x v="5"/>
  </r>
  <r>
    <n v="616161296"/>
    <n v="17116"/>
    <n v="1"/>
    <x v="0"/>
  </r>
  <r>
    <n v="616161480"/>
    <n v="24604"/>
    <n v="3"/>
    <x v="3"/>
  </r>
  <r>
    <n v="616170417"/>
    <n v="31480"/>
    <n v="3"/>
    <x v="3"/>
  </r>
  <r>
    <n v="616170497"/>
    <n v="26873"/>
    <n v="1"/>
    <x v="0"/>
  </r>
  <r>
    <n v="616202641"/>
    <n v="24604"/>
    <n v="2"/>
    <x v="1"/>
  </r>
  <r>
    <n v="616214484"/>
    <n v="24604"/>
    <n v="2"/>
    <x v="1"/>
  </r>
  <r>
    <n v="616221417"/>
    <n v="39359"/>
    <n v="1"/>
    <x v="0"/>
  </r>
  <r>
    <n v="616221473"/>
    <n v="32104"/>
    <n v="1"/>
    <x v="0"/>
  </r>
  <r>
    <n v="616226531"/>
    <n v="37089"/>
    <n v="4"/>
    <x v="1"/>
  </r>
  <r>
    <n v="616228096"/>
    <n v="37089"/>
    <n v="3"/>
    <x v="2"/>
  </r>
  <r>
    <n v="616232606"/>
    <n v="44344"/>
    <n v="2"/>
    <x v="1"/>
  </r>
  <r>
    <n v="616248832"/>
    <n v="39359"/>
    <n v="1"/>
    <x v="0"/>
  </r>
  <r>
    <n v="616248836"/>
    <n v="44092"/>
    <n v="3"/>
    <x v="2"/>
  </r>
  <r>
    <n v="616248837"/>
    <n v="39359"/>
    <n v="3"/>
    <x v="2"/>
  </r>
  <r>
    <n v="616248844"/>
    <n v="38691"/>
    <n v="1"/>
    <x v="0"/>
  </r>
  <r>
    <n v="616250119"/>
    <n v="44136"/>
    <n v="1"/>
    <x v="0"/>
  </r>
  <r>
    <n v="616250124"/>
    <n v="31858"/>
    <n v="4"/>
    <x v="5"/>
  </r>
  <r>
    <n v="616250135"/>
    <n v="26456"/>
    <n v="3"/>
    <x v="2"/>
  </r>
  <r>
    <n v="616250140"/>
    <m/>
    <n v="4"/>
    <x v="1"/>
  </r>
  <r>
    <n v="616250622"/>
    <n v="44344"/>
    <n v="1"/>
    <x v="0"/>
  </r>
  <r>
    <n v="616250625"/>
    <n v="44136"/>
    <n v="1"/>
    <x v="0"/>
  </r>
  <r>
    <n v="616250636"/>
    <n v="39359"/>
    <n v="1"/>
    <x v="0"/>
  </r>
  <r>
    <n v="616253205"/>
    <n v="24604"/>
    <n v="2"/>
    <x v="0"/>
  </r>
  <r>
    <n v="616253208"/>
    <n v="24352"/>
    <n v="2"/>
    <x v="1"/>
  </r>
  <r>
    <n v="616253215"/>
    <n v="24352"/>
    <n v="1"/>
    <x v="0"/>
  </r>
  <r>
    <n v="616254887"/>
    <n v="31437"/>
    <n v="1"/>
    <x v="0"/>
  </r>
  <r>
    <n v="616254896"/>
    <n v="31480"/>
    <n v="2"/>
    <x v="1"/>
  </r>
  <r>
    <n v="616254900"/>
    <m/>
    <n v="1"/>
    <x v="0"/>
  </r>
  <r>
    <n v="616259304"/>
    <n v="39359"/>
    <n v="2"/>
    <x v="0"/>
  </r>
  <r>
    <n v="616259305"/>
    <n v="32104"/>
    <n v="1"/>
    <x v="0"/>
  </r>
  <r>
    <n v="616259311"/>
    <n v="38734"/>
    <n v="1"/>
    <x v="0"/>
  </r>
  <r>
    <n v="616260369"/>
    <n v="38943"/>
    <n v="2"/>
    <x v="1"/>
  </r>
  <r>
    <n v="616260373"/>
    <n v="31437"/>
    <n v="1"/>
    <x v="0"/>
  </r>
  <r>
    <n v="616260377"/>
    <n v="38943"/>
    <n v="2"/>
    <x v="0"/>
  </r>
  <r>
    <n v="616260381"/>
    <n v="44092"/>
    <n v="2"/>
    <x v="1"/>
  </r>
  <r>
    <n v="616260648"/>
    <n v="31689"/>
    <n v="2"/>
    <x v="0"/>
  </r>
  <r>
    <n v="616260650"/>
    <n v="44344"/>
    <n v="4"/>
    <x v="1"/>
  </r>
  <r>
    <n v="616260656"/>
    <n v="38734"/>
    <n v="1"/>
    <x v="0"/>
  </r>
  <r>
    <n v="616260659"/>
    <n v="31480"/>
    <n v="2"/>
    <x v="0"/>
  </r>
  <r>
    <n v="616260661"/>
    <n v="37089"/>
    <n v="2"/>
    <x v="0"/>
  </r>
  <r>
    <n v="616262550"/>
    <n v="26873"/>
    <n v="1"/>
    <x v="0"/>
  </r>
  <r>
    <n v="616262555"/>
    <n v="44344"/>
    <n v="2"/>
    <x v="1"/>
  </r>
  <r>
    <n v="616262558"/>
    <n v="44344"/>
    <n v="3"/>
    <x v="3"/>
  </r>
  <r>
    <n v="616262562"/>
    <n v="24604"/>
    <n v="3"/>
    <x v="3"/>
  </r>
  <r>
    <n v="616262567"/>
    <n v="24604"/>
    <n v="2"/>
    <x v="0"/>
  </r>
  <r>
    <n v="616262998"/>
    <n v="32104"/>
    <n v="2"/>
    <x v="1"/>
  </r>
  <r>
    <n v="616263000"/>
    <n v="28074"/>
    <n v="3"/>
    <x v="3"/>
  </r>
  <r>
    <n v="616263007"/>
    <n v="32104"/>
    <n v="3"/>
    <x v="3"/>
  </r>
  <r>
    <n v="616263012"/>
    <n v="37089"/>
    <n v="5"/>
    <x v="4"/>
  </r>
  <r>
    <n v="616263014"/>
    <n v="35211"/>
    <n v="5"/>
    <x v="4"/>
  </r>
  <r>
    <n v="616263053"/>
    <n v="38734"/>
    <n v="1"/>
    <x v="0"/>
  </r>
  <r>
    <n v="616263058"/>
    <n v="31689"/>
    <n v="2"/>
    <x v="0"/>
  </r>
  <r>
    <n v="616263063"/>
    <n v="38734"/>
    <n v="2"/>
    <x v="0"/>
  </r>
  <r>
    <n v="616263067"/>
    <n v="38734"/>
    <n v="1"/>
    <x v="0"/>
  </r>
  <r>
    <n v="616263072"/>
    <n v="38734"/>
    <n v="1"/>
    <x v="0"/>
  </r>
  <r>
    <n v="616264179"/>
    <n v="38734"/>
    <n v="1"/>
    <x v="0"/>
  </r>
  <r>
    <n v="616264182"/>
    <n v="39359"/>
    <n v="1"/>
    <x v="0"/>
  </r>
  <r>
    <n v="616264186"/>
    <n v="44344"/>
    <n v="2"/>
    <x v="1"/>
  </r>
  <r>
    <n v="616264191"/>
    <n v="36855"/>
    <n v="1"/>
    <x v="0"/>
  </r>
  <r>
    <n v="616307688"/>
    <n v="18951"/>
    <n v="1"/>
    <x v="0"/>
  </r>
  <r>
    <n v="616307696"/>
    <n v="31480"/>
    <n v="1"/>
    <x v="0"/>
  </r>
  <r>
    <n v="616307699"/>
    <n v="36882"/>
    <n v="1"/>
    <x v="0"/>
  </r>
  <r>
    <n v="617267308"/>
    <n v="31480"/>
    <n v="1"/>
    <x v="0"/>
  </r>
  <r>
    <n v="617267309"/>
    <n v="44092"/>
    <n v="2"/>
    <x v="1"/>
  </r>
  <r>
    <n v="617267316"/>
    <n v="44344"/>
    <n v="3"/>
    <x v="3"/>
  </r>
  <r>
    <n v="617267319"/>
    <n v="38734"/>
    <n v="1"/>
    <x v="0"/>
  </r>
  <r>
    <n v="617267529"/>
    <n v="38734"/>
    <n v="1"/>
    <x v="0"/>
  </r>
  <r>
    <n v="617267532"/>
    <n v="31689"/>
    <n v="1"/>
    <x v="0"/>
  </r>
  <r>
    <n v="617267586"/>
    <n v="26249"/>
    <n v="1"/>
    <x v="0"/>
  </r>
  <r>
    <n v="617267587"/>
    <n v="37089"/>
    <n v="5"/>
    <x v="4"/>
  </r>
  <r>
    <n v="617267592"/>
    <n v="38943"/>
    <n v="3"/>
    <x v="3"/>
  </r>
  <r>
    <n v="617267599"/>
    <n v="44344"/>
    <n v="4"/>
    <x v="1"/>
  </r>
  <r>
    <n v="617267600"/>
    <n v="44344"/>
    <n v="3"/>
    <x v="3"/>
  </r>
  <r>
    <n v="617267602"/>
    <n v="37089"/>
    <n v="5"/>
    <x v="4"/>
  </r>
  <r>
    <n v="617267608"/>
    <m/>
    <n v="1"/>
    <x v="0"/>
  </r>
  <r>
    <n v="617268152"/>
    <n v="44344"/>
    <n v="3"/>
    <x v="2"/>
  </r>
  <r>
    <n v="617268162"/>
    <n v="39359"/>
    <n v="1"/>
    <x v="0"/>
  </r>
  <r>
    <n v="617268203"/>
    <n v="38734"/>
    <n v="3"/>
    <x v="2"/>
  </r>
  <r>
    <n v="617268207"/>
    <n v="44344"/>
    <n v="4"/>
    <x v="5"/>
  </r>
  <r>
    <n v="617268212"/>
    <n v="44344"/>
    <n v="4"/>
    <x v="1"/>
  </r>
  <r>
    <n v="617268213"/>
    <n v="44344"/>
    <n v="3"/>
    <x v="2"/>
  </r>
  <r>
    <n v="617268221"/>
    <n v="37089"/>
    <n v="7"/>
    <x v="7"/>
  </r>
  <r>
    <n v="617268222"/>
    <n v="44344"/>
    <n v="5"/>
    <x v="4"/>
  </r>
  <r>
    <n v="617268659"/>
    <n v="38734"/>
    <n v="2"/>
    <x v="1"/>
  </r>
  <r>
    <n v="617268669"/>
    <n v="38734"/>
    <n v="3"/>
    <x v="2"/>
  </r>
  <r>
    <n v="617268672"/>
    <n v="38691"/>
    <n v="1"/>
    <x v="0"/>
  </r>
  <r>
    <n v="617269611"/>
    <n v="38734"/>
    <n v="1"/>
    <x v="0"/>
  </r>
  <r>
    <n v="617269614"/>
    <n v="38734"/>
    <n v="1"/>
    <x v="0"/>
  </r>
  <r>
    <n v="617269620"/>
    <n v="31689"/>
    <n v="1"/>
    <x v="0"/>
  </r>
  <r>
    <n v="617269772"/>
    <n v="39359"/>
    <n v="1"/>
    <x v="0"/>
  </r>
  <r>
    <n v="617269776"/>
    <n v="31480"/>
    <n v="1"/>
    <x v="0"/>
  </r>
  <r>
    <n v="617269786"/>
    <n v="31480"/>
    <n v="2"/>
    <x v="1"/>
  </r>
  <r>
    <n v="617269789"/>
    <n v="38734"/>
    <n v="1"/>
    <x v="0"/>
  </r>
  <r>
    <n v="617269831"/>
    <n v="24604"/>
    <n v="2"/>
    <x v="0"/>
  </r>
  <r>
    <n v="617269834"/>
    <n v="24395"/>
    <n v="1"/>
    <x v="0"/>
  </r>
  <r>
    <n v="617269843"/>
    <n v="44136"/>
    <n v="1"/>
    <x v="0"/>
  </r>
  <r>
    <n v="617269846"/>
    <n v="44092"/>
    <n v="2"/>
    <x v="0"/>
  </r>
  <r>
    <n v="617271566"/>
    <n v="37089"/>
    <n v="2"/>
    <x v="1"/>
  </r>
  <r>
    <n v="617275148"/>
    <n v="44344"/>
    <n v="2"/>
    <x v="1"/>
  </r>
  <r>
    <n v="617275152"/>
    <n v="44344"/>
    <n v="2"/>
    <x v="1"/>
  </r>
  <r>
    <n v="617275153"/>
    <n v="37089"/>
    <n v="4"/>
    <x v="1"/>
  </r>
  <r>
    <n v="617275160"/>
    <n v="37089"/>
    <n v="3"/>
    <x v="3"/>
  </r>
  <r>
    <n v="617275163"/>
    <n v="37089"/>
    <n v="4"/>
    <x v="1"/>
  </r>
  <r>
    <n v="617284721"/>
    <n v="38943"/>
    <n v="3"/>
    <x v="2"/>
  </r>
  <r>
    <n v="617284725"/>
    <n v="36855"/>
    <n v="3"/>
    <x v="2"/>
  </r>
  <r>
    <n v="617284729"/>
    <n v="37089"/>
    <n v="4"/>
    <x v="1"/>
  </r>
  <r>
    <n v="617284733"/>
    <n v="26456"/>
    <n v="3"/>
    <x v="2"/>
  </r>
  <r>
    <n v="617284737"/>
    <n v="31689"/>
    <n v="4"/>
    <x v="1"/>
  </r>
  <r>
    <n v="617284741"/>
    <m/>
    <n v="3"/>
    <x v="2"/>
  </r>
  <r>
    <n v="617285564"/>
    <n v="38691"/>
    <n v="1"/>
    <x v="0"/>
  </r>
  <r>
    <n v="617285568"/>
    <n v="32104"/>
    <n v="2"/>
    <x v="1"/>
  </r>
  <r>
    <n v="617285576"/>
    <n v="39359"/>
    <n v="2"/>
    <x v="0"/>
  </r>
  <r>
    <n v="617285579"/>
    <n v="39359"/>
    <n v="1"/>
    <x v="0"/>
  </r>
  <r>
    <n v="617307292"/>
    <n v="44344"/>
    <n v="2"/>
    <x v="1"/>
  </r>
  <r>
    <n v="617307296"/>
    <n v="39359"/>
    <n v="1"/>
    <x v="0"/>
  </r>
  <r>
    <n v="617307304"/>
    <n v="44344"/>
    <n v="2"/>
    <x v="1"/>
  </r>
  <r>
    <n v="617307307"/>
    <n v="38734"/>
    <n v="2"/>
    <x v="1"/>
  </r>
  <r>
    <n v="617307312"/>
    <n v="38734"/>
    <n v="1"/>
    <x v="0"/>
  </r>
  <r>
    <n v="617307740"/>
    <n v="38734"/>
    <n v="1"/>
    <x v="0"/>
  </r>
  <r>
    <n v="617307746"/>
    <n v="44344"/>
    <n v="3"/>
    <x v="3"/>
  </r>
  <r>
    <n v="617311607"/>
    <n v="38691"/>
    <n v="1"/>
    <x v="0"/>
  </r>
  <r>
    <n v="617311614"/>
    <n v="32104"/>
    <n v="1"/>
    <x v="0"/>
  </r>
  <r>
    <n v="617311623"/>
    <m/>
    <n v="1"/>
    <x v="0"/>
  </r>
  <r>
    <n v="617316195"/>
    <n v="31480"/>
    <n v="1"/>
    <x v="0"/>
  </r>
  <r>
    <n v="617316207"/>
    <n v="31480"/>
    <n v="1"/>
    <x v="0"/>
  </r>
  <r>
    <n v="617316210"/>
    <n v="19619"/>
    <n v="1"/>
    <x v="0"/>
  </r>
  <r>
    <n v="617316213"/>
    <n v="31858"/>
    <n v="2"/>
    <x v="1"/>
  </r>
  <r>
    <n v="617323754"/>
    <n v="44136"/>
    <n v="2"/>
    <x v="0"/>
  </r>
  <r>
    <n v="617323759"/>
    <n v="44344"/>
    <n v="3"/>
    <x v="3"/>
  </r>
  <r>
    <n v="617323763"/>
    <n v="38943"/>
    <n v="2"/>
    <x v="1"/>
  </r>
  <r>
    <n v="617323772"/>
    <n v="44344"/>
    <n v="2"/>
    <x v="1"/>
  </r>
  <r>
    <n v="617346387"/>
    <n v="44344"/>
    <n v="2"/>
    <x v="1"/>
  </r>
  <r>
    <n v="617374490"/>
    <n v="33059"/>
    <n v="2"/>
    <x v="1"/>
  </r>
  <r>
    <n v="617374496"/>
    <n v="20572"/>
    <n v="4"/>
    <x v="1"/>
  </r>
  <r>
    <n v="617374498"/>
    <n v="31858"/>
    <n v="2"/>
    <x v="1"/>
  </r>
  <r>
    <n v="617374503"/>
    <n v="37089"/>
    <n v="3"/>
    <x v="3"/>
  </r>
  <r>
    <n v="617387650"/>
    <n v="38691"/>
    <n v="2"/>
    <x v="1"/>
  </r>
  <r>
    <n v="617387653"/>
    <n v="44344"/>
    <n v="5"/>
    <x v="4"/>
  </r>
  <r>
    <n v="617387666"/>
    <n v="38943"/>
    <n v="5"/>
    <x v="4"/>
  </r>
  <r>
    <n v="617389668"/>
    <n v="33059"/>
    <n v="2"/>
    <x v="1"/>
  </r>
  <r>
    <n v="617389670"/>
    <n v="33059"/>
    <n v="2"/>
    <x v="1"/>
  </r>
  <r>
    <n v="617389676"/>
    <n v="33059"/>
    <n v="2"/>
    <x v="1"/>
  </r>
  <r>
    <n v="617389679"/>
    <n v="24604"/>
    <n v="2"/>
    <x v="1"/>
  </r>
  <r>
    <n v="617389681"/>
    <n v="42464"/>
    <n v="3"/>
    <x v="3"/>
  </r>
  <r>
    <n v="617400305"/>
    <n v="37089"/>
    <n v="4"/>
    <x v="1"/>
  </r>
  <r>
    <n v="617400308"/>
    <n v="37089"/>
    <n v="4"/>
    <x v="1"/>
  </r>
  <r>
    <n v="617400312"/>
    <n v="34959"/>
    <n v="2"/>
    <x v="0"/>
  </r>
  <r>
    <n v="617400316"/>
    <n v="38943"/>
    <n v="1"/>
    <x v="0"/>
  </r>
  <r>
    <n v="617400321"/>
    <n v="38734"/>
    <n v="1"/>
    <x v="0"/>
  </r>
  <r>
    <n v="617400325"/>
    <n v="31689"/>
    <n v="2"/>
    <x v="1"/>
  </r>
  <r>
    <n v="618380493"/>
    <n v="38734"/>
    <n v="1"/>
    <x v="0"/>
  </r>
  <r>
    <n v="618380496"/>
    <n v="26249"/>
    <n v="1"/>
    <x v="0"/>
  </r>
  <r>
    <n v="618380505"/>
    <n v="39359"/>
    <n v="1"/>
    <x v="0"/>
  </r>
  <r>
    <n v="618407324"/>
    <n v="37089"/>
    <n v="3"/>
    <x v="2"/>
  </r>
  <r>
    <n v="618407330"/>
    <n v="44344"/>
    <n v="2"/>
    <x v="0"/>
  </r>
  <r>
    <n v="618407334"/>
    <n v="44344"/>
    <n v="3"/>
    <x v="3"/>
  </r>
  <r>
    <n v="618487150"/>
    <n v="31689"/>
    <n v="1"/>
    <x v="0"/>
  </r>
  <r>
    <n v="618487156"/>
    <n v="38943"/>
    <n v="1"/>
    <x v="0"/>
  </r>
  <r>
    <n v="618487159"/>
    <n v="38943"/>
    <n v="1"/>
    <x v="0"/>
  </r>
  <r>
    <n v="618487161"/>
    <n v="31689"/>
    <n v="2"/>
    <x v="0"/>
  </r>
  <r>
    <n v="619051602"/>
    <n v="44344"/>
    <n v="3"/>
    <x v="3"/>
  </r>
  <r>
    <n v="619051605"/>
    <n v="38943"/>
    <n v="2"/>
    <x v="0"/>
  </r>
  <r>
    <n v="619051611"/>
    <n v="19203"/>
    <n v="2"/>
    <x v="0"/>
  </r>
  <r>
    <n v="619053511"/>
    <n v="39359"/>
    <n v="1"/>
    <x v="0"/>
  </r>
  <r>
    <n v="619053516"/>
    <n v="34938"/>
    <n v="2"/>
    <x v="0"/>
  </r>
  <r>
    <n v="619053525"/>
    <n v="39359"/>
    <n v="1"/>
    <x v="0"/>
  </r>
  <r>
    <n v="619053528"/>
    <m/>
    <n v="1"/>
    <x v="0"/>
  </r>
  <r>
    <n v="619077704"/>
    <n v="38734"/>
    <n v="1"/>
    <x v="0"/>
  </r>
  <r>
    <n v="619077709"/>
    <n v="32104"/>
    <n v="1"/>
    <x v="0"/>
  </r>
  <r>
    <n v="619077710"/>
    <n v="38734"/>
    <n v="1"/>
    <x v="0"/>
  </r>
  <r>
    <n v="619077717"/>
    <n v="19203"/>
    <n v="2"/>
    <x v="1"/>
  </r>
  <r>
    <n v="619077720"/>
    <n v="44344"/>
    <n v="5"/>
    <x v="4"/>
  </r>
  <r>
    <n v="619077981"/>
    <n v="26873"/>
    <n v="1"/>
    <x v="0"/>
  </r>
  <r>
    <n v="619077985"/>
    <n v="44344"/>
    <n v="3"/>
    <x v="2"/>
  </r>
  <r>
    <n v="619077986"/>
    <n v="31858"/>
    <n v="2"/>
    <x v="1"/>
  </r>
  <r>
    <n v="619078001"/>
    <m/>
    <n v="1"/>
    <x v="0"/>
  </r>
  <r>
    <n v="619078050"/>
    <n v="37089"/>
    <n v="2"/>
    <x v="0"/>
  </r>
  <r>
    <n v="619078427"/>
    <n v="38734"/>
    <n v="1"/>
    <x v="0"/>
  </r>
  <r>
    <n v="619078432"/>
    <n v="44344"/>
    <n v="2"/>
    <x v="0"/>
  </r>
  <r>
    <n v="619078435"/>
    <n v="44136"/>
    <n v="1"/>
    <x v="0"/>
  </r>
  <r>
    <n v="619078439"/>
    <n v="44136"/>
    <n v="2"/>
    <x v="0"/>
  </r>
  <r>
    <n v="619078444"/>
    <n v="38734"/>
    <n v="1"/>
    <x v="0"/>
  </r>
  <r>
    <n v="619078445"/>
    <n v="38734"/>
    <n v="1"/>
    <x v="0"/>
  </r>
  <r>
    <n v="619432237"/>
    <n v="38734"/>
    <n v="1"/>
    <x v="0"/>
  </r>
  <r>
    <n v="619432240"/>
    <n v="38734"/>
    <n v="1"/>
    <x v="0"/>
  </r>
  <r>
    <n v="619432248"/>
    <n v="38691"/>
    <n v="1"/>
    <x v="0"/>
  </r>
  <r>
    <n v="619432254"/>
    <m/>
    <n v="1"/>
    <x v="0"/>
  </r>
  <r>
    <n v="619458010"/>
    <n v="31689"/>
    <n v="2"/>
    <x v="1"/>
  </r>
  <r>
    <n v="619477319"/>
    <n v="44344"/>
    <n v="4"/>
    <x v="1"/>
  </r>
  <r>
    <n v="619477325"/>
    <n v="31689"/>
    <n v="2"/>
    <x v="1"/>
  </r>
  <r>
    <n v="619477334"/>
    <n v="38734"/>
    <n v="1"/>
    <x v="0"/>
  </r>
  <r>
    <n v="619613237"/>
    <n v="31689"/>
    <n v="4"/>
    <x v="1"/>
  </r>
  <r>
    <n v="619613244"/>
    <n v="35211"/>
    <n v="6"/>
    <x v="2"/>
  </r>
  <r>
    <n v="619789016"/>
    <n v="31858"/>
    <n v="3"/>
    <x v="3"/>
  </r>
  <r>
    <n v="619789021"/>
    <n v="36838"/>
    <n v="2"/>
    <x v="1"/>
  </r>
  <r>
    <n v="619789025"/>
    <n v="38943"/>
    <n v="2"/>
    <x v="0"/>
  </r>
  <r>
    <n v="619789027"/>
    <n v="37089"/>
    <n v="2"/>
    <x v="0"/>
  </r>
  <r>
    <n v="619808018"/>
    <n v="44344"/>
    <n v="2"/>
    <x v="0"/>
  </r>
  <r>
    <n v="619808019"/>
    <n v="39359"/>
    <n v="1"/>
    <x v="0"/>
  </r>
  <r>
    <n v="619808026"/>
    <n v="44344"/>
    <n v="2"/>
    <x v="0"/>
  </r>
  <r>
    <n v="619808029"/>
    <n v="44092"/>
    <n v="2"/>
    <x v="0"/>
  </r>
  <r>
    <n v="619808033"/>
    <n v="39359"/>
    <n v="1"/>
    <x v="0"/>
  </r>
  <r>
    <n v="619858571"/>
    <n v="44344"/>
    <n v="2"/>
    <x v="1"/>
  </r>
  <r>
    <n v="619858575"/>
    <n v="44344"/>
    <n v="2"/>
    <x v="1"/>
  </r>
  <r>
    <n v="619858580"/>
    <n v="44344"/>
    <n v="3"/>
    <x v="3"/>
  </r>
  <r>
    <n v="619858798"/>
    <n v="38734"/>
    <n v="1"/>
    <x v="0"/>
  </r>
  <r>
    <n v="619859246"/>
    <n v="37089"/>
    <n v="4"/>
    <x v="5"/>
  </r>
  <r>
    <n v="620071836"/>
    <n v="38734"/>
    <n v="1"/>
    <x v="0"/>
  </r>
  <r>
    <n v="620071838"/>
    <n v="38943"/>
    <n v="1"/>
    <x v="0"/>
  </r>
  <r>
    <n v="620071844"/>
    <n v="38734"/>
    <n v="3"/>
    <x v="3"/>
  </r>
  <r>
    <n v="620071848"/>
    <n v="29601"/>
    <n v="1"/>
    <x v="0"/>
  </r>
  <r>
    <n v="620071849"/>
    <n v="38691"/>
    <n v="1"/>
    <x v="0"/>
  </r>
  <r>
    <n v="620071854"/>
    <n v="38734"/>
    <n v="1"/>
    <x v="0"/>
  </r>
  <r>
    <n v="620073954"/>
    <n v="32104"/>
    <n v="1"/>
    <x v="0"/>
  </r>
  <r>
    <n v="620073962"/>
    <n v="44344"/>
    <n v="2"/>
    <x v="0"/>
  </r>
  <r>
    <n v="620073966"/>
    <n v="44344"/>
    <n v="3"/>
    <x v="3"/>
  </r>
  <r>
    <n v="620080484"/>
    <n v="31480"/>
    <n v="1"/>
    <x v="0"/>
  </r>
  <r>
    <n v="620080497"/>
    <n v="44136"/>
    <n v="1"/>
    <x v="0"/>
  </r>
  <r>
    <n v="620080502"/>
    <m/>
    <n v="1"/>
    <x v="0"/>
  </r>
  <r>
    <n v="620164414"/>
    <n v="38734"/>
    <n v="1"/>
    <x v="0"/>
  </r>
  <r>
    <n v="620164668"/>
    <n v="38943"/>
    <n v="1"/>
    <x v="0"/>
  </r>
  <r>
    <n v="620164929"/>
    <n v="38943"/>
    <n v="1"/>
    <x v="0"/>
  </r>
  <r>
    <n v="620165042"/>
    <n v="24604"/>
    <n v="3"/>
    <x v="3"/>
  </r>
  <r>
    <n v="620165214"/>
    <n v="19203"/>
    <n v="2"/>
    <x v="1"/>
  </r>
  <r>
    <n v="620165285"/>
    <n v="44344"/>
    <n v="2"/>
    <x v="0"/>
  </r>
  <r>
    <n v="620165826"/>
    <n v="37089"/>
    <n v="3"/>
    <x v="3"/>
  </r>
  <r>
    <n v="620165897"/>
    <n v="38943"/>
    <n v="2"/>
    <x v="1"/>
  </r>
  <r>
    <n v="620165934"/>
    <n v="36838"/>
    <n v="4"/>
    <x v="1"/>
  </r>
  <r>
    <n v="620166306"/>
    <n v="38734"/>
    <n v="1"/>
    <x v="0"/>
  </r>
  <r>
    <n v="620166566"/>
    <n v="39359"/>
    <n v="1"/>
    <x v="0"/>
  </r>
  <r>
    <n v="620251740"/>
    <n v="19203"/>
    <n v="1"/>
    <x v="0"/>
  </r>
  <r>
    <n v="620253684"/>
    <n v="32104"/>
    <n v="2"/>
    <x v="1"/>
  </r>
  <r>
    <n v="620256188"/>
    <n v="31858"/>
    <n v="2"/>
    <x v="1"/>
  </r>
  <r>
    <n v="620257265"/>
    <n v="38734"/>
    <n v="1"/>
    <x v="0"/>
  </r>
  <r>
    <n v="620259512"/>
    <n v="28074"/>
    <n v="1"/>
    <x v="0"/>
  </r>
  <r>
    <n v="620259516"/>
    <n v="31480"/>
    <n v="1"/>
    <x v="0"/>
  </r>
  <r>
    <n v="620259609"/>
    <n v="38943"/>
    <n v="2"/>
    <x v="0"/>
  </r>
  <r>
    <n v="620259626"/>
    <n v="37089"/>
    <n v="4"/>
    <x v="1"/>
  </r>
  <r>
    <n v="620259652"/>
    <n v="38734"/>
    <n v="1"/>
    <x v="0"/>
  </r>
  <r>
    <n v="620259787"/>
    <n v="44344"/>
    <n v="2"/>
    <x v="1"/>
  </r>
  <r>
    <n v="620260171"/>
    <n v="38734"/>
    <n v="1"/>
    <x v="0"/>
  </r>
  <r>
    <n v="620260176"/>
    <n v="38943"/>
    <n v="2"/>
    <x v="1"/>
  </r>
  <r>
    <n v="620261893"/>
    <n v="24604"/>
    <n v="3"/>
    <x v="2"/>
  </r>
  <r>
    <n v="620261923"/>
    <n v="17324"/>
    <n v="2"/>
    <x v="0"/>
  </r>
  <r>
    <n v="620280119"/>
    <n v="14964"/>
    <n v="1"/>
    <x v="0"/>
  </r>
  <r>
    <n v="620280451"/>
    <n v="39359"/>
    <n v="2"/>
    <x v="0"/>
  </r>
  <r>
    <n v="620288844"/>
    <n v="39359"/>
    <n v="1"/>
    <x v="0"/>
  </r>
  <r>
    <n v="620288918"/>
    <n v="38734"/>
    <n v="2"/>
    <x v="0"/>
  </r>
  <r>
    <n v="620288931"/>
    <n v="44136"/>
    <n v="1"/>
    <x v="0"/>
  </r>
  <r>
    <n v="620335793"/>
    <n v="37089"/>
    <n v="2"/>
    <x v="0"/>
  </r>
  <r>
    <n v="620335797"/>
    <n v="31689"/>
    <n v="2"/>
    <x v="1"/>
  </r>
  <r>
    <n v="620335802"/>
    <n v="38734"/>
    <n v="2"/>
    <x v="1"/>
  </r>
  <r>
    <n v="620338248"/>
    <n v="39359"/>
    <n v="1"/>
    <x v="0"/>
  </r>
  <r>
    <n v="620341858"/>
    <n v="31689"/>
    <n v="2"/>
    <x v="0"/>
  </r>
  <r>
    <n v="620343467"/>
    <n v="24604"/>
    <n v="3"/>
    <x v="3"/>
  </r>
  <r>
    <n v="620347238"/>
    <n v="38734"/>
    <n v="1"/>
    <x v="0"/>
  </r>
  <r>
    <n v="620348694"/>
    <n v="31689"/>
    <n v="2"/>
    <x v="1"/>
  </r>
  <r>
    <n v="620350213"/>
    <n v="37089"/>
    <n v="1"/>
    <x v="0"/>
  </r>
  <r>
    <n v="620350217"/>
    <n v="26456"/>
    <n v="2"/>
    <x v="0"/>
  </r>
  <r>
    <n v="620350252"/>
    <n v="38734"/>
    <n v="2"/>
    <x v="1"/>
  </r>
  <r>
    <n v="620350467"/>
    <n v="30225"/>
    <n v="2"/>
    <x v="1"/>
  </r>
  <r>
    <n v="620350755"/>
    <n v="32104"/>
    <n v="1"/>
    <x v="0"/>
  </r>
  <r>
    <n v="620350940"/>
    <n v="31689"/>
    <n v="2"/>
    <x v="1"/>
  </r>
  <r>
    <n v="620352438"/>
    <n v="38734"/>
    <n v="1"/>
    <x v="0"/>
  </r>
  <r>
    <n v="620352485"/>
    <n v="32104"/>
    <n v="1"/>
    <x v="0"/>
  </r>
  <r>
    <n v="620352878"/>
    <n v="38734"/>
    <n v="1"/>
    <x v="0"/>
  </r>
  <r>
    <n v="620353088"/>
    <n v="39359"/>
    <n v="1"/>
    <x v="0"/>
  </r>
  <r>
    <n v="620398983"/>
    <n v="44092"/>
    <n v="2"/>
    <x v="0"/>
  </r>
  <r>
    <n v="620437390"/>
    <n v="19203"/>
    <n v="1"/>
    <x v="0"/>
  </r>
  <r>
    <n v="620438354"/>
    <n v="38734"/>
    <n v="2"/>
    <x v="0"/>
  </r>
  <r>
    <n v="620438396"/>
    <n v="38734"/>
    <n v="1"/>
    <x v="0"/>
  </r>
  <r>
    <n v="620440833"/>
    <n v="44344"/>
    <n v="3"/>
    <x v="2"/>
  </r>
  <r>
    <n v="620441933"/>
    <n v="38691"/>
    <n v="1"/>
    <x v="0"/>
  </r>
  <r>
    <n v="620443701"/>
    <n v="33059"/>
    <n v="3"/>
    <x v="3"/>
  </r>
  <r>
    <n v="620445790"/>
    <n v="31480"/>
    <n v="3"/>
    <x v="2"/>
  </r>
  <r>
    <n v="620446013"/>
    <n v="37089"/>
    <n v="4"/>
    <x v="1"/>
  </r>
  <r>
    <n v="620446243"/>
    <n v="24604"/>
    <n v="3"/>
    <x v="3"/>
  </r>
  <r>
    <n v="620447266"/>
    <n v="31437"/>
    <n v="1"/>
    <x v="0"/>
  </r>
  <r>
    <n v="620447357"/>
    <n v="37089"/>
    <n v="2"/>
    <x v="1"/>
  </r>
  <r>
    <n v="620447520"/>
    <n v="39359"/>
    <n v="1"/>
    <x v="0"/>
  </r>
  <r>
    <n v="620447523"/>
    <n v="18951"/>
    <n v="1"/>
    <x v="0"/>
  </r>
  <r>
    <n v="620447853"/>
    <n v="36838"/>
    <n v="2"/>
    <x v="1"/>
  </r>
  <r>
    <n v="620449048"/>
    <n v="32104"/>
    <n v="1"/>
    <x v="0"/>
  </r>
  <r>
    <n v="620449070"/>
    <n v="36812"/>
    <n v="2"/>
    <x v="0"/>
  </r>
  <r>
    <n v="620465841"/>
    <n v="32104"/>
    <n v="1"/>
    <x v="0"/>
  </r>
  <r>
    <n v="620465895"/>
    <n v="28074"/>
    <n v="1"/>
    <x v="0"/>
  </r>
  <r>
    <n v="620474597"/>
    <n v="31437"/>
    <n v="1"/>
    <x v="0"/>
  </r>
  <r>
    <n v="620474660"/>
    <n v="38734"/>
    <n v="1"/>
    <x v="0"/>
  </r>
  <r>
    <n v="620479399"/>
    <n v="26249"/>
    <n v="1"/>
    <x v="0"/>
  </r>
  <r>
    <n v="620492830"/>
    <n v="31437"/>
    <n v="1"/>
    <x v="0"/>
  </r>
  <r>
    <n v="620512022"/>
    <n v="24604"/>
    <n v="2"/>
    <x v="1"/>
  </r>
  <r>
    <n v="620520470"/>
    <n v="38943"/>
    <n v="2"/>
    <x v="1"/>
  </r>
  <r>
    <n v="620528169"/>
    <n v="31480"/>
    <n v="1"/>
    <x v="0"/>
  </r>
  <r>
    <n v="620529177"/>
    <n v="44344"/>
    <n v="3"/>
    <x v="3"/>
  </r>
  <r>
    <n v="620533185"/>
    <n v="37089"/>
    <n v="2"/>
    <x v="1"/>
  </r>
  <r>
    <n v="620534642"/>
    <n v="35211"/>
    <n v="4"/>
    <x v="1"/>
  </r>
  <r>
    <n v="620535518"/>
    <n v="38943"/>
    <n v="2"/>
    <x v="0"/>
  </r>
  <r>
    <n v="620536453"/>
    <n v="18951"/>
    <n v="1"/>
    <x v="0"/>
  </r>
  <r>
    <n v="620536554"/>
    <n v="31480"/>
    <n v="1"/>
    <x v="0"/>
  </r>
  <r>
    <n v="620536564"/>
    <n v="35211"/>
    <n v="4"/>
    <x v="1"/>
  </r>
  <r>
    <n v="620536697"/>
    <n v="31689"/>
    <n v="2"/>
    <x v="0"/>
  </r>
  <r>
    <n v="620537735"/>
    <n v="31689"/>
    <n v="1"/>
    <x v="0"/>
  </r>
  <r>
    <n v="620537829"/>
    <n v="37089"/>
    <n v="4"/>
    <x v="1"/>
  </r>
  <r>
    <n v="620570709"/>
    <n v="31480"/>
    <n v="1"/>
    <x v="0"/>
  </r>
  <r>
    <n v="620601479"/>
    <n v="19203"/>
    <n v="2"/>
    <x v="0"/>
  </r>
  <r>
    <n v="620602160"/>
    <n v="37089"/>
    <n v="4"/>
    <x v="1"/>
  </r>
  <r>
    <n v="620602414"/>
    <n v="31480"/>
    <n v="1"/>
    <x v="0"/>
  </r>
  <r>
    <n v="620603226"/>
    <n v="44344"/>
    <n v="3"/>
    <x v="2"/>
  </r>
  <r>
    <n v="620603698"/>
    <n v="38691"/>
    <n v="1"/>
    <x v="0"/>
  </r>
  <r>
    <n v="620608082"/>
    <n v="31437"/>
    <n v="2"/>
    <x v="1"/>
  </r>
  <r>
    <n v="620609305"/>
    <n v="44092"/>
    <n v="2"/>
    <x v="0"/>
  </r>
  <r>
    <n v="620609312"/>
    <n v="39359"/>
    <n v="1"/>
    <x v="0"/>
  </r>
  <r>
    <n v="620609397"/>
    <n v="31480"/>
    <n v="2"/>
    <x v="0"/>
  </r>
  <r>
    <n v="620609434"/>
    <n v="31437"/>
    <n v="6"/>
    <x v="2"/>
  </r>
  <r>
    <n v="620609500"/>
    <n v="31480"/>
    <n v="1"/>
    <x v="0"/>
  </r>
  <r>
    <n v="620609538"/>
    <n v="39359"/>
    <n v="1"/>
    <x v="0"/>
  </r>
  <r>
    <n v="620609812"/>
    <n v="39359"/>
    <n v="1"/>
    <x v="0"/>
  </r>
  <r>
    <n v="620618046"/>
    <n v="37089"/>
    <n v="5"/>
    <x v="4"/>
  </r>
  <r>
    <n v="620622437"/>
    <n v="39359"/>
    <n v="1"/>
    <x v="0"/>
  </r>
  <r>
    <n v="620623093"/>
    <n v="26249"/>
    <n v="1"/>
    <x v="0"/>
  </r>
  <r>
    <n v="620623109"/>
    <n v="32104"/>
    <n v="1"/>
    <x v="0"/>
  </r>
  <r>
    <n v="620623169"/>
    <n v="38734"/>
    <n v="1"/>
    <x v="0"/>
  </r>
  <r>
    <n v="620663891"/>
    <n v="31689"/>
    <n v="2"/>
    <x v="1"/>
  </r>
  <r>
    <n v="620664035"/>
    <n v="44344"/>
    <n v="2"/>
    <x v="1"/>
  </r>
  <r>
    <n v="620664043"/>
    <n v="32104"/>
    <n v="1"/>
    <x v="0"/>
  </r>
  <r>
    <n v="620668051"/>
    <n v="39359"/>
    <n v="3"/>
    <x v="3"/>
  </r>
  <r>
    <n v="620669442"/>
    <n v="44092"/>
    <n v="2"/>
    <x v="0"/>
  </r>
  <r>
    <n v="620669566"/>
    <n v="38943"/>
    <n v="3"/>
    <x v="3"/>
  </r>
  <r>
    <n v="620673536"/>
    <n v="37089"/>
    <n v="4"/>
    <x v="1"/>
  </r>
  <r>
    <n v="620675053"/>
    <n v="27657"/>
    <n v="2"/>
    <x v="0"/>
  </r>
  <r>
    <n v="620675070"/>
    <n v="38734"/>
    <n v="1"/>
    <x v="0"/>
  </r>
  <r>
    <n v="620677020"/>
    <n v="37089"/>
    <n v="3"/>
    <x v="3"/>
  </r>
  <r>
    <n v="620679666"/>
    <n v="38943"/>
    <n v="3"/>
    <x v="3"/>
  </r>
  <r>
    <n v="620679913"/>
    <n v="24604"/>
    <n v="3"/>
    <x v="2"/>
  </r>
  <r>
    <n v="620680245"/>
    <n v="38734"/>
    <n v="3"/>
    <x v="3"/>
  </r>
  <r>
    <n v="620680375"/>
    <n v="20572"/>
    <n v="4"/>
    <x v="1"/>
  </r>
  <r>
    <n v="620680391"/>
    <n v="24395"/>
    <n v="3"/>
    <x v="3"/>
  </r>
  <r>
    <n v="620680481"/>
    <n v="33059"/>
    <n v="3"/>
    <x v="3"/>
  </r>
  <r>
    <n v="620680608"/>
    <n v="44092"/>
    <n v="2"/>
    <x v="0"/>
  </r>
  <r>
    <n v="620680983"/>
    <n v="31689"/>
    <n v="1"/>
    <x v="0"/>
  </r>
  <r>
    <n v="620681107"/>
    <n v="38734"/>
    <n v="1"/>
    <x v="0"/>
  </r>
  <r>
    <n v="620719078"/>
    <n v="24604"/>
    <n v="3"/>
    <x v="3"/>
  </r>
  <r>
    <n v="620719410"/>
    <n v="37089"/>
    <n v="7"/>
    <x v="7"/>
  </r>
  <r>
    <n v="620720357"/>
    <n v="39359"/>
    <n v="1"/>
    <x v="0"/>
  </r>
  <r>
    <n v="620720387"/>
    <n v="44344"/>
    <n v="3"/>
    <x v="3"/>
  </r>
  <r>
    <n v="620723224"/>
    <n v="32104"/>
    <n v="1"/>
    <x v="0"/>
  </r>
  <r>
    <n v="620723228"/>
    <n v="37089"/>
    <n v="2"/>
    <x v="1"/>
  </r>
  <r>
    <n v="620723301"/>
    <n v="31480"/>
    <n v="1"/>
    <x v="0"/>
  </r>
  <r>
    <n v="620723336"/>
    <n v="37089"/>
    <n v="2"/>
    <x v="0"/>
  </r>
  <r>
    <n v="620723352"/>
    <n v="35211"/>
    <n v="2"/>
    <x v="1"/>
  </r>
  <r>
    <n v="620723388"/>
    <n v="38691"/>
    <n v="1"/>
    <x v="0"/>
  </r>
  <r>
    <n v="620723417"/>
    <n v="37089"/>
    <n v="5"/>
    <x v="8"/>
  </r>
  <r>
    <n v="620723939"/>
    <n v="31689"/>
    <n v="2"/>
    <x v="0"/>
  </r>
  <r>
    <n v="620732164"/>
    <n v="38734"/>
    <n v="1"/>
    <x v="0"/>
  </r>
  <r>
    <n v="620732177"/>
    <n v="38943"/>
    <n v="3"/>
    <x v="3"/>
  </r>
  <r>
    <n v="620738163"/>
    <n v="37064"/>
    <n v="2"/>
    <x v="1"/>
  </r>
  <r>
    <n v="620756686"/>
    <n v="39359"/>
    <n v="1"/>
    <x v="0"/>
  </r>
  <r>
    <n v="620757438"/>
    <n v="44344"/>
    <n v="3"/>
    <x v="3"/>
  </r>
  <r>
    <n v="620760283"/>
    <n v="38734"/>
    <n v="2"/>
    <x v="1"/>
  </r>
  <r>
    <n v="620762676"/>
    <n v="44344"/>
    <n v="2"/>
    <x v="1"/>
  </r>
  <r>
    <n v="620764210"/>
    <n v="38691"/>
    <n v="1"/>
    <x v="0"/>
  </r>
  <r>
    <n v="620764242"/>
    <n v="31480"/>
    <n v="1"/>
    <x v="0"/>
  </r>
  <r>
    <n v="620766390"/>
    <n v="38691"/>
    <n v="1"/>
    <x v="0"/>
  </r>
  <r>
    <n v="620766404"/>
    <n v="37089"/>
    <n v="3"/>
    <x v="3"/>
  </r>
  <r>
    <n v="620768699"/>
    <n v="35211"/>
    <n v="2"/>
    <x v="0"/>
  </r>
  <r>
    <n v="620768816"/>
    <n v="39359"/>
    <n v="3"/>
    <x v="3"/>
  </r>
  <r>
    <n v="620770819"/>
    <n v="28074"/>
    <n v="1"/>
    <x v="0"/>
  </r>
  <r>
    <n v="620778122"/>
    <n v="44344"/>
    <n v="5"/>
    <x v="4"/>
  </r>
  <r>
    <n v="620778475"/>
    <n v="31689"/>
    <n v="3"/>
    <x v="3"/>
  </r>
  <r>
    <n v="620779903"/>
    <n v="31480"/>
    <n v="2"/>
    <x v="1"/>
  </r>
  <r>
    <n v="620783239"/>
    <n v="28074"/>
    <n v="1"/>
    <x v="0"/>
  </r>
  <r>
    <n v="620783666"/>
    <n v="37089"/>
    <n v="1"/>
    <x v="0"/>
  </r>
  <r>
    <n v="620788137"/>
    <n v="44344"/>
    <n v="3"/>
    <x v="3"/>
  </r>
  <r>
    <n v="620788351"/>
    <n v="37089"/>
    <n v="2"/>
    <x v="0"/>
  </r>
  <r>
    <n v="620788456"/>
    <n v="24395"/>
    <n v="1"/>
    <x v="0"/>
  </r>
  <r>
    <n v="620788535"/>
    <n v="35211"/>
    <n v="4"/>
    <x v="1"/>
  </r>
  <r>
    <n v="620788710"/>
    <n v="38943"/>
    <n v="2"/>
    <x v="0"/>
  </r>
  <r>
    <n v="620811801"/>
    <n v="38734"/>
    <n v="3"/>
    <x v="3"/>
  </r>
  <r>
    <n v="620811824"/>
    <n v="31480"/>
    <n v="1"/>
    <x v="0"/>
  </r>
  <r>
    <n v="620811833"/>
    <n v="31437"/>
    <n v="3"/>
    <x v="2"/>
  </r>
  <r>
    <n v="620812323"/>
    <n v="37089"/>
    <n v="2"/>
    <x v="0"/>
  </r>
  <r>
    <n v="620813970"/>
    <n v="31480"/>
    <n v="1"/>
    <x v="0"/>
  </r>
  <r>
    <n v="620814364"/>
    <n v="31437"/>
    <n v="1"/>
    <x v="0"/>
  </r>
  <r>
    <n v="620814457"/>
    <n v="31480"/>
    <n v="1"/>
    <x v="0"/>
  </r>
  <r>
    <n v="620821632"/>
    <n v="38734"/>
    <n v="2"/>
    <x v="0"/>
  </r>
  <r>
    <n v="620831640"/>
    <n v="31437"/>
    <n v="1"/>
    <x v="0"/>
  </r>
  <r>
    <n v="620834325"/>
    <n v="19619"/>
    <n v="1"/>
    <x v="0"/>
  </r>
  <r>
    <n v="620834755"/>
    <n v="44344"/>
    <n v="2"/>
    <x v="1"/>
  </r>
  <r>
    <n v="620836261"/>
    <n v="38734"/>
    <n v="1"/>
    <x v="0"/>
  </r>
  <r>
    <n v="620836432"/>
    <n v="44344"/>
    <n v="2"/>
    <x v="0"/>
  </r>
  <r>
    <n v="620837807"/>
    <n v="38734"/>
    <n v="1"/>
    <x v="0"/>
  </r>
  <r>
    <n v="620839966"/>
    <n v="24370"/>
    <n v="2"/>
    <x v="0"/>
  </r>
  <r>
    <n v="620841618"/>
    <n v="37089"/>
    <n v="5"/>
    <x v="4"/>
  </r>
  <r>
    <n v="620842418"/>
    <n v="36838"/>
    <n v="3"/>
    <x v="3"/>
  </r>
  <r>
    <n v="620843915"/>
    <n v="37089"/>
    <n v="3"/>
    <x v="3"/>
  </r>
  <r>
    <n v="620847550"/>
    <m/>
    <n v="4"/>
    <x v="1"/>
  </r>
  <r>
    <n v="620848209"/>
    <m/>
    <n v="4"/>
    <x v="1"/>
  </r>
  <r>
    <n v="620853170"/>
    <n v="31480"/>
    <n v="1"/>
    <x v="0"/>
  </r>
  <r>
    <n v="620853412"/>
    <n v="31437"/>
    <n v="1"/>
    <x v="0"/>
  </r>
  <r>
    <n v="620860226"/>
    <n v="24577"/>
    <n v="1"/>
    <x v="0"/>
  </r>
  <r>
    <n v="620860288"/>
    <n v="31689"/>
    <n v="4"/>
    <x v="1"/>
  </r>
  <r>
    <n v="620861081"/>
    <n v="37089"/>
    <n v="3"/>
    <x v="2"/>
  </r>
  <r>
    <n v="620865590"/>
    <n v="44136"/>
    <n v="1"/>
    <x v="0"/>
  </r>
  <r>
    <n v="620872750"/>
    <n v="31480"/>
    <n v="2"/>
    <x v="1"/>
  </r>
  <r>
    <n v="620876699"/>
    <n v="31480"/>
    <n v="1"/>
    <x v="0"/>
  </r>
  <r>
    <n v="620913282"/>
    <m/>
    <n v="2"/>
    <x v="0"/>
  </r>
  <r>
    <n v="620918494"/>
    <m/>
    <n v="6"/>
    <x v="2"/>
  </r>
  <r>
    <n v="620920862"/>
    <m/>
    <n v="3"/>
    <x v="3"/>
  </r>
  <r>
    <n v="620922670"/>
    <m/>
    <n v="5"/>
    <x v="4"/>
  </r>
  <r>
    <n v="620944287"/>
    <m/>
    <n v="1"/>
    <x v="0"/>
  </r>
  <r>
    <m/>
    <m/>
    <m/>
    <x v="9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8">
  <r>
    <n v="617268207"/>
    <n v="88"/>
    <x v="0"/>
    <x v="0"/>
    <x v="0"/>
    <m/>
    <x v="0"/>
  </r>
  <r>
    <n v="617268212"/>
    <n v="72"/>
    <x v="0"/>
    <x v="0"/>
    <x v="0"/>
    <m/>
    <x v="1"/>
  </r>
  <r>
    <n v="11245074"/>
    <n v="40"/>
    <x v="0"/>
    <x v="0"/>
    <x v="1"/>
    <m/>
    <x v="2"/>
  </r>
  <r>
    <n v="620341329"/>
    <n v="7"/>
    <x v="1"/>
    <x v="1"/>
    <x v="2"/>
    <m/>
    <x v="3"/>
  </r>
  <r>
    <n v="11257208"/>
    <n v="32"/>
    <x v="0"/>
    <x v="0"/>
    <x v="1"/>
    <n v="13"/>
    <x v="3"/>
  </r>
  <r>
    <n v="11260813"/>
    <n v="82"/>
    <x v="1"/>
    <x v="1"/>
    <x v="2"/>
    <m/>
    <x v="1"/>
  </r>
  <r>
    <n v="11264958"/>
    <n v="9"/>
    <x v="1"/>
    <x v="2"/>
    <x v="3"/>
    <n v="1"/>
    <x v="3"/>
  </r>
  <r>
    <n v="11263055"/>
    <n v="85"/>
    <x v="0"/>
    <x v="0"/>
    <x v="0"/>
    <m/>
    <x v="3"/>
  </r>
  <r>
    <n v="11264680"/>
    <n v="57"/>
    <x v="1"/>
    <x v="1"/>
    <x v="2"/>
    <m/>
    <x v="2"/>
  </r>
  <r>
    <n v="11263561"/>
    <n v="77"/>
    <x v="0"/>
    <x v="3"/>
    <x v="4"/>
    <m/>
    <x v="3"/>
  </r>
  <r>
    <n v="11266846"/>
    <n v="73"/>
    <x v="0"/>
    <x v="3"/>
    <x v="4"/>
    <m/>
    <x v="0"/>
  </r>
  <r>
    <n v="11266628"/>
    <n v="47"/>
    <x v="0"/>
    <x v="0"/>
    <x v="4"/>
    <m/>
    <x v="3"/>
  </r>
  <r>
    <n v="616141065"/>
    <n v="39"/>
    <x v="0"/>
    <x v="4"/>
    <x v="5"/>
    <m/>
    <x v="3"/>
  </r>
  <r>
    <n v="617323759"/>
    <n v="80"/>
    <x v="0"/>
    <x v="5"/>
    <x v="5"/>
    <m/>
    <x v="4"/>
  </r>
  <r>
    <n v="620602151"/>
    <n v="7"/>
    <x v="0"/>
    <x v="4"/>
    <x v="6"/>
    <m/>
    <x v="3"/>
  </r>
  <r>
    <n v="11270731"/>
    <n v="21"/>
    <x v="1"/>
    <x v="5"/>
    <x v="7"/>
    <m/>
    <x v="4"/>
  </r>
  <r>
    <n v="11270770"/>
    <n v="73"/>
    <x v="1"/>
    <x v="5"/>
    <x v="5"/>
    <m/>
    <x v="1"/>
  </r>
  <r>
    <n v="11264910"/>
    <n v="58"/>
    <x v="1"/>
    <x v="6"/>
    <x v="8"/>
    <m/>
    <x v="3"/>
  </r>
  <r>
    <n v="11272890"/>
    <n v="34"/>
    <x v="0"/>
    <x v="7"/>
    <x v="9"/>
    <m/>
    <x v="2"/>
  </r>
  <r>
    <n v="11261909"/>
    <n v="41"/>
    <x v="1"/>
    <x v="4"/>
    <x v="4"/>
    <m/>
    <x v="5"/>
  </r>
  <r>
    <n v="11245468"/>
    <n v="15"/>
    <x v="1"/>
    <x v="8"/>
    <x v="10"/>
    <m/>
    <x v="5"/>
  </r>
  <r>
    <n v="11212788"/>
    <n v="41"/>
    <x v="1"/>
    <x v="4"/>
    <x v="6"/>
    <m/>
    <x v="1"/>
  </r>
  <r>
    <n v="11250649"/>
    <n v="78"/>
    <x v="0"/>
    <x v="7"/>
    <x v="11"/>
    <m/>
    <x v="5"/>
  </r>
  <r>
    <n v="11205088"/>
    <n v="75"/>
    <x v="0"/>
    <x v="4"/>
    <x v="6"/>
    <m/>
    <x v="1"/>
  </r>
  <r>
    <n v="11210678"/>
    <n v="40"/>
    <x v="1"/>
    <x v="4"/>
    <x v="6"/>
    <m/>
    <x v="5"/>
  </r>
  <r>
    <n v="11265025"/>
    <n v="35"/>
    <x v="1"/>
    <x v="5"/>
    <x v="3"/>
    <m/>
    <x v="3"/>
  </r>
  <r>
    <n v="616262998"/>
    <n v="3"/>
    <x v="0"/>
    <x v="0"/>
    <x v="0"/>
    <m/>
    <x v="1"/>
  </r>
  <r>
    <n v="616263007"/>
    <n v="40"/>
    <x v="0"/>
    <x v="5"/>
    <x v="12"/>
    <m/>
    <x v="4"/>
  </r>
  <r>
    <n v="620536564"/>
    <n v="24"/>
    <x v="1"/>
    <x v="9"/>
    <x v="12"/>
    <m/>
    <x v="1"/>
  </r>
  <r>
    <n v="11258099"/>
    <n v="37"/>
    <x v="0"/>
    <x v="7"/>
    <x v="0"/>
    <m/>
    <x v="2"/>
  </r>
  <r>
    <n v="11260838"/>
    <n v="64"/>
    <x v="0"/>
    <x v="9"/>
    <x v="0"/>
    <n v="9"/>
    <x v="1"/>
  </r>
  <r>
    <n v="11266551"/>
    <n v="5"/>
    <x v="0"/>
    <x v="9"/>
    <x v="0"/>
    <m/>
    <x v="1"/>
  </r>
  <r>
    <n v="11270741"/>
    <n v="60"/>
    <x v="0"/>
    <x v="4"/>
    <x v="6"/>
    <m/>
    <x v="5"/>
  </r>
  <r>
    <n v="11271350"/>
    <n v="66"/>
    <x v="0"/>
    <x v="10"/>
    <x v="4"/>
    <m/>
    <x v="5"/>
  </r>
  <r>
    <n v="11272431"/>
    <n v="24"/>
    <x v="1"/>
    <x v="5"/>
    <x v="0"/>
    <m/>
    <x v="1"/>
  </r>
  <r>
    <n v="11275079"/>
    <n v="36"/>
    <x v="0"/>
    <x v="5"/>
    <x v="0"/>
    <m/>
    <x v="4"/>
  </r>
  <r>
    <n v="619077985"/>
    <n v="84"/>
    <x v="1"/>
    <x v="4"/>
    <x v="6"/>
    <n v="5"/>
    <x v="6"/>
  </r>
  <r>
    <n v="11278994"/>
    <n v="75"/>
    <x v="1"/>
    <x v="1"/>
    <x v="2"/>
    <m/>
    <x v="5"/>
  </r>
  <r>
    <n v="11218268"/>
    <n v="20"/>
    <x v="1"/>
    <x v="4"/>
    <x v="9"/>
    <m/>
    <x v="4"/>
  </r>
  <r>
    <n v="619613231"/>
    <n v="44"/>
    <x v="0"/>
    <x v="9"/>
    <x v="11"/>
    <m/>
    <x v="3"/>
  </r>
  <r>
    <n v="619613242"/>
    <n v="76"/>
    <x v="1"/>
    <x v="9"/>
    <x v="11"/>
    <m/>
    <x v="3"/>
  </r>
  <r>
    <n v="11273497"/>
    <n v="36"/>
    <x v="1"/>
    <x v="9"/>
    <x v="2"/>
    <n v="14"/>
    <x v="4"/>
  </r>
  <r>
    <n v="620669566"/>
    <n v="39"/>
    <x v="0"/>
    <x v="11"/>
    <x v="6"/>
    <n v="14"/>
    <x v="4"/>
  </r>
  <r>
    <n v="11264621"/>
    <n v="92"/>
    <x v="0"/>
    <x v="7"/>
    <x v="4"/>
    <n v="15"/>
    <x v="1"/>
  </r>
  <r>
    <n v="11255561"/>
    <n v="8"/>
    <x v="0"/>
    <x v="4"/>
    <x v="6"/>
    <m/>
    <x v="6"/>
  </r>
  <r>
    <n v="11278019"/>
    <n v="74"/>
    <x v="1"/>
    <x v="4"/>
    <x v="6"/>
    <m/>
    <x v="5"/>
  </r>
  <r>
    <n v="11278263"/>
    <n v="39"/>
    <x v="0"/>
    <x v="5"/>
    <x v="0"/>
    <m/>
    <x v="4"/>
  </r>
  <r>
    <n v="11278263"/>
    <n v="41"/>
    <x v="0"/>
    <x v="12"/>
    <x v="0"/>
    <m/>
    <x v="4"/>
  </r>
  <r>
    <n v="11277183"/>
    <n v="71"/>
    <x v="1"/>
    <x v="0"/>
    <x v="3"/>
    <m/>
    <x v="3"/>
  </r>
  <r>
    <n v="11249813"/>
    <n v="66"/>
    <x v="0"/>
    <x v="4"/>
    <x v="6"/>
    <m/>
    <x v="1"/>
  </r>
  <r>
    <n v="11249816"/>
    <n v="110"/>
    <x v="0"/>
    <x v="4"/>
    <x v="6"/>
    <m/>
    <x v="6"/>
  </r>
  <r>
    <n v="620343467"/>
    <n v="61"/>
    <x v="1"/>
    <x v="12"/>
    <x v="0"/>
    <m/>
    <x v="4"/>
  </r>
  <r>
    <n v="620609397"/>
    <n v="29"/>
    <x v="0"/>
    <x v="4"/>
    <x v="6"/>
    <m/>
    <x v="5"/>
  </r>
  <r>
    <n v="616248836"/>
    <n v="78"/>
    <x v="0"/>
    <x v="4"/>
    <x v="6"/>
    <m/>
    <x v="6"/>
  </r>
  <r>
    <n v="11277386"/>
    <n v="41"/>
    <x v="1"/>
    <x v="2"/>
    <x v="3"/>
    <n v="15"/>
    <x v="3"/>
  </r>
  <r>
    <n v="11249992"/>
    <n v="15"/>
    <x v="0"/>
    <x v="4"/>
    <x v="6"/>
    <m/>
    <x v="0"/>
  </r>
  <r>
    <n v="11238650"/>
    <n v="49"/>
    <x v="0"/>
    <x v="5"/>
    <x v="13"/>
    <m/>
    <x v="5"/>
  </r>
  <r>
    <n v="617269834"/>
    <n v="20"/>
    <x v="1"/>
    <x v="4"/>
    <x v="6"/>
    <m/>
    <x v="5"/>
  </r>
  <r>
    <n v="11251768"/>
    <n v="84"/>
    <x v="0"/>
    <x v="4"/>
    <x v="6"/>
    <m/>
    <x v="6"/>
  </r>
  <r>
    <n v="617268152"/>
    <n v="4"/>
    <x v="0"/>
    <x v="4"/>
    <x v="6"/>
    <m/>
    <x v="6"/>
  </r>
  <r>
    <n v="10981041"/>
    <n v="58"/>
    <x v="0"/>
    <x v="4"/>
    <x v="6"/>
    <m/>
    <x v="1"/>
  </r>
  <r>
    <n v="10765935"/>
    <n v="81"/>
    <x v="0"/>
    <x v="4"/>
    <x v="6"/>
    <m/>
    <x v="1"/>
  </r>
  <r>
    <n v="11213347"/>
    <n v="28"/>
    <x v="0"/>
    <x v="4"/>
    <x v="6"/>
    <m/>
    <x v="1"/>
  </r>
  <r>
    <n v="10980965"/>
    <n v="9"/>
    <x v="0"/>
    <x v="4"/>
    <x v="6"/>
    <m/>
    <x v="1"/>
  </r>
  <r>
    <n v="10980965"/>
    <n v="65"/>
    <x v="0"/>
    <x v="4"/>
    <x v="6"/>
    <m/>
    <x v="1"/>
  </r>
  <r>
    <n v="11210706"/>
    <n v="14"/>
    <x v="0"/>
    <x v="4"/>
    <x v="6"/>
    <m/>
    <x v="3"/>
  </r>
  <r>
    <n v="11211347"/>
    <n v="24"/>
    <x v="0"/>
    <x v="4"/>
    <x v="6"/>
    <m/>
    <x v="1"/>
  </r>
  <r>
    <n v="11216556"/>
    <n v="20"/>
    <x v="0"/>
    <x v="4"/>
    <x v="6"/>
    <m/>
    <x v="5"/>
  </r>
  <r>
    <n v="620757438"/>
    <n v="34"/>
    <x v="0"/>
    <x v="6"/>
    <x v="3"/>
    <m/>
    <x v="4"/>
  </r>
  <r>
    <n v="11265227"/>
    <n v="32"/>
    <x v="0"/>
    <x v="5"/>
    <x v="8"/>
    <m/>
    <x v="3"/>
  </r>
  <r>
    <n v="11266065"/>
    <n v="19"/>
    <x v="1"/>
    <x v="13"/>
    <x v="3"/>
    <m/>
    <x v="3"/>
  </r>
  <r>
    <n v="11266016"/>
    <n v="83"/>
    <x v="1"/>
    <x v="0"/>
    <x v="3"/>
    <n v="16"/>
    <x v="3"/>
  </r>
  <r>
    <n v="11266254"/>
    <n v="11"/>
    <x v="0"/>
    <x v="0"/>
    <x v="8"/>
    <m/>
    <x v="3"/>
  </r>
  <r>
    <n v="11268997"/>
    <n v="28"/>
    <x v="0"/>
    <x v="13"/>
    <x v="8"/>
    <n v="14"/>
    <x v="3"/>
  </r>
  <r>
    <n v="11268889"/>
    <n v="41"/>
    <x v="0"/>
    <x v="5"/>
    <x v="3"/>
    <m/>
    <x v="3"/>
  </r>
  <r>
    <n v="11278886"/>
    <n v="2"/>
    <x v="0"/>
    <x v="4"/>
    <x v="6"/>
    <m/>
    <x v="3"/>
  </r>
  <r>
    <n v="11281977"/>
    <n v="69"/>
    <x v="0"/>
    <x v="4"/>
    <x v="6"/>
    <m/>
    <x v="3"/>
  </r>
  <r>
    <n v="11282935"/>
    <n v="71"/>
    <x v="0"/>
    <x v="7"/>
    <x v="0"/>
    <m/>
    <x v="3"/>
  </r>
  <r>
    <n v="11270099"/>
    <n v="35"/>
    <x v="1"/>
    <x v="4"/>
    <x v="6"/>
    <m/>
    <x v="3"/>
  </r>
  <r>
    <n v="11268945"/>
    <n v="30"/>
    <x v="0"/>
    <x v="4"/>
    <x v="6"/>
    <m/>
    <x v="1"/>
  </r>
  <r>
    <n v="11272892"/>
    <n v="68"/>
    <x v="1"/>
    <x v="0"/>
    <x v="2"/>
    <m/>
    <x v="4"/>
  </r>
  <r>
    <n v="11277317"/>
    <n v="28"/>
    <x v="0"/>
    <x v="4"/>
    <x v="6"/>
    <m/>
    <x v="1"/>
  </r>
  <r>
    <n v="11277632"/>
    <n v="49"/>
    <x v="0"/>
    <x v="9"/>
    <x v="10"/>
    <m/>
    <x v="5"/>
  </r>
  <r>
    <n v="11277449"/>
    <n v="25"/>
    <x v="1"/>
    <x v="4"/>
    <x v="6"/>
    <m/>
    <x v="3"/>
  </r>
  <r>
    <n v="11282938"/>
    <n v="36"/>
    <x v="0"/>
    <x v="7"/>
    <x v="0"/>
    <m/>
    <x v="1"/>
  </r>
  <r>
    <n v="11282944"/>
    <n v="67"/>
    <x v="0"/>
    <x v="1"/>
    <x v="10"/>
    <m/>
    <x v="5"/>
  </r>
  <r>
    <n v="616262558"/>
    <n v="72"/>
    <x v="1"/>
    <x v="9"/>
    <x v="4"/>
    <m/>
    <x v="4"/>
  </r>
  <r>
    <n v="11241440"/>
    <n v="77"/>
    <x v="0"/>
    <x v="0"/>
    <x v="2"/>
    <m/>
    <x v="1"/>
  </r>
  <r>
    <n v="11266166"/>
    <n v="79"/>
    <x v="1"/>
    <x v="9"/>
    <x v="4"/>
    <m/>
    <x v="6"/>
  </r>
  <r>
    <n v="11277306"/>
    <n v="88"/>
    <x v="1"/>
    <x v="6"/>
    <x v="14"/>
    <m/>
    <x v="3"/>
  </r>
  <r>
    <n v="620618046"/>
    <n v="23"/>
    <x v="1"/>
    <x v="0"/>
    <x v="4"/>
    <m/>
    <x v="2"/>
  </r>
  <r>
    <n v="616307699"/>
    <n v="28"/>
    <x v="0"/>
    <x v="4"/>
    <x v="6"/>
    <m/>
    <x v="5"/>
  </r>
  <r>
    <n v="11270678"/>
    <n v="10"/>
    <x v="0"/>
    <x v="0"/>
    <x v="1"/>
    <m/>
    <x v="3"/>
  </r>
  <r>
    <n v="617268222"/>
    <n v="7"/>
    <x v="0"/>
    <x v="0"/>
    <x v="8"/>
    <m/>
    <x v="2"/>
  </r>
  <r>
    <n v="11270697"/>
    <n v="77"/>
    <x v="0"/>
    <x v="4"/>
    <x v="6"/>
    <m/>
    <x v="3"/>
  </r>
  <r>
    <n v="11274868"/>
    <n v="77"/>
    <x v="1"/>
    <x v="4"/>
    <x v="6"/>
    <n v="11"/>
    <x v="6"/>
  </r>
  <r>
    <n v="11289721"/>
    <n v="40"/>
    <x v="0"/>
    <x v="14"/>
    <x v="11"/>
    <m/>
    <x v="4"/>
  </r>
  <r>
    <n v="11289516"/>
    <n v="29"/>
    <x v="1"/>
    <x v="15"/>
    <x v="10"/>
    <m/>
    <x v="5"/>
  </r>
  <r>
    <n v="620722547"/>
    <n v="34"/>
    <x v="1"/>
    <x v="4"/>
    <x v="6"/>
    <m/>
    <x v="3"/>
  </r>
  <r>
    <n v="620603226"/>
    <n v="15"/>
    <x v="0"/>
    <x v="4"/>
    <x v="6"/>
    <n v="7"/>
    <x v="6"/>
  </r>
  <r>
    <n v="11187528"/>
    <n v="84"/>
    <x v="0"/>
    <x v="0"/>
    <x v="2"/>
    <m/>
    <x v="3"/>
  </r>
  <r>
    <n v="11296369"/>
    <n v="85"/>
    <x v="0"/>
    <x v="16"/>
    <x v="8"/>
    <n v="16"/>
    <x v="3"/>
  </r>
  <r>
    <n v="11188582"/>
    <n v="86"/>
    <x v="0"/>
    <x v="12"/>
    <x v="14"/>
    <m/>
    <x v="3"/>
  </r>
  <r>
    <n v="11296368"/>
    <n v="87"/>
    <x v="0"/>
    <x v="0"/>
    <x v="3"/>
    <n v="13"/>
    <x v="3"/>
  </r>
  <r>
    <n v="11296355"/>
    <n v="26"/>
    <x v="0"/>
    <x v="1"/>
    <x v="10"/>
    <n v="13"/>
    <x v="3"/>
  </r>
  <r>
    <n v="11296355"/>
    <n v="53"/>
    <x v="1"/>
    <x v="12"/>
    <x v="15"/>
    <m/>
    <x v="3"/>
  </r>
  <r>
    <n v="11293860"/>
    <n v="64"/>
    <x v="0"/>
    <x v="7"/>
    <x v="9"/>
    <m/>
    <x v="4"/>
  </r>
  <r>
    <n v="620861081"/>
    <n v="32"/>
    <x v="1"/>
    <x v="4"/>
    <x v="6"/>
    <m/>
    <x v="6"/>
  </r>
  <r>
    <n v="11292544"/>
    <n v="64"/>
    <x v="1"/>
    <x v="10"/>
    <x v="4"/>
    <m/>
    <x v="3"/>
  </r>
  <r>
    <n v="11294171"/>
    <n v="22"/>
    <x v="1"/>
    <x v="4"/>
    <x v="4"/>
    <m/>
    <x v="4"/>
  </r>
  <r>
    <n v="11296804"/>
    <n v="84"/>
    <x v="0"/>
    <x v="10"/>
    <x v="4"/>
    <m/>
    <x v="5"/>
  </r>
  <r>
    <n v="11279928"/>
    <n v="73"/>
    <x v="0"/>
    <x v="4"/>
    <x v="6"/>
    <m/>
    <x v="5"/>
  </r>
  <r>
    <n v="11291367"/>
    <n v="26"/>
    <x v="0"/>
    <x v="4"/>
    <x v="1"/>
    <m/>
    <x v="3"/>
  </r>
  <r>
    <n v="620788535"/>
    <n v="86"/>
    <x v="0"/>
    <x v="4"/>
    <x v="6"/>
    <m/>
    <x v="1"/>
  </r>
  <r>
    <n v="11280239"/>
    <n v="51"/>
    <x v="0"/>
    <x v="12"/>
    <x v="12"/>
    <m/>
    <x v="1"/>
  </r>
  <r>
    <n v="11293847"/>
    <n v="32"/>
    <x v="1"/>
    <x v="5"/>
    <x v="0"/>
    <m/>
    <x v="4"/>
  </r>
  <r>
    <n v="620865590"/>
    <n v="84"/>
    <x v="1"/>
    <x v="0"/>
    <x v="0"/>
    <m/>
    <x v="5"/>
  </r>
  <r>
    <n v="11298936"/>
    <n v="21"/>
    <x v="0"/>
    <x v="2"/>
    <x v="6"/>
    <n v="17"/>
    <x v="1"/>
  </r>
  <r>
    <n v="11302451"/>
    <n v="43"/>
    <x v="0"/>
    <x v="0"/>
    <x v="4"/>
    <m/>
    <x v="2"/>
  </r>
  <r>
    <n v="11303312"/>
    <n v="77"/>
    <x v="0"/>
    <x v="0"/>
    <x v="4"/>
    <m/>
    <x v="6"/>
  </r>
  <r>
    <n v="11303660"/>
    <n v="8"/>
    <x v="0"/>
    <x v="0"/>
    <x v="8"/>
    <n v="17"/>
    <x v="1"/>
  </r>
  <r>
    <n v="11299779"/>
    <n v="12"/>
    <x v="1"/>
    <x v="16"/>
    <x v="6"/>
    <n v="14"/>
    <x v="4"/>
  </r>
  <r>
    <n v="11298330"/>
    <n v="75"/>
    <x v="0"/>
    <x v="6"/>
    <x v="10"/>
    <m/>
    <x v="1"/>
  </r>
  <r>
    <n v="11299173"/>
    <n v="39"/>
    <x v="0"/>
    <x v="0"/>
    <x v="4"/>
    <m/>
    <x v="3"/>
  </r>
  <r>
    <n v="620843915"/>
    <n v="42"/>
    <x v="1"/>
    <x v="12"/>
    <x v="9"/>
    <m/>
    <x v="4"/>
  </r>
  <r>
    <n v="11299805"/>
    <n v="20"/>
    <x v="0"/>
    <x v="0"/>
    <x v="0"/>
    <m/>
    <x v="2"/>
  </r>
  <r>
    <n v="11293237"/>
    <n v="24"/>
    <x v="0"/>
    <x v="0"/>
    <x v="4"/>
    <n v="14"/>
    <x v="4"/>
  </r>
  <r>
    <n v="620836261"/>
    <n v="79"/>
    <x v="1"/>
    <x v="5"/>
    <x v="11"/>
    <m/>
    <x v="5"/>
  </r>
  <r>
    <n v="617268162"/>
    <n v="9"/>
    <x v="1"/>
    <x v="4"/>
    <x v="6"/>
    <m/>
    <x v="5"/>
  </r>
  <r>
    <n v="11280422"/>
    <n v="85"/>
    <x v="1"/>
    <x v="4"/>
    <x v="6"/>
    <m/>
    <x v="6"/>
  </r>
  <r>
    <n v="11210870"/>
    <n v="79"/>
    <x v="0"/>
    <x v="4"/>
    <x v="6"/>
    <m/>
    <x v="1"/>
  </r>
  <r>
    <n v="11216445"/>
    <n v="62"/>
    <x v="0"/>
    <x v="4"/>
    <x v="6"/>
    <m/>
    <x v="5"/>
  </r>
  <r>
    <n v="11187137"/>
    <n v="31"/>
    <x v="0"/>
    <x v="4"/>
    <x v="6"/>
    <m/>
    <x v="1"/>
  </r>
  <r>
    <n v="11104524"/>
    <n v="11"/>
    <x v="0"/>
    <x v="4"/>
    <x v="6"/>
    <m/>
    <x v="4"/>
  </r>
  <r>
    <n v="11187462"/>
    <n v="29"/>
    <x v="1"/>
    <x v="2"/>
    <x v="2"/>
    <m/>
    <x v="5"/>
  </r>
  <r>
    <n v="11187142"/>
    <n v="74"/>
    <x v="1"/>
    <x v="4"/>
    <x v="6"/>
    <m/>
    <x v="3"/>
  </r>
  <r>
    <n v="11202729"/>
    <n v="63"/>
    <x v="0"/>
    <x v="4"/>
    <x v="6"/>
    <m/>
    <x v="4"/>
  </r>
  <r>
    <n v="11090001"/>
    <n v="83"/>
    <x v="1"/>
    <x v="1"/>
    <x v="2"/>
    <m/>
    <x v="5"/>
  </r>
  <r>
    <n v="11140926"/>
    <n v="36"/>
    <x v="0"/>
    <x v="4"/>
    <x v="6"/>
    <m/>
    <x v="4"/>
  </r>
  <r>
    <n v="11090565"/>
    <n v="20"/>
    <x v="1"/>
    <x v="10"/>
    <x v="2"/>
    <m/>
    <x v="3"/>
  </r>
  <r>
    <n v="11218121"/>
    <n v="23"/>
    <x v="1"/>
    <x v="4"/>
    <x v="6"/>
    <m/>
    <x v="5"/>
  </r>
  <r>
    <n v="11108148"/>
    <n v="77"/>
    <x v="0"/>
    <x v="4"/>
    <x v="6"/>
    <m/>
    <x v="4"/>
  </r>
  <r>
    <n v="11193301"/>
    <n v="30"/>
    <x v="1"/>
    <x v="10"/>
    <x v="2"/>
    <m/>
    <x v="5"/>
  </r>
  <r>
    <n v="11221447"/>
    <n v="87"/>
    <x v="1"/>
    <x v="10"/>
    <x v="2"/>
    <m/>
    <x v="5"/>
  </r>
  <r>
    <n v="11238645"/>
    <n v="75"/>
    <x v="1"/>
    <x v="1"/>
    <x v="2"/>
    <m/>
    <x v="5"/>
  </r>
  <r>
    <n v="11104959"/>
    <n v="9"/>
    <x v="1"/>
    <x v="2"/>
    <x v="2"/>
    <m/>
    <x v="3"/>
  </r>
  <r>
    <n v="11283515"/>
    <n v="68"/>
    <x v="0"/>
    <x v="10"/>
    <x v="2"/>
    <m/>
    <x v="5"/>
  </r>
  <r>
    <n v="11299346"/>
    <n v="50"/>
    <x v="1"/>
    <x v="1"/>
    <x v="2"/>
    <m/>
    <x v="5"/>
  </r>
  <r>
    <n v="11299352"/>
    <n v="25"/>
    <x v="1"/>
    <x v="1"/>
    <x v="2"/>
    <m/>
    <x v="4"/>
  </r>
  <r>
    <n v="11299352"/>
    <n v="73"/>
    <x v="0"/>
    <x v="5"/>
    <x v="0"/>
    <m/>
    <x v="4"/>
  </r>
  <r>
    <n v="11105703"/>
    <n v="41"/>
    <x v="0"/>
    <x v="1"/>
    <x v="2"/>
    <m/>
    <x v="5"/>
  </r>
  <r>
    <n v="11219510"/>
    <n v="33"/>
    <x v="1"/>
    <x v="4"/>
    <x v="6"/>
    <m/>
    <x v="1"/>
  </r>
  <r>
    <n v="11232323"/>
    <n v="13"/>
    <x v="1"/>
    <x v="4"/>
    <x v="6"/>
    <m/>
    <x v="1"/>
  </r>
  <r>
    <n v="11285527"/>
    <n v="76"/>
    <x v="0"/>
    <x v="5"/>
    <x v="6"/>
    <m/>
    <x v="3"/>
  </r>
  <r>
    <n v="11285515"/>
    <n v="29"/>
    <x v="1"/>
    <x v="17"/>
    <x v="3"/>
    <m/>
    <x v="3"/>
  </r>
  <r>
    <n v="11289614"/>
    <n v="31"/>
    <x v="1"/>
    <x v="0"/>
    <x v="8"/>
    <m/>
    <x v="3"/>
  </r>
  <r>
    <n v="11293278"/>
    <n v="17"/>
    <x v="0"/>
    <x v="4"/>
    <x v="6"/>
    <m/>
    <x v="3"/>
  </r>
  <r>
    <n v="11293124"/>
    <n v="23"/>
    <x v="1"/>
    <x v="16"/>
    <x v="8"/>
    <m/>
    <x v="4"/>
  </r>
  <r>
    <n v="11293277"/>
    <n v="6"/>
    <x v="1"/>
    <x v="0"/>
    <x v="8"/>
    <m/>
    <x v="1"/>
  </r>
  <r>
    <n v="11303656"/>
    <n v="60"/>
    <x v="0"/>
    <x v="4"/>
    <x v="14"/>
    <m/>
    <x v="2"/>
  </r>
  <r>
    <n v="11285523"/>
    <n v="71"/>
    <x v="0"/>
    <x v="0"/>
    <x v="9"/>
    <m/>
    <x v="3"/>
  </r>
  <r>
    <n v="11285523"/>
    <n v="81"/>
    <x v="0"/>
    <x v="0"/>
    <x v="4"/>
    <m/>
    <x v="3"/>
  </r>
  <r>
    <n v="11303115"/>
    <n v="84"/>
    <x v="0"/>
    <x v="1"/>
    <x v="10"/>
    <m/>
    <x v="4"/>
  </r>
  <r>
    <n v="11303293"/>
    <n v="73"/>
    <x v="0"/>
    <x v="4"/>
    <x v="6"/>
    <m/>
    <x v="3"/>
  </r>
  <r>
    <n v="11285175"/>
    <n v="26"/>
    <x v="0"/>
    <x v="4"/>
    <x v="6"/>
    <m/>
    <x v="3"/>
  </r>
  <r>
    <n v="11296504"/>
    <n v="75"/>
    <x v="1"/>
    <x v="7"/>
    <x v="2"/>
    <m/>
    <x v="1"/>
  </r>
  <r>
    <n v="11298739"/>
    <n v="22"/>
    <x v="0"/>
    <x v="7"/>
    <x v="4"/>
    <m/>
    <x v="1"/>
  </r>
  <r>
    <n v="11303731"/>
    <n v="38"/>
    <x v="1"/>
    <x v="3"/>
    <x v="2"/>
    <n v="14"/>
    <x v="4"/>
  </r>
  <r>
    <n v="11304657"/>
    <n v="36"/>
    <x v="0"/>
    <x v="6"/>
    <x v="4"/>
    <m/>
    <x v="4"/>
  </r>
  <r>
    <n v="11307566"/>
    <n v="43"/>
    <x v="1"/>
    <x v="4"/>
    <x v="6"/>
    <n v="11"/>
    <x v="5"/>
  </r>
  <r>
    <n v="11304820"/>
    <n v="20"/>
    <x v="0"/>
    <x v="8"/>
    <x v="13"/>
    <n v="11"/>
    <x v="1"/>
  </r>
  <r>
    <n v="11304820"/>
    <n v="22"/>
    <x v="0"/>
    <x v="16"/>
    <x v="13"/>
    <n v="11"/>
    <x v="1"/>
  </r>
  <r>
    <n v="11307573"/>
    <n v="73"/>
    <x v="0"/>
    <x v="12"/>
    <x v="13"/>
    <m/>
    <x v="4"/>
  </r>
  <r>
    <n v="11309338"/>
    <n v="65"/>
    <x v="0"/>
    <x v="10"/>
    <x v="8"/>
    <m/>
    <x v="4"/>
  </r>
  <r>
    <n v="11307629"/>
    <n v="64"/>
    <x v="0"/>
    <x v="4"/>
    <x v="6"/>
    <m/>
    <x v="2"/>
  </r>
  <r>
    <n v="11307629"/>
    <n v="79"/>
    <x v="1"/>
    <x v="14"/>
    <x v="6"/>
    <m/>
    <x v="2"/>
  </r>
  <r>
    <n v="11310809"/>
    <n v="37"/>
    <x v="1"/>
    <x v="5"/>
    <x v="10"/>
    <m/>
    <x v="4"/>
  </r>
  <r>
    <n v="618380505"/>
    <n v="30"/>
    <x v="0"/>
    <x v="4"/>
    <x v="6"/>
    <n v="20"/>
    <x v="5"/>
  </r>
  <r>
    <n v="11303376"/>
    <n v="22"/>
    <x v="0"/>
    <x v="0"/>
    <x v="9"/>
    <m/>
    <x v="1"/>
  </r>
  <r>
    <n v="619613249"/>
    <n v="79"/>
    <x v="1"/>
    <x v="0"/>
    <x v="0"/>
    <m/>
    <x v="3"/>
  </r>
  <r>
    <n v="11199358"/>
    <n v="25"/>
    <x v="1"/>
    <x v="4"/>
    <x v="6"/>
    <m/>
    <x v="1"/>
  </r>
  <r>
    <n v="11204030"/>
    <n v="86"/>
    <x v="0"/>
    <x v="4"/>
    <x v="6"/>
    <m/>
    <x v="3"/>
  </r>
  <r>
    <n v="617316195"/>
    <n v="41"/>
    <x v="1"/>
    <x v="4"/>
    <x v="6"/>
    <m/>
    <x v="5"/>
  </r>
  <r>
    <n v="620288931"/>
    <n v="41"/>
    <x v="0"/>
    <x v="4"/>
    <x v="6"/>
    <m/>
    <x v="5"/>
  </r>
  <r>
    <n v="620350755"/>
    <n v="32"/>
    <x v="0"/>
    <x v="4"/>
    <x v="6"/>
    <m/>
    <x v="5"/>
  </r>
  <r>
    <n v="11313183"/>
    <n v="44"/>
    <x v="1"/>
    <x v="0"/>
    <x v="0"/>
    <m/>
    <x v="2"/>
  </r>
  <r>
    <n v="11255590"/>
    <n v="7"/>
    <x v="1"/>
    <x v="4"/>
    <x v="11"/>
    <m/>
    <x v="4"/>
  </r>
  <r>
    <n v="11304806"/>
    <n v="51"/>
    <x v="1"/>
    <x v="9"/>
    <x v="10"/>
    <m/>
    <x v="4"/>
  </r>
  <r>
    <n v="11302961"/>
    <n v="39"/>
    <x v="0"/>
    <x v="9"/>
    <x v="0"/>
    <m/>
    <x v="4"/>
  </r>
  <r>
    <n v="11313805"/>
    <n v="24"/>
    <x v="0"/>
    <x v="0"/>
    <x v="1"/>
    <m/>
    <x v="3"/>
  </r>
  <r>
    <n v="11313805"/>
    <n v="40"/>
    <x v="0"/>
    <x v="0"/>
    <x v="0"/>
    <m/>
    <x v="3"/>
  </r>
  <r>
    <n v="620915499"/>
    <n v="36"/>
    <x v="1"/>
    <x v="4"/>
    <x v="6"/>
    <n v="1"/>
    <x v="3"/>
  </r>
  <r>
    <n v="11310050"/>
    <n v="74"/>
    <x v="0"/>
    <x v="0"/>
    <x v="8"/>
    <n v="8"/>
    <x v="4"/>
  </r>
  <r>
    <n v="11315666"/>
    <n v="60"/>
    <x v="1"/>
    <x v="4"/>
    <x v="4"/>
    <n v="8"/>
    <x v="3"/>
  </r>
  <r>
    <n v="11315761"/>
    <n v="78"/>
    <x v="0"/>
    <x v="2"/>
    <x v="10"/>
    <m/>
    <x v="3"/>
  </r>
  <r>
    <n v="11314717"/>
    <n v="40"/>
    <x v="0"/>
    <x v="2"/>
    <x v="11"/>
    <n v="14"/>
    <x v="3"/>
  </r>
  <r>
    <n v="11315399"/>
    <n v="31"/>
    <x v="0"/>
    <x v="9"/>
    <x v="10"/>
    <m/>
    <x v="3"/>
  </r>
  <r>
    <n v="619078001"/>
    <n v="72"/>
    <x v="1"/>
    <x v="4"/>
    <x v="6"/>
    <n v="5"/>
    <x v="5"/>
  </r>
  <r>
    <n v="11307531"/>
    <n v="65"/>
    <x v="0"/>
    <x v="0"/>
    <x v="0"/>
    <m/>
    <x v="2"/>
  </r>
  <r>
    <n v="11318203"/>
    <n v="50"/>
    <x v="0"/>
    <x v="3"/>
    <x v="0"/>
    <m/>
    <x v="3"/>
  </r>
  <r>
    <n v="11315501"/>
    <n v="15"/>
    <x v="1"/>
    <x v="2"/>
    <x v="13"/>
    <n v="14"/>
    <x v="3"/>
  </r>
  <r>
    <n v="11315502"/>
    <n v="51"/>
    <x v="1"/>
    <x v="5"/>
    <x v="11"/>
    <m/>
    <x v="3"/>
  </r>
  <r>
    <n v="11315657"/>
    <n v="57"/>
    <x v="0"/>
    <x v="3"/>
    <x v="11"/>
    <m/>
    <x v="3"/>
  </r>
  <r>
    <n v="11318319"/>
    <n v="39"/>
    <x v="0"/>
    <x v="3"/>
    <x v="0"/>
    <m/>
    <x v="3"/>
  </r>
  <r>
    <m/>
    <m/>
    <x v="2"/>
    <x v="4"/>
    <x v="6"/>
    <m/>
    <x v="3"/>
  </r>
  <r>
    <m/>
    <m/>
    <x v="2"/>
    <x v="4"/>
    <x v="6"/>
    <m/>
    <x v="3"/>
  </r>
  <r>
    <m/>
    <m/>
    <x v="2"/>
    <x v="4"/>
    <x v="6"/>
    <m/>
    <x v="3"/>
  </r>
  <r>
    <m/>
    <m/>
    <x v="2"/>
    <x v="4"/>
    <x v="6"/>
    <m/>
    <x v="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982">
  <r>
    <n v="10910076"/>
    <m/>
    <n v="1"/>
    <x v="0"/>
  </r>
  <r>
    <n v="10984395"/>
    <m/>
    <n v="2"/>
    <x v="1"/>
  </r>
  <r>
    <n v="11090565"/>
    <m/>
    <n v="1"/>
    <x v="0"/>
  </r>
  <r>
    <n v="11099376"/>
    <m/>
    <n v="2"/>
    <x v="0"/>
  </r>
  <r>
    <n v="11104959"/>
    <m/>
    <n v="1"/>
    <x v="0"/>
  </r>
  <r>
    <n v="11105364"/>
    <m/>
    <n v="1"/>
    <x v="0"/>
  </r>
  <r>
    <n v="11108334"/>
    <m/>
    <n v="1"/>
    <x v="0"/>
  </r>
  <r>
    <n v="11109153"/>
    <m/>
    <n v="3"/>
    <x v="2"/>
  </r>
  <r>
    <n v="11180769"/>
    <m/>
    <n v="1"/>
    <x v="0"/>
  </r>
  <r>
    <n v="11184419"/>
    <m/>
    <n v="1"/>
    <x v="0"/>
  </r>
  <r>
    <n v="11187142"/>
    <m/>
    <n v="3"/>
    <x v="3"/>
  </r>
  <r>
    <n v="11187521"/>
    <m/>
    <n v="2"/>
    <x v="1"/>
  </r>
  <r>
    <n v="11187528"/>
    <m/>
    <n v="3"/>
    <x v="3"/>
  </r>
  <r>
    <n v="11188576"/>
    <m/>
    <n v="3"/>
    <x v="3"/>
  </r>
  <r>
    <n v="11188582"/>
    <m/>
    <n v="3"/>
    <x v="2"/>
  </r>
  <r>
    <n v="11191926"/>
    <m/>
    <n v="3"/>
    <x v="2"/>
  </r>
  <r>
    <n v="11192420"/>
    <m/>
    <n v="1"/>
    <x v="0"/>
  </r>
  <r>
    <n v="11192431"/>
    <m/>
    <n v="2"/>
    <x v="0"/>
  </r>
  <r>
    <n v="11196071"/>
    <m/>
    <n v="2"/>
    <x v="1"/>
  </r>
  <r>
    <n v="11200541"/>
    <m/>
    <n v="1"/>
    <x v="0"/>
  </r>
  <r>
    <n v="11200817"/>
    <m/>
    <n v="1"/>
    <x v="0"/>
  </r>
  <r>
    <n v="11204030"/>
    <m/>
    <n v="3"/>
    <x v="2"/>
  </r>
  <r>
    <n v="11204033"/>
    <m/>
    <n v="3"/>
    <x v="3"/>
  </r>
  <r>
    <n v="11205087"/>
    <m/>
    <n v="2"/>
    <x v="1"/>
  </r>
  <r>
    <n v="11205289"/>
    <m/>
    <n v="2"/>
    <x v="1"/>
  </r>
  <r>
    <n v="11206335"/>
    <m/>
    <n v="4"/>
    <x v="1"/>
  </r>
  <r>
    <n v="11206784"/>
    <m/>
    <n v="7"/>
    <x v="4"/>
  </r>
  <r>
    <n v="11209507"/>
    <m/>
    <n v="2"/>
    <x v="1"/>
  </r>
  <r>
    <n v="11210706"/>
    <m/>
    <n v="1"/>
    <x v="0"/>
  </r>
  <r>
    <n v="11214178"/>
    <m/>
    <n v="3"/>
    <x v="3"/>
  </r>
  <r>
    <n v="11215246"/>
    <m/>
    <n v="3"/>
    <x v="3"/>
  </r>
  <r>
    <n v="11216302"/>
    <m/>
    <n v="2"/>
    <x v="1"/>
  </r>
  <r>
    <n v="11218057"/>
    <m/>
    <n v="3"/>
    <x v="3"/>
  </r>
  <r>
    <n v="11218267"/>
    <m/>
    <n v="2"/>
    <x v="0"/>
  </r>
  <r>
    <n v="11218459"/>
    <m/>
    <n v="1"/>
    <x v="0"/>
  </r>
  <r>
    <n v="11220225"/>
    <m/>
    <n v="2"/>
    <x v="0"/>
  </r>
  <r>
    <n v="11221454"/>
    <m/>
    <n v="2"/>
    <x v="0"/>
  </r>
  <r>
    <n v="11221504"/>
    <m/>
    <n v="1"/>
    <x v="0"/>
  </r>
  <r>
    <n v="11222838"/>
    <m/>
    <n v="1"/>
    <x v="0"/>
  </r>
  <r>
    <n v="11222842"/>
    <m/>
    <n v="1"/>
    <x v="0"/>
  </r>
  <r>
    <n v="11222843"/>
    <m/>
    <n v="2"/>
    <x v="1"/>
  </r>
  <r>
    <n v="11222848"/>
    <m/>
    <n v="2"/>
    <x v="1"/>
  </r>
  <r>
    <n v="11225043"/>
    <m/>
    <n v="2"/>
    <x v="1"/>
  </r>
  <r>
    <n v="11228472"/>
    <m/>
    <n v="3"/>
    <x v="2"/>
  </r>
  <r>
    <n v="11228592"/>
    <m/>
    <n v="1"/>
    <x v="0"/>
  </r>
  <r>
    <n v="11238581"/>
    <m/>
    <n v="3"/>
    <x v="3"/>
  </r>
  <r>
    <n v="11241937"/>
    <m/>
    <n v="2"/>
    <x v="0"/>
  </r>
  <r>
    <n v="11246687"/>
    <m/>
    <n v="3"/>
    <x v="3"/>
  </r>
  <r>
    <n v="11249001"/>
    <m/>
    <n v="1"/>
    <x v="0"/>
  </r>
  <r>
    <n v="11255616"/>
    <m/>
    <n v="2"/>
    <x v="1"/>
  </r>
  <r>
    <n v="11255619"/>
    <m/>
    <n v="2"/>
    <x v="1"/>
  </r>
  <r>
    <n v="11257208"/>
    <m/>
    <n v="5"/>
    <x v="5"/>
  </r>
  <r>
    <n v="11258492"/>
    <m/>
    <n v="4"/>
    <x v="6"/>
  </r>
  <r>
    <n v="11258599"/>
    <m/>
    <n v="1"/>
    <x v="0"/>
  </r>
  <r>
    <n v="11258616"/>
    <m/>
    <n v="2"/>
    <x v="1"/>
  </r>
  <r>
    <n v="11260824"/>
    <m/>
    <n v="3"/>
    <x v="3"/>
  </r>
  <r>
    <n v="11260889"/>
    <m/>
    <n v="1"/>
    <x v="0"/>
  </r>
  <r>
    <n v="11260919"/>
    <m/>
    <n v="2"/>
    <x v="1"/>
  </r>
  <r>
    <n v="11261050"/>
    <m/>
    <n v="2"/>
    <x v="1"/>
  </r>
  <r>
    <n v="11261080"/>
    <m/>
    <n v="2"/>
    <x v="1"/>
  </r>
  <r>
    <n v="11261663"/>
    <m/>
    <n v="6"/>
    <x v="2"/>
  </r>
  <r>
    <n v="11263055"/>
    <m/>
    <n v="5"/>
    <x v="5"/>
  </r>
  <r>
    <n v="11263561"/>
    <m/>
    <n v="5"/>
    <x v="5"/>
  </r>
  <r>
    <n v="11263714"/>
    <m/>
    <n v="1"/>
    <x v="0"/>
  </r>
  <r>
    <n v="11263866"/>
    <m/>
    <n v="2"/>
    <x v="1"/>
  </r>
  <r>
    <n v="11264190"/>
    <m/>
    <n v="5"/>
    <x v="5"/>
  </r>
  <r>
    <n v="11264217"/>
    <m/>
    <n v="3"/>
    <x v="3"/>
  </r>
  <r>
    <n v="11264612"/>
    <m/>
    <n v="3"/>
    <x v="3"/>
  </r>
  <r>
    <n v="11264910"/>
    <m/>
    <n v="2"/>
    <x v="1"/>
  </r>
  <r>
    <n v="11264958"/>
    <m/>
    <n v="6"/>
    <x v="2"/>
  </r>
  <r>
    <n v="11264994"/>
    <m/>
    <n v="3"/>
    <x v="3"/>
  </r>
  <r>
    <n v="11265025"/>
    <m/>
    <n v="2"/>
    <x v="1"/>
  </r>
  <r>
    <n v="11265027"/>
    <m/>
    <n v="4"/>
    <x v="1"/>
  </r>
  <r>
    <n v="11265205"/>
    <m/>
    <n v="2"/>
    <x v="1"/>
  </r>
  <r>
    <n v="11265206"/>
    <m/>
    <n v="4"/>
    <x v="1"/>
  </r>
  <r>
    <n v="11265227"/>
    <m/>
    <n v="4"/>
    <x v="1"/>
  </r>
  <r>
    <n v="11266020"/>
    <m/>
    <n v="3"/>
    <x v="3"/>
  </r>
  <r>
    <n v="11266048"/>
    <m/>
    <n v="9"/>
    <x v="7"/>
  </r>
  <r>
    <n v="11266065"/>
    <m/>
    <n v="2"/>
    <x v="1"/>
  </r>
  <r>
    <n v="11266249"/>
    <m/>
    <n v="1"/>
    <x v="0"/>
  </r>
  <r>
    <n v="11266254"/>
    <m/>
    <n v="2"/>
    <x v="1"/>
  </r>
  <r>
    <n v="11266403"/>
    <m/>
    <n v="3"/>
    <x v="3"/>
  </r>
  <r>
    <n v="11266404"/>
    <m/>
    <n v="2"/>
    <x v="1"/>
  </r>
  <r>
    <n v="11266406"/>
    <m/>
    <n v="4"/>
    <x v="1"/>
  </r>
  <r>
    <n v="11266628"/>
    <m/>
    <n v="6"/>
    <x v="2"/>
  </r>
  <r>
    <n v="11266629"/>
    <m/>
    <n v="6"/>
    <x v="2"/>
  </r>
  <r>
    <n v="11267020"/>
    <m/>
    <n v="3"/>
    <x v="3"/>
  </r>
  <r>
    <n v="11267133"/>
    <m/>
    <n v="2"/>
    <x v="1"/>
  </r>
  <r>
    <n v="11268430"/>
    <m/>
    <n v="4"/>
    <x v="1"/>
  </r>
  <r>
    <n v="11268669"/>
    <m/>
    <n v="6"/>
    <x v="2"/>
  </r>
  <r>
    <n v="11268881"/>
    <m/>
    <n v="5"/>
    <x v="5"/>
  </r>
  <r>
    <n v="11268884"/>
    <m/>
    <n v="2"/>
    <x v="0"/>
  </r>
  <r>
    <n v="11268937"/>
    <m/>
    <n v="9"/>
    <x v="7"/>
  </r>
  <r>
    <n v="11268997"/>
    <m/>
    <n v="4"/>
    <x v="1"/>
  </r>
  <r>
    <n v="11269240"/>
    <m/>
    <n v="6"/>
    <x v="2"/>
  </r>
  <r>
    <n v="11269241"/>
    <m/>
    <n v="3"/>
    <x v="3"/>
  </r>
  <r>
    <n v="11269765"/>
    <m/>
    <n v="2"/>
    <x v="1"/>
  </r>
  <r>
    <n v="11270099"/>
    <m/>
    <n v="2"/>
    <x v="0"/>
  </r>
  <r>
    <n v="11270129"/>
    <m/>
    <n v="1"/>
    <x v="0"/>
  </r>
  <r>
    <n v="11270669"/>
    <m/>
    <n v="2"/>
    <x v="1"/>
  </r>
  <r>
    <n v="11270670"/>
    <m/>
    <n v="1"/>
    <x v="0"/>
  </r>
  <r>
    <n v="11270671"/>
    <m/>
    <n v="3"/>
    <x v="3"/>
  </r>
  <r>
    <n v="11270672"/>
    <m/>
    <n v="1"/>
    <x v="0"/>
  </r>
  <r>
    <n v="11270677"/>
    <m/>
    <n v="2"/>
    <x v="0"/>
  </r>
  <r>
    <n v="11270678"/>
    <m/>
    <n v="5"/>
    <x v="5"/>
  </r>
  <r>
    <n v="11270681"/>
    <m/>
    <n v="2"/>
    <x v="1"/>
  </r>
  <r>
    <n v="11270682"/>
    <m/>
    <n v="5"/>
    <x v="5"/>
  </r>
  <r>
    <n v="11270683"/>
    <m/>
    <n v="1"/>
    <x v="0"/>
  </r>
  <r>
    <n v="11270684"/>
    <m/>
    <n v="7"/>
    <x v="4"/>
  </r>
  <r>
    <n v="11270689"/>
    <m/>
    <n v="1"/>
    <x v="0"/>
  </r>
  <r>
    <n v="11270692"/>
    <m/>
    <n v="7"/>
    <x v="4"/>
  </r>
  <r>
    <n v="11270695"/>
    <m/>
    <n v="2"/>
    <x v="0"/>
  </r>
  <r>
    <n v="11270730"/>
    <m/>
    <n v="4"/>
    <x v="1"/>
  </r>
  <r>
    <n v="11270735"/>
    <m/>
    <n v="2"/>
    <x v="1"/>
  </r>
  <r>
    <n v="11270742"/>
    <m/>
    <n v="3"/>
    <x v="3"/>
  </r>
  <r>
    <n v="11270762"/>
    <m/>
    <n v="2"/>
    <x v="1"/>
  </r>
  <r>
    <n v="11270772"/>
    <m/>
    <n v="2"/>
    <x v="1"/>
  </r>
  <r>
    <n v="11270774"/>
    <m/>
    <n v="2"/>
    <x v="1"/>
  </r>
  <r>
    <n v="11270797"/>
    <m/>
    <n v="2"/>
    <x v="1"/>
  </r>
  <r>
    <n v="11270870"/>
    <m/>
    <n v="6"/>
    <x v="2"/>
  </r>
  <r>
    <n v="11270976"/>
    <m/>
    <n v="3"/>
    <x v="3"/>
  </r>
  <r>
    <n v="11271060"/>
    <m/>
    <n v="3"/>
    <x v="2"/>
  </r>
  <r>
    <n v="11272003"/>
    <m/>
    <n v="2"/>
    <x v="1"/>
  </r>
  <r>
    <n v="11272005"/>
    <m/>
    <n v="2"/>
    <x v="1"/>
  </r>
  <r>
    <n v="11272894"/>
    <m/>
    <n v="4"/>
    <x v="1"/>
  </r>
  <r>
    <n v="11272957"/>
    <m/>
    <n v="3"/>
    <x v="3"/>
  </r>
  <r>
    <n v="11273015"/>
    <m/>
    <n v="7"/>
    <x v="4"/>
  </r>
  <r>
    <n v="11275063"/>
    <m/>
    <n v="2"/>
    <x v="0"/>
  </r>
  <r>
    <n v="11275113"/>
    <m/>
    <n v="1"/>
    <x v="0"/>
  </r>
  <r>
    <n v="11275156"/>
    <m/>
    <n v="1"/>
    <x v="0"/>
  </r>
  <r>
    <n v="11275161"/>
    <m/>
    <n v="1"/>
    <x v="0"/>
  </r>
  <r>
    <n v="11275442"/>
    <m/>
    <n v="1"/>
    <x v="0"/>
  </r>
  <r>
    <n v="11276427"/>
    <m/>
    <n v="3"/>
    <x v="3"/>
  </r>
  <r>
    <n v="11276428"/>
    <m/>
    <n v="2"/>
    <x v="1"/>
  </r>
  <r>
    <n v="11276443"/>
    <m/>
    <n v="2"/>
    <x v="1"/>
  </r>
  <r>
    <n v="11276478"/>
    <m/>
    <n v="1"/>
    <x v="0"/>
  </r>
  <r>
    <n v="11276516"/>
    <m/>
    <n v="2"/>
    <x v="1"/>
  </r>
  <r>
    <n v="11276639"/>
    <m/>
    <n v="2"/>
    <x v="1"/>
  </r>
  <r>
    <n v="11276642"/>
    <m/>
    <n v="3"/>
    <x v="3"/>
  </r>
  <r>
    <n v="11276724"/>
    <m/>
    <n v="2"/>
    <x v="0"/>
  </r>
  <r>
    <n v="11277183"/>
    <m/>
    <n v="5"/>
    <x v="5"/>
  </r>
  <r>
    <n v="11277189"/>
    <m/>
    <n v="3"/>
    <x v="3"/>
  </r>
  <r>
    <n v="11277208"/>
    <m/>
    <n v="4"/>
    <x v="1"/>
  </r>
  <r>
    <n v="11277249"/>
    <m/>
    <n v="4"/>
    <x v="1"/>
  </r>
  <r>
    <n v="11277256"/>
    <m/>
    <n v="2"/>
    <x v="0"/>
  </r>
  <r>
    <n v="11277261"/>
    <m/>
    <n v="2"/>
    <x v="1"/>
  </r>
  <r>
    <n v="11277262"/>
    <m/>
    <n v="3"/>
    <x v="3"/>
  </r>
  <r>
    <n v="11277269"/>
    <m/>
    <n v="2"/>
    <x v="0"/>
  </r>
  <r>
    <n v="11277271"/>
    <m/>
    <n v="3"/>
    <x v="3"/>
  </r>
  <r>
    <n v="11277305"/>
    <m/>
    <n v="2"/>
    <x v="1"/>
  </r>
  <r>
    <n v="11277306"/>
    <m/>
    <n v="4"/>
    <x v="1"/>
  </r>
  <r>
    <n v="11277385"/>
    <m/>
    <n v="3"/>
    <x v="3"/>
  </r>
  <r>
    <n v="11277386"/>
    <m/>
    <n v="3"/>
    <x v="3"/>
  </r>
  <r>
    <n v="11277387"/>
    <m/>
    <n v="2"/>
    <x v="1"/>
  </r>
  <r>
    <n v="11277447"/>
    <m/>
    <n v="2"/>
    <x v="0"/>
  </r>
  <r>
    <n v="11277449"/>
    <m/>
    <n v="5"/>
    <x v="5"/>
  </r>
  <r>
    <n v="11277487"/>
    <m/>
    <n v="8"/>
    <x v="6"/>
  </r>
  <r>
    <n v="11277706"/>
    <m/>
    <n v="3"/>
    <x v="3"/>
  </r>
  <r>
    <n v="11278160"/>
    <m/>
    <n v="1"/>
    <x v="0"/>
  </r>
  <r>
    <n v="11278209"/>
    <m/>
    <n v="2"/>
    <x v="1"/>
  </r>
  <r>
    <n v="11278486"/>
    <m/>
    <n v="3"/>
    <x v="3"/>
  </r>
  <r>
    <n v="11279300"/>
    <m/>
    <n v="5"/>
    <x v="5"/>
  </r>
  <r>
    <n v="11280255"/>
    <m/>
    <n v="2"/>
    <x v="1"/>
  </r>
  <r>
    <n v="11280963"/>
    <m/>
    <n v="4"/>
    <x v="1"/>
  </r>
  <r>
    <n v="11280964"/>
    <m/>
    <n v="2"/>
    <x v="1"/>
  </r>
  <r>
    <n v="11280965"/>
    <m/>
    <n v="4"/>
    <x v="1"/>
  </r>
  <r>
    <n v="11280974"/>
    <m/>
    <n v="3"/>
    <x v="3"/>
  </r>
  <r>
    <n v="11281020"/>
    <m/>
    <n v="3"/>
    <x v="3"/>
  </r>
  <r>
    <n v="11281021"/>
    <m/>
    <n v="2"/>
    <x v="1"/>
  </r>
  <r>
    <n v="11281331"/>
    <m/>
    <n v="2"/>
    <x v="1"/>
  </r>
  <r>
    <n v="11281959"/>
    <m/>
    <n v="4"/>
    <x v="1"/>
  </r>
  <r>
    <n v="11282935"/>
    <m/>
    <n v="5"/>
    <x v="5"/>
  </r>
  <r>
    <n v="11282939"/>
    <m/>
    <n v="2"/>
    <x v="1"/>
  </r>
  <r>
    <n v="11282941"/>
    <m/>
    <n v="2"/>
    <x v="1"/>
  </r>
  <r>
    <n v="11282943"/>
    <m/>
    <n v="3"/>
    <x v="3"/>
  </r>
  <r>
    <n v="11282950"/>
    <m/>
    <n v="4"/>
    <x v="1"/>
  </r>
  <r>
    <n v="11282958"/>
    <m/>
    <n v="3"/>
    <x v="3"/>
  </r>
  <r>
    <n v="11282959"/>
    <m/>
    <n v="5"/>
    <x v="5"/>
  </r>
  <r>
    <n v="11283163"/>
    <m/>
    <n v="2"/>
    <x v="1"/>
  </r>
  <r>
    <n v="11283468"/>
    <m/>
    <n v="2"/>
    <x v="1"/>
  </r>
  <r>
    <n v="11283471"/>
    <m/>
    <n v="2"/>
    <x v="1"/>
  </r>
  <r>
    <n v="11284041"/>
    <m/>
    <n v="1"/>
    <x v="0"/>
  </r>
  <r>
    <n v="11284278"/>
    <m/>
    <n v="1"/>
    <x v="0"/>
  </r>
  <r>
    <n v="11285175"/>
    <m/>
    <n v="8"/>
    <x v="6"/>
  </r>
  <r>
    <n v="11285510"/>
    <m/>
    <n v="5"/>
    <x v="5"/>
  </r>
  <r>
    <n v="11285523"/>
    <m/>
    <n v="5"/>
    <x v="5"/>
  </r>
  <r>
    <n v="11285680"/>
    <m/>
    <n v="4"/>
    <x v="1"/>
  </r>
  <r>
    <n v="11285865"/>
    <m/>
    <n v="3"/>
    <x v="3"/>
  </r>
  <r>
    <n v="11285867"/>
    <m/>
    <n v="2"/>
    <x v="1"/>
  </r>
  <r>
    <n v="11285869"/>
    <m/>
    <n v="4"/>
    <x v="1"/>
  </r>
  <r>
    <n v="11286144"/>
    <m/>
    <n v="3"/>
    <x v="3"/>
  </r>
  <r>
    <n v="11286386"/>
    <m/>
    <n v="3"/>
    <x v="3"/>
  </r>
  <r>
    <n v="11286398"/>
    <m/>
    <n v="3"/>
    <x v="3"/>
  </r>
  <r>
    <n v="11286993"/>
    <m/>
    <n v="3"/>
    <x v="3"/>
  </r>
  <r>
    <n v="11287708"/>
    <m/>
    <n v="5"/>
    <x v="5"/>
  </r>
  <r>
    <n v="11288019"/>
    <m/>
    <n v="1"/>
    <x v="0"/>
  </r>
  <r>
    <n v="11288021"/>
    <m/>
    <n v="1"/>
    <x v="0"/>
  </r>
  <r>
    <n v="11288033"/>
    <m/>
    <n v="2"/>
    <x v="1"/>
  </r>
  <r>
    <n v="11288040"/>
    <m/>
    <n v="2"/>
    <x v="1"/>
  </r>
  <r>
    <n v="11288052"/>
    <m/>
    <n v="2"/>
    <x v="1"/>
  </r>
  <r>
    <n v="11288883"/>
    <m/>
    <n v="3"/>
    <x v="3"/>
  </r>
  <r>
    <n v="11289518"/>
    <m/>
    <n v="2"/>
    <x v="1"/>
  </r>
  <r>
    <n v="11289526"/>
    <m/>
    <n v="3"/>
    <x v="3"/>
  </r>
  <r>
    <n v="11289536"/>
    <m/>
    <n v="2"/>
    <x v="1"/>
  </r>
  <r>
    <n v="11289556"/>
    <m/>
    <n v="6"/>
    <x v="2"/>
  </r>
  <r>
    <n v="11289557"/>
    <m/>
    <n v="3"/>
    <x v="3"/>
  </r>
  <r>
    <n v="11289578"/>
    <m/>
    <n v="4"/>
    <x v="1"/>
  </r>
  <r>
    <n v="11289614"/>
    <m/>
    <n v="2"/>
    <x v="1"/>
  </r>
  <r>
    <n v="11289615"/>
    <m/>
    <n v="3"/>
    <x v="3"/>
  </r>
  <r>
    <n v="11291367"/>
    <m/>
    <n v="1"/>
    <x v="0"/>
  </r>
  <r>
    <n v="11292544"/>
    <m/>
    <n v="1"/>
    <x v="0"/>
  </r>
  <r>
    <n v="11292546"/>
    <m/>
    <n v="1"/>
    <x v="0"/>
  </r>
  <r>
    <n v="11293075"/>
    <m/>
    <n v="4"/>
    <x v="1"/>
  </r>
  <r>
    <n v="11293090"/>
    <m/>
    <n v="3"/>
    <x v="3"/>
  </r>
  <r>
    <n v="11293092"/>
    <m/>
    <n v="6"/>
    <x v="2"/>
  </r>
  <r>
    <n v="11293119"/>
    <m/>
    <n v="3"/>
    <x v="3"/>
  </r>
  <r>
    <n v="11293132"/>
    <m/>
    <n v="1"/>
    <x v="0"/>
  </r>
  <r>
    <n v="11293278"/>
    <m/>
    <n v="8"/>
    <x v="6"/>
  </r>
  <r>
    <n v="11293826"/>
    <m/>
    <n v="1"/>
    <x v="0"/>
  </r>
  <r>
    <n v="11293832"/>
    <m/>
    <n v="1"/>
    <x v="0"/>
  </r>
  <r>
    <n v="11293834"/>
    <m/>
    <n v="1"/>
    <x v="0"/>
  </r>
  <r>
    <n v="11293840"/>
    <m/>
    <n v="2"/>
    <x v="0"/>
  </r>
  <r>
    <n v="11293846"/>
    <m/>
    <n v="2"/>
    <x v="1"/>
  </r>
  <r>
    <n v="11293862"/>
    <m/>
    <n v="1"/>
    <x v="0"/>
  </r>
  <r>
    <n v="11294154"/>
    <m/>
    <n v="3"/>
    <x v="3"/>
  </r>
  <r>
    <n v="11296353"/>
    <m/>
    <n v="2"/>
    <x v="1"/>
  </r>
  <r>
    <n v="11296355"/>
    <m/>
    <n v="5"/>
    <x v="5"/>
  </r>
  <r>
    <n v="11296356"/>
    <m/>
    <n v="3"/>
    <x v="3"/>
  </r>
  <r>
    <n v="11296368"/>
    <m/>
    <n v="5"/>
    <x v="5"/>
  </r>
  <r>
    <n v="11296369"/>
    <m/>
    <n v="2"/>
    <x v="1"/>
  </r>
  <r>
    <n v="11296370"/>
    <m/>
    <n v="3"/>
    <x v="3"/>
  </r>
  <r>
    <n v="11297316"/>
    <m/>
    <n v="1"/>
    <x v="0"/>
  </r>
  <r>
    <n v="11298675"/>
    <m/>
    <n v="2"/>
    <x v="1"/>
  </r>
  <r>
    <n v="11298872"/>
    <m/>
    <n v="2"/>
    <x v="1"/>
  </r>
  <r>
    <n v="11299173"/>
    <m/>
    <n v="5"/>
    <x v="5"/>
  </r>
  <r>
    <n v="11303293"/>
    <m/>
    <n v="8"/>
    <x v="6"/>
  </r>
  <r>
    <n v="11304523"/>
    <m/>
    <n v="6"/>
    <x v="8"/>
  </r>
  <r>
    <n v="11304803"/>
    <m/>
    <n v="1"/>
    <x v="0"/>
  </r>
  <r>
    <n v="11304826"/>
    <m/>
    <n v="2"/>
    <x v="1"/>
  </r>
  <r>
    <n v="11304830"/>
    <m/>
    <n v="3"/>
    <x v="3"/>
  </r>
  <r>
    <n v="11306394"/>
    <m/>
    <n v="3"/>
    <x v="3"/>
  </r>
  <r>
    <n v="11307564"/>
    <m/>
    <n v="7"/>
    <x v="4"/>
  </r>
  <r>
    <n v="11308694"/>
    <m/>
    <n v="3"/>
    <x v="3"/>
  </r>
  <r>
    <n v="11308696"/>
    <m/>
    <n v="4"/>
    <x v="6"/>
  </r>
  <r>
    <n v="11309003"/>
    <m/>
    <n v="7"/>
    <x v="4"/>
  </r>
  <r>
    <n v="11309842"/>
    <m/>
    <n v="4"/>
    <x v="6"/>
  </r>
  <r>
    <n v="11312345"/>
    <m/>
    <n v="1"/>
    <x v="0"/>
  </r>
  <r>
    <n v="11313548"/>
    <m/>
    <n v="4"/>
    <x v="1"/>
  </r>
  <r>
    <n v="11313805"/>
    <m/>
    <n v="5"/>
    <x v="5"/>
  </r>
  <r>
    <n v="11314048"/>
    <m/>
    <n v="3"/>
    <x v="2"/>
  </r>
  <r>
    <n v="11318211"/>
    <m/>
    <n v="5"/>
    <x v="5"/>
  </r>
  <r>
    <n v="11318581"/>
    <m/>
    <n v="4"/>
    <x v="6"/>
  </r>
  <r>
    <n v="616135288"/>
    <m/>
    <n v="2"/>
    <x v="1"/>
  </r>
  <r>
    <n v="616135387"/>
    <m/>
    <n v="1"/>
    <x v="0"/>
  </r>
  <r>
    <n v="616135404"/>
    <m/>
    <n v="3"/>
    <x v="2"/>
  </r>
  <r>
    <n v="616141065"/>
    <m/>
    <n v="2"/>
    <x v="0"/>
  </r>
  <r>
    <n v="616170474"/>
    <m/>
    <n v="1"/>
    <x v="0"/>
  </r>
  <r>
    <n v="616225996"/>
    <m/>
    <n v="2"/>
    <x v="0"/>
  </r>
  <r>
    <n v="616260365"/>
    <m/>
    <n v="4"/>
    <x v="1"/>
  </r>
  <r>
    <n v="617267537"/>
    <m/>
    <n v="1"/>
    <x v="0"/>
  </r>
  <r>
    <n v="617267545"/>
    <m/>
    <n v="2"/>
    <x v="1"/>
  </r>
  <r>
    <n v="617267593"/>
    <m/>
    <n v="1"/>
    <x v="0"/>
  </r>
  <r>
    <n v="617267594"/>
    <m/>
    <n v="1"/>
    <x v="0"/>
  </r>
  <r>
    <n v="617267603"/>
    <m/>
    <n v="1"/>
    <x v="0"/>
  </r>
  <r>
    <n v="617269826"/>
    <m/>
    <n v="2"/>
    <x v="0"/>
  </r>
  <r>
    <n v="617307744"/>
    <m/>
    <n v="1"/>
    <x v="0"/>
  </r>
  <r>
    <n v="617307751"/>
    <m/>
    <n v="2"/>
    <x v="0"/>
  </r>
  <r>
    <n v="617311603"/>
    <m/>
    <n v="2"/>
    <x v="1"/>
  </r>
  <r>
    <n v="617323766"/>
    <m/>
    <n v="2"/>
    <x v="1"/>
  </r>
  <r>
    <n v="617387659"/>
    <m/>
    <n v="4"/>
    <x v="1"/>
  </r>
  <r>
    <n v="618407311"/>
    <m/>
    <n v="1"/>
    <x v="0"/>
  </r>
  <r>
    <n v="618407316"/>
    <m/>
    <n v="1"/>
    <x v="0"/>
  </r>
  <r>
    <n v="618487165"/>
    <m/>
    <n v="4"/>
    <x v="1"/>
  </r>
  <r>
    <n v="619051615"/>
    <m/>
    <n v="1"/>
    <x v="0"/>
  </r>
  <r>
    <n v="619053505"/>
    <m/>
    <n v="2"/>
    <x v="0"/>
  </r>
  <r>
    <n v="619077998"/>
    <m/>
    <n v="1"/>
    <x v="0"/>
  </r>
  <r>
    <n v="619458019"/>
    <m/>
    <n v="1"/>
    <x v="0"/>
  </r>
  <r>
    <n v="619613228"/>
    <m/>
    <n v="5"/>
    <x v="5"/>
  </r>
  <r>
    <n v="619613231"/>
    <m/>
    <n v="4"/>
    <x v="1"/>
  </r>
  <r>
    <n v="619613242"/>
    <m/>
    <n v="2"/>
    <x v="1"/>
  </r>
  <r>
    <n v="619613249"/>
    <m/>
    <n v="6"/>
    <x v="2"/>
  </r>
  <r>
    <n v="620080485"/>
    <m/>
    <n v="1"/>
    <x v="0"/>
  </r>
  <r>
    <n v="620080495"/>
    <m/>
    <n v="1"/>
    <x v="0"/>
  </r>
  <r>
    <n v="620165032"/>
    <m/>
    <n v="4"/>
    <x v="1"/>
  </r>
  <r>
    <n v="620212449"/>
    <m/>
    <n v="2"/>
    <x v="1"/>
  </r>
  <r>
    <n v="620341329"/>
    <m/>
    <n v="2"/>
    <x v="0"/>
  </r>
  <r>
    <n v="620350246"/>
    <m/>
    <n v="1"/>
    <x v="0"/>
  </r>
  <r>
    <n v="620447373"/>
    <m/>
    <n v="4"/>
    <x v="1"/>
  </r>
  <r>
    <n v="620447398"/>
    <m/>
    <n v="3"/>
    <x v="3"/>
  </r>
  <r>
    <n v="620520494"/>
    <m/>
    <n v="3"/>
    <x v="3"/>
  </r>
  <r>
    <n v="620525991"/>
    <m/>
    <n v="1"/>
    <x v="0"/>
  </r>
  <r>
    <n v="620527699"/>
    <m/>
    <n v="1"/>
    <x v="0"/>
  </r>
  <r>
    <n v="620572392"/>
    <m/>
    <n v="3"/>
    <x v="3"/>
  </r>
  <r>
    <n v="620602151"/>
    <m/>
    <n v="2"/>
    <x v="1"/>
  </r>
  <r>
    <n v="620603145"/>
    <m/>
    <n v="3"/>
    <x v="2"/>
  </r>
  <r>
    <n v="620677070"/>
    <m/>
    <n v="2"/>
    <x v="1"/>
  </r>
  <r>
    <n v="620784754"/>
    <m/>
    <n v="1"/>
    <x v="0"/>
  </r>
  <r>
    <n v="620875842"/>
    <m/>
    <n v="2"/>
    <x v="0"/>
  </r>
  <r>
    <n v="620915499"/>
    <m/>
    <n v="2"/>
    <x v="0"/>
  </r>
  <r>
    <n v="620923894"/>
    <m/>
    <n v="5"/>
    <x v="5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  <r>
    <m/>
    <m/>
    <m/>
    <x v="9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8">
  <r>
    <n v="617268207"/>
    <n v="88"/>
    <s v="FALLO"/>
    <n v="2"/>
    <n v="6"/>
    <m/>
    <n v="8"/>
    <x v="0"/>
  </r>
  <r>
    <n v="617268212"/>
    <n v="72"/>
    <s v="FALLO"/>
    <n v="2"/>
    <n v="6"/>
    <m/>
    <n v="4"/>
    <x v="0"/>
  </r>
  <r>
    <n v="11245074"/>
    <n v="40"/>
    <s v="FALLO"/>
    <n v="2"/>
    <n v="3"/>
    <m/>
    <n v="5"/>
    <x v="0"/>
  </r>
  <r>
    <n v="620341329"/>
    <n v="7"/>
    <s v="GOL"/>
    <n v="11"/>
    <n v="11"/>
    <m/>
    <m/>
    <x v="1"/>
  </r>
  <r>
    <n v="11257208"/>
    <n v="32"/>
    <s v="FALLO"/>
    <n v="2"/>
    <n v="3"/>
    <n v="13"/>
    <m/>
    <x v="2"/>
  </r>
  <r>
    <n v="11260813"/>
    <n v="82"/>
    <s v="GOL"/>
    <n v="11"/>
    <n v="11"/>
    <m/>
    <n v="4"/>
    <x v="0"/>
  </r>
  <r>
    <n v="11264958"/>
    <n v="9"/>
    <s v="GOL"/>
    <n v="9"/>
    <n v="15"/>
    <n v="1"/>
    <m/>
    <x v="3"/>
  </r>
  <r>
    <n v="11263055"/>
    <n v="85"/>
    <s v="FALLO"/>
    <n v="2"/>
    <n v="6"/>
    <m/>
    <m/>
    <x v="2"/>
  </r>
  <r>
    <n v="11264680"/>
    <n v="57"/>
    <s v="GOL"/>
    <n v="11"/>
    <n v="11"/>
    <m/>
    <n v="5"/>
    <x v="0"/>
  </r>
  <r>
    <n v="11263561"/>
    <n v="77"/>
    <s v="FALLO"/>
    <n v="1"/>
    <n v="5"/>
    <m/>
    <m/>
    <x v="2"/>
  </r>
  <r>
    <n v="11266846"/>
    <n v="73"/>
    <s v="FALLO"/>
    <n v="1"/>
    <n v="5"/>
    <m/>
    <n v="8"/>
    <x v="0"/>
  </r>
  <r>
    <n v="11266628"/>
    <n v="47"/>
    <s v="FALLO"/>
    <n v="2"/>
    <n v="5"/>
    <m/>
    <m/>
    <x v="3"/>
  </r>
  <r>
    <n v="616141065"/>
    <n v="39"/>
    <s v="FALLO"/>
    <m/>
    <n v="12"/>
    <m/>
    <m/>
    <x v="1"/>
  </r>
  <r>
    <n v="617323759"/>
    <n v="80"/>
    <s v="FALLO"/>
    <n v="5"/>
    <n v="12"/>
    <m/>
    <n v="3"/>
    <x v="0"/>
  </r>
  <r>
    <n v="620602151"/>
    <n v="7"/>
    <s v="FALLO"/>
    <m/>
    <m/>
    <m/>
    <m/>
    <x v="4"/>
  </r>
  <r>
    <n v="11270731"/>
    <n v="21"/>
    <s v="GOL"/>
    <n v="5"/>
    <n v="14"/>
    <m/>
    <n v="3"/>
    <x v="0"/>
  </r>
  <r>
    <n v="11270770"/>
    <n v="73"/>
    <s v="GOL"/>
    <n v="5"/>
    <n v="12"/>
    <m/>
    <n v="4"/>
    <x v="0"/>
  </r>
  <r>
    <n v="11264910"/>
    <n v="58"/>
    <s v="GOL"/>
    <n v="8"/>
    <n v="8"/>
    <m/>
    <m/>
    <x v="4"/>
  </r>
  <r>
    <n v="11272890"/>
    <n v="34"/>
    <s v="FALLO"/>
    <n v="3"/>
    <n v="7"/>
    <m/>
    <n v="5"/>
    <x v="0"/>
  </r>
  <r>
    <n v="11261909"/>
    <n v="41"/>
    <s v="GOL"/>
    <m/>
    <n v="5"/>
    <m/>
    <n v="2"/>
    <x v="0"/>
  </r>
  <r>
    <n v="11245468"/>
    <n v="15"/>
    <s v="GOL"/>
    <n v="7"/>
    <n v="9"/>
    <m/>
    <n v="2"/>
    <x v="0"/>
  </r>
  <r>
    <n v="11212788"/>
    <n v="41"/>
    <s v="GOL"/>
    <m/>
    <m/>
    <m/>
    <n v="4"/>
    <x v="0"/>
  </r>
  <r>
    <n v="11250649"/>
    <n v="78"/>
    <s v="FALLO"/>
    <n v="3"/>
    <n v="4"/>
    <m/>
    <n v="2"/>
    <x v="0"/>
  </r>
  <r>
    <n v="11205088"/>
    <n v="75"/>
    <s v="FALLO"/>
    <m/>
    <m/>
    <m/>
    <n v="4"/>
    <x v="0"/>
  </r>
  <r>
    <n v="11210678"/>
    <n v="40"/>
    <s v="GOL"/>
    <m/>
    <m/>
    <m/>
    <n v="2"/>
    <x v="0"/>
  </r>
  <r>
    <n v="11265025"/>
    <n v="35"/>
    <s v="GOL"/>
    <n v="5"/>
    <n v="15"/>
    <m/>
    <m/>
    <x v="4"/>
  </r>
  <r>
    <n v="616262998"/>
    <n v="3"/>
    <s v="FALLO"/>
    <n v="2"/>
    <n v="6"/>
    <m/>
    <n v="4"/>
    <x v="0"/>
  </r>
  <r>
    <n v="616263007"/>
    <n v="40"/>
    <s v="FALLO"/>
    <n v="5"/>
    <n v="0"/>
    <m/>
    <n v="3"/>
    <x v="0"/>
  </r>
  <r>
    <n v="620536564"/>
    <n v="24"/>
    <s v="GOL"/>
    <n v="6"/>
    <n v="0"/>
    <m/>
    <n v="4"/>
    <x v="0"/>
  </r>
  <r>
    <n v="11258099"/>
    <n v="37"/>
    <s v="FALLO"/>
    <n v="3"/>
    <n v="6"/>
    <m/>
    <n v="5"/>
    <x v="0"/>
  </r>
  <r>
    <n v="11260838"/>
    <n v="64"/>
    <s v="FALLO"/>
    <n v="6"/>
    <n v="6"/>
    <n v="9"/>
    <n v="4"/>
    <x v="0"/>
  </r>
  <r>
    <n v="11266551"/>
    <n v="5"/>
    <s v="FALLO"/>
    <n v="6"/>
    <n v="6"/>
    <m/>
    <n v="4"/>
    <x v="0"/>
  </r>
  <r>
    <n v="11270741"/>
    <n v="60"/>
    <s v="FALLO"/>
    <m/>
    <m/>
    <m/>
    <n v="2"/>
    <x v="0"/>
  </r>
  <r>
    <n v="11271350"/>
    <n v="66"/>
    <s v="FALLO"/>
    <n v="12"/>
    <n v="5"/>
    <m/>
    <n v="2"/>
    <x v="0"/>
  </r>
  <r>
    <n v="11272431"/>
    <n v="24"/>
    <s v="GOL"/>
    <n v="5"/>
    <n v="6"/>
    <m/>
    <n v="4"/>
    <x v="0"/>
  </r>
  <r>
    <n v="11275079"/>
    <n v="36"/>
    <s v="FALLO"/>
    <n v="5"/>
    <n v="6"/>
    <m/>
    <n v="3"/>
    <x v="0"/>
  </r>
  <r>
    <n v="619077985"/>
    <n v="84"/>
    <s v="GOL"/>
    <m/>
    <m/>
    <n v="5"/>
    <n v="6"/>
    <x v="0"/>
  </r>
  <r>
    <n v="11278994"/>
    <n v="75"/>
    <s v="GOL"/>
    <n v="11"/>
    <n v="11"/>
    <m/>
    <n v="2"/>
    <x v="0"/>
  </r>
  <r>
    <n v="11218268"/>
    <n v="20"/>
    <s v="GOL"/>
    <m/>
    <n v="7"/>
    <m/>
    <n v="3"/>
    <x v="0"/>
  </r>
  <r>
    <n v="619613231"/>
    <n v="44"/>
    <s v="FALLO"/>
    <n v="6"/>
    <n v="4"/>
    <m/>
    <m/>
    <x v="4"/>
  </r>
  <r>
    <n v="619613242"/>
    <n v="76"/>
    <s v="GOL"/>
    <n v="6"/>
    <n v="4"/>
    <m/>
    <m/>
    <x v="4"/>
  </r>
  <r>
    <n v="11273497"/>
    <n v="36"/>
    <s v="GOL"/>
    <n v="6"/>
    <n v="11"/>
    <n v="14"/>
    <n v="3"/>
    <x v="0"/>
  </r>
  <r>
    <n v="620669566"/>
    <n v="39"/>
    <s v="FALLO"/>
    <n v="13"/>
    <m/>
    <n v="14"/>
    <n v="3"/>
    <x v="0"/>
  </r>
  <r>
    <n v="11264621"/>
    <n v="92"/>
    <s v="FALLO"/>
    <n v="3"/>
    <n v="5"/>
    <n v="15"/>
    <n v="4"/>
    <x v="0"/>
  </r>
  <r>
    <n v="11255561"/>
    <n v="8"/>
    <s v="FALLO"/>
    <m/>
    <m/>
    <m/>
    <n v="6"/>
    <x v="0"/>
  </r>
  <r>
    <n v="11278019"/>
    <n v="74"/>
    <s v="GOL"/>
    <m/>
    <m/>
    <m/>
    <n v="2"/>
    <x v="0"/>
  </r>
  <r>
    <n v="11278263"/>
    <n v="39"/>
    <s v="FALLO"/>
    <n v="5"/>
    <n v="6"/>
    <m/>
    <n v="3"/>
    <x v="0"/>
  </r>
  <r>
    <n v="11278263"/>
    <n v="41"/>
    <s v="FALLO"/>
    <n v="4"/>
    <n v="6"/>
    <m/>
    <n v="3"/>
    <x v="0"/>
  </r>
  <r>
    <n v="11277183"/>
    <n v="71"/>
    <s v="GOL"/>
    <n v="2"/>
    <n v="15"/>
    <m/>
    <m/>
    <x v="2"/>
  </r>
  <r>
    <n v="11249813"/>
    <n v="66"/>
    <s v="FALLO"/>
    <m/>
    <m/>
    <m/>
    <n v="4"/>
    <x v="0"/>
  </r>
  <r>
    <n v="11249816"/>
    <n v="110"/>
    <s v="FALLO"/>
    <m/>
    <m/>
    <m/>
    <n v="6"/>
    <x v="0"/>
  </r>
  <r>
    <n v="620343467"/>
    <n v="61"/>
    <s v="GOL"/>
    <n v="4"/>
    <n v="6"/>
    <m/>
    <n v="3"/>
    <x v="0"/>
  </r>
  <r>
    <n v="620609397"/>
    <n v="29"/>
    <s v="FALLO"/>
    <m/>
    <m/>
    <m/>
    <n v="2"/>
    <x v="0"/>
  </r>
  <r>
    <n v="616248836"/>
    <n v="78"/>
    <s v="FALLO"/>
    <m/>
    <m/>
    <m/>
    <n v="6"/>
    <x v="0"/>
  </r>
  <r>
    <n v="11277386"/>
    <n v="41"/>
    <s v="GOL"/>
    <n v="9"/>
    <n v="15"/>
    <n v="15"/>
    <m/>
    <x v="5"/>
  </r>
  <r>
    <n v="11249992"/>
    <n v="15"/>
    <s v="FALLO"/>
    <m/>
    <m/>
    <m/>
    <n v="8"/>
    <x v="0"/>
  </r>
  <r>
    <n v="11238650"/>
    <n v="49"/>
    <s v="FALLO"/>
    <n v="5"/>
    <n v="13"/>
    <m/>
    <n v="2"/>
    <x v="0"/>
  </r>
  <r>
    <n v="617269834"/>
    <n v="20"/>
    <s v="GOL"/>
    <m/>
    <m/>
    <m/>
    <n v="2"/>
    <x v="0"/>
  </r>
  <r>
    <n v="11251768"/>
    <n v="84"/>
    <s v="FALLO"/>
    <m/>
    <m/>
    <m/>
    <n v="6"/>
    <x v="0"/>
  </r>
  <r>
    <n v="617268152"/>
    <n v="4"/>
    <s v="FALLO"/>
    <m/>
    <m/>
    <m/>
    <n v="6"/>
    <x v="0"/>
  </r>
  <r>
    <n v="10981041"/>
    <n v="58"/>
    <s v="FALLO"/>
    <m/>
    <m/>
    <m/>
    <n v="4"/>
    <x v="0"/>
  </r>
  <r>
    <n v="10765935"/>
    <n v="81"/>
    <s v="FALLO"/>
    <m/>
    <m/>
    <m/>
    <n v="4"/>
    <x v="0"/>
  </r>
  <r>
    <n v="11213347"/>
    <n v="28"/>
    <s v="FALLO"/>
    <m/>
    <m/>
    <m/>
    <n v="4"/>
    <x v="0"/>
  </r>
  <r>
    <n v="10980965"/>
    <n v="9"/>
    <s v="FALLO"/>
    <m/>
    <m/>
    <m/>
    <n v="4"/>
    <x v="0"/>
  </r>
  <r>
    <n v="10980965"/>
    <n v="65"/>
    <s v="FALLO"/>
    <m/>
    <m/>
    <m/>
    <n v="4"/>
    <x v="0"/>
  </r>
  <r>
    <n v="11210706"/>
    <n v="14"/>
    <s v="FALLO"/>
    <m/>
    <m/>
    <m/>
    <m/>
    <x v="1"/>
  </r>
  <r>
    <n v="11211347"/>
    <n v="24"/>
    <s v="FALLO"/>
    <m/>
    <m/>
    <m/>
    <n v="4"/>
    <x v="0"/>
  </r>
  <r>
    <n v="11216556"/>
    <n v="20"/>
    <s v="FALLO"/>
    <m/>
    <m/>
    <m/>
    <n v="2"/>
    <x v="0"/>
  </r>
  <r>
    <n v="620757438"/>
    <n v="34"/>
    <s v="FALLO"/>
    <n v="8"/>
    <n v="15"/>
    <m/>
    <n v="3"/>
    <x v="0"/>
  </r>
  <r>
    <n v="11265227"/>
    <n v="32"/>
    <s v="FALLO"/>
    <n v="5"/>
    <n v="8"/>
    <m/>
    <m/>
    <x v="4"/>
  </r>
  <r>
    <n v="11266065"/>
    <n v="19"/>
    <s v="GOL"/>
    <n v="19"/>
    <n v="15"/>
    <m/>
    <m/>
    <x v="4"/>
  </r>
  <r>
    <n v="11266016"/>
    <n v="83"/>
    <s v="GOL"/>
    <n v="2"/>
    <n v="15"/>
    <n v="16"/>
    <m/>
    <x v="0"/>
  </r>
  <r>
    <n v="11266254"/>
    <n v="11"/>
    <s v="FALLO"/>
    <n v="2"/>
    <n v="8"/>
    <m/>
    <m/>
    <x v="4"/>
  </r>
  <r>
    <n v="11268997"/>
    <n v="28"/>
    <s v="FALLO"/>
    <n v="19"/>
    <n v="8"/>
    <n v="14"/>
    <m/>
    <x v="4"/>
  </r>
  <r>
    <n v="11268889"/>
    <n v="41"/>
    <s v="FALLO"/>
    <n v="5"/>
    <n v="15"/>
    <m/>
    <m/>
    <x v="0"/>
  </r>
  <r>
    <n v="11278886"/>
    <n v="2"/>
    <s v="FALLO"/>
    <m/>
    <m/>
    <m/>
    <m/>
    <x v="0"/>
  </r>
  <r>
    <n v="11281977"/>
    <n v="69"/>
    <s v="FALLO"/>
    <m/>
    <m/>
    <m/>
    <m/>
    <x v="0"/>
  </r>
  <r>
    <n v="11282935"/>
    <n v="71"/>
    <s v="FALLO"/>
    <n v="3"/>
    <n v="6"/>
    <m/>
    <m/>
    <x v="2"/>
  </r>
  <r>
    <n v="11270099"/>
    <n v="35"/>
    <s v="GOL"/>
    <m/>
    <m/>
    <m/>
    <m/>
    <x v="1"/>
  </r>
  <r>
    <n v="11268945"/>
    <n v="30"/>
    <s v="FALLO"/>
    <m/>
    <m/>
    <m/>
    <n v="4"/>
    <x v="0"/>
  </r>
  <r>
    <n v="11272892"/>
    <n v="68"/>
    <s v="GOL"/>
    <n v="2"/>
    <n v="11"/>
    <m/>
    <n v="3"/>
    <x v="0"/>
  </r>
  <r>
    <n v="11277317"/>
    <n v="28"/>
    <s v="FALLO"/>
    <m/>
    <m/>
    <m/>
    <n v="4"/>
    <x v="0"/>
  </r>
  <r>
    <n v="11277632"/>
    <n v="49"/>
    <s v="FALLO"/>
    <n v="6"/>
    <n v="9"/>
    <m/>
    <n v="2"/>
    <x v="0"/>
  </r>
  <r>
    <n v="11277449"/>
    <n v="25"/>
    <s v="GOL"/>
    <m/>
    <m/>
    <m/>
    <m/>
    <x v="2"/>
  </r>
  <r>
    <n v="11282938"/>
    <n v="36"/>
    <s v="FALLO"/>
    <n v="3"/>
    <n v="6"/>
    <m/>
    <n v="4"/>
    <x v="0"/>
  </r>
  <r>
    <n v="11282944"/>
    <n v="67"/>
    <s v="FALLO"/>
    <n v="11"/>
    <n v="9"/>
    <m/>
    <n v="2"/>
    <x v="0"/>
  </r>
  <r>
    <n v="616262558"/>
    <n v="72"/>
    <s v="GOL"/>
    <n v="6"/>
    <n v="5"/>
    <m/>
    <n v="3"/>
    <x v="0"/>
  </r>
  <r>
    <n v="11241440"/>
    <n v="77"/>
    <s v="FALLO"/>
    <n v="2"/>
    <n v="11"/>
    <m/>
    <n v="4"/>
    <x v="0"/>
  </r>
  <r>
    <n v="11266166"/>
    <n v="79"/>
    <s v="GOL"/>
    <n v="6"/>
    <n v="5"/>
    <m/>
    <n v="6"/>
    <x v="0"/>
  </r>
  <r>
    <n v="11277306"/>
    <n v="88"/>
    <s v="GOL"/>
    <n v="8"/>
    <n v="1"/>
    <m/>
    <m/>
    <x v="4"/>
  </r>
  <r>
    <n v="620618046"/>
    <n v="23"/>
    <s v="GOL"/>
    <n v="2"/>
    <n v="5"/>
    <m/>
    <n v="5"/>
    <x v="0"/>
  </r>
  <r>
    <n v="616307699"/>
    <n v="28"/>
    <s v="FALLO"/>
    <m/>
    <m/>
    <m/>
    <n v="2"/>
    <x v="0"/>
  </r>
  <r>
    <n v="11270678"/>
    <n v="10"/>
    <s v="FALLO"/>
    <n v="2"/>
    <n v="3"/>
    <m/>
    <m/>
    <x v="2"/>
  </r>
  <r>
    <n v="617268222"/>
    <n v="7"/>
    <s v="FALLO"/>
    <n v="2"/>
    <n v="8"/>
    <m/>
    <n v="5"/>
    <x v="0"/>
  </r>
  <r>
    <n v="11270697"/>
    <n v="77"/>
    <s v="FALLO"/>
    <m/>
    <m/>
    <m/>
    <m/>
    <x v="0"/>
  </r>
  <r>
    <n v="11274868"/>
    <n v="77"/>
    <s v="GOL"/>
    <m/>
    <m/>
    <n v="11"/>
    <n v="6"/>
    <x v="0"/>
  </r>
  <r>
    <n v="11289721"/>
    <n v="40"/>
    <s v="FALLO"/>
    <n v="16"/>
    <n v="4"/>
    <m/>
    <n v="3"/>
    <x v="0"/>
  </r>
  <r>
    <n v="11289516"/>
    <n v="29"/>
    <s v="GOL"/>
    <n v="24"/>
    <n v="9"/>
    <m/>
    <n v="2"/>
    <x v="0"/>
  </r>
  <r>
    <n v="620722547"/>
    <n v="34"/>
    <s v="GOL"/>
    <m/>
    <m/>
    <m/>
    <m/>
    <x v="0"/>
  </r>
  <r>
    <n v="620603226"/>
    <n v="15"/>
    <s v="FALLO"/>
    <m/>
    <m/>
    <n v="7"/>
    <n v="6"/>
    <x v="0"/>
  </r>
  <r>
    <n v="11187528"/>
    <n v="84"/>
    <s v="FALLO"/>
    <n v="2"/>
    <n v="11"/>
    <m/>
    <m/>
    <x v="5"/>
  </r>
  <r>
    <n v="11296369"/>
    <n v="85"/>
    <s v="FALLO"/>
    <n v="10"/>
    <n v="8"/>
    <n v="16"/>
    <m/>
    <x v="4"/>
  </r>
  <r>
    <n v="11188582"/>
    <n v="86"/>
    <s v="FALLO"/>
    <n v="4"/>
    <n v="1"/>
    <m/>
    <m/>
    <x v="3"/>
  </r>
  <r>
    <n v="11296368"/>
    <n v="87"/>
    <s v="FALLO"/>
    <n v="2"/>
    <n v="15"/>
    <n v="13"/>
    <m/>
    <x v="2"/>
  </r>
  <r>
    <n v="11296355"/>
    <n v="26"/>
    <s v="FALLO"/>
    <n v="11"/>
    <n v="9"/>
    <n v="13"/>
    <m/>
    <x v="2"/>
  </r>
  <r>
    <n v="11296355"/>
    <n v="53"/>
    <s v="GOL"/>
    <n v="4"/>
    <n v="10"/>
    <m/>
    <m/>
    <x v="2"/>
  </r>
  <r>
    <n v="11293860"/>
    <n v="64"/>
    <s v="FALLO"/>
    <n v="3"/>
    <n v="7"/>
    <m/>
    <n v="3"/>
    <x v="0"/>
  </r>
  <r>
    <n v="620861081"/>
    <n v="32"/>
    <s v="GOL"/>
    <m/>
    <m/>
    <m/>
    <n v="6"/>
    <x v="0"/>
  </r>
  <r>
    <n v="11292544"/>
    <n v="64"/>
    <s v="GOL"/>
    <n v="12"/>
    <n v="5"/>
    <m/>
    <m/>
    <x v="1"/>
  </r>
  <r>
    <n v="11294171"/>
    <n v="22"/>
    <s v="GOL"/>
    <m/>
    <n v="5"/>
    <m/>
    <n v="3"/>
    <x v="0"/>
  </r>
  <r>
    <n v="11296804"/>
    <n v="84"/>
    <s v="FALLO"/>
    <n v="12"/>
    <n v="5"/>
    <m/>
    <n v="2"/>
    <x v="0"/>
  </r>
  <r>
    <n v="11279928"/>
    <n v="73"/>
    <s v="FALLO"/>
    <m/>
    <m/>
    <m/>
    <n v="2"/>
    <x v="0"/>
  </r>
  <r>
    <n v="11291367"/>
    <n v="26"/>
    <s v="FALLO"/>
    <m/>
    <n v="3"/>
    <m/>
    <m/>
    <x v="1"/>
  </r>
  <r>
    <n v="620788535"/>
    <n v="86"/>
    <s v="FALLO"/>
    <m/>
    <m/>
    <m/>
    <n v="4"/>
    <x v="0"/>
  </r>
  <r>
    <n v="11280239"/>
    <n v="51"/>
    <s v="FALLO"/>
    <n v="4"/>
    <n v="0"/>
    <m/>
    <n v="4"/>
    <x v="0"/>
  </r>
  <r>
    <n v="11293847"/>
    <n v="32"/>
    <s v="GOL"/>
    <n v="5"/>
    <n v="6"/>
    <m/>
    <n v="3"/>
    <x v="0"/>
  </r>
  <r>
    <n v="620865590"/>
    <n v="84"/>
    <s v="GOL"/>
    <n v="2"/>
    <n v="6"/>
    <m/>
    <n v="2"/>
    <x v="0"/>
  </r>
  <r>
    <n v="11298936"/>
    <n v="21"/>
    <s v="FALLO"/>
    <n v="9"/>
    <m/>
    <n v="17"/>
    <n v="4"/>
    <x v="0"/>
  </r>
  <r>
    <n v="11302451"/>
    <n v="43"/>
    <s v="FALLO"/>
    <n v="2"/>
    <n v="5"/>
    <m/>
    <n v="5"/>
    <x v="0"/>
  </r>
  <r>
    <n v="11303312"/>
    <n v="77"/>
    <s v="FALLO"/>
    <n v="2"/>
    <n v="5"/>
    <m/>
    <n v="6"/>
    <x v="0"/>
  </r>
  <r>
    <n v="11303660"/>
    <n v="8"/>
    <s v="FALLO"/>
    <n v="2"/>
    <n v="8"/>
    <n v="17"/>
    <n v="4"/>
    <x v="0"/>
  </r>
  <r>
    <n v="11299779"/>
    <n v="12"/>
    <s v="GOL"/>
    <n v="10"/>
    <m/>
    <n v="14"/>
    <n v="3"/>
    <x v="0"/>
  </r>
  <r>
    <n v="11298330"/>
    <n v="75"/>
    <s v="FALLO"/>
    <n v="8"/>
    <n v="9"/>
    <m/>
    <n v="4"/>
    <x v="0"/>
  </r>
  <r>
    <n v="11299173"/>
    <n v="39"/>
    <s v="FALLO"/>
    <n v="2"/>
    <n v="5"/>
    <m/>
    <m/>
    <x v="2"/>
  </r>
  <r>
    <n v="620843915"/>
    <n v="42"/>
    <s v="GOL"/>
    <n v="4"/>
    <n v="7"/>
    <m/>
    <n v="3"/>
    <x v="0"/>
  </r>
  <r>
    <n v="11299805"/>
    <n v="20"/>
    <s v="FALLO"/>
    <n v="2"/>
    <n v="6"/>
    <m/>
    <n v="5"/>
    <x v="0"/>
  </r>
  <r>
    <n v="11293237"/>
    <n v="24"/>
    <s v="FALLO"/>
    <n v="2"/>
    <n v="5"/>
    <n v="14"/>
    <n v="3"/>
    <x v="0"/>
  </r>
  <r>
    <n v="620836261"/>
    <n v="79"/>
    <s v="GOL"/>
    <n v="5"/>
    <n v="4"/>
    <m/>
    <n v="2"/>
    <x v="0"/>
  </r>
  <r>
    <n v="617268162"/>
    <n v="9"/>
    <s v="GOL"/>
    <m/>
    <m/>
    <m/>
    <n v="2"/>
    <x v="0"/>
  </r>
  <r>
    <n v="11280422"/>
    <n v="85"/>
    <s v="GOL"/>
    <m/>
    <m/>
    <m/>
    <n v="6"/>
    <x v="0"/>
  </r>
  <r>
    <n v="11210870"/>
    <n v="79"/>
    <s v="FALLO"/>
    <m/>
    <m/>
    <m/>
    <n v="4"/>
    <x v="0"/>
  </r>
  <r>
    <n v="11216445"/>
    <n v="62"/>
    <s v="FALLO"/>
    <m/>
    <m/>
    <m/>
    <n v="2"/>
    <x v="0"/>
  </r>
  <r>
    <n v="11187137"/>
    <n v="31"/>
    <s v="FALLO"/>
    <m/>
    <m/>
    <m/>
    <n v="4"/>
    <x v="0"/>
  </r>
  <r>
    <n v="11104524"/>
    <n v="11"/>
    <s v="FALLO"/>
    <m/>
    <m/>
    <m/>
    <n v="3"/>
    <x v="0"/>
  </r>
  <r>
    <n v="11187462"/>
    <n v="29"/>
    <s v="GOL"/>
    <n v="9"/>
    <n v="11"/>
    <m/>
    <n v="2"/>
    <x v="0"/>
  </r>
  <r>
    <n v="11187142"/>
    <n v="74"/>
    <s v="GOL"/>
    <m/>
    <m/>
    <m/>
    <m/>
    <x v="5"/>
  </r>
  <r>
    <n v="11202729"/>
    <n v="63"/>
    <s v="FALLO"/>
    <m/>
    <m/>
    <m/>
    <n v="3"/>
    <x v="0"/>
  </r>
  <r>
    <n v="11090001"/>
    <n v="83"/>
    <s v="GOL"/>
    <n v="11"/>
    <n v="11"/>
    <m/>
    <n v="2"/>
    <x v="0"/>
  </r>
  <r>
    <n v="11140926"/>
    <n v="36"/>
    <s v="FALLO"/>
    <m/>
    <m/>
    <m/>
    <n v="3"/>
    <x v="0"/>
  </r>
  <r>
    <n v="11090565"/>
    <n v="20"/>
    <s v="GOL"/>
    <n v="12"/>
    <n v="11"/>
    <m/>
    <m/>
    <x v="1"/>
  </r>
  <r>
    <n v="11218121"/>
    <n v="23"/>
    <s v="GOL"/>
    <m/>
    <m/>
    <m/>
    <n v="2"/>
    <x v="0"/>
  </r>
  <r>
    <n v="11108148"/>
    <n v="77"/>
    <s v="FALLO"/>
    <m/>
    <m/>
    <m/>
    <n v="3"/>
    <x v="0"/>
  </r>
  <r>
    <n v="11193301"/>
    <n v="30"/>
    <s v="GOL"/>
    <n v="12"/>
    <n v="11"/>
    <m/>
    <n v="2"/>
    <x v="0"/>
  </r>
  <r>
    <n v="11221447"/>
    <n v="87"/>
    <s v="GOL"/>
    <n v="12"/>
    <n v="11"/>
    <m/>
    <n v="2"/>
    <x v="0"/>
  </r>
  <r>
    <n v="11238645"/>
    <n v="75"/>
    <s v="GOL"/>
    <n v="11"/>
    <n v="11"/>
    <m/>
    <n v="2"/>
    <x v="0"/>
  </r>
  <r>
    <n v="11104959"/>
    <n v="9"/>
    <s v="GOL"/>
    <n v="9"/>
    <n v="11"/>
    <m/>
    <m/>
    <x v="1"/>
  </r>
  <r>
    <n v="11283515"/>
    <n v="68"/>
    <s v="FALLO"/>
    <n v="12"/>
    <n v="11"/>
    <m/>
    <n v="2"/>
    <x v="0"/>
  </r>
  <r>
    <n v="11299346"/>
    <n v="50"/>
    <s v="GOL"/>
    <n v="11"/>
    <n v="11"/>
    <m/>
    <n v="2"/>
    <x v="0"/>
  </r>
  <r>
    <n v="11299352"/>
    <n v="25"/>
    <s v="GOL"/>
    <n v="11"/>
    <n v="11"/>
    <m/>
    <n v="3"/>
    <x v="0"/>
  </r>
  <r>
    <n v="11299352"/>
    <n v="73"/>
    <s v="FALLO"/>
    <n v="5"/>
    <n v="6"/>
    <m/>
    <n v="3"/>
    <x v="0"/>
  </r>
  <r>
    <n v="11105703"/>
    <n v="41"/>
    <s v="FALLO"/>
    <n v="11"/>
    <n v="11"/>
    <m/>
    <n v="2"/>
    <x v="0"/>
  </r>
  <r>
    <n v="11219510"/>
    <n v="33"/>
    <s v="GOL"/>
    <m/>
    <m/>
    <m/>
    <n v="4"/>
    <x v="0"/>
  </r>
  <r>
    <n v="11232323"/>
    <n v="13"/>
    <s v="GOL"/>
    <m/>
    <m/>
    <m/>
    <n v="4"/>
    <x v="0"/>
  </r>
  <r>
    <n v="11285527"/>
    <n v="76"/>
    <s v="FALLO"/>
    <n v="5"/>
    <m/>
    <m/>
    <m/>
    <x v="0"/>
  </r>
  <r>
    <n v="11285515"/>
    <n v="29"/>
    <s v="GOL"/>
    <n v="25"/>
    <n v="15"/>
    <m/>
    <m/>
    <x v="0"/>
  </r>
  <r>
    <n v="11289614"/>
    <n v="31"/>
    <s v="GOL"/>
    <n v="2"/>
    <n v="8"/>
    <m/>
    <m/>
    <x v="4"/>
  </r>
  <r>
    <n v="11293278"/>
    <n v="17"/>
    <s v="FALLO"/>
    <m/>
    <m/>
    <m/>
    <m/>
    <x v="6"/>
  </r>
  <r>
    <n v="11293124"/>
    <n v="23"/>
    <s v="GOL"/>
    <n v="10"/>
    <n v="8"/>
    <m/>
    <n v="3"/>
    <x v="0"/>
  </r>
  <r>
    <n v="11293277"/>
    <n v="6"/>
    <s v="GOL"/>
    <n v="2"/>
    <n v="8"/>
    <m/>
    <n v="4"/>
    <x v="0"/>
  </r>
  <r>
    <n v="11303656"/>
    <n v="60"/>
    <s v="FALLO"/>
    <m/>
    <n v="1"/>
    <m/>
    <n v="5"/>
    <x v="0"/>
  </r>
  <r>
    <n v="11285523"/>
    <n v="71"/>
    <s v="FALLO"/>
    <n v="2"/>
    <n v="7"/>
    <m/>
    <m/>
    <x v="2"/>
  </r>
  <r>
    <n v="11285523"/>
    <n v="81"/>
    <s v="FALLO"/>
    <n v="2"/>
    <n v="5"/>
    <m/>
    <m/>
    <x v="2"/>
  </r>
  <r>
    <n v="11303115"/>
    <n v="84"/>
    <s v="FALLO"/>
    <n v="11"/>
    <n v="9"/>
    <m/>
    <n v="3"/>
    <x v="0"/>
  </r>
  <r>
    <n v="11303293"/>
    <n v="73"/>
    <s v="FALLO"/>
    <m/>
    <m/>
    <m/>
    <m/>
    <x v="6"/>
  </r>
  <r>
    <n v="11285175"/>
    <n v="26"/>
    <s v="FALLO"/>
    <m/>
    <m/>
    <m/>
    <m/>
    <x v="6"/>
  </r>
  <r>
    <n v="11296504"/>
    <n v="75"/>
    <s v="GOL"/>
    <n v="3"/>
    <n v="11"/>
    <m/>
    <n v="4"/>
    <x v="0"/>
  </r>
  <r>
    <n v="11298739"/>
    <n v="22"/>
    <s v="FALLO"/>
    <n v="3"/>
    <n v="5"/>
    <m/>
    <n v="4"/>
    <x v="0"/>
  </r>
  <r>
    <n v="11303731"/>
    <n v="38"/>
    <s v="GOL"/>
    <n v="1"/>
    <n v="11"/>
    <n v="14"/>
    <n v="3"/>
    <x v="0"/>
  </r>
  <r>
    <n v="11304657"/>
    <n v="36"/>
    <s v="FALLO"/>
    <n v="8"/>
    <n v="5"/>
    <m/>
    <n v="3"/>
    <x v="0"/>
  </r>
  <r>
    <n v="11307566"/>
    <n v="43"/>
    <s v="GOL"/>
    <m/>
    <m/>
    <n v="11"/>
    <n v="2"/>
    <x v="0"/>
  </r>
  <r>
    <n v="11304820"/>
    <n v="20"/>
    <s v="FALLO"/>
    <n v="7"/>
    <n v="13"/>
    <n v="11"/>
    <n v="4"/>
    <x v="0"/>
  </r>
  <r>
    <n v="11304820"/>
    <n v="22"/>
    <s v="FALLO"/>
    <n v="10"/>
    <n v="13"/>
    <n v="11"/>
    <n v="4"/>
    <x v="0"/>
  </r>
  <r>
    <n v="11307573"/>
    <n v="73"/>
    <s v="FALLO"/>
    <n v="4"/>
    <n v="13"/>
    <m/>
    <n v="3"/>
    <x v="0"/>
  </r>
  <r>
    <n v="11309338"/>
    <n v="65"/>
    <s v="FALLO"/>
    <n v="12"/>
    <n v="8"/>
    <m/>
    <n v="3"/>
    <x v="0"/>
  </r>
  <r>
    <n v="11307629"/>
    <n v="64"/>
    <s v="FALLO"/>
    <m/>
    <m/>
    <m/>
    <n v="5"/>
    <x v="0"/>
  </r>
  <r>
    <n v="11307629"/>
    <n v="79"/>
    <s v="GOL"/>
    <n v="16"/>
    <m/>
    <m/>
    <n v="5"/>
    <x v="0"/>
  </r>
  <r>
    <n v="11310809"/>
    <n v="37"/>
    <s v="GOL"/>
    <n v="5"/>
    <n v="9"/>
    <m/>
    <n v="3"/>
    <x v="0"/>
  </r>
  <r>
    <n v="618380505"/>
    <n v="30"/>
    <s v="FALLO"/>
    <m/>
    <m/>
    <n v="20"/>
    <n v="2"/>
    <x v="0"/>
  </r>
  <r>
    <n v="11303376"/>
    <n v="22"/>
    <s v="FALLO"/>
    <n v="2"/>
    <n v="7"/>
    <m/>
    <n v="4"/>
    <x v="0"/>
  </r>
  <r>
    <n v="619613249"/>
    <n v="79"/>
    <s v="GOL"/>
    <n v="2"/>
    <n v="6"/>
    <m/>
    <m/>
    <x v="3"/>
  </r>
  <r>
    <n v="11199358"/>
    <n v="25"/>
    <s v="GOL"/>
    <m/>
    <m/>
    <m/>
    <n v="4"/>
    <x v="0"/>
  </r>
  <r>
    <n v="11204030"/>
    <n v="86"/>
    <s v="FALLO"/>
    <m/>
    <m/>
    <m/>
    <m/>
    <x v="3"/>
  </r>
  <r>
    <n v="617316195"/>
    <n v="41"/>
    <s v="GOL"/>
    <m/>
    <m/>
    <m/>
    <n v="2"/>
    <x v="0"/>
  </r>
  <r>
    <n v="620288931"/>
    <n v="41"/>
    <s v="FALLO"/>
    <m/>
    <m/>
    <m/>
    <n v="2"/>
    <x v="0"/>
  </r>
  <r>
    <n v="620350755"/>
    <n v="32"/>
    <s v="FALLO"/>
    <m/>
    <m/>
    <m/>
    <n v="2"/>
    <x v="0"/>
  </r>
  <r>
    <n v="11313183"/>
    <n v="44"/>
    <s v="GOL"/>
    <n v="2"/>
    <n v="6"/>
    <m/>
    <n v="5"/>
    <x v="0"/>
  </r>
  <r>
    <n v="11255590"/>
    <n v="7"/>
    <s v="GOL"/>
    <m/>
    <n v="4"/>
    <m/>
    <n v="3"/>
    <x v="0"/>
  </r>
  <r>
    <n v="11304806"/>
    <n v="51"/>
    <s v="GOL"/>
    <n v="6"/>
    <n v="9"/>
    <m/>
    <n v="3"/>
    <x v="0"/>
  </r>
  <r>
    <n v="11302961"/>
    <n v="39"/>
    <s v="FALLO"/>
    <n v="6"/>
    <n v="6"/>
    <m/>
    <n v="3"/>
    <x v="0"/>
  </r>
  <r>
    <n v="11313805"/>
    <n v="24"/>
    <s v="FALLO"/>
    <n v="2"/>
    <n v="3"/>
    <m/>
    <m/>
    <x v="2"/>
  </r>
  <r>
    <n v="11313805"/>
    <n v="40"/>
    <s v="FALLO"/>
    <n v="2"/>
    <n v="6"/>
    <m/>
    <m/>
    <x v="2"/>
  </r>
  <r>
    <n v="620915499"/>
    <n v="36"/>
    <s v="GOL"/>
    <m/>
    <m/>
    <n v="1"/>
    <m/>
    <x v="1"/>
  </r>
  <r>
    <n v="11310050"/>
    <n v="74"/>
    <s v="FALLO"/>
    <n v="2"/>
    <n v="8"/>
    <n v="8"/>
    <n v="3"/>
    <x v="0"/>
  </r>
  <r>
    <n v="11315666"/>
    <n v="60"/>
    <s v="GOL"/>
    <m/>
    <n v="5"/>
    <n v="8"/>
    <m/>
    <x v="0"/>
  </r>
  <r>
    <n v="11315761"/>
    <n v="78"/>
    <s v="FALLO"/>
    <n v="9"/>
    <n v="9"/>
    <m/>
    <m/>
    <x v="0"/>
  </r>
  <r>
    <n v="11314717"/>
    <n v="40"/>
    <s v="FALLO"/>
    <n v="9"/>
    <n v="4"/>
    <n v="14"/>
    <m/>
    <x v="0"/>
  </r>
  <r>
    <n v="11315399"/>
    <n v="31"/>
    <s v="FALLO"/>
    <n v="6"/>
    <n v="9"/>
    <m/>
    <m/>
    <x v="0"/>
  </r>
  <r>
    <n v="619078001"/>
    <n v="72"/>
    <s v="GOL"/>
    <m/>
    <m/>
    <n v="5"/>
    <n v="2"/>
    <x v="0"/>
  </r>
  <r>
    <n v="11307531"/>
    <n v="65"/>
    <s v="FALLO"/>
    <n v="2"/>
    <n v="6"/>
    <m/>
    <n v="5"/>
    <x v="0"/>
  </r>
  <r>
    <n v="11318203"/>
    <n v="50"/>
    <s v="FALLO"/>
    <n v="1"/>
    <n v="6"/>
    <m/>
    <m/>
    <x v="0"/>
  </r>
  <r>
    <n v="11315501"/>
    <n v="15"/>
    <s v="GOL"/>
    <n v="9"/>
    <n v="13"/>
    <n v="14"/>
    <m/>
    <x v="0"/>
  </r>
  <r>
    <n v="11315502"/>
    <n v="51"/>
    <s v="GOL"/>
    <n v="5"/>
    <n v="4"/>
    <m/>
    <m/>
    <x v="0"/>
  </r>
  <r>
    <n v="11315657"/>
    <n v="57"/>
    <s v="FALLO"/>
    <n v="1"/>
    <n v="4"/>
    <m/>
    <m/>
    <x v="0"/>
  </r>
  <r>
    <n v="11318319"/>
    <n v="39"/>
    <s v="FALLO"/>
    <n v="1"/>
    <n v="6"/>
    <m/>
    <m/>
    <x v="0"/>
  </r>
  <r>
    <m/>
    <m/>
    <m/>
    <m/>
    <m/>
    <m/>
    <m/>
    <x v="0"/>
  </r>
  <r>
    <m/>
    <m/>
    <m/>
    <m/>
    <m/>
    <m/>
    <m/>
    <x v="0"/>
  </r>
  <r>
    <m/>
    <m/>
    <m/>
    <m/>
    <m/>
    <m/>
    <m/>
    <x v="0"/>
  </r>
  <r>
    <m/>
    <m/>
    <m/>
    <m/>
    <m/>
    <m/>
    <m/>
    <x v="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982">
  <r>
    <n v="617268207"/>
    <n v="88"/>
    <x v="0"/>
    <x v="0"/>
    <x v="0"/>
    <x v="0"/>
    <x v="0"/>
    <n v="8"/>
    <m/>
    <x v="0"/>
  </r>
  <r>
    <n v="617268212"/>
    <n v="72"/>
    <x v="0"/>
    <x v="0"/>
    <x v="1"/>
    <x v="0"/>
    <x v="0"/>
    <n v="4"/>
    <m/>
    <x v="0"/>
  </r>
  <r>
    <n v="11245074"/>
    <n v="40"/>
    <x v="0"/>
    <x v="0"/>
    <x v="1"/>
    <x v="1"/>
    <x v="0"/>
    <n v="5"/>
    <m/>
    <x v="0"/>
  </r>
  <r>
    <n v="620341329"/>
    <n v="7"/>
    <x v="1"/>
    <x v="1"/>
    <x v="2"/>
    <x v="2"/>
    <x v="0"/>
    <m/>
    <n v="2"/>
    <x v="0"/>
  </r>
  <r>
    <n v="11257208"/>
    <n v="32"/>
    <x v="0"/>
    <x v="0"/>
    <x v="1"/>
    <x v="1"/>
    <x v="1"/>
    <m/>
    <n v="5"/>
    <x v="1"/>
  </r>
  <r>
    <n v="11260813"/>
    <n v="82"/>
    <x v="1"/>
    <x v="1"/>
    <x v="3"/>
    <x v="2"/>
    <x v="0"/>
    <n v="4"/>
    <m/>
    <x v="0"/>
  </r>
  <r>
    <n v="11264958"/>
    <n v="9"/>
    <x v="1"/>
    <x v="2"/>
    <x v="1"/>
    <x v="3"/>
    <x v="2"/>
    <m/>
    <n v="6"/>
    <x v="2"/>
  </r>
  <r>
    <n v="11263055"/>
    <n v="85"/>
    <x v="0"/>
    <x v="0"/>
    <x v="1"/>
    <x v="0"/>
    <x v="0"/>
    <m/>
    <n v="5"/>
    <x v="0"/>
  </r>
  <r>
    <n v="11264680"/>
    <n v="57"/>
    <x v="1"/>
    <x v="1"/>
    <x v="2"/>
    <x v="2"/>
    <x v="0"/>
    <n v="5"/>
    <m/>
    <x v="0"/>
  </r>
  <r>
    <n v="11263561"/>
    <n v="77"/>
    <x v="0"/>
    <x v="3"/>
    <x v="4"/>
    <x v="4"/>
    <x v="0"/>
    <m/>
    <n v="5"/>
    <x v="0"/>
  </r>
  <r>
    <n v="11266846"/>
    <n v="73"/>
    <x v="0"/>
    <x v="3"/>
    <x v="1"/>
    <x v="4"/>
    <x v="0"/>
    <n v="8"/>
    <m/>
    <x v="0"/>
  </r>
  <r>
    <n v="11266628"/>
    <n v="47"/>
    <x v="0"/>
    <x v="0"/>
    <x v="1"/>
    <x v="4"/>
    <x v="0"/>
    <m/>
    <n v="6"/>
    <x v="0"/>
  </r>
  <r>
    <n v="616141065"/>
    <n v="39"/>
    <x v="0"/>
    <x v="4"/>
    <x v="5"/>
    <x v="5"/>
    <x v="0"/>
    <m/>
    <n v="2"/>
    <x v="0"/>
  </r>
  <r>
    <n v="617323759"/>
    <n v="80"/>
    <x v="0"/>
    <x v="5"/>
    <x v="0"/>
    <x v="5"/>
    <x v="0"/>
    <n v="3"/>
    <m/>
    <x v="0"/>
  </r>
  <r>
    <n v="620602151"/>
    <n v="7"/>
    <x v="0"/>
    <x v="4"/>
    <x v="5"/>
    <x v="6"/>
    <x v="0"/>
    <m/>
    <n v="4"/>
    <x v="0"/>
  </r>
  <r>
    <n v="11270731"/>
    <n v="21"/>
    <x v="1"/>
    <x v="5"/>
    <x v="4"/>
    <x v="7"/>
    <x v="0"/>
    <n v="3"/>
    <m/>
    <x v="0"/>
  </r>
  <r>
    <n v="11270770"/>
    <n v="73"/>
    <x v="1"/>
    <x v="5"/>
    <x v="0"/>
    <x v="5"/>
    <x v="0"/>
    <n v="4"/>
    <m/>
    <x v="0"/>
  </r>
  <r>
    <n v="11264910"/>
    <n v="58"/>
    <x v="1"/>
    <x v="6"/>
    <x v="1"/>
    <x v="8"/>
    <x v="0"/>
    <m/>
    <n v="4"/>
    <x v="0"/>
  </r>
  <r>
    <n v="11272890"/>
    <n v="34"/>
    <x v="0"/>
    <x v="7"/>
    <x v="6"/>
    <x v="9"/>
    <x v="0"/>
    <n v="5"/>
    <m/>
    <x v="0"/>
  </r>
  <r>
    <n v="11261909"/>
    <n v="41"/>
    <x v="1"/>
    <x v="4"/>
    <x v="5"/>
    <x v="4"/>
    <x v="0"/>
    <n v="2"/>
    <m/>
    <x v="0"/>
  </r>
  <r>
    <n v="11245468"/>
    <n v="15"/>
    <x v="1"/>
    <x v="8"/>
    <x v="7"/>
    <x v="10"/>
    <x v="0"/>
    <n v="2"/>
    <m/>
    <x v="0"/>
  </r>
  <r>
    <n v="11212788"/>
    <n v="41"/>
    <x v="1"/>
    <x v="4"/>
    <x v="5"/>
    <x v="6"/>
    <x v="0"/>
    <n v="4"/>
    <m/>
    <x v="0"/>
  </r>
  <r>
    <n v="11250649"/>
    <n v="78"/>
    <x v="0"/>
    <x v="7"/>
    <x v="0"/>
    <x v="11"/>
    <x v="0"/>
    <n v="2"/>
    <m/>
    <x v="0"/>
  </r>
  <r>
    <n v="11205088"/>
    <n v="75"/>
    <x v="0"/>
    <x v="4"/>
    <x v="5"/>
    <x v="6"/>
    <x v="0"/>
    <n v="4"/>
    <m/>
    <x v="0"/>
  </r>
  <r>
    <n v="11210678"/>
    <n v="40"/>
    <x v="1"/>
    <x v="4"/>
    <x v="5"/>
    <x v="6"/>
    <x v="0"/>
    <n v="2"/>
    <m/>
    <x v="0"/>
  </r>
  <r>
    <n v="11265025"/>
    <n v="35"/>
    <x v="1"/>
    <x v="5"/>
    <x v="8"/>
    <x v="3"/>
    <x v="0"/>
    <m/>
    <n v="4"/>
    <x v="0"/>
  </r>
  <r>
    <n v="616262998"/>
    <n v="3"/>
    <x v="0"/>
    <x v="0"/>
    <x v="7"/>
    <x v="0"/>
    <x v="0"/>
    <n v="4"/>
    <m/>
    <x v="0"/>
  </r>
  <r>
    <n v="616263007"/>
    <n v="40"/>
    <x v="0"/>
    <x v="5"/>
    <x v="9"/>
    <x v="12"/>
    <x v="0"/>
    <n v="3"/>
    <m/>
    <x v="0"/>
  </r>
  <r>
    <n v="620536564"/>
    <n v="24"/>
    <x v="1"/>
    <x v="9"/>
    <x v="4"/>
    <x v="12"/>
    <x v="0"/>
    <n v="4"/>
    <m/>
    <x v="0"/>
  </r>
  <r>
    <n v="11258099"/>
    <n v="37"/>
    <x v="0"/>
    <x v="7"/>
    <x v="9"/>
    <x v="0"/>
    <x v="0"/>
    <n v="5"/>
    <m/>
    <x v="0"/>
  </r>
  <r>
    <n v="11260838"/>
    <n v="64"/>
    <x v="0"/>
    <x v="9"/>
    <x v="4"/>
    <x v="0"/>
    <x v="3"/>
    <n v="4"/>
    <m/>
    <x v="3"/>
  </r>
  <r>
    <n v="11266551"/>
    <n v="5"/>
    <x v="0"/>
    <x v="9"/>
    <x v="4"/>
    <x v="0"/>
    <x v="0"/>
    <n v="4"/>
    <m/>
    <x v="0"/>
  </r>
  <r>
    <n v="11270741"/>
    <n v="60"/>
    <x v="0"/>
    <x v="4"/>
    <x v="5"/>
    <x v="6"/>
    <x v="0"/>
    <n v="2"/>
    <m/>
    <x v="0"/>
  </r>
  <r>
    <n v="11271350"/>
    <n v="66"/>
    <x v="0"/>
    <x v="10"/>
    <x v="10"/>
    <x v="4"/>
    <x v="0"/>
    <n v="2"/>
    <m/>
    <x v="0"/>
  </r>
  <r>
    <n v="11272431"/>
    <n v="24"/>
    <x v="1"/>
    <x v="5"/>
    <x v="2"/>
    <x v="0"/>
    <x v="0"/>
    <n v="4"/>
    <m/>
    <x v="0"/>
  </r>
  <r>
    <n v="11275079"/>
    <n v="36"/>
    <x v="0"/>
    <x v="5"/>
    <x v="9"/>
    <x v="0"/>
    <x v="0"/>
    <n v="3"/>
    <m/>
    <x v="0"/>
  </r>
  <r>
    <n v="619077985"/>
    <n v="84"/>
    <x v="1"/>
    <x v="4"/>
    <x v="5"/>
    <x v="6"/>
    <x v="4"/>
    <n v="6"/>
    <m/>
    <x v="0"/>
  </r>
  <r>
    <n v="11278994"/>
    <n v="75"/>
    <x v="1"/>
    <x v="1"/>
    <x v="2"/>
    <x v="2"/>
    <x v="0"/>
    <n v="2"/>
    <m/>
    <x v="0"/>
  </r>
  <r>
    <n v="11218268"/>
    <n v="20"/>
    <x v="1"/>
    <x v="4"/>
    <x v="5"/>
    <x v="9"/>
    <x v="0"/>
    <n v="3"/>
    <m/>
    <x v="0"/>
  </r>
  <r>
    <n v="619613231"/>
    <n v="44"/>
    <x v="0"/>
    <x v="9"/>
    <x v="0"/>
    <x v="11"/>
    <x v="0"/>
    <m/>
    <n v="4"/>
    <x v="0"/>
  </r>
  <r>
    <n v="619613242"/>
    <n v="76"/>
    <x v="1"/>
    <x v="9"/>
    <x v="0"/>
    <x v="11"/>
    <x v="0"/>
    <m/>
    <n v="4"/>
    <x v="0"/>
  </r>
  <r>
    <n v="11273497"/>
    <n v="36"/>
    <x v="1"/>
    <x v="9"/>
    <x v="3"/>
    <x v="2"/>
    <x v="5"/>
    <n v="3"/>
    <m/>
    <x v="3"/>
  </r>
  <r>
    <n v="620669566"/>
    <n v="39"/>
    <x v="0"/>
    <x v="11"/>
    <x v="9"/>
    <x v="6"/>
    <x v="5"/>
    <n v="3"/>
    <m/>
    <x v="0"/>
  </r>
  <r>
    <n v="11264621"/>
    <n v="92"/>
    <x v="0"/>
    <x v="7"/>
    <x v="7"/>
    <x v="4"/>
    <x v="6"/>
    <n v="4"/>
    <m/>
    <x v="1"/>
  </r>
  <r>
    <n v="11255561"/>
    <n v="8"/>
    <x v="0"/>
    <x v="4"/>
    <x v="5"/>
    <x v="6"/>
    <x v="0"/>
    <n v="6"/>
    <m/>
    <x v="0"/>
  </r>
  <r>
    <n v="11278019"/>
    <n v="74"/>
    <x v="1"/>
    <x v="4"/>
    <x v="5"/>
    <x v="6"/>
    <x v="0"/>
    <n v="2"/>
    <m/>
    <x v="0"/>
  </r>
  <r>
    <n v="11278263"/>
    <n v="39"/>
    <x v="0"/>
    <x v="5"/>
    <x v="2"/>
    <x v="0"/>
    <x v="0"/>
    <n v="3"/>
    <m/>
    <x v="0"/>
  </r>
  <r>
    <n v="11278263"/>
    <n v="41"/>
    <x v="0"/>
    <x v="12"/>
    <x v="9"/>
    <x v="0"/>
    <x v="0"/>
    <n v="3"/>
    <m/>
    <x v="0"/>
  </r>
  <r>
    <n v="11277183"/>
    <n v="71"/>
    <x v="1"/>
    <x v="0"/>
    <x v="11"/>
    <x v="3"/>
    <x v="0"/>
    <m/>
    <n v="5"/>
    <x v="0"/>
  </r>
  <r>
    <n v="11249813"/>
    <n v="66"/>
    <x v="0"/>
    <x v="4"/>
    <x v="5"/>
    <x v="6"/>
    <x v="0"/>
    <n v="4"/>
    <m/>
    <x v="0"/>
  </r>
  <r>
    <n v="11249816"/>
    <n v="110"/>
    <x v="0"/>
    <x v="4"/>
    <x v="5"/>
    <x v="6"/>
    <x v="0"/>
    <n v="6"/>
    <m/>
    <x v="0"/>
  </r>
  <r>
    <n v="620343467"/>
    <n v="61"/>
    <x v="1"/>
    <x v="12"/>
    <x v="4"/>
    <x v="0"/>
    <x v="0"/>
    <n v="3"/>
    <m/>
    <x v="0"/>
  </r>
  <r>
    <n v="620609397"/>
    <n v="29"/>
    <x v="0"/>
    <x v="4"/>
    <x v="5"/>
    <x v="6"/>
    <x v="0"/>
    <n v="2"/>
    <m/>
    <x v="0"/>
  </r>
  <r>
    <n v="616248836"/>
    <n v="78"/>
    <x v="0"/>
    <x v="4"/>
    <x v="5"/>
    <x v="6"/>
    <x v="0"/>
    <n v="6"/>
    <m/>
    <x v="0"/>
  </r>
  <r>
    <n v="11277386"/>
    <n v="41"/>
    <x v="1"/>
    <x v="2"/>
    <x v="1"/>
    <x v="3"/>
    <x v="6"/>
    <m/>
    <n v="3"/>
    <x v="4"/>
  </r>
  <r>
    <n v="11249992"/>
    <n v="15"/>
    <x v="0"/>
    <x v="4"/>
    <x v="5"/>
    <x v="6"/>
    <x v="0"/>
    <n v="8"/>
    <m/>
    <x v="0"/>
  </r>
  <r>
    <n v="11238650"/>
    <n v="49"/>
    <x v="0"/>
    <x v="5"/>
    <x v="4"/>
    <x v="13"/>
    <x v="0"/>
    <n v="2"/>
    <m/>
    <x v="0"/>
  </r>
  <r>
    <n v="617269834"/>
    <n v="20"/>
    <x v="1"/>
    <x v="4"/>
    <x v="5"/>
    <x v="6"/>
    <x v="0"/>
    <n v="2"/>
    <m/>
    <x v="0"/>
  </r>
  <r>
    <n v="11251768"/>
    <n v="84"/>
    <x v="0"/>
    <x v="4"/>
    <x v="5"/>
    <x v="6"/>
    <x v="0"/>
    <n v="6"/>
    <m/>
    <x v="0"/>
  </r>
  <r>
    <n v="617268152"/>
    <n v="4"/>
    <x v="0"/>
    <x v="4"/>
    <x v="5"/>
    <x v="6"/>
    <x v="0"/>
    <n v="6"/>
    <m/>
    <x v="0"/>
  </r>
  <r>
    <n v="10981041"/>
    <n v="58"/>
    <x v="0"/>
    <x v="4"/>
    <x v="5"/>
    <x v="6"/>
    <x v="0"/>
    <n v="4"/>
    <m/>
    <x v="0"/>
  </r>
  <r>
    <n v="10765935"/>
    <n v="81"/>
    <x v="0"/>
    <x v="4"/>
    <x v="5"/>
    <x v="6"/>
    <x v="0"/>
    <n v="4"/>
    <m/>
    <x v="0"/>
  </r>
  <r>
    <n v="11213347"/>
    <n v="28"/>
    <x v="0"/>
    <x v="4"/>
    <x v="5"/>
    <x v="6"/>
    <x v="0"/>
    <n v="4"/>
    <m/>
    <x v="0"/>
  </r>
  <r>
    <n v="10980965"/>
    <n v="9"/>
    <x v="0"/>
    <x v="4"/>
    <x v="5"/>
    <x v="6"/>
    <x v="0"/>
    <n v="4"/>
    <m/>
    <x v="0"/>
  </r>
  <r>
    <n v="10980965"/>
    <n v="65"/>
    <x v="0"/>
    <x v="4"/>
    <x v="5"/>
    <x v="6"/>
    <x v="0"/>
    <n v="4"/>
    <m/>
    <x v="0"/>
  </r>
  <r>
    <n v="11210706"/>
    <n v="14"/>
    <x v="0"/>
    <x v="4"/>
    <x v="5"/>
    <x v="6"/>
    <x v="0"/>
    <m/>
    <n v="2"/>
    <x v="0"/>
  </r>
  <r>
    <n v="11211347"/>
    <n v="24"/>
    <x v="0"/>
    <x v="4"/>
    <x v="5"/>
    <x v="6"/>
    <x v="0"/>
    <n v="4"/>
    <m/>
    <x v="0"/>
  </r>
  <r>
    <n v="11216556"/>
    <n v="20"/>
    <x v="0"/>
    <x v="4"/>
    <x v="5"/>
    <x v="6"/>
    <x v="0"/>
    <n v="2"/>
    <m/>
    <x v="0"/>
  </r>
  <r>
    <n v="620757438"/>
    <n v="34"/>
    <x v="0"/>
    <x v="6"/>
    <x v="1"/>
    <x v="3"/>
    <x v="0"/>
    <n v="3"/>
    <m/>
    <x v="0"/>
  </r>
  <r>
    <n v="11265227"/>
    <n v="32"/>
    <x v="0"/>
    <x v="5"/>
    <x v="8"/>
    <x v="8"/>
    <x v="0"/>
    <m/>
    <n v="4"/>
    <x v="0"/>
  </r>
  <r>
    <n v="11266065"/>
    <n v="19"/>
    <x v="1"/>
    <x v="13"/>
    <x v="12"/>
    <x v="3"/>
    <x v="0"/>
    <m/>
    <n v="4"/>
    <x v="0"/>
  </r>
  <r>
    <n v="11266016"/>
    <n v="83"/>
    <x v="1"/>
    <x v="0"/>
    <x v="11"/>
    <x v="3"/>
    <x v="7"/>
    <m/>
    <m/>
    <x v="5"/>
  </r>
  <r>
    <n v="11266254"/>
    <n v="11"/>
    <x v="0"/>
    <x v="0"/>
    <x v="11"/>
    <x v="8"/>
    <x v="0"/>
    <m/>
    <n v="4"/>
    <x v="0"/>
  </r>
  <r>
    <n v="11268997"/>
    <n v="28"/>
    <x v="0"/>
    <x v="13"/>
    <x v="12"/>
    <x v="8"/>
    <x v="5"/>
    <m/>
    <n v="4"/>
    <x v="6"/>
  </r>
  <r>
    <n v="11268889"/>
    <n v="41"/>
    <x v="0"/>
    <x v="5"/>
    <x v="8"/>
    <x v="3"/>
    <x v="0"/>
    <m/>
    <m/>
    <x v="0"/>
  </r>
  <r>
    <n v="11278886"/>
    <n v="2"/>
    <x v="0"/>
    <x v="4"/>
    <x v="5"/>
    <x v="6"/>
    <x v="0"/>
    <m/>
    <m/>
    <x v="0"/>
  </r>
  <r>
    <n v="11281977"/>
    <n v="69"/>
    <x v="0"/>
    <x v="4"/>
    <x v="5"/>
    <x v="6"/>
    <x v="0"/>
    <m/>
    <m/>
    <x v="0"/>
  </r>
  <r>
    <n v="11282935"/>
    <n v="71"/>
    <x v="0"/>
    <x v="7"/>
    <x v="6"/>
    <x v="0"/>
    <x v="0"/>
    <m/>
    <n v="5"/>
    <x v="0"/>
  </r>
  <r>
    <n v="11270099"/>
    <n v="35"/>
    <x v="1"/>
    <x v="4"/>
    <x v="5"/>
    <x v="6"/>
    <x v="0"/>
    <m/>
    <n v="2"/>
    <x v="0"/>
  </r>
  <r>
    <n v="11268945"/>
    <n v="30"/>
    <x v="0"/>
    <x v="4"/>
    <x v="5"/>
    <x v="6"/>
    <x v="0"/>
    <n v="4"/>
    <m/>
    <x v="0"/>
  </r>
  <r>
    <n v="11272892"/>
    <n v="68"/>
    <x v="1"/>
    <x v="0"/>
    <x v="9"/>
    <x v="2"/>
    <x v="0"/>
    <n v="3"/>
    <m/>
    <x v="0"/>
  </r>
  <r>
    <n v="11277317"/>
    <n v="28"/>
    <x v="0"/>
    <x v="4"/>
    <x v="5"/>
    <x v="6"/>
    <x v="0"/>
    <n v="4"/>
    <m/>
    <x v="0"/>
  </r>
  <r>
    <n v="11277632"/>
    <n v="49"/>
    <x v="0"/>
    <x v="9"/>
    <x v="1"/>
    <x v="10"/>
    <x v="0"/>
    <n v="2"/>
    <m/>
    <x v="0"/>
  </r>
  <r>
    <n v="11277449"/>
    <n v="25"/>
    <x v="1"/>
    <x v="4"/>
    <x v="5"/>
    <x v="6"/>
    <x v="0"/>
    <m/>
    <n v="5"/>
    <x v="0"/>
  </r>
  <r>
    <n v="11282938"/>
    <n v="36"/>
    <x v="0"/>
    <x v="7"/>
    <x v="6"/>
    <x v="0"/>
    <x v="0"/>
    <n v="4"/>
    <m/>
    <x v="0"/>
  </r>
  <r>
    <n v="11282944"/>
    <n v="67"/>
    <x v="0"/>
    <x v="1"/>
    <x v="7"/>
    <x v="10"/>
    <x v="0"/>
    <n v="2"/>
    <m/>
    <x v="0"/>
  </r>
  <r>
    <n v="616262558"/>
    <n v="72"/>
    <x v="1"/>
    <x v="9"/>
    <x v="3"/>
    <x v="4"/>
    <x v="0"/>
    <n v="3"/>
    <m/>
    <x v="0"/>
  </r>
  <r>
    <n v="11241440"/>
    <n v="77"/>
    <x v="0"/>
    <x v="0"/>
    <x v="9"/>
    <x v="2"/>
    <x v="0"/>
    <n v="4"/>
    <m/>
    <x v="0"/>
  </r>
  <r>
    <n v="11266166"/>
    <n v="79"/>
    <x v="1"/>
    <x v="9"/>
    <x v="3"/>
    <x v="4"/>
    <x v="0"/>
    <n v="6"/>
    <m/>
    <x v="0"/>
  </r>
  <r>
    <n v="11277306"/>
    <n v="88"/>
    <x v="1"/>
    <x v="6"/>
    <x v="10"/>
    <x v="14"/>
    <x v="0"/>
    <m/>
    <n v="4"/>
    <x v="0"/>
  </r>
  <r>
    <n v="620618046"/>
    <n v="23"/>
    <x v="1"/>
    <x v="0"/>
    <x v="13"/>
    <x v="4"/>
    <x v="0"/>
    <n v="5"/>
    <m/>
    <x v="0"/>
  </r>
  <r>
    <n v="616307699"/>
    <n v="28"/>
    <x v="0"/>
    <x v="4"/>
    <x v="5"/>
    <x v="6"/>
    <x v="0"/>
    <n v="2"/>
    <m/>
    <x v="0"/>
  </r>
  <r>
    <n v="11270678"/>
    <n v="10"/>
    <x v="0"/>
    <x v="0"/>
    <x v="4"/>
    <x v="1"/>
    <x v="0"/>
    <m/>
    <n v="5"/>
    <x v="0"/>
  </r>
  <r>
    <n v="617268222"/>
    <n v="7"/>
    <x v="0"/>
    <x v="0"/>
    <x v="4"/>
    <x v="8"/>
    <x v="0"/>
    <n v="5"/>
    <m/>
    <x v="0"/>
  </r>
  <r>
    <n v="11270697"/>
    <n v="77"/>
    <x v="0"/>
    <x v="4"/>
    <x v="5"/>
    <x v="6"/>
    <x v="0"/>
    <m/>
    <m/>
    <x v="0"/>
  </r>
  <r>
    <n v="11274868"/>
    <n v="77"/>
    <x v="1"/>
    <x v="4"/>
    <x v="5"/>
    <x v="6"/>
    <x v="8"/>
    <n v="6"/>
    <m/>
    <x v="0"/>
  </r>
  <r>
    <n v="11289721"/>
    <n v="40"/>
    <x v="0"/>
    <x v="14"/>
    <x v="10"/>
    <x v="11"/>
    <x v="0"/>
    <n v="3"/>
    <m/>
    <x v="0"/>
  </r>
  <r>
    <n v="11289516"/>
    <n v="29"/>
    <x v="1"/>
    <x v="15"/>
    <x v="1"/>
    <x v="10"/>
    <x v="0"/>
    <n v="2"/>
    <m/>
    <x v="0"/>
  </r>
  <r>
    <n v="620722547"/>
    <n v="34"/>
    <x v="1"/>
    <x v="4"/>
    <x v="5"/>
    <x v="6"/>
    <x v="0"/>
    <m/>
    <m/>
    <x v="0"/>
  </r>
  <r>
    <n v="620603226"/>
    <n v="15"/>
    <x v="0"/>
    <x v="4"/>
    <x v="5"/>
    <x v="6"/>
    <x v="9"/>
    <n v="6"/>
    <m/>
    <x v="0"/>
  </r>
  <r>
    <n v="11187528"/>
    <n v="84"/>
    <x v="0"/>
    <x v="0"/>
    <x v="4"/>
    <x v="2"/>
    <x v="0"/>
    <m/>
    <n v="3"/>
    <x v="0"/>
  </r>
  <r>
    <n v="11296369"/>
    <n v="85"/>
    <x v="0"/>
    <x v="16"/>
    <x v="1"/>
    <x v="8"/>
    <x v="7"/>
    <m/>
    <n v="4"/>
    <x v="7"/>
  </r>
  <r>
    <n v="11188582"/>
    <n v="86"/>
    <x v="0"/>
    <x v="12"/>
    <x v="2"/>
    <x v="14"/>
    <x v="0"/>
    <m/>
    <n v="6"/>
    <x v="0"/>
  </r>
  <r>
    <n v="11296368"/>
    <n v="87"/>
    <x v="0"/>
    <x v="0"/>
    <x v="1"/>
    <x v="3"/>
    <x v="1"/>
    <m/>
    <n v="5"/>
    <x v="8"/>
  </r>
  <r>
    <n v="11296355"/>
    <n v="26"/>
    <x v="0"/>
    <x v="1"/>
    <x v="7"/>
    <x v="10"/>
    <x v="1"/>
    <m/>
    <n v="5"/>
    <x v="9"/>
  </r>
  <r>
    <n v="11296355"/>
    <n v="53"/>
    <x v="1"/>
    <x v="12"/>
    <x v="2"/>
    <x v="15"/>
    <x v="0"/>
    <m/>
    <n v="5"/>
    <x v="0"/>
  </r>
  <r>
    <n v="11293860"/>
    <n v="64"/>
    <x v="0"/>
    <x v="7"/>
    <x v="14"/>
    <x v="9"/>
    <x v="0"/>
    <n v="3"/>
    <m/>
    <x v="0"/>
  </r>
  <r>
    <n v="620861081"/>
    <n v="32"/>
    <x v="1"/>
    <x v="4"/>
    <x v="5"/>
    <x v="6"/>
    <x v="0"/>
    <n v="6"/>
    <m/>
    <x v="0"/>
  </r>
  <r>
    <n v="11292544"/>
    <n v="64"/>
    <x v="1"/>
    <x v="10"/>
    <x v="10"/>
    <x v="4"/>
    <x v="0"/>
    <m/>
    <n v="2"/>
    <x v="0"/>
  </r>
  <r>
    <n v="11294171"/>
    <n v="22"/>
    <x v="1"/>
    <x v="4"/>
    <x v="5"/>
    <x v="4"/>
    <x v="0"/>
    <n v="3"/>
    <m/>
    <x v="0"/>
  </r>
  <r>
    <n v="11296804"/>
    <n v="84"/>
    <x v="0"/>
    <x v="10"/>
    <x v="10"/>
    <x v="4"/>
    <x v="0"/>
    <n v="2"/>
    <m/>
    <x v="0"/>
  </r>
  <r>
    <n v="11279928"/>
    <n v="73"/>
    <x v="0"/>
    <x v="4"/>
    <x v="5"/>
    <x v="6"/>
    <x v="0"/>
    <n v="2"/>
    <m/>
    <x v="0"/>
  </r>
  <r>
    <n v="11291367"/>
    <n v="26"/>
    <x v="0"/>
    <x v="4"/>
    <x v="5"/>
    <x v="1"/>
    <x v="0"/>
    <m/>
    <n v="2"/>
    <x v="0"/>
  </r>
  <r>
    <n v="620788535"/>
    <n v="86"/>
    <x v="0"/>
    <x v="4"/>
    <x v="5"/>
    <x v="6"/>
    <x v="0"/>
    <n v="4"/>
    <m/>
    <x v="0"/>
  </r>
  <r>
    <n v="11280239"/>
    <n v="51"/>
    <x v="0"/>
    <x v="12"/>
    <x v="9"/>
    <x v="12"/>
    <x v="0"/>
    <n v="4"/>
    <m/>
    <x v="0"/>
  </r>
  <r>
    <n v="11293847"/>
    <n v="32"/>
    <x v="1"/>
    <x v="5"/>
    <x v="2"/>
    <x v="0"/>
    <x v="0"/>
    <n v="3"/>
    <m/>
    <x v="0"/>
  </r>
  <r>
    <n v="620865590"/>
    <n v="84"/>
    <x v="1"/>
    <x v="0"/>
    <x v="1"/>
    <x v="0"/>
    <x v="0"/>
    <n v="2"/>
    <m/>
    <x v="0"/>
  </r>
  <r>
    <n v="11298936"/>
    <n v="21"/>
    <x v="0"/>
    <x v="2"/>
    <x v="9"/>
    <x v="6"/>
    <x v="10"/>
    <n v="4"/>
    <m/>
    <x v="0"/>
  </r>
  <r>
    <n v="11302451"/>
    <n v="43"/>
    <x v="0"/>
    <x v="0"/>
    <x v="1"/>
    <x v="4"/>
    <x v="0"/>
    <n v="5"/>
    <m/>
    <x v="0"/>
  </r>
  <r>
    <n v="11303312"/>
    <n v="77"/>
    <x v="0"/>
    <x v="0"/>
    <x v="4"/>
    <x v="4"/>
    <x v="0"/>
    <n v="6"/>
    <m/>
    <x v="0"/>
  </r>
  <r>
    <n v="11303660"/>
    <n v="8"/>
    <x v="0"/>
    <x v="0"/>
    <x v="1"/>
    <x v="8"/>
    <x v="10"/>
    <n v="4"/>
    <m/>
    <x v="10"/>
  </r>
  <r>
    <n v="11299779"/>
    <n v="12"/>
    <x v="1"/>
    <x v="16"/>
    <x v="7"/>
    <x v="6"/>
    <x v="5"/>
    <n v="3"/>
    <m/>
    <x v="0"/>
  </r>
  <r>
    <n v="11298330"/>
    <n v="75"/>
    <x v="0"/>
    <x v="6"/>
    <x v="11"/>
    <x v="10"/>
    <x v="0"/>
    <n v="4"/>
    <m/>
    <x v="0"/>
  </r>
  <r>
    <n v="11299173"/>
    <n v="39"/>
    <x v="0"/>
    <x v="0"/>
    <x v="3"/>
    <x v="4"/>
    <x v="0"/>
    <m/>
    <n v="5"/>
    <x v="0"/>
  </r>
  <r>
    <n v="620843915"/>
    <n v="42"/>
    <x v="1"/>
    <x v="12"/>
    <x v="9"/>
    <x v="9"/>
    <x v="0"/>
    <n v="3"/>
    <m/>
    <x v="0"/>
  </r>
  <r>
    <n v="11299805"/>
    <n v="20"/>
    <x v="0"/>
    <x v="0"/>
    <x v="0"/>
    <x v="0"/>
    <x v="0"/>
    <n v="5"/>
    <m/>
    <x v="0"/>
  </r>
  <r>
    <n v="11293237"/>
    <n v="24"/>
    <x v="0"/>
    <x v="0"/>
    <x v="9"/>
    <x v="4"/>
    <x v="5"/>
    <n v="3"/>
    <m/>
    <x v="10"/>
  </r>
  <r>
    <n v="620836261"/>
    <n v="79"/>
    <x v="1"/>
    <x v="5"/>
    <x v="9"/>
    <x v="11"/>
    <x v="0"/>
    <n v="2"/>
    <m/>
    <x v="0"/>
  </r>
  <r>
    <n v="617268162"/>
    <n v="9"/>
    <x v="1"/>
    <x v="4"/>
    <x v="5"/>
    <x v="6"/>
    <x v="0"/>
    <n v="2"/>
    <m/>
    <x v="0"/>
  </r>
  <r>
    <n v="11280422"/>
    <n v="85"/>
    <x v="1"/>
    <x v="4"/>
    <x v="5"/>
    <x v="6"/>
    <x v="0"/>
    <n v="6"/>
    <m/>
    <x v="0"/>
  </r>
  <r>
    <n v="11210870"/>
    <n v="79"/>
    <x v="0"/>
    <x v="4"/>
    <x v="5"/>
    <x v="6"/>
    <x v="0"/>
    <n v="4"/>
    <m/>
    <x v="0"/>
  </r>
  <r>
    <n v="11216445"/>
    <n v="62"/>
    <x v="0"/>
    <x v="4"/>
    <x v="5"/>
    <x v="6"/>
    <x v="0"/>
    <n v="2"/>
    <m/>
    <x v="0"/>
  </r>
  <r>
    <n v="11187137"/>
    <n v="31"/>
    <x v="0"/>
    <x v="4"/>
    <x v="5"/>
    <x v="6"/>
    <x v="0"/>
    <n v="4"/>
    <m/>
    <x v="0"/>
  </r>
  <r>
    <n v="11104524"/>
    <n v="11"/>
    <x v="0"/>
    <x v="4"/>
    <x v="5"/>
    <x v="6"/>
    <x v="0"/>
    <n v="3"/>
    <m/>
    <x v="0"/>
  </r>
  <r>
    <n v="11187462"/>
    <n v="29"/>
    <x v="1"/>
    <x v="2"/>
    <x v="13"/>
    <x v="2"/>
    <x v="0"/>
    <n v="2"/>
    <m/>
    <x v="0"/>
  </r>
  <r>
    <n v="11187142"/>
    <n v="74"/>
    <x v="1"/>
    <x v="4"/>
    <x v="5"/>
    <x v="6"/>
    <x v="0"/>
    <m/>
    <n v="3"/>
    <x v="0"/>
  </r>
  <r>
    <n v="11202729"/>
    <n v="63"/>
    <x v="0"/>
    <x v="4"/>
    <x v="5"/>
    <x v="6"/>
    <x v="0"/>
    <n v="3"/>
    <m/>
    <x v="0"/>
  </r>
  <r>
    <n v="11090001"/>
    <n v="83"/>
    <x v="1"/>
    <x v="1"/>
    <x v="3"/>
    <x v="2"/>
    <x v="0"/>
    <n v="2"/>
    <m/>
    <x v="0"/>
  </r>
  <r>
    <n v="11140926"/>
    <n v="36"/>
    <x v="0"/>
    <x v="4"/>
    <x v="5"/>
    <x v="6"/>
    <x v="0"/>
    <n v="3"/>
    <m/>
    <x v="0"/>
  </r>
  <r>
    <n v="11090565"/>
    <n v="20"/>
    <x v="1"/>
    <x v="10"/>
    <x v="9"/>
    <x v="2"/>
    <x v="0"/>
    <m/>
    <n v="2"/>
    <x v="0"/>
  </r>
  <r>
    <n v="11218121"/>
    <n v="23"/>
    <x v="1"/>
    <x v="4"/>
    <x v="5"/>
    <x v="6"/>
    <x v="0"/>
    <n v="2"/>
    <m/>
    <x v="0"/>
  </r>
  <r>
    <n v="11108148"/>
    <n v="77"/>
    <x v="0"/>
    <x v="4"/>
    <x v="5"/>
    <x v="6"/>
    <x v="0"/>
    <n v="3"/>
    <m/>
    <x v="0"/>
  </r>
  <r>
    <n v="11193301"/>
    <n v="30"/>
    <x v="1"/>
    <x v="10"/>
    <x v="9"/>
    <x v="2"/>
    <x v="0"/>
    <n v="2"/>
    <m/>
    <x v="0"/>
  </r>
  <r>
    <n v="11221447"/>
    <n v="87"/>
    <x v="1"/>
    <x v="10"/>
    <x v="9"/>
    <x v="2"/>
    <x v="0"/>
    <n v="2"/>
    <m/>
    <x v="0"/>
  </r>
  <r>
    <n v="11238645"/>
    <n v="75"/>
    <x v="1"/>
    <x v="1"/>
    <x v="3"/>
    <x v="2"/>
    <x v="0"/>
    <n v="2"/>
    <m/>
    <x v="0"/>
  </r>
  <r>
    <n v="11104959"/>
    <n v="9"/>
    <x v="1"/>
    <x v="2"/>
    <x v="13"/>
    <x v="2"/>
    <x v="0"/>
    <m/>
    <n v="2"/>
    <x v="0"/>
  </r>
  <r>
    <n v="11283515"/>
    <n v="68"/>
    <x v="0"/>
    <x v="10"/>
    <x v="9"/>
    <x v="2"/>
    <x v="0"/>
    <n v="2"/>
    <m/>
    <x v="0"/>
  </r>
  <r>
    <n v="11299346"/>
    <n v="50"/>
    <x v="1"/>
    <x v="1"/>
    <x v="3"/>
    <x v="2"/>
    <x v="0"/>
    <n v="2"/>
    <m/>
    <x v="0"/>
  </r>
  <r>
    <n v="11299352"/>
    <n v="25"/>
    <x v="1"/>
    <x v="1"/>
    <x v="3"/>
    <x v="2"/>
    <x v="0"/>
    <n v="3"/>
    <m/>
    <x v="0"/>
  </r>
  <r>
    <n v="11299352"/>
    <n v="73"/>
    <x v="0"/>
    <x v="5"/>
    <x v="2"/>
    <x v="0"/>
    <x v="0"/>
    <n v="3"/>
    <m/>
    <x v="0"/>
  </r>
  <r>
    <n v="11105703"/>
    <n v="41"/>
    <x v="0"/>
    <x v="1"/>
    <x v="3"/>
    <x v="2"/>
    <x v="0"/>
    <n v="2"/>
    <m/>
    <x v="0"/>
  </r>
  <r>
    <n v="11219510"/>
    <n v="33"/>
    <x v="1"/>
    <x v="4"/>
    <x v="5"/>
    <x v="6"/>
    <x v="0"/>
    <n v="4"/>
    <m/>
    <x v="0"/>
  </r>
  <r>
    <n v="11232323"/>
    <n v="13"/>
    <x v="1"/>
    <x v="4"/>
    <x v="5"/>
    <x v="6"/>
    <x v="0"/>
    <n v="4"/>
    <m/>
    <x v="0"/>
  </r>
  <r>
    <n v="11285527"/>
    <n v="76"/>
    <x v="0"/>
    <x v="5"/>
    <x v="4"/>
    <x v="6"/>
    <x v="0"/>
    <m/>
    <m/>
    <x v="0"/>
  </r>
  <r>
    <n v="11285515"/>
    <n v="29"/>
    <x v="1"/>
    <x v="17"/>
    <x v="15"/>
    <x v="3"/>
    <x v="0"/>
    <m/>
    <m/>
    <x v="0"/>
  </r>
  <r>
    <n v="11289614"/>
    <n v="31"/>
    <x v="1"/>
    <x v="0"/>
    <x v="1"/>
    <x v="8"/>
    <x v="0"/>
    <m/>
    <n v="4"/>
    <x v="0"/>
  </r>
  <r>
    <n v="11293278"/>
    <n v="17"/>
    <x v="0"/>
    <x v="4"/>
    <x v="5"/>
    <x v="6"/>
    <x v="0"/>
    <m/>
    <n v="8"/>
    <x v="0"/>
  </r>
  <r>
    <n v="11293124"/>
    <n v="23"/>
    <x v="1"/>
    <x v="16"/>
    <x v="1"/>
    <x v="8"/>
    <x v="0"/>
    <n v="3"/>
    <m/>
    <x v="0"/>
  </r>
  <r>
    <n v="11293277"/>
    <n v="6"/>
    <x v="1"/>
    <x v="0"/>
    <x v="1"/>
    <x v="8"/>
    <x v="0"/>
    <n v="4"/>
    <m/>
    <x v="0"/>
  </r>
  <r>
    <n v="11303656"/>
    <n v="60"/>
    <x v="0"/>
    <x v="4"/>
    <x v="5"/>
    <x v="14"/>
    <x v="0"/>
    <n v="5"/>
    <m/>
    <x v="0"/>
  </r>
  <r>
    <n v="11285523"/>
    <n v="71"/>
    <x v="0"/>
    <x v="0"/>
    <x v="3"/>
    <x v="9"/>
    <x v="0"/>
    <m/>
    <n v="5"/>
    <x v="0"/>
  </r>
  <r>
    <n v="11285523"/>
    <n v="81"/>
    <x v="0"/>
    <x v="0"/>
    <x v="3"/>
    <x v="4"/>
    <x v="0"/>
    <m/>
    <n v="5"/>
    <x v="0"/>
  </r>
  <r>
    <n v="11303115"/>
    <n v="84"/>
    <x v="0"/>
    <x v="1"/>
    <x v="7"/>
    <x v="10"/>
    <x v="0"/>
    <n v="3"/>
    <m/>
    <x v="0"/>
  </r>
  <r>
    <n v="11303293"/>
    <n v="73"/>
    <x v="0"/>
    <x v="4"/>
    <x v="5"/>
    <x v="6"/>
    <x v="0"/>
    <m/>
    <n v="8"/>
    <x v="0"/>
  </r>
  <r>
    <n v="11285175"/>
    <n v="26"/>
    <x v="0"/>
    <x v="4"/>
    <x v="5"/>
    <x v="6"/>
    <x v="0"/>
    <m/>
    <n v="8"/>
    <x v="0"/>
  </r>
  <r>
    <n v="11296504"/>
    <n v="75"/>
    <x v="1"/>
    <x v="7"/>
    <x v="7"/>
    <x v="2"/>
    <x v="0"/>
    <n v="4"/>
    <m/>
    <x v="0"/>
  </r>
  <r>
    <n v="11298739"/>
    <n v="22"/>
    <x v="0"/>
    <x v="7"/>
    <x v="9"/>
    <x v="4"/>
    <x v="0"/>
    <n v="4"/>
    <m/>
    <x v="0"/>
  </r>
  <r>
    <n v="11303731"/>
    <n v="38"/>
    <x v="1"/>
    <x v="3"/>
    <x v="1"/>
    <x v="2"/>
    <x v="5"/>
    <n v="3"/>
    <m/>
    <x v="3"/>
  </r>
  <r>
    <n v="11304657"/>
    <n v="36"/>
    <x v="0"/>
    <x v="6"/>
    <x v="11"/>
    <x v="4"/>
    <x v="0"/>
    <n v="3"/>
    <m/>
    <x v="0"/>
  </r>
  <r>
    <n v="11307566"/>
    <n v="43"/>
    <x v="1"/>
    <x v="4"/>
    <x v="5"/>
    <x v="6"/>
    <x v="8"/>
    <n v="2"/>
    <m/>
    <x v="0"/>
  </r>
  <r>
    <n v="11304820"/>
    <n v="20"/>
    <x v="0"/>
    <x v="8"/>
    <x v="9"/>
    <x v="13"/>
    <x v="8"/>
    <n v="4"/>
    <m/>
    <x v="8"/>
  </r>
  <r>
    <n v="11304820"/>
    <n v="22"/>
    <x v="0"/>
    <x v="16"/>
    <x v="14"/>
    <x v="13"/>
    <x v="8"/>
    <n v="4"/>
    <m/>
    <x v="8"/>
  </r>
  <r>
    <n v="11307573"/>
    <n v="73"/>
    <x v="0"/>
    <x v="12"/>
    <x v="1"/>
    <x v="13"/>
    <x v="0"/>
    <n v="3"/>
    <m/>
    <x v="0"/>
  </r>
  <r>
    <n v="11309338"/>
    <n v="65"/>
    <x v="0"/>
    <x v="10"/>
    <x v="8"/>
    <x v="8"/>
    <x v="0"/>
    <n v="3"/>
    <m/>
    <x v="0"/>
  </r>
  <r>
    <n v="11307629"/>
    <n v="64"/>
    <x v="0"/>
    <x v="4"/>
    <x v="5"/>
    <x v="6"/>
    <x v="0"/>
    <n v="5"/>
    <m/>
    <x v="0"/>
  </r>
  <r>
    <n v="11307629"/>
    <n v="79"/>
    <x v="1"/>
    <x v="14"/>
    <x v="10"/>
    <x v="6"/>
    <x v="0"/>
    <n v="5"/>
    <m/>
    <x v="0"/>
  </r>
  <r>
    <n v="11310809"/>
    <n v="37"/>
    <x v="1"/>
    <x v="5"/>
    <x v="2"/>
    <x v="10"/>
    <x v="0"/>
    <n v="3"/>
    <m/>
    <x v="0"/>
  </r>
  <r>
    <n v="618380505"/>
    <n v="30"/>
    <x v="0"/>
    <x v="4"/>
    <x v="5"/>
    <x v="6"/>
    <x v="11"/>
    <n v="2"/>
    <m/>
    <x v="0"/>
  </r>
  <r>
    <n v="11303376"/>
    <n v="22"/>
    <x v="0"/>
    <x v="0"/>
    <x v="9"/>
    <x v="9"/>
    <x v="0"/>
    <n v="4"/>
    <m/>
    <x v="0"/>
  </r>
  <r>
    <n v="619613249"/>
    <n v="79"/>
    <x v="1"/>
    <x v="0"/>
    <x v="14"/>
    <x v="0"/>
    <x v="0"/>
    <m/>
    <n v="6"/>
    <x v="0"/>
  </r>
  <r>
    <n v="11199358"/>
    <n v="25"/>
    <x v="1"/>
    <x v="4"/>
    <x v="5"/>
    <x v="6"/>
    <x v="0"/>
    <n v="4"/>
    <m/>
    <x v="0"/>
  </r>
  <r>
    <n v="11204030"/>
    <n v="86"/>
    <x v="0"/>
    <x v="4"/>
    <x v="5"/>
    <x v="6"/>
    <x v="0"/>
    <m/>
    <n v="6"/>
    <x v="0"/>
  </r>
  <r>
    <n v="617316195"/>
    <n v="41"/>
    <x v="1"/>
    <x v="4"/>
    <x v="5"/>
    <x v="6"/>
    <x v="0"/>
    <n v="2"/>
    <m/>
    <x v="0"/>
  </r>
  <r>
    <n v="620288931"/>
    <n v="41"/>
    <x v="0"/>
    <x v="4"/>
    <x v="5"/>
    <x v="6"/>
    <x v="0"/>
    <n v="2"/>
    <m/>
    <x v="0"/>
  </r>
  <r>
    <n v="620350755"/>
    <n v="32"/>
    <x v="0"/>
    <x v="4"/>
    <x v="5"/>
    <x v="6"/>
    <x v="0"/>
    <n v="2"/>
    <m/>
    <x v="0"/>
  </r>
  <r>
    <n v="11313183"/>
    <n v="44"/>
    <x v="1"/>
    <x v="0"/>
    <x v="1"/>
    <x v="0"/>
    <x v="0"/>
    <n v="5"/>
    <m/>
    <x v="0"/>
  </r>
  <r>
    <n v="11255590"/>
    <n v="7"/>
    <x v="1"/>
    <x v="4"/>
    <x v="5"/>
    <x v="11"/>
    <x v="0"/>
    <n v="3"/>
    <m/>
    <x v="0"/>
  </r>
  <r>
    <n v="11304806"/>
    <n v="51"/>
    <x v="1"/>
    <x v="9"/>
    <x v="1"/>
    <x v="10"/>
    <x v="0"/>
    <n v="3"/>
    <m/>
    <x v="0"/>
  </r>
  <r>
    <n v="11302961"/>
    <n v="39"/>
    <x v="0"/>
    <x v="9"/>
    <x v="4"/>
    <x v="0"/>
    <x v="0"/>
    <n v="3"/>
    <m/>
    <x v="0"/>
  </r>
  <r>
    <n v="11313805"/>
    <n v="24"/>
    <x v="0"/>
    <x v="0"/>
    <x v="4"/>
    <x v="1"/>
    <x v="0"/>
    <m/>
    <n v="5"/>
    <x v="0"/>
  </r>
  <r>
    <n v="11313805"/>
    <n v="40"/>
    <x v="0"/>
    <x v="0"/>
    <x v="1"/>
    <x v="0"/>
    <x v="0"/>
    <m/>
    <n v="5"/>
    <x v="0"/>
  </r>
  <r>
    <n v="620915499"/>
    <n v="36"/>
    <x v="1"/>
    <x v="4"/>
    <x v="5"/>
    <x v="6"/>
    <x v="2"/>
    <m/>
    <n v="2"/>
    <x v="0"/>
  </r>
  <r>
    <n v="11310050"/>
    <n v="74"/>
    <x v="0"/>
    <x v="0"/>
    <x v="1"/>
    <x v="8"/>
    <x v="12"/>
    <n v="3"/>
    <m/>
    <x v="4"/>
  </r>
  <r>
    <n v="11315666"/>
    <n v="60"/>
    <x v="1"/>
    <x v="4"/>
    <x v="5"/>
    <x v="4"/>
    <x v="12"/>
    <m/>
    <m/>
    <x v="3"/>
  </r>
  <r>
    <n v="11315761"/>
    <n v="78"/>
    <x v="0"/>
    <x v="2"/>
    <x v="9"/>
    <x v="10"/>
    <x v="0"/>
    <m/>
    <m/>
    <x v="0"/>
  </r>
  <r>
    <n v="11314717"/>
    <n v="40"/>
    <x v="0"/>
    <x v="2"/>
    <x v="9"/>
    <x v="11"/>
    <x v="5"/>
    <m/>
    <m/>
    <x v="1"/>
  </r>
  <r>
    <n v="11315399"/>
    <n v="31"/>
    <x v="0"/>
    <x v="9"/>
    <x v="9"/>
    <x v="10"/>
    <x v="0"/>
    <m/>
    <m/>
    <x v="0"/>
  </r>
  <r>
    <n v="619078001"/>
    <n v="72"/>
    <x v="1"/>
    <x v="4"/>
    <x v="5"/>
    <x v="6"/>
    <x v="4"/>
    <n v="2"/>
    <m/>
    <x v="0"/>
  </r>
  <r>
    <n v="11307531"/>
    <n v="65"/>
    <x v="0"/>
    <x v="0"/>
    <x v="1"/>
    <x v="0"/>
    <x v="0"/>
    <n v="5"/>
    <m/>
    <x v="0"/>
  </r>
  <r>
    <n v="11318203"/>
    <n v="50"/>
    <x v="0"/>
    <x v="3"/>
    <x v="7"/>
    <x v="0"/>
    <x v="0"/>
    <m/>
    <m/>
    <x v="0"/>
  </r>
  <r>
    <n v="11315501"/>
    <n v="15"/>
    <x v="1"/>
    <x v="2"/>
    <x v="6"/>
    <x v="13"/>
    <x v="5"/>
    <m/>
    <m/>
    <x v="5"/>
  </r>
  <r>
    <n v="11315502"/>
    <n v="51"/>
    <x v="1"/>
    <x v="5"/>
    <x v="9"/>
    <x v="11"/>
    <x v="0"/>
    <m/>
    <m/>
    <x v="0"/>
  </r>
  <r>
    <n v="11315657"/>
    <n v="57"/>
    <x v="0"/>
    <x v="3"/>
    <x v="7"/>
    <x v="11"/>
    <x v="0"/>
    <m/>
    <m/>
    <x v="0"/>
  </r>
  <r>
    <n v="11318319"/>
    <n v="39"/>
    <x v="0"/>
    <x v="3"/>
    <x v="7"/>
    <x v="0"/>
    <x v="0"/>
    <m/>
    <m/>
    <x v="0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  <r>
    <m/>
    <m/>
    <x v="2"/>
    <x v="4"/>
    <x v="5"/>
    <x v="6"/>
    <x v="0"/>
    <m/>
    <m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name="Tabla dinámica14" cacheId="3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05_Pond">
  <location ref="R1:S7" firstHeaderRow="1" firstDataRow="1" firstDataCol="1"/>
  <pivotFields count="7"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7">
        <item x="4"/>
        <item x="3"/>
        <item x="0"/>
        <item m="1" x="5"/>
        <item x="2"/>
        <item x="1"/>
        <item t="default"/>
      </items>
    </pivotField>
  </pivotFields>
  <rowFields count="1">
    <field x="6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4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BL3:BN20" firstHeaderRow="1" firstDataRow="2" firstDataCol="1" rowPageCount="1" colPageCount="1"/>
  <pivotFields count="10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6">
        <item x="11"/>
        <item x="3"/>
        <item x="4"/>
        <item x="2"/>
        <item x="1"/>
        <item x="0"/>
        <item x="9"/>
        <item x="7"/>
        <item x="10"/>
        <item x="14"/>
        <item x="6"/>
        <item x="5"/>
        <item x="13"/>
        <item x="12"/>
        <item x="8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 sortType="ascending">
      <items count="19">
        <item x="0"/>
        <item x="12"/>
        <item x="8"/>
        <item x="6"/>
        <item x="5"/>
        <item x="2"/>
        <item x="4"/>
        <item x="10"/>
        <item x="3"/>
        <item x="13"/>
        <item x="11"/>
        <item x="7"/>
        <item x="1"/>
        <item x="9"/>
        <item x="16"/>
        <item x="14"/>
        <item x="15"/>
        <item h="1" x="17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2">
    <i>
      <x/>
    </i>
    <i>
      <x v="1"/>
    </i>
  </colItems>
  <pageFields count="1">
    <pageField fld="9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5" cacheId="4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if_A-P">
  <location ref="BF1:BH20" firstHeaderRow="1" firstDataRow="2" firstDataCol="1"/>
  <pivotFields count="10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19">
        <item x="0"/>
        <item x="12"/>
        <item x="8"/>
        <item x="6"/>
        <item x="5"/>
        <item x="2"/>
        <item x="4"/>
        <item x="10"/>
        <item x="3"/>
        <item x="13"/>
        <item x="11"/>
        <item x="7"/>
        <item x="1"/>
        <item x="9"/>
        <item x="16"/>
        <item x="14"/>
        <item x="15"/>
        <item h="1" x="17"/>
        <item t="default"/>
      </items>
    </pivotField>
  </pivotFields>
  <rowFields count="1">
    <field x="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15" cacheId="3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05_Pond">
  <location ref="U1:W8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7">
        <item x="0"/>
        <item x="4"/>
        <item x="1"/>
        <item x="3"/>
        <item x="2"/>
        <item x="5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total_sobre_media" fld="1" subtotal="average" baseField="3" baseItem="0" numFmtId="167"/>
  </dataFields>
  <formats count="1"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2" cacheId="3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P1:AQ8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1"/>
        <item x="2"/>
        <item x="5"/>
        <item x="3"/>
        <item x="0"/>
        <item t="default"/>
      </items>
    </pivotField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1" cacheId="3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M1:AN8" firstHeaderRow="1" firstDataRow="1" firstDataCol="1"/>
  <pivotFields count="4">
    <pivotField dataField="1" showAll="0"/>
    <pivotField showAll="0"/>
    <pivotField showAll="0"/>
    <pivotField axis="axisRow" showAll="0">
      <items count="7">
        <item x="0"/>
        <item x="2"/>
        <item x="1"/>
        <item x="4"/>
        <item x="3"/>
        <item x="5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matchId_1C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3" cacheId="4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>
  <location ref="BA1:BC14" firstHeaderRow="1" firstDataRow="2" firstDataCol="1"/>
  <pivotFields count="9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 sortType="ascending">
      <items count="13">
        <item x="9"/>
        <item x="11"/>
        <item x="1"/>
        <item x="10"/>
        <item x="8"/>
        <item x="0"/>
        <item x="6"/>
        <item x="2"/>
        <item x="3"/>
        <item x="5"/>
        <item x="4"/>
        <item h="1" x="7"/>
        <item t="default"/>
      </items>
    </pivotField>
    <pivotField showAll="0"/>
    <pivotField showAll="0"/>
    <pivotField showAll="0"/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 dinámica9" cacheId="4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I24:AJ31" firstHeaderRow="1" firstDataRow="1" firstDataCol="1"/>
  <pivotFields count="8">
    <pivotField showAll="0"/>
    <pivotField showAll="0"/>
    <pivotField dataField="1" showAll="0"/>
    <pivotField showAll="0"/>
    <pivotField showAll="0"/>
    <pivotField showAll="0">
      <items count="8">
        <item x="4"/>
        <item x="3"/>
        <item x="2"/>
        <item x="6"/>
        <item x="5"/>
        <item x="0"/>
        <item x="1"/>
        <item t="default"/>
      </items>
    </pivotField>
    <pivotField axis="axisRow" showAll="0">
      <items count="7">
        <item x="3"/>
        <item x="1"/>
        <item x="2"/>
        <item x="5"/>
        <item x="4"/>
        <item x="0"/>
        <item t="default"/>
      </items>
    </pivotField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Éxi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8" cacheId="4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I1:AJ9" firstHeaderRow="1" firstDataRow="1" firstDataCol="1"/>
  <pivotFields count="4">
    <pivotField dataField="1" showAll="0"/>
    <pivotField showAll="0"/>
    <pivotField showAll="0"/>
    <pivotField axis="axisRow" showAll="0">
      <items count="8">
        <item x="0"/>
        <item x="2"/>
        <item x="1"/>
        <item x="4"/>
        <item x="3"/>
        <item x="5"/>
        <item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Match_1C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7" cacheId="4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S1:T9" firstHeaderRow="1" firstDataRow="1" firstDataCol="1"/>
  <pivotFields count="8">
    <pivotField showAll="0"/>
    <pivotField showAll="0"/>
    <pivotField dataField="1" showAll="0"/>
    <pivotField showAll="0"/>
    <pivotField showAll="0"/>
    <pivotField axis="axisRow" showAll="0">
      <items count="8">
        <item x="4"/>
        <item x="3"/>
        <item x="2"/>
        <item x="6"/>
        <item x="5"/>
        <item x="0"/>
        <item x="1"/>
        <item t="default"/>
      </items>
    </pivotField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Éxi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 dinámica12" cacheId="4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OR_Rival">
  <location ref="AZ20:BB31" firstHeaderRow="1" firstDataRow="2" firstDataCol="1" rowPageCount="1" colPageCount="1"/>
  <pivotFields count="8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>
      <items count="16">
        <item x="11"/>
        <item x="14"/>
        <item x="5"/>
        <item x="7"/>
        <item x="0"/>
        <item x="1"/>
        <item x="4"/>
        <item x="6"/>
        <item x="2"/>
        <item x="10"/>
        <item x="9"/>
        <item x="13"/>
        <item x="8"/>
        <item x="12"/>
        <item x="3"/>
        <item t="default"/>
      </items>
    </pivotField>
    <pivotField axis="axisRow" showAll="0">
      <items count="10">
        <item x="8"/>
        <item x="6"/>
        <item x="5"/>
        <item x="7"/>
        <item x="2"/>
        <item x="3"/>
        <item x="4"/>
        <item x="1"/>
        <item x="0"/>
        <item t="default"/>
      </items>
    </pivotField>
    <pivotField showAll="0">
      <items count="8">
        <item x="4"/>
        <item x="3"/>
        <item x="2"/>
        <item x="6"/>
        <item x="5"/>
        <item x="0"/>
        <item x="1"/>
        <item t="default"/>
      </items>
    </pivotField>
    <pivotField showAll="0">
      <items count="7">
        <item x="3"/>
        <item x="1"/>
        <item x="2"/>
        <item x="5"/>
        <item x="4"/>
        <item x="0"/>
        <item t="default"/>
      </items>
    </pivotField>
    <pivotField axis="axisPage" multipleItemSelectionAllowed="1" showAll="0">
      <items count="12">
        <item x="0"/>
        <item x="8"/>
        <item x="3"/>
        <item x="9"/>
        <item x="6"/>
        <item x="2"/>
        <item x="4"/>
        <item x="1"/>
        <item x="5"/>
        <item x="7"/>
        <item h="1" x="10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2">
    <i>
      <x/>
    </i>
    <i>
      <x v="1"/>
    </i>
  </colItems>
  <pageFields count="1">
    <pageField fld="7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 dinámica1" cacheId="4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O1:Q12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1">
        <item x="0"/>
        <item x="3"/>
        <item x="1"/>
        <item x="2"/>
        <item x="4"/>
        <item x="8"/>
        <item x="7"/>
        <item x="5"/>
        <item x="6"/>
        <item x="9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_sobre" fld="1" subtotal="average" baseField="3" baseItem="0" numFmtId="2"/>
  </dataFields>
  <formats count="1"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a dinámica10" cacheId="4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if_A-P">
  <location ref="AT1:AV13" firstHeaderRow="1" firstDataRow="2" firstDataCol="1"/>
  <pivotFields count="8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>
      <items count="8">
        <item x="4"/>
        <item x="3"/>
        <item x="2"/>
        <item x="6"/>
        <item x="5"/>
        <item x="0"/>
        <item x="1"/>
        <item t="default"/>
      </items>
    </pivotField>
    <pivotField showAll="0">
      <items count="7">
        <item x="3"/>
        <item x="1"/>
        <item x="2"/>
        <item x="5"/>
        <item x="4"/>
        <item x="0"/>
        <item t="default"/>
      </items>
    </pivotField>
    <pivotField axis="axisRow" showAll="0">
      <items count="12">
        <item x="0"/>
        <item x="8"/>
        <item x="3"/>
        <item x="9"/>
        <item x="6"/>
        <item x="2"/>
        <item x="4"/>
        <item x="1"/>
        <item x="5"/>
        <item x="7"/>
        <item h="1" x="10"/>
        <item t="default"/>
      </items>
    </pivotField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a dinámica11" cacheId="4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AT20:AV37" firstHeaderRow="1" firstDataRow="2" firstDataCol="1" rowPageCount="1" colPageCount="1"/>
  <pivotFields count="8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6">
        <item x="11"/>
        <item x="14"/>
        <item x="5"/>
        <item x="7"/>
        <item x="0"/>
        <item x="1"/>
        <item x="4"/>
        <item x="6"/>
        <item x="2"/>
        <item x="10"/>
        <item x="9"/>
        <item x="13"/>
        <item x="8"/>
        <item x="12"/>
        <item x="3"/>
        <item t="default"/>
      </items>
    </pivotField>
    <pivotField showAll="0"/>
    <pivotField showAll="0">
      <items count="8">
        <item x="4"/>
        <item x="3"/>
        <item x="2"/>
        <item x="6"/>
        <item x="5"/>
        <item x="0"/>
        <item x="1"/>
        <item t="default"/>
      </items>
    </pivotField>
    <pivotField showAll="0">
      <items count="7">
        <item x="3"/>
        <item x="1"/>
        <item x="2"/>
        <item x="5"/>
        <item x="4"/>
        <item x="0"/>
        <item t="default"/>
      </items>
    </pivotField>
    <pivotField axis="axisPage" multipleItemSelectionAllowed="1" showAll="0">
      <items count="12">
        <item x="0"/>
        <item x="8"/>
        <item x="3"/>
        <item x="9"/>
        <item x="6"/>
        <item x="2"/>
        <item x="4"/>
        <item x="1"/>
        <item x="5"/>
        <item x="7"/>
        <item h="1" x="10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2">
    <i>
      <x/>
    </i>
    <i>
      <x v="1"/>
    </i>
  </colItems>
  <pageFields count="1">
    <pageField fld="7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a dinámica17" cacheId="49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Rem">
  <location ref="BB1:BD20" firstHeaderRow="1" firstDataRow="2" firstDataCol="1"/>
  <pivotFields count="10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19">
        <item x="3"/>
        <item x="0"/>
        <item x="7"/>
        <item x="12"/>
        <item x="5"/>
        <item x="9"/>
        <item x="8"/>
        <item x="6"/>
        <item x="2"/>
        <item x="16"/>
        <item x="1"/>
        <item x="10"/>
        <item x="11"/>
        <item x="14"/>
        <item x="13"/>
        <item x="15"/>
        <item x="17"/>
        <item h="1" x="4"/>
        <item t="default"/>
      </items>
    </pivotField>
    <pivotField showAll="0"/>
    <pivotField showAll="0">
      <items count="17">
        <item x="12"/>
        <item x="14"/>
        <item x="1"/>
        <item x="11"/>
        <item x="4"/>
        <item x="0"/>
        <item x="9"/>
        <item x="8"/>
        <item x="10"/>
        <item x="15"/>
        <item x="2"/>
        <item x="5"/>
        <item x="13"/>
        <item x="7"/>
        <item x="3"/>
        <item x="6"/>
        <item t="default"/>
      </items>
    </pivotField>
    <pivotField showAll="0"/>
    <pivotField showAll="0"/>
    <pivotField showAll="0"/>
    <pivotField showAll="0">
      <items count="13">
        <item x="0"/>
        <item x="1"/>
        <item x="10"/>
        <item x="7"/>
        <item x="6"/>
        <item x="9"/>
        <item x="3"/>
        <item x="5"/>
        <item x="4"/>
        <item x="8"/>
        <item x="2"/>
        <item h="1" x="11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a dinámica4" cacheId="4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Q1:S12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2">
        <item x="0"/>
        <item x="3"/>
        <item x="1"/>
        <item x="4"/>
        <item x="2"/>
        <item x="7"/>
        <item x="5"/>
        <item m="1" x="10"/>
        <item x="8"/>
        <item x="6"/>
        <item x="9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otal_sobre" fld="1" subtotal="average" baseField="3" baseItem="0"/>
  </dataFields>
  <formats count="1">
    <format dxfId="5">
      <pivotArea collapsedLevelsAreSubtotals="1" fieldPosition="0">
        <references count="2">
          <reference field="4294967294" count="1" selected="0">
            <x v="1"/>
          </reference>
          <reference field="3" count="9">
            <x v="0"/>
            <x v="1"/>
            <x v="2"/>
            <x v="3"/>
            <x v="4"/>
            <x v="5"/>
            <x v="6"/>
            <x v="8"/>
            <x v="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la dinámica14" cacheId="4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K22:AL30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x="5"/>
        <item x="4"/>
        <item x="2"/>
        <item x="3"/>
        <item x="6"/>
        <item x="0"/>
        <item t="default"/>
      </items>
    </pivotField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la dinámica13" cacheId="4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K1:AL12" firstHeaderRow="1" firstDataRow="1" firstDataCol="1"/>
  <pivotFields count="4">
    <pivotField dataField="1" showAll="0"/>
    <pivotField showAll="0"/>
    <pivotField showAll="0"/>
    <pivotField axis="axisRow" showAll="0">
      <items count="11">
        <item x="0"/>
        <item x="3"/>
        <item x="1"/>
        <item x="5"/>
        <item x="2"/>
        <item x="4"/>
        <item x="6"/>
        <item x="7"/>
        <item x="8"/>
        <item x="9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uenta de Match1C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bla dinámica16" cacheId="49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if_A-P">
  <location ref="AV1:AX14" firstHeaderRow="1" firstDataRow="2" firstDataCol="1"/>
  <pivotFields count="10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>
      <items count="19">
        <item x="3"/>
        <item x="0"/>
        <item x="7"/>
        <item x="12"/>
        <item x="5"/>
        <item x="9"/>
        <item x="8"/>
        <item x="6"/>
        <item x="2"/>
        <item x="16"/>
        <item x="1"/>
        <item x="10"/>
        <item x="11"/>
        <item x="14"/>
        <item x="13"/>
        <item x="15"/>
        <item x="17"/>
        <item x="4"/>
        <item t="default"/>
      </items>
    </pivotField>
    <pivotField showAll="0"/>
    <pivotField showAll="0">
      <items count="17">
        <item x="12"/>
        <item x="14"/>
        <item x="1"/>
        <item x="11"/>
        <item x="4"/>
        <item x="0"/>
        <item x="9"/>
        <item x="8"/>
        <item x="10"/>
        <item x="15"/>
        <item x="2"/>
        <item x="5"/>
        <item x="13"/>
        <item x="7"/>
        <item x="3"/>
        <item x="6"/>
        <item t="default"/>
      </items>
    </pivotField>
    <pivotField showAll="0"/>
    <pivotField showAll="0"/>
    <pivotField showAll="0"/>
    <pivotField axis="axisRow" showAll="0">
      <items count="13">
        <item x="0"/>
        <item x="1"/>
        <item x="10"/>
        <item x="7"/>
        <item x="6"/>
        <item x="9"/>
        <item x="3"/>
        <item x="5"/>
        <item x="4"/>
        <item x="8"/>
        <item x="2"/>
        <item h="1" x="11"/>
        <item t="default"/>
      </items>
    </pivotField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bla dinámica5" cacheId="4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U1:V9" firstHeaderRow="1" firstDataRow="1" firstDataCol="1"/>
  <pivotFields count="7">
    <pivotField dataField="1" showAll="0"/>
    <pivotField showAll="0"/>
    <pivotField showAll="0"/>
    <pivotField showAll="0"/>
    <pivotField showAll="0"/>
    <pivotField showAll="0" defaultSubtotal="0"/>
    <pivotField axis="axisRow" showAll="0">
      <items count="9">
        <item x="5"/>
        <item x="4"/>
        <item x="1"/>
        <item x="2"/>
        <item x="6"/>
        <item x="0"/>
        <item x="3"/>
        <item m="1" x="7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bla dinámica18" cacheId="49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BG5:BI24" firstHeaderRow="1" firstDataRow="2" firstDataCol="1" rowPageCount="2" colPageCount="1"/>
  <pivotFields count="10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multipleItemSelectionAllowed="1" showAll="0">
      <items count="19">
        <item x="3"/>
        <item x="0"/>
        <item x="7"/>
        <item x="12"/>
        <item x="5"/>
        <item x="9"/>
        <item x="8"/>
        <item x="6"/>
        <item x="2"/>
        <item x="16"/>
        <item x="1"/>
        <item x="10"/>
        <item x="11"/>
        <item x="14"/>
        <item x="13"/>
        <item x="15"/>
        <item x="17"/>
        <item h="1" x="4"/>
        <item t="default"/>
      </items>
    </pivotField>
    <pivotField axis="axisPage" showAll="0">
      <items count="17">
        <item x="14"/>
        <item x="9"/>
        <item x="7"/>
        <item x="1"/>
        <item x="4"/>
        <item x="0"/>
        <item x="10"/>
        <item x="2"/>
        <item x="11"/>
        <item x="3"/>
        <item x="13"/>
        <item x="6"/>
        <item x="8"/>
        <item x="15"/>
        <item x="12"/>
        <item x="5"/>
        <item t="default"/>
      </items>
    </pivotField>
    <pivotField axis="axisPage" showAll="0">
      <items count="17">
        <item x="12"/>
        <item x="14"/>
        <item x="1"/>
        <item x="11"/>
        <item x="4"/>
        <item x="0"/>
        <item x="9"/>
        <item x="8"/>
        <item x="10"/>
        <item x="15"/>
        <item x="2"/>
        <item x="5"/>
        <item x="13"/>
        <item x="7"/>
        <item x="3"/>
        <item x="6"/>
        <item t="default"/>
      </items>
    </pivotField>
    <pivotField showAll="0">
      <items count="14">
        <item x="2"/>
        <item x="4"/>
        <item x="9"/>
        <item x="12"/>
        <item x="3"/>
        <item x="8"/>
        <item x="1"/>
        <item x="5"/>
        <item x="6"/>
        <item x="7"/>
        <item x="10"/>
        <item x="11"/>
        <item x="0"/>
        <item t="default"/>
      </items>
    </pivotField>
    <pivotField showAll="0"/>
    <pivotField showAll="0"/>
    <pivotField showAll="0">
      <items count="13">
        <item x="0"/>
        <item x="1"/>
        <item x="10"/>
        <item x="7"/>
        <item x="6"/>
        <item x="9"/>
        <item x="3"/>
        <item x="5"/>
        <item x="4"/>
        <item x="8"/>
        <item x="2"/>
        <item h="1" x="11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pageFields count="2">
    <pageField fld="4" hier="-1"/>
    <pageField fld="5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la dinámica8" cacheId="1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S1:T4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 defaultSubtotal="0"/>
    <pivotField axis="axisRow" showAll="0">
      <items count="4">
        <item m="1" x="2"/>
        <item x="0"/>
        <item x="1"/>
        <item t="default"/>
      </items>
    </pivotField>
  </pivotFields>
  <rowFields count="1">
    <field x="7"/>
  </rowFields>
  <rowItems count="3">
    <i>
      <x v="1"/>
    </i>
    <i>
      <x v="2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la dinámica7" cacheId="2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O1:Q9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8">
        <item x="0"/>
        <item x="4"/>
        <item x="1"/>
        <item x="5"/>
        <item x="3"/>
        <item x="2"/>
        <item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" fld="1" subtotal="average" baseField="3" baseItem="0" numFmtId="169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bla dinámica9" cacheId="13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IMP">
  <location ref="AD1:AJ10" firstHeaderRow="1" firstDataRow="2" firstDataCol="4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4">
        <item m="1" x="3"/>
        <item x="2"/>
        <item x="1"/>
        <item x="0"/>
      </items>
    </pivotField>
    <pivotField axis="axisRow" showAll="0">
      <items count="7">
        <item x="0"/>
        <item x="1"/>
        <item m="1" x="5"/>
        <item x="2"/>
        <item x="3"/>
        <item x="4"/>
        <item t="default"/>
      </items>
    </pivotField>
    <pivotField axis="axisRow" outline="0" showAll="0" defaultSubtotal="0">
      <items count="6">
        <item m="1" x="5"/>
        <item x="2"/>
        <item x="1"/>
        <item x="0"/>
        <item x="3"/>
        <item x="4"/>
      </items>
    </pivotField>
    <pivotField axis="axisRow" outline="0" showAll="0" defaultSubtotal="0">
      <items count="6">
        <item x="0"/>
        <item x="1"/>
        <item m="1" x="5"/>
        <item x="2"/>
        <item x="3"/>
        <item x="4"/>
      </items>
    </pivotField>
    <pivotField showAll="0"/>
  </pivotFields>
  <rowFields count="4">
    <field x="3"/>
    <field x="5"/>
    <field x="6"/>
    <field x="4"/>
  </rowFields>
  <rowItems count="8">
    <i>
      <x v="1"/>
      <x v="1"/>
      <x v="1"/>
      <x v="1"/>
    </i>
    <i r="2">
      <x v="3"/>
      <x v="3"/>
    </i>
    <i r="2">
      <x v="5"/>
      <x/>
    </i>
    <i>
      <x v="2"/>
      <x v="2"/>
      <x v="1"/>
      <x v="1"/>
    </i>
    <i r="1">
      <x v="4"/>
      <x v="4"/>
      <x v="4"/>
    </i>
    <i>
      <x v="3"/>
      <x v="3"/>
      <x/>
      <x/>
    </i>
    <i r="1">
      <x v="5"/>
      <x v="3"/>
      <x v="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bla dinámica12" cacheId="21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IMP">
  <location ref="AA3:AC8" firstHeaderRow="1" firstDataRow="2" firstDataCol="1" rowPageCount="1" colPageCount="1"/>
  <pivotFields count="6">
    <pivotField dataField="1" showAll="0"/>
    <pivotField showAll="0"/>
    <pivotField axis="axisCol" showAll="0">
      <items count="4">
        <item x="0"/>
        <item x="2"/>
        <item x="1"/>
        <item t="default"/>
      </items>
    </pivotField>
    <pivotField axis="axisRow" outline="0" showAll="0" defaultSubtotal="0">
      <items count="5">
        <item m="1" x="4"/>
        <item h="1" x="2"/>
        <item x="1"/>
        <item x="0"/>
        <item x="3"/>
      </items>
    </pivotField>
    <pivotField showAll="0"/>
    <pivotField axis="axisPage" showAll="0">
      <items count="5">
        <item x="3"/>
        <item x="0"/>
        <item x="1"/>
        <item x="2"/>
        <item t="default"/>
      </items>
    </pivotField>
  </pivotFields>
  <rowFields count="1">
    <field x="3"/>
  </rowFields>
  <rowItems count="4">
    <i>
      <x v="2"/>
    </i>
    <i>
      <x v="3"/>
    </i>
    <i>
      <x v="4"/>
    </i>
    <i t="grand">
      <x/>
    </i>
  </rowItems>
  <colFields count="1">
    <field x="2"/>
  </colFields>
  <colItems count="2">
    <i>
      <x/>
    </i>
    <i>
      <x v="2"/>
    </i>
  </colItems>
  <pageFields count="1"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Tabla dinámica11" cacheId="2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Q1:R6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1"/>
        <item x="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Tabla dinámica10" cacheId="2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IMP_Pond">
  <location ref="M1:O10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9">
        <item x="0"/>
        <item x="2"/>
        <item x="1"/>
        <item x="4"/>
        <item x="3"/>
        <item x="6"/>
        <item x="5"/>
        <item x="7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base" fld="1" subtotal="average" baseField="3" baseItem="0" numFmtId="169"/>
  </dataFields>
  <formats count="1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aula dinàmica2" cacheId="14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I2:J17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7"/>
        <item x="3"/>
        <item x="1"/>
        <item x="6"/>
        <item x="2"/>
        <item x="8"/>
        <item x="9"/>
        <item x="5"/>
        <item x="10"/>
        <item x="11"/>
        <item x="12"/>
        <item m="1" x="14"/>
        <item x="13"/>
        <item x="4"/>
        <item x="0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Taula dinàmica1" cacheId="15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R20:S35" firstHeaderRow="1" firstDataRow="1" firstDataCol="1"/>
  <pivotFields count="4">
    <pivotField dataField="1" showAll="0"/>
    <pivotField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Tabla dinámica5" cacheId="14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ANO-DEF">
  <location ref="AN5:AQ26" firstHeaderRow="1" firstDataRow="2" firstDataCol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outline="0" showAll="0" sortType="ascending" defaultSubtotal="0"/>
    <pivotField axis="axisRow" showAll="0" sortType="ascending">
      <items count="21">
        <item m="1" x="19"/>
        <item x="16"/>
        <item x="18"/>
        <item x="5"/>
        <item x="14"/>
        <item x="3"/>
        <item x="13"/>
        <item x="1"/>
        <item x="9"/>
        <item x="12"/>
        <item x="10"/>
        <item x="2"/>
        <item x="8"/>
        <item x="4"/>
        <item x="7"/>
        <item x="6"/>
        <item x="11"/>
        <item x="17"/>
        <item x="15"/>
        <item x="0"/>
        <item t="default"/>
      </items>
    </pivotField>
    <pivotField showAll="0"/>
  </pivotFields>
  <rowFields count="1">
    <field x="4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Tabla dinámica4" cacheId="14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ANO-DEF">
  <location ref="AI5:AL25" firstHeaderRow="1" firstDataRow="2" firstDataCol="1" rowPageCount="1" colPageCount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sortType="ascending" defaultSubtotal="0">
      <items count="19">
        <item m="1" x="18"/>
        <item x="10"/>
        <item x="16"/>
        <item x="6"/>
        <item x="2"/>
        <item x="9"/>
        <item x="0"/>
        <item x="3"/>
        <item x="4"/>
        <item x="11"/>
        <item x="15"/>
        <item x="13"/>
        <item x="5"/>
        <item x="7"/>
        <item x="12"/>
        <item x="8"/>
        <item x="17"/>
        <item x="14"/>
        <item x="1"/>
      </items>
    </pivotField>
    <pivotField axis="axisPage" showAll="0" sortType="ascending">
      <items count="21">
        <item m="1" x="19"/>
        <item x="16"/>
        <item x="18"/>
        <item x="5"/>
        <item x="14"/>
        <item x="3"/>
        <item x="13"/>
        <item x="1"/>
        <item x="9"/>
        <item x="12"/>
        <item x="10"/>
        <item x="2"/>
        <item x="8"/>
        <item x="4"/>
        <item x="7"/>
        <item x="6"/>
        <item x="11"/>
        <item x="17"/>
        <item x="15"/>
        <item x="0"/>
        <item t="default"/>
      </items>
    </pivotField>
    <pivotField showAll="0"/>
  </pivotFields>
  <rowFields count="1">
    <field x="3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Tabla dinámica9" cacheId="26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>
  <location ref="R1:T16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total_sobre" fld="1" subtotal="average" baseField="3" baseItem="0" numFmtId="166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Taula dinàmica3" cacheId="14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ANO-DEF">
  <location ref="AD4:AG6" firstHeaderRow="1" firstDataRow="2" firstDataCol="1" rowPageCount="2" colPageCount="1"/>
  <pivotFields count="6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Page" outline="0" showAll="0" sortType="ascending" defaultSubtotal="0">
      <items count="19">
        <item m="1" x="18"/>
        <item x="10"/>
        <item x="16"/>
        <item x="6"/>
        <item x="2"/>
        <item x="9"/>
        <item x="0"/>
        <item x="3"/>
        <item x="4"/>
        <item x="11"/>
        <item x="15"/>
        <item x="13"/>
        <item x="5"/>
        <item x="7"/>
        <item x="12"/>
        <item x="8"/>
        <item x="17"/>
        <item x="14"/>
        <item x="1"/>
      </items>
    </pivotField>
    <pivotField axis="axisPage" showAll="0" sortType="ascending">
      <items count="21">
        <item m="1" x="19"/>
        <item x="16"/>
        <item x="18"/>
        <item x="5"/>
        <item x="14"/>
        <item x="3"/>
        <item x="13"/>
        <item x="1"/>
        <item x="9"/>
        <item x="12"/>
        <item x="10"/>
        <item x="2"/>
        <item x="8"/>
        <item x="4"/>
        <item x="7"/>
        <item x="6"/>
        <item x="11"/>
        <item x="17"/>
        <item x="15"/>
        <item x="0"/>
        <item t="default"/>
      </items>
    </pivotField>
    <pivotField showAll="0"/>
  </pivotFields>
  <rowItems count="1">
    <i/>
  </rowItems>
  <colFields count="1">
    <field x="2"/>
  </colFields>
  <colItems count="3">
    <i>
      <x/>
    </i>
    <i>
      <x v="1"/>
    </i>
    <i>
      <x v="2"/>
    </i>
  </colItems>
  <pageFields count="2">
    <pageField fld="3" hier="-1"/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Tabla dinámica9" cacheId="1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PAS">
  <location ref="AR3:AU111" firstHeaderRow="1" firstDataRow="2" firstDataCol="2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multipleItemSelectionAllowed="1" showAll="0">
      <items count="20">
        <item h="1" m="1" x="18"/>
        <item x="14"/>
        <item x="13"/>
        <item x="7"/>
        <item x="4"/>
        <item x="2"/>
        <item x="0"/>
        <item x="6"/>
        <item x="12"/>
        <item x="3"/>
        <item x="9"/>
        <item x="8"/>
        <item x="10"/>
        <item h="1" x="1"/>
        <item x="11"/>
        <item x="5"/>
        <item x="15"/>
        <item x="16"/>
        <item x="17"/>
        <item t="default"/>
      </items>
    </pivotField>
    <pivotField axis="axisRow" outline="0" showAll="0" sortType="ascending" defaultSubtotal="0">
      <items count="15">
        <item h="1" m="1" x="14"/>
        <item x="12"/>
        <item x="6"/>
        <item x="2"/>
        <item x="3"/>
        <item x="1"/>
        <item x="4"/>
        <item x="13"/>
        <item x="5"/>
        <item x="7"/>
        <item x="10"/>
        <item x="11"/>
        <item x="8"/>
        <item x="9"/>
        <item h="1" x="0"/>
      </items>
    </pivotField>
    <pivotField showAll="0"/>
  </pivotFields>
  <rowFields count="2">
    <field x="4"/>
    <field x="3"/>
  </rowFields>
  <rowItems count="107">
    <i>
      <x v="1"/>
      <x v="2"/>
    </i>
    <i r="1">
      <x v="3"/>
    </i>
    <i r="1">
      <x v="10"/>
    </i>
    <i>
      <x v="2"/>
      <x v="3"/>
    </i>
    <i r="1">
      <x v="4"/>
    </i>
    <i r="1">
      <x v="6"/>
    </i>
    <i r="1">
      <x v="9"/>
    </i>
    <i r="1">
      <x v="10"/>
    </i>
    <i r="1">
      <x v="17"/>
    </i>
    <i>
      <x v="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4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5"/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4"/>
    </i>
    <i r="1">
      <x v="15"/>
    </i>
    <i r="1">
      <x v="17"/>
    </i>
    <i>
      <x v="6"/>
      <x v="3"/>
    </i>
    <i r="1">
      <x v="4"/>
    </i>
    <i r="1">
      <x v="5"/>
    </i>
    <i r="1">
      <x v="6"/>
    </i>
    <i r="1">
      <x v="8"/>
    </i>
    <i r="1">
      <x v="14"/>
    </i>
    <i r="1">
      <x v="15"/>
    </i>
    <i>
      <x v="7"/>
      <x v="3"/>
    </i>
    <i r="1">
      <x v="6"/>
    </i>
    <i r="1">
      <x v="10"/>
    </i>
    <i r="1">
      <x v="14"/>
    </i>
    <i r="1">
      <x v="16"/>
    </i>
    <i r="1">
      <x v="17"/>
    </i>
    <i>
      <x v="8"/>
      <x v="2"/>
    </i>
    <i r="1">
      <x v="3"/>
    </i>
    <i r="1">
      <x v="4"/>
    </i>
    <i r="1">
      <x v="5"/>
    </i>
    <i r="1">
      <x v="6"/>
    </i>
    <i r="1">
      <x v="10"/>
    </i>
    <i r="1">
      <x v="11"/>
    </i>
    <i r="1">
      <x v="14"/>
    </i>
    <i r="1">
      <x v="16"/>
    </i>
    <i r="1">
      <x v="17"/>
    </i>
    <i>
      <x v="9"/>
      <x v="3"/>
    </i>
    <i r="1">
      <x v="4"/>
    </i>
    <i r="1">
      <x v="5"/>
    </i>
    <i r="1">
      <x v="11"/>
    </i>
    <i r="1">
      <x v="12"/>
    </i>
    <i r="1">
      <x v="14"/>
    </i>
    <i r="1">
      <x v="15"/>
    </i>
    <i>
      <x v="10"/>
      <x v="3"/>
    </i>
    <i r="1">
      <x v="4"/>
    </i>
    <i r="1">
      <x v="5"/>
    </i>
    <i r="1">
      <x v="6"/>
    </i>
    <i r="1">
      <x v="7"/>
    </i>
    <i r="1">
      <x v="11"/>
    </i>
    <i r="1">
      <x v="14"/>
    </i>
    <i r="1">
      <x v="15"/>
    </i>
    <i r="1">
      <x v="16"/>
    </i>
    <i r="1">
      <x v="17"/>
    </i>
    <i r="1">
      <x v="18"/>
    </i>
    <i>
      <x v="11"/>
      <x v="3"/>
    </i>
    <i r="1">
      <x v="4"/>
    </i>
    <i r="1">
      <x v="5"/>
    </i>
    <i r="1">
      <x v="6"/>
    </i>
    <i r="1">
      <x v="7"/>
    </i>
    <i r="1">
      <x v="8"/>
    </i>
    <i r="1">
      <x v="14"/>
    </i>
    <i>
      <x v="12"/>
      <x v="3"/>
    </i>
    <i r="1">
      <x v="4"/>
    </i>
    <i r="1">
      <x v="5"/>
    </i>
    <i r="1">
      <x v="6"/>
    </i>
    <i r="1">
      <x v="8"/>
    </i>
    <i r="1">
      <x v="10"/>
    </i>
    <i r="1">
      <x v="16"/>
    </i>
    <i r="1">
      <x v="17"/>
    </i>
    <i>
      <x v="13"/>
      <x v="3"/>
    </i>
    <i r="1">
      <x v="5"/>
    </i>
    <i r="1">
      <x v="10"/>
    </i>
    <i r="1">
      <x v="12"/>
    </i>
    <i r="1">
      <x v="14"/>
    </i>
    <i r="1">
      <x v="17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Tabla dinámica4" cacheId="2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Q1:S15" firstHeaderRow="0" firstDataRow="1" firstDataCol="1"/>
  <pivotFields count="4">
    <pivotField dataField="1" showAll="0"/>
    <pivotField dataField="1"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h="1" x="13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base_sobre" fld="1" subtotal="average" baseField="3" baseItem="4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Taula dinàmica5" cacheId="18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Q21:R36" firstHeaderRow="1" firstDataRow="1" firstDataCol="1"/>
  <pivotFields count="4">
    <pivotField dataField="1" showAll="0"/>
    <pivotField showAll="0" defaultSubtotal="0"/>
    <pivotField showAll="0"/>
    <pivotField axis="axisRow" showAll="0">
      <items count="16">
        <item x="4"/>
        <item x="3"/>
        <item x="0"/>
        <item x="1"/>
        <item x="5"/>
        <item x="6"/>
        <item x="2"/>
        <item x="9"/>
        <item x="7"/>
        <item x="11"/>
        <item x="10"/>
        <item m="1" x="14"/>
        <item x="12"/>
        <item x="8"/>
        <item x="13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Tabla dinámica3" cacheId="16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rowHeaderCaption="RAP_Pond">
  <location ref="H1:I15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6"/>
        <item x="1"/>
        <item x="4"/>
        <item x="8"/>
        <item x="5"/>
        <item x="9"/>
        <item x="3"/>
        <item x="10"/>
        <item x="7"/>
        <item x="11"/>
        <item m="1" x="14"/>
        <item x="12"/>
        <item x="2"/>
        <item h="1" x="0"/>
        <item x="13"/>
        <item t="default"/>
      </items>
    </pivotField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4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Taula dinàmica6" cacheId="17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B31:AD50" firstHeaderRow="1" firstDataRow="2" firstDataCol="1" rowPageCount="1" colPageCount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name="Ano_Rem" axis="axisRow" showAll="0" sortType="ascending">
      <items count="20">
        <item m="1" x="18"/>
        <item x="14"/>
        <item x="17"/>
        <item x="13"/>
        <item x="7"/>
        <item x="4"/>
        <item x="2"/>
        <item x="0"/>
        <item x="6"/>
        <item x="12"/>
        <item x="3"/>
        <item x="9"/>
        <item x="8"/>
        <item x="5"/>
        <item x="10"/>
        <item x="11"/>
        <item x="16"/>
        <item x="15"/>
        <item h="1" x="1"/>
        <item t="default"/>
      </items>
    </pivotField>
    <pivotField axis="axisPage" outline="0" multipleItemSelectionAllowed="1" showAll="0" defaultSubtotal="0">
      <items count="15">
        <item m="1" x="14"/>
        <item x="12"/>
        <item x="6"/>
        <item x="2"/>
        <item x="3"/>
        <item x="1"/>
        <item x="4"/>
        <item x="13"/>
        <item x="5"/>
        <item x="7"/>
        <item x="10"/>
        <item x="11"/>
        <item x="8"/>
        <item x="9"/>
        <item x="0"/>
      </items>
    </pivotField>
    <pivotField showAll="0"/>
  </pivotFields>
  <rowFields count="1">
    <field x="3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2">
    <i>
      <x/>
    </i>
    <i>
      <x v="1"/>
    </i>
  </colItems>
  <pageFields count="1"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Tabla dinámica5" cacheId="1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AB1:AE21" firstHeaderRow="1" firstDataRow="2" firstDataCol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 sortType="ascending">
      <items count="20">
        <item m="1" x="18"/>
        <item x="14"/>
        <item x="17"/>
        <item x="13"/>
        <item x="7"/>
        <item x="4"/>
        <item x="2"/>
        <item x="0"/>
        <item x="6"/>
        <item x="12"/>
        <item x="3"/>
        <item x="9"/>
        <item x="8"/>
        <item x="5"/>
        <item x="10"/>
        <item x="11"/>
        <item x="16"/>
        <item x="15"/>
        <item x="1"/>
        <item t="default"/>
      </items>
    </pivotField>
    <pivotField showAll="0"/>
    <pivotField showAll="0"/>
  </pivotFields>
  <rowFields count="1">
    <field x="3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Tabla dinámica6" cacheId="16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Pas_PAS">
  <location ref="AG3:AJ19" firstHeaderRow="1" firstDataRow="2" firstDataCol="1" rowPageCount="1" colPageCount="1"/>
  <pivotFields count="6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Page" multipleItemSelectionAllowed="1" showAll="0">
      <items count="20">
        <item m="1" x="18"/>
        <item x="14"/>
        <item x="13"/>
        <item x="7"/>
        <item x="4"/>
        <item x="2"/>
        <item x="0"/>
        <item x="6"/>
        <item x="12"/>
        <item x="3"/>
        <item x="9"/>
        <item x="8"/>
        <item x="10"/>
        <item x="1"/>
        <item x="11"/>
        <item x="5"/>
        <item x="15"/>
        <item x="16"/>
        <item x="17"/>
        <item t="default"/>
      </items>
    </pivotField>
    <pivotField axis="axisRow" showAll="0" sortType="ascending">
      <items count="16">
        <item m="1" x="14"/>
        <item x="12"/>
        <item x="6"/>
        <item x="2"/>
        <item x="3"/>
        <item x="1"/>
        <item x="4"/>
        <item x="13"/>
        <item x="5"/>
        <item x="7"/>
        <item x="10"/>
        <item x="11"/>
        <item x="8"/>
        <item x="9"/>
        <item x="0"/>
        <item t="default"/>
      </items>
    </pivotField>
    <pivotField showAll="0"/>
  </pivotFields>
  <rowFields count="1">
    <field x="4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3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Taula dinàmica4" cacheId="17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H18:I33" firstHeaderRow="1" firstDataRow="1" firstDataCol="1"/>
  <pivotFields count="6">
    <pivotField dataField="1" showAll="0"/>
    <pivotField showAll="0"/>
    <pivotField showAll="0"/>
    <pivotField showAll="0"/>
    <pivotField showAll="0"/>
    <pivotField axis="axisRow" showAll="0">
      <items count="16">
        <item x="6"/>
        <item x="1"/>
        <item x="4"/>
        <item x="8"/>
        <item x="5"/>
        <item x="13"/>
        <item x="9"/>
        <item x="3"/>
        <item x="10"/>
        <item x="7"/>
        <item x="11"/>
        <item m="1" x="14"/>
        <item x="12"/>
        <item x="2"/>
        <item x="0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Tabla dinámica16" cacheId="2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E1:G18" firstHeaderRow="0" firstDataRow="1" firstDataCol="1"/>
  <pivotFields count="3">
    <pivotField dataField="1" showAll="0"/>
    <pivotField dataField="1" showAll="0" defaultSubtotal="0"/>
    <pivotField axis="axisRow" showAll="0" sortType="ascending">
      <items count="18">
        <item x="7"/>
        <item x="8"/>
        <item x="10"/>
        <item x="5"/>
        <item x="2"/>
        <item x="4"/>
        <item x="1"/>
        <item x="0"/>
        <item x="3"/>
        <item x="6"/>
        <item x="9"/>
        <item x="11"/>
        <item m="1" x="16"/>
        <item x="13"/>
        <item x="12"/>
        <item x="14"/>
        <item x="15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MatchId" fld="0" subtotal="count" baseField="0" baseItem="0"/>
    <dataField name="Promedio de pbase" fld="1" subtotal="average" baseField="2" baseItem="7" numFmtId="169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Taula dinàmica1" cacheId="19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">
  <location ref="AG6:AI26" firstHeaderRow="1" firstDataRow="2" firstDataCol="1" rowPageCount="3" colPageCount="1"/>
  <pivotFields count="13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outline="0" showAll="0" sortType="ascending" defaultSubtotal="0">
      <items count="20">
        <item sd="0" m="1" x="19"/>
        <item x="10"/>
        <item x="14"/>
        <item x="7"/>
        <item x="5"/>
        <item x="2"/>
        <item x="0"/>
        <item x="3"/>
        <item x="9"/>
        <item x="4"/>
        <item x="17"/>
        <item x="13"/>
        <item x="6"/>
        <item x="16"/>
        <item x="18"/>
        <item x="8"/>
        <item x="12"/>
        <item x="11"/>
        <item x="15"/>
        <item x="1"/>
      </items>
    </pivotField>
    <pivotField showAll="0"/>
    <pivotField showAll="0"/>
    <pivotField showAll="0"/>
    <pivotField axis="axisPage" multipleItemSelectionAllowed="1" showAll="0" defaultSubtotal="0">
      <items count="8">
        <item x="0"/>
        <item x="6"/>
        <item x="1"/>
        <item x="5"/>
        <item x="2"/>
        <item h="1" x="3"/>
        <item x="4"/>
        <item x="7"/>
      </items>
    </pivotField>
    <pivotField axis="axisPage" multipleItemSelectionAllowed="1" showAll="0" defaultSubtotal="0">
      <items count="8">
        <item x="1"/>
        <item x="4"/>
        <item x="2"/>
        <item x="6"/>
        <item x="3"/>
        <item h="1" x="0"/>
        <item x="5"/>
        <item x="7"/>
      </items>
    </pivotField>
    <pivotField name="Dif_BPInd" axis="axisPage" outline="0" multipleItemSelectionAllowed="1" showAll="0" sortType="ascending" defaultSubtotal="0">
      <items count="20">
        <item x="18"/>
        <item x="17"/>
        <item x="16"/>
        <item x="15"/>
        <item x="9"/>
        <item x="13"/>
        <item x="6"/>
        <item x="14"/>
        <item x="2"/>
        <item x="3"/>
        <item x="4"/>
        <item x="1"/>
        <item x="10"/>
        <item x="0"/>
        <item x="12"/>
        <item x="8"/>
        <item x="11"/>
        <item x="7"/>
        <item x="5"/>
        <item h="1" x="19"/>
      </items>
    </pivotField>
  </pivotFields>
  <rowFields count="1">
    <field x="6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 t="grand">
      <x/>
    </i>
  </rowItems>
  <colFields count="1">
    <field x="2"/>
  </colFields>
  <colItems count="2">
    <i>
      <x/>
    </i>
    <i>
      <x v="1"/>
    </i>
  </colItems>
  <pageFields count="3">
    <pageField fld="10" hier="-1"/>
    <pageField fld="11" hier="-1"/>
    <pageField fld="12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Taula dinàmica3" cacheId="20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CAB">
  <location ref="AB5:AD23" firstHeaderRow="1" firstDataRow="2" firstDataCol="1" rowPageCount="3" colPageCount="1"/>
  <pivotFields count="2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8">
        <item x="0"/>
        <item x="1"/>
        <item x="2"/>
        <item x="5"/>
        <item x="3"/>
        <item h="1" x="4"/>
        <item x="6"/>
        <item x="7"/>
      </items>
    </pivotField>
    <pivotField axis="axisPage" multipleItemSelectionAllowed="1" showAll="0" defaultSubtotal="0">
      <items count="8">
        <item x="0"/>
        <item x="2"/>
        <item x="3"/>
        <item x="5"/>
        <item x="4"/>
        <item h="1" x="1"/>
        <item x="6"/>
        <item x="7"/>
      </items>
    </pivotField>
    <pivotField showAll="0"/>
    <pivotField showAll="0"/>
    <pivotField axis="axisPage" multipleItemSelectionAllowed="1" showAll="0">
      <items count="20">
        <item x="17"/>
        <item x="15"/>
        <item x="7"/>
        <item x="13"/>
        <item x="12"/>
        <item x="3"/>
        <item x="5"/>
        <item x="0"/>
        <item x="1"/>
        <item x="2"/>
        <item x="4"/>
        <item x="6"/>
        <item x="11"/>
        <item x="8"/>
        <item x="9"/>
        <item x="10"/>
        <item x="16"/>
        <item x="18"/>
        <item x="14"/>
        <item t="default"/>
      </items>
    </pivotField>
    <pivotField axis="axisRow" showAll="0" sortType="ascending">
      <items count="19">
        <item x="13"/>
        <item x="9"/>
        <item x="11"/>
        <item x="12"/>
        <item x="8"/>
        <item x="7"/>
        <item x="2"/>
        <item x="6"/>
        <item x="1"/>
        <item x="4"/>
        <item x="0"/>
        <item x="3"/>
        <item x="5"/>
        <item x="15"/>
        <item x="14"/>
        <item x="10"/>
        <item x="16"/>
        <item h="1" x="17"/>
        <item t="default"/>
      </items>
    </pivotField>
  </pivotFields>
  <rowFields count="1">
    <field x="20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2">
    <i>
      <x/>
    </i>
    <i>
      <x v="1"/>
    </i>
  </colItems>
  <pageFields count="3">
    <pageField fld="19" hier="-1"/>
    <pageField fld="15" hier="-1"/>
    <pageField fld="16" hier="-1"/>
  </pageFields>
  <dataFields count="1">
    <dataField name="Recompte de Partido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Taula dinàmica2" cacheId="20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Dif_BP_Ind">
  <location ref="W4:Y24" firstHeaderRow="1" firstDataRow="2" firstDataCol="1" rowPageCount="1" colPageCount="1"/>
  <pivotFields count="2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axis="axisRow" showAll="0" sortType="ascending">
      <items count="20">
        <item x="17"/>
        <item x="15"/>
        <item x="7"/>
        <item x="13"/>
        <item x="12"/>
        <item x="3"/>
        <item x="5"/>
        <item x="0"/>
        <item x="1"/>
        <item x="2"/>
        <item x="4"/>
        <item x="6"/>
        <item x="11"/>
        <item x="8"/>
        <item x="9"/>
        <item x="10"/>
        <item x="16"/>
        <item x="14"/>
        <item h="1" x="18"/>
        <item t="default"/>
      </items>
    </pivotField>
    <pivotField axis="axisPage" showAll="0">
      <items count="19">
        <item x="9"/>
        <item x="11"/>
        <item x="12"/>
        <item x="8"/>
        <item x="7"/>
        <item x="2"/>
        <item x="6"/>
        <item x="1"/>
        <item x="4"/>
        <item x="0"/>
        <item x="3"/>
        <item x="5"/>
        <item x="15"/>
        <item x="14"/>
        <item x="10"/>
        <item x="16"/>
        <item x="17"/>
        <item x="13"/>
        <item t="default"/>
      </items>
    </pivotField>
  </pivotFields>
  <rowFields count="1">
    <field x="19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2">
    <i>
      <x/>
    </i>
    <i>
      <x v="1"/>
    </i>
  </colItems>
  <pageFields count="1">
    <pageField fld="20" hier="-1"/>
  </pageFields>
  <dataFields count="1">
    <dataField name="Recompte de Partido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Tabla dinámica1" cacheId="22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XP_Del">
  <location ref="J5:K22" firstHeaderRow="1" firstDataRow="1" firstDataCol="1" rowPageCount="3" colPageCount="1"/>
  <pivotFields count="8">
    <pivotField dataField="1"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showAll="0" sortType="ascending">
      <items count="18">
        <item m="1" x="16"/>
        <item x="14"/>
        <item x="7"/>
        <item x="15"/>
        <item x="2"/>
        <item x="12"/>
        <item x="13"/>
        <item x="9"/>
        <item x="5"/>
        <item x="1"/>
        <item x="0"/>
        <item x="8"/>
        <item x="4"/>
        <item x="10"/>
        <item x="6"/>
        <item x="11"/>
        <item x="3"/>
        <item t="default"/>
      </items>
    </pivotField>
    <pivotField showAll="0"/>
    <pivotField axis="axisPage" multipleItemSelectionAllowed="1" showAll="0">
      <items count="8">
        <item x="0"/>
        <item x="2"/>
        <item x="5"/>
        <item x="4"/>
        <item x="1"/>
        <item x="3"/>
        <item x="6"/>
        <item t="default"/>
      </items>
    </pivotField>
    <pivotField axis="axisPage" multipleItemSelectionAllowed="1" showAll="0">
      <items count="9">
        <item x="0"/>
        <item x="3"/>
        <item x="2"/>
        <item x="5"/>
        <item x="4"/>
        <item x="1"/>
        <item x="6"/>
        <item x="7"/>
        <item t="default"/>
      </items>
    </pivotField>
  </pivotFields>
  <rowFields count="1">
    <field x="4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3">
    <pageField fld="6" hier="-1"/>
    <pageField fld="7" hier="-1"/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Tabla dinámica2" cacheId="22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del">
  <location ref="N4:Q23" firstHeaderRow="1" firstDataRow="2" firstDataCol="1" rowPageCount="2" colPageCount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axis="axisRow" showAll="0" sortType="ascending">
      <items count="20">
        <item m="1" x="18"/>
        <item x="8"/>
        <item x="9"/>
        <item x="12"/>
        <item x="6"/>
        <item x="17"/>
        <item x="16"/>
        <item x="13"/>
        <item x="11"/>
        <item x="7"/>
        <item x="4"/>
        <item x="0"/>
        <item x="1"/>
        <item x="14"/>
        <item x="2"/>
        <item x="5"/>
        <item x="10"/>
        <item x="15"/>
        <item x="3"/>
        <item t="default"/>
      </items>
    </pivotField>
    <pivotField axis="axisPage" multipleItemSelectionAllowed="1" showAll="0">
      <items count="8">
        <item x="0"/>
        <item x="2"/>
        <item x="5"/>
        <item x="4"/>
        <item h="1" x="1"/>
        <item x="3"/>
        <item x="6"/>
        <item t="default"/>
      </items>
    </pivotField>
    <pivotField axis="axisPage" multipleItemSelectionAllowed="1" showAll="0">
      <items count="9">
        <item x="0"/>
        <item x="3"/>
        <item x="2"/>
        <item x="5"/>
        <item x="4"/>
        <item h="1" x="1"/>
        <item x="6"/>
        <item x="7"/>
        <item t="default"/>
      </items>
    </pivotField>
  </pivotFields>
  <rowFields count="1">
    <field x="5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3">
    <i>
      <x/>
    </i>
    <i>
      <x v="1"/>
    </i>
    <i>
      <x v="2"/>
    </i>
  </colItems>
  <pageFields count="2">
    <pageField fld="6" hier="-1"/>
    <pageField fld="7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Tabla dinámica1" cacheId="23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U6:V19" firstHeaderRow="1" firstDataRow="1" firstDataCol="1" rowPageCount="3" colPageCount="1"/>
  <pivotFields count="9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Row" showAll="0" sortType="ascending">
      <items count="19">
        <item m="1" x="17"/>
        <item m="1" x="13"/>
        <item x="6"/>
        <item x="0"/>
        <item x="3"/>
        <item x="9"/>
        <item x="5"/>
        <item x="8"/>
        <item x="11"/>
        <item x="7"/>
        <item x="12"/>
        <item x="2"/>
        <item x="4"/>
        <item x="10"/>
        <item m="1" x="14"/>
        <item h="1" m="1" x="15"/>
        <item m="1" x="16"/>
        <item h="1" x="1"/>
        <item t="default"/>
      </items>
    </pivotField>
    <pivotField showAll="0"/>
    <pivotField showAll="0" defaultSubtotal="0"/>
    <pivotField axis="axisPage" multipleItemSelectionAllowed="1" showAll="0" defaultSubtotal="0">
      <items count="53">
        <item x="0"/>
        <item x="6"/>
        <item x="4"/>
        <item x="2"/>
        <item x="5"/>
        <item h="1" x="1"/>
        <item x="3"/>
        <item m="1" x="42"/>
        <item m="1" x="17"/>
        <item m="1" x="33"/>
        <item m="1" x="38"/>
        <item m="1" x="23"/>
        <item m="1" x="39"/>
        <item m="1" x="32"/>
        <item m="1" x="26"/>
        <item m="1" x="52"/>
        <item m="1" x="45"/>
        <item m="1" x="37"/>
        <item m="1" x="30"/>
        <item m="1" x="18"/>
        <item m="1" x="11"/>
        <item m="1" x="49"/>
        <item m="1" x="41"/>
        <item m="1" x="34"/>
        <item m="1" x="28"/>
        <item m="1" x="21"/>
        <item m="1" x="16"/>
        <item m="1" x="10"/>
        <item m="1" x="47"/>
        <item m="1" x="31"/>
        <item m="1" x="25"/>
        <item m="1" x="19"/>
        <item m="1" x="13"/>
        <item m="1" x="51"/>
        <item m="1" x="44"/>
        <item m="1" x="36"/>
        <item m="1" x="29"/>
        <item m="1" x="22"/>
        <item m="1" x="20"/>
        <item m="1" x="14"/>
        <item m="1" x="8"/>
        <item m="1" x="48"/>
        <item m="1" x="40"/>
        <item m="1" x="27"/>
        <item m="1" x="24"/>
        <item m="1" x="15"/>
        <item m="1" x="12"/>
        <item m="1" x="9"/>
        <item m="1" x="50"/>
        <item m="1" x="46"/>
        <item m="1" x="43"/>
        <item m="1" x="35"/>
        <item x="7"/>
      </items>
    </pivotField>
    <pivotField axis="axisPage" multipleItemSelectionAllowed="1" showAll="0" defaultSubtotal="0">
      <items count="14">
        <item m="1" x="11"/>
        <item x="0"/>
        <item x="6"/>
        <item x="3"/>
        <item x="4"/>
        <item x="5"/>
        <item m="1" x="8"/>
        <item h="1" x="2"/>
        <item x="1"/>
        <item m="1" x="9"/>
        <item m="1" x="10"/>
        <item m="1" x="12"/>
        <item m="1" x="13"/>
        <item x="7"/>
      </items>
    </pivotField>
  </pivotFields>
  <rowFields count="1">
    <field x="4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3">
    <pageField fld="2" hier="-1"/>
    <pageField fld="7" hier="-1"/>
    <pageField fld="8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Tabla dinámica7" cacheId="23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P5:Q19" firstHeaderRow="1" firstDataRow="1" firstDataCol="1" rowPageCount="1" colPageCount="1"/>
  <pivotFields count="9">
    <pivotField dataField="1"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axis="axisRow" multipleItemSelectionAllowed="1" showAll="0" sortType="ascending">
      <items count="19">
        <item m="1" x="17"/>
        <item m="1" x="13"/>
        <item x="6"/>
        <item x="0"/>
        <item x="3"/>
        <item x="9"/>
        <item x="5"/>
        <item x="8"/>
        <item x="11"/>
        <item x="7"/>
        <item x="12"/>
        <item x="2"/>
        <item x="4"/>
        <item x="10"/>
        <item m="1" x="14"/>
        <item m="1" x="15"/>
        <item m="1" x="16"/>
        <item x="1"/>
        <item t="default"/>
      </items>
    </pivotField>
    <pivotField showAll="0"/>
    <pivotField showAll="0" defaultSubtotal="0"/>
    <pivotField showAll="0" defaultSubtotal="0"/>
    <pivotField showAll="0" defaultSubtotal="0"/>
  </pivotFields>
  <rowFields count="1">
    <field x="4"/>
  </rowFields>
  <rowItems count="14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7"/>
    </i>
    <i t="grand">
      <x/>
    </i>
  </rowItems>
  <colItems count="1">
    <i/>
  </colItems>
  <pageFields count="1">
    <pageField fld="2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Tabla dinámica6" cacheId="23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K4:N22" firstHeaderRow="1" firstDataRow="2" firstDataCol="1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 defaultSubtotal="0">
      <items count="17">
        <item x="15"/>
        <item x="14"/>
        <item x="7"/>
        <item x="10"/>
        <item x="2"/>
        <item x="1"/>
        <item x="8"/>
        <item x="11"/>
        <item x="4"/>
        <item x="5"/>
        <item x="9"/>
        <item x="6"/>
        <item x="12"/>
        <item x="3"/>
        <item x="16"/>
        <item x="13"/>
        <item x="0"/>
      </items>
    </pivotField>
    <pivotField axis="axisPage" multipleItemSelectionAllowed="1" showAll="0" defaultSubtotal="0">
      <items count="53">
        <item x="0"/>
        <item x="6"/>
        <item x="4"/>
        <item x="2"/>
        <item x="5"/>
        <item h="1" x="1"/>
        <item x="3"/>
        <item x="7"/>
        <item h="1" m="1" x="40"/>
        <item h="1" m="1" x="22"/>
        <item h="1" m="1" x="21"/>
        <item h="1" m="1" x="14"/>
        <item h="1" m="1" x="28"/>
        <item h="1" m="1" x="26"/>
        <item h="1" m="1" x="48"/>
        <item h="1" m="1" x="30"/>
        <item h="1" m="1" x="45"/>
        <item h="1" m="1" x="10"/>
        <item h="1" m="1" x="47"/>
        <item h="1" m="1" x="41"/>
        <item h="1" m="1" x="16"/>
        <item h="1" m="1" x="49"/>
        <item h="1" m="1" x="42"/>
        <item h="1" m="1" x="19"/>
        <item h="1" m="1" x="13"/>
        <item h="1" m="1" x="37"/>
        <item h="1" m="1" x="38"/>
        <item h="1" m="1" x="17"/>
        <item h="1" m="1" x="20"/>
        <item h="1" m="1" x="52"/>
        <item h="1" m="1" x="32"/>
        <item h="1" m="1" x="34"/>
        <item h="1" m="1" x="51"/>
        <item h="1" m="1" x="24"/>
        <item h="1" m="1" x="43"/>
        <item h="1" m="1" x="44"/>
        <item h="1" m="1" x="25"/>
        <item h="1" m="1" x="29"/>
        <item h="1" m="1" x="9"/>
        <item h="1" m="1" x="15"/>
        <item h="1" m="1" x="12"/>
        <item h="1" m="1" x="8"/>
        <item h="1" m="1" x="35"/>
        <item h="1" m="1" x="46"/>
        <item h="1" m="1" x="27"/>
        <item h="1" m="1" x="50"/>
        <item h="1" m="1" x="18"/>
        <item h="1" m="1" x="36"/>
        <item h="1" m="1" x="23"/>
        <item h="1" m="1" x="33"/>
        <item h="1" m="1" x="39"/>
        <item h="1" m="1" x="11"/>
        <item h="1" m="1" x="31"/>
      </items>
    </pivotField>
    <pivotField axis="axisPage" multipleItemSelectionAllowed="1" showAll="0" defaultSubtotal="0">
      <items count="14">
        <item x="0"/>
        <item x="6"/>
        <item x="3"/>
        <item x="4"/>
        <item x="5"/>
        <item h="1" x="2"/>
        <item x="1"/>
        <item x="7"/>
        <item h="1" m="1" x="11"/>
        <item h="1" m="1" x="10"/>
        <item h="1" m="1" x="12"/>
        <item h="1" m="1" x="9"/>
        <item h="1" m="1" x="13"/>
        <item h="1" m="1" x="8"/>
      </items>
    </pivotField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 t="grand">
      <x/>
    </i>
  </rowItems>
  <colFields count="1">
    <field x="2"/>
  </colFields>
  <colItems count="3">
    <i>
      <x/>
    </i>
    <i>
      <x v="1"/>
    </i>
    <i>
      <x v="2"/>
    </i>
  </colItems>
  <pageFields count="2">
    <pageField fld="7" hier="-1"/>
    <pageField fld="8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Tabla dinámica8" cacheId="23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XP_Def">
  <location ref="AE4:AI36" firstHeaderRow="1" firstDataRow="2" firstDataCol="3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axis="axisRow" outline="0" showAll="0" defaultSubtotal="0">
      <items count="18">
        <item h="1" m="1" x="17"/>
        <item m="1" x="13"/>
        <item x="6"/>
        <item x="0"/>
        <item x="3"/>
        <item x="9"/>
        <item x="5"/>
        <item x="8"/>
        <item x="11"/>
        <item x="7"/>
        <item x="12"/>
        <item x="2"/>
        <item x="4"/>
        <item x="10"/>
        <item m="1" x="14"/>
        <item m="1" x="15"/>
        <item m="1" x="16"/>
        <item h="1" x="1"/>
      </items>
    </pivotField>
    <pivotField axis="axisRow" outline="0" showAll="0" defaultSubtotal="0">
      <items count="15">
        <item x="12"/>
        <item x="6"/>
        <item x="3"/>
        <item x="0"/>
        <item x="2"/>
        <item x="9"/>
        <item x="13"/>
        <item x="11"/>
        <item x="8"/>
        <item x="5"/>
        <item x="4"/>
        <item x="10"/>
        <item x="7"/>
        <item x="1"/>
        <item x="14"/>
      </items>
    </pivotField>
    <pivotField axis="axisRow" showAll="0" defaultSubtotal="0">
      <items count="17">
        <item x="15"/>
        <item x="14"/>
        <item x="7"/>
        <item x="10"/>
        <item x="2"/>
        <item x="1"/>
        <item x="8"/>
        <item x="11"/>
        <item x="4"/>
        <item x="5"/>
        <item x="9"/>
        <item x="6"/>
        <item x="12"/>
        <item x="3"/>
        <item x="16"/>
        <item x="13"/>
        <item h="1" x="0"/>
      </items>
    </pivotField>
    <pivotField axis="axisPage" multipleItemSelectionAllowed="1" showAll="0" defaultSubtotal="0">
      <items count="53">
        <item x="0"/>
        <item x="6"/>
        <item x="4"/>
        <item x="2"/>
        <item x="5"/>
        <item x="1"/>
        <item x="3"/>
        <item x="7"/>
        <item h="1" m="1" x="40"/>
        <item h="1" m="1" x="22"/>
        <item h="1" m="1" x="21"/>
        <item h="1" m="1" x="14"/>
        <item h="1" m="1" x="28"/>
        <item h="1" m="1" x="26"/>
        <item h="1" m="1" x="48"/>
        <item h="1" m="1" x="30"/>
        <item h="1" m="1" x="45"/>
        <item h="1" m="1" x="10"/>
        <item h="1" m="1" x="47"/>
        <item h="1" m="1" x="41"/>
        <item h="1" m="1" x="16"/>
        <item h="1" m="1" x="49"/>
        <item h="1" m="1" x="42"/>
        <item h="1" m="1" x="19"/>
        <item h="1" m="1" x="13"/>
        <item h="1" m="1" x="37"/>
        <item h="1" m="1" x="38"/>
        <item h="1" m="1" x="17"/>
        <item h="1" m="1" x="20"/>
        <item h="1" m="1" x="52"/>
        <item h="1" m="1" x="32"/>
        <item h="1" m="1" x="34"/>
        <item h="1" m="1" x="51"/>
        <item h="1" m="1" x="24"/>
        <item h="1" m="1" x="43"/>
        <item h="1" m="1" x="44"/>
        <item h="1" m="1" x="25"/>
        <item h="1" m="1" x="29"/>
        <item h="1" m="1" x="9"/>
        <item h="1" m="1" x="15"/>
        <item h="1" m="1" x="12"/>
        <item h="1" m="1" x="8"/>
        <item h="1" m="1" x="35"/>
        <item h="1" m="1" x="46"/>
        <item h="1" m="1" x="27"/>
        <item h="1" m="1" x="50"/>
        <item h="1" m="1" x="18"/>
        <item h="1" m="1" x="36"/>
        <item h="1" m="1" x="23"/>
        <item h="1" m="1" x="33"/>
        <item h="1" m="1" x="39"/>
        <item h="1" m="1" x="11"/>
        <item h="1" m="1" x="31"/>
      </items>
    </pivotField>
    <pivotField axis="axisPage" multipleItemSelectionAllowed="1" showAll="0" defaultSubtotal="0">
      <items count="14">
        <item x="0"/>
        <item x="6"/>
        <item x="3"/>
        <item x="4"/>
        <item x="5"/>
        <item x="2"/>
        <item x="1"/>
        <item x="7"/>
        <item h="1" m="1" x="11"/>
        <item h="1" m="1" x="10"/>
        <item h="1" m="1" x="12"/>
        <item h="1" m="1" x="9"/>
        <item h="1" m="1" x="13"/>
        <item h="1" m="1" x="8"/>
      </items>
    </pivotField>
  </pivotFields>
  <rowFields count="3">
    <field x="4"/>
    <field x="5"/>
    <field x="6"/>
  </rowFields>
  <rowItems count="31">
    <i>
      <x v="2"/>
      <x v="1"/>
      <x v="6"/>
    </i>
    <i r="1">
      <x v="2"/>
      <x v="4"/>
    </i>
    <i>
      <x v="3"/>
      <x v="1"/>
      <x v="4"/>
    </i>
    <i r="1">
      <x v="4"/>
      <x v="3"/>
    </i>
    <i r="2">
      <x v="6"/>
    </i>
    <i>
      <x v="4"/>
      <x v="2"/>
      <x v="5"/>
    </i>
    <i r="1">
      <x v="4"/>
      <x v="6"/>
    </i>
    <i r="1">
      <x v="5"/>
      <x v="4"/>
    </i>
    <i r="1">
      <x v="7"/>
      <x/>
    </i>
    <i r="2">
      <x v="5"/>
    </i>
    <i>
      <x v="5"/>
      <x v="2"/>
      <x v="15"/>
    </i>
    <i r="1">
      <x v="3"/>
      <x v="15"/>
    </i>
    <i r="1">
      <x v="4"/>
      <x v="3"/>
    </i>
    <i r="1">
      <x v="8"/>
      <x v="10"/>
    </i>
    <i r="1">
      <x v="9"/>
      <x v="10"/>
    </i>
    <i>
      <x v="6"/>
      <x v="8"/>
      <x v="4"/>
    </i>
    <i r="1">
      <x v="9"/>
      <x v="2"/>
    </i>
    <i>
      <x v="7"/>
      <x v="3"/>
      <x v="11"/>
    </i>
    <i r="1">
      <x v="8"/>
      <x v="3"/>
    </i>
    <i>
      <x v="8"/>
      <x v="8"/>
      <x v="5"/>
    </i>
    <i>
      <x v="9"/>
      <x v="8"/>
      <x v="7"/>
    </i>
    <i r="1">
      <x v="10"/>
      <x v="5"/>
    </i>
    <i r="1">
      <x v="12"/>
      <x v="4"/>
    </i>
    <i r="2">
      <x v="5"/>
    </i>
    <i r="2">
      <x v="10"/>
    </i>
    <i>
      <x v="10"/>
      <x v="8"/>
      <x v="10"/>
    </i>
    <i r="1">
      <x v="11"/>
      <x v="11"/>
    </i>
    <i>
      <x v="11"/>
      <x v="6"/>
      <x v="3"/>
    </i>
    <i>
      <x v="12"/>
      <x v="9"/>
      <x v="3"/>
    </i>
    <i>
      <x v="13"/>
      <x v="10"/>
      <x v="8"/>
    </i>
    <i t="grand">
      <x/>
    </i>
  </rowItems>
  <colFields count="1">
    <field x="2"/>
  </colFields>
  <colItems count="2">
    <i>
      <x/>
    </i>
    <i>
      <x v="1"/>
    </i>
  </colItems>
  <pageFields count="2">
    <pageField fld="7" hier="-1"/>
    <pageField fld="8" hier="-1"/>
  </pageField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Tabla dinámica10" cacheId="12" applyNumberFormats="0" applyBorderFormats="0" applyFontFormats="0" applyPatternFormats="0" applyAlignmentFormats="0" applyWidthHeightFormats="1" dataCaption="Valores" updatedVersion="5" minRefreshableVersion="3" useAutoFormatting="1" colGrandTotals="0" itemPrintTitles="1" createdVersion="5" indent="0" outline="1" outlineData="1" multipleFieldFilters="0" rowHeaderCaption="Jug_POT">
  <location ref="AH1:AK15" firstHeaderRow="1" firstDataRow="2" firstDataCol="2"/>
  <pivotFields count="7"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outline="0" showAll="0" sortType="ascending" defaultSubtotal="0">
      <items count="11">
        <item h="1" x="1"/>
        <item x="8"/>
        <item x="9"/>
        <item x="2"/>
        <item x="4"/>
        <item x="5"/>
        <item x="6"/>
        <item x="0"/>
        <item x="7"/>
        <item x="3"/>
        <item h="1" x="10"/>
      </items>
    </pivotField>
    <pivotField axis="axisRow" showAll="0" sortType="ascending">
      <items count="9">
        <item h="1" x="1"/>
        <item x="4"/>
        <item x="2"/>
        <item x="3"/>
        <item x="0"/>
        <item x="5"/>
        <item x="6"/>
        <item h="1" x="7"/>
        <item t="default"/>
      </items>
    </pivotField>
    <pivotField showAll="0"/>
    <pivotField showAll="0"/>
  </pivotFields>
  <rowFields count="2">
    <field x="3"/>
    <field x="4"/>
  </rowFields>
  <rowItems count="13">
    <i>
      <x v="1"/>
      <x v="4"/>
    </i>
    <i>
      <x v="2"/>
      <x v="4"/>
    </i>
    <i>
      <x v="3"/>
      <x v="4"/>
    </i>
    <i>
      <x v="4"/>
      <x v="1"/>
    </i>
    <i>
      <x v="5"/>
      <x v="6"/>
    </i>
    <i>
      <x v="6"/>
      <x v="2"/>
    </i>
    <i r="1">
      <x v="4"/>
    </i>
    <i>
      <x v="7"/>
      <x v="4"/>
    </i>
    <i r="1">
      <x v="5"/>
    </i>
    <i>
      <x v="8"/>
      <x v="3"/>
    </i>
    <i>
      <x v="9"/>
      <x v="2"/>
    </i>
    <i r="1">
      <x v="3"/>
    </i>
    <i t="grand">
      <x/>
    </i>
  </rowItems>
  <colFields count="1">
    <field x="2"/>
  </colFields>
  <colItems count="2">
    <i>
      <x/>
    </i>
    <i>
      <x v="1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Tabla dinámica9" cacheId="1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U1:V6" firstHeaderRow="1" firstDataRow="1" firstDataCol="1"/>
  <pivotFields count="7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Tabla dinámica8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G1:J7" firstHeaderRow="0" firstDataRow="1" firstDataCol="1"/>
  <pivotFields count="5">
    <pivotField dataField="1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enta de MatchID" fld="0" subtotal="count" baseField="0" baseItem="0"/>
    <dataField name="Suma de MaxMin" fld="4" baseField="2" baseItem="1"/>
    <dataField name="Suma de OcaF" fld="3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Taula dinàmica2" cacheId="24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CAB_Pond">
  <location ref="BA4:BB14" firstHeaderRow="1" firstDataRow="1" firstDataCol="1" rowPageCount="2" colPageCount="1"/>
  <pivotFields count="9">
    <pivotField dataField="1" showAll="0"/>
    <pivotField showAll="0"/>
    <pivotField showAll="0"/>
    <pivotField axis="axisPage" multipleItemSelectionAllowed="1" showAll="0" defaultSubtotal="0">
      <items count="8">
        <item x="2"/>
        <item x="6"/>
        <item x="5"/>
        <item x="1"/>
        <item x="0"/>
        <item h="1" x="3"/>
        <item x="4"/>
        <item x="7"/>
      </items>
    </pivotField>
    <pivotField axis="axisPage" multipleItemSelectionAllowed="1" showAll="0" defaultSubtotal="0">
      <items count="8">
        <item x="0"/>
        <item x="4"/>
        <item x="5"/>
        <item x="6"/>
        <item x="1"/>
        <item h="1" x="3"/>
        <item x="2"/>
        <item x="7"/>
      </items>
    </pivotField>
    <pivotField showAll="0"/>
    <pivotField showAll="0"/>
    <pivotField showAll="0"/>
    <pivotField axis="axisRow" showAll="0">
      <items count="12">
        <item x="6"/>
        <item x="7"/>
        <item x="0"/>
        <item x="5"/>
        <item x="1"/>
        <item x="2"/>
        <item x="3"/>
        <item x="8"/>
        <item m="1" x="9"/>
        <item m="1" x="10"/>
        <item x="4"/>
        <item t="default"/>
      </items>
    </pivotField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 t="grand">
      <x/>
    </i>
  </rowItems>
  <colItems count="1">
    <i/>
  </colItems>
  <pageFields count="2">
    <pageField fld="3" hier="-1"/>
    <pageField fld="4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Taula dinàmica1" cacheId="30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CAB">
  <location ref="AW1:AY15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4">
        <item x="0"/>
        <item x="6"/>
        <item x="3"/>
        <item x="7"/>
        <item x="1"/>
        <item x="2"/>
        <item x="5"/>
        <item x="9"/>
        <item x="4"/>
        <item x="11"/>
        <item x="8"/>
        <item x="10"/>
        <item x="12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aotl_sobre" fld="1" subtotal="average" baseField="3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Taula dinàmica13" cacheId="6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E1:F11" firstHeaderRow="1" firstDataRow="1" firstDataCol="1"/>
  <pivotFields count="3">
    <pivotField dataField="1" showAll="0"/>
    <pivotField showAll="0"/>
    <pivotField axis="axisRow" showAll="0">
      <items count="10">
        <item x="7"/>
        <item x="2"/>
        <item x="3"/>
        <item x="1"/>
        <item x="4"/>
        <item x="5"/>
        <item x="6"/>
        <item x="8"/>
        <item x="0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Tabla dinámica1" cacheId="7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BA20:BD37" firstHeaderRow="1" firstDataRow="2" firstDataCol="1" rowPageCount="3" colPageCount="1"/>
  <pivotFields count="9">
    <pivotField dataField="1" showAll="0"/>
    <pivotField showAll="0"/>
    <pivotField axis="axisPage" multipleItemSelectionAllowed="1" showAll="0" defaultSubtotal="0">
      <items count="8">
        <item x="0"/>
        <item x="6"/>
        <item x="2"/>
        <item x="3"/>
        <item x="1"/>
        <item x="5"/>
        <item x="4"/>
        <item x="7"/>
      </items>
    </pivotField>
    <pivotField axis="axisPage" multipleItemSelectionAllowed="1" showAll="0" defaultSubtotal="0">
      <items count="8">
        <item x="0"/>
        <item x="5"/>
        <item x="1"/>
        <item x="2"/>
        <item x="4"/>
        <item x="3"/>
        <item x="6"/>
        <item x="7"/>
      </items>
    </pivotField>
    <pivotField axis="axisCol" showAll="0">
      <items count="4">
        <item x="1"/>
        <item x="2"/>
        <item x="0"/>
        <item t="default"/>
      </items>
    </pivotField>
    <pivotField axis="axisRow" showAll="0" sortType="ascending">
      <items count="17">
        <item m="1" x="15"/>
        <item x="14"/>
        <item x="9"/>
        <item x="1"/>
        <item x="13"/>
        <item x="2"/>
        <item x="4"/>
        <item x="10"/>
        <item x="5"/>
        <item x="7"/>
        <item x="12"/>
        <item x="6"/>
        <item x="11"/>
        <item x="3"/>
        <item x="8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3">
    <i>
      <x/>
    </i>
    <i>
      <x v="1"/>
    </i>
    <i>
      <x v="2"/>
    </i>
  </colItems>
  <pageFields count="3">
    <pageField fld="6" hier="-1"/>
    <pageField fld="2" hier="-1"/>
    <pageField fld="3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Taula dinàmica14" cacheId="7" applyNumberFormats="0" applyBorderFormats="0" applyFontFormats="0" applyPatternFormats="0" applyAlignmentFormats="0" applyWidthHeightFormats="1" dataCaption="Valors" grandTotalCaption="Total" updatedVersion="5" minRefreshableVersion="3" useAutoFormatting="1" colGrandTotals="0" itemPrintTitles="1" createdVersion="5" indent="0" outline="1" outlineData="1" multipleFieldFilters="0" rowHeaderCaption="Ano_REM">
  <location ref="AA5:AD22" firstHeaderRow="1" firstDataRow="2" firstDataCol="1" rowPageCount="3" colPageCount="1"/>
  <pivotFields count="9">
    <pivotField dataField="1" showAll="0"/>
    <pivotField showAll="0"/>
    <pivotField axis="axisPage" multipleItemSelectionAllowed="1" showAll="0" defaultSubtotal="0">
      <items count="8">
        <item x="0"/>
        <item x="6"/>
        <item x="2"/>
        <item x="3"/>
        <item x="1"/>
        <item h="1" x="5"/>
        <item x="4"/>
        <item x="7"/>
      </items>
    </pivotField>
    <pivotField axis="axisPage" multipleItemSelectionAllowed="1" showAll="0" defaultSubtotal="0">
      <items count="8">
        <item x="0"/>
        <item x="5"/>
        <item x="1"/>
        <item x="2"/>
        <item x="4"/>
        <item h="1" x="3"/>
        <item x="6"/>
        <item x="7"/>
      </items>
    </pivotField>
    <pivotField axis="axisCol" showAll="0">
      <items count="4">
        <item x="1"/>
        <item x="2"/>
        <item x="0"/>
        <item t="default"/>
      </items>
    </pivotField>
    <pivotField axis="axisRow" showAll="0">
      <items count="17">
        <item m="1" x="15"/>
        <item x="14"/>
        <item x="9"/>
        <item x="1"/>
        <item x="13"/>
        <item x="2"/>
        <item x="4"/>
        <item x="10"/>
        <item x="7"/>
        <item x="12"/>
        <item x="6"/>
        <item x="11"/>
        <item x="3"/>
        <item x="8"/>
        <item x="0"/>
        <item x="5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3">
    <i>
      <x/>
    </i>
    <i>
      <x v="1"/>
    </i>
    <i>
      <x v="2"/>
    </i>
  </colItems>
  <pageFields count="3">
    <pageField fld="6" hier="-1"/>
    <pageField fld="2" hier="-1"/>
    <pageField fld="3" hier="-1"/>
  </pageField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Tabla dinámica2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S25:W46" firstHeaderRow="1" firstDataRow="2" firstDataCol="1" rowPageCount="2" colPageCount="1"/>
  <pivotFields count="9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0">
        <item x="4"/>
        <item x="9"/>
        <item x="15"/>
        <item x="5"/>
        <item x="3"/>
        <item x="6"/>
        <item x="0"/>
        <item x="2"/>
        <item x="12"/>
        <item x="17"/>
        <item x="16"/>
        <item x="13"/>
        <item x="10"/>
        <item x="11"/>
        <item x="8"/>
        <item x="7"/>
        <item x="14"/>
        <item x="18"/>
        <item x="1"/>
        <item t="default"/>
      </items>
    </pivotField>
    <pivotField showAll="0"/>
    <pivotField showAll="0"/>
    <pivotField showAll="0"/>
    <pivotField axis="axisPage" multipleItemSelectionAllowed="1" showAll="0">
      <items count="9">
        <item x="0"/>
        <item x="6"/>
        <item x="2"/>
        <item x="3"/>
        <item x="1"/>
        <item x="4"/>
        <item x="5"/>
        <item x="7"/>
        <item t="default"/>
      </items>
    </pivotField>
    <pivotField axis="axisPage" multipleItemSelectionAllowed="1" showAll="0">
      <items count="9">
        <item x="0"/>
        <item x="2"/>
        <item x="3"/>
        <item x="4"/>
        <item x="5"/>
        <item x="1"/>
        <item x="6"/>
        <item x="7"/>
        <item t="default"/>
      </items>
    </pivotField>
  </pivotFields>
  <rowFields count="1">
    <field x="3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2">
    <pageField fld="7" hier="-1"/>
    <pageField fld="8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Tabla dinámica12" cacheId="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REM">
  <location ref="S4:U20" firstHeaderRow="1" firstDataRow="2" firstDataCol="1" rowPageCount="2" colPageCount="1"/>
  <pivotFields count="8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8"/>
        <item x="19"/>
        <item t="default"/>
      </items>
    </pivotField>
    <pivotField axis="axisPage" outline="0" multipleItemSelectionAllowed="1" showAll="0" defaultSubtotal="0">
      <items count="8">
        <item h="1" x="1"/>
        <item h="1" x="4"/>
        <item h="1" x="2"/>
        <item h="1" x="3"/>
        <item h="1" x="0"/>
        <item h="1" x="5"/>
        <item x="6"/>
        <item h="1" x="7"/>
      </items>
    </pivotField>
    <pivotField axis="axisPage" multipleItemSelectionAllowed="1" showAll="0">
      <items count="19">
        <item x="0"/>
        <item x="7"/>
        <item x="8"/>
        <item x="4"/>
        <item x="5"/>
        <item x="1"/>
        <item x="9"/>
        <item x="2"/>
        <item x="13"/>
        <item x="6"/>
        <item x="3"/>
        <item x="11"/>
        <item x="12"/>
        <item x="10"/>
        <item h="1" x="16"/>
        <item x="14"/>
        <item x="15"/>
        <item x="17"/>
        <item t="default"/>
      </items>
    </pivotField>
    <pivotField showAll="0"/>
  </pivotFields>
  <rowFields count="1">
    <field x="4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3"/>
  </colFields>
  <colItems count="2">
    <i>
      <x/>
    </i>
    <i>
      <x v="1"/>
    </i>
  </colItems>
  <pageFields count="2">
    <pageField fld="6" hier="-1"/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Tabla dinámica11" cacheId="0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LAT_Extremo">
  <location ref="P3:Q21" firstHeaderRow="1" firstDataRow="1" firstDataCol="1" rowPageCount="1" colPageCount="1"/>
  <pivotFields count="8">
    <pivotField dataField="1" showAll="0"/>
    <pivotField showAll="0"/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axis="axisRow" showAll="0" sortType="ascending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h="1" x="16"/>
        <item t="default"/>
      </items>
    </pivotField>
    <pivotField showAll="0"/>
  </pivotFields>
  <rowFields count="1"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Taula dinàmica6" cacheId="1" applyNumberFormats="0" applyBorderFormats="0" applyFontFormats="0" applyPatternFormats="0" applyAlignmentFormats="0" applyWidthHeightFormats="1" dataCaption="Valors" updatedVersion="5" minRefreshableVersion="3" useAutoFormatting="1" colGrandTotals="0" itemPrintTitles="1" createdVersion="5" indent="0" outline="1" outlineData="1" multipleFieldFilters="0" rowHeaderCaption="ESP_Rem">
  <location ref="Y23:Z32" firstHeaderRow="1" firstDataRow="2" firstDataCol="1" rowPageCount="3" colPageCount="1"/>
  <pivotFields count="8">
    <pivotField dataField="1" showAll="0"/>
    <pivotField showAll="0"/>
    <pivotField axis="axisPage" showAll="0">
      <items count="5">
        <item x="2"/>
        <item x="1"/>
        <item x="0"/>
        <item x="3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multipleItemSelectionAllowed="1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9"/>
        <item h="1" x="18"/>
        <item t="default"/>
      </items>
    </pivotField>
    <pivotField axis="axisRow" showAll="0">
      <items count="8">
        <item x="2"/>
        <item x="3"/>
        <item x="5"/>
        <item x="0"/>
        <item x="6"/>
        <item x="4"/>
        <item x="1"/>
        <item t="default"/>
      </items>
    </pivotField>
    <pivotField axis="axisPage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">
    <i>
      <x v="1"/>
    </i>
  </colItems>
  <pageFields count="3">
    <pageField fld="6" hier="-1"/>
    <pageField fld="2" item="2" hier="-1"/>
    <pageField fld="4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Taula dinàmica5" cacheId="1" applyNumberFormats="0" applyBorderFormats="0" applyFontFormats="0" applyPatternFormats="0" applyAlignmentFormats="0" applyWidthHeightFormats="1" dataCaption="Valors" updatedVersion="5" minRefreshableVersion="3" useAutoFormatting="1" colGrandTotals="0" itemPrintTitles="1" createdVersion="5" indent="0" outline="1" outlineData="1" multipleFieldFilters="0" rowHeaderCaption="ANO_Rem">
  <location ref="S26:U43" firstHeaderRow="1" firstDataRow="2" firstDataCol="1" rowPageCount="2" colPageCount="1"/>
  <pivotFields count="8">
    <pivotField dataFiel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9"/>
        <item h="1" x="18"/>
        <item t="default"/>
      </items>
    </pivotField>
    <pivotField axis="axisPage" showAll="0">
      <items count="8">
        <item x="2"/>
        <item x="3"/>
        <item x="5"/>
        <item x="0"/>
        <item x="6"/>
        <item x="4"/>
        <item x="1"/>
        <item t="default"/>
      </items>
    </pivotField>
    <pivotField axis="axisPage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Fields count="1">
    <field x="3"/>
  </colFields>
  <colItems count="2">
    <i>
      <x/>
    </i>
    <i>
      <x v="1"/>
    </i>
  </colItems>
  <pageFields count="2">
    <pageField fld="6" hier="-1"/>
    <pageField fld="5" item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Taula dinàmica4" cacheId="1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 rowHeaderCaption="LAT_Extremo">
  <location ref="P26:Q45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axis="axisRow" showAll="0">
      <items count="19">
        <item x="0"/>
        <item x="15"/>
        <item x="7"/>
        <item x="8"/>
        <item x="4"/>
        <item x="5"/>
        <item x="1"/>
        <item x="9"/>
        <item x="2"/>
        <item x="13"/>
        <item x="6"/>
        <item x="14"/>
        <item x="3"/>
        <item x="11"/>
        <item x="12"/>
        <item x="10"/>
        <item x="17"/>
        <item x="16"/>
        <item t="default"/>
      </items>
    </pivotField>
    <pivotField showAll="0"/>
  </pivotFields>
  <rowFields count="1">
    <field x="6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Tabla dinámica13" cacheId="0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ESP_REM">
  <location ref="Y5:Z14" firstHeaderRow="1" firstDataRow="2" firstDataCol="1" rowPageCount="3" colPageCount="1"/>
  <pivotFields count="8">
    <pivotField dataField="1" showAll="0"/>
    <pivotField showAll="0"/>
    <pivotField axis="axisPage" multipleItemSelectionAllowed="1" showAll="0">
      <items count="5">
        <item h="1" x="2"/>
        <item h="1" x="1"/>
        <item x="0"/>
        <item h="1" x="3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Page" showAll="0">
      <items count="21">
        <item x="1"/>
        <item x="11"/>
        <item x="14"/>
        <item x="12"/>
        <item x="13"/>
        <item x="5"/>
        <item x="0"/>
        <item x="3"/>
        <item x="2"/>
        <item x="10"/>
        <item x="4"/>
        <item x="7"/>
        <item x="6"/>
        <item x="16"/>
        <item x="8"/>
        <item x="17"/>
        <item x="9"/>
        <item x="15"/>
        <item x="18"/>
        <item x="19"/>
        <item t="default"/>
      </items>
    </pivotField>
    <pivotField axis="axisRow" outline="0" multipleItemSelectionAllowed="1" showAll="0" defaultSubtotal="0">
      <items count="8">
        <item x="1"/>
        <item x="4"/>
        <item x="2"/>
        <item x="3"/>
        <item x="0"/>
        <item x="5"/>
        <item x="6"/>
        <item h="1" x="7"/>
      </items>
    </pivotField>
    <pivotField axis="axisPage" multipleItemSelectionAllowed="1" showAll="0">
      <items count="19">
        <item x="0"/>
        <item x="7"/>
        <item x="8"/>
        <item x="4"/>
        <item x="5"/>
        <item x="1"/>
        <item x="9"/>
        <item x="2"/>
        <item x="13"/>
        <item x="6"/>
        <item x="3"/>
        <item x="11"/>
        <item x="12"/>
        <item x="10"/>
        <item h="1" x="16"/>
        <item x="14"/>
        <item x="15"/>
        <item x="17"/>
        <item t="default"/>
      </items>
    </pivotField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">
    <i>
      <x v="1"/>
    </i>
  </colItems>
  <pageFields count="3">
    <pageField fld="6" hier="-1"/>
    <pageField fld="4" hier="-1"/>
    <pageField fld="2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Taula dinàmica9" cacheId="3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P17:Q21" firstHeaderRow="1" firstDataRow="1" firstDataCol="1"/>
  <pivotFields count="4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Taula dinàmica7" cacheId="2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P1:Q5" firstHeaderRow="1" firstDataRow="1" firstDataCol="1"/>
  <pivotFields count="8"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ompte de Even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Taula dinàmica11" cacheId="5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BA16:BB23" firstHeaderRow="1" firstDataRow="1" firstDataCol="1"/>
  <pivotFields count="1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1"/>
        <item x="4"/>
        <item x="5"/>
        <item t="default"/>
      </items>
    </pivotField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Recompte de Evento" fld="2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Taula dinàmica10" cacheId="4" applyNumberFormats="0" applyBorderFormats="0" applyFontFormats="0" applyPatternFormats="0" applyAlignmentFormats="0" applyWidthHeightFormats="1" dataCaption="Valors" updatedVersion="5" minRefreshableVersion="3" useAutoFormatting="1" itemPrintTitles="1" createdVersion="5" indent="0" outline="1" outlineData="1" multipleFieldFilters="0">
  <location ref="BA1:BB11" firstHeaderRow="1" firstDataRow="1" firstDataCol="1"/>
  <pivotFields count="3">
    <pivotField dataField="1" showAll="0"/>
    <pivotField showAll="0"/>
    <pivotField axis="axisRow" showAll="0">
      <items count="10">
        <item x="7"/>
        <item x="2"/>
        <item x="3"/>
        <item x="1"/>
        <item x="4"/>
        <item x="5"/>
        <item x="6"/>
        <item x="8"/>
        <item x="0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Recompte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Tabla dinámica4" cacheId="3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ANO_TEC">
  <location ref="AM3:AP21" firstHeaderRow="1" firstDataRow="2" firstDataCol="1" rowPageCount="1" colPageCount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axis="axisRow" outline="0" showAll="0" sortType="ascending" defaultSubtotal="0">
      <items count="17">
        <item m="1" x="16"/>
        <item x="14"/>
        <item x="13"/>
        <item x="10"/>
        <item x="8"/>
        <item x="11"/>
        <item x="3"/>
        <item x="0"/>
        <item x="4"/>
        <item x="6"/>
        <item x="5"/>
        <item x="2"/>
        <item x="9"/>
        <item x="15"/>
        <item x="7"/>
        <item x="12"/>
        <item x="1"/>
      </items>
    </pivotField>
    <pivotField showAll="0"/>
    <pivotField axis="axisPage" multipleItemSelectionAllowed="1" showAll="0" sortType="ascending">
      <items count="20">
        <item m="1" x="18"/>
        <item x="17"/>
        <item x="12"/>
        <item x="9"/>
        <item x="2"/>
        <item x="1"/>
        <item x="15"/>
        <item x="7"/>
        <item x="5"/>
        <item x="13"/>
        <item x="4"/>
        <item x="14"/>
        <item x="3"/>
        <item x="11"/>
        <item x="8"/>
        <item x="6"/>
        <item x="16"/>
        <item x="10"/>
        <item x="0"/>
        <item t="default"/>
      </items>
    </pivotField>
    <pivotField showAll="0"/>
    <pivotField showAll="0" defaultSubtotal="0"/>
  </pivotFields>
  <rowFields count="1">
    <field x="3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3">
    <i>
      <x/>
    </i>
    <i>
      <x v="1"/>
    </i>
    <i>
      <x v="2"/>
    </i>
  </colItems>
  <pageFields count="1">
    <pageField fld="5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Tabla dinámica3" cacheId="34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EF_CAB">
  <location ref="AG1:AJ19" firstHeaderRow="1" firstDataRow="2" firstDataCol="1"/>
  <pivotFields count="8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outline="0" showAll="0" defaultSubtotal="0"/>
    <pivotField showAll="0"/>
    <pivotField axis="axisRow" showAll="0">
      <items count="20">
        <item x="0"/>
        <item m="1" x="18"/>
        <item x="12"/>
        <item x="9"/>
        <item x="2"/>
        <item x="1"/>
        <item x="15"/>
        <item x="7"/>
        <item x="5"/>
        <item x="13"/>
        <item x="4"/>
        <item x="14"/>
        <item x="3"/>
        <item x="11"/>
        <item x="8"/>
        <item x="6"/>
        <item x="10"/>
        <item h="1" x="16"/>
        <item h="1" x="17"/>
        <item t="default"/>
      </items>
    </pivotField>
    <pivotField showAll="0"/>
    <pivotField showAll="0" defaultSubtotal="0"/>
  </pivotFields>
  <rowFields count="1">
    <field x="5"/>
  </rowFields>
  <rowItems count="1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Tabla dinámica6" cacheId="3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M1:BN9" firstHeaderRow="1" firstDataRow="1" firstDataCol="1"/>
  <pivotFields count="4">
    <pivotField dataField="1" showAll="0"/>
    <pivotField showAll="0"/>
    <pivotField showAll="0"/>
    <pivotField axis="axisRow" showAll="0">
      <items count="8">
        <item x="0"/>
        <item x="2"/>
        <item x="1"/>
        <item x="3"/>
        <item x="4"/>
        <item x="5"/>
        <item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Tabla dinámica2" cacheId="3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TEC_Pond">
  <location ref="W1:X10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 defaultSubtotal="0">
      <items count="8">
        <item x="3"/>
        <item x="6"/>
        <item x="5"/>
        <item x="2"/>
        <item x="4"/>
        <item x="7"/>
        <item x="1"/>
        <item x="0"/>
      </items>
    </pivotField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Tabla dinámica1" cacheId="3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rowHeaderCaption="TEC_Pond">
  <location ref="S1:U11" firstHeaderRow="0" firstDataRow="1" firstDataCol="1"/>
  <pivotFields count="4">
    <pivotField dataField="1" showAll="0"/>
    <pivotField dataField="1" showAll="0" defaultSubtotal="0"/>
    <pivotField showAll="0"/>
    <pivotField axis="axisRow" showAll="0" sortType="ascending">
      <items count="10">
        <item x="1"/>
        <item x="3"/>
        <item x="2"/>
        <item x="6"/>
        <item x="0"/>
        <item x="7"/>
        <item x="5"/>
        <item x="4"/>
        <item x="8"/>
        <item t="default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dos" fld="0" subtotal="count" baseField="0" baseItem="0"/>
    <dataField name="Promedio de ptotal_sobre" fld="1" subtotal="average" baseField="3" baseItem="4" numFmtId="169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Tabla dinámica9" cacheId="35" applyNumberFormats="0" applyBorderFormats="0" applyFontFormats="0" applyPatternFormats="0" applyAlignmentFormats="0" applyWidthHeightFormats="1" dataCaption="Valores" grandTotalCaption="Total" updatedVersion="5" minRefreshableVersion="3" useAutoFormatting="1" colGrandTotals="0" itemPrintTitles="1" createdVersion="5" indent="0" outline="1" outlineData="1" multipleFieldFilters="0" rowHeaderCaption="DIF-A-D">
  <location ref="AS4:AV102" firstHeaderRow="1" firstDataRow="2" firstDataCol="2"/>
  <pivotFields count="11"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outline="0" multipleItemSelectionAllowed="1" showAll="0" defaultSubtotal="0">
      <items count="27">
        <item x="0"/>
        <item x="19"/>
        <item x="18"/>
        <item x="7"/>
        <item x="20"/>
        <item x="15"/>
        <item x="21"/>
        <item x="12"/>
        <item x="3"/>
        <item x="14"/>
        <item x="17"/>
        <item x="4"/>
        <item x="8"/>
        <item x="6"/>
        <item x="9"/>
        <item x="5"/>
        <item x="1"/>
        <item x="10"/>
        <item x="11"/>
        <item x="13"/>
        <item x="2"/>
        <item x="22"/>
        <item x="25"/>
        <item x="16"/>
        <item x="24"/>
        <item x="23"/>
        <item h="1" x="26"/>
      </items>
    </pivotField>
    <pivotField axis="axisRow" outline="0" showAll="0" defaultSubtotal="0">
      <items count="34">
        <item x="0"/>
        <item x="11"/>
        <item x="19"/>
        <item x="3"/>
        <item x="31"/>
        <item x="27"/>
        <item x="32"/>
        <item x="22"/>
        <item x="21"/>
        <item x="24"/>
        <item x="17"/>
        <item x="4"/>
        <item x="7"/>
        <item x="2"/>
        <item x="20"/>
        <item x="15"/>
        <item x="14"/>
        <item x="12"/>
        <item x="10"/>
        <item x="5"/>
        <item x="9"/>
        <item x="6"/>
        <item x="13"/>
        <item x="1"/>
        <item x="8"/>
        <item x="16"/>
        <item x="30"/>
        <item x="18"/>
        <item x="26"/>
        <item x="28"/>
        <item x="29"/>
        <item x="23"/>
        <item x="25"/>
        <item x="33"/>
      </items>
    </pivotField>
  </pivotFields>
  <rowFields count="2">
    <field x="10"/>
    <field x="9"/>
  </rowFields>
  <rowItems count="97">
    <i>
      <x/>
      <x/>
    </i>
    <i>
      <x v="1"/>
      <x v="7"/>
    </i>
    <i>
      <x v="2"/>
      <x v="12"/>
    </i>
    <i>
      <x v="3"/>
      <x v="8"/>
    </i>
    <i>
      <x v="4"/>
      <x v="9"/>
    </i>
    <i>
      <x v="5"/>
      <x v="5"/>
    </i>
    <i>
      <x v="6"/>
      <x v="13"/>
    </i>
    <i>
      <x v="7"/>
      <x v="7"/>
    </i>
    <i>
      <x v="8"/>
      <x v="2"/>
    </i>
    <i r="1">
      <x v="11"/>
    </i>
    <i r="1">
      <x v="13"/>
    </i>
    <i r="1">
      <x v="15"/>
    </i>
    <i r="1">
      <x v="24"/>
    </i>
    <i>
      <x v="9"/>
      <x v="14"/>
    </i>
    <i r="1">
      <x v="16"/>
    </i>
    <i>
      <x v="10"/>
      <x v="23"/>
    </i>
    <i>
      <x v="11"/>
      <x v="3"/>
    </i>
    <i r="1">
      <x v="11"/>
    </i>
    <i r="1">
      <x v="15"/>
    </i>
    <i>
      <x v="12"/>
      <x v="7"/>
    </i>
    <i r="1">
      <x v="8"/>
    </i>
    <i r="1">
      <x v="11"/>
    </i>
    <i r="1">
      <x v="14"/>
    </i>
    <i>
      <x v="13"/>
      <x v="2"/>
    </i>
    <i r="1">
      <x v="4"/>
    </i>
    <i r="1">
      <x v="5"/>
    </i>
    <i r="1">
      <x v="11"/>
    </i>
    <i r="1">
      <x v="12"/>
    </i>
    <i r="1">
      <x v="13"/>
    </i>
    <i r="1">
      <x v="14"/>
    </i>
    <i r="1">
      <x v="15"/>
    </i>
    <i r="1">
      <x v="20"/>
    </i>
    <i>
      <x v="14"/>
      <x v="1"/>
    </i>
    <i r="1">
      <x v="3"/>
    </i>
    <i r="1">
      <x v="7"/>
    </i>
    <i r="1">
      <x v="8"/>
    </i>
    <i r="1">
      <x v="21"/>
    </i>
    <i>
      <x v="15"/>
      <x v="10"/>
    </i>
    <i r="1">
      <x v="11"/>
    </i>
    <i r="1">
      <x v="12"/>
    </i>
    <i r="1">
      <x v="14"/>
    </i>
    <i r="1">
      <x v="15"/>
    </i>
    <i r="1">
      <x v="16"/>
    </i>
    <i r="1">
      <x v="20"/>
    </i>
    <i>
      <x v="16"/>
      <x v="7"/>
    </i>
    <i r="1">
      <x v="15"/>
    </i>
    <i r="1">
      <x v="17"/>
    </i>
    <i r="1">
      <x v="25"/>
    </i>
    <i>
      <x v="17"/>
      <x v="7"/>
    </i>
    <i r="1">
      <x v="10"/>
    </i>
    <i r="1">
      <x v="13"/>
    </i>
    <i r="1">
      <x v="14"/>
    </i>
    <i r="1">
      <x v="17"/>
    </i>
    <i r="1">
      <x v="22"/>
    </i>
    <i>
      <x v="18"/>
      <x v="4"/>
    </i>
    <i r="1">
      <x v="6"/>
    </i>
    <i r="1">
      <x v="7"/>
    </i>
    <i r="1">
      <x v="8"/>
    </i>
    <i r="1">
      <x v="9"/>
    </i>
    <i r="1">
      <x v="18"/>
    </i>
    <i>
      <x v="19"/>
      <x v="8"/>
    </i>
    <i r="1">
      <x v="15"/>
    </i>
    <i r="1">
      <x v="16"/>
    </i>
    <i>
      <x v="20"/>
      <x v="3"/>
    </i>
    <i r="1">
      <x v="6"/>
    </i>
    <i r="1">
      <x v="8"/>
    </i>
    <i r="1">
      <x v="9"/>
    </i>
    <i r="1">
      <x v="12"/>
    </i>
    <i r="1">
      <x v="15"/>
    </i>
    <i r="1">
      <x v="20"/>
    </i>
    <i>
      <x v="21"/>
      <x v="13"/>
    </i>
    <i r="1">
      <x v="18"/>
    </i>
    <i>
      <x v="22"/>
      <x v="6"/>
    </i>
    <i r="1">
      <x v="8"/>
    </i>
    <i r="1">
      <x v="9"/>
    </i>
    <i r="1">
      <x v="17"/>
    </i>
    <i>
      <x v="23"/>
      <x v="14"/>
    </i>
    <i r="1">
      <x v="16"/>
    </i>
    <i>
      <x v="24"/>
      <x v="5"/>
    </i>
    <i r="1">
      <x v="7"/>
    </i>
    <i r="1">
      <x v="13"/>
    </i>
    <i r="1">
      <x v="17"/>
    </i>
    <i r="1">
      <x v="19"/>
    </i>
    <i>
      <x v="25"/>
      <x v="19"/>
    </i>
    <i>
      <x v="26"/>
      <x v="18"/>
    </i>
    <i>
      <x v="27"/>
      <x v="12"/>
    </i>
    <i>
      <x v="28"/>
      <x v="14"/>
    </i>
    <i r="1">
      <x v="15"/>
    </i>
    <i r="1">
      <x v="16"/>
    </i>
    <i r="1">
      <x v="21"/>
    </i>
    <i>
      <x v="29"/>
      <x v="14"/>
    </i>
    <i r="1">
      <x v="22"/>
    </i>
    <i>
      <x v="30"/>
      <x v="16"/>
    </i>
    <i>
      <x v="31"/>
      <x v="16"/>
    </i>
    <i>
      <x v="32"/>
      <x v="16"/>
    </i>
    <i r="1">
      <x v="17"/>
    </i>
    <i t="grand">
      <x/>
    </i>
  </rowItems>
  <colFields count="1">
    <field x="2"/>
  </colFields>
  <colItems count="2">
    <i>
      <x/>
    </i>
    <i>
      <x v="1"/>
    </i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Tabla dinámica7" cacheId="3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P1:BQ8" firstHeaderRow="1" firstDataRow="1" firstDataCol="1"/>
  <pivotFields count="9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3"/>
        <item x="4"/>
        <item x="1"/>
        <item x="2"/>
        <item x="5"/>
        <item x="6"/>
        <item h="1" x="0"/>
        <item t="default"/>
      </items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matchId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Tabla dinámica12" cacheId="1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T1:U7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Tabla dinámica11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P1:R8" firstHeaderRow="0" firstDataRow="1" firstDataCol="1"/>
  <pivotFields count="5">
    <pivotField showAll="0"/>
    <pivotField showAll="0"/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dataField="1"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OcaFRival" fld="3" baseField="2" baseItem="0"/>
    <dataField name="Suma de MaxMin" fld="4" baseField="2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Tabla dinámica15" cacheId="10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Res_POT">
  <location ref="AQ3:AT25" firstHeaderRow="1" firstDataRow="2" firstDataCol="2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outline="0" showAll="0" defaultSubtotal="0"/>
    <pivotField outline="0" showAll="0" defaultSubtotal="0"/>
    <pivotField axis="axisRow" outline="0" showAll="0" defaultSubtotal="0">
      <items count="9">
        <item h="1" x="6"/>
        <item x="5"/>
        <item x="0"/>
        <item x="1"/>
        <item x="4"/>
        <item x="2"/>
        <item h="1" x="3"/>
        <item h="1" x="7"/>
        <item h="1" x="8"/>
      </items>
    </pivotField>
    <pivotField axis="axisRow" showAll="0" sortType="ascending">
      <items count="10">
        <item h="1" x="4"/>
        <item x="8"/>
        <item x="5"/>
        <item x="3"/>
        <item x="0"/>
        <item x="1"/>
        <item x="2"/>
        <item x="7"/>
        <item h="1" x="6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2">
    <field x="5"/>
    <field x="6"/>
  </rowFields>
  <rowItems count="21">
    <i>
      <x v="1"/>
      <x v="4"/>
    </i>
    <i r="1">
      <x v="5"/>
    </i>
    <i r="1">
      <x v="6"/>
    </i>
    <i>
      <x v="2"/>
      <x v="1"/>
    </i>
    <i r="1">
      <x v="2"/>
    </i>
    <i r="1">
      <x v="3"/>
    </i>
    <i r="1">
      <x v="4"/>
    </i>
    <i r="1">
      <x v="5"/>
    </i>
    <i r="1">
      <x v="6"/>
    </i>
    <i>
      <x v="3"/>
      <x v="3"/>
    </i>
    <i r="1">
      <x v="4"/>
    </i>
    <i r="1">
      <x v="5"/>
    </i>
    <i r="1">
      <x v="6"/>
    </i>
    <i>
      <x v="4"/>
      <x v="5"/>
    </i>
    <i r="1">
      <x v="6"/>
    </i>
    <i>
      <x v="5"/>
      <x v="3"/>
    </i>
    <i r="1">
      <x v="4"/>
    </i>
    <i r="1">
      <x v="5"/>
    </i>
    <i r="1">
      <x v="6"/>
    </i>
    <i r="1">
      <x v="7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Tabla dinámica14" cacheId="10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POT">
  <location ref="AK3:AN49" firstHeaderRow="1" firstDataRow="2" firstDataCol="2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sortType="ascending" defaultSubtotal="0">
      <items count="10">
        <item h="1" m="1" x="9"/>
        <item x="8"/>
        <item x="2"/>
        <item x="0"/>
        <item x="6"/>
        <item x="5"/>
        <item x="7"/>
        <item x="3"/>
        <item x="1"/>
        <item h="1" x="4"/>
      </items>
    </pivotField>
    <pivotField axis="axisRow" outline="0" showAll="0" sortType="ascending" defaultSubtotal="0">
      <items count="17">
        <item h="1" m="1" x="16"/>
        <item x="15"/>
        <item x="12"/>
        <item x="2"/>
        <item x="10"/>
        <item x="4"/>
        <item x="1"/>
        <item x="7"/>
        <item x="0"/>
        <item x="8"/>
        <item x="3"/>
        <item x="5"/>
        <item x="13"/>
        <item x="11"/>
        <item x="6"/>
        <item x="14"/>
        <item h="1" x="9"/>
      </items>
    </pivotField>
    <pivotField outline="0" showAll="0" defaultSubtotal="0"/>
    <pivotField showAll="0"/>
    <pivotField axis="axisPage" multipleItemSelectionAllowed="1" showAll="0" sortType="ascending">
      <items count="7">
        <item x="1"/>
        <item x="0"/>
        <item x="3"/>
        <item x="4"/>
        <item x="2"/>
        <item h="1" x="5"/>
        <item t="default"/>
      </items>
    </pivotField>
  </pivotFields>
  <rowFields count="2">
    <field x="3"/>
    <field x="4"/>
  </rowFields>
  <rowItems count="45">
    <i>
      <x v="1"/>
      <x v="7"/>
    </i>
    <i>
      <x v="2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3"/>
      <x v="6"/>
    </i>
    <i r="1">
      <x v="8"/>
    </i>
    <i>
      <x v="4"/>
      <x v="4"/>
    </i>
    <i r="1">
      <x v="5"/>
    </i>
    <i r="1">
      <x v="13"/>
    </i>
    <i>
      <x v="5"/>
      <x v="3"/>
    </i>
    <i r="1">
      <x v="4"/>
    </i>
    <i r="1">
      <x v="5"/>
    </i>
    <i r="1">
      <x v="6"/>
    </i>
    <i r="1">
      <x v="7"/>
    </i>
    <i r="1">
      <x v="10"/>
    </i>
    <i>
      <x v="6"/>
      <x v="4"/>
    </i>
    <i r="1">
      <x v="5"/>
    </i>
    <i r="1">
      <x v="6"/>
    </i>
    <i r="1">
      <x v="10"/>
    </i>
    <i>
      <x v="7"/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4"/>
    </i>
    <i>
      <x v="8"/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4"/>
    </i>
    <i r="1">
      <x v="15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Tabla dinámica13" cacheId="10" applyNumberFormats="0" applyBorderFormats="0" applyFontFormats="0" applyPatternFormats="0" applyAlignmentFormats="0" applyWidthHeightFormats="1" dataCaption="Valores" grandTotalCaption="Total" updatedVersion="5" minRefreshableVersion="3" useAutoFormatting="1" itemPrintTitles="1" createdVersion="5" indent="0" outline="1" outlineData="1" multipleFieldFilters="0" rowHeaderCaption="Def_POT">
  <location ref="AD3:AI53" firstHeaderRow="1" firstDataRow="2" firstDataCol="4" rowPageCount="1" colPageCount="1"/>
  <pivotFields count="8">
    <pivotField dataField="1" showAll="0"/>
    <pivotField showAll="0"/>
    <pivotField axis="axisCol" showAll="0">
      <items count="3">
        <item x="0"/>
        <item x="1"/>
        <item t="default"/>
      </items>
    </pivotField>
    <pivotField axis="axisRow" outline="0" showAll="0" defaultSubtotal="0">
      <items count="10">
        <item h="1" m="1" x="9"/>
        <item x="2"/>
        <item x="0"/>
        <item x="6"/>
        <item x="5"/>
        <item x="7"/>
        <item x="1"/>
        <item x="4"/>
        <item x="3"/>
        <item x="8"/>
      </items>
    </pivotField>
    <pivotField axis="axisRow" outline="0" showAll="0" defaultSubtotal="0">
      <items count="17">
        <item h="1" m="1" x="16"/>
        <item x="12"/>
        <item x="2"/>
        <item x="10"/>
        <item x="4"/>
        <item x="1"/>
        <item x="7"/>
        <item x="0"/>
        <item x="8"/>
        <item x="3"/>
        <item x="5"/>
        <item x="13"/>
        <item x="11"/>
        <item h="1" x="9"/>
        <item x="6"/>
        <item x="14"/>
        <item x="15"/>
      </items>
    </pivotField>
    <pivotField axis="axisRow" outline="0" showAll="0" defaultSubtotal="0">
      <items count="9">
        <item h="1" x="6"/>
        <item x="5"/>
        <item x="0"/>
        <item x="1"/>
        <item x="4"/>
        <item x="2"/>
        <item h="1" x="3"/>
        <item x="7"/>
        <item x="8"/>
      </items>
    </pivotField>
    <pivotField axis="axisRow" showAll="0">
      <items count="10">
        <item h="1" x="4"/>
        <item x="5"/>
        <item x="3"/>
        <item x="0"/>
        <item x="1"/>
        <item x="2"/>
        <item x="7"/>
        <item h="1" x="6"/>
        <item x="8"/>
        <item t="default"/>
      </items>
    </pivotField>
    <pivotField axis="axisPage" multipleItemSelectionAllowed="1" showAll="0" sortType="ascending">
      <items count="7">
        <item x="1"/>
        <item x="0"/>
        <item x="3"/>
        <item x="4"/>
        <item x="2"/>
        <item x="5"/>
        <item t="default"/>
      </items>
    </pivotField>
  </pivotFields>
  <rowFields count="4">
    <field x="3"/>
    <field x="5"/>
    <field x="4"/>
    <field x="6"/>
  </rowFields>
  <rowItems count="49">
    <i>
      <x v="1"/>
      <x v="2"/>
      <x v="2"/>
      <x v="2"/>
    </i>
    <i r="3">
      <x v="5"/>
    </i>
    <i r="2">
      <x v="3"/>
      <x v="3"/>
    </i>
    <i r="3">
      <x v="4"/>
    </i>
    <i r="3">
      <x v="5"/>
    </i>
    <i r="2">
      <x v="4"/>
      <x v="4"/>
    </i>
    <i r="3">
      <x v="5"/>
    </i>
    <i r="2">
      <x v="5"/>
      <x v="1"/>
    </i>
    <i r="2">
      <x v="6"/>
      <x v="1"/>
    </i>
    <i r="3">
      <x v="2"/>
    </i>
    <i r="2">
      <x v="7"/>
      <x v="3"/>
    </i>
    <i r="3">
      <x v="4"/>
    </i>
    <i r="2">
      <x v="8"/>
      <x v="1"/>
    </i>
    <i r="2">
      <x v="10"/>
      <x v="5"/>
    </i>
    <i r="2">
      <x v="16"/>
      <x v="8"/>
    </i>
    <i>
      <x v="2"/>
      <x v="2"/>
      <x v="7"/>
      <x v="3"/>
    </i>
    <i r="1">
      <x v="4"/>
      <x v="5"/>
      <x v="4"/>
    </i>
    <i>
      <x v="3"/>
      <x v="5"/>
      <x v="3"/>
      <x v="5"/>
    </i>
    <i>
      <x v="4"/>
      <x v="1"/>
      <x v="3"/>
      <x v="3"/>
    </i>
    <i r="1">
      <x v="5"/>
      <x v="2"/>
      <x v="3"/>
    </i>
    <i r="2">
      <x v="3"/>
      <x v="4"/>
    </i>
    <i r="2">
      <x v="5"/>
      <x v="4"/>
    </i>
    <i r="3">
      <x v="5"/>
    </i>
    <i>
      <x v="5"/>
      <x v="3"/>
      <x v="3"/>
      <x v="5"/>
    </i>
    <i r="2">
      <x v="4"/>
      <x v="4"/>
    </i>
    <i r="2">
      <x v="5"/>
      <x v="4"/>
    </i>
    <i r="1">
      <x v="4"/>
      <x v="9"/>
      <x v="5"/>
    </i>
    <i>
      <x v="6"/>
      <x v="1"/>
      <x v="4"/>
      <x v="4"/>
    </i>
    <i r="1">
      <x v="3"/>
      <x v="4"/>
      <x v="3"/>
    </i>
    <i r="2">
      <x v="5"/>
      <x v="4"/>
    </i>
    <i r="3">
      <x v="5"/>
    </i>
    <i r="2">
      <x v="6"/>
      <x v="3"/>
    </i>
    <i r="2">
      <x v="7"/>
      <x v="4"/>
    </i>
    <i r="2">
      <x v="9"/>
      <x v="2"/>
    </i>
    <i r="1">
      <x v="5"/>
      <x v="12"/>
      <x v="6"/>
    </i>
    <i>
      <x v="8"/>
      <x v="1"/>
      <x v="9"/>
      <x v="5"/>
    </i>
    <i r="2">
      <x v="14"/>
      <x v="4"/>
    </i>
    <i r="1">
      <x v="5"/>
      <x v="2"/>
      <x v="3"/>
    </i>
    <i r="3">
      <x v="5"/>
    </i>
    <i r="2">
      <x v="4"/>
      <x v="3"/>
    </i>
    <i r="3">
      <x v="5"/>
    </i>
    <i r="2">
      <x v="5"/>
      <x v="4"/>
    </i>
    <i r="3">
      <x v="5"/>
    </i>
    <i r="2">
      <x v="6"/>
      <x v="4"/>
    </i>
    <i r="2">
      <x v="7"/>
      <x v="2"/>
    </i>
    <i r="2">
      <x v="10"/>
      <x v="5"/>
    </i>
    <i r="2">
      <x v="14"/>
      <x v="4"/>
    </i>
    <i>
      <x v="9"/>
      <x v="7"/>
      <x v="6"/>
      <x v="3"/>
    </i>
    <i t="grand">
      <x/>
    </i>
  </rowItems>
  <colFields count="1">
    <field x="2"/>
  </colFields>
  <colItems count="2">
    <i>
      <x/>
    </i>
    <i t="grand">
      <x/>
    </i>
  </colItems>
  <pageFields count="1">
    <pageField fld="7" hier="-1"/>
  </pageFields>
  <dataFields count="1">
    <dataField name="eventos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7" Type="http://schemas.openxmlformats.org/officeDocument/2006/relationships/pivotTable" Target="../pivotTables/pivotTable21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6" Type="http://schemas.openxmlformats.org/officeDocument/2006/relationships/pivotTable" Target="../pivotTables/pivotTable20.xml"/><Relationship Id="rId5" Type="http://schemas.openxmlformats.org/officeDocument/2006/relationships/pivotTable" Target="../pivotTables/pivotTable19.xml"/><Relationship Id="rId4" Type="http://schemas.openxmlformats.org/officeDocument/2006/relationships/pivotTable" Target="../pivotTables/pivotTable1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7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0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Relationship Id="rId6" Type="http://schemas.openxmlformats.org/officeDocument/2006/relationships/pivotTable" Target="../pivotTables/pivotTable33.xml"/><Relationship Id="rId5" Type="http://schemas.openxmlformats.org/officeDocument/2006/relationships/pivotTable" Target="../pivotTables/pivotTable32.xml"/><Relationship Id="rId4" Type="http://schemas.openxmlformats.org/officeDocument/2006/relationships/pivotTable" Target="../pivotTables/pivotTable3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1.xml"/><Relationship Id="rId3" Type="http://schemas.openxmlformats.org/officeDocument/2006/relationships/pivotTable" Target="../pivotTables/pivotTable36.xml"/><Relationship Id="rId7" Type="http://schemas.openxmlformats.org/officeDocument/2006/relationships/pivotTable" Target="../pivotTables/pivotTable40.xml"/><Relationship Id="rId2" Type="http://schemas.openxmlformats.org/officeDocument/2006/relationships/pivotTable" Target="../pivotTables/pivotTable35.xml"/><Relationship Id="rId1" Type="http://schemas.openxmlformats.org/officeDocument/2006/relationships/pivotTable" Target="../pivotTables/pivotTable34.xml"/><Relationship Id="rId6" Type="http://schemas.openxmlformats.org/officeDocument/2006/relationships/pivotTable" Target="../pivotTables/pivotTable39.xml"/><Relationship Id="rId5" Type="http://schemas.openxmlformats.org/officeDocument/2006/relationships/pivotTable" Target="../pivotTables/pivotTable38.xml"/><Relationship Id="rId4" Type="http://schemas.openxmlformats.org/officeDocument/2006/relationships/pivotTable" Target="../pivotTables/pivotTable37.xml"/><Relationship Id="rId9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5.xml"/><Relationship Id="rId1" Type="http://schemas.openxmlformats.org/officeDocument/2006/relationships/pivotTable" Target="../pivotTables/pivotTable4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7.xml"/><Relationship Id="rId1" Type="http://schemas.openxmlformats.org/officeDocument/2006/relationships/pivotTable" Target="../pivotTables/pivotTable4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0.xml"/><Relationship Id="rId2" Type="http://schemas.openxmlformats.org/officeDocument/2006/relationships/pivotTable" Target="../pivotTables/pivotTable49.xml"/><Relationship Id="rId1" Type="http://schemas.openxmlformats.org/officeDocument/2006/relationships/pivotTable" Target="../pivotTables/pivotTable48.xml"/><Relationship Id="rId4" Type="http://schemas.openxmlformats.org/officeDocument/2006/relationships/pivotTable" Target="../pivotTables/pivotTable5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4.xml"/><Relationship Id="rId2" Type="http://schemas.openxmlformats.org/officeDocument/2006/relationships/pivotTable" Target="../pivotTables/pivotTable53.xml"/><Relationship Id="rId1" Type="http://schemas.openxmlformats.org/officeDocument/2006/relationships/pivotTable" Target="../pivotTables/pivotTable5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7.xml"/><Relationship Id="rId2" Type="http://schemas.openxmlformats.org/officeDocument/2006/relationships/pivotTable" Target="../pivotTables/pivotTable56.xml"/><Relationship Id="rId1" Type="http://schemas.openxmlformats.org/officeDocument/2006/relationships/pivotTable" Target="../pivotTables/pivotTable55.xml"/><Relationship Id="rId5" Type="http://schemas.openxmlformats.org/officeDocument/2006/relationships/pivotTable" Target="../pivotTables/pivotTable59.xml"/><Relationship Id="rId4" Type="http://schemas.openxmlformats.org/officeDocument/2006/relationships/pivotTable" Target="../pivotTables/pivotTable5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3.xml"/><Relationship Id="rId7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62.xml"/><Relationship Id="rId1" Type="http://schemas.openxmlformats.org/officeDocument/2006/relationships/pivotTable" Target="../pivotTables/pivotTable61.xml"/><Relationship Id="rId6" Type="http://schemas.openxmlformats.org/officeDocument/2006/relationships/pivotTable" Target="../pivotTables/pivotTable66.xml"/><Relationship Id="rId5" Type="http://schemas.openxmlformats.org/officeDocument/2006/relationships/pivotTable" Target="../pivotTables/pivotTable65.xml"/><Relationship Id="rId4" Type="http://schemas.openxmlformats.org/officeDocument/2006/relationships/pivotTable" Target="../pivotTables/pivotTable6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9.xml"/><Relationship Id="rId2" Type="http://schemas.openxmlformats.org/officeDocument/2006/relationships/pivotTable" Target="../pivotTables/pivotTable68.xml"/><Relationship Id="rId1" Type="http://schemas.openxmlformats.org/officeDocument/2006/relationships/pivotTable" Target="../pivotTables/pivotTable67.xml"/><Relationship Id="rId5" Type="http://schemas.openxmlformats.org/officeDocument/2006/relationships/printerSettings" Target="../printerSettings/printerSettings7.bin"/><Relationship Id="rId4" Type="http://schemas.openxmlformats.org/officeDocument/2006/relationships/pivotTable" Target="../pivotTables/pivotTable70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73.xml"/><Relationship Id="rId7" Type="http://schemas.openxmlformats.org/officeDocument/2006/relationships/pivotTable" Target="../pivotTables/pivotTable77.xml"/><Relationship Id="rId2" Type="http://schemas.openxmlformats.org/officeDocument/2006/relationships/pivotTable" Target="../pivotTables/pivotTable72.xml"/><Relationship Id="rId1" Type="http://schemas.openxmlformats.org/officeDocument/2006/relationships/pivotTable" Target="../pivotTables/pivotTable71.xml"/><Relationship Id="rId6" Type="http://schemas.openxmlformats.org/officeDocument/2006/relationships/pivotTable" Target="../pivotTables/pivotTable76.xml"/><Relationship Id="rId5" Type="http://schemas.openxmlformats.org/officeDocument/2006/relationships/pivotTable" Target="../pivotTables/pivotTable75.xml"/><Relationship Id="rId4" Type="http://schemas.openxmlformats.org/officeDocument/2006/relationships/pivotTable" Target="../pivotTables/pivotTable7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0.xml"/><Relationship Id="rId2" Type="http://schemas.openxmlformats.org/officeDocument/2006/relationships/pivotTable" Target="../pivotTables/pivotTable79.xml"/><Relationship Id="rId1" Type="http://schemas.openxmlformats.org/officeDocument/2006/relationships/pivotTable" Target="../pivotTables/pivotTable78.xml"/><Relationship Id="rId6" Type="http://schemas.openxmlformats.org/officeDocument/2006/relationships/printerSettings" Target="../printerSettings/printerSettings8.bin"/><Relationship Id="rId5" Type="http://schemas.openxmlformats.org/officeDocument/2006/relationships/pivotTable" Target="../pivotTables/pivotTable82.xml"/><Relationship Id="rId4" Type="http://schemas.openxmlformats.org/officeDocument/2006/relationships/pivotTable" Target="../pivotTables/pivotTable8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O1278"/>
  <sheetViews>
    <sheetView topLeftCell="P1" workbookViewId="0">
      <selection activeCell="AC21" sqref="AC21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9.42578125" bestFit="1" customWidth="1"/>
    <col min="5" max="6" width="8.42578125" bestFit="1" customWidth="1"/>
    <col min="7" max="7" width="10" bestFit="1" customWidth="1"/>
    <col min="8" max="8" width="14.85546875" bestFit="1" customWidth="1"/>
    <col min="9" max="10" width="14.85546875" customWidth="1"/>
    <col min="18" max="18" width="14.42578125" customWidth="1"/>
    <col min="19" max="20" width="8" customWidth="1"/>
    <col min="21" max="21" width="14.42578125" customWidth="1"/>
    <col min="22" max="22" width="8.28515625" customWidth="1"/>
    <col min="23" max="23" width="19" bestFit="1" customWidth="1"/>
    <col min="39" max="39" width="17.5703125" bestFit="1" customWidth="1"/>
    <col min="40" max="40" width="20.85546875" bestFit="1" customWidth="1"/>
    <col min="42" max="42" width="17.5703125" bestFit="1" customWidth="1"/>
    <col min="43" max="43" width="18" bestFit="1" customWidth="1"/>
    <col min="53" max="53" width="18" bestFit="1" customWidth="1"/>
    <col min="54" max="54" width="22.42578125" bestFit="1" customWidth="1"/>
    <col min="55" max="55" width="6.42578125" customWidth="1"/>
    <col min="56" max="56" width="11" customWidth="1"/>
    <col min="57" max="57" width="12.5703125" bestFit="1" customWidth="1"/>
    <col min="58" max="58" width="18" bestFit="1" customWidth="1"/>
    <col min="59" max="59" width="22.42578125" bestFit="1" customWidth="1"/>
    <col min="60" max="60" width="6.42578125" customWidth="1"/>
    <col min="61" max="61" width="12.5703125" customWidth="1"/>
    <col min="62" max="62" width="12.5703125" bestFit="1" customWidth="1"/>
    <col min="64" max="64" width="18" bestFit="1" customWidth="1"/>
    <col min="65" max="65" width="22.42578125" bestFit="1" customWidth="1"/>
    <col min="66" max="66" width="6.42578125" customWidth="1"/>
  </cols>
  <sheetData>
    <row r="1" spans="1:67" x14ac:dyDescent="0.25">
      <c r="A1" t="s">
        <v>45</v>
      </c>
      <c r="B1" t="s">
        <v>46</v>
      </c>
      <c r="C1" t="s">
        <v>10</v>
      </c>
      <c r="D1" t="s">
        <v>96</v>
      </c>
      <c r="E1" t="s">
        <v>97</v>
      </c>
      <c r="F1" t="s">
        <v>98</v>
      </c>
      <c r="G1" t="s">
        <v>324</v>
      </c>
      <c r="H1" t="s">
        <v>99</v>
      </c>
      <c r="I1" t="s">
        <v>322</v>
      </c>
      <c r="J1" t="s">
        <v>325</v>
      </c>
      <c r="M1" t="s">
        <v>63</v>
      </c>
      <c r="N1" t="s">
        <v>239</v>
      </c>
      <c r="O1" t="s">
        <v>100</v>
      </c>
      <c r="P1" t="s">
        <v>101</v>
      </c>
      <c r="R1" s="3" t="s">
        <v>102</v>
      </c>
      <c r="S1" t="s">
        <v>53</v>
      </c>
      <c r="U1" s="3" t="s">
        <v>102</v>
      </c>
      <c r="V1" t="s">
        <v>103</v>
      </c>
      <c r="W1" t="s">
        <v>241</v>
      </c>
      <c r="Y1" s="13">
        <f>SUMPRODUCT(Y3:Y13,Z3:Z13)/Z1</f>
        <v>2.5880971025841815</v>
      </c>
      <c r="Z1">
        <f>SUM(Z3:Z13)</f>
        <v>1277</v>
      </c>
      <c r="AA1">
        <f>SUM(AA3:AA13)</f>
        <v>147</v>
      </c>
      <c r="AB1" s="14">
        <f>AA1/Z1</f>
        <v>0.11511354737666406</v>
      </c>
      <c r="AC1" s="14">
        <f>AB1/Y1</f>
        <v>4.4478063540090776E-2</v>
      </c>
      <c r="AD1" s="14">
        <f>SUMPRODUCT(Z3:Z13,AD3:AD13)/Z1</f>
        <v>3.9029129955795869</v>
      </c>
      <c r="AG1" t="s">
        <v>320</v>
      </c>
      <c r="AH1" t="s">
        <v>239</v>
      </c>
      <c r="AI1" t="s">
        <v>100</v>
      </c>
      <c r="AJ1" t="s">
        <v>101</v>
      </c>
      <c r="AM1" s="3" t="s">
        <v>21</v>
      </c>
      <c r="AN1" t="s">
        <v>321</v>
      </c>
      <c r="AP1" s="3" t="s">
        <v>21</v>
      </c>
      <c r="AQ1" t="s">
        <v>49</v>
      </c>
      <c r="AS1" s="13">
        <f>SUMPRODUCT(AS3:AS13,AT3:AT13)/AT1</f>
        <v>3.2043478260869565</v>
      </c>
      <c r="AT1">
        <f>SUM(AT3:AT13)</f>
        <v>230</v>
      </c>
      <c r="AU1">
        <f>SUM(AU3:AU13)</f>
        <v>62</v>
      </c>
      <c r="AV1" s="14">
        <f>AU1/AT1</f>
        <v>0.26956521739130435</v>
      </c>
      <c r="AW1" s="14">
        <f>AV1/AS1</f>
        <v>8.4124830393487116E-2</v>
      </c>
      <c r="AX1" s="14"/>
      <c r="BA1" s="3" t="s">
        <v>49</v>
      </c>
      <c r="BB1" s="3" t="s">
        <v>19</v>
      </c>
      <c r="BF1" s="3" t="s">
        <v>49</v>
      </c>
      <c r="BG1" s="3" t="s">
        <v>19</v>
      </c>
      <c r="BL1" s="3" t="s">
        <v>325</v>
      </c>
      <c r="BM1" t="s">
        <v>44</v>
      </c>
    </row>
    <row r="2" spans="1:67" x14ac:dyDescent="0.25">
      <c r="A2">
        <v>620259626</v>
      </c>
      <c r="B2">
        <v>48</v>
      </c>
      <c r="C2" t="s">
        <v>4</v>
      </c>
      <c r="D2">
        <v>7</v>
      </c>
      <c r="E2">
        <v>6</v>
      </c>
      <c r="F2">
        <v>4</v>
      </c>
      <c r="H2">
        <v>4</v>
      </c>
      <c r="J2">
        <f>IF(COUNTA(D2)=0,IF(COUNTA(G2)=0,-99,-99),IF(COUNTA(G2)=0,-99,D2-G2))</f>
        <v>-99</v>
      </c>
      <c r="M2">
        <v>10764500</v>
      </c>
      <c r="N2" s="37">
        <v>39359</v>
      </c>
      <c r="O2">
        <v>1</v>
      </c>
      <c r="P2">
        <v>2</v>
      </c>
      <c r="Q2" s="37"/>
      <c r="R2" s="4">
        <v>2</v>
      </c>
      <c r="S2" s="5">
        <v>68</v>
      </c>
      <c r="T2" s="5"/>
      <c r="U2" s="4">
        <v>2</v>
      </c>
      <c r="V2" s="5">
        <v>863</v>
      </c>
      <c r="W2" s="28">
        <v>39336.353427895978</v>
      </c>
      <c r="Y2" s="8" t="s">
        <v>104</v>
      </c>
      <c r="Z2" s="8" t="s">
        <v>59</v>
      </c>
      <c r="AA2" s="8" t="s">
        <v>53</v>
      </c>
      <c r="AB2" s="8" t="s">
        <v>22</v>
      </c>
      <c r="AC2" s="8" t="s">
        <v>105</v>
      </c>
      <c r="AD2" s="8" t="s">
        <v>84</v>
      </c>
      <c r="AG2">
        <v>10980565</v>
      </c>
      <c r="AI2">
        <v>1</v>
      </c>
      <c r="AJ2">
        <v>2</v>
      </c>
      <c r="AM2" s="4">
        <v>2</v>
      </c>
      <c r="AN2" s="5">
        <v>91</v>
      </c>
      <c r="AP2" s="4">
        <v>2</v>
      </c>
      <c r="AQ2" s="5">
        <v>18</v>
      </c>
      <c r="AR2" s="1" t="s">
        <v>323</v>
      </c>
      <c r="AS2" s="8" t="s">
        <v>104</v>
      </c>
      <c r="AT2" s="8" t="s">
        <v>59</v>
      </c>
      <c r="AU2" s="8" t="s">
        <v>53</v>
      </c>
      <c r="AV2" s="8" t="s">
        <v>22</v>
      </c>
      <c r="AW2" s="8" t="s">
        <v>105</v>
      </c>
      <c r="AX2" s="8" t="s">
        <v>84</v>
      </c>
      <c r="BA2" s="3" t="s">
        <v>97</v>
      </c>
      <c r="BB2" t="s">
        <v>4</v>
      </c>
      <c r="BC2" t="s">
        <v>6</v>
      </c>
      <c r="BD2" t="s">
        <v>22</v>
      </c>
      <c r="BF2" s="3" t="s">
        <v>325</v>
      </c>
      <c r="BG2" t="s">
        <v>4</v>
      </c>
      <c r="BH2" t="s">
        <v>6</v>
      </c>
      <c r="BI2" t="s">
        <v>22</v>
      </c>
      <c r="BO2" t="s">
        <v>22</v>
      </c>
    </row>
    <row r="3" spans="1:67" x14ac:dyDescent="0.25">
      <c r="A3">
        <v>620447373</v>
      </c>
      <c r="B3">
        <v>28</v>
      </c>
      <c r="C3" t="s">
        <v>4</v>
      </c>
      <c r="D3">
        <v>6</v>
      </c>
      <c r="E3">
        <v>6</v>
      </c>
      <c r="F3">
        <v>4</v>
      </c>
      <c r="I3">
        <v>3</v>
      </c>
      <c r="J3">
        <f t="shared" ref="J3:J66" si="0">IF(COUNTA(D3)=0,IF(COUNTA(G3)=0,-99,-99),IF(COUNTA(G3)=0,-99,D3-G3))</f>
        <v>-99</v>
      </c>
      <c r="M3">
        <v>10765450</v>
      </c>
      <c r="N3" s="37">
        <v>39359</v>
      </c>
      <c r="O3">
        <v>2</v>
      </c>
      <c r="P3">
        <v>4</v>
      </c>
      <c r="Q3" s="37"/>
      <c r="R3" s="4">
        <v>3</v>
      </c>
      <c r="S3" s="5">
        <v>15</v>
      </c>
      <c r="T3" s="5"/>
      <c r="U3" s="4">
        <v>3</v>
      </c>
      <c r="V3" s="5">
        <v>96</v>
      </c>
      <c r="W3" s="28">
        <v>40241.26315789474</v>
      </c>
      <c r="Y3">
        <v>2</v>
      </c>
      <c r="Z3">
        <f>VLOOKUP(Y3,$U$2:$V$15,2,FALSE)</f>
        <v>863</v>
      </c>
      <c r="AA3">
        <f>VLOOKUP(Y3,$R$2:$S$15,2,FALSE)</f>
        <v>68</v>
      </c>
      <c r="AB3" s="14">
        <f>AA3/Z3</f>
        <v>7.8794901506373111E-2</v>
      </c>
      <c r="AC3" s="14">
        <f>AB3/Y3</f>
        <v>3.9397450753186555E-2</v>
      </c>
      <c r="AD3" s="14">
        <f>VLOOKUP(Y3,$U$2:$W$15,3,FALSE)/10000</f>
        <v>3.9336353427895978</v>
      </c>
      <c r="AG3">
        <v>10984395</v>
      </c>
      <c r="AI3">
        <v>2</v>
      </c>
      <c r="AJ3">
        <v>4</v>
      </c>
      <c r="AM3" s="4">
        <v>3</v>
      </c>
      <c r="AN3" s="5">
        <v>29</v>
      </c>
      <c r="AP3" s="4">
        <v>3</v>
      </c>
      <c r="AQ3" s="5">
        <v>17</v>
      </c>
      <c r="AS3">
        <v>2</v>
      </c>
      <c r="AT3">
        <f>VLOOKUP(AS3,$AM$2:$AN$15,2,FALSE)</f>
        <v>91</v>
      </c>
      <c r="AU3">
        <f>VLOOKUP(AS3,$AP$2:$AQ$15,2,FALSE)</f>
        <v>18</v>
      </c>
      <c r="AV3" s="14">
        <f>AU3/AT3</f>
        <v>0.19780219780219779</v>
      </c>
      <c r="AW3" s="14">
        <f>AV3/AS3</f>
        <v>9.8901098901098897E-2</v>
      </c>
      <c r="AX3" s="14"/>
      <c r="BA3" s="4">
        <v>0</v>
      </c>
      <c r="BB3" s="5">
        <v>2</v>
      </c>
      <c r="BC3" s="5">
        <v>15</v>
      </c>
      <c r="BD3" s="13">
        <f>BB3/(BB3+BC3)</f>
        <v>0.11764705882352941</v>
      </c>
      <c r="BF3" s="4">
        <v>-99</v>
      </c>
      <c r="BG3" s="5">
        <v>88</v>
      </c>
      <c r="BH3" s="5">
        <v>118</v>
      </c>
      <c r="BI3" s="13">
        <f>BG3/(BG3+BH3)</f>
        <v>0.42718446601941745</v>
      </c>
      <c r="BL3" s="3" t="s">
        <v>49</v>
      </c>
      <c r="BM3" s="3" t="s">
        <v>19</v>
      </c>
      <c r="BO3" s="13" t="e">
        <f>BM3/(BM3+BN3)</f>
        <v>#VALUE!</v>
      </c>
    </row>
    <row r="4" spans="1:67" x14ac:dyDescent="0.25">
      <c r="A4">
        <v>11218773</v>
      </c>
      <c r="B4">
        <v>33</v>
      </c>
      <c r="C4" t="s">
        <v>6</v>
      </c>
      <c r="D4">
        <v>7</v>
      </c>
      <c r="E4">
        <v>6</v>
      </c>
      <c r="F4">
        <v>4</v>
      </c>
      <c r="H4">
        <v>4</v>
      </c>
      <c r="J4">
        <f t="shared" si="0"/>
        <v>-99</v>
      </c>
      <c r="M4">
        <v>10765935</v>
      </c>
      <c r="N4" s="37">
        <v>30225</v>
      </c>
      <c r="O4">
        <v>2</v>
      </c>
      <c r="P4">
        <v>4</v>
      </c>
      <c r="Q4" s="37"/>
      <c r="R4" s="4">
        <v>4</v>
      </c>
      <c r="S4" s="5">
        <v>60</v>
      </c>
      <c r="T4" s="5"/>
      <c r="U4" s="4">
        <v>4</v>
      </c>
      <c r="V4" s="5">
        <v>308</v>
      </c>
      <c r="W4" s="28">
        <v>37734.447019867548</v>
      </c>
      <c r="Y4">
        <v>3</v>
      </c>
      <c r="Z4">
        <f t="shared" ref="Z4:Z7" si="1">VLOOKUP(Y4,$U$2:$V$15,2,FALSE)</f>
        <v>96</v>
      </c>
      <c r="AA4">
        <f t="shared" ref="AA4:AA7" si="2">VLOOKUP(Y4,$R$2:$S$15,2,FALSE)</f>
        <v>15</v>
      </c>
      <c r="AB4" s="14">
        <f t="shared" ref="AB4:AB7" si="3">AA4/Z4</f>
        <v>0.15625</v>
      </c>
      <c r="AC4" s="14">
        <f t="shared" ref="AC4:AC13" si="4">AB4/Y4</f>
        <v>5.2083333333333336E-2</v>
      </c>
      <c r="AD4" s="14">
        <f t="shared" ref="AD4:AD7" si="5">VLOOKUP(Y4,$U$2:$W$15,3,FALSE)/10000</f>
        <v>4.0241263157894744</v>
      </c>
      <c r="AG4">
        <v>11105301</v>
      </c>
      <c r="AI4">
        <v>1</v>
      </c>
      <c r="AJ4">
        <v>2</v>
      </c>
      <c r="AM4" s="4">
        <v>4</v>
      </c>
      <c r="AN4" s="5">
        <v>95</v>
      </c>
      <c r="AP4" s="4">
        <v>4</v>
      </c>
      <c r="AQ4" s="5">
        <v>23</v>
      </c>
      <c r="AS4">
        <v>3</v>
      </c>
      <c r="AT4">
        <f>VLOOKUP(AS4,$AM$2:$AN$15,2,FALSE)</f>
        <v>29</v>
      </c>
      <c r="AU4">
        <f>VLOOKUP(AS4,$AP$2:$AQ$15,2,FALSE)</f>
        <v>17</v>
      </c>
      <c r="AV4" s="14">
        <f t="shared" ref="AV4:AV7" si="6">AU4/AT4</f>
        <v>0.58620689655172409</v>
      </c>
      <c r="AW4" s="14">
        <f t="shared" ref="AW4:AW13" si="7">AV4/AS4</f>
        <v>0.1954022988505747</v>
      </c>
      <c r="AX4" s="14"/>
      <c r="BA4" s="4">
        <v>1</v>
      </c>
      <c r="BB4" s="5">
        <v>1</v>
      </c>
      <c r="BC4" s="5">
        <v>3</v>
      </c>
      <c r="BD4" s="13">
        <f t="shared" ref="BD4:BD14" si="8">BB4/(BB4+BC4)</f>
        <v>0.25</v>
      </c>
      <c r="BF4" s="4">
        <v>-12</v>
      </c>
      <c r="BG4" s="5">
        <v>1</v>
      </c>
      <c r="BH4" s="5"/>
      <c r="BI4" s="13">
        <f t="shared" ref="BI4:BI20" si="9">BG4/(BG4+BH4)</f>
        <v>1</v>
      </c>
      <c r="BL4" s="3" t="s">
        <v>96</v>
      </c>
      <c r="BM4" t="s">
        <v>4</v>
      </c>
      <c r="BN4" t="s">
        <v>6</v>
      </c>
      <c r="BO4" s="13" t="s">
        <v>22</v>
      </c>
    </row>
    <row r="5" spans="1:67" x14ac:dyDescent="0.25">
      <c r="A5">
        <v>11224319</v>
      </c>
      <c r="B5">
        <v>41</v>
      </c>
      <c r="C5" t="s">
        <v>6</v>
      </c>
      <c r="D5">
        <v>5</v>
      </c>
      <c r="E5">
        <v>6</v>
      </c>
      <c r="F5">
        <v>4</v>
      </c>
      <c r="H5">
        <v>6</v>
      </c>
      <c r="J5">
        <f t="shared" si="0"/>
        <v>-99</v>
      </c>
      <c r="M5">
        <v>10766025</v>
      </c>
      <c r="N5" s="37">
        <v>33387</v>
      </c>
      <c r="O5">
        <v>1</v>
      </c>
      <c r="P5">
        <v>2</v>
      </c>
      <c r="Q5" s="37"/>
      <c r="R5" s="4">
        <v>6</v>
      </c>
      <c r="S5" s="5">
        <v>4</v>
      </c>
      <c r="T5" s="5"/>
      <c r="U5" s="4">
        <v>5</v>
      </c>
      <c r="V5" s="5">
        <v>1</v>
      </c>
      <c r="W5" s="28">
        <v>44344</v>
      </c>
      <c r="Y5">
        <v>4</v>
      </c>
      <c r="Z5">
        <f t="shared" si="1"/>
        <v>308</v>
      </c>
      <c r="AA5">
        <f t="shared" si="2"/>
        <v>60</v>
      </c>
      <c r="AB5" s="14">
        <f t="shared" si="3"/>
        <v>0.19480519480519481</v>
      </c>
      <c r="AC5" s="14">
        <f t="shared" si="4"/>
        <v>4.8701298701298704E-2</v>
      </c>
      <c r="AD5" s="14">
        <f t="shared" si="5"/>
        <v>3.773444701986755</v>
      </c>
      <c r="AG5">
        <v>11108334</v>
      </c>
      <c r="AI5">
        <v>1</v>
      </c>
      <c r="AJ5">
        <v>2</v>
      </c>
      <c r="AM5" s="4">
        <v>5</v>
      </c>
      <c r="AN5" s="5">
        <v>2</v>
      </c>
      <c r="AP5" s="4">
        <v>5</v>
      </c>
      <c r="AQ5" s="5">
        <v>1</v>
      </c>
      <c r="AS5">
        <v>4</v>
      </c>
      <c r="AT5">
        <f>VLOOKUP(AS5,$AM$2:$AN$15,2,FALSE)</f>
        <v>95</v>
      </c>
      <c r="AU5">
        <f>VLOOKUP(AS5,$AP$2:$AQ$15,2,FALSE)</f>
        <v>23</v>
      </c>
      <c r="AV5" s="14">
        <f t="shared" si="6"/>
        <v>0.24210526315789474</v>
      </c>
      <c r="AW5" s="14">
        <f t="shared" si="7"/>
        <v>6.0526315789473685E-2</v>
      </c>
      <c r="AX5" s="14"/>
      <c r="BA5" s="4">
        <v>3</v>
      </c>
      <c r="BB5" s="5">
        <v>3</v>
      </c>
      <c r="BC5" s="5">
        <v>7</v>
      </c>
      <c r="BD5" s="13">
        <f t="shared" si="8"/>
        <v>0.3</v>
      </c>
      <c r="BF5" s="4">
        <v>-11</v>
      </c>
      <c r="BG5" s="5">
        <v>1</v>
      </c>
      <c r="BH5" s="5">
        <v>2</v>
      </c>
      <c r="BI5" s="13">
        <f t="shared" si="9"/>
        <v>0.33333333333333331</v>
      </c>
      <c r="BL5" s="4">
        <v>2</v>
      </c>
      <c r="BM5" s="5">
        <v>1</v>
      </c>
      <c r="BN5" s="5">
        <v>2</v>
      </c>
      <c r="BO5" s="13">
        <f t="shared" ref="BO5:BO20" si="10">BM5/(BM5+BN5)</f>
        <v>0.33333333333333331</v>
      </c>
    </row>
    <row r="6" spans="1:67" x14ac:dyDescent="0.25">
      <c r="A6">
        <v>11228949</v>
      </c>
      <c r="B6">
        <v>52</v>
      </c>
      <c r="C6" t="s">
        <v>6</v>
      </c>
      <c r="D6">
        <v>6</v>
      </c>
      <c r="E6">
        <v>6</v>
      </c>
      <c r="F6">
        <v>4</v>
      </c>
      <c r="H6">
        <v>6</v>
      </c>
      <c r="J6">
        <f t="shared" si="0"/>
        <v>-99</v>
      </c>
      <c r="M6">
        <v>10910050</v>
      </c>
      <c r="N6" s="37">
        <v>35211</v>
      </c>
      <c r="O6">
        <v>1</v>
      </c>
      <c r="P6">
        <v>2</v>
      </c>
      <c r="Q6" s="37"/>
      <c r="R6" s="4" t="s">
        <v>108</v>
      </c>
      <c r="S6" s="5">
        <v>90</v>
      </c>
      <c r="T6" s="5"/>
      <c r="U6" s="4">
        <v>6</v>
      </c>
      <c r="V6" s="5">
        <v>9</v>
      </c>
      <c r="W6" s="28">
        <v>40356.777777777781</v>
      </c>
      <c r="Y6">
        <v>5</v>
      </c>
      <c r="Z6">
        <f t="shared" si="1"/>
        <v>1</v>
      </c>
      <c r="AA6">
        <v>0</v>
      </c>
      <c r="AB6" s="14">
        <f t="shared" si="3"/>
        <v>0</v>
      </c>
      <c r="AC6" s="14">
        <f t="shared" si="4"/>
        <v>0</v>
      </c>
      <c r="AD6" s="14">
        <f t="shared" si="5"/>
        <v>4.4344000000000001</v>
      </c>
      <c r="AG6">
        <v>11109153</v>
      </c>
      <c r="AI6">
        <v>1</v>
      </c>
      <c r="AJ6">
        <v>2</v>
      </c>
      <c r="AM6" s="4">
        <v>6</v>
      </c>
      <c r="AN6" s="5">
        <v>13</v>
      </c>
      <c r="AP6" s="4">
        <v>6</v>
      </c>
      <c r="AQ6" s="5">
        <v>3</v>
      </c>
      <c r="AS6">
        <v>5</v>
      </c>
      <c r="AT6">
        <f>VLOOKUP(AS6,$AM$2:$AN$15,2,FALSE)</f>
        <v>2</v>
      </c>
      <c r="AU6">
        <f>VLOOKUP(AS6,$AP$2:$AQ$15,2,FALSE)</f>
        <v>1</v>
      </c>
      <c r="AV6" s="14">
        <f t="shared" si="6"/>
        <v>0.5</v>
      </c>
      <c r="AW6" s="14">
        <f t="shared" si="7"/>
        <v>0.1</v>
      </c>
      <c r="AX6" s="14"/>
      <c r="BA6" s="4">
        <v>4</v>
      </c>
      <c r="BB6" s="5">
        <v>3</v>
      </c>
      <c r="BC6" s="5">
        <v>3</v>
      </c>
      <c r="BD6" s="13">
        <f t="shared" si="8"/>
        <v>0.5</v>
      </c>
      <c r="BF6" s="4">
        <v>-10</v>
      </c>
      <c r="BG6" s="5">
        <v>1</v>
      </c>
      <c r="BH6" s="5">
        <v>1</v>
      </c>
      <c r="BI6" s="13">
        <f t="shared" si="9"/>
        <v>0.5</v>
      </c>
      <c r="BL6" s="4">
        <v>3</v>
      </c>
      <c r="BM6" s="5">
        <v>8</v>
      </c>
      <c r="BN6" s="5">
        <v>15</v>
      </c>
      <c r="BO6" s="13">
        <f t="shared" si="10"/>
        <v>0.34782608695652173</v>
      </c>
    </row>
    <row r="7" spans="1:67" x14ac:dyDescent="0.25">
      <c r="A7">
        <v>11233850</v>
      </c>
      <c r="B7">
        <v>51</v>
      </c>
      <c r="C7" t="s">
        <v>6</v>
      </c>
      <c r="D7">
        <v>6</v>
      </c>
      <c r="E7">
        <v>3</v>
      </c>
      <c r="F7">
        <v>4</v>
      </c>
      <c r="H7">
        <v>6</v>
      </c>
      <c r="J7">
        <f t="shared" si="0"/>
        <v>-99</v>
      </c>
      <c r="M7">
        <v>10910071</v>
      </c>
      <c r="N7" s="37">
        <v>30225</v>
      </c>
      <c r="O7">
        <v>1</v>
      </c>
      <c r="P7">
        <v>2</v>
      </c>
      <c r="Q7" s="37"/>
      <c r="R7" s="4" t="s">
        <v>20</v>
      </c>
      <c r="S7" s="5">
        <v>237</v>
      </c>
      <c r="U7" s="4" t="s">
        <v>108</v>
      </c>
      <c r="V7" s="5"/>
      <c r="W7" s="28"/>
      <c r="Y7">
        <v>6</v>
      </c>
      <c r="Z7">
        <f t="shared" si="1"/>
        <v>9</v>
      </c>
      <c r="AA7">
        <f t="shared" si="2"/>
        <v>4</v>
      </c>
      <c r="AB7" s="14">
        <f t="shared" si="3"/>
        <v>0.44444444444444442</v>
      </c>
      <c r="AC7" s="14">
        <f t="shared" si="4"/>
        <v>7.407407407407407E-2</v>
      </c>
      <c r="AD7" s="14">
        <f t="shared" si="5"/>
        <v>4.0356777777777779</v>
      </c>
      <c r="AG7">
        <v>11188576</v>
      </c>
      <c r="AI7">
        <v>1</v>
      </c>
      <c r="AJ7">
        <v>2</v>
      </c>
      <c r="AM7" s="4" t="s">
        <v>108</v>
      </c>
      <c r="AN7" s="5"/>
      <c r="AP7" s="4" t="s">
        <v>108</v>
      </c>
      <c r="AQ7" s="5">
        <v>175</v>
      </c>
      <c r="AS7">
        <v>6</v>
      </c>
      <c r="AT7">
        <f>VLOOKUP(AS7,$AM$2:$AN$15,2,FALSE)</f>
        <v>13</v>
      </c>
      <c r="AU7">
        <f>VLOOKUP(AS7,$AP$2:$AQ$15,2,FALSE)</f>
        <v>3</v>
      </c>
      <c r="AV7" s="14">
        <f t="shared" si="6"/>
        <v>0.23076923076923078</v>
      </c>
      <c r="AW7" s="14">
        <f t="shared" si="7"/>
        <v>3.8461538461538464E-2</v>
      </c>
      <c r="AX7" s="14"/>
      <c r="BA7" s="4">
        <v>5</v>
      </c>
      <c r="BB7" s="5">
        <v>10</v>
      </c>
      <c r="BC7" s="5">
        <v>15</v>
      </c>
      <c r="BD7" s="13">
        <f t="shared" si="8"/>
        <v>0.4</v>
      </c>
      <c r="BF7" s="4">
        <v>-9</v>
      </c>
      <c r="BG7" s="5">
        <v>1</v>
      </c>
      <c r="BH7" s="5">
        <v>2</v>
      </c>
      <c r="BI7" s="13">
        <f t="shared" si="9"/>
        <v>0.33333333333333331</v>
      </c>
      <c r="BL7" s="4">
        <v>4</v>
      </c>
      <c r="BM7" s="5">
        <v>7</v>
      </c>
      <c r="BN7" s="5">
        <v>9</v>
      </c>
      <c r="BO7" s="13">
        <f t="shared" si="10"/>
        <v>0.4375</v>
      </c>
    </row>
    <row r="8" spans="1:67" x14ac:dyDescent="0.25">
      <c r="A8">
        <v>11234121</v>
      </c>
      <c r="B8">
        <v>25</v>
      </c>
      <c r="C8" t="s">
        <v>6</v>
      </c>
      <c r="D8">
        <v>5</v>
      </c>
      <c r="E8">
        <v>6</v>
      </c>
      <c r="F8">
        <v>4</v>
      </c>
      <c r="H8">
        <v>6</v>
      </c>
      <c r="J8">
        <f t="shared" si="0"/>
        <v>-99</v>
      </c>
      <c r="M8">
        <v>10910084</v>
      </c>
      <c r="N8" s="37">
        <v>35211</v>
      </c>
      <c r="O8">
        <v>1</v>
      </c>
      <c r="P8">
        <v>2</v>
      </c>
      <c r="Q8" s="37"/>
      <c r="U8" s="4" t="s">
        <v>20</v>
      </c>
      <c r="V8" s="5">
        <v>1277</v>
      </c>
      <c r="W8" s="28">
        <v>39030.193934557064</v>
      </c>
      <c r="Y8">
        <v>7</v>
      </c>
      <c r="Z8">
        <v>0</v>
      </c>
      <c r="AA8">
        <v>0</v>
      </c>
      <c r="AB8" s="14">
        <v>0</v>
      </c>
      <c r="AC8" s="14">
        <f t="shared" si="4"/>
        <v>0</v>
      </c>
      <c r="AD8" s="14">
        <v>0</v>
      </c>
      <c r="AG8">
        <v>11188582</v>
      </c>
      <c r="AI8">
        <v>2</v>
      </c>
      <c r="AJ8">
        <v>4</v>
      </c>
      <c r="AM8" s="4" t="s">
        <v>20</v>
      </c>
      <c r="AN8" s="5">
        <v>230</v>
      </c>
      <c r="AP8" s="4" t="s">
        <v>20</v>
      </c>
      <c r="AQ8" s="5">
        <v>237</v>
      </c>
      <c r="AS8">
        <v>7</v>
      </c>
      <c r="AT8">
        <v>0</v>
      </c>
      <c r="AU8">
        <v>0</v>
      </c>
      <c r="AV8" s="14">
        <v>0</v>
      </c>
      <c r="AW8" s="14">
        <f t="shared" si="7"/>
        <v>0</v>
      </c>
      <c r="AX8" s="14"/>
      <c r="BA8" s="4">
        <v>6</v>
      </c>
      <c r="BB8" s="5">
        <v>13</v>
      </c>
      <c r="BC8" s="5">
        <v>14</v>
      </c>
      <c r="BD8" s="13">
        <f t="shared" si="8"/>
        <v>0.48148148148148145</v>
      </c>
      <c r="BF8" s="4">
        <v>-6</v>
      </c>
      <c r="BG8" s="5">
        <v>1</v>
      </c>
      <c r="BH8" s="5">
        <v>2</v>
      </c>
      <c r="BI8" s="13">
        <f t="shared" si="9"/>
        <v>0.33333333333333331</v>
      </c>
      <c r="BL8" s="4">
        <v>5</v>
      </c>
      <c r="BM8" s="5">
        <v>22</v>
      </c>
      <c r="BN8" s="5">
        <v>15</v>
      </c>
      <c r="BO8" s="13">
        <f t="shared" si="10"/>
        <v>0.59459459459459463</v>
      </c>
    </row>
    <row r="9" spans="1:67" x14ac:dyDescent="0.25">
      <c r="A9">
        <v>11242573</v>
      </c>
      <c r="B9">
        <v>59</v>
      </c>
      <c r="C9" t="s">
        <v>6</v>
      </c>
      <c r="D9">
        <v>6</v>
      </c>
      <c r="E9">
        <v>8</v>
      </c>
      <c r="F9">
        <v>4</v>
      </c>
      <c r="H9">
        <v>4</v>
      </c>
      <c r="J9">
        <f t="shared" si="0"/>
        <v>-99</v>
      </c>
      <c r="M9">
        <v>10910108</v>
      </c>
      <c r="N9" s="37">
        <v>37089</v>
      </c>
      <c r="O9">
        <v>1</v>
      </c>
      <c r="P9">
        <v>2</v>
      </c>
      <c r="Q9" s="37"/>
      <c r="Y9">
        <v>8</v>
      </c>
      <c r="Z9">
        <v>0</v>
      </c>
      <c r="AA9">
        <v>0</v>
      </c>
      <c r="AB9" s="14">
        <v>0</v>
      </c>
      <c r="AC9" s="14">
        <f t="shared" si="4"/>
        <v>0</v>
      </c>
      <c r="AD9" s="14">
        <v>0</v>
      </c>
      <c r="AG9">
        <v>11196071</v>
      </c>
      <c r="AI9">
        <v>2</v>
      </c>
      <c r="AJ9">
        <v>4</v>
      </c>
      <c r="AS9">
        <v>8</v>
      </c>
      <c r="AT9">
        <v>0</v>
      </c>
      <c r="AU9">
        <v>0</v>
      </c>
      <c r="AV9" s="14">
        <v>0</v>
      </c>
      <c r="AW9" s="14">
        <f t="shared" si="7"/>
        <v>0</v>
      </c>
      <c r="AX9" s="14"/>
      <c r="BA9" s="4">
        <v>7</v>
      </c>
      <c r="BB9" s="5"/>
      <c r="BC9" s="5">
        <v>1</v>
      </c>
      <c r="BD9" s="13">
        <f t="shared" si="8"/>
        <v>0</v>
      </c>
      <c r="BF9" s="4">
        <v>-5</v>
      </c>
      <c r="BG9" s="5">
        <v>3</v>
      </c>
      <c r="BH9" s="5"/>
      <c r="BI9" s="13">
        <f t="shared" si="9"/>
        <v>1</v>
      </c>
      <c r="BL9" s="4">
        <v>6</v>
      </c>
      <c r="BM9" s="5">
        <v>10</v>
      </c>
      <c r="BN9" s="5">
        <v>20</v>
      </c>
      <c r="BO9" s="13">
        <f t="shared" si="10"/>
        <v>0.33333333333333331</v>
      </c>
    </row>
    <row r="10" spans="1:67" x14ac:dyDescent="0.25">
      <c r="A10">
        <v>11258582</v>
      </c>
      <c r="B10">
        <v>71</v>
      </c>
      <c r="C10" t="s">
        <v>6</v>
      </c>
      <c r="D10">
        <v>3</v>
      </c>
      <c r="E10">
        <v>6</v>
      </c>
      <c r="F10">
        <v>-99</v>
      </c>
      <c r="G10">
        <v>1</v>
      </c>
      <c r="H10">
        <v>4</v>
      </c>
      <c r="J10">
        <f t="shared" si="0"/>
        <v>2</v>
      </c>
      <c r="M10">
        <v>10910109</v>
      </c>
      <c r="N10" s="37">
        <v>39359</v>
      </c>
      <c r="O10">
        <v>1</v>
      </c>
      <c r="P10">
        <v>2</v>
      </c>
      <c r="Q10" s="37"/>
      <c r="Y10">
        <v>9</v>
      </c>
      <c r="Z10">
        <v>0</v>
      </c>
      <c r="AA10">
        <v>0</v>
      </c>
      <c r="AB10" s="14">
        <v>0</v>
      </c>
      <c r="AC10" s="14">
        <f t="shared" si="4"/>
        <v>0</v>
      </c>
      <c r="AD10" s="14">
        <v>0</v>
      </c>
      <c r="AG10">
        <v>11204033</v>
      </c>
      <c r="AI10">
        <v>1</v>
      </c>
      <c r="AJ10">
        <v>2</v>
      </c>
      <c r="AS10">
        <v>9</v>
      </c>
      <c r="AT10">
        <v>0</v>
      </c>
      <c r="AU10">
        <v>0</v>
      </c>
      <c r="AV10" s="14">
        <v>0</v>
      </c>
      <c r="AW10" s="14">
        <f t="shared" si="7"/>
        <v>0</v>
      </c>
      <c r="AX10" s="14"/>
      <c r="BA10" s="4">
        <v>8</v>
      </c>
      <c r="BB10" s="5">
        <v>37</v>
      </c>
      <c r="BC10" s="5">
        <v>18</v>
      </c>
      <c r="BD10" s="13">
        <f t="shared" si="8"/>
        <v>0.67272727272727273</v>
      </c>
      <c r="BF10" s="4">
        <v>-4</v>
      </c>
      <c r="BG10" s="5">
        <v>1</v>
      </c>
      <c r="BH10" s="5"/>
      <c r="BI10" s="13">
        <f t="shared" si="9"/>
        <v>1</v>
      </c>
      <c r="BL10" s="4">
        <v>7</v>
      </c>
      <c r="BM10" s="5">
        <v>6</v>
      </c>
      <c r="BN10" s="5">
        <v>3</v>
      </c>
      <c r="BO10" s="13">
        <f t="shared" si="10"/>
        <v>0.66666666666666663</v>
      </c>
    </row>
    <row r="11" spans="1:67" x14ac:dyDescent="0.25">
      <c r="A11">
        <v>11257208</v>
      </c>
      <c r="B11">
        <v>59</v>
      </c>
      <c r="C11" t="s">
        <v>4</v>
      </c>
      <c r="D11">
        <v>7</v>
      </c>
      <c r="E11">
        <v>6</v>
      </c>
      <c r="F11">
        <v>4</v>
      </c>
      <c r="G11">
        <v>13</v>
      </c>
      <c r="I11">
        <v>4</v>
      </c>
      <c r="J11">
        <f t="shared" si="0"/>
        <v>-6</v>
      </c>
      <c r="M11">
        <v>10980307</v>
      </c>
      <c r="N11" s="37">
        <v>39359</v>
      </c>
      <c r="O11">
        <v>1</v>
      </c>
      <c r="P11">
        <v>2</v>
      </c>
      <c r="Q11" s="37"/>
      <c r="Y11">
        <v>10</v>
      </c>
      <c r="Z11">
        <v>0</v>
      </c>
      <c r="AA11">
        <v>0</v>
      </c>
      <c r="AB11" s="14">
        <v>0</v>
      </c>
      <c r="AC11" s="14">
        <f t="shared" si="4"/>
        <v>0</v>
      </c>
      <c r="AD11" s="14">
        <v>0</v>
      </c>
      <c r="AG11">
        <v>11205087</v>
      </c>
      <c r="AI11">
        <v>1</v>
      </c>
      <c r="AJ11">
        <v>2</v>
      </c>
      <c r="AS11">
        <v>10</v>
      </c>
      <c r="AT11">
        <v>0</v>
      </c>
      <c r="AU11">
        <v>0</v>
      </c>
      <c r="AV11" s="14">
        <v>0</v>
      </c>
      <c r="AW11" s="14">
        <f t="shared" si="7"/>
        <v>0</v>
      </c>
      <c r="AX11" s="14"/>
      <c r="BA11" s="4">
        <v>9</v>
      </c>
      <c r="BB11" s="5">
        <v>3</v>
      </c>
      <c r="BC11" s="5">
        <v>4</v>
      </c>
      <c r="BD11" s="13">
        <f t="shared" si="8"/>
        <v>0.42857142857142855</v>
      </c>
      <c r="BF11" s="4">
        <v>-3</v>
      </c>
      <c r="BG11" s="5">
        <v>2</v>
      </c>
      <c r="BH11" s="5"/>
      <c r="BI11" s="13">
        <f t="shared" si="9"/>
        <v>1</v>
      </c>
      <c r="BL11" s="4">
        <v>8</v>
      </c>
      <c r="BM11" s="5">
        <v>4</v>
      </c>
      <c r="BN11" s="5">
        <v>4</v>
      </c>
      <c r="BO11" s="13">
        <f t="shared" si="10"/>
        <v>0.5</v>
      </c>
    </row>
    <row r="12" spans="1:67" x14ac:dyDescent="0.25">
      <c r="A12">
        <v>11260804</v>
      </c>
      <c r="B12">
        <v>31</v>
      </c>
      <c r="C12" t="s">
        <v>6</v>
      </c>
      <c r="D12">
        <v>6</v>
      </c>
      <c r="E12">
        <v>8</v>
      </c>
      <c r="F12">
        <v>4</v>
      </c>
      <c r="H12">
        <v>3</v>
      </c>
      <c r="J12">
        <f t="shared" si="0"/>
        <v>-99</v>
      </c>
      <c r="M12">
        <v>10980582</v>
      </c>
      <c r="N12" s="37">
        <v>30225</v>
      </c>
      <c r="O12">
        <v>1</v>
      </c>
      <c r="P12">
        <v>2</v>
      </c>
      <c r="Q12" s="37"/>
      <c r="Y12">
        <v>11</v>
      </c>
      <c r="Z12">
        <v>0</v>
      </c>
      <c r="AA12">
        <v>0</v>
      </c>
      <c r="AB12" s="14">
        <v>0</v>
      </c>
      <c r="AC12" s="14">
        <f t="shared" si="4"/>
        <v>0</v>
      </c>
      <c r="AD12" s="14">
        <v>0</v>
      </c>
      <c r="AG12">
        <v>11205289</v>
      </c>
      <c r="AI12">
        <v>1</v>
      </c>
      <c r="AJ12">
        <v>2</v>
      </c>
      <c r="AS12">
        <v>11</v>
      </c>
      <c r="AT12">
        <v>0</v>
      </c>
      <c r="AU12">
        <v>0</v>
      </c>
      <c r="AV12" s="14">
        <v>0</v>
      </c>
      <c r="AW12" s="14">
        <f t="shared" si="7"/>
        <v>0</v>
      </c>
      <c r="AX12" s="14"/>
      <c r="BA12" s="4">
        <v>10</v>
      </c>
      <c r="BB12" s="5">
        <v>7</v>
      </c>
      <c r="BC12" s="5">
        <v>2</v>
      </c>
      <c r="BD12" s="13">
        <f t="shared" si="8"/>
        <v>0.77777777777777779</v>
      </c>
      <c r="BF12" s="4">
        <v>-1</v>
      </c>
      <c r="BG12" s="5">
        <v>1</v>
      </c>
      <c r="BH12" s="5"/>
      <c r="BI12" s="13">
        <f t="shared" si="9"/>
        <v>1</v>
      </c>
      <c r="BL12" s="4">
        <v>9</v>
      </c>
      <c r="BM12" s="5">
        <v>1</v>
      </c>
      <c r="BN12" s="5">
        <v>5</v>
      </c>
      <c r="BO12" s="13">
        <f t="shared" si="10"/>
        <v>0.16666666666666666</v>
      </c>
    </row>
    <row r="13" spans="1:67" x14ac:dyDescent="0.25">
      <c r="A13">
        <v>11261065</v>
      </c>
      <c r="B13">
        <v>13</v>
      </c>
      <c r="C13" t="s">
        <v>4</v>
      </c>
      <c r="D13">
        <v>5</v>
      </c>
      <c r="E13">
        <v>6</v>
      </c>
      <c r="F13">
        <v>4</v>
      </c>
      <c r="H13">
        <v>4</v>
      </c>
      <c r="J13">
        <f t="shared" si="0"/>
        <v>-99</v>
      </c>
      <c r="M13">
        <v>10980723</v>
      </c>
      <c r="N13" s="37">
        <v>35211</v>
      </c>
      <c r="O13">
        <v>2</v>
      </c>
      <c r="P13">
        <v>4</v>
      </c>
      <c r="Q13" s="37"/>
      <c r="Y13">
        <v>12</v>
      </c>
      <c r="Z13">
        <v>0</v>
      </c>
      <c r="AA13">
        <v>0</v>
      </c>
      <c r="AB13" s="14">
        <v>0</v>
      </c>
      <c r="AC13" s="14">
        <f t="shared" si="4"/>
        <v>0</v>
      </c>
      <c r="AD13" s="14">
        <v>0</v>
      </c>
      <c r="AG13">
        <v>11206335</v>
      </c>
      <c r="AI13">
        <v>1</v>
      </c>
      <c r="AJ13">
        <v>2</v>
      </c>
      <c r="AS13">
        <v>12</v>
      </c>
      <c r="AT13">
        <v>0</v>
      </c>
      <c r="AU13">
        <v>0</v>
      </c>
      <c r="AV13" s="14">
        <v>0</v>
      </c>
      <c r="AW13" s="14">
        <f t="shared" si="7"/>
        <v>0</v>
      </c>
      <c r="AX13" s="14"/>
      <c r="BA13" s="4">
        <v>12</v>
      </c>
      <c r="BB13" s="5">
        <v>1</v>
      </c>
      <c r="BC13" s="5">
        <v>1</v>
      </c>
      <c r="BD13" s="13">
        <f t="shared" si="8"/>
        <v>0.5</v>
      </c>
      <c r="BF13" s="4">
        <v>0</v>
      </c>
      <c r="BG13" s="5"/>
      <c r="BH13" s="5">
        <v>1</v>
      </c>
      <c r="BI13" s="13">
        <f t="shared" si="9"/>
        <v>0</v>
      </c>
      <c r="BL13" s="4">
        <v>10</v>
      </c>
      <c r="BM13" s="5">
        <v>3</v>
      </c>
      <c r="BN13" s="5">
        <v>1</v>
      </c>
      <c r="BO13" s="13">
        <f t="shared" si="10"/>
        <v>0.75</v>
      </c>
    </row>
    <row r="14" spans="1:67" x14ac:dyDescent="0.25">
      <c r="A14">
        <v>11261065</v>
      </c>
      <c r="B14">
        <v>28</v>
      </c>
      <c r="C14" t="s">
        <v>4</v>
      </c>
      <c r="D14">
        <v>4</v>
      </c>
      <c r="E14">
        <v>8</v>
      </c>
      <c r="F14">
        <v>4</v>
      </c>
      <c r="H14">
        <v>4</v>
      </c>
      <c r="J14">
        <f t="shared" si="0"/>
        <v>-99</v>
      </c>
      <c r="M14">
        <v>10980965</v>
      </c>
      <c r="N14" s="37">
        <v>37089</v>
      </c>
      <c r="O14">
        <v>1</v>
      </c>
      <c r="P14">
        <v>2</v>
      </c>
      <c r="Q14" s="37"/>
      <c r="AG14">
        <v>11206784</v>
      </c>
      <c r="AI14">
        <v>3</v>
      </c>
      <c r="AJ14">
        <v>3</v>
      </c>
      <c r="BA14" s="4" t="s">
        <v>24</v>
      </c>
      <c r="BB14" s="5">
        <v>80</v>
      </c>
      <c r="BC14" s="5">
        <v>83</v>
      </c>
      <c r="BD14" s="13">
        <f t="shared" si="8"/>
        <v>0.49079754601226994</v>
      </c>
      <c r="BF14" s="4">
        <v>1</v>
      </c>
      <c r="BG14" s="5">
        <v>1</v>
      </c>
      <c r="BH14" s="5"/>
      <c r="BI14" s="13">
        <f t="shared" si="9"/>
        <v>1</v>
      </c>
      <c r="BL14" s="4">
        <v>11</v>
      </c>
      <c r="BM14" s="5"/>
      <c r="BN14" s="5">
        <v>1</v>
      </c>
      <c r="BO14" s="13">
        <f t="shared" si="10"/>
        <v>0</v>
      </c>
    </row>
    <row r="15" spans="1:67" x14ac:dyDescent="0.25">
      <c r="A15">
        <v>11262170</v>
      </c>
      <c r="B15">
        <v>48</v>
      </c>
      <c r="C15" t="s">
        <v>4</v>
      </c>
      <c r="D15">
        <v>14</v>
      </c>
      <c r="E15">
        <v>9</v>
      </c>
      <c r="F15">
        <v>-99</v>
      </c>
      <c r="G15">
        <v>17</v>
      </c>
      <c r="H15">
        <v>2</v>
      </c>
      <c r="J15">
        <f t="shared" si="0"/>
        <v>-3</v>
      </c>
      <c r="M15">
        <v>10980976</v>
      </c>
      <c r="N15" s="37">
        <v>26133</v>
      </c>
      <c r="O15">
        <v>1</v>
      </c>
      <c r="P15">
        <v>2</v>
      </c>
      <c r="Q15" s="37"/>
      <c r="R15" s="38"/>
      <c r="AG15">
        <v>11209507</v>
      </c>
      <c r="AI15">
        <v>1</v>
      </c>
      <c r="AJ15">
        <v>2</v>
      </c>
      <c r="BF15" s="4">
        <v>2</v>
      </c>
      <c r="BG15" s="5">
        <v>2</v>
      </c>
      <c r="BH15" s="5">
        <v>2</v>
      </c>
      <c r="BI15" s="13">
        <f t="shared" si="9"/>
        <v>0.5</v>
      </c>
      <c r="BL15" s="4">
        <v>13</v>
      </c>
      <c r="BM15" s="5">
        <v>2</v>
      </c>
      <c r="BN15" s="5">
        <v>1</v>
      </c>
      <c r="BO15" s="13">
        <f t="shared" si="10"/>
        <v>0.66666666666666663</v>
      </c>
    </row>
    <row r="16" spans="1:67" x14ac:dyDescent="0.25">
      <c r="A16">
        <v>11266846</v>
      </c>
      <c r="B16">
        <v>16</v>
      </c>
      <c r="C16" t="s">
        <v>4</v>
      </c>
      <c r="D16">
        <v>5</v>
      </c>
      <c r="E16">
        <v>8</v>
      </c>
      <c r="F16">
        <v>4</v>
      </c>
      <c r="H16">
        <v>4</v>
      </c>
      <c r="J16">
        <f t="shared" si="0"/>
        <v>-99</v>
      </c>
      <c r="M16">
        <v>11088135</v>
      </c>
      <c r="N16" s="37">
        <v>44344</v>
      </c>
      <c r="O16">
        <v>1</v>
      </c>
      <c r="P16">
        <v>2</v>
      </c>
      <c r="Q16" s="37"/>
      <c r="R16" s="38"/>
      <c r="AG16">
        <v>11214178</v>
      </c>
      <c r="AI16">
        <v>1</v>
      </c>
      <c r="AJ16">
        <v>2</v>
      </c>
      <c r="BF16" s="4">
        <v>3</v>
      </c>
      <c r="BG16" s="5">
        <v>1</v>
      </c>
      <c r="BH16" s="5">
        <v>2</v>
      </c>
      <c r="BI16" s="13">
        <f t="shared" si="9"/>
        <v>0.33333333333333331</v>
      </c>
      <c r="BL16" s="4">
        <v>14</v>
      </c>
      <c r="BM16" s="5">
        <v>12</v>
      </c>
      <c r="BN16" s="5">
        <v>1</v>
      </c>
      <c r="BO16" s="13">
        <f t="shared" si="10"/>
        <v>0.92307692307692313</v>
      </c>
    </row>
    <row r="17" spans="1:67" x14ac:dyDescent="0.25">
      <c r="A17">
        <v>11266846</v>
      </c>
      <c r="B17">
        <v>52</v>
      </c>
      <c r="C17" t="s">
        <v>4</v>
      </c>
      <c r="D17">
        <v>5</v>
      </c>
      <c r="E17">
        <v>6</v>
      </c>
      <c r="F17">
        <v>4</v>
      </c>
      <c r="H17">
        <v>4</v>
      </c>
      <c r="J17">
        <f t="shared" si="0"/>
        <v>-99</v>
      </c>
      <c r="M17">
        <v>11089842</v>
      </c>
      <c r="N17" s="37">
        <v>37089</v>
      </c>
      <c r="O17">
        <v>1</v>
      </c>
      <c r="P17">
        <v>2</v>
      </c>
      <c r="Q17" s="37"/>
      <c r="R17" s="38"/>
      <c r="AG17">
        <v>11218057</v>
      </c>
      <c r="AI17">
        <v>2</v>
      </c>
      <c r="AJ17">
        <v>2</v>
      </c>
      <c r="BF17" s="4">
        <v>5</v>
      </c>
      <c r="BG17" s="5"/>
      <c r="BH17" s="5">
        <v>1</v>
      </c>
      <c r="BI17" s="13">
        <f t="shared" si="9"/>
        <v>0</v>
      </c>
      <c r="BL17" s="4">
        <v>15</v>
      </c>
      <c r="BM17" s="5">
        <v>3</v>
      </c>
      <c r="BN17" s="5">
        <v>2</v>
      </c>
      <c r="BO17" s="13">
        <f t="shared" si="10"/>
        <v>0.6</v>
      </c>
    </row>
    <row r="18" spans="1:67" x14ac:dyDescent="0.25">
      <c r="A18">
        <v>11268669</v>
      </c>
      <c r="B18">
        <v>73</v>
      </c>
      <c r="C18" t="s">
        <v>6</v>
      </c>
      <c r="D18">
        <v>6</v>
      </c>
      <c r="E18">
        <v>3</v>
      </c>
      <c r="F18">
        <v>4</v>
      </c>
      <c r="I18">
        <v>6</v>
      </c>
      <c r="J18">
        <f t="shared" si="0"/>
        <v>-99</v>
      </c>
      <c r="M18">
        <v>11090881</v>
      </c>
      <c r="N18" s="37">
        <v>42464</v>
      </c>
      <c r="O18">
        <v>1</v>
      </c>
      <c r="P18">
        <v>2</v>
      </c>
      <c r="Q18" s="37"/>
      <c r="R18" s="38"/>
      <c r="AC18">
        <f>AC1*12</f>
        <v>0.53373676248108937</v>
      </c>
      <c r="AG18">
        <v>11218267</v>
      </c>
      <c r="AI18">
        <v>1</v>
      </c>
      <c r="AJ18">
        <v>2</v>
      </c>
      <c r="BF18" s="4">
        <v>6</v>
      </c>
      <c r="BG18" s="5">
        <v>1</v>
      </c>
      <c r="BH18" s="5"/>
      <c r="BI18" s="13">
        <f t="shared" si="9"/>
        <v>1</v>
      </c>
      <c r="BL18" s="4">
        <v>17</v>
      </c>
      <c r="BM18" s="5">
        <v>1</v>
      </c>
      <c r="BN18" s="5">
        <v>2</v>
      </c>
      <c r="BO18" s="13">
        <f t="shared" si="10"/>
        <v>0.33333333333333331</v>
      </c>
    </row>
    <row r="19" spans="1:67" x14ac:dyDescent="0.25">
      <c r="A19">
        <v>11210329</v>
      </c>
      <c r="B19">
        <v>55</v>
      </c>
      <c r="C19" t="s">
        <v>4</v>
      </c>
      <c r="D19">
        <v>13</v>
      </c>
      <c r="E19">
        <v>12</v>
      </c>
      <c r="F19">
        <v>4</v>
      </c>
      <c r="H19">
        <v>2</v>
      </c>
      <c r="J19">
        <f t="shared" si="0"/>
        <v>-99</v>
      </c>
      <c r="M19">
        <v>11098616</v>
      </c>
      <c r="N19" s="37">
        <v>37089</v>
      </c>
      <c r="O19">
        <v>1</v>
      </c>
      <c r="P19">
        <v>2</v>
      </c>
      <c r="Q19" s="37"/>
      <c r="AG19">
        <v>11218459</v>
      </c>
      <c r="AI19">
        <v>1</v>
      </c>
      <c r="AJ19">
        <v>2</v>
      </c>
      <c r="BF19" s="4">
        <v>13</v>
      </c>
      <c r="BG19" s="5">
        <v>1</v>
      </c>
      <c r="BH19" s="5"/>
      <c r="BI19" s="13">
        <f t="shared" si="9"/>
        <v>1</v>
      </c>
      <c r="BL19" s="4" t="s">
        <v>108</v>
      </c>
      <c r="BM19" s="5">
        <v>26</v>
      </c>
      <c r="BN19" s="5">
        <v>50</v>
      </c>
      <c r="BO19" s="13">
        <f t="shared" si="10"/>
        <v>0.34210526315789475</v>
      </c>
    </row>
    <row r="20" spans="1:67" x14ac:dyDescent="0.25">
      <c r="A20">
        <v>11249307</v>
      </c>
      <c r="B20">
        <v>30</v>
      </c>
      <c r="C20" t="s">
        <v>6</v>
      </c>
      <c r="D20">
        <v>4</v>
      </c>
      <c r="E20">
        <v>10</v>
      </c>
      <c r="F20">
        <v>4</v>
      </c>
      <c r="H20">
        <v>2</v>
      </c>
      <c r="J20">
        <f t="shared" si="0"/>
        <v>-99</v>
      </c>
      <c r="M20">
        <v>11098647</v>
      </c>
      <c r="N20" s="37">
        <v>42464</v>
      </c>
      <c r="O20">
        <v>2</v>
      </c>
      <c r="P20">
        <v>4</v>
      </c>
      <c r="Q20" s="37"/>
      <c r="AG20">
        <v>11222843</v>
      </c>
      <c r="AI20">
        <v>1</v>
      </c>
      <c r="AJ20">
        <v>2</v>
      </c>
      <c r="BF20" s="4" t="s">
        <v>24</v>
      </c>
      <c r="BG20" s="5">
        <v>106</v>
      </c>
      <c r="BH20" s="5">
        <v>131</v>
      </c>
      <c r="BI20" s="13">
        <f t="shared" si="9"/>
        <v>0.4472573839662447</v>
      </c>
      <c r="BL20" s="4" t="s">
        <v>24</v>
      </c>
      <c r="BM20" s="5">
        <v>106</v>
      </c>
      <c r="BN20" s="5">
        <v>131</v>
      </c>
      <c r="BO20" s="13">
        <f t="shared" si="10"/>
        <v>0.4472573839662447</v>
      </c>
    </row>
    <row r="21" spans="1:67" x14ac:dyDescent="0.25">
      <c r="A21">
        <v>11266755</v>
      </c>
      <c r="B21">
        <v>31</v>
      </c>
      <c r="C21" t="s">
        <v>4</v>
      </c>
      <c r="D21">
        <v>7</v>
      </c>
      <c r="E21">
        <v>10</v>
      </c>
      <c r="F21">
        <v>4</v>
      </c>
      <c r="H21">
        <v>2</v>
      </c>
      <c r="J21">
        <f t="shared" si="0"/>
        <v>-99</v>
      </c>
      <c r="M21">
        <v>11098681</v>
      </c>
      <c r="N21" s="37">
        <v>44344</v>
      </c>
      <c r="O21">
        <v>1</v>
      </c>
      <c r="P21">
        <v>2</v>
      </c>
      <c r="Q21" s="37"/>
      <c r="AA21">
        <f>0.046*12</f>
        <v>0.55200000000000005</v>
      </c>
      <c r="AC21">
        <f>AC1*AD1/4.4344</f>
        <v>3.9147125250052969E-2</v>
      </c>
      <c r="AG21">
        <v>11225043</v>
      </c>
      <c r="AI21">
        <v>1</v>
      </c>
      <c r="AJ21">
        <v>2</v>
      </c>
    </row>
    <row r="22" spans="1:67" x14ac:dyDescent="0.25">
      <c r="A22">
        <v>11270730</v>
      </c>
      <c r="B22">
        <v>67</v>
      </c>
      <c r="C22" t="s">
        <v>4</v>
      </c>
      <c r="D22">
        <v>5</v>
      </c>
      <c r="E22">
        <v>8</v>
      </c>
      <c r="F22">
        <v>-99</v>
      </c>
      <c r="I22">
        <v>3</v>
      </c>
      <c r="J22">
        <f t="shared" si="0"/>
        <v>-99</v>
      </c>
      <c r="M22">
        <v>11101596</v>
      </c>
      <c r="N22" s="37">
        <v>42464</v>
      </c>
      <c r="O22">
        <v>3</v>
      </c>
      <c r="P22">
        <v>6</v>
      </c>
      <c r="Q22" s="37"/>
      <c r="R22" s="38"/>
      <c r="AC22" s="60">
        <f>AC21*12</f>
        <v>0.46976550300063563</v>
      </c>
      <c r="AG22">
        <v>11228472</v>
      </c>
      <c r="AI22">
        <v>1</v>
      </c>
      <c r="AJ22">
        <v>2</v>
      </c>
    </row>
    <row r="23" spans="1:67" x14ac:dyDescent="0.25">
      <c r="A23">
        <v>11270730</v>
      </c>
      <c r="B23">
        <v>73</v>
      </c>
      <c r="C23" t="s">
        <v>6</v>
      </c>
      <c r="D23">
        <v>5</v>
      </c>
      <c r="E23">
        <v>8</v>
      </c>
      <c r="F23">
        <v>-99</v>
      </c>
      <c r="I23">
        <v>3</v>
      </c>
      <c r="J23">
        <f t="shared" si="0"/>
        <v>-99</v>
      </c>
      <c r="M23">
        <v>11102675</v>
      </c>
      <c r="N23" s="37">
        <v>39359</v>
      </c>
      <c r="O23">
        <v>2</v>
      </c>
      <c r="P23">
        <v>4</v>
      </c>
      <c r="Q23" s="37"/>
      <c r="R23" s="38"/>
      <c r="AC23">
        <f>AC1*AD1/4.4576</f>
        <v>3.8943380341177961E-2</v>
      </c>
      <c r="AG23">
        <v>11238581</v>
      </c>
      <c r="AI23">
        <v>1</v>
      </c>
      <c r="AJ23">
        <v>2</v>
      </c>
    </row>
    <row r="24" spans="1:67" x14ac:dyDescent="0.25">
      <c r="A24">
        <v>11264548</v>
      </c>
      <c r="B24">
        <v>24</v>
      </c>
      <c r="C24" t="s">
        <v>6</v>
      </c>
      <c r="D24">
        <v>9</v>
      </c>
      <c r="E24">
        <v>6</v>
      </c>
      <c r="F24">
        <v>-99</v>
      </c>
      <c r="H24">
        <v>4</v>
      </c>
      <c r="J24">
        <f t="shared" si="0"/>
        <v>-99</v>
      </c>
      <c r="M24">
        <v>11103691</v>
      </c>
      <c r="N24" s="37">
        <v>44344</v>
      </c>
      <c r="O24">
        <v>1</v>
      </c>
      <c r="P24">
        <v>2</v>
      </c>
      <c r="Q24" s="37"/>
      <c r="R24" s="38"/>
      <c r="AC24">
        <f>AC23*12</f>
        <v>0.46732056409413553</v>
      </c>
      <c r="AG24">
        <v>11241937</v>
      </c>
      <c r="AI24">
        <v>1</v>
      </c>
      <c r="AJ24">
        <v>2</v>
      </c>
    </row>
    <row r="25" spans="1:67" x14ac:dyDescent="0.25">
      <c r="A25">
        <v>620256188</v>
      </c>
      <c r="B25">
        <v>36</v>
      </c>
      <c r="C25" t="s">
        <v>6</v>
      </c>
      <c r="D25">
        <v>4</v>
      </c>
      <c r="E25">
        <v>7</v>
      </c>
      <c r="F25">
        <v>4</v>
      </c>
      <c r="H25">
        <v>2</v>
      </c>
      <c r="J25">
        <f t="shared" si="0"/>
        <v>-99</v>
      </c>
      <c r="M25">
        <v>11104441</v>
      </c>
      <c r="N25" s="37">
        <v>33387</v>
      </c>
      <c r="O25">
        <v>1</v>
      </c>
      <c r="P25">
        <v>2</v>
      </c>
      <c r="Q25" s="37"/>
      <c r="R25" s="38"/>
      <c r="Y25">
        <f>AC1*AD1/4.4281</f>
        <v>3.9202821121662769E-2</v>
      </c>
      <c r="AG25">
        <v>11249001</v>
      </c>
      <c r="AI25">
        <v>1</v>
      </c>
      <c r="AJ25">
        <v>2</v>
      </c>
    </row>
    <row r="26" spans="1:67" x14ac:dyDescent="0.25">
      <c r="A26">
        <v>11206335</v>
      </c>
      <c r="B26">
        <v>65</v>
      </c>
      <c r="C26" t="s">
        <v>6</v>
      </c>
      <c r="F26">
        <v>-99</v>
      </c>
      <c r="I26">
        <v>2</v>
      </c>
      <c r="J26">
        <f t="shared" si="0"/>
        <v>-99</v>
      </c>
      <c r="M26">
        <v>11105132</v>
      </c>
      <c r="N26" s="37">
        <v>37089</v>
      </c>
      <c r="O26">
        <v>1</v>
      </c>
      <c r="P26">
        <v>2</v>
      </c>
      <c r="Q26" s="37"/>
      <c r="Y26">
        <f>Y25*12</f>
        <v>0.47043385345995326</v>
      </c>
      <c r="AG26">
        <v>11255616</v>
      </c>
      <c r="AI26">
        <v>1</v>
      </c>
      <c r="AJ26">
        <v>2</v>
      </c>
    </row>
    <row r="27" spans="1:67" x14ac:dyDescent="0.25">
      <c r="A27">
        <v>11258681</v>
      </c>
      <c r="B27">
        <v>7</v>
      </c>
      <c r="C27" t="s">
        <v>6</v>
      </c>
      <c r="D27">
        <v>8</v>
      </c>
      <c r="E27">
        <v>5</v>
      </c>
      <c r="F27">
        <v>4</v>
      </c>
      <c r="G27">
        <v>14</v>
      </c>
      <c r="H27">
        <v>2</v>
      </c>
      <c r="J27">
        <f t="shared" si="0"/>
        <v>-6</v>
      </c>
      <c r="M27">
        <v>11105468</v>
      </c>
      <c r="N27" s="37">
        <v>36838</v>
      </c>
      <c r="O27">
        <v>2</v>
      </c>
      <c r="P27">
        <v>4</v>
      </c>
      <c r="Q27" s="37"/>
      <c r="AC27">
        <f>AD1/4.4576</f>
        <v>0.87556375528974939</v>
      </c>
      <c r="AG27">
        <v>11255619</v>
      </c>
      <c r="AI27">
        <v>2</v>
      </c>
      <c r="AJ27">
        <v>4</v>
      </c>
    </row>
    <row r="28" spans="1:67" x14ac:dyDescent="0.25">
      <c r="A28">
        <v>11258731</v>
      </c>
      <c r="B28">
        <v>7</v>
      </c>
      <c r="C28" t="s">
        <v>6</v>
      </c>
      <c r="F28">
        <v>-99</v>
      </c>
      <c r="H28">
        <v>3</v>
      </c>
      <c r="J28">
        <f t="shared" si="0"/>
        <v>-99</v>
      </c>
      <c r="M28">
        <v>11105502</v>
      </c>
      <c r="N28" s="37">
        <v>36882</v>
      </c>
      <c r="O28">
        <v>1</v>
      </c>
      <c r="P28">
        <v>2</v>
      </c>
      <c r="Q28" s="37"/>
      <c r="AG28">
        <v>11257208</v>
      </c>
      <c r="AI28">
        <v>4</v>
      </c>
      <c r="AJ28">
        <v>4</v>
      </c>
    </row>
    <row r="29" spans="1:67" x14ac:dyDescent="0.25">
      <c r="A29">
        <v>11260907</v>
      </c>
      <c r="B29">
        <v>59</v>
      </c>
      <c r="C29" t="s">
        <v>4</v>
      </c>
      <c r="D29">
        <v>4</v>
      </c>
      <c r="E29">
        <v>5</v>
      </c>
      <c r="F29">
        <v>4</v>
      </c>
      <c r="H29">
        <v>2</v>
      </c>
      <c r="J29">
        <f t="shared" si="0"/>
        <v>-99</v>
      </c>
      <c r="M29">
        <v>11105903</v>
      </c>
      <c r="N29" s="37">
        <v>44344</v>
      </c>
      <c r="O29">
        <v>1</v>
      </c>
      <c r="P29">
        <v>2</v>
      </c>
      <c r="Q29" s="37"/>
      <c r="AG29">
        <v>11258492</v>
      </c>
      <c r="AI29">
        <v>3</v>
      </c>
      <c r="AJ29">
        <v>6</v>
      </c>
    </row>
    <row r="30" spans="1:67" x14ac:dyDescent="0.25">
      <c r="A30">
        <v>11263714</v>
      </c>
      <c r="B30">
        <v>84</v>
      </c>
      <c r="C30" t="s">
        <v>6</v>
      </c>
      <c r="F30">
        <v>-99</v>
      </c>
      <c r="I30">
        <v>2</v>
      </c>
      <c r="J30">
        <f t="shared" si="0"/>
        <v>-99</v>
      </c>
      <c r="M30">
        <v>11106043</v>
      </c>
      <c r="N30" s="37">
        <v>42464</v>
      </c>
      <c r="O30">
        <v>1</v>
      </c>
      <c r="P30">
        <v>2</v>
      </c>
      <c r="Q30" s="37"/>
      <c r="AG30">
        <v>11258599</v>
      </c>
      <c r="AI30">
        <v>1</v>
      </c>
      <c r="AJ30">
        <v>2</v>
      </c>
    </row>
    <row r="31" spans="1:67" x14ac:dyDescent="0.25">
      <c r="A31">
        <v>616263000</v>
      </c>
      <c r="B31">
        <v>72</v>
      </c>
      <c r="C31" t="s">
        <v>6</v>
      </c>
      <c r="D31">
        <v>6</v>
      </c>
      <c r="E31">
        <v>0</v>
      </c>
      <c r="F31">
        <v>4</v>
      </c>
      <c r="H31">
        <v>3</v>
      </c>
      <c r="J31">
        <f t="shared" si="0"/>
        <v>-99</v>
      </c>
      <c r="M31">
        <v>11106108</v>
      </c>
      <c r="N31" s="37">
        <v>39359</v>
      </c>
      <c r="O31">
        <v>1</v>
      </c>
      <c r="P31">
        <v>2</v>
      </c>
      <c r="Q31" s="37"/>
      <c r="AG31">
        <v>11258616</v>
      </c>
      <c r="AI31">
        <v>2</v>
      </c>
      <c r="AJ31">
        <v>4</v>
      </c>
    </row>
    <row r="32" spans="1:67" x14ac:dyDescent="0.25">
      <c r="A32">
        <v>620350467</v>
      </c>
      <c r="B32">
        <v>10</v>
      </c>
      <c r="C32" t="s">
        <v>6</v>
      </c>
      <c r="D32">
        <v>6</v>
      </c>
      <c r="E32">
        <v>0</v>
      </c>
      <c r="F32">
        <v>4</v>
      </c>
      <c r="H32">
        <v>4</v>
      </c>
      <c r="J32">
        <f t="shared" si="0"/>
        <v>-99</v>
      </c>
      <c r="M32">
        <v>11106113</v>
      </c>
      <c r="N32" s="37">
        <v>33387</v>
      </c>
      <c r="O32">
        <v>1</v>
      </c>
      <c r="P32">
        <v>2</v>
      </c>
      <c r="Q32" s="37"/>
      <c r="AG32">
        <v>11260824</v>
      </c>
      <c r="AI32">
        <v>3</v>
      </c>
      <c r="AJ32">
        <v>3</v>
      </c>
    </row>
    <row r="33" spans="1:36" x14ac:dyDescent="0.25">
      <c r="A33">
        <v>11260824</v>
      </c>
      <c r="B33">
        <v>5</v>
      </c>
      <c r="C33" t="s">
        <v>4</v>
      </c>
      <c r="E33">
        <v>3</v>
      </c>
      <c r="F33">
        <v>-99</v>
      </c>
      <c r="I33">
        <v>3</v>
      </c>
      <c r="J33">
        <f t="shared" si="0"/>
        <v>-99</v>
      </c>
      <c r="M33">
        <v>11106345</v>
      </c>
      <c r="N33" s="37">
        <v>44344</v>
      </c>
      <c r="O33">
        <v>2</v>
      </c>
      <c r="P33">
        <v>4</v>
      </c>
      <c r="Q33" s="37"/>
      <c r="AG33">
        <v>11260889</v>
      </c>
      <c r="AI33">
        <v>1</v>
      </c>
      <c r="AJ33">
        <v>2</v>
      </c>
    </row>
    <row r="34" spans="1:36" x14ac:dyDescent="0.25">
      <c r="A34">
        <v>11261050</v>
      </c>
      <c r="B34">
        <v>104</v>
      </c>
      <c r="C34" t="s">
        <v>6</v>
      </c>
      <c r="D34">
        <v>6</v>
      </c>
      <c r="E34">
        <v>0</v>
      </c>
      <c r="F34">
        <v>4</v>
      </c>
      <c r="I34">
        <v>4</v>
      </c>
      <c r="J34">
        <f t="shared" si="0"/>
        <v>-99</v>
      </c>
      <c r="M34">
        <v>11106408</v>
      </c>
      <c r="N34" s="37">
        <v>32104</v>
      </c>
      <c r="O34">
        <v>1</v>
      </c>
      <c r="P34">
        <v>2</v>
      </c>
      <c r="Q34" s="37"/>
      <c r="R34">
        <v>2.5889864325618515</v>
      </c>
      <c r="S34">
        <v>1253</v>
      </c>
      <c r="T34">
        <v>146</v>
      </c>
      <c r="U34">
        <v>0.11652035115722266</v>
      </c>
      <c r="V34">
        <v>4.5006165228113439E-2</v>
      </c>
      <c r="W34">
        <v>3.9030193934557063</v>
      </c>
      <c r="AG34">
        <v>11260919</v>
      </c>
      <c r="AI34">
        <v>2</v>
      </c>
      <c r="AJ34">
        <v>4</v>
      </c>
    </row>
    <row r="35" spans="1:36" x14ac:dyDescent="0.25">
      <c r="A35">
        <v>11271349</v>
      </c>
      <c r="B35">
        <v>4</v>
      </c>
      <c r="C35" t="s">
        <v>6</v>
      </c>
      <c r="D35">
        <v>8</v>
      </c>
      <c r="E35">
        <v>5</v>
      </c>
      <c r="F35">
        <v>4</v>
      </c>
      <c r="H35">
        <v>2</v>
      </c>
      <c r="J35">
        <f t="shared" si="0"/>
        <v>-99</v>
      </c>
      <c r="M35">
        <v>11107513</v>
      </c>
      <c r="N35" s="37">
        <v>42257</v>
      </c>
      <c r="O35">
        <v>1</v>
      </c>
      <c r="P35">
        <v>2</v>
      </c>
      <c r="Q35" s="37"/>
      <c r="R35" t="s">
        <v>104</v>
      </c>
      <c r="S35" t="s">
        <v>59</v>
      </c>
      <c r="T35" t="s">
        <v>53</v>
      </c>
      <c r="U35" t="s">
        <v>22</v>
      </c>
      <c r="V35" t="s">
        <v>105</v>
      </c>
      <c r="W35" t="s">
        <v>84</v>
      </c>
      <c r="AG35">
        <v>11261050</v>
      </c>
      <c r="AI35">
        <v>2</v>
      </c>
      <c r="AJ35">
        <v>4</v>
      </c>
    </row>
    <row r="36" spans="1:36" x14ac:dyDescent="0.25">
      <c r="A36">
        <v>11270756</v>
      </c>
      <c r="B36">
        <v>85</v>
      </c>
      <c r="C36" t="s">
        <v>6</v>
      </c>
      <c r="D36">
        <v>9</v>
      </c>
      <c r="E36">
        <v>0</v>
      </c>
      <c r="F36">
        <v>4</v>
      </c>
      <c r="H36">
        <v>4</v>
      </c>
      <c r="J36">
        <f t="shared" si="0"/>
        <v>-99</v>
      </c>
      <c r="M36">
        <v>11108124</v>
      </c>
      <c r="N36" s="37">
        <v>44092</v>
      </c>
      <c r="O36">
        <v>1</v>
      </c>
      <c r="P36">
        <v>2</v>
      </c>
      <c r="Q36" s="37"/>
      <c r="R36">
        <v>2</v>
      </c>
      <c r="S36">
        <v>846</v>
      </c>
      <c r="T36">
        <v>68</v>
      </c>
      <c r="U36">
        <v>8.0378250591016553E-2</v>
      </c>
      <c r="V36">
        <v>4.0189125295508277E-2</v>
      </c>
      <c r="W36">
        <v>3.9336353427895978</v>
      </c>
      <c r="AG36">
        <v>11261080</v>
      </c>
      <c r="AI36">
        <v>3</v>
      </c>
      <c r="AJ36">
        <v>3</v>
      </c>
    </row>
    <row r="37" spans="1:36" x14ac:dyDescent="0.25">
      <c r="A37">
        <v>11272412</v>
      </c>
      <c r="B37">
        <v>12</v>
      </c>
      <c r="C37" t="s">
        <v>4</v>
      </c>
      <c r="D37">
        <v>8</v>
      </c>
      <c r="E37">
        <v>5</v>
      </c>
      <c r="F37">
        <v>4</v>
      </c>
      <c r="H37">
        <v>2</v>
      </c>
      <c r="J37">
        <f t="shared" si="0"/>
        <v>-99</v>
      </c>
      <c r="M37">
        <v>11108148</v>
      </c>
      <c r="N37" s="37">
        <v>33059</v>
      </c>
      <c r="O37">
        <v>1</v>
      </c>
      <c r="P37">
        <v>2</v>
      </c>
      <c r="Q37" s="37"/>
      <c r="R37">
        <v>3</v>
      </c>
      <c r="S37">
        <v>95</v>
      </c>
      <c r="T37">
        <v>15</v>
      </c>
      <c r="U37">
        <v>0.15789473684210525</v>
      </c>
      <c r="V37">
        <v>5.2631578947368418E-2</v>
      </c>
      <c r="W37">
        <v>4.0241263157894744</v>
      </c>
      <c r="AG37">
        <v>11261122</v>
      </c>
      <c r="AI37">
        <v>1</v>
      </c>
      <c r="AJ37">
        <v>2</v>
      </c>
    </row>
    <row r="38" spans="1:36" x14ac:dyDescent="0.25">
      <c r="A38">
        <v>11275094</v>
      </c>
      <c r="B38">
        <v>52</v>
      </c>
      <c r="C38" t="s">
        <v>4</v>
      </c>
      <c r="D38">
        <v>4</v>
      </c>
      <c r="E38">
        <v>5</v>
      </c>
      <c r="F38">
        <v>4</v>
      </c>
      <c r="H38">
        <v>2</v>
      </c>
      <c r="J38">
        <f t="shared" si="0"/>
        <v>-99</v>
      </c>
      <c r="M38">
        <v>11108155</v>
      </c>
      <c r="N38" s="37">
        <v>44344</v>
      </c>
      <c r="O38">
        <v>1</v>
      </c>
      <c r="P38">
        <v>2</v>
      </c>
      <c r="Q38" s="37"/>
      <c r="R38">
        <v>4</v>
      </c>
      <c r="S38">
        <v>302</v>
      </c>
      <c r="T38">
        <v>59</v>
      </c>
      <c r="U38">
        <v>0.19536423841059603</v>
      </c>
      <c r="V38">
        <v>4.8841059602649006E-2</v>
      </c>
      <c r="W38">
        <v>3.773444701986755</v>
      </c>
      <c r="AG38">
        <v>11261663</v>
      </c>
      <c r="AI38">
        <v>2</v>
      </c>
      <c r="AJ38">
        <v>4</v>
      </c>
    </row>
    <row r="39" spans="1:36" x14ac:dyDescent="0.25">
      <c r="A39">
        <v>11272003</v>
      </c>
      <c r="B39">
        <v>3</v>
      </c>
      <c r="C39" t="s">
        <v>4</v>
      </c>
      <c r="D39">
        <v>6</v>
      </c>
      <c r="E39">
        <v>6</v>
      </c>
      <c r="F39">
        <v>4</v>
      </c>
      <c r="I39">
        <v>4</v>
      </c>
      <c r="J39">
        <f t="shared" si="0"/>
        <v>-99</v>
      </c>
      <c r="M39">
        <v>11108382</v>
      </c>
      <c r="N39" s="37">
        <v>37480</v>
      </c>
      <c r="O39">
        <v>2</v>
      </c>
      <c r="P39">
        <v>4</v>
      </c>
      <c r="Q39" s="37"/>
      <c r="R39">
        <v>5</v>
      </c>
      <c r="S39">
        <v>1</v>
      </c>
      <c r="T39">
        <v>0</v>
      </c>
      <c r="U39">
        <v>0</v>
      </c>
      <c r="V39">
        <v>0</v>
      </c>
      <c r="W39">
        <v>4.4344000000000001</v>
      </c>
      <c r="AG39">
        <v>11263055</v>
      </c>
      <c r="AI39">
        <v>3</v>
      </c>
      <c r="AJ39">
        <v>6</v>
      </c>
    </row>
    <row r="40" spans="1:36" x14ac:dyDescent="0.25">
      <c r="A40">
        <v>11274756</v>
      </c>
      <c r="B40">
        <v>31</v>
      </c>
      <c r="C40" t="s">
        <v>4</v>
      </c>
      <c r="D40">
        <v>3</v>
      </c>
      <c r="E40">
        <v>6</v>
      </c>
      <c r="F40">
        <v>4</v>
      </c>
      <c r="G40">
        <v>8</v>
      </c>
      <c r="H40">
        <v>4</v>
      </c>
      <c r="J40">
        <f t="shared" si="0"/>
        <v>-5</v>
      </c>
      <c r="M40">
        <v>11109070</v>
      </c>
      <c r="N40" s="37">
        <v>31508</v>
      </c>
      <c r="O40">
        <v>1</v>
      </c>
      <c r="P40">
        <v>2</v>
      </c>
      <c r="Q40" s="37"/>
      <c r="R40">
        <v>6</v>
      </c>
      <c r="S40">
        <v>9</v>
      </c>
      <c r="T40">
        <v>4</v>
      </c>
      <c r="U40">
        <v>0.44444444444444442</v>
      </c>
      <c r="V40">
        <v>7.407407407407407E-2</v>
      </c>
      <c r="W40">
        <v>4.0356777777777779</v>
      </c>
      <c r="AG40">
        <v>11263561</v>
      </c>
      <c r="AI40">
        <v>3</v>
      </c>
      <c r="AJ40">
        <v>6</v>
      </c>
    </row>
    <row r="41" spans="1:36" x14ac:dyDescent="0.25">
      <c r="A41">
        <v>616135573</v>
      </c>
      <c r="B41">
        <v>34</v>
      </c>
      <c r="C41" t="s">
        <v>6</v>
      </c>
      <c r="F41">
        <v>-99</v>
      </c>
      <c r="J41">
        <f t="shared" si="0"/>
        <v>-99</v>
      </c>
      <c r="M41">
        <v>11109089</v>
      </c>
      <c r="N41" s="37">
        <v>30225</v>
      </c>
      <c r="O41">
        <v>2</v>
      </c>
      <c r="P41">
        <v>4</v>
      </c>
      <c r="Q41" s="37"/>
      <c r="R41">
        <v>7</v>
      </c>
      <c r="S41">
        <v>0</v>
      </c>
      <c r="T41">
        <v>0</v>
      </c>
      <c r="U41">
        <v>0</v>
      </c>
      <c r="V41">
        <v>0</v>
      </c>
      <c r="W41">
        <v>0</v>
      </c>
      <c r="AG41">
        <v>11263714</v>
      </c>
      <c r="AI41">
        <v>1</v>
      </c>
      <c r="AJ41">
        <v>2</v>
      </c>
    </row>
    <row r="42" spans="1:36" x14ac:dyDescent="0.25">
      <c r="A42">
        <v>620609538</v>
      </c>
      <c r="B42">
        <v>7</v>
      </c>
      <c r="C42" t="s">
        <v>6</v>
      </c>
      <c r="F42">
        <v>-99</v>
      </c>
      <c r="G42">
        <v>14</v>
      </c>
      <c r="H42">
        <v>2</v>
      </c>
      <c r="J42">
        <f t="shared" si="0"/>
        <v>-99</v>
      </c>
      <c r="M42">
        <v>11132344</v>
      </c>
      <c r="N42" s="37">
        <v>44136</v>
      </c>
      <c r="O42">
        <v>1</v>
      </c>
      <c r="P42">
        <v>2</v>
      </c>
      <c r="Q42" s="37"/>
      <c r="R42">
        <v>8</v>
      </c>
      <c r="S42">
        <v>0</v>
      </c>
      <c r="T42">
        <v>0</v>
      </c>
      <c r="U42">
        <v>0</v>
      </c>
      <c r="V42">
        <v>0</v>
      </c>
      <c r="W42">
        <v>0</v>
      </c>
      <c r="AG42">
        <v>11263866</v>
      </c>
      <c r="AI42">
        <v>2</v>
      </c>
      <c r="AJ42">
        <v>4</v>
      </c>
    </row>
    <row r="43" spans="1:36" x14ac:dyDescent="0.25">
      <c r="A43">
        <v>11242678</v>
      </c>
      <c r="B43">
        <v>82</v>
      </c>
      <c r="C43" t="s">
        <v>4</v>
      </c>
      <c r="F43">
        <v>-99</v>
      </c>
      <c r="G43">
        <v>14</v>
      </c>
      <c r="H43">
        <v>2</v>
      </c>
      <c r="J43">
        <f t="shared" si="0"/>
        <v>-99</v>
      </c>
      <c r="M43">
        <v>11133090</v>
      </c>
      <c r="N43" s="37">
        <v>32104</v>
      </c>
      <c r="O43">
        <v>1</v>
      </c>
      <c r="P43">
        <v>2</v>
      </c>
      <c r="Q43" s="37"/>
      <c r="R43">
        <v>9</v>
      </c>
      <c r="S43">
        <v>0</v>
      </c>
      <c r="T43">
        <v>0</v>
      </c>
      <c r="U43">
        <v>0</v>
      </c>
      <c r="V43">
        <v>0</v>
      </c>
      <c r="W43">
        <v>0</v>
      </c>
      <c r="AG43">
        <v>11264190</v>
      </c>
      <c r="AI43">
        <v>2</v>
      </c>
      <c r="AJ43">
        <v>4</v>
      </c>
    </row>
    <row r="44" spans="1:36" x14ac:dyDescent="0.25">
      <c r="A44">
        <v>620778122</v>
      </c>
      <c r="B44">
        <v>23</v>
      </c>
      <c r="C44" t="s">
        <v>4</v>
      </c>
      <c r="D44">
        <v>5</v>
      </c>
      <c r="E44">
        <v>4</v>
      </c>
      <c r="F44">
        <v>4</v>
      </c>
      <c r="H44">
        <v>4</v>
      </c>
      <c r="J44">
        <f t="shared" si="0"/>
        <v>-99</v>
      </c>
      <c r="M44">
        <v>11140666</v>
      </c>
      <c r="N44" s="37">
        <v>44344</v>
      </c>
      <c r="O44">
        <v>1</v>
      </c>
      <c r="P44">
        <v>2</v>
      </c>
      <c r="Q44" s="37"/>
      <c r="R44">
        <v>10</v>
      </c>
      <c r="S44">
        <v>0</v>
      </c>
      <c r="T44">
        <v>0</v>
      </c>
      <c r="U44">
        <v>0</v>
      </c>
      <c r="V44">
        <v>0</v>
      </c>
      <c r="W44">
        <v>0</v>
      </c>
      <c r="AG44">
        <v>11264217</v>
      </c>
      <c r="AI44">
        <v>1</v>
      </c>
      <c r="AJ44">
        <v>2</v>
      </c>
    </row>
    <row r="45" spans="1:36" x14ac:dyDescent="0.25">
      <c r="A45">
        <v>11270673</v>
      </c>
      <c r="B45">
        <v>83</v>
      </c>
      <c r="C45" t="s">
        <v>4</v>
      </c>
      <c r="D45">
        <v>5</v>
      </c>
      <c r="E45">
        <v>8</v>
      </c>
      <c r="F45">
        <v>4</v>
      </c>
      <c r="G45">
        <v>14</v>
      </c>
      <c r="H45">
        <v>4</v>
      </c>
      <c r="J45">
        <f t="shared" si="0"/>
        <v>-9</v>
      </c>
      <c r="M45">
        <v>11155852</v>
      </c>
      <c r="N45" s="37">
        <v>30225</v>
      </c>
      <c r="O45">
        <v>1</v>
      </c>
      <c r="P45">
        <v>2</v>
      </c>
      <c r="Q45" s="37"/>
      <c r="R45">
        <v>11</v>
      </c>
      <c r="S45">
        <v>0</v>
      </c>
      <c r="T45">
        <v>0</v>
      </c>
      <c r="U45">
        <v>0</v>
      </c>
      <c r="V45">
        <v>0</v>
      </c>
      <c r="W45">
        <v>0</v>
      </c>
      <c r="AG45">
        <v>11264612</v>
      </c>
      <c r="AI45">
        <v>3</v>
      </c>
      <c r="AJ45">
        <v>3</v>
      </c>
    </row>
    <row r="46" spans="1:36" x14ac:dyDescent="0.25">
      <c r="A46">
        <v>11279480</v>
      </c>
      <c r="B46">
        <v>30</v>
      </c>
      <c r="C46" t="s">
        <v>4</v>
      </c>
      <c r="D46">
        <v>4</v>
      </c>
      <c r="E46">
        <v>9</v>
      </c>
      <c r="F46">
        <v>-99</v>
      </c>
      <c r="G46">
        <v>14</v>
      </c>
      <c r="H46">
        <v>2</v>
      </c>
      <c r="J46">
        <f t="shared" si="0"/>
        <v>-10</v>
      </c>
      <c r="M46">
        <v>11156446</v>
      </c>
      <c r="N46" s="37">
        <v>44344</v>
      </c>
      <c r="O46">
        <v>1</v>
      </c>
      <c r="P46">
        <v>2</v>
      </c>
      <c r="Q46" s="37"/>
      <c r="R46">
        <v>12</v>
      </c>
      <c r="S46">
        <v>0</v>
      </c>
      <c r="T46">
        <v>0</v>
      </c>
      <c r="U46">
        <v>0</v>
      </c>
      <c r="V46">
        <v>0</v>
      </c>
      <c r="W46">
        <v>0</v>
      </c>
      <c r="AG46">
        <v>11264910</v>
      </c>
      <c r="AI46">
        <v>2</v>
      </c>
      <c r="AJ46">
        <v>4</v>
      </c>
    </row>
    <row r="47" spans="1:36" x14ac:dyDescent="0.25">
      <c r="A47">
        <v>11280243</v>
      </c>
      <c r="B47">
        <v>38</v>
      </c>
      <c r="C47" t="s">
        <v>4</v>
      </c>
      <c r="D47">
        <v>6</v>
      </c>
      <c r="E47">
        <v>0</v>
      </c>
      <c r="F47">
        <v>-99</v>
      </c>
      <c r="G47">
        <v>5</v>
      </c>
      <c r="H47">
        <v>4</v>
      </c>
      <c r="J47">
        <f t="shared" si="0"/>
        <v>1</v>
      </c>
      <c r="M47">
        <v>11163538</v>
      </c>
      <c r="N47" s="37">
        <v>37480</v>
      </c>
      <c r="O47">
        <v>2</v>
      </c>
      <c r="P47">
        <v>4</v>
      </c>
      <c r="Q47" s="37"/>
      <c r="AG47">
        <v>11264958</v>
      </c>
      <c r="AI47">
        <v>4</v>
      </c>
      <c r="AJ47">
        <v>4</v>
      </c>
    </row>
    <row r="48" spans="1:36" x14ac:dyDescent="0.25">
      <c r="A48">
        <v>11277882</v>
      </c>
      <c r="B48">
        <v>29</v>
      </c>
      <c r="C48" t="s">
        <v>6</v>
      </c>
      <c r="D48">
        <v>3</v>
      </c>
      <c r="E48">
        <v>6</v>
      </c>
      <c r="F48">
        <v>4</v>
      </c>
      <c r="H48">
        <v>4</v>
      </c>
      <c r="J48">
        <f t="shared" si="0"/>
        <v>-99</v>
      </c>
      <c r="M48">
        <v>11163669</v>
      </c>
      <c r="N48" s="37">
        <v>37480</v>
      </c>
      <c r="O48">
        <v>2</v>
      </c>
      <c r="P48">
        <v>4</v>
      </c>
      <c r="Q48" s="37"/>
      <c r="AG48">
        <v>11264994</v>
      </c>
      <c r="AI48">
        <v>3</v>
      </c>
      <c r="AJ48">
        <v>3</v>
      </c>
    </row>
    <row r="49" spans="1:36" x14ac:dyDescent="0.25">
      <c r="A49">
        <v>11277882</v>
      </c>
      <c r="B49">
        <v>85</v>
      </c>
      <c r="C49" t="s">
        <v>6</v>
      </c>
      <c r="D49">
        <v>3</v>
      </c>
      <c r="E49">
        <v>0</v>
      </c>
      <c r="F49">
        <v>4</v>
      </c>
      <c r="H49">
        <v>4</v>
      </c>
      <c r="J49">
        <f t="shared" si="0"/>
        <v>-99</v>
      </c>
      <c r="M49">
        <v>11180598</v>
      </c>
      <c r="N49" s="37">
        <v>42464</v>
      </c>
      <c r="O49">
        <v>1</v>
      </c>
      <c r="P49">
        <v>2</v>
      </c>
      <c r="Q49" s="37"/>
      <c r="AG49">
        <v>11265025</v>
      </c>
      <c r="AI49">
        <v>2</v>
      </c>
      <c r="AJ49">
        <v>4</v>
      </c>
    </row>
    <row r="50" spans="1:36" x14ac:dyDescent="0.25">
      <c r="A50">
        <v>11277917</v>
      </c>
      <c r="B50">
        <v>34</v>
      </c>
      <c r="C50" t="s">
        <v>6</v>
      </c>
      <c r="D50">
        <v>6</v>
      </c>
      <c r="E50">
        <v>0</v>
      </c>
      <c r="F50">
        <v>4</v>
      </c>
      <c r="H50">
        <v>3</v>
      </c>
      <c r="J50">
        <f t="shared" si="0"/>
        <v>-99</v>
      </c>
      <c r="M50">
        <v>11180665</v>
      </c>
      <c r="N50" s="37">
        <v>44344</v>
      </c>
      <c r="O50">
        <v>2</v>
      </c>
      <c r="P50">
        <v>4</v>
      </c>
      <c r="Q50" s="37"/>
      <c r="AG50">
        <v>11265027</v>
      </c>
      <c r="AI50">
        <v>4</v>
      </c>
      <c r="AJ50">
        <v>4</v>
      </c>
    </row>
    <row r="51" spans="1:36" x14ac:dyDescent="0.25">
      <c r="A51">
        <v>11278209</v>
      </c>
      <c r="B51">
        <v>6</v>
      </c>
      <c r="C51" t="s">
        <v>6</v>
      </c>
      <c r="D51">
        <v>6</v>
      </c>
      <c r="E51">
        <v>6</v>
      </c>
      <c r="F51">
        <v>4</v>
      </c>
      <c r="I51">
        <v>4</v>
      </c>
      <c r="J51">
        <f t="shared" si="0"/>
        <v>-99</v>
      </c>
      <c r="M51">
        <v>11180791</v>
      </c>
      <c r="N51" s="37">
        <v>39359</v>
      </c>
      <c r="O51">
        <v>1</v>
      </c>
      <c r="P51">
        <v>2</v>
      </c>
      <c r="Q51" s="37"/>
      <c r="AG51">
        <v>11265205</v>
      </c>
      <c r="AI51">
        <v>2</v>
      </c>
      <c r="AJ51">
        <v>4</v>
      </c>
    </row>
    <row r="52" spans="1:36" x14ac:dyDescent="0.25">
      <c r="A52">
        <v>620680375</v>
      </c>
      <c r="B52">
        <v>4</v>
      </c>
      <c r="C52" t="s">
        <v>6</v>
      </c>
      <c r="F52">
        <v>-99</v>
      </c>
      <c r="H52">
        <v>2</v>
      </c>
      <c r="J52">
        <f t="shared" si="0"/>
        <v>-99</v>
      </c>
      <c r="M52">
        <v>11182624</v>
      </c>
      <c r="N52" s="37">
        <v>33059</v>
      </c>
      <c r="O52">
        <v>2</v>
      </c>
      <c r="P52">
        <v>4</v>
      </c>
      <c r="Q52" s="37"/>
      <c r="AG52">
        <v>11265206</v>
      </c>
      <c r="AI52">
        <v>3</v>
      </c>
      <c r="AJ52">
        <v>3</v>
      </c>
    </row>
    <row r="53" spans="1:36" x14ac:dyDescent="0.25">
      <c r="A53">
        <v>11249816</v>
      </c>
      <c r="B53">
        <v>59</v>
      </c>
      <c r="C53" t="s">
        <v>6</v>
      </c>
      <c r="F53">
        <v>-99</v>
      </c>
      <c r="H53">
        <v>3</v>
      </c>
      <c r="J53">
        <f t="shared" si="0"/>
        <v>-99</v>
      </c>
      <c r="M53">
        <v>11182773</v>
      </c>
      <c r="N53" s="37">
        <v>26133</v>
      </c>
      <c r="O53">
        <v>1</v>
      </c>
      <c r="P53">
        <v>2</v>
      </c>
      <c r="Q53" s="37"/>
      <c r="AG53">
        <v>11265227</v>
      </c>
      <c r="AI53">
        <v>4</v>
      </c>
      <c r="AJ53">
        <v>4</v>
      </c>
    </row>
    <row r="54" spans="1:36" x14ac:dyDescent="0.25">
      <c r="A54">
        <v>11252687</v>
      </c>
      <c r="B54">
        <v>60</v>
      </c>
      <c r="C54" t="s">
        <v>6</v>
      </c>
      <c r="F54">
        <v>-99</v>
      </c>
      <c r="J54">
        <f t="shared" si="0"/>
        <v>-99</v>
      </c>
      <c r="M54">
        <v>11183291</v>
      </c>
      <c r="N54" s="37">
        <v>37480</v>
      </c>
      <c r="O54">
        <v>2</v>
      </c>
      <c r="P54">
        <v>4</v>
      </c>
      <c r="Q54" s="37"/>
      <c r="AG54">
        <v>11266020</v>
      </c>
      <c r="AI54">
        <v>1</v>
      </c>
      <c r="AJ54">
        <v>2</v>
      </c>
    </row>
    <row r="55" spans="1:36" x14ac:dyDescent="0.25">
      <c r="A55">
        <v>11252687</v>
      </c>
      <c r="B55">
        <v>81</v>
      </c>
      <c r="C55" t="s">
        <v>6</v>
      </c>
      <c r="F55">
        <v>-99</v>
      </c>
      <c r="J55">
        <f t="shared" si="0"/>
        <v>-99</v>
      </c>
      <c r="M55">
        <v>11186527</v>
      </c>
      <c r="N55" s="37">
        <v>31508</v>
      </c>
      <c r="O55">
        <v>1</v>
      </c>
      <c r="P55">
        <v>2</v>
      </c>
      <c r="Q55" s="37"/>
      <c r="AG55">
        <v>11266048</v>
      </c>
      <c r="AI55">
        <v>3</v>
      </c>
      <c r="AJ55">
        <v>6</v>
      </c>
    </row>
    <row r="56" spans="1:36" x14ac:dyDescent="0.25">
      <c r="A56">
        <v>619789021</v>
      </c>
      <c r="B56">
        <v>41</v>
      </c>
      <c r="C56" t="s">
        <v>6</v>
      </c>
      <c r="F56">
        <v>-99</v>
      </c>
      <c r="H56">
        <v>2</v>
      </c>
      <c r="J56">
        <f t="shared" si="0"/>
        <v>-99</v>
      </c>
      <c r="M56">
        <v>11187131</v>
      </c>
      <c r="N56" s="37">
        <v>37089</v>
      </c>
      <c r="O56">
        <v>1</v>
      </c>
      <c r="P56">
        <v>2</v>
      </c>
      <c r="Q56" s="37"/>
      <c r="AG56">
        <v>11266065</v>
      </c>
      <c r="AI56">
        <v>2</v>
      </c>
      <c r="AJ56">
        <v>4</v>
      </c>
    </row>
    <row r="57" spans="1:36" x14ac:dyDescent="0.25">
      <c r="A57">
        <v>620723224</v>
      </c>
      <c r="B57">
        <v>38</v>
      </c>
      <c r="C57" t="s">
        <v>6</v>
      </c>
      <c r="D57">
        <v>3</v>
      </c>
      <c r="E57">
        <v>12</v>
      </c>
      <c r="F57">
        <v>4</v>
      </c>
      <c r="H57">
        <v>2</v>
      </c>
      <c r="J57">
        <f t="shared" si="0"/>
        <v>-99</v>
      </c>
      <c r="M57">
        <v>11187137</v>
      </c>
      <c r="N57" s="37">
        <v>33059</v>
      </c>
      <c r="O57">
        <v>1</v>
      </c>
      <c r="P57">
        <v>2</v>
      </c>
      <c r="Q57" s="37"/>
      <c r="AG57">
        <v>11266249</v>
      </c>
      <c r="AI57">
        <v>1</v>
      </c>
      <c r="AJ57">
        <v>2</v>
      </c>
    </row>
    <row r="58" spans="1:36" x14ac:dyDescent="0.25">
      <c r="A58">
        <v>11277387</v>
      </c>
      <c r="B58">
        <v>88</v>
      </c>
      <c r="C58" t="s">
        <v>4</v>
      </c>
      <c r="D58">
        <v>10</v>
      </c>
      <c r="E58">
        <v>8</v>
      </c>
      <c r="F58">
        <v>-99</v>
      </c>
      <c r="G58">
        <v>8</v>
      </c>
      <c r="I58">
        <v>4</v>
      </c>
      <c r="J58">
        <f t="shared" si="0"/>
        <v>2</v>
      </c>
      <c r="M58">
        <v>11187519</v>
      </c>
      <c r="N58" s="37">
        <v>44136</v>
      </c>
      <c r="O58">
        <v>1</v>
      </c>
      <c r="P58">
        <v>2</v>
      </c>
      <c r="Q58" s="37"/>
      <c r="AG58">
        <v>11266254</v>
      </c>
      <c r="AI58">
        <v>2</v>
      </c>
      <c r="AJ58">
        <v>4</v>
      </c>
    </row>
    <row r="59" spans="1:36" x14ac:dyDescent="0.25">
      <c r="A59">
        <v>11270675</v>
      </c>
      <c r="B59">
        <v>34</v>
      </c>
      <c r="C59" t="s">
        <v>4</v>
      </c>
      <c r="D59">
        <v>5</v>
      </c>
      <c r="E59">
        <v>8</v>
      </c>
      <c r="F59">
        <v>4</v>
      </c>
      <c r="H59">
        <v>4</v>
      </c>
      <c r="J59">
        <f t="shared" si="0"/>
        <v>-99</v>
      </c>
      <c r="M59">
        <v>11187527</v>
      </c>
      <c r="N59" s="37">
        <v>44344</v>
      </c>
      <c r="O59">
        <v>1</v>
      </c>
      <c r="P59">
        <v>2</v>
      </c>
      <c r="Q59" s="37"/>
      <c r="AG59">
        <v>11266403</v>
      </c>
      <c r="AI59">
        <v>3</v>
      </c>
      <c r="AJ59">
        <v>3</v>
      </c>
    </row>
    <row r="60" spans="1:36" x14ac:dyDescent="0.25">
      <c r="A60">
        <v>11283598</v>
      </c>
      <c r="B60">
        <v>76</v>
      </c>
      <c r="C60" t="s">
        <v>6</v>
      </c>
      <c r="D60">
        <v>5</v>
      </c>
      <c r="E60">
        <v>8</v>
      </c>
      <c r="F60">
        <v>4</v>
      </c>
      <c r="H60">
        <v>4</v>
      </c>
      <c r="J60">
        <f t="shared" si="0"/>
        <v>-99</v>
      </c>
      <c r="M60">
        <v>11187562</v>
      </c>
      <c r="N60" s="37">
        <v>37089</v>
      </c>
      <c r="O60">
        <v>1</v>
      </c>
      <c r="P60">
        <v>2</v>
      </c>
      <c r="Q60" s="37"/>
      <c r="AG60">
        <v>11266404</v>
      </c>
      <c r="AI60">
        <v>2</v>
      </c>
      <c r="AJ60">
        <v>4</v>
      </c>
    </row>
    <row r="61" spans="1:36" x14ac:dyDescent="0.25">
      <c r="A61">
        <v>11238661</v>
      </c>
      <c r="B61">
        <v>24</v>
      </c>
      <c r="C61" t="s">
        <v>6</v>
      </c>
      <c r="D61">
        <v>9</v>
      </c>
      <c r="E61">
        <v>9</v>
      </c>
      <c r="F61">
        <v>4</v>
      </c>
      <c r="H61">
        <v>2</v>
      </c>
      <c r="J61">
        <f t="shared" si="0"/>
        <v>-99</v>
      </c>
      <c r="M61">
        <v>11187565</v>
      </c>
      <c r="N61" s="37">
        <v>44344</v>
      </c>
      <c r="O61">
        <v>1</v>
      </c>
      <c r="P61">
        <v>2</v>
      </c>
      <c r="Q61" s="37"/>
      <c r="AG61">
        <v>11266406</v>
      </c>
      <c r="AI61">
        <v>4</v>
      </c>
      <c r="AJ61">
        <v>4</v>
      </c>
    </row>
    <row r="62" spans="1:36" x14ac:dyDescent="0.25">
      <c r="A62">
        <v>11238661</v>
      </c>
      <c r="B62">
        <v>70</v>
      </c>
      <c r="C62" t="s">
        <v>6</v>
      </c>
      <c r="D62">
        <v>4</v>
      </c>
      <c r="E62">
        <v>9</v>
      </c>
      <c r="F62">
        <v>4</v>
      </c>
      <c r="H62">
        <v>2</v>
      </c>
      <c r="J62">
        <f t="shared" si="0"/>
        <v>-99</v>
      </c>
      <c r="M62">
        <v>11188013</v>
      </c>
      <c r="N62" s="37">
        <v>37480</v>
      </c>
      <c r="O62">
        <v>2</v>
      </c>
      <c r="P62">
        <v>4</v>
      </c>
      <c r="Q62" s="37"/>
      <c r="AG62">
        <v>11266628</v>
      </c>
      <c r="AI62">
        <v>4</v>
      </c>
      <c r="AJ62">
        <v>4</v>
      </c>
    </row>
    <row r="63" spans="1:36" x14ac:dyDescent="0.25">
      <c r="A63">
        <v>11270671</v>
      </c>
      <c r="B63">
        <v>26</v>
      </c>
      <c r="C63" t="s">
        <v>6</v>
      </c>
      <c r="D63">
        <v>10</v>
      </c>
      <c r="E63">
        <v>8</v>
      </c>
      <c r="F63">
        <v>-99</v>
      </c>
      <c r="I63">
        <v>3</v>
      </c>
      <c r="J63">
        <f t="shared" si="0"/>
        <v>-99</v>
      </c>
      <c r="M63">
        <v>11188600</v>
      </c>
      <c r="N63" s="37">
        <v>31858</v>
      </c>
      <c r="O63">
        <v>2</v>
      </c>
      <c r="P63">
        <v>2</v>
      </c>
      <c r="Q63" s="37"/>
      <c r="AG63">
        <v>11266629</v>
      </c>
      <c r="AI63">
        <v>5</v>
      </c>
      <c r="AJ63">
        <v>5</v>
      </c>
    </row>
    <row r="64" spans="1:36" x14ac:dyDescent="0.25">
      <c r="A64">
        <v>11277389</v>
      </c>
      <c r="B64">
        <v>67</v>
      </c>
      <c r="C64" t="s">
        <v>4</v>
      </c>
      <c r="D64">
        <v>8</v>
      </c>
      <c r="E64">
        <v>10</v>
      </c>
      <c r="F64">
        <v>4</v>
      </c>
      <c r="H64">
        <v>2</v>
      </c>
      <c r="J64">
        <f t="shared" si="0"/>
        <v>-99</v>
      </c>
      <c r="M64">
        <v>11188690</v>
      </c>
      <c r="N64" s="37">
        <v>44344</v>
      </c>
      <c r="O64">
        <v>1</v>
      </c>
      <c r="P64">
        <v>2</v>
      </c>
      <c r="Q64" s="37"/>
      <c r="AG64">
        <v>11267020</v>
      </c>
      <c r="AI64">
        <v>4</v>
      </c>
      <c r="AJ64">
        <v>4</v>
      </c>
    </row>
    <row r="65" spans="1:36" x14ac:dyDescent="0.25">
      <c r="A65">
        <v>11280321</v>
      </c>
      <c r="B65">
        <v>40</v>
      </c>
      <c r="C65" t="s">
        <v>4</v>
      </c>
      <c r="D65">
        <v>3</v>
      </c>
      <c r="E65">
        <v>10</v>
      </c>
      <c r="F65">
        <v>4</v>
      </c>
      <c r="H65">
        <v>2</v>
      </c>
      <c r="J65">
        <f t="shared" si="0"/>
        <v>-99</v>
      </c>
      <c r="M65">
        <v>11189226</v>
      </c>
      <c r="N65" s="37">
        <v>35211</v>
      </c>
      <c r="O65">
        <v>1</v>
      </c>
      <c r="P65">
        <v>2</v>
      </c>
      <c r="Q65" s="37"/>
      <c r="AG65">
        <v>11267133</v>
      </c>
      <c r="AI65">
        <v>3</v>
      </c>
      <c r="AJ65">
        <v>3</v>
      </c>
    </row>
    <row r="66" spans="1:36" x14ac:dyDescent="0.25">
      <c r="A66">
        <v>617269826</v>
      </c>
      <c r="B66">
        <v>51</v>
      </c>
      <c r="C66" t="s">
        <v>6</v>
      </c>
      <c r="D66">
        <v>3</v>
      </c>
      <c r="E66">
        <v>3</v>
      </c>
      <c r="F66">
        <v>4</v>
      </c>
      <c r="I66">
        <v>2</v>
      </c>
      <c r="J66">
        <f t="shared" si="0"/>
        <v>-99</v>
      </c>
      <c r="M66">
        <v>11189491</v>
      </c>
      <c r="N66" s="37">
        <v>44344</v>
      </c>
      <c r="O66">
        <v>1</v>
      </c>
      <c r="P66">
        <v>2</v>
      </c>
      <c r="Q66" s="37"/>
      <c r="AG66">
        <v>11268430</v>
      </c>
      <c r="AI66">
        <v>4</v>
      </c>
      <c r="AJ66">
        <v>4</v>
      </c>
    </row>
    <row r="67" spans="1:36" x14ac:dyDescent="0.25">
      <c r="A67">
        <v>617269838</v>
      </c>
      <c r="B67">
        <v>66</v>
      </c>
      <c r="C67" t="s">
        <v>6</v>
      </c>
      <c r="D67">
        <v>13</v>
      </c>
      <c r="E67">
        <v>3</v>
      </c>
      <c r="F67">
        <v>4</v>
      </c>
      <c r="H67">
        <v>2</v>
      </c>
      <c r="J67">
        <f t="shared" ref="J67:J130" si="11">IF(COUNTA(D67)=0,IF(COUNTA(G67)=0,-99,-99),IF(COUNTA(G67)=0,-99,D67-G67))</f>
        <v>-99</v>
      </c>
      <c r="M67">
        <v>11190055</v>
      </c>
      <c r="N67" s="37">
        <v>37089</v>
      </c>
      <c r="O67">
        <v>1</v>
      </c>
      <c r="P67">
        <v>2</v>
      </c>
      <c r="Q67" s="37"/>
      <c r="AG67">
        <v>11268669</v>
      </c>
      <c r="AI67">
        <v>3</v>
      </c>
      <c r="AJ67">
        <v>6</v>
      </c>
    </row>
    <row r="68" spans="1:36" x14ac:dyDescent="0.25">
      <c r="A68">
        <v>11222843</v>
      </c>
      <c r="B68">
        <v>18</v>
      </c>
      <c r="C68" t="s">
        <v>4</v>
      </c>
      <c r="F68">
        <v>-99</v>
      </c>
      <c r="I68">
        <v>2</v>
      </c>
      <c r="J68">
        <f t="shared" si="11"/>
        <v>-99</v>
      </c>
      <c r="M68">
        <v>11190086</v>
      </c>
      <c r="N68" s="37">
        <v>44344</v>
      </c>
      <c r="O68">
        <v>1</v>
      </c>
      <c r="P68">
        <v>2</v>
      </c>
      <c r="Q68" s="37"/>
      <c r="AG68">
        <v>11268881</v>
      </c>
      <c r="AI68">
        <v>1</v>
      </c>
      <c r="AJ68">
        <v>2</v>
      </c>
    </row>
    <row r="69" spans="1:36" x14ac:dyDescent="0.25">
      <c r="A69">
        <v>616253201</v>
      </c>
      <c r="B69">
        <v>22</v>
      </c>
      <c r="C69" t="s">
        <v>6</v>
      </c>
      <c r="D69">
        <v>2</v>
      </c>
      <c r="E69">
        <v>1</v>
      </c>
      <c r="F69">
        <v>4</v>
      </c>
      <c r="I69">
        <v>2</v>
      </c>
      <c r="J69">
        <f t="shared" si="11"/>
        <v>-99</v>
      </c>
      <c r="M69">
        <v>11191070</v>
      </c>
      <c r="N69" s="37">
        <v>44344</v>
      </c>
      <c r="O69">
        <v>1</v>
      </c>
      <c r="P69">
        <v>2</v>
      </c>
      <c r="Q69" s="37"/>
      <c r="AG69">
        <v>11268884</v>
      </c>
      <c r="AI69">
        <v>2</v>
      </c>
      <c r="AJ69">
        <v>2</v>
      </c>
    </row>
    <row r="70" spans="1:36" x14ac:dyDescent="0.25">
      <c r="A70">
        <v>11273136</v>
      </c>
      <c r="B70">
        <v>27</v>
      </c>
      <c r="C70" t="s">
        <v>4</v>
      </c>
      <c r="D70">
        <v>5</v>
      </c>
      <c r="E70">
        <v>8</v>
      </c>
      <c r="F70">
        <v>-99</v>
      </c>
      <c r="J70">
        <f t="shared" si="11"/>
        <v>-99</v>
      </c>
      <c r="M70">
        <v>11191678</v>
      </c>
      <c r="N70" s="37">
        <v>36882</v>
      </c>
      <c r="O70">
        <v>1</v>
      </c>
      <c r="P70">
        <v>2</v>
      </c>
      <c r="Q70" s="37"/>
      <c r="AG70">
        <v>11268937</v>
      </c>
      <c r="AI70">
        <v>3</v>
      </c>
      <c r="AJ70">
        <v>6</v>
      </c>
    </row>
    <row r="71" spans="1:36" x14ac:dyDescent="0.25">
      <c r="A71">
        <v>11106345</v>
      </c>
      <c r="B71">
        <v>25</v>
      </c>
      <c r="C71" t="s">
        <v>6</v>
      </c>
      <c r="H71">
        <v>4</v>
      </c>
      <c r="J71">
        <f t="shared" si="11"/>
        <v>-99</v>
      </c>
      <c r="M71">
        <v>11191680</v>
      </c>
      <c r="N71" s="37">
        <v>39359</v>
      </c>
      <c r="O71">
        <v>1</v>
      </c>
      <c r="P71">
        <v>2</v>
      </c>
      <c r="Q71" s="37"/>
      <c r="AG71">
        <v>11268997</v>
      </c>
      <c r="AI71">
        <v>3</v>
      </c>
      <c r="AJ71">
        <v>3</v>
      </c>
    </row>
    <row r="72" spans="1:36" x14ac:dyDescent="0.25">
      <c r="A72">
        <v>10765450</v>
      </c>
      <c r="B72">
        <v>72</v>
      </c>
      <c r="C72" t="s">
        <v>6</v>
      </c>
      <c r="H72">
        <v>4</v>
      </c>
      <c r="J72">
        <f t="shared" si="11"/>
        <v>-99</v>
      </c>
      <c r="M72">
        <v>11192117</v>
      </c>
      <c r="N72" s="37">
        <v>44344</v>
      </c>
      <c r="O72">
        <v>1</v>
      </c>
      <c r="P72">
        <v>2</v>
      </c>
      <c r="Q72" s="37"/>
      <c r="AG72">
        <v>11269240</v>
      </c>
      <c r="AI72">
        <v>3</v>
      </c>
      <c r="AJ72">
        <v>3</v>
      </c>
    </row>
    <row r="73" spans="1:36" x14ac:dyDescent="0.25">
      <c r="A73">
        <v>10765450</v>
      </c>
      <c r="B73">
        <v>73</v>
      </c>
      <c r="C73" t="s">
        <v>6</v>
      </c>
      <c r="H73">
        <v>4</v>
      </c>
      <c r="J73">
        <f t="shared" si="11"/>
        <v>-99</v>
      </c>
      <c r="M73">
        <v>11192172</v>
      </c>
      <c r="N73" s="37">
        <v>37089</v>
      </c>
      <c r="O73">
        <v>1</v>
      </c>
      <c r="P73">
        <v>2</v>
      </c>
      <c r="Q73" s="37"/>
      <c r="AG73">
        <v>11269241</v>
      </c>
      <c r="AI73">
        <v>3</v>
      </c>
      <c r="AJ73">
        <v>3</v>
      </c>
    </row>
    <row r="74" spans="1:36" x14ac:dyDescent="0.25">
      <c r="A74">
        <v>11108382</v>
      </c>
      <c r="B74">
        <v>68</v>
      </c>
      <c r="C74" t="s">
        <v>6</v>
      </c>
      <c r="H74">
        <v>4</v>
      </c>
      <c r="J74">
        <f t="shared" si="11"/>
        <v>-99</v>
      </c>
      <c r="M74">
        <v>11192173</v>
      </c>
      <c r="N74" s="37">
        <v>42464</v>
      </c>
      <c r="O74">
        <v>1</v>
      </c>
      <c r="P74">
        <v>2</v>
      </c>
      <c r="Q74" s="37"/>
      <c r="AG74">
        <v>11269765</v>
      </c>
      <c r="AI74">
        <v>3</v>
      </c>
      <c r="AJ74">
        <v>3</v>
      </c>
    </row>
    <row r="75" spans="1:36" x14ac:dyDescent="0.25">
      <c r="A75">
        <v>11109153</v>
      </c>
      <c r="B75">
        <v>39</v>
      </c>
      <c r="C75" t="s">
        <v>4</v>
      </c>
      <c r="I75">
        <v>2</v>
      </c>
      <c r="J75">
        <f t="shared" si="11"/>
        <v>-99</v>
      </c>
      <c r="M75">
        <v>11192446</v>
      </c>
      <c r="N75" s="37">
        <v>35003</v>
      </c>
      <c r="O75">
        <v>1</v>
      </c>
      <c r="P75">
        <v>2</v>
      </c>
      <c r="Q75" s="37"/>
      <c r="AG75">
        <v>11270099</v>
      </c>
      <c r="AI75">
        <v>2</v>
      </c>
      <c r="AJ75">
        <v>2</v>
      </c>
    </row>
    <row r="76" spans="1:36" x14ac:dyDescent="0.25">
      <c r="A76">
        <v>11180791</v>
      </c>
      <c r="B76">
        <v>36</v>
      </c>
      <c r="C76" t="s">
        <v>6</v>
      </c>
      <c r="H76">
        <v>2</v>
      </c>
      <c r="J76">
        <f t="shared" si="11"/>
        <v>-99</v>
      </c>
      <c r="M76">
        <v>11192469</v>
      </c>
      <c r="N76" s="37">
        <v>37089</v>
      </c>
      <c r="O76">
        <v>1</v>
      </c>
      <c r="P76">
        <v>2</v>
      </c>
      <c r="Q76" s="37"/>
      <c r="AG76">
        <v>11270129</v>
      </c>
      <c r="AI76">
        <v>2</v>
      </c>
      <c r="AJ76">
        <v>2</v>
      </c>
    </row>
    <row r="77" spans="1:36" x14ac:dyDescent="0.25">
      <c r="A77">
        <v>11211148</v>
      </c>
      <c r="B77">
        <v>43</v>
      </c>
      <c r="C77" t="s">
        <v>6</v>
      </c>
      <c r="H77">
        <v>4</v>
      </c>
      <c r="J77">
        <f t="shared" si="11"/>
        <v>-99</v>
      </c>
      <c r="M77">
        <v>11194862</v>
      </c>
      <c r="N77" s="37">
        <v>39359</v>
      </c>
      <c r="O77">
        <v>1</v>
      </c>
      <c r="P77">
        <v>2</v>
      </c>
      <c r="Q77" s="37"/>
      <c r="AG77">
        <v>11270669</v>
      </c>
      <c r="AI77">
        <v>2</v>
      </c>
      <c r="AJ77">
        <v>4</v>
      </c>
    </row>
    <row r="78" spans="1:36" x14ac:dyDescent="0.25">
      <c r="A78">
        <v>11180665</v>
      </c>
      <c r="B78">
        <v>64</v>
      </c>
      <c r="C78" t="s">
        <v>6</v>
      </c>
      <c r="H78">
        <v>4</v>
      </c>
      <c r="J78">
        <f t="shared" si="11"/>
        <v>-99</v>
      </c>
      <c r="M78">
        <v>11195011</v>
      </c>
      <c r="N78" s="37">
        <v>20572</v>
      </c>
      <c r="O78">
        <v>1</v>
      </c>
      <c r="P78">
        <v>2</v>
      </c>
      <c r="Q78" s="37"/>
      <c r="AG78">
        <v>11270671</v>
      </c>
      <c r="AI78">
        <v>3</v>
      </c>
      <c r="AJ78">
        <v>3</v>
      </c>
    </row>
    <row r="79" spans="1:36" x14ac:dyDescent="0.25">
      <c r="A79">
        <v>11211125</v>
      </c>
      <c r="B79">
        <v>87</v>
      </c>
      <c r="C79" t="s">
        <v>6</v>
      </c>
      <c r="H79">
        <v>2</v>
      </c>
      <c r="J79">
        <f t="shared" si="11"/>
        <v>-99</v>
      </c>
      <c r="M79">
        <v>11195208</v>
      </c>
      <c r="N79" s="37">
        <v>42464</v>
      </c>
      <c r="O79">
        <v>1</v>
      </c>
      <c r="P79">
        <v>2</v>
      </c>
      <c r="Q79" s="37"/>
      <c r="AG79">
        <v>11270677</v>
      </c>
      <c r="AI79">
        <v>1</v>
      </c>
      <c r="AJ79">
        <v>2</v>
      </c>
    </row>
    <row r="80" spans="1:36" x14ac:dyDescent="0.25">
      <c r="A80">
        <v>11109070</v>
      </c>
      <c r="B80">
        <v>1</v>
      </c>
      <c r="C80" t="s">
        <v>6</v>
      </c>
      <c r="H80">
        <v>2</v>
      </c>
      <c r="J80">
        <f t="shared" si="11"/>
        <v>-99</v>
      </c>
      <c r="M80">
        <v>11195225</v>
      </c>
      <c r="N80" s="37">
        <v>37480</v>
      </c>
      <c r="O80">
        <v>1</v>
      </c>
      <c r="P80">
        <v>2</v>
      </c>
      <c r="Q80" s="37"/>
      <c r="AG80">
        <v>11270678</v>
      </c>
      <c r="AI80">
        <v>4</v>
      </c>
      <c r="AJ80">
        <v>4</v>
      </c>
    </row>
    <row r="81" spans="1:36" x14ac:dyDescent="0.25">
      <c r="A81">
        <v>11226388</v>
      </c>
      <c r="B81">
        <v>81</v>
      </c>
      <c r="C81" t="s">
        <v>4</v>
      </c>
      <c r="H81">
        <v>2</v>
      </c>
      <c r="J81">
        <f t="shared" si="11"/>
        <v>-99</v>
      </c>
      <c r="M81">
        <v>11196149</v>
      </c>
      <c r="N81" s="37">
        <v>39359</v>
      </c>
      <c r="O81">
        <v>1</v>
      </c>
      <c r="P81">
        <v>2</v>
      </c>
      <c r="Q81" s="37"/>
      <c r="AG81">
        <v>11270681</v>
      </c>
      <c r="AI81">
        <v>2</v>
      </c>
      <c r="AJ81">
        <v>4</v>
      </c>
    </row>
    <row r="82" spans="1:36" x14ac:dyDescent="0.25">
      <c r="A82">
        <v>11218156</v>
      </c>
      <c r="B82">
        <v>34</v>
      </c>
      <c r="C82" t="s">
        <v>6</v>
      </c>
      <c r="H82">
        <v>2</v>
      </c>
      <c r="J82">
        <f t="shared" si="11"/>
        <v>-99</v>
      </c>
      <c r="M82">
        <v>11197276</v>
      </c>
      <c r="N82" s="37">
        <v>33387</v>
      </c>
      <c r="O82">
        <v>1</v>
      </c>
      <c r="P82">
        <v>2</v>
      </c>
      <c r="Q82" s="37"/>
      <c r="AG82">
        <v>11270682</v>
      </c>
      <c r="AI82">
        <v>2</v>
      </c>
      <c r="AJ82">
        <v>4</v>
      </c>
    </row>
    <row r="83" spans="1:36" x14ac:dyDescent="0.25">
      <c r="A83">
        <v>11218459</v>
      </c>
      <c r="B83">
        <v>81</v>
      </c>
      <c r="C83" t="s">
        <v>6</v>
      </c>
      <c r="I83">
        <v>2</v>
      </c>
      <c r="J83">
        <f t="shared" si="11"/>
        <v>-99</v>
      </c>
      <c r="M83">
        <v>11197468</v>
      </c>
      <c r="N83" s="37">
        <v>44344</v>
      </c>
      <c r="O83">
        <v>1</v>
      </c>
      <c r="P83">
        <v>2</v>
      </c>
      <c r="Q83" s="37"/>
      <c r="AG83">
        <v>11270684</v>
      </c>
      <c r="AI83">
        <v>4</v>
      </c>
      <c r="AJ83">
        <v>4</v>
      </c>
    </row>
    <row r="84" spans="1:36" x14ac:dyDescent="0.25">
      <c r="A84">
        <v>11210946</v>
      </c>
      <c r="B84">
        <v>30</v>
      </c>
      <c r="C84" t="s">
        <v>6</v>
      </c>
      <c r="H84">
        <v>2</v>
      </c>
      <c r="J84">
        <f t="shared" si="11"/>
        <v>-99</v>
      </c>
      <c r="M84">
        <v>11197485</v>
      </c>
      <c r="N84" s="37">
        <v>31508</v>
      </c>
      <c r="O84">
        <v>1</v>
      </c>
      <c r="P84">
        <v>2</v>
      </c>
      <c r="Q84" s="37"/>
      <c r="AG84">
        <v>11270689</v>
      </c>
      <c r="AI84">
        <v>1</v>
      </c>
      <c r="AJ84">
        <v>2</v>
      </c>
    </row>
    <row r="85" spans="1:36" x14ac:dyDescent="0.25">
      <c r="A85">
        <v>11211392</v>
      </c>
      <c r="B85">
        <v>64</v>
      </c>
      <c r="C85" t="s">
        <v>4</v>
      </c>
      <c r="H85">
        <v>2</v>
      </c>
      <c r="J85">
        <f t="shared" si="11"/>
        <v>-99</v>
      </c>
      <c r="M85">
        <v>11197616</v>
      </c>
      <c r="N85" s="37">
        <v>24254</v>
      </c>
      <c r="O85">
        <v>1</v>
      </c>
      <c r="P85">
        <v>2</v>
      </c>
      <c r="Q85" s="37"/>
      <c r="AG85">
        <v>11270692</v>
      </c>
      <c r="AI85">
        <v>3</v>
      </c>
      <c r="AJ85">
        <v>6</v>
      </c>
    </row>
    <row r="86" spans="1:36" x14ac:dyDescent="0.25">
      <c r="A86">
        <v>11211485</v>
      </c>
      <c r="B86">
        <v>24</v>
      </c>
      <c r="C86" t="s">
        <v>6</v>
      </c>
      <c r="H86">
        <v>2</v>
      </c>
      <c r="J86">
        <f t="shared" si="11"/>
        <v>-99</v>
      </c>
      <c r="M86">
        <v>11198052</v>
      </c>
      <c r="N86" s="37">
        <v>35003</v>
      </c>
      <c r="O86">
        <v>1</v>
      </c>
      <c r="P86">
        <v>2</v>
      </c>
      <c r="Q86" s="37"/>
      <c r="AG86">
        <v>11270695</v>
      </c>
      <c r="AI86">
        <v>1</v>
      </c>
      <c r="AJ86">
        <v>2</v>
      </c>
    </row>
    <row r="87" spans="1:36" x14ac:dyDescent="0.25">
      <c r="A87">
        <v>11211159</v>
      </c>
      <c r="B87">
        <v>37</v>
      </c>
      <c r="C87" t="s">
        <v>4</v>
      </c>
      <c r="H87">
        <v>2</v>
      </c>
      <c r="J87">
        <f t="shared" si="11"/>
        <v>-99</v>
      </c>
      <c r="M87">
        <v>11198107</v>
      </c>
      <c r="N87" s="37">
        <v>35211</v>
      </c>
      <c r="O87">
        <v>1</v>
      </c>
      <c r="P87">
        <v>2</v>
      </c>
      <c r="Q87" s="37"/>
      <c r="AG87">
        <v>11270730</v>
      </c>
      <c r="AI87">
        <v>3</v>
      </c>
      <c r="AJ87">
        <v>3</v>
      </c>
    </row>
    <row r="88" spans="1:36" x14ac:dyDescent="0.25">
      <c r="A88">
        <v>11217964</v>
      </c>
      <c r="B88">
        <v>41</v>
      </c>
      <c r="C88" t="s">
        <v>6</v>
      </c>
      <c r="H88">
        <v>4</v>
      </c>
      <c r="J88">
        <f t="shared" si="11"/>
        <v>-99</v>
      </c>
      <c r="M88">
        <v>11199319</v>
      </c>
      <c r="N88" s="37">
        <v>35211</v>
      </c>
      <c r="O88">
        <v>1</v>
      </c>
      <c r="P88">
        <v>2</v>
      </c>
      <c r="Q88" s="37"/>
      <c r="AG88">
        <v>11270735</v>
      </c>
      <c r="AI88">
        <v>2</v>
      </c>
      <c r="AJ88">
        <v>4</v>
      </c>
    </row>
    <row r="89" spans="1:36" x14ac:dyDescent="0.25">
      <c r="A89">
        <v>616221417</v>
      </c>
      <c r="B89">
        <v>38</v>
      </c>
      <c r="C89" t="s">
        <v>4</v>
      </c>
      <c r="D89">
        <v>3</v>
      </c>
      <c r="E89">
        <v>8</v>
      </c>
      <c r="F89">
        <v>4</v>
      </c>
      <c r="H89">
        <v>4</v>
      </c>
      <c r="J89">
        <f t="shared" si="11"/>
        <v>-99</v>
      </c>
      <c r="M89">
        <v>11199347</v>
      </c>
      <c r="N89" s="37">
        <v>37089</v>
      </c>
      <c r="O89">
        <v>1</v>
      </c>
      <c r="P89">
        <v>2</v>
      </c>
      <c r="Q89" s="37"/>
      <c r="AG89">
        <v>11270742</v>
      </c>
      <c r="AI89">
        <v>1</v>
      </c>
      <c r="AJ89">
        <v>2</v>
      </c>
    </row>
    <row r="90" spans="1:36" x14ac:dyDescent="0.25">
      <c r="A90">
        <v>620520494</v>
      </c>
      <c r="B90">
        <v>48</v>
      </c>
      <c r="C90" t="s">
        <v>4</v>
      </c>
      <c r="D90">
        <v>17</v>
      </c>
      <c r="E90">
        <v>8</v>
      </c>
      <c r="F90">
        <v>4</v>
      </c>
      <c r="I90">
        <v>4</v>
      </c>
      <c r="J90">
        <f t="shared" si="11"/>
        <v>-99</v>
      </c>
      <c r="M90">
        <v>11199351</v>
      </c>
      <c r="N90" s="37">
        <v>19619</v>
      </c>
      <c r="O90">
        <v>2</v>
      </c>
      <c r="P90">
        <v>2</v>
      </c>
      <c r="Q90" s="37"/>
      <c r="AG90">
        <v>11270762</v>
      </c>
      <c r="AI90">
        <v>2</v>
      </c>
      <c r="AJ90">
        <v>4</v>
      </c>
    </row>
    <row r="91" spans="1:36" x14ac:dyDescent="0.25">
      <c r="A91">
        <v>620520494</v>
      </c>
      <c r="B91">
        <v>67</v>
      </c>
      <c r="C91" t="s">
        <v>4</v>
      </c>
      <c r="D91">
        <v>14</v>
      </c>
      <c r="E91">
        <v>8</v>
      </c>
      <c r="F91">
        <v>4</v>
      </c>
      <c r="I91">
        <v>4</v>
      </c>
      <c r="J91">
        <f t="shared" si="11"/>
        <v>-99</v>
      </c>
      <c r="M91">
        <v>11199352</v>
      </c>
      <c r="N91" s="37">
        <v>33387</v>
      </c>
      <c r="O91">
        <v>2</v>
      </c>
      <c r="P91">
        <v>2</v>
      </c>
      <c r="Q91" s="37"/>
      <c r="AG91">
        <v>11270772</v>
      </c>
      <c r="AI91">
        <v>2</v>
      </c>
      <c r="AJ91">
        <v>4</v>
      </c>
    </row>
    <row r="92" spans="1:36" x14ac:dyDescent="0.25">
      <c r="A92">
        <v>11265206</v>
      </c>
      <c r="B92">
        <v>4</v>
      </c>
      <c r="C92" t="s">
        <v>6</v>
      </c>
      <c r="D92">
        <v>5</v>
      </c>
      <c r="E92">
        <v>8</v>
      </c>
      <c r="F92">
        <v>4</v>
      </c>
      <c r="G92">
        <v>14</v>
      </c>
      <c r="I92">
        <v>3</v>
      </c>
      <c r="J92">
        <f t="shared" si="11"/>
        <v>-9</v>
      </c>
      <c r="M92">
        <v>11199357</v>
      </c>
      <c r="N92" s="37">
        <v>33387</v>
      </c>
      <c r="O92">
        <v>1</v>
      </c>
      <c r="P92">
        <v>2</v>
      </c>
      <c r="Q92" s="37"/>
      <c r="AG92">
        <v>11270774</v>
      </c>
      <c r="AI92">
        <v>2</v>
      </c>
      <c r="AJ92">
        <v>4</v>
      </c>
    </row>
    <row r="93" spans="1:36" x14ac:dyDescent="0.25">
      <c r="A93">
        <v>11264612</v>
      </c>
      <c r="B93">
        <v>39</v>
      </c>
      <c r="C93" t="s">
        <v>4</v>
      </c>
      <c r="D93">
        <v>5</v>
      </c>
      <c r="E93">
        <v>8</v>
      </c>
      <c r="F93">
        <v>4</v>
      </c>
      <c r="I93">
        <v>3</v>
      </c>
      <c r="J93">
        <f t="shared" si="11"/>
        <v>-99</v>
      </c>
      <c r="M93">
        <v>11199358</v>
      </c>
      <c r="N93" s="37">
        <v>44344</v>
      </c>
      <c r="O93">
        <v>2</v>
      </c>
      <c r="P93">
        <v>2</v>
      </c>
      <c r="Q93" s="37"/>
      <c r="AG93">
        <v>11270797</v>
      </c>
      <c r="AI93">
        <v>3</v>
      </c>
      <c r="AJ93">
        <v>3</v>
      </c>
    </row>
    <row r="94" spans="1:36" x14ac:dyDescent="0.25">
      <c r="A94">
        <v>11264190</v>
      </c>
      <c r="B94">
        <v>34</v>
      </c>
      <c r="C94" t="s">
        <v>4</v>
      </c>
      <c r="D94">
        <v>5</v>
      </c>
      <c r="E94">
        <v>8</v>
      </c>
      <c r="F94">
        <v>4</v>
      </c>
      <c r="I94">
        <v>4</v>
      </c>
      <c r="J94">
        <f t="shared" si="11"/>
        <v>-99</v>
      </c>
      <c r="M94">
        <v>11199636</v>
      </c>
      <c r="N94" s="37">
        <v>30225</v>
      </c>
      <c r="O94">
        <v>1</v>
      </c>
      <c r="P94">
        <v>2</v>
      </c>
      <c r="Q94" s="37"/>
      <c r="AG94">
        <v>11270870</v>
      </c>
      <c r="AI94">
        <v>3</v>
      </c>
      <c r="AJ94">
        <v>6</v>
      </c>
    </row>
    <row r="95" spans="1:36" x14ac:dyDescent="0.25">
      <c r="A95">
        <v>11267133</v>
      </c>
      <c r="B95">
        <v>30</v>
      </c>
      <c r="C95" t="s">
        <v>4</v>
      </c>
      <c r="D95">
        <v>5</v>
      </c>
      <c r="E95">
        <v>8</v>
      </c>
      <c r="F95">
        <v>4</v>
      </c>
      <c r="I95">
        <v>3</v>
      </c>
      <c r="J95">
        <f t="shared" si="11"/>
        <v>-99</v>
      </c>
      <c r="M95">
        <v>11199650</v>
      </c>
      <c r="N95" s="37">
        <v>33059</v>
      </c>
      <c r="O95">
        <v>1</v>
      </c>
      <c r="P95">
        <v>2</v>
      </c>
      <c r="Q95" s="37"/>
      <c r="AG95">
        <v>11270976</v>
      </c>
      <c r="AI95">
        <v>2</v>
      </c>
      <c r="AJ95">
        <v>4</v>
      </c>
    </row>
    <row r="96" spans="1:36" x14ac:dyDescent="0.25">
      <c r="A96">
        <v>11268430</v>
      </c>
      <c r="B96">
        <v>11</v>
      </c>
      <c r="C96" t="s">
        <v>6</v>
      </c>
      <c r="F96">
        <v>-99</v>
      </c>
      <c r="I96">
        <v>4</v>
      </c>
      <c r="J96">
        <f t="shared" si="11"/>
        <v>-99</v>
      </c>
      <c r="M96">
        <v>11199822</v>
      </c>
      <c r="N96" s="37">
        <v>28074</v>
      </c>
      <c r="O96">
        <v>2</v>
      </c>
      <c r="P96">
        <v>4</v>
      </c>
      <c r="Q96" s="37"/>
      <c r="AG96">
        <v>11271060</v>
      </c>
      <c r="AI96">
        <v>1</v>
      </c>
      <c r="AJ96">
        <v>2</v>
      </c>
    </row>
    <row r="97" spans="1:36" x14ac:dyDescent="0.25">
      <c r="A97">
        <v>11266016</v>
      </c>
      <c r="B97">
        <v>9</v>
      </c>
      <c r="C97" t="s">
        <v>4</v>
      </c>
      <c r="D97">
        <v>5</v>
      </c>
      <c r="E97">
        <v>8</v>
      </c>
      <c r="F97">
        <v>4</v>
      </c>
      <c r="G97">
        <v>16</v>
      </c>
      <c r="J97">
        <f t="shared" si="11"/>
        <v>-11</v>
      </c>
      <c r="M97">
        <v>11202072</v>
      </c>
      <c r="N97" s="37">
        <v>37089</v>
      </c>
      <c r="O97">
        <v>1</v>
      </c>
      <c r="P97">
        <v>2</v>
      </c>
      <c r="Q97" s="37"/>
      <c r="AG97">
        <v>11272003</v>
      </c>
      <c r="AI97">
        <v>2</v>
      </c>
      <c r="AJ97">
        <v>4</v>
      </c>
    </row>
    <row r="98" spans="1:36" x14ac:dyDescent="0.25">
      <c r="A98">
        <v>11268997</v>
      </c>
      <c r="B98">
        <v>62</v>
      </c>
      <c r="C98" t="s">
        <v>6</v>
      </c>
      <c r="D98">
        <v>17</v>
      </c>
      <c r="E98">
        <v>8</v>
      </c>
      <c r="F98">
        <v>4</v>
      </c>
      <c r="G98">
        <v>14</v>
      </c>
      <c r="I98">
        <v>3</v>
      </c>
      <c r="J98">
        <f t="shared" si="11"/>
        <v>3</v>
      </c>
      <c r="M98">
        <v>11202729</v>
      </c>
      <c r="N98" s="37">
        <v>35211</v>
      </c>
      <c r="O98">
        <v>2</v>
      </c>
      <c r="P98">
        <v>4</v>
      </c>
      <c r="Q98" s="37"/>
      <c r="AG98">
        <v>11272005</v>
      </c>
      <c r="AI98">
        <v>2</v>
      </c>
      <c r="AJ98">
        <v>4</v>
      </c>
    </row>
    <row r="99" spans="1:36" x14ac:dyDescent="0.25">
      <c r="A99">
        <v>11269765</v>
      </c>
      <c r="B99">
        <v>2</v>
      </c>
      <c r="C99" t="s">
        <v>4</v>
      </c>
      <c r="D99">
        <v>5</v>
      </c>
      <c r="E99">
        <v>8</v>
      </c>
      <c r="F99">
        <v>4</v>
      </c>
      <c r="I99">
        <v>3</v>
      </c>
      <c r="J99">
        <f t="shared" si="11"/>
        <v>-99</v>
      </c>
      <c r="M99">
        <v>11202753</v>
      </c>
      <c r="N99" s="37">
        <v>44344</v>
      </c>
      <c r="O99">
        <v>1</v>
      </c>
      <c r="P99">
        <v>2</v>
      </c>
      <c r="Q99" s="37"/>
      <c r="AG99">
        <v>11272894</v>
      </c>
      <c r="AI99">
        <v>2</v>
      </c>
      <c r="AJ99">
        <v>4</v>
      </c>
    </row>
    <row r="100" spans="1:36" x14ac:dyDescent="0.25">
      <c r="A100">
        <v>11270735</v>
      </c>
      <c r="B100">
        <v>11</v>
      </c>
      <c r="C100" t="s">
        <v>4</v>
      </c>
      <c r="D100">
        <v>5</v>
      </c>
      <c r="E100">
        <v>8</v>
      </c>
      <c r="F100">
        <v>4</v>
      </c>
      <c r="I100">
        <v>4</v>
      </c>
      <c r="J100">
        <f t="shared" si="11"/>
        <v>-99</v>
      </c>
      <c r="M100">
        <v>11202851</v>
      </c>
      <c r="N100" s="37">
        <v>33059</v>
      </c>
      <c r="O100">
        <v>1</v>
      </c>
      <c r="P100">
        <v>2</v>
      </c>
      <c r="Q100" s="37"/>
      <c r="AG100">
        <v>11272957</v>
      </c>
      <c r="AI100">
        <v>2</v>
      </c>
      <c r="AJ100">
        <v>4</v>
      </c>
    </row>
    <row r="101" spans="1:36" x14ac:dyDescent="0.25">
      <c r="A101">
        <v>11269241</v>
      </c>
      <c r="B101">
        <v>23</v>
      </c>
      <c r="C101" t="s">
        <v>6</v>
      </c>
      <c r="D101">
        <v>5</v>
      </c>
      <c r="E101">
        <v>8</v>
      </c>
      <c r="F101">
        <v>4</v>
      </c>
      <c r="I101">
        <v>3</v>
      </c>
      <c r="J101">
        <f t="shared" si="11"/>
        <v>-99</v>
      </c>
      <c r="M101">
        <v>11202903</v>
      </c>
      <c r="N101" s="37">
        <v>33387</v>
      </c>
      <c r="O101">
        <v>1</v>
      </c>
      <c r="P101">
        <v>2</v>
      </c>
      <c r="Q101" s="37"/>
      <c r="AG101">
        <v>11273015</v>
      </c>
      <c r="AI101">
        <v>3</v>
      </c>
      <c r="AJ101">
        <v>6</v>
      </c>
    </row>
    <row r="102" spans="1:36" x14ac:dyDescent="0.25">
      <c r="A102">
        <v>11279300</v>
      </c>
      <c r="B102">
        <v>34</v>
      </c>
      <c r="C102" t="s">
        <v>4</v>
      </c>
      <c r="D102">
        <v>5</v>
      </c>
      <c r="E102">
        <v>8</v>
      </c>
      <c r="F102">
        <v>4</v>
      </c>
      <c r="I102">
        <v>4</v>
      </c>
      <c r="J102">
        <f t="shared" si="11"/>
        <v>-99</v>
      </c>
      <c r="M102">
        <v>11203593</v>
      </c>
      <c r="N102" s="37">
        <v>44344</v>
      </c>
      <c r="O102">
        <v>2</v>
      </c>
      <c r="P102">
        <v>2</v>
      </c>
      <c r="Q102" s="37"/>
      <c r="AG102">
        <v>11275063</v>
      </c>
      <c r="AI102">
        <v>3</v>
      </c>
      <c r="AJ102">
        <v>3</v>
      </c>
    </row>
    <row r="103" spans="1:36" x14ac:dyDescent="0.25">
      <c r="A103">
        <v>11279300</v>
      </c>
      <c r="B103">
        <v>41</v>
      </c>
      <c r="C103" t="s">
        <v>6</v>
      </c>
      <c r="E103">
        <v>4</v>
      </c>
      <c r="F103">
        <v>4</v>
      </c>
      <c r="I103">
        <v>4</v>
      </c>
      <c r="J103">
        <f t="shared" si="11"/>
        <v>-99</v>
      </c>
      <c r="M103">
        <v>11203852</v>
      </c>
      <c r="N103" s="37">
        <v>33059</v>
      </c>
      <c r="O103">
        <v>1</v>
      </c>
      <c r="P103">
        <v>2</v>
      </c>
      <c r="Q103" s="37"/>
      <c r="AG103">
        <v>11275113</v>
      </c>
      <c r="AI103">
        <v>1</v>
      </c>
      <c r="AJ103">
        <v>2</v>
      </c>
    </row>
    <row r="104" spans="1:36" x14ac:dyDescent="0.25">
      <c r="A104">
        <v>11281977</v>
      </c>
      <c r="B104">
        <v>32</v>
      </c>
      <c r="C104" t="s">
        <v>6</v>
      </c>
      <c r="F104">
        <v>-99</v>
      </c>
      <c r="J104">
        <f t="shared" si="11"/>
        <v>-99</v>
      </c>
      <c r="M104">
        <v>11204021</v>
      </c>
      <c r="N104" s="37">
        <v>39359</v>
      </c>
      <c r="O104">
        <v>1</v>
      </c>
      <c r="P104">
        <v>2</v>
      </c>
      <c r="Q104" s="37"/>
      <c r="AG104">
        <v>11275156</v>
      </c>
      <c r="AI104">
        <v>1</v>
      </c>
      <c r="AJ104">
        <v>2</v>
      </c>
    </row>
    <row r="105" spans="1:36" x14ac:dyDescent="0.25">
      <c r="A105">
        <v>11270676</v>
      </c>
      <c r="B105">
        <v>37</v>
      </c>
      <c r="C105" t="s">
        <v>6</v>
      </c>
      <c r="D105">
        <v>17</v>
      </c>
      <c r="E105">
        <v>8</v>
      </c>
      <c r="F105">
        <v>4</v>
      </c>
      <c r="J105">
        <f t="shared" si="11"/>
        <v>-99</v>
      </c>
      <c r="M105">
        <v>11204038</v>
      </c>
      <c r="N105" s="37">
        <v>44344</v>
      </c>
      <c r="O105">
        <v>1</v>
      </c>
      <c r="P105">
        <v>2</v>
      </c>
      <c r="Q105" s="37"/>
      <c r="AG105">
        <v>11275161</v>
      </c>
      <c r="AI105">
        <v>1</v>
      </c>
      <c r="AJ105">
        <v>2</v>
      </c>
    </row>
    <row r="106" spans="1:36" x14ac:dyDescent="0.25">
      <c r="A106">
        <v>11282935</v>
      </c>
      <c r="B106">
        <v>51</v>
      </c>
      <c r="C106" t="s">
        <v>4</v>
      </c>
      <c r="D106">
        <v>5</v>
      </c>
      <c r="E106">
        <v>8</v>
      </c>
      <c r="F106">
        <v>4</v>
      </c>
      <c r="I106">
        <v>4</v>
      </c>
      <c r="J106">
        <f t="shared" si="11"/>
        <v>-99</v>
      </c>
      <c r="M106">
        <v>11204040</v>
      </c>
      <c r="N106" s="37">
        <v>44344</v>
      </c>
      <c r="O106">
        <v>1</v>
      </c>
      <c r="P106">
        <v>2</v>
      </c>
      <c r="Q106" s="37"/>
      <c r="AG106">
        <v>11276427</v>
      </c>
      <c r="AI106">
        <v>3</v>
      </c>
      <c r="AJ106">
        <v>3</v>
      </c>
    </row>
    <row r="107" spans="1:36" x14ac:dyDescent="0.25">
      <c r="A107">
        <v>616220194</v>
      </c>
      <c r="B107">
        <v>54</v>
      </c>
      <c r="C107" t="s">
        <v>6</v>
      </c>
      <c r="F107">
        <v>-99</v>
      </c>
      <c r="J107">
        <f t="shared" si="11"/>
        <v>-99</v>
      </c>
      <c r="M107">
        <v>11204042</v>
      </c>
      <c r="N107" s="37">
        <v>44344</v>
      </c>
      <c r="O107">
        <v>1</v>
      </c>
      <c r="P107">
        <v>2</v>
      </c>
      <c r="Q107" s="37"/>
      <c r="AG107">
        <v>11276428</v>
      </c>
      <c r="AI107">
        <v>2</v>
      </c>
      <c r="AJ107">
        <v>4</v>
      </c>
    </row>
    <row r="108" spans="1:36" x14ac:dyDescent="0.25">
      <c r="A108">
        <v>11276724</v>
      </c>
      <c r="B108">
        <v>43</v>
      </c>
      <c r="C108" t="s">
        <v>4</v>
      </c>
      <c r="F108">
        <v>-99</v>
      </c>
      <c r="I108">
        <v>2</v>
      </c>
      <c r="J108">
        <f t="shared" si="11"/>
        <v>-99</v>
      </c>
      <c r="M108">
        <v>11204047</v>
      </c>
      <c r="N108" s="37">
        <v>44344</v>
      </c>
      <c r="O108">
        <v>1</v>
      </c>
      <c r="P108">
        <v>2</v>
      </c>
      <c r="Q108" s="37"/>
      <c r="AG108">
        <v>11276443</v>
      </c>
      <c r="AI108">
        <v>2</v>
      </c>
      <c r="AJ108">
        <v>4</v>
      </c>
    </row>
    <row r="109" spans="1:36" x14ac:dyDescent="0.25">
      <c r="A109">
        <v>11277256</v>
      </c>
      <c r="B109">
        <v>44</v>
      </c>
      <c r="C109" t="s">
        <v>4</v>
      </c>
      <c r="F109">
        <v>-99</v>
      </c>
      <c r="I109">
        <v>2</v>
      </c>
      <c r="J109">
        <f t="shared" si="11"/>
        <v>-99</v>
      </c>
      <c r="M109">
        <v>11204529</v>
      </c>
      <c r="N109" s="37">
        <v>44344</v>
      </c>
      <c r="O109">
        <v>1</v>
      </c>
      <c r="P109">
        <v>2</v>
      </c>
      <c r="Q109" s="37"/>
      <c r="AG109">
        <v>11276516</v>
      </c>
      <c r="AI109">
        <v>2</v>
      </c>
      <c r="AJ109">
        <v>4</v>
      </c>
    </row>
    <row r="110" spans="1:36" x14ac:dyDescent="0.25">
      <c r="A110">
        <v>11279237</v>
      </c>
      <c r="B110">
        <v>79</v>
      </c>
      <c r="C110" t="s">
        <v>4</v>
      </c>
      <c r="F110">
        <v>-99</v>
      </c>
      <c r="H110">
        <v>3</v>
      </c>
      <c r="J110">
        <f t="shared" si="11"/>
        <v>-99</v>
      </c>
      <c r="M110">
        <v>11205090</v>
      </c>
      <c r="N110" s="37">
        <v>24604</v>
      </c>
      <c r="O110">
        <v>2</v>
      </c>
      <c r="P110">
        <v>4</v>
      </c>
      <c r="Q110" s="37"/>
      <c r="AG110">
        <v>11276639</v>
      </c>
      <c r="AI110">
        <v>2</v>
      </c>
      <c r="AJ110">
        <v>4</v>
      </c>
    </row>
    <row r="111" spans="1:36" x14ac:dyDescent="0.25">
      <c r="A111">
        <v>11277208</v>
      </c>
      <c r="B111">
        <v>80</v>
      </c>
      <c r="C111" t="s">
        <v>6</v>
      </c>
      <c r="F111">
        <v>-99</v>
      </c>
      <c r="I111">
        <v>2</v>
      </c>
      <c r="J111">
        <f t="shared" si="11"/>
        <v>-99</v>
      </c>
      <c r="M111">
        <v>11205360</v>
      </c>
      <c r="N111" s="37">
        <v>33387</v>
      </c>
      <c r="O111">
        <v>1</v>
      </c>
      <c r="P111">
        <v>2</v>
      </c>
      <c r="Q111" s="37"/>
      <c r="AG111">
        <v>11276724</v>
      </c>
      <c r="AI111">
        <v>1</v>
      </c>
      <c r="AJ111">
        <v>2</v>
      </c>
    </row>
    <row r="112" spans="1:36" x14ac:dyDescent="0.25">
      <c r="A112">
        <v>11277208</v>
      </c>
      <c r="B112">
        <v>83</v>
      </c>
      <c r="C112" t="s">
        <v>6</v>
      </c>
      <c r="D112">
        <v>5</v>
      </c>
      <c r="E112">
        <v>9</v>
      </c>
      <c r="F112">
        <v>4</v>
      </c>
      <c r="I112">
        <v>2</v>
      </c>
      <c r="J112">
        <f t="shared" si="11"/>
        <v>-99</v>
      </c>
      <c r="M112">
        <v>11208049</v>
      </c>
      <c r="N112" s="37">
        <v>31649</v>
      </c>
      <c r="O112">
        <v>1</v>
      </c>
      <c r="P112">
        <v>2</v>
      </c>
      <c r="Q112" s="37"/>
      <c r="AG112">
        <v>11277183</v>
      </c>
      <c r="AI112">
        <v>2</v>
      </c>
      <c r="AJ112">
        <v>4</v>
      </c>
    </row>
    <row r="113" spans="1:36" x14ac:dyDescent="0.25">
      <c r="A113">
        <v>11277220</v>
      </c>
      <c r="B113">
        <v>78</v>
      </c>
      <c r="C113" t="s">
        <v>4</v>
      </c>
      <c r="D113">
        <v>4</v>
      </c>
      <c r="E113">
        <v>9</v>
      </c>
      <c r="F113">
        <v>4</v>
      </c>
      <c r="H113">
        <v>2</v>
      </c>
      <c r="J113">
        <f t="shared" si="11"/>
        <v>-99</v>
      </c>
      <c r="M113">
        <v>11209475</v>
      </c>
      <c r="N113" s="37">
        <v>24254</v>
      </c>
      <c r="O113">
        <v>1</v>
      </c>
      <c r="P113">
        <v>2</v>
      </c>
      <c r="Q113" s="37"/>
      <c r="AG113">
        <v>11277189</v>
      </c>
      <c r="AI113">
        <v>2</v>
      </c>
      <c r="AJ113">
        <v>4</v>
      </c>
    </row>
    <row r="114" spans="1:36" x14ac:dyDescent="0.25">
      <c r="A114">
        <v>11282952</v>
      </c>
      <c r="B114">
        <v>33</v>
      </c>
      <c r="C114" t="s">
        <v>6</v>
      </c>
      <c r="D114">
        <v>4</v>
      </c>
      <c r="E114">
        <v>9</v>
      </c>
      <c r="F114">
        <v>4</v>
      </c>
      <c r="H114">
        <v>2</v>
      </c>
      <c r="J114">
        <f t="shared" si="11"/>
        <v>-99</v>
      </c>
      <c r="M114">
        <v>11209554</v>
      </c>
      <c r="N114" s="37">
        <v>44344</v>
      </c>
      <c r="O114">
        <v>2</v>
      </c>
      <c r="P114">
        <v>4</v>
      </c>
      <c r="Q114" s="37"/>
      <c r="AG114">
        <v>11277208</v>
      </c>
      <c r="AI114">
        <v>2</v>
      </c>
      <c r="AJ114">
        <v>2</v>
      </c>
    </row>
    <row r="115" spans="1:36" x14ac:dyDescent="0.25">
      <c r="A115">
        <v>11266048</v>
      </c>
      <c r="B115">
        <v>40</v>
      </c>
      <c r="C115" t="s">
        <v>6</v>
      </c>
      <c r="F115">
        <v>-99</v>
      </c>
      <c r="I115">
        <v>6</v>
      </c>
      <c r="J115">
        <f t="shared" si="11"/>
        <v>-99</v>
      </c>
      <c r="M115">
        <v>11209583</v>
      </c>
      <c r="N115" s="37">
        <v>35211</v>
      </c>
      <c r="O115">
        <v>1</v>
      </c>
      <c r="P115">
        <v>2</v>
      </c>
      <c r="Q115" s="37"/>
      <c r="AG115">
        <v>11277256</v>
      </c>
      <c r="AI115">
        <v>2</v>
      </c>
      <c r="AJ115">
        <v>2</v>
      </c>
    </row>
    <row r="116" spans="1:36" x14ac:dyDescent="0.25">
      <c r="A116">
        <v>11278486</v>
      </c>
      <c r="B116">
        <v>88</v>
      </c>
      <c r="C116" t="s">
        <v>4</v>
      </c>
      <c r="F116">
        <v>-99</v>
      </c>
      <c r="I116">
        <v>2</v>
      </c>
      <c r="J116">
        <f t="shared" si="11"/>
        <v>-99</v>
      </c>
      <c r="M116">
        <v>11209662</v>
      </c>
      <c r="N116" s="37">
        <v>42212</v>
      </c>
      <c r="O116">
        <v>1</v>
      </c>
      <c r="P116">
        <v>2</v>
      </c>
      <c r="Q116" s="37"/>
      <c r="AG116">
        <v>11277269</v>
      </c>
      <c r="AI116">
        <v>1</v>
      </c>
      <c r="AJ116">
        <v>2</v>
      </c>
    </row>
    <row r="117" spans="1:36" x14ac:dyDescent="0.25">
      <c r="A117">
        <v>620782130</v>
      </c>
      <c r="B117">
        <v>40</v>
      </c>
      <c r="C117" t="s">
        <v>4</v>
      </c>
      <c r="F117">
        <v>-99</v>
      </c>
      <c r="J117">
        <f t="shared" si="11"/>
        <v>-99</v>
      </c>
      <c r="M117">
        <v>11209738</v>
      </c>
      <c r="N117" s="37">
        <v>30225</v>
      </c>
      <c r="O117">
        <v>1</v>
      </c>
      <c r="P117">
        <v>2</v>
      </c>
      <c r="Q117" s="37"/>
      <c r="AG117">
        <v>11277385</v>
      </c>
      <c r="AI117">
        <v>2</v>
      </c>
      <c r="AJ117">
        <v>4</v>
      </c>
    </row>
    <row r="118" spans="1:36" x14ac:dyDescent="0.25">
      <c r="A118">
        <v>620782130</v>
      </c>
      <c r="B118">
        <v>58</v>
      </c>
      <c r="C118" t="s">
        <v>4</v>
      </c>
      <c r="F118">
        <v>-99</v>
      </c>
      <c r="J118">
        <f t="shared" si="11"/>
        <v>-99</v>
      </c>
      <c r="M118">
        <v>11210262</v>
      </c>
      <c r="N118" s="37">
        <v>35003</v>
      </c>
      <c r="O118">
        <v>1</v>
      </c>
      <c r="P118">
        <v>2</v>
      </c>
      <c r="Q118" s="37"/>
      <c r="AG118">
        <v>11277386</v>
      </c>
      <c r="AI118">
        <v>2</v>
      </c>
      <c r="AJ118">
        <v>4</v>
      </c>
    </row>
    <row r="119" spans="1:36" x14ac:dyDescent="0.25">
      <c r="A119">
        <v>616307699</v>
      </c>
      <c r="B119">
        <v>68</v>
      </c>
      <c r="C119" t="s">
        <v>4</v>
      </c>
      <c r="D119">
        <v>10</v>
      </c>
      <c r="E119">
        <v>4</v>
      </c>
      <c r="F119">
        <v>4</v>
      </c>
      <c r="H119">
        <v>2</v>
      </c>
      <c r="J119">
        <f t="shared" si="11"/>
        <v>-99</v>
      </c>
      <c r="M119">
        <v>11210287</v>
      </c>
      <c r="N119" s="37">
        <v>37480</v>
      </c>
      <c r="O119">
        <v>2</v>
      </c>
      <c r="P119">
        <v>4</v>
      </c>
      <c r="Q119" s="37"/>
      <c r="AG119">
        <v>11277387</v>
      </c>
      <c r="AI119">
        <v>2</v>
      </c>
      <c r="AJ119">
        <v>4</v>
      </c>
    </row>
    <row r="120" spans="1:36" x14ac:dyDescent="0.25">
      <c r="A120">
        <v>11270678</v>
      </c>
      <c r="B120">
        <v>80</v>
      </c>
      <c r="C120" t="s">
        <v>6</v>
      </c>
      <c r="D120">
        <v>5</v>
      </c>
      <c r="E120">
        <v>8</v>
      </c>
      <c r="F120">
        <v>4</v>
      </c>
      <c r="I120">
        <v>4</v>
      </c>
      <c r="J120">
        <f t="shared" si="11"/>
        <v>-99</v>
      </c>
      <c r="M120">
        <v>11210300</v>
      </c>
      <c r="N120" s="37">
        <v>44136</v>
      </c>
      <c r="O120">
        <v>1</v>
      </c>
      <c r="P120">
        <v>2</v>
      </c>
      <c r="Q120" s="37"/>
      <c r="AG120">
        <v>11277447</v>
      </c>
      <c r="AI120">
        <v>2</v>
      </c>
      <c r="AJ120">
        <v>2</v>
      </c>
    </row>
    <row r="121" spans="1:36" x14ac:dyDescent="0.25">
      <c r="A121">
        <v>11270697</v>
      </c>
      <c r="B121">
        <v>13</v>
      </c>
      <c r="C121" t="s">
        <v>6</v>
      </c>
      <c r="F121">
        <v>-99</v>
      </c>
      <c r="J121">
        <f t="shared" si="11"/>
        <v>-99</v>
      </c>
      <c r="M121">
        <v>11210308</v>
      </c>
      <c r="N121" s="37">
        <v>44136</v>
      </c>
      <c r="O121">
        <v>1</v>
      </c>
      <c r="P121">
        <v>2</v>
      </c>
      <c r="Q121" s="37"/>
      <c r="AG121">
        <v>11277449</v>
      </c>
      <c r="AI121">
        <v>2</v>
      </c>
      <c r="AJ121">
        <v>2</v>
      </c>
    </row>
    <row r="122" spans="1:36" x14ac:dyDescent="0.25">
      <c r="A122">
        <v>11270697</v>
      </c>
      <c r="B122">
        <v>59</v>
      </c>
      <c r="C122" t="s">
        <v>6</v>
      </c>
      <c r="F122">
        <v>-99</v>
      </c>
      <c r="J122">
        <f t="shared" si="11"/>
        <v>-99</v>
      </c>
      <c r="M122">
        <v>11210329</v>
      </c>
      <c r="N122" s="37">
        <v>44344</v>
      </c>
      <c r="O122">
        <v>1</v>
      </c>
      <c r="P122">
        <v>2</v>
      </c>
      <c r="Q122" s="37"/>
      <c r="AG122">
        <v>11277487</v>
      </c>
      <c r="AI122">
        <v>3</v>
      </c>
      <c r="AJ122">
        <v>6</v>
      </c>
    </row>
    <row r="123" spans="1:36" x14ac:dyDescent="0.25">
      <c r="A123">
        <v>11270695</v>
      </c>
      <c r="B123">
        <v>51</v>
      </c>
      <c r="C123" t="s">
        <v>4</v>
      </c>
      <c r="D123">
        <v>15</v>
      </c>
      <c r="F123">
        <v>-99</v>
      </c>
      <c r="I123">
        <v>2</v>
      </c>
      <c r="J123">
        <f t="shared" si="11"/>
        <v>-99</v>
      </c>
      <c r="M123">
        <v>11210391</v>
      </c>
      <c r="N123" s="37">
        <v>33059</v>
      </c>
      <c r="O123">
        <v>1</v>
      </c>
      <c r="P123">
        <v>2</v>
      </c>
      <c r="Q123" s="37"/>
      <c r="AG123">
        <v>11277706</v>
      </c>
      <c r="AI123">
        <v>3</v>
      </c>
      <c r="AJ123">
        <v>3</v>
      </c>
    </row>
    <row r="124" spans="1:36" x14ac:dyDescent="0.25">
      <c r="A124">
        <v>11288052</v>
      </c>
      <c r="B124">
        <v>80</v>
      </c>
      <c r="C124" t="s">
        <v>4</v>
      </c>
      <c r="D124">
        <v>5</v>
      </c>
      <c r="E124">
        <v>8</v>
      </c>
      <c r="F124">
        <v>-99</v>
      </c>
      <c r="I124">
        <v>4</v>
      </c>
      <c r="J124">
        <f t="shared" si="11"/>
        <v>-99</v>
      </c>
      <c r="M124">
        <v>11210396</v>
      </c>
      <c r="N124" s="37">
        <v>32104</v>
      </c>
      <c r="O124">
        <v>1</v>
      </c>
      <c r="P124">
        <v>2</v>
      </c>
      <c r="Q124" s="37"/>
      <c r="AG124">
        <v>11278209</v>
      </c>
      <c r="AI124">
        <v>2</v>
      </c>
      <c r="AJ124">
        <v>4</v>
      </c>
    </row>
    <row r="125" spans="1:36" x14ac:dyDescent="0.25">
      <c r="A125">
        <v>11283468</v>
      </c>
      <c r="B125">
        <v>86</v>
      </c>
      <c r="C125" t="s">
        <v>4</v>
      </c>
      <c r="D125">
        <v>10</v>
      </c>
      <c r="E125">
        <v>8</v>
      </c>
      <c r="F125">
        <v>-99</v>
      </c>
      <c r="G125">
        <v>14</v>
      </c>
      <c r="I125">
        <v>4</v>
      </c>
      <c r="J125">
        <f t="shared" si="11"/>
        <v>-4</v>
      </c>
      <c r="M125">
        <v>11210430</v>
      </c>
      <c r="N125" s="37">
        <v>35211</v>
      </c>
      <c r="O125">
        <v>1</v>
      </c>
      <c r="P125">
        <v>2</v>
      </c>
      <c r="Q125" s="37"/>
      <c r="AG125">
        <v>11278486</v>
      </c>
      <c r="AI125">
        <v>1</v>
      </c>
      <c r="AJ125">
        <v>2</v>
      </c>
    </row>
    <row r="126" spans="1:36" x14ac:dyDescent="0.25">
      <c r="A126">
        <v>11288590</v>
      </c>
      <c r="B126">
        <v>75</v>
      </c>
      <c r="C126" t="s">
        <v>6</v>
      </c>
      <c r="D126">
        <v>4</v>
      </c>
      <c r="E126">
        <v>5</v>
      </c>
      <c r="F126">
        <v>-99</v>
      </c>
      <c r="G126">
        <v>14</v>
      </c>
      <c r="H126">
        <v>2</v>
      </c>
      <c r="J126">
        <f t="shared" si="11"/>
        <v>-10</v>
      </c>
      <c r="M126">
        <v>11210665</v>
      </c>
      <c r="N126" s="37">
        <v>36838</v>
      </c>
      <c r="O126">
        <v>1</v>
      </c>
      <c r="P126">
        <v>2</v>
      </c>
      <c r="Q126" s="37"/>
      <c r="AG126">
        <v>11279300</v>
      </c>
      <c r="AI126">
        <v>4</v>
      </c>
      <c r="AJ126">
        <v>4</v>
      </c>
    </row>
    <row r="127" spans="1:36" x14ac:dyDescent="0.25">
      <c r="A127">
        <v>11284269</v>
      </c>
      <c r="B127">
        <v>68</v>
      </c>
      <c r="C127" t="s">
        <v>6</v>
      </c>
      <c r="D127">
        <v>3</v>
      </c>
      <c r="E127">
        <v>6</v>
      </c>
      <c r="F127">
        <v>-99</v>
      </c>
      <c r="H127">
        <v>4</v>
      </c>
      <c r="J127">
        <f t="shared" si="11"/>
        <v>-99</v>
      </c>
      <c r="M127">
        <v>11210673</v>
      </c>
      <c r="N127" s="37">
        <v>30225</v>
      </c>
      <c r="O127">
        <v>2</v>
      </c>
      <c r="P127">
        <v>4</v>
      </c>
      <c r="Q127" s="37"/>
      <c r="AG127">
        <v>11280255</v>
      </c>
      <c r="AI127">
        <v>2</v>
      </c>
      <c r="AJ127">
        <v>4</v>
      </c>
    </row>
    <row r="128" spans="1:36" x14ac:dyDescent="0.25">
      <c r="A128">
        <v>11284280</v>
      </c>
      <c r="B128">
        <v>19</v>
      </c>
      <c r="C128" t="s">
        <v>6</v>
      </c>
      <c r="D128">
        <v>3</v>
      </c>
      <c r="E128">
        <v>6</v>
      </c>
      <c r="F128">
        <v>-99</v>
      </c>
      <c r="H128">
        <v>4</v>
      </c>
      <c r="J128">
        <f t="shared" si="11"/>
        <v>-99</v>
      </c>
      <c r="M128">
        <v>11210777</v>
      </c>
      <c r="N128" s="37">
        <v>44344</v>
      </c>
      <c r="O128">
        <v>1</v>
      </c>
      <c r="P128">
        <v>2</v>
      </c>
      <c r="Q128" s="37"/>
      <c r="AG128">
        <v>11280963</v>
      </c>
      <c r="AI128">
        <v>4</v>
      </c>
      <c r="AJ128">
        <v>4</v>
      </c>
    </row>
    <row r="129" spans="1:36" x14ac:dyDescent="0.25">
      <c r="A129">
        <v>617275160</v>
      </c>
      <c r="B129">
        <v>38</v>
      </c>
      <c r="C129" t="s">
        <v>4</v>
      </c>
      <c r="D129">
        <v>7</v>
      </c>
      <c r="E129">
        <v>5</v>
      </c>
      <c r="F129">
        <v>4</v>
      </c>
      <c r="H129">
        <v>2</v>
      </c>
      <c r="J129">
        <f t="shared" si="11"/>
        <v>-99</v>
      </c>
      <c r="M129">
        <v>11210790</v>
      </c>
      <c r="N129" s="37">
        <v>34959</v>
      </c>
      <c r="O129">
        <v>1</v>
      </c>
      <c r="P129">
        <v>2</v>
      </c>
      <c r="Q129" s="37"/>
      <c r="AG129">
        <v>11280964</v>
      </c>
      <c r="AI129">
        <v>2</v>
      </c>
      <c r="AJ129">
        <v>4</v>
      </c>
    </row>
    <row r="130" spans="1:36" x14ac:dyDescent="0.25">
      <c r="A130">
        <v>617275163</v>
      </c>
      <c r="B130">
        <v>22</v>
      </c>
      <c r="C130" t="s">
        <v>4</v>
      </c>
      <c r="D130">
        <v>7</v>
      </c>
      <c r="E130">
        <v>5</v>
      </c>
      <c r="F130">
        <v>4</v>
      </c>
      <c r="H130">
        <v>2</v>
      </c>
      <c r="J130">
        <f t="shared" si="11"/>
        <v>-99</v>
      </c>
      <c r="M130">
        <v>11210791</v>
      </c>
      <c r="N130" s="37">
        <v>30225</v>
      </c>
      <c r="O130">
        <v>1</v>
      </c>
      <c r="P130">
        <v>2</v>
      </c>
      <c r="Q130" s="37"/>
      <c r="AG130">
        <v>11280965</v>
      </c>
      <c r="AI130">
        <v>3</v>
      </c>
      <c r="AJ130">
        <v>3</v>
      </c>
    </row>
    <row r="131" spans="1:36" x14ac:dyDescent="0.25">
      <c r="A131">
        <v>11238568</v>
      </c>
      <c r="B131">
        <v>53</v>
      </c>
      <c r="C131" t="s">
        <v>6</v>
      </c>
      <c r="D131">
        <v>7</v>
      </c>
      <c r="E131">
        <v>5</v>
      </c>
      <c r="F131">
        <v>4</v>
      </c>
      <c r="H131">
        <v>2</v>
      </c>
      <c r="J131">
        <f t="shared" ref="J131:J194" si="12">IF(COUNTA(D131)=0,IF(COUNTA(G131)=0,-99,-99),IF(COUNTA(G131)=0,-99,D131-G131))</f>
        <v>-99</v>
      </c>
      <c r="M131">
        <v>11210793</v>
      </c>
      <c r="N131" s="37">
        <v>39359</v>
      </c>
      <c r="O131">
        <v>1</v>
      </c>
      <c r="P131">
        <v>2</v>
      </c>
      <c r="Q131" s="37"/>
      <c r="AG131">
        <v>11280974</v>
      </c>
      <c r="AI131">
        <v>2</v>
      </c>
      <c r="AJ131">
        <v>4</v>
      </c>
    </row>
    <row r="132" spans="1:36" x14ac:dyDescent="0.25">
      <c r="A132">
        <v>11204042</v>
      </c>
      <c r="B132">
        <v>39</v>
      </c>
      <c r="C132" t="s">
        <v>6</v>
      </c>
      <c r="D132">
        <v>3</v>
      </c>
      <c r="E132">
        <v>5</v>
      </c>
      <c r="F132">
        <v>4</v>
      </c>
      <c r="H132">
        <v>2</v>
      </c>
      <c r="J132">
        <f t="shared" si="12"/>
        <v>-99</v>
      </c>
      <c r="M132">
        <v>11210849</v>
      </c>
      <c r="N132" s="37">
        <v>37480</v>
      </c>
      <c r="O132">
        <v>1</v>
      </c>
      <c r="P132">
        <v>2</v>
      </c>
      <c r="Q132" s="37"/>
      <c r="AG132">
        <v>11281020</v>
      </c>
      <c r="AI132">
        <v>2</v>
      </c>
      <c r="AJ132">
        <v>4</v>
      </c>
    </row>
    <row r="133" spans="1:36" x14ac:dyDescent="0.25">
      <c r="A133">
        <v>11289013</v>
      </c>
      <c r="B133">
        <v>81</v>
      </c>
      <c r="C133" t="s">
        <v>4</v>
      </c>
      <c r="D133">
        <v>6</v>
      </c>
      <c r="E133">
        <v>0</v>
      </c>
      <c r="F133">
        <v>-99</v>
      </c>
      <c r="H133">
        <v>4</v>
      </c>
      <c r="J133">
        <f t="shared" si="12"/>
        <v>-99</v>
      </c>
      <c r="M133">
        <v>11210870</v>
      </c>
      <c r="N133" s="37">
        <v>44344</v>
      </c>
      <c r="O133">
        <v>1</v>
      </c>
      <c r="P133">
        <v>2</v>
      </c>
      <c r="Q133" s="37"/>
      <c r="AG133">
        <v>11281021</v>
      </c>
      <c r="AI133">
        <v>2</v>
      </c>
      <c r="AJ133">
        <v>4</v>
      </c>
    </row>
    <row r="134" spans="1:36" x14ac:dyDescent="0.25">
      <c r="A134">
        <v>11291286</v>
      </c>
      <c r="B134">
        <v>17</v>
      </c>
      <c r="C134" t="s">
        <v>6</v>
      </c>
      <c r="D134">
        <v>3</v>
      </c>
      <c r="E134">
        <v>0</v>
      </c>
      <c r="F134">
        <v>-99</v>
      </c>
      <c r="H134">
        <v>4</v>
      </c>
      <c r="J134">
        <f t="shared" si="12"/>
        <v>-99</v>
      </c>
      <c r="M134">
        <v>11210944</v>
      </c>
      <c r="N134" s="37">
        <v>44344</v>
      </c>
      <c r="O134">
        <v>1</v>
      </c>
      <c r="P134">
        <v>2</v>
      </c>
      <c r="Q134" s="37"/>
      <c r="AG134">
        <v>11281959</v>
      </c>
      <c r="AI134">
        <v>2</v>
      </c>
      <c r="AJ134">
        <v>4</v>
      </c>
    </row>
    <row r="135" spans="1:36" x14ac:dyDescent="0.25">
      <c r="A135">
        <v>11291286</v>
      </c>
      <c r="B135">
        <v>73</v>
      </c>
      <c r="C135" t="s">
        <v>4</v>
      </c>
      <c r="D135">
        <v>6</v>
      </c>
      <c r="E135">
        <v>6</v>
      </c>
      <c r="F135">
        <v>-99</v>
      </c>
      <c r="H135">
        <v>4</v>
      </c>
      <c r="J135">
        <f t="shared" si="12"/>
        <v>-99</v>
      </c>
      <c r="M135">
        <v>11210946</v>
      </c>
      <c r="N135" s="37">
        <v>31508</v>
      </c>
      <c r="O135">
        <v>1</v>
      </c>
      <c r="P135">
        <v>2</v>
      </c>
      <c r="Q135" s="37"/>
      <c r="AG135">
        <v>11282935</v>
      </c>
      <c r="AI135">
        <v>2</v>
      </c>
      <c r="AJ135">
        <v>4</v>
      </c>
    </row>
    <row r="136" spans="1:36" x14ac:dyDescent="0.25">
      <c r="A136">
        <v>620677020</v>
      </c>
      <c r="B136">
        <v>86</v>
      </c>
      <c r="C136" t="s">
        <v>6</v>
      </c>
      <c r="D136">
        <v>6</v>
      </c>
      <c r="E136">
        <v>3</v>
      </c>
      <c r="F136">
        <v>4</v>
      </c>
      <c r="G136">
        <v>6</v>
      </c>
      <c r="H136">
        <v>4</v>
      </c>
      <c r="J136">
        <f t="shared" si="12"/>
        <v>0</v>
      </c>
      <c r="M136">
        <v>11211123</v>
      </c>
      <c r="N136" s="37">
        <v>32104</v>
      </c>
      <c r="O136">
        <v>2</v>
      </c>
      <c r="P136">
        <v>4</v>
      </c>
      <c r="Q136" s="37"/>
      <c r="AG136">
        <v>11282939</v>
      </c>
      <c r="AI136">
        <v>2</v>
      </c>
      <c r="AJ136">
        <v>4</v>
      </c>
    </row>
    <row r="137" spans="1:36" x14ac:dyDescent="0.25">
      <c r="A137">
        <v>11293293</v>
      </c>
      <c r="B137">
        <v>34</v>
      </c>
      <c r="C137" t="s">
        <v>4</v>
      </c>
      <c r="D137">
        <v>6</v>
      </c>
      <c r="E137">
        <v>8</v>
      </c>
      <c r="F137">
        <v>4</v>
      </c>
      <c r="H137">
        <v>4</v>
      </c>
      <c r="J137">
        <f t="shared" si="12"/>
        <v>-99</v>
      </c>
      <c r="M137">
        <v>11211125</v>
      </c>
      <c r="N137" s="37">
        <v>35211</v>
      </c>
      <c r="O137">
        <v>1</v>
      </c>
      <c r="P137">
        <v>2</v>
      </c>
      <c r="Q137" s="37"/>
      <c r="AG137">
        <v>11282941</v>
      </c>
      <c r="AI137">
        <v>2</v>
      </c>
      <c r="AJ137">
        <v>4</v>
      </c>
    </row>
    <row r="138" spans="1:36" x14ac:dyDescent="0.25">
      <c r="A138">
        <v>11296369</v>
      </c>
      <c r="B138">
        <v>87</v>
      </c>
      <c r="C138" t="s">
        <v>6</v>
      </c>
      <c r="D138">
        <v>5</v>
      </c>
      <c r="E138">
        <v>8</v>
      </c>
      <c r="F138">
        <v>-99</v>
      </c>
      <c r="G138">
        <v>16</v>
      </c>
      <c r="I138">
        <v>4</v>
      </c>
      <c r="J138">
        <f t="shared" si="12"/>
        <v>-11</v>
      </c>
      <c r="M138">
        <v>11211126</v>
      </c>
      <c r="N138" s="37">
        <v>30225</v>
      </c>
      <c r="O138">
        <v>1</v>
      </c>
      <c r="P138">
        <v>2</v>
      </c>
      <c r="Q138" s="37"/>
      <c r="AG138">
        <v>11282943</v>
      </c>
      <c r="AI138">
        <v>2</v>
      </c>
      <c r="AJ138">
        <v>4</v>
      </c>
    </row>
    <row r="139" spans="1:36" x14ac:dyDescent="0.25">
      <c r="A139">
        <v>11188576</v>
      </c>
      <c r="B139">
        <v>40</v>
      </c>
      <c r="C139" t="s">
        <v>6</v>
      </c>
      <c r="D139">
        <v>7</v>
      </c>
      <c r="E139">
        <v>1</v>
      </c>
      <c r="F139">
        <v>4</v>
      </c>
      <c r="I139">
        <v>2</v>
      </c>
      <c r="J139">
        <f t="shared" si="12"/>
        <v>-99</v>
      </c>
      <c r="M139">
        <v>11211133</v>
      </c>
      <c r="N139" s="37">
        <v>42464</v>
      </c>
      <c r="O139">
        <v>1</v>
      </c>
      <c r="P139">
        <v>2</v>
      </c>
      <c r="Q139" s="37"/>
      <c r="AG139">
        <v>11282950</v>
      </c>
      <c r="AI139">
        <v>3</v>
      </c>
      <c r="AJ139">
        <v>3</v>
      </c>
    </row>
    <row r="140" spans="1:36" x14ac:dyDescent="0.25">
      <c r="A140">
        <v>11296355</v>
      </c>
      <c r="B140">
        <v>4</v>
      </c>
      <c r="C140" t="s">
        <v>6</v>
      </c>
      <c r="D140">
        <v>9</v>
      </c>
      <c r="E140">
        <v>10</v>
      </c>
      <c r="F140">
        <v>4</v>
      </c>
      <c r="I140">
        <v>4</v>
      </c>
      <c r="J140">
        <f t="shared" si="12"/>
        <v>-99</v>
      </c>
      <c r="M140">
        <v>11211148</v>
      </c>
      <c r="N140" s="37">
        <v>44344</v>
      </c>
      <c r="O140">
        <v>2</v>
      </c>
      <c r="P140">
        <v>4</v>
      </c>
      <c r="Q140" s="37"/>
      <c r="AG140">
        <v>11282958</v>
      </c>
      <c r="AI140">
        <v>2</v>
      </c>
      <c r="AJ140">
        <v>4</v>
      </c>
    </row>
    <row r="141" spans="1:36" x14ac:dyDescent="0.25">
      <c r="A141">
        <v>616264186</v>
      </c>
      <c r="B141">
        <v>38</v>
      </c>
      <c r="C141" t="s">
        <v>4</v>
      </c>
      <c r="F141">
        <v>-99</v>
      </c>
      <c r="G141">
        <v>8</v>
      </c>
      <c r="H141">
        <v>2</v>
      </c>
      <c r="J141">
        <f t="shared" si="12"/>
        <v>-99</v>
      </c>
      <c r="M141">
        <v>11211155</v>
      </c>
      <c r="N141" s="37">
        <v>33059</v>
      </c>
      <c r="O141">
        <v>1</v>
      </c>
      <c r="P141">
        <v>2</v>
      </c>
      <c r="Q141" s="37"/>
      <c r="AG141">
        <v>11282959</v>
      </c>
      <c r="AI141">
        <v>2</v>
      </c>
      <c r="AJ141">
        <v>4</v>
      </c>
    </row>
    <row r="142" spans="1:36" x14ac:dyDescent="0.25">
      <c r="A142">
        <v>11289578</v>
      </c>
      <c r="B142">
        <v>88</v>
      </c>
      <c r="C142" t="s">
        <v>4</v>
      </c>
      <c r="D142">
        <v>14</v>
      </c>
      <c r="E142">
        <v>8</v>
      </c>
      <c r="F142">
        <v>-99</v>
      </c>
      <c r="I142">
        <v>3</v>
      </c>
      <c r="J142">
        <f t="shared" si="12"/>
        <v>-99</v>
      </c>
      <c r="M142">
        <v>11211159</v>
      </c>
      <c r="N142" s="37">
        <v>37480</v>
      </c>
      <c r="O142">
        <v>1</v>
      </c>
      <c r="P142">
        <v>2</v>
      </c>
      <c r="Q142" s="37"/>
      <c r="AG142">
        <v>11283163</v>
      </c>
      <c r="AI142">
        <v>2</v>
      </c>
      <c r="AJ142">
        <v>4</v>
      </c>
    </row>
    <row r="143" spans="1:36" x14ac:dyDescent="0.25">
      <c r="A143">
        <v>11293078</v>
      </c>
      <c r="B143">
        <v>26</v>
      </c>
      <c r="C143" t="s">
        <v>4</v>
      </c>
      <c r="D143">
        <v>4</v>
      </c>
      <c r="E143">
        <v>4</v>
      </c>
      <c r="F143">
        <v>4</v>
      </c>
      <c r="H143">
        <v>2</v>
      </c>
      <c r="J143">
        <f t="shared" si="12"/>
        <v>-99</v>
      </c>
      <c r="M143">
        <v>11211175</v>
      </c>
      <c r="N143" s="37">
        <v>44092</v>
      </c>
      <c r="O143">
        <v>1</v>
      </c>
      <c r="P143">
        <v>2</v>
      </c>
      <c r="Q143" s="37"/>
      <c r="AG143">
        <v>11283468</v>
      </c>
      <c r="AI143">
        <v>2</v>
      </c>
      <c r="AJ143">
        <v>4</v>
      </c>
    </row>
    <row r="144" spans="1:36" x14ac:dyDescent="0.25">
      <c r="A144">
        <v>11293092</v>
      </c>
      <c r="B144">
        <v>15</v>
      </c>
      <c r="C144" t="s">
        <v>4</v>
      </c>
      <c r="D144">
        <v>14</v>
      </c>
      <c r="E144">
        <v>8</v>
      </c>
      <c r="F144">
        <v>-99</v>
      </c>
      <c r="I144">
        <v>3</v>
      </c>
      <c r="J144">
        <f t="shared" si="12"/>
        <v>-99</v>
      </c>
      <c r="M144">
        <v>11211296</v>
      </c>
      <c r="N144" s="37">
        <v>42464</v>
      </c>
      <c r="O144">
        <v>2</v>
      </c>
      <c r="P144">
        <v>4</v>
      </c>
      <c r="Q144" s="37"/>
      <c r="AG144">
        <v>11283471</v>
      </c>
      <c r="AI144">
        <v>2</v>
      </c>
      <c r="AJ144">
        <v>4</v>
      </c>
    </row>
    <row r="145" spans="1:36" x14ac:dyDescent="0.25">
      <c r="A145">
        <v>617389681</v>
      </c>
      <c r="B145">
        <v>14</v>
      </c>
      <c r="C145" t="s">
        <v>4</v>
      </c>
      <c r="D145">
        <v>2</v>
      </c>
      <c r="E145">
        <v>1</v>
      </c>
      <c r="F145">
        <v>4</v>
      </c>
      <c r="H145">
        <v>2</v>
      </c>
      <c r="J145">
        <f t="shared" si="12"/>
        <v>-99</v>
      </c>
      <c r="M145">
        <v>11211334</v>
      </c>
      <c r="N145" s="37">
        <v>39359</v>
      </c>
      <c r="O145">
        <v>1</v>
      </c>
      <c r="P145">
        <v>2</v>
      </c>
      <c r="Q145" s="37"/>
      <c r="AG145">
        <v>11284041</v>
      </c>
      <c r="AI145">
        <v>1</v>
      </c>
      <c r="AJ145">
        <v>2</v>
      </c>
    </row>
    <row r="146" spans="1:36" x14ac:dyDescent="0.25">
      <c r="A146">
        <v>11288053</v>
      </c>
      <c r="B146">
        <v>3</v>
      </c>
      <c r="C146" t="s">
        <v>4</v>
      </c>
      <c r="D146">
        <v>15</v>
      </c>
      <c r="F146">
        <v>-99</v>
      </c>
      <c r="J146">
        <f t="shared" si="12"/>
        <v>-99</v>
      </c>
      <c r="M146">
        <v>11211392</v>
      </c>
      <c r="N146" s="37">
        <v>36838</v>
      </c>
      <c r="O146">
        <v>1</v>
      </c>
      <c r="P146">
        <v>2</v>
      </c>
      <c r="Q146" s="37"/>
      <c r="AG146">
        <v>11284278</v>
      </c>
      <c r="AI146">
        <v>1</v>
      </c>
      <c r="AJ146">
        <v>2</v>
      </c>
    </row>
    <row r="147" spans="1:36" x14ac:dyDescent="0.25">
      <c r="A147">
        <v>11286982</v>
      </c>
      <c r="B147">
        <v>76</v>
      </c>
      <c r="C147" t="s">
        <v>4</v>
      </c>
      <c r="D147">
        <v>8</v>
      </c>
      <c r="E147">
        <v>5</v>
      </c>
      <c r="F147">
        <v>4</v>
      </c>
      <c r="H147">
        <v>2</v>
      </c>
      <c r="J147">
        <f t="shared" si="12"/>
        <v>-99</v>
      </c>
      <c r="M147">
        <v>11211485</v>
      </c>
      <c r="N147" s="37">
        <v>30225</v>
      </c>
      <c r="O147">
        <v>1</v>
      </c>
      <c r="P147">
        <v>2</v>
      </c>
      <c r="Q147" s="37"/>
      <c r="AG147">
        <v>11285175</v>
      </c>
      <c r="AI147">
        <v>3</v>
      </c>
      <c r="AJ147">
        <v>6</v>
      </c>
    </row>
    <row r="148" spans="1:36" x14ac:dyDescent="0.25">
      <c r="A148">
        <v>11285865</v>
      </c>
      <c r="B148">
        <v>87</v>
      </c>
      <c r="C148" t="s">
        <v>6</v>
      </c>
      <c r="D148">
        <v>14</v>
      </c>
      <c r="E148">
        <v>8</v>
      </c>
      <c r="F148">
        <v>-99</v>
      </c>
      <c r="I148">
        <v>3</v>
      </c>
      <c r="J148">
        <f t="shared" si="12"/>
        <v>-99</v>
      </c>
      <c r="M148">
        <v>11211578</v>
      </c>
      <c r="N148" s="37">
        <v>30225</v>
      </c>
      <c r="O148">
        <v>1</v>
      </c>
      <c r="P148">
        <v>2</v>
      </c>
      <c r="Q148" s="37"/>
      <c r="AG148">
        <v>11285510</v>
      </c>
      <c r="AI148">
        <v>4</v>
      </c>
      <c r="AJ148">
        <v>4</v>
      </c>
    </row>
    <row r="149" spans="1:36" x14ac:dyDescent="0.25">
      <c r="A149">
        <v>11288017</v>
      </c>
      <c r="B149">
        <v>11</v>
      </c>
      <c r="C149" t="s">
        <v>6</v>
      </c>
      <c r="D149">
        <v>5</v>
      </c>
      <c r="E149">
        <v>5</v>
      </c>
      <c r="F149">
        <v>4</v>
      </c>
      <c r="H149">
        <v>2</v>
      </c>
      <c r="J149">
        <f t="shared" si="12"/>
        <v>-99</v>
      </c>
      <c r="M149">
        <v>11211764</v>
      </c>
      <c r="N149" s="37">
        <v>42464</v>
      </c>
      <c r="O149">
        <v>1</v>
      </c>
      <c r="P149">
        <v>2</v>
      </c>
      <c r="Q149" s="37"/>
      <c r="AG149">
        <v>11285680</v>
      </c>
      <c r="AI149">
        <v>1</v>
      </c>
      <c r="AJ149">
        <v>2</v>
      </c>
    </row>
    <row r="150" spans="1:36" x14ac:dyDescent="0.25">
      <c r="A150">
        <v>11292544</v>
      </c>
      <c r="B150">
        <v>73</v>
      </c>
      <c r="C150" t="s">
        <v>4</v>
      </c>
      <c r="D150">
        <v>4</v>
      </c>
      <c r="E150">
        <v>5</v>
      </c>
      <c r="F150">
        <v>4</v>
      </c>
      <c r="I150">
        <v>2</v>
      </c>
      <c r="J150">
        <f t="shared" si="12"/>
        <v>-99</v>
      </c>
      <c r="M150">
        <v>11212014</v>
      </c>
      <c r="N150" s="37">
        <v>33059</v>
      </c>
      <c r="O150">
        <v>1</v>
      </c>
      <c r="P150">
        <v>2</v>
      </c>
      <c r="Q150" s="37"/>
      <c r="AG150">
        <v>11285865</v>
      </c>
      <c r="AI150">
        <v>3</v>
      </c>
      <c r="AJ150">
        <v>3</v>
      </c>
    </row>
    <row r="151" spans="1:36" x14ac:dyDescent="0.25">
      <c r="A151">
        <v>11292700</v>
      </c>
      <c r="B151">
        <v>10</v>
      </c>
      <c r="C151" t="s">
        <v>6</v>
      </c>
      <c r="D151">
        <v>8</v>
      </c>
      <c r="E151">
        <v>5</v>
      </c>
      <c r="F151">
        <v>4</v>
      </c>
      <c r="H151">
        <v>2</v>
      </c>
      <c r="J151">
        <f t="shared" si="12"/>
        <v>-99</v>
      </c>
      <c r="M151">
        <v>11212405</v>
      </c>
      <c r="N151" s="37">
        <v>44344</v>
      </c>
      <c r="O151">
        <v>1</v>
      </c>
      <c r="P151">
        <v>2</v>
      </c>
      <c r="Q151" s="37"/>
      <c r="AG151">
        <v>11285867</v>
      </c>
      <c r="AI151">
        <v>2</v>
      </c>
      <c r="AJ151">
        <v>4</v>
      </c>
    </row>
    <row r="152" spans="1:36" x14ac:dyDescent="0.25">
      <c r="A152">
        <v>11292700</v>
      </c>
      <c r="B152">
        <v>63</v>
      </c>
      <c r="C152" t="s">
        <v>6</v>
      </c>
      <c r="D152">
        <v>8</v>
      </c>
      <c r="E152">
        <v>5</v>
      </c>
      <c r="F152">
        <v>4</v>
      </c>
      <c r="H152">
        <v>2</v>
      </c>
      <c r="J152">
        <f t="shared" si="12"/>
        <v>-99</v>
      </c>
      <c r="M152">
        <v>11212781</v>
      </c>
      <c r="N152" s="37">
        <v>33059</v>
      </c>
      <c r="O152">
        <v>1</v>
      </c>
      <c r="P152">
        <v>2</v>
      </c>
      <c r="Q152" s="37"/>
      <c r="AG152">
        <v>11285869</v>
      </c>
      <c r="AI152">
        <v>4</v>
      </c>
      <c r="AJ152">
        <v>4</v>
      </c>
    </row>
    <row r="153" spans="1:36" x14ac:dyDescent="0.25">
      <c r="A153">
        <v>11292758</v>
      </c>
      <c r="B153">
        <v>36</v>
      </c>
      <c r="C153" t="s">
        <v>6</v>
      </c>
      <c r="D153">
        <v>4</v>
      </c>
      <c r="E153">
        <v>5</v>
      </c>
      <c r="F153">
        <v>4</v>
      </c>
      <c r="H153">
        <v>2</v>
      </c>
      <c r="J153">
        <f t="shared" si="12"/>
        <v>-99</v>
      </c>
      <c r="M153">
        <v>11212933</v>
      </c>
      <c r="N153" s="37">
        <v>42464</v>
      </c>
      <c r="O153">
        <v>1</v>
      </c>
      <c r="P153">
        <v>2</v>
      </c>
      <c r="Q153" s="37"/>
      <c r="AG153">
        <v>11286386</v>
      </c>
      <c r="AI153">
        <v>2</v>
      </c>
      <c r="AJ153">
        <v>4</v>
      </c>
    </row>
    <row r="154" spans="1:36" x14ac:dyDescent="0.25">
      <c r="A154">
        <v>11293781</v>
      </c>
      <c r="B154">
        <v>73</v>
      </c>
      <c r="C154" t="s">
        <v>4</v>
      </c>
      <c r="D154">
        <v>14</v>
      </c>
      <c r="E154">
        <v>8</v>
      </c>
      <c r="F154">
        <v>-99</v>
      </c>
      <c r="H154">
        <v>3</v>
      </c>
      <c r="J154">
        <f t="shared" si="12"/>
        <v>-99</v>
      </c>
      <c r="M154">
        <v>11213077</v>
      </c>
      <c r="N154" s="37">
        <v>42464</v>
      </c>
      <c r="O154">
        <v>1</v>
      </c>
      <c r="P154">
        <v>2</v>
      </c>
      <c r="Q154" s="37"/>
      <c r="AG154">
        <v>11286398</v>
      </c>
      <c r="AI154">
        <v>2</v>
      </c>
      <c r="AJ154">
        <v>4</v>
      </c>
    </row>
    <row r="155" spans="1:36" x14ac:dyDescent="0.25">
      <c r="A155">
        <v>11284304</v>
      </c>
      <c r="B155">
        <v>74</v>
      </c>
      <c r="C155" t="s">
        <v>6</v>
      </c>
      <c r="D155">
        <v>4</v>
      </c>
      <c r="E155">
        <v>5</v>
      </c>
      <c r="F155">
        <v>4</v>
      </c>
      <c r="H155">
        <v>2</v>
      </c>
      <c r="J155">
        <f t="shared" si="12"/>
        <v>-99</v>
      </c>
      <c r="M155">
        <v>11213499</v>
      </c>
      <c r="N155" s="37">
        <v>44344</v>
      </c>
      <c r="O155">
        <v>2</v>
      </c>
      <c r="P155">
        <v>4</v>
      </c>
      <c r="Q155" s="37"/>
      <c r="AG155">
        <v>11286993</v>
      </c>
      <c r="AI155">
        <v>3</v>
      </c>
      <c r="AJ155">
        <v>3</v>
      </c>
    </row>
    <row r="156" spans="1:36" x14ac:dyDescent="0.25">
      <c r="A156">
        <v>11280247</v>
      </c>
      <c r="B156">
        <v>32</v>
      </c>
      <c r="C156" t="s">
        <v>4</v>
      </c>
      <c r="F156">
        <v>-99</v>
      </c>
      <c r="H156">
        <v>4</v>
      </c>
      <c r="J156">
        <f t="shared" si="12"/>
        <v>-99</v>
      </c>
      <c r="M156">
        <v>11213562</v>
      </c>
      <c r="N156" s="37">
        <v>42464</v>
      </c>
      <c r="O156">
        <v>1</v>
      </c>
      <c r="P156">
        <v>2</v>
      </c>
      <c r="Q156" s="37"/>
      <c r="AG156">
        <v>11287708</v>
      </c>
      <c r="AI156">
        <v>3</v>
      </c>
      <c r="AJ156">
        <v>3</v>
      </c>
    </row>
    <row r="157" spans="1:36" x14ac:dyDescent="0.25">
      <c r="A157">
        <v>11285867</v>
      </c>
      <c r="B157">
        <v>20</v>
      </c>
      <c r="C157" t="s">
        <v>4</v>
      </c>
      <c r="D157">
        <v>14</v>
      </c>
      <c r="E157">
        <v>8</v>
      </c>
      <c r="F157">
        <v>-99</v>
      </c>
      <c r="I157">
        <v>4</v>
      </c>
      <c r="J157">
        <f t="shared" si="12"/>
        <v>-99</v>
      </c>
      <c r="M157">
        <v>11214110</v>
      </c>
      <c r="N157" s="37">
        <v>36882</v>
      </c>
      <c r="O157">
        <v>1</v>
      </c>
      <c r="P157">
        <v>2</v>
      </c>
      <c r="Q157" s="37"/>
      <c r="AG157">
        <v>11288019</v>
      </c>
      <c r="AI157">
        <v>1</v>
      </c>
      <c r="AJ157">
        <v>2</v>
      </c>
    </row>
    <row r="158" spans="1:36" x14ac:dyDescent="0.25">
      <c r="A158">
        <v>616263014</v>
      </c>
      <c r="B158">
        <v>24</v>
      </c>
      <c r="C158" t="s">
        <v>6</v>
      </c>
      <c r="D158">
        <v>9</v>
      </c>
      <c r="E158">
        <v>0</v>
      </c>
      <c r="F158">
        <v>4</v>
      </c>
      <c r="H158">
        <v>4</v>
      </c>
      <c r="J158">
        <f t="shared" si="12"/>
        <v>-99</v>
      </c>
      <c r="M158">
        <v>11214137</v>
      </c>
      <c r="N158" s="37">
        <v>32104</v>
      </c>
      <c r="O158">
        <v>1</v>
      </c>
      <c r="P158">
        <v>2</v>
      </c>
      <c r="Q158" s="37"/>
      <c r="AG158">
        <v>11288021</v>
      </c>
      <c r="AI158">
        <v>1</v>
      </c>
      <c r="AJ158">
        <v>2</v>
      </c>
    </row>
    <row r="159" spans="1:36" x14ac:dyDescent="0.25">
      <c r="A159">
        <v>616263014</v>
      </c>
      <c r="B159">
        <v>60</v>
      </c>
      <c r="C159" t="s">
        <v>4</v>
      </c>
      <c r="D159">
        <v>3</v>
      </c>
      <c r="E159">
        <v>6</v>
      </c>
      <c r="F159">
        <v>4</v>
      </c>
      <c r="H159">
        <v>4</v>
      </c>
      <c r="J159">
        <f t="shared" si="12"/>
        <v>-99</v>
      </c>
      <c r="M159">
        <v>11214140</v>
      </c>
      <c r="N159" s="37">
        <v>32104</v>
      </c>
      <c r="O159">
        <v>1</v>
      </c>
      <c r="P159">
        <v>2</v>
      </c>
      <c r="Q159" s="37"/>
      <c r="AG159">
        <v>11288033</v>
      </c>
      <c r="AI159">
        <v>2</v>
      </c>
      <c r="AJ159">
        <v>4</v>
      </c>
    </row>
    <row r="160" spans="1:36" x14ac:dyDescent="0.25">
      <c r="A160">
        <v>620788535</v>
      </c>
      <c r="B160">
        <v>16</v>
      </c>
      <c r="C160" t="s">
        <v>6</v>
      </c>
      <c r="D160">
        <v>4</v>
      </c>
      <c r="E160">
        <v>0</v>
      </c>
      <c r="F160">
        <v>4</v>
      </c>
      <c r="H160">
        <v>4</v>
      </c>
      <c r="J160">
        <f t="shared" si="12"/>
        <v>-99</v>
      </c>
      <c r="M160">
        <v>11214218</v>
      </c>
      <c r="N160" s="37">
        <v>35211</v>
      </c>
      <c r="O160">
        <v>1</v>
      </c>
      <c r="P160">
        <v>2</v>
      </c>
      <c r="Q160" s="37"/>
      <c r="AG160">
        <v>11288040</v>
      </c>
      <c r="AI160">
        <v>2</v>
      </c>
      <c r="AJ160">
        <v>4</v>
      </c>
    </row>
    <row r="161" spans="1:36" x14ac:dyDescent="0.25">
      <c r="A161">
        <v>11285869</v>
      </c>
      <c r="B161">
        <v>85</v>
      </c>
      <c r="C161" t="s">
        <v>6</v>
      </c>
      <c r="D161">
        <v>6</v>
      </c>
      <c r="E161">
        <v>0</v>
      </c>
      <c r="F161">
        <v>4</v>
      </c>
      <c r="I161">
        <v>4</v>
      </c>
      <c r="J161">
        <f t="shared" si="12"/>
        <v>-99</v>
      </c>
      <c r="M161">
        <v>11214248</v>
      </c>
      <c r="N161" s="37">
        <v>31508</v>
      </c>
      <c r="O161">
        <v>1</v>
      </c>
      <c r="P161">
        <v>2</v>
      </c>
      <c r="Q161" s="37"/>
      <c r="AG161">
        <v>11288052</v>
      </c>
      <c r="AI161">
        <v>2</v>
      </c>
      <c r="AJ161">
        <v>4</v>
      </c>
    </row>
    <row r="162" spans="1:36" x14ac:dyDescent="0.25">
      <c r="A162">
        <v>11291400</v>
      </c>
      <c r="B162">
        <v>38</v>
      </c>
      <c r="C162" t="s">
        <v>6</v>
      </c>
      <c r="D162">
        <v>6</v>
      </c>
      <c r="E162">
        <v>0</v>
      </c>
      <c r="F162">
        <v>4</v>
      </c>
      <c r="H162">
        <v>4</v>
      </c>
      <c r="J162">
        <f t="shared" si="12"/>
        <v>-99</v>
      </c>
      <c r="M162">
        <v>11214527</v>
      </c>
      <c r="N162" s="37">
        <v>33059</v>
      </c>
      <c r="O162">
        <v>1</v>
      </c>
      <c r="P162">
        <v>2</v>
      </c>
      <c r="Q162" s="37"/>
      <c r="AG162">
        <v>11288883</v>
      </c>
      <c r="AI162">
        <v>1</v>
      </c>
      <c r="AJ162">
        <v>2</v>
      </c>
    </row>
    <row r="163" spans="1:36" x14ac:dyDescent="0.25">
      <c r="A163">
        <v>11294154</v>
      </c>
      <c r="B163">
        <v>71</v>
      </c>
      <c r="C163" t="s">
        <v>6</v>
      </c>
      <c r="D163">
        <v>3</v>
      </c>
      <c r="E163">
        <v>0</v>
      </c>
      <c r="F163">
        <v>4</v>
      </c>
      <c r="I163">
        <v>3</v>
      </c>
      <c r="J163">
        <f t="shared" si="12"/>
        <v>-99</v>
      </c>
      <c r="M163">
        <v>11214607</v>
      </c>
      <c r="N163" s="37">
        <v>39359</v>
      </c>
      <c r="O163">
        <v>1</v>
      </c>
      <c r="P163">
        <v>2</v>
      </c>
      <c r="Q163" s="37"/>
      <c r="AG163">
        <v>11289518</v>
      </c>
      <c r="AI163">
        <v>2</v>
      </c>
      <c r="AJ163">
        <v>4</v>
      </c>
    </row>
    <row r="164" spans="1:36" x14ac:dyDescent="0.25">
      <c r="A164">
        <v>11294214</v>
      </c>
      <c r="B164">
        <v>8</v>
      </c>
      <c r="C164" t="s">
        <v>4</v>
      </c>
      <c r="D164">
        <v>3</v>
      </c>
      <c r="E164">
        <v>6</v>
      </c>
      <c r="F164">
        <v>4</v>
      </c>
      <c r="G164">
        <v>15</v>
      </c>
      <c r="H164">
        <v>4</v>
      </c>
      <c r="J164">
        <f t="shared" si="12"/>
        <v>-12</v>
      </c>
      <c r="M164">
        <v>11214749</v>
      </c>
      <c r="N164" s="37">
        <v>31858</v>
      </c>
      <c r="O164">
        <v>1</v>
      </c>
      <c r="P164">
        <v>2</v>
      </c>
      <c r="Q164" s="37"/>
      <c r="AG164">
        <v>11289556</v>
      </c>
      <c r="AI164">
        <v>3</v>
      </c>
      <c r="AJ164">
        <v>3</v>
      </c>
    </row>
    <row r="165" spans="1:36" x14ac:dyDescent="0.25">
      <c r="A165">
        <v>11296801</v>
      </c>
      <c r="B165">
        <v>6</v>
      </c>
      <c r="C165" t="s">
        <v>6</v>
      </c>
      <c r="D165">
        <v>6</v>
      </c>
      <c r="E165">
        <v>0</v>
      </c>
      <c r="F165">
        <v>4</v>
      </c>
      <c r="H165">
        <v>4</v>
      </c>
      <c r="J165">
        <f t="shared" si="12"/>
        <v>-99</v>
      </c>
      <c r="M165">
        <v>11214754</v>
      </c>
      <c r="N165" s="37">
        <v>44092</v>
      </c>
      <c r="O165">
        <v>1</v>
      </c>
      <c r="P165">
        <v>2</v>
      </c>
      <c r="Q165" s="37"/>
      <c r="AG165">
        <v>11289557</v>
      </c>
      <c r="AI165">
        <v>2</v>
      </c>
      <c r="AJ165">
        <v>4</v>
      </c>
    </row>
    <row r="166" spans="1:36" x14ac:dyDescent="0.25">
      <c r="A166">
        <v>11303061</v>
      </c>
      <c r="B166">
        <v>8</v>
      </c>
      <c r="C166" t="s">
        <v>6</v>
      </c>
      <c r="D166">
        <v>5</v>
      </c>
      <c r="E166">
        <v>8</v>
      </c>
      <c r="F166">
        <v>4</v>
      </c>
      <c r="H166">
        <v>4</v>
      </c>
      <c r="J166">
        <f t="shared" si="12"/>
        <v>-99</v>
      </c>
      <c r="M166">
        <v>11214870</v>
      </c>
      <c r="N166" s="37">
        <v>42464</v>
      </c>
      <c r="O166">
        <v>1</v>
      </c>
      <c r="P166">
        <v>2</v>
      </c>
      <c r="Q166" s="37"/>
      <c r="AG166">
        <v>11289578</v>
      </c>
      <c r="AI166">
        <v>3</v>
      </c>
      <c r="AJ166">
        <v>3</v>
      </c>
    </row>
    <row r="167" spans="1:36" x14ac:dyDescent="0.25">
      <c r="A167">
        <v>11303217</v>
      </c>
      <c r="B167">
        <v>15</v>
      </c>
      <c r="C167" t="s">
        <v>6</v>
      </c>
      <c r="D167">
        <v>6</v>
      </c>
      <c r="E167">
        <v>6</v>
      </c>
      <c r="F167">
        <v>4</v>
      </c>
      <c r="H167">
        <v>4</v>
      </c>
      <c r="J167">
        <f t="shared" si="12"/>
        <v>-99</v>
      </c>
      <c r="M167">
        <v>11215007</v>
      </c>
      <c r="N167" s="37">
        <v>36838</v>
      </c>
      <c r="O167">
        <v>1</v>
      </c>
      <c r="P167">
        <v>2</v>
      </c>
      <c r="Q167" s="37"/>
      <c r="AG167">
        <v>11289614</v>
      </c>
      <c r="AI167">
        <v>2</v>
      </c>
      <c r="AJ167">
        <v>4</v>
      </c>
    </row>
    <row r="168" spans="1:36" x14ac:dyDescent="0.25">
      <c r="A168">
        <v>11303217</v>
      </c>
      <c r="B168">
        <v>35</v>
      </c>
      <c r="C168" t="s">
        <v>6</v>
      </c>
      <c r="D168">
        <v>6</v>
      </c>
      <c r="E168">
        <v>6</v>
      </c>
      <c r="F168">
        <v>4</v>
      </c>
      <c r="H168">
        <v>4</v>
      </c>
      <c r="J168">
        <f t="shared" si="12"/>
        <v>-99</v>
      </c>
      <c r="M168">
        <v>11215046</v>
      </c>
      <c r="N168" s="37">
        <v>31508</v>
      </c>
      <c r="O168">
        <v>1</v>
      </c>
      <c r="P168">
        <v>2</v>
      </c>
      <c r="Q168" s="37"/>
      <c r="AG168">
        <v>11289615</v>
      </c>
      <c r="AI168">
        <v>4</v>
      </c>
      <c r="AJ168">
        <v>4</v>
      </c>
    </row>
    <row r="169" spans="1:36" x14ac:dyDescent="0.25">
      <c r="A169">
        <v>11298766</v>
      </c>
      <c r="B169">
        <v>72</v>
      </c>
      <c r="C169" t="s">
        <v>4</v>
      </c>
      <c r="D169">
        <v>3</v>
      </c>
      <c r="E169">
        <v>6</v>
      </c>
      <c r="F169">
        <v>-99</v>
      </c>
      <c r="H169">
        <v>4</v>
      </c>
      <c r="J169">
        <f t="shared" si="12"/>
        <v>-99</v>
      </c>
      <c r="M169">
        <v>11215060</v>
      </c>
      <c r="N169" s="37">
        <v>30225</v>
      </c>
      <c r="O169">
        <v>1</v>
      </c>
      <c r="P169">
        <v>2</v>
      </c>
      <c r="Q169" s="37"/>
      <c r="AG169">
        <v>11291367</v>
      </c>
      <c r="AI169">
        <v>2</v>
      </c>
      <c r="AJ169">
        <v>4</v>
      </c>
    </row>
    <row r="170" spans="1:36" x14ac:dyDescent="0.25">
      <c r="A170">
        <v>11303111</v>
      </c>
      <c r="B170">
        <v>33</v>
      </c>
      <c r="C170" t="s">
        <v>6</v>
      </c>
      <c r="D170">
        <v>11</v>
      </c>
      <c r="E170">
        <v>5</v>
      </c>
      <c r="F170">
        <v>-99</v>
      </c>
      <c r="H170">
        <v>2</v>
      </c>
      <c r="J170">
        <f t="shared" si="12"/>
        <v>-99</v>
      </c>
      <c r="M170">
        <v>11215146</v>
      </c>
      <c r="N170" s="37">
        <v>44344</v>
      </c>
      <c r="O170">
        <v>1</v>
      </c>
      <c r="P170">
        <v>2</v>
      </c>
      <c r="Q170" s="37"/>
      <c r="AG170">
        <v>11292544</v>
      </c>
      <c r="AI170">
        <v>1</v>
      </c>
      <c r="AJ170">
        <v>2</v>
      </c>
    </row>
    <row r="171" spans="1:36" x14ac:dyDescent="0.25">
      <c r="A171">
        <v>11298863</v>
      </c>
      <c r="B171">
        <v>54</v>
      </c>
      <c r="C171" t="s">
        <v>4</v>
      </c>
      <c r="D171">
        <v>14</v>
      </c>
      <c r="E171">
        <v>8</v>
      </c>
      <c r="F171">
        <v>-99</v>
      </c>
      <c r="G171">
        <v>15</v>
      </c>
      <c r="H171">
        <v>3</v>
      </c>
      <c r="J171">
        <f t="shared" si="12"/>
        <v>-1</v>
      </c>
      <c r="M171">
        <v>11215648</v>
      </c>
      <c r="N171" s="37">
        <v>35211</v>
      </c>
      <c r="O171">
        <v>1</v>
      </c>
      <c r="P171">
        <v>2</v>
      </c>
      <c r="Q171" s="37"/>
      <c r="AG171">
        <v>11292546</v>
      </c>
      <c r="AI171">
        <v>1</v>
      </c>
      <c r="AJ171">
        <v>2</v>
      </c>
    </row>
    <row r="172" spans="1:36" x14ac:dyDescent="0.25">
      <c r="A172">
        <v>11298636</v>
      </c>
      <c r="B172">
        <v>29</v>
      </c>
      <c r="C172" t="s">
        <v>4</v>
      </c>
      <c r="D172">
        <v>14</v>
      </c>
      <c r="E172">
        <v>8</v>
      </c>
      <c r="F172">
        <v>-99</v>
      </c>
      <c r="G172">
        <v>8</v>
      </c>
      <c r="H172">
        <v>3</v>
      </c>
      <c r="J172">
        <f t="shared" si="12"/>
        <v>6</v>
      </c>
      <c r="M172">
        <v>11216173</v>
      </c>
      <c r="N172" s="37">
        <v>42464</v>
      </c>
      <c r="O172">
        <v>1</v>
      </c>
      <c r="P172">
        <v>2</v>
      </c>
      <c r="Q172" s="37"/>
      <c r="AG172">
        <v>11293075</v>
      </c>
      <c r="AI172">
        <v>2</v>
      </c>
      <c r="AJ172">
        <v>4</v>
      </c>
    </row>
    <row r="173" spans="1:36" x14ac:dyDescent="0.25">
      <c r="A173">
        <v>11298626</v>
      </c>
      <c r="B173">
        <v>52</v>
      </c>
      <c r="C173" t="s">
        <v>4</v>
      </c>
      <c r="D173">
        <v>3</v>
      </c>
      <c r="E173">
        <v>5</v>
      </c>
      <c r="F173">
        <v>-99</v>
      </c>
      <c r="G173">
        <v>8</v>
      </c>
      <c r="H173">
        <v>2</v>
      </c>
      <c r="J173">
        <f t="shared" si="12"/>
        <v>-5</v>
      </c>
      <c r="M173">
        <v>11216445</v>
      </c>
      <c r="N173" s="37">
        <v>37480</v>
      </c>
      <c r="O173">
        <v>1</v>
      </c>
      <c r="P173">
        <v>2</v>
      </c>
      <c r="Q173" s="37"/>
      <c r="AG173">
        <v>11293090</v>
      </c>
      <c r="AI173">
        <v>2</v>
      </c>
      <c r="AJ173">
        <v>4</v>
      </c>
    </row>
    <row r="174" spans="1:36" x14ac:dyDescent="0.25">
      <c r="A174">
        <v>11210870</v>
      </c>
      <c r="B174">
        <v>59</v>
      </c>
      <c r="C174" t="s">
        <v>6</v>
      </c>
      <c r="F174">
        <v>-99</v>
      </c>
      <c r="H174">
        <v>2</v>
      </c>
      <c r="J174">
        <f t="shared" si="12"/>
        <v>-99</v>
      </c>
      <c r="M174">
        <v>11216462</v>
      </c>
      <c r="N174" s="37">
        <v>42464</v>
      </c>
      <c r="O174">
        <v>1</v>
      </c>
      <c r="P174">
        <v>2</v>
      </c>
      <c r="Q174" s="37"/>
      <c r="AG174">
        <v>11293092</v>
      </c>
      <c r="AI174">
        <v>3</v>
      </c>
      <c r="AJ174">
        <v>3</v>
      </c>
    </row>
    <row r="175" spans="1:36" x14ac:dyDescent="0.25">
      <c r="A175">
        <v>11223514</v>
      </c>
      <c r="B175">
        <v>69</v>
      </c>
      <c r="C175" t="s">
        <v>6</v>
      </c>
      <c r="F175">
        <v>-99</v>
      </c>
      <c r="H175">
        <v>4</v>
      </c>
      <c r="J175">
        <f t="shared" si="12"/>
        <v>-99</v>
      </c>
      <c r="M175">
        <v>11216471</v>
      </c>
      <c r="N175" s="37">
        <v>37480</v>
      </c>
      <c r="O175">
        <v>1</v>
      </c>
      <c r="P175">
        <v>2</v>
      </c>
      <c r="Q175" s="37"/>
      <c r="AG175">
        <v>11293119</v>
      </c>
      <c r="AI175">
        <v>2</v>
      </c>
      <c r="AJ175">
        <v>4</v>
      </c>
    </row>
    <row r="176" spans="1:36" x14ac:dyDescent="0.25">
      <c r="A176">
        <v>11242581</v>
      </c>
      <c r="B176">
        <v>13</v>
      </c>
      <c r="C176" t="s">
        <v>6</v>
      </c>
      <c r="F176">
        <v>-99</v>
      </c>
      <c r="H176">
        <v>2</v>
      </c>
      <c r="J176">
        <f t="shared" si="12"/>
        <v>-99</v>
      </c>
      <c r="M176">
        <v>11216556</v>
      </c>
      <c r="N176" s="37">
        <v>32104</v>
      </c>
      <c r="O176">
        <v>1</v>
      </c>
      <c r="P176">
        <v>2</v>
      </c>
      <c r="Q176" s="37"/>
      <c r="AG176">
        <v>11293278</v>
      </c>
      <c r="AI176">
        <v>5</v>
      </c>
      <c r="AJ176">
        <v>5</v>
      </c>
    </row>
    <row r="177" spans="1:36" x14ac:dyDescent="0.25">
      <c r="A177">
        <v>11269472</v>
      </c>
      <c r="B177">
        <v>64</v>
      </c>
      <c r="C177" t="s">
        <v>4</v>
      </c>
      <c r="F177">
        <v>-99</v>
      </c>
      <c r="H177">
        <v>2</v>
      </c>
      <c r="J177">
        <f t="shared" si="12"/>
        <v>-99</v>
      </c>
      <c r="M177">
        <v>11217091</v>
      </c>
      <c r="N177" s="37">
        <v>44092</v>
      </c>
      <c r="O177">
        <v>1</v>
      </c>
      <c r="P177">
        <v>2</v>
      </c>
      <c r="Q177" s="37"/>
      <c r="AG177">
        <v>11293826</v>
      </c>
      <c r="AI177">
        <v>1</v>
      </c>
      <c r="AJ177">
        <v>2</v>
      </c>
    </row>
    <row r="178" spans="1:36" x14ac:dyDescent="0.25">
      <c r="A178">
        <v>11211155</v>
      </c>
      <c r="B178">
        <v>47</v>
      </c>
      <c r="C178" t="s">
        <v>6</v>
      </c>
      <c r="F178">
        <v>-99</v>
      </c>
      <c r="H178">
        <v>2</v>
      </c>
      <c r="J178">
        <f t="shared" si="12"/>
        <v>-99</v>
      </c>
      <c r="M178">
        <v>11217102</v>
      </c>
      <c r="N178" s="37">
        <v>39359</v>
      </c>
      <c r="O178">
        <v>1</v>
      </c>
      <c r="P178">
        <v>2</v>
      </c>
      <c r="Q178" s="37"/>
      <c r="AG178">
        <v>11293832</v>
      </c>
      <c r="AI178">
        <v>1</v>
      </c>
      <c r="AJ178">
        <v>2</v>
      </c>
    </row>
    <row r="179" spans="1:36" x14ac:dyDescent="0.25">
      <c r="A179">
        <v>11105132</v>
      </c>
      <c r="B179">
        <v>81</v>
      </c>
      <c r="C179" t="s">
        <v>4</v>
      </c>
      <c r="F179">
        <v>-99</v>
      </c>
      <c r="H179">
        <v>2</v>
      </c>
      <c r="J179">
        <f t="shared" si="12"/>
        <v>-99</v>
      </c>
      <c r="M179">
        <v>11217103</v>
      </c>
      <c r="N179" s="37">
        <v>42257</v>
      </c>
      <c r="O179">
        <v>1</v>
      </c>
      <c r="P179">
        <v>2</v>
      </c>
      <c r="Q179" s="37"/>
      <c r="AG179">
        <v>11293840</v>
      </c>
      <c r="AI179">
        <v>2</v>
      </c>
      <c r="AJ179">
        <v>2</v>
      </c>
    </row>
    <row r="180" spans="1:36" x14ac:dyDescent="0.25">
      <c r="A180">
        <v>11202729</v>
      </c>
      <c r="B180">
        <v>79</v>
      </c>
      <c r="C180" t="s">
        <v>6</v>
      </c>
      <c r="F180">
        <v>-99</v>
      </c>
      <c r="H180">
        <v>4</v>
      </c>
      <c r="J180">
        <f t="shared" si="12"/>
        <v>-99</v>
      </c>
      <c r="M180">
        <v>11217104</v>
      </c>
      <c r="N180" s="37">
        <v>37089</v>
      </c>
      <c r="O180">
        <v>1</v>
      </c>
      <c r="P180">
        <v>2</v>
      </c>
      <c r="Q180" s="37"/>
      <c r="AG180">
        <v>11293846</v>
      </c>
      <c r="AI180">
        <v>2</v>
      </c>
      <c r="AJ180">
        <v>4</v>
      </c>
    </row>
    <row r="181" spans="1:36" x14ac:dyDescent="0.25">
      <c r="A181">
        <v>11221908</v>
      </c>
      <c r="B181">
        <v>24</v>
      </c>
      <c r="C181" t="s">
        <v>6</v>
      </c>
      <c r="F181">
        <v>-99</v>
      </c>
      <c r="H181">
        <v>2</v>
      </c>
      <c r="J181">
        <f t="shared" si="12"/>
        <v>-99</v>
      </c>
      <c r="M181">
        <v>11217105</v>
      </c>
      <c r="N181" s="37">
        <v>36838</v>
      </c>
      <c r="O181">
        <v>2</v>
      </c>
      <c r="P181">
        <v>4</v>
      </c>
      <c r="Q181" s="37"/>
      <c r="AG181">
        <v>11293862</v>
      </c>
      <c r="AI181">
        <v>1</v>
      </c>
      <c r="AJ181">
        <v>2</v>
      </c>
    </row>
    <row r="182" spans="1:36" x14ac:dyDescent="0.25">
      <c r="A182">
        <v>11220185</v>
      </c>
      <c r="B182">
        <v>75</v>
      </c>
      <c r="C182" t="s">
        <v>6</v>
      </c>
      <c r="F182">
        <v>-99</v>
      </c>
      <c r="H182">
        <v>2</v>
      </c>
      <c r="J182">
        <f t="shared" si="12"/>
        <v>-99</v>
      </c>
      <c r="M182">
        <v>11217736</v>
      </c>
      <c r="N182" s="37">
        <v>37480</v>
      </c>
      <c r="O182">
        <v>2</v>
      </c>
      <c r="P182">
        <v>4</v>
      </c>
      <c r="Q182" s="37"/>
      <c r="AG182">
        <v>11294154</v>
      </c>
      <c r="AI182">
        <v>3</v>
      </c>
      <c r="AJ182">
        <v>3</v>
      </c>
    </row>
    <row r="183" spans="1:36" x14ac:dyDescent="0.25">
      <c r="A183">
        <v>11250381</v>
      </c>
      <c r="B183">
        <v>23</v>
      </c>
      <c r="C183" t="s">
        <v>4</v>
      </c>
      <c r="F183">
        <v>-99</v>
      </c>
      <c r="H183">
        <v>2</v>
      </c>
      <c r="J183">
        <f t="shared" si="12"/>
        <v>-99</v>
      </c>
      <c r="M183">
        <v>11217814</v>
      </c>
      <c r="N183" s="37">
        <v>33059</v>
      </c>
      <c r="O183">
        <v>1</v>
      </c>
      <c r="P183">
        <v>2</v>
      </c>
      <c r="Q183" s="37"/>
      <c r="AG183">
        <v>11296355</v>
      </c>
      <c r="AI183">
        <v>2</v>
      </c>
      <c r="AJ183">
        <v>4</v>
      </c>
    </row>
    <row r="184" spans="1:36" x14ac:dyDescent="0.25">
      <c r="A184">
        <v>11264085</v>
      </c>
      <c r="B184">
        <v>23</v>
      </c>
      <c r="C184" t="s">
        <v>4</v>
      </c>
      <c r="F184">
        <v>-99</v>
      </c>
      <c r="H184">
        <v>2</v>
      </c>
      <c r="J184">
        <f t="shared" si="12"/>
        <v>-99</v>
      </c>
      <c r="M184">
        <v>11217964</v>
      </c>
      <c r="N184" s="37">
        <v>42464</v>
      </c>
      <c r="O184">
        <v>2</v>
      </c>
      <c r="P184">
        <v>4</v>
      </c>
      <c r="Q184" s="37"/>
      <c r="AG184">
        <v>11296368</v>
      </c>
      <c r="AI184">
        <v>4</v>
      </c>
      <c r="AJ184">
        <v>4</v>
      </c>
    </row>
    <row r="185" spans="1:36" x14ac:dyDescent="0.25">
      <c r="A185">
        <v>11255567</v>
      </c>
      <c r="B185">
        <v>65</v>
      </c>
      <c r="C185" t="s">
        <v>4</v>
      </c>
      <c r="F185">
        <v>-99</v>
      </c>
      <c r="H185">
        <v>2</v>
      </c>
      <c r="J185">
        <f t="shared" si="12"/>
        <v>-99</v>
      </c>
      <c r="M185">
        <v>11217974</v>
      </c>
      <c r="N185" s="37">
        <v>39359</v>
      </c>
      <c r="O185">
        <v>1</v>
      </c>
      <c r="P185">
        <v>2</v>
      </c>
      <c r="Q185" s="37"/>
      <c r="AG185">
        <v>11296369</v>
      </c>
      <c r="AI185">
        <v>2</v>
      </c>
      <c r="AJ185">
        <v>4</v>
      </c>
    </row>
    <row r="186" spans="1:36" x14ac:dyDescent="0.25">
      <c r="A186">
        <v>10764500</v>
      </c>
      <c r="B186">
        <v>66</v>
      </c>
      <c r="C186" t="s">
        <v>4</v>
      </c>
      <c r="F186">
        <v>-99</v>
      </c>
      <c r="H186">
        <v>2</v>
      </c>
      <c r="J186">
        <f t="shared" si="12"/>
        <v>-99</v>
      </c>
      <c r="M186">
        <v>11218121</v>
      </c>
      <c r="N186" s="37">
        <v>33059</v>
      </c>
      <c r="O186">
        <v>1</v>
      </c>
      <c r="P186">
        <v>2</v>
      </c>
      <c r="Q186" s="37"/>
      <c r="AG186">
        <v>11296370</v>
      </c>
      <c r="AI186">
        <v>2</v>
      </c>
      <c r="AJ186">
        <v>4</v>
      </c>
    </row>
    <row r="187" spans="1:36" x14ac:dyDescent="0.25">
      <c r="A187">
        <v>11259518</v>
      </c>
      <c r="B187">
        <v>41</v>
      </c>
      <c r="C187" t="s">
        <v>4</v>
      </c>
      <c r="F187">
        <v>-99</v>
      </c>
      <c r="H187">
        <v>2</v>
      </c>
      <c r="J187">
        <f t="shared" si="12"/>
        <v>-99</v>
      </c>
      <c r="M187">
        <v>11218156</v>
      </c>
      <c r="N187" s="37">
        <v>39359</v>
      </c>
      <c r="O187">
        <v>1</v>
      </c>
      <c r="P187">
        <v>2</v>
      </c>
      <c r="Q187" s="37"/>
      <c r="AG187">
        <v>11297316</v>
      </c>
      <c r="AI187">
        <v>2</v>
      </c>
      <c r="AJ187">
        <v>4</v>
      </c>
    </row>
    <row r="188" spans="1:36" x14ac:dyDescent="0.25">
      <c r="A188">
        <v>11285510</v>
      </c>
      <c r="B188">
        <v>74</v>
      </c>
      <c r="C188" t="s">
        <v>6</v>
      </c>
      <c r="F188">
        <v>-99</v>
      </c>
      <c r="I188">
        <v>4</v>
      </c>
      <c r="J188">
        <f t="shared" si="12"/>
        <v>-99</v>
      </c>
      <c r="M188">
        <v>11218268</v>
      </c>
      <c r="N188" s="37">
        <v>37089</v>
      </c>
      <c r="O188">
        <v>1</v>
      </c>
      <c r="P188">
        <v>2</v>
      </c>
      <c r="Q188" s="37"/>
      <c r="AG188">
        <v>11298675</v>
      </c>
      <c r="AI188">
        <v>1</v>
      </c>
      <c r="AJ188">
        <v>2</v>
      </c>
    </row>
    <row r="189" spans="1:36" x14ac:dyDescent="0.25">
      <c r="A189">
        <v>11285520</v>
      </c>
      <c r="B189">
        <v>29</v>
      </c>
      <c r="C189" t="s">
        <v>4</v>
      </c>
      <c r="D189">
        <v>15</v>
      </c>
      <c r="E189">
        <v>8</v>
      </c>
      <c r="F189">
        <v>4</v>
      </c>
      <c r="J189">
        <f t="shared" si="12"/>
        <v>-99</v>
      </c>
      <c r="M189">
        <v>11218773</v>
      </c>
      <c r="N189" s="37">
        <v>44344</v>
      </c>
      <c r="O189">
        <v>2</v>
      </c>
      <c r="P189">
        <v>4</v>
      </c>
      <c r="Q189" s="37"/>
      <c r="AG189">
        <v>11298872</v>
      </c>
      <c r="AI189">
        <v>1</v>
      </c>
      <c r="AJ189">
        <v>2</v>
      </c>
    </row>
    <row r="190" spans="1:36" x14ac:dyDescent="0.25">
      <c r="A190">
        <v>11285526</v>
      </c>
      <c r="B190">
        <v>51</v>
      </c>
      <c r="C190" t="s">
        <v>4</v>
      </c>
      <c r="D190">
        <v>3</v>
      </c>
      <c r="E190">
        <v>8</v>
      </c>
      <c r="F190">
        <v>4</v>
      </c>
      <c r="J190">
        <f t="shared" si="12"/>
        <v>-99</v>
      </c>
      <c r="M190">
        <v>11218963</v>
      </c>
      <c r="N190" s="37">
        <v>34959</v>
      </c>
      <c r="O190">
        <v>1</v>
      </c>
      <c r="P190">
        <v>2</v>
      </c>
      <c r="Q190" s="37"/>
      <c r="AG190">
        <v>11303293</v>
      </c>
      <c r="AI190">
        <v>3</v>
      </c>
      <c r="AJ190">
        <v>6</v>
      </c>
    </row>
    <row r="191" spans="1:36" x14ac:dyDescent="0.25">
      <c r="A191">
        <v>11289613</v>
      </c>
      <c r="B191">
        <v>32</v>
      </c>
      <c r="C191" t="s">
        <v>6</v>
      </c>
      <c r="F191">
        <v>-99</v>
      </c>
      <c r="J191">
        <f t="shared" si="12"/>
        <v>-99</v>
      </c>
      <c r="M191">
        <v>11219076</v>
      </c>
      <c r="N191" s="37">
        <v>36838</v>
      </c>
      <c r="O191">
        <v>2</v>
      </c>
      <c r="P191">
        <v>4</v>
      </c>
      <c r="Q191" s="37"/>
      <c r="AG191">
        <v>11304523</v>
      </c>
      <c r="AI191">
        <v>3</v>
      </c>
      <c r="AJ191">
        <v>6</v>
      </c>
    </row>
    <row r="192" spans="1:36" x14ac:dyDescent="0.25">
      <c r="A192">
        <v>11293278</v>
      </c>
      <c r="B192">
        <v>41</v>
      </c>
      <c r="C192" t="s">
        <v>6</v>
      </c>
      <c r="F192">
        <v>-99</v>
      </c>
      <c r="I192">
        <v>5</v>
      </c>
      <c r="J192">
        <f t="shared" si="12"/>
        <v>-99</v>
      </c>
      <c r="M192">
        <v>11219510</v>
      </c>
      <c r="N192" s="37">
        <v>42464</v>
      </c>
      <c r="O192">
        <v>1</v>
      </c>
      <c r="P192">
        <v>2</v>
      </c>
      <c r="Q192" s="37"/>
      <c r="AG192">
        <v>11304803</v>
      </c>
      <c r="AI192">
        <v>1</v>
      </c>
      <c r="AJ192">
        <v>2</v>
      </c>
    </row>
    <row r="193" spans="1:36" x14ac:dyDescent="0.25">
      <c r="A193">
        <v>11296306</v>
      </c>
      <c r="B193">
        <v>26</v>
      </c>
      <c r="C193" t="s">
        <v>6</v>
      </c>
      <c r="D193">
        <v>5</v>
      </c>
      <c r="E193">
        <v>8</v>
      </c>
      <c r="F193">
        <v>4</v>
      </c>
      <c r="H193">
        <v>4</v>
      </c>
      <c r="J193">
        <f t="shared" si="12"/>
        <v>-99</v>
      </c>
      <c r="M193">
        <v>11219810</v>
      </c>
      <c r="N193" s="37">
        <v>42464</v>
      </c>
      <c r="O193">
        <v>2</v>
      </c>
      <c r="P193">
        <v>4</v>
      </c>
      <c r="Q193" s="37"/>
      <c r="AG193">
        <v>11304826</v>
      </c>
      <c r="AI193">
        <v>2</v>
      </c>
      <c r="AJ193">
        <v>2</v>
      </c>
    </row>
    <row r="194" spans="1:36" x14ac:dyDescent="0.25">
      <c r="A194">
        <v>11298589</v>
      </c>
      <c r="B194">
        <v>20</v>
      </c>
      <c r="C194" t="s">
        <v>6</v>
      </c>
      <c r="D194">
        <v>15</v>
      </c>
      <c r="E194">
        <v>8</v>
      </c>
      <c r="F194">
        <v>4</v>
      </c>
      <c r="H194">
        <v>3</v>
      </c>
      <c r="J194">
        <f t="shared" si="12"/>
        <v>-99</v>
      </c>
      <c r="M194">
        <v>11220185</v>
      </c>
      <c r="N194" s="37">
        <v>33059</v>
      </c>
      <c r="O194">
        <v>1</v>
      </c>
      <c r="P194">
        <v>2</v>
      </c>
      <c r="Q194" s="37"/>
      <c r="AG194">
        <v>11304830</v>
      </c>
      <c r="AI194">
        <v>1</v>
      </c>
      <c r="AJ194">
        <v>2</v>
      </c>
    </row>
    <row r="195" spans="1:36" x14ac:dyDescent="0.25">
      <c r="A195">
        <v>11298867</v>
      </c>
      <c r="B195">
        <v>49</v>
      </c>
      <c r="C195" t="s">
        <v>4</v>
      </c>
      <c r="D195">
        <v>14</v>
      </c>
      <c r="E195">
        <v>8</v>
      </c>
      <c r="F195">
        <v>4</v>
      </c>
      <c r="H195">
        <v>3</v>
      </c>
      <c r="J195">
        <f t="shared" ref="J195:J238" si="13">IF(COUNTA(D195)=0,IF(COUNTA(G195)=0,-99,-99),IF(COUNTA(G195)=0,-99,D195-G195))</f>
        <v>-99</v>
      </c>
      <c r="M195">
        <v>11220195</v>
      </c>
      <c r="N195" s="37">
        <v>33059</v>
      </c>
      <c r="O195">
        <v>1</v>
      </c>
      <c r="P195">
        <v>2</v>
      </c>
      <c r="Q195" s="37"/>
      <c r="AG195">
        <v>11307564</v>
      </c>
      <c r="AI195">
        <v>4</v>
      </c>
      <c r="AJ195">
        <v>4</v>
      </c>
    </row>
    <row r="196" spans="1:36" x14ac:dyDescent="0.25">
      <c r="A196">
        <v>11298891</v>
      </c>
      <c r="B196">
        <v>77</v>
      </c>
      <c r="C196" t="s">
        <v>4</v>
      </c>
      <c r="D196">
        <v>5</v>
      </c>
      <c r="E196">
        <v>8</v>
      </c>
      <c r="F196">
        <v>4</v>
      </c>
      <c r="H196">
        <v>4</v>
      </c>
      <c r="J196">
        <f t="shared" si="13"/>
        <v>-99</v>
      </c>
      <c r="M196">
        <v>11220365</v>
      </c>
      <c r="N196" s="37">
        <v>44344</v>
      </c>
      <c r="O196">
        <v>1</v>
      </c>
      <c r="P196">
        <v>2</v>
      </c>
      <c r="Q196" s="37"/>
      <c r="AG196">
        <v>11308694</v>
      </c>
      <c r="AI196">
        <v>1</v>
      </c>
      <c r="AJ196">
        <v>2</v>
      </c>
    </row>
    <row r="197" spans="1:36" x14ac:dyDescent="0.25">
      <c r="A197">
        <v>11303658</v>
      </c>
      <c r="B197">
        <v>80</v>
      </c>
      <c r="C197" t="s">
        <v>4</v>
      </c>
      <c r="E197">
        <v>8</v>
      </c>
      <c r="F197">
        <v>4</v>
      </c>
      <c r="G197">
        <v>8</v>
      </c>
      <c r="H197">
        <v>4</v>
      </c>
      <c r="J197">
        <f t="shared" si="13"/>
        <v>-99</v>
      </c>
      <c r="M197">
        <v>11220458</v>
      </c>
      <c r="N197" s="37">
        <v>42464</v>
      </c>
      <c r="O197">
        <v>1</v>
      </c>
      <c r="P197">
        <v>2</v>
      </c>
      <c r="Q197" s="37"/>
      <c r="AG197">
        <v>11309003</v>
      </c>
      <c r="AI197">
        <v>4</v>
      </c>
      <c r="AJ197">
        <v>4</v>
      </c>
    </row>
    <row r="198" spans="1:36" x14ac:dyDescent="0.25">
      <c r="A198">
        <v>11303121</v>
      </c>
      <c r="B198">
        <v>5</v>
      </c>
      <c r="C198" t="s">
        <v>6</v>
      </c>
      <c r="D198">
        <v>6</v>
      </c>
      <c r="E198">
        <v>8</v>
      </c>
      <c r="F198">
        <v>4</v>
      </c>
      <c r="H198">
        <v>4</v>
      </c>
      <c r="J198">
        <f t="shared" si="13"/>
        <v>-99</v>
      </c>
      <c r="M198">
        <v>11220805</v>
      </c>
      <c r="N198" s="37">
        <v>36882</v>
      </c>
      <c r="O198">
        <v>1</v>
      </c>
      <c r="P198">
        <v>2</v>
      </c>
      <c r="Q198" s="37"/>
      <c r="AG198">
        <v>11313548</v>
      </c>
      <c r="AI198">
        <v>2</v>
      </c>
      <c r="AJ198">
        <v>2</v>
      </c>
    </row>
    <row r="199" spans="1:36" x14ac:dyDescent="0.25">
      <c r="A199">
        <v>11304116</v>
      </c>
      <c r="B199">
        <v>34</v>
      </c>
      <c r="C199" t="s">
        <v>6</v>
      </c>
      <c r="D199">
        <v>15</v>
      </c>
      <c r="E199">
        <v>8</v>
      </c>
      <c r="F199">
        <v>4</v>
      </c>
      <c r="H199">
        <v>3</v>
      </c>
      <c r="J199">
        <f t="shared" si="13"/>
        <v>-99</v>
      </c>
      <c r="M199">
        <v>11221264</v>
      </c>
      <c r="N199" s="37">
        <v>42464</v>
      </c>
      <c r="O199">
        <v>1</v>
      </c>
      <c r="P199">
        <v>2</v>
      </c>
      <c r="Q199" s="37"/>
      <c r="AG199">
        <v>11313805</v>
      </c>
      <c r="AI199">
        <v>4</v>
      </c>
      <c r="AJ199">
        <v>4</v>
      </c>
    </row>
    <row r="200" spans="1:36" x14ac:dyDescent="0.25">
      <c r="A200">
        <v>11304667</v>
      </c>
      <c r="B200">
        <v>63</v>
      </c>
      <c r="C200" t="s">
        <v>4</v>
      </c>
      <c r="D200">
        <v>14</v>
      </c>
      <c r="E200">
        <v>8</v>
      </c>
      <c r="F200">
        <v>4</v>
      </c>
      <c r="H200">
        <v>3</v>
      </c>
      <c r="J200">
        <f t="shared" si="13"/>
        <v>-99</v>
      </c>
      <c r="M200">
        <v>11221447</v>
      </c>
      <c r="N200" s="37">
        <v>44344</v>
      </c>
      <c r="O200">
        <v>1</v>
      </c>
      <c r="P200">
        <v>2</v>
      </c>
      <c r="Q200" s="37"/>
      <c r="AG200">
        <v>11318211</v>
      </c>
      <c r="AI200">
        <v>2</v>
      </c>
      <c r="AJ200">
        <v>2</v>
      </c>
    </row>
    <row r="201" spans="1:36" x14ac:dyDescent="0.25">
      <c r="A201">
        <v>11285680</v>
      </c>
      <c r="B201">
        <v>43</v>
      </c>
      <c r="C201" t="s">
        <v>6</v>
      </c>
      <c r="F201">
        <v>-99</v>
      </c>
      <c r="I201">
        <v>2</v>
      </c>
      <c r="J201">
        <f t="shared" si="13"/>
        <v>-99</v>
      </c>
      <c r="M201">
        <v>11221449</v>
      </c>
      <c r="N201" s="37">
        <v>42464</v>
      </c>
      <c r="O201">
        <v>1</v>
      </c>
      <c r="P201">
        <v>2</v>
      </c>
      <c r="Q201" s="37"/>
      <c r="AG201">
        <v>11318581</v>
      </c>
      <c r="AI201">
        <v>2</v>
      </c>
      <c r="AJ201">
        <v>4</v>
      </c>
    </row>
    <row r="202" spans="1:36" x14ac:dyDescent="0.25">
      <c r="A202">
        <v>11285475</v>
      </c>
      <c r="B202">
        <v>77</v>
      </c>
      <c r="C202" t="s">
        <v>6</v>
      </c>
      <c r="F202">
        <v>-99</v>
      </c>
      <c r="H202">
        <v>4</v>
      </c>
      <c r="J202">
        <f t="shared" si="13"/>
        <v>-99</v>
      </c>
      <c r="M202">
        <v>11221524</v>
      </c>
      <c r="N202" s="37">
        <v>33059</v>
      </c>
      <c r="O202">
        <v>1</v>
      </c>
      <c r="P202">
        <v>2</v>
      </c>
      <c r="Q202" s="37"/>
      <c r="AG202">
        <v>616135288</v>
      </c>
      <c r="AI202">
        <v>1</v>
      </c>
      <c r="AJ202">
        <v>2</v>
      </c>
    </row>
    <row r="203" spans="1:36" x14ac:dyDescent="0.25">
      <c r="A203">
        <v>11303291</v>
      </c>
      <c r="B203">
        <v>31</v>
      </c>
      <c r="C203" t="s">
        <v>4</v>
      </c>
      <c r="F203">
        <v>-99</v>
      </c>
      <c r="H203">
        <v>4</v>
      </c>
      <c r="J203">
        <f t="shared" si="13"/>
        <v>-99</v>
      </c>
      <c r="M203">
        <v>11221908</v>
      </c>
      <c r="N203" s="37">
        <v>44136</v>
      </c>
      <c r="O203">
        <v>1</v>
      </c>
      <c r="P203">
        <v>2</v>
      </c>
      <c r="Q203" s="37"/>
      <c r="AG203">
        <v>616135404</v>
      </c>
      <c r="AI203">
        <v>2</v>
      </c>
      <c r="AJ203">
        <v>4</v>
      </c>
    </row>
    <row r="204" spans="1:36" x14ac:dyDescent="0.25">
      <c r="A204">
        <v>618487168</v>
      </c>
      <c r="B204">
        <v>14</v>
      </c>
      <c r="C204" t="s">
        <v>4</v>
      </c>
      <c r="D204">
        <v>9</v>
      </c>
      <c r="E204">
        <v>10</v>
      </c>
      <c r="F204">
        <v>4</v>
      </c>
      <c r="J204">
        <f t="shared" si="13"/>
        <v>-99</v>
      </c>
      <c r="M204">
        <v>11222439</v>
      </c>
      <c r="N204" s="37">
        <v>33059</v>
      </c>
      <c r="O204">
        <v>1</v>
      </c>
      <c r="P204">
        <v>2</v>
      </c>
      <c r="Q204" s="37"/>
      <c r="AG204">
        <v>616141065</v>
      </c>
      <c r="AI204">
        <v>1</v>
      </c>
      <c r="AJ204">
        <v>2</v>
      </c>
    </row>
    <row r="205" spans="1:36" x14ac:dyDescent="0.25">
      <c r="A205">
        <v>11305409</v>
      </c>
      <c r="B205">
        <v>10</v>
      </c>
      <c r="C205" t="s">
        <v>6</v>
      </c>
      <c r="D205">
        <v>3</v>
      </c>
      <c r="E205">
        <v>5</v>
      </c>
      <c r="F205">
        <v>4</v>
      </c>
      <c r="H205">
        <v>2</v>
      </c>
      <c r="J205">
        <f t="shared" si="13"/>
        <v>-99</v>
      </c>
      <c r="M205">
        <v>11222492</v>
      </c>
      <c r="N205" s="37">
        <v>33059</v>
      </c>
      <c r="O205">
        <v>1</v>
      </c>
      <c r="P205">
        <v>2</v>
      </c>
      <c r="Q205" s="37"/>
      <c r="AG205">
        <v>616170474</v>
      </c>
      <c r="AI205">
        <v>1</v>
      </c>
      <c r="AJ205">
        <v>2</v>
      </c>
    </row>
    <row r="206" spans="1:36" x14ac:dyDescent="0.25">
      <c r="A206">
        <v>11305517</v>
      </c>
      <c r="B206">
        <v>25</v>
      </c>
      <c r="C206" t="s">
        <v>6</v>
      </c>
      <c r="D206">
        <v>2</v>
      </c>
      <c r="E206">
        <v>3</v>
      </c>
      <c r="F206">
        <v>4</v>
      </c>
      <c r="H206">
        <v>2</v>
      </c>
      <c r="J206">
        <f t="shared" si="13"/>
        <v>-99</v>
      </c>
      <c r="M206">
        <v>11222860</v>
      </c>
      <c r="N206" s="37">
        <v>35211</v>
      </c>
      <c r="O206">
        <v>1</v>
      </c>
      <c r="P206">
        <v>2</v>
      </c>
      <c r="Q206" s="37"/>
      <c r="AG206">
        <v>616225996</v>
      </c>
      <c r="AI206">
        <v>2</v>
      </c>
      <c r="AJ206">
        <v>2</v>
      </c>
    </row>
    <row r="207" spans="1:36" x14ac:dyDescent="0.25">
      <c r="A207">
        <v>11304835</v>
      </c>
      <c r="B207">
        <v>40</v>
      </c>
      <c r="C207" t="s">
        <v>4</v>
      </c>
      <c r="D207">
        <v>6</v>
      </c>
      <c r="E207">
        <v>8</v>
      </c>
      <c r="F207">
        <v>-99</v>
      </c>
      <c r="G207">
        <v>11</v>
      </c>
      <c r="H207">
        <v>4</v>
      </c>
      <c r="J207">
        <f t="shared" si="13"/>
        <v>-5</v>
      </c>
      <c r="M207">
        <v>11223056</v>
      </c>
      <c r="N207" s="37">
        <v>33059</v>
      </c>
      <c r="O207">
        <v>1</v>
      </c>
      <c r="P207">
        <v>2</v>
      </c>
      <c r="Q207" s="37"/>
      <c r="AG207">
        <v>616253201</v>
      </c>
      <c r="AI207">
        <v>2</v>
      </c>
      <c r="AJ207">
        <v>2</v>
      </c>
    </row>
    <row r="208" spans="1:36" x14ac:dyDescent="0.25">
      <c r="A208">
        <v>11304523</v>
      </c>
      <c r="B208">
        <v>37</v>
      </c>
      <c r="C208" t="s">
        <v>6</v>
      </c>
      <c r="F208">
        <v>-99</v>
      </c>
      <c r="G208">
        <v>11</v>
      </c>
      <c r="I208">
        <v>6</v>
      </c>
      <c r="J208">
        <f t="shared" si="13"/>
        <v>-99</v>
      </c>
      <c r="M208">
        <v>11223514</v>
      </c>
      <c r="N208" s="37">
        <v>32104</v>
      </c>
      <c r="O208">
        <v>2</v>
      </c>
      <c r="P208">
        <v>4</v>
      </c>
      <c r="Q208" s="37"/>
      <c r="AG208">
        <v>616260365</v>
      </c>
      <c r="AI208">
        <v>2</v>
      </c>
      <c r="AJ208">
        <v>2</v>
      </c>
    </row>
    <row r="209" spans="1:36" x14ac:dyDescent="0.25">
      <c r="A209">
        <v>11304565</v>
      </c>
      <c r="B209">
        <v>13</v>
      </c>
      <c r="C209" t="s">
        <v>4</v>
      </c>
      <c r="D209">
        <v>5</v>
      </c>
      <c r="E209">
        <v>5</v>
      </c>
      <c r="F209">
        <v>-99</v>
      </c>
      <c r="H209">
        <v>2</v>
      </c>
      <c r="J209">
        <f t="shared" si="13"/>
        <v>-99</v>
      </c>
      <c r="M209">
        <v>11223696</v>
      </c>
      <c r="N209" s="37">
        <v>37089</v>
      </c>
      <c r="O209">
        <v>3</v>
      </c>
      <c r="P209">
        <v>6</v>
      </c>
      <c r="Q209" s="37"/>
      <c r="AG209">
        <v>617267545</v>
      </c>
      <c r="AI209">
        <v>1</v>
      </c>
      <c r="AJ209">
        <v>2</v>
      </c>
    </row>
    <row r="210" spans="1:36" x14ac:dyDescent="0.25">
      <c r="A210">
        <v>11304524</v>
      </c>
      <c r="B210">
        <v>61</v>
      </c>
      <c r="C210" t="s">
        <v>6</v>
      </c>
      <c r="F210">
        <v>-99</v>
      </c>
      <c r="H210">
        <v>3</v>
      </c>
      <c r="J210">
        <f t="shared" si="13"/>
        <v>-99</v>
      </c>
      <c r="M210">
        <v>11223834</v>
      </c>
      <c r="N210" s="37">
        <v>42464</v>
      </c>
      <c r="O210">
        <v>1</v>
      </c>
      <c r="P210">
        <v>2</v>
      </c>
      <c r="Q210" s="37"/>
      <c r="AG210">
        <v>617269826</v>
      </c>
      <c r="AI210">
        <v>2</v>
      </c>
      <c r="AJ210">
        <v>2</v>
      </c>
    </row>
    <row r="211" spans="1:36" x14ac:dyDescent="0.25">
      <c r="A211">
        <v>11304819</v>
      </c>
      <c r="B211">
        <v>60</v>
      </c>
      <c r="C211" t="s">
        <v>4</v>
      </c>
      <c r="D211">
        <v>13</v>
      </c>
      <c r="E211">
        <v>3</v>
      </c>
      <c r="F211">
        <v>-99</v>
      </c>
      <c r="G211">
        <v>11</v>
      </c>
      <c r="H211">
        <v>2</v>
      </c>
      <c r="J211">
        <f t="shared" si="13"/>
        <v>2</v>
      </c>
      <c r="M211">
        <v>11223839</v>
      </c>
      <c r="N211" s="37">
        <v>33059</v>
      </c>
      <c r="O211">
        <v>1</v>
      </c>
      <c r="P211">
        <v>2</v>
      </c>
      <c r="Q211" s="37"/>
      <c r="AG211">
        <v>617311603</v>
      </c>
      <c r="AI211">
        <v>1</v>
      </c>
      <c r="AJ211">
        <v>2</v>
      </c>
    </row>
    <row r="212" spans="1:36" x14ac:dyDescent="0.25">
      <c r="A212">
        <v>11310803</v>
      </c>
      <c r="B212">
        <v>106</v>
      </c>
      <c r="C212" t="s">
        <v>4</v>
      </c>
      <c r="D212">
        <v>14</v>
      </c>
      <c r="E212">
        <v>8</v>
      </c>
      <c r="F212">
        <v>-99</v>
      </c>
      <c r="G212">
        <v>11</v>
      </c>
      <c r="H212">
        <v>4</v>
      </c>
      <c r="J212">
        <f t="shared" si="13"/>
        <v>3</v>
      </c>
      <c r="M212">
        <v>11224319</v>
      </c>
      <c r="N212" s="37">
        <v>37089</v>
      </c>
      <c r="O212">
        <v>3</v>
      </c>
      <c r="P212">
        <v>6</v>
      </c>
      <c r="Q212" s="37"/>
      <c r="AG212">
        <v>617323766</v>
      </c>
      <c r="AI212">
        <v>1</v>
      </c>
      <c r="AJ212">
        <v>2</v>
      </c>
    </row>
    <row r="213" spans="1:36" x14ac:dyDescent="0.25">
      <c r="A213">
        <v>11309315</v>
      </c>
      <c r="B213">
        <v>64</v>
      </c>
      <c r="C213" t="s">
        <v>6</v>
      </c>
      <c r="F213">
        <v>-99</v>
      </c>
      <c r="G213">
        <v>11</v>
      </c>
      <c r="H213">
        <v>4</v>
      </c>
      <c r="J213">
        <f t="shared" si="13"/>
        <v>-99</v>
      </c>
      <c r="M213">
        <v>11224454</v>
      </c>
      <c r="N213" s="37">
        <v>37089</v>
      </c>
      <c r="O213">
        <v>1</v>
      </c>
      <c r="P213">
        <v>2</v>
      </c>
      <c r="Q213" s="37"/>
      <c r="AG213">
        <v>617346381</v>
      </c>
      <c r="AI213">
        <v>1</v>
      </c>
      <c r="AJ213">
        <v>2</v>
      </c>
    </row>
    <row r="214" spans="1:36" x14ac:dyDescent="0.25">
      <c r="A214">
        <v>11310295</v>
      </c>
      <c r="B214">
        <v>12</v>
      </c>
      <c r="C214" t="s">
        <v>6</v>
      </c>
      <c r="D214">
        <v>5</v>
      </c>
      <c r="E214">
        <v>5</v>
      </c>
      <c r="F214">
        <v>-99</v>
      </c>
      <c r="G214">
        <v>11</v>
      </c>
      <c r="H214">
        <v>2</v>
      </c>
      <c r="J214">
        <f t="shared" si="13"/>
        <v>-6</v>
      </c>
      <c r="M214">
        <v>11224816</v>
      </c>
      <c r="N214" s="37">
        <v>26133</v>
      </c>
      <c r="O214">
        <v>1</v>
      </c>
      <c r="P214">
        <v>2</v>
      </c>
      <c r="Q214" s="37"/>
      <c r="AG214">
        <v>617387659</v>
      </c>
      <c r="AI214">
        <v>1</v>
      </c>
      <c r="AJ214">
        <v>2</v>
      </c>
    </row>
    <row r="215" spans="1:36" x14ac:dyDescent="0.25">
      <c r="A215">
        <v>11307564</v>
      </c>
      <c r="B215">
        <v>10</v>
      </c>
      <c r="C215" t="s">
        <v>6</v>
      </c>
      <c r="F215">
        <v>-99</v>
      </c>
      <c r="I215">
        <v>4</v>
      </c>
      <c r="J215">
        <f t="shared" si="13"/>
        <v>-99</v>
      </c>
      <c r="M215">
        <v>11225096</v>
      </c>
      <c r="N215" s="37">
        <v>44092</v>
      </c>
      <c r="O215">
        <v>1</v>
      </c>
      <c r="P215">
        <v>2</v>
      </c>
      <c r="Q215" s="37"/>
      <c r="AG215">
        <v>618487165</v>
      </c>
      <c r="AI215">
        <v>2</v>
      </c>
      <c r="AJ215">
        <v>2</v>
      </c>
    </row>
    <row r="216" spans="1:36" x14ac:dyDescent="0.25">
      <c r="A216">
        <v>11309003</v>
      </c>
      <c r="B216">
        <v>59</v>
      </c>
      <c r="C216" t="s">
        <v>4</v>
      </c>
      <c r="F216">
        <v>-99</v>
      </c>
      <c r="I216">
        <v>4</v>
      </c>
      <c r="J216">
        <f t="shared" si="13"/>
        <v>-99</v>
      </c>
      <c r="M216">
        <v>11225102</v>
      </c>
      <c r="N216" s="37">
        <v>39359</v>
      </c>
      <c r="O216">
        <v>1</v>
      </c>
      <c r="P216">
        <v>2</v>
      </c>
      <c r="Q216" s="37"/>
      <c r="AG216">
        <v>619053505</v>
      </c>
      <c r="AI216">
        <v>1</v>
      </c>
      <c r="AJ216">
        <v>2</v>
      </c>
    </row>
    <row r="217" spans="1:36" x14ac:dyDescent="0.25">
      <c r="A217">
        <v>11306674</v>
      </c>
      <c r="B217">
        <v>18</v>
      </c>
      <c r="C217" t="s">
        <v>6</v>
      </c>
      <c r="D217">
        <v>6</v>
      </c>
      <c r="E217">
        <v>0</v>
      </c>
      <c r="F217">
        <v>-99</v>
      </c>
      <c r="H217">
        <v>3</v>
      </c>
      <c r="J217">
        <f t="shared" si="13"/>
        <v>-99</v>
      </c>
      <c r="M217">
        <v>11225431</v>
      </c>
      <c r="N217" s="37">
        <v>44344</v>
      </c>
      <c r="O217">
        <v>1</v>
      </c>
      <c r="P217">
        <v>2</v>
      </c>
      <c r="Q217" s="37"/>
      <c r="AG217">
        <v>619613249</v>
      </c>
      <c r="AI217">
        <v>1</v>
      </c>
      <c r="AJ217">
        <v>2</v>
      </c>
    </row>
    <row r="218" spans="1:36" x14ac:dyDescent="0.25">
      <c r="A218">
        <v>616253215</v>
      </c>
      <c r="B218">
        <v>75</v>
      </c>
      <c r="C218" t="s">
        <v>6</v>
      </c>
      <c r="D218">
        <v>3</v>
      </c>
      <c r="E218">
        <v>1</v>
      </c>
      <c r="F218">
        <v>4</v>
      </c>
      <c r="H218">
        <v>2</v>
      </c>
      <c r="J218">
        <f t="shared" si="13"/>
        <v>-99</v>
      </c>
      <c r="M218">
        <v>11225433</v>
      </c>
      <c r="N218" s="37">
        <v>44344</v>
      </c>
      <c r="O218">
        <v>1</v>
      </c>
      <c r="P218">
        <v>2</v>
      </c>
      <c r="Q218" s="37"/>
      <c r="AG218">
        <v>620165032</v>
      </c>
      <c r="AI218">
        <v>2</v>
      </c>
      <c r="AJ218">
        <v>4</v>
      </c>
    </row>
    <row r="219" spans="1:36" x14ac:dyDescent="0.25">
      <c r="A219">
        <v>620350755</v>
      </c>
      <c r="B219">
        <v>114</v>
      </c>
      <c r="C219" t="s">
        <v>4</v>
      </c>
      <c r="F219">
        <v>-99</v>
      </c>
      <c r="H219">
        <v>2</v>
      </c>
      <c r="J219">
        <f t="shared" si="13"/>
        <v>-99</v>
      </c>
      <c r="M219">
        <v>11225765</v>
      </c>
      <c r="N219" s="37">
        <v>42464</v>
      </c>
      <c r="O219">
        <v>1</v>
      </c>
      <c r="P219">
        <v>2</v>
      </c>
      <c r="Q219" s="37"/>
      <c r="AG219">
        <v>620212449</v>
      </c>
      <c r="AI219">
        <v>1</v>
      </c>
      <c r="AJ219">
        <v>2</v>
      </c>
    </row>
    <row r="220" spans="1:36" x14ac:dyDescent="0.25">
      <c r="A220">
        <v>11306558</v>
      </c>
      <c r="B220">
        <v>37</v>
      </c>
      <c r="C220" t="s">
        <v>4</v>
      </c>
      <c r="D220">
        <v>6</v>
      </c>
      <c r="E220">
        <v>6</v>
      </c>
      <c r="F220">
        <v>4</v>
      </c>
      <c r="H220">
        <v>4</v>
      </c>
      <c r="J220">
        <f t="shared" si="13"/>
        <v>-99</v>
      </c>
      <c r="M220">
        <v>11226320</v>
      </c>
      <c r="N220" s="37">
        <v>39359</v>
      </c>
      <c r="O220">
        <v>1</v>
      </c>
      <c r="P220">
        <v>2</v>
      </c>
      <c r="Q220" s="37"/>
      <c r="AG220">
        <v>620341329</v>
      </c>
      <c r="AI220">
        <v>1</v>
      </c>
      <c r="AJ220">
        <v>2</v>
      </c>
    </row>
    <row r="221" spans="1:36" x14ac:dyDescent="0.25">
      <c r="A221">
        <v>11306565</v>
      </c>
      <c r="B221">
        <v>44</v>
      </c>
      <c r="C221" t="s">
        <v>6</v>
      </c>
      <c r="D221">
        <v>3</v>
      </c>
      <c r="E221">
        <v>0</v>
      </c>
      <c r="F221">
        <v>-99</v>
      </c>
      <c r="G221">
        <v>1</v>
      </c>
      <c r="H221">
        <v>4</v>
      </c>
      <c r="J221">
        <f t="shared" si="13"/>
        <v>2</v>
      </c>
      <c r="M221">
        <v>11226388</v>
      </c>
      <c r="N221" s="37">
        <v>42464</v>
      </c>
      <c r="O221">
        <v>1</v>
      </c>
      <c r="P221">
        <v>2</v>
      </c>
      <c r="Q221" s="37"/>
      <c r="AG221">
        <v>620447373</v>
      </c>
      <c r="AI221">
        <v>3</v>
      </c>
      <c r="AJ221">
        <v>3</v>
      </c>
    </row>
    <row r="222" spans="1:36" x14ac:dyDescent="0.25">
      <c r="A222">
        <v>11306595</v>
      </c>
      <c r="B222">
        <v>6</v>
      </c>
      <c r="C222" t="s">
        <v>6</v>
      </c>
      <c r="D222">
        <v>6</v>
      </c>
      <c r="E222">
        <v>6</v>
      </c>
      <c r="F222">
        <v>-99</v>
      </c>
      <c r="G222">
        <v>17</v>
      </c>
      <c r="H222">
        <v>4</v>
      </c>
      <c r="J222">
        <f t="shared" si="13"/>
        <v>-11</v>
      </c>
      <c r="M222">
        <v>11227682</v>
      </c>
      <c r="N222" s="37">
        <v>42464</v>
      </c>
      <c r="O222">
        <v>1</v>
      </c>
      <c r="P222">
        <v>2</v>
      </c>
      <c r="Q222" s="37"/>
      <c r="AG222">
        <v>620520494</v>
      </c>
      <c r="AI222">
        <v>2</v>
      </c>
      <c r="AJ222">
        <v>4</v>
      </c>
    </row>
    <row r="223" spans="1:36" x14ac:dyDescent="0.25">
      <c r="A223">
        <v>11314623</v>
      </c>
      <c r="B223">
        <v>8</v>
      </c>
      <c r="C223" t="s">
        <v>6</v>
      </c>
      <c r="E223">
        <v>5</v>
      </c>
      <c r="F223">
        <v>-99</v>
      </c>
      <c r="J223">
        <f t="shared" si="13"/>
        <v>-99</v>
      </c>
      <c r="M223">
        <v>11228949</v>
      </c>
      <c r="N223" s="37">
        <v>44344</v>
      </c>
      <c r="O223">
        <v>3</v>
      </c>
      <c r="P223">
        <v>6</v>
      </c>
      <c r="Q223" s="37"/>
      <c r="AG223">
        <v>620525991</v>
      </c>
      <c r="AI223">
        <v>1</v>
      </c>
      <c r="AJ223">
        <v>2</v>
      </c>
    </row>
    <row r="224" spans="1:36" x14ac:dyDescent="0.25">
      <c r="A224">
        <v>11314634</v>
      </c>
      <c r="B224">
        <v>83</v>
      </c>
      <c r="C224" t="s">
        <v>6</v>
      </c>
      <c r="D224">
        <v>3</v>
      </c>
      <c r="E224">
        <v>5</v>
      </c>
      <c r="F224">
        <v>-99</v>
      </c>
      <c r="J224">
        <f t="shared" si="13"/>
        <v>-99</v>
      </c>
      <c r="M224">
        <v>11229716</v>
      </c>
      <c r="N224" s="37">
        <v>44344</v>
      </c>
      <c r="O224">
        <v>4</v>
      </c>
      <c r="P224">
        <v>4</v>
      </c>
      <c r="Q224" s="37"/>
      <c r="AG224">
        <v>620527699</v>
      </c>
      <c r="AI224">
        <v>1</v>
      </c>
      <c r="AJ224">
        <v>2</v>
      </c>
    </row>
    <row r="225" spans="1:36" x14ac:dyDescent="0.25">
      <c r="A225">
        <v>620923894</v>
      </c>
      <c r="B225">
        <v>18</v>
      </c>
      <c r="C225" t="s">
        <v>4</v>
      </c>
      <c r="D225">
        <v>7</v>
      </c>
      <c r="E225">
        <v>3</v>
      </c>
      <c r="F225">
        <v>4</v>
      </c>
      <c r="I225">
        <v>3</v>
      </c>
      <c r="J225">
        <f t="shared" si="13"/>
        <v>-99</v>
      </c>
      <c r="M225">
        <v>11232169</v>
      </c>
      <c r="N225" s="37">
        <v>44344</v>
      </c>
      <c r="O225">
        <v>1</v>
      </c>
      <c r="P225">
        <v>2</v>
      </c>
      <c r="Q225" s="37"/>
      <c r="AG225">
        <v>620572392</v>
      </c>
      <c r="AI225">
        <v>2</v>
      </c>
      <c r="AJ225">
        <v>2</v>
      </c>
    </row>
    <row r="226" spans="1:36" x14ac:dyDescent="0.25">
      <c r="A226">
        <v>620923894</v>
      </c>
      <c r="B226">
        <v>51</v>
      </c>
      <c r="C226" t="s">
        <v>6</v>
      </c>
      <c r="D226">
        <v>5</v>
      </c>
      <c r="E226">
        <v>3</v>
      </c>
      <c r="F226">
        <v>4</v>
      </c>
      <c r="I226">
        <v>3</v>
      </c>
      <c r="J226">
        <f t="shared" si="13"/>
        <v>-99</v>
      </c>
      <c r="M226">
        <v>11232317</v>
      </c>
      <c r="N226" s="37">
        <v>33059</v>
      </c>
      <c r="O226">
        <v>1</v>
      </c>
      <c r="P226">
        <v>2</v>
      </c>
      <c r="Q226" s="37"/>
      <c r="AG226">
        <v>620602151</v>
      </c>
      <c r="AI226">
        <v>2</v>
      </c>
      <c r="AJ226">
        <v>2</v>
      </c>
    </row>
    <row r="227" spans="1:36" x14ac:dyDescent="0.25">
      <c r="A227">
        <v>11316204</v>
      </c>
      <c r="B227">
        <v>43</v>
      </c>
      <c r="C227" t="s">
        <v>4</v>
      </c>
      <c r="D227">
        <v>5</v>
      </c>
      <c r="E227">
        <v>8</v>
      </c>
      <c r="F227">
        <v>4</v>
      </c>
      <c r="J227">
        <f t="shared" si="13"/>
        <v>-99</v>
      </c>
      <c r="M227">
        <v>11232323</v>
      </c>
      <c r="N227" s="37">
        <v>44344</v>
      </c>
      <c r="O227">
        <v>1</v>
      </c>
      <c r="P227">
        <v>2</v>
      </c>
      <c r="Q227" s="37"/>
      <c r="AG227">
        <v>620603145</v>
      </c>
      <c r="AI227">
        <v>2</v>
      </c>
      <c r="AJ227">
        <v>4</v>
      </c>
    </row>
    <row r="228" spans="1:36" x14ac:dyDescent="0.25">
      <c r="A228">
        <v>11315209</v>
      </c>
      <c r="B228">
        <v>74</v>
      </c>
      <c r="C228" t="s">
        <v>4</v>
      </c>
      <c r="D228">
        <v>5</v>
      </c>
      <c r="E228">
        <v>6</v>
      </c>
      <c r="F228">
        <v>4</v>
      </c>
      <c r="J228">
        <f t="shared" si="13"/>
        <v>-99</v>
      </c>
      <c r="M228">
        <v>11232452</v>
      </c>
      <c r="N228" s="37">
        <v>44344</v>
      </c>
      <c r="O228">
        <v>1</v>
      </c>
      <c r="P228">
        <v>2</v>
      </c>
      <c r="Q228" s="37"/>
      <c r="AG228">
        <v>620677070</v>
      </c>
      <c r="AI228">
        <v>1</v>
      </c>
      <c r="AJ228">
        <v>2</v>
      </c>
    </row>
    <row r="229" spans="1:36" x14ac:dyDescent="0.25">
      <c r="A229">
        <v>620915499</v>
      </c>
      <c r="B229">
        <v>32</v>
      </c>
      <c r="C229" t="s">
        <v>4</v>
      </c>
      <c r="D229">
        <v>6</v>
      </c>
      <c r="E229">
        <v>10</v>
      </c>
      <c r="F229">
        <v>4</v>
      </c>
      <c r="I229">
        <v>2</v>
      </c>
      <c r="J229">
        <f t="shared" si="13"/>
        <v>-99</v>
      </c>
      <c r="M229">
        <v>11232453</v>
      </c>
      <c r="N229" s="37">
        <v>44344</v>
      </c>
      <c r="O229">
        <v>1</v>
      </c>
      <c r="P229">
        <v>2</v>
      </c>
      <c r="Q229" s="37"/>
      <c r="AG229">
        <v>620875842</v>
      </c>
      <c r="AI229">
        <v>2</v>
      </c>
      <c r="AJ229">
        <v>2</v>
      </c>
    </row>
    <row r="230" spans="1:36" x14ac:dyDescent="0.25">
      <c r="A230">
        <v>620915499</v>
      </c>
      <c r="B230">
        <v>52</v>
      </c>
      <c r="C230" t="s">
        <v>4</v>
      </c>
      <c r="D230">
        <v>6</v>
      </c>
      <c r="E230">
        <v>10</v>
      </c>
      <c r="F230">
        <v>4</v>
      </c>
      <c r="I230">
        <v>2</v>
      </c>
      <c r="J230">
        <f t="shared" si="13"/>
        <v>-99</v>
      </c>
      <c r="M230">
        <v>11233576</v>
      </c>
      <c r="N230" s="37">
        <v>44136</v>
      </c>
      <c r="O230">
        <v>1</v>
      </c>
      <c r="P230">
        <v>2</v>
      </c>
      <c r="Q230" s="37"/>
      <c r="AG230">
        <v>620915499</v>
      </c>
      <c r="AI230">
        <v>1</v>
      </c>
      <c r="AJ230">
        <v>2</v>
      </c>
    </row>
    <row r="231" spans="1:36" x14ac:dyDescent="0.25">
      <c r="A231">
        <v>11315651</v>
      </c>
      <c r="B231">
        <v>33</v>
      </c>
      <c r="C231" t="s">
        <v>4</v>
      </c>
      <c r="D231">
        <v>14</v>
      </c>
      <c r="E231">
        <v>8</v>
      </c>
      <c r="F231">
        <v>-99</v>
      </c>
      <c r="G231">
        <v>1</v>
      </c>
      <c r="J231">
        <f t="shared" si="13"/>
        <v>13</v>
      </c>
      <c r="M231">
        <v>11233850</v>
      </c>
      <c r="N231" s="37">
        <v>37089</v>
      </c>
      <c r="O231">
        <v>3</v>
      </c>
      <c r="P231">
        <v>6</v>
      </c>
      <c r="Q231" s="37"/>
      <c r="AG231">
        <v>620923894</v>
      </c>
      <c r="AI231">
        <v>3</v>
      </c>
      <c r="AJ231">
        <v>3</v>
      </c>
    </row>
    <row r="232" spans="1:36" x14ac:dyDescent="0.25">
      <c r="A232">
        <v>11315650</v>
      </c>
      <c r="B232">
        <v>67</v>
      </c>
      <c r="C232" t="s">
        <v>4</v>
      </c>
      <c r="D232">
        <v>8</v>
      </c>
      <c r="E232">
        <v>10</v>
      </c>
      <c r="F232">
        <v>4</v>
      </c>
      <c r="J232">
        <f t="shared" si="13"/>
        <v>-99</v>
      </c>
      <c r="M232">
        <v>11234121</v>
      </c>
      <c r="N232" s="37">
        <v>37089</v>
      </c>
      <c r="O232">
        <v>3</v>
      </c>
      <c r="P232">
        <v>6</v>
      </c>
      <c r="Q232" s="37"/>
    </row>
    <row r="233" spans="1:36" x14ac:dyDescent="0.25">
      <c r="A233">
        <v>11315666</v>
      </c>
      <c r="B233">
        <v>12</v>
      </c>
      <c r="C233" t="s">
        <v>4</v>
      </c>
      <c r="D233">
        <v>5</v>
      </c>
      <c r="E233">
        <v>5</v>
      </c>
      <c r="F233">
        <v>-99</v>
      </c>
      <c r="G233">
        <v>8</v>
      </c>
      <c r="J233">
        <f t="shared" si="13"/>
        <v>-3</v>
      </c>
      <c r="M233">
        <v>11234135</v>
      </c>
      <c r="N233" s="37">
        <v>33387</v>
      </c>
      <c r="O233">
        <v>1</v>
      </c>
      <c r="P233">
        <v>2</v>
      </c>
      <c r="Q233" s="37"/>
    </row>
    <row r="234" spans="1:36" x14ac:dyDescent="0.25">
      <c r="A234">
        <v>620922670</v>
      </c>
      <c r="B234">
        <v>41</v>
      </c>
      <c r="C234" t="s">
        <v>6</v>
      </c>
      <c r="F234">
        <v>-99</v>
      </c>
      <c r="G234">
        <v>5</v>
      </c>
      <c r="H234">
        <v>4</v>
      </c>
      <c r="J234">
        <f t="shared" si="13"/>
        <v>-99</v>
      </c>
      <c r="M234">
        <v>11235755</v>
      </c>
      <c r="N234" s="37">
        <v>44344</v>
      </c>
      <c r="O234">
        <v>1</v>
      </c>
      <c r="P234">
        <v>2</v>
      </c>
      <c r="Q234" s="37"/>
    </row>
    <row r="235" spans="1:36" x14ac:dyDescent="0.25">
      <c r="A235">
        <v>11315669</v>
      </c>
      <c r="B235">
        <v>8</v>
      </c>
      <c r="C235" t="s">
        <v>6</v>
      </c>
      <c r="D235">
        <v>4</v>
      </c>
      <c r="E235">
        <v>4</v>
      </c>
      <c r="F235">
        <v>-99</v>
      </c>
      <c r="G235">
        <v>1</v>
      </c>
      <c r="J235">
        <f t="shared" si="13"/>
        <v>3</v>
      </c>
      <c r="M235">
        <v>11235948</v>
      </c>
      <c r="N235" s="37">
        <v>33387</v>
      </c>
      <c r="O235">
        <v>1</v>
      </c>
      <c r="P235">
        <v>2</v>
      </c>
      <c r="Q235" s="37"/>
    </row>
    <row r="236" spans="1:36" x14ac:dyDescent="0.25">
      <c r="A236">
        <v>11315124</v>
      </c>
      <c r="B236">
        <v>43</v>
      </c>
      <c r="C236" t="s">
        <v>6</v>
      </c>
      <c r="D236">
        <v>3</v>
      </c>
      <c r="E236">
        <v>6</v>
      </c>
      <c r="F236">
        <v>4</v>
      </c>
      <c r="J236">
        <f t="shared" si="13"/>
        <v>-99</v>
      </c>
      <c r="M236">
        <v>11236758</v>
      </c>
      <c r="N236" s="37">
        <v>44344</v>
      </c>
      <c r="O236">
        <v>1</v>
      </c>
      <c r="P236">
        <v>2</v>
      </c>
      <c r="Q236" s="37"/>
    </row>
    <row r="237" spans="1:36" x14ac:dyDescent="0.25">
      <c r="A237">
        <v>11318203</v>
      </c>
      <c r="B237">
        <v>13</v>
      </c>
      <c r="C237" t="s">
        <v>6</v>
      </c>
      <c r="D237">
        <v>6</v>
      </c>
      <c r="E237">
        <v>8</v>
      </c>
      <c r="F237">
        <v>-99</v>
      </c>
      <c r="G237">
        <v>1</v>
      </c>
      <c r="J237">
        <f t="shared" si="13"/>
        <v>5</v>
      </c>
      <c r="M237">
        <v>11237391</v>
      </c>
      <c r="N237" s="37">
        <v>44136</v>
      </c>
      <c r="O237">
        <v>1</v>
      </c>
      <c r="P237">
        <v>2</v>
      </c>
      <c r="Q237" s="37"/>
    </row>
    <row r="238" spans="1:36" x14ac:dyDescent="0.25">
      <c r="A238">
        <v>11315655</v>
      </c>
      <c r="B238">
        <v>28</v>
      </c>
      <c r="C238" t="s">
        <v>6</v>
      </c>
      <c r="D238">
        <v>5</v>
      </c>
      <c r="E238">
        <v>4</v>
      </c>
      <c r="F238">
        <v>-99</v>
      </c>
      <c r="G238">
        <v>14</v>
      </c>
      <c r="J238">
        <f t="shared" si="13"/>
        <v>-9</v>
      </c>
      <c r="M238">
        <v>11237985</v>
      </c>
      <c r="N238" s="37">
        <v>33059</v>
      </c>
      <c r="O238">
        <v>1</v>
      </c>
      <c r="P238">
        <v>2</v>
      </c>
      <c r="Q238" s="37"/>
    </row>
    <row r="239" spans="1:36" x14ac:dyDescent="0.25">
      <c r="M239">
        <v>11238089</v>
      </c>
      <c r="N239" s="37">
        <v>44344</v>
      </c>
      <c r="O239">
        <v>1</v>
      </c>
      <c r="P239">
        <v>2</v>
      </c>
      <c r="Q239" s="37"/>
    </row>
    <row r="240" spans="1:36" x14ac:dyDescent="0.25">
      <c r="M240">
        <v>11238106</v>
      </c>
      <c r="N240" s="37">
        <v>26133</v>
      </c>
      <c r="O240">
        <v>1</v>
      </c>
      <c r="P240">
        <v>2</v>
      </c>
      <c r="Q240" s="37"/>
    </row>
    <row r="241" spans="13:17" x14ac:dyDescent="0.25">
      <c r="M241">
        <v>11238568</v>
      </c>
      <c r="N241" s="37">
        <v>44344</v>
      </c>
      <c r="O241">
        <v>2</v>
      </c>
      <c r="P241">
        <v>2</v>
      </c>
      <c r="Q241" s="37"/>
    </row>
    <row r="242" spans="13:17" x14ac:dyDescent="0.25">
      <c r="M242">
        <v>11238570</v>
      </c>
      <c r="N242" s="37">
        <v>44344</v>
      </c>
      <c r="O242">
        <v>1</v>
      </c>
      <c r="P242">
        <v>2</v>
      </c>
      <c r="Q242" s="37"/>
    </row>
    <row r="243" spans="13:17" x14ac:dyDescent="0.25">
      <c r="M243">
        <v>11238582</v>
      </c>
      <c r="N243" s="37">
        <v>33387</v>
      </c>
      <c r="O243">
        <v>1</v>
      </c>
      <c r="P243">
        <v>2</v>
      </c>
      <c r="Q243" s="37"/>
    </row>
    <row r="244" spans="13:17" x14ac:dyDescent="0.25">
      <c r="M244">
        <v>11238600</v>
      </c>
      <c r="N244" s="37">
        <v>37480</v>
      </c>
      <c r="O244">
        <v>1</v>
      </c>
      <c r="P244">
        <v>2</v>
      </c>
      <c r="Q244" s="37"/>
    </row>
    <row r="245" spans="13:17" x14ac:dyDescent="0.25">
      <c r="M245">
        <v>11238639</v>
      </c>
      <c r="N245" s="37">
        <v>44344</v>
      </c>
      <c r="O245">
        <v>1</v>
      </c>
      <c r="P245">
        <v>2</v>
      </c>
      <c r="Q245" s="37"/>
    </row>
    <row r="246" spans="13:17" x14ac:dyDescent="0.25">
      <c r="M246">
        <v>11238641</v>
      </c>
      <c r="N246" s="37">
        <v>37089</v>
      </c>
      <c r="O246">
        <v>1</v>
      </c>
      <c r="P246">
        <v>2</v>
      </c>
      <c r="Q246" s="37"/>
    </row>
    <row r="247" spans="13:17" x14ac:dyDescent="0.25">
      <c r="M247">
        <v>11238651</v>
      </c>
      <c r="N247" s="37">
        <v>32104</v>
      </c>
      <c r="O247">
        <v>1</v>
      </c>
      <c r="P247">
        <v>2</v>
      </c>
      <c r="Q247" s="37"/>
    </row>
    <row r="248" spans="13:17" x14ac:dyDescent="0.25">
      <c r="M248">
        <v>11238661</v>
      </c>
      <c r="N248" s="37">
        <v>39359</v>
      </c>
      <c r="O248">
        <v>1</v>
      </c>
      <c r="P248">
        <v>2</v>
      </c>
      <c r="Q248" s="37"/>
    </row>
    <row r="249" spans="13:17" x14ac:dyDescent="0.25">
      <c r="M249">
        <v>11239620</v>
      </c>
      <c r="N249" s="37">
        <v>44344</v>
      </c>
      <c r="O249">
        <v>3</v>
      </c>
      <c r="P249">
        <v>6</v>
      </c>
      <c r="Q249" s="37"/>
    </row>
    <row r="250" spans="13:17" x14ac:dyDescent="0.25">
      <c r="M250">
        <v>11241397</v>
      </c>
      <c r="N250" s="37">
        <v>24352</v>
      </c>
      <c r="O250">
        <v>1</v>
      </c>
      <c r="P250">
        <v>2</v>
      </c>
      <c r="Q250" s="37"/>
    </row>
    <row r="251" spans="13:17" x14ac:dyDescent="0.25">
      <c r="M251">
        <v>11241440</v>
      </c>
      <c r="N251" s="37">
        <v>44344</v>
      </c>
      <c r="O251">
        <v>1</v>
      </c>
      <c r="P251">
        <v>2</v>
      </c>
      <c r="Q251" s="37"/>
    </row>
    <row r="252" spans="13:17" x14ac:dyDescent="0.25">
      <c r="M252">
        <v>11241650</v>
      </c>
      <c r="N252" s="37">
        <v>33059</v>
      </c>
      <c r="O252">
        <v>1</v>
      </c>
      <c r="P252">
        <v>2</v>
      </c>
      <c r="Q252" s="37"/>
    </row>
    <row r="253" spans="13:17" x14ac:dyDescent="0.25">
      <c r="M253">
        <v>11241931</v>
      </c>
      <c r="N253" s="37">
        <v>39359</v>
      </c>
      <c r="O253">
        <v>1</v>
      </c>
      <c r="P253">
        <v>2</v>
      </c>
      <c r="Q253" s="37"/>
    </row>
    <row r="254" spans="13:17" x14ac:dyDescent="0.25">
      <c r="M254">
        <v>11241934</v>
      </c>
      <c r="N254" s="37">
        <v>37480</v>
      </c>
      <c r="O254">
        <v>1</v>
      </c>
      <c r="P254">
        <v>2</v>
      </c>
      <c r="Q254" s="37"/>
    </row>
    <row r="255" spans="13:17" x14ac:dyDescent="0.25">
      <c r="M255">
        <v>11242573</v>
      </c>
      <c r="N255" s="37">
        <v>37089</v>
      </c>
      <c r="O255">
        <v>4</v>
      </c>
      <c r="P255">
        <v>4</v>
      </c>
      <c r="Q255" s="37"/>
    </row>
    <row r="256" spans="13:17" x14ac:dyDescent="0.25">
      <c r="M256">
        <v>11242581</v>
      </c>
      <c r="N256" s="37">
        <v>32104</v>
      </c>
      <c r="O256">
        <v>1</v>
      </c>
      <c r="P256">
        <v>2</v>
      </c>
      <c r="Q256" s="37"/>
    </row>
    <row r="257" spans="13:17" x14ac:dyDescent="0.25">
      <c r="M257">
        <v>11242678</v>
      </c>
      <c r="N257" s="37">
        <v>44344</v>
      </c>
      <c r="O257">
        <v>1</v>
      </c>
      <c r="P257">
        <v>2</v>
      </c>
      <c r="Q257" s="37"/>
    </row>
    <row r="258" spans="13:17" x14ac:dyDescent="0.25">
      <c r="M258">
        <v>11242814</v>
      </c>
      <c r="N258" s="37">
        <v>42257</v>
      </c>
      <c r="O258">
        <v>1</v>
      </c>
      <c r="P258">
        <v>2</v>
      </c>
      <c r="Q258" s="37"/>
    </row>
    <row r="259" spans="13:17" x14ac:dyDescent="0.25">
      <c r="M259">
        <v>11242874</v>
      </c>
      <c r="N259" s="37">
        <v>32104</v>
      </c>
      <c r="O259">
        <v>1</v>
      </c>
      <c r="P259">
        <v>2</v>
      </c>
      <c r="Q259" s="37"/>
    </row>
    <row r="260" spans="13:17" x14ac:dyDescent="0.25">
      <c r="M260">
        <v>11243300</v>
      </c>
      <c r="N260" s="37">
        <v>39359</v>
      </c>
      <c r="O260">
        <v>1</v>
      </c>
      <c r="P260">
        <v>2</v>
      </c>
      <c r="Q260" s="37"/>
    </row>
    <row r="261" spans="13:17" x14ac:dyDescent="0.25">
      <c r="M261">
        <v>11243534</v>
      </c>
      <c r="N261" s="37">
        <v>35211</v>
      </c>
      <c r="O261">
        <v>1</v>
      </c>
      <c r="P261">
        <v>2</v>
      </c>
      <c r="Q261" s="37"/>
    </row>
    <row r="262" spans="13:17" x14ac:dyDescent="0.25">
      <c r="M262">
        <v>11243808</v>
      </c>
      <c r="N262" s="37">
        <v>39359</v>
      </c>
      <c r="O262">
        <v>1</v>
      </c>
      <c r="P262">
        <v>2</v>
      </c>
      <c r="Q262" s="37"/>
    </row>
    <row r="263" spans="13:17" x14ac:dyDescent="0.25">
      <c r="M263">
        <v>11244181</v>
      </c>
      <c r="N263" s="37">
        <v>33059</v>
      </c>
      <c r="O263">
        <v>1</v>
      </c>
      <c r="P263">
        <v>2</v>
      </c>
      <c r="Q263" s="37"/>
    </row>
    <row r="264" spans="13:17" x14ac:dyDescent="0.25">
      <c r="M264">
        <v>11244184</v>
      </c>
      <c r="N264" s="37">
        <v>33059</v>
      </c>
      <c r="O264">
        <v>1</v>
      </c>
      <c r="P264">
        <v>2</v>
      </c>
      <c r="Q264" s="37"/>
    </row>
    <row r="265" spans="13:17" x14ac:dyDescent="0.25">
      <c r="M265">
        <v>11245045</v>
      </c>
      <c r="N265" s="37">
        <v>37089</v>
      </c>
      <c r="O265">
        <v>1</v>
      </c>
      <c r="P265">
        <v>2</v>
      </c>
      <c r="Q265" s="37"/>
    </row>
    <row r="266" spans="13:17" x14ac:dyDescent="0.25">
      <c r="M266">
        <v>11245074</v>
      </c>
      <c r="N266" s="37">
        <v>44344</v>
      </c>
      <c r="O266">
        <v>3</v>
      </c>
      <c r="P266">
        <v>6</v>
      </c>
      <c r="Q266" s="37"/>
    </row>
    <row r="267" spans="13:17" x14ac:dyDescent="0.25">
      <c r="M267">
        <v>11245468</v>
      </c>
      <c r="N267" s="37">
        <v>37480</v>
      </c>
      <c r="O267">
        <v>1</v>
      </c>
      <c r="P267">
        <v>2</v>
      </c>
      <c r="Q267" s="37"/>
    </row>
    <row r="268" spans="13:17" x14ac:dyDescent="0.25">
      <c r="M268">
        <v>11246272</v>
      </c>
      <c r="N268" s="37">
        <v>39359</v>
      </c>
      <c r="O268">
        <v>1</v>
      </c>
      <c r="P268">
        <v>2</v>
      </c>
      <c r="Q268" s="37"/>
    </row>
    <row r="269" spans="13:17" x14ac:dyDescent="0.25">
      <c r="M269">
        <v>11246353</v>
      </c>
      <c r="N269" s="37">
        <v>26133</v>
      </c>
      <c r="O269">
        <v>1</v>
      </c>
      <c r="P269">
        <v>2</v>
      </c>
      <c r="Q269" s="37"/>
    </row>
    <row r="270" spans="13:17" x14ac:dyDescent="0.25">
      <c r="M270">
        <v>11248121</v>
      </c>
      <c r="N270" s="37">
        <v>33059</v>
      </c>
      <c r="O270">
        <v>1</v>
      </c>
      <c r="P270">
        <v>2</v>
      </c>
      <c r="Q270" s="37"/>
    </row>
    <row r="271" spans="13:17" x14ac:dyDescent="0.25">
      <c r="M271">
        <v>11248273</v>
      </c>
      <c r="N271" s="37">
        <v>44344</v>
      </c>
      <c r="O271">
        <v>1</v>
      </c>
      <c r="P271">
        <v>2</v>
      </c>
      <c r="Q271" s="37"/>
    </row>
    <row r="272" spans="13:17" x14ac:dyDescent="0.25">
      <c r="M272">
        <v>11248774</v>
      </c>
      <c r="N272" s="37">
        <v>44344</v>
      </c>
      <c r="O272">
        <v>2</v>
      </c>
      <c r="P272">
        <v>2</v>
      </c>
      <c r="Q272" s="37"/>
    </row>
    <row r="273" spans="13:17" x14ac:dyDescent="0.25">
      <c r="M273">
        <v>11249085</v>
      </c>
      <c r="N273" s="37">
        <v>37089</v>
      </c>
      <c r="O273">
        <v>1</v>
      </c>
      <c r="P273">
        <v>2</v>
      </c>
      <c r="Q273" s="37"/>
    </row>
    <row r="274" spans="13:17" x14ac:dyDescent="0.25">
      <c r="M274">
        <v>11249094</v>
      </c>
      <c r="N274" s="37">
        <v>31858</v>
      </c>
      <c r="O274">
        <v>1</v>
      </c>
      <c r="P274">
        <v>2</v>
      </c>
      <c r="Q274" s="37"/>
    </row>
    <row r="275" spans="13:17" x14ac:dyDescent="0.25">
      <c r="M275">
        <v>11249307</v>
      </c>
      <c r="N275" s="37">
        <v>44092</v>
      </c>
      <c r="O275">
        <v>1</v>
      </c>
      <c r="P275">
        <v>2</v>
      </c>
      <c r="Q275" s="37"/>
    </row>
    <row r="276" spans="13:17" x14ac:dyDescent="0.25">
      <c r="M276">
        <v>11249342</v>
      </c>
      <c r="N276" s="37">
        <v>44344</v>
      </c>
      <c r="O276">
        <v>5</v>
      </c>
      <c r="P276">
        <v>5</v>
      </c>
      <c r="Q276" s="37"/>
    </row>
    <row r="277" spans="13:17" x14ac:dyDescent="0.25">
      <c r="M277">
        <v>11249810</v>
      </c>
      <c r="N277" s="37">
        <v>44344</v>
      </c>
      <c r="O277">
        <v>2</v>
      </c>
      <c r="P277">
        <v>2</v>
      </c>
      <c r="Q277" s="37"/>
    </row>
    <row r="278" spans="13:17" x14ac:dyDescent="0.25">
      <c r="M278">
        <v>11249813</v>
      </c>
      <c r="N278" s="37">
        <v>36838</v>
      </c>
      <c r="O278">
        <v>3</v>
      </c>
      <c r="P278">
        <v>3</v>
      </c>
      <c r="Q278" s="37"/>
    </row>
    <row r="279" spans="13:17" x14ac:dyDescent="0.25">
      <c r="M279">
        <v>11249815</v>
      </c>
      <c r="N279" s="37">
        <v>44344</v>
      </c>
      <c r="O279">
        <v>3</v>
      </c>
      <c r="P279">
        <v>3</v>
      </c>
      <c r="Q279" s="37"/>
    </row>
    <row r="280" spans="13:17" x14ac:dyDescent="0.25">
      <c r="M280">
        <v>11249816</v>
      </c>
      <c r="N280" s="37">
        <v>44344</v>
      </c>
      <c r="O280">
        <v>3</v>
      </c>
      <c r="P280">
        <v>3</v>
      </c>
      <c r="Q280" s="37"/>
    </row>
    <row r="281" spans="13:17" x14ac:dyDescent="0.25">
      <c r="M281">
        <v>11249818</v>
      </c>
      <c r="N281" s="37">
        <v>39359</v>
      </c>
      <c r="O281">
        <v>3</v>
      </c>
      <c r="P281">
        <v>3</v>
      </c>
      <c r="Q281" s="37"/>
    </row>
    <row r="282" spans="13:17" x14ac:dyDescent="0.25">
      <c r="M282">
        <v>11249992</v>
      </c>
      <c r="N282" s="37">
        <v>37089</v>
      </c>
      <c r="O282">
        <v>2</v>
      </c>
      <c r="P282">
        <v>4</v>
      </c>
      <c r="Q282" s="37"/>
    </row>
    <row r="283" spans="13:17" x14ac:dyDescent="0.25">
      <c r="M283">
        <v>11250033</v>
      </c>
      <c r="N283" s="37">
        <v>44344</v>
      </c>
      <c r="O283">
        <v>1</v>
      </c>
      <c r="P283">
        <v>2</v>
      </c>
      <c r="Q283" s="37"/>
    </row>
    <row r="284" spans="13:17" x14ac:dyDescent="0.25">
      <c r="M284">
        <v>11250035</v>
      </c>
      <c r="N284" s="37">
        <v>37089</v>
      </c>
      <c r="O284">
        <v>1</v>
      </c>
      <c r="P284">
        <v>2</v>
      </c>
      <c r="Q284" s="37"/>
    </row>
    <row r="285" spans="13:17" x14ac:dyDescent="0.25">
      <c r="M285">
        <v>11250037</v>
      </c>
      <c r="N285" s="37">
        <v>44344</v>
      </c>
      <c r="O285">
        <v>1</v>
      </c>
      <c r="P285">
        <v>2</v>
      </c>
      <c r="Q285" s="37"/>
    </row>
    <row r="286" spans="13:17" x14ac:dyDescent="0.25">
      <c r="M286">
        <v>11250063</v>
      </c>
      <c r="N286" s="37">
        <v>31858</v>
      </c>
      <c r="O286">
        <v>1</v>
      </c>
      <c r="P286">
        <v>2</v>
      </c>
      <c r="Q286" s="37"/>
    </row>
    <row r="287" spans="13:17" x14ac:dyDescent="0.25">
      <c r="M287">
        <v>11250381</v>
      </c>
      <c r="N287" s="37">
        <v>33059</v>
      </c>
      <c r="O287">
        <v>1</v>
      </c>
      <c r="P287">
        <v>2</v>
      </c>
      <c r="Q287" s="37"/>
    </row>
    <row r="288" spans="13:17" x14ac:dyDescent="0.25">
      <c r="M288">
        <v>11250678</v>
      </c>
      <c r="N288" s="37">
        <v>44344</v>
      </c>
      <c r="O288">
        <v>1</v>
      </c>
      <c r="P288">
        <v>2</v>
      </c>
      <c r="Q288" s="37"/>
    </row>
    <row r="289" spans="13:17" x14ac:dyDescent="0.25">
      <c r="M289">
        <v>11251184</v>
      </c>
      <c r="N289" s="37">
        <v>19619</v>
      </c>
      <c r="O289">
        <v>1</v>
      </c>
      <c r="P289">
        <v>2</v>
      </c>
      <c r="Q289" s="37"/>
    </row>
    <row r="290" spans="13:17" x14ac:dyDescent="0.25">
      <c r="M290">
        <v>11251768</v>
      </c>
      <c r="N290" s="37">
        <v>37089</v>
      </c>
      <c r="O290">
        <v>2</v>
      </c>
      <c r="P290">
        <v>4</v>
      </c>
      <c r="Q290" s="37"/>
    </row>
    <row r="291" spans="13:17" x14ac:dyDescent="0.25">
      <c r="M291">
        <v>11253669</v>
      </c>
      <c r="N291" s="37">
        <v>44344</v>
      </c>
      <c r="O291">
        <v>1</v>
      </c>
      <c r="P291">
        <v>2</v>
      </c>
      <c r="Q291" s="37"/>
    </row>
    <row r="292" spans="13:17" x14ac:dyDescent="0.25">
      <c r="M292">
        <v>11253886</v>
      </c>
      <c r="N292" s="37">
        <v>44344</v>
      </c>
      <c r="O292">
        <v>1</v>
      </c>
      <c r="P292">
        <v>2</v>
      </c>
      <c r="Q292" s="37"/>
    </row>
    <row r="293" spans="13:17" x14ac:dyDescent="0.25">
      <c r="M293">
        <v>11254198</v>
      </c>
      <c r="N293" s="37">
        <v>44344</v>
      </c>
      <c r="O293">
        <v>1</v>
      </c>
      <c r="P293">
        <v>2</v>
      </c>
      <c r="Q293" s="37"/>
    </row>
    <row r="294" spans="13:17" x14ac:dyDescent="0.25">
      <c r="M294">
        <v>11254200</v>
      </c>
      <c r="N294" s="37">
        <v>39359</v>
      </c>
      <c r="O294">
        <v>1</v>
      </c>
      <c r="P294">
        <v>2</v>
      </c>
      <c r="Q294" s="37"/>
    </row>
    <row r="295" spans="13:17" x14ac:dyDescent="0.25">
      <c r="M295">
        <v>11255513</v>
      </c>
      <c r="N295" s="37">
        <v>44344</v>
      </c>
      <c r="O295">
        <v>1</v>
      </c>
      <c r="P295">
        <v>2</v>
      </c>
      <c r="Q295" s="37"/>
    </row>
    <row r="296" spans="13:17" x14ac:dyDescent="0.25">
      <c r="M296">
        <v>11255539</v>
      </c>
      <c r="N296" s="37">
        <v>44344</v>
      </c>
      <c r="O296">
        <v>2</v>
      </c>
      <c r="P296">
        <v>2</v>
      </c>
      <c r="Q296" s="37"/>
    </row>
    <row r="297" spans="13:17" x14ac:dyDescent="0.25">
      <c r="M297">
        <v>11255542</v>
      </c>
      <c r="N297" s="37">
        <v>44344</v>
      </c>
      <c r="O297">
        <v>1</v>
      </c>
      <c r="P297">
        <v>2</v>
      </c>
      <c r="Q297" s="37"/>
    </row>
    <row r="298" spans="13:17" x14ac:dyDescent="0.25">
      <c r="M298">
        <v>11255561</v>
      </c>
      <c r="N298" s="37">
        <v>31606</v>
      </c>
      <c r="O298">
        <v>2</v>
      </c>
      <c r="P298">
        <v>4</v>
      </c>
      <c r="Q298" s="37"/>
    </row>
    <row r="299" spans="13:17" x14ac:dyDescent="0.25">
      <c r="M299">
        <v>11255567</v>
      </c>
      <c r="N299" s="37">
        <v>33059</v>
      </c>
      <c r="O299">
        <v>1</v>
      </c>
      <c r="P299">
        <v>2</v>
      </c>
      <c r="Q299" s="37"/>
    </row>
    <row r="300" spans="13:17" x14ac:dyDescent="0.25">
      <c r="M300">
        <v>11255570</v>
      </c>
      <c r="N300" s="37">
        <v>26133</v>
      </c>
      <c r="O300">
        <v>1</v>
      </c>
      <c r="P300">
        <v>2</v>
      </c>
      <c r="Q300" s="37"/>
    </row>
    <row r="301" spans="13:17" x14ac:dyDescent="0.25">
      <c r="M301">
        <v>11255573</v>
      </c>
      <c r="N301" s="37">
        <v>37089</v>
      </c>
      <c r="O301">
        <v>2</v>
      </c>
      <c r="P301">
        <v>2</v>
      </c>
      <c r="Q301" s="37"/>
    </row>
    <row r="302" spans="13:17" x14ac:dyDescent="0.25">
      <c r="M302">
        <v>11255576</v>
      </c>
      <c r="N302" s="37">
        <v>37089</v>
      </c>
      <c r="O302">
        <v>1</v>
      </c>
      <c r="P302">
        <v>2</v>
      </c>
      <c r="Q302" s="37"/>
    </row>
    <row r="303" spans="13:17" x14ac:dyDescent="0.25">
      <c r="M303">
        <v>11255590</v>
      </c>
      <c r="N303" s="37">
        <v>44344</v>
      </c>
      <c r="O303">
        <v>1</v>
      </c>
      <c r="P303">
        <v>2</v>
      </c>
      <c r="Q303" s="37"/>
    </row>
    <row r="304" spans="13:17" x14ac:dyDescent="0.25">
      <c r="M304">
        <v>11255593</v>
      </c>
      <c r="N304" s="37">
        <v>39359</v>
      </c>
      <c r="O304">
        <v>1</v>
      </c>
      <c r="P304">
        <v>2</v>
      </c>
      <c r="Q304" s="37"/>
    </row>
    <row r="305" spans="13:17" x14ac:dyDescent="0.25">
      <c r="M305">
        <v>11256650</v>
      </c>
      <c r="N305" s="37">
        <v>44136</v>
      </c>
      <c r="O305">
        <v>1</v>
      </c>
      <c r="P305">
        <v>2</v>
      </c>
      <c r="Q305" s="37"/>
    </row>
    <row r="306" spans="13:17" x14ac:dyDescent="0.25">
      <c r="M306">
        <v>11256658</v>
      </c>
      <c r="N306" s="37">
        <v>44344</v>
      </c>
      <c r="O306">
        <v>1</v>
      </c>
      <c r="P306">
        <v>2</v>
      </c>
      <c r="Q306" s="37"/>
    </row>
    <row r="307" spans="13:17" x14ac:dyDescent="0.25">
      <c r="M307">
        <v>11257490</v>
      </c>
      <c r="N307" s="37">
        <v>44344</v>
      </c>
      <c r="O307">
        <v>1</v>
      </c>
      <c r="P307">
        <v>2</v>
      </c>
      <c r="Q307" s="37"/>
    </row>
    <row r="308" spans="13:17" x14ac:dyDescent="0.25">
      <c r="M308">
        <v>11257681</v>
      </c>
      <c r="N308" s="37">
        <v>39359</v>
      </c>
      <c r="O308">
        <v>1</v>
      </c>
      <c r="P308">
        <v>2</v>
      </c>
      <c r="Q308" s="37"/>
    </row>
    <row r="309" spans="13:17" x14ac:dyDescent="0.25">
      <c r="M309">
        <v>11258084</v>
      </c>
      <c r="N309" s="37">
        <v>44344</v>
      </c>
      <c r="O309">
        <v>2</v>
      </c>
      <c r="P309">
        <v>4</v>
      </c>
      <c r="Q309" s="37"/>
    </row>
    <row r="310" spans="13:17" x14ac:dyDescent="0.25">
      <c r="M310">
        <v>11258090</v>
      </c>
      <c r="N310" s="37">
        <v>44344</v>
      </c>
      <c r="O310">
        <v>1</v>
      </c>
      <c r="P310">
        <v>2</v>
      </c>
      <c r="Q310" s="37"/>
    </row>
    <row r="311" spans="13:17" x14ac:dyDescent="0.25">
      <c r="M311">
        <v>11258099</v>
      </c>
      <c r="N311" s="37">
        <v>35211</v>
      </c>
      <c r="O311">
        <v>2</v>
      </c>
      <c r="P311">
        <v>4</v>
      </c>
      <c r="Q311" s="37"/>
    </row>
    <row r="312" spans="13:17" x14ac:dyDescent="0.25">
      <c r="M312">
        <v>11258134</v>
      </c>
      <c r="N312" s="37">
        <v>35211</v>
      </c>
      <c r="O312">
        <v>2</v>
      </c>
      <c r="P312">
        <v>4</v>
      </c>
      <c r="Q312" s="37"/>
    </row>
    <row r="313" spans="13:17" x14ac:dyDescent="0.25">
      <c r="M313">
        <v>11258137</v>
      </c>
      <c r="N313" s="37">
        <v>32104</v>
      </c>
      <c r="O313">
        <v>2</v>
      </c>
      <c r="P313">
        <v>4</v>
      </c>
      <c r="Q313" s="37"/>
    </row>
    <row r="314" spans="13:17" x14ac:dyDescent="0.25">
      <c r="M314">
        <v>11258581</v>
      </c>
      <c r="N314" s="37">
        <v>36838</v>
      </c>
      <c r="O314">
        <v>2</v>
      </c>
      <c r="P314">
        <v>4</v>
      </c>
      <c r="Q314" s="37"/>
    </row>
    <row r="315" spans="13:17" x14ac:dyDescent="0.25">
      <c r="M315">
        <v>11258582</v>
      </c>
      <c r="N315" s="37">
        <v>35211</v>
      </c>
      <c r="O315">
        <v>2</v>
      </c>
      <c r="P315">
        <v>4</v>
      </c>
      <c r="Q315" s="37"/>
    </row>
    <row r="316" spans="13:17" x14ac:dyDescent="0.25">
      <c r="M316">
        <v>11258584</v>
      </c>
      <c r="N316" s="37">
        <v>37089</v>
      </c>
      <c r="O316">
        <v>3</v>
      </c>
      <c r="P316">
        <v>3</v>
      </c>
      <c r="Q316" s="37"/>
    </row>
    <row r="317" spans="13:17" x14ac:dyDescent="0.25">
      <c r="M317">
        <v>11258596</v>
      </c>
      <c r="N317" s="37">
        <v>39359</v>
      </c>
      <c r="O317">
        <v>1</v>
      </c>
      <c r="P317">
        <v>2</v>
      </c>
      <c r="Q317" s="37"/>
    </row>
    <row r="318" spans="13:17" x14ac:dyDescent="0.25">
      <c r="M318">
        <v>11258597</v>
      </c>
      <c r="N318" s="37">
        <v>39359</v>
      </c>
      <c r="O318">
        <v>2</v>
      </c>
      <c r="P318">
        <v>2</v>
      </c>
      <c r="Q318" s="37"/>
    </row>
    <row r="319" spans="13:17" x14ac:dyDescent="0.25">
      <c r="M319">
        <v>11258598</v>
      </c>
      <c r="N319" s="37">
        <v>44344</v>
      </c>
      <c r="O319">
        <v>1</v>
      </c>
      <c r="P319">
        <v>2</v>
      </c>
      <c r="Q319" s="37"/>
    </row>
    <row r="320" spans="13:17" x14ac:dyDescent="0.25">
      <c r="M320">
        <v>11258600</v>
      </c>
      <c r="N320" s="37">
        <v>44344</v>
      </c>
      <c r="O320">
        <v>2</v>
      </c>
      <c r="P320">
        <v>2</v>
      </c>
      <c r="Q320" s="37"/>
    </row>
    <row r="321" spans="13:17" x14ac:dyDescent="0.25">
      <c r="M321">
        <v>11258604</v>
      </c>
      <c r="N321" s="37">
        <v>44136</v>
      </c>
      <c r="O321">
        <v>1</v>
      </c>
      <c r="P321">
        <v>2</v>
      </c>
      <c r="Q321" s="37"/>
    </row>
    <row r="322" spans="13:17" x14ac:dyDescent="0.25">
      <c r="M322">
        <v>11258606</v>
      </c>
      <c r="N322" s="37">
        <v>44092</v>
      </c>
      <c r="O322">
        <v>1</v>
      </c>
      <c r="P322">
        <v>2</v>
      </c>
      <c r="Q322" s="37"/>
    </row>
    <row r="323" spans="13:17" x14ac:dyDescent="0.25">
      <c r="M323">
        <v>11258670</v>
      </c>
      <c r="N323" s="37">
        <v>37089</v>
      </c>
      <c r="O323">
        <v>4</v>
      </c>
      <c r="P323">
        <v>4</v>
      </c>
      <c r="Q323" s="37"/>
    </row>
    <row r="324" spans="13:17" x14ac:dyDescent="0.25">
      <c r="M324">
        <v>11258681</v>
      </c>
      <c r="N324" s="37">
        <v>44344</v>
      </c>
      <c r="O324">
        <v>1</v>
      </c>
      <c r="P324">
        <v>2</v>
      </c>
      <c r="Q324" s="37"/>
    </row>
    <row r="325" spans="13:17" x14ac:dyDescent="0.25">
      <c r="M325">
        <v>11258713</v>
      </c>
      <c r="N325" s="37">
        <v>39359</v>
      </c>
      <c r="O325">
        <v>1</v>
      </c>
      <c r="P325">
        <v>2</v>
      </c>
      <c r="Q325" s="37"/>
    </row>
    <row r="326" spans="13:17" x14ac:dyDescent="0.25">
      <c r="M326">
        <v>11258729</v>
      </c>
      <c r="N326" s="37">
        <v>33387</v>
      </c>
      <c r="O326">
        <v>1</v>
      </c>
      <c r="P326">
        <v>2</v>
      </c>
      <c r="Q326" s="37"/>
    </row>
    <row r="327" spans="13:17" x14ac:dyDescent="0.25">
      <c r="M327">
        <v>11258731</v>
      </c>
      <c r="N327" s="37">
        <v>44344</v>
      </c>
      <c r="O327">
        <v>3</v>
      </c>
      <c r="P327">
        <v>3</v>
      </c>
      <c r="Q327" s="37"/>
    </row>
    <row r="328" spans="13:17" x14ac:dyDescent="0.25">
      <c r="M328">
        <v>11258735</v>
      </c>
      <c r="N328" s="37">
        <v>33387</v>
      </c>
      <c r="O328">
        <v>1</v>
      </c>
      <c r="P328">
        <v>2</v>
      </c>
      <c r="Q328" s="37"/>
    </row>
    <row r="329" spans="13:17" x14ac:dyDescent="0.25">
      <c r="M329">
        <v>11258764</v>
      </c>
      <c r="N329" s="37">
        <v>39359</v>
      </c>
      <c r="O329">
        <v>1</v>
      </c>
      <c r="P329">
        <v>2</v>
      </c>
      <c r="Q329" s="37"/>
    </row>
    <row r="330" spans="13:17" x14ac:dyDescent="0.25">
      <c r="M330">
        <v>11258846</v>
      </c>
      <c r="N330" s="37">
        <v>30225</v>
      </c>
      <c r="O330">
        <v>2</v>
      </c>
      <c r="P330">
        <v>4</v>
      </c>
      <c r="Q330" s="37"/>
    </row>
    <row r="331" spans="13:17" x14ac:dyDescent="0.25">
      <c r="M331">
        <v>11258847</v>
      </c>
      <c r="N331" s="37">
        <v>32104</v>
      </c>
      <c r="O331">
        <v>2</v>
      </c>
      <c r="P331">
        <v>4</v>
      </c>
      <c r="Q331" s="37"/>
    </row>
    <row r="332" spans="13:17" x14ac:dyDescent="0.25">
      <c r="M332">
        <v>11258862</v>
      </c>
      <c r="N332" s="37">
        <v>39359</v>
      </c>
      <c r="O332">
        <v>1</v>
      </c>
      <c r="P332">
        <v>2</v>
      </c>
      <c r="Q332" s="37"/>
    </row>
    <row r="333" spans="13:17" x14ac:dyDescent="0.25">
      <c r="M333">
        <v>11259423</v>
      </c>
      <c r="N333" s="37">
        <v>33059</v>
      </c>
      <c r="O333">
        <v>1</v>
      </c>
      <c r="P333">
        <v>2</v>
      </c>
      <c r="Q333" s="37"/>
    </row>
    <row r="334" spans="13:17" x14ac:dyDescent="0.25">
      <c r="M334">
        <v>11259454</v>
      </c>
      <c r="N334" s="37">
        <v>33059</v>
      </c>
      <c r="O334">
        <v>1</v>
      </c>
      <c r="P334">
        <v>2</v>
      </c>
      <c r="Q334" s="37"/>
    </row>
    <row r="335" spans="13:17" x14ac:dyDescent="0.25">
      <c r="M335">
        <v>11259518</v>
      </c>
      <c r="N335" s="37">
        <v>44344</v>
      </c>
      <c r="O335">
        <v>1</v>
      </c>
      <c r="P335">
        <v>2</v>
      </c>
      <c r="Q335" s="37"/>
    </row>
    <row r="336" spans="13:17" x14ac:dyDescent="0.25">
      <c r="M336">
        <v>11260761</v>
      </c>
      <c r="N336" s="37">
        <v>44344</v>
      </c>
      <c r="O336">
        <v>1</v>
      </c>
      <c r="P336">
        <v>2</v>
      </c>
      <c r="Q336" s="37"/>
    </row>
    <row r="337" spans="13:17" x14ac:dyDescent="0.25">
      <c r="M337">
        <v>11260802</v>
      </c>
      <c r="N337" s="37">
        <v>44344</v>
      </c>
      <c r="O337">
        <v>2</v>
      </c>
      <c r="P337">
        <v>2</v>
      </c>
      <c r="Q337" s="37"/>
    </row>
    <row r="338" spans="13:17" x14ac:dyDescent="0.25">
      <c r="M338">
        <v>11260804</v>
      </c>
      <c r="N338" s="37">
        <v>44344</v>
      </c>
      <c r="O338">
        <v>3</v>
      </c>
      <c r="P338">
        <v>3</v>
      </c>
      <c r="Q338" s="37"/>
    </row>
    <row r="339" spans="13:17" x14ac:dyDescent="0.25">
      <c r="M339">
        <v>11260813</v>
      </c>
      <c r="N339" s="37">
        <v>44344</v>
      </c>
      <c r="O339">
        <v>1</v>
      </c>
      <c r="P339">
        <v>2</v>
      </c>
      <c r="Q339" s="37"/>
    </row>
    <row r="340" spans="13:17" x14ac:dyDescent="0.25">
      <c r="M340">
        <v>11260814</v>
      </c>
      <c r="N340" s="37">
        <v>44344</v>
      </c>
      <c r="O340">
        <v>2</v>
      </c>
      <c r="P340">
        <v>4</v>
      </c>
      <c r="Q340" s="37"/>
    </row>
    <row r="341" spans="13:17" x14ac:dyDescent="0.25">
      <c r="M341">
        <v>11260838</v>
      </c>
      <c r="N341" s="37">
        <v>32104</v>
      </c>
      <c r="O341">
        <v>2</v>
      </c>
      <c r="P341">
        <v>4</v>
      </c>
      <c r="Q341" s="37"/>
    </row>
    <row r="342" spans="13:17" x14ac:dyDescent="0.25">
      <c r="M342">
        <v>11260861</v>
      </c>
      <c r="N342" s="37">
        <v>39359</v>
      </c>
      <c r="O342">
        <v>2</v>
      </c>
      <c r="P342">
        <v>2</v>
      </c>
      <c r="Q342" s="37"/>
    </row>
    <row r="343" spans="13:17" x14ac:dyDescent="0.25">
      <c r="M343">
        <v>11260862</v>
      </c>
      <c r="N343" s="37">
        <v>39359</v>
      </c>
      <c r="O343">
        <v>1</v>
      </c>
      <c r="P343">
        <v>2</v>
      </c>
      <c r="Q343" s="37"/>
    </row>
    <row r="344" spans="13:17" x14ac:dyDescent="0.25">
      <c r="M344">
        <v>11260863</v>
      </c>
      <c r="N344" s="37">
        <v>44344</v>
      </c>
      <c r="O344">
        <v>1</v>
      </c>
      <c r="P344">
        <v>2</v>
      </c>
      <c r="Q344" s="37"/>
    </row>
    <row r="345" spans="13:17" x14ac:dyDescent="0.25">
      <c r="M345">
        <v>11260895</v>
      </c>
      <c r="N345" s="37">
        <v>36838</v>
      </c>
      <c r="O345">
        <v>2</v>
      </c>
      <c r="P345">
        <v>4</v>
      </c>
      <c r="Q345" s="37"/>
    </row>
    <row r="346" spans="13:17" x14ac:dyDescent="0.25">
      <c r="M346">
        <v>11260906</v>
      </c>
      <c r="N346" s="37">
        <v>44344</v>
      </c>
      <c r="O346">
        <v>1</v>
      </c>
      <c r="P346">
        <v>2</v>
      </c>
      <c r="Q346" s="37"/>
    </row>
    <row r="347" spans="13:17" x14ac:dyDescent="0.25">
      <c r="M347">
        <v>11260907</v>
      </c>
      <c r="N347" s="37">
        <v>44344</v>
      </c>
      <c r="O347">
        <v>1</v>
      </c>
      <c r="P347">
        <v>2</v>
      </c>
      <c r="Q347" s="37"/>
    </row>
    <row r="348" spans="13:17" x14ac:dyDescent="0.25">
      <c r="M348">
        <v>11260932</v>
      </c>
      <c r="N348" s="37">
        <v>39359</v>
      </c>
      <c r="O348">
        <v>1</v>
      </c>
      <c r="P348">
        <v>2</v>
      </c>
      <c r="Q348" s="37"/>
    </row>
    <row r="349" spans="13:17" x14ac:dyDescent="0.25">
      <c r="M349">
        <v>11261065</v>
      </c>
      <c r="N349" s="37">
        <v>44344</v>
      </c>
      <c r="O349">
        <v>2</v>
      </c>
      <c r="P349">
        <v>4</v>
      </c>
      <c r="Q349" s="37"/>
    </row>
    <row r="350" spans="13:17" x14ac:dyDescent="0.25">
      <c r="M350">
        <v>11261066</v>
      </c>
      <c r="N350" s="37">
        <v>44344</v>
      </c>
      <c r="O350">
        <v>1</v>
      </c>
      <c r="P350">
        <v>2</v>
      </c>
      <c r="Q350" s="37"/>
    </row>
    <row r="351" spans="13:17" x14ac:dyDescent="0.25">
      <c r="M351">
        <v>11261242</v>
      </c>
      <c r="N351" s="37">
        <v>39359</v>
      </c>
      <c r="O351">
        <v>2</v>
      </c>
      <c r="P351">
        <v>2</v>
      </c>
      <c r="Q351" s="37"/>
    </row>
    <row r="352" spans="13:17" x14ac:dyDescent="0.25">
      <c r="M352">
        <v>11261244</v>
      </c>
      <c r="N352" s="37">
        <v>39359</v>
      </c>
      <c r="O352">
        <v>1</v>
      </c>
      <c r="P352">
        <v>2</v>
      </c>
      <c r="Q352" s="37"/>
    </row>
    <row r="353" spans="13:17" x14ac:dyDescent="0.25">
      <c r="M353">
        <v>11261245</v>
      </c>
      <c r="N353" s="37">
        <v>44344</v>
      </c>
      <c r="O353">
        <v>1</v>
      </c>
      <c r="P353">
        <v>2</v>
      </c>
      <c r="Q353" s="37"/>
    </row>
    <row r="354" spans="13:17" x14ac:dyDescent="0.25">
      <c r="M354">
        <v>11261314</v>
      </c>
      <c r="N354" s="37">
        <v>39359</v>
      </c>
      <c r="O354">
        <v>1</v>
      </c>
      <c r="P354">
        <v>2</v>
      </c>
      <c r="Q354" s="37"/>
    </row>
    <row r="355" spans="13:17" x14ac:dyDescent="0.25">
      <c r="M355">
        <v>11261381</v>
      </c>
      <c r="N355" s="37">
        <v>44344</v>
      </c>
      <c r="O355">
        <v>3</v>
      </c>
      <c r="P355">
        <v>3</v>
      </c>
      <c r="Q355" s="37"/>
    </row>
    <row r="356" spans="13:17" x14ac:dyDescent="0.25">
      <c r="M356">
        <v>11261460</v>
      </c>
      <c r="N356" s="37">
        <v>44344</v>
      </c>
      <c r="O356">
        <v>1</v>
      </c>
      <c r="P356">
        <v>2</v>
      </c>
      <c r="Q356" s="37"/>
    </row>
    <row r="357" spans="13:17" x14ac:dyDescent="0.25">
      <c r="M357">
        <v>11261480</v>
      </c>
      <c r="N357" s="37">
        <v>44344</v>
      </c>
      <c r="O357">
        <v>2</v>
      </c>
      <c r="P357">
        <v>2</v>
      </c>
      <c r="Q357" s="37"/>
    </row>
    <row r="358" spans="13:17" x14ac:dyDescent="0.25">
      <c r="M358">
        <v>11261901</v>
      </c>
      <c r="N358" s="37">
        <v>37089</v>
      </c>
      <c r="O358">
        <v>3</v>
      </c>
      <c r="P358">
        <v>3</v>
      </c>
      <c r="Q358" s="37"/>
    </row>
    <row r="359" spans="13:17" x14ac:dyDescent="0.25">
      <c r="M359">
        <v>11261909</v>
      </c>
      <c r="N359" s="37">
        <v>39359</v>
      </c>
      <c r="O359">
        <v>1</v>
      </c>
      <c r="P359">
        <v>2</v>
      </c>
      <c r="Q359" s="37"/>
    </row>
    <row r="360" spans="13:17" x14ac:dyDescent="0.25">
      <c r="M360">
        <v>11261910</v>
      </c>
      <c r="N360" s="37">
        <v>39359</v>
      </c>
      <c r="O360">
        <v>2</v>
      </c>
      <c r="P360">
        <v>2</v>
      </c>
      <c r="Q360" s="37"/>
    </row>
    <row r="361" spans="13:17" x14ac:dyDescent="0.25">
      <c r="M361">
        <v>11261911</v>
      </c>
      <c r="N361" s="37">
        <v>37089</v>
      </c>
      <c r="O361">
        <v>2</v>
      </c>
      <c r="P361">
        <v>4</v>
      </c>
      <c r="Q361" s="37"/>
    </row>
    <row r="362" spans="13:17" x14ac:dyDescent="0.25">
      <c r="M362">
        <v>11261993</v>
      </c>
      <c r="N362" s="37">
        <v>39359</v>
      </c>
      <c r="O362">
        <v>2</v>
      </c>
      <c r="P362">
        <v>2</v>
      </c>
      <c r="Q362" s="37"/>
    </row>
    <row r="363" spans="13:17" x14ac:dyDescent="0.25">
      <c r="M363">
        <v>11262170</v>
      </c>
      <c r="N363" s="37">
        <v>44344</v>
      </c>
      <c r="O363">
        <v>2</v>
      </c>
      <c r="P363">
        <v>2</v>
      </c>
      <c r="Q363" s="37"/>
    </row>
    <row r="364" spans="13:17" x14ac:dyDescent="0.25">
      <c r="M364">
        <v>11262172</v>
      </c>
      <c r="N364" s="37">
        <v>44344</v>
      </c>
      <c r="O364">
        <v>3</v>
      </c>
      <c r="P364">
        <v>3</v>
      </c>
      <c r="Q364" s="37"/>
    </row>
    <row r="365" spans="13:17" x14ac:dyDescent="0.25">
      <c r="M365">
        <v>11262291</v>
      </c>
      <c r="N365" s="37">
        <v>33059</v>
      </c>
      <c r="O365">
        <v>1</v>
      </c>
      <c r="P365">
        <v>2</v>
      </c>
      <c r="Q365" s="37"/>
    </row>
    <row r="366" spans="13:17" x14ac:dyDescent="0.25">
      <c r="M366">
        <v>11262764</v>
      </c>
      <c r="N366" s="37">
        <v>44344</v>
      </c>
      <c r="O366">
        <v>1</v>
      </c>
      <c r="P366">
        <v>2</v>
      </c>
      <c r="Q366" s="37"/>
    </row>
    <row r="367" spans="13:17" x14ac:dyDescent="0.25">
      <c r="M367">
        <v>11262777</v>
      </c>
      <c r="N367" s="37">
        <v>44344</v>
      </c>
      <c r="O367">
        <v>1</v>
      </c>
      <c r="P367">
        <v>2</v>
      </c>
      <c r="Q367" s="37"/>
    </row>
    <row r="368" spans="13:17" x14ac:dyDescent="0.25">
      <c r="M368">
        <v>11262798</v>
      </c>
      <c r="N368" s="37">
        <v>44344</v>
      </c>
      <c r="O368">
        <v>2</v>
      </c>
      <c r="P368">
        <v>2</v>
      </c>
      <c r="Q368" s="37"/>
    </row>
    <row r="369" spans="13:17" x14ac:dyDescent="0.25">
      <c r="M369">
        <v>11263620</v>
      </c>
      <c r="N369" s="37">
        <v>37089</v>
      </c>
      <c r="O369">
        <v>2</v>
      </c>
      <c r="P369">
        <v>4</v>
      </c>
      <c r="Q369" s="37"/>
    </row>
    <row r="370" spans="13:17" x14ac:dyDescent="0.25">
      <c r="M370">
        <v>11263621</v>
      </c>
      <c r="N370" s="37">
        <v>37089</v>
      </c>
      <c r="O370">
        <v>2</v>
      </c>
      <c r="P370">
        <v>4</v>
      </c>
      <c r="Q370" s="37"/>
    </row>
    <row r="371" spans="13:17" x14ac:dyDescent="0.25">
      <c r="M371">
        <v>11263622</v>
      </c>
      <c r="N371" s="37">
        <v>32104</v>
      </c>
      <c r="O371">
        <v>2</v>
      </c>
      <c r="P371">
        <v>4</v>
      </c>
      <c r="Q371" s="37"/>
    </row>
    <row r="372" spans="13:17" x14ac:dyDescent="0.25">
      <c r="M372">
        <v>11263686</v>
      </c>
      <c r="N372" s="37">
        <v>44344</v>
      </c>
      <c r="O372">
        <v>1</v>
      </c>
      <c r="P372">
        <v>2</v>
      </c>
      <c r="Q372" s="37"/>
    </row>
    <row r="373" spans="13:17" x14ac:dyDescent="0.25">
      <c r="M373">
        <v>11263688</v>
      </c>
      <c r="N373" s="37">
        <v>39359</v>
      </c>
      <c r="O373">
        <v>1</v>
      </c>
      <c r="P373">
        <v>2</v>
      </c>
      <c r="Q373" s="37"/>
    </row>
    <row r="374" spans="13:17" x14ac:dyDescent="0.25">
      <c r="M374">
        <v>11263689</v>
      </c>
      <c r="N374" s="37">
        <v>39359</v>
      </c>
      <c r="O374">
        <v>1</v>
      </c>
      <c r="P374">
        <v>2</v>
      </c>
      <c r="Q374" s="37"/>
    </row>
    <row r="375" spans="13:17" x14ac:dyDescent="0.25">
      <c r="M375">
        <v>11263690</v>
      </c>
      <c r="N375" s="37">
        <v>44344</v>
      </c>
      <c r="O375">
        <v>1</v>
      </c>
      <c r="P375">
        <v>2</v>
      </c>
      <c r="Q375" s="37"/>
    </row>
    <row r="376" spans="13:17" x14ac:dyDescent="0.25">
      <c r="M376">
        <v>11263694</v>
      </c>
      <c r="N376" s="37">
        <v>32104</v>
      </c>
      <c r="O376">
        <v>2</v>
      </c>
      <c r="P376">
        <v>4</v>
      </c>
      <c r="Q376" s="37"/>
    </row>
    <row r="377" spans="13:17" x14ac:dyDescent="0.25">
      <c r="M377">
        <v>11263713</v>
      </c>
      <c r="N377" s="37">
        <v>32104</v>
      </c>
      <c r="O377">
        <v>2</v>
      </c>
      <c r="P377">
        <v>4</v>
      </c>
      <c r="Q377" s="37"/>
    </row>
    <row r="378" spans="13:17" x14ac:dyDescent="0.25">
      <c r="M378">
        <v>11263716</v>
      </c>
      <c r="N378" s="37">
        <v>39359</v>
      </c>
      <c r="O378">
        <v>1</v>
      </c>
      <c r="P378">
        <v>2</v>
      </c>
      <c r="Q378" s="37"/>
    </row>
    <row r="379" spans="13:17" x14ac:dyDescent="0.25">
      <c r="M379">
        <v>11263718</v>
      </c>
      <c r="N379" s="37">
        <v>44344</v>
      </c>
      <c r="O379">
        <v>1</v>
      </c>
      <c r="P379">
        <v>2</v>
      </c>
      <c r="Q379" s="37"/>
    </row>
    <row r="380" spans="13:17" x14ac:dyDescent="0.25">
      <c r="M380">
        <v>11263727</v>
      </c>
      <c r="N380" s="37">
        <v>44344</v>
      </c>
      <c r="O380">
        <v>1</v>
      </c>
      <c r="P380">
        <v>2</v>
      </c>
      <c r="Q380" s="37"/>
    </row>
    <row r="381" spans="13:17" x14ac:dyDescent="0.25">
      <c r="M381">
        <v>11263730</v>
      </c>
      <c r="N381" s="37">
        <v>44092</v>
      </c>
      <c r="O381">
        <v>1</v>
      </c>
      <c r="P381">
        <v>2</v>
      </c>
      <c r="Q381" s="37"/>
    </row>
    <row r="382" spans="13:17" x14ac:dyDescent="0.25">
      <c r="M382">
        <v>11263833</v>
      </c>
      <c r="N382" s="37">
        <v>44344</v>
      </c>
      <c r="O382">
        <v>1</v>
      </c>
      <c r="P382">
        <v>2</v>
      </c>
      <c r="Q382" s="37"/>
    </row>
    <row r="383" spans="13:17" x14ac:dyDescent="0.25">
      <c r="M383">
        <v>11263834</v>
      </c>
      <c r="N383" s="37">
        <v>39359</v>
      </c>
      <c r="O383">
        <v>1</v>
      </c>
      <c r="P383">
        <v>2</v>
      </c>
      <c r="Q383" s="37"/>
    </row>
    <row r="384" spans="13:17" x14ac:dyDescent="0.25">
      <c r="M384">
        <v>11263858</v>
      </c>
      <c r="N384" s="37">
        <v>32104</v>
      </c>
      <c r="O384">
        <v>2</v>
      </c>
      <c r="P384">
        <v>4</v>
      </c>
      <c r="Q384" s="37"/>
    </row>
    <row r="385" spans="13:17" x14ac:dyDescent="0.25">
      <c r="M385">
        <v>11264081</v>
      </c>
      <c r="N385" s="37">
        <v>37089</v>
      </c>
      <c r="O385">
        <v>2</v>
      </c>
      <c r="P385">
        <v>2</v>
      </c>
      <c r="Q385" s="37"/>
    </row>
    <row r="386" spans="13:17" x14ac:dyDescent="0.25">
      <c r="M386">
        <v>11264085</v>
      </c>
      <c r="N386" s="37">
        <v>33059</v>
      </c>
      <c r="O386">
        <v>1</v>
      </c>
      <c r="P386">
        <v>2</v>
      </c>
      <c r="Q386" s="37"/>
    </row>
    <row r="387" spans="13:17" x14ac:dyDescent="0.25">
      <c r="M387">
        <v>11264109</v>
      </c>
      <c r="N387" s="37">
        <v>37089</v>
      </c>
      <c r="O387">
        <v>4</v>
      </c>
      <c r="P387">
        <v>4</v>
      </c>
      <c r="Q387" s="37"/>
    </row>
    <row r="388" spans="13:17" x14ac:dyDescent="0.25">
      <c r="M388">
        <v>11264171</v>
      </c>
      <c r="N388" s="37">
        <v>37089</v>
      </c>
      <c r="O388">
        <v>2</v>
      </c>
      <c r="P388">
        <v>4</v>
      </c>
      <c r="Q388" s="37"/>
    </row>
    <row r="389" spans="13:17" x14ac:dyDescent="0.25">
      <c r="M389">
        <v>11264172</v>
      </c>
      <c r="N389" s="37">
        <v>44344</v>
      </c>
      <c r="O389">
        <v>1</v>
      </c>
      <c r="P389">
        <v>2</v>
      </c>
      <c r="Q389" s="37"/>
    </row>
    <row r="390" spans="13:17" x14ac:dyDescent="0.25">
      <c r="M390">
        <v>11264175</v>
      </c>
      <c r="N390" s="37">
        <v>44344</v>
      </c>
      <c r="O390">
        <v>1</v>
      </c>
      <c r="P390">
        <v>2</v>
      </c>
      <c r="Q390" s="37"/>
    </row>
    <row r="391" spans="13:17" x14ac:dyDescent="0.25">
      <c r="M391">
        <v>11264176</v>
      </c>
      <c r="N391" s="37">
        <v>39359</v>
      </c>
      <c r="O391">
        <v>1</v>
      </c>
      <c r="P391">
        <v>2</v>
      </c>
      <c r="Q391" s="37"/>
    </row>
    <row r="392" spans="13:17" x14ac:dyDescent="0.25">
      <c r="M392">
        <v>11264274</v>
      </c>
      <c r="N392" s="37">
        <v>39359</v>
      </c>
      <c r="O392">
        <v>2</v>
      </c>
      <c r="P392">
        <v>2</v>
      </c>
      <c r="Q392" s="37"/>
    </row>
    <row r="393" spans="13:17" x14ac:dyDescent="0.25">
      <c r="M393">
        <v>11264276</v>
      </c>
      <c r="N393" s="37">
        <v>39359</v>
      </c>
      <c r="O393">
        <v>1</v>
      </c>
      <c r="P393">
        <v>2</v>
      </c>
      <c r="Q393" s="37"/>
    </row>
    <row r="394" spans="13:17" x14ac:dyDescent="0.25">
      <c r="M394">
        <v>11264278</v>
      </c>
      <c r="N394" s="37">
        <v>32104</v>
      </c>
      <c r="O394">
        <v>3</v>
      </c>
      <c r="P394">
        <v>3</v>
      </c>
      <c r="Q394" s="37"/>
    </row>
    <row r="395" spans="13:17" x14ac:dyDescent="0.25">
      <c r="M395">
        <v>11264385</v>
      </c>
      <c r="N395" s="37">
        <v>44344</v>
      </c>
      <c r="O395">
        <v>2</v>
      </c>
      <c r="P395">
        <v>2</v>
      </c>
      <c r="Q395" s="37"/>
    </row>
    <row r="396" spans="13:17" x14ac:dyDescent="0.25">
      <c r="M396">
        <v>11264387</v>
      </c>
      <c r="N396" s="37">
        <v>44344</v>
      </c>
      <c r="O396">
        <v>3</v>
      </c>
      <c r="P396">
        <v>3</v>
      </c>
      <c r="Q396" s="37"/>
    </row>
    <row r="397" spans="13:17" x14ac:dyDescent="0.25">
      <c r="M397">
        <v>11264548</v>
      </c>
      <c r="N397" s="37">
        <v>32104</v>
      </c>
      <c r="O397">
        <v>2</v>
      </c>
      <c r="P397">
        <v>4</v>
      </c>
      <c r="Q397" s="37"/>
    </row>
    <row r="398" spans="13:17" x14ac:dyDescent="0.25">
      <c r="M398">
        <v>11264619</v>
      </c>
      <c r="N398" s="37">
        <v>37089</v>
      </c>
      <c r="O398">
        <v>2</v>
      </c>
      <c r="P398">
        <v>4</v>
      </c>
      <c r="Q398" s="37"/>
    </row>
    <row r="399" spans="13:17" x14ac:dyDescent="0.25">
      <c r="M399">
        <v>11264679</v>
      </c>
      <c r="N399" s="37">
        <v>37089</v>
      </c>
      <c r="O399">
        <v>2</v>
      </c>
      <c r="P399">
        <v>4</v>
      </c>
      <c r="Q399" s="37"/>
    </row>
    <row r="400" spans="13:17" x14ac:dyDescent="0.25">
      <c r="M400">
        <v>11264680</v>
      </c>
      <c r="N400" s="37">
        <v>44344</v>
      </c>
      <c r="O400">
        <v>1</v>
      </c>
      <c r="P400">
        <v>2</v>
      </c>
      <c r="Q400" s="37"/>
    </row>
    <row r="401" spans="13:17" x14ac:dyDescent="0.25">
      <c r="M401">
        <v>11265054</v>
      </c>
      <c r="N401" s="37">
        <v>37089</v>
      </c>
      <c r="O401">
        <v>2</v>
      </c>
      <c r="P401">
        <v>4</v>
      </c>
      <c r="Q401" s="37"/>
    </row>
    <row r="402" spans="13:17" x14ac:dyDescent="0.25">
      <c r="M402">
        <v>11265516</v>
      </c>
      <c r="N402" s="37">
        <v>33059</v>
      </c>
      <c r="O402">
        <v>1</v>
      </c>
      <c r="P402">
        <v>2</v>
      </c>
      <c r="Q402" s="37"/>
    </row>
    <row r="403" spans="13:17" x14ac:dyDescent="0.25">
      <c r="M403">
        <v>11266022</v>
      </c>
      <c r="N403" s="37">
        <v>44344</v>
      </c>
      <c r="O403">
        <v>1</v>
      </c>
      <c r="P403">
        <v>2</v>
      </c>
      <c r="Q403" s="37"/>
    </row>
    <row r="404" spans="13:17" x14ac:dyDescent="0.25">
      <c r="M404">
        <v>11266046</v>
      </c>
      <c r="N404" s="37">
        <v>39359</v>
      </c>
      <c r="O404">
        <v>3</v>
      </c>
      <c r="P404">
        <v>3</v>
      </c>
      <c r="Q404" s="37"/>
    </row>
    <row r="405" spans="13:17" x14ac:dyDescent="0.25">
      <c r="M405">
        <v>11266047</v>
      </c>
      <c r="N405" s="37">
        <v>39359</v>
      </c>
      <c r="O405">
        <v>1</v>
      </c>
      <c r="P405">
        <v>2</v>
      </c>
      <c r="Q405" s="37"/>
    </row>
    <row r="406" spans="13:17" x14ac:dyDescent="0.25">
      <c r="M406">
        <v>11266268</v>
      </c>
      <c r="N406" s="37">
        <v>39359</v>
      </c>
      <c r="O406">
        <v>2</v>
      </c>
      <c r="P406">
        <v>2</v>
      </c>
      <c r="Q406" s="37"/>
    </row>
    <row r="407" spans="13:17" x14ac:dyDescent="0.25">
      <c r="M407">
        <v>11266551</v>
      </c>
      <c r="N407" s="37">
        <v>30225</v>
      </c>
      <c r="O407">
        <v>2</v>
      </c>
      <c r="P407">
        <v>4</v>
      </c>
      <c r="Q407" s="37"/>
    </row>
    <row r="408" spans="13:17" x14ac:dyDescent="0.25">
      <c r="M408">
        <v>11266552</v>
      </c>
      <c r="N408" s="37">
        <v>35211</v>
      </c>
      <c r="O408">
        <v>2</v>
      </c>
      <c r="P408">
        <v>4</v>
      </c>
      <c r="Q408" s="37"/>
    </row>
    <row r="409" spans="13:17" x14ac:dyDescent="0.25">
      <c r="M409">
        <v>11266553</v>
      </c>
      <c r="N409" s="37">
        <v>39359</v>
      </c>
      <c r="O409">
        <v>1</v>
      </c>
      <c r="P409">
        <v>2</v>
      </c>
      <c r="Q409" s="37"/>
    </row>
    <row r="410" spans="13:17" x14ac:dyDescent="0.25">
      <c r="M410">
        <v>11266561</v>
      </c>
      <c r="N410" s="37">
        <v>30225</v>
      </c>
      <c r="O410">
        <v>3</v>
      </c>
      <c r="P410">
        <v>3</v>
      </c>
      <c r="Q410" s="37"/>
    </row>
    <row r="411" spans="13:17" x14ac:dyDescent="0.25">
      <c r="M411">
        <v>11266566</v>
      </c>
      <c r="N411" s="37">
        <v>33387</v>
      </c>
      <c r="O411">
        <v>1</v>
      </c>
      <c r="P411">
        <v>2</v>
      </c>
      <c r="Q411" s="37"/>
    </row>
    <row r="412" spans="13:17" x14ac:dyDescent="0.25">
      <c r="M412">
        <v>11266630</v>
      </c>
      <c r="N412" s="37">
        <v>35211</v>
      </c>
      <c r="O412">
        <v>2</v>
      </c>
      <c r="P412">
        <v>4</v>
      </c>
      <c r="Q412" s="37"/>
    </row>
    <row r="413" spans="13:17" x14ac:dyDescent="0.25">
      <c r="M413">
        <v>11266673</v>
      </c>
      <c r="N413" s="37">
        <v>32104</v>
      </c>
      <c r="O413">
        <v>2</v>
      </c>
      <c r="P413">
        <v>4</v>
      </c>
      <c r="Q413" s="37"/>
    </row>
    <row r="414" spans="13:17" x14ac:dyDescent="0.25">
      <c r="M414">
        <v>11266755</v>
      </c>
      <c r="N414" s="37">
        <v>44344</v>
      </c>
      <c r="O414">
        <v>1</v>
      </c>
      <c r="P414">
        <v>2</v>
      </c>
      <c r="Q414" s="37"/>
    </row>
    <row r="415" spans="13:17" x14ac:dyDescent="0.25">
      <c r="M415">
        <v>11266824</v>
      </c>
      <c r="N415" s="37">
        <v>44344</v>
      </c>
      <c r="O415">
        <v>3</v>
      </c>
      <c r="P415">
        <v>3</v>
      </c>
      <c r="Q415" s="37"/>
    </row>
    <row r="416" spans="13:17" x14ac:dyDescent="0.25">
      <c r="M416">
        <v>11266840</v>
      </c>
      <c r="N416" s="37">
        <v>37089</v>
      </c>
      <c r="O416">
        <v>3</v>
      </c>
      <c r="P416">
        <v>3</v>
      </c>
      <c r="Q416" s="37"/>
    </row>
    <row r="417" spans="13:17" x14ac:dyDescent="0.25">
      <c r="M417">
        <v>11266842</v>
      </c>
      <c r="N417" s="37">
        <v>32104</v>
      </c>
      <c r="O417">
        <v>2</v>
      </c>
      <c r="P417">
        <v>4</v>
      </c>
      <c r="Q417" s="37"/>
    </row>
    <row r="418" spans="13:17" x14ac:dyDescent="0.25">
      <c r="M418">
        <v>11266846</v>
      </c>
      <c r="N418" s="37">
        <v>44344</v>
      </c>
      <c r="O418">
        <v>2</v>
      </c>
      <c r="P418">
        <v>4</v>
      </c>
      <c r="Q418" s="37"/>
    </row>
    <row r="419" spans="13:17" x14ac:dyDescent="0.25">
      <c r="M419">
        <v>11266905</v>
      </c>
      <c r="N419" s="37">
        <v>44344</v>
      </c>
      <c r="O419">
        <v>1</v>
      </c>
      <c r="P419">
        <v>2</v>
      </c>
      <c r="Q419" s="37"/>
    </row>
    <row r="420" spans="13:17" x14ac:dyDescent="0.25">
      <c r="M420">
        <v>11266906</v>
      </c>
      <c r="N420" s="37">
        <v>37089</v>
      </c>
      <c r="O420">
        <v>2</v>
      </c>
      <c r="P420">
        <v>4</v>
      </c>
      <c r="Q420" s="37"/>
    </row>
    <row r="421" spans="13:17" x14ac:dyDescent="0.25">
      <c r="M421">
        <v>11266907</v>
      </c>
      <c r="N421" s="37">
        <v>39359</v>
      </c>
      <c r="O421">
        <v>1</v>
      </c>
      <c r="P421">
        <v>2</v>
      </c>
      <c r="Q421" s="37"/>
    </row>
    <row r="422" spans="13:17" x14ac:dyDescent="0.25">
      <c r="M422">
        <v>11267029</v>
      </c>
      <c r="N422" s="37">
        <v>44344</v>
      </c>
      <c r="O422">
        <v>1</v>
      </c>
      <c r="P422">
        <v>2</v>
      </c>
      <c r="Q422" s="37"/>
    </row>
    <row r="423" spans="13:17" x14ac:dyDescent="0.25">
      <c r="M423">
        <v>11267030</v>
      </c>
      <c r="N423" s="37">
        <v>44344</v>
      </c>
      <c r="O423">
        <v>1</v>
      </c>
      <c r="P423">
        <v>2</v>
      </c>
      <c r="Q423" s="37"/>
    </row>
    <row r="424" spans="13:17" x14ac:dyDescent="0.25">
      <c r="M424">
        <v>11267119</v>
      </c>
      <c r="N424" s="37">
        <v>35211</v>
      </c>
      <c r="O424">
        <v>2</v>
      </c>
      <c r="P424">
        <v>4</v>
      </c>
      <c r="Q424" s="37"/>
    </row>
    <row r="425" spans="13:17" x14ac:dyDescent="0.25">
      <c r="M425">
        <v>11267273</v>
      </c>
      <c r="N425" s="37">
        <v>34938</v>
      </c>
      <c r="O425">
        <v>1</v>
      </c>
      <c r="P425">
        <v>2</v>
      </c>
      <c r="Q425" s="37"/>
    </row>
    <row r="426" spans="13:17" x14ac:dyDescent="0.25">
      <c r="M426">
        <v>11267381</v>
      </c>
      <c r="N426" s="37">
        <v>44092</v>
      </c>
      <c r="O426">
        <v>1</v>
      </c>
      <c r="P426">
        <v>2</v>
      </c>
      <c r="Q426" s="37"/>
    </row>
    <row r="427" spans="13:17" x14ac:dyDescent="0.25">
      <c r="M427">
        <v>11267532</v>
      </c>
      <c r="N427" s="37">
        <v>39359</v>
      </c>
      <c r="O427">
        <v>3</v>
      </c>
      <c r="P427">
        <v>3</v>
      </c>
      <c r="Q427" s="37"/>
    </row>
    <row r="428" spans="13:17" x14ac:dyDescent="0.25">
      <c r="M428">
        <v>11267533</v>
      </c>
      <c r="N428" s="37">
        <v>39359</v>
      </c>
      <c r="O428">
        <v>1</v>
      </c>
      <c r="P428">
        <v>2</v>
      </c>
      <c r="Q428" s="37"/>
    </row>
    <row r="429" spans="13:17" x14ac:dyDescent="0.25">
      <c r="M429">
        <v>11267733</v>
      </c>
      <c r="N429" s="37">
        <v>44344</v>
      </c>
      <c r="O429">
        <v>1</v>
      </c>
      <c r="P429">
        <v>2</v>
      </c>
      <c r="Q429" s="37"/>
    </row>
    <row r="430" spans="13:17" x14ac:dyDescent="0.25">
      <c r="M430">
        <v>11268069</v>
      </c>
      <c r="N430" s="37">
        <v>44344</v>
      </c>
      <c r="O430">
        <v>1</v>
      </c>
      <c r="P430">
        <v>2</v>
      </c>
      <c r="Q430" s="37"/>
    </row>
    <row r="431" spans="13:17" x14ac:dyDescent="0.25">
      <c r="M431">
        <v>11268417</v>
      </c>
      <c r="N431" s="37">
        <v>33059</v>
      </c>
      <c r="O431">
        <v>1</v>
      </c>
      <c r="P431">
        <v>2</v>
      </c>
      <c r="Q431" s="37"/>
    </row>
    <row r="432" spans="13:17" x14ac:dyDescent="0.25">
      <c r="M432">
        <v>11268431</v>
      </c>
      <c r="N432" s="37">
        <v>37089</v>
      </c>
      <c r="O432">
        <v>2</v>
      </c>
      <c r="P432">
        <v>4</v>
      </c>
      <c r="Q432" s="37"/>
    </row>
    <row r="433" spans="13:17" x14ac:dyDescent="0.25">
      <c r="M433">
        <v>11268876</v>
      </c>
      <c r="N433" s="37">
        <v>44344</v>
      </c>
      <c r="O433">
        <v>1</v>
      </c>
      <c r="P433">
        <v>2</v>
      </c>
      <c r="Q433" s="37"/>
    </row>
    <row r="434" spans="13:17" x14ac:dyDescent="0.25">
      <c r="M434">
        <v>11268945</v>
      </c>
      <c r="N434" s="37">
        <v>44344</v>
      </c>
      <c r="O434">
        <v>3</v>
      </c>
      <c r="P434">
        <v>3</v>
      </c>
      <c r="Q434" s="37"/>
    </row>
    <row r="435" spans="13:17" x14ac:dyDescent="0.25">
      <c r="M435">
        <v>11268947</v>
      </c>
      <c r="N435" s="37">
        <v>44344</v>
      </c>
      <c r="O435">
        <v>2</v>
      </c>
      <c r="P435">
        <v>2</v>
      </c>
      <c r="Q435" s="37"/>
    </row>
    <row r="436" spans="13:17" x14ac:dyDescent="0.25">
      <c r="M436">
        <v>11269233</v>
      </c>
      <c r="N436" s="37">
        <v>39359</v>
      </c>
      <c r="O436">
        <v>2</v>
      </c>
      <c r="P436">
        <v>2</v>
      </c>
      <c r="Q436" s="37"/>
    </row>
    <row r="437" spans="13:17" x14ac:dyDescent="0.25">
      <c r="M437">
        <v>11269242</v>
      </c>
      <c r="N437" s="37">
        <v>39359</v>
      </c>
      <c r="O437">
        <v>1</v>
      </c>
      <c r="P437">
        <v>2</v>
      </c>
      <c r="Q437" s="37"/>
    </row>
    <row r="438" spans="13:17" x14ac:dyDescent="0.25">
      <c r="M438">
        <v>11269472</v>
      </c>
      <c r="N438" s="37">
        <v>35211</v>
      </c>
      <c r="O438">
        <v>1</v>
      </c>
      <c r="P438">
        <v>2</v>
      </c>
      <c r="Q438" s="37"/>
    </row>
    <row r="439" spans="13:17" x14ac:dyDescent="0.25">
      <c r="M439">
        <v>11269632</v>
      </c>
      <c r="N439" s="37">
        <v>37089</v>
      </c>
      <c r="O439">
        <v>2</v>
      </c>
      <c r="P439">
        <v>4</v>
      </c>
      <c r="Q439" s="37"/>
    </row>
    <row r="440" spans="13:17" x14ac:dyDescent="0.25">
      <c r="M440">
        <v>11269885</v>
      </c>
      <c r="N440" s="37">
        <v>39359</v>
      </c>
      <c r="O440">
        <v>1</v>
      </c>
      <c r="P440">
        <v>2</v>
      </c>
      <c r="Q440" s="37"/>
    </row>
    <row r="441" spans="13:17" x14ac:dyDescent="0.25">
      <c r="M441">
        <v>11269920</v>
      </c>
      <c r="N441" s="37">
        <v>44344</v>
      </c>
      <c r="O441">
        <v>1</v>
      </c>
      <c r="P441">
        <v>2</v>
      </c>
      <c r="Q441" s="37"/>
    </row>
    <row r="442" spans="13:17" x14ac:dyDescent="0.25">
      <c r="M442">
        <v>11269921</v>
      </c>
      <c r="N442" s="37">
        <v>44344</v>
      </c>
      <c r="O442">
        <v>1</v>
      </c>
      <c r="P442">
        <v>2</v>
      </c>
      <c r="Q442" s="37"/>
    </row>
    <row r="443" spans="13:17" x14ac:dyDescent="0.25">
      <c r="M443">
        <v>11270164</v>
      </c>
      <c r="N443" s="37">
        <v>42257</v>
      </c>
      <c r="O443">
        <v>1</v>
      </c>
      <c r="P443">
        <v>2</v>
      </c>
      <c r="Q443" s="37"/>
    </row>
    <row r="444" spans="13:17" x14ac:dyDescent="0.25">
      <c r="M444">
        <v>11270668</v>
      </c>
      <c r="N444" s="37">
        <v>37089</v>
      </c>
      <c r="O444">
        <v>3</v>
      </c>
      <c r="P444">
        <v>3</v>
      </c>
      <c r="Q444" s="37"/>
    </row>
    <row r="445" spans="13:17" x14ac:dyDescent="0.25">
      <c r="M445">
        <v>11270673</v>
      </c>
      <c r="N445" s="37">
        <v>44344</v>
      </c>
      <c r="O445">
        <v>2</v>
      </c>
      <c r="P445">
        <v>4</v>
      </c>
      <c r="Q445" s="37"/>
    </row>
    <row r="446" spans="13:17" x14ac:dyDescent="0.25">
      <c r="M446">
        <v>11270674</v>
      </c>
      <c r="N446" s="37">
        <v>39359</v>
      </c>
      <c r="O446">
        <v>1</v>
      </c>
      <c r="P446">
        <v>2</v>
      </c>
      <c r="Q446" s="37"/>
    </row>
    <row r="447" spans="13:17" x14ac:dyDescent="0.25">
      <c r="M447">
        <v>11270675</v>
      </c>
      <c r="N447" s="37">
        <v>44344</v>
      </c>
      <c r="O447">
        <v>2</v>
      </c>
      <c r="P447">
        <v>4</v>
      </c>
      <c r="Q447" s="37"/>
    </row>
    <row r="448" spans="13:17" x14ac:dyDescent="0.25">
      <c r="M448">
        <v>11270679</v>
      </c>
      <c r="N448" s="37">
        <v>39359</v>
      </c>
      <c r="O448">
        <v>1</v>
      </c>
      <c r="P448">
        <v>2</v>
      </c>
      <c r="Q448" s="37"/>
    </row>
    <row r="449" spans="13:17" x14ac:dyDescent="0.25">
      <c r="M449">
        <v>11270680</v>
      </c>
      <c r="N449" s="37">
        <v>39359</v>
      </c>
      <c r="O449">
        <v>1</v>
      </c>
      <c r="P449">
        <v>2</v>
      </c>
      <c r="Q449" s="37"/>
    </row>
    <row r="450" spans="13:17" x14ac:dyDescent="0.25">
      <c r="M450">
        <v>11270686</v>
      </c>
      <c r="N450" s="37">
        <v>44344</v>
      </c>
      <c r="O450">
        <v>2</v>
      </c>
      <c r="P450">
        <v>4</v>
      </c>
      <c r="Q450" s="37"/>
    </row>
    <row r="451" spans="13:17" x14ac:dyDescent="0.25">
      <c r="M451">
        <v>11270688</v>
      </c>
      <c r="N451" s="37">
        <v>32104</v>
      </c>
      <c r="O451">
        <v>1</v>
      </c>
      <c r="P451">
        <v>2</v>
      </c>
      <c r="Q451" s="37"/>
    </row>
    <row r="452" spans="13:17" x14ac:dyDescent="0.25">
      <c r="M452">
        <v>11270690</v>
      </c>
      <c r="N452" s="37">
        <v>44344</v>
      </c>
      <c r="O452">
        <v>2</v>
      </c>
      <c r="P452">
        <v>2</v>
      </c>
      <c r="Q452" s="37"/>
    </row>
    <row r="453" spans="13:17" x14ac:dyDescent="0.25">
      <c r="M453">
        <v>11270693</v>
      </c>
      <c r="N453" s="37">
        <v>32104</v>
      </c>
      <c r="O453">
        <v>2</v>
      </c>
      <c r="P453">
        <v>4</v>
      </c>
      <c r="Q453" s="37"/>
    </row>
    <row r="454" spans="13:17" x14ac:dyDescent="0.25">
      <c r="M454">
        <v>11270731</v>
      </c>
      <c r="N454" s="37">
        <v>44344</v>
      </c>
      <c r="O454">
        <v>2</v>
      </c>
      <c r="P454">
        <v>2</v>
      </c>
      <c r="Q454" s="37"/>
    </row>
    <row r="455" spans="13:17" x14ac:dyDescent="0.25">
      <c r="M455">
        <v>11270741</v>
      </c>
      <c r="N455" s="37">
        <v>37089</v>
      </c>
      <c r="O455">
        <v>2</v>
      </c>
      <c r="P455">
        <v>2</v>
      </c>
      <c r="Q455" s="37"/>
    </row>
    <row r="456" spans="13:17" x14ac:dyDescent="0.25">
      <c r="M456">
        <v>11270743</v>
      </c>
      <c r="N456" s="37">
        <v>39359</v>
      </c>
      <c r="O456">
        <v>1</v>
      </c>
      <c r="P456">
        <v>2</v>
      </c>
      <c r="Q456" s="37"/>
    </row>
    <row r="457" spans="13:17" x14ac:dyDescent="0.25">
      <c r="M457">
        <v>11270755</v>
      </c>
      <c r="N457" s="37">
        <v>35211</v>
      </c>
      <c r="O457">
        <v>2</v>
      </c>
      <c r="P457">
        <v>4</v>
      </c>
      <c r="Q457" s="37"/>
    </row>
    <row r="458" spans="13:17" x14ac:dyDescent="0.25">
      <c r="M458">
        <v>11270756</v>
      </c>
      <c r="N458" s="37">
        <v>30225</v>
      </c>
      <c r="O458">
        <v>2</v>
      </c>
      <c r="P458">
        <v>4</v>
      </c>
      <c r="Q458" s="37"/>
    </row>
    <row r="459" spans="13:17" x14ac:dyDescent="0.25">
      <c r="M459">
        <v>11270757</v>
      </c>
      <c r="N459" s="37">
        <v>32104</v>
      </c>
      <c r="O459">
        <v>2</v>
      </c>
      <c r="P459">
        <v>4</v>
      </c>
      <c r="Q459" s="37"/>
    </row>
    <row r="460" spans="13:17" x14ac:dyDescent="0.25">
      <c r="M460">
        <v>11270764</v>
      </c>
      <c r="N460" s="37">
        <v>39359</v>
      </c>
      <c r="O460">
        <v>1</v>
      </c>
      <c r="P460">
        <v>2</v>
      </c>
      <c r="Q460" s="37"/>
    </row>
    <row r="461" spans="13:17" x14ac:dyDescent="0.25">
      <c r="M461">
        <v>11270770</v>
      </c>
      <c r="N461" s="37">
        <v>44344</v>
      </c>
      <c r="O461">
        <v>1</v>
      </c>
      <c r="P461">
        <v>2</v>
      </c>
      <c r="Q461" s="37"/>
    </row>
    <row r="462" spans="13:17" x14ac:dyDescent="0.25">
      <c r="M462">
        <v>11270777</v>
      </c>
      <c r="N462" s="37">
        <v>44344</v>
      </c>
      <c r="O462">
        <v>2</v>
      </c>
      <c r="P462">
        <v>2</v>
      </c>
      <c r="Q462" s="37"/>
    </row>
    <row r="463" spans="13:17" x14ac:dyDescent="0.25">
      <c r="M463">
        <v>11270779</v>
      </c>
      <c r="N463" s="37">
        <v>32104</v>
      </c>
      <c r="O463">
        <v>2</v>
      </c>
      <c r="P463">
        <v>4</v>
      </c>
      <c r="Q463" s="37"/>
    </row>
    <row r="464" spans="13:17" x14ac:dyDescent="0.25">
      <c r="M464">
        <v>11270830</v>
      </c>
      <c r="N464" s="37">
        <v>44344</v>
      </c>
      <c r="O464">
        <v>1</v>
      </c>
      <c r="P464">
        <v>2</v>
      </c>
      <c r="Q464" s="37"/>
    </row>
    <row r="465" spans="13:17" x14ac:dyDescent="0.25">
      <c r="M465">
        <v>11270934</v>
      </c>
      <c r="N465" s="37">
        <v>37089</v>
      </c>
      <c r="O465">
        <v>2</v>
      </c>
      <c r="P465">
        <v>4</v>
      </c>
      <c r="Q465" s="37"/>
    </row>
    <row r="466" spans="13:17" x14ac:dyDescent="0.25">
      <c r="M466">
        <v>11271088</v>
      </c>
      <c r="N466" s="37">
        <v>19619</v>
      </c>
      <c r="O466">
        <v>1</v>
      </c>
      <c r="P466">
        <v>2</v>
      </c>
      <c r="Q466" s="37"/>
    </row>
    <row r="467" spans="13:17" x14ac:dyDescent="0.25">
      <c r="M467">
        <v>11271347</v>
      </c>
      <c r="N467" s="37">
        <v>39359</v>
      </c>
      <c r="O467">
        <v>2</v>
      </c>
      <c r="P467">
        <v>2</v>
      </c>
      <c r="Q467" s="37"/>
    </row>
    <row r="468" spans="13:17" x14ac:dyDescent="0.25">
      <c r="M468">
        <v>11271349</v>
      </c>
      <c r="N468" s="37">
        <v>39359</v>
      </c>
      <c r="O468">
        <v>1</v>
      </c>
      <c r="P468">
        <v>2</v>
      </c>
      <c r="Q468" s="37"/>
    </row>
    <row r="469" spans="13:17" x14ac:dyDescent="0.25">
      <c r="M469">
        <v>11271350</v>
      </c>
      <c r="N469" s="37">
        <v>39359</v>
      </c>
      <c r="O469">
        <v>1</v>
      </c>
      <c r="P469">
        <v>2</v>
      </c>
      <c r="Q469" s="37"/>
    </row>
    <row r="470" spans="13:17" x14ac:dyDescent="0.25">
      <c r="M470">
        <v>11271354</v>
      </c>
      <c r="N470" s="37">
        <v>33387</v>
      </c>
      <c r="O470">
        <v>1</v>
      </c>
      <c r="P470">
        <v>2</v>
      </c>
      <c r="Q470" s="37"/>
    </row>
    <row r="471" spans="13:17" x14ac:dyDescent="0.25">
      <c r="M471">
        <v>11271359</v>
      </c>
      <c r="N471" s="37">
        <v>33387</v>
      </c>
      <c r="O471">
        <v>1</v>
      </c>
      <c r="P471">
        <v>2</v>
      </c>
      <c r="Q471" s="37"/>
    </row>
    <row r="472" spans="13:17" x14ac:dyDescent="0.25">
      <c r="M472">
        <v>11271362</v>
      </c>
      <c r="N472" s="37">
        <v>39359</v>
      </c>
      <c r="O472">
        <v>1</v>
      </c>
      <c r="P472">
        <v>2</v>
      </c>
      <c r="Q472" s="37"/>
    </row>
    <row r="473" spans="13:17" x14ac:dyDescent="0.25">
      <c r="M473">
        <v>11271366</v>
      </c>
      <c r="N473" s="37">
        <v>39359</v>
      </c>
      <c r="O473">
        <v>1</v>
      </c>
      <c r="P473">
        <v>2</v>
      </c>
      <c r="Q473" s="37"/>
    </row>
    <row r="474" spans="13:17" x14ac:dyDescent="0.25">
      <c r="M474">
        <v>11271367</v>
      </c>
      <c r="N474" s="37">
        <v>35211</v>
      </c>
      <c r="O474">
        <v>2</v>
      </c>
      <c r="P474">
        <v>4</v>
      </c>
      <c r="Q474" s="37"/>
    </row>
    <row r="475" spans="13:17" x14ac:dyDescent="0.25">
      <c r="M475">
        <v>11271370</v>
      </c>
      <c r="N475" s="37">
        <v>39359</v>
      </c>
      <c r="O475">
        <v>2</v>
      </c>
      <c r="P475">
        <v>2</v>
      </c>
      <c r="Q475" s="37"/>
    </row>
    <row r="476" spans="13:17" x14ac:dyDescent="0.25">
      <c r="M476">
        <v>11271389</v>
      </c>
      <c r="N476" s="37">
        <v>33387</v>
      </c>
      <c r="O476">
        <v>1</v>
      </c>
      <c r="P476">
        <v>2</v>
      </c>
      <c r="Q476" s="37"/>
    </row>
    <row r="477" spans="13:17" x14ac:dyDescent="0.25">
      <c r="M477">
        <v>11271421</v>
      </c>
      <c r="N477" s="37">
        <v>44344</v>
      </c>
      <c r="O477">
        <v>1</v>
      </c>
      <c r="P477">
        <v>2</v>
      </c>
      <c r="Q477" s="37"/>
    </row>
    <row r="478" spans="13:17" x14ac:dyDescent="0.25">
      <c r="M478">
        <v>11271957</v>
      </c>
      <c r="N478" s="37">
        <v>37089</v>
      </c>
      <c r="O478">
        <v>1</v>
      </c>
      <c r="P478">
        <v>2</v>
      </c>
      <c r="Q478" s="37"/>
    </row>
    <row r="479" spans="13:17" x14ac:dyDescent="0.25">
      <c r="M479">
        <v>11271993</v>
      </c>
      <c r="N479" s="37">
        <v>35211</v>
      </c>
      <c r="O479">
        <v>2</v>
      </c>
      <c r="P479">
        <v>4</v>
      </c>
      <c r="Q479" s="37"/>
    </row>
    <row r="480" spans="13:17" x14ac:dyDescent="0.25">
      <c r="M480">
        <v>11271996</v>
      </c>
      <c r="N480" s="37">
        <v>30225</v>
      </c>
      <c r="O480">
        <v>2</v>
      </c>
      <c r="P480">
        <v>4</v>
      </c>
      <c r="Q480" s="37"/>
    </row>
    <row r="481" spans="13:17" x14ac:dyDescent="0.25">
      <c r="M481">
        <v>11271997</v>
      </c>
      <c r="N481" s="37">
        <v>32104</v>
      </c>
      <c r="O481">
        <v>2</v>
      </c>
      <c r="P481">
        <v>4</v>
      </c>
      <c r="Q481" s="37"/>
    </row>
    <row r="482" spans="13:17" x14ac:dyDescent="0.25">
      <c r="M482">
        <v>11272001</v>
      </c>
      <c r="N482" s="37">
        <v>32104</v>
      </c>
      <c r="O482">
        <v>2</v>
      </c>
      <c r="P482">
        <v>4</v>
      </c>
      <c r="Q482" s="37"/>
    </row>
    <row r="483" spans="13:17" x14ac:dyDescent="0.25">
      <c r="M483">
        <v>11272143</v>
      </c>
      <c r="N483" s="37">
        <v>44344</v>
      </c>
      <c r="O483">
        <v>2</v>
      </c>
      <c r="P483">
        <v>4</v>
      </c>
      <c r="Q483" s="37"/>
    </row>
    <row r="484" spans="13:17" x14ac:dyDescent="0.25">
      <c r="M484">
        <v>11272226</v>
      </c>
      <c r="N484" s="37">
        <v>39359</v>
      </c>
      <c r="O484">
        <v>1</v>
      </c>
      <c r="P484">
        <v>2</v>
      </c>
      <c r="Q484" s="37"/>
    </row>
    <row r="485" spans="13:17" x14ac:dyDescent="0.25">
      <c r="M485">
        <v>11272266</v>
      </c>
      <c r="N485" s="37">
        <v>39359</v>
      </c>
      <c r="O485">
        <v>1</v>
      </c>
      <c r="P485">
        <v>2</v>
      </c>
      <c r="Q485" s="37"/>
    </row>
    <row r="486" spans="13:17" x14ac:dyDescent="0.25">
      <c r="M486">
        <v>11272412</v>
      </c>
      <c r="N486" s="37">
        <v>44092</v>
      </c>
      <c r="O486">
        <v>1</v>
      </c>
      <c r="P486">
        <v>2</v>
      </c>
      <c r="Q486" s="37"/>
    </row>
    <row r="487" spans="13:17" x14ac:dyDescent="0.25">
      <c r="M487">
        <v>11272426</v>
      </c>
      <c r="N487" s="37">
        <v>30225</v>
      </c>
      <c r="O487">
        <v>2</v>
      </c>
      <c r="P487">
        <v>4</v>
      </c>
      <c r="Q487" s="37"/>
    </row>
    <row r="488" spans="13:17" x14ac:dyDescent="0.25">
      <c r="M488">
        <v>11272427</v>
      </c>
      <c r="N488" s="37">
        <v>35211</v>
      </c>
      <c r="O488">
        <v>2</v>
      </c>
      <c r="P488">
        <v>4</v>
      </c>
      <c r="Q488" s="37"/>
    </row>
    <row r="489" spans="13:17" x14ac:dyDescent="0.25">
      <c r="M489">
        <v>11272431</v>
      </c>
      <c r="N489" s="37">
        <v>32104</v>
      </c>
      <c r="O489">
        <v>2</v>
      </c>
      <c r="P489">
        <v>4</v>
      </c>
      <c r="Q489" s="37"/>
    </row>
    <row r="490" spans="13:17" x14ac:dyDescent="0.25">
      <c r="M490">
        <v>11273017</v>
      </c>
      <c r="N490" s="37">
        <v>44092</v>
      </c>
      <c r="O490">
        <v>2</v>
      </c>
      <c r="P490">
        <v>4</v>
      </c>
      <c r="Q490" s="37"/>
    </row>
    <row r="491" spans="13:17" x14ac:dyDescent="0.25">
      <c r="M491">
        <v>11273069</v>
      </c>
      <c r="N491" s="37">
        <v>44344</v>
      </c>
      <c r="O491">
        <v>1</v>
      </c>
      <c r="P491">
        <v>2</v>
      </c>
      <c r="Q491" s="37"/>
    </row>
    <row r="492" spans="13:17" x14ac:dyDescent="0.25">
      <c r="M492">
        <v>11273238</v>
      </c>
      <c r="N492" s="37">
        <v>37089</v>
      </c>
      <c r="O492">
        <v>2</v>
      </c>
      <c r="P492">
        <v>4</v>
      </c>
      <c r="Q492" s="37"/>
    </row>
    <row r="493" spans="13:17" x14ac:dyDescent="0.25">
      <c r="M493">
        <v>11274563</v>
      </c>
      <c r="N493" s="37">
        <v>32104</v>
      </c>
      <c r="O493">
        <v>2</v>
      </c>
      <c r="P493">
        <v>4</v>
      </c>
      <c r="Q493" s="37"/>
    </row>
    <row r="494" spans="13:17" x14ac:dyDescent="0.25">
      <c r="M494">
        <v>11274569</v>
      </c>
      <c r="N494" s="37">
        <v>32104</v>
      </c>
      <c r="O494">
        <v>3</v>
      </c>
      <c r="P494">
        <v>3</v>
      </c>
      <c r="Q494" s="37"/>
    </row>
    <row r="495" spans="13:17" x14ac:dyDescent="0.25">
      <c r="M495">
        <v>11274600</v>
      </c>
      <c r="N495" s="37">
        <v>33387</v>
      </c>
      <c r="O495">
        <v>1</v>
      </c>
      <c r="P495">
        <v>2</v>
      </c>
      <c r="Q495" s="37"/>
    </row>
    <row r="496" spans="13:17" x14ac:dyDescent="0.25">
      <c r="M496">
        <v>11274645</v>
      </c>
      <c r="N496" s="37">
        <v>37089</v>
      </c>
      <c r="O496">
        <v>4</v>
      </c>
      <c r="P496">
        <v>4</v>
      </c>
      <c r="Q496" s="37"/>
    </row>
    <row r="497" spans="13:17" x14ac:dyDescent="0.25">
      <c r="M497">
        <v>11274646</v>
      </c>
      <c r="N497" s="37">
        <v>37089</v>
      </c>
      <c r="O497">
        <v>2</v>
      </c>
      <c r="P497">
        <v>4</v>
      </c>
      <c r="Q497" s="37"/>
    </row>
    <row r="498" spans="13:17" x14ac:dyDescent="0.25">
      <c r="M498">
        <v>11274753</v>
      </c>
      <c r="N498" s="37">
        <v>37089</v>
      </c>
      <c r="O498">
        <v>2</v>
      </c>
      <c r="P498">
        <v>4</v>
      </c>
      <c r="Q498" s="37"/>
    </row>
    <row r="499" spans="13:17" x14ac:dyDescent="0.25">
      <c r="M499">
        <v>11274756</v>
      </c>
      <c r="N499" s="37">
        <v>32104</v>
      </c>
      <c r="O499">
        <v>2</v>
      </c>
      <c r="P499">
        <v>4</v>
      </c>
      <c r="Q499" s="37"/>
    </row>
    <row r="500" spans="13:17" x14ac:dyDescent="0.25">
      <c r="M500">
        <v>11275045</v>
      </c>
      <c r="N500" s="37">
        <v>37089</v>
      </c>
      <c r="O500">
        <v>2</v>
      </c>
      <c r="P500">
        <v>4</v>
      </c>
      <c r="Q500" s="37"/>
    </row>
    <row r="501" spans="13:17" x14ac:dyDescent="0.25">
      <c r="M501">
        <v>11275078</v>
      </c>
      <c r="N501" s="37">
        <v>28074</v>
      </c>
      <c r="O501">
        <v>2</v>
      </c>
      <c r="P501">
        <v>4</v>
      </c>
      <c r="Q501" s="37"/>
    </row>
    <row r="502" spans="13:17" x14ac:dyDescent="0.25">
      <c r="M502">
        <v>11275079</v>
      </c>
      <c r="N502" s="37">
        <v>37089</v>
      </c>
      <c r="O502">
        <v>2</v>
      </c>
      <c r="P502">
        <v>4</v>
      </c>
      <c r="Q502" s="37"/>
    </row>
    <row r="503" spans="13:17" x14ac:dyDescent="0.25">
      <c r="M503">
        <v>11275090</v>
      </c>
      <c r="N503" s="37">
        <v>39359</v>
      </c>
      <c r="O503">
        <v>1</v>
      </c>
      <c r="P503">
        <v>2</v>
      </c>
      <c r="Q503" s="37"/>
    </row>
    <row r="504" spans="13:17" x14ac:dyDescent="0.25">
      <c r="M504">
        <v>11275091</v>
      </c>
      <c r="N504" s="37">
        <v>44344</v>
      </c>
      <c r="O504">
        <v>1</v>
      </c>
      <c r="P504">
        <v>2</v>
      </c>
      <c r="Q504" s="37"/>
    </row>
    <row r="505" spans="13:17" x14ac:dyDescent="0.25">
      <c r="M505">
        <v>11275094</v>
      </c>
      <c r="N505" s="37">
        <v>39359</v>
      </c>
      <c r="O505">
        <v>1</v>
      </c>
      <c r="P505">
        <v>2</v>
      </c>
      <c r="Q505" s="37"/>
    </row>
    <row r="506" spans="13:17" x14ac:dyDescent="0.25">
      <c r="M506">
        <v>11275143</v>
      </c>
      <c r="N506" s="37">
        <v>39359</v>
      </c>
      <c r="O506">
        <v>1</v>
      </c>
      <c r="P506">
        <v>2</v>
      </c>
      <c r="Q506" s="37"/>
    </row>
    <row r="507" spans="13:17" x14ac:dyDescent="0.25">
      <c r="M507">
        <v>11275147</v>
      </c>
      <c r="N507" s="37">
        <v>39359</v>
      </c>
      <c r="O507">
        <v>1</v>
      </c>
      <c r="P507">
        <v>2</v>
      </c>
      <c r="Q507" s="37"/>
    </row>
    <row r="508" spans="13:17" x14ac:dyDescent="0.25">
      <c r="M508">
        <v>11275219</v>
      </c>
      <c r="N508" s="37">
        <v>44344</v>
      </c>
      <c r="O508">
        <v>1</v>
      </c>
      <c r="P508">
        <v>2</v>
      </c>
      <c r="Q508" s="37"/>
    </row>
    <row r="509" spans="13:17" x14ac:dyDescent="0.25">
      <c r="M509">
        <v>11275791</v>
      </c>
      <c r="N509" s="37">
        <v>44344</v>
      </c>
      <c r="O509">
        <v>1</v>
      </c>
      <c r="P509">
        <v>2</v>
      </c>
      <c r="Q509" s="37"/>
    </row>
    <row r="510" spans="13:17" x14ac:dyDescent="0.25">
      <c r="M510">
        <v>11275900</v>
      </c>
      <c r="N510" s="37">
        <v>37089</v>
      </c>
      <c r="O510">
        <v>2</v>
      </c>
      <c r="P510">
        <v>4</v>
      </c>
      <c r="Q510" s="37"/>
    </row>
    <row r="511" spans="13:17" x14ac:dyDescent="0.25">
      <c r="M511">
        <v>11275902</v>
      </c>
      <c r="N511" s="37">
        <v>44344</v>
      </c>
      <c r="O511">
        <v>3</v>
      </c>
      <c r="P511">
        <v>3</v>
      </c>
      <c r="Q511" s="37"/>
    </row>
    <row r="512" spans="13:17" x14ac:dyDescent="0.25">
      <c r="M512">
        <v>11276016</v>
      </c>
      <c r="N512" s="37">
        <v>44344</v>
      </c>
      <c r="O512">
        <v>2</v>
      </c>
      <c r="P512">
        <v>4</v>
      </c>
      <c r="Q512" s="37"/>
    </row>
    <row r="513" spans="13:17" x14ac:dyDescent="0.25">
      <c r="M513">
        <v>11276502</v>
      </c>
      <c r="N513" s="37">
        <v>37089</v>
      </c>
      <c r="O513">
        <v>2</v>
      </c>
      <c r="P513">
        <v>4</v>
      </c>
      <c r="Q513" s="37"/>
    </row>
    <row r="514" spans="13:17" x14ac:dyDescent="0.25">
      <c r="M514">
        <v>11276643</v>
      </c>
      <c r="N514" s="37">
        <v>31858</v>
      </c>
      <c r="O514">
        <v>2</v>
      </c>
      <c r="P514">
        <v>2</v>
      </c>
      <c r="Q514" s="37"/>
    </row>
    <row r="515" spans="13:17" x14ac:dyDescent="0.25">
      <c r="M515">
        <v>11277220</v>
      </c>
      <c r="N515" s="37">
        <v>37089</v>
      </c>
      <c r="O515">
        <v>1</v>
      </c>
      <c r="P515">
        <v>2</v>
      </c>
      <c r="Q515" s="37"/>
    </row>
    <row r="516" spans="13:17" x14ac:dyDescent="0.25">
      <c r="M516">
        <v>11277222</v>
      </c>
      <c r="N516" s="37">
        <v>37089</v>
      </c>
      <c r="O516">
        <v>3</v>
      </c>
      <c r="P516">
        <v>3</v>
      </c>
      <c r="Q516" s="37"/>
    </row>
    <row r="517" spans="13:17" x14ac:dyDescent="0.25">
      <c r="M517">
        <v>11277281</v>
      </c>
      <c r="N517" s="37">
        <v>37089</v>
      </c>
      <c r="O517">
        <v>2</v>
      </c>
      <c r="P517">
        <v>4</v>
      </c>
      <c r="Q517" s="37"/>
    </row>
    <row r="518" spans="13:17" x14ac:dyDescent="0.25">
      <c r="M518">
        <v>11277287</v>
      </c>
      <c r="N518" s="37">
        <v>44344</v>
      </c>
      <c r="O518">
        <v>2</v>
      </c>
      <c r="P518">
        <v>2</v>
      </c>
      <c r="Q518" s="37"/>
    </row>
    <row r="519" spans="13:17" x14ac:dyDescent="0.25">
      <c r="M519">
        <v>11277315</v>
      </c>
      <c r="N519" s="37">
        <v>37089</v>
      </c>
      <c r="O519">
        <v>1</v>
      </c>
      <c r="P519">
        <v>2</v>
      </c>
      <c r="Q519" s="37"/>
    </row>
    <row r="520" spans="13:17" x14ac:dyDescent="0.25">
      <c r="M520">
        <v>11277317</v>
      </c>
      <c r="N520" s="37">
        <v>37089</v>
      </c>
      <c r="O520">
        <v>1</v>
      </c>
      <c r="P520">
        <v>2</v>
      </c>
      <c r="Q520" s="37"/>
    </row>
    <row r="521" spans="13:17" x14ac:dyDescent="0.25">
      <c r="M521">
        <v>11277326</v>
      </c>
      <c r="N521" s="37">
        <v>39359</v>
      </c>
      <c r="O521">
        <v>1</v>
      </c>
      <c r="P521">
        <v>2</v>
      </c>
      <c r="Q521" s="37"/>
    </row>
    <row r="522" spans="13:17" x14ac:dyDescent="0.25">
      <c r="M522">
        <v>11277328</v>
      </c>
      <c r="N522" s="37">
        <v>32104</v>
      </c>
      <c r="O522">
        <v>3</v>
      </c>
      <c r="P522">
        <v>3</v>
      </c>
      <c r="Q522" s="37"/>
    </row>
    <row r="523" spans="13:17" x14ac:dyDescent="0.25">
      <c r="M523">
        <v>11277375</v>
      </c>
      <c r="N523" s="37">
        <v>44344</v>
      </c>
      <c r="O523">
        <v>1</v>
      </c>
      <c r="P523">
        <v>2</v>
      </c>
      <c r="Q523" s="37"/>
    </row>
    <row r="524" spans="13:17" x14ac:dyDescent="0.25">
      <c r="M524">
        <v>11277389</v>
      </c>
      <c r="N524" s="37">
        <v>44344</v>
      </c>
      <c r="O524">
        <v>2</v>
      </c>
      <c r="P524">
        <v>2</v>
      </c>
      <c r="Q524" s="37"/>
    </row>
    <row r="525" spans="13:17" x14ac:dyDescent="0.25">
      <c r="M525">
        <v>11277409</v>
      </c>
      <c r="N525" s="37">
        <v>44344</v>
      </c>
      <c r="O525">
        <v>1</v>
      </c>
      <c r="P525">
        <v>2</v>
      </c>
      <c r="Q525" s="37"/>
    </row>
    <row r="526" spans="13:17" x14ac:dyDescent="0.25">
      <c r="M526">
        <v>11277632</v>
      </c>
      <c r="N526" s="37">
        <v>32104</v>
      </c>
      <c r="O526">
        <v>1</v>
      </c>
      <c r="P526">
        <v>2</v>
      </c>
      <c r="Q526" s="37"/>
    </row>
    <row r="527" spans="13:17" x14ac:dyDescent="0.25">
      <c r="M527">
        <v>11277698</v>
      </c>
      <c r="N527" s="37">
        <v>32104</v>
      </c>
      <c r="O527">
        <v>3</v>
      </c>
      <c r="P527">
        <v>3</v>
      </c>
      <c r="Q527" s="37"/>
    </row>
    <row r="528" spans="13:17" x14ac:dyDescent="0.25">
      <c r="M528">
        <v>11277705</v>
      </c>
      <c r="N528" s="37">
        <v>32104</v>
      </c>
      <c r="O528">
        <v>1</v>
      </c>
      <c r="P528">
        <v>2</v>
      </c>
      <c r="Q528" s="37"/>
    </row>
    <row r="529" spans="13:17" x14ac:dyDescent="0.25">
      <c r="M529">
        <v>11277707</v>
      </c>
      <c r="N529" s="37">
        <v>44344</v>
      </c>
      <c r="O529">
        <v>1</v>
      </c>
      <c r="P529">
        <v>2</v>
      </c>
      <c r="Q529" s="37"/>
    </row>
    <row r="530" spans="13:17" x14ac:dyDescent="0.25">
      <c r="M530">
        <v>11277863</v>
      </c>
      <c r="N530" s="37">
        <v>37089</v>
      </c>
      <c r="O530">
        <v>3</v>
      </c>
      <c r="P530">
        <v>3</v>
      </c>
      <c r="Q530" s="37"/>
    </row>
    <row r="531" spans="13:17" x14ac:dyDescent="0.25">
      <c r="M531">
        <v>11277864</v>
      </c>
      <c r="N531" s="37">
        <v>44344</v>
      </c>
      <c r="O531">
        <v>3</v>
      </c>
      <c r="P531">
        <v>3</v>
      </c>
      <c r="Q531" s="37"/>
    </row>
    <row r="532" spans="13:17" x14ac:dyDescent="0.25">
      <c r="M532">
        <v>11277865</v>
      </c>
      <c r="N532" s="37">
        <v>44344</v>
      </c>
      <c r="O532">
        <v>1</v>
      </c>
      <c r="P532">
        <v>2</v>
      </c>
      <c r="Q532" s="37"/>
    </row>
    <row r="533" spans="13:17" x14ac:dyDescent="0.25">
      <c r="M533">
        <v>11277866</v>
      </c>
      <c r="N533" s="37">
        <v>44344</v>
      </c>
      <c r="O533">
        <v>1</v>
      </c>
      <c r="P533">
        <v>2</v>
      </c>
      <c r="Q533" s="37"/>
    </row>
    <row r="534" spans="13:17" x14ac:dyDescent="0.25">
      <c r="M534">
        <v>11277882</v>
      </c>
      <c r="N534" s="37">
        <v>32104</v>
      </c>
      <c r="O534">
        <v>2</v>
      </c>
      <c r="P534">
        <v>4</v>
      </c>
      <c r="Q534" s="37"/>
    </row>
    <row r="535" spans="13:17" x14ac:dyDescent="0.25">
      <c r="M535">
        <v>11277883</v>
      </c>
      <c r="N535" s="37">
        <v>44344</v>
      </c>
      <c r="O535">
        <v>1</v>
      </c>
      <c r="P535">
        <v>2</v>
      </c>
      <c r="Q535" s="37"/>
    </row>
    <row r="536" spans="13:17" x14ac:dyDescent="0.25">
      <c r="M536">
        <v>11277884</v>
      </c>
      <c r="N536" s="37">
        <v>44344</v>
      </c>
      <c r="O536">
        <v>3</v>
      </c>
      <c r="P536">
        <v>3</v>
      </c>
      <c r="Q536" s="37"/>
    </row>
    <row r="537" spans="13:17" x14ac:dyDescent="0.25">
      <c r="M537">
        <v>11277891</v>
      </c>
      <c r="N537" s="37">
        <v>39359</v>
      </c>
      <c r="O537">
        <v>1</v>
      </c>
      <c r="P537">
        <v>2</v>
      </c>
      <c r="Q537" s="37"/>
    </row>
    <row r="538" spans="13:17" x14ac:dyDescent="0.25">
      <c r="M538">
        <v>11277893</v>
      </c>
      <c r="N538" s="37">
        <v>39359</v>
      </c>
      <c r="O538">
        <v>1</v>
      </c>
      <c r="P538">
        <v>2</v>
      </c>
      <c r="Q538" s="37"/>
    </row>
    <row r="539" spans="13:17" x14ac:dyDescent="0.25">
      <c r="M539">
        <v>11277917</v>
      </c>
      <c r="N539" s="37">
        <v>37089</v>
      </c>
      <c r="O539">
        <v>3</v>
      </c>
      <c r="P539">
        <v>3</v>
      </c>
      <c r="Q539" s="37"/>
    </row>
    <row r="540" spans="13:17" x14ac:dyDescent="0.25">
      <c r="M540">
        <v>11277918</v>
      </c>
      <c r="N540" s="37">
        <v>37089</v>
      </c>
      <c r="O540">
        <v>2</v>
      </c>
      <c r="P540">
        <v>4</v>
      </c>
      <c r="Q540" s="37"/>
    </row>
    <row r="541" spans="13:17" x14ac:dyDescent="0.25">
      <c r="M541">
        <v>11277919</v>
      </c>
      <c r="N541" s="37">
        <v>37089</v>
      </c>
      <c r="O541">
        <v>2</v>
      </c>
      <c r="P541">
        <v>4</v>
      </c>
      <c r="Q541" s="37"/>
    </row>
    <row r="542" spans="13:17" x14ac:dyDescent="0.25">
      <c r="M542">
        <v>11278018</v>
      </c>
      <c r="N542" s="37">
        <v>32104</v>
      </c>
      <c r="O542">
        <v>2</v>
      </c>
      <c r="P542">
        <v>4</v>
      </c>
      <c r="Q542" s="37"/>
    </row>
    <row r="543" spans="13:17" x14ac:dyDescent="0.25">
      <c r="M543">
        <v>11278019</v>
      </c>
      <c r="N543" s="37">
        <v>39359</v>
      </c>
      <c r="O543">
        <v>1</v>
      </c>
      <c r="P543">
        <v>2</v>
      </c>
      <c r="Q543" s="37"/>
    </row>
    <row r="544" spans="13:17" x14ac:dyDescent="0.25">
      <c r="M544">
        <v>11278103</v>
      </c>
      <c r="N544" s="37">
        <v>44344</v>
      </c>
      <c r="O544">
        <v>1</v>
      </c>
      <c r="P544">
        <v>2</v>
      </c>
      <c r="Q544" s="37"/>
    </row>
    <row r="545" spans="13:17" x14ac:dyDescent="0.25">
      <c r="M545">
        <v>11278104</v>
      </c>
      <c r="N545" s="37">
        <v>44344</v>
      </c>
      <c r="O545">
        <v>3</v>
      </c>
      <c r="P545">
        <v>3</v>
      </c>
      <c r="Q545" s="37"/>
    </row>
    <row r="546" spans="13:17" x14ac:dyDescent="0.25">
      <c r="M546">
        <v>11278122</v>
      </c>
      <c r="N546" s="37">
        <v>37089</v>
      </c>
      <c r="O546">
        <v>2</v>
      </c>
      <c r="P546">
        <v>4</v>
      </c>
      <c r="Q546" s="37"/>
    </row>
    <row r="547" spans="13:17" x14ac:dyDescent="0.25">
      <c r="M547">
        <v>11278123</v>
      </c>
      <c r="N547" s="37">
        <v>37089</v>
      </c>
      <c r="O547">
        <v>4</v>
      </c>
      <c r="P547">
        <v>4</v>
      </c>
      <c r="Q547" s="37"/>
    </row>
    <row r="548" spans="13:17" x14ac:dyDescent="0.25">
      <c r="M548">
        <v>11278128</v>
      </c>
      <c r="N548" s="37">
        <v>37089</v>
      </c>
      <c r="O548">
        <v>1</v>
      </c>
      <c r="P548">
        <v>2</v>
      </c>
      <c r="Q548" s="37"/>
    </row>
    <row r="549" spans="13:17" x14ac:dyDescent="0.25">
      <c r="M549">
        <v>11278136</v>
      </c>
      <c r="N549" s="37">
        <v>44344</v>
      </c>
      <c r="O549">
        <v>1</v>
      </c>
      <c r="P549">
        <v>2</v>
      </c>
      <c r="Q549" s="37"/>
    </row>
    <row r="550" spans="13:17" x14ac:dyDescent="0.25">
      <c r="M550">
        <v>11278200</v>
      </c>
      <c r="N550" s="37">
        <v>37089</v>
      </c>
      <c r="O550">
        <v>2</v>
      </c>
      <c r="P550">
        <v>2</v>
      </c>
      <c r="Q550" s="37"/>
    </row>
    <row r="551" spans="13:17" x14ac:dyDescent="0.25">
      <c r="M551">
        <v>11278207</v>
      </c>
      <c r="N551" s="37">
        <v>32104</v>
      </c>
      <c r="O551">
        <v>2</v>
      </c>
      <c r="P551">
        <v>4</v>
      </c>
      <c r="Q551" s="37"/>
    </row>
    <row r="552" spans="13:17" x14ac:dyDescent="0.25">
      <c r="M552">
        <v>11278263</v>
      </c>
      <c r="N552" s="37">
        <v>36838</v>
      </c>
      <c r="O552">
        <v>2</v>
      </c>
      <c r="P552">
        <v>4</v>
      </c>
      <c r="Q552" s="37"/>
    </row>
    <row r="553" spans="13:17" x14ac:dyDescent="0.25">
      <c r="M553">
        <v>11278308</v>
      </c>
      <c r="N553" s="37">
        <v>44344</v>
      </c>
      <c r="O553">
        <v>1</v>
      </c>
      <c r="P553">
        <v>2</v>
      </c>
      <c r="Q553" s="37"/>
    </row>
    <row r="554" spans="13:17" x14ac:dyDescent="0.25">
      <c r="M554">
        <v>11278437</v>
      </c>
      <c r="N554" s="37">
        <v>33387</v>
      </c>
      <c r="O554">
        <v>1</v>
      </c>
      <c r="P554">
        <v>2</v>
      </c>
      <c r="Q554" s="37"/>
    </row>
    <row r="555" spans="13:17" x14ac:dyDescent="0.25">
      <c r="M555">
        <v>11278929</v>
      </c>
      <c r="N555" s="37">
        <v>39359</v>
      </c>
      <c r="O555">
        <v>1</v>
      </c>
      <c r="P555">
        <v>2</v>
      </c>
      <c r="Q555" s="37"/>
    </row>
    <row r="556" spans="13:17" x14ac:dyDescent="0.25">
      <c r="M556">
        <v>11278993</v>
      </c>
      <c r="N556" s="37">
        <v>44344</v>
      </c>
      <c r="O556">
        <v>2</v>
      </c>
      <c r="P556">
        <v>4</v>
      </c>
      <c r="Q556" s="37"/>
    </row>
    <row r="557" spans="13:17" x14ac:dyDescent="0.25">
      <c r="M557">
        <v>11279237</v>
      </c>
      <c r="N557" s="37">
        <v>39359</v>
      </c>
      <c r="O557">
        <v>3</v>
      </c>
      <c r="P557">
        <v>3</v>
      </c>
      <c r="Q557" s="37"/>
    </row>
    <row r="558" spans="13:17" x14ac:dyDescent="0.25">
      <c r="M558">
        <v>11279480</v>
      </c>
      <c r="N558" s="37">
        <v>39359</v>
      </c>
      <c r="O558">
        <v>1</v>
      </c>
      <c r="P558">
        <v>2</v>
      </c>
      <c r="Q558" s="37"/>
    </row>
    <row r="559" spans="13:17" x14ac:dyDescent="0.25">
      <c r="M559">
        <v>11279898</v>
      </c>
      <c r="N559" s="37">
        <v>30225</v>
      </c>
      <c r="O559">
        <v>2</v>
      </c>
      <c r="P559">
        <v>4</v>
      </c>
      <c r="Q559" s="37"/>
    </row>
    <row r="560" spans="13:17" x14ac:dyDescent="0.25">
      <c r="M560">
        <v>11279909</v>
      </c>
      <c r="N560" s="37">
        <v>39359</v>
      </c>
      <c r="O560">
        <v>1</v>
      </c>
      <c r="P560">
        <v>2</v>
      </c>
      <c r="Q560" s="37"/>
    </row>
    <row r="561" spans="13:17" x14ac:dyDescent="0.25">
      <c r="M561">
        <v>11279926</v>
      </c>
      <c r="N561" s="37">
        <v>44344</v>
      </c>
      <c r="O561">
        <v>1</v>
      </c>
      <c r="P561">
        <v>2</v>
      </c>
      <c r="Q561" s="37"/>
    </row>
    <row r="562" spans="13:17" x14ac:dyDescent="0.25">
      <c r="M562">
        <v>11279929</v>
      </c>
      <c r="N562" s="37">
        <v>32104</v>
      </c>
      <c r="O562">
        <v>2</v>
      </c>
      <c r="P562">
        <v>4</v>
      </c>
      <c r="Q562" s="37"/>
    </row>
    <row r="563" spans="13:17" x14ac:dyDescent="0.25">
      <c r="M563">
        <v>11279962</v>
      </c>
      <c r="N563" s="37"/>
      <c r="O563">
        <v>1</v>
      </c>
      <c r="P563">
        <v>2</v>
      </c>
      <c r="Q563" s="37"/>
    </row>
    <row r="564" spans="13:17" x14ac:dyDescent="0.25">
      <c r="M564">
        <v>11280004</v>
      </c>
      <c r="N564" s="37">
        <v>32104</v>
      </c>
      <c r="O564">
        <v>2</v>
      </c>
      <c r="P564">
        <v>4</v>
      </c>
      <c r="Q564" s="37"/>
    </row>
    <row r="565" spans="13:17" x14ac:dyDescent="0.25">
      <c r="M565">
        <v>11280006</v>
      </c>
      <c r="N565" s="37">
        <v>39359</v>
      </c>
      <c r="O565">
        <v>1</v>
      </c>
      <c r="P565">
        <v>2</v>
      </c>
      <c r="Q565" s="37"/>
    </row>
    <row r="566" spans="13:17" x14ac:dyDescent="0.25">
      <c r="M566">
        <v>11280014</v>
      </c>
      <c r="N566" s="37">
        <v>32104</v>
      </c>
      <c r="O566">
        <v>2</v>
      </c>
      <c r="P566">
        <v>4</v>
      </c>
      <c r="Q566" s="37"/>
    </row>
    <row r="567" spans="13:17" x14ac:dyDescent="0.25">
      <c r="M567">
        <v>11280017</v>
      </c>
      <c r="N567" s="37">
        <v>39359</v>
      </c>
      <c r="O567">
        <v>1</v>
      </c>
      <c r="P567">
        <v>2</v>
      </c>
      <c r="Q567" s="37"/>
    </row>
    <row r="568" spans="13:17" x14ac:dyDescent="0.25">
      <c r="M568">
        <v>11280022</v>
      </c>
      <c r="N568" s="37">
        <v>32104</v>
      </c>
      <c r="O568">
        <v>2</v>
      </c>
      <c r="P568">
        <v>4</v>
      </c>
      <c r="Q568" s="37"/>
    </row>
    <row r="569" spans="13:17" x14ac:dyDescent="0.25">
      <c r="M569">
        <v>11280024</v>
      </c>
      <c r="N569" s="37">
        <v>39359</v>
      </c>
      <c r="O569">
        <v>1</v>
      </c>
      <c r="P569">
        <v>2</v>
      </c>
      <c r="Q569" s="37"/>
    </row>
    <row r="570" spans="13:17" x14ac:dyDescent="0.25">
      <c r="M570">
        <v>11280181</v>
      </c>
      <c r="N570" s="37">
        <v>32104</v>
      </c>
      <c r="O570">
        <v>2</v>
      </c>
      <c r="P570">
        <v>4</v>
      </c>
      <c r="Q570" s="37"/>
    </row>
    <row r="571" spans="13:17" x14ac:dyDescent="0.25">
      <c r="M571">
        <v>11280223</v>
      </c>
      <c r="N571" s="37">
        <v>44344</v>
      </c>
      <c r="O571">
        <v>1</v>
      </c>
      <c r="P571">
        <v>2</v>
      </c>
      <c r="Q571" s="37"/>
    </row>
    <row r="572" spans="13:17" x14ac:dyDescent="0.25">
      <c r="M572">
        <v>11280227</v>
      </c>
      <c r="N572" s="37">
        <v>37089</v>
      </c>
      <c r="O572">
        <v>3</v>
      </c>
      <c r="P572">
        <v>3</v>
      </c>
      <c r="Q572" s="37"/>
    </row>
    <row r="573" spans="13:17" x14ac:dyDescent="0.25">
      <c r="M573">
        <v>11280232</v>
      </c>
      <c r="N573" s="37">
        <v>35211</v>
      </c>
      <c r="O573">
        <v>2</v>
      </c>
      <c r="P573">
        <v>4</v>
      </c>
      <c r="Q573" s="37"/>
    </row>
    <row r="574" spans="13:17" x14ac:dyDescent="0.25">
      <c r="M574">
        <v>11280239</v>
      </c>
      <c r="N574" s="37">
        <v>32104</v>
      </c>
      <c r="O574">
        <v>2</v>
      </c>
      <c r="P574">
        <v>4</v>
      </c>
      <c r="Q574" s="37"/>
    </row>
    <row r="575" spans="13:17" x14ac:dyDescent="0.25">
      <c r="M575">
        <v>11280240</v>
      </c>
      <c r="N575" s="37">
        <v>37089</v>
      </c>
      <c r="O575">
        <v>3</v>
      </c>
      <c r="P575">
        <v>3</v>
      </c>
      <c r="Q575" s="37"/>
    </row>
    <row r="576" spans="13:17" x14ac:dyDescent="0.25">
      <c r="M576">
        <v>11280241</v>
      </c>
      <c r="N576" s="37">
        <v>32104</v>
      </c>
      <c r="O576">
        <v>2</v>
      </c>
      <c r="P576">
        <v>4</v>
      </c>
      <c r="Q576" s="37"/>
    </row>
    <row r="577" spans="13:17" x14ac:dyDescent="0.25">
      <c r="M577">
        <v>11280243</v>
      </c>
      <c r="N577" s="37">
        <v>32104</v>
      </c>
      <c r="O577">
        <v>2</v>
      </c>
      <c r="P577">
        <v>4</v>
      </c>
      <c r="Q577" s="37"/>
    </row>
    <row r="578" spans="13:17" x14ac:dyDescent="0.25">
      <c r="M578">
        <v>11280244</v>
      </c>
      <c r="N578" s="37">
        <v>32104</v>
      </c>
      <c r="O578">
        <v>2</v>
      </c>
      <c r="P578">
        <v>4</v>
      </c>
      <c r="Q578" s="37"/>
    </row>
    <row r="579" spans="13:17" x14ac:dyDescent="0.25">
      <c r="M579">
        <v>11280245</v>
      </c>
      <c r="N579" s="37">
        <v>33059</v>
      </c>
      <c r="O579">
        <v>2</v>
      </c>
      <c r="P579">
        <v>4</v>
      </c>
      <c r="Q579" s="37"/>
    </row>
    <row r="580" spans="13:17" x14ac:dyDescent="0.25">
      <c r="M580">
        <v>11280246</v>
      </c>
      <c r="N580" s="37">
        <v>30225</v>
      </c>
      <c r="O580">
        <v>2</v>
      </c>
      <c r="P580">
        <v>4</v>
      </c>
      <c r="Q580" s="37"/>
    </row>
    <row r="581" spans="13:17" x14ac:dyDescent="0.25">
      <c r="M581">
        <v>11280247</v>
      </c>
      <c r="N581" s="37">
        <v>31858</v>
      </c>
      <c r="O581">
        <v>2</v>
      </c>
      <c r="P581">
        <v>4</v>
      </c>
      <c r="Q581" s="37"/>
    </row>
    <row r="582" spans="13:17" x14ac:dyDescent="0.25">
      <c r="M582">
        <v>11280271</v>
      </c>
      <c r="N582" s="37">
        <v>39359</v>
      </c>
      <c r="O582">
        <v>1</v>
      </c>
      <c r="P582">
        <v>2</v>
      </c>
      <c r="Q582" s="37"/>
    </row>
    <row r="583" spans="13:17" x14ac:dyDescent="0.25">
      <c r="M583">
        <v>11280280</v>
      </c>
      <c r="N583" s="37">
        <v>44344</v>
      </c>
      <c r="O583">
        <v>1</v>
      </c>
      <c r="P583">
        <v>2</v>
      </c>
      <c r="Q583" s="37"/>
    </row>
    <row r="584" spans="13:17" x14ac:dyDescent="0.25">
      <c r="M584">
        <v>11280284</v>
      </c>
      <c r="N584" s="37">
        <v>44344</v>
      </c>
      <c r="O584">
        <v>1</v>
      </c>
      <c r="P584">
        <v>2</v>
      </c>
      <c r="Q584" s="37"/>
    </row>
    <row r="585" spans="13:17" x14ac:dyDescent="0.25">
      <c r="M585">
        <v>11280287</v>
      </c>
      <c r="N585" s="37">
        <v>44344</v>
      </c>
      <c r="O585">
        <v>1</v>
      </c>
      <c r="P585">
        <v>2</v>
      </c>
      <c r="Q585" s="37"/>
    </row>
    <row r="586" spans="13:17" x14ac:dyDescent="0.25">
      <c r="M586">
        <v>11280292</v>
      </c>
      <c r="N586" s="37">
        <v>44344</v>
      </c>
      <c r="O586">
        <v>1</v>
      </c>
      <c r="P586">
        <v>2</v>
      </c>
      <c r="Q586" s="37"/>
    </row>
    <row r="587" spans="13:17" x14ac:dyDescent="0.25">
      <c r="M587">
        <v>11280294</v>
      </c>
      <c r="N587" s="37">
        <v>44344</v>
      </c>
      <c r="O587">
        <v>1</v>
      </c>
      <c r="P587">
        <v>2</v>
      </c>
      <c r="Q587" s="37"/>
    </row>
    <row r="588" spans="13:17" x14ac:dyDescent="0.25">
      <c r="M588">
        <v>11280299</v>
      </c>
      <c r="N588" s="37">
        <v>44344</v>
      </c>
      <c r="O588">
        <v>1</v>
      </c>
      <c r="P588">
        <v>2</v>
      </c>
      <c r="Q588" s="37"/>
    </row>
    <row r="589" spans="13:17" x14ac:dyDescent="0.25">
      <c r="M589">
        <v>11280307</v>
      </c>
      <c r="N589" s="37">
        <v>44344</v>
      </c>
      <c r="O589">
        <v>1</v>
      </c>
      <c r="P589">
        <v>2</v>
      </c>
      <c r="Q589" s="37"/>
    </row>
    <row r="590" spans="13:17" x14ac:dyDescent="0.25">
      <c r="M590">
        <v>11280310</v>
      </c>
      <c r="N590" s="37">
        <v>44344</v>
      </c>
      <c r="O590">
        <v>1</v>
      </c>
      <c r="P590">
        <v>2</v>
      </c>
      <c r="Q590" s="37"/>
    </row>
    <row r="591" spans="13:17" x14ac:dyDescent="0.25">
      <c r="M591">
        <v>11280315</v>
      </c>
      <c r="N591" s="37">
        <v>44344</v>
      </c>
      <c r="O591">
        <v>1</v>
      </c>
      <c r="P591">
        <v>2</v>
      </c>
      <c r="Q591" s="37"/>
    </row>
    <row r="592" spans="13:17" x14ac:dyDescent="0.25">
      <c r="M592">
        <v>11280320</v>
      </c>
      <c r="N592" s="37">
        <v>44136</v>
      </c>
      <c r="O592">
        <v>1</v>
      </c>
      <c r="P592">
        <v>2</v>
      </c>
      <c r="Q592" s="37"/>
    </row>
    <row r="593" spans="13:17" x14ac:dyDescent="0.25">
      <c r="M593">
        <v>11280321</v>
      </c>
      <c r="N593" s="37">
        <v>44344</v>
      </c>
      <c r="O593">
        <v>1</v>
      </c>
      <c r="P593">
        <v>2</v>
      </c>
      <c r="Q593" s="37"/>
    </row>
    <row r="594" spans="13:17" x14ac:dyDescent="0.25">
      <c r="M594">
        <v>11280322</v>
      </c>
      <c r="N594" s="37">
        <v>44344</v>
      </c>
      <c r="O594">
        <v>1</v>
      </c>
      <c r="P594">
        <v>2</v>
      </c>
      <c r="Q594" s="37"/>
    </row>
    <row r="595" spans="13:17" x14ac:dyDescent="0.25">
      <c r="M595">
        <v>11280422</v>
      </c>
      <c r="N595" s="37">
        <v>42464</v>
      </c>
      <c r="O595">
        <v>1</v>
      </c>
      <c r="P595">
        <v>2</v>
      </c>
      <c r="Q595" s="37"/>
    </row>
    <row r="596" spans="13:17" x14ac:dyDescent="0.25">
      <c r="M596">
        <v>11280632</v>
      </c>
      <c r="N596" s="37">
        <v>30225</v>
      </c>
      <c r="O596">
        <v>2</v>
      </c>
      <c r="P596">
        <v>4</v>
      </c>
      <c r="Q596" s="37"/>
    </row>
    <row r="597" spans="13:17" x14ac:dyDescent="0.25">
      <c r="M597">
        <v>11280634</v>
      </c>
      <c r="N597" s="37">
        <v>39359</v>
      </c>
      <c r="O597">
        <v>1</v>
      </c>
      <c r="P597">
        <v>2</v>
      </c>
      <c r="Q597" s="37"/>
    </row>
    <row r="598" spans="13:17" x14ac:dyDescent="0.25">
      <c r="M598">
        <v>11280944</v>
      </c>
      <c r="N598" s="37">
        <v>37089</v>
      </c>
      <c r="O598">
        <v>2</v>
      </c>
      <c r="P598">
        <v>2</v>
      </c>
      <c r="Q598" s="37"/>
    </row>
    <row r="599" spans="13:17" x14ac:dyDescent="0.25">
      <c r="M599">
        <v>11280947</v>
      </c>
      <c r="N599" s="37">
        <v>44344</v>
      </c>
      <c r="O599">
        <v>1</v>
      </c>
      <c r="P599">
        <v>2</v>
      </c>
      <c r="Q599" s="37"/>
    </row>
    <row r="600" spans="13:17" x14ac:dyDescent="0.25">
      <c r="M600">
        <v>11280952</v>
      </c>
      <c r="N600" s="37">
        <v>32104</v>
      </c>
      <c r="O600">
        <v>3</v>
      </c>
      <c r="P600">
        <v>3</v>
      </c>
      <c r="Q600" s="37"/>
    </row>
    <row r="601" spans="13:17" x14ac:dyDescent="0.25">
      <c r="M601">
        <v>11280953</v>
      </c>
      <c r="N601" s="37">
        <v>44344</v>
      </c>
      <c r="O601">
        <v>2</v>
      </c>
      <c r="P601">
        <v>2</v>
      </c>
      <c r="Q601" s="37"/>
    </row>
    <row r="602" spans="13:17" x14ac:dyDescent="0.25">
      <c r="M602">
        <v>11280955</v>
      </c>
      <c r="N602" s="37">
        <v>39359</v>
      </c>
      <c r="O602">
        <v>1</v>
      </c>
      <c r="P602">
        <v>2</v>
      </c>
      <c r="Q602" s="37"/>
    </row>
    <row r="603" spans="13:17" x14ac:dyDescent="0.25">
      <c r="M603">
        <v>11280973</v>
      </c>
      <c r="N603" s="37">
        <v>44344</v>
      </c>
      <c r="O603">
        <v>1</v>
      </c>
      <c r="P603">
        <v>2</v>
      </c>
      <c r="Q603" s="37"/>
    </row>
    <row r="604" spans="13:17" x14ac:dyDescent="0.25">
      <c r="M604">
        <v>11280975</v>
      </c>
      <c r="N604" s="37">
        <v>44344</v>
      </c>
      <c r="O604">
        <v>1</v>
      </c>
      <c r="P604">
        <v>2</v>
      </c>
      <c r="Q604" s="37"/>
    </row>
    <row r="605" spans="13:17" x14ac:dyDescent="0.25">
      <c r="M605">
        <v>11281030</v>
      </c>
      <c r="N605" s="37">
        <v>44344</v>
      </c>
      <c r="O605">
        <v>1</v>
      </c>
      <c r="P605">
        <v>2</v>
      </c>
      <c r="Q605" s="37"/>
    </row>
    <row r="606" spans="13:17" x14ac:dyDescent="0.25">
      <c r="M606">
        <v>11281032</v>
      </c>
      <c r="N606" s="37">
        <v>44344</v>
      </c>
      <c r="O606">
        <v>3</v>
      </c>
      <c r="P606">
        <v>3</v>
      </c>
      <c r="Q606" s="37"/>
    </row>
    <row r="607" spans="13:17" x14ac:dyDescent="0.25">
      <c r="M607">
        <v>11281681</v>
      </c>
      <c r="N607" s="37">
        <v>44344</v>
      </c>
      <c r="O607">
        <v>1</v>
      </c>
      <c r="P607">
        <v>2</v>
      </c>
      <c r="Q607" s="37"/>
    </row>
    <row r="608" spans="13:17" x14ac:dyDescent="0.25">
      <c r="M608">
        <v>11281866</v>
      </c>
      <c r="N608" s="37">
        <v>44344</v>
      </c>
      <c r="O608">
        <v>1</v>
      </c>
      <c r="P608">
        <v>2</v>
      </c>
      <c r="Q608" s="37"/>
    </row>
    <row r="609" spans="13:17" x14ac:dyDescent="0.25">
      <c r="M609">
        <v>11281968</v>
      </c>
      <c r="N609" s="37">
        <v>37089</v>
      </c>
      <c r="O609">
        <v>1</v>
      </c>
      <c r="P609">
        <v>2</v>
      </c>
      <c r="Q609" s="37"/>
    </row>
    <row r="610" spans="13:17" x14ac:dyDescent="0.25">
      <c r="M610">
        <v>11281972</v>
      </c>
      <c r="N610" s="37">
        <v>37089</v>
      </c>
      <c r="O610">
        <v>2</v>
      </c>
      <c r="P610">
        <v>4</v>
      </c>
      <c r="Q610" s="37"/>
    </row>
    <row r="611" spans="13:17" x14ac:dyDescent="0.25">
      <c r="M611">
        <v>11282297</v>
      </c>
      <c r="N611" s="37">
        <v>44344</v>
      </c>
      <c r="O611">
        <v>1</v>
      </c>
      <c r="P611">
        <v>2</v>
      </c>
      <c r="Q611" s="37"/>
    </row>
    <row r="612" spans="13:17" x14ac:dyDescent="0.25">
      <c r="M612">
        <v>11282298</v>
      </c>
      <c r="N612" s="37">
        <v>44344</v>
      </c>
      <c r="O612">
        <v>1</v>
      </c>
      <c r="P612">
        <v>2</v>
      </c>
      <c r="Q612" s="37"/>
    </row>
    <row r="613" spans="13:17" x14ac:dyDescent="0.25">
      <c r="M613">
        <v>11282752</v>
      </c>
      <c r="N613" s="37">
        <v>44344</v>
      </c>
      <c r="O613">
        <v>2</v>
      </c>
      <c r="P613">
        <v>4</v>
      </c>
      <c r="Q613" s="37"/>
    </row>
    <row r="614" spans="13:17" x14ac:dyDescent="0.25">
      <c r="M614">
        <v>11282938</v>
      </c>
      <c r="N614" s="37">
        <v>44344</v>
      </c>
      <c r="O614">
        <v>1</v>
      </c>
      <c r="P614">
        <v>2</v>
      </c>
      <c r="Q614" s="37"/>
    </row>
    <row r="615" spans="13:17" x14ac:dyDescent="0.25">
      <c r="M615">
        <v>11282944</v>
      </c>
      <c r="N615" s="37">
        <v>37089</v>
      </c>
      <c r="O615">
        <v>1</v>
      </c>
      <c r="P615">
        <v>2</v>
      </c>
      <c r="Q615" s="37"/>
    </row>
    <row r="616" spans="13:17" x14ac:dyDescent="0.25">
      <c r="M616">
        <v>11282947</v>
      </c>
      <c r="N616" s="37">
        <v>44344</v>
      </c>
      <c r="O616">
        <v>1</v>
      </c>
      <c r="P616">
        <v>2</v>
      </c>
      <c r="Q616" s="37"/>
    </row>
    <row r="617" spans="13:17" x14ac:dyDescent="0.25">
      <c r="M617">
        <v>11282949</v>
      </c>
      <c r="N617" s="37">
        <v>37089</v>
      </c>
      <c r="O617">
        <v>1</v>
      </c>
      <c r="P617">
        <v>2</v>
      </c>
      <c r="Q617" s="37"/>
    </row>
    <row r="618" spans="13:17" x14ac:dyDescent="0.25">
      <c r="M618">
        <v>11282952</v>
      </c>
      <c r="N618" s="37">
        <v>44344</v>
      </c>
      <c r="O618">
        <v>1</v>
      </c>
      <c r="P618">
        <v>2</v>
      </c>
      <c r="Q618" s="37"/>
    </row>
    <row r="619" spans="13:17" x14ac:dyDescent="0.25">
      <c r="M619">
        <v>11282956</v>
      </c>
      <c r="N619" s="37">
        <v>37089</v>
      </c>
      <c r="O619">
        <v>1</v>
      </c>
      <c r="P619">
        <v>2</v>
      </c>
      <c r="Q619" s="37"/>
    </row>
    <row r="620" spans="13:17" x14ac:dyDescent="0.25">
      <c r="M620">
        <v>11282963</v>
      </c>
      <c r="N620" s="37">
        <v>44344</v>
      </c>
      <c r="O620">
        <v>1</v>
      </c>
      <c r="P620">
        <v>2</v>
      </c>
      <c r="Q620" s="37"/>
    </row>
    <row r="621" spans="13:17" x14ac:dyDescent="0.25">
      <c r="M621">
        <v>11283237</v>
      </c>
      <c r="N621" s="37">
        <v>44344</v>
      </c>
      <c r="O621">
        <v>2</v>
      </c>
      <c r="P621">
        <v>2</v>
      </c>
      <c r="Q621" s="37"/>
    </row>
    <row r="622" spans="13:17" x14ac:dyDescent="0.25">
      <c r="M622">
        <v>11283509</v>
      </c>
      <c r="N622" s="37">
        <v>44344</v>
      </c>
      <c r="O622">
        <v>1</v>
      </c>
      <c r="P622">
        <v>2</v>
      </c>
      <c r="Q622" s="37"/>
    </row>
    <row r="623" spans="13:17" x14ac:dyDescent="0.25">
      <c r="M623">
        <v>11283514</v>
      </c>
      <c r="N623" s="37">
        <v>44092</v>
      </c>
      <c r="O623">
        <v>1</v>
      </c>
      <c r="P623">
        <v>2</v>
      </c>
      <c r="Q623" s="37"/>
    </row>
    <row r="624" spans="13:17" x14ac:dyDescent="0.25">
      <c r="M624">
        <v>11283598</v>
      </c>
      <c r="N624" s="37">
        <v>44344</v>
      </c>
      <c r="O624">
        <v>2</v>
      </c>
      <c r="P624">
        <v>4</v>
      </c>
      <c r="Q624" s="37"/>
    </row>
    <row r="625" spans="13:17" x14ac:dyDescent="0.25">
      <c r="M625">
        <v>11283603</v>
      </c>
      <c r="N625" s="37">
        <v>35211</v>
      </c>
      <c r="O625">
        <v>2</v>
      </c>
      <c r="P625">
        <v>4</v>
      </c>
      <c r="Q625" s="37"/>
    </row>
    <row r="626" spans="13:17" x14ac:dyDescent="0.25">
      <c r="M626">
        <v>11283605</v>
      </c>
      <c r="N626" s="37">
        <v>37089</v>
      </c>
      <c r="O626">
        <v>4</v>
      </c>
      <c r="P626">
        <v>4</v>
      </c>
      <c r="Q626" s="37"/>
    </row>
    <row r="627" spans="13:17" x14ac:dyDescent="0.25">
      <c r="M627">
        <v>11284234</v>
      </c>
      <c r="N627" s="37">
        <v>44344</v>
      </c>
      <c r="O627">
        <v>1</v>
      </c>
      <c r="P627">
        <v>2</v>
      </c>
      <c r="Q627" s="37"/>
    </row>
    <row r="628" spans="13:17" x14ac:dyDescent="0.25">
      <c r="M628">
        <v>11284247</v>
      </c>
      <c r="N628" s="37">
        <v>44344</v>
      </c>
      <c r="O628">
        <v>2</v>
      </c>
      <c r="P628">
        <v>2</v>
      </c>
      <c r="Q628" s="37"/>
    </row>
    <row r="629" spans="13:17" x14ac:dyDescent="0.25">
      <c r="M629">
        <v>11284269</v>
      </c>
      <c r="N629" s="37">
        <v>28074</v>
      </c>
      <c r="O629">
        <v>2</v>
      </c>
      <c r="P629">
        <v>4</v>
      </c>
      <c r="Q629" s="37"/>
    </row>
    <row r="630" spans="13:17" x14ac:dyDescent="0.25">
      <c r="M630">
        <v>11284280</v>
      </c>
      <c r="N630" s="37">
        <v>37089</v>
      </c>
      <c r="O630">
        <v>2</v>
      </c>
      <c r="P630">
        <v>4</v>
      </c>
      <c r="Q630" s="37"/>
    </row>
    <row r="631" spans="13:17" x14ac:dyDescent="0.25">
      <c r="M631">
        <v>11284294</v>
      </c>
      <c r="N631" s="37">
        <v>32104</v>
      </c>
      <c r="O631">
        <v>2</v>
      </c>
      <c r="P631">
        <v>4</v>
      </c>
      <c r="Q631" s="37"/>
    </row>
    <row r="632" spans="13:17" x14ac:dyDescent="0.25">
      <c r="M632">
        <v>11284303</v>
      </c>
      <c r="N632" s="37">
        <v>32104</v>
      </c>
      <c r="O632">
        <v>2</v>
      </c>
      <c r="P632">
        <v>4</v>
      </c>
      <c r="Q632" s="37"/>
    </row>
    <row r="633" spans="13:17" x14ac:dyDescent="0.25">
      <c r="M633">
        <v>11284304</v>
      </c>
      <c r="N633" s="37">
        <v>44344</v>
      </c>
      <c r="O633">
        <v>1</v>
      </c>
      <c r="P633">
        <v>2</v>
      </c>
      <c r="Q633" s="37"/>
    </row>
    <row r="634" spans="13:17" x14ac:dyDescent="0.25">
      <c r="M634">
        <v>11284312</v>
      </c>
      <c r="N634" s="37">
        <v>33059</v>
      </c>
      <c r="O634">
        <v>2</v>
      </c>
      <c r="P634">
        <v>4</v>
      </c>
      <c r="Q634" s="37"/>
    </row>
    <row r="635" spans="13:17" x14ac:dyDescent="0.25">
      <c r="M635">
        <v>11284314</v>
      </c>
      <c r="N635" s="37">
        <v>44344</v>
      </c>
      <c r="O635">
        <v>1</v>
      </c>
      <c r="P635">
        <v>2</v>
      </c>
      <c r="Q635" s="37"/>
    </row>
    <row r="636" spans="13:17" x14ac:dyDescent="0.25">
      <c r="M636">
        <v>11284319</v>
      </c>
      <c r="N636" s="37">
        <v>37089</v>
      </c>
      <c r="O636">
        <v>2</v>
      </c>
      <c r="P636">
        <v>2</v>
      </c>
      <c r="Q636" s="37"/>
    </row>
    <row r="637" spans="13:17" x14ac:dyDescent="0.25">
      <c r="M637">
        <v>11284322</v>
      </c>
      <c r="N637" s="37">
        <v>44344</v>
      </c>
      <c r="O637">
        <v>1</v>
      </c>
      <c r="P637">
        <v>2</v>
      </c>
      <c r="Q637" s="37"/>
    </row>
    <row r="638" spans="13:17" x14ac:dyDescent="0.25">
      <c r="M638">
        <v>11284326</v>
      </c>
      <c r="N638" s="37">
        <v>44344</v>
      </c>
      <c r="O638">
        <v>1</v>
      </c>
      <c r="P638">
        <v>2</v>
      </c>
      <c r="Q638" s="37"/>
    </row>
    <row r="639" spans="13:17" x14ac:dyDescent="0.25">
      <c r="M639">
        <v>11284331</v>
      </c>
      <c r="N639" s="37">
        <v>44344</v>
      </c>
      <c r="O639">
        <v>1</v>
      </c>
      <c r="P639">
        <v>2</v>
      </c>
      <c r="Q639" s="37"/>
    </row>
    <row r="640" spans="13:17" x14ac:dyDescent="0.25">
      <c r="M640">
        <v>11284334</v>
      </c>
      <c r="N640" s="37">
        <v>32104</v>
      </c>
      <c r="O640">
        <v>2</v>
      </c>
      <c r="P640">
        <v>4</v>
      </c>
      <c r="Q640" s="37"/>
    </row>
    <row r="641" spans="13:17" x14ac:dyDescent="0.25">
      <c r="M641">
        <v>11284454</v>
      </c>
      <c r="N641" s="37">
        <v>44344</v>
      </c>
      <c r="O641">
        <v>1</v>
      </c>
      <c r="P641">
        <v>2</v>
      </c>
      <c r="Q641" s="37"/>
    </row>
    <row r="642" spans="13:17" x14ac:dyDescent="0.25">
      <c r="M642">
        <v>11285104</v>
      </c>
      <c r="N642" s="37">
        <v>44344</v>
      </c>
      <c r="O642">
        <v>1</v>
      </c>
      <c r="P642">
        <v>2</v>
      </c>
      <c r="Q642" s="37"/>
    </row>
    <row r="643" spans="13:17" x14ac:dyDescent="0.25">
      <c r="M643">
        <v>11285117</v>
      </c>
      <c r="N643" s="37">
        <v>37089</v>
      </c>
      <c r="O643">
        <v>1</v>
      </c>
      <c r="P643">
        <v>2</v>
      </c>
      <c r="Q643" s="37"/>
    </row>
    <row r="644" spans="13:17" x14ac:dyDescent="0.25">
      <c r="M644">
        <v>11285122</v>
      </c>
      <c r="N644" s="37">
        <v>42464</v>
      </c>
      <c r="O644">
        <v>1</v>
      </c>
      <c r="P644">
        <v>2</v>
      </c>
      <c r="Q644" s="37"/>
    </row>
    <row r="645" spans="13:17" x14ac:dyDescent="0.25">
      <c r="M645">
        <v>11285176</v>
      </c>
      <c r="N645" s="37">
        <v>37089</v>
      </c>
      <c r="O645">
        <v>2</v>
      </c>
      <c r="P645">
        <v>4</v>
      </c>
      <c r="Q645" s="37"/>
    </row>
    <row r="646" spans="13:17" x14ac:dyDescent="0.25">
      <c r="M646">
        <v>11285184</v>
      </c>
      <c r="N646" s="37">
        <v>37089</v>
      </c>
      <c r="O646">
        <v>2</v>
      </c>
      <c r="P646">
        <v>2</v>
      </c>
      <c r="Q646" s="37"/>
    </row>
    <row r="647" spans="13:17" x14ac:dyDescent="0.25">
      <c r="M647">
        <v>11285185</v>
      </c>
      <c r="N647" s="37">
        <v>44344</v>
      </c>
      <c r="O647">
        <v>1</v>
      </c>
      <c r="P647">
        <v>2</v>
      </c>
      <c r="Q647" s="37"/>
    </row>
    <row r="648" spans="13:17" x14ac:dyDescent="0.25">
      <c r="M648">
        <v>11285289</v>
      </c>
      <c r="N648" s="37">
        <v>44344</v>
      </c>
      <c r="O648">
        <v>1</v>
      </c>
      <c r="P648">
        <v>2</v>
      </c>
      <c r="Q648" s="37"/>
    </row>
    <row r="649" spans="13:17" x14ac:dyDescent="0.25">
      <c r="M649">
        <v>11285475</v>
      </c>
      <c r="N649" s="37">
        <v>37089</v>
      </c>
      <c r="O649">
        <v>2</v>
      </c>
      <c r="P649">
        <v>4</v>
      </c>
      <c r="Q649" s="37"/>
    </row>
    <row r="650" spans="13:17" x14ac:dyDescent="0.25">
      <c r="M650">
        <v>11285508</v>
      </c>
      <c r="N650" s="37">
        <v>37089</v>
      </c>
      <c r="O650">
        <v>2</v>
      </c>
      <c r="P650">
        <v>4</v>
      </c>
      <c r="Q650" s="37"/>
    </row>
    <row r="651" spans="13:17" x14ac:dyDescent="0.25">
      <c r="M651">
        <v>11285528</v>
      </c>
      <c r="N651" s="37">
        <v>37089</v>
      </c>
      <c r="O651">
        <v>1</v>
      </c>
      <c r="P651">
        <v>2</v>
      </c>
      <c r="Q651" s="37"/>
    </row>
    <row r="652" spans="13:17" x14ac:dyDescent="0.25">
      <c r="M652">
        <v>11285868</v>
      </c>
      <c r="N652" s="37">
        <v>32104</v>
      </c>
      <c r="O652">
        <v>2</v>
      </c>
      <c r="P652">
        <v>4</v>
      </c>
      <c r="Q652" s="37"/>
    </row>
    <row r="653" spans="13:17" x14ac:dyDescent="0.25">
      <c r="M653">
        <v>11285969</v>
      </c>
      <c r="N653" s="37">
        <v>44344</v>
      </c>
      <c r="O653">
        <v>1</v>
      </c>
      <c r="P653">
        <v>2</v>
      </c>
      <c r="Q653" s="37"/>
    </row>
    <row r="654" spans="13:17" x14ac:dyDescent="0.25">
      <c r="M654">
        <v>11286270</v>
      </c>
      <c r="N654" s="37">
        <v>44344</v>
      </c>
      <c r="O654">
        <v>2</v>
      </c>
      <c r="P654">
        <v>4</v>
      </c>
      <c r="Q654" s="37"/>
    </row>
    <row r="655" spans="13:17" x14ac:dyDescent="0.25">
      <c r="M655">
        <v>11286981</v>
      </c>
      <c r="N655" s="37">
        <v>39359</v>
      </c>
      <c r="O655">
        <v>1</v>
      </c>
      <c r="P655">
        <v>2</v>
      </c>
      <c r="Q655" s="37"/>
    </row>
    <row r="656" spans="13:17" x14ac:dyDescent="0.25">
      <c r="M656">
        <v>11286982</v>
      </c>
      <c r="N656" s="37">
        <v>44344</v>
      </c>
      <c r="O656">
        <v>1</v>
      </c>
      <c r="P656">
        <v>2</v>
      </c>
      <c r="Q656" s="37"/>
    </row>
    <row r="657" spans="13:17" x14ac:dyDescent="0.25">
      <c r="M657">
        <v>11286983</v>
      </c>
      <c r="N657" s="37">
        <v>39359</v>
      </c>
      <c r="O657">
        <v>1</v>
      </c>
      <c r="P657">
        <v>2</v>
      </c>
      <c r="Q657" s="37"/>
    </row>
    <row r="658" spans="13:17" x14ac:dyDescent="0.25">
      <c r="M658">
        <v>11286988</v>
      </c>
      <c r="N658" s="37">
        <v>37089</v>
      </c>
      <c r="O658">
        <v>2</v>
      </c>
      <c r="P658">
        <v>4</v>
      </c>
      <c r="Q658" s="37"/>
    </row>
    <row r="659" spans="13:17" x14ac:dyDescent="0.25">
      <c r="M659">
        <v>11286990</v>
      </c>
      <c r="N659" s="37">
        <v>44344</v>
      </c>
      <c r="O659">
        <v>1</v>
      </c>
      <c r="P659">
        <v>2</v>
      </c>
      <c r="Q659" s="37"/>
    </row>
    <row r="660" spans="13:17" x14ac:dyDescent="0.25">
      <c r="M660">
        <v>11286992</v>
      </c>
      <c r="N660" s="37">
        <v>37089</v>
      </c>
      <c r="O660">
        <v>1</v>
      </c>
      <c r="P660">
        <v>2</v>
      </c>
      <c r="Q660" s="37"/>
    </row>
    <row r="661" spans="13:17" x14ac:dyDescent="0.25">
      <c r="M661">
        <v>11286998</v>
      </c>
      <c r="N661" s="37">
        <v>37089</v>
      </c>
      <c r="O661">
        <v>2</v>
      </c>
      <c r="P661">
        <v>4</v>
      </c>
      <c r="Q661" s="37"/>
    </row>
    <row r="662" spans="13:17" x14ac:dyDescent="0.25">
      <c r="M662">
        <v>11287006</v>
      </c>
      <c r="N662" s="37">
        <v>37089</v>
      </c>
      <c r="O662">
        <v>2</v>
      </c>
      <c r="P662">
        <v>4</v>
      </c>
      <c r="Q662" s="37"/>
    </row>
    <row r="663" spans="13:17" x14ac:dyDescent="0.25">
      <c r="M663">
        <v>11287011</v>
      </c>
      <c r="N663" s="37">
        <v>37089</v>
      </c>
      <c r="O663">
        <v>2</v>
      </c>
      <c r="P663">
        <v>4</v>
      </c>
      <c r="Q663" s="37"/>
    </row>
    <row r="664" spans="13:17" x14ac:dyDescent="0.25">
      <c r="M664">
        <v>11287015</v>
      </c>
      <c r="N664" s="37">
        <v>39359</v>
      </c>
      <c r="O664">
        <v>1</v>
      </c>
      <c r="P664">
        <v>2</v>
      </c>
      <c r="Q664" s="37"/>
    </row>
    <row r="665" spans="13:17" x14ac:dyDescent="0.25">
      <c r="M665">
        <v>11287053</v>
      </c>
      <c r="N665" s="37">
        <v>32104</v>
      </c>
      <c r="O665">
        <v>2</v>
      </c>
      <c r="P665">
        <v>4</v>
      </c>
      <c r="Q665" s="37"/>
    </row>
    <row r="666" spans="13:17" x14ac:dyDescent="0.25">
      <c r="M666">
        <v>11287063</v>
      </c>
      <c r="N666" s="37">
        <v>44344</v>
      </c>
      <c r="O666">
        <v>1</v>
      </c>
      <c r="P666">
        <v>2</v>
      </c>
      <c r="Q666" s="37"/>
    </row>
    <row r="667" spans="13:17" x14ac:dyDescent="0.25">
      <c r="M667">
        <v>11287070</v>
      </c>
      <c r="N667" s="37">
        <v>44344</v>
      </c>
      <c r="O667">
        <v>1</v>
      </c>
      <c r="P667">
        <v>2</v>
      </c>
      <c r="Q667" s="37"/>
    </row>
    <row r="668" spans="13:17" x14ac:dyDescent="0.25">
      <c r="M668">
        <v>11287908</v>
      </c>
      <c r="N668" s="37">
        <v>37089</v>
      </c>
      <c r="O668">
        <v>2</v>
      </c>
      <c r="P668">
        <v>4</v>
      </c>
      <c r="Q668" s="37"/>
    </row>
    <row r="669" spans="13:17" x14ac:dyDescent="0.25">
      <c r="M669">
        <v>11287909</v>
      </c>
      <c r="N669" s="37">
        <v>37089</v>
      </c>
      <c r="O669">
        <v>2</v>
      </c>
      <c r="P669">
        <v>4</v>
      </c>
      <c r="Q669" s="37"/>
    </row>
    <row r="670" spans="13:17" x14ac:dyDescent="0.25">
      <c r="M670">
        <v>11288017</v>
      </c>
      <c r="N670" s="37">
        <v>39359</v>
      </c>
      <c r="O670">
        <v>1</v>
      </c>
      <c r="P670">
        <v>2</v>
      </c>
      <c r="Q670" s="37"/>
    </row>
    <row r="671" spans="13:17" x14ac:dyDescent="0.25">
      <c r="M671">
        <v>11288029</v>
      </c>
      <c r="N671" s="37">
        <v>32104</v>
      </c>
      <c r="O671">
        <v>2</v>
      </c>
      <c r="P671">
        <v>4</v>
      </c>
      <c r="Q671" s="37"/>
    </row>
    <row r="672" spans="13:17" x14ac:dyDescent="0.25">
      <c r="M672">
        <v>11288274</v>
      </c>
      <c r="N672" s="37">
        <v>37480</v>
      </c>
      <c r="O672">
        <v>1</v>
      </c>
      <c r="P672">
        <v>2</v>
      </c>
      <c r="Q672" s="37"/>
    </row>
    <row r="673" spans="13:17" x14ac:dyDescent="0.25">
      <c r="M673">
        <v>11288277</v>
      </c>
      <c r="N673" s="37"/>
      <c r="O673">
        <v>1</v>
      </c>
      <c r="P673">
        <v>2</v>
      </c>
      <c r="Q673" s="37"/>
    </row>
    <row r="674" spans="13:17" x14ac:dyDescent="0.25">
      <c r="M674">
        <v>11288278</v>
      </c>
      <c r="N674" s="37"/>
      <c r="O674">
        <v>1</v>
      </c>
      <c r="P674">
        <v>2</v>
      </c>
      <c r="Q674" s="37"/>
    </row>
    <row r="675" spans="13:17" x14ac:dyDescent="0.25">
      <c r="M675">
        <v>11288280</v>
      </c>
      <c r="N675" s="37">
        <v>39359</v>
      </c>
      <c r="O675">
        <v>1</v>
      </c>
      <c r="P675">
        <v>2</v>
      </c>
      <c r="Q675" s="37"/>
    </row>
    <row r="676" spans="13:17" x14ac:dyDescent="0.25">
      <c r="M676">
        <v>11288566</v>
      </c>
      <c r="N676" s="37">
        <v>30225</v>
      </c>
      <c r="O676">
        <v>2</v>
      </c>
      <c r="P676">
        <v>4</v>
      </c>
      <c r="Q676" s="37"/>
    </row>
    <row r="677" spans="13:17" x14ac:dyDescent="0.25">
      <c r="M677">
        <v>11288568</v>
      </c>
      <c r="N677" s="37">
        <v>39359</v>
      </c>
      <c r="O677">
        <v>1</v>
      </c>
      <c r="P677">
        <v>2</v>
      </c>
      <c r="Q677" s="37"/>
    </row>
    <row r="678" spans="13:17" x14ac:dyDescent="0.25">
      <c r="M678">
        <v>11288590</v>
      </c>
      <c r="N678" s="37">
        <v>39359</v>
      </c>
      <c r="O678">
        <v>1</v>
      </c>
      <c r="P678">
        <v>2</v>
      </c>
      <c r="Q678" s="37"/>
    </row>
    <row r="679" spans="13:17" x14ac:dyDescent="0.25">
      <c r="M679">
        <v>11288592</v>
      </c>
      <c r="N679" s="37">
        <v>39359</v>
      </c>
      <c r="O679">
        <v>1</v>
      </c>
      <c r="P679">
        <v>2</v>
      </c>
      <c r="Q679" s="37"/>
    </row>
    <row r="680" spans="13:17" x14ac:dyDescent="0.25">
      <c r="M680">
        <v>11288849</v>
      </c>
      <c r="N680" s="37">
        <v>44344</v>
      </c>
      <c r="O680">
        <v>3</v>
      </c>
      <c r="P680">
        <v>3</v>
      </c>
      <c r="Q680" s="37"/>
    </row>
    <row r="681" spans="13:17" x14ac:dyDescent="0.25">
      <c r="M681">
        <v>11288850</v>
      </c>
      <c r="N681" s="37">
        <v>44344</v>
      </c>
      <c r="O681">
        <v>1</v>
      </c>
      <c r="P681">
        <v>2</v>
      </c>
      <c r="Q681" s="37"/>
    </row>
    <row r="682" spans="13:17" x14ac:dyDescent="0.25">
      <c r="M682">
        <v>11288856</v>
      </c>
      <c r="N682" s="37">
        <v>44344</v>
      </c>
      <c r="O682">
        <v>2</v>
      </c>
      <c r="P682">
        <v>2</v>
      </c>
      <c r="Q682" s="37"/>
    </row>
    <row r="683" spans="13:17" x14ac:dyDescent="0.25">
      <c r="M683">
        <v>11288862</v>
      </c>
      <c r="N683" s="37">
        <v>44344</v>
      </c>
      <c r="O683">
        <v>1</v>
      </c>
      <c r="P683">
        <v>2</v>
      </c>
      <c r="Q683" s="37"/>
    </row>
    <row r="684" spans="13:17" x14ac:dyDescent="0.25">
      <c r="M684">
        <v>11288866</v>
      </c>
      <c r="N684" s="37">
        <v>44344</v>
      </c>
      <c r="O684">
        <v>1</v>
      </c>
      <c r="P684">
        <v>2</v>
      </c>
      <c r="Q684" s="37"/>
    </row>
    <row r="685" spans="13:17" x14ac:dyDescent="0.25">
      <c r="M685">
        <v>11288867</v>
      </c>
      <c r="N685" s="37">
        <v>44344</v>
      </c>
      <c r="O685">
        <v>1</v>
      </c>
      <c r="P685">
        <v>2</v>
      </c>
      <c r="Q685" s="37"/>
    </row>
    <row r="686" spans="13:17" x14ac:dyDescent="0.25">
      <c r="M686">
        <v>11288875</v>
      </c>
      <c r="N686" s="37">
        <v>44344</v>
      </c>
      <c r="O686">
        <v>1</v>
      </c>
      <c r="P686">
        <v>2</v>
      </c>
      <c r="Q686" s="37"/>
    </row>
    <row r="687" spans="13:17" x14ac:dyDescent="0.25">
      <c r="M687">
        <v>11288877</v>
      </c>
      <c r="N687" s="37">
        <v>37089</v>
      </c>
      <c r="O687">
        <v>2</v>
      </c>
      <c r="P687">
        <v>4</v>
      </c>
      <c r="Q687" s="37"/>
    </row>
    <row r="688" spans="13:17" x14ac:dyDescent="0.25">
      <c r="M688">
        <v>11288878</v>
      </c>
      <c r="N688" s="37">
        <v>37089</v>
      </c>
      <c r="O688">
        <v>2</v>
      </c>
      <c r="P688">
        <v>4</v>
      </c>
      <c r="Q688" s="37"/>
    </row>
    <row r="689" spans="13:16" x14ac:dyDescent="0.25">
      <c r="M689">
        <v>11288880</v>
      </c>
      <c r="N689" s="37">
        <v>37089</v>
      </c>
      <c r="O689">
        <v>2</v>
      </c>
      <c r="P689">
        <v>4</v>
      </c>
    </row>
    <row r="690" spans="13:16" x14ac:dyDescent="0.25">
      <c r="M690">
        <v>11288902</v>
      </c>
      <c r="N690" s="37">
        <v>37089</v>
      </c>
      <c r="O690">
        <v>4</v>
      </c>
      <c r="P690">
        <v>4</v>
      </c>
    </row>
    <row r="691" spans="13:16" x14ac:dyDescent="0.25">
      <c r="M691">
        <v>11288903</v>
      </c>
      <c r="N691" s="37">
        <v>35211</v>
      </c>
      <c r="O691">
        <v>2</v>
      </c>
      <c r="P691">
        <v>4</v>
      </c>
    </row>
    <row r="692" spans="13:16" x14ac:dyDescent="0.25">
      <c r="M692">
        <v>11289013</v>
      </c>
      <c r="N692" s="37">
        <v>37089</v>
      </c>
      <c r="O692">
        <v>2</v>
      </c>
      <c r="P692">
        <v>4</v>
      </c>
    </row>
    <row r="693" spans="13:16" x14ac:dyDescent="0.25">
      <c r="M693">
        <v>11289358</v>
      </c>
      <c r="N693" s="37">
        <v>44344</v>
      </c>
      <c r="O693">
        <v>1</v>
      </c>
      <c r="P693">
        <v>2</v>
      </c>
    </row>
    <row r="694" spans="13:16" x14ac:dyDescent="0.25">
      <c r="M694">
        <v>11289368</v>
      </c>
      <c r="N694" s="37">
        <v>26873</v>
      </c>
      <c r="O694">
        <v>2</v>
      </c>
      <c r="P694">
        <v>2</v>
      </c>
    </row>
    <row r="695" spans="13:16" x14ac:dyDescent="0.25">
      <c r="M695">
        <v>11289424</v>
      </c>
      <c r="N695" s="37">
        <v>37089</v>
      </c>
      <c r="O695">
        <v>1</v>
      </c>
      <c r="P695">
        <v>2</v>
      </c>
    </row>
    <row r="696" spans="13:16" x14ac:dyDescent="0.25">
      <c r="M696">
        <v>11289748</v>
      </c>
      <c r="N696" s="37">
        <v>42464</v>
      </c>
      <c r="O696">
        <v>1</v>
      </c>
      <c r="P696">
        <v>2</v>
      </c>
    </row>
    <row r="697" spans="13:16" x14ac:dyDescent="0.25">
      <c r="M697">
        <v>11291284</v>
      </c>
      <c r="N697" s="37">
        <v>32104</v>
      </c>
      <c r="O697">
        <v>2</v>
      </c>
      <c r="P697">
        <v>4</v>
      </c>
    </row>
    <row r="698" spans="13:16" x14ac:dyDescent="0.25">
      <c r="M698">
        <v>11291285</v>
      </c>
      <c r="N698" s="37">
        <v>32104</v>
      </c>
      <c r="O698">
        <v>3</v>
      </c>
      <c r="P698">
        <v>3</v>
      </c>
    </row>
    <row r="699" spans="13:16" x14ac:dyDescent="0.25">
      <c r="M699">
        <v>11291286</v>
      </c>
      <c r="N699" s="37">
        <v>37089</v>
      </c>
      <c r="O699">
        <v>2</v>
      </c>
      <c r="P699">
        <v>4</v>
      </c>
    </row>
    <row r="700" spans="13:16" x14ac:dyDescent="0.25">
      <c r="M700">
        <v>11291296</v>
      </c>
      <c r="N700" s="37">
        <v>37089</v>
      </c>
      <c r="O700">
        <v>3</v>
      </c>
      <c r="P700">
        <v>3</v>
      </c>
    </row>
    <row r="701" spans="13:16" x14ac:dyDescent="0.25">
      <c r="M701">
        <v>11291400</v>
      </c>
      <c r="N701" s="37">
        <v>32104</v>
      </c>
      <c r="O701">
        <v>2</v>
      </c>
      <c r="P701">
        <v>4</v>
      </c>
    </row>
    <row r="702" spans="13:16" x14ac:dyDescent="0.25">
      <c r="M702">
        <v>11291403</v>
      </c>
      <c r="N702" s="37">
        <v>37089</v>
      </c>
      <c r="O702">
        <v>2</v>
      </c>
      <c r="P702">
        <v>4</v>
      </c>
    </row>
    <row r="703" spans="13:16" x14ac:dyDescent="0.25">
      <c r="M703">
        <v>11291405</v>
      </c>
      <c r="N703">
        <v>37089</v>
      </c>
      <c r="O703">
        <v>2</v>
      </c>
      <c r="P703">
        <v>4</v>
      </c>
    </row>
    <row r="704" spans="13:16" x14ac:dyDescent="0.25">
      <c r="M704">
        <v>11291406</v>
      </c>
      <c r="N704" s="37">
        <v>37089</v>
      </c>
      <c r="O704">
        <v>2</v>
      </c>
      <c r="P704">
        <v>4</v>
      </c>
    </row>
    <row r="705" spans="13:16" x14ac:dyDescent="0.25">
      <c r="M705">
        <v>11291422</v>
      </c>
      <c r="N705" s="37">
        <v>37089</v>
      </c>
      <c r="O705">
        <v>2</v>
      </c>
      <c r="P705">
        <v>4</v>
      </c>
    </row>
    <row r="706" spans="13:16" x14ac:dyDescent="0.25">
      <c r="M706">
        <v>11291437</v>
      </c>
      <c r="N706" s="37">
        <v>39359</v>
      </c>
      <c r="O706">
        <v>1</v>
      </c>
      <c r="P706">
        <v>2</v>
      </c>
    </row>
    <row r="707" spans="13:16" x14ac:dyDescent="0.25">
      <c r="M707">
        <v>11291478</v>
      </c>
      <c r="N707" s="37">
        <v>44344</v>
      </c>
      <c r="O707">
        <v>1</v>
      </c>
      <c r="P707">
        <v>2</v>
      </c>
    </row>
    <row r="708" spans="13:16" x14ac:dyDescent="0.25">
      <c r="M708">
        <v>11292522</v>
      </c>
      <c r="N708">
        <v>37089</v>
      </c>
      <c r="O708">
        <v>2</v>
      </c>
      <c r="P708">
        <v>2</v>
      </c>
    </row>
    <row r="709" spans="13:16" x14ac:dyDescent="0.25">
      <c r="M709">
        <v>11292523</v>
      </c>
      <c r="N709">
        <v>44344</v>
      </c>
      <c r="O709">
        <v>1</v>
      </c>
      <c r="P709">
        <v>2</v>
      </c>
    </row>
    <row r="710" spans="13:16" x14ac:dyDescent="0.25">
      <c r="M710">
        <v>11292528</v>
      </c>
      <c r="N710">
        <v>37089</v>
      </c>
      <c r="O710">
        <v>2</v>
      </c>
      <c r="P710">
        <v>4</v>
      </c>
    </row>
    <row r="711" spans="13:16" x14ac:dyDescent="0.25">
      <c r="M711">
        <v>11292532</v>
      </c>
      <c r="N711">
        <v>44344</v>
      </c>
      <c r="O711">
        <v>2</v>
      </c>
      <c r="P711">
        <v>4</v>
      </c>
    </row>
    <row r="712" spans="13:16" x14ac:dyDescent="0.25">
      <c r="M712">
        <v>11292548</v>
      </c>
      <c r="N712">
        <v>39359</v>
      </c>
      <c r="O712">
        <v>1</v>
      </c>
      <c r="P712">
        <v>2</v>
      </c>
    </row>
    <row r="713" spans="13:16" x14ac:dyDescent="0.25">
      <c r="M713">
        <v>11292700</v>
      </c>
      <c r="N713" s="37">
        <v>44344</v>
      </c>
      <c r="O713">
        <v>1</v>
      </c>
      <c r="P713">
        <v>2</v>
      </c>
    </row>
    <row r="714" spans="13:16" x14ac:dyDescent="0.25">
      <c r="M714">
        <v>11292758</v>
      </c>
      <c r="N714">
        <v>31858</v>
      </c>
      <c r="O714">
        <v>2</v>
      </c>
      <c r="P714">
        <v>2</v>
      </c>
    </row>
    <row r="715" spans="13:16" x14ac:dyDescent="0.25">
      <c r="M715">
        <v>11292813</v>
      </c>
      <c r="N715">
        <v>39359</v>
      </c>
      <c r="O715">
        <v>2</v>
      </c>
      <c r="P715">
        <v>4</v>
      </c>
    </row>
    <row r="716" spans="13:16" x14ac:dyDescent="0.25">
      <c r="M716">
        <v>11293001</v>
      </c>
      <c r="N716" s="37">
        <v>32104</v>
      </c>
      <c r="O716">
        <v>1</v>
      </c>
      <c r="P716">
        <v>2</v>
      </c>
    </row>
    <row r="717" spans="13:16" x14ac:dyDescent="0.25">
      <c r="M717">
        <v>11293078</v>
      </c>
      <c r="N717">
        <v>37089</v>
      </c>
      <c r="O717">
        <v>1</v>
      </c>
      <c r="P717">
        <v>2</v>
      </c>
    </row>
    <row r="718" spans="13:16" x14ac:dyDescent="0.25">
      <c r="M718">
        <v>11293103</v>
      </c>
      <c r="N718" s="37">
        <v>44344</v>
      </c>
      <c r="O718">
        <v>2</v>
      </c>
      <c r="P718">
        <v>4</v>
      </c>
    </row>
    <row r="719" spans="13:16" x14ac:dyDescent="0.25">
      <c r="M719">
        <v>11293104</v>
      </c>
      <c r="N719" s="37">
        <v>37089</v>
      </c>
      <c r="O719">
        <v>3</v>
      </c>
      <c r="P719">
        <v>3</v>
      </c>
    </row>
    <row r="720" spans="13:16" x14ac:dyDescent="0.25">
      <c r="M720">
        <v>11293120</v>
      </c>
      <c r="N720" s="37">
        <v>44092</v>
      </c>
      <c r="O720">
        <v>2</v>
      </c>
      <c r="P720">
        <v>4</v>
      </c>
    </row>
    <row r="721" spans="13:16" x14ac:dyDescent="0.25">
      <c r="M721">
        <v>11293121</v>
      </c>
      <c r="N721" s="37">
        <v>44344</v>
      </c>
      <c r="O721">
        <v>2</v>
      </c>
      <c r="P721">
        <v>4</v>
      </c>
    </row>
    <row r="722" spans="13:16" x14ac:dyDescent="0.25">
      <c r="M722">
        <v>11293122</v>
      </c>
      <c r="N722" s="37">
        <v>37089</v>
      </c>
      <c r="O722">
        <v>2</v>
      </c>
      <c r="P722">
        <v>4</v>
      </c>
    </row>
    <row r="723" spans="13:16" x14ac:dyDescent="0.25">
      <c r="M723">
        <v>11293124</v>
      </c>
      <c r="N723" s="37">
        <v>44344</v>
      </c>
      <c r="O723">
        <v>2</v>
      </c>
      <c r="P723">
        <v>4</v>
      </c>
    </row>
    <row r="724" spans="13:16" x14ac:dyDescent="0.25">
      <c r="M724">
        <v>11293125</v>
      </c>
      <c r="N724" s="37">
        <v>44344</v>
      </c>
      <c r="O724">
        <v>2</v>
      </c>
      <c r="P724">
        <v>4</v>
      </c>
    </row>
    <row r="725" spans="13:16" x14ac:dyDescent="0.25">
      <c r="M725">
        <v>11293179</v>
      </c>
      <c r="N725" s="37">
        <v>44344</v>
      </c>
      <c r="O725">
        <v>1</v>
      </c>
      <c r="P725">
        <v>2</v>
      </c>
    </row>
    <row r="726" spans="13:16" x14ac:dyDescent="0.25">
      <c r="M726">
        <v>11293216</v>
      </c>
      <c r="N726" s="37">
        <v>37089</v>
      </c>
      <c r="O726">
        <v>2</v>
      </c>
      <c r="P726">
        <v>2</v>
      </c>
    </row>
    <row r="727" spans="13:16" x14ac:dyDescent="0.25">
      <c r="M727">
        <v>11293275</v>
      </c>
      <c r="N727" s="37">
        <v>44092</v>
      </c>
      <c r="O727">
        <v>4</v>
      </c>
      <c r="P727">
        <v>4</v>
      </c>
    </row>
    <row r="728" spans="13:16" x14ac:dyDescent="0.25">
      <c r="M728">
        <v>11293277</v>
      </c>
      <c r="N728" s="37">
        <v>36838</v>
      </c>
      <c r="O728">
        <v>2</v>
      </c>
      <c r="P728">
        <v>4</v>
      </c>
    </row>
    <row r="729" spans="13:16" x14ac:dyDescent="0.25">
      <c r="M729">
        <v>11293293</v>
      </c>
      <c r="N729" s="37">
        <v>44344</v>
      </c>
      <c r="O729">
        <v>2</v>
      </c>
      <c r="P729">
        <v>4</v>
      </c>
    </row>
    <row r="730" spans="13:16" x14ac:dyDescent="0.25">
      <c r="M730">
        <v>11293609</v>
      </c>
      <c r="N730" s="37">
        <v>44092</v>
      </c>
      <c r="O730">
        <v>2</v>
      </c>
      <c r="P730">
        <v>4</v>
      </c>
    </row>
    <row r="731" spans="13:16" x14ac:dyDescent="0.25">
      <c r="M731">
        <v>11293630</v>
      </c>
      <c r="N731" s="37">
        <v>44344</v>
      </c>
      <c r="O731">
        <v>2</v>
      </c>
      <c r="P731">
        <v>4</v>
      </c>
    </row>
    <row r="732" spans="13:16" x14ac:dyDescent="0.25">
      <c r="M732">
        <v>11293688</v>
      </c>
      <c r="N732" s="37">
        <v>37089</v>
      </c>
      <c r="O732">
        <v>2</v>
      </c>
      <c r="P732">
        <v>4</v>
      </c>
    </row>
    <row r="733" spans="13:16" x14ac:dyDescent="0.25">
      <c r="M733">
        <v>11293775</v>
      </c>
      <c r="N733" s="37">
        <v>44344</v>
      </c>
      <c r="O733">
        <v>1</v>
      </c>
      <c r="P733">
        <v>2</v>
      </c>
    </row>
    <row r="734" spans="13:16" x14ac:dyDescent="0.25">
      <c r="M734">
        <v>11293781</v>
      </c>
      <c r="N734" s="37">
        <v>44092</v>
      </c>
      <c r="O734">
        <v>3</v>
      </c>
      <c r="P734">
        <v>3</v>
      </c>
    </row>
    <row r="735" spans="13:16" x14ac:dyDescent="0.25">
      <c r="M735">
        <v>11293782</v>
      </c>
      <c r="N735" s="37">
        <v>44344</v>
      </c>
      <c r="O735">
        <v>1</v>
      </c>
      <c r="P735">
        <v>2</v>
      </c>
    </row>
    <row r="736" spans="13:16" x14ac:dyDescent="0.25">
      <c r="M736">
        <v>11293783</v>
      </c>
      <c r="N736" s="37">
        <v>44092</v>
      </c>
      <c r="O736">
        <v>2</v>
      </c>
      <c r="P736">
        <v>4</v>
      </c>
    </row>
    <row r="737" spans="13:16" x14ac:dyDescent="0.25">
      <c r="M737">
        <v>11293787</v>
      </c>
      <c r="N737" s="37">
        <v>37089</v>
      </c>
      <c r="O737">
        <v>2</v>
      </c>
      <c r="P737">
        <v>4</v>
      </c>
    </row>
    <row r="738" spans="13:16" x14ac:dyDescent="0.25">
      <c r="M738">
        <v>11293814</v>
      </c>
      <c r="N738" s="37">
        <v>44344</v>
      </c>
      <c r="O738">
        <v>1</v>
      </c>
      <c r="P738">
        <v>2</v>
      </c>
    </row>
    <row r="739" spans="13:16" x14ac:dyDescent="0.25">
      <c r="M739">
        <v>11293838</v>
      </c>
      <c r="N739" s="37">
        <v>44344</v>
      </c>
      <c r="O739">
        <v>1</v>
      </c>
      <c r="P739">
        <v>2</v>
      </c>
    </row>
    <row r="740" spans="13:16" x14ac:dyDescent="0.25">
      <c r="M740">
        <v>11293843</v>
      </c>
      <c r="N740" s="37">
        <v>39359</v>
      </c>
      <c r="O740">
        <v>1</v>
      </c>
      <c r="P740">
        <v>2</v>
      </c>
    </row>
    <row r="741" spans="13:16" x14ac:dyDescent="0.25">
      <c r="M741">
        <v>11293847</v>
      </c>
      <c r="N741" s="37">
        <v>37089</v>
      </c>
      <c r="O741">
        <v>2</v>
      </c>
      <c r="P741">
        <v>4</v>
      </c>
    </row>
    <row r="742" spans="13:16" x14ac:dyDescent="0.25">
      <c r="M742">
        <v>11293855</v>
      </c>
      <c r="N742" s="37">
        <v>44344</v>
      </c>
      <c r="O742">
        <v>1</v>
      </c>
      <c r="P742">
        <v>2</v>
      </c>
    </row>
    <row r="743" spans="13:16" x14ac:dyDescent="0.25">
      <c r="M743">
        <v>11293856</v>
      </c>
      <c r="N743" s="37">
        <v>44344</v>
      </c>
      <c r="O743">
        <v>1</v>
      </c>
      <c r="P743">
        <v>2</v>
      </c>
    </row>
    <row r="744" spans="13:16" x14ac:dyDescent="0.25">
      <c r="M744">
        <v>11293857</v>
      </c>
      <c r="N744">
        <v>39359</v>
      </c>
      <c r="O744">
        <v>1</v>
      </c>
      <c r="P744">
        <v>2</v>
      </c>
    </row>
    <row r="745" spans="13:16" x14ac:dyDescent="0.25">
      <c r="M745">
        <v>11293860</v>
      </c>
      <c r="N745">
        <v>44344</v>
      </c>
      <c r="O745">
        <v>2</v>
      </c>
      <c r="P745">
        <v>2</v>
      </c>
    </row>
    <row r="746" spans="13:16" x14ac:dyDescent="0.25">
      <c r="M746">
        <v>11294150</v>
      </c>
      <c r="N746">
        <v>37089</v>
      </c>
      <c r="O746">
        <v>2</v>
      </c>
      <c r="P746">
        <v>4</v>
      </c>
    </row>
    <row r="747" spans="13:16" x14ac:dyDescent="0.25">
      <c r="M747">
        <v>11294155</v>
      </c>
      <c r="N747" s="37">
        <v>37089</v>
      </c>
      <c r="O747">
        <v>2</v>
      </c>
      <c r="P747">
        <v>4</v>
      </c>
    </row>
    <row r="748" spans="13:16" x14ac:dyDescent="0.25">
      <c r="M748">
        <v>11294171</v>
      </c>
      <c r="N748">
        <v>44344</v>
      </c>
      <c r="O748">
        <v>1</v>
      </c>
      <c r="P748">
        <v>2</v>
      </c>
    </row>
    <row r="749" spans="13:16" x14ac:dyDescent="0.25">
      <c r="M749">
        <v>11294172</v>
      </c>
      <c r="N749" s="37">
        <v>37089</v>
      </c>
      <c r="O749">
        <v>2</v>
      </c>
      <c r="P749">
        <v>4</v>
      </c>
    </row>
    <row r="750" spans="13:16" x14ac:dyDescent="0.25">
      <c r="M750">
        <v>11294210</v>
      </c>
      <c r="N750" s="37">
        <v>44344</v>
      </c>
      <c r="O750">
        <v>2</v>
      </c>
      <c r="P750">
        <v>4</v>
      </c>
    </row>
    <row r="751" spans="13:16" x14ac:dyDescent="0.25">
      <c r="M751">
        <v>11294214</v>
      </c>
      <c r="N751" s="37">
        <v>37089</v>
      </c>
      <c r="O751">
        <v>2</v>
      </c>
      <c r="P751">
        <v>4</v>
      </c>
    </row>
    <row r="752" spans="13:16" x14ac:dyDescent="0.25">
      <c r="M752">
        <v>11294379</v>
      </c>
      <c r="N752">
        <v>37089</v>
      </c>
      <c r="O752">
        <v>3</v>
      </c>
      <c r="P752">
        <v>3</v>
      </c>
    </row>
    <row r="753" spans="13:16" x14ac:dyDescent="0.25">
      <c r="M753">
        <v>11294433</v>
      </c>
      <c r="N753">
        <v>37089</v>
      </c>
      <c r="O753">
        <v>2</v>
      </c>
      <c r="P753">
        <v>4</v>
      </c>
    </row>
    <row r="754" spans="13:16" x14ac:dyDescent="0.25">
      <c r="M754">
        <v>11294454</v>
      </c>
      <c r="N754">
        <v>44344</v>
      </c>
      <c r="O754">
        <v>1</v>
      </c>
      <c r="P754">
        <v>2</v>
      </c>
    </row>
    <row r="755" spans="13:16" x14ac:dyDescent="0.25">
      <c r="M755">
        <v>11294455</v>
      </c>
      <c r="N755">
        <v>37089</v>
      </c>
      <c r="O755">
        <v>1</v>
      </c>
      <c r="P755">
        <v>2</v>
      </c>
    </row>
    <row r="756" spans="13:16" x14ac:dyDescent="0.25">
      <c r="M756">
        <v>11295157</v>
      </c>
      <c r="N756" s="37">
        <v>37089</v>
      </c>
      <c r="O756">
        <v>2</v>
      </c>
      <c r="P756">
        <v>4</v>
      </c>
    </row>
    <row r="757" spans="13:16" x14ac:dyDescent="0.25">
      <c r="M757">
        <v>11295963</v>
      </c>
      <c r="N757" s="37">
        <v>44344</v>
      </c>
      <c r="O757">
        <v>1</v>
      </c>
      <c r="P757">
        <v>2</v>
      </c>
    </row>
    <row r="758" spans="13:16" x14ac:dyDescent="0.25">
      <c r="M758">
        <v>11295964</v>
      </c>
      <c r="N758" s="37">
        <v>44344</v>
      </c>
      <c r="O758">
        <v>1</v>
      </c>
      <c r="P758">
        <v>2</v>
      </c>
    </row>
    <row r="759" spans="13:16" x14ac:dyDescent="0.25">
      <c r="M759">
        <v>11296032</v>
      </c>
      <c r="N759">
        <v>44344</v>
      </c>
      <c r="O759">
        <v>1</v>
      </c>
      <c r="P759">
        <v>2</v>
      </c>
    </row>
    <row r="760" spans="13:16" x14ac:dyDescent="0.25">
      <c r="M760">
        <v>11296033</v>
      </c>
      <c r="N760">
        <v>37089</v>
      </c>
      <c r="O760">
        <v>1</v>
      </c>
      <c r="P760">
        <v>2</v>
      </c>
    </row>
    <row r="761" spans="13:16" x14ac:dyDescent="0.25">
      <c r="M761">
        <v>11296037</v>
      </c>
      <c r="N761" s="37">
        <v>44344</v>
      </c>
      <c r="O761">
        <v>1</v>
      </c>
      <c r="P761">
        <v>2</v>
      </c>
    </row>
    <row r="762" spans="13:16" x14ac:dyDescent="0.25">
      <c r="M762">
        <v>11296285</v>
      </c>
      <c r="N762" s="37">
        <v>44344</v>
      </c>
      <c r="O762">
        <v>2</v>
      </c>
      <c r="P762">
        <v>4</v>
      </c>
    </row>
    <row r="763" spans="13:16" x14ac:dyDescent="0.25">
      <c r="M763">
        <v>11296286</v>
      </c>
      <c r="N763" s="37">
        <v>37089</v>
      </c>
      <c r="O763">
        <v>2</v>
      </c>
      <c r="P763">
        <v>4</v>
      </c>
    </row>
    <row r="764" spans="13:16" x14ac:dyDescent="0.25">
      <c r="M764">
        <v>11296297</v>
      </c>
      <c r="N764" s="37">
        <v>44344</v>
      </c>
      <c r="O764">
        <v>2</v>
      </c>
      <c r="P764">
        <v>4</v>
      </c>
    </row>
    <row r="765" spans="13:16" x14ac:dyDescent="0.25">
      <c r="M765">
        <v>11296299</v>
      </c>
      <c r="N765">
        <v>44344</v>
      </c>
      <c r="O765">
        <v>2</v>
      </c>
      <c r="P765">
        <v>2</v>
      </c>
    </row>
    <row r="766" spans="13:16" x14ac:dyDescent="0.25">
      <c r="M766">
        <v>11296304</v>
      </c>
      <c r="N766" s="37">
        <v>44344</v>
      </c>
      <c r="O766">
        <v>2</v>
      </c>
      <c r="P766">
        <v>4</v>
      </c>
    </row>
    <row r="767" spans="13:16" x14ac:dyDescent="0.25">
      <c r="M767">
        <v>11296306</v>
      </c>
      <c r="N767" s="37">
        <v>44344</v>
      </c>
      <c r="O767">
        <v>2</v>
      </c>
      <c r="P767">
        <v>4</v>
      </c>
    </row>
    <row r="768" spans="13:16" x14ac:dyDescent="0.25">
      <c r="M768">
        <v>11296320</v>
      </c>
      <c r="N768">
        <v>37089</v>
      </c>
      <c r="O768">
        <v>1</v>
      </c>
      <c r="P768">
        <v>2</v>
      </c>
    </row>
    <row r="769" spans="13:16" x14ac:dyDescent="0.25">
      <c r="M769">
        <v>11296323</v>
      </c>
      <c r="N769">
        <v>44344</v>
      </c>
      <c r="O769">
        <v>1</v>
      </c>
      <c r="P769">
        <v>2</v>
      </c>
    </row>
    <row r="770" spans="13:16" x14ac:dyDescent="0.25">
      <c r="M770">
        <v>11296324</v>
      </c>
      <c r="N770">
        <v>37089</v>
      </c>
      <c r="O770">
        <v>1</v>
      </c>
      <c r="P770">
        <v>2</v>
      </c>
    </row>
    <row r="771" spans="13:16" x14ac:dyDescent="0.25">
      <c r="M771">
        <v>11296330</v>
      </c>
      <c r="N771">
        <v>44344</v>
      </c>
      <c r="O771">
        <v>2</v>
      </c>
      <c r="P771">
        <v>4</v>
      </c>
    </row>
    <row r="772" spans="13:16" x14ac:dyDescent="0.25">
      <c r="M772">
        <v>11296372</v>
      </c>
      <c r="N772">
        <v>44344</v>
      </c>
      <c r="O772">
        <v>3</v>
      </c>
      <c r="P772">
        <v>3</v>
      </c>
    </row>
    <row r="773" spans="13:16" x14ac:dyDescent="0.25">
      <c r="M773">
        <v>11296505</v>
      </c>
      <c r="N773">
        <v>37089</v>
      </c>
      <c r="O773">
        <v>2</v>
      </c>
      <c r="P773">
        <v>4</v>
      </c>
    </row>
    <row r="774" spans="13:16" x14ac:dyDescent="0.25">
      <c r="M774">
        <v>11296601</v>
      </c>
      <c r="N774" s="37">
        <v>44344</v>
      </c>
      <c r="O774">
        <v>1</v>
      </c>
      <c r="P774">
        <v>2</v>
      </c>
    </row>
    <row r="775" spans="13:16" x14ac:dyDescent="0.25">
      <c r="M775">
        <v>11296801</v>
      </c>
      <c r="N775">
        <v>37089</v>
      </c>
      <c r="O775">
        <v>2</v>
      </c>
      <c r="P775">
        <v>4</v>
      </c>
    </row>
    <row r="776" spans="13:16" x14ac:dyDescent="0.25">
      <c r="M776">
        <v>11296803</v>
      </c>
      <c r="N776">
        <v>37089</v>
      </c>
      <c r="O776">
        <v>1</v>
      </c>
      <c r="P776">
        <v>2</v>
      </c>
    </row>
    <row r="777" spans="13:16" x14ac:dyDescent="0.25">
      <c r="M777">
        <v>11296804</v>
      </c>
      <c r="N777">
        <v>44344</v>
      </c>
      <c r="O777">
        <v>1</v>
      </c>
      <c r="P777">
        <v>2</v>
      </c>
    </row>
    <row r="778" spans="13:16" x14ac:dyDescent="0.25">
      <c r="M778">
        <v>11297373</v>
      </c>
      <c r="N778">
        <v>37089</v>
      </c>
      <c r="O778">
        <v>4</v>
      </c>
      <c r="P778">
        <v>4</v>
      </c>
    </row>
    <row r="779" spans="13:16" x14ac:dyDescent="0.25">
      <c r="M779">
        <v>11297478</v>
      </c>
      <c r="N779">
        <v>35211</v>
      </c>
      <c r="O779">
        <v>2</v>
      </c>
      <c r="P779">
        <v>4</v>
      </c>
    </row>
    <row r="780" spans="13:16" x14ac:dyDescent="0.25">
      <c r="M780">
        <v>11298196</v>
      </c>
      <c r="N780">
        <v>44344</v>
      </c>
      <c r="O780">
        <v>1</v>
      </c>
      <c r="P780">
        <v>2</v>
      </c>
    </row>
    <row r="781" spans="13:16" x14ac:dyDescent="0.25">
      <c r="M781">
        <v>11298330</v>
      </c>
      <c r="N781">
        <v>44344</v>
      </c>
      <c r="O781">
        <v>1</v>
      </c>
      <c r="P781">
        <v>2</v>
      </c>
    </row>
    <row r="782" spans="13:16" x14ac:dyDescent="0.25">
      <c r="M782">
        <v>11298344</v>
      </c>
      <c r="N782">
        <v>44344</v>
      </c>
      <c r="O782">
        <v>1</v>
      </c>
      <c r="P782">
        <v>2</v>
      </c>
    </row>
    <row r="783" spans="13:16" x14ac:dyDescent="0.25">
      <c r="M783">
        <v>11298354</v>
      </c>
      <c r="N783">
        <v>44344</v>
      </c>
      <c r="O783">
        <v>1</v>
      </c>
      <c r="P783">
        <v>2</v>
      </c>
    </row>
    <row r="784" spans="13:16" x14ac:dyDescent="0.25">
      <c r="M784">
        <v>11298356</v>
      </c>
      <c r="N784">
        <v>44344</v>
      </c>
      <c r="O784">
        <v>1</v>
      </c>
      <c r="P784">
        <v>2</v>
      </c>
    </row>
    <row r="785" spans="13:16" x14ac:dyDescent="0.25">
      <c r="M785">
        <v>11298423</v>
      </c>
      <c r="N785">
        <v>44344</v>
      </c>
      <c r="O785">
        <v>2</v>
      </c>
      <c r="P785">
        <v>4</v>
      </c>
    </row>
    <row r="786" spans="13:16" x14ac:dyDescent="0.25">
      <c r="M786">
        <v>11298443</v>
      </c>
      <c r="N786">
        <v>37089</v>
      </c>
      <c r="O786">
        <v>2</v>
      </c>
      <c r="P786">
        <v>4</v>
      </c>
    </row>
    <row r="787" spans="13:16" x14ac:dyDescent="0.25">
      <c r="M787">
        <v>11298466</v>
      </c>
      <c r="N787">
        <v>44344</v>
      </c>
      <c r="O787">
        <v>2</v>
      </c>
      <c r="P787">
        <v>4</v>
      </c>
    </row>
    <row r="788" spans="13:16" x14ac:dyDescent="0.25">
      <c r="M788">
        <v>11298555</v>
      </c>
      <c r="N788">
        <v>44344</v>
      </c>
      <c r="O788">
        <v>2</v>
      </c>
      <c r="P788">
        <v>2</v>
      </c>
    </row>
    <row r="789" spans="13:16" x14ac:dyDescent="0.25">
      <c r="M789">
        <v>11298589</v>
      </c>
      <c r="N789">
        <v>44344</v>
      </c>
      <c r="O789">
        <v>3</v>
      </c>
      <c r="P789">
        <v>3</v>
      </c>
    </row>
    <row r="790" spans="13:16" x14ac:dyDescent="0.25">
      <c r="M790">
        <v>11298623</v>
      </c>
      <c r="N790">
        <v>44344</v>
      </c>
      <c r="O790">
        <v>1</v>
      </c>
      <c r="P790">
        <v>2</v>
      </c>
    </row>
    <row r="791" spans="13:16" x14ac:dyDescent="0.25">
      <c r="M791">
        <v>11298624</v>
      </c>
      <c r="N791">
        <v>44344</v>
      </c>
      <c r="O791">
        <v>2</v>
      </c>
      <c r="P791">
        <v>2</v>
      </c>
    </row>
    <row r="792" spans="13:16" x14ac:dyDescent="0.25">
      <c r="M792">
        <v>11298626</v>
      </c>
      <c r="N792">
        <v>44344</v>
      </c>
      <c r="O792">
        <v>2</v>
      </c>
      <c r="P792">
        <v>2</v>
      </c>
    </row>
    <row r="793" spans="13:16" x14ac:dyDescent="0.25">
      <c r="M793">
        <v>11298632</v>
      </c>
      <c r="N793">
        <v>44344</v>
      </c>
      <c r="O793">
        <v>2</v>
      </c>
      <c r="P793">
        <v>4</v>
      </c>
    </row>
    <row r="794" spans="13:16" x14ac:dyDescent="0.25">
      <c r="M794">
        <v>11298635</v>
      </c>
      <c r="N794">
        <v>44344</v>
      </c>
      <c r="O794">
        <v>3</v>
      </c>
      <c r="P794">
        <v>3</v>
      </c>
    </row>
    <row r="795" spans="13:16" x14ac:dyDescent="0.25">
      <c r="M795">
        <v>11298636</v>
      </c>
      <c r="N795">
        <v>44344</v>
      </c>
      <c r="O795">
        <v>3</v>
      </c>
      <c r="P795">
        <v>3</v>
      </c>
    </row>
    <row r="796" spans="13:16" x14ac:dyDescent="0.25">
      <c r="M796">
        <v>11298676</v>
      </c>
      <c r="N796">
        <v>44344</v>
      </c>
      <c r="O796">
        <v>2</v>
      </c>
      <c r="P796">
        <v>2</v>
      </c>
    </row>
    <row r="797" spans="13:16" x14ac:dyDescent="0.25">
      <c r="M797">
        <v>11298677</v>
      </c>
      <c r="N797">
        <v>44344</v>
      </c>
      <c r="O797">
        <v>2</v>
      </c>
      <c r="P797">
        <v>2</v>
      </c>
    </row>
    <row r="798" spans="13:16" x14ac:dyDescent="0.25">
      <c r="M798">
        <v>11298739</v>
      </c>
      <c r="N798">
        <v>44344</v>
      </c>
      <c r="O798">
        <v>1</v>
      </c>
      <c r="P798">
        <v>2</v>
      </c>
    </row>
    <row r="799" spans="13:16" x14ac:dyDescent="0.25">
      <c r="M799">
        <v>11298751</v>
      </c>
      <c r="N799">
        <v>37089</v>
      </c>
      <c r="O799">
        <v>2</v>
      </c>
      <c r="P799">
        <v>4</v>
      </c>
    </row>
    <row r="800" spans="13:16" x14ac:dyDescent="0.25">
      <c r="M800">
        <v>11298763</v>
      </c>
      <c r="N800">
        <v>44344</v>
      </c>
      <c r="O800">
        <v>1</v>
      </c>
      <c r="P800">
        <v>2</v>
      </c>
    </row>
    <row r="801" spans="13:16" x14ac:dyDescent="0.25">
      <c r="M801">
        <v>11298766</v>
      </c>
      <c r="N801" s="37">
        <v>37089</v>
      </c>
      <c r="O801">
        <v>2</v>
      </c>
      <c r="P801">
        <v>4</v>
      </c>
    </row>
    <row r="802" spans="13:16" x14ac:dyDescent="0.25">
      <c r="M802">
        <v>11298834</v>
      </c>
      <c r="N802">
        <v>44344</v>
      </c>
      <c r="O802">
        <v>2</v>
      </c>
      <c r="P802">
        <v>2</v>
      </c>
    </row>
    <row r="803" spans="13:16" x14ac:dyDescent="0.25">
      <c r="M803">
        <v>11298862</v>
      </c>
      <c r="N803" s="37">
        <v>44344</v>
      </c>
      <c r="O803">
        <v>2</v>
      </c>
      <c r="P803">
        <v>4</v>
      </c>
    </row>
    <row r="804" spans="13:16" x14ac:dyDescent="0.25">
      <c r="M804">
        <v>11298863</v>
      </c>
      <c r="N804" s="37">
        <v>44344</v>
      </c>
      <c r="O804">
        <v>3</v>
      </c>
      <c r="P804">
        <v>3</v>
      </c>
    </row>
    <row r="805" spans="13:16" x14ac:dyDescent="0.25">
      <c r="M805">
        <v>11298864</v>
      </c>
      <c r="N805" s="37">
        <v>44344</v>
      </c>
      <c r="O805">
        <v>3</v>
      </c>
      <c r="P805">
        <v>3</v>
      </c>
    </row>
    <row r="806" spans="13:16" x14ac:dyDescent="0.25">
      <c r="M806">
        <v>11298867</v>
      </c>
      <c r="N806" s="37">
        <v>44344</v>
      </c>
      <c r="O806">
        <v>3</v>
      </c>
      <c r="P806">
        <v>3</v>
      </c>
    </row>
    <row r="807" spans="13:16" x14ac:dyDescent="0.25">
      <c r="M807">
        <v>11298869</v>
      </c>
      <c r="N807" s="37">
        <v>37089</v>
      </c>
      <c r="O807">
        <v>1</v>
      </c>
      <c r="P807">
        <v>2</v>
      </c>
    </row>
    <row r="808" spans="13:16" x14ac:dyDescent="0.25">
      <c r="M808">
        <v>11298871</v>
      </c>
      <c r="N808" s="37">
        <v>44344</v>
      </c>
      <c r="O808">
        <v>1</v>
      </c>
      <c r="P808">
        <v>2</v>
      </c>
    </row>
    <row r="809" spans="13:16" x14ac:dyDescent="0.25">
      <c r="M809">
        <v>11298873</v>
      </c>
      <c r="N809" s="37">
        <v>44344</v>
      </c>
      <c r="O809">
        <v>1</v>
      </c>
      <c r="P809">
        <v>2</v>
      </c>
    </row>
    <row r="810" spans="13:16" x14ac:dyDescent="0.25">
      <c r="M810">
        <v>11298884</v>
      </c>
      <c r="N810" s="37">
        <v>44344</v>
      </c>
      <c r="O810">
        <v>2</v>
      </c>
      <c r="P810">
        <v>4</v>
      </c>
    </row>
    <row r="811" spans="13:16" x14ac:dyDescent="0.25">
      <c r="M811">
        <v>11298891</v>
      </c>
      <c r="N811">
        <v>44344</v>
      </c>
      <c r="O811">
        <v>2</v>
      </c>
      <c r="P811">
        <v>4</v>
      </c>
    </row>
    <row r="812" spans="13:16" x14ac:dyDescent="0.25">
      <c r="M812">
        <v>11298900</v>
      </c>
      <c r="N812">
        <v>37089</v>
      </c>
      <c r="O812">
        <v>1</v>
      </c>
      <c r="P812">
        <v>2</v>
      </c>
    </row>
    <row r="813" spans="13:16" x14ac:dyDescent="0.25">
      <c r="M813">
        <v>11298901</v>
      </c>
      <c r="N813">
        <v>37089</v>
      </c>
      <c r="O813">
        <v>1</v>
      </c>
      <c r="P813">
        <v>2</v>
      </c>
    </row>
    <row r="814" spans="13:16" x14ac:dyDescent="0.25">
      <c r="M814">
        <v>11298915</v>
      </c>
      <c r="N814" s="37">
        <v>44344</v>
      </c>
      <c r="O814">
        <v>2</v>
      </c>
      <c r="P814">
        <v>4</v>
      </c>
    </row>
    <row r="815" spans="13:16" x14ac:dyDescent="0.25">
      <c r="M815">
        <v>11298926</v>
      </c>
      <c r="N815" s="37">
        <v>37089</v>
      </c>
      <c r="O815">
        <v>1</v>
      </c>
      <c r="P815">
        <v>2</v>
      </c>
    </row>
    <row r="816" spans="13:16" x14ac:dyDescent="0.25">
      <c r="M816">
        <v>11298938</v>
      </c>
      <c r="N816">
        <v>35211</v>
      </c>
      <c r="O816">
        <v>2</v>
      </c>
      <c r="P816">
        <v>4</v>
      </c>
    </row>
    <row r="817" spans="13:16" x14ac:dyDescent="0.25">
      <c r="M817">
        <v>11298996</v>
      </c>
      <c r="N817">
        <v>44344</v>
      </c>
      <c r="O817">
        <v>1</v>
      </c>
      <c r="P817">
        <v>2</v>
      </c>
    </row>
    <row r="818" spans="13:16" x14ac:dyDescent="0.25">
      <c r="M818">
        <v>11299077</v>
      </c>
      <c r="N818">
        <v>37089</v>
      </c>
      <c r="O818">
        <v>1</v>
      </c>
      <c r="P818">
        <v>2</v>
      </c>
    </row>
    <row r="819" spans="13:16" x14ac:dyDescent="0.25">
      <c r="M819">
        <v>11299273</v>
      </c>
      <c r="N819">
        <v>44344</v>
      </c>
      <c r="O819">
        <v>2</v>
      </c>
      <c r="P819">
        <v>2</v>
      </c>
    </row>
    <row r="820" spans="13:16" x14ac:dyDescent="0.25">
      <c r="M820">
        <v>11299274</v>
      </c>
      <c r="N820">
        <v>44344</v>
      </c>
      <c r="O820">
        <v>3</v>
      </c>
      <c r="P820">
        <v>3</v>
      </c>
    </row>
    <row r="821" spans="13:16" x14ac:dyDescent="0.25">
      <c r="M821">
        <v>11299275</v>
      </c>
      <c r="N821">
        <v>44344</v>
      </c>
      <c r="O821">
        <v>1</v>
      </c>
      <c r="P821">
        <v>2</v>
      </c>
    </row>
    <row r="822" spans="13:16" x14ac:dyDescent="0.25">
      <c r="M822">
        <v>11299279</v>
      </c>
      <c r="N822">
        <v>44344</v>
      </c>
      <c r="O822">
        <v>1</v>
      </c>
      <c r="P822">
        <v>2</v>
      </c>
    </row>
    <row r="823" spans="13:16" x14ac:dyDescent="0.25">
      <c r="M823">
        <v>11299282</v>
      </c>
      <c r="N823">
        <v>44344</v>
      </c>
      <c r="O823">
        <v>3</v>
      </c>
      <c r="P823">
        <v>3</v>
      </c>
    </row>
    <row r="824" spans="13:16" x14ac:dyDescent="0.25">
      <c r="M824">
        <v>11299285</v>
      </c>
      <c r="N824" s="37">
        <v>44344</v>
      </c>
      <c r="O824">
        <v>2</v>
      </c>
      <c r="P824">
        <v>2</v>
      </c>
    </row>
    <row r="825" spans="13:16" x14ac:dyDescent="0.25">
      <c r="M825">
        <v>11299289</v>
      </c>
      <c r="N825" s="37">
        <v>39359</v>
      </c>
      <c r="O825">
        <v>1</v>
      </c>
      <c r="P825">
        <v>2</v>
      </c>
    </row>
    <row r="826" spans="13:16" x14ac:dyDescent="0.25">
      <c r="M826">
        <v>11299292</v>
      </c>
      <c r="N826" s="37">
        <v>44344</v>
      </c>
      <c r="O826">
        <v>1</v>
      </c>
      <c r="P826">
        <v>2</v>
      </c>
    </row>
    <row r="827" spans="13:16" x14ac:dyDescent="0.25">
      <c r="M827">
        <v>11299293</v>
      </c>
      <c r="N827" s="37">
        <v>26873</v>
      </c>
      <c r="O827">
        <v>1</v>
      </c>
      <c r="P827">
        <v>2</v>
      </c>
    </row>
    <row r="828" spans="13:16" x14ac:dyDescent="0.25">
      <c r="M828">
        <v>11299298</v>
      </c>
      <c r="N828">
        <v>44344</v>
      </c>
      <c r="O828">
        <v>1</v>
      </c>
      <c r="P828">
        <v>2</v>
      </c>
    </row>
    <row r="829" spans="13:16" x14ac:dyDescent="0.25">
      <c r="M829">
        <v>11299300</v>
      </c>
      <c r="N829">
        <v>44344</v>
      </c>
      <c r="O829">
        <v>3</v>
      </c>
      <c r="P829">
        <v>3</v>
      </c>
    </row>
    <row r="830" spans="13:16" x14ac:dyDescent="0.25">
      <c r="M830">
        <v>11299352</v>
      </c>
      <c r="N830">
        <v>33059</v>
      </c>
      <c r="O830">
        <v>2</v>
      </c>
      <c r="P830">
        <v>4</v>
      </c>
    </row>
    <row r="831" spans="13:16" x14ac:dyDescent="0.25">
      <c r="M831">
        <v>11299779</v>
      </c>
      <c r="N831">
        <v>37089</v>
      </c>
      <c r="O831">
        <v>1</v>
      </c>
      <c r="P831">
        <v>2</v>
      </c>
    </row>
    <row r="832" spans="13:16" x14ac:dyDescent="0.25">
      <c r="M832">
        <v>11299784</v>
      </c>
      <c r="N832">
        <v>44344</v>
      </c>
      <c r="O832">
        <v>1</v>
      </c>
      <c r="P832">
        <v>2</v>
      </c>
    </row>
    <row r="833" spans="13:16" x14ac:dyDescent="0.25">
      <c r="M833">
        <v>11299785</v>
      </c>
      <c r="N833">
        <v>44344</v>
      </c>
      <c r="O833">
        <v>1</v>
      </c>
      <c r="P833">
        <v>2</v>
      </c>
    </row>
    <row r="834" spans="13:16" x14ac:dyDescent="0.25">
      <c r="M834">
        <v>11299804</v>
      </c>
      <c r="N834">
        <v>37089</v>
      </c>
      <c r="O834">
        <v>3</v>
      </c>
      <c r="P834">
        <v>3</v>
      </c>
    </row>
    <row r="835" spans="13:16" x14ac:dyDescent="0.25">
      <c r="M835">
        <v>11299805</v>
      </c>
      <c r="N835">
        <v>37089</v>
      </c>
      <c r="O835">
        <v>3</v>
      </c>
      <c r="P835">
        <v>3</v>
      </c>
    </row>
    <row r="836" spans="13:16" x14ac:dyDescent="0.25">
      <c r="M836">
        <v>11300025</v>
      </c>
      <c r="N836">
        <v>37089</v>
      </c>
      <c r="O836">
        <v>1</v>
      </c>
      <c r="P836">
        <v>2</v>
      </c>
    </row>
    <row r="837" spans="13:16" x14ac:dyDescent="0.25">
      <c r="M837">
        <v>11300088</v>
      </c>
      <c r="N837">
        <v>37089</v>
      </c>
      <c r="O837">
        <v>4</v>
      </c>
      <c r="P837">
        <v>4</v>
      </c>
    </row>
    <row r="838" spans="13:16" x14ac:dyDescent="0.25">
      <c r="M838">
        <v>11301631</v>
      </c>
      <c r="N838">
        <v>33059</v>
      </c>
      <c r="O838">
        <v>2</v>
      </c>
      <c r="P838">
        <v>4</v>
      </c>
    </row>
    <row r="839" spans="13:16" x14ac:dyDescent="0.25">
      <c r="M839">
        <v>11302229</v>
      </c>
      <c r="N839">
        <v>44344</v>
      </c>
      <c r="O839">
        <v>3</v>
      </c>
      <c r="P839">
        <v>3</v>
      </c>
    </row>
    <row r="840" spans="13:16" x14ac:dyDescent="0.25">
      <c r="M840">
        <v>11302230</v>
      </c>
      <c r="N840">
        <v>44344</v>
      </c>
      <c r="O840">
        <v>1</v>
      </c>
      <c r="P840">
        <v>2</v>
      </c>
    </row>
    <row r="841" spans="13:16" x14ac:dyDescent="0.25">
      <c r="M841">
        <v>11302449</v>
      </c>
      <c r="N841">
        <v>44344</v>
      </c>
      <c r="O841">
        <v>1</v>
      </c>
      <c r="P841">
        <v>2</v>
      </c>
    </row>
    <row r="842" spans="13:16" x14ac:dyDescent="0.25">
      <c r="M842">
        <v>11302451</v>
      </c>
      <c r="N842">
        <v>44344</v>
      </c>
      <c r="O842">
        <v>3</v>
      </c>
      <c r="P842">
        <v>3</v>
      </c>
    </row>
    <row r="843" spans="13:16" x14ac:dyDescent="0.25">
      <c r="M843">
        <v>11302693</v>
      </c>
      <c r="N843">
        <v>44344</v>
      </c>
      <c r="O843">
        <v>1</v>
      </c>
      <c r="P843">
        <v>2</v>
      </c>
    </row>
    <row r="844" spans="13:16" x14ac:dyDescent="0.25">
      <c r="M844">
        <v>11302694</v>
      </c>
      <c r="N844">
        <v>39359</v>
      </c>
      <c r="O844">
        <v>2</v>
      </c>
      <c r="P844">
        <v>2</v>
      </c>
    </row>
    <row r="845" spans="13:16" x14ac:dyDescent="0.25">
      <c r="M845">
        <v>11302695</v>
      </c>
      <c r="N845">
        <v>39359</v>
      </c>
      <c r="O845">
        <v>1</v>
      </c>
      <c r="P845">
        <v>2</v>
      </c>
    </row>
    <row r="846" spans="13:16" x14ac:dyDescent="0.25">
      <c r="M846">
        <v>11302961</v>
      </c>
      <c r="N846">
        <v>37089</v>
      </c>
      <c r="O846">
        <v>2</v>
      </c>
      <c r="P846">
        <v>4</v>
      </c>
    </row>
    <row r="847" spans="13:16" x14ac:dyDescent="0.25">
      <c r="M847">
        <v>11302990</v>
      </c>
      <c r="N847">
        <v>37089</v>
      </c>
      <c r="O847">
        <v>2</v>
      </c>
      <c r="P847">
        <v>4</v>
      </c>
    </row>
    <row r="848" spans="13:16" x14ac:dyDescent="0.25">
      <c r="M848">
        <v>11303061</v>
      </c>
      <c r="N848">
        <v>44344</v>
      </c>
      <c r="O848">
        <v>2</v>
      </c>
      <c r="P848">
        <v>4</v>
      </c>
    </row>
    <row r="849" spans="13:16" x14ac:dyDescent="0.25">
      <c r="M849">
        <v>11303110</v>
      </c>
      <c r="N849">
        <v>44344</v>
      </c>
      <c r="O849">
        <v>2</v>
      </c>
      <c r="P849">
        <v>2</v>
      </c>
    </row>
    <row r="850" spans="13:16" x14ac:dyDescent="0.25">
      <c r="M850">
        <v>11303111</v>
      </c>
      <c r="N850">
        <v>44344</v>
      </c>
      <c r="O850">
        <v>2</v>
      </c>
      <c r="P850">
        <v>2</v>
      </c>
    </row>
    <row r="851" spans="13:16" x14ac:dyDescent="0.25">
      <c r="M851">
        <v>11303121</v>
      </c>
      <c r="N851">
        <v>44344</v>
      </c>
      <c r="O851">
        <v>2</v>
      </c>
      <c r="P851">
        <v>4</v>
      </c>
    </row>
    <row r="852" spans="13:16" x14ac:dyDescent="0.25">
      <c r="M852">
        <v>11303213</v>
      </c>
      <c r="N852">
        <v>44344</v>
      </c>
      <c r="O852">
        <v>2</v>
      </c>
      <c r="P852">
        <v>2</v>
      </c>
    </row>
    <row r="853" spans="13:16" x14ac:dyDescent="0.25">
      <c r="M853">
        <v>11303217</v>
      </c>
      <c r="N853">
        <v>35211</v>
      </c>
      <c r="O853">
        <v>2</v>
      </c>
      <c r="P853">
        <v>4</v>
      </c>
    </row>
    <row r="854" spans="13:16" x14ac:dyDescent="0.25">
      <c r="M854">
        <v>11303291</v>
      </c>
      <c r="N854">
        <v>37089</v>
      </c>
      <c r="O854">
        <v>2</v>
      </c>
      <c r="P854">
        <v>4</v>
      </c>
    </row>
    <row r="855" spans="13:16" x14ac:dyDescent="0.25">
      <c r="M855">
        <v>11303295</v>
      </c>
      <c r="N855">
        <v>44344</v>
      </c>
      <c r="O855">
        <v>3</v>
      </c>
      <c r="P855">
        <v>3</v>
      </c>
    </row>
    <row r="856" spans="13:16" x14ac:dyDescent="0.25">
      <c r="M856">
        <v>11303312</v>
      </c>
      <c r="N856">
        <v>35211</v>
      </c>
      <c r="O856">
        <v>4</v>
      </c>
      <c r="P856">
        <v>4</v>
      </c>
    </row>
    <row r="857" spans="13:16" x14ac:dyDescent="0.25">
      <c r="M857">
        <v>11303314</v>
      </c>
      <c r="N857">
        <v>35211</v>
      </c>
      <c r="O857">
        <v>2</v>
      </c>
      <c r="P857">
        <v>4</v>
      </c>
    </row>
    <row r="858" spans="13:16" x14ac:dyDescent="0.25">
      <c r="M858">
        <v>11303320</v>
      </c>
      <c r="N858">
        <v>44344</v>
      </c>
      <c r="O858">
        <v>2</v>
      </c>
      <c r="P858">
        <v>4</v>
      </c>
    </row>
    <row r="859" spans="13:16" x14ac:dyDescent="0.25">
      <c r="M859">
        <v>11303376</v>
      </c>
      <c r="N859">
        <v>44344</v>
      </c>
      <c r="O859">
        <v>1</v>
      </c>
      <c r="P859">
        <v>2</v>
      </c>
    </row>
    <row r="860" spans="13:16" x14ac:dyDescent="0.25">
      <c r="M860">
        <v>11303377</v>
      </c>
      <c r="N860">
        <v>44344</v>
      </c>
      <c r="O860">
        <v>1</v>
      </c>
      <c r="P860">
        <v>2</v>
      </c>
    </row>
    <row r="861" spans="13:16" x14ac:dyDescent="0.25">
      <c r="M861">
        <v>11303387</v>
      </c>
      <c r="N861">
        <v>37089</v>
      </c>
      <c r="O861">
        <v>3</v>
      </c>
      <c r="P861">
        <v>3</v>
      </c>
    </row>
    <row r="862" spans="13:16" x14ac:dyDescent="0.25">
      <c r="M862">
        <v>11303499</v>
      </c>
      <c r="N862">
        <v>37089</v>
      </c>
      <c r="O862">
        <v>1</v>
      </c>
      <c r="P862">
        <v>2</v>
      </c>
    </row>
    <row r="863" spans="13:16" x14ac:dyDescent="0.25">
      <c r="M863">
        <v>11303547</v>
      </c>
      <c r="N863">
        <v>44344</v>
      </c>
      <c r="O863">
        <v>2</v>
      </c>
      <c r="P863">
        <v>2</v>
      </c>
    </row>
    <row r="864" spans="13:16" x14ac:dyDescent="0.25">
      <c r="M864">
        <v>11303654</v>
      </c>
      <c r="N864">
        <v>44344</v>
      </c>
      <c r="O864">
        <v>3</v>
      </c>
      <c r="P864">
        <v>3</v>
      </c>
    </row>
    <row r="865" spans="13:16" x14ac:dyDescent="0.25">
      <c r="M865">
        <v>11303656</v>
      </c>
      <c r="N865">
        <v>44344</v>
      </c>
      <c r="O865">
        <v>4</v>
      </c>
      <c r="P865">
        <v>4</v>
      </c>
    </row>
    <row r="866" spans="13:16" x14ac:dyDescent="0.25">
      <c r="M866">
        <v>11303658</v>
      </c>
      <c r="N866">
        <v>44344</v>
      </c>
      <c r="O866">
        <v>2</v>
      </c>
      <c r="P866">
        <v>4</v>
      </c>
    </row>
    <row r="867" spans="13:16" x14ac:dyDescent="0.25">
      <c r="M867">
        <v>11303659</v>
      </c>
      <c r="N867" s="37">
        <v>44344</v>
      </c>
      <c r="O867">
        <v>4</v>
      </c>
      <c r="P867">
        <v>4</v>
      </c>
    </row>
    <row r="868" spans="13:16" x14ac:dyDescent="0.25">
      <c r="M868">
        <v>11303660</v>
      </c>
      <c r="N868">
        <v>44344</v>
      </c>
      <c r="O868">
        <v>2</v>
      </c>
      <c r="P868">
        <v>4</v>
      </c>
    </row>
    <row r="869" spans="13:16" x14ac:dyDescent="0.25">
      <c r="M869">
        <v>11303731</v>
      </c>
      <c r="N869" s="37">
        <v>44344</v>
      </c>
      <c r="O869">
        <v>1</v>
      </c>
      <c r="P869">
        <v>2</v>
      </c>
    </row>
    <row r="870" spans="13:16" x14ac:dyDescent="0.25">
      <c r="M870">
        <v>11303732</v>
      </c>
      <c r="N870" s="37">
        <v>44344</v>
      </c>
      <c r="O870">
        <v>2</v>
      </c>
      <c r="P870">
        <v>2</v>
      </c>
    </row>
    <row r="871" spans="13:16" x14ac:dyDescent="0.25">
      <c r="M871">
        <v>11303734</v>
      </c>
      <c r="N871" s="37">
        <v>44344</v>
      </c>
      <c r="O871">
        <v>2</v>
      </c>
      <c r="P871">
        <v>2</v>
      </c>
    </row>
    <row r="872" spans="13:16" x14ac:dyDescent="0.25">
      <c r="M872">
        <v>11303836</v>
      </c>
      <c r="N872" s="37">
        <v>37089</v>
      </c>
      <c r="O872">
        <v>1</v>
      </c>
      <c r="P872">
        <v>2</v>
      </c>
    </row>
    <row r="873" spans="13:16" x14ac:dyDescent="0.25">
      <c r="M873">
        <v>11303837</v>
      </c>
      <c r="N873" s="37">
        <v>44344</v>
      </c>
      <c r="O873">
        <v>1</v>
      </c>
      <c r="P873">
        <v>2</v>
      </c>
    </row>
    <row r="874" spans="13:16" x14ac:dyDescent="0.25">
      <c r="M874">
        <v>11303838</v>
      </c>
      <c r="N874" s="37">
        <v>44344</v>
      </c>
      <c r="O874">
        <v>3</v>
      </c>
      <c r="P874">
        <v>3</v>
      </c>
    </row>
    <row r="875" spans="13:16" x14ac:dyDescent="0.25">
      <c r="M875">
        <v>11303839</v>
      </c>
      <c r="N875" s="37">
        <v>44344</v>
      </c>
      <c r="O875">
        <v>2</v>
      </c>
      <c r="P875">
        <v>4</v>
      </c>
    </row>
    <row r="876" spans="13:16" x14ac:dyDescent="0.25">
      <c r="M876">
        <v>11303887</v>
      </c>
      <c r="N876" s="37">
        <v>44344</v>
      </c>
      <c r="O876">
        <v>2</v>
      </c>
      <c r="P876">
        <v>4</v>
      </c>
    </row>
    <row r="877" spans="13:16" x14ac:dyDescent="0.25">
      <c r="M877">
        <v>11304116</v>
      </c>
      <c r="N877" s="37">
        <v>44344</v>
      </c>
      <c r="O877">
        <v>3</v>
      </c>
      <c r="P877">
        <v>3</v>
      </c>
    </row>
    <row r="878" spans="13:16" x14ac:dyDescent="0.25">
      <c r="M878">
        <v>11304400</v>
      </c>
      <c r="N878" s="37">
        <v>44344</v>
      </c>
      <c r="O878">
        <v>1</v>
      </c>
      <c r="P878">
        <v>2</v>
      </c>
    </row>
    <row r="879" spans="13:16" x14ac:dyDescent="0.25">
      <c r="M879">
        <v>11304404</v>
      </c>
      <c r="N879" s="37">
        <v>33387</v>
      </c>
      <c r="O879">
        <v>1</v>
      </c>
      <c r="P879">
        <v>2</v>
      </c>
    </row>
    <row r="880" spans="13:16" x14ac:dyDescent="0.25">
      <c r="M880">
        <v>11304405</v>
      </c>
      <c r="N880" s="37">
        <v>44344</v>
      </c>
      <c r="O880">
        <v>1</v>
      </c>
      <c r="P880">
        <v>2</v>
      </c>
    </row>
    <row r="881" spans="13:16" x14ac:dyDescent="0.25">
      <c r="M881">
        <v>11304522</v>
      </c>
      <c r="N881" s="37">
        <v>44136</v>
      </c>
      <c r="O881">
        <v>1</v>
      </c>
      <c r="P881">
        <v>2</v>
      </c>
    </row>
    <row r="882" spans="13:16" x14ac:dyDescent="0.25">
      <c r="M882">
        <v>11304524</v>
      </c>
      <c r="N882" s="37">
        <v>37089</v>
      </c>
      <c r="O882">
        <v>3</v>
      </c>
      <c r="P882">
        <v>3</v>
      </c>
    </row>
    <row r="883" spans="13:16" x14ac:dyDescent="0.25">
      <c r="M883">
        <v>11304540</v>
      </c>
      <c r="N883" s="37">
        <v>44344</v>
      </c>
      <c r="O883">
        <v>1</v>
      </c>
      <c r="P883">
        <v>2</v>
      </c>
    </row>
    <row r="884" spans="13:16" x14ac:dyDescent="0.25">
      <c r="M884">
        <v>11304541</v>
      </c>
      <c r="N884" s="37">
        <v>44344</v>
      </c>
      <c r="O884">
        <v>1</v>
      </c>
      <c r="P884">
        <v>2</v>
      </c>
    </row>
    <row r="885" spans="13:16" x14ac:dyDescent="0.25">
      <c r="M885">
        <v>11304543</v>
      </c>
      <c r="N885" s="37">
        <v>44344</v>
      </c>
      <c r="O885">
        <v>1</v>
      </c>
      <c r="P885">
        <v>2</v>
      </c>
    </row>
    <row r="886" spans="13:16" x14ac:dyDescent="0.25">
      <c r="M886">
        <v>11304544</v>
      </c>
      <c r="N886" s="37">
        <v>37089</v>
      </c>
      <c r="O886">
        <v>2</v>
      </c>
      <c r="P886">
        <v>2</v>
      </c>
    </row>
    <row r="887" spans="13:16" x14ac:dyDescent="0.25">
      <c r="M887">
        <v>11304564</v>
      </c>
      <c r="N887" s="37">
        <v>37089</v>
      </c>
      <c r="O887">
        <v>2</v>
      </c>
      <c r="P887">
        <v>4</v>
      </c>
    </row>
    <row r="888" spans="13:16" x14ac:dyDescent="0.25">
      <c r="M888">
        <v>11304565</v>
      </c>
      <c r="N888" s="37">
        <v>44344</v>
      </c>
      <c r="O888">
        <v>1</v>
      </c>
      <c r="P888">
        <v>2</v>
      </c>
    </row>
    <row r="889" spans="13:16" x14ac:dyDescent="0.25">
      <c r="M889">
        <v>11304586</v>
      </c>
      <c r="N889" s="37">
        <v>44344</v>
      </c>
      <c r="O889">
        <v>2</v>
      </c>
      <c r="P889">
        <v>2</v>
      </c>
    </row>
    <row r="890" spans="13:16" x14ac:dyDescent="0.25">
      <c r="M890">
        <v>11304622</v>
      </c>
      <c r="N890" s="37">
        <v>39359</v>
      </c>
      <c r="O890">
        <v>2</v>
      </c>
      <c r="P890">
        <v>4</v>
      </c>
    </row>
    <row r="891" spans="13:16" x14ac:dyDescent="0.25">
      <c r="M891">
        <v>11304625</v>
      </c>
      <c r="N891" s="37">
        <v>44344</v>
      </c>
      <c r="O891">
        <v>1</v>
      </c>
      <c r="P891">
        <v>2</v>
      </c>
    </row>
    <row r="892" spans="13:16" x14ac:dyDescent="0.25">
      <c r="M892">
        <v>11304657</v>
      </c>
      <c r="N892" s="37">
        <v>44344</v>
      </c>
      <c r="O892">
        <v>1</v>
      </c>
      <c r="P892">
        <v>2</v>
      </c>
    </row>
    <row r="893" spans="13:16" x14ac:dyDescent="0.25">
      <c r="M893">
        <v>11304659</v>
      </c>
      <c r="N893" s="37">
        <v>33059</v>
      </c>
      <c r="O893">
        <v>2</v>
      </c>
      <c r="P893">
        <v>4</v>
      </c>
    </row>
    <row r="894" spans="13:16" x14ac:dyDescent="0.25">
      <c r="M894">
        <v>11304660</v>
      </c>
      <c r="N894" s="37">
        <v>37089</v>
      </c>
      <c r="O894">
        <v>2</v>
      </c>
      <c r="P894">
        <v>4</v>
      </c>
    </row>
    <row r="895" spans="13:16" x14ac:dyDescent="0.25">
      <c r="M895">
        <v>11304663</v>
      </c>
      <c r="N895" s="37">
        <v>37089</v>
      </c>
      <c r="O895">
        <v>1</v>
      </c>
      <c r="P895">
        <v>2</v>
      </c>
    </row>
    <row r="896" spans="13:16" x14ac:dyDescent="0.25">
      <c r="M896">
        <v>11304664</v>
      </c>
      <c r="N896" s="37">
        <v>37089</v>
      </c>
      <c r="O896">
        <v>1</v>
      </c>
      <c r="P896">
        <v>2</v>
      </c>
    </row>
    <row r="897" spans="13:16" x14ac:dyDescent="0.25">
      <c r="M897">
        <v>11304665</v>
      </c>
      <c r="N897" s="37">
        <v>44344</v>
      </c>
      <c r="O897">
        <v>1</v>
      </c>
      <c r="P897">
        <v>2</v>
      </c>
    </row>
    <row r="898" spans="13:16" x14ac:dyDescent="0.25">
      <c r="M898">
        <v>11304667</v>
      </c>
      <c r="N898" s="37">
        <v>44344</v>
      </c>
      <c r="O898">
        <v>3</v>
      </c>
      <c r="P898">
        <v>3</v>
      </c>
    </row>
    <row r="899" spans="13:16" x14ac:dyDescent="0.25">
      <c r="M899">
        <v>11304670</v>
      </c>
      <c r="N899" s="37">
        <v>44344</v>
      </c>
      <c r="O899">
        <v>3</v>
      </c>
      <c r="P899">
        <v>3</v>
      </c>
    </row>
    <row r="900" spans="13:16" x14ac:dyDescent="0.25">
      <c r="M900">
        <v>11304676</v>
      </c>
      <c r="N900" s="37">
        <v>44344</v>
      </c>
      <c r="O900">
        <v>2</v>
      </c>
      <c r="P900">
        <v>4</v>
      </c>
    </row>
    <row r="901" spans="13:16" x14ac:dyDescent="0.25">
      <c r="M901">
        <v>11304678</v>
      </c>
      <c r="N901" s="37">
        <v>44344</v>
      </c>
      <c r="O901">
        <v>2</v>
      </c>
      <c r="P901">
        <v>4</v>
      </c>
    </row>
    <row r="902" spans="13:16" x14ac:dyDescent="0.25">
      <c r="M902">
        <v>11304682</v>
      </c>
      <c r="N902" s="37">
        <v>44344</v>
      </c>
      <c r="O902">
        <v>2</v>
      </c>
      <c r="P902">
        <v>2</v>
      </c>
    </row>
    <row r="903" spans="13:16" x14ac:dyDescent="0.25">
      <c r="M903">
        <v>11304683</v>
      </c>
      <c r="N903">
        <v>44344</v>
      </c>
      <c r="O903">
        <v>3</v>
      </c>
      <c r="P903">
        <v>3</v>
      </c>
    </row>
    <row r="904" spans="13:16" x14ac:dyDescent="0.25">
      <c r="M904">
        <v>11304689</v>
      </c>
      <c r="N904" s="37">
        <v>44344</v>
      </c>
      <c r="O904">
        <v>2</v>
      </c>
      <c r="P904">
        <v>4</v>
      </c>
    </row>
    <row r="905" spans="13:16" x14ac:dyDescent="0.25">
      <c r="M905">
        <v>11304692</v>
      </c>
      <c r="N905" s="37">
        <v>44344</v>
      </c>
      <c r="O905">
        <v>1</v>
      </c>
      <c r="P905">
        <v>2</v>
      </c>
    </row>
    <row r="906" spans="13:16" x14ac:dyDescent="0.25">
      <c r="M906">
        <v>11304693</v>
      </c>
      <c r="N906" s="37">
        <v>44344</v>
      </c>
      <c r="O906">
        <v>3</v>
      </c>
      <c r="P906">
        <v>3</v>
      </c>
    </row>
    <row r="907" spans="13:16" x14ac:dyDescent="0.25">
      <c r="M907">
        <v>11304694</v>
      </c>
      <c r="N907" s="37">
        <v>37089</v>
      </c>
      <c r="O907">
        <v>2</v>
      </c>
      <c r="P907">
        <v>4</v>
      </c>
    </row>
    <row r="908" spans="13:16" x14ac:dyDescent="0.25">
      <c r="M908">
        <v>11304696</v>
      </c>
      <c r="N908" s="37">
        <v>44344</v>
      </c>
      <c r="O908">
        <v>1</v>
      </c>
      <c r="P908">
        <v>2</v>
      </c>
    </row>
    <row r="909" spans="13:16" x14ac:dyDescent="0.25">
      <c r="M909">
        <v>11304697</v>
      </c>
      <c r="N909" s="37">
        <v>37089</v>
      </c>
      <c r="O909">
        <v>1</v>
      </c>
      <c r="P909">
        <v>2</v>
      </c>
    </row>
    <row r="910" spans="13:16" x14ac:dyDescent="0.25">
      <c r="M910">
        <v>11304698</v>
      </c>
      <c r="N910" s="37">
        <v>44344</v>
      </c>
      <c r="O910">
        <v>1</v>
      </c>
      <c r="P910">
        <v>2</v>
      </c>
    </row>
    <row r="911" spans="13:16" x14ac:dyDescent="0.25">
      <c r="M911">
        <v>11304801</v>
      </c>
      <c r="N911" s="37">
        <v>44344</v>
      </c>
      <c r="O911">
        <v>2</v>
      </c>
      <c r="P911">
        <v>4</v>
      </c>
    </row>
    <row r="912" spans="13:16" x14ac:dyDescent="0.25">
      <c r="M912">
        <v>11304805</v>
      </c>
      <c r="N912" s="37">
        <v>36882</v>
      </c>
      <c r="O912">
        <v>1</v>
      </c>
      <c r="P912">
        <v>2</v>
      </c>
    </row>
    <row r="913" spans="13:16" x14ac:dyDescent="0.25">
      <c r="M913">
        <v>11304806</v>
      </c>
      <c r="N913" s="37">
        <v>44344</v>
      </c>
      <c r="O913">
        <v>1</v>
      </c>
      <c r="P913">
        <v>2</v>
      </c>
    </row>
    <row r="914" spans="13:16" x14ac:dyDescent="0.25">
      <c r="M914">
        <v>11304808</v>
      </c>
      <c r="N914" s="37">
        <v>44344</v>
      </c>
      <c r="O914">
        <v>3</v>
      </c>
      <c r="P914">
        <v>3</v>
      </c>
    </row>
    <row r="915" spans="13:16" x14ac:dyDescent="0.25">
      <c r="M915">
        <v>11304816</v>
      </c>
      <c r="N915" s="37">
        <v>37089</v>
      </c>
      <c r="O915">
        <v>3</v>
      </c>
      <c r="P915">
        <v>3</v>
      </c>
    </row>
    <row r="916" spans="13:16" x14ac:dyDescent="0.25">
      <c r="M916">
        <v>11304819</v>
      </c>
      <c r="N916" s="37">
        <v>33387</v>
      </c>
      <c r="O916">
        <v>1</v>
      </c>
      <c r="P916">
        <v>2</v>
      </c>
    </row>
    <row r="917" spans="13:16" x14ac:dyDescent="0.25">
      <c r="M917">
        <v>11304820</v>
      </c>
      <c r="N917" s="37">
        <v>44344</v>
      </c>
      <c r="O917">
        <v>1</v>
      </c>
      <c r="P917">
        <v>2</v>
      </c>
    </row>
    <row r="918" spans="13:16" x14ac:dyDescent="0.25">
      <c r="M918">
        <v>11304821</v>
      </c>
      <c r="N918" s="37"/>
      <c r="O918">
        <v>1</v>
      </c>
      <c r="P918">
        <v>2</v>
      </c>
    </row>
    <row r="919" spans="13:16" x14ac:dyDescent="0.25">
      <c r="M919">
        <v>11304823</v>
      </c>
      <c r="N919">
        <v>44344</v>
      </c>
      <c r="O919">
        <v>1</v>
      </c>
      <c r="P919">
        <v>2</v>
      </c>
    </row>
    <row r="920" spans="13:16" x14ac:dyDescent="0.25">
      <c r="M920">
        <v>11304832</v>
      </c>
      <c r="N920" s="37">
        <v>44344</v>
      </c>
      <c r="O920">
        <v>2</v>
      </c>
      <c r="P920">
        <v>4</v>
      </c>
    </row>
    <row r="921" spans="13:16" x14ac:dyDescent="0.25">
      <c r="M921">
        <v>11304834</v>
      </c>
      <c r="N921" s="37">
        <v>44344</v>
      </c>
      <c r="O921">
        <v>2</v>
      </c>
      <c r="P921">
        <v>4</v>
      </c>
    </row>
    <row r="922" spans="13:16" x14ac:dyDescent="0.25">
      <c r="M922">
        <v>11304835</v>
      </c>
      <c r="N922" s="37">
        <v>44344</v>
      </c>
      <c r="O922">
        <v>2</v>
      </c>
      <c r="P922">
        <v>4</v>
      </c>
    </row>
    <row r="923" spans="13:16" x14ac:dyDescent="0.25">
      <c r="M923">
        <v>11304849</v>
      </c>
      <c r="N923" s="37">
        <v>44344</v>
      </c>
      <c r="O923">
        <v>1</v>
      </c>
      <c r="P923">
        <v>2</v>
      </c>
    </row>
    <row r="924" spans="13:16" x14ac:dyDescent="0.25">
      <c r="M924">
        <v>11305121</v>
      </c>
      <c r="N924" s="37">
        <v>44344</v>
      </c>
      <c r="O924">
        <v>3</v>
      </c>
      <c r="P924">
        <v>3</v>
      </c>
    </row>
    <row r="925" spans="13:16" x14ac:dyDescent="0.25">
      <c r="M925">
        <v>11305123</v>
      </c>
      <c r="N925" s="37">
        <v>44344</v>
      </c>
      <c r="O925">
        <v>3</v>
      </c>
      <c r="P925">
        <v>3</v>
      </c>
    </row>
    <row r="926" spans="13:16" x14ac:dyDescent="0.25">
      <c r="M926">
        <v>11305380</v>
      </c>
      <c r="N926" s="37">
        <v>44344</v>
      </c>
      <c r="O926">
        <v>2</v>
      </c>
      <c r="P926">
        <v>2</v>
      </c>
    </row>
    <row r="927" spans="13:16" x14ac:dyDescent="0.25">
      <c r="M927">
        <v>11305381</v>
      </c>
      <c r="N927" s="37">
        <v>44344</v>
      </c>
      <c r="O927">
        <v>2</v>
      </c>
      <c r="P927">
        <v>2</v>
      </c>
    </row>
    <row r="928" spans="13:16" x14ac:dyDescent="0.25">
      <c r="M928">
        <v>11305409</v>
      </c>
      <c r="N928" s="37">
        <v>44344</v>
      </c>
      <c r="O928">
        <v>1</v>
      </c>
      <c r="P928">
        <v>2</v>
      </c>
    </row>
    <row r="929" spans="13:16" x14ac:dyDescent="0.25">
      <c r="M929">
        <v>11305410</v>
      </c>
      <c r="N929" s="37">
        <v>44344</v>
      </c>
      <c r="O929">
        <v>1</v>
      </c>
      <c r="P929">
        <v>2</v>
      </c>
    </row>
    <row r="930" spans="13:16" x14ac:dyDescent="0.25">
      <c r="M930">
        <v>11305507</v>
      </c>
      <c r="N930" s="37">
        <v>44344</v>
      </c>
      <c r="O930">
        <v>1</v>
      </c>
      <c r="P930">
        <v>2</v>
      </c>
    </row>
    <row r="931" spans="13:16" x14ac:dyDescent="0.25">
      <c r="M931">
        <v>11305508</v>
      </c>
      <c r="N931" s="37">
        <v>44344</v>
      </c>
      <c r="O931">
        <v>1</v>
      </c>
      <c r="P931">
        <v>2</v>
      </c>
    </row>
    <row r="932" spans="13:16" x14ac:dyDescent="0.25">
      <c r="M932">
        <v>11305517</v>
      </c>
      <c r="N932" s="37">
        <v>44344</v>
      </c>
      <c r="O932">
        <v>1</v>
      </c>
      <c r="P932">
        <v>2</v>
      </c>
    </row>
    <row r="933" spans="13:16" x14ac:dyDescent="0.25">
      <c r="M933">
        <v>11305518</v>
      </c>
      <c r="N933" s="37">
        <v>44344</v>
      </c>
      <c r="O933">
        <v>1</v>
      </c>
      <c r="P933">
        <v>2</v>
      </c>
    </row>
    <row r="934" spans="13:16" x14ac:dyDescent="0.25">
      <c r="M934">
        <v>11305722</v>
      </c>
      <c r="N934" s="37">
        <v>37089</v>
      </c>
      <c r="O934">
        <v>1</v>
      </c>
      <c r="P934">
        <v>2</v>
      </c>
    </row>
    <row r="935" spans="13:16" x14ac:dyDescent="0.25">
      <c r="M935">
        <v>11305723</v>
      </c>
      <c r="N935" s="37">
        <v>37089</v>
      </c>
      <c r="O935">
        <v>1</v>
      </c>
      <c r="P935">
        <v>2</v>
      </c>
    </row>
    <row r="936" spans="13:16" x14ac:dyDescent="0.25">
      <c r="M936">
        <v>11306548</v>
      </c>
      <c r="N936" s="37">
        <v>44344</v>
      </c>
      <c r="O936">
        <v>2</v>
      </c>
      <c r="P936">
        <v>2</v>
      </c>
    </row>
    <row r="937" spans="13:16" x14ac:dyDescent="0.25">
      <c r="M937">
        <v>11306553</v>
      </c>
      <c r="N937" s="37">
        <v>44344</v>
      </c>
      <c r="O937">
        <v>1</v>
      </c>
      <c r="P937">
        <v>2</v>
      </c>
    </row>
    <row r="938" spans="13:16" x14ac:dyDescent="0.25">
      <c r="M938">
        <v>11306554</v>
      </c>
      <c r="N938" s="37">
        <v>44344</v>
      </c>
      <c r="O938">
        <v>3</v>
      </c>
      <c r="P938">
        <v>3</v>
      </c>
    </row>
    <row r="939" spans="13:16" x14ac:dyDescent="0.25">
      <c r="M939">
        <v>11306555</v>
      </c>
      <c r="N939" s="37">
        <v>44344</v>
      </c>
      <c r="O939">
        <v>2</v>
      </c>
      <c r="P939">
        <v>2</v>
      </c>
    </row>
    <row r="940" spans="13:16" x14ac:dyDescent="0.25">
      <c r="M940">
        <v>11306556</v>
      </c>
      <c r="N940" s="37">
        <v>44344</v>
      </c>
      <c r="O940">
        <v>2</v>
      </c>
      <c r="P940">
        <v>2</v>
      </c>
    </row>
    <row r="941" spans="13:16" x14ac:dyDescent="0.25">
      <c r="M941">
        <v>11306558</v>
      </c>
      <c r="N941" s="37">
        <v>35211</v>
      </c>
      <c r="O941">
        <v>4</v>
      </c>
      <c r="P941">
        <v>4</v>
      </c>
    </row>
    <row r="942" spans="13:16" x14ac:dyDescent="0.25">
      <c r="M942">
        <v>11306564</v>
      </c>
      <c r="N942" s="37">
        <v>35211</v>
      </c>
      <c r="O942">
        <v>2</v>
      </c>
      <c r="P942">
        <v>4</v>
      </c>
    </row>
    <row r="943" spans="13:16" x14ac:dyDescent="0.25">
      <c r="M943">
        <v>11306565</v>
      </c>
      <c r="N943" s="37">
        <v>35211</v>
      </c>
      <c r="O943">
        <v>4</v>
      </c>
      <c r="P943">
        <v>4</v>
      </c>
    </row>
    <row r="944" spans="13:16" x14ac:dyDescent="0.25">
      <c r="M944">
        <v>11306580</v>
      </c>
      <c r="N944" s="37">
        <v>37089</v>
      </c>
      <c r="O944">
        <v>3</v>
      </c>
      <c r="P944">
        <v>3</v>
      </c>
    </row>
    <row r="945" spans="13:16" x14ac:dyDescent="0.25">
      <c r="M945">
        <v>11306582</v>
      </c>
      <c r="N945" s="37">
        <v>37089</v>
      </c>
      <c r="O945">
        <v>3</v>
      </c>
      <c r="P945">
        <v>3</v>
      </c>
    </row>
    <row r="946" spans="13:16" x14ac:dyDescent="0.25">
      <c r="M946">
        <v>11306589</v>
      </c>
      <c r="N946" s="37">
        <v>37089</v>
      </c>
      <c r="O946">
        <v>3</v>
      </c>
      <c r="P946">
        <v>3</v>
      </c>
    </row>
    <row r="947" spans="13:16" x14ac:dyDescent="0.25">
      <c r="M947">
        <v>11306590</v>
      </c>
      <c r="N947">
        <v>37089</v>
      </c>
      <c r="O947">
        <v>3</v>
      </c>
      <c r="P947">
        <v>3</v>
      </c>
    </row>
    <row r="948" spans="13:16" x14ac:dyDescent="0.25">
      <c r="M948">
        <v>11306595</v>
      </c>
      <c r="N948" s="37">
        <v>35211</v>
      </c>
      <c r="O948">
        <v>2</v>
      </c>
      <c r="P948">
        <v>4</v>
      </c>
    </row>
    <row r="949" spans="13:16" x14ac:dyDescent="0.25">
      <c r="M949">
        <v>11306597</v>
      </c>
      <c r="N949" s="37">
        <v>35211</v>
      </c>
      <c r="O949">
        <v>4</v>
      </c>
      <c r="P949">
        <v>4</v>
      </c>
    </row>
    <row r="950" spans="13:16" x14ac:dyDescent="0.25">
      <c r="M950">
        <v>11306607</v>
      </c>
      <c r="N950" s="37">
        <v>44344</v>
      </c>
      <c r="O950">
        <v>2</v>
      </c>
      <c r="P950">
        <v>2</v>
      </c>
    </row>
    <row r="951" spans="13:16" x14ac:dyDescent="0.25">
      <c r="M951">
        <v>11306608</v>
      </c>
      <c r="N951" s="37">
        <v>44344</v>
      </c>
      <c r="O951">
        <v>2</v>
      </c>
      <c r="P951">
        <v>2</v>
      </c>
    </row>
    <row r="952" spans="13:16" x14ac:dyDescent="0.25">
      <c r="M952">
        <v>11306670</v>
      </c>
      <c r="N952">
        <v>37089</v>
      </c>
      <c r="O952">
        <v>1</v>
      </c>
      <c r="P952">
        <v>2</v>
      </c>
    </row>
    <row r="953" spans="13:16" x14ac:dyDescent="0.25">
      <c r="M953">
        <v>11306674</v>
      </c>
      <c r="N953">
        <v>37089</v>
      </c>
      <c r="O953">
        <v>3</v>
      </c>
      <c r="P953">
        <v>3</v>
      </c>
    </row>
    <row r="954" spans="13:16" x14ac:dyDescent="0.25">
      <c r="M954">
        <v>11306996</v>
      </c>
      <c r="N954">
        <v>44136</v>
      </c>
      <c r="O954">
        <v>1</v>
      </c>
      <c r="P954">
        <v>2</v>
      </c>
    </row>
    <row r="955" spans="13:16" x14ac:dyDescent="0.25">
      <c r="M955">
        <v>11307225</v>
      </c>
      <c r="N955" s="37">
        <v>44136</v>
      </c>
      <c r="O955">
        <v>1</v>
      </c>
      <c r="P955">
        <v>2</v>
      </c>
    </row>
    <row r="956" spans="13:16" x14ac:dyDescent="0.25">
      <c r="M956">
        <v>11307407</v>
      </c>
      <c r="N956" s="37">
        <v>32104</v>
      </c>
      <c r="O956">
        <v>1</v>
      </c>
      <c r="P956">
        <v>2</v>
      </c>
    </row>
    <row r="957" spans="13:16" x14ac:dyDescent="0.25">
      <c r="M957">
        <v>11307520</v>
      </c>
      <c r="N957" s="37"/>
      <c r="O957">
        <v>1</v>
      </c>
      <c r="P957">
        <v>2</v>
      </c>
    </row>
    <row r="958" spans="13:16" x14ac:dyDescent="0.25">
      <c r="M958">
        <v>11307527</v>
      </c>
      <c r="N958" s="37">
        <v>37089</v>
      </c>
      <c r="O958">
        <v>1</v>
      </c>
      <c r="P958">
        <v>2</v>
      </c>
    </row>
    <row r="959" spans="13:16" x14ac:dyDescent="0.25">
      <c r="M959">
        <v>11307528</v>
      </c>
      <c r="N959" s="37">
        <v>37089</v>
      </c>
      <c r="O959">
        <v>1</v>
      </c>
      <c r="P959">
        <v>2</v>
      </c>
    </row>
    <row r="960" spans="13:16" x14ac:dyDescent="0.25">
      <c r="M960">
        <v>11307531</v>
      </c>
      <c r="N960" s="37"/>
      <c r="O960">
        <v>1</v>
      </c>
      <c r="P960">
        <v>2</v>
      </c>
    </row>
    <row r="961" spans="13:16" x14ac:dyDescent="0.25">
      <c r="M961">
        <v>11307532</v>
      </c>
      <c r="N961" s="37">
        <v>44344</v>
      </c>
      <c r="O961">
        <v>2</v>
      </c>
      <c r="P961">
        <v>2</v>
      </c>
    </row>
    <row r="962" spans="13:16" x14ac:dyDescent="0.25">
      <c r="M962">
        <v>11307533</v>
      </c>
      <c r="N962" s="37">
        <v>44344</v>
      </c>
      <c r="O962">
        <v>2</v>
      </c>
      <c r="P962">
        <v>2</v>
      </c>
    </row>
    <row r="963" spans="13:16" x14ac:dyDescent="0.25">
      <c r="M963">
        <v>11307551</v>
      </c>
      <c r="N963" s="37">
        <v>36882</v>
      </c>
      <c r="O963">
        <v>1</v>
      </c>
      <c r="P963">
        <v>2</v>
      </c>
    </row>
    <row r="964" spans="13:16" x14ac:dyDescent="0.25">
      <c r="M964">
        <v>11307566</v>
      </c>
      <c r="N964" s="37">
        <v>39359</v>
      </c>
      <c r="O964">
        <v>2</v>
      </c>
      <c r="P964">
        <v>4</v>
      </c>
    </row>
    <row r="965" spans="13:16" x14ac:dyDescent="0.25">
      <c r="M965">
        <v>11307569</v>
      </c>
      <c r="N965" s="37">
        <v>44136</v>
      </c>
      <c r="O965">
        <v>1</v>
      </c>
      <c r="P965">
        <v>2</v>
      </c>
    </row>
    <row r="966" spans="13:16" x14ac:dyDescent="0.25">
      <c r="M966">
        <v>11307571</v>
      </c>
      <c r="N966" s="37">
        <v>44344</v>
      </c>
      <c r="O966">
        <v>2</v>
      </c>
      <c r="P966">
        <v>4</v>
      </c>
    </row>
    <row r="967" spans="13:16" x14ac:dyDescent="0.25">
      <c r="M967">
        <v>11307573</v>
      </c>
      <c r="N967" s="37">
        <v>44344</v>
      </c>
      <c r="O967">
        <v>2</v>
      </c>
      <c r="P967">
        <v>2</v>
      </c>
    </row>
    <row r="968" spans="13:16" x14ac:dyDescent="0.25">
      <c r="M968">
        <v>11307587</v>
      </c>
      <c r="N968" s="37">
        <v>44344</v>
      </c>
      <c r="O968">
        <v>1</v>
      </c>
      <c r="P968">
        <v>2</v>
      </c>
    </row>
    <row r="969" spans="13:16" x14ac:dyDescent="0.25">
      <c r="M969">
        <v>11307629</v>
      </c>
      <c r="N969">
        <v>44344</v>
      </c>
      <c r="O969">
        <v>2</v>
      </c>
      <c r="P969">
        <v>2</v>
      </c>
    </row>
    <row r="970" spans="13:16" x14ac:dyDescent="0.25">
      <c r="M970">
        <v>11307630</v>
      </c>
      <c r="N970" s="37"/>
      <c r="O970">
        <v>2</v>
      </c>
      <c r="P970">
        <v>2</v>
      </c>
    </row>
    <row r="971" spans="13:16" x14ac:dyDescent="0.25">
      <c r="M971">
        <v>11307631</v>
      </c>
      <c r="N971" s="37">
        <v>37089</v>
      </c>
      <c r="O971">
        <v>2</v>
      </c>
      <c r="P971">
        <v>2</v>
      </c>
    </row>
    <row r="972" spans="13:16" x14ac:dyDescent="0.25">
      <c r="M972">
        <v>11307632</v>
      </c>
      <c r="N972" s="37"/>
      <c r="O972">
        <v>2</v>
      </c>
      <c r="P972">
        <v>2</v>
      </c>
    </row>
    <row r="973" spans="13:16" x14ac:dyDescent="0.25">
      <c r="M973">
        <v>11307634</v>
      </c>
      <c r="N973" s="37"/>
      <c r="O973">
        <v>1</v>
      </c>
      <c r="P973">
        <v>2</v>
      </c>
    </row>
    <row r="974" spans="13:16" x14ac:dyDescent="0.25">
      <c r="M974">
        <v>11307678</v>
      </c>
      <c r="N974" s="37">
        <v>44344</v>
      </c>
      <c r="O974">
        <v>3</v>
      </c>
      <c r="P974">
        <v>3</v>
      </c>
    </row>
    <row r="975" spans="13:16" x14ac:dyDescent="0.25">
      <c r="M975">
        <v>11307679</v>
      </c>
      <c r="N975" s="37">
        <v>44344</v>
      </c>
      <c r="O975">
        <v>1</v>
      </c>
      <c r="P975">
        <v>2</v>
      </c>
    </row>
    <row r="976" spans="13:16" x14ac:dyDescent="0.25">
      <c r="M976">
        <v>11307680</v>
      </c>
      <c r="N976" s="37">
        <v>44344</v>
      </c>
      <c r="O976">
        <v>4</v>
      </c>
      <c r="P976">
        <v>4</v>
      </c>
    </row>
    <row r="977" spans="13:16" x14ac:dyDescent="0.25">
      <c r="M977">
        <v>11307681</v>
      </c>
      <c r="N977" s="37">
        <v>44344</v>
      </c>
      <c r="O977">
        <v>3</v>
      </c>
      <c r="P977">
        <v>3</v>
      </c>
    </row>
    <row r="978" spans="13:16" x14ac:dyDescent="0.25">
      <c r="M978">
        <v>11307682</v>
      </c>
      <c r="N978" s="37">
        <v>44136</v>
      </c>
      <c r="O978">
        <v>1</v>
      </c>
      <c r="P978">
        <v>2</v>
      </c>
    </row>
    <row r="979" spans="13:16" x14ac:dyDescent="0.25">
      <c r="M979">
        <v>11307840</v>
      </c>
      <c r="N979">
        <v>44344</v>
      </c>
      <c r="O979">
        <v>3</v>
      </c>
      <c r="P979">
        <v>3</v>
      </c>
    </row>
    <row r="980" spans="13:16" x14ac:dyDescent="0.25">
      <c r="M980">
        <v>11307841</v>
      </c>
      <c r="N980" s="37">
        <v>44344</v>
      </c>
      <c r="O980">
        <v>1</v>
      </c>
      <c r="P980">
        <v>2</v>
      </c>
    </row>
    <row r="981" spans="13:16" x14ac:dyDescent="0.25">
      <c r="M981">
        <v>11307842</v>
      </c>
      <c r="N981" s="37">
        <v>44344</v>
      </c>
      <c r="O981">
        <v>3</v>
      </c>
      <c r="P981">
        <v>3</v>
      </c>
    </row>
    <row r="982" spans="13:16" x14ac:dyDescent="0.25">
      <c r="M982">
        <v>11307843</v>
      </c>
      <c r="N982" s="37">
        <v>44344</v>
      </c>
      <c r="O982">
        <v>1</v>
      </c>
      <c r="P982">
        <v>2</v>
      </c>
    </row>
    <row r="983" spans="13:16" x14ac:dyDescent="0.25">
      <c r="M983">
        <v>11307874</v>
      </c>
      <c r="N983" s="37">
        <v>44344</v>
      </c>
      <c r="O983">
        <v>2</v>
      </c>
      <c r="P983">
        <v>2</v>
      </c>
    </row>
    <row r="984" spans="13:16" x14ac:dyDescent="0.25">
      <c r="M984">
        <v>11307877</v>
      </c>
      <c r="N984" s="37">
        <v>32104</v>
      </c>
      <c r="O984">
        <v>2</v>
      </c>
      <c r="P984">
        <v>4</v>
      </c>
    </row>
    <row r="985" spans="13:16" x14ac:dyDescent="0.25">
      <c r="M985">
        <v>11307879</v>
      </c>
      <c r="N985" s="37">
        <v>37089</v>
      </c>
      <c r="O985">
        <v>2</v>
      </c>
      <c r="P985">
        <v>2</v>
      </c>
    </row>
    <row r="986" spans="13:16" x14ac:dyDescent="0.25">
      <c r="M986">
        <v>11307950</v>
      </c>
      <c r="N986" s="37">
        <v>44344</v>
      </c>
      <c r="O986">
        <v>1</v>
      </c>
      <c r="P986">
        <v>2</v>
      </c>
    </row>
    <row r="987" spans="13:16" x14ac:dyDescent="0.25">
      <c r="M987">
        <v>11308067</v>
      </c>
      <c r="N987">
        <v>44344</v>
      </c>
      <c r="O987">
        <v>2</v>
      </c>
      <c r="P987">
        <v>4</v>
      </c>
    </row>
    <row r="988" spans="13:16" x14ac:dyDescent="0.25">
      <c r="M988">
        <v>11308271</v>
      </c>
      <c r="N988" s="37">
        <v>37089</v>
      </c>
      <c r="O988">
        <v>2</v>
      </c>
      <c r="P988">
        <v>2</v>
      </c>
    </row>
    <row r="989" spans="13:16" x14ac:dyDescent="0.25">
      <c r="M989">
        <v>11308272</v>
      </c>
      <c r="N989" s="37">
        <v>44344</v>
      </c>
      <c r="O989">
        <v>1</v>
      </c>
      <c r="P989">
        <v>2</v>
      </c>
    </row>
    <row r="990" spans="13:16" x14ac:dyDescent="0.25">
      <c r="M990">
        <v>11308944</v>
      </c>
      <c r="N990" s="37">
        <v>44344</v>
      </c>
      <c r="O990">
        <v>2</v>
      </c>
      <c r="P990">
        <v>2</v>
      </c>
    </row>
    <row r="991" spans="13:16" x14ac:dyDescent="0.25">
      <c r="M991">
        <v>11308945</v>
      </c>
      <c r="N991" s="37">
        <v>44344</v>
      </c>
      <c r="O991">
        <v>1</v>
      </c>
      <c r="P991">
        <v>2</v>
      </c>
    </row>
    <row r="992" spans="13:16" x14ac:dyDescent="0.25">
      <c r="M992">
        <v>11308982</v>
      </c>
      <c r="N992" s="37">
        <v>44344</v>
      </c>
      <c r="O992">
        <v>2</v>
      </c>
      <c r="P992">
        <v>2</v>
      </c>
    </row>
    <row r="993" spans="13:16" x14ac:dyDescent="0.25">
      <c r="M993">
        <v>11309004</v>
      </c>
      <c r="N993" s="37">
        <v>44136</v>
      </c>
      <c r="O993">
        <v>1</v>
      </c>
      <c r="P993">
        <v>2</v>
      </c>
    </row>
    <row r="994" spans="13:16" x14ac:dyDescent="0.25">
      <c r="M994">
        <v>11309073</v>
      </c>
      <c r="N994" s="37">
        <v>44136</v>
      </c>
      <c r="O994">
        <v>1</v>
      </c>
      <c r="P994">
        <v>2</v>
      </c>
    </row>
    <row r="995" spans="13:16" x14ac:dyDescent="0.25">
      <c r="M995">
        <v>11309074</v>
      </c>
      <c r="N995" s="37">
        <v>44344</v>
      </c>
      <c r="O995">
        <v>1</v>
      </c>
      <c r="P995">
        <v>2</v>
      </c>
    </row>
    <row r="996" spans="13:16" x14ac:dyDescent="0.25">
      <c r="M996">
        <v>11309075</v>
      </c>
      <c r="N996" s="37">
        <v>44344</v>
      </c>
      <c r="O996">
        <v>1</v>
      </c>
      <c r="P996">
        <v>2</v>
      </c>
    </row>
    <row r="997" spans="13:16" x14ac:dyDescent="0.25">
      <c r="M997">
        <v>11309098</v>
      </c>
      <c r="N997" s="37">
        <v>36882</v>
      </c>
      <c r="O997">
        <v>1</v>
      </c>
      <c r="P997">
        <v>2</v>
      </c>
    </row>
    <row r="998" spans="13:16" x14ac:dyDescent="0.25">
      <c r="M998">
        <v>11309101</v>
      </c>
      <c r="N998" s="37">
        <v>37089</v>
      </c>
      <c r="O998">
        <v>2</v>
      </c>
      <c r="P998">
        <v>2</v>
      </c>
    </row>
    <row r="999" spans="13:16" x14ac:dyDescent="0.25">
      <c r="M999">
        <v>11309113</v>
      </c>
      <c r="N999" s="37">
        <v>37089</v>
      </c>
      <c r="O999">
        <v>2</v>
      </c>
      <c r="P999">
        <v>2</v>
      </c>
    </row>
    <row r="1000" spans="13:16" x14ac:dyDescent="0.25">
      <c r="M1000">
        <v>11309114</v>
      </c>
      <c r="N1000" s="37">
        <v>44344</v>
      </c>
      <c r="O1000">
        <v>3</v>
      </c>
      <c r="P1000">
        <v>3</v>
      </c>
    </row>
    <row r="1001" spans="13:16" x14ac:dyDescent="0.25">
      <c r="M1001">
        <v>11309152</v>
      </c>
      <c r="N1001" s="37">
        <v>36882</v>
      </c>
      <c r="O1001">
        <v>1</v>
      </c>
      <c r="P1001">
        <v>2</v>
      </c>
    </row>
    <row r="1002" spans="13:16" x14ac:dyDescent="0.25">
      <c r="M1002">
        <v>11309284</v>
      </c>
      <c r="N1002" s="37">
        <v>37089</v>
      </c>
      <c r="O1002">
        <v>3</v>
      </c>
      <c r="P1002">
        <v>3</v>
      </c>
    </row>
    <row r="1003" spans="13:16" x14ac:dyDescent="0.25">
      <c r="M1003">
        <v>11309309</v>
      </c>
      <c r="N1003" s="37">
        <v>44136</v>
      </c>
      <c r="O1003">
        <v>1</v>
      </c>
      <c r="P1003">
        <v>2</v>
      </c>
    </row>
    <row r="1004" spans="13:16" x14ac:dyDescent="0.25">
      <c r="M1004">
        <v>11309315</v>
      </c>
      <c r="N1004" s="37">
        <v>39359</v>
      </c>
      <c r="O1004">
        <v>2</v>
      </c>
      <c r="P1004">
        <v>4</v>
      </c>
    </row>
    <row r="1005" spans="13:16" x14ac:dyDescent="0.25">
      <c r="M1005">
        <v>11309336</v>
      </c>
      <c r="N1005" s="37">
        <v>44344</v>
      </c>
      <c r="O1005">
        <v>2</v>
      </c>
      <c r="P1005">
        <v>2</v>
      </c>
    </row>
    <row r="1006" spans="13:16" x14ac:dyDescent="0.25">
      <c r="M1006">
        <v>11309337</v>
      </c>
      <c r="N1006" s="37">
        <v>44344</v>
      </c>
      <c r="O1006">
        <v>2</v>
      </c>
      <c r="P1006">
        <v>2</v>
      </c>
    </row>
    <row r="1007" spans="13:16" x14ac:dyDescent="0.25">
      <c r="M1007">
        <v>11309338</v>
      </c>
      <c r="N1007" s="37">
        <v>44344</v>
      </c>
      <c r="O1007">
        <v>3</v>
      </c>
      <c r="P1007">
        <v>3</v>
      </c>
    </row>
    <row r="1008" spans="13:16" x14ac:dyDescent="0.25">
      <c r="M1008">
        <v>11309359</v>
      </c>
      <c r="N1008" s="37">
        <v>44344</v>
      </c>
      <c r="O1008">
        <v>2</v>
      </c>
      <c r="P1008">
        <v>2</v>
      </c>
    </row>
    <row r="1009" spans="13:16" x14ac:dyDescent="0.25">
      <c r="M1009">
        <v>11309372</v>
      </c>
      <c r="N1009" s="37">
        <v>44136</v>
      </c>
      <c r="O1009">
        <v>1</v>
      </c>
      <c r="P1009">
        <v>2</v>
      </c>
    </row>
    <row r="1010" spans="13:16" x14ac:dyDescent="0.25">
      <c r="M1010">
        <v>11309373</v>
      </c>
      <c r="N1010">
        <v>44344</v>
      </c>
      <c r="O1010">
        <v>2</v>
      </c>
      <c r="P1010">
        <v>4</v>
      </c>
    </row>
    <row r="1011" spans="13:16" x14ac:dyDescent="0.25">
      <c r="M1011">
        <v>11309375</v>
      </c>
      <c r="N1011" s="37">
        <v>44344</v>
      </c>
      <c r="O1011">
        <v>3</v>
      </c>
      <c r="P1011">
        <v>3</v>
      </c>
    </row>
    <row r="1012" spans="13:16" x14ac:dyDescent="0.25">
      <c r="M1012">
        <v>11309376</v>
      </c>
      <c r="N1012" s="37">
        <v>44344</v>
      </c>
      <c r="O1012">
        <v>4</v>
      </c>
      <c r="P1012">
        <v>4</v>
      </c>
    </row>
    <row r="1013" spans="13:16" x14ac:dyDescent="0.25">
      <c r="M1013">
        <v>11309528</v>
      </c>
      <c r="N1013" s="37">
        <v>44344</v>
      </c>
      <c r="O1013">
        <v>2</v>
      </c>
      <c r="P1013">
        <v>4</v>
      </c>
    </row>
    <row r="1014" spans="13:16" x14ac:dyDescent="0.25">
      <c r="M1014">
        <v>11309790</v>
      </c>
      <c r="N1014" s="37">
        <v>44344</v>
      </c>
      <c r="O1014">
        <v>1</v>
      </c>
      <c r="P1014">
        <v>2</v>
      </c>
    </row>
    <row r="1015" spans="13:16" x14ac:dyDescent="0.25">
      <c r="M1015">
        <v>11309792</v>
      </c>
      <c r="N1015" s="37">
        <v>44344</v>
      </c>
      <c r="O1015">
        <v>2</v>
      </c>
      <c r="P1015">
        <v>2</v>
      </c>
    </row>
    <row r="1016" spans="13:16" x14ac:dyDescent="0.25">
      <c r="M1016">
        <v>11310048</v>
      </c>
      <c r="N1016" s="37"/>
      <c r="O1016">
        <v>3</v>
      </c>
      <c r="P1016">
        <v>3</v>
      </c>
    </row>
    <row r="1017" spans="13:16" x14ac:dyDescent="0.25">
      <c r="M1017">
        <v>11310049</v>
      </c>
      <c r="N1017" s="37"/>
      <c r="O1017">
        <v>4</v>
      </c>
      <c r="P1017">
        <v>4</v>
      </c>
    </row>
    <row r="1018" spans="13:16" x14ac:dyDescent="0.25">
      <c r="M1018">
        <v>11310050</v>
      </c>
      <c r="N1018" s="37"/>
      <c r="O1018">
        <v>2</v>
      </c>
      <c r="P1018">
        <v>4</v>
      </c>
    </row>
    <row r="1019" spans="13:16" x14ac:dyDescent="0.25">
      <c r="M1019">
        <v>11310052</v>
      </c>
      <c r="N1019" s="37">
        <v>44344</v>
      </c>
      <c r="O1019">
        <v>2</v>
      </c>
      <c r="P1019">
        <v>4</v>
      </c>
    </row>
    <row r="1020" spans="13:16" x14ac:dyDescent="0.25">
      <c r="M1020">
        <v>11310055</v>
      </c>
      <c r="N1020" s="37">
        <v>44344</v>
      </c>
      <c r="O1020">
        <v>2</v>
      </c>
      <c r="P1020">
        <v>4</v>
      </c>
    </row>
    <row r="1021" spans="13:16" x14ac:dyDescent="0.25">
      <c r="M1021">
        <v>11310192</v>
      </c>
      <c r="N1021" s="37"/>
      <c r="O1021">
        <v>2</v>
      </c>
      <c r="P1021">
        <v>2</v>
      </c>
    </row>
    <row r="1022" spans="13:16" x14ac:dyDescent="0.25">
      <c r="M1022">
        <v>11310194</v>
      </c>
      <c r="N1022" s="37"/>
      <c r="O1022">
        <v>2</v>
      </c>
      <c r="P1022">
        <v>2</v>
      </c>
    </row>
    <row r="1023" spans="13:16" x14ac:dyDescent="0.25">
      <c r="M1023">
        <v>11310295</v>
      </c>
      <c r="N1023" s="37">
        <v>39359</v>
      </c>
      <c r="O1023">
        <v>1</v>
      </c>
      <c r="P1023">
        <v>2</v>
      </c>
    </row>
    <row r="1024" spans="13:16" x14ac:dyDescent="0.25">
      <c r="M1024">
        <v>11310296</v>
      </c>
      <c r="N1024" s="37">
        <v>44136</v>
      </c>
      <c r="O1024">
        <v>1</v>
      </c>
      <c r="P1024">
        <v>2</v>
      </c>
    </row>
    <row r="1025" spans="13:16" x14ac:dyDescent="0.25">
      <c r="M1025">
        <v>11310297</v>
      </c>
      <c r="N1025" s="37">
        <v>37089</v>
      </c>
      <c r="O1025">
        <v>3</v>
      </c>
      <c r="P1025">
        <v>3</v>
      </c>
    </row>
    <row r="1026" spans="13:16" x14ac:dyDescent="0.25">
      <c r="M1026">
        <v>11310356</v>
      </c>
      <c r="N1026" s="37">
        <v>42464</v>
      </c>
      <c r="O1026">
        <v>3</v>
      </c>
      <c r="P1026">
        <v>3</v>
      </c>
    </row>
    <row r="1027" spans="13:16" x14ac:dyDescent="0.25">
      <c r="M1027">
        <v>11310357</v>
      </c>
      <c r="N1027" s="37">
        <v>44344</v>
      </c>
      <c r="O1027">
        <v>1</v>
      </c>
      <c r="P1027">
        <v>2</v>
      </c>
    </row>
    <row r="1028" spans="13:16" x14ac:dyDescent="0.25">
      <c r="M1028">
        <v>11310803</v>
      </c>
      <c r="N1028" s="37">
        <v>44344</v>
      </c>
      <c r="O1028">
        <v>2</v>
      </c>
      <c r="P1028">
        <v>4</v>
      </c>
    </row>
    <row r="1029" spans="13:16" x14ac:dyDescent="0.25">
      <c r="M1029">
        <v>11310806</v>
      </c>
      <c r="N1029" s="37">
        <v>44344</v>
      </c>
      <c r="O1029">
        <v>2</v>
      </c>
      <c r="P1029">
        <v>2</v>
      </c>
    </row>
    <row r="1030" spans="13:16" x14ac:dyDescent="0.25">
      <c r="M1030">
        <v>11310809</v>
      </c>
      <c r="N1030" s="37">
        <v>44344</v>
      </c>
      <c r="O1030">
        <v>1</v>
      </c>
      <c r="P1030">
        <v>2</v>
      </c>
    </row>
    <row r="1031" spans="13:16" x14ac:dyDescent="0.25">
      <c r="M1031">
        <v>11310985</v>
      </c>
      <c r="N1031" s="37">
        <v>44344</v>
      </c>
      <c r="O1031">
        <v>2</v>
      </c>
      <c r="P1031">
        <v>2</v>
      </c>
    </row>
    <row r="1032" spans="13:16" x14ac:dyDescent="0.25">
      <c r="M1032">
        <v>11310986</v>
      </c>
      <c r="N1032" s="37">
        <v>44344</v>
      </c>
      <c r="O1032">
        <v>2</v>
      </c>
      <c r="P1032">
        <v>2</v>
      </c>
    </row>
    <row r="1033" spans="13:16" x14ac:dyDescent="0.25">
      <c r="M1033">
        <v>11311452</v>
      </c>
      <c r="N1033" s="37">
        <v>37089</v>
      </c>
      <c r="O1033">
        <v>2</v>
      </c>
      <c r="P1033">
        <v>2</v>
      </c>
    </row>
    <row r="1034" spans="13:16" x14ac:dyDescent="0.25">
      <c r="M1034">
        <v>11312090</v>
      </c>
      <c r="N1034" s="37"/>
      <c r="O1034">
        <v>2</v>
      </c>
      <c r="P1034">
        <v>4</v>
      </c>
    </row>
    <row r="1035" spans="13:16" x14ac:dyDescent="0.25">
      <c r="M1035">
        <v>11312434</v>
      </c>
      <c r="N1035" s="37"/>
      <c r="O1035">
        <v>1</v>
      </c>
      <c r="P1035">
        <v>2</v>
      </c>
    </row>
    <row r="1036" spans="13:16" x14ac:dyDescent="0.25">
      <c r="M1036">
        <v>11313183</v>
      </c>
      <c r="N1036" s="37">
        <v>44344</v>
      </c>
      <c r="O1036">
        <v>3</v>
      </c>
      <c r="P1036">
        <v>3</v>
      </c>
    </row>
    <row r="1037" spans="13:16" x14ac:dyDescent="0.25">
      <c r="M1037">
        <v>11313185</v>
      </c>
      <c r="N1037" s="37">
        <v>44344</v>
      </c>
      <c r="O1037">
        <v>1</v>
      </c>
      <c r="P1037">
        <v>2</v>
      </c>
    </row>
    <row r="1038" spans="13:16" x14ac:dyDescent="0.25">
      <c r="M1038">
        <v>11317576</v>
      </c>
      <c r="N1038" s="37"/>
      <c r="O1038">
        <v>1</v>
      </c>
      <c r="P1038">
        <v>2</v>
      </c>
    </row>
    <row r="1039" spans="13:16" x14ac:dyDescent="0.25">
      <c r="M1039">
        <v>616090046</v>
      </c>
      <c r="N1039" s="37">
        <v>36838</v>
      </c>
      <c r="O1039">
        <v>1</v>
      </c>
      <c r="P1039">
        <v>2</v>
      </c>
    </row>
    <row r="1040" spans="13:16" x14ac:dyDescent="0.25">
      <c r="M1040">
        <v>616133607</v>
      </c>
      <c r="N1040" s="37">
        <v>33059</v>
      </c>
      <c r="O1040">
        <v>1</v>
      </c>
      <c r="P1040">
        <v>2</v>
      </c>
    </row>
    <row r="1041" spans="13:16" x14ac:dyDescent="0.25">
      <c r="M1041">
        <v>616134560</v>
      </c>
      <c r="N1041" s="37">
        <v>37089</v>
      </c>
      <c r="O1041">
        <v>3</v>
      </c>
      <c r="P1041">
        <v>3</v>
      </c>
    </row>
    <row r="1042" spans="13:16" x14ac:dyDescent="0.25">
      <c r="M1042">
        <v>616135120</v>
      </c>
      <c r="N1042" s="37">
        <v>44344</v>
      </c>
      <c r="O1042">
        <v>1</v>
      </c>
      <c r="P1042">
        <v>2</v>
      </c>
    </row>
    <row r="1043" spans="13:16" x14ac:dyDescent="0.25">
      <c r="M1043">
        <v>616135591</v>
      </c>
      <c r="N1043" s="37">
        <v>24352</v>
      </c>
      <c r="O1043">
        <v>1</v>
      </c>
      <c r="P1043">
        <v>2</v>
      </c>
    </row>
    <row r="1044" spans="13:16" x14ac:dyDescent="0.25">
      <c r="M1044">
        <v>616137720</v>
      </c>
      <c r="N1044" s="37">
        <v>28074</v>
      </c>
      <c r="O1044">
        <v>1</v>
      </c>
      <c r="P1044">
        <v>2</v>
      </c>
    </row>
    <row r="1045" spans="13:16" x14ac:dyDescent="0.25">
      <c r="M1045">
        <v>616143268</v>
      </c>
      <c r="N1045">
        <v>44344</v>
      </c>
      <c r="O1045">
        <v>2</v>
      </c>
      <c r="P1045">
        <v>4</v>
      </c>
    </row>
    <row r="1046" spans="13:16" x14ac:dyDescent="0.25">
      <c r="M1046">
        <v>616161480</v>
      </c>
      <c r="N1046" s="37">
        <v>24604</v>
      </c>
      <c r="O1046">
        <v>2</v>
      </c>
      <c r="P1046">
        <v>2</v>
      </c>
    </row>
    <row r="1047" spans="13:16" x14ac:dyDescent="0.25">
      <c r="M1047">
        <v>616170497</v>
      </c>
      <c r="N1047" s="37">
        <v>26873</v>
      </c>
      <c r="O1047">
        <v>1</v>
      </c>
      <c r="P1047">
        <v>2</v>
      </c>
    </row>
    <row r="1048" spans="13:16" x14ac:dyDescent="0.25">
      <c r="M1048">
        <v>616202641</v>
      </c>
      <c r="N1048" s="37">
        <v>24604</v>
      </c>
      <c r="O1048">
        <v>1</v>
      </c>
      <c r="P1048">
        <v>2</v>
      </c>
    </row>
    <row r="1049" spans="13:16" x14ac:dyDescent="0.25">
      <c r="M1049">
        <v>616214484</v>
      </c>
      <c r="N1049" s="37">
        <v>24604</v>
      </c>
      <c r="O1049">
        <v>1</v>
      </c>
      <c r="P1049">
        <v>2</v>
      </c>
    </row>
    <row r="1050" spans="13:16" x14ac:dyDescent="0.25">
      <c r="M1050">
        <v>616221417</v>
      </c>
      <c r="N1050" s="37">
        <v>39359</v>
      </c>
      <c r="O1050">
        <v>2</v>
      </c>
      <c r="P1050">
        <v>4</v>
      </c>
    </row>
    <row r="1051" spans="13:16" x14ac:dyDescent="0.25">
      <c r="M1051">
        <v>616221422</v>
      </c>
      <c r="N1051" s="37">
        <v>33387</v>
      </c>
      <c r="O1051">
        <v>1</v>
      </c>
      <c r="P1051">
        <v>2</v>
      </c>
    </row>
    <row r="1052" spans="13:16" x14ac:dyDescent="0.25">
      <c r="M1052">
        <v>616221473</v>
      </c>
      <c r="N1052" s="37">
        <v>32104</v>
      </c>
      <c r="O1052">
        <v>1</v>
      </c>
      <c r="P1052">
        <v>2</v>
      </c>
    </row>
    <row r="1053" spans="13:16" x14ac:dyDescent="0.25">
      <c r="M1053">
        <v>616226531</v>
      </c>
      <c r="N1053" s="37">
        <v>37089</v>
      </c>
      <c r="O1053">
        <v>1</v>
      </c>
      <c r="P1053">
        <v>2</v>
      </c>
    </row>
    <row r="1054" spans="13:16" x14ac:dyDescent="0.25">
      <c r="M1054">
        <v>616228096</v>
      </c>
      <c r="N1054" s="37">
        <v>37089</v>
      </c>
      <c r="O1054">
        <v>2</v>
      </c>
      <c r="P1054">
        <v>4</v>
      </c>
    </row>
    <row r="1055" spans="13:16" x14ac:dyDescent="0.25">
      <c r="M1055">
        <v>616232606</v>
      </c>
      <c r="N1055" s="37">
        <v>44344</v>
      </c>
      <c r="O1055">
        <v>1</v>
      </c>
      <c r="P1055">
        <v>2</v>
      </c>
    </row>
    <row r="1056" spans="13:16" x14ac:dyDescent="0.25">
      <c r="M1056">
        <v>616248832</v>
      </c>
      <c r="N1056" s="37">
        <v>39359</v>
      </c>
      <c r="O1056">
        <v>1</v>
      </c>
      <c r="P1056">
        <v>2</v>
      </c>
    </row>
    <row r="1057" spans="13:16" x14ac:dyDescent="0.25">
      <c r="M1057">
        <v>616248836</v>
      </c>
      <c r="N1057" s="37">
        <v>44092</v>
      </c>
      <c r="O1057">
        <v>2</v>
      </c>
      <c r="P1057">
        <v>4</v>
      </c>
    </row>
    <row r="1058" spans="13:16" x14ac:dyDescent="0.25">
      <c r="M1058">
        <v>616248837</v>
      </c>
      <c r="N1058" s="37">
        <v>39359</v>
      </c>
      <c r="O1058">
        <v>3</v>
      </c>
      <c r="P1058">
        <v>6</v>
      </c>
    </row>
    <row r="1059" spans="13:16" x14ac:dyDescent="0.25">
      <c r="M1059">
        <v>616250119</v>
      </c>
      <c r="N1059" s="37">
        <v>44136</v>
      </c>
      <c r="O1059">
        <v>1</v>
      </c>
      <c r="P1059">
        <v>2</v>
      </c>
    </row>
    <row r="1060" spans="13:16" x14ac:dyDescent="0.25">
      <c r="M1060">
        <v>616250124</v>
      </c>
      <c r="N1060" s="37">
        <v>31858</v>
      </c>
      <c r="O1060">
        <v>2</v>
      </c>
      <c r="P1060">
        <v>4</v>
      </c>
    </row>
    <row r="1061" spans="13:16" x14ac:dyDescent="0.25">
      <c r="M1061">
        <v>616250622</v>
      </c>
      <c r="N1061" s="37">
        <v>44344</v>
      </c>
      <c r="O1061">
        <v>1</v>
      </c>
      <c r="P1061">
        <v>2</v>
      </c>
    </row>
    <row r="1062" spans="13:16" x14ac:dyDescent="0.25">
      <c r="M1062">
        <v>616250625</v>
      </c>
      <c r="N1062" s="37">
        <v>44136</v>
      </c>
      <c r="O1062">
        <v>1</v>
      </c>
      <c r="P1062">
        <v>2</v>
      </c>
    </row>
    <row r="1063" spans="13:16" x14ac:dyDescent="0.25">
      <c r="M1063">
        <v>616250632</v>
      </c>
      <c r="N1063">
        <v>33387</v>
      </c>
      <c r="O1063">
        <v>1</v>
      </c>
      <c r="P1063">
        <v>2</v>
      </c>
    </row>
    <row r="1064" spans="13:16" x14ac:dyDescent="0.25">
      <c r="M1064">
        <v>616250636</v>
      </c>
      <c r="N1064" s="37">
        <v>39359</v>
      </c>
      <c r="O1064">
        <v>2</v>
      </c>
      <c r="P1064">
        <v>2</v>
      </c>
    </row>
    <row r="1065" spans="13:16" x14ac:dyDescent="0.25">
      <c r="M1065">
        <v>616253197</v>
      </c>
      <c r="N1065" s="37">
        <v>13648</v>
      </c>
      <c r="O1065">
        <v>1</v>
      </c>
      <c r="P1065">
        <v>2</v>
      </c>
    </row>
    <row r="1066" spans="13:16" x14ac:dyDescent="0.25">
      <c r="M1066">
        <v>616253205</v>
      </c>
      <c r="N1066">
        <v>24604</v>
      </c>
      <c r="O1066">
        <v>2</v>
      </c>
      <c r="P1066">
        <v>2</v>
      </c>
    </row>
    <row r="1067" spans="13:16" x14ac:dyDescent="0.25">
      <c r="M1067">
        <v>616253208</v>
      </c>
      <c r="N1067">
        <v>24352</v>
      </c>
      <c r="O1067">
        <v>1</v>
      </c>
      <c r="P1067">
        <v>2</v>
      </c>
    </row>
    <row r="1068" spans="13:16" x14ac:dyDescent="0.25">
      <c r="M1068">
        <v>616253213</v>
      </c>
      <c r="N1068">
        <v>13648</v>
      </c>
      <c r="O1068">
        <v>1</v>
      </c>
      <c r="P1068">
        <v>2</v>
      </c>
    </row>
    <row r="1069" spans="13:16" x14ac:dyDescent="0.25">
      <c r="M1069">
        <v>616253215</v>
      </c>
      <c r="N1069" s="37">
        <v>24352</v>
      </c>
      <c r="O1069">
        <v>1</v>
      </c>
      <c r="P1069">
        <v>2</v>
      </c>
    </row>
    <row r="1070" spans="13:16" x14ac:dyDescent="0.25">
      <c r="M1070">
        <v>616259304</v>
      </c>
      <c r="N1070">
        <v>39359</v>
      </c>
      <c r="O1070">
        <v>3</v>
      </c>
      <c r="P1070">
        <v>3</v>
      </c>
    </row>
    <row r="1071" spans="13:16" x14ac:dyDescent="0.25">
      <c r="M1071">
        <v>616259305</v>
      </c>
      <c r="N1071">
        <v>32104</v>
      </c>
      <c r="O1071">
        <v>1</v>
      </c>
      <c r="P1071">
        <v>2</v>
      </c>
    </row>
    <row r="1072" spans="13:16" x14ac:dyDescent="0.25">
      <c r="M1072">
        <v>616260381</v>
      </c>
      <c r="N1072">
        <v>44092</v>
      </c>
      <c r="O1072">
        <v>1</v>
      </c>
      <c r="P1072">
        <v>2</v>
      </c>
    </row>
    <row r="1073" spans="13:16" x14ac:dyDescent="0.25">
      <c r="M1073">
        <v>616260650</v>
      </c>
      <c r="N1073" s="37">
        <v>44344</v>
      </c>
      <c r="O1073">
        <v>1</v>
      </c>
      <c r="P1073">
        <v>2</v>
      </c>
    </row>
    <row r="1074" spans="13:16" x14ac:dyDescent="0.25">
      <c r="M1074">
        <v>616260661</v>
      </c>
      <c r="N1074" s="37">
        <v>37089</v>
      </c>
      <c r="O1074">
        <v>1</v>
      </c>
      <c r="P1074">
        <v>2</v>
      </c>
    </row>
    <row r="1075" spans="13:16" x14ac:dyDescent="0.25">
      <c r="M1075">
        <v>616262550</v>
      </c>
      <c r="N1075">
        <v>26873</v>
      </c>
      <c r="O1075">
        <v>1</v>
      </c>
      <c r="P1075">
        <v>2</v>
      </c>
    </row>
    <row r="1076" spans="13:16" x14ac:dyDescent="0.25">
      <c r="M1076">
        <v>616262555</v>
      </c>
      <c r="N1076">
        <v>44344</v>
      </c>
      <c r="O1076">
        <v>1</v>
      </c>
      <c r="P1076">
        <v>2</v>
      </c>
    </row>
    <row r="1077" spans="13:16" x14ac:dyDescent="0.25">
      <c r="M1077">
        <v>616262558</v>
      </c>
      <c r="N1077">
        <v>44344</v>
      </c>
      <c r="O1077">
        <v>1</v>
      </c>
      <c r="P1077">
        <v>2</v>
      </c>
    </row>
    <row r="1078" spans="13:16" x14ac:dyDescent="0.25">
      <c r="M1078">
        <v>616262562</v>
      </c>
      <c r="N1078">
        <v>24604</v>
      </c>
      <c r="O1078">
        <v>1</v>
      </c>
      <c r="P1078">
        <v>2</v>
      </c>
    </row>
    <row r="1079" spans="13:16" x14ac:dyDescent="0.25">
      <c r="M1079">
        <v>616262567</v>
      </c>
      <c r="N1079">
        <v>24604</v>
      </c>
      <c r="O1079">
        <v>1</v>
      </c>
      <c r="P1079">
        <v>2</v>
      </c>
    </row>
    <row r="1080" spans="13:16" x14ac:dyDescent="0.25">
      <c r="M1080">
        <v>616262998</v>
      </c>
      <c r="N1080">
        <v>32104</v>
      </c>
      <c r="O1080">
        <v>2</v>
      </c>
      <c r="P1080">
        <v>4</v>
      </c>
    </row>
    <row r="1081" spans="13:16" x14ac:dyDescent="0.25">
      <c r="M1081">
        <v>616263000</v>
      </c>
      <c r="N1081">
        <v>28074</v>
      </c>
      <c r="O1081">
        <v>3</v>
      </c>
      <c r="P1081">
        <v>3</v>
      </c>
    </row>
    <row r="1082" spans="13:16" x14ac:dyDescent="0.25">
      <c r="M1082">
        <v>616263007</v>
      </c>
      <c r="N1082">
        <v>32104</v>
      </c>
      <c r="O1082">
        <v>3</v>
      </c>
      <c r="P1082">
        <v>3</v>
      </c>
    </row>
    <row r="1083" spans="13:16" x14ac:dyDescent="0.25">
      <c r="M1083">
        <v>616263012</v>
      </c>
      <c r="N1083">
        <v>37089</v>
      </c>
      <c r="O1083">
        <v>4</v>
      </c>
      <c r="P1083">
        <v>4</v>
      </c>
    </row>
    <row r="1084" spans="13:16" x14ac:dyDescent="0.25">
      <c r="M1084">
        <v>616263014</v>
      </c>
      <c r="N1084">
        <v>35211</v>
      </c>
      <c r="O1084">
        <v>4</v>
      </c>
      <c r="P1084">
        <v>4</v>
      </c>
    </row>
    <row r="1085" spans="13:16" x14ac:dyDescent="0.25">
      <c r="M1085">
        <v>616264182</v>
      </c>
      <c r="N1085">
        <v>39359</v>
      </c>
      <c r="O1085">
        <v>1</v>
      </c>
      <c r="P1085">
        <v>2</v>
      </c>
    </row>
    <row r="1086" spans="13:16" x14ac:dyDescent="0.25">
      <c r="M1086">
        <v>616264186</v>
      </c>
      <c r="N1086">
        <v>44344</v>
      </c>
      <c r="O1086">
        <v>1</v>
      </c>
      <c r="P1086">
        <v>2</v>
      </c>
    </row>
    <row r="1087" spans="13:16" x14ac:dyDescent="0.25">
      <c r="M1087">
        <v>616307699</v>
      </c>
      <c r="N1087">
        <v>36882</v>
      </c>
      <c r="O1087">
        <v>1</v>
      </c>
      <c r="P1087">
        <v>2</v>
      </c>
    </row>
    <row r="1088" spans="13:16" x14ac:dyDescent="0.25">
      <c r="M1088">
        <v>617267309</v>
      </c>
      <c r="N1088">
        <v>44092</v>
      </c>
      <c r="O1088">
        <v>1</v>
      </c>
      <c r="P1088">
        <v>2</v>
      </c>
    </row>
    <row r="1089" spans="13:16" x14ac:dyDescent="0.25">
      <c r="M1089">
        <v>617267316</v>
      </c>
      <c r="N1089">
        <v>44344</v>
      </c>
      <c r="O1089">
        <v>1</v>
      </c>
      <c r="P1089">
        <v>2</v>
      </c>
    </row>
    <row r="1090" spans="13:16" x14ac:dyDescent="0.25">
      <c r="M1090">
        <v>617267587</v>
      </c>
      <c r="N1090">
        <v>37089</v>
      </c>
      <c r="O1090">
        <v>1</v>
      </c>
      <c r="P1090">
        <v>2</v>
      </c>
    </row>
    <row r="1091" spans="13:16" x14ac:dyDescent="0.25">
      <c r="M1091">
        <v>617267599</v>
      </c>
      <c r="N1091">
        <v>44344</v>
      </c>
      <c r="O1091">
        <v>2</v>
      </c>
      <c r="P1091">
        <v>4</v>
      </c>
    </row>
    <row r="1092" spans="13:16" x14ac:dyDescent="0.25">
      <c r="M1092">
        <v>617267600</v>
      </c>
      <c r="N1092">
        <v>44344</v>
      </c>
      <c r="O1092">
        <v>2</v>
      </c>
      <c r="P1092">
        <v>4</v>
      </c>
    </row>
    <row r="1093" spans="13:16" x14ac:dyDescent="0.25">
      <c r="M1093">
        <v>617267602</v>
      </c>
      <c r="N1093">
        <v>37089</v>
      </c>
      <c r="O1093">
        <v>2</v>
      </c>
      <c r="P1093">
        <v>4</v>
      </c>
    </row>
    <row r="1094" spans="13:16" x14ac:dyDescent="0.25">
      <c r="M1094">
        <v>617268152</v>
      </c>
      <c r="N1094">
        <v>44344</v>
      </c>
      <c r="O1094">
        <v>1</v>
      </c>
      <c r="P1094">
        <v>2</v>
      </c>
    </row>
    <row r="1095" spans="13:16" x14ac:dyDescent="0.25">
      <c r="M1095">
        <v>617268162</v>
      </c>
      <c r="N1095">
        <v>39359</v>
      </c>
      <c r="O1095">
        <v>1</v>
      </c>
      <c r="P1095">
        <v>2</v>
      </c>
    </row>
    <row r="1096" spans="13:16" x14ac:dyDescent="0.25">
      <c r="M1096">
        <v>617268207</v>
      </c>
      <c r="N1096">
        <v>44344</v>
      </c>
      <c r="O1096">
        <v>1</v>
      </c>
      <c r="P1096">
        <v>2</v>
      </c>
    </row>
    <row r="1097" spans="13:16" x14ac:dyDescent="0.25">
      <c r="M1097">
        <v>617268212</v>
      </c>
      <c r="N1097">
        <v>44344</v>
      </c>
      <c r="O1097">
        <v>2</v>
      </c>
      <c r="P1097">
        <v>4</v>
      </c>
    </row>
    <row r="1098" spans="13:16" x14ac:dyDescent="0.25">
      <c r="M1098">
        <v>617268213</v>
      </c>
      <c r="N1098">
        <v>44344</v>
      </c>
      <c r="O1098">
        <v>1</v>
      </c>
      <c r="P1098">
        <v>2</v>
      </c>
    </row>
    <row r="1099" spans="13:16" x14ac:dyDescent="0.25">
      <c r="M1099">
        <v>617268221</v>
      </c>
      <c r="N1099">
        <v>37089</v>
      </c>
      <c r="O1099">
        <v>1</v>
      </c>
      <c r="P1099">
        <v>2</v>
      </c>
    </row>
    <row r="1100" spans="13:16" x14ac:dyDescent="0.25">
      <c r="M1100">
        <v>617268222</v>
      </c>
      <c r="N1100">
        <v>44344</v>
      </c>
      <c r="O1100">
        <v>4</v>
      </c>
      <c r="P1100">
        <v>4</v>
      </c>
    </row>
    <row r="1101" spans="13:16" x14ac:dyDescent="0.25">
      <c r="M1101">
        <v>617269772</v>
      </c>
      <c r="N1101">
        <v>39359</v>
      </c>
      <c r="O1101">
        <v>1</v>
      </c>
      <c r="P1101">
        <v>2</v>
      </c>
    </row>
    <row r="1102" spans="13:16" x14ac:dyDescent="0.25">
      <c r="M1102">
        <v>617269831</v>
      </c>
      <c r="N1102">
        <v>24604</v>
      </c>
      <c r="O1102">
        <v>1</v>
      </c>
      <c r="P1102">
        <v>2</v>
      </c>
    </row>
    <row r="1103" spans="13:16" x14ac:dyDescent="0.25">
      <c r="M1103">
        <v>617269834</v>
      </c>
      <c r="N1103">
        <v>24395</v>
      </c>
      <c r="O1103">
        <v>1</v>
      </c>
      <c r="P1103">
        <v>2</v>
      </c>
    </row>
    <row r="1104" spans="13:16" x14ac:dyDescent="0.25">
      <c r="M1104">
        <v>617269838</v>
      </c>
      <c r="N1104">
        <v>20902</v>
      </c>
      <c r="O1104">
        <v>1</v>
      </c>
      <c r="P1104">
        <v>2</v>
      </c>
    </row>
    <row r="1105" spans="13:16" x14ac:dyDescent="0.25">
      <c r="M1105">
        <v>617269843</v>
      </c>
      <c r="N1105">
        <v>44136</v>
      </c>
      <c r="O1105">
        <v>1</v>
      </c>
      <c r="P1105">
        <v>2</v>
      </c>
    </row>
    <row r="1106" spans="13:16" x14ac:dyDescent="0.25">
      <c r="M1106">
        <v>617269846</v>
      </c>
      <c r="N1106">
        <v>44092</v>
      </c>
      <c r="O1106">
        <v>2</v>
      </c>
      <c r="P1106">
        <v>2</v>
      </c>
    </row>
    <row r="1107" spans="13:16" x14ac:dyDescent="0.25">
      <c r="M1107">
        <v>617271566</v>
      </c>
      <c r="N1107">
        <v>37089</v>
      </c>
      <c r="O1107">
        <v>1</v>
      </c>
      <c r="P1107">
        <v>2</v>
      </c>
    </row>
    <row r="1108" spans="13:16" x14ac:dyDescent="0.25">
      <c r="M1108">
        <v>617275148</v>
      </c>
      <c r="N1108">
        <v>44344</v>
      </c>
      <c r="O1108">
        <v>1</v>
      </c>
      <c r="P1108">
        <v>2</v>
      </c>
    </row>
    <row r="1109" spans="13:16" x14ac:dyDescent="0.25">
      <c r="M1109">
        <v>617275152</v>
      </c>
      <c r="N1109">
        <v>44344</v>
      </c>
      <c r="O1109">
        <v>1</v>
      </c>
      <c r="P1109">
        <v>2</v>
      </c>
    </row>
    <row r="1110" spans="13:16" x14ac:dyDescent="0.25">
      <c r="M1110">
        <v>617275153</v>
      </c>
      <c r="N1110">
        <v>37089</v>
      </c>
      <c r="O1110">
        <v>2</v>
      </c>
      <c r="P1110">
        <v>2</v>
      </c>
    </row>
    <row r="1111" spans="13:16" x14ac:dyDescent="0.25">
      <c r="M1111">
        <v>617275160</v>
      </c>
      <c r="N1111">
        <v>37089</v>
      </c>
      <c r="O1111">
        <v>1</v>
      </c>
      <c r="P1111">
        <v>2</v>
      </c>
    </row>
    <row r="1112" spans="13:16" x14ac:dyDescent="0.25">
      <c r="M1112">
        <v>617275163</v>
      </c>
      <c r="N1112">
        <v>37089</v>
      </c>
      <c r="O1112">
        <v>1</v>
      </c>
      <c r="P1112">
        <v>2</v>
      </c>
    </row>
    <row r="1113" spans="13:16" x14ac:dyDescent="0.25">
      <c r="M1113">
        <v>617284729</v>
      </c>
      <c r="N1113">
        <v>37089</v>
      </c>
      <c r="O1113">
        <v>1</v>
      </c>
      <c r="P1113">
        <v>2</v>
      </c>
    </row>
    <row r="1114" spans="13:16" x14ac:dyDescent="0.25">
      <c r="M1114">
        <v>617285568</v>
      </c>
      <c r="N1114">
        <v>32104</v>
      </c>
      <c r="O1114">
        <v>2</v>
      </c>
      <c r="P1114">
        <v>4</v>
      </c>
    </row>
    <row r="1115" spans="13:16" x14ac:dyDescent="0.25">
      <c r="M1115">
        <v>617285576</v>
      </c>
      <c r="N1115">
        <v>39359</v>
      </c>
      <c r="O1115">
        <v>2</v>
      </c>
      <c r="P1115">
        <v>2</v>
      </c>
    </row>
    <row r="1116" spans="13:16" x14ac:dyDescent="0.25">
      <c r="M1116">
        <v>617285579</v>
      </c>
      <c r="N1116">
        <v>39359</v>
      </c>
      <c r="O1116">
        <v>1</v>
      </c>
      <c r="P1116">
        <v>2</v>
      </c>
    </row>
    <row r="1117" spans="13:16" x14ac:dyDescent="0.25">
      <c r="M1117">
        <v>617307292</v>
      </c>
      <c r="N1117">
        <v>44344</v>
      </c>
      <c r="O1117">
        <v>1</v>
      </c>
      <c r="P1117">
        <v>2</v>
      </c>
    </row>
    <row r="1118" spans="13:16" x14ac:dyDescent="0.25">
      <c r="M1118">
        <v>617307296</v>
      </c>
      <c r="N1118">
        <v>39359</v>
      </c>
      <c r="O1118">
        <v>1</v>
      </c>
      <c r="P1118">
        <v>2</v>
      </c>
    </row>
    <row r="1119" spans="13:16" x14ac:dyDescent="0.25">
      <c r="M1119">
        <v>617307304</v>
      </c>
      <c r="N1119">
        <v>44344</v>
      </c>
      <c r="O1119">
        <v>1</v>
      </c>
      <c r="P1119">
        <v>2</v>
      </c>
    </row>
    <row r="1120" spans="13:16" x14ac:dyDescent="0.25">
      <c r="M1120">
        <v>617307746</v>
      </c>
      <c r="N1120">
        <v>44344</v>
      </c>
      <c r="O1120">
        <v>1</v>
      </c>
      <c r="P1120">
        <v>2</v>
      </c>
    </row>
    <row r="1121" spans="13:16" x14ac:dyDescent="0.25">
      <c r="M1121">
        <v>617311614</v>
      </c>
      <c r="N1121">
        <v>32104</v>
      </c>
      <c r="O1121">
        <v>3</v>
      </c>
      <c r="P1121">
        <v>3</v>
      </c>
    </row>
    <row r="1122" spans="13:16" x14ac:dyDescent="0.25">
      <c r="M1122">
        <v>617316210</v>
      </c>
      <c r="N1122">
        <v>19619</v>
      </c>
      <c r="O1122">
        <v>1</v>
      </c>
      <c r="P1122">
        <v>2</v>
      </c>
    </row>
    <row r="1123" spans="13:16" x14ac:dyDescent="0.25">
      <c r="M1123">
        <v>617316213</v>
      </c>
      <c r="N1123">
        <v>31858</v>
      </c>
      <c r="O1123">
        <v>1</v>
      </c>
      <c r="P1123">
        <v>2</v>
      </c>
    </row>
    <row r="1124" spans="13:16" x14ac:dyDescent="0.25">
      <c r="M1124">
        <v>617323754</v>
      </c>
      <c r="N1124">
        <v>44136</v>
      </c>
      <c r="O1124">
        <v>1</v>
      </c>
      <c r="P1124">
        <v>2</v>
      </c>
    </row>
    <row r="1125" spans="13:16" x14ac:dyDescent="0.25">
      <c r="M1125">
        <v>617323759</v>
      </c>
      <c r="N1125">
        <v>44344</v>
      </c>
      <c r="O1125">
        <v>1</v>
      </c>
      <c r="P1125">
        <v>2</v>
      </c>
    </row>
    <row r="1126" spans="13:16" x14ac:dyDescent="0.25">
      <c r="M1126">
        <v>617323772</v>
      </c>
      <c r="N1126">
        <v>44344</v>
      </c>
      <c r="O1126">
        <v>1</v>
      </c>
      <c r="P1126">
        <v>2</v>
      </c>
    </row>
    <row r="1127" spans="13:16" x14ac:dyDescent="0.25">
      <c r="M1127">
        <v>617346387</v>
      </c>
      <c r="N1127">
        <v>44344</v>
      </c>
      <c r="O1127">
        <v>1</v>
      </c>
      <c r="P1127">
        <v>2</v>
      </c>
    </row>
    <row r="1128" spans="13:16" x14ac:dyDescent="0.25">
      <c r="M1128">
        <v>617374490</v>
      </c>
      <c r="N1128">
        <v>33059</v>
      </c>
      <c r="O1128">
        <v>1</v>
      </c>
      <c r="P1128">
        <v>2</v>
      </c>
    </row>
    <row r="1129" spans="13:16" x14ac:dyDescent="0.25">
      <c r="M1129">
        <v>617374496</v>
      </c>
      <c r="N1129">
        <v>20572</v>
      </c>
      <c r="O1129">
        <v>2</v>
      </c>
      <c r="P1129">
        <v>2</v>
      </c>
    </row>
    <row r="1130" spans="13:16" x14ac:dyDescent="0.25">
      <c r="M1130">
        <v>617374498</v>
      </c>
      <c r="N1130">
        <v>31858</v>
      </c>
      <c r="O1130">
        <v>1</v>
      </c>
      <c r="P1130">
        <v>2</v>
      </c>
    </row>
    <row r="1131" spans="13:16" x14ac:dyDescent="0.25">
      <c r="M1131">
        <v>617374503</v>
      </c>
      <c r="N1131">
        <v>37089</v>
      </c>
      <c r="O1131">
        <v>2</v>
      </c>
      <c r="P1131">
        <v>2</v>
      </c>
    </row>
    <row r="1132" spans="13:16" x14ac:dyDescent="0.25">
      <c r="M1132">
        <v>617387653</v>
      </c>
      <c r="N1132">
        <v>44344</v>
      </c>
      <c r="O1132">
        <v>1</v>
      </c>
      <c r="P1132">
        <v>2</v>
      </c>
    </row>
    <row r="1133" spans="13:16" x14ac:dyDescent="0.25">
      <c r="M1133">
        <v>617389668</v>
      </c>
      <c r="N1133">
        <v>33059</v>
      </c>
      <c r="O1133">
        <v>1</v>
      </c>
      <c r="P1133">
        <v>2</v>
      </c>
    </row>
    <row r="1134" spans="13:16" x14ac:dyDescent="0.25">
      <c r="M1134">
        <v>617389670</v>
      </c>
      <c r="N1134">
        <v>33059</v>
      </c>
      <c r="O1134">
        <v>1</v>
      </c>
      <c r="P1134">
        <v>2</v>
      </c>
    </row>
    <row r="1135" spans="13:16" x14ac:dyDescent="0.25">
      <c r="M1135">
        <v>617389676</v>
      </c>
      <c r="N1135">
        <v>33059</v>
      </c>
      <c r="O1135">
        <v>1</v>
      </c>
      <c r="P1135">
        <v>2</v>
      </c>
    </row>
    <row r="1136" spans="13:16" x14ac:dyDescent="0.25">
      <c r="M1136">
        <v>617389679</v>
      </c>
      <c r="N1136">
        <v>24604</v>
      </c>
      <c r="O1136">
        <v>1</v>
      </c>
      <c r="P1136">
        <v>2</v>
      </c>
    </row>
    <row r="1137" spans="13:16" x14ac:dyDescent="0.25">
      <c r="M1137">
        <v>617389681</v>
      </c>
      <c r="N1137">
        <v>42464</v>
      </c>
      <c r="O1137">
        <v>1</v>
      </c>
      <c r="P1137">
        <v>2</v>
      </c>
    </row>
    <row r="1138" spans="13:16" x14ac:dyDescent="0.25">
      <c r="M1138">
        <v>617400305</v>
      </c>
      <c r="N1138">
        <v>37089</v>
      </c>
      <c r="O1138">
        <v>1</v>
      </c>
      <c r="P1138">
        <v>2</v>
      </c>
    </row>
    <row r="1139" spans="13:16" x14ac:dyDescent="0.25">
      <c r="M1139">
        <v>617400308</v>
      </c>
      <c r="N1139">
        <v>37089</v>
      </c>
      <c r="O1139">
        <v>1</v>
      </c>
      <c r="P1139">
        <v>2</v>
      </c>
    </row>
    <row r="1140" spans="13:16" x14ac:dyDescent="0.25">
      <c r="M1140">
        <v>617400312</v>
      </c>
      <c r="N1140">
        <v>34959</v>
      </c>
      <c r="O1140">
        <v>1</v>
      </c>
      <c r="P1140">
        <v>2</v>
      </c>
    </row>
    <row r="1141" spans="13:16" x14ac:dyDescent="0.25">
      <c r="M1141">
        <v>618380505</v>
      </c>
      <c r="N1141">
        <v>39359</v>
      </c>
      <c r="O1141">
        <v>1</v>
      </c>
      <c r="P1141">
        <v>2</v>
      </c>
    </row>
    <row r="1142" spans="13:16" x14ac:dyDescent="0.25">
      <c r="M1142">
        <v>618407324</v>
      </c>
      <c r="N1142">
        <v>37089</v>
      </c>
      <c r="O1142">
        <v>2</v>
      </c>
      <c r="P1142">
        <v>4</v>
      </c>
    </row>
    <row r="1143" spans="13:16" x14ac:dyDescent="0.25">
      <c r="M1143">
        <v>618407330</v>
      </c>
      <c r="N1143">
        <v>44344</v>
      </c>
      <c r="O1143">
        <v>2</v>
      </c>
      <c r="P1143">
        <v>4</v>
      </c>
    </row>
    <row r="1144" spans="13:16" x14ac:dyDescent="0.25">
      <c r="M1144">
        <v>618407334</v>
      </c>
      <c r="N1144">
        <v>44344</v>
      </c>
      <c r="O1144">
        <v>1</v>
      </c>
      <c r="P1144">
        <v>2</v>
      </c>
    </row>
    <row r="1145" spans="13:16" x14ac:dyDescent="0.25">
      <c r="M1145">
        <v>619051602</v>
      </c>
      <c r="N1145">
        <v>44344</v>
      </c>
      <c r="O1145">
        <v>1</v>
      </c>
      <c r="P1145">
        <v>2</v>
      </c>
    </row>
    <row r="1146" spans="13:16" x14ac:dyDescent="0.25">
      <c r="M1146">
        <v>619053511</v>
      </c>
      <c r="N1146">
        <v>39359</v>
      </c>
      <c r="O1146">
        <v>1</v>
      </c>
      <c r="P1146">
        <v>2</v>
      </c>
    </row>
    <row r="1147" spans="13:16" x14ac:dyDescent="0.25">
      <c r="M1147">
        <v>619053516</v>
      </c>
      <c r="N1147">
        <v>34938</v>
      </c>
      <c r="O1147">
        <v>1</v>
      </c>
      <c r="P1147">
        <v>2</v>
      </c>
    </row>
    <row r="1148" spans="13:16" x14ac:dyDescent="0.25">
      <c r="M1148">
        <v>619053525</v>
      </c>
      <c r="N1148">
        <v>39359</v>
      </c>
      <c r="O1148">
        <v>1</v>
      </c>
      <c r="P1148">
        <v>2</v>
      </c>
    </row>
    <row r="1149" spans="13:16" x14ac:dyDescent="0.25">
      <c r="M1149">
        <v>619053528</v>
      </c>
      <c r="O1149">
        <v>1</v>
      </c>
      <c r="P1149">
        <v>2</v>
      </c>
    </row>
    <row r="1150" spans="13:16" x14ac:dyDescent="0.25">
      <c r="M1150">
        <v>619077709</v>
      </c>
      <c r="N1150">
        <v>32104</v>
      </c>
      <c r="O1150">
        <v>1</v>
      </c>
      <c r="P1150">
        <v>2</v>
      </c>
    </row>
    <row r="1151" spans="13:16" x14ac:dyDescent="0.25">
      <c r="M1151">
        <v>619077720</v>
      </c>
      <c r="N1151">
        <v>44344</v>
      </c>
      <c r="O1151">
        <v>1</v>
      </c>
      <c r="P1151">
        <v>2</v>
      </c>
    </row>
    <row r="1152" spans="13:16" x14ac:dyDescent="0.25">
      <c r="M1152">
        <v>619077981</v>
      </c>
      <c r="N1152">
        <v>26873</v>
      </c>
      <c r="O1152">
        <v>1</v>
      </c>
      <c r="P1152">
        <v>2</v>
      </c>
    </row>
    <row r="1153" spans="13:16" x14ac:dyDescent="0.25">
      <c r="M1153">
        <v>619077985</v>
      </c>
      <c r="N1153">
        <v>44344</v>
      </c>
      <c r="O1153">
        <v>1</v>
      </c>
      <c r="P1153">
        <v>2</v>
      </c>
    </row>
    <row r="1154" spans="13:16" x14ac:dyDescent="0.25">
      <c r="M1154">
        <v>619077986</v>
      </c>
      <c r="N1154">
        <v>31858</v>
      </c>
      <c r="O1154">
        <v>1</v>
      </c>
      <c r="P1154">
        <v>2</v>
      </c>
    </row>
    <row r="1155" spans="13:16" x14ac:dyDescent="0.25">
      <c r="M1155">
        <v>619078001</v>
      </c>
      <c r="O1155">
        <v>1</v>
      </c>
      <c r="P1155">
        <v>2</v>
      </c>
    </row>
    <row r="1156" spans="13:16" x14ac:dyDescent="0.25">
      <c r="M1156">
        <v>619078050</v>
      </c>
      <c r="N1156">
        <v>37089</v>
      </c>
      <c r="O1156">
        <v>1</v>
      </c>
      <c r="P1156">
        <v>2</v>
      </c>
    </row>
    <row r="1157" spans="13:16" x14ac:dyDescent="0.25">
      <c r="M1157">
        <v>619078432</v>
      </c>
      <c r="N1157">
        <v>44344</v>
      </c>
      <c r="O1157">
        <v>2</v>
      </c>
      <c r="P1157">
        <v>2</v>
      </c>
    </row>
    <row r="1158" spans="13:16" x14ac:dyDescent="0.25">
      <c r="M1158">
        <v>619078435</v>
      </c>
      <c r="N1158">
        <v>44136</v>
      </c>
      <c r="O1158">
        <v>1</v>
      </c>
      <c r="P1158">
        <v>2</v>
      </c>
    </row>
    <row r="1159" spans="13:16" x14ac:dyDescent="0.25">
      <c r="M1159">
        <v>619078439</v>
      </c>
      <c r="N1159">
        <v>44136</v>
      </c>
      <c r="O1159">
        <v>1</v>
      </c>
      <c r="P1159">
        <v>2</v>
      </c>
    </row>
    <row r="1160" spans="13:16" x14ac:dyDescent="0.25">
      <c r="M1160">
        <v>619477319</v>
      </c>
      <c r="N1160">
        <v>44344</v>
      </c>
      <c r="O1160">
        <v>1</v>
      </c>
      <c r="P1160">
        <v>2</v>
      </c>
    </row>
    <row r="1161" spans="13:16" x14ac:dyDescent="0.25">
      <c r="M1161">
        <v>619613244</v>
      </c>
      <c r="N1161">
        <v>35211</v>
      </c>
      <c r="O1161">
        <v>1</v>
      </c>
      <c r="P1161">
        <v>2</v>
      </c>
    </row>
    <row r="1162" spans="13:16" x14ac:dyDescent="0.25">
      <c r="M1162">
        <v>619789016</v>
      </c>
      <c r="N1162">
        <v>31858</v>
      </c>
      <c r="O1162">
        <v>3</v>
      </c>
      <c r="P1162">
        <v>3</v>
      </c>
    </row>
    <row r="1163" spans="13:16" x14ac:dyDescent="0.25">
      <c r="M1163">
        <v>619789021</v>
      </c>
      <c r="N1163">
        <v>36838</v>
      </c>
      <c r="O1163">
        <v>2</v>
      </c>
      <c r="P1163">
        <v>2</v>
      </c>
    </row>
    <row r="1164" spans="13:16" x14ac:dyDescent="0.25">
      <c r="M1164">
        <v>619789027</v>
      </c>
      <c r="N1164">
        <v>37089</v>
      </c>
      <c r="O1164">
        <v>1</v>
      </c>
      <c r="P1164">
        <v>2</v>
      </c>
    </row>
    <row r="1165" spans="13:16" x14ac:dyDescent="0.25">
      <c r="M1165">
        <v>619808018</v>
      </c>
      <c r="N1165">
        <v>44344</v>
      </c>
      <c r="O1165">
        <v>1</v>
      </c>
      <c r="P1165">
        <v>2</v>
      </c>
    </row>
    <row r="1166" spans="13:16" x14ac:dyDescent="0.25">
      <c r="M1166">
        <v>619808019</v>
      </c>
      <c r="N1166">
        <v>39359</v>
      </c>
      <c r="O1166">
        <v>1</v>
      </c>
      <c r="P1166">
        <v>2</v>
      </c>
    </row>
    <row r="1167" spans="13:16" x14ac:dyDescent="0.25">
      <c r="M1167">
        <v>619808026</v>
      </c>
      <c r="N1167">
        <v>44344</v>
      </c>
      <c r="O1167">
        <v>1</v>
      </c>
      <c r="P1167">
        <v>2</v>
      </c>
    </row>
    <row r="1168" spans="13:16" x14ac:dyDescent="0.25">
      <c r="M1168">
        <v>619808029</v>
      </c>
      <c r="N1168">
        <v>44092</v>
      </c>
      <c r="O1168">
        <v>1</v>
      </c>
      <c r="P1168">
        <v>2</v>
      </c>
    </row>
    <row r="1169" spans="13:16" x14ac:dyDescent="0.25">
      <c r="M1169">
        <v>619808033</v>
      </c>
      <c r="N1169">
        <v>39359</v>
      </c>
      <c r="O1169">
        <v>1</v>
      </c>
      <c r="P1169">
        <v>2</v>
      </c>
    </row>
    <row r="1170" spans="13:16" x14ac:dyDescent="0.25">
      <c r="M1170">
        <v>619858571</v>
      </c>
      <c r="N1170">
        <v>44344</v>
      </c>
      <c r="O1170">
        <v>2</v>
      </c>
      <c r="P1170">
        <v>4</v>
      </c>
    </row>
    <row r="1171" spans="13:16" x14ac:dyDescent="0.25">
      <c r="M1171">
        <v>619858575</v>
      </c>
      <c r="N1171">
        <v>44344</v>
      </c>
      <c r="O1171">
        <v>2</v>
      </c>
      <c r="P1171">
        <v>4</v>
      </c>
    </row>
    <row r="1172" spans="13:16" x14ac:dyDescent="0.25">
      <c r="M1172">
        <v>619858580</v>
      </c>
      <c r="N1172">
        <v>44344</v>
      </c>
      <c r="O1172">
        <v>2</v>
      </c>
      <c r="P1172">
        <v>4</v>
      </c>
    </row>
    <row r="1173" spans="13:16" x14ac:dyDescent="0.25">
      <c r="M1173">
        <v>619859246</v>
      </c>
      <c r="N1173">
        <v>37089</v>
      </c>
      <c r="O1173">
        <v>2</v>
      </c>
      <c r="P1173">
        <v>4</v>
      </c>
    </row>
    <row r="1174" spans="13:16" x14ac:dyDescent="0.25">
      <c r="M1174">
        <v>620073954</v>
      </c>
      <c r="N1174">
        <v>32104</v>
      </c>
      <c r="O1174">
        <v>1</v>
      </c>
      <c r="P1174">
        <v>2</v>
      </c>
    </row>
    <row r="1175" spans="13:16" x14ac:dyDescent="0.25">
      <c r="M1175">
        <v>620073962</v>
      </c>
      <c r="N1175">
        <v>44344</v>
      </c>
      <c r="O1175">
        <v>1</v>
      </c>
      <c r="P1175">
        <v>2</v>
      </c>
    </row>
    <row r="1176" spans="13:16" x14ac:dyDescent="0.25">
      <c r="M1176">
        <v>620073966</v>
      </c>
      <c r="N1176">
        <v>44344</v>
      </c>
      <c r="O1176">
        <v>1</v>
      </c>
      <c r="P1176">
        <v>2</v>
      </c>
    </row>
    <row r="1177" spans="13:16" x14ac:dyDescent="0.25">
      <c r="M1177">
        <v>620080497</v>
      </c>
      <c r="N1177">
        <v>44136</v>
      </c>
      <c r="O1177">
        <v>1</v>
      </c>
      <c r="P1177">
        <v>2</v>
      </c>
    </row>
    <row r="1178" spans="13:16" x14ac:dyDescent="0.25">
      <c r="M1178">
        <v>620165042</v>
      </c>
      <c r="N1178">
        <v>24604</v>
      </c>
      <c r="O1178">
        <v>2</v>
      </c>
      <c r="P1178">
        <v>2</v>
      </c>
    </row>
    <row r="1179" spans="13:16" x14ac:dyDescent="0.25">
      <c r="M1179">
        <v>620165285</v>
      </c>
      <c r="N1179">
        <v>44344</v>
      </c>
      <c r="O1179">
        <v>1</v>
      </c>
      <c r="P1179">
        <v>2</v>
      </c>
    </row>
    <row r="1180" spans="13:16" x14ac:dyDescent="0.25">
      <c r="M1180">
        <v>620165826</v>
      </c>
      <c r="N1180">
        <v>37089</v>
      </c>
      <c r="O1180">
        <v>3</v>
      </c>
      <c r="P1180">
        <v>3</v>
      </c>
    </row>
    <row r="1181" spans="13:16" x14ac:dyDescent="0.25">
      <c r="M1181">
        <v>620165934</v>
      </c>
      <c r="N1181">
        <v>36838</v>
      </c>
      <c r="O1181">
        <v>3</v>
      </c>
      <c r="P1181">
        <v>3</v>
      </c>
    </row>
    <row r="1182" spans="13:16" x14ac:dyDescent="0.25">
      <c r="M1182">
        <v>620166566</v>
      </c>
      <c r="N1182">
        <v>39359</v>
      </c>
      <c r="O1182">
        <v>2</v>
      </c>
      <c r="P1182">
        <v>4</v>
      </c>
    </row>
    <row r="1183" spans="13:16" x14ac:dyDescent="0.25">
      <c r="M1183">
        <v>620253684</v>
      </c>
      <c r="N1183">
        <v>32104</v>
      </c>
      <c r="O1183">
        <v>2</v>
      </c>
      <c r="P1183">
        <v>4</v>
      </c>
    </row>
    <row r="1184" spans="13:16" x14ac:dyDescent="0.25">
      <c r="M1184">
        <v>620256188</v>
      </c>
      <c r="N1184">
        <v>31858</v>
      </c>
      <c r="O1184">
        <v>1</v>
      </c>
      <c r="P1184">
        <v>2</v>
      </c>
    </row>
    <row r="1185" spans="13:16" x14ac:dyDescent="0.25">
      <c r="M1185">
        <v>620259512</v>
      </c>
      <c r="N1185">
        <v>28074</v>
      </c>
      <c r="O1185">
        <v>1</v>
      </c>
      <c r="P1185">
        <v>2</v>
      </c>
    </row>
    <row r="1186" spans="13:16" x14ac:dyDescent="0.25">
      <c r="M1186">
        <v>620259626</v>
      </c>
      <c r="N1186">
        <v>37089</v>
      </c>
      <c r="O1186">
        <v>2</v>
      </c>
      <c r="P1186">
        <v>4</v>
      </c>
    </row>
    <row r="1187" spans="13:16" x14ac:dyDescent="0.25">
      <c r="M1187">
        <v>620259787</v>
      </c>
      <c r="N1187">
        <v>44344</v>
      </c>
      <c r="O1187">
        <v>1</v>
      </c>
      <c r="P1187">
        <v>2</v>
      </c>
    </row>
    <row r="1188" spans="13:16" x14ac:dyDescent="0.25">
      <c r="M1188">
        <v>620261893</v>
      </c>
      <c r="N1188">
        <v>24604</v>
      </c>
      <c r="O1188">
        <v>2</v>
      </c>
      <c r="P1188">
        <v>4</v>
      </c>
    </row>
    <row r="1189" spans="13:16" x14ac:dyDescent="0.25">
      <c r="M1189">
        <v>620280451</v>
      </c>
      <c r="N1189">
        <v>39359</v>
      </c>
      <c r="O1189">
        <v>2</v>
      </c>
      <c r="P1189">
        <v>2</v>
      </c>
    </row>
    <row r="1190" spans="13:16" x14ac:dyDescent="0.25">
      <c r="M1190">
        <v>620288844</v>
      </c>
      <c r="N1190">
        <v>39359</v>
      </c>
      <c r="O1190">
        <v>1</v>
      </c>
      <c r="P1190">
        <v>2</v>
      </c>
    </row>
    <row r="1191" spans="13:16" x14ac:dyDescent="0.25">
      <c r="M1191">
        <v>620288931</v>
      </c>
      <c r="N1191">
        <v>44136</v>
      </c>
      <c r="O1191">
        <v>1</v>
      </c>
      <c r="P1191">
        <v>2</v>
      </c>
    </row>
    <row r="1192" spans="13:16" x14ac:dyDescent="0.25">
      <c r="M1192">
        <v>620335793</v>
      </c>
      <c r="N1192">
        <v>37089</v>
      </c>
      <c r="O1192">
        <v>1</v>
      </c>
      <c r="P1192">
        <v>2</v>
      </c>
    </row>
    <row r="1193" spans="13:16" x14ac:dyDescent="0.25">
      <c r="M1193">
        <v>620338248</v>
      </c>
      <c r="N1193">
        <v>39359</v>
      </c>
      <c r="O1193">
        <v>1</v>
      </c>
      <c r="P1193">
        <v>2</v>
      </c>
    </row>
    <row r="1194" spans="13:16" x14ac:dyDescent="0.25">
      <c r="M1194">
        <v>620343467</v>
      </c>
      <c r="N1194">
        <v>24604</v>
      </c>
      <c r="O1194">
        <v>2</v>
      </c>
      <c r="P1194">
        <v>2</v>
      </c>
    </row>
    <row r="1195" spans="13:16" x14ac:dyDescent="0.25">
      <c r="M1195">
        <v>620350213</v>
      </c>
      <c r="N1195">
        <v>37089</v>
      </c>
      <c r="O1195">
        <v>1</v>
      </c>
      <c r="P1195">
        <v>2</v>
      </c>
    </row>
    <row r="1196" spans="13:16" x14ac:dyDescent="0.25">
      <c r="M1196">
        <v>620350467</v>
      </c>
      <c r="N1196">
        <v>30225</v>
      </c>
      <c r="O1196">
        <v>2</v>
      </c>
      <c r="P1196">
        <v>4</v>
      </c>
    </row>
    <row r="1197" spans="13:16" x14ac:dyDescent="0.25">
      <c r="M1197">
        <v>620350755</v>
      </c>
      <c r="N1197">
        <v>32104</v>
      </c>
      <c r="O1197">
        <v>1</v>
      </c>
      <c r="P1197">
        <v>2</v>
      </c>
    </row>
    <row r="1198" spans="13:16" x14ac:dyDescent="0.25">
      <c r="M1198">
        <v>620352485</v>
      </c>
      <c r="N1198">
        <v>32104</v>
      </c>
      <c r="O1198">
        <v>1</v>
      </c>
      <c r="P1198">
        <v>2</v>
      </c>
    </row>
    <row r="1199" spans="13:16" x14ac:dyDescent="0.25">
      <c r="M1199">
        <v>620353088</v>
      </c>
      <c r="N1199">
        <v>39359</v>
      </c>
      <c r="O1199">
        <v>1</v>
      </c>
      <c r="P1199">
        <v>2</v>
      </c>
    </row>
    <row r="1200" spans="13:16" x14ac:dyDescent="0.25">
      <c r="M1200">
        <v>620398983</v>
      </c>
      <c r="N1200">
        <v>44092</v>
      </c>
      <c r="O1200">
        <v>1</v>
      </c>
      <c r="P1200">
        <v>2</v>
      </c>
    </row>
    <row r="1201" spans="13:16" x14ac:dyDescent="0.25">
      <c r="M1201">
        <v>620438281</v>
      </c>
      <c r="N1201">
        <v>26133</v>
      </c>
      <c r="O1201">
        <v>1</v>
      </c>
      <c r="P1201">
        <v>2</v>
      </c>
    </row>
    <row r="1202" spans="13:16" x14ac:dyDescent="0.25">
      <c r="M1202">
        <v>620440833</v>
      </c>
      <c r="N1202">
        <v>44344</v>
      </c>
      <c r="O1202">
        <v>2</v>
      </c>
      <c r="P1202">
        <v>4</v>
      </c>
    </row>
    <row r="1203" spans="13:16" x14ac:dyDescent="0.25">
      <c r="M1203">
        <v>620443701</v>
      </c>
      <c r="N1203">
        <v>33059</v>
      </c>
      <c r="O1203">
        <v>1</v>
      </c>
      <c r="P1203">
        <v>2</v>
      </c>
    </row>
    <row r="1204" spans="13:16" x14ac:dyDescent="0.25">
      <c r="M1204">
        <v>620446013</v>
      </c>
      <c r="N1204">
        <v>37089</v>
      </c>
      <c r="O1204">
        <v>4</v>
      </c>
      <c r="P1204">
        <v>4</v>
      </c>
    </row>
    <row r="1205" spans="13:16" x14ac:dyDescent="0.25">
      <c r="M1205">
        <v>620446243</v>
      </c>
      <c r="N1205">
        <v>24604</v>
      </c>
      <c r="O1205">
        <v>2</v>
      </c>
      <c r="P1205">
        <v>2</v>
      </c>
    </row>
    <row r="1206" spans="13:16" x14ac:dyDescent="0.25">
      <c r="M1206">
        <v>620447357</v>
      </c>
      <c r="N1206">
        <v>37089</v>
      </c>
      <c r="O1206">
        <v>1</v>
      </c>
      <c r="P1206">
        <v>2</v>
      </c>
    </row>
    <row r="1207" spans="13:16" x14ac:dyDescent="0.25">
      <c r="M1207">
        <v>620447520</v>
      </c>
      <c r="N1207">
        <v>39359</v>
      </c>
      <c r="O1207">
        <v>1</v>
      </c>
      <c r="P1207">
        <v>2</v>
      </c>
    </row>
    <row r="1208" spans="13:16" x14ac:dyDescent="0.25">
      <c r="M1208">
        <v>620447853</v>
      </c>
      <c r="N1208">
        <v>36838</v>
      </c>
      <c r="O1208">
        <v>1</v>
      </c>
      <c r="P1208">
        <v>2</v>
      </c>
    </row>
    <row r="1209" spans="13:16" x14ac:dyDescent="0.25">
      <c r="M1209">
        <v>620449048</v>
      </c>
      <c r="N1209">
        <v>32104</v>
      </c>
      <c r="O1209">
        <v>1</v>
      </c>
      <c r="P1209">
        <v>2</v>
      </c>
    </row>
    <row r="1210" spans="13:16" x14ac:dyDescent="0.25">
      <c r="M1210">
        <v>620465841</v>
      </c>
      <c r="N1210">
        <v>32104</v>
      </c>
      <c r="O1210">
        <v>1</v>
      </c>
      <c r="P1210">
        <v>2</v>
      </c>
    </row>
    <row r="1211" spans="13:16" x14ac:dyDescent="0.25">
      <c r="M1211">
        <v>620465895</v>
      </c>
      <c r="N1211">
        <v>28074</v>
      </c>
      <c r="O1211">
        <v>1</v>
      </c>
      <c r="P1211">
        <v>2</v>
      </c>
    </row>
    <row r="1212" spans="13:16" x14ac:dyDescent="0.25">
      <c r="M1212">
        <v>620512022</v>
      </c>
      <c r="N1212">
        <v>24604</v>
      </c>
      <c r="O1212">
        <v>1</v>
      </c>
      <c r="P1212">
        <v>2</v>
      </c>
    </row>
    <row r="1213" spans="13:16" x14ac:dyDescent="0.25">
      <c r="M1213">
        <v>620529177</v>
      </c>
      <c r="N1213">
        <v>44344</v>
      </c>
      <c r="O1213">
        <v>1</v>
      </c>
      <c r="P1213">
        <v>2</v>
      </c>
    </row>
    <row r="1214" spans="13:16" x14ac:dyDescent="0.25">
      <c r="M1214">
        <v>620533185</v>
      </c>
      <c r="N1214">
        <v>37089</v>
      </c>
      <c r="O1214">
        <v>1</v>
      </c>
      <c r="P1214">
        <v>2</v>
      </c>
    </row>
    <row r="1215" spans="13:16" x14ac:dyDescent="0.25">
      <c r="M1215">
        <v>620534642</v>
      </c>
      <c r="N1215">
        <v>35211</v>
      </c>
      <c r="O1215">
        <v>3</v>
      </c>
      <c r="P1215">
        <v>3</v>
      </c>
    </row>
    <row r="1216" spans="13:16" x14ac:dyDescent="0.25">
      <c r="M1216">
        <v>620535430</v>
      </c>
      <c r="N1216">
        <v>33387</v>
      </c>
      <c r="O1216">
        <v>1</v>
      </c>
      <c r="P1216">
        <v>2</v>
      </c>
    </row>
    <row r="1217" spans="13:16" x14ac:dyDescent="0.25">
      <c r="M1217">
        <v>620536564</v>
      </c>
      <c r="N1217">
        <v>35211</v>
      </c>
      <c r="O1217">
        <v>3</v>
      </c>
      <c r="P1217">
        <v>3</v>
      </c>
    </row>
    <row r="1218" spans="13:16" x14ac:dyDescent="0.25">
      <c r="M1218">
        <v>620537829</v>
      </c>
      <c r="N1218">
        <v>37089</v>
      </c>
      <c r="O1218">
        <v>1</v>
      </c>
      <c r="P1218">
        <v>2</v>
      </c>
    </row>
    <row r="1219" spans="13:16" x14ac:dyDescent="0.25">
      <c r="M1219">
        <v>620602160</v>
      </c>
      <c r="N1219">
        <v>37089</v>
      </c>
      <c r="O1219">
        <v>2</v>
      </c>
      <c r="P1219">
        <v>4</v>
      </c>
    </row>
    <row r="1220" spans="13:16" x14ac:dyDescent="0.25">
      <c r="M1220">
        <v>620603226</v>
      </c>
      <c r="N1220">
        <v>44344</v>
      </c>
      <c r="O1220">
        <v>1</v>
      </c>
      <c r="P1220">
        <v>2</v>
      </c>
    </row>
    <row r="1221" spans="13:16" x14ac:dyDescent="0.25">
      <c r="M1221">
        <v>620605567</v>
      </c>
      <c r="N1221">
        <v>24254</v>
      </c>
      <c r="O1221">
        <v>1</v>
      </c>
      <c r="P1221">
        <v>2</v>
      </c>
    </row>
    <row r="1222" spans="13:16" x14ac:dyDescent="0.25">
      <c r="M1222">
        <v>620609305</v>
      </c>
      <c r="N1222">
        <v>44092</v>
      </c>
      <c r="O1222">
        <v>1</v>
      </c>
      <c r="P1222">
        <v>2</v>
      </c>
    </row>
    <row r="1223" spans="13:16" x14ac:dyDescent="0.25">
      <c r="M1223">
        <v>620609312</v>
      </c>
      <c r="N1223">
        <v>39359</v>
      </c>
      <c r="O1223">
        <v>1</v>
      </c>
      <c r="P1223">
        <v>2</v>
      </c>
    </row>
    <row r="1224" spans="13:16" x14ac:dyDescent="0.25">
      <c r="M1224">
        <v>620609538</v>
      </c>
      <c r="N1224">
        <v>39359</v>
      </c>
      <c r="O1224">
        <v>1</v>
      </c>
      <c r="P1224">
        <v>2</v>
      </c>
    </row>
    <row r="1225" spans="13:16" x14ac:dyDescent="0.25">
      <c r="M1225">
        <v>620609812</v>
      </c>
      <c r="N1225">
        <v>39359</v>
      </c>
      <c r="O1225">
        <v>1</v>
      </c>
      <c r="P1225">
        <v>2</v>
      </c>
    </row>
    <row r="1226" spans="13:16" x14ac:dyDescent="0.25">
      <c r="M1226">
        <v>620618046</v>
      </c>
      <c r="N1226">
        <v>37089</v>
      </c>
      <c r="O1226">
        <v>2</v>
      </c>
      <c r="P1226">
        <v>4</v>
      </c>
    </row>
    <row r="1227" spans="13:16" x14ac:dyDescent="0.25">
      <c r="M1227">
        <v>620622437</v>
      </c>
      <c r="N1227">
        <v>39359</v>
      </c>
      <c r="O1227">
        <v>2</v>
      </c>
      <c r="P1227">
        <v>4</v>
      </c>
    </row>
    <row r="1228" spans="13:16" x14ac:dyDescent="0.25">
      <c r="M1228">
        <v>620623109</v>
      </c>
      <c r="N1228">
        <v>32104</v>
      </c>
      <c r="O1228">
        <v>1</v>
      </c>
      <c r="P1228">
        <v>2</v>
      </c>
    </row>
    <row r="1229" spans="13:16" x14ac:dyDescent="0.25">
      <c r="M1229">
        <v>620633043</v>
      </c>
      <c r="N1229">
        <v>33387</v>
      </c>
      <c r="O1229">
        <v>1</v>
      </c>
      <c r="P1229">
        <v>2</v>
      </c>
    </row>
    <row r="1230" spans="13:16" x14ac:dyDescent="0.25">
      <c r="M1230">
        <v>620664035</v>
      </c>
      <c r="N1230">
        <v>44344</v>
      </c>
      <c r="O1230">
        <v>1</v>
      </c>
      <c r="P1230">
        <v>2</v>
      </c>
    </row>
    <row r="1231" spans="13:16" x14ac:dyDescent="0.25">
      <c r="M1231">
        <v>620664043</v>
      </c>
      <c r="N1231">
        <v>32104</v>
      </c>
      <c r="O1231">
        <v>2</v>
      </c>
      <c r="P1231">
        <v>4</v>
      </c>
    </row>
    <row r="1232" spans="13:16" x14ac:dyDescent="0.25">
      <c r="M1232">
        <v>620668051</v>
      </c>
      <c r="N1232">
        <v>39359</v>
      </c>
      <c r="O1232">
        <v>4</v>
      </c>
      <c r="P1232">
        <v>4</v>
      </c>
    </row>
    <row r="1233" spans="13:16" x14ac:dyDescent="0.25">
      <c r="M1233">
        <v>620669442</v>
      </c>
      <c r="N1233">
        <v>44092</v>
      </c>
      <c r="O1233">
        <v>1</v>
      </c>
      <c r="P1233">
        <v>2</v>
      </c>
    </row>
    <row r="1234" spans="13:16" x14ac:dyDescent="0.25">
      <c r="M1234">
        <v>620673536</v>
      </c>
      <c r="N1234">
        <v>37089</v>
      </c>
      <c r="O1234">
        <v>1</v>
      </c>
      <c r="P1234">
        <v>2</v>
      </c>
    </row>
    <row r="1235" spans="13:16" x14ac:dyDescent="0.25">
      <c r="M1235">
        <v>620677020</v>
      </c>
      <c r="N1235">
        <v>37089</v>
      </c>
      <c r="O1235">
        <v>2</v>
      </c>
      <c r="P1235">
        <v>4</v>
      </c>
    </row>
    <row r="1236" spans="13:16" x14ac:dyDescent="0.25">
      <c r="M1236">
        <v>620679913</v>
      </c>
      <c r="N1236">
        <v>24604</v>
      </c>
      <c r="O1236">
        <v>1</v>
      </c>
      <c r="P1236">
        <v>2</v>
      </c>
    </row>
    <row r="1237" spans="13:16" x14ac:dyDescent="0.25">
      <c r="M1237">
        <v>620680375</v>
      </c>
      <c r="N1237">
        <v>20572</v>
      </c>
      <c r="O1237">
        <v>1</v>
      </c>
      <c r="P1237">
        <v>2</v>
      </c>
    </row>
    <row r="1238" spans="13:16" x14ac:dyDescent="0.25">
      <c r="M1238">
        <v>620680391</v>
      </c>
      <c r="N1238">
        <v>24395</v>
      </c>
      <c r="O1238">
        <v>1</v>
      </c>
      <c r="P1238">
        <v>2</v>
      </c>
    </row>
    <row r="1239" spans="13:16" x14ac:dyDescent="0.25">
      <c r="M1239">
        <v>620680481</v>
      </c>
      <c r="N1239">
        <v>33059</v>
      </c>
      <c r="O1239">
        <v>2</v>
      </c>
      <c r="P1239">
        <v>4</v>
      </c>
    </row>
    <row r="1240" spans="13:16" x14ac:dyDescent="0.25">
      <c r="M1240">
        <v>620680608</v>
      </c>
      <c r="N1240">
        <v>44092</v>
      </c>
      <c r="O1240">
        <v>1</v>
      </c>
      <c r="P1240">
        <v>2</v>
      </c>
    </row>
    <row r="1241" spans="13:16" x14ac:dyDescent="0.25">
      <c r="M1241">
        <v>620719078</v>
      </c>
      <c r="N1241">
        <v>24604</v>
      </c>
      <c r="O1241">
        <v>1</v>
      </c>
      <c r="P1241">
        <v>2</v>
      </c>
    </row>
    <row r="1242" spans="13:16" x14ac:dyDescent="0.25">
      <c r="M1242">
        <v>620719410</v>
      </c>
      <c r="N1242">
        <v>37089</v>
      </c>
      <c r="O1242">
        <v>2</v>
      </c>
      <c r="P1242">
        <v>4</v>
      </c>
    </row>
    <row r="1243" spans="13:16" x14ac:dyDescent="0.25">
      <c r="M1243">
        <v>620720357</v>
      </c>
      <c r="N1243">
        <v>39359</v>
      </c>
      <c r="O1243">
        <v>1</v>
      </c>
      <c r="P1243">
        <v>2</v>
      </c>
    </row>
    <row r="1244" spans="13:16" x14ac:dyDescent="0.25">
      <c r="M1244">
        <v>620720387</v>
      </c>
      <c r="N1244">
        <v>44344</v>
      </c>
      <c r="O1244">
        <v>2</v>
      </c>
      <c r="P1244">
        <v>2</v>
      </c>
    </row>
    <row r="1245" spans="13:16" x14ac:dyDescent="0.25">
      <c r="M1245">
        <v>620723224</v>
      </c>
      <c r="N1245">
        <v>32104</v>
      </c>
      <c r="O1245">
        <v>1</v>
      </c>
      <c r="P1245">
        <v>2</v>
      </c>
    </row>
    <row r="1246" spans="13:16" x14ac:dyDescent="0.25">
      <c r="M1246">
        <v>620723228</v>
      </c>
      <c r="N1246">
        <v>37089</v>
      </c>
      <c r="O1246">
        <v>1</v>
      </c>
      <c r="P1246">
        <v>2</v>
      </c>
    </row>
    <row r="1247" spans="13:16" x14ac:dyDescent="0.25">
      <c r="M1247">
        <v>620723336</v>
      </c>
      <c r="N1247">
        <v>37089</v>
      </c>
      <c r="O1247">
        <v>1</v>
      </c>
      <c r="P1247">
        <v>2</v>
      </c>
    </row>
    <row r="1248" spans="13:16" x14ac:dyDescent="0.25">
      <c r="M1248">
        <v>620723352</v>
      </c>
      <c r="N1248">
        <v>35211</v>
      </c>
      <c r="O1248">
        <v>1</v>
      </c>
      <c r="P1248">
        <v>2</v>
      </c>
    </row>
    <row r="1249" spans="13:16" x14ac:dyDescent="0.25">
      <c r="M1249">
        <v>620723417</v>
      </c>
      <c r="N1249">
        <v>37089</v>
      </c>
      <c r="O1249">
        <v>2</v>
      </c>
      <c r="P1249">
        <v>4</v>
      </c>
    </row>
    <row r="1250" spans="13:16" x14ac:dyDescent="0.25">
      <c r="M1250">
        <v>620756686</v>
      </c>
      <c r="N1250">
        <v>39359</v>
      </c>
      <c r="O1250">
        <v>2</v>
      </c>
      <c r="P1250">
        <v>2</v>
      </c>
    </row>
    <row r="1251" spans="13:16" x14ac:dyDescent="0.25">
      <c r="M1251">
        <v>620757438</v>
      </c>
      <c r="N1251">
        <v>44344</v>
      </c>
      <c r="O1251">
        <v>2</v>
      </c>
      <c r="P1251">
        <v>4</v>
      </c>
    </row>
    <row r="1252" spans="13:16" x14ac:dyDescent="0.25">
      <c r="M1252">
        <v>620762676</v>
      </c>
      <c r="N1252">
        <v>44344</v>
      </c>
      <c r="O1252">
        <v>1</v>
      </c>
      <c r="P1252">
        <v>2</v>
      </c>
    </row>
    <row r="1253" spans="13:16" x14ac:dyDescent="0.25">
      <c r="M1253">
        <v>620766404</v>
      </c>
      <c r="N1253">
        <v>37089</v>
      </c>
      <c r="O1253">
        <v>2</v>
      </c>
      <c r="P1253">
        <v>4</v>
      </c>
    </row>
    <row r="1254" spans="13:16" x14ac:dyDescent="0.25">
      <c r="M1254">
        <v>620768699</v>
      </c>
      <c r="N1254">
        <v>35211</v>
      </c>
      <c r="O1254">
        <v>1</v>
      </c>
      <c r="P1254">
        <v>2</v>
      </c>
    </row>
    <row r="1255" spans="13:16" x14ac:dyDescent="0.25">
      <c r="M1255">
        <v>620768816</v>
      </c>
      <c r="N1255">
        <v>39359</v>
      </c>
      <c r="O1255">
        <v>4</v>
      </c>
      <c r="P1255">
        <v>4</v>
      </c>
    </row>
    <row r="1256" spans="13:16" x14ac:dyDescent="0.25">
      <c r="M1256">
        <v>620770819</v>
      </c>
      <c r="N1256">
        <v>28074</v>
      </c>
      <c r="O1256">
        <v>1</v>
      </c>
      <c r="P1256">
        <v>2</v>
      </c>
    </row>
    <row r="1257" spans="13:16" x14ac:dyDescent="0.25">
      <c r="M1257">
        <v>620778122</v>
      </c>
      <c r="N1257">
        <v>44344</v>
      </c>
      <c r="O1257">
        <v>2</v>
      </c>
      <c r="P1257">
        <v>4</v>
      </c>
    </row>
    <row r="1258" spans="13:16" x14ac:dyDescent="0.25">
      <c r="M1258">
        <v>620783239</v>
      </c>
      <c r="N1258">
        <v>28074</v>
      </c>
      <c r="O1258">
        <v>1</v>
      </c>
      <c r="P1258">
        <v>2</v>
      </c>
    </row>
    <row r="1259" spans="13:16" x14ac:dyDescent="0.25">
      <c r="M1259">
        <v>620783666</v>
      </c>
      <c r="N1259">
        <v>37089</v>
      </c>
      <c r="O1259">
        <v>1</v>
      </c>
      <c r="P1259">
        <v>2</v>
      </c>
    </row>
    <row r="1260" spans="13:16" x14ac:dyDescent="0.25">
      <c r="M1260">
        <v>620788137</v>
      </c>
      <c r="N1260">
        <v>44344</v>
      </c>
      <c r="O1260">
        <v>1</v>
      </c>
      <c r="P1260">
        <v>2</v>
      </c>
    </row>
    <row r="1261" spans="13:16" x14ac:dyDescent="0.25">
      <c r="M1261">
        <v>620788351</v>
      </c>
      <c r="N1261">
        <v>37089</v>
      </c>
      <c r="O1261">
        <v>1</v>
      </c>
      <c r="P1261">
        <v>2</v>
      </c>
    </row>
    <row r="1262" spans="13:16" x14ac:dyDescent="0.25">
      <c r="M1262">
        <v>620788456</v>
      </c>
      <c r="N1262">
        <v>24395</v>
      </c>
      <c r="O1262">
        <v>1</v>
      </c>
      <c r="P1262">
        <v>2</v>
      </c>
    </row>
    <row r="1263" spans="13:16" x14ac:dyDescent="0.25">
      <c r="M1263">
        <v>620788535</v>
      </c>
      <c r="N1263">
        <v>35211</v>
      </c>
      <c r="O1263">
        <v>2</v>
      </c>
      <c r="P1263">
        <v>4</v>
      </c>
    </row>
    <row r="1264" spans="13:16" x14ac:dyDescent="0.25">
      <c r="M1264">
        <v>620812323</v>
      </c>
      <c r="N1264">
        <v>37089</v>
      </c>
      <c r="O1264">
        <v>1</v>
      </c>
      <c r="P1264">
        <v>2</v>
      </c>
    </row>
    <row r="1265" spans="13:16" x14ac:dyDescent="0.25">
      <c r="M1265">
        <v>620821624</v>
      </c>
      <c r="N1265">
        <v>33387</v>
      </c>
      <c r="O1265">
        <v>1</v>
      </c>
      <c r="P1265">
        <v>2</v>
      </c>
    </row>
    <row r="1266" spans="13:16" x14ac:dyDescent="0.25">
      <c r="M1266">
        <v>620834325</v>
      </c>
      <c r="N1266">
        <v>19619</v>
      </c>
      <c r="O1266">
        <v>1</v>
      </c>
      <c r="P1266">
        <v>2</v>
      </c>
    </row>
    <row r="1267" spans="13:16" x14ac:dyDescent="0.25">
      <c r="M1267">
        <v>620834755</v>
      </c>
      <c r="N1267">
        <v>44344</v>
      </c>
      <c r="O1267">
        <v>2</v>
      </c>
      <c r="P1267">
        <v>4</v>
      </c>
    </row>
    <row r="1268" spans="13:16" x14ac:dyDescent="0.25">
      <c r="M1268">
        <v>620836432</v>
      </c>
      <c r="N1268">
        <v>44344</v>
      </c>
      <c r="O1268">
        <v>1</v>
      </c>
      <c r="P1268">
        <v>2</v>
      </c>
    </row>
    <row r="1269" spans="13:16" x14ac:dyDescent="0.25">
      <c r="M1269">
        <v>620841618</v>
      </c>
      <c r="N1269">
        <v>37089</v>
      </c>
      <c r="O1269">
        <v>1</v>
      </c>
      <c r="P1269">
        <v>2</v>
      </c>
    </row>
    <row r="1270" spans="13:16" x14ac:dyDescent="0.25">
      <c r="M1270">
        <v>620842418</v>
      </c>
      <c r="N1270">
        <v>36838</v>
      </c>
      <c r="O1270">
        <v>1</v>
      </c>
      <c r="P1270">
        <v>2</v>
      </c>
    </row>
    <row r="1271" spans="13:16" x14ac:dyDescent="0.25">
      <c r="M1271">
        <v>620843915</v>
      </c>
      <c r="N1271">
        <v>37089</v>
      </c>
      <c r="O1271">
        <v>1</v>
      </c>
      <c r="P1271">
        <v>2</v>
      </c>
    </row>
    <row r="1272" spans="13:16" x14ac:dyDescent="0.25">
      <c r="M1272">
        <v>620847550</v>
      </c>
      <c r="O1272">
        <v>2</v>
      </c>
      <c r="P1272">
        <v>4</v>
      </c>
    </row>
    <row r="1273" spans="13:16" x14ac:dyDescent="0.25">
      <c r="M1273">
        <v>620848209</v>
      </c>
      <c r="O1273">
        <v>1</v>
      </c>
      <c r="P1273">
        <v>2</v>
      </c>
    </row>
    <row r="1274" spans="13:16" x14ac:dyDescent="0.25">
      <c r="M1274">
        <v>620861081</v>
      </c>
      <c r="N1274">
        <v>37089</v>
      </c>
      <c r="O1274">
        <v>1</v>
      </c>
      <c r="P1274">
        <v>2</v>
      </c>
    </row>
    <row r="1275" spans="13:16" x14ac:dyDescent="0.25">
      <c r="M1275">
        <v>620865590</v>
      </c>
      <c r="N1275">
        <v>44136</v>
      </c>
      <c r="O1275">
        <v>1</v>
      </c>
      <c r="P1275">
        <v>2</v>
      </c>
    </row>
    <row r="1276" spans="13:16" x14ac:dyDescent="0.25">
      <c r="M1276">
        <v>620918494</v>
      </c>
      <c r="O1276">
        <v>2</v>
      </c>
      <c r="P1276">
        <v>2</v>
      </c>
    </row>
    <row r="1277" spans="13:16" x14ac:dyDescent="0.25">
      <c r="M1277">
        <v>620920862</v>
      </c>
      <c r="O1277">
        <v>2</v>
      </c>
      <c r="P1277">
        <v>4</v>
      </c>
    </row>
    <row r="1278" spans="13:16" x14ac:dyDescent="0.25">
      <c r="M1278">
        <v>620922670</v>
      </c>
      <c r="O1278">
        <v>2</v>
      </c>
      <c r="P1278">
        <v>4</v>
      </c>
    </row>
  </sheetData>
  <autoFilter ref="A1:J238"/>
  <pageMargins left="0.7" right="0.7" top="0.75" bottom="0.75" header="0.3" footer="0.3"/>
  <pageSetup paperSize="9" orientation="portrait" horizontalDpi="300" verticalDpi="3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C1671"/>
  <sheetViews>
    <sheetView topLeftCell="AI1" workbookViewId="0">
      <selection activeCell="AW2" sqref="AW2:AW3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10.140625" bestFit="1" customWidth="1"/>
    <col min="5" max="6" width="10" bestFit="1" customWidth="1"/>
    <col min="7" max="7" width="12.85546875" bestFit="1" customWidth="1"/>
    <col min="8" max="8" width="12.85546875" customWidth="1"/>
    <col min="15" max="15" width="12.5703125" customWidth="1"/>
    <col min="16" max="16" width="8.28515625" customWidth="1"/>
    <col min="17" max="17" width="24.42578125" customWidth="1"/>
    <col min="19" max="19" width="8" customWidth="1"/>
    <col min="20" max="20" width="14.85546875" bestFit="1" customWidth="1"/>
    <col min="21" max="21" width="4.7109375" customWidth="1"/>
    <col min="22" max="22" width="11" customWidth="1"/>
    <col min="23" max="23" width="12.5703125" bestFit="1" customWidth="1"/>
    <col min="35" max="35" width="17.5703125" customWidth="1"/>
    <col min="36" max="36" width="14.85546875" customWidth="1"/>
    <col min="46" max="46" width="18" bestFit="1" customWidth="1"/>
    <col min="47" max="47" width="22.42578125" bestFit="1" customWidth="1"/>
    <col min="48" max="48" width="6.42578125" customWidth="1"/>
    <col min="49" max="49" width="11" customWidth="1"/>
    <col min="50" max="50" width="12.5703125" bestFit="1" customWidth="1"/>
    <col min="52" max="52" width="18" bestFit="1" customWidth="1"/>
    <col min="53" max="53" width="22.42578125" bestFit="1" customWidth="1"/>
    <col min="54" max="54" width="6.42578125" customWidth="1"/>
  </cols>
  <sheetData>
    <row r="1" spans="1:49" x14ac:dyDescent="0.25">
      <c r="A1" t="s">
        <v>45</v>
      </c>
      <c r="B1" t="s">
        <v>46</v>
      </c>
      <c r="C1" t="s">
        <v>10</v>
      </c>
      <c r="D1" t="s">
        <v>107</v>
      </c>
      <c r="E1" t="s">
        <v>324</v>
      </c>
      <c r="F1" t="s">
        <v>104</v>
      </c>
      <c r="G1" t="s">
        <v>327</v>
      </c>
      <c r="H1" t="s">
        <v>325</v>
      </c>
      <c r="J1" t="s">
        <v>45</v>
      </c>
      <c r="K1" t="s">
        <v>242</v>
      </c>
      <c r="L1" t="s">
        <v>106</v>
      </c>
      <c r="M1" t="s">
        <v>104</v>
      </c>
      <c r="O1" s="3" t="s">
        <v>104</v>
      </c>
      <c r="P1" t="s">
        <v>59</v>
      </c>
      <c r="Q1" t="s">
        <v>248</v>
      </c>
      <c r="S1" s="3" t="s">
        <v>21</v>
      </c>
      <c r="T1" t="s">
        <v>326</v>
      </c>
      <c r="V1" s="13">
        <f>SUMPRODUCT(V3:V17,W3:W17)/W1</f>
        <v>2.7934131736526946</v>
      </c>
      <c r="W1">
        <f>SUM(W3:W17)</f>
        <v>1670</v>
      </c>
      <c r="X1">
        <f>SUM(X3:X17)</f>
        <v>141</v>
      </c>
      <c r="Y1" s="14">
        <f>X1/W1</f>
        <v>8.4431137724550895E-2</v>
      </c>
      <c r="Z1" s="14">
        <f>Y1/V1</f>
        <v>3.0225080385852088E-2</v>
      </c>
      <c r="AA1" s="18">
        <f>SUMPRODUCT(W3:W13,AA3:AA13)/W1</f>
        <v>3.8289811976047901</v>
      </c>
      <c r="AD1" t="s">
        <v>328</v>
      </c>
      <c r="AE1" t="s">
        <v>239</v>
      </c>
      <c r="AF1" t="s">
        <v>106</v>
      </c>
      <c r="AG1" t="s">
        <v>327</v>
      </c>
      <c r="AI1" s="3" t="s">
        <v>21</v>
      </c>
      <c r="AJ1" t="s">
        <v>329</v>
      </c>
      <c r="AL1" s="13">
        <f>SUMPRODUCT(AL3:AL17,AM3:AM17)/AM1</f>
        <v>2.8627450980392157</v>
      </c>
      <c r="AM1">
        <f>SUM(AM3:AM17)</f>
        <v>255</v>
      </c>
      <c r="AN1">
        <f>SUM(AN3:AN17)</f>
        <v>39</v>
      </c>
      <c r="AO1" s="14">
        <f>AN1/AM1</f>
        <v>0.15294117647058825</v>
      </c>
      <c r="AP1" s="14">
        <f>AO1/AL1</f>
        <v>5.3424657534246578E-2</v>
      </c>
      <c r="AQ1" s="18"/>
      <c r="AT1" s="3" t="s">
        <v>49</v>
      </c>
      <c r="AU1" s="3" t="s">
        <v>19</v>
      </c>
    </row>
    <row r="2" spans="1:49" x14ac:dyDescent="0.25">
      <c r="A2">
        <v>617268207</v>
      </c>
      <c r="B2">
        <v>9</v>
      </c>
      <c r="C2" t="s">
        <v>4</v>
      </c>
      <c r="D2">
        <v>4</v>
      </c>
      <c r="F2">
        <v>8</v>
      </c>
      <c r="H2">
        <f>IF(COUNTA(D2)=0,IF(COUNTA(E2)=0,-99,-99),IF(COUNTA(E2)=0,-99,D2-E2))</f>
        <v>-99</v>
      </c>
      <c r="J2">
        <v>10763522</v>
      </c>
      <c r="K2" s="37">
        <v>31480</v>
      </c>
      <c r="L2">
        <v>1</v>
      </c>
      <c r="M2">
        <v>2</v>
      </c>
      <c r="O2" s="4">
        <v>2</v>
      </c>
      <c r="P2" s="5">
        <v>1065</v>
      </c>
      <c r="Q2" s="13">
        <v>37948.401877934273</v>
      </c>
      <c r="S2" s="4">
        <v>2</v>
      </c>
      <c r="T2" s="5">
        <v>55</v>
      </c>
      <c r="V2" s="8" t="s">
        <v>104</v>
      </c>
      <c r="W2" s="8" t="s">
        <v>59</v>
      </c>
      <c r="X2" s="8" t="s">
        <v>53</v>
      </c>
      <c r="Y2" s="8" t="s">
        <v>22</v>
      </c>
      <c r="Z2" s="8" t="s">
        <v>105</v>
      </c>
      <c r="AA2" s="8" t="s">
        <v>84</v>
      </c>
      <c r="AD2">
        <v>10910076</v>
      </c>
      <c r="AF2">
        <v>1</v>
      </c>
      <c r="AG2">
        <v>2</v>
      </c>
      <c r="AI2" s="4">
        <v>2</v>
      </c>
      <c r="AJ2" s="5">
        <v>150</v>
      </c>
      <c r="AL2" s="8" t="s">
        <v>104</v>
      </c>
      <c r="AM2" s="8" t="s">
        <v>59</v>
      </c>
      <c r="AN2" s="8" t="s">
        <v>53</v>
      </c>
      <c r="AO2" s="8" t="s">
        <v>22</v>
      </c>
      <c r="AP2" s="8" t="s">
        <v>105</v>
      </c>
      <c r="AQ2" s="8" t="s">
        <v>84</v>
      </c>
      <c r="AT2" s="3" t="s">
        <v>325</v>
      </c>
      <c r="AU2" t="s">
        <v>4</v>
      </c>
      <c r="AV2" t="s">
        <v>6</v>
      </c>
      <c r="AW2" t="s">
        <v>22</v>
      </c>
    </row>
    <row r="3" spans="1:49" x14ac:dyDescent="0.25">
      <c r="A3">
        <v>617268207</v>
      </c>
      <c r="B3">
        <v>80</v>
      </c>
      <c r="C3" t="s">
        <v>4</v>
      </c>
      <c r="D3">
        <v>5</v>
      </c>
      <c r="F3">
        <v>8</v>
      </c>
      <c r="H3">
        <f t="shared" ref="H3:H66" si="0">IF(COUNTA(D3)=0,IF(COUNTA(E3)=0,-99,-99),IF(COUNTA(E3)=0,-99,D3-E3))</f>
        <v>-99</v>
      </c>
      <c r="J3">
        <v>10765472</v>
      </c>
      <c r="K3" s="37">
        <v>38691</v>
      </c>
      <c r="L3">
        <v>1</v>
      </c>
      <c r="M3">
        <v>2</v>
      </c>
      <c r="O3" s="4">
        <v>3</v>
      </c>
      <c r="P3" s="5">
        <v>144</v>
      </c>
      <c r="Q3" s="13">
        <v>38441.25</v>
      </c>
      <c r="S3" s="4">
        <v>3</v>
      </c>
      <c r="T3" s="5">
        <v>17</v>
      </c>
      <c r="V3">
        <v>2</v>
      </c>
      <c r="W3">
        <f>VLOOKUP(V3,$O$2:$P$15,2,FALSE)</f>
        <v>1065</v>
      </c>
      <c r="X3">
        <f>VLOOKUP(V3,$S$2:$T$15,2,FALSE)</f>
        <v>55</v>
      </c>
      <c r="Y3" s="14">
        <f>X3/W3</f>
        <v>5.1643192488262914E-2</v>
      </c>
      <c r="Z3" s="14">
        <f>Y3/V3</f>
        <v>2.5821596244131457E-2</v>
      </c>
      <c r="AA3" s="18">
        <f>VLOOKUP(V3,$O$2:$Q$15,3,FALSE)/10000</f>
        <v>3.7948401877934272</v>
      </c>
      <c r="AD3">
        <v>11090565</v>
      </c>
      <c r="AF3">
        <v>1</v>
      </c>
      <c r="AG3">
        <v>2</v>
      </c>
      <c r="AI3" s="4">
        <v>3</v>
      </c>
      <c r="AJ3" s="5">
        <v>29</v>
      </c>
      <c r="AL3">
        <v>2</v>
      </c>
      <c r="AM3">
        <f>VLOOKUP(AL3,$AI$2:$AJ$15,2,FALSE)</f>
        <v>150</v>
      </c>
      <c r="AN3">
        <f>VLOOKUP(AL3,$AI$24:$AJ$33,2,FALSE)</f>
        <v>16</v>
      </c>
      <c r="AO3" s="14">
        <f>AN3/AM3</f>
        <v>0.10666666666666667</v>
      </c>
      <c r="AP3" s="14">
        <f>AO3/AL3</f>
        <v>5.3333333333333337E-2</v>
      </c>
      <c r="AQ3" s="18"/>
      <c r="AT3" s="4">
        <v>-99</v>
      </c>
      <c r="AU3" s="5">
        <v>112</v>
      </c>
      <c r="AV3" s="5">
        <v>65</v>
      </c>
      <c r="AW3" s="13">
        <f>AU3/(AU3+AV3)</f>
        <v>0.63276836158192096</v>
      </c>
    </row>
    <row r="4" spans="1:49" x14ac:dyDescent="0.25">
      <c r="A4">
        <v>11211272</v>
      </c>
      <c r="B4">
        <v>48</v>
      </c>
      <c r="C4" t="s">
        <v>4</v>
      </c>
      <c r="D4">
        <v>5</v>
      </c>
      <c r="H4">
        <f t="shared" si="0"/>
        <v>-99</v>
      </c>
      <c r="J4">
        <v>10765933</v>
      </c>
      <c r="K4" s="37">
        <v>36855</v>
      </c>
      <c r="L4">
        <v>1</v>
      </c>
      <c r="M4">
        <v>2</v>
      </c>
      <c r="O4" s="4">
        <v>4</v>
      </c>
      <c r="P4" s="5">
        <v>330</v>
      </c>
      <c r="Q4" s="13">
        <v>39031.206060606062</v>
      </c>
      <c r="S4" s="4">
        <v>4</v>
      </c>
      <c r="T4" s="5">
        <v>48</v>
      </c>
      <c r="V4">
        <v>3</v>
      </c>
      <c r="W4">
        <f t="shared" ref="W4:W13" si="1">VLOOKUP(V4,$O$2:$P$15,2,FALSE)</f>
        <v>144</v>
      </c>
      <c r="X4">
        <f t="shared" ref="X4:X9" si="2">VLOOKUP(V4,$S$2:$T$15,2,FALSE)</f>
        <v>17</v>
      </c>
      <c r="Y4" s="14">
        <f t="shared" ref="Y4:Y13" si="3">X4/W4</f>
        <v>0.11805555555555555</v>
      </c>
      <c r="Z4" s="14">
        <f t="shared" ref="Z4:Z17" si="4">Y4/V4</f>
        <v>3.9351851851851853E-2</v>
      </c>
      <c r="AA4" s="18">
        <f t="shared" ref="AA4:AA13" si="5">VLOOKUP(V4,$O$2:$Q$15,3,FALSE)/10000</f>
        <v>3.844125</v>
      </c>
      <c r="AD4">
        <v>11099376</v>
      </c>
      <c r="AF4">
        <v>2</v>
      </c>
      <c r="AG4">
        <v>2</v>
      </c>
      <c r="AI4" s="4">
        <v>4</v>
      </c>
      <c r="AJ4" s="5">
        <v>54</v>
      </c>
      <c r="AL4">
        <v>3</v>
      </c>
      <c r="AM4">
        <f>VLOOKUP(AL4,$AI$2:$AJ$15,2,FALSE)</f>
        <v>29</v>
      </c>
      <c r="AN4">
        <f>VLOOKUP(AL4,$AI$24:$AJ$33,2,FALSE)</f>
        <v>10</v>
      </c>
      <c r="AO4" s="14">
        <f t="shared" ref="AO4:AO9" si="6">AN4/AM4</f>
        <v>0.34482758620689657</v>
      </c>
      <c r="AP4" s="14">
        <f t="shared" ref="AP4:AP17" si="7">AO4/AL4</f>
        <v>0.1149425287356322</v>
      </c>
      <c r="AQ4" s="18"/>
      <c r="AT4" s="4">
        <v>-14</v>
      </c>
      <c r="AU4" s="5">
        <v>1</v>
      </c>
      <c r="AV4" s="5"/>
      <c r="AW4" s="13">
        <f t="shared" ref="AW4:AW13" si="8">AU4/(AU4+AV4)</f>
        <v>1</v>
      </c>
    </row>
    <row r="5" spans="1:49" x14ac:dyDescent="0.25">
      <c r="A5">
        <v>11223696</v>
      </c>
      <c r="B5">
        <v>25</v>
      </c>
      <c r="C5" t="s">
        <v>4</v>
      </c>
      <c r="D5">
        <v>5</v>
      </c>
      <c r="F5">
        <v>4</v>
      </c>
      <c r="H5">
        <f t="shared" si="0"/>
        <v>-99</v>
      </c>
      <c r="J5">
        <v>10910050</v>
      </c>
      <c r="K5" s="37">
        <v>35211</v>
      </c>
      <c r="L5">
        <v>1</v>
      </c>
      <c r="M5">
        <v>2</v>
      </c>
      <c r="O5" s="4">
        <v>5</v>
      </c>
      <c r="P5" s="5">
        <v>22</v>
      </c>
      <c r="Q5" s="13">
        <v>38144.772727272728</v>
      </c>
      <c r="S5" s="4">
        <v>5</v>
      </c>
      <c r="T5" s="5">
        <v>4</v>
      </c>
      <c r="V5">
        <v>4</v>
      </c>
      <c r="W5">
        <f t="shared" si="1"/>
        <v>330</v>
      </c>
      <c r="X5">
        <f t="shared" si="2"/>
        <v>48</v>
      </c>
      <c r="Y5" s="14">
        <f t="shared" si="3"/>
        <v>0.14545454545454545</v>
      </c>
      <c r="Z5" s="14">
        <f t="shared" si="4"/>
        <v>3.6363636363636362E-2</v>
      </c>
      <c r="AA5" s="18">
        <f t="shared" si="5"/>
        <v>3.9031206060606061</v>
      </c>
      <c r="AD5">
        <v>11104959</v>
      </c>
      <c r="AF5">
        <v>1</v>
      </c>
      <c r="AG5">
        <v>2</v>
      </c>
      <c r="AI5" s="4">
        <v>5</v>
      </c>
      <c r="AJ5" s="5">
        <v>9</v>
      </c>
      <c r="AL5">
        <v>4</v>
      </c>
      <c r="AM5">
        <f>VLOOKUP(AL5,$AI$2:$AJ$15,2,FALSE)</f>
        <v>54</v>
      </c>
      <c r="AN5">
        <f>VLOOKUP(AL5,$AI$24:$AJ$33,2,FALSE)</f>
        <v>8</v>
      </c>
      <c r="AO5" s="14">
        <f t="shared" si="6"/>
        <v>0.14814814814814814</v>
      </c>
      <c r="AP5" s="14">
        <f t="shared" si="7"/>
        <v>3.7037037037037035E-2</v>
      </c>
      <c r="AQ5" s="18"/>
      <c r="AT5" s="4">
        <v>-11</v>
      </c>
      <c r="AU5" s="5"/>
      <c r="AV5" s="5">
        <v>2</v>
      </c>
      <c r="AW5" s="13">
        <f t="shared" si="8"/>
        <v>0</v>
      </c>
    </row>
    <row r="6" spans="1:49" x14ac:dyDescent="0.25">
      <c r="A6">
        <v>11224319</v>
      </c>
      <c r="B6">
        <v>33</v>
      </c>
      <c r="C6" t="s">
        <v>6</v>
      </c>
      <c r="D6">
        <v>5</v>
      </c>
      <c r="F6">
        <v>4</v>
      </c>
      <c r="H6">
        <f t="shared" si="0"/>
        <v>-99</v>
      </c>
      <c r="J6">
        <v>10910072</v>
      </c>
      <c r="K6" s="37">
        <v>38734</v>
      </c>
      <c r="L6">
        <v>1</v>
      </c>
      <c r="M6">
        <v>2</v>
      </c>
      <c r="O6" s="4">
        <v>6</v>
      </c>
      <c r="P6" s="5">
        <v>104</v>
      </c>
      <c r="Q6" s="13">
        <v>39296.625</v>
      </c>
      <c r="S6" s="4">
        <v>6</v>
      </c>
      <c r="T6" s="5">
        <v>15</v>
      </c>
      <c r="V6">
        <v>5</v>
      </c>
      <c r="W6">
        <f t="shared" si="1"/>
        <v>22</v>
      </c>
      <c r="X6">
        <f t="shared" si="2"/>
        <v>4</v>
      </c>
      <c r="Y6" s="14">
        <f t="shared" si="3"/>
        <v>0.18181818181818182</v>
      </c>
      <c r="Z6" s="14">
        <f t="shared" si="4"/>
        <v>3.6363636363636362E-2</v>
      </c>
      <c r="AA6" s="18">
        <f t="shared" si="5"/>
        <v>3.8144772727272729</v>
      </c>
      <c r="AD6">
        <v>11105364</v>
      </c>
      <c r="AF6">
        <v>1</v>
      </c>
      <c r="AG6">
        <v>2</v>
      </c>
      <c r="AI6" s="4">
        <v>6</v>
      </c>
      <c r="AJ6" s="5">
        <v>11</v>
      </c>
      <c r="AL6">
        <v>5</v>
      </c>
      <c r="AM6">
        <f>VLOOKUP(AL6,$AI$2:$AJ$15,2,FALSE)</f>
        <v>9</v>
      </c>
      <c r="AN6">
        <f>VLOOKUP(AL6,$AI$24:$AJ$33,2,FALSE)</f>
        <v>1</v>
      </c>
      <c r="AO6" s="14">
        <f t="shared" si="6"/>
        <v>0.1111111111111111</v>
      </c>
      <c r="AP6" s="14">
        <f t="shared" si="7"/>
        <v>2.222222222222222E-2</v>
      </c>
      <c r="AQ6" s="18"/>
      <c r="AT6" s="4">
        <v>-7</v>
      </c>
      <c r="AU6" s="5"/>
      <c r="AV6" s="5">
        <v>1</v>
      </c>
      <c r="AW6" s="13">
        <f t="shared" si="8"/>
        <v>0</v>
      </c>
    </row>
    <row r="7" spans="1:49" x14ac:dyDescent="0.25">
      <c r="A7">
        <v>620071844</v>
      </c>
      <c r="B7">
        <v>29</v>
      </c>
      <c r="C7" t="s">
        <v>4</v>
      </c>
      <c r="D7">
        <v>8</v>
      </c>
      <c r="F7">
        <v>3</v>
      </c>
      <c r="H7">
        <f t="shared" si="0"/>
        <v>-99</v>
      </c>
      <c r="J7">
        <v>10910084</v>
      </c>
      <c r="K7" s="37">
        <v>35211</v>
      </c>
      <c r="L7">
        <v>1</v>
      </c>
      <c r="M7">
        <v>2</v>
      </c>
      <c r="O7" s="4">
        <v>7</v>
      </c>
      <c r="P7" s="5">
        <v>1</v>
      </c>
      <c r="Q7" s="13">
        <v>37089</v>
      </c>
      <c r="S7" s="4">
        <v>8</v>
      </c>
      <c r="T7" s="5">
        <v>2</v>
      </c>
      <c r="V7">
        <v>6</v>
      </c>
      <c r="W7">
        <f t="shared" si="1"/>
        <v>104</v>
      </c>
      <c r="X7">
        <f t="shared" si="2"/>
        <v>15</v>
      </c>
      <c r="Y7" s="14">
        <f t="shared" si="3"/>
        <v>0.14423076923076922</v>
      </c>
      <c r="Z7" s="14">
        <f t="shared" si="4"/>
        <v>2.4038461538461536E-2</v>
      </c>
      <c r="AA7" s="18">
        <f t="shared" si="5"/>
        <v>3.9296625000000001</v>
      </c>
      <c r="AD7">
        <v>11109153</v>
      </c>
      <c r="AF7">
        <v>2</v>
      </c>
      <c r="AG7">
        <v>4</v>
      </c>
      <c r="AI7" s="4">
        <v>8</v>
      </c>
      <c r="AJ7" s="5">
        <v>2</v>
      </c>
      <c r="AL7">
        <v>6</v>
      </c>
      <c r="AM7">
        <f>VLOOKUP(AL7,$AI$2:$AJ$15,2,FALSE)</f>
        <v>11</v>
      </c>
      <c r="AN7">
        <f>VLOOKUP(AL7,$AI$24:$AJ$33,2,FALSE)</f>
        <v>4</v>
      </c>
      <c r="AO7" s="14">
        <f t="shared" si="6"/>
        <v>0.36363636363636365</v>
      </c>
      <c r="AP7" s="14">
        <f t="shared" si="7"/>
        <v>6.0606060606060608E-2</v>
      </c>
      <c r="AQ7" s="18"/>
      <c r="AT7" s="4">
        <v>-6</v>
      </c>
      <c r="AU7" s="5">
        <v>1</v>
      </c>
      <c r="AV7" s="5"/>
      <c r="AW7" s="13">
        <f t="shared" si="8"/>
        <v>1</v>
      </c>
    </row>
    <row r="8" spans="1:49" x14ac:dyDescent="0.25">
      <c r="A8">
        <v>620669442</v>
      </c>
      <c r="B8">
        <v>20</v>
      </c>
      <c r="C8" t="s">
        <v>6</v>
      </c>
      <c r="E8">
        <v>17</v>
      </c>
      <c r="F8">
        <v>2</v>
      </c>
      <c r="H8">
        <f t="shared" si="0"/>
        <v>-99</v>
      </c>
      <c r="J8">
        <v>10910085</v>
      </c>
      <c r="K8" s="37">
        <v>29810</v>
      </c>
      <c r="L8">
        <v>1</v>
      </c>
      <c r="M8">
        <v>2</v>
      </c>
      <c r="O8" s="4">
        <v>8</v>
      </c>
      <c r="P8" s="5">
        <v>1</v>
      </c>
      <c r="Q8" s="13">
        <v>44344</v>
      </c>
      <c r="S8" s="4" t="s">
        <v>108</v>
      </c>
      <c r="T8" s="5">
        <v>52</v>
      </c>
      <c r="V8">
        <v>7</v>
      </c>
      <c r="W8">
        <f t="shared" si="1"/>
        <v>1</v>
      </c>
      <c r="X8">
        <v>0</v>
      </c>
      <c r="Y8" s="14">
        <f t="shared" si="3"/>
        <v>0</v>
      </c>
      <c r="Z8" s="14">
        <f t="shared" si="4"/>
        <v>0</v>
      </c>
      <c r="AA8" s="18">
        <f t="shared" si="5"/>
        <v>3.7088999999999999</v>
      </c>
      <c r="AD8">
        <v>11180769</v>
      </c>
      <c r="AF8">
        <v>1</v>
      </c>
      <c r="AG8">
        <v>2</v>
      </c>
      <c r="AI8" s="4" t="s">
        <v>108</v>
      </c>
      <c r="AJ8" s="5"/>
      <c r="AL8">
        <v>7</v>
      </c>
      <c r="AM8">
        <v>0</v>
      </c>
      <c r="AN8">
        <v>0</v>
      </c>
      <c r="AO8" s="14">
        <v>0</v>
      </c>
      <c r="AP8" s="14">
        <f t="shared" si="7"/>
        <v>0</v>
      </c>
      <c r="AQ8" s="18"/>
      <c r="AT8" s="4">
        <v>-4</v>
      </c>
      <c r="AU8" s="5">
        <v>1</v>
      </c>
      <c r="AV8" s="5"/>
      <c r="AW8" s="13">
        <f t="shared" si="8"/>
        <v>1</v>
      </c>
    </row>
    <row r="9" spans="1:49" x14ac:dyDescent="0.25">
      <c r="A9">
        <v>11263561</v>
      </c>
      <c r="B9">
        <v>17</v>
      </c>
      <c r="C9" t="s">
        <v>4</v>
      </c>
      <c r="D9">
        <v>6</v>
      </c>
      <c r="G9">
        <v>3</v>
      </c>
      <c r="H9">
        <f t="shared" si="0"/>
        <v>-99</v>
      </c>
      <c r="J9">
        <v>10910108</v>
      </c>
      <c r="K9" s="37">
        <v>37089</v>
      </c>
      <c r="L9">
        <v>1</v>
      </c>
      <c r="M9">
        <v>2</v>
      </c>
      <c r="O9" s="4">
        <v>10</v>
      </c>
      <c r="P9" s="5">
        <v>1</v>
      </c>
      <c r="Q9" s="13">
        <v>35211</v>
      </c>
      <c r="S9" s="4" t="s">
        <v>20</v>
      </c>
      <c r="T9" s="5">
        <v>193</v>
      </c>
      <c r="V9">
        <v>8</v>
      </c>
      <c r="W9">
        <f t="shared" si="1"/>
        <v>1</v>
      </c>
      <c r="X9">
        <f t="shared" si="2"/>
        <v>2</v>
      </c>
      <c r="Y9" s="14">
        <f t="shared" si="3"/>
        <v>2</v>
      </c>
      <c r="Z9" s="14">
        <f t="shared" si="4"/>
        <v>0.25</v>
      </c>
      <c r="AA9" s="18">
        <f t="shared" si="5"/>
        <v>4.4344000000000001</v>
      </c>
      <c r="AD9">
        <v>11184419</v>
      </c>
      <c r="AF9">
        <v>1</v>
      </c>
      <c r="AG9">
        <v>2</v>
      </c>
      <c r="AI9" s="4" t="s">
        <v>20</v>
      </c>
      <c r="AJ9" s="5">
        <v>255</v>
      </c>
      <c r="AL9">
        <v>8</v>
      </c>
      <c r="AM9">
        <f>VLOOKUP(AL9,$AI$2:$AJ$15,2,FALSE)</f>
        <v>2</v>
      </c>
      <c r="AN9">
        <v>0</v>
      </c>
      <c r="AO9" s="14">
        <f t="shared" si="6"/>
        <v>0</v>
      </c>
      <c r="AP9" s="14">
        <f t="shared" si="7"/>
        <v>0</v>
      </c>
      <c r="AQ9" s="18"/>
      <c r="AT9" s="4">
        <v>-2</v>
      </c>
      <c r="AU9" s="5">
        <v>5</v>
      </c>
      <c r="AV9" s="5"/>
      <c r="AW9" s="13">
        <f t="shared" si="8"/>
        <v>1</v>
      </c>
    </row>
    <row r="10" spans="1:49" x14ac:dyDescent="0.25">
      <c r="A10">
        <v>11266846</v>
      </c>
      <c r="B10">
        <v>38</v>
      </c>
      <c r="C10" t="s">
        <v>6</v>
      </c>
      <c r="D10">
        <v>5</v>
      </c>
      <c r="F10">
        <v>6</v>
      </c>
      <c r="H10">
        <f t="shared" si="0"/>
        <v>-99</v>
      </c>
      <c r="J10">
        <v>10980340</v>
      </c>
      <c r="K10" s="37">
        <v>38734</v>
      </c>
      <c r="L10">
        <v>2</v>
      </c>
      <c r="M10">
        <v>4</v>
      </c>
      <c r="O10" s="4">
        <v>12</v>
      </c>
      <c r="P10" s="5">
        <v>2</v>
      </c>
      <c r="Q10" s="13">
        <v>35211</v>
      </c>
      <c r="V10">
        <v>9</v>
      </c>
      <c r="W10">
        <v>0</v>
      </c>
      <c r="X10">
        <v>0</v>
      </c>
      <c r="Y10" s="14">
        <v>0</v>
      </c>
      <c r="Z10" s="14">
        <f t="shared" si="4"/>
        <v>0</v>
      </c>
      <c r="AA10" s="18">
        <v>0</v>
      </c>
      <c r="AD10">
        <v>11187142</v>
      </c>
      <c r="AF10">
        <v>3</v>
      </c>
      <c r="AG10">
        <v>3</v>
      </c>
      <c r="AL10">
        <v>9</v>
      </c>
      <c r="AM10">
        <v>0</v>
      </c>
      <c r="AN10">
        <v>0</v>
      </c>
      <c r="AO10" s="14">
        <v>0</v>
      </c>
      <c r="AP10" s="14">
        <f t="shared" si="7"/>
        <v>0</v>
      </c>
      <c r="AQ10" s="18"/>
      <c r="AT10" s="4">
        <v>0</v>
      </c>
      <c r="AU10" s="5">
        <v>1</v>
      </c>
      <c r="AV10" s="5"/>
      <c r="AW10" s="13">
        <f t="shared" si="8"/>
        <v>1</v>
      </c>
    </row>
    <row r="11" spans="1:49" x14ac:dyDescent="0.25">
      <c r="A11">
        <v>11266628</v>
      </c>
      <c r="B11">
        <v>35</v>
      </c>
      <c r="C11" t="s">
        <v>6</v>
      </c>
      <c r="D11">
        <v>6</v>
      </c>
      <c r="G11">
        <v>4</v>
      </c>
      <c r="H11">
        <f t="shared" si="0"/>
        <v>-99</v>
      </c>
      <c r="J11">
        <v>10980564</v>
      </c>
      <c r="K11" s="37">
        <v>27450</v>
      </c>
      <c r="L11">
        <v>1</v>
      </c>
      <c r="M11">
        <v>2</v>
      </c>
      <c r="O11" s="4" t="s">
        <v>108</v>
      </c>
      <c r="P11" s="5"/>
      <c r="Q11" s="13"/>
      <c r="V11">
        <v>10</v>
      </c>
      <c r="W11">
        <f t="shared" si="1"/>
        <v>1</v>
      </c>
      <c r="X11">
        <v>0</v>
      </c>
      <c r="Y11" s="14">
        <f t="shared" si="3"/>
        <v>0</v>
      </c>
      <c r="Z11" s="14">
        <f t="shared" si="4"/>
        <v>0</v>
      </c>
      <c r="AA11" s="18">
        <f t="shared" si="5"/>
        <v>3.5211000000000001</v>
      </c>
      <c r="AD11">
        <v>11187521</v>
      </c>
      <c r="AF11">
        <v>2</v>
      </c>
      <c r="AG11">
        <v>4</v>
      </c>
      <c r="AL11">
        <v>10</v>
      </c>
      <c r="AM11">
        <v>0</v>
      </c>
      <c r="AN11">
        <v>0</v>
      </c>
      <c r="AO11" s="14">
        <v>0</v>
      </c>
      <c r="AP11" s="14">
        <f t="shared" si="7"/>
        <v>0</v>
      </c>
      <c r="AQ11" s="18"/>
      <c r="AT11" s="4">
        <v>2</v>
      </c>
      <c r="AU11" s="5">
        <v>3</v>
      </c>
      <c r="AV11" s="5"/>
      <c r="AW11" s="13">
        <f t="shared" si="8"/>
        <v>1</v>
      </c>
    </row>
    <row r="12" spans="1:49" x14ac:dyDescent="0.25">
      <c r="A12">
        <v>620438354</v>
      </c>
      <c r="B12">
        <v>36</v>
      </c>
      <c r="C12" t="s">
        <v>6</v>
      </c>
      <c r="D12">
        <v>2</v>
      </c>
      <c r="F12">
        <v>2</v>
      </c>
      <c r="H12">
        <f t="shared" si="0"/>
        <v>-99</v>
      </c>
      <c r="J12">
        <v>10980721</v>
      </c>
      <c r="K12" s="37">
        <v>29601</v>
      </c>
      <c r="L12">
        <v>1</v>
      </c>
      <c r="M12">
        <v>2</v>
      </c>
      <c r="O12" s="4" t="s">
        <v>20</v>
      </c>
      <c r="P12" s="5">
        <v>1670</v>
      </c>
      <c r="Q12" s="13">
        <v>38289.811976047902</v>
      </c>
      <c r="V12">
        <v>11</v>
      </c>
      <c r="W12">
        <v>0</v>
      </c>
      <c r="X12">
        <v>0</v>
      </c>
      <c r="Y12" s="14">
        <v>0</v>
      </c>
      <c r="Z12" s="14">
        <f t="shared" si="4"/>
        <v>0</v>
      </c>
      <c r="AA12" s="18">
        <v>0</v>
      </c>
      <c r="AD12">
        <v>11187528</v>
      </c>
      <c r="AF12">
        <v>3</v>
      </c>
      <c r="AG12">
        <v>3</v>
      </c>
      <c r="AL12">
        <v>11</v>
      </c>
      <c r="AM12">
        <v>0</v>
      </c>
      <c r="AN12">
        <v>0</v>
      </c>
      <c r="AO12" s="14">
        <v>0</v>
      </c>
      <c r="AP12" s="14">
        <f t="shared" si="7"/>
        <v>0</v>
      </c>
      <c r="AQ12" s="18"/>
      <c r="AT12" s="4">
        <v>9</v>
      </c>
      <c r="AU12" s="5">
        <v>1</v>
      </c>
      <c r="AV12" s="5"/>
      <c r="AW12" s="13">
        <f t="shared" si="8"/>
        <v>1</v>
      </c>
    </row>
    <row r="13" spans="1:49" x14ac:dyDescent="0.25">
      <c r="A13">
        <v>11187521</v>
      </c>
      <c r="B13">
        <v>18</v>
      </c>
      <c r="C13" t="s">
        <v>4</v>
      </c>
      <c r="G13">
        <v>4</v>
      </c>
      <c r="H13">
        <f t="shared" si="0"/>
        <v>-99</v>
      </c>
      <c r="J13">
        <v>10980723</v>
      </c>
      <c r="K13" s="37">
        <v>35211</v>
      </c>
      <c r="L13">
        <v>1</v>
      </c>
      <c r="M13">
        <v>2</v>
      </c>
      <c r="V13">
        <v>12</v>
      </c>
      <c r="W13">
        <f t="shared" si="1"/>
        <v>2</v>
      </c>
      <c r="X13">
        <v>0</v>
      </c>
      <c r="Y13" s="14">
        <f t="shared" si="3"/>
        <v>0</v>
      </c>
      <c r="Z13" s="14">
        <f t="shared" si="4"/>
        <v>0</v>
      </c>
      <c r="AA13" s="18">
        <f t="shared" si="5"/>
        <v>3.5211000000000001</v>
      </c>
      <c r="AD13">
        <v>11188576</v>
      </c>
      <c r="AF13">
        <v>2</v>
      </c>
      <c r="AG13">
        <v>2</v>
      </c>
      <c r="AL13">
        <v>12</v>
      </c>
      <c r="AM13">
        <v>0</v>
      </c>
      <c r="AN13">
        <v>0</v>
      </c>
      <c r="AO13" s="14">
        <v>0</v>
      </c>
      <c r="AP13" s="14">
        <f t="shared" si="7"/>
        <v>0</v>
      </c>
      <c r="AQ13" s="18"/>
      <c r="AT13" s="4" t="s">
        <v>24</v>
      </c>
      <c r="AU13" s="5">
        <v>125</v>
      </c>
      <c r="AV13" s="5">
        <v>68</v>
      </c>
      <c r="AW13" s="13">
        <f t="shared" si="8"/>
        <v>0.64766839378238339</v>
      </c>
    </row>
    <row r="14" spans="1:49" x14ac:dyDescent="0.25">
      <c r="A14">
        <v>11262798</v>
      </c>
      <c r="B14">
        <v>42</v>
      </c>
      <c r="C14" t="s">
        <v>4</v>
      </c>
      <c r="D14">
        <v>7</v>
      </c>
      <c r="F14">
        <v>4</v>
      </c>
      <c r="H14">
        <f t="shared" si="0"/>
        <v>-99</v>
      </c>
      <c r="J14">
        <v>10980768</v>
      </c>
      <c r="K14" s="37">
        <v>36855</v>
      </c>
      <c r="L14">
        <v>1</v>
      </c>
      <c r="M14">
        <v>2</v>
      </c>
      <c r="V14">
        <v>13</v>
      </c>
      <c r="W14">
        <v>0</v>
      </c>
      <c r="X14">
        <v>0</v>
      </c>
      <c r="Y14" s="14">
        <v>0</v>
      </c>
      <c r="Z14" s="14">
        <f t="shared" si="4"/>
        <v>0</v>
      </c>
      <c r="AA14" s="18">
        <v>0</v>
      </c>
      <c r="AD14">
        <v>11188582</v>
      </c>
      <c r="AF14">
        <v>1</v>
      </c>
      <c r="AG14">
        <v>2</v>
      </c>
      <c r="AL14">
        <v>13</v>
      </c>
      <c r="AM14">
        <v>0</v>
      </c>
      <c r="AN14">
        <v>0</v>
      </c>
      <c r="AO14" s="14">
        <v>0</v>
      </c>
      <c r="AP14" s="14">
        <f t="shared" si="7"/>
        <v>0</v>
      </c>
      <c r="AQ14" s="18"/>
    </row>
    <row r="15" spans="1:49" x14ac:dyDescent="0.25">
      <c r="A15">
        <v>11266755</v>
      </c>
      <c r="B15">
        <v>96</v>
      </c>
      <c r="C15" t="s">
        <v>6</v>
      </c>
      <c r="D15">
        <v>3</v>
      </c>
      <c r="F15">
        <v>3</v>
      </c>
      <c r="H15">
        <f t="shared" si="0"/>
        <v>-99</v>
      </c>
      <c r="J15">
        <v>10980819</v>
      </c>
      <c r="K15" s="37">
        <v>38734</v>
      </c>
      <c r="L15">
        <v>1</v>
      </c>
      <c r="M15">
        <v>2</v>
      </c>
      <c r="V15">
        <v>14</v>
      </c>
      <c r="W15">
        <v>0</v>
      </c>
      <c r="X15">
        <v>0</v>
      </c>
      <c r="Y15" s="14">
        <v>0</v>
      </c>
      <c r="Z15" s="14">
        <f t="shared" si="4"/>
        <v>0</v>
      </c>
      <c r="AA15" s="18">
        <v>0</v>
      </c>
      <c r="AD15">
        <v>11191926</v>
      </c>
      <c r="AF15">
        <v>3</v>
      </c>
      <c r="AG15">
        <v>6</v>
      </c>
      <c r="AL15">
        <v>14</v>
      </c>
      <c r="AM15">
        <v>0</v>
      </c>
      <c r="AN15">
        <v>0</v>
      </c>
      <c r="AO15" s="14">
        <v>0</v>
      </c>
      <c r="AP15" s="14">
        <f t="shared" si="7"/>
        <v>0</v>
      </c>
      <c r="AQ15" s="18"/>
    </row>
    <row r="16" spans="1:49" x14ac:dyDescent="0.25">
      <c r="A16">
        <v>11270731</v>
      </c>
      <c r="B16">
        <v>74</v>
      </c>
      <c r="C16" t="s">
        <v>4</v>
      </c>
      <c r="D16">
        <v>3</v>
      </c>
      <c r="F16">
        <v>4</v>
      </c>
      <c r="H16">
        <f t="shared" si="0"/>
        <v>-99</v>
      </c>
      <c r="J16">
        <v>10980965</v>
      </c>
      <c r="K16" s="37">
        <v>37089</v>
      </c>
      <c r="L16">
        <v>1</v>
      </c>
      <c r="M16">
        <v>2</v>
      </c>
      <c r="V16">
        <v>15</v>
      </c>
      <c r="W16">
        <v>0</v>
      </c>
      <c r="X16">
        <v>0</v>
      </c>
      <c r="Y16" s="14">
        <v>0</v>
      </c>
      <c r="Z16" s="14">
        <f t="shared" si="4"/>
        <v>0</v>
      </c>
      <c r="AA16" s="18">
        <v>0</v>
      </c>
      <c r="AD16">
        <v>11192420</v>
      </c>
      <c r="AF16">
        <v>1</v>
      </c>
      <c r="AG16">
        <v>2</v>
      </c>
      <c r="AL16">
        <v>15</v>
      </c>
      <c r="AM16">
        <v>0</v>
      </c>
      <c r="AN16">
        <v>0</v>
      </c>
      <c r="AO16" s="14">
        <v>0</v>
      </c>
      <c r="AP16" s="14">
        <f t="shared" si="7"/>
        <v>0</v>
      </c>
      <c r="AQ16" s="18"/>
    </row>
    <row r="17" spans="1:55" x14ac:dyDescent="0.25">
      <c r="A17">
        <v>11268947</v>
      </c>
      <c r="B17">
        <v>82</v>
      </c>
      <c r="C17" t="s">
        <v>4</v>
      </c>
      <c r="D17">
        <v>7</v>
      </c>
      <c r="F17">
        <v>4</v>
      </c>
      <c r="H17">
        <f t="shared" si="0"/>
        <v>-99</v>
      </c>
      <c r="J17">
        <v>10981041</v>
      </c>
      <c r="K17" s="37">
        <v>38943</v>
      </c>
      <c r="L17">
        <v>2</v>
      </c>
      <c r="M17">
        <v>4</v>
      </c>
      <c r="V17">
        <v>16</v>
      </c>
      <c r="W17">
        <v>0</v>
      </c>
      <c r="X17">
        <v>0</v>
      </c>
      <c r="Y17" s="14">
        <v>0</v>
      </c>
      <c r="Z17" s="14">
        <f t="shared" si="4"/>
        <v>0</v>
      </c>
      <c r="AA17" s="18">
        <v>0</v>
      </c>
      <c r="AD17">
        <v>11192431</v>
      </c>
      <c r="AF17">
        <v>2</v>
      </c>
      <c r="AG17">
        <v>2</v>
      </c>
      <c r="AL17">
        <v>16</v>
      </c>
      <c r="AM17">
        <v>0</v>
      </c>
      <c r="AN17">
        <v>0</v>
      </c>
      <c r="AO17" s="14">
        <v>0</v>
      </c>
      <c r="AP17" s="14">
        <f t="shared" si="7"/>
        <v>0</v>
      </c>
      <c r="AQ17" s="18"/>
    </row>
    <row r="18" spans="1:55" x14ac:dyDescent="0.25">
      <c r="A18">
        <v>11250649</v>
      </c>
      <c r="B18">
        <v>24</v>
      </c>
      <c r="C18" t="s">
        <v>6</v>
      </c>
      <c r="D18">
        <v>2</v>
      </c>
      <c r="F18">
        <v>2</v>
      </c>
      <c r="H18">
        <f t="shared" si="0"/>
        <v>-99</v>
      </c>
      <c r="J18">
        <v>10989482</v>
      </c>
      <c r="K18" s="37">
        <v>36812</v>
      </c>
      <c r="L18">
        <v>2</v>
      </c>
      <c r="M18">
        <v>4</v>
      </c>
      <c r="AD18">
        <v>11200541</v>
      </c>
      <c r="AF18">
        <v>1</v>
      </c>
      <c r="AG18">
        <v>2</v>
      </c>
      <c r="AO18" s="14"/>
      <c r="AT18" s="3" t="s">
        <v>325</v>
      </c>
      <c r="AU18" t="s">
        <v>44</v>
      </c>
      <c r="AZ18" s="3" t="s">
        <v>325</v>
      </c>
      <c r="BA18" t="s">
        <v>44</v>
      </c>
    </row>
    <row r="19" spans="1:55" x14ac:dyDescent="0.25">
      <c r="A19">
        <v>11210681</v>
      </c>
      <c r="B19">
        <v>92</v>
      </c>
      <c r="C19" t="s">
        <v>4</v>
      </c>
      <c r="F19">
        <v>6</v>
      </c>
      <c r="H19">
        <f t="shared" si="0"/>
        <v>-99</v>
      </c>
      <c r="J19">
        <v>11016099</v>
      </c>
      <c r="K19" s="37">
        <v>38691</v>
      </c>
      <c r="L19">
        <v>1</v>
      </c>
      <c r="M19">
        <v>2</v>
      </c>
      <c r="AD19">
        <v>11200817</v>
      </c>
      <c r="AF19">
        <v>1</v>
      </c>
      <c r="AG19">
        <v>2</v>
      </c>
    </row>
    <row r="20" spans="1:55" x14ac:dyDescent="0.25">
      <c r="A20">
        <v>11210682</v>
      </c>
      <c r="B20">
        <v>35</v>
      </c>
      <c r="C20" t="s">
        <v>4</v>
      </c>
      <c r="F20">
        <v>6</v>
      </c>
      <c r="H20">
        <f t="shared" si="0"/>
        <v>-99</v>
      </c>
      <c r="J20">
        <v>11088135</v>
      </c>
      <c r="K20" s="37">
        <v>44344</v>
      </c>
      <c r="L20">
        <v>2</v>
      </c>
      <c r="M20">
        <v>2</v>
      </c>
      <c r="AD20">
        <v>11204030</v>
      </c>
      <c r="AF20">
        <v>3</v>
      </c>
      <c r="AG20">
        <v>6</v>
      </c>
      <c r="AT20" s="3" t="s">
        <v>49</v>
      </c>
      <c r="AU20" s="3" t="s">
        <v>19</v>
      </c>
      <c r="AZ20" s="3" t="s">
        <v>49</v>
      </c>
      <c r="BA20" s="3" t="s">
        <v>19</v>
      </c>
    </row>
    <row r="21" spans="1:55" x14ac:dyDescent="0.25">
      <c r="A21">
        <v>11265027</v>
      </c>
      <c r="B21">
        <v>14</v>
      </c>
      <c r="C21" t="s">
        <v>4</v>
      </c>
      <c r="D21">
        <v>14</v>
      </c>
      <c r="G21">
        <v>2</v>
      </c>
      <c r="H21">
        <f t="shared" si="0"/>
        <v>-99</v>
      </c>
      <c r="J21">
        <v>11089784</v>
      </c>
      <c r="K21" s="37">
        <v>38943</v>
      </c>
      <c r="L21">
        <v>5</v>
      </c>
      <c r="M21">
        <v>5</v>
      </c>
      <c r="AA21">
        <f>Z1*AA1/4.4344</f>
        <v>2.609851715982342E-2</v>
      </c>
      <c r="AD21">
        <v>11204033</v>
      </c>
      <c r="AF21">
        <v>2</v>
      </c>
      <c r="AG21">
        <v>2</v>
      </c>
      <c r="AT21" s="3" t="s">
        <v>54</v>
      </c>
      <c r="AU21" t="s">
        <v>4</v>
      </c>
      <c r="AV21" t="s">
        <v>6</v>
      </c>
      <c r="AW21" t="s">
        <v>22</v>
      </c>
      <c r="AZ21" s="3" t="s">
        <v>324</v>
      </c>
      <c r="BA21" t="s">
        <v>4</v>
      </c>
      <c r="BB21" t="s">
        <v>6</v>
      </c>
      <c r="BC21" t="s">
        <v>22</v>
      </c>
    </row>
    <row r="22" spans="1:55" x14ac:dyDescent="0.25">
      <c r="A22">
        <v>11267029</v>
      </c>
      <c r="B22">
        <v>84</v>
      </c>
      <c r="C22" t="s">
        <v>6</v>
      </c>
      <c r="F22">
        <v>4</v>
      </c>
      <c r="H22">
        <f t="shared" si="0"/>
        <v>-99</v>
      </c>
      <c r="J22">
        <v>11089797</v>
      </c>
      <c r="K22" s="37">
        <v>36855</v>
      </c>
      <c r="L22">
        <v>1</v>
      </c>
      <c r="M22">
        <v>2</v>
      </c>
      <c r="X22">
        <f>0.03*16</f>
        <v>0.48</v>
      </c>
      <c r="AD22">
        <v>11205087</v>
      </c>
      <c r="AF22">
        <v>1</v>
      </c>
      <c r="AG22">
        <v>2</v>
      </c>
      <c r="AT22" s="4">
        <v>0</v>
      </c>
      <c r="AU22" s="5"/>
      <c r="AV22" s="5">
        <v>3</v>
      </c>
      <c r="AW22" s="13">
        <f>AU22/(AU22+AV22)</f>
        <v>0</v>
      </c>
      <c r="AZ22" s="4">
        <v>1</v>
      </c>
      <c r="BA22" s="5">
        <v>1</v>
      </c>
      <c r="BB22" s="5"/>
      <c r="BC22" s="13">
        <f>BA22/(BA22+BB22)</f>
        <v>1</v>
      </c>
    </row>
    <row r="23" spans="1:55" x14ac:dyDescent="0.25">
      <c r="A23">
        <v>11270777</v>
      </c>
      <c r="B23">
        <v>17</v>
      </c>
      <c r="C23" t="s">
        <v>6</v>
      </c>
      <c r="F23">
        <v>4</v>
      </c>
      <c r="H23">
        <f t="shared" si="0"/>
        <v>-99</v>
      </c>
      <c r="J23">
        <v>11089801</v>
      </c>
      <c r="K23" s="37">
        <v>31480</v>
      </c>
      <c r="L23">
        <v>1</v>
      </c>
      <c r="M23">
        <v>2</v>
      </c>
      <c r="AA23">
        <f>AA21*16</f>
        <v>0.41757627455717472</v>
      </c>
      <c r="AD23">
        <v>11205289</v>
      </c>
      <c r="AF23">
        <v>2</v>
      </c>
      <c r="AG23">
        <v>4</v>
      </c>
      <c r="AT23" s="4">
        <v>1</v>
      </c>
      <c r="AU23" s="5">
        <v>1</v>
      </c>
      <c r="AV23" s="5"/>
      <c r="AW23" s="13">
        <f t="shared" ref="AW23:AW37" si="9">AU23/(AU23+AV23)</f>
        <v>1</v>
      </c>
      <c r="AZ23" s="4">
        <v>5</v>
      </c>
      <c r="BA23" s="5">
        <v>2</v>
      </c>
      <c r="BB23" s="5"/>
      <c r="BC23" s="13">
        <f t="shared" ref="BC23:BC37" si="10">BA23/(BA23+BB23)</f>
        <v>1</v>
      </c>
    </row>
    <row r="24" spans="1:55" x14ac:dyDescent="0.25">
      <c r="A24">
        <v>11270760</v>
      </c>
      <c r="B24">
        <v>86</v>
      </c>
      <c r="C24" t="s">
        <v>6</v>
      </c>
      <c r="D24">
        <v>4</v>
      </c>
      <c r="F24">
        <v>6</v>
      </c>
      <c r="H24">
        <f t="shared" si="0"/>
        <v>-99</v>
      </c>
      <c r="J24">
        <v>11089842</v>
      </c>
      <c r="K24" s="37">
        <v>37089</v>
      </c>
      <c r="L24">
        <v>2</v>
      </c>
      <c r="M24">
        <v>2</v>
      </c>
      <c r="AD24">
        <v>11206335</v>
      </c>
      <c r="AF24">
        <v>3</v>
      </c>
      <c r="AG24">
        <v>3</v>
      </c>
      <c r="AI24" s="3" t="s">
        <v>21</v>
      </c>
      <c r="AJ24" t="s">
        <v>326</v>
      </c>
      <c r="AT24" s="4">
        <v>2</v>
      </c>
      <c r="AU24" s="5">
        <v>1</v>
      </c>
      <c r="AV24" s="5">
        <v>3</v>
      </c>
      <c r="AW24" s="13">
        <f t="shared" si="9"/>
        <v>0.25</v>
      </c>
      <c r="AZ24" s="4">
        <v>8</v>
      </c>
      <c r="BA24" s="5">
        <v>3</v>
      </c>
      <c r="BB24" s="5"/>
      <c r="BC24" s="13">
        <f t="shared" si="10"/>
        <v>1</v>
      </c>
    </row>
    <row r="25" spans="1:55" x14ac:dyDescent="0.25">
      <c r="A25">
        <v>11271993</v>
      </c>
      <c r="B25">
        <v>9</v>
      </c>
      <c r="C25" t="s">
        <v>4</v>
      </c>
      <c r="F25">
        <v>2</v>
      </c>
      <c r="H25">
        <f t="shared" si="0"/>
        <v>-99</v>
      </c>
      <c r="J25">
        <v>11090001</v>
      </c>
      <c r="K25" s="37">
        <v>27450</v>
      </c>
      <c r="L25">
        <v>1</v>
      </c>
      <c r="M25">
        <v>2</v>
      </c>
      <c r="AD25">
        <v>11206784</v>
      </c>
      <c r="AF25">
        <v>5</v>
      </c>
      <c r="AG25">
        <v>5</v>
      </c>
      <c r="AI25" s="4">
        <v>2</v>
      </c>
      <c r="AJ25" s="5">
        <v>16</v>
      </c>
      <c r="AT25" s="4">
        <v>3</v>
      </c>
      <c r="AU25" s="5">
        <v>7</v>
      </c>
      <c r="AV25" s="5">
        <v>10</v>
      </c>
      <c r="AW25" s="13">
        <f t="shared" si="9"/>
        <v>0.41176470588235292</v>
      </c>
      <c r="AZ25" s="4">
        <v>11</v>
      </c>
      <c r="BA25" s="5">
        <v>2</v>
      </c>
      <c r="BB25" s="5">
        <v>2</v>
      </c>
      <c r="BC25" s="13">
        <f t="shared" si="10"/>
        <v>0.5</v>
      </c>
    </row>
    <row r="26" spans="1:55" x14ac:dyDescent="0.25">
      <c r="A26">
        <v>11242678</v>
      </c>
      <c r="B26">
        <v>21</v>
      </c>
      <c r="C26" t="s">
        <v>4</v>
      </c>
      <c r="E26">
        <v>14</v>
      </c>
      <c r="F26">
        <v>4</v>
      </c>
      <c r="H26">
        <f t="shared" si="0"/>
        <v>-99</v>
      </c>
      <c r="J26">
        <v>11090099</v>
      </c>
      <c r="K26" s="37">
        <v>36855</v>
      </c>
      <c r="L26">
        <v>2</v>
      </c>
      <c r="M26">
        <v>2</v>
      </c>
      <c r="AD26">
        <v>11209507</v>
      </c>
      <c r="AF26">
        <v>2</v>
      </c>
      <c r="AG26">
        <v>4</v>
      </c>
      <c r="AI26" s="4">
        <v>3</v>
      </c>
      <c r="AJ26" s="5">
        <v>10</v>
      </c>
      <c r="AT26" s="4">
        <v>4</v>
      </c>
      <c r="AU26" s="5">
        <v>7</v>
      </c>
      <c r="AV26" s="5">
        <v>8</v>
      </c>
      <c r="AW26" s="13">
        <f t="shared" si="9"/>
        <v>0.46666666666666667</v>
      </c>
      <c r="AZ26" s="4">
        <v>14</v>
      </c>
      <c r="BA26" s="5">
        <v>6</v>
      </c>
      <c r="BB26" s="5">
        <v>2</v>
      </c>
      <c r="BC26" s="13">
        <f t="shared" si="10"/>
        <v>0.75</v>
      </c>
    </row>
    <row r="27" spans="1:55" x14ac:dyDescent="0.25">
      <c r="A27">
        <v>11278104</v>
      </c>
      <c r="B27">
        <v>73</v>
      </c>
      <c r="C27" t="s">
        <v>6</v>
      </c>
      <c r="D27">
        <v>5</v>
      </c>
      <c r="F27">
        <v>6</v>
      </c>
      <c r="H27">
        <f t="shared" si="0"/>
        <v>-99</v>
      </c>
      <c r="J27">
        <v>11090869</v>
      </c>
      <c r="K27" s="37">
        <v>27450</v>
      </c>
      <c r="L27">
        <v>2</v>
      </c>
      <c r="M27">
        <v>2</v>
      </c>
      <c r="AA27">
        <f>Z1*AA1/4.4559</f>
        <v>2.5972590159905065E-2</v>
      </c>
      <c r="AD27">
        <v>11210706</v>
      </c>
      <c r="AF27">
        <v>1</v>
      </c>
      <c r="AG27">
        <v>2</v>
      </c>
      <c r="AI27" s="4">
        <v>4</v>
      </c>
      <c r="AJ27" s="5">
        <v>8</v>
      </c>
      <c r="AT27" s="4">
        <v>5</v>
      </c>
      <c r="AU27" s="5">
        <v>20</v>
      </c>
      <c r="AV27" s="5">
        <v>5</v>
      </c>
      <c r="AW27" s="13">
        <f t="shared" si="9"/>
        <v>0.8</v>
      </c>
      <c r="AZ27" s="4">
        <v>15</v>
      </c>
      <c r="BA27" s="5"/>
      <c r="BB27" s="5">
        <v>2</v>
      </c>
      <c r="BC27" s="13">
        <f t="shared" si="10"/>
        <v>0</v>
      </c>
    </row>
    <row r="28" spans="1:55" x14ac:dyDescent="0.25">
      <c r="A28">
        <v>11277866</v>
      </c>
      <c r="B28">
        <v>47</v>
      </c>
      <c r="C28" t="s">
        <v>4</v>
      </c>
      <c r="D28">
        <v>8</v>
      </c>
      <c r="F28">
        <v>2</v>
      </c>
      <c r="H28">
        <f t="shared" si="0"/>
        <v>-99</v>
      </c>
      <c r="J28">
        <v>11090870</v>
      </c>
      <c r="K28" s="37">
        <v>27450</v>
      </c>
      <c r="L28">
        <v>2</v>
      </c>
      <c r="M28">
        <v>2</v>
      </c>
      <c r="AA28">
        <f>AA27*16</f>
        <v>0.41556144255848104</v>
      </c>
      <c r="AD28">
        <v>11214178</v>
      </c>
      <c r="AF28">
        <v>3</v>
      </c>
      <c r="AG28">
        <v>3</v>
      </c>
      <c r="AI28" s="4">
        <v>5</v>
      </c>
      <c r="AJ28" s="5">
        <v>1</v>
      </c>
      <c r="AT28" s="4">
        <v>6</v>
      </c>
      <c r="AU28" s="5">
        <v>8</v>
      </c>
      <c r="AV28" s="5">
        <v>5</v>
      </c>
      <c r="AW28" s="13">
        <f t="shared" si="9"/>
        <v>0.61538461538461542</v>
      </c>
      <c r="AZ28" s="4">
        <v>16</v>
      </c>
      <c r="BA28" s="5">
        <v>4</v>
      </c>
      <c r="BB28" s="5"/>
      <c r="BC28" s="13">
        <f t="shared" si="10"/>
        <v>1</v>
      </c>
    </row>
    <row r="29" spans="1:55" x14ac:dyDescent="0.25">
      <c r="A29">
        <v>11270670</v>
      </c>
      <c r="B29">
        <v>2</v>
      </c>
      <c r="C29" t="s">
        <v>4</v>
      </c>
      <c r="D29">
        <v>14</v>
      </c>
      <c r="E29">
        <v>14</v>
      </c>
      <c r="G29">
        <v>2</v>
      </c>
      <c r="H29">
        <f t="shared" si="0"/>
        <v>0</v>
      </c>
      <c r="J29">
        <v>11090874</v>
      </c>
      <c r="K29" s="37">
        <v>36855</v>
      </c>
      <c r="L29">
        <v>2</v>
      </c>
      <c r="M29">
        <v>2</v>
      </c>
      <c r="AD29">
        <v>11215246</v>
      </c>
      <c r="AF29">
        <v>3</v>
      </c>
      <c r="AG29">
        <v>3</v>
      </c>
      <c r="AI29" s="4">
        <v>6</v>
      </c>
      <c r="AJ29" s="5">
        <v>4</v>
      </c>
      <c r="AT29" s="4">
        <v>7</v>
      </c>
      <c r="AU29" s="5">
        <v>12</v>
      </c>
      <c r="AV29" s="5">
        <v>1</v>
      </c>
      <c r="AW29" s="13">
        <f t="shared" si="9"/>
        <v>0.92307692307692313</v>
      </c>
      <c r="AZ29" s="4">
        <v>17</v>
      </c>
      <c r="BA29" s="5">
        <v>1</v>
      </c>
      <c r="BB29" s="5">
        <v>1</v>
      </c>
      <c r="BC29" s="13">
        <f t="shared" si="10"/>
        <v>0.5</v>
      </c>
    </row>
    <row r="30" spans="1:55" x14ac:dyDescent="0.25">
      <c r="A30">
        <v>617400316</v>
      </c>
      <c r="B30">
        <v>36</v>
      </c>
      <c r="C30" t="s">
        <v>4</v>
      </c>
      <c r="D30">
        <v>6</v>
      </c>
      <c r="F30">
        <v>2</v>
      </c>
      <c r="H30">
        <f t="shared" si="0"/>
        <v>-99</v>
      </c>
      <c r="J30">
        <v>11090881</v>
      </c>
      <c r="K30" s="37">
        <v>42464</v>
      </c>
      <c r="L30">
        <v>1</v>
      </c>
      <c r="M30">
        <v>2</v>
      </c>
      <c r="AD30">
        <v>11216302</v>
      </c>
      <c r="AF30">
        <v>2</v>
      </c>
      <c r="AG30">
        <v>4</v>
      </c>
      <c r="AI30" s="4" t="s">
        <v>108</v>
      </c>
      <c r="AJ30" s="5">
        <v>154</v>
      </c>
      <c r="AT30" s="4">
        <v>8</v>
      </c>
      <c r="AU30" s="5">
        <v>2</v>
      </c>
      <c r="AV30" s="5"/>
      <c r="AW30" s="13">
        <f t="shared" si="9"/>
        <v>1</v>
      </c>
      <c r="AZ30" s="4" t="s">
        <v>108</v>
      </c>
      <c r="BA30" s="5">
        <v>106</v>
      </c>
      <c r="BB30" s="5">
        <v>61</v>
      </c>
      <c r="BC30" s="13">
        <f t="shared" si="10"/>
        <v>0.6347305389221557</v>
      </c>
    </row>
    <row r="31" spans="1:55" x14ac:dyDescent="0.25">
      <c r="A31">
        <v>11276454</v>
      </c>
      <c r="B31">
        <v>17</v>
      </c>
      <c r="C31" t="s">
        <v>4</v>
      </c>
      <c r="D31">
        <v>4</v>
      </c>
      <c r="F31">
        <v>3</v>
      </c>
      <c r="H31">
        <f t="shared" si="0"/>
        <v>-99</v>
      </c>
      <c r="J31">
        <v>11091353</v>
      </c>
      <c r="K31" s="37">
        <v>27450</v>
      </c>
      <c r="L31">
        <v>1</v>
      </c>
      <c r="M31">
        <v>2</v>
      </c>
      <c r="AD31">
        <v>11218057</v>
      </c>
      <c r="AF31">
        <v>2</v>
      </c>
      <c r="AG31">
        <v>4</v>
      </c>
      <c r="AI31" s="4" t="s">
        <v>20</v>
      </c>
      <c r="AJ31" s="5">
        <v>193</v>
      </c>
      <c r="AT31" s="4">
        <v>9</v>
      </c>
      <c r="AU31" s="5">
        <v>3</v>
      </c>
      <c r="AV31" s="5"/>
      <c r="AW31" s="13">
        <f t="shared" si="9"/>
        <v>1</v>
      </c>
      <c r="AZ31" s="4" t="s">
        <v>24</v>
      </c>
      <c r="BA31" s="5">
        <v>125</v>
      </c>
      <c r="BB31" s="5">
        <v>68</v>
      </c>
      <c r="BC31" s="13">
        <f t="shared" si="10"/>
        <v>0.64766839378238339</v>
      </c>
    </row>
    <row r="32" spans="1:55" x14ac:dyDescent="0.25">
      <c r="A32">
        <v>620348694</v>
      </c>
      <c r="B32">
        <v>44</v>
      </c>
      <c r="C32" t="s">
        <v>4</v>
      </c>
      <c r="D32">
        <v>7</v>
      </c>
      <c r="F32">
        <v>4</v>
      </c>
      <c r="H32">
        <f t="shared" si="0"/>
        <v>-99</v>
      </c>
      <c r="J32">
        <v>11098608</v>
      </c>
      <c r="K32" s="37">
        <v>38734</v>
      </c>
      <c r="L32">
        <v>2</v>
      </c>
      <c r="M32">
        <v>2</v>
      </c>
      <c r="AD32">
        <v>11218267</v>
      </c>
      <c r="AF32">
        <v>1</v>
      </c>
      <c r="AG32">
        <v>2</v>
      </c>
      <c r="AT32" s="4">
        <v>10</v>
      </c>
      <c r="AU32" s="5">
        <v>5</v>
      </c>
      <c r="AV32" s="5">
        <v>2</v>
      </c>
      <c r="AW32" s="13">
        <f t="shared" si="9"/>
        <v>0.7142857142857143</v>
      </c>
      <c r="BC32" s="13" t="e">
        <f t="shared" si="10"/>
        <v>#DIV/0!</v>
      </c>
    </row>
    <row r="33" spans="1:55" x14ac:dyDescent="0.25">
      <c r="A33">
        <v>11269807</v>
      </c>
      <c r="B33">
        <v>79</v>
      </c>
      <c r="C33" t="s">
        <v>4</v>
      </c>
      <c r="D33">
        <v>10</v>
      </c>
      <c r="E33">
        <v>14</v>
      </c>
      <c r="F33">
        <v>4</v>
      </c>
      <c r="H33">
        <f t="shared" si="0"/>
        <v>-4</v>
      </c>
      <c r="J33">
        <v>11098616</v>
      </c>
      <c r="K33" s="37">
        <v>37089</v>
      </c>
      <c r="L33">
        <v>1</v>
      </c>
      <c r="M33">
        <v>2</v>
      </c>
      <c r="AD33">
        <v>11220225</v>
      </c>
      <c r="AF33">
        <v>2</v>
      </c>
      <c r="AG33">
        <v>2</v>
      </c>
      <c r="AT33" s="4">
        <v>12</v>
      </c>
      <c r="AU33" s="5">
        <v>5</v>
      </c>
      <c r="AV33" s="5"/>
      <c r="AW33" s="13">
        <f t="shared" si="9"/>
        <v>1</v>
      </c>
      <c r="BC33" s="13" t="e">
        <f t="shared" si="10"/>
        <v>#DIV/0!</v>
      </c>
    </row>
    <row r="34" spans="1:55" x14ac:dyDescent="0.25">
      <c r="A34">
        <v>620080485</v>
      </c>
      <c r="B34">
        <v>42</v>
      </c>
      <c r="C34" t="s">
        <v>4</v>
      </c>
      <c r="D34">
        <v>6</v>
      </c>
      <c r="G34">
        <v>2</v>
      </c>
      <c r="H34">
        <f t="shared" si="0"/>
        <v>-99</v>
      </c>
      <c r="J34">
        <v>11098647</v>
      </c>
      <c r="K34" s="37">
        <v>42464</v>
      </c>
      <c r="L34">
        <v>2</v>
      </c>
      <c r="M34">
        <v>2</v>
      </c>
      <c r="AD34">
        <v>11221454</v>
      </c>
      <c r="AF34">
        <v>2</v>
      </c>
      <c r="AG34">
        <v>2</v>
      </c>
      <c r="AT34" s="4">
        <v>14</v>
      </c>
      <c r="AU34" s="5">
        <v>11</v>
      </c>
      <c r="AV34" s="5"/>
      <c r="AW34" s="13">
        <f t="shared" si="9"/>
        <v>1</v>
      </c>
      <c r="BC34" s="13" t="e">
        <f t="shared" si="10"/>
        <v>#DIV/0!</v>
      </c>
    </row>
    <row r="35" spans="1:55" x14ac:dyDescent="0.25">
      <c r="A35">
        <v>11276597</v>
      </c>
      <c r="B35">
        <v>5</v>
      </c>
      <c r="C35" t="s">
        <v>6</v>
      </c>
      <c r="D35">
        <v>4</v>
      </c>
      <c r="E35">
        <v>15</v>
      </c>
      <c r="F35">
        <v>3</v>
      </c>
      <c r="H35">
        <f t="shared" si="0"/>
        <v>-11</v>
      </c>
      <c r="J35">
        <v>11098657</v>
      </c>
      <c r="K35" s="37">
        <v>38734</v>
      </c>
      <c r="L35">
        <v>1</v>
      </c>
      <c r="M35">
        <v>2</v>
      </c>
      <c r="AD35">
        <v>11221504</v>
      </c>
      <c r="AF35">
        <v>1</v>
      </c>
      <c r="AG35">
        <v>2</v>
      </c>
      <c r="AT35" s="4">
        <v>15</v>
      </c>
      <c r="AU35" s="5">
        <v>2</v>
      </c>
      <c r="AV35" s="5"/>
      <c r="AW35" s="13">
        <f t="shared" si="9"/>
        <v>1</v>
      </c>
      <c r="BC35" s="13" t="e">
        <f t="shared" si="10"/>
        <v>#DIV/0!</v>
      </c>
    </row>
    <row r="36" spans="1:55" x14ac:dyDescent="0.25">
      <c r="A36">
        <v>617374496</v>
      </c>
      <c r="B36">
        <v>47</v>
      </c>
      <c r="C36" t="s">
        <v>4</v>
      </c>
      <c r="D36">
        <v>7</v>
      </c>
      <c r="F36">
        <v>2</v>
      </c>
      <c r="H36">
        <f t="shared" si="0"/>
        <v>-99</v>
      </c>
      <c r="J36">
        <v>11098681</v>
      </c>
      <c r="K36" s="37">
        <v>44344</v>
      </c>
      <c r="L36">
        <v>3</v>
      </c>
      <c r="M36">
        <v>3</v>
      </c>
      <c r="AD36">
        <v>11222838</v>
      </c>
      <c r="AF36">
        <v>1</v>
      </c>
      <c r="AG36">
        <v>2</v>
      </c>
      <c r="AT36" s="4" t="s">
        <v>108</v>
      </c>
      <c r="AU36" s="5">
        <v>41</v>
      </c>
      <c r="AV36" s="5">
        <v>31</v>
      </c>
      <c r="AW36" s="13">
        <f t="shared" si="9"/>
        <v>0.56944444444444442</v>
      </c>
      <c r="BC36" s="13" t="e">
        <f t="shared" si="10"/>
        <v>#DIV/0!</v>
      </c>
    </row>
    <row r="37" spans="1:55" x14ac:dyDescent="0.25">
      <c r="A37">
        <v>11156448</v>
      </c>
      <c r="B37">
        <v>34</v>
      </c>
      <c r="C37" t="s">
        <v>4</v>
      </c>
      <c r="D37">
        <v>7</v>
      </c>
      <c r="F37">
        <v>4</v>
      </c>
      <c r="H37">
        <f t="shared" si="0"/>
        <v>-99</v>
      </c>
      <c r="J37">
        <v>11098962</v>
      </c>
      <c r="K37" s="37">
        <v>38734</v>
      </c>
      <c r="L37">
        <v>2</v>
      </c>
      <c r="M37">
        <v>2</v>
      </c>
      <c r="AD37">
        <v>11222842</v>
      </c>
      <c r="AF37">
        <v>1</v>
      </c>
      <c r="AG37">
        <v>2</v>
      </c>
      <c r="AT37" s="4" t="s">
        <v>24</v>
      </c>
      <c r="AU37" s="5">
        <v>125</v>
      </c>
      <c r="AV37" s="5">
        <v>68</v>
      </c>
      <c r="AW37" s="13">
        <f t="shared" si="9"/>
        <v>0.64766839378238339</v>
      </c>
      <c r="BC37" s="13" t="e">
        <f t="shared" si="10"/>
        <v>#DIV/0!</v>
      </c>
    </row>
    <row r="38" spans="1:55" x14ac:dyDescent="0.25">
      <c r="A38">
        <v>620350213</v>
      </c>
      <c r="B38">
        <v>19</v>
      </c>
      <c r="C38" t="s">
        <v>4</v>
      </c>
      <c r="D38">
        <v>4</v>
      </c>
      <c r="F38">
        <v>2</v>
      </c>
      <c r="H38">
        <f t="shared" si="0"/>
        <v>-99</v>
      </c>
      <c r="J38">
        <v>11099145</v>
      </c>
      <c r="K38" s="37">
        <v>31689</v>
      </c>
      <c r="L38">
        <v>2</v>
      </c>
      <c r="M38">
        <v>2</v>
      </c>
      <c r="AD38">
        <v>11222843</v>
      </c>
      <c r="AF38">
        <v>1</v>
      </c>
      <c r="AG38">
        <v>2</v>
      </c>
    </row>
    <row r="39" spans="1:55" x14ac:dyDescent="0.25">
      <c r="A39">
        <v>11249810</v>
      </c>
      <c r="B39">
        <v>18</v>
      </c>
      <c r="C39" t="s">
        <v>4</v>
      </c>
      <c r="F39">
        <v>4</v>
      </c>
      <c r="H39">
        <f t="shared" si="0"/>
        <v>-99</v>
      </c>
      <c r="J39">
        <v>11099199</v>
      </c>
      <c r="K39" s="37">
        <v>27450</v>
      </c>
      <c r="L39">
        <v>2</v>
      </c>
      <c r="M39">
        <v>2</v>
      </c>
      <c r="AD39">
        <v>11222848</v>
      </c>
      <c r="AF39">
        <v>2</v>
      </c>
      <c r="AG39">
        <v>4</v>
      </c>
    </row>
    <row r="40" spans="1:55" x14ac:dyDescent="0.25">
      <c r="A40">
        <v>619789016</v>
      </c>
      <c r="B40">
        <v>35</v>
      </c>
      <c r="C40" t="s">
        <v>6</v>
      </c>
      <c r="F40">
        <v>2</v>
      </c>
      <c r="H40">
        <f t="shared" si="0"/>
        <v>-99</v>
      </c>
      <c r="J40">
        <v>11099860</v>
      </c>
      <c r="K40" s="37">
        <v>36855</v>
      </c>
      <c r="L40">
        <v>1</v>
      </c>
      <c r="M40">
        <v>2</v>
      </c>
      <c r="AD40">
        <v>11225043</v>
      </c>
      <c r="AF40">
        <v>1</v>
      </c>
      <c r="AG40">
        <v>2</v>
      </c>
    </row>
    <row r="41" spans="1:55" x14ac:dyDescent="0.25">
      <c r="A41">
        <v>619789016</v>
      </c>
      <c r="B41">
        <v>47</v>
      </c>
      <c r="C41" t="s">
        <v>4</v>
      </c>
      <c r="F41">
        <v>2</v>
      </c>
      <c r="H41">
        <f t="shared" si="0"/>
        <v>-99</v>
      </c>
      <c r="J41">
        <v>11101395</v>
      </c>
      <c r="K41" s="37">
        <v>31480</v>
      </c>
      <c r="L41">
        <v>1</v>
      </c>
      <c r="M41">
        <v>2</v>
      </c>
      <c r="AD41">
        <v>11228472</v>
      </c>
      <c r="AF41">
        <v>2</v>
      </c>
      <c r="AG41">
        <v>4</v>
      </c>
    </row>
    <row r="42" spans="1:55" x14ac:dyDescent="0.25">
      <c r="A42">
        <v>11277271</v>
      </c>
      <c r="B42">
        <v>40</v>
      </c>
      <c r="C42" t="s">
        <v>4</v>
      </c>
      <c r="D42">
        <v>14</v>
      </c>
      <c r="G42">
        <v>3</v>
      </c>
      <c r="H42">
        <f t="shared" si="0"/>
        <v>-99</v>
      </c>
      <c r="J42">
        <v>11101596</v>
      </c>
      <c r="K42" s="37">
        <v>42464</v>
      </c>
      <c r="L42">
        <v>1</v>
      </c>
      <c r="M42">
        <v>2</v>
      </c>
      <c r="AD42">
        <v>11228592</v>
      </c>
      <c r="AF42">
        <v>1</v>
      </c>
      <c r="AG42">
        <v>2</v>
      </c>
    </row>
    <row r="43" spans="1:55" x14ac:dyDescent="0.25">
      <c r="A43">
        <v>11283598</v>
      </c>
      <c r="B43">
        <v>2</v>
      </c>
      <c r="C43" t="s">
        <v>6</v>
      </c>
      <c r="D43">
        <v>5</v>
      </c>
      <c r="F43">
        <v>4</v>
      </c>
      <c r="H43">
        <f t="shared" si="0"/>
        <v>-99</v>
      </c>
      <c r="J43">
        <v>11102690</v>
      </c>
      <c r="K43" s="37">
        <v>31480</v>
      </c>
      <c r="L43">
        <v>1</v>
      </c>
      <c r="M43">
        <v>2</v>
      </c>
      <c r="AD43">
        <v>11238581</v>
      </c>
      <c r="AF43">
        <v>2</v>
      </c>
      <c r="AG43">
        <v>2</v>
      </c>
    </row>
    <row r="44" spans="1:55" x14ac:dyDescent="0.25">
      <c r="A44">
        <v>11249992</v>
      </c>
      <c r="B44">
        <v>61</v>
      </c>
      <c r="C44" t="s">
        <v>6</v>
      </c>
      <c r="F44">
        <v>4</v>
      </c>
      <c r="H44">
        <f t="shared" si="0"/>
        <v>-99</v>
      </c>
      <c r="J44">
        <v>11102806</v>
      </c>
      <c r="K44" s="37">
        <v>38943</v>
      </c>
      <c r="L44">
        <v>2</v>
      </c>
      <c r="M44">
        <v>4</v>
      </c>
      <c r="AD44">
        <v>11241937</v>
      </c>
      <c r="AF44">
        <v>1</v>
      </c>
      <c r="AG44">
        <v>2</v>
      </c>
    </row>
    <row r="45" spans="1:55" x14ac:dyDescent="0.25">
      <c r="A45">
        <v>11270671</v>
      </c>
      <c r="B45">
        <v>15</v>
      </c>
      <c r="C45" t="s">
        <v>4</v>
      </c>
      <c r="D45">
        <v>14</v>
      </c>
      <c r="G45">
        <v>2</v>
      </c>
      <c r="H45">
        <f t="shared" si="0"/>
        <v>-99</v>
      </c>
      <c r="J45">
        <v>11102939</v>
      </c>
      <c r="K45" s="37">
        <v>31480</v>
      </c>
      <c r="L45">
        <v>1</v>
      </c>
      <c r="M45">
        <v>2</v>
      </c>
      <c r="AD45">
        <v>11246687</v>
      </c>
      <c r="AF45">
        <v>3</v>
      </c>
      <c r="AG45">
        <v>3</v>
      </c>
    </row>
    <row r="46" spans="1:55" x14ac:dyDescent="0.25">
      <c r="A46">
        <v>11277389</v>
      </c>
      <c r="B46">
        <v>93</v>
      </c>
      <c r="C46" t="s">
        <v>4</v>
      </c>
      <c r="D46">
        <v>7</v>
      </c>
      <c r="F46">
        <v>4</v>
      </c>
      <c r="H46">
        <f t="shared" si="0"/>
        <v>-99</v>
      </c>
      <c r="J46">
        <v>11102966</v>
      </c>
      <c r="K46" s="37">
        <v>29810</v>
      </c>
      <c r="L46">
        <v>2</v>
      </c>
      <c r="M46">
        <v>4</v>
      </c>
      <c r="AD46">
        <v>11249001</v>
      </c>
      <c r="AF46">
        <v>1</v>
      </c>
      <c r="AG46">
        <v>2</v>
      </c>
    </row>
    <row r="47" spans="1:55" x14ac:dyDescent="0.25">
      <c r="A47">
        <v>11280223</v>
      </c>
      <c r="B47">
        <v>31</v>
      </c>
      <c r="C47" t="s">
        <v>4</v>
      </c>
      <c r="D47">
        <v>7</v>
      </c>
      <c r="F47">
        <v>4</v>
      </c>
      <c r="H47">
        <f t="shared" si="0"/>
        <v>-99</v>
      </c>
      <c r="J47">
        <v>11103691</v>
      </c>
      <c r="K47" s="37">
        <v>44344</v>
      </c>
      <c r="L47">
        <v>2</v>
      </c>
      <c r="M47">
        <v>4</v>
      </c>
      <c r="AD47">
        <v>11255616</v>
      </c>
      <c r="AF47">
        <v>1</v>
      </c>
      <c r="AG47">
        <v>2</v>
      </c>
    </row>
    <row r="48" spans="1:55" x14ac:dyDescent="0.25">
      <c r="A48">
        <v>11280310</v>
      </c>
      <c r="B48">
        <v>95</v>
      </c>
      <c r="C48" t="s">
        <v>4</v>
      </c>
      <c r="D48">
        <v>7</v>
      </c>
      <c r="F48">
        <v>4</v>
      </c>
      <c r="H48">
        <f t="shared" si="0"/>
        <v>-99</v>
      </c>
      <c r="J48">
        <v>11104235</v>
      </c>
      <c r="K48" s="37">
        <v>36855</v>
      </c>
      <c r="L48">
        <v>1</v>
      </c>
      <c r="M48">
        <v>2</v>
      </c>
      <c r="AD48">
        <v>11257208</v>
      </c>
      <c r="AF48">
        <v>2</v>
      </c>
      <c r="AG48">
        <v>4</v>
      </c>
    </row>
    <row r="49" spans="1:33" x14ac:dyDescent="0.25">
      <c r="A49">
        <v>617269831</v>
      </c>
      <c r="B49">
        <v>4</v>
      </c>
      <c r="C49" t="s">
        <v>4</v>
      </c>
      <c r="F49">
        <v>2</v>
      </c>
      <c r="H49">
        <f t="shared" si="0"/>
        <v>-99</v>
      </c>
      <c r="J49">
        <v>11104462</v>
      </c>
      <c r="K49" s="37">
        <v>27657</v>
      </c>
      <c r="L49">
        <v>3</v>
      </c>
      <c r="M49">
        <v>3</v>
      </c>
      <c r="AD49">
        <v>11258492</v>
      </c>
      <c r="AF49">
        <v>2</v>
      </c>
      <c r="AG49">
        <v>4</v>
      </c>
    </row>
    <row r="50" spans="1:33" x14ac:dyDescent="0.25">
      <c r="A50">
        <v>620335797</v>
      </c>
      <c r="B50">
        <v>28</v>
      </c>
      <c r="C50" t="s">
        <v>4</v>
      </c>
      <c r="F50">
        <v>4</v>
      </c>
      <c r="H50">
        <f t="shared" si="0"/>
        <v>-99</v>
      </c>
      <c r="J50">
        <v>11104502</v>
      </c>
      <c r="K50" s="37">
        <v>31480</v>
      </c>
      <c r="L50">
        <v>1</v>
      </c>
      <c r="M50">
        <v>2</v>
      </c>
      <c r="AD50">
        <v>11261663</v>
      </c>
      <c r="AF50">
        <v>4</v>
      </c>
      <c r="AG50">
        <v>4</v>
      </c>
    </row>
    <row r="51" spans="1:33" x14ac:dyDescent="0.25">
      <c r="A51">
        <v>11180769</v>
      </c>
      <c r="B51">
        <v>14</v>
      </c>
      <c r="C51" t="s">
        <v>6</v>
      </c>
      <c r="G51">
        <v>2</v>
      </c>
      <c r="H51">
        <f t="shared" si="0"/>
        <v>-99</v>
      </c>
      <c r="J51">
        <v>11104522</v>
      </c>
      <c r="K51" s="37">
        <v>38691</v>
      </c>
      <c r="L51">
        <v>1</v>
      </c>
      <c r="M51">
        <v>2</v>
      </c>
      <c r="AD51">
        <v>11263055</v>
      </c>
      <c r="AF51">
        <v>3</v>
      </c>
      <c r="AG51">
        <v>3</v>
      </c>
    </row>
    <row r="52" spans="1:33" x14ac:dyDescent="0.25">
      <c r="A52">
        <v>10765472</v>
      </c>
      <c r="B52">
        <v>53</v>
      </c>
      <c r="C52" t="s">
        <v>6</v>
      </c>
      <c r="F52">
        <v>2</v>
      </c>
      <c r="H52">
        <f t="shared" si="0"/>
        <v>-99</v>
      </c>
      <c r="J52">
        <v>11104524</v>
      </c>
      <c r="K52" s="37">
        <v>37064</v>
      </c>
      <c r="L52">
        <v>3</v>
      </c>
      <c r="M52">
        <v>3</v>
      </c>
      <c r="AD52">
        <v>11263561</v>
      </c>
      <c r="AF52">
        <v>3</v>
      </c>
      <c r="AG52">
        <v>3</v>
      </c>
    </row>
    <row r="53" spans="1:33" x14ac:dyDescent="0.25">
      <c r="A53">
        <v>11216459</v>
      </c>
      <c r="B53">
        <v>106</v>
      </c>
      <c r="C53" t="s">
        <v>4</v>
      </c>
      <c r="F53">
        <v>2</v>
      </c>
      <c r="H53">
        <f t="shared" si="0"/>
        <v>-99</v>
      </c>
      <c r="J53">
        <v>11104604</v>
      </c>
      <c r="K53" s="37">
        <v>27450</v>
      </c>
      <c r="L53">
        <v>2</v>
      </c>
      <c r="M53">
        <v>2</v>
      </c>
      <c r="AD53">
        <v>11263714</v>
      </c>
      <c r="AF53">
        <v>1</v>
      </c>
      <c r="AG53">
        <v>2</v>
      </c>
    </row>
    <row r="54" spans="1:33" x14ac:dyDescent="0.25">
      <c r="A54">
        <v>11224684</v>
      </c>
      <c r="B54">
        <v>27</v>
      </c>
      <c r="C54" t="s">
        <v>6</v>
      </c>
      <c r="F54">
        <v>4</v>
      </c>
      <c r="H54">
        <f t="shared" si="0"/>
        <v>-99</v>
      </c>
      <c r="J54">
        <v>11104647</v>
      </c>
      <c r="K54" s="37">
        <v>29810</v>
      </c>
      <c r="L54">
        <v>1</v>
      </c>
      <c r="M54">
        <v>2</v>
      </c>
      <c r="AD54">
        <v>11264190</v>
      </c>
      <c r="AF54">
        <v>4</v>
      </c>
      <c r="AG54">
        <v>4</v>
      </c>
    </row>
    <row r="55" spans="1:33" x14ac:dyDescent="0.25">
      <c r="A55">
        <v>11209874</v>
      </c>
      <c r="B55">
        <v>87</v>
      </c>
      <c r="C55" t="s">
        <v>6</v>
      </c>
      <c r="F55">
        <v>2</v>
      </c>
      <c r="H55">
        <f t="shared" si="0"/>
        <v>-99</v>
      </c>
      <c r="J55">
        <v>11104689</v>
      </c>
      <c r="K55" s="37">
        <v>27450</v>
      </c>
      <c r="L55">
        <v>1</v>
      </c>
      <c r="M55">
        <v>2</v>
      </c>
      <c r="AD55">
        <v>11264217</v>
      </c>
      <c r="AF55">
        <v>2</v>
      </c>
      <c r="AG55">
        <v>4</v>
      </c>
    </row>
    <row r="56" spans="1:33" x14ac:dyDescent="0.25">
      <c r="A56">
        <v>11214218</v>
      </c>
      <c r="B56">
        <v>24</v>
      </c>
      <c r="C56" t="s">
        <v>4</v>
      </c>
      <c r="F56">
        <v>2</v>
      </c>
      <c r="H56">
        <f t="shared" si="0"/>
        <v>-99</v>
      </c>
      <c r="J56">
        <v>11104897</v>
      </c>
      <c r="K56" s="37">
        <v>36855</v>
      </c>
      <c r="L56">
        <v>1</v>
      </c>
      <c r="M56">
        <v>2</v>
      </c>
      <c r="AD56">
        <v>11264612</v>
      </c>
      <c r="AF56">
        <v>1</v>
      </c>
      <c r="AG56">
        <v>2</v>
      </c>
    </row>
    <row r="57" spans="1:33" x14ac:dyDescent="0.25">
      <c r="A57">
        <v>11197468</v>
      </c>
      <c r="B57">
        <v>38</v>
      </c>
      <c r="C57" t="s">
        <v>4</v>
      </c>
      <c r="F57">
        <v>4</v>
      </c>
      <c r="H57">
        <f t="shared" si="0"/>
        <v>-99</v>
      </c>
      <c r="J57">
        <v>11105094</v>
      </c>
      <c r="K57" s="37">
        <v>27450</v>
      </c>
      <c r="L57">
        <v>1</v>
      </c>
      <c r="M57">
        <v>2</v>
      </c>
      <c r="AD57">
        <v>11264910</v>
      </c>
      <c r="AF57">
        <v>1</v>
      </c>
      <c r="AG57">
        <v>2</v>
      </c>
    </row>
    <row r="58" spans="1:33" x14ac:dyDescent="0.25">
      <c r="A58">
        <v>11197468</v>
      </c>
      <c r="B58">
        <v>69</v>
      </c>
      <c r="C58" t="s">
        <v>6</v>
      </c>
      <c r="F58">
        <v>4</v>
      </c>
      <c r="H58">
        <f t="shared" si="0"/>
        <v>-99</v>
      </c>
      <c r="J58">
        <v>11105132</v>
      </c>
      <c r="K58" s="37">
        <v>37089</v>
      </c>
      <c r="L58">
        <v>1</v>
      </c>
      <c r="M58">
        <v>2</v>
      </c>
      <c r="AD58">
        <v>11264958</v>
      </c>
      <c r="AF58">
        <v>4</v>
      </c>
      <c r="AG58">
        <v>4</v>
      </c>
    </row>
    <row r="59" spans="1:33" x14ac:dyDescent="0.25">
      <c r="A59">
        <v>11210665</v>
      </c>
      <c r="B59">
        <v>14</v>
      </c>
      <c r="C59" t="s">
        <v>6</v>
      </c>
      <c r="F59">
        <v>2</v>
      </c>
      <c r="H59">
        <f t="shared" si="0"/>
        <v>-99</v>
      </c>
      <c r="J59">
        <v>11105395</v>
      </c>
      <c r="K59" s="37">
        <v>37064</v>
      </c>
      <c r="L59">
        <v>2</v>
      </c>
      <c r="M59">
        <v>4</v>
      </c>
      <c r="AD59">
        <v>11264994</v>
      </c>
      <c r="AF59">
        <v>1</v>
      </c>
      <c r="AG59">
        <v>2</v>
      </c>
    </row>
    <row r="60" spans="1:33" x14ac:dyDescent="0.25">
      <c r="A60">
        <v>11182468</v>
      </c>
      <c r="B60">
        <v>14</v>
      </c>
      <c r="C60" t="s">
        <v>6</v>
      </c>
      <c r="F60">
        <v>4</v>
      </c>
      <c r="H60">
        <f t="shared" si="0"/>
        <v>-99</v>
      </c>
      <c r="J60">
        <v>11105468</v>
      </c>
      <c r="K60" s="37">
        <v>36838</v>
      </c>
      <c r="L60">
        <v>1</v>
      </c>
      <c r="M60">
        <v>2</v>
      </c>
      <c r="AD60">
        <v>11265025</v>
      </c>
      <c r="AF60">
        <v>1</v>
      </c>
      <c r="AG60">
        <v>2</v>
      </c>
    </row>
    <row r="61" spans="1:33" x14ac:dyDescent="0.25">
      <c r="A61">
        <v>11213863</v>
      </c>
      <c r="B61">
        <v>54</v>
      </c>
      <c r="C61" t="s">
        <v>4</v>
      </c>
      <c r="F61">
        <v>4</v>
      </c>
      <c r="H61">
        <f t="shared" si="0"/>
        <v>-99</v>
      </c>
      <c r="J61">
        <v>11105502</v>
      </c>
      <c r="K61" s="37">
        <v>36882</v>
      </c>
      <c r="L61">
        <v>2</v>
      </c>
      <c r="M61">
        <v>2</v>
      </c>
      <c r="AD61">
        <v>11265027</v>
      </c>
      <c r="AF61">
        <v>1</v>
      </c>
      <c r="AG61">
        <v>2</v>
      </c>
    </row>
    <row r="62" spans="1:33" x14ac:dyDescent="0.25">
      <c r="A62">
        <v>11213863</v>
      </c>
      <c r="B62">
        <v>63</v>
      </c>
      <c r="C62" t="s">
        <v>6</v>
      </c>
      <c r="F62">
        <v>4</v>
      </c>
      <c r="H62">
        <f t="shared" si="0"/>
        <v>-99</v>
      </c>
      <c r="J62">
        <v>11105703</v>
      </c>
      <c r="K62" s="37">
        <v>38734</v>
      </c>
      <c r="L62">
        <v>1</v>
      </c>
      <c r="M62">
        <v>2</v>
      </c>
      <c r="AD62">
        <v>11265205</v>
      </c>
      <c r="AF62">
        <v>1</v>
      </c>
      <c r="AG62">
        <v>2</v>
      </c>
    </row>
    <row r="63" spans="1:33" x14ac:dyDescent="0.25">
      <c r="A63">
        <v>10910076</v>
      </c>
      <c r="B63">
        <v>35</v>
      </c>
      <c r="C63" t="s">
        <v>4</v>
      </c>
      <c r="G63">
        <v>2</v>
      </c>
      <c r="H63">
        <f t="shared" si="0"/>
        <v>-99</v>
      </c>
      <c r="J63">
        <v>11105852</v>
      </c>
      <c r="K63" s="37">
        <v>36855</v>
      </c>
      <c r="L63">
        <v>1</v>
      </c>
      <c r="M63">
        <v>2</v>
      </c>
      <c r="AD63">
        <v>11265206</v>
      </c>
      <c r="AF63">
        <v>2</v>
      </c>
      <c r="AG63">
        <v>2</v>
      </c>
    </row>
    <row r="64" spans="1:33" x14ac:dyDescent="0.25">
      <c r="A64">
        <v>11248122</v>
      </c>
      <c r="B64">
        <v>30</v>
      </c>
      <c r="C64" t="s">
        <v>6</v>
      </c>
      <c r="F64">
        <v>6</v>
      </c>
      <c r="H64">
        <f t="shared" si="0"/>
        <v>-99</v>
      </c>
      <c r="J64">
        <v>11105903</v>
      </c>
      <c r="K64" s="37">
        <v>44344</v>
      </c>
      <c r="L64">
        <v>2</v>
      </c>
      <c r="M64">
        <v>4</v>
      </c>
      <c r="AD64">
        <v>11265227</v>
      </c>
      <c r="AF64">
        <v>1</v>
      </c>
      <c r="AG64">
        <v>2</v>
      </c>
    </row>
    <row r="65" spans="1:33" x14ac:dyDescent="0.25">
      <c r="A65">
        <v>11209673</v>
      </c>
      <c r="B65">
        <v>75</v>
      </c>
      <c r="C65" t="s">
        <v>6</v>
      </c>
      <c r="F65">
        <v>4</v>
      </c>
      <c r="H65">
        <f t="shared" si="0"/>
        <v>-99</v>
      </c>
      <c r="J65">
        <v>11106043</v>
      </c>
      <c r="K65" s="37">
        <v>42464</v>
      </c>
      <c r="L65">
        <v>1</v>
      </c>
      <c r="M65">
        <v>2</v>
      </c>
      <c r="AD65">
        <v>11266020</v>
      </c>
      <c r="AF65">
        <v>2</v>
      </c>
      <c r="AG65">
        <v>4</v>
      </c>
    </row>
    <row r="66" spans="1:33" x14ac:dyDescent="0.25">
      <c r="A66">
        <v>11265205</v>
      </c>
      <c r="B66">
        <v>29</v>
      </c>
      <c r="C66" t="s">
        <v>4</v>
      </c>
      <c r="D66">
        <v>14</v>
      </c>
      <c r="E66">
        <v>16</v>
      </c>
      <c r="G66">
        <v>2</v>
      </c>
      <c r="H66">
        <f t="shared" si="0"/>
        <v>-2</v>
      </c>
      <c r="J66">
        <v>11106302</v>
      </c>
      <c r="K66" s="37">
        <v>38734</v>
      </c>
      <c r="L66">
        <v>2</v>
      </c>
      <c r="M66">
        <v>2</v>
      </c>
      <c r="AD66">
        <v>11266048</v>
      </c>
      <c r="AF66">
        <v>6</v>
      </c>
      <c r="AG66">
        <v>6</v>
      </c>
    </row>
    <row r="67" spans="1:33" x14ac:dyDescent="0.25">
      <c r="A67">
        <v>11267133</v>
      </c>
      <c r="B67">
        <v>41</v>
      </c>
      <c r="C67" t="s">
        <v>4</v>
      </c>
      <c r="D67">
        <v>14</v>
      </c>
      <c r="G67">
        <v>2</v>
      </c>
      <c r="H67">
        <f t="shared" ref="H67:H130" si="11">IF(COUNTA(D67)=0,IF(COUNTA(E67)=0,-99,-99),IF(COUNTA(E67)=0,-99,D67-E67))</f>
        <v>-99</v>
      </c>
      <c r="J67">
        <v>11106345</v>
      </c>
      <c r="K67" s="37">
        <v>44344</v>
      </c>
      <c r="L67">
        <v>1</v>
      </c>
      <c r="M67">
        <v>2</v>
      </c>
      <c r="AD67">
        <v>11266065</v>
      </c>
      <c r="AF67">
        <v>1</v>
      </c>
      <c r="AG67">
        <v>2</v>
      </c>
    </row>
    <row r="68" spans="1:33" x14ac:dyDescent="0.25">
      <c r="A68">
        <v>11268996</v>
      </c>
      <c r="B68">
        <v>30</v>
      </c>
      <c r="C68" t="s">
        <v>4</v>
      </c>
      <c r="D68">
        <v>14</v>
      </c>
      <c r="E68">
        <v>16</v>
      </c>
      <c r="H68">
        <f t="shared" si="11"/>
        <v>-2</v>
      </c>
      <c r="J68">
        <v>11107330</v>
      </c>
      <c r="K68" s="37">
        <v>36855</v>
      </c>
      <c r="L68">
        <v>1</v>
      </c>
      <c r="M68">
        <v>2</v>
      </c>
      <c r="AD68">
        <v>11266254</v>
      </c>
      <c r="AF68">
        <v>1</v>
      </c>
      <c r="AG68">
        <v>2</v>
      </c>
    </row>
    <row r="69" spans="1:33" x14ac:dyDescent="0.25">
      <c r="A69">
        <v>11272988</v>
      </c>
      <c r="B69">
        <v>47</v>
      </c>
      <c r="C69" t="s">
        <v>6</v>
      </c>
      <c r="H69">
        <f t="shared" si="11"/>
        <v>-99</v>
      </c>
      <c r="J69">
        <v>11107513</v>
      </c>
      <c r="K69" s="37">
        <v>42257</v>
      </c>
      <c r="L69">
        <v>1</v>
      </c>
      <c r="M69">
        <v>2</v>
      </c>
      <c r="AD69">
        <v>11266403</v>
      </c>
      <c r="AF69">
        <v>1</v>
      </c>
      <c r="AG69">
        <v>2</v>
      </c>
    </row>
    <row r="70" spans="1:33" x14ac:dyDescent="0.25">
      <c r="A70">
        <v>11272894</v>
      </c>
      <c r="B70">
        <v>84</v>
      </c>
      <c r="C70" t="s">
        <v>6</v>
      </c>
      <c r="D70">
        <v>10</v>
      </c>
      <c r="G70">
        <v>3</v>
      </c>
      <c r="H70">
        <f t="shared" si="11"/>
        <v>-99</v>
      </c>
      <c r="J70">
        <v>11108124</v>
      </c>
      <c r="K70" s="37">
        <v>44092</v>
      </c>
      <c r="L70">
        <v>1</v>
      </c>
      <c r="M70">
        <v>2</v>
      </c>
      <c r="AD70">
        <v>11266404</v>
      </c>
      <c r="AF70">
        <v>1</v>
      </c>
      <c r="AG70">
        <v>2</v>
      </c>
    </row>
    <row r="71" spans="1:33" x14ac:dyDescent="0.25">
      <c r="A71">
        <v>11277184</v>
      </c>
      <c r="B71">
        <v>21</v>
      </c>
      <c r="C71" t="s">
        <v>6</v>
      </c>
      <c r="H71">
        <f t="shared" si="11"/>
        <v>-99</v>
      </c>
      <c r="J71">
        <v>11108133</v>
      </c>
      <c r="K71" s="37">
        <v>37064</v>
      </c>
      <c r="L71">
        <v>2</v>
      </c>
      <c r="M71">
        <v>4</v>
      </c>
      <c r="AD71">
        <v>11266406</v>
      </c>
      <c r="AF71">
        <v>1</v>
      </c>
      <c r="AG71">
        <v>2</v>
      </c>
    </row>
    <row r="72" spans="1:33" x14ac:dyDescent="0.25">
      <c r="A72">
        <v>11270684</v>
      </c>
      <c r="B72">
        <v>33</v>
      </c>
      <c r="C72" t="s">
        <v>6</v>
      </c>
      <c r="G72">
        <v>6</v>
      </c>
      <c r="H72">
        <f t="shared" si="11"/>
        <v>-99</v>
      </c>
      <c r="J72">
        <v>11108143</v>
      </c>
      <c r="K72" s="37">
        <v>38691</v>
      </c>
      <c r="L72">
        <v>1</v>
      </c>
      <c r="M72">
        <v>2</v>
      </c>
      <c r="AD72">
        <v>11266628</v>
      </c>
      <c r="AF72">
        <v>4</v>
      </c>
      <c r="AG72">
        <v>4</v>
      </c>
    </row>
    <row r="73" spans="1:33" x14ac:dyDescent="0.25">
      <c r="A73">
        <v>11277449</v>
      </c>
      <c r="B73">
        <v>37</v>
      </c>
      <c r="C73" t="s">
        <v>4</v>
      </c>
      <c r="G73">
        <v>6</v>
      </c>
      <c r="H73">
        <f t="shared" si="11"/>
        <v>-99</v>
      </c>
      <c r="J73">
        <v>11108148</v>
      </c>
      <c r="K73" s="37">
        <v>33059</v>
      </c>
      <c r="L73">
        <v>2</v>
      </c>
      <c r="M73">
        <v>2</v>
      </c>
      <c r="AD73">
        <v>11266629</v>
      </c>
      <c r="AF73">
        <v>2</v>
      </c>
      <c r="AG73">
        <v>4</v>
      </c>
    </row>
    <row r="74" spans="1:33" x14ac:dyDescent="0.25">
      <c r="A74">
        <v>11277449</v>
      </c>
      <c r="B74">
        <v>68</v>
      </c>
      <c r="C74" t="s">
        <v>6</v>
      </c>
      <c r="G74">
        <v>6</v>
      </c>
      <c r="H74">
        <f t="shared" si="11"/>
        <v>-99</v>
      </c>
      <c r="J74">
        <v>11108149</v>
      </c>
      <c r="K74" s="37">
        <v>38943</v>
      </c>
      <c r="L74">
        <v>2</v>
      </c>
      <c r="M74">
        <v>4</v>
      </c>
      <c r="AD74">
        <v>11267133</v>
      </c>
      <c r="AF74">
        <v>1</v>
      </c>
      <c r="AG74">
        <v>2</v>
      </c>
    </row>
    <row r="75" spans="1:33" x14ac:dyDescent="0.25">
      <c r="A75">
        <v>11282938</v>
      </c>
      <c r="B75">
        <v>79</v>
      </c>
      <c r="C75" t="s">
        <v>4</v>
      </c>
      <c r="D75">
        <v>4</v>
      </c>
      <c r="F75">
        <v>6</v>
      </c>
      <c r="H75">
        <f t="shared" si="11"/>
        <v>-99</v>
      </c>
      <c r="J75">
        <v>11108152</v>
      </c>
      <c r="K75" s="37">
        <v>36855</v>
      </c>
      <c r="L75">
        <v>2</v>
      </c>
      <c r="M75">
        <v>2</v>
      </c>
      <c r="AD75">
        <v>11268430</v>
      </c>
      <c r="AF75">
        <v>1</v>
      </c>
      <c r="AG75">
        <v>2</v>
      </c>
    </row>
    <row r="76" spans="1:33" x14ac:dyDescent="0.25">
      <c r="A76">
        <v>11264619</v>
      </c>
      <c r="B76">
        <v>56</v>
      </c>
      <c r="C76" t="s">
        <v>4</v>
      </c>
      <c r="F76">
        <v>5</v>
      </c>
      <c r="H76">
        <f t="shared" si="11"/>
        <v>-99</v>
      </c>
      <c r="J76">
        <v>11108153</v>
      </c>
      <c r="K76" s="37">
        <v>38734</v>
      </c>
      <c r="L76">
        <v>1</v>
      </c>
      <c r="M76">
        <v>2</v>
      </c>
      <c r="AD76">
        <v>11268669</v>
      </c>
      <c r="AF76">
        <v>4</v>
      </c>
      <c r="AG76">
        <v>4</v>
      </c>
    </row>
    <row r="77" spans="1:33" x14ac:dyDescent="0.25">
      <c r="A77">
        <v>11265054</v>
      </c>
      <c r="B77">
        <v>63</v>
      </c>
      <c r="C77" t="s">
        <v>6</v>
      </c>
      <c r="D77">
        <v>4</v>
      </c>
      <c r="F77">
        <v>6</v>
      </c>
      <c r="H77">
        <f t="shared" si="11"/>
        <v>-99</v>
      </c>
      <c r="J77">
        <v>11108155</v>
      </c>
      <c r="K77" s="37">
        <v>44344</v>
      </c>
      <c r="L77">
        <v>1</v>
      </c>
      <c r="M77">
        <v>2</v>
      </c>
      <c r="AD77">
        <v>11268881</v>
      </c>
      <c r="AF77">
        <v>5</v>
      </c>
      <c r="AG77">
        <v>5</v>
      </c>
    </row>
    <row r="78" spans="1:33" x14ac:dyDescent="0.25">
      <c r="A78">
        <v>11269015</v>
      </c>
      <c r="B78">
        <v>42</v>
      </c>
      <c r="C78" t="s">
        <v>6</v>
      </c>
      <c r="D78">
        <v>4</v>
      </c>
      <c r="F78">
        <v>6</v>
      </c>
      <c r="H78">
        <f t="shared" si="11"/>
        <v>-99</v>
      </c>
      <c r="J78">
        <v>11108157</v>
      </c>
      <c r="K78" s="37">
        <v>38734</v>
      </c>
      <c r="L78">
        <v>1</v>
      </c>
      <c r="M78">
        <v>2</v>
      </c>
      <c r="AD78">
        <v>11268884</v>
      </c>
      <c r="AF78">
        <v>1</v>
      </c>
      <c r="AG78">
        <v>2</v>
      </c>
    </row>
    <row r="79" spans="1:33" x14ac:dyDescent="0.25">
      <c r="A79">
        <v>11277305</v>
      </c>
      <c r="B79">
        <v>10</v>
      </c>
      <c r="C79" t="s">
        <v>4</v>
      </c>
      <c r="D79">
        <v>10</v>
      </c>
      <c r="E79">
        <v>8</v>
      </c>
      <c r="G79">
        <v>4</v>
      </c>
      <c r="H79">
        <f t="shared" si="11"/>
        <v>2</v>
      </c>
      <c r="J79">
        <v>11108158</v>
      </c>
      <c r="K79" s="37">
        <v>27657</v>
      </c>
      <c r="L79">
        <v>3</v>
      </c>
      <c r="M79">
        <v>3</v>
      </c>
      <c r="AD79">
        <v>11268937</v>
      </c>
      <c r="AF79">
        <v>6</v>
      </c>
      <c r="AG79">
        <v>6</v>
      </c>
    </row>
    <row r="80" spans="1:33" x14ac:dyDescent="0.25">
      <c r="A80">
        <v>11277261</v>
      </c>
      <c r="B80">
        <v>38</v>
      </c>
      <c r="C80" t="s">
        <v>4</v>
      </c>
      <c r="D80">
        <v>10</v>
      </c>
      <c r="E80">
        <v>16</v>
      </c>
      <c r="G80">
        <v>4</v>
      </c>
      <c r="H80">
        <f t="shared" si="11"/>
        <v>-6</v>
      </c>
      <c r="J80">
        <v>11108361</v>
      </c>
      <c r="K80" s="37">
        <v>38691</v>
      </c>
      <c r="L80">
        <v>1</v>
      </c>
      <c r="M80">
        <v>2</v>
      </c>
      <c r="AD80">
        <v>11268997</v>
      </c>
      <c r="AF80">
        <v>2</v>
      </c>
      <c r="AG80">
        <v>2</v>
      </c>
    </row>
    <row r="81" spans="1:33" x14ac:dyDescent="0.25">
      <c r="A81">
        <v>11277262</v>
      </c>
      <c r="B81">
        <v>67</v>
      </c>
      <c r="C81" t="s">
        <v>4</v>
      </c>
      <c r="D81">
        <v>10</v>
      </c>
      <c r="E81">
        <v>8</v>
      </c>
      <c r="G81">
        <v>3</v>
      </c>
      <c r="H81">
        <f t="shared" si="11"/>
        <v>2</v>
      </c>
      <c r="J81">
        <v>11108723</v>
      </c>
      <c r="K81" s="37">
        <v>38943</v>
      </c>
      <c r="L81">
        <v>2</v>
      </c>
      <c r="M81">
        <v>4</v>
      </c>
      <c r="AD81">
        <v>11269240</v>
      </c>
      <c r="AF81">
        <v>4</v>
      </c>
      <c r="AG81">
        <v>4</v>
      </c>
    </row>
    <row r="82" spans="1:33" x14ac:dyDescent="0.25">
      <c r="A82">
        <v>616142290</v>
      </c>
      <c r="B82">
        <v>33</v>
      </c>
      <c r="C82" t="s">
        <v>4</v>
      </c>
      <c r="F82">
        <v>2</v>
      </c>
      <c r="H82">
        <f t="shared" si="11"/>
        <v>-99</v>
      </c>
      <c r="J82">
        <v>11108828</v>
      </c>
      <c r="K82" s="37">
        <v>31689</v>
      </c>
      <c r="L82">
        <v>1</v>
      </c>
      <c r="M82">
        <v>2</v>
      </c>
      <c r="AD82">
        <v>11269241</v>
      </c>
      <c r="AF82">
        <v>2</v>
      </c>
      <c r="AG82">
        <v>2</v>
      </c>
    </row>
    <row r="83" spans="1:33" x14ac:dyDescent="0.25">
      <c r="A83">
        <v>619051605</v>
      </c>
      <c r="B83">
        <v>35</v>
      </c>
      <c r="C83" t="s">
        <v>4</v>
      </c>
      <c r="F83">
        <v>2</v>
      </c>
      <c r="H83">
        <f t="shared" si="11"/>
        <v>-99</v>
      </c>
      <c r="J83">
        <v>11109173</v>
      </c>
      <c r="K83" s="37">
        <v>38943</v>
      </c>
      <c r="L83">
        <v>1</v>
      </c>
      <c r="M83">
        <v>2</v>
      </c>
      <c r="AD83">
        <v>11269765</v>
      </c>
      <c r="AF83">
        <v>1</v>
      </c>
      <c r="AG83">
        <v>2</v>
      </c>
    </row>
    <row r="84" spans="1:33" x14ac:dyDescent="0.25">
      <c r="A84">
        <v>619051611</v>
      </c>
      <c r="B84">
        <v>76</v>
      </c>
      <c r="C84" t="s">
        <v>6</v>
      </c>
      <c r="D84">
        <v>3</v>
      </c>
      <c r="F84">
        <v>2</v>
      </c>
      <c r="H84">
        <f t="shared" si="11"/>
        <v>-99</v>
      </c>
      <c r="J84">
        <v>11109179</v>
      </c>
      <c r="K84" s="37">
        <v>29601</v>
      </c>
      <c r="L84">
        <v>1</v>
      </c>
      <c r="M84">
        <v>2</v>
      </c>
      <c r="AD84">
        <v>11270099</v>
      </c>
      <c r="AF84">
        <v>1</v>
      </c>
      <c r="AG84">
        <v>2</v>
      </c>
    </row>
    <row r="85" spans="1:33" x14ac:dyDescent="0.25">
      <c r="A85">
        <v>11282752</v>
      </c>
      <c r="B85">
        <v>41</v>
      </c>
      <c r="C85" t="s">
        <v>6</v>
      </c>
      <c r="D85">
        <v>6</v>
      </c>
      <c r="F85">
        <v>3</v>
      </c>
      <c r="H85">
        <f t="shared" si="11"/>
        <v>-99</v>
      </c>
      <c r="J85">
        <v>11109249</v>
      </c>
      <c r="K85" s="37">
        <v>38734</v>
      </c>
      <c r="L85">
        <v>1</v>
      </c>
      <c r="M85">
        <v>2</v>
      </c>
      <c r="AD85">
        <v>11270129</v>
      </c>
      <c r="AF85">
        <v>1</v>
      </c>
      <c r="AG85">
        <v>2</v>
      </c>
    </row>
    <row r="86" spans="1:33" x14ac:dyDescent="0.25">
      <c r="A86">
        <v>11282752</v>
      </c>
      <c r="B86">
        <v>64</v>
      </c>
      <c r="C86" t="s">
        <v>4</v>
      </c>
      <c r="D86">
        <v>5</v>
      </c>
      <c r="F86">
        <v>3</v>
      </c>
      <c r="H86">
        <f t="shared" si="11"/>
        <v>-99</v>
      </c>
      <c r="J86">
        <v>11116131</v>
      </c>
      <c r="K86" s="37">
        <v>38943</v>
      </c>
      <c r="L86">
        <v>2</v>
      </c>
      <c r="M86">
        <v>2</v>
      </c>
      <c r="AD86">
        <v>11270669</v>
      </c>
      <c r="AF86">
        <v>1</v>
      </c>
      <c r="AG86">
        <v>2</v>
      </c>
    </row>
    <row r="87" spans="1:33" x14ac:dyDescent="0.25">
      <c r="A87">
        <v>617268222</v>
      </c>
      <c r="B87">
        <v>32</v>
      </c>
      <c r="C87" t="s">
        <v>4</v>
      </c>
      <c r="D87">
        <v>6</v>
      </c>
      <c r="F87">
        <v>4</v>
      </c>
      <c r="H87">
        <f t="shared" si="11"/>
        <v>-99</v>
      </c>
      <c r="J87">
        <v>11131960</v>
      </c>
      <c r="K87" s="37">
        <v>27450</v>
      </c>
      <c r="L87">
        <v>1</v>
      </c>
      <c r="M87">
        <v>2</v>
      </c>
      <c r="AD87">
        <v>11270670</v>
      </c>
      <c r="AF87">
        <v>1</v>
      </c>
      <c r="AG87">
        <v>2</v>
      </c>
    </row>
    <row r="88" spans="1:33" x14ac:dyDescent="0.25">
      <c r="A88">
        <v>11288849</v>
      </c>
      <c r="B88">
        <v>4</v>
      </c>
      <c r="C88" t="s">
        <v>6</v>
      </c>
      <c r="D88">
        <v>6</v>
      </c>
      <c r="F88">
        <v>4</v>
      </c>
      <c r="H88">
        <f t="shared" si="11"/>
        <v>-99</v>
      </c>
      <c r="J88">
        <v>11132312</v>
      </c>
      <c r="K88" s="37">
        <v>27450</v>
      </c>
      <c r="L88">
        <v>2</v>
      </c>
      <c r="M88">
        <v>2</v>
      </c>
      <c r="AD88">
        <v>11270671</v>
      </c>
      <c r="AF88">
        <v>1</v>
      </c>
      <c r="AG88">
        <v>2</v>
      </c>
    </row>
    <row r="89" spans="1:33" x14ac:dyDescent="0.25">
      <c r="A89">
        <v>11281331</v>
      </c>
      <c r="B89">
        <v>105</v>
      </c>
      <c r="C89" t="s">
        <v>6</v>
      </c>
      <c r="G89">
        <v>4</v>
      </c>
      <c r="H89">
        <f t="shared" si="11"/>
        <v>-99</v>
      </c>
      <c r="J89">
        <v>11132313</v>
      </c>
      <c r="K89" s="37">
        <v>38943</v>
      </c>
      <c r="L89">
        <v>2</v>
      </c>
      <c r="M89">
        <v>2</v>
      </c>
      <c r="AD89">
        <v>11270672</v>
      </c>
      <c r="AF89">
        <v>1</v>
      </c>
      <c r="AG89">
        <v>2</v>
      </c>
    </row>
    <row r="90" spans="1:33" x14ac:dyDescent="0.25">
      <c r="A90">
        <v>11270697</v>
      </c>
      <c r="B90">
        <v>87</v>
      </c>
      <c r="C90" t="s">
        <v>6</v>
      </c>
      <c r="H90">
        <f t="shared" si="11"/>
        <v>-99</v>
      </c>
      <c r="J90">
        <v>11132344</v>
      </c>
      <c r="K90" s="37">
        <v>44136</v>
      </c>
      <c r="L90">
        <v>2</v>
      </c>
      <c r="M90">
        <v>2</v>
      </c>
      <c r="AD90">
        <v>11270677</v>
      </c>
      <c r="AF90">
        <v>1</v>
      </c>
      <c r="AG90">
        <v>2</v>
      </c>
    </row>
    <row r="91" spans="1:33" x14ac:dyDescent="0.25">
      <c r="A91">
        <v>11283471</v>
      </c>
      <c r="B91">
        <v>79</v>
      </c>
      <c r="C91" t="s">
        <v>4</v>
      </c>
      <c r="D91">
        <v>14</v>
      </c>
      <c r="E91">
        <v>5</v>
      </c>
      <c r="G91">
        <v>2</v>
      </c>
      <c r="H91">
        <f t="shared" si="11"/>
        <v>9</v>
      </c>
      <c r="J91">
        <v>11132737</v>
      </c>
      <c r="K91" s="37">
        <v>36855</v>
      </c>
      <c r="L91">
        <v>1</v>
      </c>
      <c r="M91">
        <v>2</v>
      </c>
      <c r="AD91">
        <v>11270678</v>
      </c>
      <c r="AF91">
        <v>3</v>
      </c>
      <c r="AG91">
        <v>3</v>
      </c>
    </row>
    <row r="92" spans="1:33" x14ac:dyDescent="0.25">
      <c r="A92">
        <v>616263058</v>
      </c>
      <c r="B92">
        <v>32</v>
      </c>
      <c r="C92" t="s">
        <v>4</v>
      </c>
      <c r="F92">
        <v>2</v>
      </c>
      <c r="H92">
        <f t="shared" si="11"/>
        <v>-99</v>
      </c>
      <c r="J92">
        <v>11132919</v>
      </c>
      <c r="K92" s="37">
        <v>31480</v>
      </c>
      <c r="L92">
        <v>1</v>
      </c>
      <c r="M92">
        <v>2</v>
      </c>
      <c r="AD92">
        <v>11270681</v>
      </c>
      <c r="AF92">
        <v>1</v>
      </c>
      <c r="AG92">
        <v>2</v>
      </c>
    </row>
    <row r="93" spans="1:33" x14ac:dyDescent="0.25">
      <c r="A93">
        <v>616263063</v>
      </c>
      <c r="B93">
        <v>74</v>
      </c>
      <c r="C93" t="s">
        <v>4</v>
      </c>
      <c r="D93">
        <v>9</v>
      </c>
      <c r="F93">
        <v>2</v>
      </c>
      <c r="H93">
        <f t="shared" si="11"/>
        <v>-99</v>
      </c>
      <c r="J93">
        <v>11133184</v>
      </c>
      <c r="K93" s="37">
        <v>27450</v>
      </c>
      <c r="L93">
        <v>1</v>
      </c>
      <c r="M93">
        <v>2</v>
      </c>
      <c r="AD93">
        <v>11270682</v>
      </c>
      <c r="AF93">
        <v>4</v>
      </c>
      <c r="AG93">
        <v>4</v>
      </c>
    </row>
    <row r="94" spans="1:33" x14ac:dyDescent="0.25">
      <c r="A94">
        <v>11289721</v>
      </c>
      <c r="B94">
        <v>81</v>
      </c>
      <c r="C94" t="s">
        <v>6</v>
      </c>
      <c r="D94">
        <v>3</v>
      </c>
      <c r="F94">
        <v>3</v>
      </c>
      <c r="H94">
        <f t="shared" si="11"/>
        <v>-99</v>
      </c>
      <c r="J94">
        <v>11140197</v>
      </c>
      <c r="K94" s="37">
        <v>36855</v>
      </c>
      <c r="L94">
        <v>1</v>
      </c>
      <c r="M94">
        <v>2</v>
      </c>
      <c r="AD94">
        <v>11270683</v>
      </c>
      <c r="AF94">
        <v>1</v>
      </c>
      <c r="AG94">
        <v>2</v>
      </c>
    </row>
    <row r="95" spans="1:33" x14ac:dyDescent="0.25">
      <c r="A95">
        <v>11287070</v>
      </c>
      <c r="B95">
        <v>16</v>
      </c>
      <c r="C95" t="s">
        <v>4</v>
      </c>
      <c r="D95">
        <v>7</v>
      </c>
      <c r="F95">
        <v>2</v>
      </c>
      <c r="H95">
        <f t="shared" si="11"/>
        <v>-99</v>
      </c>
      <c r="J95">
        <v>11140301</v>
      </c>
      <c r="K95" s="37">
        <v>36812</v>
      </c>
      <c r="L95">
        <v>1</v>
      </c>
      <c r="M95">
        <v>2</v>
      </c>
      <c r="AD95">
        <v>11270684</v>
      </c>
      <c r="AF95">
        <v>3</v>
      </c>
      <c r="AG95">
        <v>6</v>
      </c>
    </row>
    <row r="96" spans="1:33" x14ac:dyDescent="0.25">
      <c r="A96">
        <v>11250033</v>
      </c>
      <c r="B96">
        <v>5</v>
      </c>
      <c r="C96" t="s">
        <v>4</v>
      </c>
      <c r="F96">
        <v>4</v>
      </c>
      <c r="H96">
        <f t="shared" si="11"/>
        <v>-99</v>
      </c>
      <c r="J96">
        <v>11140666</v>
      </c>
      <c r="K96" s="37">
        <v>44344</v>
      </c>
      <c r="L96">
        <v>2</v>
      </c>
      <c r="M96">
        <v>2</v>
      </c>
      <c r="AD96">
        <v>11270689</v>
      </c>
      <c r="AF96">
        <v>1</v>
      </c>
      <c r="AG96">
        <v>2</v>
      </c>
    </row>
    <row r="97" spans="1:33" x14ac:dyDescent="0.25">
      <c r="A97">
        <v>617387666</v>
      </c>
      <c r="B97">
        <v>70</v>
      </c>
      <c r="C97" t="s">
        <v>4</v>
      </c>
      <c r="F97">
        <v>5</v>
      </c>
      <c r="H97">
        <f t="shared" si="11"/>
        <v>-99</v>
      </c>
      <c r="J97">
        <v>11140926</v>
      </c>
      <c r="K97" s="37">
        <v>36855</v>
      </c>
      <c r="L97">
        <v>3</v>
      </c>
      <c r="M97">
        <v>3</v>
      </c>
      <c r="AD97">
        <v>11270692</v>
      </c>
      <c r="AF97">
        <v>4</v>
      </c>
      <c r="AG97">
        <v>4</v>
      </c>
    </row>
    <row r="98" spans="1:33" x14ac:dyDescent="0.25">
      <c r="A98">
        <v>11289013</v>
      </c>
      <c r="B98">
        <v>53</v>
      </c>
      <c r="C98" t="s">
        <v>4</v>
      </c>
      <c r="D98">
        <v>3</v>
      </c>
      <c r="F98">
        <v>6</v>
      </c>
      <c r="H98">
        <f t="shared" si="11"/>
        <v>-99</v>
      </c>
      <c r="J98">
        <v>11156380</v>
      </c>
      <c r="K98" s="37">
        <v>29329</v>
      </c>
      <c r="L98">
        <v>1</v>
      </c>
      <c r="M98">
        <v>2</v>
      </c>
      <c r="AD98">
        <v>11270695</v>
      </c>
      <c r="AF98">
        <v>2</v>
      </c>
      <c r="AG98">
        <v>2</v>
      </c>
    </row>
    <row r="99" spans="1:33" x14ac:dyDescent="0.25">
      <c r="A99">
        <v>11187528</v>
      </c>
      <c r="B99">
        <v>71</v>
      </c>
      <c r="C99" t="s">
        <v>4</v>
      </c>
      <c r="D99">
        <v>6</v>
      </c>
      <c r="G99">
        <v>3</v>
      </c>
      <c r="H99">
        <f t="shared" si="11"/>
        <v>-99</v>
      </c>
      <c r="J99">
        <v>11156429</v>
      </c>
      <c r="K99" s="37">
        <v>31689</v>
      </c>
      <c r="L99">
        <v>2</v>
      </c>
      <c r="M99">
        <v>4</v>
      </c>
      <c r="AD99">
        <v>11270730</v>
      </c>
      <c r="AF99">
        <v>3</v>
      </c>
      <c r="AG99">
        <v>3</v>
      </c>
    </row>
    <row r="100" spans="1:33" x14ac:dyDescent="0.25">
      <c r="A100">
        <v>11249085</v>
      </c>
      <c r="B100">
        <v>57</v>
      </c>
      <c r="C100" t="s">
        <v>6</v>
      </c>
      <c r="E100">
        <v>14</v>
      </c>
      <c r="F100">
        <v>6</v>
      </c>
      <c r="H100">
        <f t="shared" si="11"/>
        <v>-99</v>
      </c>
      <c r="J100">
        <v>11156431</v>
      </c>
      <c r="K100" s="37">
        <v>38734</v>
      </c>
      <c r="L100">
        <v>2</v>
      </c>
      <c r="M100">
        <v>2</v>
      </c>
      <c r="AD100">
        <v>11270735</v>
      </c>
      <c r="AF100">
        <v>1</v>
      </c>
      <c r="AG100">
        <v>2</v>
      </c>
    </row>
    <row r="101" spans="1:33" x14ac:dyDescent="0.25">
      <c r="A101">
        <v>11255576</v>
      </c>
      <c r="B101">
        <v>34</v>
      </c>
      <c r="C101" t="s">
        <v>4</v>
      </c>
      <c r="F101">
        <v>4</v>
      </c>
      <c r="H101">
        <f t="shared" si="11"/>
        <v>-99</v>
      </c>
      <c r="J101">
        <v>11156446</v>
      </c>
      <c r="K101" s="37">
        <v>44344</v>
      </c>
      <c r="L101">
        <v>3</v>
      </c>
      <c r="M101">
        <v>3</v>
      </c>
      <c r="AD101">
        <v>11270742</v>
      </c>
      <c r="AF101">
        <v>2</v>
      </c>
      <c r="AG101">
        <v>4</v>
      </c>
    </row>
    <row r="102" spans="1:33" x14ac:dyDescent="0.25">
      <c r="A102">
        <v>11294432</v>
      </c>
      <c r="B102">
        <v>75</v>
      </c>
      <c r="C102" t="s">
        <v>4</v>
      </c>
      <c r="D102">
        <v>3</v>
      </c>
      <c r="E102">
        <v>17</v>
      </c>
      <c r="F102">
        <v>4</v>
      </c>
      <c r="H102">
        <f t="shared" si="11"/>
        <v>-14</v>
      </c>
      <c r="J102">
        <v>11156448</v>
      </c>
      <c r="K102" s="37">
        <v>38943</v>
      </c>
      <c r="L102">
        <v>4</v>
      </c>
      <c r="M102">
        <v>4</v>
      </c>
      <c r="AD102">
        <v>11270762</v>
      </c>
      <c r="AF102">
        <v>1</v>
      </c>
      <c r="AG102">
        <v>2</v>
      </c>
    </row>
    <row r="103" spans="1:33" x14ac:dyDescent="0.25">
      <c r="A103">
        <v>619458010</v>
      </c>
      <c r="B103">
        <v>33</v>
      </c>
      <c r="C103" t="s">
        <v>4</v>
      </c>
      <c r="E103">
        <v>11</v>
      </c>
      <c r="F103">
        <v>4</v>
      </c>
      <c r="H103">
        <f t="shared" si="11"/>
        <v>-99</v>
      </c>
      <c r="J103">
        <v>11164248</v>
      </c>
      <c r="K103" s="37">
        <v>29601</v>
      </c>
      <c r="L103">
        <v>1</v>
      </c>
      <c r="M103">
        <v>2</v>
      </c>
      <c r="AD103">
        <v>11270797</v>
      </c>
      <c r="AF103">
        <v>1</v>
      </c>
      <c r="AG103">
        <v>2</v>
      </c>
    </row>
    <row r="104" spans="1:33" x14ac:dyDescent="0.25">
      <c r="A104">
        <v>11296369</v>
      </c>
      <c r="B104">
        <v>34</v>
      </c>
      <c r="C104" t="s">
        <v>4</v>
      </c>
      <c r="D104">
        <v>14</v>
      </c>
      <c r="E104">
        <v>16</v>
      </c>
      <c r="G104">
        <v>2</v>
      </c>
      <c r="H104">
        <f t="shared" si="11"/>
        <v>-2</v>
      </c>
      <c r="J104">
        <v>11171571</v>
      </c>
      <c r="K104" s="37">
        <v>38734</v>
      </c>
      <c r="L104">
        <v>1</v>
      </c>
      <c r="M104">
        <v>2</v>
      </c>
      <c r="AD104">
        <v>11270870</v>
      </c>
      <c r="AF104">
        <v>4</v>
      </c>
      <c r="AG104">
        <v>4</v>
      </c>
    </row>
    <row r="105" spans="1:33" x14ac:dyDescent="0.25">
      <c r="A105">
        <v>618487165</v>
      </c>
      <c r="B105">
        <v>10</v>
      </c>
      <c r="C105" t="s">
        <v>4</v>
      </c>
      <c r="D105">
        <v>9</v>
      </c>
      <c r="G105">
        <v>4</v>
      </c>
      <c r="H105">
        <f t="shared" si="11"/>
        <v>-99</v>
      </c>
      <c r="J105">
        <v>11179617</v>
      </c>
      <c r="K105" s="37">
        <v>36855</v>
      </c>
      <c r="L105">
        <v>1</v>
      </c>
      <c r="M105">
        <v>2</v>
      </c>
      <c r="AD105">
        <v>11270976</v>
      </c>
      <c r="AF105">
        <v>2</v>
      </c>
      <c r="AG105">
        <v>2</v>
      </c>
    </row>
    <row r="106" spans="1:33" x14ac:dyDescent="0.25">
      <c r="A106">
        <v>11188600</v>
      </c>
      <c r="B106">
        <v>30</v>
      </c>
      <c r="C106" t="s">
        <v>4</v>
      </c>
      <c r="E106">
        <v>14</v>
      </c>
      <c r="F106">
        <v>3</v>
      </c>
      <c r="H106">
        <f t="shared" si="11"/>
        <v>-99</v>
      </c>
      <c r="J106">
        <v>11180598</v>
      </c>
      <c r="K106" s="37">
        <v>42464</v>
      </c>
      <c r="L106">
        <v>1</v>
      </c>
      <c r="M106">
        <v>2</v>
      </c>
      <c r="AD106">
        <v>11271060</v>
      </c>
      <c r="AF106">
        <v>2</v>
      </c>
      <c r="AG106">
        <v>4</v>
      </c>
    </row>
    <row r="107" spans="1:33" x14ac:dyDescent="0.25">
      <c r="A107">
        <v>620165897</v>
      </c>
      <c r="B107">
        <v>89</v>
      </c>
      <c r="C107" t="s">
        <v>4</v>
      </c>
      <c r="E107">
        <v>8</v>
      </c>
      <c r="F107">
        <v>4</v>
      </c>
      <c r="H107">
        <f t="shared" si="11"/>
        <v>-99</v>
      </c>
      <c r="J107">
        <v>11180665</v>
      </c>
      <c r="K107" s="37">
        <v>44344</v>
      </c>
      <c r="L107">
        <v>1</v>
      </c>
      <c r="M107">
        <v>2</v>
      </c>
      <c r="AD107">
        <v>11272894</v>
      </c>
      <c r="AF107">
        <v>3</v>
      </c>
      <c r="AG107">
        <v>3</v>
      </c>
    </row>
    <row r="108" spans="1:33" x14ac:dyDescent="0.25">
      <c r="A108">
        <v>11296370</v>
      </c>
      <c r="B108">
        <v>69</v>
      </c>
      <c r="C108" t="s">
        <v>6</v>
      </c>
      <c r="D108">
        <v>5</v>
      </c>
      <c r="G108">
        <v>2</v>
      </c>
      <c r="H108">
        <f t="shared" si="11"/>
        <v>-99</v>
      </c>
      <c r="J108">
        <v>11181566</v>
      </c>
      <c r="K108" s="37">
        <v>29601</v>
      </c>
      <c r="L108">
        <v>1</v>
      </c>
      <c r="M108">
        <v>2</v>
      </c>
      <c r="AD108">
        <v>11272957</v>
      </c>
      <c r="AF108">
        <v>2</v>
      </c>
      <c r="AG108">
        <v>2</v>
      </c>
    </row>
    <row r="109" spans="1:33" x14ac:dyDescent="0.25">
      <c r="A109">
        <v>11284247</v>
      </c>
      <c r="B109">
        <v>60</v>
      </c>
      <c r="C109" t="s">
        <v>4</v>
      </c>
      <c r="D109">
        <v>3</v>
      </c>
      <c r="F109">
        <v>4</v>
      </c>
      <c r="H109">
        <f t="shared" si="11"/>
        <v>-99</v>
      </c>
      <c r="J109">
        <v>11182265</v>
      </c>
      <c r="K109" s="37">
        <v>38734</v>
      </c>
      <c r="L109">
        <v>1</v>
      </c>
      <c r="M109">
        <v>2</v>
      </c>
      <c r="AD109">
        <v>11273015</v>
      </c>
      <c r="AF109">
        <v>4</v>
      </c>
      <c r="AG109">
        <v>4</v>
      </c>
    </row>
    <row r="110" spans="1:33" x14ac:dyDescent="0.25">
      <c r="A110">
        <v>11284454</v>
      </c>
      <c r="B110">
        <v>83</v>
      </c>
      <c r="C110" t="s">
        <v>6</v>
      </c>
      <c r="D110">
        <v>3</v>
      </c>
      <c r="F110">
        <v>4</v>
      </c>
      <c r="H110">
        <f t="shared" si="11"/>
        <v>-99</v>
      </c>
      <c r="J110">
        <v>11182341</v>
      </c>
      <c r="K110" s="37">
        <v>31689</v>
      </c>
      <c r="L110">
        <v>2</v>
      </c>
      <c r="M110">
        <v>2</v>
      </c>
      <c r="AD110">
        <v>11275442</v>
      </c>
      <c r="AF110">
        <v>1</v>
      </c>
      <c r="AG110">
        <v>2</v>
      </c>
    </row>
    <row r="111" spans="1:33" x14ac:dyDescent="0.25">
      <c r="A111">
        <v>619613244</v>
      </c>
      <c r="B111">
        <v>81</v>
      </c>
      <c r="C111" t="s">
        <v>4</v>
      </c>
      <c r="D111">
        <v>7</v>
      </c>
      <c r="F111">
        <v>5</v>
      </c>
      <c r="H111">
        <f t="shared" si="11"/>
        <v>-99</v>
      </c>
      <c r="J111">
        <v>11182379</v>
      </c>
      <c r="K111" s="37">
        <v>38734</v>
      </c>
      <c r="L111">
        <v>1</v>
      </c>
      <c r="M111">
        <v>2</v>
      </c>
      <c r="AD111">
        <v>11276427</v>
      </c>
      <c r="AF111">
        <v>1</v>
      </c>
      <c r="AG111">
        <v>2</v>
      </c>
    </row>
    <row r="112" spans="1:33" x14ac:dyDescent="0.25">
      <c r="A112">
        <v>11289556</v>
      </c>
      <c r="B112">
        <v>80</v>
      </c>
      <c r="C112" t="s">
        <v>4</v>
      </c>
      <c r="D112">
        <v>7</v>
      </c>
      <c r="G112">
        <v>4</v>
      </c>
      <c r="H112">
        <f t="shared" si="11"/>
        <v>-99</v>
      </c>
      <c r="J112">
        <v>11182400</v>
      </c>
      <c r="K112" s="37">
        <v>38734</v>
      </c>
      <c r="L112">
        <v>1</v>
      </c>
      <c r="M112">
        <v>2</v>
      </c>
      <c r="AD112">
        <v>11276428</v>
      </c>
      <c r="AF112">
        <v>1</v>
      </c>
      <c r="AG112">
        <v>2</v>
      </c>
    </row>
    <row r="113" spans="1:33" x14ac:dyDescent="0.25">
      <c r="A113">
        <v>11293092</v>
      </c>
      <c r="B113">
        <v>38</v>
      </c>
      <c r="C113" t="s">
        <v>6</v>
      </c>
      <c r="D113">
        <v>3</v>
      </c>
      <c r="G113">
        <v>4</v>
      </c>
      <c r="H113">
        <f t="shared" si="11"/>
        <v>-99</v>
      </c>
      <c r="J113">
        <v>11182468</v>
      </c>
      <c r="K113" s="37">
        <v>36855</v>
      </c>
      <c r="L113">
        <v>2</v>
      </c>
      <c r="M113">
        <v>4</v>
      </c>
      <c r="AD113">
        <v>11276443</v>
      </c>
      <c r="AF113">
        <v>1</v>
      </c>
      <c r="AG113">
        <v>2</v>
      </c>
    </row>
    <row r="114" spans="1:33" x14ac:dyDescent="0.25">
      <c r="A114">
        <v>617389679</v>
      </c>
      <c r="B114">
        <v>80</v>
      </c>
      <c r="C114" t="s">
        <v>6</v>
      </c>
      <c r="F114">
        <v>2</v>
      </c>
      <c r="H114">
        <f t="shared" si="11"/>
        <v>-99</v>
      </c>
      <c r="J114">
        <v>11182619</v>
      </c>
      <c r="K114" s="37">
        <v>27450</v>
      </c>
      <c r="L114">
        <v>1</v>
      </c>
      <c r="M114">
        <v>2</v>
      </c>
      <c r="AD114">
        <v>11276478</v>
      </c>
      <c r="AF114">
        <v>1</v>
      </c>
      <c r="AG114">
        <v>2</v>
      </c>
    </row>
    <row r="115" spans="1:33" x14ac:dyDescent="0.25">
      <c r="A115">
        <v>11286144</v>
      </c>
      <c r="B115">
        <v>37</v>
      </c>
      <c r="C115" t="s">
        <v>6</v>
      </c>
      <c r="D115">
        <v>3</v>
      </c>
      <c r="G115">
        <v>3</v>
      </c>
      <c r="H115">
        <f t="shared" si="11"/>
        <v>-99</v>
      </c>
      <c r="J115">
        <v>11182624</v>
      </c>
      <c r="K115" s="37">
        <v>33059</v>
      </c>
      <c r="L115">
        <v>1</v>
      </c>
      <c r="M115">
        <v>2</v>
      </c>
      <c r="AD115">
        <v>11276516</v>
      </c>
      <c r="AF115">
        <v>1</v>
      </c>
      <c r="AG115">
        <v>2</v>
      </c>
    </row>
    <row r="116" spans="1:33" x14ac:dyDescent="0.25">
      <c r="A116">
        <v>11286993</v>
      </c>
      <c r="B116">
        <v>21</v>
      </c>
      <c r="C116" t="s">
        <v>4</v>
      </c>
      <c r="D116">
        <v>14</v>
      </c>
      <c r="G116">
        <v>2</v>
      </c>
      <c r="H116">
        <f t="shared" si="11"/>
        <v>-99</v>
      </c>
      <c r="J116">
        <v>11183083</v>
      </c>
      <c r="K116" s="37">
        <v>38734</v>
      </c>
      <c r="L116">
        <v>1</v>
      </c>
      <c r="M116">
        <v>2</v>
      </c>
      <c r="AD116">
        <v>11276639</v>
      </c>
      <c r="AF116">
        <v>1</v>
      </c>
      <c r="AG116">
        <v>2</v>
      </c>
    </row>
    <row r="117" spans="1:33" x14ac:dyDescent="0.25">
      <c r="A117">
        <v>11288740</v>
      </c>
      <c r="B117">
        <v>41</v>
      </c>
      <c r="C117" t="s">
        <v>6</v>
      </c>
      <c r="F117">
        <v>6</v>
      </c>
      <c r="H117">
        <f t="shared" si="11"/>
        <v>-99</v>
      </c>
      <c r="J117">
        <v>11183170</v>
      </c>
      <c r="K117" s="37">
        <v>38734</v>
      </c>
      <c r="L117">
        <v>1</v>
      </c>
      <c r="M117">
        <v>2</v>
      </c>
      <c r="AD117">
        <v>11276642</v>
      </c>
      <c r="AF117">
        <v>3</v>
      </c>
      <c r="AG117">
        <v>3</v>
      </c>
    </row>
    <row r="118" spans="1:33" x14ac:dyDescent="0.25">
      <c r="A118">
        <v>11293834</v>
      </c>
      <c r="B118">
        <v>35</v>
      </c>
      <c r="C118" t="s">
        <v>4</v>
      </c>
      <c r="G118">
        <v>2</v>
      </c>
      <c r="H118">
        <f t="shared" si="11"/>
        <v>-99</v>
      </c>
      <c r="J118">
        <v>11183206</v>
      </c>
      <c r="K118" s="37">
        <v>36855</v>
      </c>
      <c r="L118">
        <v>1</v>
      </c>
      <c r="M118">
        <v>2</v>
      </c>
      <c r="AD118">
        <v>11276724</v>
      </c>
      <c r="AF118">
        <v>2</v>
      </c>
      <c r="AG118">
        <v>2</v>
      </c>
    </row>
    <row r="119" spans="1:33" x14ac:dyDescent="0.25">
      <c r="A119">
        <v>11293800</v>
      </c>
      <c r="B119">
        <v>22</v>
      </c>
      <c r="C119" t="s">
        <v>6</v>
      </c>
      <c r="D119">
        <v>4</v>
      </c>
      <c r="F119">
        <v>6</v>
      </c>
      <c r="H119">
        <f t="shared" si="11"/>
        <v>-99</v>
      </c>
      <c r="J119">
        <v>11183783</v>
      </c>
      <c r="K119" s="37">
        <v>27450</v>
      </c>
      <c r="L119">
        <v>1</v>
      </c>
      <c r="M119">
        <v>2</v>
      </c>
      <c r="AD119">
        <v>11277183</v>
      </c>
      <c r="AF119">
        <v>4</v>
      </c>
      <c r="AG119">
        <v>4</v>
      </c>
    </row>
    <row r="120" spans="1:33" x14ac:dyDescent="0.25">
      <c r="A120">
        <v>11296799</v>
      </c>
      <c r="B120">
        <v>10</v>
      </c>
      <c r="C120" t="s">
        <v>6</v>
      </c>
      <c r="F120">
        <v>4</v>
      </c>
      <c r="H120">
        <f t="shared" si="11"/>
        <v>-99</v>
      </c>
      <c r="J120">
        <v>11183873</v>
      </c>
      <c r="K120" s="37">
        <v>31480</v>
      </c>
      <c r="L120">
        <v>1</v>
      </c>
      <c r="M120">
        <v>2</v>
      </c>
      <c r="AD120">
        <v>11277189</v>
      </c>
      <c r="AF120">
        <v>2</v>
      </c>
      <c r="AG120">
        <v>2</v>
      </c>
    </row>
    <row r="121" spans="1:33" x14ac:dyDescent="0.25">
      <c r="A121">
        <v>11303312</v>
      </c>
      <c r="B121">
        <v>33</v>
      </c>
      <c r="C121" t="s">
        <v>4</v>
      </c>
      <c r="D121">
        <v>6</v>
      </c>
      <c r="F121">
        <v>6</v>
      </c>
      <c r="H121">
        <f t="shared" si="11"/>
        <v>-99</v>
      </c>
      <c r="J121">
        <v>11184491</v>
      </c>
      <c r="K121" s="37">
        <v>31480</v>
      </c>
      <c r="L121">
        <v>1</v>
      </c>
      <c r="M121">
        <v>2</v>
      </c>
      <c r="AD121">
        <v>11277208</v>
      </c>
      <c r="AF121">
        <v>2</v>
      </c>
      <c r="AG121">
        <v>4</v>
      </c>
    </row>
    <row r="122" spans="1:33" x14ac:dyDescent="0.25">
      <c r="A122">
        <v>11288307</v>
      </c>
      <c r="B122">
        <v>18</v>
      </c>
      <c r="C122" t="s">
        <v>4</v>
      </c>
      <c r="D122">
        <v>2</v>
      </c>
      <c r="F122">
        <v>2</v>
      </c>
      <c r="H122">
        <f t="shared" si="11"/>
        <v>-99</v>
      </c>
      <c r="J122">
        <v>11184588</v>
      </c>
      <c r="K122" s="37">
        <v>38943</v>
      </c>
      <c r="L122">
        <v>3</v>
      </c>
      <c r="M122">
        <v>3</v>
      </c>
      <c r="AD122">
        <v>11277249</v>
      </c>
      <c r="AF122">
        <v>4</v>
      </c>
      <c r="AG122">
        <v>4</v>
      </c>
    </row>
    <row r="123" spans="1:33" x14ac:dyDescent="0.25">
      <c r="A123">
        <v>11298751</v>
      </c>
      <c r="B123">
        <v>2</v>
      </c>
      <c r="C123" t="s">
        <v>4</v>
      </c>
      <c r="E123">
        <v>11</v>
      </c>
      <c r="F123">
        <v>4</v>
      </c>
      <c r="H123">
        <f t="shared" si="11"/>
        <v>-99</v>
      </c>
      <c r="J123">
        <v>11185605</v>
      </c>
      <c r="K123" s="37">
        <v>38734</v>
      </c>
      <c r="L123">
        <v>1</v>
      </c>
      <c r="M123">
        <v>2</v>
      </c>
      <c r="AD123">
        <v>11277256</v>
      </c>
      <c r="AF123">
        <v>1</v>
      </c>
      <c r="AG123">
        <v>2</v>
      </c>
    </row>
    <row r="124" spans="1:33" x14ac:dyDescent="0.25">
      <c r="A124">
        <v>11297931</v>
      </c>
      <c r="B124">
        <v>16</v>
      </c>
      <c r="C124" t="s">
        <v>6</v>
      </c>
      <c r="F124">
        <v>4</v>
      </c>
      <c r="H124">
        <f t="shared" si="11"/>
        <v>-99</v>
      </c>
      <c r="J124">
        <v>11185655</v>
      </c>
      <c r="K124" s="37">
        <v>29601</v>
      </c>
      <c r="L124">
        <v>1</v>
      </c>
      <c r="M124">
        <v>2</v>
      </c>
      <c r="AD124">
        <v>11277261</v>
      </c>
      <c r="AF124">
        <v>2</v>
      </c>
      <c r="AG124">
        <v>4</v>
      </c>
    </row>
    <row r="125" spans="1:33" x14ac:dyDescent="0.25">
      <c r="A125">
        <v>11303111</v>
      </c>
      <c r="B125">
        <v>10</v>
      </c>
      <c r="C125" t="s">
        <v>4</v>
      </c>
      <c r="D125">
        <v>6</v>
      </c>
      <c r="F125">
        <v>2</v>
      </c>
      <c r="H125">
        <f t="shared" si="11"/>
        <v>-99</v>
      </c>
      <c r="J125">
        <v>11185726</v>
      </c>
      <c r="K125" s="37">
        <v>37064</v>
      </c>
      <c r="L125">
        <v>3</v>
      </c>
      <c r="M125">
        <v>3</v>
      </c>
      <c r="AD125">
        <v>11277262</v>
      </c>
      <c r="AF125">
        <v>3</v>
      </c>
      <c r="AG125">
        <v>3</v>
      </c>
    </row>
    <row r="126" spans="1:33" x14ac:dyDescent="0.25">
      <c r="A126">
        <v>11298862</v>
      </c>
      <c r="B126">
        <v>72</v>
      </c>
      <c r="C126" t="s">
        <v>6</v>
      </c>
      <c r="D126">
        <v>7</v>
      </c>
      <c r="F126">
        <v>2</v>
      </c>
      <c r="H126">
        <f t="shared" si="11"/>
        <v>-99</v>
      </c>
      <c r="J126">
        <v>11186727</v>
      </c>
      <c r="K126" s="37">
        <v>38734</v>
      </c>
      <c r="L126">
        <v>2</v>
      </c>
      <c r="M126">
        <v>2</v>
      </c>
      <c r="AD126">
        <v>11277269</v>
      </c>
      <c r="AF126">
        <v>1</v>
      </c>
      <c r="AG126">
        <v>2</v>
      </c>
    </row>
    <row r="127" spans="1:33" x14ac:dyDescent="0.25">
      <c r="A127">
        <v>11298900</v>
      </c>
      <c r="B127">
        <v>68</v>
      </c>
      <c r="C127" t="s">
        <v>6</v>
      </c>
      <c r="E127">
        <v>15</v>
      </c>
      <c r="F127">
        <v>3</v>
      </c>
      <c r="H127">
        <f t="shared" si="11"/>
        <v>-99</v>
      </c>
      <c r="J127">
        <v>11186951</v>
      </c>
      <c r="K127" s="37">
        <v>38734</v>
      </c>
      <c r="L127">
        <v>1</v>
      </c>
      <c r="M127">
        <v>2</v>
      </c>
      <c r="AD127">
        <v>11277271</v>
      </c>
      <c r="AF127">
        <v>3</v>
      </c>
      <c r="AG127">
        <v>3</v>
      </c>
    </row>
    <row r="128" spans="1:33" x14ac:dyDescent="0.25">
      <c r="A128">
        <v>11282297</v>
      </c>
      <c r="B128">
        <v>22</v>
      </c>
      <c r="C128" t="s">
        <v>4</v>
      </c>
      <c r="D128">
        <v>3</v>
      </c>
      <c r="F128">
        <v>4</v>
      </c>
      <c r="H128">
        <f t="shared" si="11"/>
        <v>-99</v>
      </c>
      <c r="J128">
        <v>11186974</v>
      </c>
      <c r="K128" s="37">
        <v>38734</v>
      </c>
      <c r="L128">
        <v>1</v>
      </c>
      <c r="M128">
        <v>2</v>
      </c>
      <c r="AD128">
        <v>11277305</v>
      </c>
      <c r="AF128">
        <v>2</v>
      </c>
      <c r="AG128">
        <v>4</v>
      </c>
    </row>
    <row r="129" spans="1:33" x14ac:dyDescent="0.25">
      <c r="A129">
        <v>11299008</v>
      </c>
      <c r="B129">
        <v>26</v>
      </c>
      <c r="C129" t="s">
        <v>4</v>
      </c>
      <c r="F129">
        <v>2</v>
      </c>
      <c r="H129">
        <f t="shared" si="11"/>
        <v>-99</v>
      </c>
      <c r="J129">
        <v>11187032</v>
      </c>
      <c r="K129" s="37">
        <v>31480</v>
      </c>
      <c r="L129">
        <v>2</v>
      </c>
      <c r="M129">
        <v>4</v>
      </c>
      <c r="AD129">
        <v>11277306</v>
      </c>
      <c r="AF129">
        <v>4</v>
      </c>
      <c r="AG129">
        <v>4</v>
      </c>
    </row>
    <row r="130" spans="1:33" x14ac:dyDescent="0.25">
      <c r="A130">
        <v>11300089</v>
      </c>
      <c r="B130">
        <v>75</v>
      </c>
      <c r="C130" t="s">
        <v>6</v>
      </c>
      <c r="F130">
        <v>4</v>
      </c>
      <c r="H130">
        <f t="shared" si="11"/>
        <v>-99</v>
      </c>
      <c r="J130">
        <v>11187037</v>
      </c>
      <c r="K130" s="37">
        <v>38734</v>
      </c>
      <c r="L130">
        <v>1</v>
      </c>
      <c r="M130">
        <v>2</v>
      </c>
      <c r="AD130">
        <v>11277385</v>
      </c>
      <c r="AF130">
        <v>2</v>
      </c>
      <c r="AG130">
        <v>2</v>
      </c>
    </row>
    <row r="131" spans="1:33" x14ac:dyDescent="0.25">
      <c r="A131">
        <v>11187137</v>
      </c>
      <c r="B131">
        <v>52</v>
      </c>
      <c r="C131" t="s">
        <v>4</v>
      </c>
      <c r="D131">
        <v>5</v>
      </c>
      <c r="F131">
        <v>3</v>
      </c>
      <c r="H131">
        <f t="shared" ref="H131:H194" si="12">IF(COUNTA(D131)=0,IF(COUNTA(E131)=0,-99,-99),IF(COUNTA(E131)=0,-99,D131-E131))</f>
        <v>-99</v>
      </c>
      <c r="J131">
        <v>11187131</v>
      </c>
      <c r="K131" s="37">
        <v>37089</v>
      </c>
      <c r="L131">
        <v>1</v>
      </c>
      <c r="M131">
        <v>2</v>
      </c>
      <c r="AD131">
        <v>11277386</v>
      </c>
      <c r="AF131">
        <v>2</v>
      </c>
      <c r="AG131">
        <v>2</v>
      </c>
    </row>
    <row r="132" spans="1:33" x14ac:dyDescent="0.25">
      <c r="A132">
        <v>11099145</v>
      </c>
      <c r="B132">
        <v>29</v>
      </c>
      <c r="C132" t="s">
        <v>4</v>
      </c>
      <c r="D132">
        <v>5</v>
      </c>
      <c r="F132">
        <v>2</v>
      </c>
      <c r="H132">
        <f t="shared" si="12"/>
        <v>-99</v>
      </c>
      <c r="J132">
        <v>11187137</v>
      </c>
      <c r="K132" s="37">
        <v>33059</v>
      </c>
      <c r="L132">
        <v>3</v>
      </c>
      <c r="M132">
        <v>3</v>
      </c>
      <c r="AD132">
        <v>11277387</v>
      </c>
      <c r="AF132">
        <v>1</v>
      </c>
      <c r="AG132">
        <v>2</v>
      </c>
    </row>
    <row r="133" spans="1:33" x14ac:dyDescent="0.25">
      <c r="A133">
        <v>11183083</v>
      </c>
      <c r="B133">
        <v>62</v>
      </c>
      <c r="C133" t="s">
        <v>4</v>
      </c>
      <c r="D133">
        <v>5</v>
      </c>
      <c r="F133">
        <v>2</v>
      </c>
      <c r="H133">
        <f t="shared" si="12"/>
        <v>-99</v>
      </c>
      <c r="J133">
        <v>11187215</v>
      </c>
      <c r="K133" s="37">
        <v>27657</v>
      </c>
      <c r="L133">
        <v>2</v>
      </c>
      <c r="M133">
        <v>2</v>
      </c>
      <c r="AD133">
        <v>11277447</v>
      </c>
      <c r="AF133">
        <v>1</v>
      </c>
      <c r="AG133">
        <v>2</v>
      </c>
    </row>
    <row r="134" spans="1:33" x14ac:dyDescent="0.25">
      <c r="A134">
        <v>11104524</v>
      </c>
      <c r="B134">
        <v>57</v>
      </c>
      <c r="C134" t="s">
        <v>4</v>
      </c>
      <c r="F134">
        <v>3</v>
      </c>
      <c r="H134">
        <f t="shared" si="12"/>
        <v>-99</v>
      </c>
      <c r="J134">
        <v>11187345</v>
      </c>
      <c r="K134" s="37">
        <v>31480</v>
      </c>
      <c r="L134">
        <v>1</v>
      </c>
      <c r="M134">
        <v>2</v>
      </c>
      <c r="AD134">
        <v>11277449</v>
      </c>
      <c r="AF134">
        <v>3</v>
      </c>
      <c r="AG134">
        <v>6</v>
      </c>
    </row>
    <row r="135" spans="1:33" x14ac:dyDescent="0.25">
      <c r="A135">
        <v>10980819</v>
      </c>
      <c r="B135">
        <v>68</v>
      </c>
      <c r="C135" t="s">
        <v>4</v>
      </c>
      <c r="F135">
        <v>2</v>
      </c>
      <c r="H135">
        <f t="shared" si="12"/>
        <v>-99</v>
      </c>
      <c r="J135">
        <v>11187462</v>
      </c>
      <c r="K135" s="37">
        <v>38734</v>
      </c>
      <c r="L135">
        <v>1</v>
      </c>
      <c r="M135">
        <v>2</v>
      </c>
      <c r="AD135">
        <v>11277487</v>
      </c>
      <c r="AF135">
        <v>5</v>
      </c>
      <c r="AG135">
        <v>5</v>
      </c>
    </row>
    <row r="136" spans="1:33" x14ac:dyDescent="0.25">
      <c r="A136">
        <v>11192269</v>
      </c>
      <c r="B136">
        <v>36</v>
      </c>
      <c r="C136" t="s">
        <v>6</v>
      </c>
      <c r="F136">
        <v>2</v>
      </c>
      <c r="H136">
        <f t="shared" si="12"/>
        <v>-99</v>
      </c>
      <c r="J136">
        <v>11187519</v>
      </c>
      <c r="K136" s="37">
        <v>44136</v>
      </c>
      <c r="L136">
        <v>4</v>
      </c>
      <c r="M136">
        <v>4</v>
      </c>
      <c r="AD136">
        <v>11277706</v>
      </c>
      <c r="AF136">
        <v>1</v>
      </c>
      <c r="AG136">
        <v>2</v>
      </c>
    </row>
    <row r="137" spans="1:33" x14ac:dyDescent="0.25">
      <c r="A137">
        <v>11221524</v>
      </c>
      <c r="B137">
        <v>18</v>
      </c>
      <c r="C137" t="s">
        <v>4</v>
      </c>
      <c r="D137">
        <v>5</v>
      </c>
      <c r="F137">
        <v>2</v>
      </c>
      <c r="H137">
        <f t="shared" si="12"/>
        <v>-99</v>
      </c>
      <c r="J137">
        <v>11187522</v>
      </c>
      <c r="K137" s="37">
        <v>19203</v>
      </c>
      <c r="L137">
        <v>4</v>
      </c>
      <c r="M137">
        <v>4</v>
      </c>
      <c r="AD137">
        <v>11278160</v>
      </c>
      <c r="AF137">
        <v>1</v>
      </c>
      <c r="AG137">
        <v>2</v>
      </c>
    </row>
    <row r="138" spans="1:33" x14ac:dyDescent="0.25">
      <c r="A138">
        <v>11183783</v>
      </c>
      <c r="B138">
        <v>48</v>
      </c>
      <c r="C138" t="s">
        <v>4</v>
      </c>
      <c r="D138">
        <v>5</v>
      </c>
      <c r="F138">
        <v>2</v>
      </c>
      <c r="H138">
        <f t="shared" si="12"/>
        <v>-99</v>
      </c>
      <c r="J138">
        <v>11187527</v>
      </c>
      <c r="K138" s="37">
        <v>44344</v>
      </c>
      <c r="L138">
        <v>3</v>
      </c>
      <c r="M138">
        <v>3</v>
      </c>
      <c r="AD138">
        <v>11278486</v>
      </c>
      <c r="AF138">
        <v>3</v>
      </c>
      <c r="AG138">
        <v>3</v>
      </c>
    </row>
    <row r="139" spans="1:33" x14ac:dyDescent="0.25">
      <c r="A139">
        <v>11186974</v>
      </c>
      <c r="B139">
        <v>84</v>
      </c>
      <c r="C139" t="s">
        <v>4</v>
      </c>
      <c r="D139">
        <v>5</v>
      </c>
      <c r="F139">
        <v>2</v>
      </c>
      <c r="H139">
        <f t="shared" si="12"/>
        <v>-99</v>
      </c>
      <c r="J139">
        <v>11187562</v>
      </c>
      <c r="K139" s="37">
        <v>37089</v>
      </c>
      <c r="L139">
        <v>5</v>
      </c>
      <c r="M139">
        <v>5</v>
      </c>
      <c r="AD139">
        <v>11279300</v>
      </c>
      <c r="AF139">
        <v>2</v>
      </c>
      <c r="AG139">
        <v>2</v>
      </c>
    </row>
    <row r="140" spans="1:33" x14ac:dyDescent="0.25">
      <c r="A140">
        <v>11187142</v>
      </c>
      <c r="B140">
        <v>68</v>
      </c>
      <c r="C140" t="s">
        <v>4</v>
      </c>
      <c r="D140">
        <v>5</v>
      </c>
      <c r="G140">
        <v>3</v>
      </c>
      <c r="H140">
        <f t="shared" si="12"/>
        <v>-99</v>
      </c>
      <c r="J140">
        <v>11187564</v>
      </c>
      <c r="K140" s="37">
        <v>38734</v>
      </c>
      <c r="L140">
        <v>1</v>
      </c>
      <c r="M140">
        <v>2</v>
      </c>
      <c r="AD140">
        <v>11280963</v>
      </c>
      <c r="AF140">
        <v>1</v>
      </c>
      <c r="AG140">
        <v>2</v>
      </c>
    </row>
    <row r="141" spans="1:33" x14ac:dyDescent="0.25">
      <c r="A141">
        <v>11183206</v>
      </c>
      <c r="B141">
        <v>32</v>
      </c>
      <c r="C141" t="s">
        <v>4</v>
      </c>
      <c r="D141">
        <v>5</v>
      </c>
      <c r="F141">
        <v>2</v>
      </c>
      <c r="H141">
        <f t="shared" si="12"/>
        <v>-99</v>
      </c>
      <c r="J141">
        <v>11187565</v>
      </c>
      <c r="K141" s="37">
        <v>44344</v>
      </c>
      <c r="L141">
        <v>3</v>
      </c>
      <c r="M141">
        <v>3</v>
      </c>
      <c r="AD141">
        <v>11280964</v>
      </c>
      <c r="AF141">
        <v>1</v>
      </c>
      <c r="AG141">
        <v>2</v>
      </c>
    </row>
    <row r="142" spans="1:33" x14ac:dyDescent="0.25">
      <c r="A142">
        <v>11132919</v>
      </c>
      <c r="B142">
        <v>1</v>
      </c>
      <c r="C142" t="s">
        <v>4</v>
      </c>
      <c r="D142">
        <v>5</v>
      </c>
      <c r="F142">
        <v>2</v>
      </c>
      <c r="H142">
        <f t="shared" si="12"/>
        <v>-99</v>
      </c>
      <c r="J142">
        <v>11187734</v>
      </c>
      <c r="K142" s="37">
        <v>27450</v>
      </c>
      <c r="L142">
        <v>1</v>
      </c>
      <c r="M142">
        <v>2</v>
      </c>
      <c r="AD142">
        <v>11280965</v>
      </c>
      <c r="AF142">
        <v>3</v>
      </c>
      <c r="AG142">
        <v>3</v>
      </c>
    </row>
    <row r="143" spans="1:33" x14ac:dyDescent="0.25">
      <c r="A143">
        <v>11184419</v>
      </c>
      <c r="B143">
        <v>61</v>
      </c>
      <c r="C143" t="s">
        <v>4</v>
      </c>
      <c r="D143">
        <v>5</v>
      </c>
      <c r="G143">
        <v>2</v>
      </c>
      <c r="H143">
        <f t="shared" si="12"/>
        <v>-99</v>
      </c>
      <c r="J143">
        <v>11187801</v>
      </c>
      <c r="K143" s="37">
        <v>36855</v>
      </c>
      <c r="L143">
        <v>1</v>
      </c>
      <c r="M143">
        <v>2</v>
      </c>
      <c r="AD143">
        <v>11280974</v>
      </c>
      <c r="AF143">
        <v>2</v>
      </c>
      <c r="AG143">
        <v>2</v>
      </c>
    </row>
    <row r="144" spans="1:33" x14ac:dyDescent="0.25">
      <c r="A144">
        <v>11090565</v>
      </c>
      <c r="B144">
        <v>22</v>
      </c>
      <c r="C144" t="s">
        <v>4</v>
      </c>
      <c r="D144">
        <v>5</v>
      </c>
      <c r="G144">
        <v>2</v>
      </c>
      <c r="H144">
        <f t="shared" si="12"/>
        <v>-99</v>
      </c>
      <c r="J144">
        <v>11188579</v>
      </c>
      <c r="K144" s="37">
        <v>31689</v>
      </c>
      <c r="L144">
        <v>1</v>
      </c>
      <c r="M144">
        <v>2</v>
      </c>
      <c r="AD144">
        <v>11281020</v>
      </c>
      <c r="AF144">
        <v>2</v>
      </c>
      <c r="AG144">
        <v>2</v>
      </c>
    </row>
    <row r="145" spans="1:33" x14ac:dyDescent="0.25">
      <c r="A145">
        <v>11213221</v>
      </c>
      <c r="B145">
        <v>27</v>
      </c>
      <c r="C145" t="s">
        <v>4</v>
      </c>
      <c r="D145">
        <v>5</v>
      </c>
      <c r="F145">
        <v>2</v>
      </c>
      <c r="H145">
        <f t="shared" si="12"/>
        <v>-99</v>
      </c>
      <c r="J145">
        <v>11188600</v>
      </c>
      <c r="K145" s="37">
        <v>31858</v>
      </c>
      <c r="L145">
        <v>3</v>
      </c>
      <c r="M145">
        <v>3</v>
      </c>
      <c r="AD145">
        <v>11281021</v>
      </c>
      <c r="AF145">
        <v>1</v>
      </c>
      <c r="AG145">
        <v>2</v>
      </c>
    </row>
    <row r="146" spans="1:33" x14ac:dyDescent="0.25">
      <c r="A146">
        <v>11223003</v>
      </c>
      <c r="B146">
        <v>16</v>
      </c>
      <c r="C146" t="s">
        <v>4</v>
      </c>
      <c r="F146">
        <v>3</v>
      </c>
      <c r="H146">
        <f t="shared" si="12"/>
        <v>-99</v>
      </c>
      <c r="J146">
        <v>11188690</v>
      </c>
      <c r="K146" s="37">
        <v>44344</v>
      </c>
      <c r="L146">
        <v>1</v>
      </c>
      <c r="M146">
        <v>2</v>
      </c>
      <c r="AD146">
        <v>11281331</v>
      </c>
      <c r="AF146">
        <v>2</v>
      </c>
      <c r="AG146">
        <v>4</v>
      </c>
    </row>
    <row r="147" spans="1:33" x14ac:dyDescent="0.25">
      <c r="A147">
        <v>11104604</v>
      </c>
      <c r="B147">
        <v>37</v>
      </c>
      <c r="C147" t="s">
        <v>6</v>
      </c>
      <c r="F147">
        <v>2</v>
      </c>
      <c r="H147">
        <f t="shared" si="12"/>
        <v>-99</v>
      </c>
      <c r="J147">
        <v>11189017</v>
      </c>
      <c r="K147" s="37">
        <v>36855</v>
      </c>
      <c r="L147">
        <v>1</v>
      </c>
      <c r="M147">
        <v>2</v>
      </c>
      <c r="AD147">
        <v>11281959</v>
      </c>
      <c r="AF147">
        <v>3</v>
      </c>
      <c r="AG147">
        <v>3</v>
      </c>
    </row>
    <row r="148" spans="1:33" x14ac:dyDescent="0.25">
      <c r="A148">
        <v>11098616</v>
      </c>
      <c r="B148">
        <v>23</v>
      </c>
      <c r="C148" t="s">
        <v>4</v>
      </c>
      <c r="D148">
        <v>5</v>
      </c>
      <c r="F148">
        <v>2</v>
      </c>
      <c r="H148">
        <f t="shared" si="12"/>
        <v>-99</v>
      </c>
      <c r="J148">
        <v>11189226</v>
      </c>
      <c r="K148" s="37">
        <v>35211</v>
      </c>
      <c r="L148">
        <v>1</v>
      </c>
      <c r="M148">
        <v>2</v>
      </c>
      <c r="AD148">
        <v>11282935</v>
      </c>
      <c r="AF148">
        <v>4</v>
      </c>
      <c r="AG148">
        <v>4</v>
      </c>
    </row>
    <row r="149" spans="1:33" x14ac:dyDescent="0.25">
      <c r="A149">
        <v>11194941</v>
      </c>
      <c r="B149">
        <v>71</v>
      </c>
      <c r="C149" t="s">
        <v>4</v>
      </c>
      <c r="D149">
        <v>5</v>
      </c>
      <c r="F149">
        <v>2</v>
      </c>
      <c r="H149">
        <f t="shared" si="12"/>
        <v>-99</v>
      </c>
      <c r="J149">
        <v>11189491</v>
      </c>
      <c r="K149" s="37">
        <v>44344</v>
      </c>
      <c r="L149">
        <v>1</v>
      </c>
      <c r="M149">
        <v>2</v>
      </c>
      <c r="AD149">
        <v>11282939</v>
      </c>
      <c r="AF149">
        <v>1</v>
      </c>
      <c r="AG149">
        <v>2</v>
      </c>
    </row>
    <row r="150" spans="1:33" x14ac:dyDescent="0.25">
      <c r="A150">
        <v>11212781</v>
      </c>
      <c r="B150">
        <v>27</v>
      </c>
      <c r="C150" t="s">
        <v>4</v>
      </c>
      <c r="F150">
        <v>3</v>
      </c>
      <c r="H150">
        <f t="shared" si="12"/>
        <v>-99</v>
      </c>
      <c r="J150">
        <v>11189693</v>
      </c>
      <c r="K150" s="37">
        <v>29810</v>
      </c>
      <c r="L150">
        <v>2</v>
      </c>
      <c r="M150">
        <v>4</v>
      </c>
      <c r="AD150">
        <v>11282941</v>
      </c>
      <c r="AF150">
        <v>1</v>
      </c>
      <c r="AG150">
        <v>2</v>
      </c>
    </row>
    <row r="151" spans="1:33" x14ac:dyDescent="0.25">
      <c r="A151">
        <v>11255567</v>
      </c>
      <c r="B151">
        <v>24</v>
      </c>
      <c r="C151" t="s">
        <v>4</v>
      </c>
      <c r="D151">
        <v>5</v>
      </c>
      <c r="F151">
        <v>2</v>
      </c>
      <c r="H151">
        <f t="shared" si="12"/>
        <v>-99</v>
      </c>
      <c r="J151">
        <v>11190055</v>
      </c>
      <c r="K151" s="37">
        <v>37089</v>
      </c>
      <c r="L151">
        <v>2</v>
      </c>
      <c r="M151">
        <v>2</v>
      </c>
      <c r="AD151">
        <v>11282943</v>
      </c>
      <c r="AF151">
        <v>2</v>
      </c>
      <c r="AG151">
        <v>2</v>
      </c>
    </row>
    <row r="152" spans="1:33" x14ac:dyDescent="0.25">
      <c r="A152">
        <v>11255567</v>
      </c>
      <c r="B152">
        <v>80</v>
      </c>
      <c r="C152" t="s">
        <v>4</v>
      </c>
      <c r="F152">
        <v>2</v>
      </c>
      <c r="H152">
        <f t="shared" si="12"/>
        <v>-99</v>
      </c>
      <c r="J152">
        <v>11190086</v>
      </c>
      <c r="K152" s="37">
        <v>44344</v>
      </c>
      <c r="L152">
        <v>1</v>
      </c>
      <c r="M152">
        <v>2</v>
      </c>
      <c r="AD152">
        <v>11282950</v>
      </c>
      <c r="AF152">
        <v>3</v>
      </c>
      <c r="AG152">
        <v>3</v>
      </c>
    </row>
    <row r="153" spans="1:33" x14ac:dyDescent="0.25">
      <c r="A153">
        <v>11296995</v>
      </c>
      <c r="B153">
        <v>32</v>
      </c>
      <c r="C153" t="s">
        <v>4</v>
      </c>
      <c r="D153">
        <v>5</v>
      </c>
      <c r="F153">
        <v>2</v>
      </c>
      <c r="H153">
        <f t="shared" si="12"/>
        <v>-99</v>
      </c>
      <c r="J153">
        <v>11190163</v>
      </c>
      <c r="K153" s="37">
        <v>29558</v>
      </c>
      <c r="L153">
        <v>1</v>
      </c>
      <c r="M153">
        <v>2</v>
      </c>
      <c r="AD153">
        <v>11282958</v>
      </c>
      <c r="AF153">
        <v>2</v>
      </c>
      <c r="AG153">
        <v>2</v>
      </c>
    </row>
    <row r="154" spans="1:33" x14ac:dyDescent="0.25">
      <c r="A154">
        <v>620860226</v>
      </c>
      <c r="B154">
        <v>30</v>
      </c>
      <c r="C154" t="s">
        <v>4</v>
      </c>
      <c r="F154">
        <v>2</v>
      </c>
      <c r="H154">
        <f t="shared" si="12"/>
        <v>-99</v>
      </c>
      <c r="J154">
        <v>11191070</v>
      </c>
      <c r="K154" s="37">
        <v>44344</v>
      </c>
      <c r="L154">
        <v>1</v>
      </c>
      <c r="M154">
        <v>2</v>
      </c>
      <c r="AD154">
        <v>11282959</v>
      </c>
      <c r="AF154">
        <v>4</v>
      </c>
      <c r="AG154">
        <v>4</v>
      </c>
    </row>
    <row r="155" spans="1:33" x14ac:dyDescent="0.25">
      <c r="A155">
        <v>11108149</v>
      </c>
      <c r="B155">
        <v>24</v>
      </c>
      <c r="C155" t="s">
        <v>4</v>
      </c>
      <c r="F155">
        <v>4</v>
      </c>
      <c r="H155">
        <f t="shared" si="12"/>
        <v>-99</v>
      </c>
      <c r="J155">
        <v>11191673</v>
      </c>
      <c r="K155" s="37">
        <v>38734</v>
      </c>
      <c r="L155">
        <v>1</v>
      </c>
      <c r="M155">
        <v>2</v>
      </c>
      <c r="AD155">
        <v>11283163</v>
      </c>
      <c r="AF155">
        <v>1</v>
      </c>
      <c r="AG155">
        <v>2</v>
      </c>
    </row>
    <row r="156" spans="1:33" x14ac:dyDescent="0.25">
      <c r="A156">
        <v>11232316</v>
      </c>
      <c r="B156">
        <v>15</v>
      </c>
      <c r="C156" t="s">
        <v>4</v>
      </c>
      <c r="F156">
        <v>4</v>
      </c>
      <c r="H156">
        <f t="shared" si="12"/>
        <v>-99</v>
      </c>
      <c r="J156">
        <v>11191678</v>
      </c>
      <c r="K156" s="37">
        <v>36882</v>
      </c>
      <c r="L156">
        <v>1</v>
      </c>
      <c r="M156">
        <v>2</v>
      </c>
      <c r="AD156">
        <v>11283468</v>
      </c>
      <c r="AF156">
        <v>1</v>
      </c>
      <c r="AG156">
        <v>2</v>
      </c>
    </row>
    <row r="157" spans="1:33" x14ac:dyDescent="0.25">
      <c r="A157">
        <v>11242885</v>
      </c>
      <c r="B157">
        <v>84</v>
      </c>
      <c r="C157" t="s">
        <v>4</v>
      </c>
      <c r="F157">
        <v>2</v>
      </c>
      <c r="H157">
        <f t="shared" si="12"/>
        <v>-99</v>
      </c>
      <c r="J157">
        <v>11191683</v>
      </c>
      <c r="K157" s="37">
        <v>38734</v>
      </c>
      <c r="L157">
        <v>1</v>
      </c>
      <c r="M157">
        <v>2</v>
      </c>
      <c r="AD157">
        <v>11283471</v>
      </c>
      <c r="AF157">
        <v>1</v>
      </c>
      <c r="AG157">
        <v>2</v>
      </c>
    </row>
    <row r="158" spans="1:33" x14ac:dyDescent="0.25">
      <c r="A158">
        <v>11285526</v>
      </c>
      <c r="B158">
        <v>2</v>
      </c>
      <c r="C158" t="s">
        <v>6</v>
      </c>
      <c r="D158">
        <v>3</v>
      </c>
      <c r="H158">
        <f t="shared" si="12"/>
        <v>-99</v>
      </c>
      <c r="J158">
        <v>11191889</v>
      </c>
      <c r="K158" s="37">
        <v>27450</v>
      </c>
      <c r="L158">
        <v>1</v>
      </c>
      <c r="M158">
        <v>2</v>
      </c>
      <c r="AD158">
        <v>11285175</v>
      </c>
      <c r="AF158">
        <v>5</v>
      </c>
      <c r="AG158">
        <v>5</v>
      </c>
    </row>
    <row r="159" spans="1:33" x14ac:dyDescent="0.25">
      <c r="A159">
        <v>11285515</v>
      </c>
      <c r="B159">
        <v>60</v>
      </c>
      <c r="C159" t="s">
        <v>6</v>
      </c>
      <c r="D159">
        <v>0</v>
      </c>
      <c r="H159">
        <f t="shared" si="12"/>
        <v>-99</v>
      </c>
      <c r="J159">
        <v>11192117</v>
      </c>
      <c r="K159" s="37">
        <v>44344</v>
      </c>
      <c r="L159">
        <v>1</v>
      </c>
      <c r="M159">
        <v>2</v>
      </c>
      <c r="AD159">
        <v>11285510</v>
      </c>
      <c r="AF159">
        <v>2</v>
      </c>
      <c r="AG159">
        <v>2</v>
      </c>
    </row>
    <row r="160" spans="1:33" x14ac:dyDescent="0.25">
      <c r="A160">
        <v>11285515</v>
      </c>
      <c r="B160">
        <v>69</v>
      </c>
      <c r="C160" t="s">
        <v>4</v>
      </c>
      <c r="D160">
        <v>15</v>
      </c>
      <c r="H160">
        <f t="shared" si="12"/>
        <v>-99</v>
      </c>
      <c r="J160">
        <v>11192150</v>
      </c>
      <c r="K160" s="37">
        <v>38734</v>
      </c>
      <c r="L160">
        <v>1</v>
      </c>
      <c r="M160">
        <v>2</v>
      </c>
      <c r="AD160">
        <v>11285523</v>
      </c>
      <c r="AF160">
        <v>5</v>
      </c>
      <c r="AG160">
        <v>5</v>
      </c>
    </row>
    <row r="161" spans="1:33" x14ac:dyDescent="0.25">
      <c r="A161">
        <v>11293075</v>
      </c>
      <c r="B161">
        <v>71</v>
      </c>
      <c r="C161" t="s">
        <v>6</v>
      </c>
      <c r="D161">
        <v>10</v>
      </c>
      <c r="G161">
        <v>3</v>
      </c>
      <c r="H161">
        <f t="shared" si="12"/>
        <v>-99</v>
      </c>
      <c r="J161">
        <v>11192168</v>
      </c>
      <c r="K161" s="37">
        <v>36855</v>
      </c>
      <c r="L161">
        <v>1</v>
      </c>
      <c r="M161">
        <v>2</v>
      </c>
      <c r="AD161">
        <v>11285680</v>
      </c>
      <c r="AF161">
        <v>3</v>
      </c>
      <c r="AG161">
        <v>3</v>
      </c>
    </row>
    <row r="162" spans="1:33" x14ac:dyDescent="0.25">
      <c r="A162">
        <v>11293119</v>
      </c>
      <c r="B162">
        <v>37</v>
      </c>
      <c r="C162" t="s">
        <v>4</v>
      </c>
      <c r="D162">
        <v>15</v>
      </c>
      <c r="G162">
        <v>2</v>
      </c>
      <c r="H162">
        <f t="shared" si="12"/>
        <v>-99</v>
      </c>
      <c r="J162">
        <v>11192172</v>
      </c>
      <c r="K162" s="37">
        <v>37089</v>
      </c>
      <c r="L162">
        <v>2</v>
      </c>
      <c r="M162">
        <v>4</v>
      </c>
      <c r="AD162">
        <v>11285865</v>
      </c>
      <c r="AF162">
        <v>1</v>
      </c>
      <c r="AG162">
        <v>2</v>
      </c>
    </row>
    <row r="163" spans="1:33" x14ac:dyDescent="0.25">
      <c r="A163">
        <v>11296505</v>
      </c>
      <c r="B163">
        <v>77</v>
      </c>
      <c r="C163" t="s">
        <v>4</v>
      </c>
      <c r="D163">
        <v>10</v>
      </c>
      <c r="F163">
        <v>4</v>
      </c>
      <c r="H163">
        <f t="shared" si="12"/>
        <v>-99</v>
      </c>
      <c r="J163">
        <v>11192173</v>
      </c>
      <c r="K163" s="37">
        <v>42464</v>
      </c>
      <c r="L163">
        <v>1</v>
      </c>
      <c r="M163">
        <v>2</v>
      </c>
      <c r="AD163">
        <v>11285867</v>
      </c>
      <c r="AF163">
        <v>1</v>
      </c>
      <c r="AG163">
        <v>2</v>
      </c>
    </row>
    <row r="164" spans="1:33" x14ac:dyDescent="0.25">
      <c r="A164">
        <v>11304694</v>
      </c>
      <c r="B164">
        <v>59</v>
      </c>
      <c r="C164" t="s">
        <v>6</v>
      </c>
      <c r="D164">
        <v>4</v>
      </c>
      <c r="F164">
        <v>4</v>
      </c>
      <c r="H164">
        <f t="shared" si="12"/>
        <v>-99</v>
      </c>
      <c r="J164">
        <v>11192246</v>
      </c>
      <c r="K164" s="37">
        <v>31689</v>
      </c>
      <c r="L164">
        <v>1</v>
      </c>
      <c r="M164">
        <v>2</v>
      </c>
      <c r="AD164">
        <v>11285869</v>
      </c>
      <c r="AF164">
        <v>1</v>
      </c>
      <c r="AG164">
        <v>2</v>
      </c>
    </row>
    <row r="165" spans="1:33" x14ac:dyDescent="0.25">
      <c r="A165">
        <v>11304685</v>
      </c>
      <c r="B165">
        <v>21</v>
      </c>
      <c r="C165" t="s">
        <v>4</v>
      </c>
      <c r="D165">
        <v>4</v>
      </c>
      <c r="F165">
        <v>3</v>
      </c>
      <c r="H165">
        <f t="shared" si="12"/>
        <v>-99</v>
      </c>
      <c r="J165">
        <v>11192269</v>
      </c>
      <c r="K165" s="37">
        <v>31689</v>
      </c>
      <c r="L165">
        <v>2</v>
      </c>
      <c r="M165">
        <v>2</v>
      </c>
      <c r="AD165">
        <v>11286144</v>
      </c>
      <c r="AF165">
        <v>3</v>
      </c>
      <c r="AG165">
        <v>3</v>
      </c>
    </row>
    <row r="166" spans="1:33" x14ac:dyDescent="0.25">
      <c r="A166">
        <v>620723228</v>
      </c>
      <c r="B166">
        <v>18</v>
      </c>
      <c r="C166" t="s">
        <v>4</v>
      </c>
      <c r="F166">
        <v>2</v>
      </c>
      <c r="H166">
        <f t="shared" si="12"/>
        <v>-99</v>
      </c>
      <c r="J166">
        <v>11192283</v>
      </c>
      <c r="K166" s="37">
        <v>27450</v>
      </c>
      <c r="L166">
        <v>1</v>
      </c>
      <c r="M166">
        <v>2</v>
      </c>
      <c r="AD166">
        <v>11286386</v>
      </c>
      <c r="AF166">
        <v>2</v>
      </c>
      <c r="AG166">
        <v>2</v>
      </c>
    </row>
    <row r="167" spans="1:33" x14ac:dyDescent="0.25">
      <c r="A167">
        <v>11305723</v>
      </c>
      <c r="B167">
        <v>55</v>
      </c>
      <c r="C167" t="s">
        <v>4</v>
      </c>
      <c r="D167">
        <v>3</v>
      </c>
      <c r="E167">
        <v>5</v>
      </c>
      <c r="F167">
        <v>3</v>
      </c>
      <c r="H167">
        <f t="shared" si="12"/>
        <v>-2</v>
      </c>
      <c r="J167">
        <v>11192428</v>
      </c>
      <c r="K167" s="37">
        <v>29810</v>
      </c>
      <c r="L167">
        <v>2</v>
      </c>
      <c r="M167">
        <v>4</v>
      </c>
      <c r="AD167">
        <v>11286398</v>
      </c>
      <c r="AF167">
        <v>2</v>
      </c>
      <c r="AG167">
        <v>2</v>
      </c>
    </row>
    <row r="168" spans="1:33" x14ac:dyDescent="0.25">
      <c r="A168">
        <v>617307312</v>
      </c>
      <c r="B168">
        <v>34</v>
      </c>
      <c r="C168" t="s">
        <v>6</v>
      </c>
      <c r="E168">
        <v>11</v>
      </c>
      <c r="F168">
        <v>2</v>
      </c>
      <c r="H168">
        <f t="shared" si="12"/>
        <v>-99</v>
      </c>
      <c r="J168">
        <v>11192446</v>
      </c>
      <c r="K168" s="37">
        <v>35003</v>
      </c>
      <c r="L168">
        <v>1</v>
      </c>
      <c r="M168">
        <v>2</v>
      </c>
      <c r="AD168">
        <v>11286993</v>
      </c>
      <c r="AF168">
        <v>1</v>
      </c>
      <c r="AG168">
        <v>2</v>
      </c>
    </row>
    <row r="169" spans="1:33" x14ac:dyDescent="0.25">
      <c r="A169">
        <v>11303840</v>
      </c>
      <c r="B169">
        <v>34</v>
      </c>
      <c r="C169" t="s">
        <v>6</v>
      </c>
      <c r="D169">
        <v>4</v>
      </c>
      <c r="E169">
        <v>11</v>
      </c>
      <c r="F169">
        <v>2</v>
      </c>
      <c r="H169">
        <f t="shared" si="12"/>
        <v>-7</v>
      </c>
      <c r="J169">
        <v>11192469</v>
      </c>
      <c r="K169" s="37">
        <v>37089</v>
      </c>
      <c r="L169">
        <v>2</v>
      </c>
      <c r="M169">
        <v>2</v>
      </c>
      <c r="AD169">
        <v>11287708</v>
      </c>
      <c r="AF169">
        <v>2</v>
      </c>
      <c r="AG169">
        <v>2</v>
      </c>
    </row>
    <row r="170" spans="1:33" x14ac:dyDescent="0.25">
      <c r="A170">
        <v>11286546</v>
      </c>
      <c r="B170">
        <v>35</v>
      </c>
      <c r="C170" t="s">
        <v>4</v>
      </c>
      <c r="D170">
        <v>12</v>
      </c>
      <c r="F170">
        <v>2</v>
      </c>
      <c r="H170">
        <f t="shared" si="12"/>
        <v>-99</v>
      </c>
      <c r="J170">
        <v>11192647</v>
      </c>
      <c r="K170" s="37">
        <v>38734</v>
      </c>
      <c r="L170">
        <v>1</v>
      </c>
      <c r="M170">
        <v>2</v>
      </c>
      <c r="AD170">
        <v>11288052</v>
      </c>
      <c r="AF170">
        <v>1</v>
      </c>
      <c r="AG170">
        <v>2</v>
      </c>
    </row>
    <row r="171" spans="1:33" x14ac:dyDescent="0.25">
      <c r="A171">
        <v>11306394</v>
      </c>
      <c r="B171">
        <v>28</v>
      </c>
      <c r="C171" t="s">
        <v>6</v>
      </c>
      <c r="D171">
        <v>0</v>
      </c>
      <c r="G171">
        <v>3</v>
      </c>
      <c r="H171">
        <f t="shared" si="12"/>
        <v>-99</v>
      </c>
      <c r="J171">
        <v>11193056</v>
      </c>
      <c r="K171" s="37">
        <v>38734</v>
      </c>
      <c r="L171">
        <v>1</v>
      </c>
      <c r="M171">
        <v>2</v>
      </c>
      <c r="AD171">
        <v>11288883</v>
      </c>
      <c r="AF171">
        <v>2</v>
      </c>
      <c r="AG171">
        <v>4</v>
      </c>
    </row>
    <row r="172" spans="1:33" x14ac:dyDescent="0.25">
      <c r="A172">
        <v>11309336</v>
      </c>
      <c r="B172">
        <v>29</v>
      </c>
      <c r="C172" t="s">
        <v>4</v>
      </c>
      <c r="D172">
        <v>12</v>
      </c>
      <c r="F172">
        <v>2</v>
      </c>
      <c r="H172">
        <f t="shared" si="12"/>
        <v>-99</v>
      </c>
      <c r="J172">
        <v>11193301</v>
      </c>
      <c r="K172" s="37">
        <v>29601</v>
      </c>
      <c r="L172">
        <v>2</v>
      </c>
      <c r="M172">
        <v>2</v>
      </c>
      <c r="AD172">
        <v>11289518</v>
      </c>
      <c r="AF172">
        <v>1</v>
      </c>
      <c r="AG172">
        <v>2</v>
      </c>
    </row>
    <row r="173" spans="1:33" x14ac:dyDescent="0.25">
      <c r="A173">
        <v>11308982</v>
      </c>
      <c r="B173">
        <v>55</v>
      </c>
      <c r="C173" t="s">
        <v>4</v>
      </c>
      <c r="D173">
        <v>14</v>
      </c>
      <c r="F173">
        <v>2</v>
      </c>
      <c r="H173">
        <f t="shared" si="12"/>
        <v>-99</v>
      </c>
      <c r="J173">
        <v>11193366</v>
      </c>
      <c r="K173" s="37">
        <v>27450</v>
      </c>
      <c r="L173">
        <v>1</v>
      </c>
      <c r="M173">
        <v>2</v>
      </c>
      <c r="AD173">
        <v>11289526</v>
      </c>
      <c r="AF173">
        <v>3</v>
      </c>
      <c r="AG173">
        <v>3</v>
      </c>
    </row>
    <row r="174" spans="1:33" x14ac:dyDescent="0.25">
      <c r="A174">
        <v>11309309</v>
      </c>
      <c r="B174">
        <v>48</v>
      </c>
      <c r="C174" t="s">
        <v>4</v>
      </c>
      <c r="D174">
        <v>12</v>
      </c>
      <c r="F174">
        <v>2</v>
      </c>
      <c r="H174">
        <f t="shared" si="12"/>
        <v>-99</v>
      </c>
      <c r="J174">
        <v>11194020</v>
      </c>
      <c r="K174" s="37">
        <v>38943</v>
      </c>
      <c r="L174">
        <v>2</v>
      </c>
      <c r="M174">
        <v>4</v>
      </c>
      <c r="AD174">
        <v>11289536</v>
      </c>
      <c r="AF174">
        <v>2</v>
      </c>
      <c r="AG174">
        <v>4</v>
      </c>
    </row>
    <row r="175" spans="1:33" x14ac:dyDescent="0.25">
      <c r="A175">
        <v>11309284</v>
      </c>
      <c r="B175">
        <v>56</v>
      </c>
      <c r="C175" t="s">
        <v>4</v>
      </c>
      <c r="F175">
        <v>4</v>
      </c>
      <c r="H175">
        <f t="shared" si="12"/>
        <v>-99</v>
      </c>
      <c r="J175">
        <v>11194708</v>
      </c>
      <c r="K175" s="37">
        <v>38734</v>
      </c>
      <c r="L175">
        <v>1</v>
      </c>
      <c r="M175">
        <v>2</v>
      </c>
      <c r="AD175">
        <v>11289556</v>
      </c>
      <c r="AF175">
        <v>4</v>
      </c>
      <c r="AG175">
        <v>4</v>
      </c>
    </row>
    <row r="176" spans="1:33" x14ac:dyDescent="0.25">
      <c r="A176">
        <v>11309284</v>
      </c>
      <c r="B176">
        <v>82</v>
      </c>
      <c r="C176" t="s">
        <v>4</v>
      </c>
      <c r="D176">
        <v>12</v>
      </c>
      <c r="F176">
        <v>4</v>
      </c>
      <c r="H176">
        <f t="shared" si="12"/>
        <v>-99</v>
      </c>
      <c r="J176">
        <v>11194941</v>
      </c>
      <c r="K176" s="37">
        <v>38734</v>
      </c>
      <c r="L176">
        <v>1</v>
      </c>
      <c r="M176">
        <v>2</v>
      </c>
      <c r="AD176">
        <v>11289557</v>
      </c>
      <c r="AF176">
        <v>2</v>
      </c>
      <c r="AG176">
        <v>2</v>
      </c>
    </row>
    <row r="177" spans="1:33" x14ac:dyDescent="0.25">
      <c r="A177">
        <v>11308270</v>
      </c>
      <c r="B177">
        <v>50</v>
      </c>
      <c r="C177" t="s">
        <v>4</v>
      </c>
      <c r="D177">
        <v>9</v>
      </c>
      <c r="F177">
        <v>2</v>
      </c>
      <c r="H177">
        <f t="shared" si="12"/>
        <v>-99</v>
      </c>
      <c r="J177">
        <v>11195011</v>
      </c>
      <c r="K177" s="37">
        <v>20572</v>
      </c>
      <c r="L177">
        <v>2</v>
      </c>
      <c r="M177">
        <v>4</v>
      </c>
      <c r="AD177">
        <v>11289578</v>
      </c>
      <c r="AF177">
        <v>3</v>
      </c>
      <c r="AG177">
        <v>3</v>
      </c>
    </row>
    <row r="178" spans="1:33" x14ac:dyDescent="0.25">
      <c r="A178">
        <v>11309105</v>
      </c>
      <c r="B178">
        <v>11</v>
      </c>
      <c r="C178" t="s">
        <v>6</v>
      </c>
      <c r="D178">
        <v>3</v>
      </c>
      <c r="F178">
        <v>3</v>
      </c>
      <c r="H178">
        <f t="shared" si="12"/>
        <v>-99</v>
      </c>
      <c r="J178">
        <v>11195208</v>
      </c>
      <c r="K178" s="37">
        <v>42464</v>
      </c>
      <c r="L178">
        <v>2</v>
      </c>
      <c r="M178">
        <v>4</v>
      </c>
      <c r="AD178">
        <v>11289614</v>
      </c>
      <c r="AF178">
        <v>1</v>
      </c>
      <c r="AG178">
        <v>2</v>
      </c>
    </row>
    <row r="179" spans="1:33" x14ac:dyDescent="0.25">
      <c r="A179">
        <v>619613249</v>
      </c>
      <c r="B179">
        <v>29</v>
      </c>
      <c r="C179" t="s">
        <v>4</v>
      </c>
      <c r="D179">
        <v>7</v>
      </c>
      <c r="G179">
        <v>5</v>
      </c>
      <c r="H179">
        <f t="shared" si="12"/>
        <v>-99</v>
      </c>
      <c r="J179">
        <v>11195432</v>
      </c>
      <c r="K179" s="37">
        <v>36855</v>
      </c>
      <c r="L179">
        <v>1</v>
      </c>
      <c r="M179">
        <v>2</v>
      </c>
      <c r="AD179">
        <v>11289615</v>
      </c>
      <c r="AF179">
        <v>1</v>
      </c>
      <c r="AG179">
        <v>2</v>
      </c>
    </row>
    <row r="180" spans="1:33" x14ac:dyDescent="0.25">
      <c r="A180">
        <v>11306580</v>
      </c>
      <c r="B180">
        <v>49</v>
      </c>
      <c r="C180" t="s">
        <v>4</v>
      </c>
      <c r="D180">
        <v>1</v>
      </c>
      <c r="F180">
        <v>4</v>
      </c>
      <c r="H180">
        <f t="shared" si="12"/>
        <v>-99</v>
      </c>
      <c r="J180">
        <v>11195997</v>
      </c>
      <c r="K180" s="37">
        <v>36855</v>
      </c>
      <c r="L180">
        <v>1</v>
      </c>
      <c r="M180">
        <v>2</v>
      </c>
      <c r="AD180">
        <v>11293075</v>
      </c>
      <c r="AF180">
        <v>3</v>
      </c>
      <c r="AG180">
        <v>3</v>
      </c>
    </row>
    <row r="181" spans="1:33" x14ac:dyDescent="0.25">
      <c r="A181">
        <v>620860288</v>
      </c>
      <c r="B181">
        <v>54</v>
      </c>
      <c r="C181" t="s">
        <v>4</v>
      </c>
      <c r="F181">
        <v>4</v>
      </c>
      <c r="H181">
        <f t="shared" si="12"/>
        <v>-99</v>
      </c>
      <c r="J181">
        <v>11196001</v>
      </c>
      <c r="K181" s="37">
        <v>37064</v>
      </c>
      <c r="L181">
        <v>2</v>
      </c>
      <c r="M181">
        <v>4</v>
      </c>
      <c r="AD181">
        <v>11293090</v>
      </c>
      <c r="AF181">
        <v>2</v>
      </c>
      <c r="AG181">
        <v>2</v>
      </c>
    </row>
    <row r="182" spans="1:33" x14ac:dyDescent="0.25">
      <c r="A182">
        <v>11303295</v>
      </c>
      <c r="B182">
        <v>77</v>
      </c>
      <c r="C182" t="s">
        <v>6</v>
      </c>
      <c r="D182">
        <v>6</v>
      </c>
      <c r="F182">
        <v>5</v>
      </c>
      <c r="H182">
        <f t="shared" si="12"/>
        <v>-99</v>
      </c>
      <c r="J182">
        <v>11196077</v>
      </c>
      <c r="K182" s="37">
        <v>38734</v>
      </c>
      <c r="L182">
        <v>2</v>
      </c>
      <c r="M182">
        <v>4</v>
      </c>
      <c r="AD182">
        <v>11293092</v>
      </c>
      <c r="AF182">
        <v>4</v>
      </c>
      <c r="AG182">
        <v>4</v>
      </c>
    </row>
    <row r="183" spans="1:33" x14ac:dyDescent="0.25">
      <c r="A183">
        <v>11304689</v>
      </c>
      <c r="B183">
        <v>83</v>
      </c>
      <c r="C183" t="s">
        <v>6</v>
      </c>
      <c r="D183">
        <v>6</v>
      </c>
      <c r="F183">
        <v>4</v>
      </c>
      <c r="H183">
        <f t="shared" si="12"/>
        <v>-99</v>
      </c>
      <c r="J183">
        <v>11196855</v>
      </c>
      <c r="K183" s="37">
        <v>38734</v>
      </c>
      <c r="L183">
        <v>1</v>
      </c>
      <c r="M183">
        <v>2</v>
      </c>
      <c r="AD183">
        <v>11293119</v>
      </c>
      <c r="AF183">
        <v>2</v>
      </c>
      <c r="AG183">
        <v>2</v>
      </c>
    </row>
    <row r="184" spans="1:33" x14ac:dyDescent="0.25">
      <c r="A184">
        <v>11255590</v>
      </c>
      <c r="B184">
        <v>69</v>
      </c>
      <c r="C184" t="s">
        <v>6</v>
      </c>
      <c r="D184">
        <v>0</v>
      </c>
      <c r="F184">
        <v>2</v>
      </c>
      <c r="H184">
        <f t="shared" si="12"/>
        <v>-99</v>
      </c>
      <c r="J184">
        <v>11196860</v>
      </c>
      <c r="K184" s="37">
        <v>38691</v>
      </c>
      <c r="L184">
        <v>1</v>
      </c>
      <c r="M184">
        <v>2</v>
      </c>
      <c r="AD184">
        <v>11293132</v>
      </c>
      <c r="AF184">
        <v>1</v>
      </c>
      <c r="AG184">
        <v>2</v>
      </c>
    </row>
    <row r="185" spans="1:33" x14ac:dyDescent="0.25">
      <c r="A185">
        <v>11307520</v>
      </c>
      <c r="B185">
        <v>35</v>
      </c>
      <c r="C185" t="s">
        <v>6</v>
      </c>
      <c r="D185">
        <v>3</v>
      </c>
      <c r="F185">
        <v>6</v>
      </c>
      <c r="H185">
        <f t="shared" si="12"/>
        <v>-99</v>
      </c>
      <c r="J185">
        <v>11197468</v>
      </c>
      <c r="K185" s="37">
        <v>44344</v>
      </c>
      <c r="L185">
        <v>2</v>
      </c>
      <c r="M185">
        <v>4</v>
      </c>
      <c r="AD185">
        <v>11293278</v>
      </c>
      <c r="AF185">
        <v>4</v>
      </c>
      <c r="AG185">
        <v>4</v>
      </c>
    </row>
    <row r="186" spans="1:33" x14ac:dyDescent="0.25">
      <c r="A186">
        <v>11314048</v>
      </c>
      <c r="B186">
        <v>83</v>
      </c>
      <c r="C186" t="s">
        <v>4</v>
      </c>
      <c r="D186">
        <v>6</v>
      </c>
      <c r="G186">
        <v>6</v>
      </c>
      <c r="H186">
        <f t="shared" si="12"/>
        <v>-99</v>
      </c>
      <c r="J186">
        <v>11198052</v>
      </c>
      <c r="K186" s="37">
        <v>35003</v>
      </c>
      <c r="L186">
        <v>2</v>
      </c>
      <c r="M186">
        <v>4</v>
      </c>
      <c r="AD186">
        <v>11293834</v>
      </c>
      <c r="AF186">
        <v>1</v>
      </c>
      <c r="AG186">
        <v>2</v>
      </c>
    </row>
    <row r="187" spans="1:33" x14ac:dyDescent="0.25">
      <c r="A187">
        <v>620922670</v>
      </c>
      <c r="B187">
        <v>76</v>
      </c>
      <c r="C187" t="s">
        <v>6</v>
      </c>
      <c r="D187">
        <v>4</v>
      </c>
      <c r="F187">
        <v>3</v>
      </c>
      <c r="H187">
        <f t="shared" si="12"/>
        <v>-99</v>
      </c>
      <c r="J187">
        <v>11198107</v>
      </c>
      <c r="K187" s="37">
        <v>35211</v>
      </c>
      <c r="L187">
        <v>2</v>
      </c>
      <c r="M187">
        <v>4</v>
      </c>
      <c r="AD187">
        <v>11296353</v>
      </c>
      <c r="AF187">
        <v>2</v>
      </c>
      <c r="AG187">
        <v>4</v>
      </c>
    </row>
    <row r="188" spans="1:33" x14ac:dyDescent="0.25">
      <c r="A188">
        <v>619432254</v>
      </c>
      <c r="B188">
        <v>84</v>
      </c>
      <c r="C188" t="s">
        <v>4</v>
      </c>
      <c r="E188">
        <v>14</v>
      </c>
      <c r="F188">
        <v>2</v>
      </c>
      <c r="H188">
        <f t="shared" si="12"/>
        <v>-99</v>
      </c>
      <c r="J188">
        <v>11198197</v>
      </c>
      <c r="K188" s="37">
        <v>36855</v>
      </c>
      <c r="L188">
        <v>1</v>
      </c>
      <c r="M188">
        <v>2</v>
      </c>
      <c r="AD188">
        <v>11296355</v>
      </c>
      <c r="AF188">
        <v>3</v>
      </c>
      <c r="AG188">
        <v>3</v>
      </c>
    </row>
    <row r="189" spans="1:33" x14ac:dyDescent="0.25">
      <c r="A189">
        <v>11318176</v>
      </c>
      <c r="B189">
        <v>86</v>
      </c>
      <c r="C189" t="s">
        <v>4</v>
      </c>
      <c r="D189">
        <v>4</v>
      </c>
      <c r="H189">
        <f t="shared" si="12"/>
        <v>-99</v>
      </c>
      <c r="J189">
        <v>11198607</v>
      </c>
      <c r="K189" s="37">
        <v>36855</v>
      </c>
      <c r="L189">
        <v>1</v>
      </c>
      <c r="M189">
        <v>2</v>
      </c>
      <c r="AD189">
        <v>11296356</v>
      </c>
      <c r="AF189">
        <v>3</v>
      </c>
      <c r="AG189">
        <v>3</v>
      </c>
    </row>
    <row r="190" spans="1:33" x14ac:dyDescent="0.25">
      <c r="A190">
        <v>11318188</v>
      </c>
      <c r="B190">
        <v>40</v>
      </c>
      <c r="C190" t="s">
        <v>4</v>
      </c>
      <c r="D190">
        <v>3</v>
      </c>
      <c r="E190">
        <v>1</v>
      </c>
      <c r="H190">
        <f t="shared" si="12"/>
        <v>2</v>
      </c>
      <c r="J190">
        <v>11199007</v>
      </c>
      <c r="K190" s="37">
        <v>38943</v>
      </c>
      <c r="L190">
        <v>1</v>
      </c>
      <c r="M190">
        <v>2</v>
      </c>
      <c r="AD190">
        <v>11296368</v>
      </c>
      <c r="AF190">
        <v>2</v>
      </c>
      <c r="AG190">
        <v>2</v>
      </c>
    </row>
    <row r="191" spans="1:33" x14ac:dyDescent="0.25">
      <c r="A191">
        <v>11318211</v>
      </c>
      <c r="B191">
        <v>25</v>
      </c>
      <c r="C191" t="s">
        <v>4</v>
      </c>
      <c r="D191">
        <v>4</v>
      </c>
      <c r="G191">
        <v>3</v>
      </c>
      <c r="H191">
        <f t="shared" si="12"/>
        <v>-99</v>
      </c>
      <c r="J191">
        <v>11199232</v>
      </c>
      <c r="K191" s="37">
        <v>36812</v>
      </c>
      <c r="L191">
        <v>1</v>
      </c>
      <c r="M191">
        <v>2</v>
      </c>
      <c r="AD191">
        <v>11296369</v>
      </c>
      <c r="AF191">
        <v>1</v>
      </c>
      <c r="AG191">
        <v>2</v>
      </c>
    </row>
    <row r="192" spans="1:33" x14ac:dyDescent="0.25">
      <c r="A192">
        <v>11315655</v>
      </c>
      <c r="B192">
        <v>34</v>
      </c>
      <c r="C192" t="s">
        <v>6</v>
      </c>
      <c r="D192">
        <v>3</v>
      </c>
      <c r="E192">
        <v>14</v>
      </c>
      <c r="H192">
        <f t="shared" si="12"/>
        <v>-11</v>
      </c>
      <c r="J192">
        <v>11199319</v>
      </c>
      <c r="K192" s="37">
        <v>35211</v>
      </c>
      <c r="L192">
        <v>1</v>
      </c>
      <c r="M192">
        <v>2</v>
      </c>
      <c r="AD192">
        <v>11296370</v>
      </c>
      <c r="AF192">
        <v>2</v>
      </c>
      <c r="AG192">
        <v>2</v>
      </c>
    </row>
    <row r="193" spans="1:33" x14ac:dyDescent="0.25">
      <c r="A193">
        <v>11315501</v>
      </c>
      <c r="B193">
        <v>65</v>
      </c>
      <c r="C193" t="s">
        <v>4</v>
      </c>
      <c r="D193">
        <v>12</v>
      </c>
      <c r="E193">
        <v>14</v>
      </c>
      <c r="H193">
        <f t="shared" si="12"/>
        <v>-2</v>
      </c>
      <c r="J193">
        <v>11199336</v>
      </c>
      <c r="K193" s="37">
        <v>38734</v>
      </c>
      <c r="L193">
        <v>1</v>
      </c>
      <c r="M193">
        <v>2</v>
      </c>
      <c r="AD193">
        <v>11298675</v>
      </c>
      <c r="AF193">
        <v>1</v>
      </c>
      <c r="AG193">
        <v>2</v>
      </c>
    </row>
    <row r="194" spans="1:33" x14ac:dyDescent="0.25">
      <c r="A194">
        <v>11318319</v>
      </c>
      <c r="B194">
        <v>86</v>
      </c>
      <c r="C194" t="s">
        <v>6</v>
      </c>
      <c r="D194">
        <v>2</v>
      </c>
      <c r="H194">
        <f t="shared" si="12"/>
        <v>-99</v>
      </c>
      <c r="J194">
        <v>11199347</v>
      </c>
      <c r="K194" s="37">
        <v>37089</v>
      </c>
      <c r="L194">
        <v>2</v>
      </c>
      <c r="M194">
        <v>4</v>
      </c>
      <c r="AD194">
        <v>11298872</v>
      </c>
      <c r="AF194">
        <v>1</v>
      </c>
      <c r="AG194">
        <v>2</v>
      </c>
    </row>
    <row r="195" spans="1:33" x14ac:dyDescent="0.25">
      <c r="J195">
        <v>11199358</v>
      </c>
      <c r="K195" s="37">
        <v>44344</v>
      </c>
      <c r="L195">
        <v>1</v>
      </c>
      <c r="M195">
        <v>2</v>
      </c>
      <c r="AD195">
        <v>11299173</v>
      </c>
      <c r="AF195">
        <v>5</v>
      </c>
      <c r="AG195">
        <v>5</v>
      </c>
    </row>
    <row r="196" spans="1:33" x14ac:dyDescent="0.25">
      <c r="J196">
        <v>11199650</v>
      </c>
      <c r="K196" s="37">
        <v>33059</v>
      </c>
      <c r="L196">
        <v>1</v>
      </c>
      <c r="M196">
        <v>2</v>
      </c>
      <c r="AD196">
        <v>11303293</v>
      </c>
      <c r="AF196">
        <v>5</v>
      </c>
      <c r="AG196">
        <v>5</v>
      </c>
    </row>
    <row r="197" spans="1:33" x14ac:dyDescent="0.25">
      <c r="J197">
        <v>11200380</v>
      </c>
      <c r="K197" s="37">
        <v>38734</v>
      </c>
      <c r="L197">
        <v>1</v>
      </c>
      <c r="M197">
        <v>2</v>
      </c>
      <c r="AD197">
        <v>11304523</v>
      </c>
      <c r="AF197">
        <v>3</v>
      </c>
      <c r="AG197">
        <v>6</v>
      </c>
    </row>
    <row r="198" spans="1:33" x14ac:dyDescent="0.25">
      <c r="J198">
        <v>11200580</v>
      </c>
      <c r="K198" s="37">
        <v>38734</v>
      </c>
      <c r="L198">
        <v>1</v>
      </c>
      <c r="M198">
        <v>2</v>
      </c>
      <c r="AD198">
        <v>11304803</v>
      </c>
      <c r="AF198">
        <v>1</v>
      </c>
      <c r="AG198">
        <v>2</v>
      </c>
    </row>
    <row r="199" spans="1:33" x14ac:dyDescent="0.25">
      <c r="J199">
        <v>11200867</v>
      </c>
      <c r="K199" s="37">
        <v>37064</v>
      </c>
      <c r="L199">
        <v>3</v>
      </c>
      <c r="M199">
        <v>6</v>
      </c>
      <c r="AD199">
        <v>11304826</v>
      </c>
      <c r="AF199">
        <v>1</v>
      </c>
      <c r="AG199">
        <v>2</v>
      </c>
    </row>
    <row r="200" spans="1:33" x14ac:dyDescent="0.25">
      <c r="J200">
        <v>11200876</v>
      </c>
      <c r="K200" s="37">
        <v>38734</v>
      </c>
      <c r="L200">
        <v>1</v>
      </c>
      <c r="M200">
        <v>2</v>
      </c>
      <c r="AD200">
        <v>11304830</v>
      </c>
      <c r="AF200">
        <v>2</v>
      </c>
      <c r="AG200">
        <v>2</v>
      </c>
    </row>
    <row r="201" spans="1:33" x14ac:dyDescent="0.25">
      <c r="J201">
        <v>11200898</v>
      </c>
      <c r="K201" s="37">
        <v>38943</v>
      </c>
      <c r="L201">
        <v>2</v>
      </c>
      <c r="M201">
        <v>2</v>
      </c>
      <c r="AD201">
        <v>11306394</v>
      </c>
      <c r="AF201">
        <v>3</v>
      </c>
      <c r="AG201">
        <v>3</v>
      </c>
    </row>
    <row r="202" spans="1:33" x14ac:dyDescent="0.25">
      <c r="J202">
        <v>11201473</v>
      </c>
      <c r="K202" s="37">
        <v>37064</v>
      </c>
      <c r="L202">
        <v>1</v>
      </c>
      <c r="M202">
        <v>2</v>
      </c>
      <c r="AD202">
        <v>11307564</v>
      </c>
      <c r="AF202">
        <v>4</v>
      </c>
      <c r="AG202">
        <v>4</v>
      </c>
    </row>
    <row r="203" spans="1:33" x14ac:dyDescent="0.25">
      <c r="J203">
        <v>11202072</v>
      </c>
      <c r="K203" s="37">
        <v>37089</v>
      </c>
      <c r="L203">
        <v>1</v>
      </c>
      <c r="M203">
        <v>2</v>
      </c>
      <c r="AD203">
        <v>11308694</v>
      </c>
      <c r="AF203">
        <v>3</v>
      </c>
      <c r="AG203">
        <v>3</v>
      </c>
    </row>
    <row r="204" spans="1:33" x14ac:dyDescent="0.25">
      <c r="J204">
        <v>11202290</v>
      </c>
      <c r="K204" s="37">
        <v>31689</v>
      </c>
      <c r="L204">
        <v>2</v>
      </c>
      <c r="M204">
        <v>2</v>
      </c>
      <c r="AD204">
        <v>11308696</v>
      </c>
      <c r="AF204">
        <v>4</v>
      </c>
      <c r="AG204">
        <v>8</v>
      </c>
    </row>
    <row r="205" spans="1:33" x14ac:dyDescent="0.25">
      <c r="J205">
        <v>11202369</v>
      </c>
      <c r="K205" s="37">
        <v>38734</v>
      </c>
      <c r="L205">
        <v>1</v>
      </c>
      <c r="M205">
        <v>2</v>
      </c>
      <c r="AD205">
        <v>11309003</v>
      </c>
      <c r="AF205">
        <v>4</v>
      </c>
      <c r="AG205">
        <v>4</v>
      </c>
    </row>
    <row r="206" spans="1:33" x14ac:dyDescent="0.25">
      <c r="J206">
        <v>11202729</v>
      </c>
      <c r="K206" s="37">
        <v>35211</v>
      </c>
      <c r="L206">
        <v>1</v>
      </c>
      <c r="M206">
        <v>2</v>
      </c>
      <c r="AD206">
        <v>11309842</v>
      </c>
      <c r="AF206">
        <v>4</v>
      </c>
      <c r="AG206">
        <v>8</v>
      </c>
    </row>
    <row r="207" spans="1:33" x14ac:dyDescent="0.25">
      <c r="J207">
        <v>11202753</v>
      </c>
      <c r="K207" s="37">
        <v>44344</v>
      </c>
      <c r="L207">
        <v>1</v>
      </c>
      <c r="M207">
        <v>2</v>
      </c>
      <c r="AD207">
        <v>11312345</v>
      </c>
      <c r="AF207">
        <v>1</v>
      </c>
      <c r="AG207">
        <v>2</v>
      </c>
    </row>
    <row r="208" spans="1:33" x14ac:dyDescent="0.25">
      <c r="J208">
        <v>11202833</v>
      </c>
      <c r="K208" s="37">
        <v>26249</v>
      </c>
      <c r="L208">
        <v>1</v>
      </c>
      <c r="M208">
        <v>2</v>
      </c>
      <c r="AD208">
        <v>11313548</v>
      </c>
      <c r="AF208">
        <v>2</v>
      </c>
      <c r="AG208">
        <v>2</v>
      </c>
    </row>
    <row r="209" spans="10:33" x14ac:dyDescent="0.25">
      <c r="J209">
        <v>11202851</v>
      </c>
      <c r="K209" s="37">
        <v>33059</v>
      </c>
      <c r="L209">
        <v>3</v>
      </c>
      <c r="M209">
        <v>3</v>
      </c>
      <c r="AD209">
        <v>11313805</v>
      </c>
      <c r="AF209">
        <v>3</v>
      </c>
      <c r="AG209">
        <v>6</v>
      </c>
    </row>
    <row r="210" spans="10:33" x14ac:dyDescent="0.25">
      <c r="J210">
        <v>11203521</v>
      </c>
      <c r="K210" s="37">
        <v>38691</v>
      </c>
      <c r="L210">
        <v>2</v>
      </c>
      <c r="M210">
        <v>2</v>
      </c>
      <c r="AD210">
        <v>11314048</v>
      </c>
      <c r="AF210">
        <v>3</v>
      </c>
      <c r="AG210">
        <v>6</v>
      </c>
    </row>
    <row r="211" spans="10:33" x14ac:dyDescent="0.25">
      <c r="J211">
        <v>11203593</v>
      </c>
      <c r="K211" s="37">
        <v>44344</v>
      </c>
      <c r="L211">
        <v>1</v>
      </c>
      <c r="M211">
        <v>2</v>
      </c>
      <c r="AD211">
        <v>11318211</v>
      </c>
      <c r="AF211">
        <v>3</v>
      </c>
      <c r="AG211">
        <v>3</v>
      </c>
    </row>
    <row r="212" spans="10:33" x14ac:dyDescent="0.25">
      <c r="J212">
        <v>11203595</v>
      </c>
      <c r="K212" s="37">
        <v>38943</v>
      </c>
      <c r="L212">
        <v>2</v>
      </c>
      <c r="M212">
        <v>4</v>
      </c>
      <c r="AD212">
        <v>11318581</v>
      </c>
      <c r="AF212">
        <v>3</v>
      </c>
      <c r="AG212">
        <v>6</v>
      </c>
    </row>
    <row r="213" spans="10:33" x14ac:dyDescent="0.25">
      <c r="J213">
        <v>11203683</v>
      </c>
      <c r="K213" s="37">
        <v>38734</v>
      </c>
      <c r="L213">
        <v>1</v>
      </c>
      <c r="M213">
        <v>2</v>
      </c>
      <c r="AD213">
        <v>616135288</v>
      </c>
      <c r="AF213">
        <v>1</v>
      </c>
      <c r="AG213">
        <v>2</v>
      </c>
    </row>
    <row r="214" spans="10:33" x14ac:dyDescent="0.25">
      <c r="J214">
        <v>11203852</v>
      </c>
      <c r="K214" s="37">
        <v>33059</v>
      </c>
      <c r="L214">
        <v>1</v>
      </c>
      <c r="M214">
        <v>2</v>
      </c>
      <c r="AD214">
        <v>616135387</v>
      </c>
      <c r="AF214">
        <v>1</v>
      </c>
      <c r="AG214">
        <v>2</v>
      </c>
    </row>
    <row r="215" spans="10:33" x14ac:dyDescent="0.25">
      <c r="J215">
        <v>11204038</v>
      </c>
      <c r="K215" s="37">
        <v>44344</v>
      </c>
      <c r="L215">
        <v>1</v>
      </c>
      <c r="M215">
        <v>2</v>
      </c>
      <c r="AD215">
        <v>616135404</v>
      </c>
      <c r="AF215">
        <v>2</v>
      </c>
      <c r="AG215">
        <v>4</v>
      </c>
    </row>
    <row r="216" spans="10:33" x14ac:dyDescent="0.25">
      <c r="J216">
        <v>11204040</v>
      </c>
      <c r="K216" s="37">
        <v>44344</v>
      </c>
      <c r="L216">
        <v>1</v>
      </c>
      <c r="M216">
        <v>2</v>
      </c>
      <c r="AD216">
        <v>616141065</v>
      </c>
      <c r="AF216">
        <v>2</v>
      </c>
      <c r="AG216">
        <v>2</v>
      </c>
    </row>
    <row r="217" spans="10:33" x14ac:dyDescent="0.25">
      <c r="J217">
        <v>11204042</v>
      </c>
      <c r="K217" s="37">
        <v>44344</v>
      </c>
      <c r="L217">
        <v>1</v>
      </c>
      <c r="M217">
        <v>2</v>
      </c>
      <c r="AD217">
        <v>616170474</v>
      </c>
      <c r="AF217">
        <v>1</v>
      </c>
      <c r="AG217">
        <v>2</v>
      </c>
    </row>
    <row r="218" spans="10:33" x14ac:dyDescent="0.25">
      <c r="J218">
        <v>11204047</v>
      </c>
      <c r="K218" s="37">
        <v>44344</v>
      </c>
      <c r="L218">
        <v>1</v>
      </c>
      <c r="M218">
        <v>2</v>
      </c>
      <c r="AD218">
        <v>616260365</v>
      </c>
      <c r="AF218">
        <v>2</v>
      </c>
      <c r="AG218">
        <v>2</v>
      </c>
    </row>
    <row r="219" spans="10:33" x14ac:dyDescent="0.25">
      <c r="J219">
        <v>11204116</v>
      </c>
      <c r="K219" s="37">
        <v>38734</v>
      </c>
      <c r="L219">
        <v>1</v>
      </c>
      <c r="M219">
        <v>2</v>
      </c>
      <c r="AD219">
        <v>617267537</v>
      </c>
      <c r="AF219">
        <v>1</v>
      </c>
      <c r="AG219">
        <v>2</v>
      </c>
    </row>
    <row r="220" spans="10:33" x14ac:dyDescent="0.25">
      <c r="J220">
        <v>11204471</v>
      </c>
      <c r="K220" s="37">
        <v>38734</v>
      </c>
      <c r="L220">
        <v>1</v>
      </c>
      <c r="M220">
        <v>2</v>
      </c>
      <c r="AD220">
        <v>617267545</v>
      </c>
      <c r="AF220">
        <v>2</v>
      </c>
      <c r="AG220">
        <v>4</v>
      </c>
    </row>
    <row r="221" spans="10:33" x14ac:dyDescent="0.25">
      <c r="J221">
        <v>11204512</v>
      </c>
      <c r="K221" s="37">
        <v>27450</v>
      </c>
      <c r="L221">
        <v>1</v>
      </c>
      <c r="M221">
        <v>2</v>
      </c>
      <c r="AD221">
        <v>617267593</v>
      </c>
      <c r="AF221">
        <v>1</v>
      </c>
      <c r="AG221">
        <v>2</v>
      </c>
    </row>
    <row r="222" spans="10:33" x14ac:dyDescent="0.25">
      <c r="J222">
        <v>11204529</v>
      </c>
      <c r="K222" s="37">
        <v>44344</v>
      </c>
      <c r="L222">
        <v>2</v>
      </c>
      <c r="M222">
        <v>2</v>
      </c>
      <c r="AD222">
        <v>617267594</v>
      </c>
      <c r="AF222">
        <v>1</v>
      </c>
      <c r="AG222">
        <v>2</v>
      </c>
    </row>
    <row r="223" spans="10:33" x14ac:dyDescent="0.25">
      <c r="J223">
        <v>11205088</v>
      </c>
      <c r="K223" s="37">
        <v>38943</v>
      </c>
      <c r="L223">
        <v>2</v>
      </c>
      <c r="M223">
        <v>4</v>
      </c>
      <c r="AD223">
        <v>617267603</v>
      </c>
      <c r="AF223">
        <v>1</v>
      </c>
      <c r="AG223">
        <v>2</v>
      </c>
    </row>
    <row r="224" spans="10:33" x14ac:dyDescent="0.25">
      <c r="J224">
        <v>11205090</v>
      </c>
      <c r="K224" s="37">
        <v>24604</v>
      </c>
      <c r="L224">
        <v>1</v>
      </c>
      <c r="M224">
        <v>2</v>
      </c>
      <c r="AD224">
        <v>617269826</v>
      </c>
      <c r="AF224">
        <v>1</v>
      </c>
      <c r="AG224">
        <v>2</v>
      </c>
    </row>
    <row r="225" spans="10:33" x14ac:dyDescent="0.25">
      <c r="J225">
        <v>11208049</v>
      </c>
      <c r="K225" s="37">
        <v>31649</v>
      </c>
      <c r="L225">
        <v>1</v>
      </c>
      <c r="M225">
        <v>2</v>
      </c>
      <c r="AD225">
        <v>617307744</v>
      </c>
      <c r="AF225">
        <v>1</v>
      </c>
      <c r="AG225">
        <v>2</v>
      </c>
    </row>
    <row r="226" spans="10:33" x14ac:dyDescent="0.25">
      <c r="J226">
        <v>11208508</v>
      </c>
      <c r="K226" s="37">
        <v>38943</v>
      </c>
      <c r="L226">
        <v>2</v>
      </c>
      <c r="M226">
        <v>2</v>
      </c>
      <c r="AD226">
        <v>617307751</v>
      </c>
      <c r="AF226">
        <v>2</v>
      </c>
      <c r="AG226">
        <v>2</v>
      </c>
    </row>
    <row r="227" spans="10:33" x14ac:dyDescent="0.25">
      <c r="J227">
        <v>11208882</v>
      </c>
      <c r="K227" s="37">
        <v>38734</v>
      </c>
      <c r="L227">
        <v>2</v>
      </c>
      <c r="M227">
        <v>4</v>
      </c>
      <c r="AD227">
        <v>617311603</v>
      </c>
      <c r="AF227">
        <v>1</v>
      </c>
      <c r="AG227">
        <v>2</v>
      </c>
    </row>
    <row r="228" spans="10:33" x14ac:dyDescent="0.25">
      <c r="J228">
        <v>11209250</v>
      </c>
      <c r="K228" s="37">
        <v>31480</v>
      </c>
      <c r="L228">
        <v>1</v>
      </c>
      <c r="M228">
        <v>2</v>
      </c>
      <c r="AD228">
        <v>617323766</v>
      </c>
      <c r="AF228">
        <v>2</v>
      </c>
      <c r="AG228">
        <v>4</v>
      </c>
    </row>
    <row r="229" spans="10:33" x14ac:dyDescent="0.25">
      <c r="J229">
        <v>11209538</v>
      </c>
      <c r="K229" s="37">
        <v>38943</v>
      </c>
      <c r="L229">
        <v>1</v>
      </c>
      <c r="M229">
        <v>2</v>
      </c>
      <c r="AD229">
        <v>617387659</v>
      </c>
      <c r="AF229">
        <v>3</v>
      </c>
      <c r="AG229">
        <v>6</v>
      </c>
    </row>
    <row r="230" spans="10:33" x14ac:dyDescent="0.25">
      <c r="J230">
        <v>11209554</v>
      </c>
      <c r="K230" s="37">
        <v>44344</v>
      </c>
      <c r="L230">
        <v>1</v>
      </c>
      <c r="M230">
        <v>2</v>
      </c>
      <c r="AD230">
        <v>618407311</v>
      </c>
      <c r="AF230">
        <v>1</v>
      </c>
      <c r="AG230">
        <v>2</v>
      </c>
    </row>
    <row r="231" spans="10:33" x14ac:dyDescent="0.25">
      <c r="J231">
        <v>11209583</v>
      </c>
      <c r="K231" s="37">
        <v>35211</v>
      </c>
      <c r="L231">
        <v>2</v>
      </c>
      <c r="M231">
        <v>4</v>
      </c>
      <c r="AD231">
        <v>618407316</v>
      </c>
      <c r="AF231">
        <v>1</v>
      </c>
      <c r="AG231">
        <v>2</v>
      </c>
    </row>
    <row r="232" spans="10:33" x14ac:dyDescent="0.25">
      <c r="J232">
        <v>11209662</v>
      </c>
      <c r="K232" s="37">
        <v>42212</v>
      </c>
      <c r="L232">
        <v>1</v>
      </c>
      <c r="M232">
        <v>2</v>
      </c>
      <c r="AD232">
        <v>618487165</v>
      </c>
      <c r="AF232">
        <v>2</v>
      </c>
      <c r="AG232">
        <v>4</v>
      </c>
    </row>
    <row r="233" spans="10:33" x14ac:dyDescent="0.25">
      <c r="J233">
        <v>11209673</v>
      </c>
      <c r="K233" s="37">
        <v>29601</v>
      </c>
      <c r="L233">
        <v>2</v>
      </c>
      <c r="M233">
        <v>4</v>
      </c>
      <c r="AD233">
        <v>619051615</v>
      </c>
      <c r="AF233">
        <v>1</v>
      </c>
      <c r="AG233">
        <v>2</v>
      </c>
    </row>
    <row r="234" spans="10:33" x14ac:dyDescent="0.25">
      <c r="J234">
        <v>11209874</v>
      </c>
      <c r="K234" s="37">
        <v>36812</v>
      </c>
      <c r="L234">
        <v>1</v>
      </c>
      <c r="M234">
        <v>2</v>
      </c>
      <c r="AD234">
        <v>619053505</v>
      </c>
      <c r="AF234">
        <v>1</v>
      </c>
      <c r="AG234">
        <v>2</v>
      </c>
    </row>
    <row r="235" spans="10:33" x14ac:dyDescent="0.25">
      <c r="J235">
        <v>11210020</v>
      </c>
      <c r="K235" s="37">
        <v>36855</v>
      </c>
      <c r="L235">
        <v>2</v>
      </c>
      <c r="M235">
        <v>2</v>
      </c>
      <c r="AD235">
        <v>619077998</v>
      </c>
      <c r="AF235">
        <v>1</v>
      </c>
      <c r="AG235">
        <v>2</v>
      </c>
    </row>
    <row r="236" spans="10:33" x14ac:dyDescent="0.25">
      <c r="J236">
        <v>11210068</v>
      </c>
      <c r="K236" s="37">
        <v>31480</v>
      </c>
      <c r="L236">
        <v>1</v>
      </c>
      <c r="M236">
        <v>2</v>
      </c>
      <c r="AD236">
        <v>619458019</v>
      </c>
      <c r="AF236">
        <v>1</v>
      </c>
      <c r="AG236">
        <v>2</v>
      </c>
    </row>
    <row r="237" spans="10:33" x14ac:dyDescent="0.25">
      <c r="J237">
        <v>11210262</v>
      </c>
      <c r="K237" s="37">
        <v>35003</v>
      </c>
      <c r="L237">
        <v>1</v>
      </c>
      <c r="M237">
        <v>2</v>
      </c>
      <c r="AD237">
        <v>619613228</v>
      </c>
      <c r="AF237">
        <v>5</v>
      </c>
      <c r="AG237">
        <v>5</v>
      </c>
    </row>
    <row r="238" spans="10:33" x14ac:dyDescent="0.25">
      <c r="J238">
        <v>11210300</v>
      </c>
      <c r="K238" s="37">
        <v>44136</v>
      </c>
      <c r="L238">
        <v>1</v>
      </c>
      <c r="M238">
        <v>2</v>
      </c>
      <c r="AD238">
        <v>619613231</v>
      </c>
      <c r="AF238">
        <v>4</v>
      </c>
      <c r="AG238">
        <v>4</v>
      </c>
    </row>
    <row r="239" spans="10:33" x14ac:dyDescent="0.25">
      <c r="J239">
        <v>11210308</v>
      </c>
      <c r="K239" s="37">
        <v>44136</v>
      </c>
      <c r="L239">
        <v>1</v>
      </c>
      <c r="M239">
        <v>2</v>
      </c>
      <c r="AD239">
        <v>619613242</v>
      </c>
      <c r="AF239">
        <v>2</v>
      </c>
      <c r="AG239">
        <v>4</v>
      </c>
    </row>
    <row r="240" spans="10:33" x14ac:dyDescent="0.25">
      <c r="J240">
        <v>11210329</v>
      </c>
      <c r="K240" s="37">
        <v>44344</v>
      </c>
      <c r="L240">
        <v>2</v>
      </c>
      <c r="M240">
        <v>2</v>
      </c>
      <c r="AD240">
        <v>619613249</v>
      </c>
      <c r="AF240">
        <v>5</v>
      </c>
      <c r="AG240">
        <v>5</v>
      </c>
    </row>
    <row r="241" spans="10:33" x14ac:dyDescent="0.25">
      <c r="J241">
        <v>11210366</v>
      </c>
      <c r="K241" s="37">
        <v>38734</v>
      </c>
      <c r="L241">
        <v>1</v>
      </c>
      <c r="M241">
        <v>2</v>
      </c>
      <c r="AD241">
        <v>620080485</v>
      </c>
      <c r="AF241">
        <v>1</v>
      </c>
      <c r="AG241">
        <v>2</v>
      </c>
    </row>
    <row r="242" spans="10:33" x14ac:dyDescent="0.25">
      <c r="J242">
        <v>11210391</v>
      </c>
      <c r="K242" s="37">
        <v>33059</v>
      </c>
      <c r="L242">
        <v>1</v>
      </c>
      <c r="M242">
        <v>2</v>
      </c>
      <c r="AD242">
        <v>620080495</v>
      </c>
      <c r="AF242">
        <v>1</v>
      </c>
      <c r="AG242">
        <v>2</v>
      </c>
    </row>
    <row r="243" spans="10:33" x14ac:dyDescent="0.25">
      <c r="J243">
        <v>11210430</v>
      </c>
      <c r="K243" s="37">
        <v>35211</v>
      </c>
      <c r="L243">
        <v>1</v>
      </c>
      <c r="M243">
        <v>2</v>
      </c>
      <c r="AD243">
        <v>620165032</v>
      </c>
      <c r="AF243">
        <v>2</v>
      </c>
      <c r="AG243">
        <v>2</v>
      </c>
    </row>
    <row r="244" spans="10:33" x14ac:dyDescent="0.25">
      <c r="J244">
        <v>11210663</v>
      </c>
      <c r="K244" s="37">
        <v>38734</v>
      </c>
      <c r="L244">
        <v>1</v>
      </c>
      <c r="M244">
        <v>2</v>
      </c>
      <c r="AD244">
        <v>620212449</v>
      </c>
      <c r="AF244">
        <v>1</v>
      </c>
      <c r="AG244">
        <v>2</v>
      </c>
    </row>
    <row r="245" spans="10:33" x14ac:dyDescent="0.25">
      <c r="J245">
        <v>11210665</v>
      </c>
      <c r="K245" s="37">
        <v>36838</v>
      </c>
      <c r="L245">
        <v>1</v>
      </c>
      <c r="M245">
        <v>2</v>
      </c>
      <c r="AD245">
        <v>620341329</v>
      </c>
      <c r="AF245">
        <v>1</v>
      </c>
      <c r="AG245">
        <v>2</v>
      </c>
    </row>
    <row r="246" spans="10:33" x14ac:dyDescent="0.25">
      <c r="J246">
        <v>11210677</v>
      </c>
      <c r="K246" s="37">
        <v>38734</v>
      </c>
      <c r="L246">
        <v>1</v>
      </c>
      <c r="M246">
        <v>2</v>
      </c>
      <c r="AD246">
        <v>620350246</v>
      </c>
      <c r="AF246">
        <v>1</v>
      </c>
      <c r="AG246">
        <v>2</v>
      </c>
    </row>
    <row r="247" spans="10:33" x14ac:dyDescent="0.25">
      <c r="J247">
        <v>11210678</v>
      </c>
      <c r="K247" s="37">
        <v>38691</v>
      </c>
      <c r="L247">
        <v>1</v>
      </c>
      <c r="M247">
        <v>2</v>
      </c>
      <c r="AD247">
        <v>620447373</v>
      </c>
      <c r="AF247">
        <v>2</v>
      </c>
      <c r="AG247">
        <v>4</v>
      </c>
    </row>
    <row r="248" spans="10:33" x14ac:dyDescent="0.25">
      <c r="J248">
        <v>11210681</v>
      </c>
      <c r="K248" s="37">
        <v>38943</v>
      </c>
      <c r="L248">
        <v>3</v>
      </c>
      <c r="M248">
        <v>6</v>
      </c>
      <c r="AD248">
        <v>620447398</v>
      </c>
      <c r="AF248">
        <v>3</v>
      </c>
      <c r="AG248">
        <v>3</v>
      </c>
    </row>
    <row r="249" spans="10:33" x14ac:dyDescent="0.25">
      <c r="J249">
        <v>11210682</v>
      </c>
      <c r="K249" s="37">
        <v>38943</v>
      </c>
      <c r="L249">
        <v>3</v>
      </c>
      <c r="M249">
        <v>6</v>
      </c>
      <c r="AD249">
        <v>620520494</v>
      </c>
      <c r="AF249">
        <v>2</v>
      </c>
      <c r="AG249">
        <v>4</v>
      </c>
    </row>
    <row r="250" spans="10:33" x14ac:dyDescent="0.25">
      <c r="J250">
        <v>11210743</v>
      </c>
      <c r="K250" s="37">
        <v>38734</v>
      </c>
      <c r="L250">
        <v>1</v>
      </c>
      <c r="M250">
        <v>2</v>
      </c>
      <c r="AD250">
        <v>620572392</v>
      </c>
      <c r="AF250">
        <v>2</v>
      </c>
      <c r="AG250">
        <v>4</v>
      </c>
    </row>
    <row r="251" spans="10:33" x14ac:dyDescent="0.25">
      <c r="J251">
        <v>11210777</v>
      </c>
      <c r="K251" s="37">
        <v>44344</v>
      </c>
      <c r="L251">
        <v>2</v>
      </c>
      <c r="M251">
        <v>4</v>
      </c>
      <c r="AD251">
        <v>620602151</v>
      </c>
      <c r="AF251">
        <v>1</v>
      </c>
      <c r="AG251">
        <v>2</v>
      </c>
    </row>
    <row r="252" spans="10:33" x14ac:dyDescent="0.25">
      <c r="J252">
        <v>11210790</v>
      </c>
      <c r="K252" s="37">
        <v>34959</v>
      </c>
      <c r="L252">
        <v>1</v>
      </c>
      <c r="M252">
        <v>2</v>
      </c>
      <c r="AD252">
        <v>620603145</v>
      </c>
      <c r="AF252">
        <v>2</v>
      </c>
      <c r="AG252">
        <v>4</v>
      </c>
    </row>
    <row r="253" spans="10:33" x14ac:dyDescent="0.25">
      <c r="J253">
        <v>11210814</v>
      </c>
      <c r="K253" s="37">
        <v>36855</v>
      </c>
      <c r="L253">
        <v>1</v>
      </c>
      <c r="M253">
        <v>2</v>
      </c>
      <c r="AD253">
        <v>620677070</v>
      </c>
      <c r="AF253">
        <v>2</v>
      </c>
      <c r="AG253">
        <v>4</v>
      </c>
    </row>
    <row r="254" spans="10:33" x14ac:dyDescent="0.25">
      <c r="J254">
        <v>11210870</v>
      </c>
      <c r="K254" s="37">
        <v>44344</v>
      </c>
      <c r="L254">
        <v>1</v>
      </c>
      <c r="M254">
        <v>2</v>
      </c>
      <c r="AD254">
        <v>620784754</v>
      </c>
      <c r="AF254">
        <v>1</v>
      </c>
      <c r="AG254">
        <v>2</v>
      </c>
    </row>
    <row r="255" spans="10:33" x14ac:dyDescent="0.25">
      <c r="J255">
        <v>11210902</v>
      </c>
      <c r="K255" s="37">
        <v>38734</v>
      </c>
      <c r="L255">
        <v>1</v>
      </c>
      <c r="M255">
        <v>2</v>
      </c>
      <c r="AD255">
        <v>620915499</v>
      </c>
      <c r="AF255">
        <v>1</v>
      </c>
      <c r="AG255">
        <v>2</v>
      </c>
    </row>
    <row r="256" spans="10:33" x14ac:dyDescent="0.25">
      <c r="J256">
        <v>11210944</v>
      </c>
      <c r="K256" s="37">
        <v>44344</v>
      </c>
      <c r="L256">
        <v>2</v>
      </c>
      <c r="M256">
        <v>4</v>
      </c>
      <c r="AD256">
        <v>620923894</v>
      </c>
      <c r="AF256">
        <v>2</v>
      </c>
      <c r="AG256">
        <v>4</v>
      </c>
    </row>
    <row r="257" spans="10:13" x14ac:dyDescent="0.25">
      <c r="J257">
        <v>11211125</v>
      </c>
      <c r="K257" s="37">
        <v>35211</v>
      </c>
      <c r="L257">
        <v>2</v>
      </c>
      <c r="M257">
        <v>4</v>
      </c>
    </row>
    <row r="258" spans="10:13" x14ac:dyDescent="0.25">
      <c r="J258">
        <v>11211133</v>
      </c>
      <c r="K258" s="37">
        <v>42464</v>
      </c>
      <c r="L258">
        <v>1</v>
      </c>
      <c r="M258">
        <v>2</v>
      </c>
    </row>
    <row r="259" spans="10:13" x14ac:dyDescent="0.25">
      <c r="J259">
        <v>11211148</v>
      </c>
      <c r="K259" s="37">
        <v>44344</v>
      </c>
      <c r="L259">
        <v>1</v>
      </c>
      <c r="M259">
        <v>2</v>
      </c>
    </row>
    <row r="260" spans="10:13" x14ac:dyDescent="0.25">
      <c r="J260">
        <v>11211155</v>
      </c>
      <c r="K260" s="37">
        <v>33059</v>
      </c>
      <c r="L260">
        <v>2</v>
      </c>
      <c r="M260">
        <v>2</v>
      </c>
    </row>
    <row r="261" spans="10:13" x14ac:dyDescent="0.25">
      <c r="J261">
        <v>11211175</v>
      </c>
      <c r="K261" s="37">
        <v>44092</v>
      </c>
      <c r="L261">
        <v>3</v>
      </c>
      <c r="M261">
        <v>6</v>
      </c>
    </row>
    <row r="262" spans="10:13" x14ac:dyDescent="0.25">
      <c r="J262">
        <v>11211191</v>
      </c>
      <c r="K262" s="37">
        <v>31689</v>
      </c>
      <c r="L262">
        <v>1</v>
      </c>
      <c r="M262">
        <v>2</v>
      </c>
    </row>
    <row r="263" spans="10:13" x14ac:dyDescent="0.25">
      <c r="J263">
        <v>11211295</v>
      </c>
      <c r="K263" s="37">
        <v>37064</v>
      </c>
      <c r="L263">
        <v>2</v>
      </c>
      <c r="M263">
        <v>2</v>
      </c>
    </row>
    <row r="264" spans="10:13" x14ac:dyDescent="0.25">
      <c r="J264">
        <v>11211296</v>
      </c>
      <c r="K264" s="37">
        <v>42464</v>
      </c>
      <c r="L264">
        <v>1</v>
      </c>
      <c r="M264">
        <v>2</v>
      </c>
    </row>
    <row r="265" spans="10:13" x14ac:dyDescent="0.25">
      <c r="J265">
        <v>11211347</v>
      </c>
      <c r="K265" s="37">
        <v>36855</v>
      </c>
      <c r="L265">
        <v>2</v>
      </c>
      <c r="M265">
        <v>4</v>
      </c>
    </row>
    <row r="266" spans="10:13" x14ac:dyDescent="0.25">
      <c r="J266">
        <v>11211392</v>
      </c>
      <c r="K266" s="37">
        <v>36838</v>
      </c>
      <c r="L266">
        <v>1</v>
      </c>
      <c r="M266">
        <v>2</v>
      </c>
    </row>
    <row r="267" spans="10:13" x14ac:dyDescent="0.25">
      <c r="J267">
        <v>11211553</v>
      </c>
      <c r="K267" s="37">
        <v>36855</v>
      </c>
      <c r="L267">
        <v>1</v>
      </c>
      <c r="M267">
        <v>2</v>
      </c>
    </row>
    <row r="268" spans="10:13" x14ac:dyDescent="0.25">
      <c r="J268">
        <v>11211764</v>
      </c>
      <c r="K268" s="37">
        <v>42464</v>
      </c>
      <c r="L268">
        <v>1</v>
      </c>
      <c r="M268">
        <v>2</v>
      </c>
    </row>
    <row r="269" spans="10:13" x14ac:dyDescent="0.25">
      <c r="J269">
        <v>11211983</v>
      </c>
      <c r="K269" s="37">
        <v>31480</v>
      </c>
      <c r="L269">
        <v>1</v>
      </c>
      <c r="M269">
        <v>2</v>
      </c>
    </row>
    <row r="270" spans="10:13" x14ac:dyDescent="0.25">
      <c r="J270">
        <v>11211985</v>
      </c>
      <c r="K270" s="37">
        <v>31480</v>
      </c>
      <c r="L270">
        <v>1</v>
      </c>
      <c r="M270">
        <v>2</v>
      </c>
    </row>
    <row r="271" spans="10:13" x14ac:dyDescent="0.25">
      <c r="J271">
        <v>11211986</v>
      </c>
      <c r="K271" s="37">
        <v>31480</v>
      </c>
      <c r="L271">
        <v>1</v>
      </c>
      <c r="M271">
        <v>2</v>
      </c>
    </row>
    <row r="272" spans="10:13" x14ac:dyDescent="0.25">
      <c r="J272">
        <v>11212014</v>
      </c>
      <c r="K272" s="37">
        <v>33059</v>
      </c>
      <c r="L272">
        <v>1</v>
      </c>
      <c r="M272">
        <v>2</v>
      </c>
    </row>
    <row r="273" spans="10:13" x14ac:dyDescent="0.25">
      <c r="J273">
        <v>11212405</v>
      </c>
      <c r="K273" s="37">
        <v>44344</v>
      </c>
      <c r="L273">
        <v>2</v>
      </c>
      <c r="M273">
        <v>4</v>
      </c>
    </row>
    <row r="274" spans="10:13" x14ac:dyDescent="0.25">
      <c r="J274">
        <v>11212658</v>
      </c>
      <c r="K274" s="37">
        <v>37064</v>
      </c>
      <c r="L274">
        <v>1</v>
      </c>
      <c r="M274">
        <v>2</v>
      </c>
    </row>
    <row r="275" spans="10:13" x14ac:dyDescent="0.25">
      <c r="J275">
        <v>11212763</v>
      </c>
      <c r="K275" s="37">
        <v>36855</v>
      </c>
      <c r="L275">
        <v>1</v>
      </c>
      <c r="M275">
        <v>2</v>
      </c>
    </row>
    <row r="276" spans="10:13" x14ac:dyDescent="0.25">
      <c r="J276">
        <v>11212781</v>
      </c>
      <c r="K276" s="37">
        <v>33059</v>
      </c>
      <c r="L276">
        <v>3</v>
      </c>
      <c r="M276">
        <v>3</v>
      </c>
    </row>
    <row r="277" spans="10:13" x14ac:dyDescent="0.25">
      <c r="J277">
        <v>11212788</v>
      </c>
      <c r="K277" s="37">
        <v>38943</v>
      </c>
      <c r="L277">
        <v>4</v>
      </c>
      <c r="M277">
        <v>4</v>
      </c>
    </row>
    <row r="278" spans="10:13" x14ac:dyDescent="0.25">
      <c r="J278">
        <v>11212933</v>
      </c>
      <c r="K278" s="37">
        <v>42464</v>
      </c>
      <c r="L278">
        <v>1</v>
      </c>
      <c r="M278">
        <v>2</v>
      </c>
    </row>
    <row r="279" spans="10:13" x14ac:dyDescent="0.25">
      <c r="J279">
        <v>11212961</v>
      </c>
      <c r="K279" s="37">
        <v>38734</v>
      </c>
      <c r="L279">
        <v>1</v>
      </c>
      <c r="M279">
        <v>2</v>
      </c>
    </row>
    <row r="280" spans="10:13" x14ac:dyDescent="0.25">
      <c r="J280">
        <v>11213077</v>
      </c>
      <c r="K280" s="37">
        <v>42464</v>
      </c>
      <c r="L280">
        <v>1</v>
      </c>
      <c r="M280">
        <v>2</v>
      </c>
    </row>
    <row r="281" spans="10:13" x14ac:dyDescent="0.25">
      <c r="J281">
        <v>11213133</v>
      </c>
      <c r="K281" s="37">
        <v>31480</v>
      </c>
      <c r="L281">
        <v>1</v>
      </c>
      <c r="M281">
        <v>2</v>
      </c>
    </row>
    <row r="282" spans="10:13" x14ac:dyDescent="0.25">
      <c r="J282">
        <v>11213221</v>
      </c>
      <c r="K282" s="37">
        <v>27450</v>
      </c>
      <c r="L282">
        <v>1</v>
      </c>
      <c r="M282">
        <v>2</v>
      </c>
    </row>
    <row r="283" spans="10:13" x14ac:dyDescent="0.25">
      <c r="J283">
        <v>11213347</v>
      </c>
      <c r="K283" s="37">
        <v>36855</v>
      </c>
      <c r="L283">
        <v>2</v>
      </c>
      <c r="M283">
        <v>4</v>
      </c>
    </row>
    <row r="284" spans="10:13" x14ac:dyDescent="0.25">
      <c r="J284">
        <v>11213490</v>
      </c>
      <c r="K284" s="37">
        <v>38734</v>
      </c>
      <c r="L284">
        <v>1</v>
      </c>
      <c r="M284">
        <v>2</v>
      </c>
    </row>
    <row r="285" spans="10:13" x14ac:dyDescent="0.25">
      <c r="J285">
        <v>11213499</v>
      </c>
      <c r="K285" s="37">
        <v>44344</v>
      </c>
      <c r="L285">
        <v>1</v>
      </c>
      <c r="M285">
        <v>2</v>
      </c>
    </row>
    <row r="286" spans="10:13" x14ac:dyDescent="0.25">
      <c r="J286">
        <v>11213562</v>
      </c>
      <c r="K286" s="37">
        <v>42464</v>
      </c>
      <c r="L286">
        <v>1</v>
      </c>
      <c r="M286">
        <v>2</v>
      </c>
    </row>
    <row r="287" spans="10:13" x14ac:dyDescent="0.25">
      <c r="J287">
        <v>11213863</v>
      </c>
      <c r="K287" s="37">
        <v>29601</v>
      </c>
      <c r="L287">
        <v>2</v>
      </c>
      <c r="M287">
        <v>4</v>
      </c>
    </row>
    <row r="288" spans="10:13" x14ac:dyDescent="0.25">
      <c r="J288">
        <v>11214110</v>
      </c>
      <c r="K288" s="37">
        <v>36882</v>
      </c>
      <c r="L288">
        <v>2</v>
      </c>
      <c r="M288">
        <v>2</v>
      </c>
    </row>
    <row r="289" spans="10:13" x14ac:dyDescent="0.25">
      <c r="J289">
        <v>11214218</v>
      </c>
      <c r="K289" s="37">
        <v>35211</v>
      </c>
      <c r="L289">
        <v>1</v>
      </c>
      <c r="M289">
        <v>2</v>
      </c>
    </row>
    <row r="290" spans="10:13" x14ac:dyDescent="0.25">
      <c r="J290">
        <v>11214256</v>
      </c>
      <c r="K290" s="37">
        <v>31689</v>
      </c>
      <c r="L290">
        <v>2</v>
      </c>
      <c r="M290">
        <v>4</v>
      </c>
    </row>
    <row r="291" spans="10:13" x14ac:dyDescent="0.25">
      <c r="J291">
        <v>11214527</v>
      </c>
      <c r="K291" s="37">
        <v>33059</v>
      </c>
      <c r="L291">
        <v>1</v>
      </c>
      <c r="M291">
        <v>2</v>
      </c>
    </row>
    <row r="292" spans="10:13" x14ac:dyDescent="0.25">
      <c r="J292">
        <v>11214703</v>
      </c>
      <c r="K292" s="37">
        <v>31480</v>
      </c>
      <c r="L292">
        <v>2</v>
      </c>
      <c r="M292">
        <v>2</v>
      </c>
    </row>
    <row r="293" spans="10:13" x14ac:dyDescent="0.25">
      <c r="J293">
        <v>11214749</v>
      </c>
      <c r="K293" s="37">
        <v>31858</v>
      </c>
      <c r="L293">
        <v>1</v>
      </c>
      <c r="M293">
        <v>2</v>
      </c>
    </row>
    <row r="294" spans="10:13" x14ac:dyDescent="0.25">
      <c r="J294">
        <v>11214754</v>
      </c>
      <c r="K294" s="37">
        <v>44092</v>
      </c>
      <c r="L294">
        <v>1</v>
      </c>
      <c r="M294">
        <v>2</v>
      </c>
    </row>
    <row r="295" spans="10:13" x14ac:dyDescent="0.25">
      <c r="J295">
        <v>11214870</v>
      </c>
      <c r="K295" s="37">
        <v>42464</v>
      </c>
      <c r="L295">
        <v>1</v>
      </c>
      <c r="M295">
        <v>2</v>
      </c>
    </row>
    <row r="296" spans="10:13" x14ac:dyDescent="0.25">
      <c r="J296">
        <v>11214879</v>
      </c>
      <c r="K296" s="37">
        <v>38734</v>
      </c>
      <c r="L296">
        <v>1</v>
      </c>
      <c r="M296">
        <v>2</v>
      </c>
    </row>
    <row r="297" spans="10:13" x14ac:dyDescent="0.25">
      <c r="J297">
        <v>11215007</v>
      </c>
      <c r="K297" s="37">
        <v>36838</v>
      </c>
      <c r="L297">
        <v>1</v>
      </c>
      <c r="M297">
        <v>2</v>
      </c>
    </row>
    <row r="298" spans="10:13" x14ac:dyDescent="0.25">
      <c r="J298">
        <v>11215146</v>
      </c>
      <c r="K298" s="37">
        <v>44344</v>
      </c>
      <c r="L298">
        <v>1</v>
      </c>
      <c r="M298">
        <v>2</v>
      </c>
    </row>
    <row r="299" spans="10:13" x14ac:dyDescent="0.25">
      <c r="J299">
        <v>11215172</v>
      </c>
      <c r="K299" s="37">
        <v>36855</v>
      </c>
      <c r="L299">
        <v>1</v>
      </c>
      <c r="M299">
        <v>2</v>
      </c>
    </row>
    <row r="300" spans="10:13" x14ac:dyDescent="0.25">
      <c r="J300">
        <v>11215237</v>
      </c>
      <c r="K300" s="37">
        <v>38943</v>
      </c>
      <c r="L300">
        <v>2</v>
      </c>
      <c r="M300">
        <v>2</v>
      </c>
    </row>
    <row r="301" spans="10:13" x14ac:dyDescent="0.25">
      <c r="J301">
        <v>11215648</v>
      </c>
      <c r="K301" s="37">
        <v>35211</v>
      </c>
      <c r="L301">
        <v>5</v>
      </c>
      <c r="M301">
        <v>10</v>
      </c>
    </row>
    <row r="302" spans="10:13" x14ac:dyDescent="0.25">
      <c r="J302">
        <v>11216173</v>
      </c>
      <c r="K302" s="37">
        <v>42464</v>
      </c>
      <c r="L302">
        <v>1</v>
      </c>
      <c r="M302">
        <v>2</v>
      </c>
    </row>
    <row r="303" spans="10:13" x14ac:dyDescent="0.25">
      <c r="J303">
        <v>11216459</v>
      </c>
      <c r="K303" s="37">
        <v>38734</v>
      </c>
      <c r="L303">
        <v>1</v>
      </c>
      <c r="M303">
        <v>2</v>
      </c>
    </row>
    <row r="304" spans="10:13" x14ac:dyDescent="0.25">
      <c r="J304">
        <v>11216462</v>
      </c>
      <c r="K304" s="37">
        <v>42464</v>
      </c>
      <c r="L304">
        <v>1</v>
      </c>
      <c r="M304">
        <v>2</v>
      </c>
    </row>
    <row r="305" spans="10:13" x14ac:dyDescent="0.25">
      <c r="J305">
        <v>11217091</v>
      </c>
      <c r="K305" s="37">
        <v>44092</v>
      </c>
      <c r="L305">
        <v>1</v>
      </c>
      <c r="M305">
        <v>2</v>
      </c>
    </row>
    <row r="306" spans="10:13" x14ac:dyDescent="0.25">
      <c r="J306">
        <v>11217093</v>
      </c>
      <c r="K306" s="37">
        <v>29558</v>
      </c>
      <c r="L306">
        <v>1</v>
      </c>
      <c r="M306">
        <v>2</v>
      </c>
    </row>
    <row r="307" spans="10:13" x14ac:dyDescent="0.25">
      <c r="J307">
        <v>11217103</v>
      </c>
      <c r="K307" s="37">
        <v>42257</v>
      </c>
      <c r="L307">
        <v>2</v>
      </c>
      <c r="M307">
        <v>4</v>
      </c>
    </row>
    <row r="308" spans="10:13" x14ac:dyDescent="0.25">
      <c r="J308">
        <v>11217104</v>
      </c>
      <c r="K308" s="37">
        <v>37089</v>
      </c>
      <c r="L308">
        <v>1</v>
      </c>
      <c r="M308">
        <v>2</v>
      </c>
    </row>
    <row r="309" spans="10:13" x14ac:dyDescent="0.25">
      <c r="J309">
        <v>11217105</v>
      </c>
      <c r="K309" s="37">
        <v>36838</v>
      </c>
      <c r="L309">
        <v>1</v>
      </c>
      <c r="M309">
        <v>2</v>
      </c>
    </row>
    <row r="310" spans="10:13" x14ac:dyDescent="0.25">
      <c r="J310">
        <v>11217257</v>
      </c>
      <c r="K310" s="37">
        <v>38734</v>
      </c>
      <c r="L310">
        <v>1</v>
      </c>
      <c r="M310">
        <v>2</v>
      </c>
    </row>
    <row r="311" spans="10:13" x14ac:dyDescent="0.25">
      <c r="J311">
        <v>11217538</v>
      </c>
      <c r="K311" s="37">
        <v>38734</v>
      </c>
      <c r="L311">
        <v>1</v>
      </c>
      <c r="M311">
        <v>2</v>
      </c>
    </row>
    <row r="312" spans="10:13" x14ac:dyDescent="0.25">
      <c r="J312">
        <v>11217589</v>
      </c>
      <c r="K312" s="37">
        <v>31480</v>
      </c>
      <c r="L312">
        <v>1</v>
      </c>
      <c r="M312">
        <v>2</v>
      </c>
    </row>
    <row r="313" spans="10:13" x14ac:dyDescent="0.25">
      <c r="J313">
        <v>11217607</v>
      </c>
      <c r="K313" s="37">
        <v>36855</v>
      </c>
      <c r="L313">
        <v>2</v>
      </c>
      <c r="M313">
        <v>2</v>
      </c>
    </row>
    <row r="314" spans="10:13" x14ac:dyDescent="0.25">
      <c r="J314">
        <v>11217806</v>
      </c>
      <c r="K314" s="37">
        <v>38734</v>
      </c>
      <c r="L314">
        <v>1</v>
      </c>
      <c r="M314">
        <v>2</v>
      </c>
    </row>
    <row r="315" spans="10:13" x14ac:dyDescent="0.25">
      <c r="J315">
        <v>11217814</v>
      </c>
      <c r="K315" s="37">
        <v>33059</v>
      </c>
      <c r="L315">
        <v>2</v>
      </c>
      <c r="M315">
        <v>2</v>
      </c>
    </row>
    <row r="316" spans="10:13" x14ac:dyDescent="0.25">
      <c r="J316">
        <v>11217900</v>
      </c>
      <c r="K316" s="37">
        <v>36855</v>
      </c>
      <c r="L316">
        <v>2</v>
      </c>
      <c r="M316">
        <v>4</v>
      </c>
    </row>
    <row r="317" spans="10:13" x14ac:dyDescent="0.25">
      <c r="J317">
        <v>11217964</v>
      </c>
      <c r="K317" s="37">
        <v>42464</v>
      </c>
      <c r="L317">
        <v>2</v>
      </c>
      <c r="M317">
        <v>4</v>
      </c>
    </row>
    <row r="318" spans="10:13" x14ac:dyDescent="0.25">
      <c r="J318">
        <v>11218121</v>
      </c>
      <c r="K318" s="37">
        <v>33059</v>
      </c>
      <c r="L318">
        <v>1</v>
      </c>
      <c r="M318">
        <v>2</v>
      </c>
    </row>
    <row r="319" spans="10:13" x14ac:dyDescent="0.25">
      <c r="J319">
        <v>11218268</v>
      </c>
      <c r="K319" s="37">
        <v>37089</v>
      </c>
      <c r="L319">
        <v>2</v>
      </c>
      <c r="M319">
        <v>4</v>
      </c>
    </row>
    <row r="320" spans="10:13" x14ac:dyDescent="0.25">
      <c r="J320">
        <v>11218271</v>
      </c>
      <c r="K320" s="37">
        <v>38943</v>
      </c>
      <c r="L320">
        <v>2</v>
      </c>
      <c r="M320">
        <v>2</v>
      </c>
    </row>
    <row r="321" spans="10:13" x14ac:dyDescent="0.25">
      <c r="J321">
        <v>11218360</v>
      </c>
      <c r="K321" s="37">
        <v>38734</v>
      </c>
      <c r="L321">
        <v>1</v>
      </c>
      <c r="M321">
        <v>2</v>
      </c>
    </row>
    <row r="322" spans="10:13" x14ac:dyDescent="0.25">
      <c r="J322">
        <v>11218454</v>
      </c>
      <c r="K322" s="37">
        <v>31437</v>
      </c>
      <c r="L322">
        <v>1</v>
      </c>
      <c r="M322">
        <v>2</v>
      </c>
    </row>
    <row r="323" spans="10:13" x14ac:dyDescent="0.25">
      <c r="J323">
        <v>11218490</v>
      </c>
      <c r="K323" s="37">
        <v>38734</v>
      </c>
      <c r="L323">
        <v>1</v>
      </c>
      <c r="M323">
        <v>2</v>
      </c>
    </row>
    <row r="324" spans="10:13" x14ac:dyDescent="0.25">
      <c r="J324">
        <v>11218535</v>
      </c>
      <c r="K324" s="37">
        <v>38734</v>
      </c>
      <c r="L324">
        <v>1</v>
      </c>
      <c r="M324">
        <v>2</v>
      </c>
    </row>
    <row r="325" spans="10:13" x14ac:dyDescent="0.25">
      <c r="J325">
        <v>11218773</v>
      </c>
      <c r="K325" s="37">
        <v>44344</v>
      </c>
      <c r="L325">
        <v>2</v>
      </c>
      <c r="M325">
        <v>4</v>
      </c>
    </row>
    <row r="326" spans="10:13" x14ac:dyDescent="0.25">
      <c r="J326">
        <v>11218963</v>
      </c>
      <c r="K326" s="37">
        <v>34959</v>
      </c>
      <c r="L326">
        <v>1</v>
      </c>
      <c r="M326">
        <v>2</v>
      </c>
    </row>
    <row r="327" spans="10:13" x14ac:dyDescent="0.25">
      <c r="J327">
        <v>11218964</v>
      </c>
      <c r="K327" s="37">
        <v>29810</v>
      </c>
      <c r="L327">
        <v>4</v>
      </c>
      <c r="M327">
        <v>4</v>
      </c>
    </row>
    <row r="328" spans="10:13" x14ac:dyDescent="0.25">
      <c r="J328">
        <v>11219076</v>
      </c>
      <c r="K328" s="37">
        <v>36838</v>
      </c>
      <c r="L328">
        <v>2</v>
      </c>
      <c r="M328">
        <v>4</v>
      </c>
    </row>
    <row r="329" spans="10:13" x14ac:dyDescent="0.25">
      <c r="J329">
        <v>11219463</v>
      </c>
      <c r="K329" s="37">
        <v>27450</v>
      </c>
      <c r="L329">
        <v>1</v>
      </c>
      <c r="M329">
        <v>2</v>
      </c>
    </row>
    <row r="330" spans="10:13" x14ac:dyDescent="0.25">
      <c r="J330">
        <v>11219478</v>
      </c>
      <c r="K330" s="37">
        <v>31689</v>
      </c>
      <c r="L330">
        <v>2</v>
      </c>
      <c r="M330">
        <v>4</v>
      </c>
    </row>
    <row r="331" spans="10:13" x14ac:dyDescent="0.25">
      <c r="J331">
        <v>11219491</v>
      </c>
      <c r="K331" s="37">
        <v>38734</v>
      </c>
      <c r="L331">
        <v>1</v>
      </c>
      <c r="M331">
        <v>2</v>
      </c>
    </row>
    <row r="332" spans="10:13" x14ac:dyDescent="0.25">
      <c r="J332">
        <v>11219509</v>
      </c>
      <c r="K332" s="37">
        <v>38734</v>
      </c>
      <c r="L332">
        <v>1</v>
      </c>
      <c r="M332">
        <v>2</v>
      </c>
    </row>
    <row r="333" spans="10:13" x14ac:dyDescent="0.25">
      <c r="J333">
        <v>11219510</v>
      </c>
      <c r="K333" s="37">
        <v>42464</v>
      </c>
      <c r="L333">
        <v>1</v>
      </c>
      <c r="M333">
        <v>2</v>
      </c>
    </row>
    <row r="334" spans="10:13" x14ac:dyDescent="0.25">
      <c r="J334">
        <v>11219810</v>
      </c>
      <c r="K334" s="37">
        <v>42464</v>
      </c>
      <c r="L334">
        <v>1</v>
      </c>
      <c r="M334">
        <v>2</v>
      </c>
    </row>
    <row r="335" spans="10:13" x14ac:dyDescent="0.25">
      <c r="J335">
        <v>11220074</v>
      </c>
      <c r="K335" s="37">
        <v>38734</v>
      </c>
      <c r="L335">
        <v>1</v>
      </c>
      <c r="M335">
        <v>2</v>
      </c>
    </row>
    <row r="336" spans="10:13" x14ac:dyDescent="0.25">
      <c r="J336">
        <v>11220124</v>
      </c>
      <c r="K336" s="37">
        <v>29810</v>
      </c>
      <c r="L336">
        <v>1</v>
      </c>
      <c r="M336">
        <v>2</v>
      </c>
    </row>
    <row r="337" spans="10:13" x14ac:dyDescent="0.25">
      <c r="J337">
        <v>11220155</v>
      </c>
      <c r="K337" s="37">
        <v>36855</v>
      </c>
      <c r="L337">
        <v>2</v>
      </c>
      <c r="M337">
        <v>2</v>
      </c>
    </row>
    <row r="338" spans="10:13" x14ac:dyDescent="0.25">
      <c r="J338">
        <v>11220185</v>
      </c>
      <c r="K338" s="37">
        <v>33059</v>
      </c>
      <c r="L338">
        <v>2</v>
      </c>
      <c r="M338">
        <v>2</v>
      </c>
    </row>
    <row r="339" spans="10:13" x14ac:dyDescent="0.25">
      <c r="J339">
        <v>11220190</v>
      </c>
      <c r="K339" s="37">
        <v>31480</v>
      </c>
      <c r="L339">
        <v>1</v>
      </c>
      <c r="M339">
        <v>2</v>
      </c>
    </row>
    <row r="340" spans="10:13" x14ac:dyDescent="0.25">
      <c r="J340">
        <v>11220195</v>
      </c>
      <c r="K340" s="37">
        <v>33059</v>
      </c>
      <c r="L340">
        <v>1</v>
      </c>
      <c r="M340">
        <v>2</v>
      </c>
    </row>
    <row r="341" spans="10:13" x14ac:dyDescent="0.25">
      <c r="J341">
        <v>11220365</v>
      </c>
      <c r="K341" s="37">
        <v>44344</v>
      </c>
      <c r="L341">
        <v>4</v>
      </c>
      <c r="M341">
        <v>4</v>
      </c>
    </row>
    <row r="342" spans="10:13" x14ac:dyDescent="0.25">
      <c r="J342">
        <v>11220423</v>
      </c>
      <c r="K342" s="37">
        <v>38943</v>
      </c>
      <c r="L342">
        <v>3</v>
      </c>
      <c r="M342">
        <v>3</v>
      </c>
    </row>
    <row r="343" spans="10:13" x14ac:dyDescent="0.25">
      <c r="J343">
        <v>11220458</v>
      </c>
      <c r="K343" s="37">
        <v>42464</v>
      </c>
      <c r="L343">
        <v>2</v>
      </c>
      <c r="M343">
        <v>2</v>
      </c>
    </row>
    <row r="344" spans="10:13" x14ac:dyDescent="0.25">
      <c r="J344">
        <v>11220499</v>
      </c>
      <c r="K344" s="37">
        <v>31480</v>
      </c>
      <c r="L344">
        <v>1</v>
      </c>
      <c r="M344">
        <v>2</v>
      </c>
    </row>
    <row r="345" spans="10:13" x14ac:dyDescent="0.25">
      <c r="J345">
        <v>11220759</v>
      </c>
      <c r="K345" s="37">
        <v>27450</v>
      </c>
      <c r="L345">
        <v>1</v>
      </c>
      <c r="M345">
        <v>2</v>
      </c>
    </row>
    <row r="346" spans="10:13" x14ac:dyDescent="0.25">
      <c r="J346">
        <v>11220805</v>
      </c>
      <c r="K346" s="37">
        <v>36882</v>
      </c>
      <c r="L346">
        <v>1</v>
      </c>
      <c r="M346">
        <v>2</v>
      </c>
    </row>
    <row r="347" spans="10:13" x14ac:dyDescent="0.25">
      <c r="J347">
        <v>11220883</v>
      </c>
      <c r="K347" s="37">
        <v>38943</v>
      </c>
      <c r="L347">
        <v>2</v>
      </c>
      <c r="M347">
        <v>4</v>
      </c>
    </row>
    <row r="348" spans="10:13" x14ac:dyDescent="0.25">
      <c r="J348">
        <v>11220918</v>
      </c>
      <c r="K348" s="37">
        <v>38734</v>
      </c>
      <c r="L348">
        <v>1</v>
      </c>
      <c r="M348">
        <v>2</v>
      </c>
    </row>
    <row r="349" spans="10:13" x14ac:dyDescent="0.25">
      <c r="J349">
        <v>11221056</v>
      </c>
      <c r="K349" s="37">
        <v>38734</v>
      </c>
      <c r="L349">
        <v>2</v>
      </c>
      <c r="M349">
        <v>2</v>
      </c>
    </row>
    <row r="350" spans="10:13" x14ac:dyDescent="0.25">
      <c r="J350">
        <v>11221131</v>
      </c>
      <c r="K350" s="37">
        <v>29601</v>
      </c>
      <c r="L350">
        <v>2</v>
      </c>
      <c r="M350">
        <v>2</v>
      </c>
    </row>
    <row r="351" spans="10:13" x14ac:dyDescent="0.25">
      <c r="J351">
        <v>11221155</v>
      </c>
      <c r="K351" s="37">
        <v>38734</v>
      </c>
      <c r="L351">
        <v>1</v>
      </c>
      <c r="M351">
        <v>2</v>
      </c>
    </row>
    <row r="352" spans="10:13" x14ac:dyDescent="0.25">
      <c r="J352">
        <v>11221264</v>
      </c>
      <c r="K352" s="37">
        <v>42464</v>
      </c>
      <c r="L352">
        <v>1</v>
      </c>
      <c r="M352">
        <v>2</v>
      </c>
    </row>
    <row r="353" spans="10:13" x14ac:dyDescent="0.25">
      <c r="J353">
        <v>11221339</v>
      </c>
      <c r="K353" s="37">
        <v>36855</v>
      </c>
      <c r="L353">
        <v>2</v>
      </c>
      <c r="M353">
        <v>2</v>
      </c>
    </row>
    <row r="354" spans="10:13" x14ac:dyDescent="0.25">
      <c r="J354">
        <v>11221447</v>
      </c>
      <c r="K354" s="37">
        <v>44344</v>
      </c>
      <c r="L354">
        <v>1</v>
      </c>
      <c r="M354">
        <v>2</v>
      </c>
    </row>
    <row r="355" spans="10:13" x14ac:dyDescent="0.25">
      <c r="J355">
        <v>11221449</v>
      </c>
      <c r="K355" s="37">
        <v>42464</v>
      </c>
      <c r="L355">
        <v>1</v>
      </c>
      <c r="M355">
        <v>2</v>
      </c>
    </row>
    <row r="356" spans="10:13" x14ac:dyDescent="0.25">
      <c r="J356">
        <v>11221450</v>
      </c>
      <c r="K356" s="37">
        <v>38734</v>
      </c>
      <c r="L356">
        <v>1</v>
      </c>
      <c r="M356">
        <v>2</v>
      </c>
    </row>
    <row r="357" spans="10:13" x14ac:dyDescent="0.25">
      <c r="J357">
        <v>11221524</v>
      </c>
      <c r="K357" s="37">
        <v>33059</v>
      </c>
      <c r="L357">
        <v>2</v>
      </c>
      <c r="M357">
        <v>2</v>
      </c>
    </row>
    <row r="358" spans="10:13" x14ac:dyDescent="0.25">
      <c r="J358">
        <v>11221525</v>
      </c>
      <c r="K358" s="37">
        <v>38734</v>
      </c>
      <c r="L358">
        <v>1</v>
      </c>
      <c r="M358">
        <v>2</v>
      </c>
    </row>
    <row r="359" spans="10:13" x14ac:dyDescent="0.25">
      <c r="J359">
        <v>11221767</v>
      </c>
      <c r="K359" s="37">
        <v>27450</v>
      </c>
      <c r="L359">
        <v>2</v>
      </c>
      <c r="M359">
        <v>2</v>
      </c>
    </row>
    <row r="360" spans="10:13" x14ac:dyDescent="0.25">
      <c r="J360">
        <v>11221790</v>
      </c>
      <c r="K360" s="37">
        <v>38734</v>
      </c>
      <c r="L360">
        <v>1</v>
      </c>
      <c r="M360">
        <v>2</v>
      </c>
    </row>
    <row r="361" spans="10:13" x14ac:dyDescent="0.25">
      <c r="J361">
        <v>11221891</v>
      </c>
      <c r="K361" s="37">
        <v>27450</v>
      </c>
      <c r="L361">
        <v>1</v>
      </c>
      <c r="M361">
        <v>2</v>
      </c>
    </row>
    <row r="362" spans="10:13" x14ac:dyDescent="0.25">
      <c r="J362">
        <v>11221908</v>
      </c>
      <c r="K362" s="37">
        <v>44136</v>
      </c>
      <c r="L362">
        <v>1</v>
      </c>
      <c r="M362">
        <v>2</v>
      </c>
    </row>
    <row r="363" spans="10:13" x14ac:dyDescent="0.25">
      <c r="J363">
        <v>11222367</v>
      </c>
      <c r="K363" s="37">
        <v>38734</v>
      </c>
      <c r="L363">
        <v>1</v>
      </c>
      <c r="M363">
        <v>2</v>
      </c>
    </row>
    <row r="364" spans="10:13" x14ac:dyDescent="0.25">
      <c r="J364">
        <v>11222439</v>
      </c>
      <c r="K364" s="37">
        <v>33059</v>
      </c>
      <c r="L364">
        <v>2</v>
      </c>
      <c r="M364">
        <v>2</v>
      </c>
    </row>
    <row r="365" spans="10:13" x14ac:dyDescent="0.25">
      <c r="J365">
        <v>11222492</v>
      </c>
      <c r="K365" s="37">
        <v>33059</v>
      </c>
      <c r="L365">
        <v>1</v>
      </c>
      <c r="M365">
        <v>2</v>
      </c>
    </row>
    <row r="366" spans="10:13" x14ac:dyDescent="0.25">
      <c r="J366">
        <v>11222773</v>
      </c>
      <c r="K366" s="37">
        <v>38734</v>
      </c>
      <c r="L366">
        <v>1</v>
      </c>
      <c r="M366">
        <v>2</v>
      </c>
    </row>
    <row r="367" spans="10:13" x14ac:dyDescent="0.25">
      <c r="J367">
        <v>11222850</v>
      </c>
      <c r="K367" s="37">
        <v>38943</v>
      </c>
      <c r="L367">
        <v>2</v>
      </c>
      <c r="M367">
        <v>4</v>
      </c>
    </row>
    <row r="368" spans="10:13" x14ac:dyDescent="0.25">
      <c r="J368">
        <v>11222860</v>
      </c>
      <c r="K368" s="37">
        <v>35211</v>
      </c>
      <c r="L368">
        <v>1</v>
      </c>
      <c r="M368">
        <v>2</v>
      </c>
    </row>
    <row r="369" spans="10:13" x14ac:dyDescent="0.25">
      <c r="J369">
        <v>11222937</v>
      </c>
      <c r="K369" s="37">
        <v>29810</v>
      </c>
      <c r="L369">
        <v>2</v>
      </c>
      <c r="M369">
        <v>2</v>
      </c>
    </row>
    <row r="370" spans="10:13" x14ac:dyDescent="0.25">
      <c r="J370">
        <v>11223003</v>
      </c>
      <c r="K370" s="37">
        <v>38943</v>
      </c>
      <c r="L370">
        <v>3</v>
      </c>
      <c r="M370">
        <v>3</v>
      </c>
    </row>
    <row r="371" spans="10:13" x14ac:dyDescent="0.25">
      <c r="J371">
        <v>11223056</v>
      </c>
      <c r="K371" s="37">
        <v>33059</v>
      </c>
      <c r="L371">
        <v>1</v>
      </c>
      <c r="M371">
        <v>2</v>
      </c>
    </row>
    <row r="372" spans="10:13" x14ac:dyDescent="0.25">
      <c r="J372">
        <v>11223079</v>
      </c>
      <c r="K372" s="37">
        <v>29601</v>
      </c>
      <c r="L372">
        <v>2</v>
      </c>
      <c r="M372">
        <v>2</v>
      </c>
    </row>
    <row r="373" spans="10:13" x14ac:dyDescent="0.25">
      <c r="J373">
        <v>11223236</v>
      </c>
      <c r="K373" s="37">
        <v>36855</v>
      </c>
      <c r="L373">
        <v>1</v>
      </c>
      <c r="M373">
        <v>2</v>
      </c>
    </row>
    <row r="374" spans="10:13" x14ac:dyDescent="0.25">
      <c r="J374">
        <v>11223436</v>
      </c>
      <c r="K374" s="37">
        <v>36855</v>
      </c>
      <c r="L374">
        <v>2</v>
      </c>
      <c r="M374">
        <v>2</v>
      </c>
    </row>
    <row r="375" spans="10:13" x14ac:dyDescent="0.25">
      <c r="J375">
        <v>11223696</v>
      </c>
      <c r="K375" s="37">
        <v>37089</v>
      </c>
      <c r="L375">
        <v>2</v>
      </c>
      <c r="M375">
        <v>4</v>
      </c>
    </row>
    <row r="376" spans="10:13" x14ac:dyDescent="0.25">
      <c r="J376">
        <v>11223834</v>
      </c>
      <c r="K376" s="37">
        <v>42464</v>
      </c>
      <c r="L376">
        <v>1</v>
      </c>
      <c r="M376">
        <v>2</v>
      </c>
    </row>
    <row r="377" spans="10:13" x14ac:dyDescent="0.25">
      <c r="J377">
        <v>11223839</v>
      </c>
      <c r="K377" s="37">
        <v>33059</v>
      </c>
      <c r="L377">
        <v>2</v>
      </c>
      <c r="M377">
        <v>2</v>
      </c>
    </row>
    <row r="378" spans="10:13" x14ac:dyDescent="0.25">
      <c r="J378">
        <v>11223840</v>
      </c>
      <c r="K378" s="37">
        <v>37064</v>
      </c>
      <c r="L378">
        <v>2</v>
      </c>
      <c r="M378">
        <v>4</v>
      </c>
    </row>
    <row r="379" spans="10:13" x14ac:dyDescent="0.25">
      <c r="J379">
        <v>11224271</v>
      </c>
      <c r="K379" s="37">
        <v>38734</v>
      </c>
      <c r="L379">
        <v>1</v>
      </c>
      <c r="M379">
        <v>2</v>
      </c>
    </row>
    <row r="380" spans="10:13" x14ac:dyDescent="0.25">
      <c r="J380">
        <v>11224275</v>
      </c>
      <c r="K380" s="37">
        <v>38943</v>
      </c>
      <c r="L380">
        <v>3</v>
      </c>
      <c r="M380">
        <v>3</v>
      </c>
    </row>
    <row r="381" spans="10:13" x14ac:dyDescent="0.25">
      <c r="J381">
        <v>11224290</v>
      </c>
      <c r="K381" s="37">
        <v>38943</v>
      </c>
      <c r="L381">
        <v>3</v>
      </c>
      <c r="M381">
        <v>3</v>
      </c>
    </row>
    <row r="382" spans="10:13" x14ac:dyDescent="0.25">
      <c r="J382">
        <v>11224319</v>
      </c>
      <c r="K382" s="37">
        <v>37089</v>
      </c>
      <c r="L382">
        <v>2</v>
      </c>
      <c r="M382">
        <v>4</v>
      </c>
    </row>
    <row r="383" spans="10:13" x14ac:dyDescent="0.25">
      <c r="J383">
        <v>11224454</v>
      </c>
      <c r="K383" s="37">
        <v>37089</v>
      </c>
      <c r="L383">
        <v>1</v>
      </c>
      <c r="M383">
        <v>2</v>
      </c>
    </row>
    <row r="384" spans="10:13" x14ac:dyDescent="0.25">
      <c r="J384">
        <v>11224458</v>
      </c>
      <c r="K384" s="37">
        <v>38734</v>
      </c>
      <c r="L384">
        <v>3</v>
      </c>
      <c r="M384">
        <v>6</v>
      </c>
    </row>
    <row r="385" spans="10:13" x14ac:dyDescent="0.25">
      <c r="J385">
        <v>11224684</v>
      </c>
      <c r="K385" s="37">
        <v>31689</v>
      </c>
      <c r="L385">
        <v>2</v>
      </c>
      <c r="M385">
        <v>4</v>
      </c>
    </row>
    <row r="386" spans="10:13" x14ac:dyDescent="0.25">
      <c r="J386">
        <v>11224952</v>
      </c>
      <c r="K386" s="37">
        <v>38734</v>
      </c>
      <c r="L386">
        <v>1</v>
      </c>
      <c r="M386">
        <v>2</v>
      </c>
    </row>
    <row r="387" spans="10:13" x14ac:dyDescent="0.25">
      <c r="J387">
        <v>11225096</v>
      </c>
      <c r="K387" s="37">
        <v>44092</v>
      </c>
      <c r="L387">
        <v>1</v>
      </c>
      <c r="M387">
        <v>2</v>
      </c>
    </row>
    <row r="388" spans="10:13" x14ac:dyDescent="0.25">
      <c r="J388">
        <v>11225129</v>
      </c>
      <c r="K388" s="37">
        <v>29329</v>
      </c>
      <c r="L388">
        <v>1</v>
      </c>
      <c r="M388">
        <v>2</v>
      </c>
    </row>
    <row r="389" spans="10:13" x14ac:dyDescent="0.25">
      <c r="J389">
        <v>11225431</v>
      </c>
      <c r="K389" s="37">
        <v>44344</v>
      </c>
      <c r="L389">
        <v>1</v>
      </c>
      <c r="M389">
        <v>2</v>
      </c>
    </row>
    <row r="390" spans="10:13" x14ac:dyDescent="0.25">
      <c r="J390">
        <v>11225433</v>
      </c>
      <c r="K390" s="37">
        <v>44344</v>
      </c>
      <c r="L390">
        <v>3</v>
      </c>
      <c r="M390">
        <v>6</v>
      </c>
    </row>
    <row r="391" spans="10:13" x14ac:dyDescent="0.25">
      <c r="J391">
        <v>11225434</v>
      </c>
      <c r="K391" s="37">
        <v>29810</v>
      </c>
      <c r="L391">
        <v>2</v>
      </c>
      <c r="M391">
        <v>2</v>
      </c>
    </row>
    <row r="392" spans="10:13" x14ac:dyDescent="0.25">
      <c r="J392">
        <v>11225765</v>
      </c>
      <c r="K392" s="37">
        <v>42464</v>
      </c>
      <c r="L392">
        <v>1</v>
      </c>
      <c r="M392">
        <v>2</v>
      </c>
    </row>
    <row r="393" spans="10:13" x14ac:dyDescent="0.25">
      <c r="J393">
        <v>11225797</v>
      </c>
      <c r="K393" s="37">
        <v>31480</v>
      </c>
      <c r="L393">
        <v>1</v>
      </c>
      <c r="M393">
        <v>2</v>
      </c>
    </row>
    <row r="394" spans="10:13" x14ac:dyDescent="0.25">
      <c r="J394">
        <v>11225960</v>
      </c>
      <c r="K394" s="37">
        <v>38734</v>
      </c>
      <c r="L394">
        <v>1</v>
      </c>
      <c r="M394">
        <v>2</v>
      </c>
    </row>
    <row r="395" spans="10:13" x14ac:dyDescent="0.25">
      <c r="J395">
        <v>11226177</v>
      </c>
      <c r="K395" s="37">
        <v>27450</v>
      </c>
      <c r="L395">
        <v>2</v>
      </c>
      <c r="M395">
        <v>2</v>
      </c>
    </row>
    <row r="396" spans="10:13" x14ac:dyDescent="0.25">
      <c r="J396">
        <v>11226377</v>
      </c>
      <c r="K396" s="37">
        <v>31480</v>
      </c>
      <c r="L396">
        <v>1</v>
      </c>
      <c r="M396">
        <v>2</v>
      </c>
    </row>
    <row r="397" spans="10:13" x14ac:dyDescent="0.25">
      <c r="J397">
        <v>11226388</v>
      </c>
      <c r="K397" s="37">
        <v>42464</v>
      </c>
      <c r="L397">
        <v>1</v>
      </c>
      <c r="M397">
        <v>2</v>
      </c>
    </row>
    <row r="398" spans="10:13" x14ac:dyDescent="0.25">
      <c r="J398">
        <v>11227217</v>
      </c>
      <c r="K398" s="37">
        <v>18995</v>
      </c>
      <c r="L398">
        <v>1</v>
      </c>
      <c r="M398">
        <v>2</v>
      </c>
    </row>
    <row r="399" spans="10:13" x14ac:dyDescent="0.25">
      <c r="J399">
        <v>11227223</v>
      </c>
      <c r="K399" s="37">
        <v>38734</v>
      </c>
      <c r="L399">
        <v>1</v>
      </c>
      <c r="M399">
        <v>2</v>
      </c>
    </row>
    <row r="400" spans="10:13" x14ac:dyDescent="0.25">
      <c r="J400">
        <v>11227682</v>
      </c>
      <c r="K400" s="37">
        <v>42464</v>
      </c>
      <c r="L400">
        <v>1</v>
      </c>
      <c r="M400">
        <v>2</v>
      </c>
    </row>
    <row r="401" spans="10:13" x14ac:dyDescent="0.25">
      <c r="J401">
        <v>11227840</v>
      </c>
      <c r="K401" s="37">
        <v>38943</v>
      </c>
      <c r="L401">
        <v>1</v>
      </c>
      <c r="M401">
        <v>2</v>
      </c>
    </row>
    <row r="402" spans="10:13" x14ac:dyDescent="0.25">
      <c r="J402">
        <v>11228949</v>
      </c>
      <c r="K402" s="37">
        <v>44344</v>
      </c>
      <c r="L402">
        <v>2</v>
      </c>
      <c r="M402">
        <v>4</v>
      </c>
    </row>
    <row r="403" spans="10:13" x14ac:dyDescent="0.25">
      <c r="J403">
        <v>11229027</v>
      </c>
      <c r="K403" s="37">
        <v>38734</v>
      </c>
      <c r="L403">
        <v>1</v>
      </c>
      <c r="M403">
        <v>2</v>
      </c>
    </row>
    <row r="404" spans="10:13" x14ac:dyDescent="0.25">
      <c r="J404">
        <v>11229716</v>
      </c>
      <c r="K404" s="37">
        <v>44344</v>
      </c>
      <c r="L404">
        <v>2</v>
      </c>
      <c r="M404">
        <v>4</v>
      </c>
    </row>
    <row r="405" spans="10:13" x14ac:dyDescent="0.25">
      <c r="J405">
        <v>11231114</v>
      </c>
      <c r="K405" s="37">
        <v>31480</v>
      </c>
      <c r="L405">
        <v>2</v>
      </c>
      <c r="M405">
        <v>4</v>
      </c>
    </row>
    <row r="406" spans="10:13" x14ac:dyDescent="0.25">
      <c r="J406">
        <v>11231184</v>
      </c>
      <c r="K406" s="37">
        <v>38734</v>
      </c>
      <c r="L406">
        <v>1</v>
      </c>
      <c r="M406">
        <v>2</v>
      </c>
    </row>
    <row r="407" spans="10:13" x14ac:dyDescent="0.25">
      <c r="J407">
        <v>11232169</v>
      </c>
      <c r="K407" s="37">
        <v>44344</v>
      </c>
      <c r="L407">
        <v>1</v>
      </c>
      <c r="M407">
        <v>2</v>
      </c>
    </row>
    <row r="408" spans="10:13" x14ac:dyDescent="0.25">
      <c r="J408">
        <v>11232170</v>
      </c>
      <c r="K408" s="37">
        <v>38734</v>
      </c>
      <c r="L408">
        <v>1</v>
      </c>
      <c r="M408">
        <v>2</v>
      </c>
    </row>
    <row r="409" spans="10:13" x14ac:dyDescent="0.25">
      <c r="J409">
        <v>11232308</v>
      </c>
      <c r="K409" s="37">
        <v>38734</v>
      </c>
      <c r="L409">
        <v>1</v>
      </c>
      <c r="M409">
        <v>2</v>
      </c>
    </row>
    <row r="410" spans="10:13" x14ac:dyDescent="0.25">
      <c r="J410">
        <v>11232309</v>
      </c>
      <c r="K410" s="37">
        <v>38734</v>
      </c>
      <c r="L410">
        <v>1</v>
      </c>
      <c r="M410">
        <v>2</v>
      </c>
    </row>
    <row r="411" spans="10:13" x14ac:dyDescent="0.25">
      <c r="J411">
        <v>11232316</v>
      </c>
      <c r="K411" s="37">
        <v>38943</v>
      </c>
      <c r="L411">
        <v>2</v>
      </c>
      <c r="M411">
        <v>4</v>
      </c>
    </row>
    <row r="412" spans="10:13" x14ac:dyDescent="0.25">
      <c r="J412">
        <v>11232317</v>
      </c>
      <c r="K412" s="37">
        <v>33059</v>
      </c>
      <c r="L412">
        <v>2</v>
      </c>
      <c r="M412">
        <v>2</v>
      </c>
    </row>
    <row r="413" spans="10:13" x14ac:dyDescent="0.25">
      <c r="J413">
        <v>11232322</v>
      </c>
      <c r="K413" s="37">
        <v>37064</v>
      </c>
      <c r="L413">
        <v>3</v>
      </c>
      <c r="M413">
        <v>3</v>
      </c>
    </row>
    <row r="414" spans="10:13" x14ac:dyDescent="0.25">
      <c r="J414">
        <v>11232323</v>
      </c>
      <c r="K414" s="37">
        <v>44344</v>
      </c>
      <c r="L414">
        <v>1</v>
      </c>
      <c r="M414">
        <v>2</v>
      </c>
    </row>
    <row r="415" spans="10:13" x14ac:dyDescent="0.25">
      <c r="J415">
        <v>11232452</v>
      </c>
      <c r="K415" s="37">
        <v>44344</v>
      </c>
      <c r="L415">
        <v>2</v>
      </c>
      <c r="M415">
        <v>4</v>
      </c>
    </row>
    <row r="416" spans="10:13" x14ac:dyDescent="0.25">
      <c r="J416">
        <v>11232453</v>
      </c>
      <c r="K416" s="37">
        <v>44344</v>
      </c>
      <c r="L416">
        <v>1</v>
      </c>
      <c r="M416">
        <v>2</v>
      </c>
    </row>
    <row r="417" spans="10:13" x14ac:dyDescent="0.25">
      <c r="J417">
        <v>11232455</v>
      </c>
      <c r="K417" s="37">
        <v>27657</v>
      </c>
      <c r="L417">
        <v>2</v>
      </c>
      <c r="M417">
        <v>2</v>
      </c>
    </row>
    <row r="418" spans="10:13" x14ac:dyDescent="0.25">
      <c r="J418">
        <v>11233576</v>
      </c>
      <c r="K418" s="37">
        <v>44136</v>
      </c>
      <c r="L418">
        <v>1</v>
      </c>
      <c r="M418">
        <v>2</v>
      </c>
    </row>
    <row r="419" spans="10:13" x14ac:dyDescent="0.25">
      <c r="J419">
        <v>11233635</v>
      </c>
      <c r="K419" s="37">
        <v>38734</v>
      </c>
      <c r="L419">
        <v>3</v>
      </c>
      <c r="M419">
        <v>3</v>
      </c>
    </row>
    <row r="420" spans="10:13" x14ac:dyDescent="0.25">
      <c r="J420">
        <v>11233850</v>
      </c>
      <c r="K420" s="37">
        <v>37089</v>
      </c>
      <c r="L420">
        <v>2</v>
      </c>
      <c r="M420">
        <v>4</v>
      </c>
    </row>
    <row r="421" spans="10:13" x14ac:dyDescent="0.25">
      <c r="J421">
        <v>11234121</v>
      </c>
      <c r="K421" s="37">
        <v>37089</v>
      </c>
      <c r="L421">
        <v>3</v>
      </c>
      <c r="M421">
        <v>3</v>
      </c>
    </row>
    <row r="422" spans="10:13" x14ac:dyDescent="0.25">
      <c r="J422">
        <v>11234137</v>
      </c>
      <c r="K422" s="37">
        <v>38943</v>
      </c>
      <c r="L422">
        <v>1</v>
      </c>
      <c r="M422">
        <v>2</v>
      </c>
    </row>
    <row r="423" spans="10:13" x14ac:dyDescent="0.25">
      <c r="J423">
        <v>11235755</v>
      </c>
      <c r="K423" s="37">
        <v>44344</v>
      </c>
      <c r="L423">
        <v>1</v>
      </c>
      <c r="M423">
        <v>2</v>
      </c>
    </row>
    <row r="424" spans="10:13" x14ac:dyDescent="0.25">
      <c r="J424">
        <v>11235946</v>
      </c>
      <c r="K424" s="37">
        <v>38734</v>
      </c>
      <c r="L424">
        <v>1</v>
      </c>
      <c r="M424">
        <v>2</v>
      </c>
    </row>
    <row r="425" spans="10:13" x14ac:dyDescent="0.25">
      <c r="J425">
        <v>11235950</v>
      </c>
      <c r="K425" s="37">
        <v>38691</v>
      </c>
      <c r="L425">
        <v>1</v>
      </c>
      <c r="M425">
        <v>2</v>
      </c>
    </row>
    <row r="426" spans="10:13" x14ac:dyDescent="0.25">
      <c r="J426">
        <v>11235954</v>
      </c>
      <c r="K426" s="37">
        <v>38734</v>
      </c>
      <c r="L426">
        <v>1</v>
      </c>
      <c r="M426">
        <v>2</v>
      </c>
    </row>
    <row r="427" spans="10:13" x14ac:dyDescent="0.25">
      <c r="J427">
        <v>11236758</v>
      </c>
      <c r="K427" s="37">
        <v>44344</v>
      </c>
      <c r="L427">
        <v>2</v>
      </c>
      <c r="M427">
        <v>4</v>
      </c>
    </row>
    <row r="428" spans="10:13" x14ac:dyDescent="0.25">
      <c r="J428">
        <v>11237391</v>
      </c>
      <c r="K428" s="37">
        <v>44136</v>
      </c>
      <c r="L428">
        <v>1</v>
      </c>
      <c r="M428">
        <v>2</v>
      </c>
    </row>
    <row r="429" spans="10:13" x14ac:dyDescent="0.25">
      <c r="J429">
        <v>11237985</v>
      </c>
      <c r="K429" s="37">
        <v>33059</v>
      </c>
      <c r="L429">
        <v>2</v>
      </c>
      <c r="M429">
        <v>2</v>
      </c>
    </row>
    <row r="430" spans="10:13" x14ac:dyDescent="0.25">
      <c r="J430">
        <v>11237998</v>
      </c>
      <c r="K430" s="37">
        <v>37064</v>
      </c>
      <c r="L430">
        <v>3</v>
      </c>
      <c r="M430">
        <v>3</v>
      </c>
    </row>
    <row r="431" spans="10:13" x14ac:dyDescent="0.25">
      <c r="J431">
        <v>11238085</v>
      </c>
      <c r="K431" s="37">
        <v>38943</v>
      </c>
      <c r="L431">
        <v>1</v>
      </c>
      <c r="M431">
        <v>2</v>
      </c>
    </row>
    <row r="432" spans="10:13" x14ac:dyDescent="0.25">
      <c r="J432">
        <v>11238087</v>
      </c>
      <c r="K432" s="37">
        <v>38734</v>
      </c>
      <c r="L432">
        <v>1</v>
      </c>
      <c r="M432">
        <v>2</v>
      </c>
    </row>
    <row r="433" spans="10:13" x14ac:dyDescent="0.25">
      <c r="J433">
        <v>11238089</v>
      </c>
      <c r="K433" s="37">
        <v>44344</v>
      </c>
      <c r="L433">
        <v>1</v>
      </c>
      <c r="M433">
        <v>2</v>
      </c>
    </row>
    <row r="434" spans="10:13" x14ac:dyDescent="0.25">
      <c r="J434">
        <v>11238147</v>
      </c>
      <c r="K434" s="37">
        <v>36855</v>
      </c>
      <c r="L434">
        <v>2</v>
      </c>
      <c r="M434">
        <v>2</v>
      </c>
    </row>
    <row r="435" spans="10:13" x14ac:dyDescent="0.25">
      <c r="J435">
        <v>11238222</v>
      </c>
      <c r="K435" s="37">
        <v>38943</v>
      </c>
      <c r="L435">
        <v>2</v>
      </c>
      <c r="M435">
        <v>4</v>
      </c>
    </row>
    <row r="436" spans="10:13" x14ac:dyDescent="0.25">
      <c r="J436">
        <v>11238297</v>
      </c>
      <c r="K436" s="37">
        <v>38734</v>
      </c>
      <c r="L436">
        <v>1</v>
      </c>
      <c r="M436">
        <v>2</v>
      </c>
    </row>
    <row r="437" spans="10:13" x14ac:dyDescent="0.25">
      <c r="J437">
        <v>11238568</v>
      </c>
      <c r="K437" s="37">
        <v>44344</v>
      </c>
      <c r="L437">
        <v>1</v>
      </c>
      <c r="M437">
        <v>2</v>
      </c>
    </row>
    <row r="438" spans="10:13" x14ac:dyDescent="0.25">
      <c r="J438">
        <v>11238570</v>
      </c>
      <c r="K438" s="37">
        <v>44344</v>
      </c>
      <c r="L438">
        <v>1</v>
      </c>
      <c r="M438">
        <v>2</v>
      </c>
    </row>
    <row r="439" spans="10:13" x14ac:dyDescent="0.25">
      <c r="J439">
        <v>11238639</v>
      </c>
      <c r="K439" s="37">
        <v>44344</v>
      </c>
      <c r="L439">
        <v>1</v>
      </c>
      <c r="M439">
        <v>2</v>
      </c>
    </row>
    <row r="440" spans="10:13" x14ac:dyDescent="0.25">
      <c r="J440">
        <v>11238641</v>
      </c>
      <c r="K440" s="37">
        <v>37089</v>
      </c>
      <c r="L440">
        <v>2</v>
      </c>
      <c r="M440">
        <v>4</v>
      </c>
    </row>
    <row r="441" spans="10:13" x14ac:dyDescent="0.25">
      <c r="J441">
        <v>11238642</v>
      </c>
      <c r="K441" s="37">
        <v>36855</v>
      </c>
      <c r="L441">
        <v>2</v>
      </c>
      <c r="M441">
        <v>2</v>
      </c>
    </row>
    <row r="442" spans="10:13" x14ac:dyDescent="0.25">
      <c r="J442">
        <v>11238645</v>
      </c>
      <c r="K442" s="37">
        <v>38734</v>
      </c>
      <c r="L442">
        <v>1</v>
      </c>
      <c r="M442">
        <v>2</v>
      </c>
    </row>
    <row r="443" spans="10:13" x14ac:dyDescent="0.25">
      <c r="J443">
        <v>11238647</v>
      </c>
      <c r="K443" s="37">
        <v>38734</v>
      </c>
      <c r="L443">
        <v>1</v>
      </c>
      <c r="M443">
        <v>2</v>
      </c>
    </row>
    <row r="444" spans="10:13" x14ac:dyDescent="0.25">
      <c r="J444">
        <v>11238649</v>
      </c>
      <c r="K444" s="37">
        <v>38691</v>
      </c>
      <c r="L444">
        <v>1</v>
      </c>
      <c r="M444">
        <v>2</v>
      </c>
    </row>
    <row r="445" spans="10:13" x14ac:dyDescent="0.25">
      <c r="J445">
        <v>11238650</v>
      </c>
      <c r="K445" s="37">
        <v>38943</v>
      </c>
      <c r="L445">
        <v>2</v>
      </c>
      <c r="M445">
        <v>2</v>
      </c>
    </row>
    <row r="446" spans="10:13" x14ac:dyDescent="0.25">
      <c r="J446">
        <v>11238652</v>
      </c>
      <c r="K446" s="37">
        <v>38943</v>
      </c>
      <c r="L446">
        <v>1</v>
      </c>
      <c r="M446">
        <v>2</v>
      </c>
    </row>
    <row r="447" spans="10:13" x14ac:dyDescent="0.25">
      <c r="J447">
        <v>11239620</v>
      </c>
      <c r="K447" s="37">
        <v>44344</v>
      </c>
      <c r="L447">
        <v>4</v>
      </c>
      <c r="M447">
        <v>4</v>
      </c>
    </row>
    <row r="448" spans="10:13" x14ac:dyDescent="0.25">
      <c r="J448">
        <v>11239655</v>
      </c>
      <c r="K448" s="37">
        <v>38943</v>
      </c>
      <c r="L448">
        <v>3</v>
      </c>
      <c r="M448">
        <v>3</v>
      </c>
    </row>
    <row r="449" spans="10:13" x14ac:dyDescent="0.25">
      <c r="J449">
        <v>11239659</v>
      </c>
      <c r="K449" s="37">
        <v>38943</v>
      </c>
      <c r="L449">
        <v>3</v>
      </c>
      <c r="M449">
        <v>3</v>
      </c>
    </row>
    <row r="450" spans="10:13" x14ac:dyDescent="0.25">
      <c r="J450">
        <v>11239668</v>
      </c>
      <c r="K450" s="37">
        <v>38943</v>
      </c>
      <c r="L450">
        <v>3</v>
      </c>
      <c r="M450">
        <v>3</v>
      </c>
    </row>
    <row r="451" spans="10:13" x14ac:dyDescent="0.25">
      <c r="J451">
        <v>11239678</v>
      </c>
      <c r="K451" s="37">
        <v>38943</v>
      </c>
      <c r="L451">
        <v>3</v>
      </c>
      <c r="M451">
        <v>3</v>
      </c>
    </row>
    <row r="452" spans="10:13" x14ac:dyDescent="0.25">
      <c r="J452">
        <v>11239962</v>
      </c>
      <c r="K452" s="37">
        <v>27450</v>
      </c>
      <c r="L452">
        <v>1</v>
      </c>
      <c r="M452">
        <v>2</v>
      </c>
    </row>
    <row r="453" spans="10:13" x14ac:dyDescent="0.25">
      <c r="J453">
        <v>11241397</v>
      </c>
      <c r="K453" s="37">
        <v>24352</v>
      </c>
      <c r="L453">
        <v>2</v>
      </c>
      <c r="M453">
        <v>2</v>
      </c>
    </row>
    <row r="454" spans="10:13" x14ac:dyDescent="0.25">
      <c r="J454">
        <v>11241440</v>
      </c>
      <c r="K454" s="37">
        <v>44344</v>
      </c>
      <c r="L454">
        <v>1</v>
      </c>
      <c r="M454">
        <v>2</v>
      </c>
    </row>
    <row r="455" spans="10:13" x14ac:dyDescent="0.25">
      <c r="J455">
        <v>11241650</v>
      </c>
      <c r="K455" s="37">
        <v>33059</v>
      </c>
      <c r="L455">
        <v>2</v>
      </c>
      <c r="M455">
        <v>2</v>
      </c>
    </row>
    <row r="456" spans="10:13" x14ac:dyDescent="0.25">
      <c r="J456">
        <v>11241740</v>
      </c>
      <c r="K456" s="37">
        <v>38943</v>
      </c>
      <c r="L456">
        <v>2</v>
      </c>
      <c r="M456">
        <v>4</v>
      </c>
    </row>
    <row r="457" spans="10:13" x14ac:dyDescent="0.25">
      <c r="J457">
        <v>11241914</v>
      </c>
      <c r="K457" s="37">
        <v>38943</v>
      </c>
      <c r="L457">
        <v>2</v>
      </c>
      <c r="M457">
        <v>4</v>
      </c>
    </row>
    <row r="458" spans="10:13" x14ac:dyDescent="0.25">
      <c r="J458">
        <v>11242033</v>
      </c>
      <c r="K458" s="37">
        <v>31689</v>
      </c>
      <c r="L458">
        <v>3</v>
      </c>
      <c r="M458">
        <v>3</v>
      </c>
    </row>
    <row r="459" spans="10:13" x14ac:dyDescent="0.25">
      <c r="J459">
        <v>11242517</v>
      </c>
      <c r="K459" s="37">
        <v>38734</v>
      </c>
      <c r="L459">
        <v>1</v>
      </c>
      <c r="M459">
        <v>2</v>
      </c>
    </row>
    <row r="460" spans="10:13" x14ac:dyDescent="0.25">
      <c r="J460">
        <v>11242573</v>
      </c>
      <c r="K460" s="37">
        <v>37089</v>
      </c>
      <c r="L460">
        <v>3</v>
      </c>
      <c r="M460">
        <v>3</v>
      </c>
    </row>
    <row r="461" spans="10:13" x14ac:dyDescent="0.25">
      <c r="J461">
        <v>11242678</v>
      </c>
      <c r="K461" s="37">
        <v>44344</v>
      </c>
      <c r="L461">
        <v>2</v>
      </c>
      <c r="M461">
        <v>4</v>
      </c>
    </row>
    <row r="462" spans="10:13" x14ac:dyDescent="0.25">
      <c r="J462">
        <v>11242689</v>
      </c>
      <c r="K462" s="37">
        <v>37064</v>
      </c>
      <c r="L462">
        <v>2</v>
      </c>
      <c r="M462">
        <v>4</v>
      </c>
    </row>
    <row r="463" spans="10:13" x14ac:dyDescent="0.25">
      <c r="J463">
        <v>11242725</v>
      </c>
      <c r="K463" s="37">
        <v>27450</v>
      </c>
      <c r="L463">
        <v>1</v>
      </c>
      <c r="M463">
        <v>2</v>
      </c>
    </row>
    <row r="464" spans="10:13" x14ac:dyDescent="0.25">
      <c r="J464">
        <v>11242726</v>
      </c>
      <c r="K464" s="37">
        <v>29601</v>
      </c>
      <c r="L464">
        <v>1</v>
      </c>
      <c r="M464">
        <v>2</v>
      </c>
    </row>
    <row r="465" spans="10:13" x14ac:dyDescent="0.25">
      <c r="J465">
        <v>11242814</v>
      </c>
      <c r="K465" s="37">
        <v>42257</v>
      </c>
      <c r="L465">
        <v>1</v>
      </c>
      <c r="M465">
        <v>2</v>
      </c>
    </row>
    <row r="466" spans="10:13" x14ac:dyDescent="0.25">
      <c r="J466">
        <v>11242851</v>
      </c>
      <c r="K466" s="37">
        <v>31480</v>
      </c>
      <c r="L466">
        <v>3</v>
      </c>
      <c r="M466">
        <v>3</v>
      </c>
    </row>
    <row r="467" spans="10:13" x14ac:dyDescent="0.25">
      <c r="J467">
        <v>11242885</v>
      </c>
      <c r="K467" s="37">
        <v>38734</v>
      </c>
      <c r="L467">
        <v>1</v>
      </c>
      <c r="M467">
        <v>2</v>
      </c>
    </row>
    <row r="468" spans="10:13" x14ac:dyDescent="0.25">
      <c r="J468">
        <v>11243185</v>
      </c>
      <c r="K468" s="37">
        <v>36855</v>
      </c>
      <c r="L468">
        <v>1</v>
      </c>
      <c r="M468">
        <v>2</v>
      </c>
    </row>
    <row r="469" spans="10:13" x14ac:dyDescent="0.25">
      <c r="J469">
        <v>11243389</v>
      </c>
      <c r="K469" s="37">
        <v>37064</v>
      </c>
      <c r="L469">
        <v>1</v>
      </c>
      <c r="M469">
        <v>2</v>
      </c>
    </row>
    <row r="470" spans="10:13" x14ac:dyDescent="0.25">
      <c r="J470">
        <v>11243534</v>
      </c>
      <c r="K470" s="37">
        <v>35211</v>
      </c>
      <c r="L470">
        <v>1</v>
      </c>
      <c r="M470">
        <v>2</v>
      </c>
    </row>
    <row r="471" spans="10:13" x14ac:dyDescent="0.25">
      <c r="J471">
        <v>11243759</v>
      </c>
      <c r="K471" s="37">
        <v>36855</v>
      </c>
      <c r="L471">
        <v>1</v>
      </c>
      <c r="M471">
        <v>2</v>
      </c>
    </row>
    <row r="472" spans="10:13" x14ac:dyDescent="0.25">
      <c r="J472">
        <v>11243806</v>
      </c>
      <c r="K472" s="37">
        <v>38943</v>
      </c>
      <c r="L472">
        <v>2</v>
      </c>
      <c r="M472">
        <v>4</v>
      </c>
    </row>
    <row r="473" spans="10:13" x14ac:dyDescent="0.25">
      <c r="J473">
        <v>11244174</v>
      </c>
      <c r="K473" s="37">
        <v>38734</v>
      </c>
      <c r="L473">
        <v>1</v>
      </c>
      <c r="M473">
        <v>2</v>
      </c>
    </row>
    <row r="474" spans="10:13" x14ac:dyDescent="0.25">
      <c r="J474">
        <v>11244181</v>
      </c>
      <c r="K474" s="37">
        <v>33059</v>
      </c>
      <c r="L474">
        <v>2</v>
      </c>
      <c r="M474">
        <v>2</v>
      </c>
    </row>
    <row r="475" spans="10:13" x14ac:dyDescent="0.25">
      <c r="J475">
        <v>11244182</v>
      </c>
      <c r="K475" s="37">
        <v>38734</v>
      </c>
      <c r="L475">
        <v>1</v>
      </c>
      <c r="M475">
        <v>2</v>
      </c>
    </row>
    <row r="476" spans="10:13" x14ac:dyDescent="0.25">
      <c r="J476">
        <v>11244183</v>
      </c>
      <c r="K476" s="37">
        <v>38734</v>
      </c>
      <c r="L476">
        <v>1</v>
      </c>
      <c r="M476">
        <v>2</v>
      </c>
    </row>
    <row r="477" spans="10:13" x14ac:dyDescent="0.25">
      <c r="J477">
        <v>11244184</v>
      </c>
      <c r="K477" s="37">
        <v>33059</v>
      </c>
      <c r="L477">
        <v>2</v>
      </c>
      <c r="M477">
        <v>2</v>
      </c>
    </row>
    <row r="478" spans="10:13" x14ac:dyDescent="0.25">
      <c r="J478">
        <v>11244549</v>
      </c>
      <c r="K478" s="37">
        <v>31689</v>
      </c>
      <c r="L478">
        <v>3</v>
      </c>
      <c r="M478">
        <v>3</v>
      </c>
    </row>
    <row r="479" spans="10:13" x14ac:dyDescent="0.25">
      <c r="J479">
        <v>11244967</v>
      </c>
      <c r="K479" s="37">
        <v>38734</v>
      </c>
      <c r="L479">
        <v>3</v>
      </c>
      <c r="M479">
        <v>3</v>
      </c>
    </row>
    <row r="480" spans="10:13" x14ac:dyDescent="0.25">
      <c r="J480">
        <v>11245045</v>
      </c>
      <c r="K480" s="37">
        <v>37089</v>
      </c>
      <c r="L480">
        <v>1</v>
      </c>
      <c r="M480">
        <v>2</v>
      </c>
    </row>
    <row r="481" spans="10:13" x14ac:dyDescent="0.25">
      <c r="J481">
        <v>11245074</v>
      </c>
      <c r="K481" s="37">
        <v>44344</v>
      </c>
      <c r="L481">
        <v>3</v>
      </c>
      <c r="M481">
        <v>3</v>
      </c>
    </row>
    <row r="482" spans="10:13" x14ac:dyDescent="0.25">
      <c r="J482">
        <v>11245431</v>
      </c>
      <c r="K482" s="37">
        <v>38734</v>
      </c>
      <c r="L482">
        <v>2</v>
      </c>
      <c r="M482">
        <v>2</v>
      </c>
    </row>
    <row r="483" spans="10:13" x14ac:dyDescent="0.25">
      <c r="J483">
        <v>11245767</v>
      </c>
      <c r="K483" s="37">
        <v>38943</v>
      </c>
      <c r="L483">
        <v>2</v>
      </c>
      <c r="M483">
        <v>2</v>
      </c>
    </row>
    <row r="484" spans="10:13" x14ac:dyDescent="0.25">
      <c r="J484">
        <v>11246366</v>
      </c>
      <c r="K484" s="37">
        <v>36855</v>
      </c>
      <c r="L484">
        <v>1</v>
      </c>
      <c r="M484">
        <v>2</v>
      </c>
    </row>
    <row r="485" spans="10:13" x14ac:dyDescent="0.25">
      <c r="J485">
        <v>11246668</v>
      </c>
      <c r="K485" s="37">
        <v>26205</v>
      </c>
      <c r="L485">
        <v>1</v>
      </c>
      <c r="M485">
        <v>2</v>
      </c>
    </row>
    <row r="486" spans="10:13" x14ac:dyDescent="0.25">
      <c r="J486">
        <v>11246671</v>
      </c>
      <c r="K486" s="37">
        <v>38734</v>
      </c>
      <c r="L486">
        <v>1</v>
      </c>
      <c r="M486">
        <v>2</v>
      </c>
    </row>
    <row r="487" spans="10:13" x14ac:dyDescent="0.25">
      <c r="J487">
        <v>11246676</v>
      </c>
      <c r="K487" s="37">
        <v>38943</v>
      </c>
      <c r="L487">
        <v>1</v>
      </c>
      <c r="M487">
        <v>2</v>
      </c>
    </row>
    <row r="488" spans="10:13" x14ac:dyDescent="0.25">
      <c r="J488">
        <v>11247625</v>
      </c>
      <c r="K488" s="37">
        <v>38691</v>
      </c>
      <c r="L488">
        <v>1</v>
      </c>
      <c r="M488">
        <v>2</v>
      </c>
    </row>
    <row r="489" spans="10:13" x14ac:dyDescent="0.25">
      <c r="J489">
        <v>11247637</v>
      </c>
      <c r="K489" s="37">
        <v>38734</v>
      </c>
      <c r="L489">
        <v>2</v>
      </c>
      <c r="M489">
        <v>2</v>
      </c>
    </row>
    <row r="490" spans="10:13" x14ac:dyDescent="0.25">
      <c r="J490">
        <v>11248121</v>
      </c>
      <c r="K490" s="37">
        <v>33059</v>
      </c>
      <c r="L490">
        <v>1</v>
      </c>
      <c r="M490">
        <v>2</v>
      </c>
    </row>
    <row r="491" spans="10:13" x14ac:dyDescent="0.25">
      <c r="J491">
        <v>11248122</v>
      </c>
      <c r="K491" s="37">
        <v>38943</v>
      </c>
      <c r="L491">
        <v>3</v>
      </c>
      <c r="M491">
        <v>6</v>
      </c>
    </row>
    <row r="492" spans="10:13" x14ac:dyDescent="0.25">
      <c r="J492">
        <v>11248272</v>
      </c>
      <c r="K492" s="37">
        <v>38943</v>
      </c>
      <c r="L492">
        <v>1</v>
      </c>
      <c r="M492">
        <v>2</v>
      </c>
    </row>
    <row r="493" spans="10:13" x14ac:dyDescent="0.25">
      <c r="J493">
        <v>11248273</v>
      </c>
      <c r="K493" s="37">
        <v>44344</v>
      </c>
      <c r="L493">
        <v>1</v>
      </c>
      <c r="M493">
        <v>2</v>
      </c>
    </row>
    <row r="494" spans="10:13" x14ac:dyDescent="0.25">
      <c r="J494">
        <v>11248774</v>
      </c>
      <c r="K494" s="37">
        <v>44344</v>
      </c>
      <c r="L494">
        <v>3</v>
      </c>
      <c r="M494">
        <v>6</v>
      </c>
    </row>
    <row r="495" spans="10:13" x14ac:dyDescent="0.25">
      <c r="J495">
        <v>11248800</v>
      </c>
      <c r="K495" s="37">
        <v>38943</v>
      </c>
      <c r="L495">
        <v>2</v>
      </c>
      <c r="M495">
        <v>4</v>
      </c>
    </row>
    <row r="496" spans="10:13" x14ac:dyDescent="0.25">
      <c r="J496">
        <v>11249069</v>
      </c>
      <c r="K496" s="37">
        <v>38734</v>
      </c>
      <c r="L496">
        <v>1</v>
      </c>
      <c r="M496">
        <v>2</v>
      </c>
    </row>
    <row r="497" spans="10:13" x14ac:dyDescent="0.25">
      <c r="J497">
        <v>11249085</v>
      </c>
      <c r="K497" s="37">
        <v>37089</v>
      </c>
      <c r="L497">
        <v>6</v>
      </c>
      <c r="M497">
        <v>6</v>
      </c>
    </row>
    <row r="498" spans="10:13" x14ac:dyDescent="0.25">
      <c r="J498">
        <v>11249094</v>
      </c>
      <c r="K498" s="37">
        <v>31858</v>
      </c>
      <c r="L498">
        <v>6</v>
      </c>
      <c r="M498">
        <v>6</v>
      </c>
    </row>
    <row r="499" spans="10:13" x14ac:dyDescent="0.25">
      <c r="J499">
        <v>11249307</v>
      </c>
      <c r="K499" s="37">
        <v>44092</v>
      </c>
      <c r="L499">
        <v>1</v>
      </c>
      <c r="M499">
        <v>2</v>
      </c>
    </row>
    <row r="500" spans="10:13" x14ac:dyDescent="0.25">
      <c r="J500">
        <v>11249342</v>
      </c>
      <c r="K500" s="37">
        <v>44344</v>
      </c>
      <c r="L500">
        <v>5</v>
      </c>
      <c r="M500">
        <v>5</v>
      </c>
    </row>
    <row r="501" spans="10:13" x14ac:dyDescent="0.25">
      <c r="J501">
        <v>11249810</v>
      </c>
      <c r="K501" s="37">
        <v>44344</v>
      </c>
      <c r="L501">
        <v>2</v>
      </c>
      <c r="M501">
        <v>4</v>
      </c>
    </row>
    <row r="502" spans="10:13" x14ac:dyDescent="0.25">
      <c r="J502">
        <v>11249813</v>
      </c>
      <c r="K502" s="37">
        <v>36838</v>
      </c>
      <c r="L502">
        <v>1</v>
      </c>
      <c r="M502">
        <v>2</v>
      </c>
    </row>
    <row r="503" spans="10:13" x14ac:dyDescent="0.25">
      <c r="J503">
        <v>11249815</v>
      </c>
      <c r="K503" s="37">
        <v>44344</v>
      </c>
      <c r="L503">
        <v>1</v>
      </c>
      <c r="M503">
        <v>2</v>
      </c>
    </row>
    <row r="504" spans="10:13" x14ac:dyDescent="0.25">
      <c r="J504">
        <v>11249816</v>
      </c>
      <c r="K504" s="37">
        <v>44344</v>
      </c>
      <c r="L504">
        <v>2</v>
      </c>
      <c r="M504">
        <v>4</v>
      </c>
    </row>
    <row r="505" spans="10:13" x14ac:dyDescent="0.25">
      <c r="J505">
        <v>11249992</v>
      </c>
      <c r="K505" s="37">
        <v>37089</v>
      </c>
      <c r="L505">
        <v>2</v>
      </c>
      <c r="M505">
        <v>4</v>
      </c>
    </row>
    <row r="506" spans="10:13" x14ac:dyDescent="0.25">
      <c r="J506">
        <v>11250033</v>
      </c>
      <c r="K506" s="37">
        <v>44344</v>
      </c>
      <c r="L506">
        <v>2</v>
      </c>
      <c r="M506">
        <v>4</v>
      </c>
    </row>
    <row r="507" spans="10:13" x14ac:dyDescent="0.25">
      <c r="J507">
        <v>11250035</v>
      </c>
      <c r="K507" s="37">
        <v>37089</v>
      </c>
      <c r="L507">
        <v>2</v>
      </c>
      <c r="M507">
        <v>2</v>
      </c>
    </row>
    <row r="508" spans="10:13" x14ac:dyDescent="0.25">
      <c r="J508">
        <v>11250037</v>
      </c>
      <c r="K508" s="37">
        <v>44344</v>
      </c>
      <c r="L508">
        <v>1</v>
      </c>
      <c r="M508">
        <v>2</v>
      </c>
    </row>
    <row r="509" spans="10:13" x14ac:dyDescent="0.25">
      <c r="J509">
        <v>11250063</v>
      </c>
      <c r="K509" s="37">
        <v>31858</v>
      </c>
      <c r="L509">
        <v>1</v>
      </c>
      <c r="M509">
        <v>2</v>
      </c>
    </row>
    <row r="510" spans="10:13" x14ac:dyDescent="0.25">
      <c r="J510">
        <v>11250316</v>
      </c>
      <c r="K510" s="37">
        <v>36855</v>
      </c>
      <c r="L510">
        <v>2</v>
      </c>
      <c r="M510">
        <v>2</v>
      </c>
    </row>
    <row r="511" spans="10:13" x14ac:dyDescent="0.25">
      <c r="J511">
        <v>11250381</v>
      </c>
      <c r="K511" s="37">
        <v>33059</v>
      </c>
      <c r="L511">
        <v>2</v>
      </c>
      <c r="M511">
        <v>2</v>
      </c>
    </row>
    <row r="512" spans="10:13" x14ac:dyDescent="0.25">
      <c r="J512">
        <v>11250415</v>
      </c>
      <c r="K512" s="37">
        <v>36855</v>
      </c>
      <c r="L512">
        <v>2</v>
      </c>
      <c r="M512">
        <v>2</v>
      </c>
    </row>
    <row r="513" spans="10:13" x14ac:dyDescent="0.25">
      <c r="J513">
        <v>11250649</v>
      </c>
      <c r="K513" s="37">
        <v>31437</v>
      </c>
      <c r="L513">
        <v>1</v>
      </c>
      <c r="M513">
        <v>2</v>
      </c>
    </row>
    <row r="514" spans="10:13" x14ac:dyDescent="0.25">
      <c r="J514">
        <v>11250678</v>
      </c>
      <c r="K514" s="37">
        <v>44344</v>
      </c>
      <c r="L514">
        <v>1</v>
      </c>
      <c r="M514">
        <v>2</v>
      </c>
    </row>
    <row r="515" spans="10:13" x14ac:dyDescent="0.25">
      <c r="J515">
        <v>11251176</v>
      </c>
      <c r="K515" s="37">
        <v>38943</v>
      </c>
      <c r="L515">
        <v>3</v>
      </c>
      <c r="M515">
        <v>6</v>
      </c>
    </row>
    <row r="516" spans="10:13" x14ac:dyDescent="0.25">
      <c r="J516">
        <v>11251179</v>
      </c>
      <c r="K516" s="37">
        <v>26249</v>
      </c>
      <c r="L516">
        <v>1</v>
      </c>
      <c r="M516">
        <v>2</v>
      </c>
    </row>
    <row r="517" spans="10:13" x14ac:dyDescent="0.25">
      <c r="J517">
        <v>11251768</v>
      </c>
      <c r="K517" s="37">
        <v>37089</v>
      </c>
      <c r="L517">
        <v>1</v>
      </c>
      <c r="M517">
        <v>2</v>
      </c>
    </row>
    <row r="518" spans="10:13" x14ac:dyDescent="0.25">
      <c r="J518">
        <v>11253666</v>
      </c>
      <c r="K518" s="37">
        <v>38734</v>
      </c>
      <c r="L518">
        <v>1</v>
      </c>
      <c r="M518">
        <v>2</v>
      </c>
    </row>
    <row r="519" spans="10:13" x14ac:dyDescent="0.25">
      <c r="J519">
        <v>11253669</v>
      </c>
      <c r="K519" s="37">
        <v>44344</v>
      </c>
      <c r="L519">
        <v>1</v>
      </c>
      <c r="M519">
        <v>2</v>
      </c>
    </row>
    <row r="520" spans="10:13" x14ac:dyDescent="0.25">
      <c r="J520">
        <v>11253670</v>
      </c>
      <c r="K520" s="37">
        <v>36855</v>
      </c>
      <c r="L520">
        <v>2</v>
      </c>
      <c r="M520">
        <v>2</v>
      </c>
    </row>
    <row r="521" spans="10:13" x14ac:dyDescent="0.25">
      <c r="J521">
        <v>11253681</v>
      </c>
      <c r="K521" s="37">
        <v>38734</v>
      </c>
      <c r="L521">
        <v>1</v>
      </c>
      <c r="M521">
        <v>2</v>
      </c>
    </row>
    <row r="522" spans="10:13" x14ac:dyDescent="0.25">
      <c r="J522">
        <v>11253709</v>
      </c>
      <c r="K522" s="37">
        <v>38734</v>
      </c>
      <c r="L522">
        <v>1</v>
      </c>
      <c r="M522">
        <v>2</v>
      </c>
    </row>
    <row r="523" spans="10:13" x14ac:dyDescent="0.25">
      <c r="J523">
        <v>11253886</v>
      </c>
      <c r="K523" s="37">
        <v>44344</v>
      </c>
      <c r="L523">
        <v>2</v>
      </c>
      <c r="M523">
        <v>4</v>
      </c>
    </row>
    <row r="524" spans="10:13" x14ac:dyDescent="0.25">
      <c r="J524">
        <v>11254198</v>
      </c>
      <c r="K524" s="37">
        <v>44344</v>
      </c>
      <c r="L524">
        <v>1</v>
      </c>
      <c r="M524">
        <v>2</v>
      </c>
    </row>
    <row r="525" spans="10:13" x14ac:dyDescent="0.25">
      <c r="J525">
        <v>11255115</v>
      </c>
      <c r="K525" s="37">
        <v>29329</v>
      </c>
      <c r="L525">
        <v>1</v>
      </c>
      <c r="M525">
        <v>2</v>
      </c>
    </row>
    <row r="526" spans="10:13" x14ac:dyDescent="0.25">
      <c r="J526">
        <v>11255504</v>
      </c>
      <c r="K526" s="37">
        <v>31480</v>
      </c>
      <c r="L526">
        <v>1</v>
      </c>
      <c r="M526">
        <v>2</v>
      </c>
    </row>
    <row r="527" spans="10:13" x14ac:dyDescent="0.25">
      <c r="J527">
        <v>11255507</v>
      </c>
      <c r="K527" s="37">
        <v>38734</v>
      </c>
      <c r="L527">
        <v>1</v>
      </c>
      <c r="M527">
        <v>2</v>
      </c>
    </row>
    <row r="528" spans="10:13" x14ac:dyDescent="0.25">
      <c r="J528">
        <v>11255513</v>
      </c>
      <c r="K528" s="37">
        <v>44344</v>
      </c>
      <c r="L528">
        <v>2</v>
      </c>
      <c r="M528">
        <v>4</v>
      </c>
    </row>
    <row r="529" spans="10:13" x14ac:dyDescent="0.25">
      <c r="J529">
        <v>11255539</v>
      </c>
      <c r="K529" s="37">
        <v>44344</v>
      </c>
      <c r="L529">
        <v>1</v>
      </c>
      <c r="M529">
        <v>2</v>
      </c>
    </row>
    <row r="530" spans="10:13" x14ac:dyDescent="0.25">
      <c r="J530">
        <v>11255542</v>
      </c>
      <c r="K530" s="37">
        <v>44344</v>
      </c>
      <c r="L530">
        <v>2</v>
      </c>
      <c r="M530">
        <v>2</v>
      </c>
    </row>
    <row r="531" spans="10:13" x14ac:dyDescent="0.25">
      <c r="J531">
        <v>11255557</v>
      </c>
      <c r="K531" s="37">
        <v>38691</v>
      </c>
      <c r="L531">
        <v>1</v>
      </c>
      <c r="M531">
        <v>2</v>
      </c>
    </row>
    <row r="532" spans="10:13" x14ac:dyDescent="0.25">
      <c r="J532">
        <v>11255561</v>
      </c>
      <c r="K532" s="37">
        <v>31606</v>
      </c>
      <c r="L532">
        <v>1</v>
      </c>
      <c r="M532">
        <v>2</v>
      </c>
    </row>
    <row r="533" spans="10:13" x14ac:dyDescent="0.25">
      <c r="J533">
        <v>11255564</v>
      </c>
      <c r="K533" s="37">
        <v>38734</v>
      </c>
      <c r="L533">
        <v>1</v>
      </c>
      <c r="M533">
        <v>2</v>
      </c>
    </row>
    <row r="534" spans="10:13" x14ac:dyDescent="0.25">
      <c r="J534">
        <v>11255567</v>
      </c>
      <c r="K534" s="37">
        <v>33059</v>
      </c>
      <c r="L534">
        <v>2</v>
      </c>
      <c r="M534">
        <v>2</v>
      </c>
    </row>
    <row r="535" spans="10:13" x14ac:dyDescent="0.25">
      <c r="J535">
        <v>11255571</v>
      </c>
      <c r="K535" s="37">
        <v>38734</v>
      </c>
      <c r="L535">
        <v>1</v>
      </c>
      <c r="M535">
        <v>2</v>
      </c>
    </row>
    <row r="536" spans="10:13" x14ac:dyDescent="0.25">
      <c r="J536">
        <v>11255573</v>
      </c>
      <c r="K536" s="37">
        <v>37089</v>
      </c>
      <c r="L536">
        <v>1</v>
      </c>
      <c r="M536">
        <v>2</v>
      </c>
    </row>
    <row r="537" spans="10:13" x14ac:dyDescent="0.25">
      <c r="J537">
        <v>11255576</v>
      </c>
      <c r="K537" s="37">
        <v>37089</v>
      </c>
      <c r="L537">
        <v>2</v>
      </c>
      <c r="M537">
        <v>4</v>
      </c>
    </row>
    <row r="538" spans="10:13" x14ac:dyDescent="0.25">
      <c r="J538">
        <v>11255585</v>
      </c>
      <c r="K538" s="37">
        <v>38943</v>
      </c>
      <c r="L538">
        <v>1</v>
      </c>
      <c r="M538">
        <v>2</v>
      </c>
    </row>
    <row r="539" spans="10:13" x14ac:dyDescent="0.25">
      <c r="J539">
        <v>11255586</v>
      </c>
      <c r="K539" s="37">
        <v>31480</v>
      </c>
      <c r="L539">
        <v>1</v>
      </c>
      <c r="M539">
        <v>2</v>
      </c>
    </row>
    <row r="540" spans="10:13" x14ac:dyDescent="0.25">
      <c r="J540">
        <v>11255587</v>
      </c>
      <c r="K540" s="37">
        <v>38734</v>
      </c>
      <c r="L540">
        <v>1</v>
      </c>
      <c r="M540">
        <v>2</v>
      </c>
    </row>
    <row r="541" spans="10:13" x14ac:dyDescent="0.25">
      <c r="J541">
        <v>11255588</v>
      </c>
      <c r="K541" s="37">
        <v>19203</v>
      </c>
      <c r="L541">
        <v>1</v>
      </c>
      <c r="M541">
        <v>2</v>
      </c>
    </row>
    <row r="542" spans="10:13" x14ac:dyDescent="0.25">
      <c r="J542">
        <v>11255590</v>
      </c>
      <c r="K542" s="37">
        <v>44344</v>
      </c>
      <c r="L542">
        <v>2</v>
      </c>
      <c r="M542">
        <v>2</v>
      </c>
    </row>
    <row r="543" spans="10:13" x14ac:dyDescent="0.25">
      <c r="J543">
        <v>11255594</v>
      </c>
      <c r="K543" s="37">
        <v>38734</v>
      </c>
      <c r="L543">
        <v>1</v>
      </c>
      <c r="M543">
        <v>2</v>
      </c>
    </row>
    <row r="544" spans="10:13" x14ac:dyDescent="0.25">
      <c r="J544">
        <v>11255628</v>
      </c>
      <c r="K544" s="37">
        <v>31689</v>
      </c>
      <c r="L544">
        <v>2</v>
      </c>
      <c r="M544">
        <v>2</v>
      </c>
    </row>
    <row r="545" spans="10:13" x14ac:dyDescent="0.25">
      <c r="J545">
        <v>11255631</v>
      </c>
      <c r="K545" s="37">
        <v>31689</v>
      </c>
      <c r="L545">
        <v>1</v>
      </c>
      <c r="M545">
        <v>2</v>
      </c>
    </row>
    <row r="546" spans="10:13" x14ac:dyDescent="0.25">
      <c r="J546">
        <v>11256650</v>
      </c>
      <c r="K546" s="37">
        <v>44136</v>
      </c>
      <c r="L546">
        <v>1</v>
      </c>
      <c r="M546">
        <v>2</v>
      </c>
    </row>
    <row r="547" spans="10:13" x14ac:dyDescent="0.25">
      <c r="J547">
        <v>11256658</v>
      </c>
      <c r="K547" s="37">
        <v>44344</v>
      </c>
      <c r="L547">
        <v>1</v>
      </c>
      <c r="M547">
        <v>2</v>
      </c>
    </row>
    <row r="548" spans="10:13" x14ac:dyDescent="0.25">
      <c r="J548">
        <v>11257429</v>
      </c>
      <c r="K548" s="37">
        <v>38943</v>
      </c>
      <c r="L548">
        <v>1</v>
      </c>
      <c r="M548">
        <v>2</v>
      </c>
    </row>
    <row r="549" spans="10:13" x14ac:dyDescent="0.25">
      <c r="J549">
        <v>11257490</v>
      </c>
      <c r="K549" s="37">
        <v>44344</v>
      </c>
      <c r="L549">
        <v>1</v>
      </c>
      <c r="M549">
        <v>2</v>
      </c>
    </row>
    <row r="550" spans="10:13" x14ac:dyDescent="0.25">
      <c r="J550">
        <v>11258084</v>
      </c>
      <c r="K550" s="37">
        <v>44344</v>
      </c>
      <c r="L550">
        <v>3</v>
      </c>
      <c r="M550">
        <v>6</v>
      </c>
    </row>
    <row r="551" spans="10:13" x14ac:dyDescent="0.25">
      <c r="J551">
        <v>11258090</v>
      </c>
      <c r="K551" s="37">
        <v>44344</v>
      </c>
      <c r="L551">
        <v>2</v>
      </c>
      <c r="M551">
        <v>4</v>
      </c>
    </row>
    <row r="552" spans="10:13" x14ac:dyDescent="0.25">
      <c r="J552">
        <v>11258099</v>
      </c>
      <c r="K552" s="37">
        <v>35211</v>
      </c>
      <c r="L552">
        <v>3</v>
      </c>
      <c r="M552">
        <v>6</v>
      </c>
    </row>
    <row r="553" spans="10:13" x14ac:dyDescent="0.25">
      <c r="J553">
        <v>11258134</v>
      </c>
      <c r="K553" s="37">
        <v>35211</v>
      </c>
      <c r="L553">
        <v>6</v>
      </c>
      <c r="M553">
        <v>12</v>
      </c>
    </row>
    <row r="554" spans="10:13" x14ac:dyDescent="0.25">
      <c r="J554">
        <v>11258581</v>
      </c>
      <c r="K554" s="37">
        <v>36838</v>
      </c>
      <c r="L554">
        <v>2</v>
      </c>
      <c r="M554">
        <v>4</v>
      </c>
    </row>
    <row r="555" spans="10:13" x14ac:dyDescent="0.25">
      <c r="J555">
        <v>11258582</v>
      </c>
      <c r="K555" s="37">
        <v>35211</v>
      </c>
      <c r="L555">
        <v>6</v>
      </c>
      <c r="M555">
        <v>12</v>
      </c>
    </row>
    <row r="556" spans="10:13" x14ac:dyDescent="0.25">
      <c r="J556">
        <v>11258584</v>
      </c>
      <c r="K556" s="37">
        <v>37089</v>
      </c>
      <c r="L556">
        <v>2</v>
      </c>
      <c r="M556">
        <v>4</v>
      </c>
    </row>
    <row r="557" spans="10:13" x14ac:dyDescent="0.25">
      <c r="J557">
        <v>11258598</v>
      </c>
      <c r="K557" s="37">
        <v>44344</v>
      </c>
      <c r="L557">
        <v>1</v>
      </c>
      <c r="M557">
        <v>2</v>
      </c>
    </row>
    <row r="558" spans="10:13" x14ac:dyDescent="0.25">
      <c r="J558">
        <v>11258600</v>
      </c>
      <c r="K558" s="37">
        <v>44344</v>
      </c>
      <c r="L558">
        <v>1</v>
      </c>
      <c r="M558">
        <v>2</v>
      </c>
    </row>
    <row r="559" spans="10:13" x14ac:dyDescent="0.25">
      <c r="J559">
        <v>11258604</v>
      </c>
      <c r="K559" s="37">
        <v>44136</v>
      </c>
      <c r="L559">
        <v>2</v>
      </c>
      <c r="M559">
        <v>4</v>
      </c>
    </row>
    <row r="560" spans="10:13" x14ac:dyDescent="0.25">
      <c r="J560">
        <v>11258606</v>
      </c>
      <c r="K560" s="37">
        <v>44092</v>
      </c>
      <c r="L560">
        <v>1</v>
      </c>
      <c r="M560">
        <v>2</v>
      </c>
    </row>
    <row r="561" spans="10:13" x14ac:dyDescent="0.25">
      <c r="J561">
        <v>11258621</v>
      </c>
      <c r="K561" s="37">
        <v>26249</v>
      </c>
      <c r="L561">
        <v>1</v>
      </c>
      <c r="M561">
        <v>2</v>
      </c>
    </row>
    <row r="562" spans="10:13" x14ac:dyDescent="0.25">
      <c r="J562">
        <v>11258670</v>
      </c>
      <c r="K562" s="37">
        <v>37089</v>
      </c>
      <c r="L562">
        <v>1</v>
      </c>
      <c r="M562">
        <v>2</v>
      </c>
    </row>
    <row r="563" spans="10:13" x14ac:dyDescent="0.25">
      <c r="J563">
        <v>11258681</v>
      </c>
      <c r="K563" s="37">
        <v>44344</v>
      </c>
      <c r="L563">
        <v>1</v>
      </c>
      <c r="M563">
        <v>2</v>
      </c>
    </row>
    <row r="564" spans="10:13" x14ac:dyDescent="0.25">
      <c r="J564">
        <v>11258731</v>
      </c>
      <c r="K564" s="37">
        <v>44344</v>
      </c>
      <c r="L564">
        <v>1</v>
      </c>
      <c r="M564">
        <v>2</v>
      </c>
    </row>
    <row r="565" spans="10:13" x14ac:dyDescent="0.25">
      <c r="J565">
        <v>11258741</v>
      </c>
      <c r="K565" s="37">
        <v>38734</v>
      </c>
      <c r="L565">
        <v>1</v>
      </c>
      <c r="M565">
        <v>2</v>
      </c>
    </row>
    <row r="566" spans="10:13" x14ac:dyDescent="0.25">
      <c r="J566">
        <v>11258773</v>
      </c>
      <c r="K566" s="37">
        <v>38734</v>
      </c>
      <c r="L566">
        <v>1</v>
      </c>
      <c r="M566">
        <v>2</v>
      </c>
    </row>
    <row r="567" spans="10:13" x14ac:dyDescent="0.25">
      <c r="J567">
        <v>11259116</v>
      </c>
      <c r="K567" s="37">
        <v>38734</v>
      </c>
      <c r="L567">
        <v>1</v>
      </c>
      <c r="M567">
        <v>2</v>
      </c>
    </row>
    <row r="568" spans="10:13" x14ac:dyDescent="0.25">
      <c r="J568">
        <v>11259423</v>
      </c>
      <c r="K568" s="37">
        <v>33059</v>
      </c>
      <c r="L568">
        <v>2</v>
      </c>
      <c r="M568">
        <v>2</v>
      </c>
    </row>
    <row r="569" spans="10:13" x14ac:dyDescent="0.25">
      <c r="J569">
        <v>11259454</v>
      </c>
      <c r="K569" s="37">
        <v>33059</v>
      </c>
      <c r="L569">
        <v>2</v>
      </c>
      <c r="M569">
        <v>2</v>
      </c>
    </row>
    <row r="570" spans="10:13" x14ac:dyDescent="0.25">
      <c r="J570">
        <v>11259518</v>
      </c>
      <c r="K570" s="37">
        <v>44344</v>
      </c>
      <c r="L570">
        <v>1</v>
      </c>
      <c r="M570">
        <v>2</v>
      </c>
    </row>
    <row r="571" spans="10:13" x14ac:dyDescent="0.25">
      <c r="J571">
        <v>11260761</v>
      </c>
      <c r="K571" s="37">
        <v>44344</v>
      </c>
      <c r="L571">
        <v>2</v>
      </c>
      <c r="M571">
        <v>4</v>
      </c>
    </row>
    <row r="572" spans="10:13" x14ac:dyDescent="0.25">
      <c r="J572">
        <v>11260767</v>
      </c>
      <c r="K572" s="37">
        <v>38943</v>
      </c>
      <c r="L572">
        <v>3</v>
      </c>
      <c r="M572">
        <v>3</v>
      </c>
    </row>
    <row r="573" spans="10:13" x14ac:dyDescent="0.25">
      <c r="J573">
        <v>11260797</v>
      </c>
      <c r="K573" s="37">
        <v>38734</v>
      </c>
      <c r="L573">
        <v>1</v>
      </c>
      <c r="M573">
        <v>2</v>
      </c>
    </row>
    <row r="574" spans="10:13" x14ac:dyDescent="0.25">
      <c r="J574">
        <v>11260802</v>
      </c>
      <c r="K574" s="37">
        <v>44344</v>
      </c>
      <c r="L574">
        <v>1</v>
      </c>
      <c r="M574">
        <v>2</v>
      </c>
    </row>
    <row r="575" spans="10:13" x14ac:dyDescent="0.25">
      <c r="J575">
        <v>11260804</v>
      </c>
      <c r="K575" s="37">
        <v>44344</v>
      </c>
      <c r="L575">
        <v>3</v>
      </c>
      <c r="M575">
        <v>6</v>
      </c>
    </row>
    <row r="576" spans="10:13" x14ac:dyDescent="0.25">
      <c r="J576">
        <v>11260813</v>
      </c>
      <c r="K576" s="37">
        <v>44344</v>
      </c>
      <c r="L576">
        <v>1</v>
      </c>
      <c r="M576">
        <v>2</v>
      </c>
    </row>
    <row r="577" spans="10:13" x14ac:dyDescent="0.25">
      <c r="J577">
        <v>11260814</v>
      </c>
      <c r="K577" s="37">
        <v>44344</v>
      </c>
      <c r="L577">
        <v>3</v>
      </c>
      <c r="M577">
        <v>6</v>
      </c>
    </row>
    <row r="578" spans="10:13" x14ac:dyDescent="0.25">
      <c r="J578">
        <v>11260863</v>
      </c>
      <c r="K578" s="37">
        <v>44344</v>
      </c>
      <c r="L578">
        <v>1</v>
      </c>
      <c r="M578">
        <v>2</v>
      </c>
    </row>
    <row r="579" spans="10:13" x14ac:dyDescent="0.25">
      <c r="J579">
        <v>11260881</v>
      </c>
      <c r="K579" s="37">
        <v>38691</v>
      </c>
      <c r="L579">
        <v>1</v>
      </c>
      <c r="M579">
        <v>2</v>
      </c>
    </row>
    <row r="580" spans="10:13" x14ac:dyDescent="0.25">
      <c r="J580">
        <v>11260895</v>
      </c>
      <c r="K580" s="37">
        <v>36838</v>
      </c>
      <c r="L580">
        <v>1</v>
      </c>
      <c r="M580">
        <v>2</v>
      </c>
    </row>
    <row r="581" spans="10:13" x14ac:dyDescent="0.25">
      <c r="J581">
        <v>11260906</v>
      </c>
      <c r="K581" s="37">
        <v>44344</v>
      </c>
      <c r="L581">
        <v>3</v>
      </c>
      <c r="M581">
        <v>6</v>
      </c>
    </row>
    <row r="582" spans="10:13" x14ac:dyDescent="0.25">
      <c r="J582">
        <v>11260907</v>
      </c>
      <c r="K582" s="37">
        <v>44344</v>
      </c>
      <c r="L582">
        <v>2</v>
      </c>
      <c r="M582">
        <v>4</v>
      </c>
    </row>
    <row r="583" spans="10:13" x14ac:dyDescent="0.25">
      <c r="J583">
        <v>11260920</v>
      </c>
      <c r="K583" s="37">
        <v>31480</v>
      </c>
      <c r="L583">
        <v>3</v>
      </c>
      <c r="M583">
        <v>3</v>
      </c>
    </row>
    <row r="584" spans="10:13" x14ac:dyDescent="0.25">
      <c r="J584">
        <v>11261065</v>
      </c>
      <c r="K584" s="37">
        <v>44344</v>
      </c>
      <c r="L584">
        <v>3</v>
      </c>
      <c r="M584">
        <v>6</v>
      </c>
    </row>
    <row r="585" spans="10:13" x14ac:dyDescent="0.25">
      <c r="J585">
        <v>11261066</v>
      </c>
      <c r="K585" s="37">
        <v>44344</v>
      </c>
      <c r="L585">
        <v>1</v>
      </c>
      <c r="M585">
        <v>2</v>
      </c>
    </row>
    <row r="586" spans="10:13" x14ac:dyDescent="0.25">
      <c r="J586">
        <v>11261245</v>
      </c>
      <c r="K586" s="37">
        <v>44344</v>
      </c>
      <c r="L586">
        <v>1</v>
      </c>
      <c r="M586">
        <v>2</v>
      </c>
    </row>
    <row r="587" spans="10:13" x14ac:dyDescent="0.25">
      <c r="J587">
        <v>11261381</v>
      </c>
      <c r="K587" s="37">
        <v>44344</v>
      </c>
      <c r="L587">
        <v>1</v>
      </c>
      <c r="M587">
        <v>2</v>
      </c>
    </row>
    <row r="588" spans="10:13" x14ac:dyDescent="0.25">
      <c r="J588">
        <v>11261460</v>
      </c>
      <c r="K588" s="37">
        <v>44344</v>
      </c>
      <c r="L588">
        <v>2</v>
      </c>
      <c r="M588">
        <v>4</v>
      </c>
    </row>
    <row r="589" spans="10:13" x14ac:dyDescent="0.25">
      <c r="J589">
        <v>11261480</v>
      </c>
      <c r="K589" s="37">
        <v>44344</v>
      </c>
      <c r="L589">
        <v>3</v>
      </c>
      <c r="M589">
        <v>6</v>
      </c>
    </row>
    <row r="590" spans="10:13" x14ac:dyDescent="0.25">
      <c r="J590">
        <v>11261796</v>
      </c>
      <c r="K590" s="37">
        <v>38691</v>
      </c>
      <c r="L590">
        <v>1</v>
      </c>
      <c r="M590">
        <v>2</v>
      </c>
    </row>
    <row r="591" spans="10:13" x14ac:dyDescent="0.25">
      <c r="J591">
        <v>11261901</v>
      </c>
      <c r="K591" s="37">
        <v>37089</v>
      </c>
      <c r="L591">
        <v>2</v>
      </c>
      <c r="M591">
        <v>4</v>
      </c>
    </row>
    <row r="592" spans="10:13" x14ac:dyDescent="0.25">
      <c r="J592">
        <v>11261911</v>
      </c>
      <c r="K592" s="37">
        <v>37089</v>
      </c>
      <c r="L592">
        <v>1</v>
      </c>
      <c r="M592">
        <v>2</v>
      </c>
    </row>
    <row r="593" spans="10:13" x14ac:dyDescent="0.25">
      <c r="J593">
        <v>11262163</v>
      </c>
      <c r="K593" s="37">
        <v>36855</v>
      </c>
      <c r="L593">
        <v>1</v>
      </c>
      <c r="M593">
        <v>2</v>
      </c>
    </row>
    <row r="594" spans="10:13" x14ac:dyDescent="0.25">
      <c r="J594">
        <v>11262170</v>
      </c>
      <c r="K594" s="37">
        <v>44344</v>
      </c>
      <c r="L594">
        <v>1</v>
      </c>
      <c r="M594">
        <v>2</v>
      </c>
    </row>
    <row r="595" spans="10:13" x14ac:dyDescent="0.25">
      <c r="J595">
        <v>11262172</v>
      </c>
      <c r="K595" s="37">
        <v>44344</v>
      </c>
      <c r="L595">
        <v>3</v>
      </c>
      <c r="M595">
        <v>6</v>
      </c>
    </row>
    <row r="596" spans="10:13" x14ac:dyDescent="0.25">
      <c r="J596">
        <v>11262291</v>
      </c>
      <c r="K596" s="37">
        <v>33059</v>
      </c>
      <c r="L596">
        <v>2</v>
      </c>
      <c r="M596">
        <v>2</v>
      </c>
    </row>
    <row r="597" spans="10:13" x14ac:dyDescent="0.25">
      <c r="J597">
        <v>11262764</v>
      </c>
      <c r="K597" s="37">
        <v>44344</v>
      </c>
      <c r="L597">
        <v>2</v>
      </c>
      <c r="M597">
        <v>4</v>
      </c>
    </row>
    <row r="598" spans="10:13" x14ac:dyDescent="0.25">
      <c r="J598">
        <v>11262777</v>
      </c>
      <c r="K598" s="37">
        <v>44344</v>
      </c>
      <c r="L598">
        <v>2</v>
      </c>
      <c r="M598">
        <v>4</v>
      </c>
    </row>
    <row r="599" spans="10:13" x14ac:dyDescent="0.25">
      <c r="J599">
        <v>11262798</v>
      </c>
      <c r="K599" s="37">
        <v>44344</v>
      </c>
      <c r="L599">
        <v>2</v>
      </c>
      <c r="M599">
        <v>4</v>
      </c>
    </row>
    <row r="600" spans="10:13" x14ac:dyDescent="0.25">
      <c r="J600">
        <v>11262906</v>
      </c>
      <c r="K600" s="37">
        <v>38734</v>
      </c>
      <c r="L600">
        <v>2</v>
      </c>
      <c r="M600">
        <v>4</v>
      </c>
    </row>
    <row r="601" spans="10:13" x14ac:dyDescent="0.25">
      <c r="J601">
        <v>11263501</v>
      </c>
      <c r="K601" s="37">
        <v>38734</v>
      </c>
      <c r="L601">
        <v>1</v>
      </c>
      <c r="M601">
        <v>2</v>
      </c>
    </row>
    <row r="602" spans="10:13" x14ac:dyDescent="0.25">
      <c r="J602">
        <v>11263620</v>
      </c>
      <c r="K602" s="37">
        <v>37089</v>
      </c>
      <c r="L602">
        <v>1</v>
      </c>
      <c r="M602">
        <v>2</v>
      </c>
    </row>
    <row r="603" spans="10:13" x14ac:dyDescent="0.25">
      <c r="J603">
        <v>11263621</v>
      </c>
      <c r="K603" s="37">
        <v>37089</v>
      </c>
      <c r="L603">
        <v>1</v>
      </c>
      <c r="M603">
        <v>2</v>
      </c>
    </row>
    <row r="604" spans="10:13" x14ac:dyDescent="0.25">
      <c r="J604">
        <v>11263627</v>
      </c>
      <c r="K604" s="37">
        <v>38943</v>
      </c>
      <c r="L604">
        <v>1</v>
      </c>
      <c r="M604">
        <v>2</v>
      </c>
    </row>
    <row r="605" spans="10:13" x14ac:dyDescent="0.25">
      <c r="J605">
        <v>11263686</v>
      </c>
      <c r="K605" s="37">
        <v>44344</v>
      </c>
      <c r="L605">
        <v>1</v>
      </c>
      <c r="M605">
        <v>2</v>
      </c>
    </row>
    <row r="606" spans="10:13" x14ac:dyDescent="0.25">
      <c r="J606">
        <v>11263687</v>
      </c>
      <c r="K606" s="37">
        <v>38734</v>
      </c>
      <c r="L606">
        <v>1</v>
      </c>
      <c r="M606">
        <v>2</v>
      </c>
    </row>
    <row r="607" spans="10:13" x14ac:dyDescent="0.25">
      <c r="J607">
        <v>11263690</v>
      </c>
      <c r="K607" s="37">
        <v>44344</v>
      </c>
      <c r="L607">
        <v>1</v>
      </c>
      <c r="M607">
        <v>2</v>
      </c>
    </row>
    <row r="608" spans="10:13" x14ac:dyDescent="0.25">
      <c r="J608">
        <v>11263711</v>
      </c>
      <c r="K608" s="37">
        <v>38734</v>
      </c>
      <c r="L608">
        <v>1</v>
      </c>
      <c r="M608">
        <v>2</v>
      </c>
    </row>
    <row r="609" spans="10:13" x14ac:dyDescent="0.25">
      <c r="J609">
        <v>11263718</v>
      </c>
      <c r="K609" s="37">
        <v>44344</v>
      </c>
      <c r="L609">
        <v>1</v>
      </c>
      <c r="M609">
        <v>2</v>
      </c>
    </row>
    <row r="610" spans="10:13" x14ac:dyDescent="0.25">
      <c r="J610">
        <v>11263727</v>
      </c>
      <c r="K610" s="37">
        <v>44344</v>
      </c>
      <c r="L610">
        <v>1</v>
      </c>
      <c r="M610">
        <v>2</v>
      </c>
    </row>
    <row r="611" spans="10:13" x14ac:dyDescent="0.25">
      <c r="J611">
        <v>11263730</v>
      </c>
      <c r="K611" s="37">
        <v>44092</v>
      </c>
      <c r="L611">
        <v>1</v>
      </c>
      <c r="M611">
        <v>2</v>
      </c>
    </row>
    <row r="612" spans="10:13" x14ac:dyDescent="0.25">
      <c r="J612">
        <v>11263833</v>
      </c>
      <c r="K612" s="37">
        <v>44344</v>
      </c>
      <c r="L612">
        <v>1</v>
      </c>
      <c r="M612">
        <v>2</v>
      </c>
    </row>
    <row r="613" spans="10:13" x14ac:dyDescent="0.25">
      <c r="J613">
        <v>11263848</v>
      </c>
      <c r="K613" s="37">
        <v>26249</v>
      </c>
      <c r="L613">
        <v>1</v>
      </c>
      <c r="M613">
        <v>2</v>
      </c>
    </row>
    <row r="614" spans="10:13" x14ac:dyDescent="0.25">
      <c r="J614">
        <v>11264055</v>
      </c>
      <c r="K614" s="37">
        <v>38734</v>
      </c>
      <c r="L614">
        <v>1</v>
      </c>
      <c r="M614">
        <v>2</v>
      </c>
    </row>
    <row r="615" spans="10:13" x14ac:dyDescent="0.25">
      <c r="J615">
        <v>11264081</v>
      </c>
      <c r="K615" s="37">
        <v>37089</v>
      </c>
      <c r="L615">
        <v>3</v>
      </c>
      <c r="M615">
        <v>3</v>
      </c>
    </row>
    <row r="616" spans="10:13" x14ac:dyDescent="0.25">
      <c r="J616">
        <v>11264085</v>
      </c>
      <c r="K616" s="37">
        <v>33059</v>
      </c>
      <c r="L616">
        <v>2</v>
      </c>
      <c r="M616">
        <v>2</v>
      </c>
    </row>
    <row r="617" spans="10:13" x14ac:dyDescent="0.25">
      <c r="J617">
        <v>11264086</v>
      </c>
      <c r="K617" s="37">
        <v>38734</v>
      </c>
      <c r="L617">
        <v>1</v>
      </c>
      <c r="M617">
        <v>2</v>
      </c>
    </row>
    <row r="618" spans="10:13" x14ac:dyDescent="0.25">
      <c r="J618">
        <v>11264109</v>
      </c>
      <c r="K618" s="37">
        <v>37089</v>
      </c>
      <c r="L618">
        <v>3</v>
      </c>
      <c r="M618">
        <v>6</v>
      </c>
    </row>
    <row r="619" spans="10:13" x14ac:dyDescent="0.25">
      <c r="J619">
        <v>11264171</v>
      </c>
      <c r="K619" s="37">
        <v>37089</v>
      </c>
      <c r="L619">
        <v>1</v>
      </c>
      <c r="M619">
        <v>2</v>
      </c>
    </row>
    <row r="620" spans="10:13" x14ac:dyDescent="0.25">
      <c r="J620">
        <v>11264172</v>
      </c>
      <c r="K620" s="37">
        <v>44344</v>
      </c>
      <c r="L620">
        <v>1</v>
      </c>
      <c r="M620">
        <v>2</v>
      </c>
    </row>
    <row r="621" spans="10:13" x14ac:dyDescent="0.25">
      <c r="J621">
        <v>11264175</v>
      </c>
      <c r="K621" s="37">
        <v>44344</v>
      </c>
      <c r="L621">
        <v>1</v>
      </c>
      <c r="M621">
        <v>2</v>
      </c>
    </row>
    <row r="622" spans="10:13" x14ac:dyDescent="0.25">
      <c r="J622">
        <v>11264385</v>
      </c>
      <c r="K622" s="37">
        <v>44344</v>
      </c>
      <c r="L622">
        <v>1</v>
      </c>
      <c r="M622">
        <v>2</v>
      </c>
    </row>
    <row r="623" spans="10:13" x14ac:dyDescent="0.25">
      <c r="J623">
        <v>11264387</v>
      </c>
      <c r="K623" s="37">
        <v>44344</v>
      </c>
      <c r="L623">
        <v>3</v>
      </c>
      <c r="M623">
        <v>6</v>
      </c>
    </row>
    <row r="624" spans="10:13" x14ac:dyDescent="0.25">
      <c r="J624">
        <v>11264405</v>
      </c>
      <c r="K624" s="37">
        <v>36855</v>
      </c>
      <c r="L624">
        <v>1</v>
      </c>
      <c r="M624">
        <v>2</v>
      </c>
    </row>
    <row r="625" spans="10:13" x14ac:dyDescent="0.25">
      <c r="J625">
        <v>11264578</v>
      </c>
      <c r="K625" s="37">
        <v>38734</v>
      </c>
      <c r="L625">
        <v>1</v>
      </c>
      <c r="M625">
        <v>2</v>
      </c>
    </row>
    <row r="626" spans="10:13" x14ac:dyDescent="0.25">
      <c r="J626">
        <v>11264617</v>
      </c>
      <c r="K626" s="37">
        <v>38943</v>
      </c>
      <c r="L626">
        <v>3</v>
      </c>
      <c r="M626">
        <v>6</v>
      </c>
    </row>
    <row r="627" spans="10:13" x14ac:dyDescent="0.25">
      <c r="J627">
        <v>11264619</v>
      </c>
      <c r="K627" s="37">
        <v>37089</v>
      </c>
      <c r="L627">
        <v>5</v>
      </c>
      <c r="M627">
        <v>5</v>
      </c>
    </row>
    <row r="628" spans="10:13" x14ac:dyDescent="0.25">
      <c r="J628">
        <v>11264621</v>
      </c>
      <c r="K628" s="37">
        <v>31689</v>
      </c>
      <c r="L628">
        <v>4</v>
      </c>
      <c r="M628">
        <v>4</v>
      </c>
    </row>
    <row r="629" spans="10:13" x14ac:dyDescent="0.25">
      <c r="J629">
        <v>11264622</v>
      </c>
      <c r="K629" s="37">
        <v>38943</v>
      </c>
      <c r="L629">
        <v>4</v>
      </c>
      <c r="M629">
        <v>4</v>
      </c>
    </row>
    <row r="630" spans="10:13" x14ac:dyDescent="0.25">
      <c r="J630">
        <v>11264679</v>
      </c>
      <c r="K630" s="37">
        <v>37089</v>
      </c>
      <c r="L630">
        <v>6</v>
      </c>
      <c r="M630">
        <v>6</v>
      </c>
    </row>
    <row r="631" spans="10:13" x14ac:dyDescent="0.25">
      <c r="J631">
        <v>11264680</v>
      </c>
      <c r="K631" s="37">
        <v>44344</v>
      </c>
      <c r="L631">
        <v>4</v>
      </c>
      <c r="M631">
        <v>4</v>
      </c>
    </row>
    <row r="632" spans="10:13" x14ac:dyDescent="0.25">
      <c r="J632">
        <v>11264983</v>
      </c>
      <c r="K632" s="37">
        <v>38943</v>
      </c>
      <c r="L632">
        <v>2</v>
      </c>
      <c r="M632">
        <v>4</v>
      </c>
    </row>
    <row r="633" spans="10:13" x14ac:dyDescent="0.25">
      <c r="J633">
        <v>11265053</v>
      </c>
      <c r="K633" s="37">
        <v>38943</v>
      </c>
      <c r="L633">
        <v>3</v>
      </c>
      <c r="M633">
        <v>6</v>
      </c>
    </row>
    <row r="634" spans="10:13" x14ac:dyDescent="0.25">
      <c r="J634">
        <v>11265054</v>
      </c>
      <c r="K634" s="37">
        <v>37089</v>
      </c>
      <c r="L634">
        <v>3</v>
      </c>
      <c r="M634">
        <v>6</v>
      </c>
    </row>
    <row r="635" spans="10:13" x14ac:dyDescent="0.25">
      <c r="J635">
        <v>11265071</v>
      </c>
      <c r="K635" s="37">
        <v>38734</v>
      </c>
      <c r="L635">
        <v>3</v>
      </c>
      <c r="M635">
        <v>3</v>
      </c>
    </row>
    <row r="636" spans="10:13" x14ac:dyDescent="0.25">
      <c r="J636">
        <v>11265209</v>
      </c>
      <c r="K636" s="37">
        <v>38943</v>
      </c>
      <c r="L636">
        <v>3</v>
      </c>
      <c r="M636">
        <v>6</v>
      </c>
    </row>
    <row r="637" spans="10:13" x14ac:dyDescent="0.25">
      <c r="J637">
        <v>11265249</v>
      </c>
      <c r="K637" s="37">
        <v>38734</v>
      </c>
      <c r="L637">
        <v>1</v>
      </c>
      <c r="M637">
        <v>2</v>
      </c>
    </row>
    <row r="638" spans="10:13" x14ac:dyDescent="0.25">
      <c r="J638">
        <v>11265516</v>
      </c>
      <c r="K638" s="37">
        <v>33059</v>
      </c>
      <c r="L638">
        <v>2</v>
      </c>
      <c r="M638">
        <v>2</v>
      </c>
    </row>
    <row r="639" spans="10:13" x14ac:dyDescent="0.25">
      <c r="J639">
        <v>11266022</v>
      </c>
      <c r="K639" s="37">
        <v>44344</v>
      </c>
      <c r="L639">
        <v>3</v>
      </c>
      <c r="M639">
        <v>6</v>
      </c>
    </row>
    <row r="640" spans="10:13" x14ac:dyDescent="0.25">
      <c r="J640">
        <v>11266165</v>
      </c>
      <c r="K640" s="37">
        <v>38943</v>
      </c>
      <c r="L640">
        <v>4</v>
      </c>
      <c r="M640">
        <v>4</v>
      </c>
    </row>
    <row r="641" spans="10:13" x14ac:dyDescent="0.25">
      <c r="J641">
        <v>11266166</v>
      </c>
      <c r="K641" s="37">
        <v>31689</v>
      </c>
      <c r="L641">
        <v>3</v>
      </c>
      <c r="M641">
        <v>6</v>
      </c>
    </row>
    <row r="642" spans="10:13" x14ac:dyDescent="0.25">
      <c r="J642">
        <v>11266167</v>
      </c>
      <c r="K642" s="37">
        <v>31689</v>
      </c>
      <c r="L642">
        <v>3</v>
      </c>
      <c r="M642">
        <v>6</v>
      </c>
    </row>
    <row r="643" spans="10:13" x14ac:dyDescent="0.25">
      <c r="J643">
        <v>11266552</v>
      </c>
      <c r="K643" s="37">
        <v>35211</v>
      </c>
      <c r="L643">
        <v>1</v>
      </c>
      <c r="M643">
        <v>2</v>
      </c>
    </row>
    <row r="644" spans="10:13" x14ac:dyDescent="0.25">
      <c r="J644">
        <v>11266571</v>
      </c>
      <c r="K644" s="37">
        <v>38734</v>
      </c>
      <c r="L644">
        <v>1</v>
      </c>
      <c r="M644">
        <v>2</v>
      </c>
    </row>
    <row r="645" spans="10:13" x14ac:dyDescent="0.25">
      <c r="J645">
        <v>11266630</v>
      </c>
      <c r="K645" s="37">
        <v>35211</v>
      </c>
      <c r="L645">
        <v>2</v>
      </c>
      <c r="M645">
        <v>4</v>
      </c>
    </row>
    <row r="646" spans="10:13" x14ac:dyDescent="0.25">
      <c r="J646">
        <v>11266741</v>
      </c>
      <c r="K646" s="37">
        <v>38943</v>
      </c>
      <c r="L646">
        <v>3</v>
      </c>
      <c r="M646">
        <v>3</v>
      </c>
    </row>
    <row r="647" spans="10:13" x14ac:dyDescent="0.25">
      <c r="J647">
        <v>11266755</v>
      </c>
      <c r="K647" s="37">
        <v>44344</v>
      </c>
      <c r="L647">
        <v>3</v>
      </c>
      <c r="M647">
        <v>3</v>
      </c>
    </row>
    <row r="648" spans="10:13" x14ac:dyDescent="0.25">
      <c r="J648">
        <v>11266824</v>
      </c>
      <c r="K648" s="37">
        <v>44344</v>
      </c>
      <c r="L648">
        <v>2</v>
      </c>
      <c r="M648">
        <v>4</v>
      </c>
    </row>
    <row r="649" spans="10:13" x14ac:dyDescent="0.25">
      <c r="J649">
        <v>11266840</v>
      </c>
      <c r="K649" s="37">
        <v>37089</v>
      </c>
      <c r="L649">
        <v>2</v>
      </c>
      <c r="M649">
        <v>4</v>
      </c>
    </row>
    <row r="650" spans="10:13" x14ac:dyDescent="0.25">
      <c r="J650">
        <v>11266845</v>
      </c>
      <c r="K650" s="37">
        <v>38734</v>
      </c>
      <c r="L650">
        <v>1</v>
      </c>
      <c r="M650">
        <v>2</v>
      </c>
    </row>
    <row r="651" spans="10:13" x14ac:dyDescent="0.25">
      <c r="J651">
        <v>11266846</v>
      </c>
      <c r="K651" s="37">
        <v>44344</v>
      </c>
      <c r="L651">
        <v>3</v>
      </c>
      <c r="M651">
        <v>6</v>
      </c>
    </row>
    <row r="652" spans="10:13" x14ac:dyDescent="0.25">
      <c r="J652">
        <v>11266905</v>
      </c>
      <c r="K652" s="37">
        <v>44344</v>
      </c>
      <c r="L652">
        <v>1</v>
      </c>
      <c r="M652">
        <v>2</v>
      </c>
    </row>
    <row r="653" spans="10:13" x14ac:dyDescent="0.25">
      <c r="J653">
        <v>11266906</v>
      </c>
      <c r="K653" s="37">
        <v>37089</v>
      </c>
      <c r="L653">
        <v>1</v>
      </c>
      <c r="M653">
        <v>2</v>
      </c>
    </row>
    <row r="654" spans="10:13" x14ac:dyDescent="0.25">
      <c r="J654">
        <v>11267029</v>
      </c>
      <c r="K654" s="37">
        <v>44344</v>
      </c>
      <c r="L654">
        <v>2</v>
      </c>
      <c r="M654">
        <v>4</v>
      </c>
    </row>
    <row r="655" spans="10:13" x14ac:dyDescent="0.25">
      <c r="J655">
        <v>11267030</v>
      </c>
      <c r="K655" s="37">
        <v>44344</v>
      </c>
      <c r="L655">
        <v>3</v>
      </c>
      <c r="M655">
        <v>6</v>
      </c>
    </row>
    <row r="656" spans="10:13" x14ac:dyDescent="0.25">
      <c r="J656">
        <v>11267088</v>
      </c>
      <c r="K656" s="37">
        <v>38734</v>
      </c>
      <c r="L656">
        <v>2</v>
      </c>
      <c r="M656">
        <v>2</v>
      </c>
    </row>
    <row r="657" spans="10:13" x14ac:dyDescent="0.25">
      <c r="J657">
        <v>11267119</v>
      </c>
      <c r="K657" s="37">
        <v>35211</v>
      </c>
      <c r="L657">
        <v>3</v>
      </c>
      <c r="M657">
        <v>6</v>
      </c>
    </row>
    <row r="658" spans="10:13" x14ac:dyDescent="0.25">
      <c r="J658">
        <v>11267273</v>
      </c>
      <c r="K658" s="37">
        <v>34938</v>
      </c>
      <c r="L658">
        <v>1</v>
      </c>
      <c r="M658">
        <v>2</v>
      </c>
    </row>
    <row r="659" spans="10:13" x14ac:dyDescent="0.25">
      <c r="J659">
        <v>11267381</v>
      </c>
      <c r="K659" s="37">
        <v>44092</v>
      </c>
      <c r="L659">
        <v>1</v>
      </c>
      <c r="M659">
        <v>2</v>
      </c>
    </row>
    <row r="660" spans="10:13" x14ac:dyDescent="0.25">
      <c r="J660">
        <v>11267733</v>
      </c>
      <c r="K660" s="37">
        <v>44344</v>
      </c>
      <c r="L660">
        <v>4</v>
      </c>
      <c r="M660">
        <v>4</v>
      </c>
    </row>
    <row r="661" spans="10:13" x14ac:dyDescent="0.25">
      <c r="J661">
        <v>11268063</v>
      </c>
      <c r="K661" s="37">
        <v>31689</v>
      </c>
      <c r="L661">
        <v>4</v>
      </c>
      <c r="M661">
        <v>4</v>
      </c>
    </row>
    <row r="662" spans="10:13" x14ac:dyDescent="0.25">
      <c r="J662">
        <v>11268064</v>
      </c>
      <c r="K662" s="37">
        <v>38734</v>
      </c>
      <c r="L662">
        <v>1</v>
      </c>
      <c r="M662">
        <v>2</v>
      </c>
    </row>
    <row r="663" spans="10:13" x14ac:dyDescent="0.25">
      <c r="J663">
        <v>11268069</v>
      </c>
      <c r="K663" s="37">
        <v>44344</v>
      </c>
      <c r="L663">
        <v>5</v>
      </c>
      <c r="M663">
        <v>5</v>
      </c>
    </row>
    <row r="664" spans="10:13" x14ac:dyDescent="0.25">
      <c r="J664">
        <v>11268417</v>
      </c>
      <c r="K664" s="37">
        <v>33059</v>
      </c>
      <c r="L664">
        <v>2</v>
      </c>
      <c r="M664">
        <v>2</v>
      </c>
    </row>
    <row r="665" spans="10:13" x14ac:dyDescent="0.25">
      <c r="J665">
        <v>11268431</v>
      </c>
      <c r="K665" s="37">
        <v>37089</v>
      </c>
      <c r="L665">
        <v>4</v>
      </c>
      <c r="M665">
        <v>4</v>
      </c>
    </row>
    <row r="666" spans="10:13" x14ac:dyDescent="0.25">
      <c r="J666">
        <v>11268876</v>
      </c>
      <c r="K666" s="37">
        <v>44344</v>
      </c>
      <c r="L666">
        <v>5</v>
      </c>
      <c r="M666">
        <v>5</v>
      </c>
    </row>
    <row r="667" spans="10:13" x14ac:dyDescent="0.25">
      <c r="J667">
        <v>11268938</v>
      </c>
      <c r="K667" s="37">
        <v>38943</v>
      </c>
      <c r="L667">
        <v>3</v>
      </c>
      <c r="M667">
        <v>6</v>
      </c>
    </row>
    <row r="668" spans="10:13" x14ac:dyDescent="0.25">
      <c r="J668">
        <v>11268945</v>
      </c>
      <c r="K668" s="37">
        <v>44344</v>
      </c>
      <c r="L668">
        <v>1</v>
      </c>
      <c r="M668">
        <v>2</v>
      </c>
    </row>
    <row r="669" spans="10:13" x14ac:dyDescent="0.25">
      <c r="J669">
        <v>11268947</v>
      </c>
      <c r="K669" s="37">
        <v>44344</v>
      </c>
      <c r="L669">
        <v>2</v>
      </c>
      <c r="M669">
        <v>4</v>
      </c>
    </row>
    <row r="670" spans="10:13" x14ac:dyDescent="0.25">
      <c r="J670">
        <v>11269015</v>
      </c>
      <c r="K670" s="37">
        <v>31689</v>
      </c>
      <c r="L670">
        <v>3</v>
      </c>
      <c r="M670">
        <v>6</v>
      </c>
    </row>
    <row r="671" spans="10:13" x14ac:dyDescent="0.25">
      <c r="J671">
        <v>11269472</v>
      </c>
      <c r="K671" s="37">
        <v>35211</v>
      </c>
      <c r="L671">
        <v>2</v>
      </c>
      <c r="M671">
        <v>4</v>
      </c>
    </row>
    <row r="672" spans="10:13" x14ac:dyDescent="0.25">
      <c r="J672">
        <v>11269632</v>
      </c>
      <c r="K672" s="37">
        <v>37089</v>
      </c>
      <c r="L672">
        <v>6</v>
      </c>
      <c r="M672">
        <v>6</v>
      </c>
    </row>
    <row r="673" spans="10:13" x14ac:dyDescent="0.25">
      <c r="J673">
        <v>11269633</v>
      </c>
      <c r="K673" s="37">
        <v>38943</v>
      </c>
      <c r="L673">
        <v>4</v>
      </c>
      <c r="M673">
        <v>4</v>
      </c>
    </row>
    <row r="674" spans="10:13" x14ac:dyDescent="0.25">
      <c r="J674">
        <v>11269805</v>
      </c>
      <c r="K674" s="37">
        <v>38943</v>
      </c>
      <c r="L674">
        <v>3</v>
      </c>
      <c r="M674">
        <v>6</v>
      </c>
    </row>
    <row r="675" spans="10:13" x14ac:dyDescent="0.25">
      <c r="J675">
        <v>11269806</v>
      </c>
      <c r="K675" s="37">
        <v>31689</v>
      </c>
      <c r="L675">
        <v>4</v>
      </c>
      <c r="M675">
        <v>4</v>
      </c>
    </row>
    <row r="676" spans="10:13" x14ac:dyDescent="0.25">
      <c r="J676">
        <v>11269807</v>
      </c>
      <c r="K676" s="37">
        <v>38943</v>
      </c>
      <c r="L676">
        <v>4</v>
      </c>
      <c r="M676">
        <v>4</v>
      </c>
    </row>
    <row r="677" spans="10:13" x14ac:dyDescent="0.25">
      <c r="J677">
        <v>11269920</v>
      </c>
      <c r="K677" s="37">
        <v>44344</v>
      </c>
      <c r="L677">
        <v>2</v>
      </c>
      <c r="M677">
        <v>4</v>
      </c>
    </row>
    <row r="678" spans="10:13" x14ac:dyDescent="0.25">
      <c r="J678">
        <v>11269921</v>
      </c>
      <c r="K678" s="37">
        <v>44344</v>
      </c>
      <c r="L678">
        <v>1</v>
      </c>
      <c r="M678">
        <v>2</v>
      </c>
    </row>
    <row r="679" spans="10:13" x14ac:dyDescent="0.25">
      <c r="J679">
        <v>11270164</v>
      </c>
      <c r="K679" s="37">
        <v>42257</v>
      </c>
      <c r="L679">
        <v>1</v>
      </c>
      <c r="M679">
        <v>2</v>
      </c>
    </row>
    <row r="680" spans="10:13" x14ac:dyDescent="0.25">
      <c r="J680">
        <v>11270668</v>
      </c>
      <c r="K680" s="37">
        <v>37089</v>
      </c>
      <c r="L680">
        <v>3</v>
      </c>
      <c r="M680">
        <v>6</v>
      </c>
    </row>
    <row r="681" spans="10:13" x14ac:dyDescent="0.25">
      <c r="J681">
        <v>11270673</v>
      </c>
      <c r="K681" s="37">
        <v>44344</v>
      </c>
      <c r="L681">
        <v>3</v>
      </c>
      <c r="M681">
        <v>6</v>
      </c>
    </row>
    <row r="682" spans="10:13" x14ac:dyDescent="0.25">
      <c r="J682">
        <v>11270675</v>
      </c>
      <c r="K682" s="37">
        <v>44344</v>
      </c>
      <c r="L682">
        <v>2</v>
      </c>
      <c r="M682">
        <v>4</v>
      </c>
    </row>
    <row r="683" spans="10:13" x14ac:dyDescent="0.25">
      <c r="J683">
        <v>11270686</v>
      </c>
      <c r="K683" s="37">
        <v>44344</v>
      </c>
      <c r="L683">
        <v>1</v>
      </c>
      <c r="M683">
        <v>2</v>
      </c>
    </row>
    <row r="684" spans="10:13" x14ac:dyDescent="0.25">
      <c r="J684">
        <v>11270690</v>
      </c>
      <c r="K684" s="37">
        <v>44344</v>
      </c>
      <c r="L684">
        <v>1</v>
      </c>
      <c r="M684">
        <v>2</v>
      </c>
    </row>
    <row r="685" spans="10:13" x14ac:dyDescent="0.25">
      <c r="J685">
        <v>11270731</v>
      </c>
      <c r="K685" s="37">
        <v>44344</v>
      </c>
      <c r="L685">
        <v>2</v>
      </c>
      <c r="M685">
        <v>4</v>
      </c>
    </row>
    <row r="686" spans="10:13" x14ac:dyDescent="0.25">
      <c r="J686">
        <v>11270741</v>
      </c>
      <c r="K686" s="37">
        <v>37089</v>
      </c>
      <c r="L686">
        <v>1</v>
      </c>
      <c r="M686">
        <v>2</v>
      </c>
    </row>
    <row r="687" spans="10:13" x14ac:dyDescent="0.25">
      <c r="J687">
        <v>11270755</v>
      </c>
      <c r="K687" s="37">
        <v>35211</v>
      </c>
      <c r="L687">
        <v>1</v>
      </c>
      <c r="M687">
        <v>2</v>
      </c>
    </row>
    <row r="688" spans="10:13" x14ac:dyDescent="0.25">
      <c r="J688">
        <v>11270760</v>
      </c>
      <c r="K688" s="37">
        <v>38943</v>
      </c>
      <c r="L688">
        <v>3</v>
      </c>
      <c r="M688">
        <v>6</v>
      </c>
    </row>
    <row r="689" spans="10:13" x14ac:dyDescent="0.25">
      <c r="J689">
        <v>11270770</v>
      </c>
      <c r="K689" s="37">
        <v>44344</v>
      </c>
      <c r="L689">
        <v>2</v>
      </c>
      <c r="M689">
        <v>4</v>
      </c>
    </row>
    <row r="690" spans="10:13" x14ac:dyDescent="0.25">
      <c r="J690">
        <v>11270777</v>
      </c>
      <c r="K690" s="37">
        <v>44344</v>
      </c>
      <c r="L690">
        <v>2</v>
      </c>
      <c r="M690">
        <v>4</v>
      </c>
    </row>
    <row r="691" spans="10:13" x14ac:dyDescent="0.25">
      <c r="J691">
        <v>11270818</v>
      </c>
      <c r="K691" s="37">
        <v>38734</v>
      </c>
      <c r="L691">
        <v>1</v>
      </c>
      <c r="M691">
        <v>2</v>
      </c>
    </row>
    <row r="692" spans="10:13" x14ac:dyDescent="0.25">
      <c r="J692">
        <v>11270830</v>
      </c>
      <c r="K692" s="37">
        <v>44344</v>
      </c>
      <c r="L692">
        <v>3</v>
      </c>
      <c r="M692">
        <v>6</v>
      </c>
    </row>
    <row r="693" spans="10:13" x14ac:dyDescent="0.25">
      <c r="J693">
        <v>11270934</v>
      </c>
      <c r="K693" s="37">
        <v>37089</v>
      </c>
      <c r="L693">
        <v>1</v>
      </c>
      <c r="M693">
        <v>2</v>
      </c>
    </row>
    <row r="694" spans="10:13" x14ac:dyDescent="0.25">
      <c r="J694">
        <v>11271175</v>
      </c>
      <c r="K694" s="37">
        <v>38943</v>
      </c>
      <c r="L694">
        <v>2</v>
      </c>
      <c r="M694">
        <v>2</v>
      </c>
    </row>
    <row r="695" spans="10:13" x14ac:dyDescent="0.25">
      <c r="J695">
        <v>11271361</v>
      </c>
      <c r="K695" s="37">
        <v>38734</v>
      </c>
      <c r="L695">
        <v>1</v>
      </c>
      <c r="M695">
        <v>2</v>
      </c>
    </row>
    <row r="696" spans="10:13" x14ac:dyDescent="0.25">
      <c r="J696">
        <v>11271367</v>
      </c>
      <c r="K696" s="37">
        <v>35211</v>
      </c>
      <c r="L696">
        <v>1</v>
      </c>
      <c r="M696">
        <v>2</v>
      </c>
    </row>
    <row r="697" spans="10:13" x14ac:dyDescent="0.25">
      <c r="J697">
        <v>11271421</v>
      </c>
      <c r="K697" s="37">
        <v>44344</v>
      </c>
      <c r="L697">
        <v>1</v>
      </c>
      <c r="M697">
        <v>2</v>
      </c>
    </row>
    <row r="698" spans="10:13" x14ac:dyDescent="0.25">
      <c r="J698">
        <v>11271957</v>
      </c>
      <c r="K698" s="37">
        <v>37089</v>
      </c>
      <c r="L698">
        <v>1</v>
      </c>
      <c r="M698">
        <v>2</v>
      </c>
    </row>
    <row r="699" spans="10:13" x14ac:dyDescent="0.25">
      <c r="J699">
        <v>11271993</v>
      </c>
      <c r="K699" s="37">
        <v>35211</v>
      </c>
      <c r="L699">
        <v>1</v>
      </c>
      <c r="M699">
        <v>2</v>
      </c>
    </row>
    <row r="700" spans="10:13" x14ac:dyDescent="0.25">
      <c r="J700">
        <v>11272143</v>
      </c>
      <c r="K700" s="37">
        <v>44344</v>
      </c>
      <c r="L700">
        <v>5</v>
      </c>
      <c r="M700">
        <v>5</v>
      </c>
    </row>
    <row r="701" spans="10:13" x14ac:dyDescent="0.25">
      <c r="J701">
        <v>11272412</v>
      </c>
      <c r="K701" s="37">
        <v>44092</v>
      </c>
      <c r="L701">
        <v>1</v>
      </c>
      <c r="M701">
        <v>2</v>
      </c>
    </row>
    <row r="702" spans="10:13" x14ac:dyDescent="0.25">
      <c r="J702">
        <v>11272427</v>
      </c>
      <c r="K702" s="37">
        <v>35211</v>
      </c>
      <c r="L702">
        <v>1</v>
      </c>
      <c r="M702">
        <v>2</v>
      </c>
    </row>
    <row r="703" spans="10:13" x14ac:dyDescent="0.25">
      <c r="J703">
        <v>11272890</v>
      </c>
      <c r="K703" s="37">
        <v>38943</v>
      </c>
      <c r="L703">
        <v>5</v>
      </c>
      <c r="M703">
        <v>5</v>
      </c>
    </row>
    <row r="704" spans="10:13" x14ac:dyDescent="0.25">
      <c r="J704">
        <v>11272892</v>
      </c>
      <c r="K704" s="37">
        <v>38943</v>
      </c>
      <c r="L704">
        <v>3</v>
      </c>
      <c r="M704">
        <v>3</v>
      </c>
    </row>
    <row r="705" spans="10:13" x14ac:dyDescent="0.25">
      <c r="J705">
        <v>11272951</v>
      </c>
      <c r="K705" s="37">
        <v>38691</v>
      </c>
      <c r="L705">
        <v>2</v>
      </c>
      <c r="M705">
        <v>2</v>
      </c>
    </row>
    <row r="706" spans="10:13" x14ac:dyDescent="0.25">
      <c r="J706">
        <v>11272996</v>
      </c>
      <c r="K706" s="37">
        <v>38691</v>
      </c>
      <c r="L706">
        <v>1</v>
      </c>
      <c r="M706">
        <v>2</v>
      </c>
    </row>
    <row r="707" spans="10:13" x14ac:dyDescent="0.25">
      <c r="J707">
        <v>11273016</v>
      </c>
      <c r="K707" s="37">
        <v>38691</v>
      </c>
      <c r="L707">
        <v>1</v>
      </c>
      <c r="M707">
        <v>2</v>
      </c>
    </row>
    <row r="708" spans="10:13" x14ac:dyDescent="0.25">
      <c r="J708">
        <v>11273017</v>
      </c>
      <c r="K708" s="37">
        <v>44092</v>
      </c>
      <c r="L708">
        <v>1</v>
      </c>
      <c r="M708">
        <v>2</v>
      </c>
    </row>
    <row r="709" spans="10:13" x14ac:dyDescent="0.25">
      <c r="J709">
        <v>11273069</v>
      </c>
      <c r="K709" s="37">
        <v>44344</v>
      </c>
      <c r="L709">
        <v>4</v>
      </c>
      <c r="M709">
        <v>4</v>
      </c>
    </row>
    <row r="710" spans="10:13" x14ac:dyDescent="0.25">
      <c r="J710">
        <v>11273238</v>
      </c>
      <c r="K710" s="37">
        <v>37089</v>
      </c>
      <c r="L710">
        <v>3</v>
      </c>
      <c r="M710">
        <v>3</v>
      </c>
    </row>
    <row r="711" spans="10:13" x14ac:dyDescent="0.25">
      <c r="J711">
        <v>11273460</v>
      </c>
      <c r="K711" s="37">
        <v>31480</v>
      </c>
      <c r="L711">
        <v>2</v>
      </c>
      <c r="M711">
        <v>4</v>
      </c>
    </row>
    <row r="712" spans="10:13" x14ac:dyDescent="0.25">
      <c r="J712">
        <v>11273495</v>
      </c>
      <c r="K712" s="37">
        <v>38734</v>
      </c>
      <c r="L712">
        <v>2</v>
      </c>
      <c r="M712">
        <v>4</v>
      </c>
    </row>
    <row r="713" spans="10:13" x14ac:dyDescent="0.25">
      <c r="J713">
        <v>11273496</v>
      </c>
      <c r="K713" s="37">
        <v>31480</v>
      </c>
      <c r="L713">
        <v>3</v>
      </c>
      <c r="M713">
        <v>3</v>
      </c>
    </row>
    <row r="714" spans="10:13" x14ac:dyDescent="0.25">
      <c r="J714">
        <v>11273497</v>
      </c>
      <c r="K714" s="37">
        <v>38943</v>
      </c>
      <c r="L714">
        <v>3</v>
      </c>
      <c r="M714">
        <v>3</v>
      </c>
    </row>
    <row r="715" spans="10:13" x14ac:dyDescent="0.25">
      <c r="J715">
        <v>11273876</v>
      </c>
      <c r="K715" s="37">
        <v>38734</v>
      </c>
      <c r="L715">
        <v>1</v>
      </c>
      <c r="M715">
        <v>2</v>
      </c>
    </row>
    <row r="716" spans="10:13" x14ac:dyDescent="0.25">
      <c r="J716">
        <v>11274205</v>
      </c>
      <c r="K716" s="37">
        <v>38943</v>
      </c>
      <c r="L716">
        <v>2</v>
      </c>
      <c r="M716">
        <v>4</v>
      </c>
    </row>
    <row r="717" spans="10:13" x14ac:dyDescent="0.25">
      <c r="J717">
        <v>11274645</v>
      </c>
      <c r="K717" s="37">
        <v>37089</v>
      </c>
      <c r="L717">
        <v>3</v>
      </c>
      <c r="M717">
        <v>6</v>
      </c>
    </row>
    <row r="718" spans="10:13" x14ac:dyDescent="0.25">
      <c r="J718">
        <v>11274646</v>
      </c>
      <c r="K718" s="37">
        <v>37089</v>
      </c>
      <c r="L718">
        <v>1</v>
      </c>
      <c r="M718">
        <v>2</v>
      </c>
    </row>
    <row r="719" spans="10:13" x14ac:dyDescent="0.25">
      <c r="J719">
        <v>11274753</v>
      </c>
      <c r="K719" s="37">
        <v>37089</v>
      </c>
      <c r="L719">
        <v>1</v>
      </c>
      <c r="M719">
        <v>2</v>
      </c>
    </row>
    <row r="720" spans="10:13" x14ac:dyDescent="0.25">
      <c r="J720">
        <v>11274755</v>
      </c>
      <c r="K720" s="37">
        <v>38734</v>
      </c>
      <c r="L720">
        <v>1</v>
      </c>
      <c r="M720">
        <v>2</v>
      </c>
    </row>
    <row r="721" spans="10:13" x14ac:dyDescent="0.25">
      <c r="J721">
        <v>11274868</v>
      </c>
      <c r="K721" s="37">
        <v>38943</v>
      </c>
      <c r="L721">
        <v>3</v>
      </c>
      <c r="M721">
        <v>6</v>
      </c>
    </row>
    <row r="722" spans="10:13" x14ac:dyDescent="0.25">
      <c r="J722">
        <v>11275045</v>
      </c>
      <c r="K722" s="37">
        <v>37089</v>
      </c>
      <c r="L722">
        <v>1</v>
      </c>
      <c r="M722">
        <v>2</v>
      </c>
    </row>
    <row r="723" spans="10:13" x14ac:dyDescent="0.25">
      <c r="J723">
        <v>11275079</v>
      </c>
      <c r="K723" s="37">
        <v>37089</v>
      </c>
      <c r="L723">
        <v>1</v>
      </c>
      <c r="M723">
        <v>2</v>
      </c>
    </row>
    <row r="724" spans="10:13" x14ac:dyDescent="0.25">
      <c r="J724">
        <v>11275091</v>
      </c>
      <c r="K724" s="37">
        <v>44344</v>
      </c>
      <c r="L724">
        <v>1</v>
      </c>
      <c r="M724">
        <v>2</v>
      </c>
    </row>
    <row r="725" spans="10:13" x14ac:dyDescent="0.25">
      <c r="J725">
        <v>11275144</v>
      </c>
      <c r="K725" s="37">
        <v>38943</v>
      </c>
      <c r="L725">
        <v>1</v>
      </c>
      <c r="M725">
        <v>2</v>
      </c>
    </row>
    <row r="726" spans="10:13" x14ac:dyDescent="0.25">
      <c r="J726">
        <v>11275219</v>
      </c>
      <c r="K726" s="37">
        <v>44344</v>
      </c>
      <c r="L726">
        <v>3</v>
      </c>
      <c r="M726">
        <v>6</v>
      </c>
    </row>
    <row r="727" spans="10:13" x14ac:dyDescent="0.25">
      <c r="J727">
        <v>11275791</v>
      </c>
      <c r="K727" s="37">
        <v>44344</v>
      </c>
      <c r="L727">
        <v>1</v>
      </c>
      <c r="M727">
        <v>2</v>
      </c>
    </row>
    <row r="728" spans="10:13" x14ac:dyDescent="0.25">
      <c r="J728">
        <v>11275796</v>
      </c>
      <c r="K728" s="37">
        <v>38734</v>
      </c>
      <c r="L728">
        <v>1</v>
      </c>
      <c r="M728">
        <v>2</v>
      </c>
    </row>
    <row r="729" spans="10:13" x14ac:dyDescent="0.25">
      <c r="J729">
        <v>11275900</v>
      </c>
      <c r="K729" s="37">
        <v>37089</v>
      </c>
      <c r="L729">
        <v>1</v>
      </c>
      <c r="M729">
        <v>2</v>
      </c>
    </row>
    <row r="730" spans="10:13" x14ac:dyDescent="0.25">
      <c r="J730">
        <v>11275902</v>
      </c>
      <c r="K730" s="37">
        <v>44344</v>
      </c>
      <c r="L730">
        <v>3</v>
      </c>
      <c r="M730">
        <v>6</v>
      </c>
    </row>
    <row r="731" spans="10:13" x14ac:dyDescent="0.25">
      <c r="J731">
        <v>11276015</v>
      </c>
      <c r="K731" s="37">
        <v>38734</v>
      </c>
      <c r="L731">
        <v>1</v>
      </c>
      <c r="M731">
        <v>2</v>
      </c>
    </row>
    <row r="732" spans="10:13" x14ac:dyDescent="0.25">
      <c r="J732">
        <v>11276016</v>
      </c>
      <c r="K732" s="37">
        <v>44344</v>
      </c>
      <c r="L732">
        <v>3</v>
      </c>
      <c r="M732">
        <v>6</v>
      </c>
    </row>
    <row r="733" spans="10:13" x14ac:dyDescent="0.25">
      <c r="J733">
        <v>11276454</v>
      </c>
      <c r="K733" s="37">
        <v>38734</v>
      </c>
      <c r="L733">
        <v>3</v>
      </c>
      <c r="M733">
        <v>3</v>
      </c>
    </row>
    <row r="734" spans="10:13" x14ac:dyDescent="0.25">
      <c r="J734">
        <v>11276473</v>
      </c>
      <c r="K734" s="37">
        <v>29601</v>
      </c>
      <c r="L734">
        <v>2</v>
      </c>
      <c r="M734">
        <v>2</v>
      </c>
    </row>
    <row r="735" spans="10:13" x14ac:dyDescent="0.25">
      <c r="J735">
        <v>11276502</v>
      </c>
      <c r="K735" s="37">
        <v>37089</v>
      </c>
      <c r="L735">
        <v>3</v>
      </c>
      <c r="M735">
        <v>3</v>
      </c>
    </row>
    <row r="736" spans="10:13" x14ac:dyDescent="0.25">
      <c r="J736">
        <v>11276595</v>
      </c>
      <c r="K736" s="37">
        <v>38734</v>
      </c>
      <c r="L736">
        <v>2</v>
      </c>
      <c r="M736">
        <v>4</v>
      </c>
    </row>
    <row r="737" spans="10:13" x14ac:dyDescent="0.25">
      <c r="J737">
        <v>11276597</v>
      </c>
      <c r="K737" s="37">
        <v>31480</v>
      </c>
      <c r="L737">
        <v>3</v>
      </c>
      <c r="M737">
        <v>3</v>
      </c>
    </row>
    <row r="738" spans="10:13" x14ac:dyDescent="0.25">
      <c r="J738">
        <v>11276598</v>
      </c>
      <c r="K738" s="37">
        <v>38943</v>
      </c>
      <c r="L738">
        <v>3</v>
      </c>
      <c r="M738">
        <v>3</v>
      </c>
    </row>
    <row r="739" spans="10:13" x14ac:dyDescent="0.25">
      <c r="J739">
        <v>11276643</v>
      </c>
      <c r="K739" s="37">
        <v>31858</v>
      </c>
      <c r="L739">
        <v>1</v>
      </c>
      <c r="M739">
        <v>2</v>
      </c>
    </row>
    <row r="740" spans="10:13" x14ac:dyDescent="0.25">
      <c r="J740">
        <v>11277220</v>
      </c>
      <c r="K740" s="37">
        <v>37089</v>
      </c>
      <c r="L740">
        <v>2</v>
      </c>
      <c r="M740">
        <v>4</v>
      </c>
    </row>
    <row r="741" spans="10:13" x14ac:dyDescent="0.25">
      <c r="J741">
        <v>11277222</v>
      </c>
      <c r="K741" s="37">
        <v>37089</v>
      </c>
      <c r="L741">
        <v>1</v>
      </c>
      <c r="M741">
        <v>2</v>
      </c>
    </row>
    <row r="742" spans="10:13" x14ac:dyDescent="0.25">
      <c r="J742">
        <v>11277281</v>
      </c>
      <c r="K742" s="37">
        <v>37089</v>
      </c>
      <c r="L742">
        <v>3</v>
      </c>
      <c r="M742">
        <v>3</v>
      </c>
    </row>
    <row r="743" spans="10:13" x14ac:dyDescent="0.25">
      <c r="J743">
        <v>11277287</v>
      </c>
      <c r="K743" s="37">
        <v>44344</v>
      </c>
      <c r="L743">
        <v>2</v>
      </c>
      <c r="M743">
        <v>4</v>
      </c>
    </row>
    <row r="744" spans="10:13" x14ac:dyDescent="0.25">
      <c r="J744">
        <v>11277315</v>
      </c>
      <c r="K744" s="37">
        <v>37089</v>
      </c>
      <c r="L744">
        <v>1</v>
      </c>
      <c r="M744">
        <v>2</v>
      </c>
    </row>
    <row r="745" spans="10:13" x14ac:dyDescent="0.25">
      <c r="J745">
        <v>11277317</v>
      </c>
      <c r="K745" s="37">
        <v>37089</v>
      </c>
      <c r="L745">
        <v>3</v>
      </c>
      <c r="M745">
        <v>6</v>
      </c>
    </row>
    <row r="746" spans="10:13" x14ac:dyDescent="0.25">
      <c r="J746">
        <v>11277375</v>
      </c>
      <c r="K746" s="37">
        <v>44344</v>
      </c>
      <c r="L746">
        <v>3</v>
      </c>
      <c r="M746">
        <v>6</v>
      </c>
    </row>
    <row r="747" spans="10:13" x14ac:dyDescent="0.25">
      <c r="J747">
        <v>11277389</v>
      </c>
      <c r="K747" s="37">
        <v>44344</v>
      </c>
      <c r="L747">
        <v>2</v>
      </c>
      <c r="M747">
        <v>4</v>
      </c>
    </row>
    <row r="748" spans="10:13" x14ac:dyDescent="0.25">
      <c r="J748">
        <v>11277409</v>
      </c>
      <c r="K748" s="37">
        <v>44344</v>
      </c>
      <c r="L748">
        <v>1</v>
      </c>
      <c r="M748">
        <v>2</v>
      </c>
    </row>
    <row r="749" spans="10:13" x14ac:dyDescent="0.25">
      <c r="J749">
        <v>11277470</v>
      </c>
      <c r="K749" s="37">
        <v>38943</v>
      </c>
      <c r="L749">
        <v>1</v>
      </c>
      <c r="M749">
        <v>2</v>
      </c>
    </row>
    <row r="750" spans="10:13" x14ac:dyDescent="0.25">
      <c r="J750">
        <v>11277707</v>
      </c>
      <c r="K750" s="37">
        <v>44344</v>
      </c>
      <c r="L750">
        <v>1</v>
      </c>
      <c r="M750">
        <v>2</v>
      </c>
    </row>
    <row r="751" spans="10:13" x14ac:dyDescent="0.25">
      <c r="J751">
        <v>11277863</v>
      </c>
      <c r="K751" s="37">
        <v>37089</v>
      </c>
      <c r="L751">
        <v>3</v>
      </c>
      <c r="M751">
        <v>6</v>
      </c>
    </row>
    <row r="752" spans="10:13" x14ac:dyDescent="0.25">
      <c r="J752">
        <v>11277864</v>
      </c>
      <c r="K752" s="37">
        <v>44344</v>
      </c>
      <c r="L752">
        <v>3</v>
      </c>
      <c r="M752">
        <v>6</v>
      </c>
    </row>
    <row r="753" spans="10:13" x14ac:dyDescent="0.25">
      <c r="J753">
        <v>11277865</v>
      </c>
      <c r="K753" s="37">
        <v>44344</v>
      </c>
      <c r="L753">
        <v>1</v>
      </c>
      <c r="M753">
        <v>2</v>
      </c>
    </row>
    <row r="754" spans="10:13" x14ac:dyDescent="0.25">
      <c r="J754">
        <v>11277866</v>
      </c>
      <c r="K754" s="37">
        <v>44344</v>
      </c>
      <c r="L754">
        <v>1</v>
      </c>
      <c r="M754">
        <v>2</v>
      </c>
    </row>
    <row r="755" spans="10:13" x14ac:dyDescent="0.25">
      <c r="J755">
        <v>11277883</v>
      </c>
      <c r="K755" s="37">
        <v>44344</v>
      </c>
      <c r="L755">
        <v>1</v>
      </c>
      <c r="M755">
        <v>2</v>
      </c>
    </row>
    <row r="756" spans="10:13" x14ac:dyDescent="0.25">
      <c r="J756">
        <v>11277884</v>
      </c>
      <c r="K756" s="37">
        <v>44344</v>
      </c>
      <c r="L756">
        <v>6</v>
      </c>
      <c r="M756">
        <v>6</v>
      </c>
    </row>
    <row r="757" spans="10:13" x14ac:dyDescent="0.25">
      <c r="J757">
        <v>11277917</v>
      </c>
      <c r="K757" s="37">
        <v>37089</v>
      </c>
      <c r="L757">
        <v>3</v>
      </c>
      <c r="M757">
        <v>6</v>
      </c>
    </row>
    <row r="758" spans="10:13" x14ac:dyDescent="0.25">
      <c r="J758">
        <v>11277918</v>
      </c>
      <c r="K758" s="37">
        <v>37089</v>
      </c>
      <c r="L758">
        <v>2</v>
      </c>
      <c r="M758">
        <v>4</v>
      </c>
    </row>
    <row r="759" spans="10:13" x14ac:dyDescent="0.25">
      <c r="J759">
        <v>11277919</v>
      </c>
      <c r="K759" s="37">
        <v>37089</v>
      </c>
      <c r="L759">
        <v>1</v>
      </c>
      <c r="M759">
        <v>2</v>
      </c>
    </row>
    <row r="760" spans="10:13" x14ac:dyDescent="0.25">
      <c r="J760">
        <v>11278103</v>
      </c>
      <c r="K760" s="37">
        <v>44344</v>
      </c>
      <c r="L760">
        <v>1</v>
      </c>
      <c r="M760">
        <v>2</v>
      </c>
    </row>
    <row r="761" spans="10:13" x14ac:dyDescent="0.25">
      <c r="J761">
        <v>11278104</v>
      </c>
      <c r="K761" s="37">
        <v>44344</v>
      </c>
      <c r="L761">
        <v>3</v>
      </c>
      <c r="M761">
        <v>6</v>
      </c>
    </row>
    <row r="762" spans="10:13" x14ac:dyDescent="0.25">
      <c r="J762">
        <v>11278122</v>
      </c>
      <c r="K762" s="37">
        <v>37089</v>
      </c>
      <c r="L762">
        <v>1</v>
      </c>
      <c r="M762">
        <v>2</v>
      </c>
    </row>
    <row r="763" spans="10:13" x14ac:dyDescent="0.25">
      <c r="J763">
        <v>11278123</v>
      </c>
      <c r="K763" s="37">
        <v>37089</v>
      </c>
      <c r="L763">
        <v>3</v>
      </c>
      <c r="M763">
        <v>6</v>
      </c>
    </row>
    <row r="764" spans="10:13" x14ac:dyDescent="0.25">
      <c r="J764">
        <v>11278127</v>
      </c>
      <c r="K764" s="37">
        <v>38734</v>
      </c>
      <c r="L764">
        <v>1</v>
      </c>
      <c r="M764">
        <v>2</v>
      </c>
    </row>
    <row r="765" spans="10:13" x14ac:dyDescent="0.25">
      <c r="J765">
        <v>11278128</v>
      </c>
      <c r="K765" s="37">
        <v>37089</v>
      </c>
      <c r="L765">
        <v>3</v>
      </c>
      <c r="M765">
        <v>6</v>
      </c>
    </row>
    <row r="766" spans="10:13" x14ac:dyDescent="0.25">
      <c r="J766">
        <v>11278136</v>
      </c>
      <c r="K766" s="37">
        <v>44344</v>
      </c>
      <c r="L766">
        <v>1</v>
      </c>
      <c r="M766">
        <v>2</v>
      </c>
    </row>
    <row r="767" spans="10:13" x14ac:dyDescent="0.25">
      <c r="J767">
        <v>11278200</v>
      </c>
      <c r="K767" s="37">
        <v>37089</v>
      </c>
      <c r="L767">
        <v>3</v>
      </c>
      <c r="M767">
        <v>6</v>
      </c>
    </row>
    <row r="768" spans="10:13" x14ac:dyDescent="0.25">
      <c r="J768">
        <v>11278263</v>
      </c>
      <c r="K768" s="37">
        <v>36838</v>
      </c>
      <c r="L768">
        <v>1</v>
      </c>
      <c r="M768">
        <v>2</v>
      </c>
    </row>
    <row r="769" spans="10:13" x14ac:dyDescent="0.25">
      <c r="J769">
        <v>11278308</v>
      </c>
      <c r="K769" s="37">
        <v>44344</v>
      </c>
      <c r="L769">
        <v>2</v>
      </c>
      <c r="M769">
        <v>4</v>
      </c>
    </row>
    <row r="770" spans="10:13" x14ac:dyDescent="0.25">
      <c r="J770">
        <v>11278928</v>
      </c>
      <c r="K770" s="37">
        <v>38734</v>
      </c>
      <c r="L770">
        <v>2</v>
      </c>
      <c r="M770">
        <v>4</v>
      </c>
    </row>
    <row r="771" spans="10:13" x14ac:dyDescent="0.25">
      <c r="J771">
        <v>11278993</v>
      </c>
      <c r="K771" s="37">
        <v>44344</v>
      </c>
      <c r="L771">
        <v>3</v>
      </c>
      <c r="M771">
        <v>6</v>
      </c>
    </row>
    <row r="772" spans="10:13" x14ac:dyDescent="0.25">
      <c r="J772">
        <v>11278994</v>
      </c>
      <c r="K772" s="37">
        <v>38734</v>
      </c>
      <c r="L772">
        <v>1</v>
      </c>
      <c r="M772">
        <v>2</v>
      </c>
    </row>
    <row r="773" spans="10:13" x14ac:dyDescent="0.25">
      <c r="J773">
        <v>11279484</v>
      </c>
      <c r="K773" s="37">
        <v>31437</v>
      </c>
      <c r="L773">
        <v>2</v>
      </c>
      <c r="M773">
        <v>4</v>
      </c>
    </row>
    <row r="774" spans="10:13" x14ac:dyDescent="0.25">
      <c r="J774">
        <v>11279657</v>
      </c>
      <c r="K774" s="37">
        <v>38734</v>
      </c>
      <c r="L774">
        <v>1</v>
      </c>
      <c r="M774">
        <v>2</v>
      </c>
    </row>
    <row r="775" spans="10:13" x14ac:dyDescent="0.25">
      <c r="J775">
        <v>11279926</v>
      </c>
      <c r="K775" s="37">
        <v>44344</v>
      </c>
      <c r="L775">
        <v>1</v>
      </c>
      <c r="M775">
        <v>2</v>
      </c>
    </row>
    <row r="776" spans="10:13" x14ac:dyDescent="0.25">
      <c r="J776">
        <v>11279928</v>
      </c>
      <c r="K776" s="37">
        <v>38734</v>
      </c>
      <c r="L776">
        <v>1</v>
      </c>
      <c r="M776">
        <v>2</v>
      </c>
    </row>
    <row r="777" spans="10:13" x14ac:dyDescent="0.25">
      <c r="J777">
        <v>11280223</v>
      </c>
      <c r="K777" s="37">
        <v>44344</v>
      </c>
      <c r="L777">
        <v>2</v>
      </c>
      <c r="M777">
        <v>4</v>
      </c>
    </row>
    <row r="778" spans="10:13" x14ac:dyDescent="0.25">
      <c r="J778">
        <v>11280226</v>
      </c>
      <c r="K778" s="37">
        <v>38734</v>
      </c>
      <c r="L778">
        <v>1</v>
      </c>
      <c r="M778">
        <v>2</v>
      </c>
    </row>
    <row r="779" spans="10:13" x14ac:dyDescent="0.25">
      <c r="J779">
        <v>11280227</v>
      </c>
      <c r="K779" s="37">
        <v>37089</v>
      </c>
      <c r="L779">
        <v>2</v>
      </c>
      <c r="M779">
        <v>4</v>
      </c>
    </row>
    <row r="780" spans="10:13" x14ac:dyDescent="0.25">
      <c r="J780">
        <v>11280232</v>
      </c>
      <c r="K780" s="37">
        <v>35211</v>
      </c>
      <c r="L780">
        <v>1</v>
      </c>
      <c r="M780">
        <v>2</v>
      </c>
    </row>
    <row r="781" spans="10:13" x14ac:dyDescent="0.25">
      <c r="J781">
        <v>11280240</v>
      </c>
      <c r="K781" s="37">
        <v>37089</v>
      </c>
      <c r="L781">
        <v>2</v>
      </c>
      <c r="M781">
        <v>4</v>
      </c>
    </row>
    <row r="782" spans="10:13" x14ac:dyDescent="0.25">
      <c r="J782">
        <v>11280245</v>
      </c>
      <c r="K782" s="37">
        <v>33059</v>
      </c>
      <c r="L782">
        <v>1</v>
      </c>
      <c r="M782">
        <v>2</v>
      </c>
    </row>
    <row r="783" spans="10:13" x14ac:dyDescent="0.25">
      <c r="J783">
        <v>11280247</v>
      </c>
      <c r="K783" s="37">
        <v>31858</v>
      </c>
      <c r="L783">
        <v>1</v>
      </c>
      <c r="M783">
        <v>2</v>
      </c>
    </row>
    <row r="784" spans="10:13" x14ac:dyDescent="0.25">
      <c r="J784">
        <v>11280280</v>
      </c>
      <c r="K784" s="37">
        <v>44344</v>
      </c>
      <c r="L784">
        <v>2</v>
      </c>
      <c r="M784">
        <v>4</v>
      </c>
    </row>
    <row r="785" spans="10:13" x14ac:dyDescent="0.25">
      <c r="J785">
        <v>11280284</v>
      </c>
      <c r="K785" s="37">
        <v>44344</v>
      </c>
      <c r="L785">
        <v>2</v>
      </c>
      <c r="M785">
        <v>4</v>
      </c>
    </row>
    <row r="786" spans="10:13" x14ac:dyDescent="0.25">
      <c r="J786">
        <v>11280287</v>
      </c>
      <c r="K786" s="37">
        <v>44344</v>
      </c>
      <c r="L786">
        <v>2</v>
      </c>
      <c r="M786">
        <v>4</v>
      </c>
    </row>
    <row r="787" spans="10:13" x14ac:dyDescent="0.25">
      <c r="J787">
        <v>11280292</v>
      </c>
      <c r="K787" s="37">
        <v>44344</v>
      </c>
      <c r="L787">
        <v>2</v>
      </c>
      <c r="M787">
        <v>4</v>
      </c>
    </row>
    <row r="788" spans="10:13" x14ac:dyDescent="0.25">
      <c r="J788">
        <v>11280294</v>
      </c>
      <c r="K788" s="37">
        <v>44344</v>
      </c>
      <c r="L788">
        <v>2</v>
      </c>
      <c r="M788">
        <v>4</v>
      </c>
    </row>
    <row r="789" spans="10:13" x14ac:dyDescent="0.25">
      <c r="J789">
        <v>11280299</v>
      </c>
      <c r="K789" s="37">
        <v>44344</v>
      </c>
      <c r="L789">
        <v>2</v>
      </c>
      <c r="M789">
        <v>4</v>
      </c>
    </row>
    <row r="790" spans="10:13" x14ac:dyDescent="0.25">
      <c r="J790">
        <v>11280307</v>
      </c>
      <c r="K790" s="37">
        <v>44344</v>
      </c>
      <c r="L790">
        <v>2</v>
      </c>
      <c r="M790">
        <v>4</v>
      </c>
    </row>
    <row r="791" spans="10:13" x14ac:dyDescent="0.25">
      <c r="J791">
        <v>11280310</v>
      </c>
      <c r="K791" s="37">
        <v>44344</v>
      </c>
      <c r="L791">
        <v>2</v>
      </c>
      <c r="M791">
        <v>4</v>
      </c>
    </row>
    <row r="792" spans="10:13" x14ac:dyDescent="0.25">
      <c r="J792">
        <v>11280315</v>
      </c>
      <c r="K792" s="37">
        <v>44344</v>
      </c>
      <c r="L792">
        <v>2</v>
      </c>
      <c r="M792">
        <v>4</v>
      </c>
    </row>
    <row r="793" spans="10:13" x14ac:dyDescent="0.25">
      <c r="J793">
        <v>11280320</v>
      </c>
      <c r="K793" s="37">
        <v>44136</v>
      </c>
      <c r="L793">
        <v>1</v>
      </c>
      <c r="M793">
        <v>2</v>
      </c>
    </row>
    <row r="794" spans="10:13" x14ac:dyDescent="0.25">
      <c r="J794">
        <v>11280321</v>
      </c>
      <c r="K794" s="37">
        <v>44344</v>
      </c>
      <c r="L794">
        <v>2</v>
      </c>
      <c r="M794">
        <v>4</v>
      </c>
    </row>
    <row r="795" spans="10:13" x14ac:dyDescent="0.25">
      <c r="J795">
        <v>11280322</v>
      </c>
      <c r="K795" s="37">
        <v>44344</v>
      </c>
      <c r="L795">
        <v>2</v>
      </c>
      <c r="M795">
        <v>4</v>
      </c>
    </row>
    <row r="796" spans="10:13" x14ac:dyDescent="0.25">
      <c r="J796">
        <v>11280422</v>
      </c>
      <c r="K796" s="37">
        <v>42464</v>
      </c>
      <c r="L796">
        <v>2</v>
      </c>
      <c r="M796">
        <v>4</v>
      </c>
    </row>
    <row r="797" spans="10:13" x14ac:dyDescent="0.25">
      <c r="J797">
        <v>11280944</v>
      </c>
      <c r="K797" s="37">
        <v>37089</v>
      </c>
      <c r="L797">
        <v>3</v>
      </c>
      <c r="M797">
        <v>6</v>
      </c>
    </row>
    <row r="798" spans="10:13" x14ac:dyDescent="0.25">
      <c r="J798">
        <v>11280947</v>
      </c>
      <c r="K798" s="37">
        <v>44344</v>
      </c>
      <c r="L798">
        <v>1</v>
      </c>
      <c r="M798">
        <v>2</v>
      </c>
    </row>
    <row r="799" spans="10:13" x14ac:dyDescent="0.25">
      <c r="J799">
        <v>11280948</v>
      </c>
      <c r="K799" s="37">
        <v>38734</v>
      </c>
      <c r="L799">
        <v>1</v>
      </c>
      <c r="M799">
        <v>2</v>
      </c>
    </row>
    <row r="800" spans="10:13" x14ac:dyDescent="0.25">
      <c r="J800">
        <v>11280953</v>
      </c>
      <c r="K800" s="37">
        <v>44344</v>
      </c>
      <c r="L800">
        <v>2</v>
      </c>
      <c r="M800">
        <v>4</v>
      </c>
    </row>
    <row r="801" spans="10:13" x14ac:dyDescent="0.25">
      <c r="J801">
        <v>11280973</v>
      </c>
      <c r="K801" s="37">
        <v>44344</v>
      </c>
      <c r="L801">
        <v>3</v>
      </c>
      <c r="M801">
        <v>6</v>
      </c>
    </row>
    <row r="802" spans="10:13" x14ac:dyDescent="0.25">
      <c r="J802">
        <v>11280975</v>
      </c>
      <c r="K802" s="37">
        <v>44344</v>
      </c>
      <c r="L802">
        <v>1</v>
      </c>
      <c r="M802">
        <v>2</v>
      </c>
    </row>
    <row r="803" spans="10:13" x14ac:dyDescent="0.25">
      <c r="J803">
        <v>11281030</v>
      </c>
      <c r="K803" s="37">
        <v>44344</v>
      </c>
      <c r="L803">
        <v>1</v>
      </c>
      <c r="M803">
        <v>2</v>
      </c>
    </row>
    <row r="804" spans="10:13" x14ac:dyDescent="0.25">
      <c r="J804">
        <v>11281032</v>
      </c>
      <c r="K804" s="37">
        <v>44344</v>
      </c>
      <c r="L804">
        <v>2</v>
      </c>
      <c r="M804">
        <v>4</v>
      </c>
    </row>
    <row r="805" spans="10:13" x14ac:dyDescent="0.25">
      <c r="J805">
        <v>11281681</v>
      </c>
      <c r="K805" s="37">
        <v>44344</v>
      </c>
      <c r="L805">
        <v>2</v>
      </c>
      <c r="M805">
        <v>4</v>
      </c>
    </row>
    <row r="806" spans="10:13" x14ac:dyDescent="0.25">
      <c r="J806">
        <v>11281737</v>
      </c>
      <c r="K806" s="37">
        <v>38734</v>
      </c>
      <c r="L806">
        <v>1</v>
      </c>
      <c r="M806">
        <v>2</v>
      </c>
    </row>
    <row r="807" spans="10:13" x14ac:dyDescent="0.25">
      <c r="J807">
        <v>11281866</v>
      </c>
      <c r="K807" s="37">
        <v>44344</v>
      </c>
      <c r="L807">
        <v>2</v>
      </c>
      <c r="M807">
        <v>4</v>
      </c>
    </row>
    <row r="808" spans="10:13" x14ac:dyDescent="0.25">
      <c r="J808">
        <v>11281962</v>
      </c>
      <c r="K808" s="37">
        <v>38943</v>
      </c>
      <c r="L808">
        <v>5</v>
      </c>
      <c r="M808">
        <v>5</v>
      </c>
    </row>
    <row r="809" spans="10:13" x14ac:dyDescent="0.25">
      <c r="J809">
        <v>11281964</v>
      </c>
      <c r="K809" s="37">
        <v>31480</v>
      </c>
      <c r="L809">
        <v>3</v>
      </c>
      <c r="M809">
        <v>3</v>
      </c>
    </row>
    <row r="810" spans="10:13" x14ac:dyDescent="0.25">
      <c r="J810">
        <v>11281965</v>
      </c>
      <c r="K810" s="37">
        <v>38943</v>
      </c>
      <c r="L810">
        <v>3</v>
      </c>
      <c r="M810">
        <v>3</v>
      </c>
    </row>
    <row r="811" spans="10:13" x14ac:dyDescent="0.25">
      <c r="J811">
        <v>11281968</v>
      </c>
      <c r="K811" s="37">
        <v>37089</v>
      </c>
      <c r="L811">
        <v>2</v>
      </c>
      <c r="M811">
        <v>4</v>
      </c>
    </row>
    <row r="812" spans="10:13" x14ac:dyDescent="0.25">
      <c r="J812">
        <v>11281972</v>
      </c>
      <c r="K812" s="37">
        <v>37089</v>
      </c>
      <c r="L812">
        <v>2</v>
      </c>
      <c r="M812">
        <v>4</v>
      </c>
    </row>
    <row r="813" spans="10:13" x14ac:dyDescent="0.25">
      <c r="J813">
        <v>11281974</v>
      </c>
      <c r="K813" s="37">
        <v>38734</v>
      </c>
      <c r="L813">
        <v>2</v>
      </c>
      <c r="M813">
        <v>4</v>
      </c>
    </row>
    <row r="814" spans="10:13" x14ac:dyDescent="0.25">
      <c r="J814">
        <v>11282297</v>
      </c>
      <c r="K814" s="37">
        <v>44344</v>
      </c>
      <c r="L814">
        <v>2</v>
      </c>
      <c r="M814">
        <v>4</v>
      </c>
    </row>
    <row r="815" spans="10:13" x14ac:dyDescent="0.25">
      <c r="J815">
        <v>11282298</v>
      </c>
      <c r="K815" s="37">
        <v>44344</v>
      </c>
      <c r="L815">
        <v>4</v>
      </c>
      <c r="M815">
        <v>4</v>
      </c>
    </row>
    <row r="816" spans="10:13" x14ac:dyDescent="0.25">
      <c r="J816">
        <v>11282752</v>
      </c>
      <c r="K816" s="37">
        <v>44344</v>
      </c>
      <c r="L816">
        <v>3</v>
      </c>
      <c r="M816">
        <v>3</v>
      </c>
    </row>
    <row r="817" spans="10:13" x14ac:dyDescent="0.25">
      <c r="J817">
        <v>11282938</v>
      </c>
      <c r="K817" s="37">
        <v>44344</v>
      </c>
      <c r="L817">
        <v>3</v>
      </c>
      <c r="M817">
        <v>6</v>
      </c>
    </row>
    <row r="818" spans="10:13" x14ac:dyDescent="0.25">
      <c r="J818">
        <v>11282944</v>
      </c>
      <c r="K818" s="37">
        <v>37089</v>
      </c>
      <c r="L818">
        <v>1</v>
      </c>
      <c r="M818">
        <v>2</v>
      </c>
    </row>
    <row r="819" spans="10:13" x14ac:dyDescent="0.25">
      <c r="J819">
        <v>11282947</v>
      </c>
      <c r="K819" s="37">
        <v>44344</v>
      </c>
      <c r="L819">
        <v>1</v>
      </c>
      <c r="M819">
        <v>2</v>
      </c>
    </row>
    <row r="820" spans="10:13" x14ac:dyDescent="0.25">
      <c r="J820">
        <v>11282949</v>
      </c>
      <c r="K820" s="37">
        <v>37089</v>
      </c>
      <c r="L820">
        <v>1</v>
      </c>
      <c r="M820">
        <v>2</v>
      </c>
    </row>
    <row r="821" spans="10:13" x14ac:dyDescent="0.25">
      <c r="J821">
        <v>11282952</v>
      </c>
      <c r="K821" s="37">
        <v>44344</v>
      </c>
      <c r="L821">
        <v>1</v>
      </c>
      <c r="M821">
        <v>2</v>
      </c>
    </row>
    <row r="822" spans="10:13" x14ac:dyDescent="0.25">
      <c r="J822">
        <v>11282956</v>
      </c>
      <c r="K822" s="37">
        <v>37089</v>
      </c>
      <c r="L822">
        <v>1</v>
      </c>
      <c r="M822">
        <v>2</v>
      </c>
    </row>
    <row r="823" spans="10:13" x14ac:dyDescent="0.25">
      <c r="J823">
        <v>11282963</v>
      </c>
      <c r="K823" s="37">
        <v>44344</v>
      </c>
      <c r="L823">
        <v>1</v>
      </c>
      <c r="M823">
        <v>2</v>
      </c>
    </row>
    <row r="824" spans="10:13" x14ac:dyDescent="0.25">
      <c r="J824">
        <v>11282986</v>
      </c>
      <c r="K824" s="37">
        <v>38691</v>
      </c>
      <c r="L824">
        <v>1</v>
      </c>
      <c r="M824">
        <v>2</v>
      </c>
    </row>
    <row r="825" spans="10:13" x14ac:dyDescent="0.25">
      <c r="J825">
        <v>11283038</v>
      </c>
      <c r="K825" s="37">
        <v>38734</v>
      </c>
      <c r="L825">
        <v>1</v>
      </c>
      <c r="M825">
        <v>2</v>
      </c>
    </row>
    <row r="826" spans="10:13" x14ac:dyDescent="0.25">
      <c r="J826">
        <v>11283039</v>
      </c>
      <c r="K826" s="37">
        <v>38734</v>
      </c>
      <c r="L826">
        <v>1</v>
      </c>
      <c r="M826">
        <v>2</v>
      </c>
    </row>
    <row r="827" spans="10:13" x14ac:dyDescent="0.25">
      <c r="J827">
        <v>11283237</v>
      </c>
      <c r="K827" s="37">
        <v>44344</v>
      </c>
      <c r="L827">
        <v>1</v>
      </c>
      <c r="M827">
        <v>2</v>
      </c>
    </row>
    <row r="828" spans="10:13" x14ac:dyDescent="0.25">
      <c r="J828">
        <v>11283410</v>
      </c>
      <c r="K828" s="37">
        <v>36855</v>
      </c>
      <c r="L828">
        <v>1</v>
      </c>
      <c r="M828">
        <v>2</v>
      </c>
    </row>
    <row r="829" spans="10:13" x14ac:dyDescent="0.25">
      <c r="J829">
        <v>11283509</v>
      </c>
      <c r="K829" s="37">
        <v>44344</v>
      </c>
      <c r="L829">
        <v>1</v>
      </c>
      <c r="M829">
        <v>2</v>
      </c>
    </row>
    <row r="830" spans="10:13" x14ac:dyDescent="0.25">
      <c r="J830">
        <v>11283514</v>
      </c>
      <c r="K830">
        <v>44092</v>
      </c>
      <c r="L830">
        <v>1</v>
      </c>
      <c r="M830">
        <v>2</v>
      </c>
    </row>
    <row r="831" spans="10:13" x14ac:dyDescent="0.25">
      <c r="J831">
        <v>11283515</v>
      </c>
      <c r="K831" s="37">
        <v>38734</v>
      </c>
      <c r="L831">
        <v>1</v>
      </c>
      <c r="M831">
        <v>2</v>
      </c>
    </row>
    <row r="832" spans="10:13" x14ac:dyDescent="0.25">
      <c r="J832">
        <v>11283598</v>
      </c>
      <c r="K832">
        <v>44344</v>
      </c>
      <c r="L832">
        <v>2</v>
      </c>
      <c r="M832">
        <v>4</v>
      </c>
    </row>
    <row r="833" spans="10:13" x14ac:dyDescent="0.25">
      <c r="J833">
        <v>11283603</v>
      </c>
      <c r="K833" s="37">
        <v>35211</v>
      </c>
      <c r="L833">
        <v>2</v>
      </c>
      <c r="M833">
        <v>4</v>
      </c>
    </row>
    <row r="834" spans="10:13" x14ac:dyDescent="0.25">
      <c r="J834">
        <v>11283605</v>
      </c>
      <c r="K834">
        <v>37089</v>
      </c>
      <c r="L834">
        <v>2</v>
      </c>
      <c r="M834">
        <v>4</v>
      </c>
    </row>
    <row r="835" spans="10:13" x14ac:dyDescent="0.25">
      <c r="J835">
        <v>11284234</v>
      </c>
      <c r="K835">
        <v>44344</v>
      </c>
      <c r="L835">
        <v>1</v>
      </c>
      <c r="M835">
        <v>2</v>
      </c>
    </row>
    <row r="836" spans="10:13" x14ac:dyDescent="0.25">
      <c r="J836">
        <v>11284245</v>
      </c>
      <c r="K836" s="37">
        <v>38734</v>
      </c>
      <c r="L836">
        <v>1</v>
      </c>
      <c r="M836">
        <v>2</v>
      </c>
    </row>
    <row r="837" spans="10:13" x14ac:dyDescent="0.25">
      <c r="J837">
        <v>11284246</v>
      </c>
      <c r="K837" s="37">
        <v>38734</v>
      </c>
      <c r="L837">
        <v>1</v>
      </c>
      <c r="M837">
        <v>2</v>
      </c>
    </row>
    <row r="838" spans="10:13" x14ac:dyDescent="0.25">
      <c r="J838">
        <v>11284247</v>
      </c>
      <c r="K838" s="37">
        <v>44344</v>
      </c>
      <c r="L838">
        <v>2</v>
      </c>
      <c r="M838">
        <v>4</v>
      </c>
    </row>
    <row r="839" spans="10:13" x14ac:dyDescent="0.25">
      <c r="J839">
        <v>11284254</v>
      </c>
      <c r="K839" s="37">
        <v>38734</v>
      </c>
      <c r="L839">
        <v>1</v>
      </c>
      <c r="M839">
        <v>2</v>
      </c>
    </row>
    <row r="840" spans="10:13" x14ac:dyDescent="0.25">
      <c r="J840">
        <v>11284262</v>
      </c>
      <c r="K840">
        <v>38734</v>
      </c>
      <c r="L840">
        <v>1</v>
      </c>
      <c r="M840">
        <v>2</v>
      </c>
    </row>
    <row r="841" spans="10:13" x14ac:dyDescent="0.25">
      <c r="J841">
        <v>11284263</v>
      </c>
      <c r="K841">
        <v>38734</v>
      </c>
      <c r="L841">
        <v>1</v>
      </c>
      <c r="M841">
        <v>2</v>
      </c>
    </row>
    <row r="842" spans="10:13" x14ac:dyDescent="0.25">
      <c r="J842">
        <v>11284280</v>
      </c>
      <c r="K842" s="37">
        <v>37089</v>
      </c>
      <c r="L842">
        <v>1</v>
      </c>
      <c r="M842">
        <v>2</v>
      </c>
    </row>
    <row r="843" spans="10:13" x14ac:dyDescent="0.25">
      <c r="J843">
        <v>11284301</v>
      </c>
      <c r="K843">
        <v>38734</v>
      </c>
      <c r="L843">
        <v>1</v>
      </c>
      <c r="M843">
        <v>2</v>
      </c>
    </row>
    <row r="844" spans="10:13" x14ac:dyDescent="0.25">
      <c r="J844">
        <v>11284304</v>
      </c>
      <c r="K844">
        <v>44344</v>
      </c>
      <c r="L844">
        <v>1</v>
      </c>
      <c r="M844">
        <v>2</v>
      </c>
    </row>
    <row r="845" spans="10:13" x14ac:dyDescent="0.25">
      <c r="J845">
        <v>11284312</v>
      </c>
      <c r="K845" s="37">
        <v>33059</v>
      </c>
      <c r="L845">
        <v>1</v>
      </c>
      <c r="M845">
        <v>2</v>
      </c>
    </row>
    <row r="846" spans="10:13" x14ac:dyDescent="0.25">
      <c r="J846">
        <v>11284313</v>
      </c>
      <c r="K846">
        <v>38734</v>
      </c>
      <c r="L846">
        <v>1</v>
      </c>
      <c r="M846">
        <v>2</v>
      </c>
    </row>
    <row r="847" spans="10:13" x14ac:dyDescent="0.25">
      <c r="J847">
        <v>11284314</v>
      </c>
      <c r="K847">
        <v>44344</v>
      </c>
      <c r="L847">
        <v>1</v>
      </c>
      <c r="M847">
        <v>2</v>
      </c>
    </row>
    <row r="848" spans="10:13" x14ac:dyDescent="0.25">
      <c r="J848">
        <v>11284319</v>
      </c>
      <c r="K848">
        <v>37089</v>
      </c>
      <c r="L848">
        <v>3</v>
      </c>
      <c r="M848">
        <v>6</v>
      </c>
    </row>
    <row r="849" spans="10:13" x14ac:dyDescent="0.25">
      <c r="J849">
        <v>11284322</v>
      </c>
      <c r="K849" s="37">
        <v>44344</v>
      </c>
      <c r="L849">
        <v>1</v>
      </c>
      <c r="M849">
        <v>2</v>
      </c>
    </row>
    <row r="850" spans="10:13" x14ac:dyDescent="0.25">
      <c r="J850">
        <v>11284326</v>
      </c>
      <c r="K850" s="37">
        <v>44344</v>
      </c>
      <c r="L850">
        <v>3</v>
      </c>
      <c r="M850">
        <v>6</v>
      </c>
    </row>
    <row r="851" spans="10:13" x14ac:dyDescent="0.25">
      <c r="J851">
        <v>11284331</v>
      </c>
      <c r="K851" s="37">
        <v>44344</v>
      </c>
      <c r="L851">
        <v>1</v>
      </c>
      <c r="M851">
        <v>2</v>
      </c>
    </row>
    <row r="852" spans="10:13" x14ac:dyDescent="0.25">
      <c r="J852">
        <v>11284413</v>
      </c>
      <c r="K852" s="37">
        <v>38734</v>
      </c>
      <c r="L852">
        <v>1</v>
      </c>
      <c r="M852">
        <v>2</v>
      </c>
    </row>
    <row r="853" spans="10:13" x14ac:dyDescent="0.25">
      <c r="J853">
        <v>11284454</v>
      </c>
      <c r="K853" s="37">
        <v>44344</v>
      </c>
      <c r="L853">
        <v>2</v>
      </c>
      <c r="M853">
        <v>4</v>
      </c>
    </row>
    <row r="854" spans="10:13" x14ac:dyDescent="0.25">
      <c r="J854">
        <v>11285104</v>
      </c>
      <c r="K854" s="37">
        <v>44344</v>
      </c>
      <c r="L854">
        <v>1</v>
      </c>
      <c r="M854">
        <v>2</v>
      </c>
    </row>
    <row r="855" spans="10:13" x14ac:dyDescent="0.25">
      <c r="J855">
        <v>11285113</v>
      </c>
      <c r="K855">
        <v>38734</v>
      </c>
      <c r="L855">
        <v>3</v>
      </c>
      <c r="M855">
        <v>3</v>
      </c>
    </row>
    <row r="856" spans="10:13" x14ac:dyDescent="0.25">
      <c r="J856">
        <v>11285117</v>
      </c>
      <c r="K856">
        <v>37089</v>
      </c>
      <c r="L856">
        <v>5</v>
      </c>
      <c r="M856">
        <v>5</v>
      </c>
    </row>
    <row r="857" spans="10:13" x14ac:dyDescent="0.25">
      <c r="J857">
        <v>11285122</v>
      </c>
      <c r="K857">
        <v>42464</v>
      </c>
      <c r="L857">
        <v>3</v>
      </c>
      <c r="M857">
        <v>3</v>
      </c>
    </row>
    <row r="858" spans="10:13" x14ac:dyDescent="0.25">
      <c r="J858">
        <v>11285174</v>
      </c>
      <c r="K858">
        <v>38734</v>
      </c>
      <c r="L858">
        <v>2</v>
      </c>
      <c r="M858">
        <v>4</v>
      </c>
    </row>
    <row r="859" spans="10:13" x14ac:dyDescent="0.25">
      <c r="J859">
        <v>11285176</v>
      </c>
      <c r="K859">
        <v>37089</v>
      </c>
      <c r="L859">
        <v>2</v>
      </c>
      <c r="M859">
        <v>4</v>
      </c>
    </row>
    <row r="860" spans="10:13" x14ac:dyDescent="0.25">
      <c r="J860">
        <v>11285184</v>
      </c>
      <c r="K860">
        <v>37089</v>
      </c>
      <c r="L860">
        <v>3</v>
      </c>
      <c r="M860">
        <v>6</v>
      </c>
    </row>
    <row r="861" spans="10:13" x14ac:dyDescent="0.25">
      <c r="J861">
        <v>11285185</v>
      </c>
      <c r="K861">
        <v>44344</v>
      </c>
      <c r="L861">
        <v>1</v>
      </c>
      <c r="M861">
        <v>2</v>
      </c>
    </row>
    <row r="862" spans="10:13" x14ac:dyDescent="0.25">
      <c r="J862">
        <v>11285187</v>
      </c>
      <c r="K862" s="37">
        <v>31480</v>
      </c>
      <c r="L862">
        <v>2</v>
      </c>
      <c r="M862">
        <v>4</v>
      </c>
    </row>
    <row r="863" spans="10:13" x14ac:dyDescent="0.25">
      <c r="J863">
        <v>11285188</v>
      </c>
      <c r="K863" s="37">
        <v>31480</v>
      </c>
      <c r="L863">
        <v>3</v>
      </c>
      <c r="M863">
        <v>3</v>
      </c>
    </row>
    <row r="864" spans="10:13" x14ac:dyDescent="0.25">
      <c r="J864">
        <v>11285289</v>
      </c>
      <c r="K864">
        <v>44344</v>
      </c>
      <c r="L864">
        <v>4</v>
      </c>
      <c r="M864">
        <v>4</v>
      </c>
    </row>
    <row r="865" spans="10:13" x14ac:dyDescent="0.25">
      <c r="J865">
        <v>11285355</v>
      </c>
      <c r="K865">
        <v>31480</v>
      </c>
      <c r="L865">
        <v>2</v>
      </c>
      <c r="M865">
        <v>4</v>
      </c>
    </row>
    <row r="866" spans="10:13" x14ac:dyDescent="0.25">
      <c r="J866">
        <v>11285434</v>
      </c>
      <c r="K866" s="37">
        <v>31689</v>
      </c>
      <c r="L866">
        <v>4</v>
      </c>
      <c r="M866">
        <v>4</v>
      </c>
    </row>
    <row r="867" spans="10:13" x14ac:dyDescent="0.25">
      <c r="J867">
        <v>11285435</v>
      </c>
      <c r="K867" s="37">
        <v>31480</v>
      </c>
      <c r="L867">
        <v>2</v>
      </c>
      <c r="M867">
        <v>2</v>
      </c>
    </row>
    <row r="868" spans="10:13" x14ac:dyDescent="0.25">
      <c r="J868">
        <v>11285475</v>
      </c>
      <c r="K868" s="37">
        <v>37089</v>
      </c>
      <c r="L868">
        <v>2</v>
      </c>
      <c r="M868">
        <v>2</v>
      </c>
    </row>
    <row r="869" spans="10:13" x14ac:dyDescent="0.25">
      <c r="J869">
        <v>11285508</v>
      </c>
      <c r="K869" s="37">
        <v>37089</v>
      </c>
      <c r="L869">
        <v>2</v>
      </c>
      <c r="M869">
        <v>2</v>
      </c>
    </row>
    <row r="870" spans="10:13" x14ac:dyDescent="0.25">
      <c r="J870">
        <v>11285528</v>
      </c>
      <c r="K870" s="37">
        <v>37089</v>
      </c>
      <c r="L870">
        <v>2</v>
      </c>
      <c r="M870">
        <v>2</v>
      </c>
    </row>
    <row r="871" spans="10:13" x14ac:dyDescent="0.25">
      <c r="J871">
        <v>11285571</v>
      </c>
      <c r="K871" s="37">
        <v>38734</v>
      </c>
      <c r="L871">
        <v>2</v>
      </c>
      <c r="M871">
        <v>4</v>
      </c>
    </row>
    <row r="872" spans="10:13" x14ac:dyDescent="0.25">
      <c r="J872">
        <v>11285866</v>
      </c>
      <c r="K872" s="37">
        <v>38734</v>
      </c>
      <c r="L872">
        <v>1</v>
      </c>
      <c r="M872">
        <v>2</v>
      </c>
    </row>
    <row r="873" spans="10:13" x14ac:dyDescent="0.25">
      <c r="J873">
        <v>11285969</v>
      </c>
      <c r="K873" s="37">
        <v>44344</v>
      </c>
      <c r="L873">
        <v>3</v>
      </c>
      <c r="M873">
        <v>3</v>
      </c>
    </row>
    <row r="874" spans="10:13" x14ac:dyDescent="0.25">
      <c r="J874">
        <v>11286270</v>
      </c>
      <c r="K874">
        <v>44344</v>
      </c>
      <c r="L874">
        <v>2</v>
      </c>
      <c r="M874">
        <v>4</v>
      </c>
    </row>
    <row r="875" spans="10:13" x14ac:dyDescent="0.25">
      <c r="J875">
        <v>11286546</v>
      </c>
      <c r="K875" s="37">
        <v>38734</v>
      </c>
      <c r="L875">
        <v>1</v>
      </c>
      <c r="M875">
        <v>2</v>
      </c>
    </row>
    <row r="876" spans="10:13" x14ac:dyDescent="0.25">
      <c r="J876">
        <v>11286785</v>
      </c>
      <c r="K876" s="37">
        <v>38943</v>
      </c>
      <c r="L876">
        <v>3</v>
      </c>
      <c r="M876">
        <v>3</v>
      </c>
    </row>
    <row r="877" spans="10:13" x14ac:dyDescent="0.25">
      <c r="J877">
        <v>11286794</v>
      </c>
      <c r="K877">
        <v>38943</v>
      </c>
      <c r="L877">
        <v>3</v>
      </c>
      <c r="M877">
        <v>3</v>
      </c>
    </row>
    <row r="878" spans="10:13" x14ac:dyDescent="0.25">
      <c r="J878">
        <v>11286982</v>
      </c>
      <c r="K878" s="37">
        <v>44344</v>
      </c>
      <c r="L878">
        <v>1</v>
      </c>
      <c r="M878">
        <v>2</v>
      </c>
    </row>
    <row r="879" spans="10:13" x14ac:dyDescent="0.25">
      <c r="J879">
        <v>11286988</v>
      </c>
      <c r="K879" s="37">
        <v>37089</v>
      </c>
      <c r="L879">
        <v>2</v>
      </c>
      <c r="M879">
        <v>4</v>
      </c>
    </row>
    <row r="880" spans="10:13" x14ac:dyDescent="0.25">
      <c r="J880">
        <v>11286990</v>
      </c>
      <c r="K880">
        <v>44344</v>
      </c>
      <c r="L880">
        <v>2</v>
      </c>
      <c r="M880">
        <v>4</v>
      </c>
    </row>
    <row r="881" spans="10:13" x14ac:dyDescent="0.25">
      <c r="J881">
        <v>11286992</v>
      </c>
      <c r="K881">
        <v>37089</v>
      </c>
      <c r="L881">
        <v>1</v>
      </c>
      <c r="M881">
        <v>2</v>
      </c>
    </row>
    <row r="882" spans="10:13" x14ac:dyDescent="0.25">
      <c r="J882">
        <v>11286998</v>
      </c>
      <c r="K882">
        <v>37089</v>
      </c>
      <c r="L882">
        <v>2</v>
      </c>
      <c r="M882">
        <v>4</v>
      </c>
    </row>
    <row r="883" spans="10:13" x14ac:dyDescent="0.25">
      <c r="J883">
        <v>11287006</v>
      </c>
      <c r="K883">
        <v>37089</v>
      </c>
      <c r="L883">
        <v>2</v>
      </c>
      <c r="M883">
        <v>4</v>
      </c>
    </row>
    <row r="884" spans="10:13" x14ac:dyDescent="0.25">
      <c r="J884">
        <v>11287011</v>
      </c>
      <c r="K884">
        <v>37089</v>
      </c>
      <c r="L884">
        <v>2</v>
      </c>
      <c r="M884">
        <v>4</v>
      </c>
    </row>
    <row r="885" spans="10:13" x14ac:dyDescent="0.25">
      <c r="J885">
        <v>11287017</v>
      </c>
      <c r="K885">
        <v>38943</v>
      </c>
      <c r="L885">
        <v>1</v>
      </c>
      <c r="M885">
        <v>2</v>
      </c>
    </row>
    <row r="886" spans="10:13" x14ac:dyDescent="0.25">
      <c r="J886">
        <v>11287018</v>
      </c>
      <c r="K886">
        <v>38734</v>
      </c>
      <c r="L886">
        <v>1</v>
      </c>
      <c r="M886">
        <v>2</v>
      </c>
    </row>
    <row r="887" spans="10:13" x14ac:dyDescent="0.25">
      <c r="J887">
        <v>11287063</v>
      </c>
      <c r="K887">
        <v>44344</v>
      </c>
      <c r="L887">
        <v>1</v>
      </c>
      <c r="M887">
        <v>2</v>
      </c>
    </row>
    <row r="888" spans="10:13" x14ac:dyDescent="0.25">
      <c r="J888">
        <v>11287070</v>
      </c>
      <c r="K888">
        <v>44344</v>
      </c>
      <c r="L888">
        <v>1</v>
      </c>
      <c r="M888">
        <v>2</v>
      </c>
    </row>
    <row r="889" spans="10:13" x14ac:dyDescent="0.25">
      <c r="J889">
        <v>11287892</v>
      </c>
      <c r="K889">
        <v>38734</v>
      </c>
      <c r="L889">
        <v>1</v>
      </c>
      <c r="M889">
        <v>2</v>
      </c>
    </row>
    <row r="890" spans="10:13" x14ac:dyDescent="0.25">
      <c r="J890">
        <v>11287908</v>
      </c>
      <c r="K890" s="37">
        <v>37089</v>
      </c>
      <c r="L890">
        <v>1</v>
      </c>
      <c r="M890">
        <v>2</v>
      </c>
    </row>
    <row r="891" spans="10:13" x14ac:dyDescent="0.25">
      <c r="J891">
        <v>11287909</v>
      </c>
      <c r="K891" s="37">
        <v>37089</v>
      </c>
      <c r="L891">
        <v>1</v>
      </c>
      <c r="M891">
        <v>2</v>
      </c>
    </row>
    <row r="892" spans="10:13" x14ac:dyDescent="0.25">
      <c r="J892">
        <v>11287996</v>
      </c>
      <c r="K892" s="37">
        <v>38734</v>
      </c>
      <c r="L892">
        <v>1</v>
      </c>
      <c r="M892">
        <v>2</v>
      </c>
    </row>
    <row r="893" spans="10:13" x14ac:dyDescent="0.25">
      <c r="J893">
        <v>11288134</v>
      </c>
      <c r="K893" s="37">
        <v>38734</v>
      </c>
      <c r="L893">
        <v>2</v>
      </c>
      <c r="M893">
        <v>2</v>
      </c>
    </row>
    <row r="894" spans="10:13" x14ac:dyDescent="0.25">
      <c r="J894">
        <v>11288202</v>
      </c>
      <c r="K894" s="37">
        <v>31480</v>
      </c>
      <c r="L894">
        <v>1</v>
      </c>
      <c r="M894">
        <v>2</v>
      </c>
    </row>
    <row r="895" spans="10:13" x14ac:dyDescent="0.25">
      <c r="J895">
        <v>11288276</v>
      </c>
      <c r="K895" s="37">
        <v>38734</v>
      </c>
      <c r="L895">
        <v>1</v>
      </c>
      <c r="M895">
        <v>2</v>
      </c>
    </row>
    <row r="896" spans="10:13" x14ac:dyDescent="0.25">
      <c r="J896">
        <v>11288281</v>
      </c>
      <c r="K896" s="37">
        <v>38943</v>
      </c>
      <c r="L896">
        <v>4</v>
      </c>
      <c r="M896">
        <v>4</v>
      </c>
    </row>
    <row r="897" spans="10:13" x14ac:dyDescent="0.25">
      <c r="J897">
        <v>11288282</v>
      </c>
      <c r="K897">
        <v>36855</v>
      </c>
      <c r="L897">
        <v>1</v>
      </c>
      <c r="M897">
        <v>2</v>
      </c>
    </row>
    <row r="898" spans="10:13" x14ac:dyDescent="0.25">
      <c r="J898">
        <v>11288283</v>
      </c>
      <c r="K898" s="37">
        <v>38734</v>
      </c>
      <c r="L898">
        <v>1</v>
      </c>
      <c r="M898">
        <v>2</v>
      </c>
    </row>
    <row r="899" spans="10:13" x14ac:dyDescent="0.25">
      <c r="J899">
        <v>11288307</v>
      </c>
      <c r="K899" s="37">
        <v>38943</v>
      </c>
      <c r="L899">
        <v>1</v>
      </c>
      <c r="M899">
        <v>2</v>
      </c>
    </row>
    <row r="900" spans="10:13" x14ac:dyDescent="0.25">
      <c r="J900">
        <v>11288380</v>
      </c>
      <c r="K900" s="37">
        <v>38734</v>
      </c>
      <c r="L900">
        <v>4</v>
      </c>
      <c r="M900">
        <v>4</v>
      </c>
    </row>
    <row r="901" spans="10:13" x14ac:dyDescent="0.25">
      <c r="J901">
        <v>11288722</v>
      </c>
      <c r="K901" s="37">
        <v>38734</v>
      </c>
      <c r="L901">
        <v>2</v>
      </c>
      <c r="M901">
        <v>4</v>
      </c>
    </row>
    <row r="902" spans="10:13" x14ac:dyDescent="0.25">
      <c r="J902">
        <v>11288740</v>
      </c>
      <c r="K902" s="37">
        <v>38943</v>
      </c>
      <c r="L902">
        <v>3</v>
      </c>
      <c r="M902">
        <v>6</v>
      </c>
    </row>
    <row r="903" spans="10:13" x14ac:dyDescent="0.25">
      <c r="J903">
        <v>11288849</v>
      </c>
      <c r="K903" s="37">
        <v>44344</v>
      </c>
      <c r="L903">
        <v>2</v>
      </c>
      <c r="M903">
        <v>4</v>
      </c>
    </row>
    <row r="904" spans="10:13" x14ac:dyDescent="0.25">
      <c r="J904">
        <v>11288850</v>
      </c>
      <c r="K904" s="37">
        <v>44344</v>
      </c>
      <c r="L904">
        <v>2</v>
      </c>
      <c r="M904">
        <v>4</v>
      </c>
    </row>
    <row r="905" spans="10:13" x14ac:dyDescent="0.25">
      <c r="J905">
        <v>11288856</v>
      </c>
      <c r="K905" s="37">
        <v>44344</v>
      </c>
      <c r="L905">
        <v>2</v>
      </c>
      <c r="M905">
        <v>4</v>
      </c>
    </row>
    <row r="906" spans="10:13" x14ac:dyDescent="0.25">
      <c r="J906">
        <v>11288862</v>
      </c>
      <c r="K906" s="37">
        <v>44344</v>
      </c>
      <c r="L906">
        <v>2</v>
      </c>
      <c r="M906">
        <v>4</v>
      </c>
    </row>
    <row r="907" spans="10:13" x14ac:dyDescent="0.25">
      <c r="J907">
        <v>11288866</v>
      </c>
      <c r="K907" s="37">
        <v>44344</v>
      </c>
      <c r="L907">
        <v>2</v>
      </c>
      <c r="M907">
        <v>4</v>
      </c>
    </row>
    <row r="908" spans="10:13" x14ac:dyDescent="0.25">
      <c r="J908">
        <v>11288867</v>
      </c>
      <c r="K908" s="37">
        <v>44344</v>
      </c>
      <c r="L908">
        <v>2</v>
      </c>
      <c r="M908">
        <v>4</v>
      </c>
    </row>
    <row r="909" spans="10:13" x14ac:dyDescent="0.25">
      <c r="J909">
        <v>11288873</v>
      </c>
      <c r="K909" s="37">
        <v>38734</v>
      </c>
      <c r="L909">
        <v>2</v>
      </c>
      <c r="M909">
        <v>4</v>
      </c>
    </row>
    <row r="910" spans="10:13" x14ac:dyDescent="0.25">
      <c r="J910">
        <v>11288875</v>
      </c>
      <c r="K910" s="37">
        <v>44344</v>
      </c>
      <c r="L910">
        <v>2</v>
      </c>
      <c r="M910">
        <v>4</v>
      </c>
    </row>
    <row r="911" spans="10:13" x14ac:dyDescent="0.25">
      <c r="J911">
        <v>11288877</v>
      </c>
      <c r="K911" s="37">
        <v>37089</v>
      </c>
      <c r="L911">
        <v>1</v>
      </c>
      <c r="M911">
        <v>2</v>
      </c>
    </row>
    <row r="912" spans="10:13" x14ac:dyDescent="0.25">
      <c r="J912">
        <v>11288878</v>
      </c>
      <c r="K912" s="37">
        <v>37089</v>
      </c>
      <c r="L912">
        <v>1</v>
      </c>
      <c r="M912">
        <v>2</v>
      </c>
    </row>
    <row r="913" spans="10:13" x14ac:dyDescent="0.25">
      <c r="J913">
        <v>11288880</v>
      </c>
      <c r="K913">
        <v>37089</v>
      </c>
      <c r="L913">
        <v>2</v>
      </c>
      <c r="M913">
        <v>4</v>
      </c>
    </row>
    <row r="914" spans="10:13" x14ac:dyDescent="0.25">
      <c r="J914">
        <v>11288887</v>
      </c>
      <c r="K914">
        <v>38943</v>
      </c>
      <c r="L914">
        <v>1</v>
      </c>
      <c r="M914">
        <v>2</v>
      </c>
    </row>
    <row r="915" spans="10:13" x14ac:dyDescent="0.25">
      <c r="J915">
        <v>11288902</v>
      </c>
      <c r="K915" s="37">
        <v>37089</v>
      </c>
      <c r="L915">
        <v>2</v>
      </c>
      <c r="M915">
        <v>4</v>
      </c>
    </row>
    <row r="916" spans="10:13" x14ac:dyDescent="0.25">
      <c r="J916">
        <v>11288903</v>
      </c>
      <c r="K916" s="37">
        <v>35211</v>
      </c>
      <c r="L916">
        <v>2</v>
      </c>
      <c r="M916">
        <v>4</v>
      </c>
    </row>
    <row r="917" spans="10:13" x14ac:dyDescent="0.25">
      <c r="J917">
        <v>11289013</v>
      </c>
      <c r="K917">
        <v>37089</v>
      </c>
      <c r="L917">
        <v>3</v>
      </c>
      <c r="M917">
        <v>6</v>
      </c>
    </row>
    <row r="918" spans="10:13" x14ac:dyDescent="0.25">
      <c r="J918">
        <v>11289348</v>
      </c>
      <c r="K918">
        <v>31480</v>
      </c>
      <c r="L918">
        <v>1</v>
      </c>
      <c r="M918">
        <v>2</v>
      </c>
    </row>
    <row r="919" spans="10:13" x14ac:dyDescent="0.25">
      <c r="J919">
        <v>11289358</v>
      </c>
      <c r="K919">
        <v>44344</v>
      </c>
      <c r="L919">
        <v>4</v>
      </c>
      <c r="M919">
        <v>4</v>
      </c>
    </row>
    <row r="920" spans="10:13" x14ac:dyDescent="0.25">
      <c r="J920">
        <v>11289405</v>
      </c>
      <c r="K920" s="37">
        <v>31480</v>
      </c>
      <c r="L920">
        <v>2</v>
      </c>
      <c r="M920">
        <v>2</v>
      </c>
    </row>
    <row r="921" spans="10:13" x14ac:dyDescent="0.25">
      <c r="J921">
        <v>11289424</v>
      </c>
      <c r="K921" s="37">
        <v>37089</v>
      </c>
      <c r="L921">
        <v>4</v>
      </c>
      <c r="M921">
        <v>4</v>
      </c>
    </row>
    <row r="922" spans="10:13" x14ac:dyDescent="0.25">
      <c r="J922">
        <v>11289514</v>
      </c>
      <c r="K922" s="37">
        <v>31480</v>
      </c>
      <c r="L922">
        <v>2</v>
      </c>
      <c r="M922">
        <v>2</v>
      </c>
    </row>
    <row r="923" spans="10:13" x14ac:dyDescent="0.25">
      <c r="J923">
        <v>11289516</v>
      </c>
      <c r="K923" s="37">
        <v>31480</v>
      </c>
      <c r="L923">
        <v>2</v>
      </c>
      <c r="M923">
        <v>2</v>
      </c>
    </row>
    <row r="924" spans="10:13" x14ac:dyDescent="0.25">
      <c r="J924">
        <v>11289538</v>
      </c>
      <c r="K924" s="37">
        <v>31480</v>
      </c>
      <c r="L924">
        <v>3</v>
      </c>
      <c r="M924">
        <v>3</v>
      </c>
    </row>
    <row r="925" spans="10:13" x14ac:dyDescent="0.25">
      <c r="J925">
        <v>11289561</v>
      </c>
      <c r="K925" s="37">
        <v>31480</v>
      </c>
      <c r="L925">
        <v>2</v>
      </c>
      <c r="M925">
        <v>4</v>
      </c>
    </row>
    <row r="926" spans="10:13" x14ac:dyDescent="0.25">
      <c r="J926">
        <v>11289648</v>
      </c>
      <c r="K926" s="37">
        <v>38734</v>
      </c>
      <c r="L926">
        <v>3</v>
      </c>
      <c r="M926">
        <v>3</v>
      </c>
    </row>
    <row r="927" spans="10:13" x14ac:dyDescent="0.25">
      <c r="J927">
        <v>11289720</v>
      </c>
      <c r="K927" s="37">
        <v>31689</v>
      </c>
      <c r="L927">
        <v>2</v>
      </c>
      <c r="M927">
        <v>2</v>
      </c>
    </row>
    <row r="928" spans="10:13" x14ac:dyDescent="0.25">
      <c r="J928">
        <v>11289721</v>
      </c>
      <c r="K928" s="37">
        <v>31689</v>
      </c>
      <c r="L928">
        <v>3</v>
      </c>
      <c r="M928">
        <v>3</v>
      </c>
    </row>
    <row r="929" spans="10:13" x14ac:dyDescent="0.25">
      <c r="J929">
        <v>11289748</v>
      </c>
      <c r="K929" s="37">
        <v>42464</v>
      </c>
      <c r="L929">
        <v>1</v>
      </c>
      <c r="M929">
        <v>2</v>
      </c>
    </row>
    <row r="930" spans="10:13" x14ac:dyDescent="0.25">
      <c r="J930">
        <v>11289881</v>
      </c>
      <c r="K930">
        <v>38943</v>
      </c>
      <c r="L930">
        <v>2</v>
      </c>
      <c r="M930">
        <v>4</v>
      </c>
    </row>
    <row r="931" spans="10:13" x14ac:dyDescent="0.25">
      <c r="J931">
        <v>11290717</v>
      </c>
      <c r="K931" s="37">
        <v>29601</v>
      </c>
      <c r="L931">
        <v>1</v>
      </c>
      <c r="M931">
        <v>2</v>
      </c>
    </row>
    <row r="932" spans="10:13" x14ac:dyDescent="0.25">
      <c r="J932">
        <v>11291286</v>
      </c>
      <c r="K932">
        <v>37089</v>
      </c>
      <c r="L932">
        <v>1</v>
      </c>
      <c r="M932">
        <v>2</v>
      </c>
    </row>
    <row r="933" spans="10:13" x14ac:dyDescent="0.25">
      <c r="J933">
        <v>11291296</v>
      </c>
      <c r="K933" s="37">
        <v>37089</v>
      </c>
      <c r="L933">
        <v>2</v>
      </c>
      <c r="M933">
        <v>4</v>
      </c>
    </row>
    <row r="934" spans="10:13" x14ac:dyDescent="0.25">
      <c r="J934">
        <v>11291403</v>
      </c>
      <c r="K934" s="37">
        <v>37089</v>
      </c>
      <c r="L934">
        <v>1</v>
      </c>
      <c r="M934">
        <v>2</v>
      </c>
    </row>
    <row r="935" spans="10:13" x14ac:dyDescent="0.25">
      <c r="J935">
        <v>11291405</v>
      </c>
      <c r="K935" s="37">
        <v>37089</v>
      </c>
      <c r="L935">
        <v>1</v>
      </c>
      <c r="M935">
        <v>2</v>
      </c>
    </row>
    <row r="936" spans="10:13" x14ac:dyDescent="0.25">
      <c r="J936">
        <v>11291406</v>
      </c>
      <c r="K936">
        <v>37089</v>
      </c>
      <c r="L936">
        <v>2</v>
      </c>
      <c r="M936">
        <v>4</v>
      </c>
    </row>
    <row r="937" spans="10:13" x14ac:dyDescent="0.25">
      <c r="J937">
        <v>11291422</v>
      </c>
      <c r="K937">
        <v>37089</v>
      </c>
      <c r="L937">
        <v>1</v>
      </c>
      <c r="M937">
        <v>2</v>
      </c>
    </row>
    <row r="938" spans="10:13" x14ac:dyDescent="0.25">
      <c r="J938">
        <v>11291440</v>
      </c>
      <c r="K938" s="37">
        <v>38943</v>
      </c>
      <c r="L938">
        <v>1</v>
      </c>
      <c r="M938">
        <v>2</v>
      </c>
    </row>
    <row r="939" spans="10:13" x14ac:dyDescent="0.25">
      <c r="J939">
        <v>11291478</v>
      </c>
      <c r="K939">
        <v>44344</v>
      </c>
      <c r="L939">
        <v>2</v>
      </c>
      <c r="M939">
        <v>4</v>
      </c>
    </row>
    <row r="940" spans="10:13" x14ac:dyDescent="0.25">
      <c r="J940">
        <v>11292522</v>
      </c>
      <c r="K940" s="37">
        <v>37089</v>
      </c>
      <c r="L940">
        <v>3</v>
      </c>
      <c r="M940">
        <v>6</v>
      </c>
    </row>
    <row r="941" spans="10:13" x14ac:dyDescent="0.25">
      <c r="J941">
        <v>11292523</v>
      </c>
      <c r="K941" s="37">
        <v>44344</v>
      </c>
      <c r="L941">
        <v>1</v>
      </c>
      <c r="M941">
        <v>2</v>
      </c>
    </row>
    <row r="942" spans="10:13" x14ac:dyDescent="0.25">
      <c r="J942">
        <v>11292527</v>
      </c>
      <c r="K942">
        <v>38734</v>
      </c>
      <c r="L942">
        <v>1</v>
      </c>
      <c r="M942">
        <v>2</v>
      </c>
    </row>
    <row r="943" spans="10:13" x14ac:dyDescent="0.25">
      <c r="J943">
        <v>11292528</v>
      </c>
      <c r="K943">
        <v>37089</v>
      </c>
      <c r="L943">
        <v>1</v>
      </c>
      <c r="M943">
        <v>2</v>
      </c>
    </row>
    <row r="944" spans="10:13" x14ac:dyDescent="0.25">
      <c r="J944">
        <v>11292529</v>
      </c>
      <c r="K944">
        <v>38734</v>
      </c>
      <c r="L944">
        <v>2</v>
      </c>
      <c r="M944">
        <v>4</v>
      </c>
    </row>
    <row r="945" spans="10:13" x14ac:dyDescent="0.25">
      <c r="J945">
        <v>11292532</v>
      </c>
      <c r="K945">
        <v>44344</v>
      </c>
      <c r="L945">
        <v>2</v>
      </c>
      <c r="M945">
        <v>4</v>
      </c>
    </row>
    <row r="946" spans="10:13" x14ac:dyDescent="0.25">
      <c r="J946">
        <v>11292700</v>
      </c>
      <c r="K946">
        <v>44344</v>
      </c>
      <c r="L946">
        <v>1</v>
      </c>
      <c r="M946">
        <v>2</v>
      </c>
    </row>
    <row r="947" spans="10:13" x14ac:dyDescent="0.25">
      <c r="J947">
        <v>11292758</v>
      </c>
      <c r="K947">
        <v>31858</v>
      </c>
      <c r="L947">
        <v>1</v>
      </c>
      <c r="M947">
        <v>2</v>
      </c>
    </row>
    <row r="948" spans="10:13" x14ac:dyDescent="0.25">
      <c r="J948">
        <v>11292814</v>
      </c>
      <c r="K948" s="37">
        <v>36855</v>
      </c>
      <c r="L948">
        <v>1</v>
      </c>
      <c r="M948">
        <v>2</v>
      </c>
    </row>
    <row r="949" spans="10:13" x14ac:dyDescent="0.25">
      <c r="J949">
        <v>11292996</v>
      </c>
      <c r="K949">
        <v>38734</v>
      </c>
      <c r="L949">
        <v>1</v>
      </c>
      <c r="M949">
        <v>2</v>
      </c>
    </row>
    <row r="950" spans="10:13" x14ac:dyDescent="0.25">
      <c r="J950">
        <v>11293078</v>
      </c>
      <c r="K950">
        <v>37089</v>
      </c>
      <c r="L950">
        <v>5</v>
      </c>
      <c r="M950">
        <v>5</v>
      </c>
    </row>
    <row r="951" spans="10:13" x14ac:dyDescent="0.25">
      <c r="J951">
        <v>11293079</v>
      </c>
      <c r="K951">
        <v>38734</v>
      </c>
      <c r="L951">
        <v>3</v>
      </c>
      <c r="M951">
        <v>3</v>
      </c>
    </row>
    <row r="952" spans="10:13" x14ac:dyDescent="0.25">
      <c r="J952">
        <v>11293103</v>
      </c>
      <c r="K952">
        <v>44344</v>
      </c>
      <c r="L952">
        <v>3</v>
      </c>
      <c r="M952">
        <v>3</v>
      </c>
    </row>
    <row r="953" spans="10:13" x14ac:dyDescent="0.25">
      <c r="J953">
        <v>11293104</v>
      </c>
      <c r="K953">
        <v>37089</v>
      </c>
      <c r="L953">
        <v>4</v>
      </c>
      <c r="M953">
        <v>4</v>
      </c>
    </row>
    <row r="954" spans="10:13" x14ac:dyDescent="0.25">
      <c r="J954">
        <v>11293120</v>
      </c>
      <c r="K954" s="37">
        <v>44092</v>
      </c>
      <c r="L954">
        <v>1</v>
      </c>
      <c r="M954">
        <v>2</v>
      </c>
    </row>
    <row r="955" spans="10:13" x14ac:dyDescent="0.25">
      <c r="J955">
        <v>11293121</v>
      </c>
      <c r="K955" s="37">
        <v>44344</v>
      </c>
      <c r="L955">
        <v>2</v>
      </c>
      <c r="M955">
        <v>2</v>
      </c>
    </row>
    <row r="956" spans="10:13" x14ac:dyDescent="0.25">
      <c r="J956">
        <v>11293122</v>
      </c>
      <c r="K956" s="37">
        <v>37089</v>
      </c>
      <c r="L956">
        <v>2</v>
      </c>
      <c r="M956">
        <v>2</v>
      </c>
    </row>
    <row r="957" spans="10:13" x14ac:dyDescent="0.25">
      <c r="J957">
        <v>11293124</v>
      </c>
      <c r="K957">
        <v>44344</v>
      </c>
      <c r="L957">
        <v>2</v>
      </c>
      <c r="M957">
        <v>2</v>
      </c>
    </row>
    <row r="958" spans="10:13" x14ac:dyDescent="0.25">
      <c r="J958">
        <v>11293125</v>
      </c>
      <c r="K958">
        <v>44344</v>
      </c>
      <c r="L958">
        <v>2</v>
      </c>
      <c r="M958">
        <v>2</v>
      </c>
    </row>
    <row r="959" spans="10:13" x14ac:dyDescent="0.25">
      <c r="J959">
        <v>11293133</v>
      </c>
      <c r="K959">
        <v>31480</v>
      </c>
      <c r="L959">
        <v>2</v>
      </c>
      <c r="M959">
        <v>2</v>
      </c>
    </row>
    <row r="960" spans="10:13" x14ac:dyDescent="0.25">
      <c r="J960">
        <v>11293179</v>
      </c>
      <c r="K960" s="37">
        <v>44344</v>
      </c>
      <c r="L960">
        <v>4</v>
      </c>
      <c r="M960">
        <v>4</v>
      </c>
    </row>
    <row r="961" spans="10:13" x14ac:dyDescent="0.25">
      <c r="J961">
        <v>11293216</v>
      </c>
      <c r="K961" s="37">
        <v>37089</v>
      </c>
      <c r="L961">
        <v>4</v>
      </c>
      <c r="M961">
        <v>4</v>
      </c>
    </row>
    <row r="962" spans="10:13" x14ac:dyDescent="0.25">
      <c r="J962">
        <v>11293235</v>
      </c>
      <c r="K962" s="37">
        <v>38943</v>
      </c>
      <c r="L962">
        <v>4</v>
      </c>
      <c r="M962">
        <v>4</v>
      </c>
    </row>
    <row r="963" spans="10:13" x14ac:dyDescent="0.25">
      <c r="J963">
        <v>11293236</v>
      </c>
      <c r="K963" s="37">
        <v>31480</v>
      </c>
      <c r="L963">
        <v>3</v>
      </c>
      <c r="M963">
        <v>3</v>
      </c>
    </row>
    <row r="964" spans="10:13" x14ac:dyDescent="0.25">
      <c r="J964">
        <v>11293237</v>
      </c>
      <c r="K964" s="37">
        <v>38943</v>
      </c>
      <c r="L964">
        <v>3</v>
      </c>
      <c r="M964">
        <v>3</v>
      </c>
    </row>
    <row r="965" spans="10:13" x14ac:dyDescent="0.25">
      <c r="J965">
        <v>11293275</v>
      </c>
      <c r="K965" s="37">
        <v>44092</v>
      </c>
      <c r="L965">
        <v>1</v>
      </c>
      <c r="M965">
        <v>2</v>
      </c>
    </row>
    <row r="966" spans="10:13" x14ac:dyDescent="0.25">
      <c r="J966">
        <v>11293277</v>
      </c>
      <c r="K966" s="37">
        <v>36838</v>
      </c>
      <c r="L966">
        <v>1</v>
      </c>
      <c r="M966">
        <v>2</v>
      </c>
    </row>
    <row r="967" spans="10:13" x14ac:dyDescent="0.25">
      <c r="J967">
        <v>11293293</v>
      </c>
      <c r="K967" s="37">
        <v>44344</v>
      </c>
      <c r="L967">
        <v>2</v>
      </c>
      <c r="M967">
        <v>4</v>
      </c>
    </row>
    <row r="968" spans="10:13" x14ac:dyDescent="0.25">
      <c r="J968">
        <v>11293314</v>
      </c>
      <c r="K968" s="37">
        <v>31480</v>
      </c>
      <c r="L968">
        <v>1</v>
      </c>
      <c r="M968">
        <v>2</v>
      </c>
    </row>
    <row r="969" spans="10:13" x14ac:dyDescent="0.25">
      <c r="J969">
        <v>11293382</v>
      </c>
      <c r="K969" s="37">
        <v>38943</v>
      </c>
      <c r="L969">
        <v>4</v>
      </c>
      <c r="M969">
        <v>4</v>
      </c>
    </row>
    <row r="970" spans="10:13" x14ac:dyDescent="0.25">
      <c r="J970">
        <v>11293467</v>
      </c>
      <c r="K970" s="37">
        <v>38734</v>
      </c>
      <c r="L970">
        <v>2</v>
      </c>
      <c r="M970">
        <v>2</v>
      </c>
    </row>
    <row r="971" spans="10:13" x14ac:dyDescent="0.25">
      <c r="J971">
        <v>11293609</v>
      </c>
      <c r="K971" s="37">
        <v>44092</v>
      </c>
      <c r="L971">
        <v>1</v>
      </c>
      <c r="M971">
        <v>2</v>
      </c>
    </row>
    <row r="972" spans="10:13" x14ac:dyDescent="0.25">
      <c r="J972">
        <v>11293629</v>
      </c>
      <c r="K972" s="37">
        <v>38734</v>
      </c>
      <c r="L972">
        <v>4</v>
      </c>
      <c r="M972">
        <v>4</v>
      </c>
    </row>
    <row r="973" spans="10:13" x14ac:dyDescent="0.25">
      <c r="J973">
        <v>11293630</v>
      </c>
      <c r="K973" s="37">
        <v>44344</v>
      </c>
      <c r="L973">
        <v>4</v>
      </c>
      <c r="M973">
        <v>4</v>
      </c>
    </row>
    <row r="974" spans="10:13" x14ac:dyDescent="0.25">
      <c r="J974">
        <v>11293688</v>
      </c>
      <c r="K974" s="37">
        <v>37089</v>
      </c>
      <c r="L974">
        <v>3</v>
      </c>
      <c r="M974">
        <v>3</v>
      </c>
    </row>
    <row r="975" spans="10:13" x14ac:dyDescent="0.25">
      <c r="J975">
        <v>11293775</v>
      </c>
      <c r="K975">
        <v>44344</v>
      </c>
      <c r="L975">
        <v>1</v>
      </c>
      <c r="M975">
        <v>2</v>
      </c>
    </row>
    <row r="976" spans="10:13" x14ac:dyDescent="0.25">
      <c r="J976">
        <v>11293781</v>
      </c>
      <c r="K976" s="37">
        <v>44092</v>
      </c>
      <c r="L976">
        <v>1</v>
      </c>
      <c r="M976">
        <v>2</v>
      </c>
    </row>
    <row r="977" spans="10:13" x14ac:dyDescent="0.25">
      <c r="J977">
        <v>11293782</v>
      </c>
      <c r="K977" s="37">
        <v>44344</v>
      </c>
      <c r="L977">
        <v>1</v>
      </c>
      <c r="M977">
        <v>2</v>
      </c>
    </row>
    <row r="978" spans="10:13" x14ac:dyDescent="0.25">
      <c r="J978">
        <v>11293783</v>
      </c>
      <c r="K978" s="37">
        <v>44092</v>
      </c>
      <c r="L978">
        <v>1</v>
      </c>
      <c r="M978">
        <v>2</v>
      </c>
    </row>
    <row r="979" spans="10:13" x14ac:dyDescent="0.25">
      <c r="J979">
        <v>11293787</v>
      </c>
      <c r="K979" s="37">
        <v>37089</v>
      </c>
      <c r="L979">
        <v>1</v>
      </c>
      <c r="M979">
        <v>2</v>
      </c>
    </row>
    <row r="980" spans="10:13" x14ac:dyDescent="0.25">
      <c r="J980">
        <v>11293796</v>
      </c>
      <c r="K980" s="37">
        <v>38943</v>
      </c>
      <c r="L980">
        <v>3</v>
      </c>
      <c r="M980">
        <v>6</v>
      </c>
    </row>
    <row r="981" spans="10:13" x14ac:dyDescent="0.25">
      <c r="J981">
        <v>11293800</v>
      </c>
      <c r="K981" s="37">
        <v>38943</v>
      </c>
      <c r="L981">
        <v>3</v>
      </c>
      <c r="M981">
        <v>6</v>
      </c>
    </row>
    <row r="982" spans="10:13" x14ac:dyDescent="0.25">
      <c r="J982">
        <v>11293814</v>
      </c>
      <c r="K982">
        <v>44344</v>
      </c>
      <c r="L982">
        <v>1</v>
      </c>
      <c r="M982">
        <v>2</v>
      </c>
    </row>
    <row r="983" spans="10:13" x14ac:dyDescent="0.25">
      <c r="J983">
        <v>11293838</v>
      </c>
      <c r="K983">
        <v>44344</v>
      </c>
      <c r="L983">
        <v>1</v>
      </c>
      <c r="M983">
        <v>2</v>
      </c>
    </row>
    <row r="984" spans="10:13" x14ac:dyDescent="0.25">
      <c r="J984">
        <v>11293847</v>
      </c>
      <c r="K984">
        <v>37089</v>
      </c>
      <c r="L984">
        <v>1</v>
      </c>
      <c r="M984">
        <v>2</v>
      </c>
    </row>
    <row r="985" spans="10:13" x14ac:dyDescent="0.25">
      <c r="J985">
        <v>11293855</v>
      </c>
      <c r="K985" s="37">
        <v>44344</v>
      </c>
      <c r="L985">
        <v>1</v>
      </c>
      <c r="M985">
        <v>2</v>
      </c>
    </row>
    <row r="986" spans="10:13" x14ac:dyDescent="0.25">
      <c r="J986">
        <v>11293856</v>
      </c>
      <c r="K986" s="37">
        <v>44344</v>
      </c>
      <c r="L986">
        <v>1</v>
      </c>
      <c r="M986">
        <v>2</v>
      </c>
    </row>
    <row r="987" spans="10:13" x14ac:dyDescent="0.25">
      <c r="J987">
        <v>11293860</v>
      </c>
      <c r="K987" s="37">
        <v>44344</v>
      </c>
      <c r="L987">
        <v>1</v>
      </c>
      <c r="M987">
        <v>2</v>
      </c>
    </row>
    <row r="988" spans="10:13" x14ac:dyDescent="0.25">
      <c r="J988">
        <v>11293867</v>
      </c>
      <c r="K988" s="37">
        <v>38734</v>
      </c>
      <c r="L988">
        <v>3</v>
      </c>
      <c r="M988">
        <v>6</v>
      </c>
    </row>
    <row r="989" spans="10:13" x14ac:dyDescent="0.25">
      <c r="J989">
        <v>11294150</v>
      </c>
      <c r="K989" s="37">
        <v>37089</v>
      </c>
      <c r="L989">
        <v>3</v>
      </c>
      <c r="M989">
        <v>6</v>
      </c>
    </row>
    <row r="990" spans="10:13" x14ac:dyDescent="0.25">
      <c r="J990">
        <v>11294155</v>
      </c>
      <c r="K990" s="37">
        <v>37089</v>
      </c>
      <c r="L990">
        <v>3</v>
      </c>
      <c r="M990">
        <v>6</v>
      </c>
    </row>
    <row r="991" spans="10:13" x14ac:dyDescent="0.25">
      <c r="J991">
        <v>11294171</v>
      </c>
      <c r="K991" s="37">
        <v>44344</v>
      </c>
      <c r="L991">
        <v>2</v>
      </c>
      <c r="M991">
        <v>4</v>
      </c>
    </row>
    <row r="992" spans="10:13" x14ac:dyDescent="0.25">
      <c r="J992">
        <v>11294172</v>
      </c>
      <c r="K992" s="37">
        <v>37089</v>
      </c>
      <c r="L992">
        <v>1</v>
      </c>
      <c r="M992">
        <v>2</v>
      </c>
    </row>
    <row r="993" spans="10:13" x14ac:dyDescent="0.25">
      <c r="J993">
        <v>11294210</v>
      </c>
      <c r="K993">
        <v>44344</v>
      </c>
      <c r="L993">
        <v>2</v>
      </c>
      <c r="M993">
        <v>4</v>
      </c>
    </row>
    <row r="994" spans="10:13" x14ac:dyDescent="0.25">
      <c r="J994">
        <v>11294214</v>
      </c>
      <c r="K994">
        <v>37089</v>
      </c>
      <c r="L994">
        <v>1</v>
      </c>
      <c r="M994">
        <v>2</v>
      </c>
    </row>
    <row r="995" spans="10:13" x14ac:dyDescent="0.25">
      <c r="J995">
        <v>11294250</v>
      </c>
      <c r="K995">
        <v>38734</v>
      </c>
      <c r="L995">
        <v>3</v>
      </c>
      <c r="M995">
        <v>3</v>
      </c>
    </row>
    <row r="996" spans="10:13" x14ac:dyDescent="0.25">
      <c r="J996">
        <v>11294251</v>
      </c>
      <c r="K996">
        <v>38734</v>
      </c>
      <c r="L996">
        <v>2</v>
      </c>
      <c r="M996">
        <v>2</v>
      </c>
    </row>
    <row r="997" spans="10:13" x14ac:dyDescent="0.25">
      <c r="J997">
        <v>11294259</v>
      </c>
      <c r="K997">
        <v>38734</v>
      </c>
      <c r="L997">
        <v>2</v>
      </c>
      <c r="M997">
        <v>4</v>
      </c>
    </row>
    <row r="998" spans="10:13" x14ac:dyDescent="0.25">
      <c r="J998">
        <v>11294379</v>
      </c>
      <c r="K998" s="37">
        <v>37089</v>
      </c>
      <c r="L998">
        <v>1</v>
      </c>
      <c r="M998">
        <v>2</v>
      </c>
    </row>
    <row r="999" spans="10:13" x14ac:dyDescent="0.25">
      <c r="J999">
        <v>11294432</v>
      </c>
      <c r="K999">
        <v>29601</v>
      </c>
      <c r="L999">
        <v>4</v>
      </c>
      <c r="M999">
        <v>4</v>
      </c>
    </row>
    <row r="1000" spans="10:13" x14ac:dyDescent="0.25">
      <c r="J1000">
        <v>11294433</v>
      </c>
      <c r="K1000" s="37">
        <v>37089</v>
      </c>
      <c r="L1000">
        <v>4</v>
      </c>
      <c r="M1000">
        <v>4</v>
      </c>
    </row>
    <row r="1001" spans="10:13" x14ac:dyDescent="0.25">
      <c r="J1001">
        <v>11294454</v>
      </c>
      <c r="K1001">
        <v>44344</v>
      </c>
      <c r="L1001">
        <v>2</v>
      </c>
      <c r="M1001">
        <v>4</v>
      </c>
    </row>
    <row r="1002" spans="10:13" x14ac:dyDescent="0.25">
      <c r="J1002">
        <v>11294455</v>
      </c>
      <c r="K1002">
        <v>37089</v>
      </c>
      <c r="L1002">
        <v>4</v>
      </c>
      <c r="M1002">
        <v>4</v>
      </c>
    </row>
    <row r="1003" spans="10:13" x14ac:dyDescent="0.25">
      <c r="J1003">
        <v>11294948</v>
      </c>
      <c r="K1003">
        <v>26249</v>
      </c>
      <c r="L1003">
        <v>1</v>
      </c>
      <c r="M1003">
        <v>2</v>
      </c>
    </row>
    <row r="1004" spans="10:13" x14ac:dyDescent="0.25">
      <c r="J1004">
        <v>11295029</v>
      </c>
      <c r="K1004" s="37">
        <v>31480</v>
      </c>
      <c r="L1004">
        <v>1</v>
      </c>
      <c r="M1004">
        <v>2</v>
      </c>
    </row>
    <row r="1005" spans="10:13" x14ac:dyDescent="0.25">
      <c r="J1005">
        <v>11295146</v>
      </c>
      <c r="K1005" s="37">
        <v>31689</v>
      </c>
      <c r="L1005">
        <v>3</v>
      </c>
      <c r="M1005">
        <v>6</v>
      </c>
    </row>
    <row r="1006" spans="10:13" x14ac:dyDescent="0.25">
      <c r="J1006">
        <v>11295157</v>
      </c>
      <c r="K1006" s="37">
        <v>37089</v>
      </c>
      <c r="L1006">
        <v>2</v>
      </c>
      <c r="M1006">
        <v>4</v>
      </c>
    </row>
    <row r="1007" spans="10:13" x14ac:dyDescent="0.25">
      <c r="J1007">
        <v>11295213</v>
      </c>
      <c r="K1007" s="37">
        <v>38943</v>
      </c>
      <c r="L1007">
        <v>1</v>
      </c>
      <c r="M1007">
        <v>2</v>
      </c>
    </row>
    <row r="1008" spans="10:13" x14ac:dyDescent="0.25">
      <c r="J1008">
        <v>11295963</v>
      </c>
      <c r="K1008" s="37">
        <v>44344</v>
      </c>
      <c r="L1008">
        <v>4</v>
      </c>
      <c r="M1008">
        <v>4</v>
      </c>
    </row>
    <row r="1009" spans="10:13" x14ac:dyDescent="0.25">
      <c r="J1009">
        <v>11295964</v>
      </c>
      <c r="K1009">
        <v>44344</v>
      </c>
      <c r="L1009">
        <v>1</v>
      </c>
      <c r="M1009">
        <v>2</v>
      </c>
    </row>
    <row r="1010" spans="10:13" x14ac:dyDescent="0.25">
      <c r="J1010">
        <v>11295966</v>
      </c>
      <c r="K1010">
        <v>38734</v>
      </c>
      <c r="L1010">
        <v>2</v>
      </c>
      <c r="M1010">
        <v>2</v>
      </c>
    </row>
    <row r="1011" spans="10:13" x14ac:dyDescent="0.25">
      <c r="J1011">
        <v>11296032</v>
      </c>
      <c r="K1011" s="37">
        <v>44344</v>
      </c>
      <c r="L1011">
        <v>2</v>
      </c>
      <c r="M1011">
        <v>2</v>
      </c>
    </row>
    <row r="1012" spans="10:13" x14ac:dyDescent="0.25">
      <c r="J1012">
        <v>11296033</v>
      </c>
      <c r="K1012">
        <v>37089</v>
      </c>
      <c r="L1012">
        <v>4</v>
      </c>
      <c r="M1012">
        <v>4</v>
      </c>
    </row>
    <row r="1013" spans="10:13" x14ac:dyDescent="0.25">
      <c r="J1013">
        <v>11296037</v>
      </c>
      <c r="K1013">
        <v>44344</v>
      </c>
      <c r="L1013">
        <v>3</v>
      </c>
      <c r="M1013">
        <v>3</v>
      </c>
    </row>
    <row r="1014" spans="10:13" x14ac:dyDescent="0.25">
      <c r="J1014">
        <v>11296112</v>
      </c>
      <c r="K1014">
        <v>38943</v>
      </c>
      <c r="L1014">
        <v>3</v>
      </c>
      <c r="M1014">
        <v>6</v>
      </c>
    </row>
    <row r="1015" spans="10:13" x14ac:dyDescent="0.25">
      <c r="J1015">
        <v>11296127</v>
      </c>
      <c r="K1015">
        <v>38943</v>
      </c>
      <c r="L1015">
        <v>2</v>
      </c>
      <c r="M1015">
        <v>4</v>
      </c>
    </row>
    <row r="1016" spans="10:13" x14ac:dyDescent="0.25">
      <c r="J1016">
        <v>11296198</v>
      </c>
      <c r="K1016" s="37">
        <v>38734</v>
      </c>
      <c r="L1016">
        <v>2</v>
      </c>
      <c r="M1016">
        <v>2</v>
      </c>
    </row>
    <row r="1017" spans="10:13" x14ac:dyDescent="0.25">
      <c r="J1017">
        <v>11296283</v>
      </c>
      <c r="K1017" s="37">
        <v>38734</v>
      </c>
      <c r="L1017">
        <v>3</v>
      </c>
      <c r="M1017">
        <v>3</v>
      </c>
    </row>
    <row r="1018" spans="10:13" x14ac:dyDescent="0.25">
      <c r="J1018">
        <v>11296284</v>
      </c>
      <c r="K1018" s="37">
        <v>29601</v>
      </c>
      <c r="L1018">
        <v>4</v>
      </c>
      <c r="M1018">
        <v>4</v>
      </c>
    </row>
    <row r="1019" spans="10:13" x14ac:dyDescent="0.25">
      <c r="J1019">
        <v>11296285</v>
      </c>
      <c r="K1019">
        <v>44344</v>
      </c>
      <c r="L1019">
        <v>3</v>
      </c>
      <c r="M1019">
        <v>3</v>
      </c>
    </row>
    <row r="1020" spans="10:13" x14ac:dyDescent="0.25">
      <c r="J1020">
        <v>11296286</v>
      </c>
      <c r="K1020">
        <v>37089</v>
      </c>
      <c r="L1020">
        <v>4</v>
      </c>
      <c r="M1020">
        <v>4</v>
      </c>
    </row>
    <row r="1021" spans="10:13" x14ac:dyDescent="0.25">
      <c r="J1021">
        <v>11296288</v>
      </c>
      <c r="K1021">
        <v>31689</v>
      </c>
      <c r="L1021">
        <v>5</v>
      </c>
      <c r="M1021">
        <v>5</v>
      </c>
    </row>
    <row r="1022" spans="10:13" x14ac:dyDescent="0.25">
      <c r="J1022">
        <v>11296291</v>
      </c>
      <c r="K1022">
        <v>31689</v>
      </c>
      <c r="L1022">
        <v>5</v>
      </c>
      <c r="M1022">
        <v>5</v>
      </c>
    </row>
    <row r="1023" spans="10:13" x14ac:dyDescent="0.25">
      <c r="J1023">
        <v>11296292</v>
      </c>
      <c r="K1023">
        <v>31480</v>
      </c>
      <c r="L1023">
        <v>3</v>
      </c>
      <c r="M1023">
        <v>3</v>
      </c>
    </row>
    <row r="1024" spans="10:13" x14ac:dyDescent="0.25">
      <c r="J1024">
        <v>11296296</v>
      </c>
      <c r="K1024">
        <v>31480</v>
      </c>
      <c r="L1024">
        <v>2</v>
      </c>
      <c r="M1024">
        <v>4</v>
      </c>
    </row>
    <row r="1025" spans="10:13" x14ac:dyDescent="0.25">
      <c r="J1025">
        <v>11296297</v>
      </c>
      <c r="K1025">
        <v>44344</v>
      </c>
      <c r="L1025">
        <v>4</v>
      </c>
      <c r="M1025">
        <v>4</v>
      </c>
    </row>
    <row r="1026" spans="10:13" x14ac:dyDescent="0.25">
      <c r="J1026">
        <v>11296299</v>
      </c>
      <c r="K1026" s="37">
        <v>44344</v>
      </c>
      <c r="L1026">
        <v>2</v>
      </c>
      <c r="M1026">
        <v>2</v>
      </c>
    </row>
    <row r="1027" spans="10:13" x14ac:dyDescent="0.25">
      <c r="J1027">
        <v>11296304</v>
      </c>
      <c r="K1027" s="37">
        <v>44344</v>
      </c>
      <c r="L1027">
        <v>2</v>
      </c>
      <c r="M1027">
        <v>2</v>
      </c>
    </row>
    <row r="1028" spans="10:13" x14ac:dyDescent="0.25">
      <c r="J1028">
        <v>11296306</v>
      </c>
      <c r="K1028" s="37">
        <v>44344</v>
      </c>
      <c r="L1028">
        <v>2</v>
      </c>
      <c r="M1028">
        <v>2</v>
      </c>
    </row>
    <row r="1029" spans="10:13" x14ac:dyDescent="0.25">
      <c r="J1029">
        <v>11296320</v>
      </c>
      <c r="K1029" s="37">
        <v>37089</v>
      </c>
      <c r="L1029">
        <v>4</v>
      </c>
      <c r="M1029">
        <v>4</v>
      </c>
    </row>
    <row r="1030" spans="10:13" x14ac:dyDescent="0.25">
      <c r="J1030">
        <v>11296323</v>
      </c>
      <c r="K1030" s="37">
        <v>44344</v>
      </c>
      <c r="L1030">
        <v>3</v>
      </c>
      <c r="M1030">
        <v>3</v>
      </c>
    </row>
    <row r="1031" spans="10:13" x14ac:dyDescent="0.25">
      <c r="J1031">
        <v>11296324</v>
      </c>
      <c r="K1031">
        <v>37089</v>
      </c>
      <c r="L1031">
        <v>4</v>
      </c>
      <c r="M1031">
        <v>4</v>
      </c>
    </row>
    <row r="1032" spans="10:13" x14ac:dyDescent="0.25">
      <c r="J1032">
        <v>11296330</v>
      </c>
      <c r="K1032">
        <v>44344</v>
      </c>
      <c r="L1032">
        <v>3</v>
      </c>
      <c r="M1032">
        <v>3</v>
      </c>
    </row>
    <row r="1033" spans="10:13" x14ac:dyDescent="0.25">
      <c r="J1033">
        <v>11296338</v>
      </c>
      <c r="K1033">
        <v>31480</v>
      </c>
      <c r="L1033">
        <v>3</v>
      </c>
      <c r="M1033">
        <v>3</v>
      </c>
    </row>
    <row r="1034" spans="10:13" x14ac:dyDescent="0.25">
      <c r="J1034">
        <v>11296343</v>
      </c>
      <c r="K1034">
        <v>31480</v>
      </c>
      <c r="L1034">
        <v>3</v>
      </c>
      <c r="M1034">
        <v>3</v>
      </c>
    </row>
    <row r="1035" spans="10:13" x14ac:dyDescent="0.25">
      <c r="J1035">
        <v>11296345</v>
      </c>
      <c r="K1035" s="37">
        <v>31689</v>
      </c>
      <c r="L1035">
        <v>4</v>
      </c>
      <c r="M1035">
        <v>4</v>
      </c>
    </row>
    <row r="1036" spans="10:13" x14ac:dyDescent="0.25">
      <c r="J1036">
        <v>11296346</v>
      </c>
      <c r="K1036">
        <v>31689</v>
      </c>
      <c r="L1036">
        <v>3</v>
      </c>
      <c r="M1036">
        <v>3</v>
      </c>
    </row>
    <row r="1037" spans="10:13" x14ac:dyDescent="0.25">
      <c r="J1037">
        <v>11296372</v>
      </c>
      <c r="K1037" s="37">
        <v>44344</v>
      </c>
      <c r="L1037">
        <v>3</v>
      </c>
      <c r="M1037">
        <v>3</v>
      </c>
    </row>
    <row r="1038" spans="10:13" x14ac:dyDescent="0.25">
      <c r="J1038">
        <v>11296504</v>
      </c>
      <c r="K1038">
        <v>38734</v>
      </c>
      <c r="L1038">
        <v>2</v>
      </c>
      <c r="M1038">
        <v>4</v>
      </c>
    </row>
    <row r="1039" spans="10:13" x14ac:dyDescent="0.25">
      <c r="J1039">
        <v>11296505</v>
      </c>
      <c r="K1039">
        <v>37089</v>
      </c>
      <c r="L1039">
        <v>2</v>
      </c>
      <c r="M1039">
        <v>4</v>
      </c>
    </row>
    <row r="1040" spans="10:13" x14ac:dyDescent="0.25">
      <c r="J1040">
        <v>11296601</v>
      </c>
      <c r="K1040">
        <v>44344</v>
      </c>
      <c r="L1040">
        <v>4</v>
      </c>
      <c r="M1040">
        <v>4</v>
      </c>
    </row>
    <row r="1041" spans="10:13" x14ac:dyDescent="0.25">
      <c r="J1041">
        <v>11296799</v>
      </c>
      <c r="K1041">
        <v>31480</v>
      </c>
      <c r="L1041">
        <v>2</v>
      </c>
      <c r="M1041">
        <v>4</v>
      </c>
    </row>
    <row r="1042" spans="10:13" x14ac:dyDescent="0.25">
      <c r="J1042">
        <v>11296801</v>
      </c>
      <c r="K1042">
        <v>37089</v>
      </c>
      <c r="L1042">
        <v>1</v>
      </c>
      <c r="M1042">
        <v>2</v>
      </c>
    </row>
    <row r="1043" spans="10:13" x14ac:dyDescent="0.25">
      <c r="J1043">
        <v>11296803</v>
      </c>
      <c r="K1043">
        <v>37089</v>
      </c>
      <c r="L1043">
        <v>2</v>
      </c>
      <c r="M1043">
        <v>4</v>
      </c>
    </row>
    <row r="1044" spans="10:13" x14ac:dyDescent="0.25">
      <c r="J1044">
        <v>11296804</v>
      </c>
      <c r="K1044" s="37">
        <v>44344</v>
      </c>
      <c r="L1044">
        <v>1</v>
      </c>
      <c r="M1044">
        <v>2</v>
      </c>
    </row>
    <row r="1045" spans="10:13" x14ac:dyDescent="0.25">
      <c r="J1045">
        <v>11296930</v>
      </c>
      <c r="K1045">
        <v>38734</v>
      </c>
      <c r="L1045">
        <v>1</v>
      </c>
      <c r="M1045">
        <v>2</v>
      </c>
    </row>
    <row r="1046" spans="10:13" x14ac:dyDescent="0.25">
      <c r="J1046">
        <v>11296995</v>
      </c>
      <c r="K1046">
        <v>38734</v>
      </c>
      <c r="L1046">
        <v>1</v>
      </c>
      <c r="M1046">
        <v>2</v>
      </c>
    </row>
    <row r="1047" spans="10:13" x14ac:dyDescent="0.25">
      <c r="J1047">
        <v>11297350</v>
      </c>
      <c r="K1047">
        <v>38734</v>
      </c>
      <c r="L1047">
        <v>1</v>
      </c>
      <c r="M1047">
        <v>2</v>
      </c>
    </row>
    <row r="1048" spans="10:13" x14ac:dyDescent="0.25">
      <c r="J1048">
        <v>11297373</v>
      </c>
      <c r="K1048">
        <v>37089</v>
      </c>
      <c r="L1048">
        <v>3</v>
      </c>
      <c r="M1048">
        <v>3</v>
      </c>
    </row>
    <row r="1049" spans="10:13" x14ac:dyDescent="0.25">
      <c r="J1049">
        <v>11297478</v>
      </c>
      <c r="K1049">
        <v>35211</v>
      </c>
      <c r="L1049">
        <v>4</v>
      </c>
      <c r="M1049">
        <v>4</v>
      </c>
    </row>
    <row r="1050" spans="10:13" x14ac:dyDescent="0.25">
      <c r="J1050">
        <v>11297931</v>
      </c>
      <c r="K1050">
        <v>31689</v>
      </c>
      <c r="L1050">
        <v>4</v>
      </c>
      <c r="M1050">
        <v>4</v>
      </c>
    </row>
    <row r="1051" spans="10:13" x14ac:dyDescent="0.25">
      <c r="J1051">
        <v>11298196</v>
      </c>
      <c r="K1051">
        <v>44344</v>
      </c>
      <c r="L1051">
        <v>3</v>
      </c>
      <c r="M1051">
        <v>3</v>
      </c>
    </row>
    <row r="1052" spans="10:13" x14ac:dyDescent="0.25">
      <c r="J1052">
        <v>11298330</v>
      </c>
      <c r="K1052">
        <v>44344</v>
      </c>
      <c r="L1052">
        <v>3</v>
      </c>
      <c r="M1052">
        <v>3</v>
      </c>
    </row>
    <row r="1053" spans="10:13" x14ac:dyDescent="0.25">
      <c r="J1053">
        <v>11298344</v>
      </c>
      <c r="K1053">
        <v>44344</v>
      </c>
      <c r="L1053">
        <v>2</v>
      </c>
      <c r="M1053">
        <v>4</v>
      </c>
    </row>
    <row r="1054" spans="10:13" x14ac:dyDescent="0.25">
      <c r="J1054">
        <v>11298354</v>
      </c>
      <c r="K1054">
        <v>44344</v>
      </c>
      <c r="L1054">
        <v>2</v>
      </c>
      <c r="M1054">
        <v>2</v>
      </c>
    </row>
    <row r="1055" spans="10:13" x14ac:dyDescent="0.25">
      <c r="J1055">
        <v>11298356</v>
      </c>
      <c r="K1055">
        <v>44344</v>
      </c>
      <c r="L1055">
        <v>1</v>
      </c>
      <c r="M1055">
        <v>2</v>
      </c>
    </row>
    <row r="1056" spans="10:13" x14ac:dyDescent="0.25">
      <c r="J1056">
        <v>11298423</v>
      </c>
      <c r="K1056">
        <v>44344</v>
      </c>
      <c r="L1056">
        <v>3</v>
      </c>
      <c r="M1056">
        <v>3</v>
      </c>
    </row>
    <row r="1057" spans="10:13" x14ac:dyDescent="0.25">
      <c r="J1057">
        <v>11298443</v>
      </c>
      <c r="K1057">
        <v>37089</v>
      </c>
      <c r="L1057">
        <v>1</v>
      </c>
      <c r="M1057">
        <v>2</v>
      </c>
    </row>
    <row r="1058" spans="10:13" x14ac:dyDescent="0.25">
      <c r="J1058">
        <v>11298466</v>
      </c>
      <c r="K1058">
        <v>44344</v>
      </c>
      <c r="L1058">
        <v>3</v>
      </c>
      <c r="M1058">
        <v>6</v>
      </c>
    </row>
    <row r="1059" spans="10:13" x14ac:dyDescent="0.25">
      <c r="J1059">
        <v>11298555</v>
      </c>
      <c r="K1059">
        <v>44344</v>
      </c>
      <c r="L1059">
        <v>3</v>
      </c>
      <c r="M1059">
        <v>3</v>
      </c>
    </row>
    <row r="1060" spans="10:13" x14ac:dyDescent="0.25">
      <c r="J1060">
        <v>11298589</v>
      </c>
      <c r="K1060">
        <v>44344</v>
      </c>
      <c r="L1060">
        <v>3</v>
      </c>
      <c r="M1060">
        <v>3</v>
      </c>
    </row>
    <row r="1061" spans="10:13" x14ac:dyDescent="0.25">
      <c r="J1061">
        <v>11298623</v>
      </c>
      <c r="K1061">
        <v>44344</v>
      </c>
      <c r="L1061">
        <v>2</v>
      </c>
      <c r="M1061">
        <v>2</v>
      </c>
    </row>
    <row r="1062" spans="10:13" x14ac:dyDescent="0.25">
      <c r="J1062">
        <v>11298624</v>
      </c>
      <c r="K1062">
        <v>44344</v>
      </c>
      <c r="L1062">
        <v>2</v>
      </c>
      <c r="M1062">
        <v>2</v>
      </c>
    </row>
    <row r="1063" spans="10:13" x14ac:dyDescent="0.25">
      <c r="J1063">
        <v>11298626</v>
      </c>
      <c r="K1063">
        <v>44344</v>
      </c>
      <c r="L1063">
        <v>4</v>
      </c>
      <c r="M1063">
        <v>4</v>
      </c>
    </row>
    <row r="1064" spans="10:13" x14ac:dyDescent="0.25">
      <c r="J1064">
        <v>11298632</v>
      </c>
      <c r="K1064">
        <v>44344</v>
      </c>
      <c r="L1064">
        <v>2</v>
      </c>
      <c r="M1064">
        <v>2</v>
      </c>
    </row>
    <row r="1065" spans="10:13" x14ac:dyDescent="0.25">
      <c r="J1065">
        <v>11298635</v>
      </c>
      <c r="K1065">
        <v>44344</v>
      </c>
      <c r="L1065">
        <v>2</v>
      </c>
      <c r="M1065">
        <v>2</v>
      </c>
    </row>
    <row r="1066" spans="10:13" x14ac:dyDescent="0.25">
      <c r="J1066">
        <v>11298636</v>
      </c>
      <c r="K1066">
        <v>44344</v>
      </c>
      <c r="L1066">
        <v>4</v>
      </c>
      <c r="M1066">
        <v>4</v>
      </c>
    </row>
    <row r="1067" spans="10:13" x14ac:dyDescent="0.25">
      <c r="J1067">
        <v>11298676</v>
      </c>
      <c r="K1067">
        <v>44344</v>
      </c>
      <c r="L1067">
        <v>3</v>
      </c>
      <c r="M1067">
        <v>3</v>
      </c>
    </row>
    <row r="1068" spans="10:13" x14ac:dyDescent="0.25">
      <c r="J1068">
        <v>11298677</v>
      </c>
      <c r="K1068">
        <v>44344</v>
      </c>
      <c r="L1068">
        <v>2</v>
      </c>
      <c r="M1068">
        <v>2</v>
      </c>
    </row>
    <row r="1069" spans="10:13" x14ac:dyDescent="0.25">
      <c r="J1069">
        <v>11298714</v>
      </c>
      <c r="K1069">
        <v>38734</v>
      </c>
      <c r="L1069">
        <v>1</v>
      </c>
      <c r="M1069">
        <v>2</v>
      </c>
    </row>
    <row r="1070" spans="10:13" x14ac:dyDescent="0.25">
      <c r="J1070">
        <v>11298739</v>
      </c>
      <c r="K1070">
        <v>44344</v>
      </c>
      <c r="L1070">
        <v>1</v>
      </c>
      <c r="M1070">
        <v>2</v>
      </c>
    </row>
    <row r="1071" spans="10:13" x14ac:dyDescent="0.25">
      <c r="J1071">
        <v>11298751</v>
      </c>
      <c r="K1071">
        <v>37089</v>
      </c>
      <c r="L1071">
        <v>2</v>
      </c>
      <c r="M1071">
        <v>4</v>
      </c>
    </row>
    <row r="1072" spans="10:13" x14ac:dyDescent="0.25">
      <c r="J1072">
        <v>11298763</v>
      </c>
      <c r="K1072">
        <v>44344</v>
      </c>
      <c r="L1072">
        <v>1</v>
      </c>
      <c r="M1072">
        <v>2</v>
      </c>
    </row>
    <row r="1073" spans="10:13" x14ac:dyDescent="0.25">
      <c r="J1073">
        <v>11298766</v>
      </c>
      <c r="K1073" s="37">
        <v>37089</v>
      </c>
      <c r="L1073">
        <v>1</v>
      </c>
      <c r="M1073">
        <v>2</v>
      </c>
    </row>
    <row r="1074" spans="10:13" x14ac:dyDescent="0.25">
      <c r="J1074">
        <v>11298834</v>
      </c>
      <c r="K1074">
        <v>44344</v>
      </c>
      <c r="L1074">
        <v>2</v>
      </c>
      <c r="M1074">
        <v>2</v>
      </c>
    </row>
    <row r="1075" spans="10:13" x14ac:dyDescent="0.25">
      <c r="J1075">
        <v>11298862</v>
      </c>
      <c r="K1075" s="37">
        <v>44344</v>
      </c>
      <c r="L1075">
        <v>2</v>
      </c>
      <c r="M1075">
        <v>2</v>
      </c>
    </row>
    <row r="1076" spans="10:13" x14ac:dyDescent="0.25">
      <c r="J1076">
        <v>11298863</v>
      </c>
      <c r="K1076" s="37">
        <v>44344</v>
      </c>
      <c r="L1076">
        <v>2</v>
      </c>
      <c r="M1076">
        <v>2</v>
      </c>
    </row>
    <row r="1077" spans="10:13" x14ac:dyDescent="0.25">
      <c r="J1077">
        <v>11298864</v>
      </c>
      <c r="K1077">
        <v>44344</v>
      </c>
      <c r="L1077">
        <v>4</v>
      </c>
      <c r="M1077">
        <v>4</v>
      </c>
    </row>
    <row r="1078" spans="10:13" x14ac:dyDescent="0.25">
      <c r="J1078">
        <v>11298867</v>
      </c>
      <c r="K1078">
        <v>44344</v>
      </c>
      <c r="L1078">
        <v>3</v>
      </c>
      <c r="M1078">
        <v>3</v>
      </c>
    </row>
    <row r="1079" spans="10:13" x14ac:dyDescent="0.25">
      <c r="J1079">
        <v>11298869</v>
      </c>
      <c r="K1079" s="37">
        <v>37089</v>
      </c>
      <c r="L1079">
        <v>4</v>
      </c>
      <c r="M1079">
        <v>4</v>
      </c>
    </row>
    <row r="1080" spans="10:13" x14ac:dyDescent="0.25">
      <c r="J1080">
        <v>11298871</v>
      </c>
      <c r="K1080" s="37">
        <v>44344</v>
      </c>
      <c r="L1080">
        <v>1</v>
      </c>
      <c r="M1080">
        <v>2</v>
      </c>
    </row>
    <row r="1081" spans="10:13" x14ac:dyDescent="0.25">
      <c r="J1081">
        <v>11298873</v>
      </c>
      <c r="K1081" s="37">
        <v>44344</v>
      </c>
      <c r="L1081">
        <v>2</v>
      </c>
      <c r="M1081">
        <v>2</v>
      </c>
    </row>
    <row r="1082" spans="10:13" x14ac:dyDescent="0.25">
      <c r="J1082">
        <v>11298884</v>
      </c>
      <c r="K1082" s="37">
        <v>44344</v>
      </c>
      <c r="L1082">
        <v>2</v>
      </c>
      <c r="M1082">
        <v>2</v>
      </c>
    </row>
    <row r="1083" spans="10:13" x14ac:dyDescent="0.25">
      <c r="J1083">
        <v>11298891</v>
      </c>
      <c r="K1083" s="37">
        <v>44344</v>
      </c>
      <c r="L1083">
        <v>2</v>
      </c>
      <c r="M1083">
        <v>2</v>
      </c>
    </row>
    <row r="1084" spans="10:13" x14ac:dyDescent="0.25">
      <c r="J1084">
        <v>11298899</v>
      </c>
      <c r="K1084" s="37">
        <v>31480</v>
      </c>
      <c r="L1084">
        <v>3</v>
      </c>
      <c r="M1084">
        <v>3</v>
      </c>
    </row>
    <row r="1085" spans="10:13" x14ac:dyDescent="0.25">
      <c r="J1085">
        <v>11298900</v>
      </c>
      <c r="K1085" s="37">
        <v>37089</v>
      </c>
      <c r="L1085">
        <v>3</v>
      </c>
      <c r="M1085">
        <v>3</v>
      </c>
    </row>
    <row r="1086" spans="10:13" x14ac:dyDescent="0.25">
      <c r="J1086">
        <v>11298901</v>
      </c>
      <c r="K1086">
        <v>37089</v>
      </c>
      <c r="L1086">
        <v>5</v>
      </c>
      <c r="M1086">
        <v>5</v>
      </c>
    </row>
    <row r="1087" spans="10:13" x14ac:dyDescent="0.25">
      <c r="J1087">
        <v>11298915</v>
      </c>
      <c r="K1087" s="37">
        <v>44344</v>
      </c>
      <c r="L1087">
        <v>3</v>
      </c>
      <c r="M1087">
        <v>6</v>
      </c>
    </row>
    <row r="1088" spans="10:13" x14ac:dyDescent="0.25">
      <c r="J1088">
        <v>11298926</v>
      </c>
      <c r="K1088" s="37">
        <v>37089</v>
      </c>
      <c r="L1088">
        <v>4</v>
      </c>
      <c r="M1088">
        <v>4</v>
      </c>
    </row>
    <row r="1089" spans="10:13" x14ac:dyDescent="0.25">
      <c r="J1089">
        <v>11298936</v>
      </c>
      <c r="K1089">
        <v>29601</v>
      </c>
      <c r="L1089">
        <v>4</v>
      </c>
      <c r="M1089">
        <v>4</v>
      </c>
    </row>
    <row r="1090" spans="10:13" x14ac:dyDescent="0.25">
      <c r="J1090">
        <v>11298938</v>
      </c>
      <c r="K1090">
        <v>35211</v>
      </c>
      <c r="L1090">
        <v>5</v>
      </c>
      <c r="M1090">
        <v>5</v>
      </c>
    </row>
    <row r="1091" spans="10:13" x14ac:dyDescent="0.25">
      <c r="J1091">
        <v>11298992</v>
      </c>
      <c r="K1091">
        <v>31437</v>
      </c>
      <c r="L1091">
        <v>1</v>
      </c>
      <c r="M1091">
        <v>2</v>
      </c>
    </row>
    <row r="1092" spans="10:13" x14ac:dyDescent="0.25">
      <c r="J1092">
        <v>11298996</v>
      </c>
      <c r="K1092">
        <v>44344</v>
      </c>
      <c r="L1092">
        <v>1</v>
      </c>
      <c r="M1092">
        <v>2</v>
      </c>
    </row>
    <row r="1093" spans="10:13" x14ac:dyDescent="0.25">
      <c r="J1093">
        <v>11299008</v>
      </c>
      <c r="K1093">
        <v>36855</v>
      </c>
      <c r="L1093">
        <v>1</v>
      </c>
      <c r="M1093">
        <v>2</v>
      </c>
    </row>
    <row r="1094" spans="10:13" x14ac:dyDescent="0.25">
      <c r="J1094">
        <v>11299077</v>
      </c>
      <c r="K1094">
        <v>37089</v>
      </c>
      <c r="L1094">
        <v>3</v>
      </c>
      <c r="M1094">
        <v>3</v>
      </c>
    </row>
    <row r="1095" spans="10:13" x14ac:dyDescent="0.25">
      <c r="J1095">
        <v>11299273</v>
      </c>
      <c r="K1095">
        <v>44344</v>
      </c>
      <c r="L1095">
        <v>1</v>
      </c>
      <c r="M1095">
        <v>2</v>
      </c>
    </row>
    <row r="1096" spans="10:13" x14ac:dyDescent="0.25">
      <c r="J1096">
        <v>11299274</v>
      </c>
      <c r="K1096">
        <v>44344</v>
      </c>
      <c r="L1096">
        <v>2</v>
      </c>
      <c r="M1096">
        <v>4</v>
      </c>
    </row>
    <row r="1097" spans="10:13" x14ac:dyDescent="0.25">
      <c r="J1097">
        <v>11299275</v>
      </c>
      <c r="K1097">
        <v>44344</v>
      </c>
      <c r="L1097">
        <v>1</v>
      </c>
      <c r="M1097">
        <v>2</v>
      </c>
    </row>
    <row r="1098" spans="10:13" x14ac:dyDescent="0.25">
      <c r="J1098">
        <v>11299279</v>
      </c>
      <c r="K1098">
        <v>44344</v>
      </c>
      <c r="L1098">
        <v>1</v>
      </c>
      <c r="M1098">
        <v>2</v>
      </c>
    </row>
    <row r="1099" spans="10:13" x14ac:dyDescent="0.25">
      <c r="J1099">
        <v>11299282</v>
      </c>
      <c r="K1099">
        <v>44344</v>
      </c>
      <c r="L1099">
        <v>2</v>
      </c>
      <c r="M1099">
        <v>4</v>
      </c>
    </row>
    <row r="1100" spans="10:13" x14ac:dyDescent="0.25">
      <c r="J1100">
        <v>11299285</v>
      </c>
      <c r="K1100">
        <v>44344</v>
      </c>
      <c r="L1100">
        <v>1</v>
      </c>
      <c r="M1100">
        <v>2</v>
      </c>
    </row>
    <row r="1101" spans="10:13" x14ac:dyDescent="0.25">
      <c r="J1101">
        <v>11299292</v>
      </c>
      <c r="K1101" s="37">
        <v>44344</v>
      </c>
      <c r="L1101">
        <v>1</v>
      </c>
      <c r="M1101">
        <v>2</v>
      </c>
    </row>
    <row r="1102" spans="10:13" x14ac:dyDescent="0.25">
      <c r="J1102">
        <v>11299298</v>
      </c>
      <c r="K1102" s="37">
        <v>44344</v>
      </c>
      <c r="L1102">
        <v>1</v>
      </c>
      <c r="M1102">
        <v>2</v>
      </c>
    </row>
    <row r="1103" spans="10:13" x14ac:dyDescent="0.25">
      <c r="J1103">
        <v>11299300</v>
      </c>
      <c r="K1103" s="37">
        <v>44344</v>
      </c>
      <c r="L1103">
        <v>2</v>
      </c>
      <c r="M1103">
        <v>4</v>
      </c>
    </row>
    <row r="1104" spans="10:13" x14ac:dyDescent="0.25">
      <c r="J1104">
        <v>11299301</v>
      </c>
      <c r="K1104" s="37">
        <v>38734</v>
      </c>
      <c r="L1104">
        <v>1</v>
      </c>
      <c r="M1104">
        <v>2</v>
      </c>
    </row>
    <row r="1105" spans="10:13" x14ac:dyDescent="0.25">
      <c r="J1105">
        <v>11299346</v>
      </c>
      <c r="K1105">
        <v>38734</v>
      </c>
      <c r="L1105">
        <v>1</v>
      </c>
      <c r="M1105">
        <v>2</v>
      </c>
    </row>
    <row r="1106" spans="10:13" x14ac:dyDescent="0.25">
      <c r="J1106">
        <v>11299352</v>
      </c>
      <c r="K1106">
        <v>33059</v>
      </c>
      <c r="L1106">
        <v>1</v>
      </c>
      <c r="M1106">
        <v>2</v>
      </c>
    </row>
    <row r="1107" spans="10:13" x14ac:dyDescent="0.25">
      <c r="J1107">
        <v>11299779</v>
      </c>
      <c r="K1107">
        <v>37089</v>
      </c>
      <c r="L1107">
        <v>2</v>
      </c>
      <c r="M1107">
        <v>4</v>
      </c>
    </row>
    <row r="1108" spans="10:13" x14ac:dyDescent="0.25">
      <c r="J1108">
        <v>11299784</v>
      </c>
      <c r="K1108">
        <v>44344</v>
      </c>
      <c r="L1108">
        <v>2</v>
      </c>
      <c r="M1108">
        <v>4</v>
      </c>
    </row>
    <row r="1109" spans="10:13" x14ac:dyDescent="0.25">
      <c r="J1109">
        <v>11299785</v>
      </c>
      <c r="K1109">
        <v>44344</v>
      </c>
      <c r="L1109">
        <v>1</v>
      </c>
      <c r="M1109">
        <v>2</v>
      </c>
    </row>
    <row r="1110" spans="10:13" x14ac:dyDescent="0.25">
      <c r="J1110">
        <v>11299804</v>
      </c>
      <c r="K1110">
        <v>37089</v>
      </c>
      <c r="L1110">
        <v>1</v>
      </c>
      <c r="M1110">
        <v>2</v>
      </c>
    </row>
    <row r="1111" spans="10:13" x14ac:dyDescent="0.25">
      <c r="J1111">
        <v>11299805</v>
      </c>
      <c r="K1111">
        <v>37089</v>
      </c>
      <c r="L1111">
        <v>2</v>
      </c>
      <c r="M1111">
        <v>4</v>
      </c>
    </row>
    <row r="1112" spans="10:13" x14ac:dyDescent="0.25">
      <c r="J1112">
        <v>11300025</v>
      </c>
      <c r="K1112">
        <v>37089</v>
      </c>
      <c r="L1112">
        <v>3</v>
      </c>
      <c r="M1112">
        <v>3</v>
      </c>
    </row>
    <row r="1113" spans="10:13" x14ac:dyDescent="0.25">
      <c r="J1113">
        <v>11300078</v>
      </c>
      <c r="K1113">
        <v>38943</v>
      </c>
      <c r="L1113">
        <v>3</v>
      </c>
      <c r="M1113">
        <v>3</v>
      </c>
    </row>
    <row r="1114" spans="10:13" x14ac:dyDescent="0.25">
      <c r="J1114">
        <v>11300088</v>
      </c>
      <c r="K1114">
        <v>37089</v>
      </c>
      <c r="L1114">
        <v>2</v>
      </c>
      <c r="M1114">
        <v>4</v>
      </c>
    </row>
    <row r="1115" spans="10:13" x14ac:dyDescent="0.25">
      <c r="J1115">
        <v>11300089</v>
      </c>
      <c r="K1115">
        <v>38943</v>
      </c>
      <c r="L1115">
        <v>2</v>
      </c>
      <c r="M1115">
        <v>4</v>
      </c>
    </row>
    <row r="1116" spans="10:13" x14ac:dyDescent="0.25">
      <c r="J1116">
        <v>11300494</v>
      </c>
      <c r="K1116">
        <v>38943</v>
      </c>
      <c r="L1116">
        <v>3</v>
      </c>
      <c r="M1116">
        <v>6</v>
      </c>
    </row>
    <row r="1117" spans="10:13" x14ac:dyDescent="0.25">
      <c r="J1117">
        <v>11300890</v>
      </c>
      <c r="K1117">
        <v>38734</v>
      </c>
      <c r="L1117">
        <v>1</v>
      </c>
      <c r="M1117">
        <v>2</v>
      </c>
    </row>
    <row r="1118" spans="10:13" x14ac:dyDescent="0.25">
      <c r="J1118">
        <v>11300892</v>
      </c>
      <c r="K1118">
        <v>38734</v>
      </c>
      <c r="L1118">
        <v>1</v>
      </c>
      <c r="M1118">
        <v>2</v>
      </c>
    </row>
    <row r="1119" spans="10:13" x14ac:dyDescent="0.25">
      <c r="J1119">
        <v>11301029</v>
      </c>
      <c r="K1119">
        <v>31480</v>
      </c>
      <c r="L1119">
        <v>1</v>
      </c>
      <c r="M1119">
        <v>2</v>
      </c>
    </row>
    <row r="1120" spans="10:13" x14ac:dyDescent="0.25">
      <c r="J1120">
        <v>11301631</v>
      </c>
      <c r="K1120">
        <v>33059</v>
      </c>
      <c r="L1120">
        <v>3</v>
      </c>
      <c r="M1120">
        <v>6</v>
      </c>
    </row>
    <row r="1121" spans="10:13" x14ac:dyDescent="0.25">
      <c r="J1121">
        <v>11302229</v>
      </c>
      <c r="K1121">
        <v>44344</v>
      </c>
      <c r="L1121">
        <v>3</v>
      </c>
      <c r="M1121">
        <v>6</v>
      </c>
    </row>
    <row r="1122" spans="10:13" x14ac:dyDescent="0.25">
      <c r="J1122">
        <v>11302230</v>
      </c>
      <c r="K1122">
        <v>44344</v>
      </c>
      <c r="L1122">
        <v>2</v>
      </c>
      <c r="M1122">
        <v>4</v>
      </c>
    </row>
    <row r="1123" spans="10:13" x14ac:dyDescent="0.25">
      <c r="J1123">
        <v>11302449</v>
      </c>
      <c r="K1123">
        <v>44344</v>
      </c>
      <c r="L1123">
        <v>2</v>
      </c>
      <c r="M1123">
        <v>4</v>
      </c>
    </row>
    <row r="1124" spans="10:13" x14ac:dyDescent="0.25">
      <c r="J1124">
        <v>11302451</v>
      </c>
      <c r="K1124">
        <v>44344</v>
      </c>
      <c r="L1124">
        <v>3</v>
      </c>
      <c r="M1124">
        <v>6</v>
      </c>
    </row>
    <row r="1125" spans="10:13" x14ac:dyDescent="0.25">
      <c r="J1125">
        <v>11302693</v>
      </c>
      <c r="K1125">
        <v>44344</v>
      </c>
      <c r="L1125">
        <v>1</v>
      </c>
      <c r="M1125">
        <v>2</v>
      </c>
    </row>
    <row r="1126" spans="10:13" x14ac:dyDescent="0.25">
      <c r="J1126">
        <v>11302957</v>
      </c>
      <c r="K1126">
        <v>38734</v>
      </c>
      <c r="L1126">
        <v>1</v>
      </c>
      <c r="M1126">
        <v>2</v>
      </c>
    </row>
    <row r="1127" spans="10:13" x14ac:dyDescent="0.25">
      <c r="J1127">
        <v>11302961</v>
      </c>
      <c r="K1127">
        <v>37089</v>
      </c>
      <c r="L1127">
        <v>1</v>
      </c>
      <c r="M1127">
        <v>2</v>
      </c>
    </row>
    <row r="1128" spans="10:13" x14ac:dyDescent="0.25">
      <c r="J1128">
        <v>11302990</v>
      </c>
      <c r="K1128">
        <v>37089</v>
      </c>
      <c r="L1128">
        <v>1</v>
      </c>
      <c r="M1128">
        <v>2</v>
      </c>
    </row>
    <row r="1129" spans="10:13" x14ac:dyDescent="0.25">
      <c r="J1129">
        <v>11303061</v>
      </c>
      <c r="K1129">
        <v>44344</v>
      </c>
      <c r="L1129">
        <v>3</v>
      </c>
      <c r="M1129">
        <v>6</v>
      </c>
    </row>
    <row r="1130" spans="10:13" x14ac:dyDescent="0.25">
      <c r="J1130">
        <v>11303063</v>
      </c>
      <c r="K1130">
        <v>38734</v>
      </c>
      <c r="L1130">
        <v>2</v>
      </c>
      <c r="M1130">
        <v>4</v>
      </c>
    </row>
    <row r="1131" spans="10:13" x14ac:dyDescent="0.25">
      <c r="J1131">
        <v>11303110</v>
      </c>
      <c r="K1131">
        <v>44344</v>
      </c>
      <c r="L1131">
        <v>3</v>
      </c>
      <c r="M1131">
        <v>3</v>
      </c>
    </row>
    <row r="1132" spans="10:13" x14ac:dyDescent="0.25">
      <c r="J1132">
        <v>11303111</v>
      </c>
      <c r="K1132">
        <v>44344</v>
      </c>
      <c r="L1132">
        <v>2</v>
      </c>
      <c r="M1132">
        <v>2</v>
      </c>
    </row>
    <row r="1133" spans="10:13" x14ac:dyDescent="0.25">
      <c r="J1133">
        <v>11303115</v>
      </c>
      <c r="K1133">
        <v>31689</v>
      </c>
      <c r="L1133">
        <v>3</v>
      </c>
      <c r="M1133">
        <v>3</v>
      </c>
    </row>
    <row r="1134" spans="10:13" x14ac:dyDescent="0.25">
      <c r="J1134">
        <v>11303121</v>
      </c>
      <c r="K1134">
        <v>44344</v>
      </c>
      <c r="L1134">
        <v>2</v>
      </c>
      <c r="M1134">
        <v>2</v>
      </c>
    </row>
    <row r="1135" spans="10:13" x14ac:dyDescent="0.25">
      <c r="J1135">
        <v>11303213</v>
      </c>
      <c r="K1135">
        <v>44344</v>
      </c>
      <c r="L1135">
        <v>2</v>
      </c>
      <c r="M1135">
        <v>2</v>
      </c>
    </row>
    <row r="1136" spans="10:13" x14ac:dyDescent="0.25">
      <c r="J1136">
        <v>11303216</v>
      </c>
      <c r="K1136">
        <v>29601</v>
      </c>
      <c r="L1136">
        <v>4</v>
      </c>
      <c r="M1136">
        <v>4</v>
      </c>
    </row>
    <row r="1137" spans="10:13" x14ac:dyDescent="0.25">
      <c r="J1137">
        <v>11303217</v>
      </c>
      <c r="K1137">
        <v>35211</v>
      </c>
      <c r="L1137">
        <v>5</v>
      </c>
      <c r="M1137">
        <v>5</v>
      </c>
    </row>
    <row r="1138" spans="10:13" x14ac:dyDescent="0.25">
      <c r="J1138">
        <v>11303291</v>
      </c>
      <c r="K1138">
        <v>37089</v>
      </c>
      <c r="L1138">
        <v>2</v>
      </c>
      <c r="M1138">
        <v>4</v>
      </c>
    </row>
    <row r="1139" spans="10:13" x14ac:dyDescent="0.25">
      <c r="J1139">
        <v>11303292</v>
      </c>
      <c r="K1139">
        <v>31480</v>
      </c>
      <c r="L1139">
        <v>2</v>
      </c>
      <c r="M1139">
        <v>4</v>
      </c>
    </row>
    <row r="1140" spans="10:13" x14ac:dyDescent="0.25">
      <c r="J1140">
        <v>11303295</v>
      </c>
      <c r="K1140">
        <v>44344</v>
      </c>
      <c r="L1140">
        <v>5</v>
      </c>
      <c r="M1140">
        <v>5</v>
      </c>
    </row>
    <row r="1141" spans="10:13" x14ac:dyDescent="0.25">
      <c r="J1141">
        <v>11303312</v>
      </c>
      <c r="K1141">
        <v>35211</v>
      </c>
      <c r="L1141">
        <v>3</v>
      </c>
      <c r="M1141">
        <v>6</v>
      </c>
    </row>
    <row r="1142" spans="10:13" x14ac:dyDescent="0.25">
      <c r="J1142">
        <v>11303314</v>
      </c>
      <c r="K1142">
        <v>35211</v>
      </c>
      <c r="L1142">
        <v>2</v>
      </c>
      <c r="M1142">
        <v>4</v>
      </c>
    </row>
    <row r="1143" spans="10:13" x14ac:dyDescent="0.25">
      <c r="J1143">
        <v>11303320</v>
      </c>
      <c r="K1143">
        <v>44344</v>
      </c>
      <c r="L1143">
        <v>3</v>
      </c>
      <c r="M1143">
        <v>6</v>
      </c>
    </row>
    <row r="1144" spans="10:13" x14ac:dyDescent="0.25">
      <c r="J1144">
        <v>11303321</v>
      </c>
      <c r="K1144">
        <v>38734</v>
      </c>
      <c r="L1144">
        <v>2</v>
      </c>
      <c r="M1144">
        <v>4</v>
      </c>
    </row>
    <row r="1145" spans="10:13" x14ac:dyDescent="0.25">
      <c r="J1145">
        <v>11303376</v>
      </c>
      <c r="K1145">
        <v>44344</v>
      </c>
      <c r="L1145">
        <v>1</v>
      </c>
      <c r="M1145">
        <v>2</v>
      </c>
    </row>
    <row r="1146" spans="10:13" x14ac:dyDescent="0.25">
      <c r="J1146">
        <v>11303377</v>
      </c>
      <c r="K1146">
        <v>44344</v>
      </c>
      <c r="L1146">
        <v>2</v>
      </c>
      <c r="M1146">
        <v>4</v>
      </c>
    </row>
    <row r="1147" spans="10:13" x14ac:dyDescent="0.25">
      <c r="J1147">
        <v>11303387</v>
      </c>
      <c r="K1147">
        <v>37089</v>
      </c>
      <c r="L1147">
        <v>3</v>
      </c>
      <c r="M1147">
        <v>3</v>
      </c>
    </row>
    <row r="1148" spans="10:13" x14ac:dyDescent="0.25">
      <c r="J1148">
        <v>11303499</v>
      </c>
      <c r="K1148" s="37">
        <v>37089</v>
      </c>
      <c r="L1148">
        <v>3</v>
      </c>
      <c r="M1148">
        <v>3</v>
      </c>
    </row>
    <row r="1149" spans="10:13" x14ac:dyDescent="0.25">
      <c r="J1149">
        <v>11303547</v>
      </c>
      <c r="K1149" s="37">
        <v>44344</v>
      </c>
      <c r="L1149">
        <v>3</v>
      </c>
      <c r="M1149">
        <v>3</v>
      </c>
    </row>
    <row r="1150" spans="10:13" x14ac:dyDescent="0.25">
      <c r="J1150">
        <v>11303654</v>
      </c>
      <c r="K1150">
        <v>44344</v>
      </c>
      <c r="L1150">
        <v>2</v>
      </c>
      <c r="M1150">
        <v>2</v>
      </c>
    </row>
    <row r="1151" spans="10:13" x14ac:dyDescent="0.25">
      <c r="J1151">
        <v>11303656</v>
      </c>
      <c r="K1151" s="37">
        <v>44344</v>
      </c>
      <c r="L1151">
        <v>3</v>
      </c>
      <c r="M1151">
        <v>3</v>
      </c>
    </row>
    <row r="1152" spans="10:13" x14ac:dyDescent="0.25">
      <c r="J1152">
        <v>11303658</v>
      </c>
      <c r="K1152" s="37">
        <v>44344</v>
      </c>
      <c r="L1152">
        <v>2</v>
      </c>
      <c r="M1152">
        <v>2</v>
      </c>
    </row>
    <row r="1153" spans="10:13" x14ac:dyDescent="0.25">
      <c r="J1153">
        <v>11303659</v>
      </c>
      <c r="K1153" s="37">
        <v>44344</v>
      </c>
      <c r="L1153">
        <v>4</v>
      </c>
      <c r="M1153">
        <v>4</v>
      </c>
    </row>
    <row r="1154" spans="10:13" x14ac:dyDescent="0.25">
      <c r="J1154">
        <v>11303660</v>
      </c>
      <c r="K1154" s="37">
        <v>44344</v>
      </c>
      <c r="L1154">
        <v>3</v>
      </c>
      <c r="M1154">
        <v>3</v>
      </c>
    </row>
    <row r="1155" spans="10:13" x14ac:dyDescent="0.25">
      <c r="J1155">
        <v>11303731</v>
      </c>
      <c r="K1155">
        <v>44344</v>
      </c>
      <c r="L1155">
        <v>2</v>
      </c>
      <c r="M1155">
        <v>2</v>
      </c>
    </row>
    <row r="1156" spans="10:13" x14ac:dyDescent="0.25">
      <c r="J1156">
        <v>11303732</v>
      </c>
      <c r="K1156" s="37">
        <v>44344</v>
      </c>
      <c r="L1156">
        <v>2</v>
      </c>
      <c r="M1156">
        <v>2</v>
      </c>
    </row>
    <row r="1157" spans="10:13" x14ac:dyDescent="0.25">
      <c r="J1157">
        <v>11303734</v>
      </c>
      <c r="K1157" s="37">
        <v>44344</v>
      </c>
      <c r="L1157">
        <v>4</v>
      </c>
      <c r="M1157">
        <v>4</v>
      </c>
    </row>
    <row r="1158" spans="10:13" x14ac:dyDescent="0.25">
      <c r="J1158">
        <v>11303834</v>
      </c>
      <c r="K1158" s="37">
        <v>31480</v>
      </c>
      <c r="L1158">
        <v>1</v>
      </c>
      <c r="M1158">
        <v>2</v>
      </c>
    </row>
    <row r="1159" spans="10:13" x14ac:dyDescent="0.25">
      <c r="J1159">
        <v>11303836</v>
      </c>
      <c r="K1159" s="37">
        <v>37089</v>
      </c>
      <c r="L1159">
        <v>3</v>
      </c>
      <c r="M1159">
        <v>3</v>
      </c>
    </row>
    <row r="1160" spans="10:13" x14ac:dyDescent="0.25">
      <c r="J1160">
        <v>11303837</v>
      </c>
      <c r="K1160" s="37">
        <v>44344</v>
      </c>
      <c r="L1160">
        <v>2</v>
      </c>
      <c r="M1160">
        <v>2</v>
      </c>
    </row>
    <row r="1161" spans="10:13" x14ac:dyDescent="0.25">
      <c r="J1161">
        <v>11303838</v>
      </c>
      <c r="K1161" s="37">
        <v>44344</v>
      </c>
      <c r="L1161">
        <v>3</v>
      </c>
      <c r="M1161">
        <v>3</v>
      </c>
    </row>
    <row r="1162" spans="10:13" x14ac:dyDescent="0.25">
      <c r="J1162">
        <v>11303839</v>
      </c>
      <c r="K1162" s="37">
        <v>44344</v>
      </c>
      <c r="L1162">
        <v>3</v>
      </c>
      <c r="M1162">
        <v>3</v>
      </c>
    </row>
    <row r="1163" spans="10:13" x14ac:dyDescent="0.25">
      <c r="J1163">
        <v>11303840</v>
      </c>
      <c r="K1163" s="37">
        <v>38734</v>
      </c>
      <c r="L1163">
        <v>1</v>
      </c>
      <c r="M1163">
        <v>2</v>
      </c>
    </row>
    <row r="1164" spans="10:13" x14ac:dyDescent="0.25">
      <c r="J1164">
        <v>11303886</v>
      </c>
      <c r="K1164" s="37">
        <v>38734</v>
      </c>
      <c r="L1164">
        <v>3</v>
      </c>
      <c r="M1164">
        <v>3</v>
      </c>
    </row>
    <row r="1165" spans="10:13" x14ac:dyDescent="0.25">
      <c r="J1165">
        <v>11303887</v>
      </c>
      <c r="K1165" s="37">
        <v>44344</v>
      </c>
      <c r="L1165">
        <v>3</v>
      </c>
      <c r="M1165">
        <v>6</v>
      </c>
    </row>
    <row r="1166" spans="10:13" x14ac:dyDescent="0.25">
      <c r="J1166">
        <v>11304116</v>
      </c>
      <c r="K1166" s="37">
        <v>44344</v>
      </c>
      <c r="L1166">
        <v>2</v>
      </c>
      <c r="M1166">
        <v>2</v>
      </c>
    </row>
    <row r="1167" spans="10:13" x14ac:dyDescent="0.25">
      <c r="J1167">
        <v>11304283</v>
      </c>
      <c r="K1167" s="37">
        <v>38943</v>
      </c>
      <c r="L1167">
        <v>4</v>
      </c>
      <c r="M1167">
        <v>4</v>
      </c>
    </row>
    <row r="1168" spans="10:13" x14ac:dyDescent="0.25">
      <c r="J1168">
        <v>11304284</v>
      </c>
      <c r="K1168" s="37">
        <v>38943</v>
      </c>
      <c r="L1168">
        <v>4</v>
      </c>
      <c r="M1168">
        <v>4</v>
      </c>
    </row>
    <row r="1169" spans="10:13" x14ac:dyDescent="0.25">
      <c r="J1169">
        <v>11304400</v>
      </c>
      <c r="K1169" s="37">
        <v>44344</v>
      </c>
      <c r="L1169">
        <v>2</v>
      </c>
      <c r="M1169">
        <v>4</v>
      </c>
    </row>
    <row r="1170" spans="10:13" x14ac:dyDescent="0.25">
      <c r="J1170">
        <v>11304403</v>
      </c>
      <c r="K1170" s="37">
        <v>38734</v>
      </c>
      <c r="L1170">
        <v>2</v>
      </c>
      <c r="M1170">
        <v>2</v>
      </c>
    </row>
    <row r="1171" spans="10:13" x14ac:dyDescent="0.25">
      <c r="J1171">
        <v>11304405</v>
      </c>
      <c r="K1171" s="37">
        <v>44344</v>
      </c>
      <c r="L1171">
        <v>4</v>
      </c>
      <c r="M1171">
        <v>4</v>
      </c>
    </row>
    <row r="1172" spans="10:13" x14ac:dyDescent="0.25">
      <c r="J1172">
        <v>11304522</v>
      </c>
      <c r="K1172" s="37">
        <v>44136</v>
      </c>
      <c r="L1172">
        <v>1</v>
      </c>
      <c r="M1172">
        <v>2</v>
      </c>
    </row>
    <row r="1173" spans="10:13" x14ac:dyDescent="0.25">
      <c r="J1173">
        <v>11304524</v>
      </c>
      <c r="K1173" s="37">
        <v>37089</v>
      </c>
      <c r="L1173">
        <v>1</v>
      </c>
      <c r="M1173">
        <v>2</v>
      </c>
    </row>
    <row r="1174" spans="10:13" x14ac:dyDescent="0.25">
      <c r="J1174">
        <v>11304540</v>
      </c>
      <c r="K1174" s="37">
        <v>44344</v>
      </c>
      <c r="L1174">
        <v>2</v>
      </c>
      <c r="M1174">
        <v>2</v>
      </c>
    </row>
    <row r="1175" spans="10:13" x14ac:dyDescent="0.25">
      <c r="J1175">
        <v>11304541</v>
      </c>
      <c r="K1175" s="37">
        <v>44344</v>
      </c>
      <c r="L1175">
        <v>4</v>
      </c>
      <c r="M1175">
        <v>4</v>
      </c>
    </row>
    <row r="1176" spans="10:13" x14ac:dyDescent="0.25">
      <c r="J1176">
        <v>11304543</v>
      </c>
      <c r="K1176" s="37">
        <v>44344</v>
      </c>
      <c r="L1176">
        <v>1</v>
      </c>
      <c r="M1176">
        <v>2</v>
      </c>
    </row>
    <row r="1177" spans="10:13" x14ac:dyDescent="0.25">
      <c r="J1177">
        <v>11304544</v>
      </c>
      <c r="K1177" s="37">
        <v>37089</v>
      </c>
      <c r="L1177">
        <v>2</v>
      </c>
      <c r="M1177">
        <v>2</v>
      </c>
    </row>
    <row r="1178" spans="10:13" x14ac:dyDescent="0.25">
      <c r="J1178">
        <v>11304545</v>
      </c>
      <c r="K1178" s="37">
        <v>38734</v>
      </c>
      <c r="L1178">
        <v>2</v>
      </c>
      <c r="M1178">
        <v>2</v>
      </c>
    </row>
    <row r="1179" spans="10:13" x14ac:dyDescent="0.25">
      <c r="J1179">
        <v>11304564</v>
      </c>
      <c r="K1179" s="37">
        <v>37089</v>
      </c>
      <c r="L1179">
        <v>1</v>
      </c>
      <c r="M1179">
        <v>2</v>
      </c>
    </row>
    <row r="1180" spans="10:13" x14ac:dyDescent="0.25">
      <c r="J1180">
        <v>11304565</v>
      </c>
      <c r="K1180" s="37">
        <v>44344</v>
      </c>
      <c r="L1180">
        <v>1</v>
      </c>
      <c r="M1180">
        <v>2</v>
      </c>
    </row>
    <row r="1181" spans="10:13" x14ac:dyDescent="0.25">
      <c r="J1181">
        <v>11304586</v>
      </c>
      <c r="K1181">
        <v>44344</v>
      </c>
      <c r="L1181">
        <v>2</v>
      </c>
      <c r="M1181">
        <v>2</v>
      </c>
    </row>
    <row r="1182" spans="10:13" x14ac:dyDescent="0.25">
      <c r="J1182">
        <v>11304592</v>
      </c>
      <c r="K1182" s="37">
        <v>31480</v>
      </c>
      <c r="L1182">
        <v>2</v>
      </c>
      <c r="M1182">
        <v>4</v>
      </c>
    </row>
    <row r="1183" spans="10:13" x14ac:dyDescent="0.25">
      <c r="J1183">
        <v>11304625</v>
      </c>
      <c r="K1183" s="37">
        <v>44344</v>
      </c>
      <c r="L1183">
        <v>2</v>
      </c>
      <c r="M1183">
        <v>2</v>
      </c>
    </row>
    <row r="1184" spans="10:13" x14ac:dyDescent="0.25">
      <c r="J1184">
        <v>11304657</v>
      </c>
      <c r="K1184" s="37">
        <v>44344</v>
      </c>
      <c r="L1184">
        <v>2</v>
      </c>
      <c r="M1184">
        <v>2</v>
      </c>
    </row>
    <row r="1185" spans="10:13" x14ac:dyDescent="0.25">
      <c r="J1185">
        <v>11304659</v>
      </c>
      <c r="K1185" s="37">
        <v>33059</v>
      </c>
      <c r="L1185">
        <v>5</v>
      </c>
      <c r="M1185">
        <v>5</v>
      </c>
    </row>
    <row r="1186" spans="10:13" x14ac:dyDescent="0.25">
      <c r="J1186">
        <v>11304660</v>
      </c>
      <c r="K1186" s="37">
        <v>37089</v>
      </c>
      <c r="L1186">
        <v>1</v>
      </c>
      <c r="M1186">
        <v>2</v>
      </c>
    </row>
    <row r="1187" spans="10:13" x14ac:dyDescent="0.25">
      <c r="J1187">
        <v>11304663</v>
      </c>
      <c r="K1187">
        <v>37089</v>
      </c>
      <c r="L1187">
        <v>3</v>
      </c>
      <c r="M1187">
        <v>3</v>
      </c>
    </row>
    <row r="1188" spans="10:13" x14ac:dyDescent="0.25">
      <c r="J1188">
        <v>11304664</v>
      </c>
      <c r="K1188" s="37">
        <v>37089</v>
      </c>
      <c r="L1188">
        <v>4</v>
      </c>
      <c r="M1188">
        <v>4</v>
      </c>
    </row>
    <row r="1189" spans="10:13" x14ac:dyDescent="0.25">
      <c r="J1189">
        <v>11304665</v>
      </c>
      <c r="K1189" s="37">
        <v>44344</v>
      </c>
      <c r="L1189">
        <v>2</v>
      </c>
      <c r="M1189">
        <v>2</v>
      </c>
    </row>
    <row r="1190" spans="10:13" x14ac:dyDescent="0.25">
      <c r="J1190">
        <v>11304667</v>
      </c>
      <c r="K1190">
        <v>44344</v>
      </c>
      <c r="L1190">
        <v>2</v>
      </c>
      <c r="M1190">
        <v>2</v>
      </c>
    </row>
    <row r="1191" spans="10:13" x14ac:dyDescent="0.25">
      <c r="J1191">
        <v>11304668</v>
      </c>
      <c r="K1191" s="37">
        <v>27450</v>
      </c>
      <c r="L1191">
        <v>2</v>
      </c>
      <c r="M1191">
        <v>4</v>
      </c>
    </row>
    <row r="1192" spans="10:13" x14ac:dyDescent="0.25">
      <c r="J1192">
        <v>11304670</v>
      </c>
      <c r="K1192">
        <v>44344</v>
      </c>
      <c r="L1192">
        <v>2</v>
      </c>
      <c r="M1192">
        <v>2</v>
      </c>
    </row>
    <row r="1193" spans="10:13" x14ac:dyDescent="0.25">
      <c r="J1193">
        <v>11304676</v>
      </c>
      <c r="K1193">
        <v>44344</v>
      </c>
      <c r="L1193">
        <v>2</v>
      </c>
      <c r="M1193">
        <v>2</v>
      </c>
    </row>
    <row r="1194" spans="10:13" x14ac:dyDescent="0.25">
      <c r="J1194">
        <v>11304678</v>
      </c>
      <c r="K1194">
        <v>44344</v>
      </c>
      <c r="L1194">
        <v>2</v>
      </c>
      <c r="M1194">
        <v>2</v>
      </c>
    </row>
    <row r="1195" spans="10:13" x14ac:dyDescent="0.25">
      <c r="J1195">
        <v>11304682</v>
      </c>
      <c r="K1195">
        <v>44344</v>
      </c>
      <c r="L1195">
        <v>3</v>
      </c>
      <c r="M1195">
        <v>3</v>
      </c>
    </row>
    <row r="1196" spans="10:13" x14ac:dyDescent="0.25">
      <c r="J1196">
        <v>11304683</v>
      </c>
      <c r="K1196" s="37">
        <v>44344</v>
      </c>
      <c r="L1196">
        <v>2</v>
      </c>
      <c r="M1196">
        <v>2</v>
      </c>
    </row>
    <row r="1197" spans="10:13" x14ac:dyDescent="0.25">
      <c r="J1197">
        <v>11304684</v>
      </c>
      <c r="K1197" s="37">
        <v>38734</v>
      </c>
      <c r="L1197">
        <v>2</v>
      </c>
      <c r="M1197">
        <v>2</v>
      </c>
    </row>
    <row r="1198" spans="10:13" x14ac:dyDescent="0.25">
      <c r="J1198">
        <v>11304685</v>
      </c>
      <c r="K1198" s="37">
        <v>31480</v>
      </c>
      <c r="L1198">
        <v>3</v>
      </c>
      <c r="M1198">
        <v>3</v>
      </c>
    </row>
    <row r="1199" spans="10:13" x14ac:dyDescent="0.25">
      <c r="J1199">
        <v>11304689</v>
      </c>
      <c r="K1199" s="37">
        <v>44344</v>
      </c>
      <c r="L1199">
        <v>4</v>
      </c>
      <c r="M1199">
        <v>4</v>
      </c>
    </row>
    <row r="1200" spans="10:13" x14ac:dyDescent="0.25">
      <c r="J1200">
        <v>11304692</v>
      </c>
      <c r="K1200" s="37">
        <v>44344</v>
      </c>
      <c r="L1200">
        <v>1</v>
      </c>
      <c r="M1200">
        <v>2</v>
      </c>
    </row>
    <row r="1201" spans="10:13" x14ac:dyDescent="0.25">
      <c r="J1201">
        <v>11304693</v>
      </c>
      <c r="K1201" s="37">
        <v>44344</v>
      </c>
      <c r="L1201">
        <v>3</v>
      </c>
      <c r="M1201">
        <v>3</v>
      </c>
    </row>
    <row r="1202" spans="10:13" x14ac:dyDescent="0.25">
      <c r="J1202">
        <v>11304694</v>
      </c>
      <c r="K1202" s="37">
        <v>37089</v>
      </c>
      <c r="L1202">
        <v>4</v>
      </c>
      <c r="M1202">
        <v>4</v>
      </c>
    </row>
    <row r="1203" spans="10:13" x14ac:dyDescent="0.25">
      <c r="J1203">
        <v>11304696</v>
      </c>
      <c r="K1203" s="37">
        <v>44344</v>
      </c>
      <c r="L1203">
        <v>1</v>
      </c>
      <c r="M1203">
        <v>2</v>
      </c>
    </row>
    <row r="1204" spans="10:13" x14ac:dyDescent="0.25">
      <c r="J1204">
        <v>11304697</v>
      </c>
      <c r="K1204">
        <v>37089</v>
      </c>
      <c r="L1204">
        <v>3</v>
      </c>
      <c r="M1204">
        <v>3</v>
      </c>
    </row>
    <row r="1205" spans="10:13" x14ac:dyDescent="0.25">
      <c r="J1205">
        <v>11304698</v>
      </c>
      <c r="K1205" s="37">
        <v>44344</v>
      </c>
      <c r="L1205">
        <v>2</v>
      </c>
      <c r="M1205">
        <v>2</v>
      </c>
    </row>
    <row r="1206" spans="10:13" x14ac:dyDescent="0.25">
      <c r="J1206">
        <v>11304801</v>
      </c>
      <c r="K1206" s="37">
        <v>44344</v>
      </c>
      <c r="L1206">
        <v>2</v>
      </c>
      <c r="M1206">
        <v>2</v>
      </c>
    </row>
    <row r="1207" spans="10:13" x14ac:dyDescent="0.25">
      <c r="J1207">
        <v>11304805</v>
      </c>
      <c r="K1207" s="37">
        <v>36882</v>
      </c>
      <c r="L1207">
        <v>3</v>
      </c>
      <c r="M1207">
        <v>3</v>
      </c>
    </row>
    <row r="1208" spans="10:13" x14ac:dyDescent="0.25">
      <c r="J1208">
        <v>11304806</v>
      </c>
      <c r="K1208" s="37">
        <v>44344</v>
      </c>
      <c r="L1208">
        <v>2</v>
      </c>
      <c r="M1208">
        <v>2</v>
      </c>
    </row>
    <row r="1209" spans="10:13" x14ac:dyDescent="0.25">
      <c r="J1209">
        <v>11304808</v>
      </c>
      <c r="K1209" s="37">
        <v>44344</v>
      </c>
      <c r="L1209">
        <v>2</v>
      </c>
      <c r="M1209">
        <v>2</v>
      </c>
    </row>
    <row r="1210" spans="10:13" x14ac:dyDescent="0.25">
      <c r="J1210">
        <v>11304809</v>
      </c>
      <c r="K1210" s="37">
        <v>38734</v>
      </c>
      <c r="L1210">
        <v>1</v>
      </c>
      <c r="M1210">
        <v>2</v>
      </c>
    </row>
    <row r="1211" spans="10:13" x14ac:dyDescent="0.25">
      <c r="J1211">
        <v>11304816</v>
      </c>
      <c r="K1211" s="37">
        <v>37089</v>
      </c>
      <c r="L1211">
        <v>1</v>
      </c>
      <c r="M1211">
        <v>2</v>
      </c>
    </row>
    <row r="1212" spans="10:13" x14ac:dyDescent="0.25">
      <c r="J1212">
        <v>11304820</v>
      </c>
      <c r="K1212">
        <v>44344</v>
      </c>
      <c r="L1212">
        <v>1</v>
      </c>
      <c r="M1212">
        <v>2</v>
      </c>
    </row>
    <row r="1213" spans="10:13" x14ac:dyDescent="0.25">
      <c r="J1213">
        <v>11304823</v>
      </c>
      <c r="K1213" s="37">
        <v>44344</v>
      </c>
      <c r="L1213">
        <v>1</v>
      </c>
      <c r="M1213">
        <v>2</v>
      </c>
    </row>
    <row r="1214" spans="10:13" x14ac:dyDescent="0.25">
      <c r="J1214">
        <v>11304832</v>
      </c>
      <c r="K1214" s="37">
        <v>44344</v>
      </c>
      <c r="L1214">
        <v>2</v>
      </c>
      <c r="M1214">
        <v>2</v>
      </c>
    </row>
    <row r="1215" spans="10:13" x14ac:dyDescent="0.25">
      <c r="J1215">
        <v>11304834</v>
      </c>
      <c r="K1215" s="37">
        <v>44344</v>
      </c>
      <c r="L1215">
        <v>2</v>
      </c>
      <c r="M1215">
        <v>2</v>
      </c>
    </row>
    <row r="1216" spans="10:13" x14ac:dyDescent="0.25">
      <c r="J1216">
        <v>11304835</v>
      </c>
      <c r="K1216" s="37">
        <v>44344</v>
      </c>
      <c r="L1216">
        <v>1</v>
      </c>
      <c r="M1216">
        <v>2</v>
      </c>
    </row>
    <row r="1217" spans="10:13" x14ac:dyDescent="0.25">
      <c r="J1217">
        <v>11304849</v>
      </c>
      <c r="K1217">
        <v>44344</v>
      </c>
      <c r="L1217">
        <v>3</v>
      </c>
      <c r="M1217">
        <v>3</v>
      </c>
    </row>
    <row r="1218" spans="10:13" x14ac:dyDescent="0.25">
      <c r="J1218">
        <v>11305068</v>
      </c>
      <c r="K1218">
        <v>38734</v>
      </c>
      <c r="L1218">
        <v>2</v>
      </c>
      <c r="M1218">
        <v>2</v>
      </c>
    </row>
    <row r="1219" spans="10:13" x14ac:dyDescent="0.25">
      <c r="J1219">
        <v>11305121</v>
      </c>
      <c r="K1219">
        <v>44344</v>
      </c>
      <c r="L1219">
        <v>2</v>
      </c>
      <c r="M1219">
        <v>2</v>
      </c>
    </row>
    <row r="1220" spans="10:13" x14ac:dyDescent="0.25">
      <c r="J1220">
        <v>11305123</v>
      </c>
      <c r="K1220">
        <v>44344</v>
      </c>
      <c r="L1220">
        <v>2</v>
      </c>
      <c r="M1220">
        <v>2</v>
      </c>
    </row>
    <row r="1221" spans="10:13" x14ac:dyDescent="0.25">
      <c r="J1221">
        <v>11305380</v>
      </c>
      <c r="K1221" s="37">
        <v>44344</v>
      </c>
      <c r="L1221">
        <v>1</v>
      </c>
      <c r="M1221">
        <v>2</v>
      </c>
    </row>
    <row r="1222" spans="10:13" x14ac:dyDescent="0.25">
      <c r="J1222">
        <v>11305381</v>
      </c>
      <c r="K1222" s="37">
        <v>44344</v>
      </c>
      <c r="L1222">
        <v>1</v>
      </c>
      <c r="M1222">
        <v>2</v>
      </c>
    </row>
    <row r="1223" spans="10:13" x14ac:dyDescent="0.25">
      <c r="J1223">
        <v>11305409</v>
      </c>
      <c r="K1223" s="37">
        <v>44344</v>
      </c>
      <c r="L1223">
        <v>1</v>
      </c>
      <c r="M1223">
        <v>2</v>
      </c>
    </row>
    <row r="1224" spans="10:13" x14ac:dyDescent="0.25">
      <c r="J1224">
        <v>11305410</v>
      </c>
      <c r="K1224" s="37">
        <v>44344</v>
      </c>
      <c r="L1224">
        <v>1</v>
      </c>
      <c r="M1224">
        <v>2</v>
      </c>
    </row>
    <row r="1225" spans="10:13" x14ac:dyDescent="0.25">
      <c r="J1225">
        <v>11305507</v>
      </c>
      <c r="K1225" s="37">
        <v>44344</v>
      </c>
      <c r="L1225">
        <v>1</v>
      </c>
      <c r="M1225">
        <v>2</v>
      </c>
    </row>
    <row r="1226" spans="10:13" x14ac:dyDescent="0.25">
      <c r="J1226">
        <v>11305508</v>
      </c>
      <c r="K1226" s="37">
        <v>44344</v>
      </c>
      <c r="L1226">
        <v>1</v>
      </c>
      <c r="M1226">
        <v>2</v>
      </c>
    </row>
    <row r="1227" spans="10:13" x14ac:dyDescent="0.25">
      <c r="J1227">
        <v>11305517</v>
      </c>
      <c r="K1227" s="37">
        <v>44344</v>
      </c>
      <c r="L1227">
        <v>1</v>
      </c>
      <c r="M1227">
        <v>2</v>
      </c>
    </row>
    <row r="1228" spans="10:13" x14ac:dyDescent="0.25">
      <c r="J1228">
        <v>11305518</v>
      </c>
      <c r="K1228" s="37">
        <v>44344</v>
      </c>
      <c r="L1228">
        <v>1</v>
      </c>
      <c r="M1228">
        <v>2</v>
      </c>
    </row>
    <row r="1229" spans="10:13" x14ac:dyDescent="0.25">
      <c r="J1229">
        <v>11305722</v>
      </c>
      <c r="K1229" s="37">
        <v>37089</v>
      </c>
      <c r="L1229">
        <v>3</v>
      </c>
      <c r="M1229">
        <v>3</v>
      </c>
    </row>
    <row r="1230" spans="10:13" x14ac:dyDescent="0.25">
      <c r="J1230">
        <v>11305723</v>
      </c>
      <c r="K1230" s="37">
        <v>37089</v>
      </c>
      <c r="L1230">
        <v>3</v>
      </c>
      <c r="M1230">
        <v>3</v>
      </c>
    </row>
    <row r="1231" spans="10:13" x14ac:dyDescent="0.25">
      <c r="J1231">
        <v>11306548</v>
      </c>
      <c r="K1231" s="37">
        <v>44344</v>
      </c>
      <c r="L1231">
        <v>2</v>
      </c>
      <c r="M1231">
        <v>2</v>
      </c>
    </row>
    <row r="1232" spans="10:13" x14ac:dyDescent="0.25">
      <c r="J1232">
        <v>11306553</v>
      </c>
      <c r="K1232" s="37">
        <v>44344</v>
      </c>
      <c r="L1232">
        <v>2</v>
      </c>
      <c r="M1232">
        <v>4</v>
      </c>
    </row>
    <row r="1233" spans="10:13" x14ac:dyDescent="0.25">
      <c r="J1233">
        <v>11306554</v>
      </c>
      <c r="K1233" s="37">
        <v>44344</v>
      </c>
      <c r="L1233">
        <v>3</v>
      </c>
      <c r="M1233">
        <v>6</v>
      </c>
    </row>
    <row r="1234" spans="10:13" x14ac:dyDescent="0.25">
      <c r="J1234">
        <v>11306555</v>
      </c>
      <c r="K1234" s="37">
        <v>44344</v>
      </c>
      <c r="L1234">
        <v>2</v>
      </c>
      <c r="M1234">
        <v>4</v>
      </c>
    </row>
    <row r="1235" spans="10:13" x14ac:dyDescent="0.25">
      <c r="J1235">
        <v>11306556</v>
      </c>
      <c r="K1235" s="37">
        <v>44344</v>
      </c>
      <c r="L1235">
        <v>1</v>
      </c>
      <c r="M1235">
        <v>2</v>
      </c>
    </row>
    <row r="1236" spans="10:13" x14ac:dyDescent="0.25">
      <c r="J1236">
        <v>11306558</v>
      </c>
      <c r="K1236" s="37">
        <v>35211</v>
      </c>
      <c r="L1236">
        <v>3</v>
      </c>
      <c r="M1236">
        <v>6</v>
      </c>
    </row>
    <row r="1237" spans="10:13" x14ac:dyDescent="0.25">
      <c r="J1237">
        <v>11306559</v>
      </c>
      <c r="K1237" s="37">
        <v>38734</v>
      </c>
      <c r="L1237">
        <v>2</v>
      </c>
      <c r="M1237">
        <v>4</v>
      </c>
    </row>
    <row r="1238" spans="10:13" x14ac:dyDescent="0.25">
      <c r="J1238">
        <v>11306564</v>
      </c>
      <c r="K1238" s="37">
        <v>35211</v>
      </c>
      <c r="L1238">
        <v>2</v>
      </c>
      <c r="M1238">
        <v>4</v>
      </c>
    </row>
    <row r="1239" spans="10:13" x14ac:dyDescent="0.25">
      <c r="J1239">
        <v>11306565</v>
      </c>
      <c r="K1239" s="37">
        <v>35211</v>
      </c>
      <c r="L1239">
        <v>3</v>
      </c>
      <c r="M1239">
        <v>6</v>
      </c>
    </row>
    <row r="1240" spans="10:13" x14ac:dyDescent="0.25">
      <c r="J1240">
        <v>11306580</v>
      </c>
      <c r="K1240">
        <v>37089</v>
      </c>
      <c r="L1240">
        <v>2</v>
      </c>
      <c r="M1240">
        <v>4</v>
      </c>
    </row>
    <row r="1241" spans="10:13" x14ac:dyDescent="0.25">
      <c r="J1241">
        <v>11306582</v>
      </c>
      <c r="K1241">
        <v>37089</v>
      </c>
      <c r="L1241">
        <v>1</v>
      </c>
      <c r="M1241">
        <v>2</v>
      </c>
    </row>
    <row r="1242" spans="10:13" x14ac:dyDescent="0.25">
      <c r="J1242">
        <v>11306589</v>
      </c>
      <c r="K1242" s="37">
        <v>37089</v>
      </c>
      <c r="L1242">
        <v>2</v>
      </c>
      <c r="M1242">
        <v>4</v>
      </c>
    </row>
    <row r="1243" spans="10:13" x14ac:dyDescent="0.25">
      <c r="J1243">
        <v>11306590</v>
      </c>
      <c r="K1243" s="37">
        <v>37089</v>
      </c>
      <c r="L1243">
        <v>1</v>
      </c>
      <c r="M1243">
        <v>2</v>
      </c>
    </row>
    <row r="1244" spans="10:13" x14ac:dyDescent="0.25">
      <c r="J1244">
        <v>11306595</v>
      </c>
      <c r="K1244" s="37">
        <v>35211</v>
      </c>
      <c r="L1244">
        <v>2</v>
      </c>
      <c r="M1244">
        <v>4</v>
      </c>
    </row>
    <row r="1245" spans="10:13" x14ac:dyDescent="0.25">
      <c r="J1245">
        <v>11306597</v>
      </c>
      <c r="K1245" s="37">
        <v>35211</v>
      </c>
      <c r="L1245">
        <v>3</v>
      </c>
      <c r="M1245">
        <v>6</v>
      </c>
    </row>
    <row r="1246" spans="10:13" x14ac:dyDescent="0.25">
      <c r="J1246">
        <v>11306607</v>
      </c>
      <c r="K1246" s="37">
        <v>44344</v>
      </c>
      <c r="L1246">
        <v>1</v>
      </c>
      <c r="M1246">
        <v>2</v>
      </c>
    </row>
    <row r="1247" spans="10:13" x14ac:dyDescent="0.25">
      <c r="J1247">
        <v>11306608</v>
      </c>
      <c r="K1247" s="37">
        <v>44344</v>
      </c>
      <c r="L1247">
        <v>1</v>
      </c>
      <c r="M1247">
        <v>2</v>
      </c>
    </row>
    <row r="1248" spans="10:13" x14ac:dyDescent="0.25">
      <c r="J1248">
        <v>11306670</v>
      </c>
      <c r="K1248" s="37">
        <v>37089</v>
      </c>
      <c r="L1248">
        <v>2</v>
      </c>
      <c r="M1248">
        <v>4</v>
      </c>
    </row>
    <row r="1249" spans="10:13" x14ac:dyDescent="0.25">
      <c r="J1249">
        <v>11306674</v>
      </c>
      <c r="K1249">
        <v>37089</v>
      </c>
      <c r="L1249">
        <v>1</v>
      </c>
      <c r="M1249">
        <v>2</v>
      </c>
    </row>
    <row r="1250" spans="10:13" x14ac:dyDescent="0.25">
      <c r="J1250">
        <v>11306996</v>
      </c>
      <c r="K1250" s="37">
        <v>44136</v>
      </c>
      <c r="L1250">
        <v>2</v>
      </c>
      <c r="M1250">
        <v>2</v>
      </c>
    </row>
    <row r="1251" spans="10:13" x14ac:dyDescent="0.25">
      <c r="J1251">
        <v>11307225</v>
      </c>
      <c r="K1251" s="37">
        <v>44136</v>
      </c>
      <c r="L1251">
        <v>1</v>
      </c>
      <c r="M1251">
        <v>2</v>
      </c>
    </row>
    <row r="1252" spans="10:13" x14ac:dyDescent="0.25">
      <c r="J1252">
        <v>11307527</v>
      </c>
      <c r="K1252" s="37">
        <v>37089</v>
      </c>
      <c r="L1252">
        <v>3</v>
      </c>
      <c r="M1252">
        <v>3</v>
      </c>
    </row>
    <row r="1253" spans="10:13" x14ac:dyDescent="0.25">
      <c r="J1253">
        <v>11307528</v>
      </c>
      <c r="K1253" s="37">
        <v>37089</v>
      </c>
      <c r="L1253">
        <v>4</v>
      </c>
      <c r="M1253">
        <v>4</v>
      </c>
    </row>
    <row r="1254" spans="10:13" x14ac:dyDescent="0.25">
      <c r="J1254">
        <v>11307532</v>
      </c>
      <c r="K1254" s="37">
        <v>44344</v>
      </c>
      <c r="L1254">
        <v>3</v>
      </c>
      <c r="M1254">
        <v>3</v>
      </c>
    </row>
    <row r="1255" spans="10:13" x14ac:dyDescent="0.25">
      <c r="J1255">
        <v>11307533</v>
      </c>
      <c r="K1255" s="37">
        <v>44344</v>
      </c>
      <c r="L1255">
        <v>2</v>
      </c>
      <c r="M1255">
        <v>2</v>
      </c>
    </row>
    <row r="1256" spans="10:13" x14ac:dyDescent="0.25">
      <c r="J1256">
        <v>11307551</v>
      </c>
      <c r="K1256">
        <v>36882</v>
      </c>
      <c r="L1256">
        <v>3</v>
      </c>
      <c r="M1256">
        <v>3</v>
      </c>
    </row>
    <row r="1257" spans="10:13" x14ac:dyDescent="0.25">
      <c r="J1257">
        <v>11307552</v>
      </c>
      <c r="K1257">
        <v>31480</v>
      </c>
      <c r="L1257">
        <v>3</v>
      </c>
      <c r="M1257">
        <v>3</v>
      </c>
    </row>
    <row r="1258" spans="10:13" x14ac:dyDescent="0.25">
      <c r="J1258">
        <v>11307569</v>
      </c>
      <c r="K1258">
        <v>44136</v>
      </c>
      <c r="L1258">
        <v>1</v>
      </c>
      <c r="M1258">
        <v>2</v>
      </c>
    </row>
    <row r="1259" spans="10:13" x14ac:dyDescent="0.25">
      <c r="J1259">
        <v>11307571</v>
      </c>
      <c r="K1259" s="37">
        <v>44344</v>
      </c>
      <c r="L1259">
        <v>2</v>
      </c>
      <c r="M1259">
        <v>4</v>
      </c>
    </row>
    <row r="1260" spans="10:13" x14ac:dyDescent="0.25">
      <c r="J1260">
        <v>11307573</v>
      </c>
      <c r="K1260" s="37">
        <v>44344</v>
      </c>
      <c r="L1260">
        <v>2</v>
      </c>
      <c r="M1260">
        <v>2</v>
      </c>
    </row>
    <row r="1261" spans="10:13" x14ac:dyDescent="0.25">
      <c r="J1261">
        <v>11307587</v>
      </c>
      <c r="K1261" s="37">
        <v>44344</v>
      </c>
      <c r="L1261">
        <v>1</v>
      </c>
      <c r="M1261">
        <v>2</v>
      </c>
    </row>
    <row r="1262" spans="10:13" x14ac:dyDescent="0.25">
      <c r="J1262">
        <v>11307629</v>
      </c>
      <c r="K1262" s="37">
        <v>44344</v>
      </c>
      <c r="L1262">
        <v>4</v>
      </c>
      <c r="M1262">
        <v>4</v>
      </c>
    </row>
    <row r="1263" spans="10:13" x14ac:dyDescent="0.25">
      <c r="J1263">
        <v>11307631</v>
      </c>
      <c r="K1263" s="37">
        <v>37089</v>
      </c>
      <c r="L1263">
        <v>2</v>
      </c>
      <c r="M1263">
        <v>2</v>
      </c>
    </row>
    <row r="1264" spans="10:13" x14ac:dyDescent="0.25">
      <c r="J1264">
        <v>11307633</v>
      </c>
      <c r="K1264" s="37">
        <v>38734</v>
      </c>
      <c r="L1264">
        <v>2</v>
      </c>
      <c r="M1264">
        <v>2</v>
      </c>
    </row>
    <row r="1265" spans="10:13" x14ac:dyDescent="0.25">
      <c r="J1265">
        <v>11307678</v>
      </c>
      <c r="K1265">
        <v>44344</v>
      </c>
      <c r="L1265">
        <v>2</v>
      </c>
      <c r="M1265">
        <v>2</v>
      </c>
    </row>
    <row r="1266" spans="10:13" x14ac:dyDescent="0.25">
      <c r="J1266">
        <v>11307679</v>
      </c>
      <c r="K1266">
        <v>44344</v>
      </c>
      <c r="L1266">
        <v>1</v>
      </c>
      <c r="M1266">
        <v>2</v>
      </c>
    </row>
    <row r="1267" spans="10:13" x14ac:dyDescent="0.25">
      <c r="J1267">
        <v>11307680</v>
      </c>
      <c r="K1267" s="37">
        <v>44344</v>
      </c>
      <c r="L1267">
        <v>3</v>
      </c>
      <c r="M1267">
        <v>3</v>
      </c>
    </row>
    <row r="1268" spans="10:13" x14ac:dyDescent="0.25">
      <c r="J1268">
        <v>11307681</v>
      </c>
      <c r="K1268" s="37">
        <v>44344</v>
      </c>
      <c r="L1268">
        <v>3</v>
      </c>
      <c r="M1268">
        <v>3</v>
      </c>
    </row>
    <row r="1269" spans="10:13" x14ac:dyDescent="0.25">
      <c r="J1269">
        <v>11307682</v>
      </c>
      <c r="K1269" s="37">
        <v>44136</v>
      </c>
      <c r="L1269">
        <v>2</v>
      </c>
      <c r="M1269">
        <v>2</v>
      </c>
    </row>
    <row r="1270" spans="10:13" x14ac:dyDescent="0.25">
      <c r="J1270">
        <v>11307840</v>
      </c>
      <c r="K1270" s="37">
        <v>44344</v>
      </c>
      <c r="L1270">
        <v>2</v>
      </c>
      <c r="M1270">
        <v>2</v>
      </c>
    </row>
    <row r="1271" spans="10:13" x14ac:dyDescent="0.25">
      <c r="J1271">
        <v>11307841</v>
      </c>
      <c r="K1271" s="37">
        <v>44344</v>
      </c>
      <c r="L1271">
        <v>2</v>
      </c>
      <c r="M1271">
        <v>2</v>
      </c>
    </row>
    <row r="1272" spans="10:13" x14ac:dyDescent="0.25">
      <c r="J1272">
        <v>11307842</v>
      </c>
      <c r="K1272" s="37">
        <v>44344</v>
      </c>
      <c r="L1272">
        <v>2</v>
      </c>
      <c r="M1272">
        <v>2</v>
      </c>
    </row>
    <row r="1273" spans="10:13" x14ac:dyDescent="0.25">
      <c r="J1273">
        <v>11307843</v>
      </c>
      <c r="K1273" s="37">
        <v>44344</v>
      </c>
      <c r="L1273">
        <v>1</v>
      </c>
      <c r="M1273">
        <v>2</v>
      </c>
    </row>
    <row r="1274" spans="10:13" x14ac:dyDescent="0.25">
      <c r="J1274">
        <v>11307874</v>
      </c>
      <c r="K1274" s="37">
        <v>44344</v>
      </c>
      <c r="L1274">
        <v>1</v>
      </c>
      <c r="M1274">
        <v>2</v>
      </c>
    </row>
    <row r="1275" spans="10:13" x14ac:dyDescent="0.25">
      <c r="J1275">
        <v>11307879</v>
      </c>
      <c r="K1275" s="37">
        <v>37089</v>
      </c>
      <c r="L1275">
        <v>2</v>
      </c>
      <c r="M1275">
        <v>2</v>
      </c>
    </row>
    <row r="1276" spans="10:13" x14ac:dyDescent="0.25">
      <c r="J1276">
        <v>11307950</v>
      </c>
      <c r="K1276" s="37">
        <v>44344</v>
      </c>
      <c r="L1276">
        <v>1</v>
      </c>
      <c r="M1276">
        <v>2</v>
      </c>
    </row>
    <row r="1277" spans="10:13" x14ac:dyDescent="0.25">
      <c r="J1277">
        <v>11308067</v>
      </c>
      <c r="K1277">
        <v>44344</v>
      </c>
      <c r="L1277">
        <v>4</v>
      </c>
      <c r="M1277">
        <v>4</v>
      </c>
    </row>
    <row r="1278" spans="10:13" x14ac:dyDescent="0.25">
      <c r="J1278">
        <v>11308068</v>
      </c>
      <c r="K1278">
        <v>38734</v>
      </c>
      <c r="L1278">
        <v>2</v>
      </c>
      <c r="M1278">
        <v>4</v>
      </c>
    </row>
    <row r="1279" spans="10:13" x14ac:dyDescent="0.25">
      <c r="J1279">
        <v>11308080</v>
      </c>
      <c r="K1279" s="37">
        <v>38734</v>
      </c>
      <c r="L1279">
        <v>3</v>
      </c>
      <c r="M1279">
        <v>3</v>
      </c>
    </row>
    <row r="1280" spans="10:13" x14ac:dyDescent="0.25">
      <c r="J1280">
        <v>11308081</v>
      </c>
      <c r="K1280" s="37">
        <v>38734</v>
      </c>
      <c r="L1280">
        <v>2</v>
      </c>
      <c r="M1280">
        <v>2</v>
      </c>
    </row>
    <row r="1281" spans="10:13" x14ac:dyDescent="0.25">
      <c r="J1281">
        <v>11308270</v>
      </c>
      <c r="K1281" s="37">
        <v>38734</v>
      </c>
      <c r="L1281">
        <v>1</v>
      </c>
      <c r="M1281">
        <v>2</v>
      </c>
    </row>
    <row r="1282" spans="10:13" x14ac:dyDescent="0.25">
      <c r="J1282">
        <v>11308271</v>
      </c>
      <c r="K1282">
        <v>37089</v>
      </c>
      <c r="L1282">
        <v>1</v>
      </c>
      <c r="M1282">
        <v>2</v>
      </c>
    </row>
    <row r="1283" spans="10:13" x14ac:dyDescent="0.25">
      <c r="J1283">
        <v>11308272</v>
      </c>
      <c r="K1283">
        <v>44344</v>
      </c>
      <c r="L1283">
        <v>2</v>
      </c>
      <c r="M1283">
        <v>2</v>
      </c>
    </row>
    <row r="1284" spans="10:13" x14ac:dyDescent="0.25">
      <c r="J1284">
        <v>11308944</v>
      </c>
      <c r="K1284">
        <v>44344</v>
      </c>
      <c r="L1284">
        <v>2</v>
      </c>
      <c r="M1284">
        <v>2</v>
      </c>
    </row>
    <row r="1285" spans="10:13" x14ac:dyDescent="0.25">
      <c r="J1285">
        <v>11308945</v>
      </c>
      <c r="K1285" s="37">
        <v>44344</v>
      </c>
      <c r="L1285">
        <v>2</v>
      </c>
      <c r="M1285">
        <v>4</v>
      </c>
    </row>
    <row r="1286" spans="10:13" x14ac:dyDescent="0.25">
      <c r="J1286">
        <v>11308982</v>
      </c>
      <c r="K1286" s="37">
        <v>44344</v>
      </c>
      <c r="L1286">
        <v>2</v>
      </c>
      <c r="M1286">
        <v>2</v>
      </c>
    </row>
    <row r="1287" spans="10:13" x14ac:dyDescent="0.25">
      <c r="J1287">
        <v>11309004</v>
      </c>
      <c r="K1287" s="37">
        <v>44136</v>
      </c>
      <c r="L1287">
        <v>1</v>
      </c>
      <c r="M1287">
        <v>2</v>
      </c>
    </row>
    <row r="1288" spans="10:13" x14ac:dyDescent="0.25">
      <c r="J1288">
        <v>11309073</v>
      </c>
      <c r="K1288" s="37">
        <v>44136</v>
      </c>
      <c r="L1288">
        <v>2</v>
      </c>
      <c r="M1288">
        <v>2</v>
      </c>
    </row>
    <row r="1289" spans="10:13" x14ac:dyDescent="0.25">
      <c r="J1289">
        <v>11309074</v>
      </c>
      <c r="K1289">
        <v>44344</v>
      </c>
      <c r="L1289">
        <v>1</v>
      </c>
      <c r="M1289">
        <v>2</v>
      </c>
    </row>
    <row r="1290" spans="10:13" x14ac:dyDescent="0.25">
      <c r="J1290">
        <v>11309075</v>
      </c>
      <c r="K1290" s="37">
        <v>44344</v>
      </c>
      <c r="L1290">
        <v>3</v>
      </c>
      <c r="M1290">
        <v>6</v>
      </c>
    </row>
    <row r="1291" spans="10:13" x14ac:dyDescent="0.25">
      <c r="J1291">
        <v>11309098</v>
      </c>
      <c r="K1291" s="37">
        <v>36882</v>
      </c>
      <c r="L1291">
        <v>1</v>
      </c>
      <c r="M1291">
        <v>2</v>
      </c>
    </row>
    <row r="1292" spans="10:13" x14ac:dyDescent="0.25">
      <c r="J1292">
        <v>11309101</v>
      </c>
      <c r="K1292" s="37">
        <v>37089</v>
      </c>
      <c r="L1292">
        <v>1</v>
      </c>
      <c r="M1292">
        <v>2</v>
      </c>
    </row>
    <row r="1293" spans="10:13" x14ac:dyDescent="0.25">
      <c r="J1293">
        <v>11309105</v>
      </c>
      <c r="K1293" s="37">
        <v>38943</v>
      </c>
      <c r="L1293">
        <v>3</v>
      </c>
      <c r="M1293">
        <v>3</v>
      </c>
    </row>
    <row r="1294" spans="10:13" x14ac:dyDescent="0.25">
      <c r="J1294">
        <v>11309113</v>
      </c>
      <c r="K1294" s="37">
        <v>37089</v>
      </c>
      <c r="L1294">
        <v>2</v>
      </c>
      <c r="M1294">
        <v>2</v>
      </c>
    </row>
    <row r="1295" spans="10:13" x14ac:dyDescent="0.25">
      <c r="J1295">
        <v>11309114</v>
      </c>
      <c r="K1295" s="37">
        <v>44344</v>
      </c>
      <c r="L1295">
        <v>3</v>
      </c>
      <c r="M1295">
        <v>3</v>
      </c>
    </row>
    <row r="1296" spans="10:13" x14ac:dyDescent="0.25">
      <c r="J1296">
        <v>11309115</v>
      </c>
      <c r="K1296" s="37">
        <v>38734</v>
      </c>
      <c r="L1296">
        <v>1</v>
      </c>
      <c r="M1296">
        <v>2</v>
      </c>
    </row>
    <row r="1297" spans="10:13" x14ac:dyDescent="0.25">
      <c r="J1297">
        <v>11309152</v>
      </c>
      <c r="K1297" s="37">
        <v>36882</v>
      </c>
      <c r="L1297">
        <v>1</v>
      </c>
      <c r="M1297">
        <v>2</v>
      </c>
    </row>
    <row r="1298" spans="10:13" x14ac:dyDescent="0.25">
      <c r="J1298">
        <v>11309284</v>
      </c>
      <c r="K1298" s="37">
        <v>37089</v>
      </c>
      <c r="L1298">
        <v>4</v>
      </c>
      <c r="M1298">
        <v>4</v>
      </c>
    </row>
    <row r="1299" spans="10:13" x14ac:dyDescent="0.25">
      <c r="J1299">
        <v>11309309</v>
      </c>
      <c r="K1299" s="37">
        <v>44136</v>
      </c>
      <c r="L1299">
        <v>2</v>
      </c>
      <c r="M1299">
        <v>2</v>
      </c>
    </row>
    <row r="1300" spans="10:13" x14ac:dyDescent="0.25">
      <c r="J1300">
        <v>11309310</v>
      </c>
      <c r="K1300" s="37">
        <v>38734</v>
      </c>
      <c r="L1300">
        <v>1</v>
      </c>
      <c r="M1300">
        <v>2</v>
      </c>
    </row>
    <row r="1301" spans="10:13" x14ac:dyDescent="0.25">
      <c r="J1301">
        <v>11309336</v>
      </c>
      <c r="K1301" s="37">
        <v>44344</v>
      </c>
      <c r="L1301">
        <v>2</v>
      </c>
      <c r="M1301">
        <v>2</v>
      </c>
    </row>
    <row r="1302" spans="10:13" x14ac:dyDescent="0.25">
      <c r="J1302">
        <v>11309337</v>
      </c>
      <c r="K1302">
        <v>44344</v>
      </c>
      <c r="L1302">
        <v>2</v>
      </c>
      <c r="M1302">
        <v>2</v>
      </c>
    </row>
    <row r="1303" spans="10:13" x14ac:dyDescent="0.25">
      <c r="J1303">
        <v>11309338</v>
      </c>
      <c r="K1303" s="37">
        <v>44344</v>
      </c>
      <c r="L1303">
        <v>2</v>
      </c>
      <c r="M1303">
        <v>2</v>
      </c>
    </row>
    <row r="1304" spans="10:13" x14ac:dyDescent="0.25">
      <c r="J1304">
        <v>11309359</v>
      </c>
      <c r="K1304">
        <v>44344</v>
      </c>
      <c r="L1304">
        <v>2</v>
      </c>
      <c r="M1304">
        <v>2</v>
      </c>
    </row>
    <row r="1305" spans="10:13" x14ac:dyDescent="0.25">
      <c r="J1305">
        <v>11309372</v>
      </c>
      <c r="K1305" s="37">
        <v>44136</v>
      </c>
      <c r="L1305">
        <v>3</v>
      </c>
      <c r="M1305">
        <v>3</v>
      </c>
    </row>
    <row r="1306" spans="10:13" x14ac:dyDescent="0.25">
      <c r="J1306">
        <v>11309373</v>
      </c>
      <c r="K1306">
        <v>44344</v>
      </c>
      <c r="L1306">
        <v>3</v>
      </c>
      <c r="M1306">
        <v>3</v>
      </c>
    </row>
    <row r="1307" spans="10:13" x14ac:dyDescent="0.25">
      <c r="J1307">
        <v>11309375</v>
      </c>
      <c r="K1307" s="37">
        <v>44344</v>
      </c>
      <c r="L1307">
        <v>4</v>
      </c>
      <c r="M1307">
        <v>4</v>
      </c>
    </row>
    <row r="1308" spans="10:13" x14ac:dyDescent="0.25">
      <c r="J1308">
        <v>11309376</v>
      </c>
      <c r="K1308" s="37">
        <v>44344</v>
      </c>
      <c r="L1308">
        <v>4</v>
      </c>
      <c r="M1308">
        <v>4</v>
      </c>
    </row>
    <row r="1309" spans="10:13" x14ac:dyDescent="0.25">
      <c r="J1309">
        <v>11309528</v>
      </c>
      <c r="K1309" s="37">
        <v>44344</v>
      </c>
      <c r="L1309">
        <v>3</v>
      </c>
      <c r="M1309">
        <v>6</v>
      </c>
    </row>
    <row r="1310" spans="10:13" x14ac:dyDescent="0.25">
      <c r="J1310">
        <v>11309790</v>
      </c>
      <c r="K1310" s="37">
        <v>44344</v>
      </c>
      <c r="L1310">
        <v>1</v>
      </c>
      <c r="M1310">
        <v>2</v>
      </c>
    </row>
    <row r="1311" spans="10:13" x14ac:dyDescent="0.25">
      <c r="J1311">
        <v>11309792</v>
      </c>
      <c r="K1311" s="37">
        <v>44344</v>
      </c>
      <c r="L1311">
        <v>2</v>
      </c>
      <c r="M1311">
        <v>2</v>
      </c>
    </row>
    <row r="1312" spans="10:13" x14ac:dyDescent="0.25">
      <c r="J1312">
        <v>11310052</v>
      </c>
      <c r="K1312">
        <v>44344</v>
      </c>
      <c r="L1312">
        <v>2</v>
      </c>
      <c r="M1312">
        <v>2</v>
      </c>
    </row>
    <row r="1313" spans="10:13" x14ac:dyDescent="0.25">
      <c r="J1313">
        <v>11310055</v>
      </c>
      <c r="K1313">
        <v>44344</v>
      </c>
      <c r="L1313">
        <v>2</v>
      </c>
      <c r="M1313">
        <v>2</v>
      </c>
    </row>
    <row r="1314" spans="10:13" x14ac:dyDescent="0.25">
      <c r="J1314">
        <v>11310296</v>
      </c>
      <c r="K1314" s="37">
        <v>44136</v>
      </c>
      <c r="L1314">
        <v>1</v>
      </c>
      <c r="M1314">
        <v>2</v>
      </c>
    </row>
    <row r="1315" spans="10:13" x14ac:dyDescent="0.25">
      <c r="J1315">
        <v>11310297</v>
      </c>
      <c r="K1315" s="37">
        <v>37089</v>
      </c>
      <c r="L1315">
        <v>1</v>
      </c>
      <c r="M1315">
        <v>2</v>
      </c>
    </row>
    <row r="1316" spans="10:13" x14ac:dyDescent="0.25">
      <c r="J1316">
        <v>11310356</v>
      </c>
      <c r="K1316" s="37">
        <v>42464</v>
      </c>
      <c r="L1316">
        <v>4</v>
      </c>
      <c r="M1316">
        <v>4</v>
      </c>
    </row>
    <row r="1317" spans="10:13" x14ac:dyDescent="0.25">
      <c r="J1317">
        <v>11310357</v>
      </c>
      <c r="K1317" s="37">
        <v>44344</v>
      </c>
      <c r="L1317">
        <v>3</v>
      </c>
      <c r="M1317">
        <v>3</v>
      </c>
    </row>
    <row r="1318" spans="10:13" x14ac:dyDescent="0.25">
      <c r="J1318">
        <v>11310803</v>
      </c>
      <c r="K1318" s="37">
        <v>44344</v>
      </c>
      <c r="L1318">
        <v>1</v>
      </c>
      <c r="M1318">
        <v>2</v>
      </c>
    </row>
    <row r="1319" spans="10:13" x14ac:dyDescent="0.25">
      <c r="J1319">
        <v>11310806</v>
      </c>
      <c r="K1319" s="37">
        <v>44344</v>
      </c>
      <c r="L1319">
        <v>2</v>
      </c>
      <c r="M1319">
        <v>2</v>
      </c>
    </row>
    <row r="1320" spans="10:13" x14ac:dyDescent="0.25">
      <c r="J1320">
        <v>11310809</v>
      </c>
      <c r="K1320" s="37">
        <v>44344</v>
      </c>
      <c r="L1320">
        <v>2</v>
      </c>
      <c r="M1320">
        <v>2</v>
      </c>
    </row>
    <row r="1321" spans="10:13" x14ac:dyDescent="0.25">
      <c r="J1321">
        <v>11310985</v>
      </c>
      <c r="K1321" s="37">
        <v>44344</v>
      </c>
      <c r="L1321">
        <v>2</v>
      </c>
      <c r="M1321">
        <v>2</v>
      </c>
    </row>
    <row r="1322" spans="10:13" x14ac:dyDescent="0.25">
      <c r="J1322">
        <v>11310986</v>
      </c>
      <c r="K1322">
        <v>44344</v>
      </c>
      <c r="L1322">
        <v>3</v>
      </c>
      <c r="M1322">
        <v>3</v>
      </c>
    </row>
    <row r="1323" spans="10:13" x14ac:dyDescent="0.25">
      <c r="J1323">
        <v>11311452</v>
      </c>
      <c r="K1323" s="37">
        <v>37089</v>
      </c>
      <c r="L1323">
        <v>2</v>
      </c>
      <c r="M1323">
        <v>2</v>
      </c>
    </row>
    <row r="1324" spans="10:13" x14ac:dyDescent="0.25">
      <c r="J1324">
        <v>11313183</v>
      </c>
      <c r="K1324" s="37">
        <v>44344</v>
      </c>
      <c r="L1324">
        <v>3</v>
      </c>
      <c r="M1324">
        <v>6</v>
      </c>
    </row>
    <row r="1325" spans="10:13" x14ac:dyDescent="0.25">
      <c r="J1325">
        <v>11313185</v>
      </c>
      <c r="K1325">
        <v>44344</v>
      </c>
      <c r="L1325">
        <v>2</v>
      </c>
      <c r="M1325">
        <v>4</v>
      </c>
    </row>
    <row r="1326" spans="10:13" x14ac:dyDescent="0.25">
      <c r="J1326">
        <v>616090046</v>
      </c>
      <c r="K1326" s="37">
        <v>36838</v>
      </c>
      <c r="L1326">
        <v>1</v>
      </c>
      <c r="M1326">
        <v>2</v>
      </c>
    </row>
    <row r="1327" spans="10:13" x14ac:dyDescent="0.25">
      <c r="J1327">
        <v>616131427</v>
      </c>
      <c r="K1327" s="37">
        <v>31689</v>
      </c>
      <c r="L1327">
        <v>4</v>
      </c>
      <c r="M1327">
        <v>4</v>
      </c>
    </row>
    <row r="1328" spans="10:13" x14ac:dyDescent="0.25">
      <c r="J1328">
        <v>616133607</v>
      </c>
      <c r="K1328">
        <v>33059</v>
      </c>
      <c r="L1328">
        <v>1</v>
      </c>
      <c r="M1328">
        <v>2</v>
      </c>
    </row>
    <row r="1329" spans="10:13" x14ac:dyDescent="0.25">
      <c r="J1329">
        <v>616134560</v>
      </c>
      <c r="K1329" s="37">
        <v>37089</v>
      </c>
      <c r="L1329">
        <v>1</v>
      </c>
      <c r="M1329">
        <v>2</v>
      </c>
    </row>
    <row r="1330" spans="10:13" x14ac:dyDescent="0.25">
      <c r="J1330">
        <v>616135120</v>
      </c>
      <c r="K1330">
        <v>44344</v>
      </c>
      <c r="L1330">
        <v>1</v>
      </c>
      <c r="M1330">
        <v>2</v>
      </c>
    </row>
    <row r="1331" spans="10:13" x14ac:dyDescent="0.25">
      <c r="J1331">
        <v>616135591</v>
      </c>
      <c r="K1331" s="37">
        <v>24352</v>
      </c>
      <c r="L1331">
        <v>1</v>
      </c>
      <c r="M1331">
        <v>2</v>
      </c>
    </row>
    <row r="1332" spans="10:13" x14ac:dyDescent="0.25">
      <c r="J1332">
        <v>616135962</v>
      </c>
      <c r="K1332" s="37">
        <v>31689</v>
      </c>
      <c r="L1332">
        <v>3</v>
      </c>
      <c r="M1332">
        <v>6</v>
      </c>
    </row>
    <row r="1333" spans="10:13" x14ac:dyDescent="0.25">
      <c r="J1333">
        <v>616142290</v>
      </c>
      <c r="K1333" s="37">
        <v>38734</v>
      </c>
      <c r="L1333">
        <v>2</v>
      </c>
      <c r="M1333">
        <v>2</v>
      </c>
    </row>
    <row r="1334" spans="10:13" x14ac:dyDescent="0.25">
      <c r="J1334">
        <v>616143268</v>
      </c>
      <c r="K1334" s="37">
        <v>44344</v>
      </c>
      <c r="L1334">
        <v>2</v>
      </c>
      <c r="M1334">
        <v>4</v>
      </c>
    </row>
    <row r="1335" spans="10:13" x14ac:dyDescent="0.25">
      <c r="J1335">
        <v>616161296</v>
      </c>
      <c r="K1335">
        <v>17116</v>
      </c>
      <c r="L1335">
        <v>1</v>
      </c>
      <c r="M1335">
        <v>2</v>
      </c>
    </row>
    <row r="1336" spans="10:13" x14ac:dyDescent="0.25">
      <c r="J1336">
        <v>616161480</v>
      </c>
      <c r="K1336" s="37">
        <v>24604</v>
      </c>
      <c r="L1336">
        <v>1</v>
      </c>
      <c r="M1336">
        <v>2</v>
      </c>
    </row>
    <row r="1337" spans="10:13" x14ac:dyDescent="0.25">
      <c r="J1337">
        <v>616170417</v>
      </c>
      <c r="K1337" s="37">
        <v>31480</v>
      </c>
      <c r="L1337">
        <v>3</v>
      </c>
      <c r="M1337">
        <v>3</v>
      </c>
    </row>
    <row r="1338" spans="10:13" x14ac:dyDescent="0.25">
      <c r="J1338">
        <v>616202641</v>
      </c>
      <c r="K1338">
        <v>24604</v>
      </c>
      <c r="L1338">
        <v>1</v>
      </c>
      <c r="M1338">
        <v>2</v>
      </c>
    </row>
    <row r="1339" spans="10:13" x14ac:dyDescent="0.25">
      <c r="J1339">
        <v>616214484</v>
      </c>
      <c r="K1339" s="37">
        <v>24604</v>
      </c>
      <c r="L1339">
        <v>1</v>
      </c>
      <c r="M1339">
        <v>2</v>
      </c>
    </row>
    <row r="1340" spans="10:13" x14ac:dyDescent="0.25">
      <c r="J1340">
        <v>616226531</v>
      </c>
      <c r="K1340" s="37">
        <v>37089</v>
      </c>
      <c r="L1340">
        <v>3</v>
      </c>
      <c r="M1340">
        <v>3</v>
      </c>
    </row>
    <row r="1341" spans="10:13" x14ac:dyDescent="0.25">
      <c r="J1341">
        <v>616228096</v>
      </c>
      <c r="K1341">
        <v>37089</v>
      </c>
      <c r="L1341">
        <v>1</v>
      </c>
      <c r="M1341">
        <v>2</v>
      </c>
    </row>
    <row r="1342" spans="10:13" x14ac:dyDescent="0.25">
      <c r="J1342">
        <v>616232606</v>
      </c>
      <c r="K1342" s="37">
        <v>44344</v>
      </c>
      <c r="L1342">
        <v>1</v>
      </c>
      <c r="M1342">
        <v>2</v>
      </c>
    </row>
    <row r="1343" spans="10:13" x14ac:dyDescent="0.25">
      <c r="J1343">
        <v>616248836</v>
      </c>
      <c r="K1343" s="37">
        <v>44092</v>
      </c>
      <c r="L1343">
        <v>1</v>
      </c>
      <c r="M1343">
        <v>2</v>
      </c>
    </row>
    <row r="1344" spans="10:13" x14ac:dyDescent="0.25">
      <c r="J1344">
        <v>616248844</v>
      </c>
      <c r="K1344" s="37">
        <v>38691</v>
      </c>
      <c r="L1344">
        <v>1</v>
      </c>
      <c r="M1344">
        <v>2</v>
      </c>
    </row>
    <row r="1345" spans="10:13" x14ac:dyDescent="0.25">
      <c r="J1345">
        <v>616250119</v>
      </c>
      <c r="K1345">
        <v>44136</v>
      </c>
      <c r="L1345">
        <v>1</v>
      </c>
      <c r="M1345">
        <v>2</v>
      </c>
    </row>
    <row r="1346" spans="10:13" x14ac:dyDescent="0.25">
      <c r="J1346">
        <v>616250124</v>
      </c>
      <c r="K1346" s="37">
        <v>31858</v>
      </c>
      <c r="L1346">
        <v>3</v>
      </c>
      <c r="M1346">
        <v>6</v>
      </c>
    </row>
    <row r="1347" spans="10:13" x14ac:dyDescent="0.25">
      <c r="J1347">
        <v>616250135</v>
      </c>
      <c r="K1347">
        <v>26456</v>
      </c>
      <c r="L1347">
        <v>3</v>
      </c>
      <c r="M1347">
        <v>6</v>
      </c>
    </row>
    <row r="1348" spans="10:13" x14ac:dyDescent="0.25">
      <c r="J1348">
        <v>616250622</v>
      </c>
      <c r="K1348">
        <v>44344</v>
      </c>
      <c r="L1348">
        <v>1</v>
      </c>
      <c r="M1348">
        <v>2</v>
      </c>
    </row>
    <row r="1349" spans="10:13" x14ac:dyDescent="0.25">
      <c r="J1349">
        <v>616250625</v>
      </c>
      <c r="K1349" s="37">
        <v>44136</v>
      </c>
      <c r="L1349">
        <v>1</v>
      </c>
      <c r="M1349">
        <v>2</v>
      </c>
    </row>
    <row r="1350" spans="10:13" x14ac:dyDescent="0.25">
      <c r="J1350">
        <v>616253205</v>
      </c>
      <c r="K1350" s="37">
        <v>24604</v>
      </c>
      <c r="L1350">
        <v>1</v>
      </c>
      <c r="M1350">
        <v>2</v>
      </c>
    </row>
    <row r="1351" spans="10:13" x14ac:dyDescent="0.25">
      <c r="J1351">
        <v>616253208</v>
      </c>
      <c r="K1351">
        <v>24352</v>
      </c>
      <c r="L1351">
        <v>1</v>
      </c>
      <c r="M1351">
        <v>2</v>
      </c>
    </row>
    <row r="1352" spans="10:13" x14ac:dyDescent="0.25">
      <c r="J1352">
        <v>616253215</v>
      </c>
      <c r="K1352" s="37">
        <v>24352</v>
      </c>
      <c r="L1352">
        <v>1</v>
      </c>
      <c r="M1352">
        <v>2</v>
      </c>
    </row>
    <row r="1353" spans="10:13" x14ac:dyDescent="0.25">
      <c r="J1353">
        <v>616254887</v>
      </c>
      <c r="K1353" s="37">
        <v>31437</v>
      </c>
      <c r="L1353">
        <v>1</v>
      </c>
      <c r="M1353">
        <v>2</v>
      </c>
    </row>
    <row r="1354" spans="10:13" x14ac:dyDescent="0.25">
      <c r="J1354">
        <v>616254896</v>
      </c>
      <c r="K1354">
        <v>31480</v>
      </c>
      <c r="L1354">
        <v>2</v>
      </c>
      <c r="M1354">
        <v>4</v>
      </c>
    </row>
    <row r="1355" spans="10:13" x14ac:dyDescent="0.25">
      <c r="J1355">
        <v>616259311</v>
      </c>
      <c r="K1355" s="37">
        <v>38734</v>
      </c>
      <c r="L1355">
        <v>1</v>
      </c>
      <c r="M1355">
        <v>2</v>
      </c>
    </row>
    <row r="1356" spans="10:13" x14ac:dyDescent="0.25">
      <c r="J1356">
        <v>616260369</v>
      </c>
      <c r="K1356" s="37">
        <v>38943</v>
      </c>
      <c r="L1356">
        <v>2</v>
      </c>
      <c r="M1356">
        <v>4</v>
      </c>
    </row>
    <row r="1357" spans="10:13" x14ac:dyDescent="0.25">
      <c r="J1357">
        <v>616260373</v>
      </c>
      <c r="K1357" s="37">
        <v>31437</v>
      </c>
      <c r="L1357">
        <v>1</v>
      </c>
      <c r="M1357">
        <v>2</v>
      </c>
    </row>
    <row r="1358" spans="10:13" x14ac:dyDescent="0.25">
      <c r="J1358">
        <v>616260377</v>
      </c>
      <c r="K1358" s="37">
        <v>38943</v>
      </c>
      <c r="L1358">
        <v>2</v>
      </c>
      <c r="M1358">
        <v>2</v>
      </c>
    </row>
    <row r="1359" spans="10:13" x14ac:dyDescent="0.25">
      <c r="J1359">
        <v>616260381</v>
      </c>
      <c r="K1359" s="37">
        <v>44092</v>
      </c>
      <c r="L1359">
        <v>1</v>
      </c>
      <c r="M1359">
        <v>2</v>
      </c>
    </row>
    <row r="1360" spans="10:13" x14ac:dyDescent="0.25">
      <c r="J1360">
        <v>616260648</v>
      </c>
      <c r="K1360" s="37">
        <v>31689</v>
      </c>
      <c r="L1360">
        <v>2</v>
      </c>
      <c r="M1360">
        <v>2</v>
      </c>
    </row>
    <row r="1361" spans="10:13" x14ac:dyDescent="0.25">
      <c r="J1361">
        <v>616260650</v>
      </c>
      <c r="K1361" s="37">
        <v>44344</v>
      </c>
      <c r="L1361">
        <v>3</v>
      </c>
      <c r="M1361">
        <v>3</v>
      </c>
    </row>
    <row r="1362" spans="10:13" x14ac:dyDescent="0.25">
      <c r="J1362">
        <v>616260656</v>
      </c>
      <c r="K1362" s="37">
        <v>38734</v>
      </c>
      <c r="L1362">
        <v>1</v>
      </c>
      <c r="M1362">
        <v>2</v>
      </c>
    </row>
    <row r="1363" spans="10:13" x14ac:dyDescent="0.25">
      <c r="J1363">
        <v>616260659</v>
      </c>
      <c r="K1363">
        <v>31480</v>
      </c>
      <c r="L1363">
        <v>2</v>
      </c>
      <c r="M1363">
        <v>2</v>
      </c>
    </row>
    <row r="1364" spans="10:13" x14ac:dyDescent="0.25">
      <c r="J1364">
        <v>616260661</v>
      </c>
      <c r="K1364" s="37">
        <v>37089</v>
      </c>
      <c r="L1364">
        <v>1</v>
      </c>
      <c r="M1364">
        <v>2</v>
      </c>
    </row>
    <row r="1365" spans="10:13" x14ac:dyDescent="0.25">
      <c r="J1365">
        <v>616262555</v>
      </c>
      <c r="K1365" s="37">
        <v>44344</v>
      </c>
      <c r="L1365">
        <v>1</v>
      </c>
      <c r="M1365">
        <v>2</v>
      </c>
    </row>
    <row r="1366" spans="10:13" x14ac:dyDescent="0.25">
      <c r="J1366">
        <v>616262558</v>
      </c>
      <c r="K1366" s="37">
        <v>44344</v>
      </c>
      <c r="L1366">
        <v>2</v>
      </c>
      <c r="M1366">
        <v>2</v>
      </c>
    </row>
    <row r="1367" spans="10:13" x14ac:dyDescent="0.25">
      <c r="J1367">
        <v>616262562</v>
      </c>
      <c r="K1367" s="37">
        <v>24604</v>
      </c>
      <c r="L1367">
        <v>2</v>
      </c>
      <c r="M1367">
        <v>2</v>
      </c>
    </row>
    <row r="1368" spans="10:13" x14ac:dyDescent="0.25">
      <c r="J1368">
        <v>616262567</v>
      </c>
      <c r="K1368" s="37">
        <v>24604</v>
      </c>
      <c r="L1368">
        <v>1</v>
      </c>
      <c r="M1368">
        <v>2</v>
      </c>
    </row>
    <row r="1369" spans="10:13" x14ac:dyDescent="0.25">
      <c r="J1369">
        <v>616263012</v>
      </c>
      <c r="K1369" s="37">
        <v>37089</v>
      </c>
      <c r="L1369">
        <v>1</v>
      </c>
      <c r="M1369">
        <v>2</v>
      </c>
    </row>
    <row r="1370" spans="10:13" x14ac:dyDescent="0.25">
      <c r="J1370">
        <v>616263014</v>
      </c>
      <c r="K1370" s="37">
        <v>35211</v>
      </c>
      <c r="L1370">
        <v>1</v>
      </c>
      <c r="M1370">
        <v>2</v>
      </c>
    </row>
    <row r="1371" spans="10:13" x14ac:dyDescent="0.25">
      <c r="J1371">
        <v>616263053</v>
      </c>
      <c r="K1371" s="37">
        <v>38734</v>
      </c>
      <c r="L1371">
        <v>1</v>
      </c>
      <c r="M1371">
        <v>2</v>
      </c>
    </row>
    <row r="1372" spans="10:13" x14ac:dyDescent="0.25">
      <c r="J1372">
        <v>616263058</v>
      </c>
      <c r="K1372" s="37">
        <v>31689</v>
      </c>
      <c r="L1372">
        <v>2</v>
      </c>
      <c r="M1372">
        <v>2</v>
      </c>
    </row>
    <row r="1373" spans="10:13" x14ac:dyDescent="0.25">
      <c r="J1373">
        <v>616263063</v>
      </c>
      <c r="K1373" s="37">
        <v>38734</v>
      </c>
      <c r="L1373">
        <v>2</v>
      </c>
      <c r="M1373">
        <v>2</v>
      </c>
    </row>
    <row r="1374" spans="10:13" x14ac:dyDescent="0.25">
      <c r="J1374">
        <v>616263067</v>
      </c>
      <c r="K1374" s="37">
        <v>38734</v>
      </c>
      <c r="L1374">
        <v>1</v>
      </c>
      <c r="M1374">
        <v>2</v>
      </c>
    </row>
    <row r="1375" spans="10:13" x14ac:dyDescent="0.25">
      <c r="J1375">
        <v>616263072</v>
      </c>
      <c r="K1375" s="37">
        <v>38734</v>
      </c>
      <c r="L1375">
        <v>1</v>
      </c>
      <c r="M1375">
        <v>2</v>
      </c>
    </row>
    <row r="1376" spans="10:13" x14ac:dyDescent="0.25">
      <c r="J1376">
        <v>616264179</v>
      </c>
      <c r="K1376" s="37">
        <v>38734</v>
      </c>
      <c r="L1376">
        <v>1</v>
      </c>
      <c r="M1376">
        <v>2</v>
      </c>
    </row>
    <row r="1377" spans="10:13" x14ac:dyDescent="0.25">
      <c r="J1377">
        <v>616264186</v>
      </c>
      <c r="K1377" s="37">
        <v>44344</v>
      </c>
      <c r="L1377">
        <v>1</v>
      </c>
      <c r="M1377">
        <v>2</v>
      </c>
    </row>
    <row r="1378" spans="10:13" x14ac:dyDescent="0.25">
      <c r="J1378">
        <v>616264191</v>
      </c>
      <c r="K1378" s="37">
        <v>36855</v>
      </c>
      <c r="L1378">
        <v>1</v>
      </c>
      <c r="M1378">
        <v>2</v>
      </c>
    </row>
    <row r="1379" spans="10:13" x14ac:dyDescent="0.25">
      <c r="J1379">
        <v>616307688</v>
      </c>
      <c r="K1379" s="37">
        <v>18951</v>
      </c>
      <c r="L1379">
        <v>1</v>
      </c>
      <c r="M1379">
        <v>2</v>
      </c>
    </row>
    <row r="1380" spans="10:13" x14ac:dyDescent="0.25">
      <c r="J1380">
        <v>616307696</v>
      </c>
      <c r="K1380" s="37">
        <v>31480</v>
      </c>
      <c r="L1380">
        <v>1</v>
      </c>
      <c r="M1380">
        <v>2</v>
      </c>
    </row>
    <row r="1381" spans="10:13" x14ac:dyDescent="0.25">
      <c r="J1381">
        <v>616307699</v>
      </c>
      <c r="K1381" s="37">
        <v>36882</v>
      </c>
      <c r="L1381">
        <v>1</v>
      </c>
      <c r="M1381">
        <v>2</v>
      </c>
    </row>
    <row r="1382" spans="10:13" x14ac:dyDescent="0.25">
      <c r="J1382">
        <v>617267308</v>
      </c>
      <c r="K1382" s="37">
        <v>31480</v>
      </c>
      <c r="L1382">
        <v>1</v>
      </c>
      <c r="M1382">
        <v>2</v>
      </c>
    </row>
    <row r="1383" spans="10:13" x14ac:dyDescent="0.25">
      <c r="J1383">
        <v>617267309</v>
      </c>
      <c r="K1383" s="37">
        <v>44092</v>
      </c>
      <c r="L1383">
        <v>1</v>
      </c>
      <c r="M1383">
        <v>2</v>
      </c>
    </row>
    <row r="1384" spans="10:13" x14ac:dyDescent="0.25">
      <c r="J1384">
        <v>617267316</v>
      </c>
      <c r="K1384" s="37">
        <v>44344</v>
      </c>
      <c r="L1384">
        <v>2</v>
      </c>
      <c r="M1384">
        <v>2</v>
      </c>
    </row>
    <row r="1385" spans="10:13" x14ac:dyDescent="0.25">
      <c r="J1385">
        <v>617267319</v>
      </c>
      <c r="K1385" s="37">
        <v>38734</v>
      </c>
      <c r="L1385">
        <v>1</v>
      </c>
      <c r="M1385">
        <v>2</v>
      </c>
    </row>
    <row r="1386" spans="10:13" x14ac:dyDescent="0.25">
      <c r="J1386">
        <v>617267529</v>
      </c>
      <c r="K1386" s="37">
        <v>38734</v>
      </c>
      <c r="L1386">
        <v>1</v>
      </c>
      <c r="M1386">
        <v>2</v>
      </c>
    </row>
    <row r="1387" spans="10:13" x14ac:dyDescent="0.25">
      <c r="J1387">
        <v>617267532</v>
      </c>
      <c r="K1387" s="37">
        <v>31689</v>
      </c>
      <c r="L1387">
        <v>1</v>
      </c>
      <c r="M1387">
        <v>2</v>
      </c>
    </row>
    <row r="1388" spans="10:13" x14ac:dyDescent="0.25">
      <c r="J1388">
        <v>617267586</v>
      </c>
      <c r="K1388" s="37">
        <v>26249</v>
      </c>
      <c r="L1388">
        <v>1</v>
      </c>
      <c r="M1388">
        <v>2</v>
      </c>
    </row>
    <row r="1389" spans="10:13" x14ac:dyDescent="0.25">
      <c r="J1389">
        <v>617267587</v>
      </c>
      <c r="K1389" s="37">
        <v>37089</v>
      </c>
      <c r="L1389">
        <v>4</v>
      </c>
      <c r="M1389">
        <v>4</v>
      </c>
    </row>
    <row r="1390" spans="10:13" x14ac:dyDescent="0.25">
      <c r="J1390">
        <v>617267592</v>
      </c>
      <c r="K1390" s="37">
        <v>38943</v>
      </c>
      <c r="L1390">
        <v>3</v>
      </c>
      <c r="M1390">
        <v>3</v>
      </c>
    </row>
    <row r="1391" spans="10:13" x14ac:dyDescent="0.25">
      <c r="J1391">
        <v>617267599</v>
      </c>
      <c r="K1391">
        <v>44344</v>
      </c>
      <c r="L1391">
        <v>2</v>
      </c>
      <c r="M1391">
        <v>2</v>
      </c>
    </row>
    <row r="1392" spans="10:13" x14ac:dyDescent="0.25">
      <c r="J1392">
        <v>617267600</v>
      </c>
      <c r="K1392" s="37">
        <v>44344</v>
      </c>
      <c r="L1392">
        <v>1</v>
      </c>
      <c r="M1392">
        <v>2</v>
      </c>
    </row>
    <row r="1393" spans="10:13" x14ac:dyDescent="0.25">
      <c r="J1393">
        <v>617267602</v>
      </c>
      <c r="K1393" s="37">
        <v>37089</v>
      </c>
      <c r="L1393">
        <v>3</v>
      </c>
      <c r="M1393">
        <v>3</v>
      </c>
    </row>
    <row r="1394" spans="10:13" x14ac:dyDescent="0.25">
      <c r="J1394">
        <v>617268152</v>
      </c>
      <c r="K1394" s="37">
        <v>44344</v>
      </c>
      <c r="L1394">
        <v>2</v>
      </c>
      <c r="M1394">
        <v>4</v>
      </c>
    </row>
    <row r="1395" spans="10:13" x14ac:dyDescent="0.25">
      <c r="J1395">
        <v>617268203</v>
      </c>
      <c r="K1395" s="37">
        <v>38734</v>
      </c>
      <c r="L1395">
        <v>3</v>
      </c>
      <c r="M1395">
        <v>6</v>
      </c>
    </row>
    <row r="1396" spans="10:13" x14ac:dyDescent="0.25">
      <c r="J1396">
        <v>617268207</v>
      </c>
      <c r="K1396" s="37">
        <v>44344</v>
      </c>
      <c r="L1396">
        <v>4</v>
      </c>
      <c r="M1396">
        <v>8</v>
      </c>
    </row>
    <row r="1397" spans="10:13" x14ac:dyDescent="0.25">
      <c r="J1397">
        <v>617268212</v>
      </c>
      <c r="K1397" s="37">
        <v>44344</v>
      </c>
      <c r="L1397">
        <v>3</v>
      </c>
      <c r="M1397">
        <v>3</v>
      </c>
    </row>
    <row r="1398" spans="10:13" x14ac:dyDescent="0.25">
      <c r="J1398">
        <v>617268213</v>
      </c>
      <c r="K1398">
        <v>44344</v>
      </c>
      <c r="L1398">
        <v>3</v>
      </c>
      <c r="M1398">
        <v>6</v>
      </c>
    </row>
    <row r="1399" spans="10:13" x14ac:dyDescent="0.25">
      <c r="J1399">
        <v>617268221</v>
      </c>
      <c r="K1399" s="37">
        <v>37089</v>
      </c>
      <c r="L1399">
        <v>7</v>
      </c>
      <c r="M1399">
        <v>7</v>
      </c>
    </row>
    <row r="1400" spans="10:13" x14ac:dyDescent="0.25">
      <c r="J1400">
        <v>617268222</v>
      </c>
      <c r="K1400" s="37">
        <v>44344</v>
      </c>
      <c r="L1400">
        <v>2</v>
      </c>
      <c r="M1400">
        <v>4</v>
      </c>
    </row>
    <row r="1401" spans="10:13" x14ac:dyDescent="0.25">
      <c r="J1401">
        <v>617268659</v>
      </c>
      <c r="K1401" s="37">
        <v>38734</v>
      </c>
      <c r="L1401">
        <v>2</v>
      </c>
      <c r="M1401">
        <v>4</v>
      </c>
    </row>
    <row r="1402" spans="10:13" x14ac:dyDescent="0.25">
      <c r="J1402">
        <v>617268669</v>
      </c>
      <c r="K1402">
        <v>38734</v>
      </c>
      <c r="L1402">
        <v>3</v>
      </c>
      <c r="M1402">
        <v>6</v>
      </c>
    </row>
    <row r="1403" spans="10:13" x14ac:dyDescent="0.25">
      <c r="J1403">
        <v>617268672</v>
      </c>
      <c r="K1403" s="37">
        <v>38691</v>
      </c>
      <c r="L1403">
        <v>1</v>
      </c>
      <c r="M1403">
        <v>2</v>
      </c>
    </row>
    <row r="1404" spans="10:13" x14ac:dyDescent="0.25">
      <c r="J1404">
        <v>617269611</v>
      </c>
      <c r="K1404" s="37">
        <v>38734</v>
      </c>
      <c r="L1404">
        <v>1</v>
      </c>
      <c r="M1404">
        <v>2</v>
      </c>
    </row>
    <row r="1405" spans="10:13" x14ac:dyDescent="0.25">
      <c r="J1405">
        <v>617269614</v>
      </c>
      <c r="K1405">
        <v>38734</v>
      </c>
      <c r="L1405">
        <v>1</v>
      </c>
      <c r="M1405">
        <v>2</v>
      </c>
    </row>
    <row r="1406" spans="10:13" x14ac:dyDescent="0.25">
      <c r="J1406">
        <v>617269620</v>
      </c>
      <c r="K1406" s="37">
        <v>31689</v>
      </c>
      <c r="L1406">
        <v>1</v>
      </c>
      <c r="M1406">
        <v>2</v>
      </c>
    </row>
    <row r="1407" spans="10:13" x14ac:dyDescent="0.25">
      <c r="J1407">
        <v>617269776</v>
      </c>
      <c r="K1407">
        <v>31480</v>
      </c>
      <c r="L1407">
        <v>1</v>
      </c>
      <c r="M1407">
        <v>2</v>
      </c>
    </row>
    <row r="1408" spans="10:13" x14ac:dyDescent="0.25">
      <c r="J1408">
        <v>617269786</v>
      </c>
      <c r="K1408" s="37">
        <v>31480</v>
      </c>
      <c r="L1408">
        <v>2</v>
      </c>
      <c r="M1408">
        <v>4</v>
      </c>
    </row>
    <row r="1409" spans="10:13" x14ac:dyDescent="0.25">
      <c r="J1409">
        <v>617269789</v>
      </c>
      <c r="K1409" s="37">
        <v>38734</v>
      </c>
      <c r="L1409">
        <v>1</v>
      </c>
      <c r="M1409">
        <v>2</v>
      </c>
    </row>
    <row r="1410" spans="10:13" x14ac:dyDescent="0.25">
      <c r="J1410">
        <v>617269831</v>
      </c>
      <c r="K1410" s="37">
        <v>24604</v>
      </c>
      <c r="L1410">
        <v>2</v>
      </c>
      <c r="M1410">
        <v>2</v>
      </c>
    </row>
    <row r="1411" spans="10:13" x14ac:dyDescent="0.25">
      <c r="J1411">
        <v>617269834</v>
      </c>
      <c r="K1411" s="37">
        <v>24395</v>
      </c>
      <c r="L1411">
        <v>1</v>
      </c>
      <c r="M1411">
        <v>2</v>
      </c>
    </row>
    <row r="1412" spans="10:13" x14ac:dyDescent="0.25">
      <c r="J1412">
        <v>617269843</v>
      </c>
      <c r="K1412" s="37">
        <v>44136</v>
      </c>
      <c r="L1412">
        <v>1</v>
      </c>
      <c r="M1412">
        <v>2</v>
      </c>
    </row>
    <row r="1413" spans="10:13" x14ac:dyDescent="0.25">
      <c r="J1413">
        <v>617269846</v>
      </c>
      <c r="K1413" s="37">
        <v>44092</v>
      </c>
      <c r="L1413">
        <v>1</v>
      </c>
      <c r="M1413">
        <v>2</v>
      </c>
    </row>
    <row r="1414" spans="10:13" x14ac:dyDescent="0.25">
      <c r="J1414">
        <v>617271566</v>
      </c>
      <c r="K1414" s="37">
        <v>37089</v>
      </c>
      <c r="L1414">
        <v>1</v>
      </c>
      <c r="M1414">
        <v>2</v>
      </c>
    </row>
    <row r="1415" spans="10:13" x14ac:dyDescent="0.25">
      <c r="J1415">
        <v>617275148</v>
      </c>
      <c r="K1415" s="37">
        <v>44344</v>
      </c>
      <c r="L1415">
        <v>1</v>
      </c>
      <c r="M1415">
        <v>2</v>
      </c>
    </row>
    <row r="1416" spans="10:13" x14ac:dyDescent="0.25">
      <c r="J1416">
        <v>617275152</v>
      </c>
      <c r="K1416" s="37">
        <v>44344</v>
      </c>
      <c r="L1416">
        <v>1</v>
      </c>
      <c r="M1416">
        <v>2</v>
      </c>
    </row>
    <row r="1417" spans="10:13" x14ac:dyDescent="0.25">
      <c r="J1417">
        <v>617275153</v>
      </c>
      <c r="K1417" s="37">
        <v>37089</v>
      </c>
      <c r="L1417">
        <v>2</v>
      </c>
      <c r="M1417">
        <v>2</v>
      </c>
    </row>
    <row r="1418" spans="10:13" x14ac:dyDescent="0.25">
      <c r="J1418">
        <v>617275160</v>
      </c>
      <c r="K1418" s="37">
        <v>37089</v>
      </c>
      <c r="L1418">
        <v>2</v>
      </c>
      <c r="M1418">
        <v>2</v>
      </c>
    </row>
    <row r="1419" spans="10:13" x14ac:dyDescent="0.25">
      <c r="J1419">
        <v>617275163</v>
      </c>
      <c r="K1419">
        <v>37089</v>
      </c>
      <c r="L1419">
        <v>3</v>
      </c>
      <c r="M1419">
        <v>3</v>
      </c>
    </row>
    <row r="1420" spans="10:13" x14ac:dyDescent="0.25">
      <c r="J1420">
        <v>617284721</v>
      </c>
      <c r="K1420" s="37">
        <v>38943</v>
      </c>
      <c r="L1420">
        <v>3</v>
      </c>
      <c r="M1420">
        <v>6</v>
      </c>
    </row>
    <row r="1421" spans="10:13" x14ac:dyDescent="0.25">
      <c r="J1421">
        <v>617284725</v>
      </c>
      <c r="K1421" s="37">
        <v>36855</v>
      </c>
      <c r="L1421">
        <v>3</v>
      </c>
      <c r="M1421">
        <v>6</v>
      </c>
    </row>
    <row r="1422" spans="10:13" x14ac:dyDescent="0.25">
      <c r="J1422">
        <v>617284729</v>
      </c>
      <c r="K1422" s="37">
        <v>37089</v>
      </c>
      <c r="L1422">
        <v>3</v>
      </c>
      <c r="M1422">
        <v>6</v>
      </c>
    </row>
    <row r="1423" spans="10:13" x14ac:dyDescent="0.25">
      <c r="J1423">
        <v>617284733</v>
      </c>
      <c r="K1423" s="37">
        <v>26456</v>
      </c>
      <c r="L1423">
        <v>3</v>
      </c>
      <c r="M1423">
        <v>6</v>
      </c>
    </row>
    <row r="1424" spans="10:13" x14ac:dyDescent="0.25">
      <c r="J1424">
        <v>617284737</v>
      </c>
      <c r="K1424" s="37">
        <v>31689</v>
      </c>
      <c r="L1424">
        <v>4</v>
      </c>
      <c r="M1424">
        <v>4</v>
      </c>
    </row>
    <row r="1425" spans="10:13" x14ac:dyDescent="0.25">
      <c r="J1425">
        <v>617285564</v>
      </c>
      <c r="K1425" s="37">
        <v>38691</v>
      </c>
      <c r="L1425">
        <v>1</v>
      </c>
      <c r="M1425">
        <v>2</v>
      </c>
    </row>
    <row r="1426" spans="10:13" x14ac:dyDescent="0.25">
      <c r="J1426">
        <v>617307292</v>
      </c>
      <c r="K1426" s="37">
        <v>44344</v>
      </c>
      <c r="L1426">
        <v>1</v>
      </c>
      <c r="M1426">
        <v>2</v>
      </c>
    </row>
    <row r="1427" spans="10:13" x14ac:dyDescent="0.25">
      <c r="J1427">
        <v>617307304</v>
      </c>
      <c r="K1427" s="37">
        <v>44344</v>
      </c>
      <c r="L1427">
        <v>1</v>
      </c>
      <c r="M1427">
        <v>2</v>
      </c>
    </row>
    <row r="1428" spans="10:13" x14ac:dyDescent="0.25">
      <c r="J1428">
        <v>617307307</v>
      </c>
      <c r="K1428" s="37">
        <v>38734</v>
      </c>
      <c r="L1428">
        <v>2</v>
      </c>
      <c r="M1428">
        <v>4</v>
      </c>
    </row>
    <row r="1429" spans="10:13" x14ac:dyDescent="0.25">
      <c r="J1429">
        <v>617307312</v>
      </c>
      <c r="K1429" s="37">
        <v>38734</v>
      </c>
      <c r="L1429">
        <v>1</v>
      </c>
      <c r="M1429">
        <v>2</v>
      </c>
    </row>
    <row r="1430" spans="10:13" x14ac:dyDescent="0.25">
      <c r="J1430">
        <v>617307740</v>
      </c>
      <c r="K1430">
        <v>38734</v>
      </c>
      <c r="L1430">
        <v>1</v>
      </c>
      <c r="M1430">
        <v>2</v>
      </c>
    </row>
    <row r="1431" spans="10:13" x14ac:dyDescent="0.25">
      <c r="J1431">
        <v>617307746</v>
      </c>
      <c r="K1431" s="37">
        <v>44344</v>
      </c>
      <c r="L1431">
        <v>2</v>
      </c>
      <c r="M1431">
        <v>2</v>
      </c>
    </row>
    <row r="1432" spans="10:13" x14ac:dyDescent="0.25">
      <c r="J1432">
        <v>617311607</v>
      </c>
      <c r="K1432" s="37">
        <v>38691</v>
      </c>
      <c r="L1432">
        <v>1</v>
      </c>
      <c r="M1432">
        <v>2</v>
      </c>
    </row>
    <row r="1433" spans="10:13" x14ac:dyDescent="0.25">
      <c r="J1433">
        <v>617316195</v>
      </c>
      <c r="K1433">
        <v>31480</v>
      </c>
      <c r="L1433">
        <v>1</v>
      </c>
      <c r="M1433">
        <v>2</v>
      </c>
    </row>
    <row r="1434" spans="10:13" x14ac:dyDescent="0.25">
      <c r="J1434">
        <v>617316207</v>
      </c>
      <c r="K1434">
        <v>31480</v>
      </c>
      <c r="L1434">
        <v>1</v>
      </c>
      <c r="M1434">
        <v>2</v>
      </c>
    </row>
    <row r="1435" spans="10:13" x14ac:dyDescent="0.25">
      <c r="J1435">
        <v>617316213</v>
      </c>
      <c r="K1435">
        <v>31858</v>
      </c>
      <c r="L1435">
        <v>1</v>
      </c>
      <c r="M1435">
        <v>2</v>
      </c>
    </row>
    <row r="1436" spans="10:13" x14ac:dyDescent="0.25">
      <c r="J1436">
        <v>617323754</v>
      </c>
      <c r="K1436">
        <v>44136</v>
      </c>
      <c r="L1436">
        <v>2</v>
      </c>
      <c r="M1436">
        <v>2</v>
      </c>
    </row>
    <row r="1437" spans="10:13" x14ac:dyDescent="0.25">
      <c r="J1437">
        <v>617323759</v>
      </c>
      <c r="K1437">
        <v>44344</v>
      </c>
      <c r="L1437">
        <v>3</v>
      </c>
      <c r="M1437">
        <v>3</v>
      </c>
    </row>
    <row r="1438" spans="10:13" x14ac:dyDescent="0.25">
      <c r="J1438">
        <v>617323763</v>
      </c>
      <c r="K1438">
        <v>38943</v>
      </c>
      <c r="L1438">
        <v>2</v>
      </c>
      <c r="M1438">
        <v>4</v>
      </c>
    </row>
    <row r="1439" spans="10:13" x14ac:dyDescent="0.25">
      <c r="J1439">
        <v>617323772</v>
      </c>
      <c r="K1439">
        <v>44344</v>
      </c>
      <c r="L1439">
        <v>2</v>
      </c>
      <c r="M1439">
        <v>4</v>
      </c>
    </row>
    <row r="1440" spans="10:13" x14ac:dyDescent="0.25">
      <c r="J1440">
        <v>617346387</v>
      </c>
      <c r="K1440">
        <v>44344</v>
      </c>
      <c r="L1440">
        <v>1</v>
      </c>
      <c r="M1440">
        <v>2</v>
      </c>
    </row>
    <row r="1441" spans="10:13" x14ac:dyDescent="0.25">
      <c r="J1441">
        <v>617374490</v>
      </c>
      <c r="K1441">
        <v>33059</v>
      </c>
      <c r="L1441">
        <v>1</v>
      </c>
      <c r="M1441">
        <v>2</v>
      </c>
    </row>
    <row r="1442" spans="10:13" x14ac:dyDescent="0.25">
      <c r="J1442">
        <v>617374496</v>
      </c>
      <c r="K1442" s="37">
        <v>20572</v>
      </c>
      <c r="L1442">
        <v>2</v>
      </c>
      <c r="M1442">
        <v>2</v>
      </c>
    </row>
    <row r="1443" spans="10:13" x14ac:dyDescent="0.25">
      <c r="J1443">
        <v>617374498</v>
      </c>
      <c r="K1443">
        <v>31858</v>
      </c>
      <c r="L1443">
        <v>1</v>
      </c>
      <c r="M1443">
        <v>2</v>
      </c>
    </row>
    <row r="1444" spans="10:13" x14ac:dyDescent="0.25">
      <c r="J1444">
        <v>617374503</v>
      </c>
      <c r="K1444">
        <v>37089</v>
      </c>
      <c r="L1444">
        <v>1</v>
      </c>
      <c r="M1444">
        <v>2</v>
      </c>
    </row>
    <row r="1445" spans="10:13" x14ac:dyDescent="0.25">
      <c r="J1445">
        <v>617387650</v>
      </c>
      <c r="K1445">
        <v>38691</v>
      </c>
      <c r="L1445">
        <v>2</v>
      </c>
      <c r="M1445">
        <v>4</v>
      </c>
    </row>
    <row r="1446" spans="10:13" x14ac:dyDescent="0.25">
      <c r="J1446">
        <v>617387653</v>
      </c>
      <c r="K1446">
        <v>44344</v>
      </c>
      <c r="L1446">
        <v>4</v>
      </c>
      <c r="M1446">
        <v>4</v>
      </c>
    </row>
    <row r="1447" spans="10:13" x14ac:dyDescent="0.25">
      <c r="J1447">
        <v>617387666</v>
      </c>
      <c r="K1447">
        <v>38943</v>
      </c>
      <c r="L1447">
        <v>5</v>
      </c>
      <c r="M1447">
        <v>5</v>
      </c>
    </row>
    <row r="1448" spans="10:13" x14ac:dyDescent="0.25">
      <c r="J1448">
        <v>617389668</v>
      </c>
      <c r="K1448" s="37">
        <v>33059</v>
      </c>
      <c r="L1448">
        <v>1</v>
      </c>
      <c r="M1448">
        <v>2</v>
      </c>
    </row>
    <row r="1449" spans="10:13" x14ac:dyDescent="0.25">
      <c r="J1449">
        <v>617389670</v>
      </c>
      <c r="K1449" s="37">
        <v>33059</v>
      </c>
      <c r="L1449">
        <v>1</v>
      </c>
      <c r="M1449">
        <v>2</v>
      </c>
    </row>
    <row r="1450" spans="10:13" x14ac:dyDescent="0.25">
      <c r="J1450">
        <v>617389676</v>
      </c>
      <c r="K1450" s="37">
        <v>33059</v>
      </c>
      <c r="L1450">
        <v>1</v>
      </c>
      <c r="M1450">
        <v>2</v>
      </c>
    </row>
    <row r="1451" spans="10:13" x14ac:dyDescent="0.25">
      <c r="J1451">
        <v>617389679</v>
      </c>
      <c r="K1451">
        <v>24604</v>
      </c>
      <c r="L1451">
        <v>1</v>
      </c>
      <c r="M1451">
        <v>2</v>
      </c>
    </row>
    <row r="1452" spans="10:13" x14ac:dyDescent="0.25">
      <c r="J1452">
        <v>617389681</v>
      </c>
      <c r="K1452">
        <v>42464</v>
      </c>
      <c r="L1452">
        <v>2</v>
      </c>
      <c r="M1452">
        <v>2</v>
      </c>
    </row>
    <row r="1453" spans="10:13" x14ac:dyDescent="0.25">
      <c r="J1453">
        <v>617400305</v>
      </c>
      <c r="K1453">
        <v>37089</v>
      </c>
      <c r="L1453">
        <v>3</v>
      </c>
      <c r="M1453">
        <v>3</v>
      </c>
    </row>
    <row r="1454" spans="10:13" x14ac:dyDescent="0.25">
      <c r="J1454">
        <v>617400308</v>
      </c>
      <c r="K1454">
        <v>37089</v>
      </c>
      <c r="L1454">
        <v>3</v>
      </c>
      <c r="M1454">
        <v>3</v>
      </c>
    </row>
    <row r="1455" spans="10:13" x14ac:dyDescent="0.25">
      <c r="J1455">
        <v>617400312</v>
      </c>
      <c r="K1455">
        <v>34959</v>
      </c>
      <c r="L1455">
        <v>2</v>
      </c>
      <c r="M1455">
        <v>2</v>
      </c>
    </row>
    <row r="1456" spans="10:13" x14ac:dyDescent="0.25">
      <c r="J1456">
        <v>617400316</v>
      </c>
      <c r="K1456">
        <v>38943</v>
      </c>
      <c r="L1456">
        <v>1</v>
      </c>
      <c r="M1456">
        <v>2</v>
      </c>
    </row>
    <row r="1457" spans="10:13" x14ac:dyDescent="0.25">
      <c r="J1457">
        <v>617400321</v>
      </c>
      <c r="K1457">
        <v>38734</v>
      </c>
      <c r="L1457">
        <v>1</v>
      </c>
      <c r="M1457">
        <v>2</v>
      </c>
    </row>
    <row r="1458" spans="10:13" x14ac:dyDescent="0.25">
      <c r="J1458">
        <v>617400325</v>
      </c>
      <c r="K1458">
        <v>31689</v>
      </c>
      <c r="L1458">
        <v>2</v>
      </c>
      <c r="M1458">
        <v>4</v>
      </c>
    </row>
    <row r="1459" spans="10:13" x14ac:dyDescent="0.25">
      <c r="J1459">
        <v>618380493</v>
      </c>
      <c r="K1459">
        <v>38734</v>
      </c>
      <c r="L1459">
        <v>1</v>
      </c>
      <c r="M1459">
        <v>2</v>
      </c>
    </row>
    <row r="1460" spans="10:13" x14ac:dyDescent="0.25">
      <c r="J1460">
        <v>618380496</v>
      </c>
      <c r="K1460">
        <v>26249</v>
      </c>
      <c r="L1460">
        <v>1</v>
      </c>
      <c r="M1460">
        <v>2</v>
      </c>
    </row>
    <row r="1461" spans="10:13" x14ac:dyDescent="0.25">
      <c r="J1461">
        <v>618407324</v>
      </c>
      <c r="K1461">
        <v>37089</v>
      </c>
      <c r="L1461">
        <v>1</v>
      </c>
      <c r="M1461">
        <v>2</v>
      </c>
    </row>
    <row r="1462" spans="10:13" x14ac:dyDescent="0.25">
      <c r="J1462">
        <v>618407330</v>
      </c>
      <c r="K1462">
        <v>44344</v>
      </c>
      <c r="L1462">
        <v>1</v>
      </c>
      <c r="M1462">
        <v>2</v>
      </c>
    </row>
    <row r="1463" spans="10:13" x14ac:dyDescent="0.25">
      <c r="J1463">
        <v>618407334</v>
      </c>
      <c r="K1463">
        <v>44344</v>
      </c>
      <c r="L1463">
        <v>2</v>
      </c>
      <c r="M1463">
        <v>2</v>
      </c>
    </row>
    <row r="1464" spans="10:13" x14ac:dyDescent="0.25">
      <c r="J1464">
        <v>618487150</v>
      </c>
      <c r="K1464">
        <v>31689</v>
      </c>
      <c r="L1464">
        <v>1</v>
      </c>
      <c r="M1464">
        <v>2</v>
      </c>
    </row>
    <row r="1465" spans="10:13" x14ac:dyDescent="0.25">
      <c r="J1465">
        <v>618487156</v>
      </c>
      <c r="K1465">
        <v>38943</v>
      </c>
      <c r="L1465">
        <v>1</v>
      </c>
      <c r="M1465">
        <v>2</v>
      </c>
    </row>
    <row r="1466" spans="10:13" x14ac:dyDescent="0.25">
      <c r="J1466">
        <v>618487159</v>
      </c>
      <c r="K1466">
        <v>38943</v>
      </c>
      <c r="L1466">
        <v>1</v>
      </c>
      <c r="M1466">
        <v>2</v>
      </c>
    </row>
    <row r="1467" spans="10:13" x14ac:dyDescent="0.25">
      <c r="J1467">
        <v>618487161</v>
      </c>
      <c r="K1467">
        <v>31689</v>
      </c>
      <c r="L1467">
        <v>2</v>
      </c>
      <c r="M1467">
        <v>2</v>
      </c>
    </row>
    <row r="1468" spans="10:13" x14ac:dyDescent="0.25">
      <c r="J1468">
        <v>619051602</v>
      </c>
      <c r="K1468">
        <v>44344</v>
      </c>
      <c r="L1468">
        <v>2</v>
      </c>
      <c r="M1468">
        <v>2</v>
      </c>
    </row>
    <row r="1469" spans="10:13" x14ac:dyDescent="0.25">
      <c r="J1469">
        <v>619051605</v>
      </c>
      <c r="K1469">
        <v>38943</v>
      </c>
      <c r="L1469">
        <v>2</v>
      </c>
      <c r="M1469">
        <v>2</v>
      </c>
    </row>
    <row r="1470" spans="10:13" x14ac:dyDescent="0.25">
      <c r="J1470">
        <v>619051611</v>
      </c>
      <c r="K1470">
        <v>19203</v>
      </c>
      <c r="L1470">
        <v>2</v>
      </c>
      <c r="M1470">
        <v>2</v>
      </c>
    </row>
    <row r="1471" spans="10:13" x14ac:dyDescent="0.25">
      <c r="J1471">
        <v>619053516</v>
      </c>
      <c r="K1471">
        <v>34938</v>
      </c>
      <c r="L1471">
        <v>1</v>
      </c>
      <c r="M1471">
        <v>2</v>
      </c>
    </row>
    <row r="1472" spans="10:13" x14ac:dyDescent="0.25">
      <c r="J1472">
        <v>619077704</v>
      </c>
      <c r="K1472">
        <v>38734</v>
      </c>
      <c r="L1472">
        <v>1</v>
      </c>
      <c r="M1472">
        <v>2</v>
      </c>
    </row>
    <row r="1473" spans="10:13" x14ac:dyDescent="0.25">
      <c r="J1473">
        <v>619077710</v>
      </c>
      <c r="K1473">
        <v>38734</v>
      </c>
      <c r="L1473">
        <v>1</v>
      </c>
      <c r="M1473">
        <v>2</v>
      </c>
    </row>
    <row r="1474" spans="10:13" x14ac:dyDescent="0.25">
      <c r="J1474">
        <v>619077717</v>
      </c>
      <c r="K1474">
        <v>19203</v>
      </c>
      <c r="L1474">
        <v>2</v>
      </c>
      <c r="M1474">
        <v>4</v>
      </c>
    </row>
    <row r="1475" spans="10:13" x14ac:dyDescent="0.25">
      <c r="J1475">
        <v>619077720</v>
      </c>
      <c r="K1475">
        <v>44344</v>
      </c>
      <c r="L1475">
        <v>4</v>
      </c>
      <c r="M1475">
        <v>4</v>
      </c>
    </row>
    <row r="1476" spans="10:13" x14ac:dyDescent="0.25">
      <c r="J1476">
        <v>619077985</v>
      </c>
      <c r="K1476">
        <v>44344</v>
      </c>
      <c r="L1476">
        <v>2</v>
      </c>
      <c r="M1476">
        <v>4</v>
      </c>
    </row>
    <row r="1477" spans="10:13" x14ac:dyDescent="0.25">
      <c r="J1477">
        <v>619077986</v>
      </c>
      <c r="K1477">
        <v>31858</v>
      </c>
      <c r="L1477">
        <v>1</v>
      </c>
      <c r="M1477">
        <v>2</v>
      </c>
    </row>
    <row r="1478" spans="10:13" x14ac:dyDescent="0.25">
      <c r="J1478">
        <v>619078050</v>
      </c>
      <c r="K1478">
        <v>37089</v>
      </c>
      <c r="L1478">
        <v>1</v>
      </c>
      <c r="M1478">
        <v>2</v>
      </c>
    </row>
    <row r="1479" spans="10:13" x14ac:dyDescent="0.25">
      <c r="J1479">
        <v>619078427</v>
      </c>
      <c r="K1479">
        <v>38734</v>
      </c>
      <c r="L1479">
        <v>1</v>
      </c>
      <c r="M1479">
        <v>2</v>
      </c>
    </row>
    <row r="1480" spans="10:13" x14ac:dyDescent="0.25">
      <c r="J1480">
        <v>619078432</v>
      </c>
      <c r="K1480">
        <v>44344</v>
      </c>
      <c r="L1480">
        <v>1</v>
      </c>
      <c r="M1480">
        <v>2</v>
      </c>
    </row>
    <row r="1481" spans="10:13" x14ac:dyDescent="0.25">
      <c r="J1481">
        <v>619078435</v>
      </c>
      <c r="K1481">
        <v>44136</v>
      </c>
      <c r="L1481">
        <v>1</v>
      </c>
      <c r="M1481">
        <v>2</v>
      </c>
    </row>
    <row r="1482" spans="10:13" x14ac:dyDescent="0.25">
      <c r="J1482">
        <v>619078439</v>
      </c>
      <c r="K1482">
        <v>44136</v>
      </c>
      <c r="L1482">
        <v>2</v>
      </c>
      <c r="M1482">
        <v>2</v>
      </c>
    </row>
    <row r="1483" spans="10:13" x14ac:dyDescent="0.25">
      <c r="J1483">
        <v>619078444</v>
      </c>
      <c r="K1483">
        <v>38734</v>
      </c>
      <c r="L1483">
        <v>1</v>
      </c>
      <c r="M1483">
        <v>2</v>
      </c>
    </row>
    <row r="1484" spans="10:13" x14ac:dyDescent="0.25">
      <c r="J1484">
        <v>619078445</v>
      </c>
      <c r="K1484">
        <v>38734</v>
      </c>
      <c r="L1484">
        <v>1</v>
      </c>
      <c r="M1484">
        <v>2</v>
      </c>
    </row>
    <row r="1485" spans="10:13" x14ac:dyDescent="0.25">
      <c r="J1485">
        <v>619432237</v>
      </c>
      <c r="K1485">
        <v>38734</v>
      </c>
      <c r="L1485">
        <v>1</v>
      </c>
      <c r="M1485">
        <v>2</v>
      </c>
    </row>
    <row r="1486" spans="10:13" x14ac:dyDescent="0.25">
      <c r="J1486">
        <v>619432240</v>
      </c>
      <c r="K1486">
        <v>38734</v>
      </c>
      <c r="L1486">
        <v>1</v>
      </c>
      <c r="M1486">
        <v>2</v>
      </c>
    </row>
    <row r="1487" spans="10:13" x14ac:dyDescent="0.25">
      <c r="J1487">
        <v>619432248</v>
      </c>
      <c r="K1487">
        <v>38691</v>
      </c>
      <c r="L1487">
        <v>1</v>
      </c>
      <c r="M1487">
        <v>2</v>
      </c>
    </row>
    <row r="1488" spans="10:13" x14ac:dyDescent="0.25">
      <c r="J1488">
        <v>619458010</v>
      </c>
      <c r="K1488">
        <v>31689</v>
      </c>
      <c r="L1488">
        <v>2</v>
      </c>
      <c r="M1488">
        <v>4</v>
      </c>
    </row>
    <row r="1489" spans="10:13" x14ac:dyDescent="0.25">
      <c r="J1489">
        <v>619477319</v>
      </c>
      <c r="K1489">
        <v>44344</v>
      </c>
      <c r="L1489">
        <v>3</v>
      </c>
      <c r="M1489">
        <v>3</v>
      </c>
    </row>
    <row r="1490" spans="10:13" x14ac:dyDescent="0.25">
      <c r="J1490">
        <v>619477325</v>
      </c>
      <c r="K1490">
        <v>31689</v>
      </c>
      <c r="L1490">
        <v>2</v>
      </c>
      <c r="M1490">
        <v>4</v>
      </c>
    </row>
    <row r="1491" spans="10:13" x14ac:dyDescent="0.25">
      <c r="J1491">
        <v>619477334</v>
      </c>
      <c r="K1491">
        <v>38734</v>
      </c>
      <c r="L1491">
        <v>1</v>
      </c>
      <c r="M1491">
        <v>2</v>
      </c>
    </row>
    <row r="1492" spans="10:13" x14ac:dyDescent="0.25">
      <c r="J1492">
        <v>619613237</v>
      </c>
      <c r="K1492">
        <v>31689</v>
      </c>
      <c r="L1492">
        <v>4</v>
      </c>
      <c r="M1492">
        <v>4</v>
      </c>
    </row>
    <row r="1493" spans="10:13" x14ac:dyDescent="0.25">
      <c r="J1493">
        <v>619613244</v>
      </c>
      <c r="K1493">
        <v>35211</v>
      </c>
      <c r="L1493">
        <v>5</v>
      </c>
      <c r="M1493">
        <v>5</v>
      </c>
    </row>
    <row r="1494" spans="10:13" x14ac:dyDescent="0.25">
      <c r="J1494">
        <v>619789016</v>
      </c>
      <c r="K1494">
        <v>31858</v>
      </c>
      <c r="L1494">
        <v>1</v>
      </c>
      <c r="M1494">
        <v>2</v>
      </c>
    </row>
    <row r="1495" spans="10:13" x14ac:dyDescent="0.25">
      <c r="J1495">
        <v>619789021</v>
      </c>
      <c r="K1495">
        <v>36838</v>
      </c>
      <c r="L1495">
        <v>1</v>
      </c>
      <c r="M1495">
        <v>2</v>
      </c>
    </row>
    <row r="1496" spans="10:13" x14ac:dyDescent="0.25">
      <c r="J1496">
        <v>619789025</v>
      </c>
      <c r="K1496">
        <v>38943</v>
      </c>
      <c r="L1496">
        <v>2</v>
      </c>
      <c r="M1496">
        <v>2</v>
      </c>
    </row>
    <row r="1497" spans="10:13" x14ac:dyDescent="0.25">
      <c r="J1497">
        <v>619789027</v>
      </c>
      <c r="K1497">
        <v>37089</v>
      </c>
      <c r="L1497">
        <v>1</v>
      </c>
      <c r="M1497">
        <v>2</v>
      </c>
    </row>
    <row r="1498" spans="10:13" x14ac:dyDescent="0.25">
      <c r="J1498">
        <v>619808018</v>
      </c>
      <c r="K1498">
        <v>44344</v>
      </c>
      <c r="L1498">
        <v>1</v>
      </c>
      <c r="M1498">
        <v>2</v>
      </c>
    </row>
    <row r="1499" spans="10:13" x14ac:dyDescent="0.25">
      <c r="J1499">
        <v>619808026</v>
      </c>
      <c r="K1499">
        <v>44344</v>
      </c>
      <c r="L1499">
        <v>1</v>
      </c>
      <c r="M1499">
        <v>2</v>
      </c>
    </row>
    <row r="1500" spans="10:13" x14ac:dyDescent="0.25">
      <c r="J1500">
        <v>619808029</v>
      </c>
      <c r="K1500">
        <v>44092</v>
      </c>
      <c r="L1500">
        <v>1</v>
      </c>
      <c r="M1500">
        <v>2</v>
      </c>
    </row>
    <row r="1501" spans="10:13" x14ac:dyDescent="0.25">
      <c r="J1501">
        <v>619858571</v>
      </c>
      <c r="K1501">
        <v>44344</v>
      </c>
      <c r="L1501">
        <v>1</v>
      </c>
      <c r="M1501">
        <v>2</v>
      </c>
    </row>
    <row r="1502" spans="10:13" x14ac:dyDescent="0.25">
      <c r="J1502">
        <v>619858575</v>
      </c>
      <c r="K1502">
        <v>44344</v>
      </c>
      <c r="L1502">
        <v>1</v>
      </c>
      <c r="M1502">
        <v>2</v>
      </c>
    </row>
    <row r="1503" spans="10:13" x14ac:dyDescent="0.25">
      <c r="J1503">
        <v>619858580</v>
      </c>
      <c r="K1503">
        <v>44344</v>
      </c>
      <c r="L1503">
        <v>2</v>
      </c>
      <c r="M1503">
        <v>2</v>
      </c>
    </row>
    <row r="1504" spans="10:13" x14ac:dyDescent="0.25">
      <c r="J1504">
        <v>619858798</v>
      </c>
      <c r="K1504">
        <v>38734</v>
      </c>
      <c r="L1504">
        <v>1</v>
      </c>
      <c r="M1504">
        <v>2</v>
      </c>
    </row>
    <row r="1505" spans="10:13" x14ac:dyDescent="0.25">
      <c r="J1505">
        <v>619859246</v>
      </c>
      <c r="K1505">
        <v>37089</v>
      </c>
      <c r="L1505">
        <v>2</v>
      </c>
      <c r="M1505">
        <v>4</v>
      </c>
    </row>
    <row r="1506" spans="10:13" x14ac:dyDescent="0.25">
      <c r="J1506">
        <v>620071836</v>
      </c>
      <c r="K1506">
        <v>38734</v>
      </c>
      <c r="L1506">
        <v>1</v>
      </c>
      <c r="M1506">
        <v>2</v>
      </c>
    </row>
    <row r="1507" spans="10:13" x14ac:dyDescent="0.25">
      <c r="J1507">
        <v>620071838</v>
      </c>
      <c r="K1507">
        <v>38943</v>
      </c>
      <c r="L1507">
        <v>1</v>
      </c>
      <c r="M1507">
        <v>2</v>
      </c>
    </row>
    <row r="1508" spans="10:13" x14ac:dyDescent="0.25">
      <c r="J1508">
        <v>620071844</v>
      </c>
      <c r="K1508">
        <v>38734</v>
      </c>
      <c r="L1508">
        <v>3</v>
      </c>
      <c r="M1508">
        <v>3</v>
      </c>
    </row>
    <row r="1509" spans="10:13" x14ac:dyDescent="0.25">
      <c r="J1509">
        <v>620071848</v>
      </c>
      <c r="K1509">
        <v>29601</v>
      </c>
      <c r="L1509">
        <v>1</v>
      </c>
      <c r="M1509">
        <v>2</v>
      </c>
    </row>
    <row r="1510" spans="10:13" x14ac:dyDescent="0.25">
      <c r="J1510">
        <v>620071849</v>
      </c>
      <c r="K1510">
        <v>38691</v>
      </c>
      <c r="L1510">
        <v>1</v>
      </c>
      <c r="M1510">
        <v>2</v>
      </c>
    </row>
    <row r="1511" spans="10:13" x14ac:dyDescent="0.25">
      <c r="J1511">
        <v>620071854</v>
      </c>
      <c r="K1511">
        <v>38734</v>
      </c>
      <c r="L1511">
        <v>1</v>
      </c>
      <c r="M1511">
        <v>2</v>
      </c>
    </row>
    <row r="1512" spans="10:13" x14ac:dyDescent="0.25">
      <c r="J1512">
        <v>620073962</v>
      </c>
      <c r="K1512">
        <v>44344</v>
      </c>
      <c r="L1512">
        <v>1</v>
      </c>
      <c r="M1512">
        <v>2</v>
      </c>
    </row>
    <row r="1513" spans="10:13" x14ac:dyDescent="0.25">
      <c r="J1513">
        <v>620073966</v>
      </c>
      <c r="K1513">
        <v>44344</v>
      </c>
      <c r="L1513">
        <v>2</v>
      </c>
      <c r="M1513">
        <v>4</v>
      </c>
    </row>
    <row r="1514" spans="10:13" x14ac:dyDescent="0.25">
      <c r="J1514">
        <v>620080484</v>
      </c>
      <c r="K1514">
        <v>31480</v>
      </c>
      <c r="L1514">
        <v>1</v>
      </c>
      <c r="M1514">
        <v>2</v>
      </c>
    </row>
    <row r="1515" spans="10:13" x14ac:dyDescent="0.25">
      <c r="J1515">
        <v>620080497</v>
      </c>
      <c r="K1515">
        <v>44136</v>
      </c>
      <c r="L1515">
        <v>1</v>
      </c>
      <c r="M1515">
        <v>2</v>
      </c>
    </row>
    <row r="1516" spans="10:13" x14ac:dyDescent="0.25">
      <c r="J1516">
        <v>620164414</v>
      </c>
      <c r="K1516">
        <v>38734</v>
      </c>
      <c r="L1516">
        <v>1</v>
      </c>
      <c r="M1516">
        <v>2</v>
      </c>
    </row>
    <row r="1517" spans="10:13" x14ac:dyDescent="0.25">
      <c r="J1517">
        <v>620164668</v>
      </c>
      <c r="K1517">
        <v>38943</v>
      </c>
      <c r="L1517">
        <v>1</v>
      </c>
      <c r="M1517">
        <v>2</v>
      </c>
    </row>
    <row r="1518" spans="10:13" x14ac:dyDescent="0.25">
      <c r="J1518">
        <v>620164929</v>
      </c>
      <c r="K1518">
        <v>38943</v>
      </c>
      <c r="L1518">
        <v>1</v>
      </c>
      <c r="M1518">
        <v>2</v>
      </c>
    </row>
    <row r="1519" spans="10:13" x14ac:dyDescent="0.25">
      <c r="J1519">
        <v>620165042</v>
      </c>
      <c r="K1519">
        <v>24604</v>
      </c>
      <c r="L1519">
        <v>2</v>
      </c>
      <c r="M1519">
        <v>2</v>
      </c>
    </row>
    <row r="1520" spans="10:13" x14ac:dyDescent="0.25">
      <c r="J1520">
        <v>620165214</v>
      </c>
      <c r="K1520">
        <v>19203</v>
      </c>
      <c r="L1520">
        <v>2</v>
      </c>
      <c r="M1520">
        <v>4</v>
      </c>
    </row>
    <row r="1521" spans="10:13" x14ac:dyDescent="0.25">
      <c r="J1521">
        <v>620165285</v>
      </c>
      <c r="K1521">
        <v>44344</v>
      </c>
      <c r="L1521">
        <v>2</v>
      </c>
      <c r="M1521">
        <v>2</v>
      </c>
    </row>
    <row r="1522" spans="10:13" x14ac:dyDescent="0.25">
      <c r="J1522">
        <v>620165826</v>
      </c>
      <c r="K1522">
        <v>37089</v>
      </c>
      <c r="L1522">
        <v>1</v>
      </c>
      <c r="M1522">
        <v>2</v>
      </c>
    </row>
    <row r="1523" spans="10:13" x14ac:dyDescent="0.25">
      <c r="J1523">
        <v>620165897</v>
      </c>
      <c r="K1523">
        <v>38943</v>
      </c>
      <c r="L1523">
        <v>2</v>
      </c>
      <c r="M1523">
        <v>4</v>
      </c>
    </row>
    <row r="1524" spans="10:13" x14ac:dyDescent="0.25">
      <c r="J1524">
        <v>620165934</v>
      </c>
      <c r="K1524">
        <v>36838</v>
      </c>
      <c r="L1524">
        <v>1</v>
      </c>
      <c r="M1524">
        <v>2</v>
      </c>
    </row>
    <row r="1525" spans="10:13" x14ac:dyDescent="0.25">
      <c r="J1525">
        <v>620166306</v>
      </c>
      <c r="K1525">
        <v>38734</v>
      </c>
      <c r="L1525">
        <v>1</v>
      </c>
      <c r="M1525">
        <v>2</v>
      </c>
    </row>
    <row r="1526" spans="10:13" x14ac:dyDescent="0.25">
      <c r="J1526">
        <v>620251740</v>
      </c>
      <c r="K1526">
        <v>19203</v>
      </c>
      <c r="L1526">
        <v>1</v>
      </c>
      <c r="M1526">
        <v>2</v>
      </c>
    </row>
    <row r="1527" spans="10:13" x14ac:dyDescent="0.25">
      <c r="J1527">
        <v>620256188</v>
      </c>
      <c r="K1527">
        <v>31858</v>
      </c>
      <c r="L1527">
        <v>1</v>
      </c>
      <c r="M1527">
        <v>2</v>
      </c>
    </row>
    <row r="1528" spans="10:13" x14ac:dyDescent="0.25">
      <c r="J1528">
        <v>620257265</v>
      </c>
      <c r="K1528">
        <v>38734</v>
      </c>
      <c r="L1528">
        <v>1</v>
      </c>
      <c r="M1528">
        <v>2</v>
      </c>
    </row>
    <row r="1529" spans="10:13" x14ac:dyDescent="0.25">
      <c r="J1529">
        <v>620259516</v>
      </c>
      <c r="K1529">
        <v>31480</v>
      </c>
      <c r="L1529">
        <v>1</v>
      </c>
      <c r="M1529">
        <v>2</v>
      </c>
    </row>
    <row r="1530" spans="10:13" x14ac:dyDescent="0.25">
      <c r="J1530">
        <v>620259609</v>
      </c>
      <c r="K1530">
        <v>38943</v>
      </c>
      <c r="L1530">
        <v>2</v>
      </c>
      <c r="M1530">
        <v>2</v>
      </c>
    </row>
    <row r="1531" spans="10:13" x14ac:dyDescent="0.25">
      <c r="J1531">
        <v>620259626</v>
      </c>
      <c r="K1531">
        <v>37089</v>
      </c>
      <c r="L1531">
        <v>3</v>
      </c>
      <c r="M1531">
        <v>3</v>
      </c>
    </row>
    <row r="1532" spans="10:13" x14ac:dyDescent="0.25">
      <c r="J1532">
        <v>620259652</v>
      </c>
      <c r="K1532">
        <v>38734</v>
      </c>
      <c r="L1532">
        <v>1</v>
      </c>
      <c r="M1532">
        <v>2</v>
      </c>
    </row>
    <row r="1533" spans="10:13" x14ac:dyDescent="0.25">
      <c r="J1533">
        <v>620259787</v>
      </c>
      <c r="K1533">
        <v>44344</v>
      </c>
      <c r="L1533">
        <v>1</v>
      </c>
      <c r="M1533">
        <v>2</v>
      </c>
    </row>
    <row r="1534" spans="10:13" x14ac:dyDescent="0.25">
      <c r="J1534">
        <v>620260171</v>
      </c>
      <c r="K1534">
        <v>38734</v>
      </c>
      <c r="L1534">
        <v>1</v>
      </c>
      <c r="M1534">
        <v>2</v>
      </c>
    </row>
    <row r="1535" spans="10:13" x14ac:dyDescent="0.25">
      <c r="J1535">
        <v>620260176</v>
      </c>
      <c r="K1535">
        <v>38943</v>
      </c>
      <c r="L1535">
        <v>2</v>
      </c>
      <c r="M1535">
        <v>4</v>
      </c>
    </row>
    <row r="1536" spans="10:13" x14ac:dyDescent="0.25">
      <c r="J1536">
        <v>620261893</v>
      </c>
      <c r="K1536">
        <v>24604</v>
      </c>
      <c r="L1536">
        <v>1</v>
      </c>
      <c r="M1536">
        <v>2</v>
      </c>
    </row>
    <row r="1537" spans="10:13" x14ac:dyDescent="0.25">
      <c r="J1537">
        <v>620261923</v>
      </c>
      <c r="K1537">
        <v>17324</v>
      </c>
      <c r="L1537">
        <v>2</v>
      </c>
      <c r="M1537">
        <v>2</v>
      </c>
    </row>
    <row r="1538" spans="10:13" x14ac:dyDescent="0.25">
      <c r="J1538">
        <v>620280119</v>
      </c>
      <c r="K1538">
        <v>14964</v>
      </c>
      <c r="L1538">
        <v>1</v>
      </c>
      <c r="M1538">
        <v>2</v>
      </c>
    </row>
    <row r="1539" spans="10:13" x14ac:dyDescent="0.25">
      <c r="J1539">
        <v>620288918</v>
      </c>
      <c r="K1539">
        <v>38734</v>
      </c>
      <c r="L1539">
        <v>2</v>
      </c>
      <c r="M1539">
        <v>2</v>
      </c>
    </row>
    <row r="1540" spans="10:13" x14ac:dyDescent="0.25">
      <c r="J1540">
        <v>620288931</v>
      </c>
      <c r="K1540">
        <v>44136</v>
      </c>
      <c r="L1540">
        <v>1</v>
      </c>
      <c r="M1540">
        <v>2</v>
      </c>
    </row>
    <row r="1541" spans="10:13" x14ac:dyDescent="0.25">
      <c r="J1541">
        <v>620335793</v>
      </c>
      <c r="K1541">
        <v>37089</v>
      </c>
      <c r="L1541">
        <v>2</v>
      </c>
      <c r="M1541">
        <v>2</v>
      </c>
    </row>
    <row r="1542" spans="10:13" x14ac:dyDescent="0.25">
      <c r="J1542">
        <v>620335797</v>
      </c>
      <c r="K1542">
        <v>31689</v>
      </c>
      <c r="L1542">
        <v>2</v>
      </c>
      <c r="M1542">
        <v>4</v>
      </c>
    </row>
    <row r="1543" spans="10:13" x14ac:dyDescent="0.25">
      <c r="J1543">
        <v>620335802</v>
      </c>
      <c r="K1543">
        <v>38734</v>
      </c>
      <c r="L1543">
        <v>2</v>
      </c>
      <c r="M1543">
        <v>4</v>
      </c>
    </row>
    <row r="1544" spans="10:13" x14ac:dyDescent="0.25">
      <c r="J1544">
        <v>620341858</v>
      </c>
      <c r="K1544">
        <v>31689</v>
      </c>
      <c r="L1544">
        <v>2</v>
      </c>
      <c r="M1544">
        <v>2</v>
      </c>
    </row>
    <row r="1545" spans="10:13" x14ac:dyDescent="0.25">
      <c r="J1545">
        <v>620343467</v>
      </c>
      <c r="K1545">
        <v>24604</v>
      </c>
      <c r="L1545">
        <v>1</v>
      </c>
      <c r="M1545">
        <v>2</v>
      </c>
    </row>
    <row r="1546" spans="10:13" x14ac:dyDescent="0.25">
      <c r="J1546">
        <v>620347238</v>
      </c>
      <c r="K1546">
        <v>38734</v>
      </c>
      <c r="L1546">
        <v>1</v>
      </c>
      <c r="M1546">
        <v>2</v>
      </c>
    </row>
    <row r="1547" spans="10:13" x14ac:dyDescent="0.25">
      <c r="J1547">
        <v>620348694</v>
      </c>
      <c r="K1547">
        <v>31689</v>
      </c>
      <c r="L1547">
        <v>2</v>
      </c>
      <c r="M1547">
        <v>4</v>
      </c>
    </row>
    <row r="1548" spans="10:13" x14ac:dyDescent="0.25">
      <c r="J1548">
        <v>620350213</v>
      </c>
      <c r="K1548">
        <v>37089</v>
      </c>
      <c r="L1548">
        <v>1</v>
      </c>
      <c r="M1548">
        <v>2</v>
      </c>
    </row>
    <row r="1549" spans="10:13" x14ac:dyDescent="0.25">
      <c r="J1549">
        <v>620350217</v>
      </c>
      <c r="K1549">
        <v>26456</v>
      </c>
      <c r="L1549">
        <v>2</v>
      </c>
      <c r="M1549">
        <v>2</v>
      </c>
    </row>
    <row r="1550" spans="10:13" x14ac:dyDescent="0.25">
      <c r="J1550">
        <v>620350252</v>
      </c>
      <c r="K1550">
        <v>38734</v>
      </c>
      <c r="L1550">
        <v>2</v>
      </c>
      <c r="M1550">
        <v>4</v>
      </c>
    </row>
    <row r="1551" spans="10:13" x14ac:dyDescent="0.25">
      <c r="J1551">
        <v>620350940</v>
      </c>
      <c r="K1551">
        <v>31689</v>
      </c>
      <c r="L1551">
        <v>2</v>
      </c>
      <c r="M1551">
        <v>4</v>
      </c>
    </row>
    <row r="1552" spans="10:13" x14ac:dyDescent="0.25">
      <c r="J1552">
        <v>620352438</v>
      </c>
      <c r="K1552">
        <v>38734</v>
      </c>
      <c r="L1552">
        <v>1</v>
      </c>
      <c r="M1552">
        <v>2</v>
      </c>
    </row>
    <row r="1553" spans="10:13" x14ac:dyDescent="0.25">
      <c r="J1553">
        <v>620352878</v>
      </c>
      <c r="K1553">
        <v>38734</v>
      </c>
      <c r="L1553">
        <v>1</v>
      </c>
      <c r="M1553">
        <v>2</v>
      </c>
    </row>
    <row r="1554" spans="10:13" x14ac:dyDescent="0.25">
      <c r="J1554">
        <v>620398983</v>
      </c>
      <c r="K1554">
        <v>44092</v>
      </c>
      <c r="L1554">
        <v>1</v>
      </c>
      <c r="M1554">
        <v>2</v>
      </c>
    </row>
    <row r="1555" spans="10:13" x14ac:dyDescent="0.25">
      <c r="J1555">
        <v>620437390</v>
      </c>
      <c r="K1555">
        <v>19203</v>
      </c>
      <c r="L1555">
        <v>1</v>
      </c>
      <c r="M1555">
        <v>2</v>
      </c>
    </row>
    <row r="1556" spans="10:13" x14ac:dyDescent="0.25">
      <c r="J1556">
        <v>620438354</v>
      </c>
      <c r="K1556">
        <v>38734</v>
      </c>
      <c r="L1556">
        <v>2</v>
      </c>
      <c r="M1556">
        <v>2</v>
      </c>
    </row>
    <row r="1557" spans="10:13" x14ac:dyDescent="0.25">
      <c r="J1557">
        <v>620438396</v>
      </c>
      <c r="K1557">
        <v>38734</v>
      </c>
      <c r="L1557">
        <v>1</v>
      </c>
      <c r="M1557">
        <v>2</v>
      </c>
    </row>
    <row r="1558" spans="10:13" x14ac:dyDescent="0.25">
      <c r="J1558">
        <v>620440833</v>
      </c>
      <c r="K1558">
        <v>44344</v>
      </c>
      <c r="L1558">
        <v>1</v>
      </c>
      <c r="M1558">
        <v>2</v>
      </c>
    </row>
    <row r="1559" spans="10:13" x14ac:dyDescent="0.25">
      <c r="J1559">
        <v>620441933</v>
      </c>
      <c r="K1559">
        <v>38691</v>
      </c>
      <c r="L1559">
        <v>1</v>
      </c>
      <c r="M1559">
        <v>2</v>
      </c>
    </row>
    <row r="1560" spans="10:13" x14ac:dyDescent="0.25">
      <c r="J1560">
        <v>620443701</v>
      </c>
      <c r="K1560">
        <v>33059</v>
      </c>
      <c r="L1560">
        <v>2</v>
      </c>
      <c r="M1560">
        <v>2</v>
      </c>
    </row>
    <row r="1561" spans="10:13" x14ac:dyDescent="0.25">
      <c r="J1561">
        <v>620445790</v>
      </c>
      <c r="K1561">
        <v>31480</v>
      </c>
      <c r="L1561">
        <v>3</v>
      </c>
      <c r="M1561">
        <v>6</v>
      </c>
    </row>
    <row r="1562" spans="10:13" x14ac:dyDescent="0.25">
      <c r="J1562">
        <v>620446013</v>
      </c>
      <c r="K1562">
        <v>37089</v>
      </c>
      <c r="L1562">
        <v>1</v>
      </c>
      <c r="M1562">
        <v>2</v>
      </c>
    </row>
    <row r="1563" spans="10:13" x14ac:dyDescent="0.25">
      <c r="J1563">
        <v>620446243</v>
      </c>
      <c r="K1563">
        <v>24604</v>
      </c>
      <c r="L1563">
        <v>1</v>
      </c>
      <c r="M1563">
        <v>2</v>
      </c>
    </row>
    <row r="1564" spans="10:13" x14ac:dyDescent="0.25">
      <c r="J1564">
        <v>620447266</v>
      </c>
      <c r="K1564">
        <v>31437</v>
      </c>
      <c r="L1564">
        <v>1</v>
      </c>
      <c r="M1564">
        <v>2</v>
      </c>
    </row>
    <row r="1565" spans="10:13" x14ac:dyDescent="0.25">
      <c r="J1565">
        <v>620447357</v>
      </c>
      <c r="K1565">
        <v>37089</v>
      </c>
      <c r="L1565">
        <v>1</v>
      </c>
      <c r="M1565">
        <v>2</v>
      </c>
    </row>
    <row r="1566" spans="10:13" x14ac:dyDescent="0.25">
      <c r="J1566">
        <v>620447523</v>
      </c>
      <c r="K1566">
        <v>18951</v>
      </c>
      <c r="L1566">
        <v>1</v>
      </c>
      <c r="M1566">
        <v>2</v>
      </c>
    </row>
    <row r="1567" spans="10:13" x14ac:dyDescent="0.25">
      <c r="J1567">
        <v>620447853</v>
      </c>
      <c r="K1567">
        <v>36838</v>
      </c>
      <c r="L1567">
        <v>1</v>
      </c>
      <c r="M1567">
        <v>2</v>
      </c>
    </row>
    <row r="1568" spans="10:13" x14ac:dyDescent="0.25">
      <c r="J1568">
        <v>620449070</v>
      </c>
      <c r="K1568">
        <v>36812</v>
      </c>
      <c r="L1568">
        <v>2</v>
      </c>
      <c r="M1568">
        <v>2</v>
      </c>
    </row>
    <row r="1569" spans="10:13" x14ac:dyDescent="0.25">
      <c r="J1569">
        <v>620474597</v>
      </c>
      <c r="K1569">
        <v>31437</v>
      </c>
      <c r="L1569">
        <v>1</v>
      </c>
      <c r="M1569">
        <v>2</v>
      </c>
    </row>
    <row r="1570" spans="10:13" x14ac:dyDescent="0.25">
      <c r="J1570">
        <v>620474660</v>
      </c>
      <c r="K1570">
        <v>38734</v>
      </c>
      <c r="L1570">
        <v>1</v>
      </c>
      <c r="M1570">
        <v>2</v>
      </c>
    </row>
    <row r="1571" spans="10:13" x14ac:dyDescent="0.25">
      <c r="J1571">
        <v>620479399</v>
      </c>
      <c r="K1571">
        <v>26249</v>
      </c>
      <c r="L1571">
        <v>1</v>
      </c>
      <c r="M1571">
        <v>2</v>
      </c>
    </row>
    <row r="1572" spans="10:13" x14ac:dyDescent="0.25">
      <c r="J1572">
        <v>620492830</v>
      </c>
      <c r="K1572">
        <v>31437</v>
      </c>
      <c r="L1572">
        <v>1</v>
      </c>
      <c r="M1572">
        <v>2</v>
      </c>
    </row>
    <row r="1573" spans="10:13" x14ac:dyDescent="0.25">
      <c r="J1573">
        <v>620512022</v>
      </c>
      <c r="K1573">
        <v>24604</v>
      </c>
      <c r="L1573">
        <v>1</v>
      </c>
      <c r="M1573">
        <v>2</v>
      </c>
    </row>
    <row r="1574" spans="10:13" x14ac:dyDescent="0.25">
      <c r="J1574">
        <v>620520470</v>
      </c>
      <c r="K1574">
        <v>38943</v>
      </c>
      <c r="L1574">
        <v>2</v>
      </c>
      <c r="M1574">
        <v>4</v>
      </c>
    </row>
    <row r="1575" spans="10:13" x14ac:dyDescent="0.25">
      <c r="J1575">
        <v>620528169</v>
      </c>
      <c r="K1575">
        <v>31480</v>
      </c>
      <c r="L1575">
        <v>1</v>
      </c>
      <c r="M1575">
        <v>2</v>
      </c>
    </row>
    <row r="1576" spans="10:13" x14ac:dyDescent="0.25">
      <c r="J1576">
        <v>620529177</v>
      </c>
      <c r="K1576">
        <v>44344</v>
      </c>
      <c r="L1576">
        <v>2</v>
      </c>
      <c r="M1576">
        <v>2</v>
      </c>
    </row>
    <row r="1577" spans="10:13" x14ac:dyDescent="0.25">
      <c r="J1577">
        <v>620533185</v>
      </c>
      <c r="K1577">
        <v>37089</v>
      </c>
      <c r="L1577">
        <v>1</v>
      </c>
      <c r="M1577">
        <v>2</v>
      </c>
    </row>
    <row r="1578" spans="10:13" x14ac:dyDescent="0.25">
      <c r="J1578">
        <v>620534642</v>
      </c>
      <c r="K1578">
        <v>35211</v>
      </c>
      <c r="L1578">
        <v>2</v>
      </c>
      <c r="M1578">
        <v>2</v>
      </c>
    </row>
    <row r="1579" spans="10:13" x14ac:dyDescent="0.25">
      <c r="J1579">
        <v>620535518</v>
      </c>
      <c r="K1579">
        <v>38943</v>
      </c>
      <c r="L1579">
        <v>2</v>
      </c>
      <c r="M1579">
        <v>2</v>
      </c>
    </row>
    <row r="1580" spans="10:13" x14ac:dyDescent="0.25">
      <c r="J1580">
        <v>620536453</v>
      </c>
      <c r="K1580">
        <v>18951</v>
      </c>
      <c r="L1580">
        <v>1</v>
      </c>
      <c r="M1580">
        <v>2</v>
      </c>
    </row>
    <row r="1581" spans="10:13" x14ac:dyDescent="0.25">
      <c r="J1581">
        <v>620536554</v>
      </c>
      <c r="K1581">
        <v>31480</v>
      </c>
      <c r="L1581">
        <v>1</v>
      </c>
      <c r="M1581">
        <v>2</v>
      </c>
    </row>
    <row r="1582" spans="10:13" x14ac:dyDescent="0.25">
      <c r="J1582">
        <v>620536564</v>
      </c>
      <c r="K1582">
        <v>35211</v>
      </c>
      <c r="L1582">
        <v>1</v>
      </c>
      <c r="M1582">
        <v>2</v>
      </c>
    </row>
    <row r="1583" spans="10:13" x14ac:dyDescent="0.25">
      <c r="J1583">
        <v>620536697</v>
      </c>
      <c r="K1583">
        <v>31689</v>
      </c>
      <c r="L1583">
        <v>2</v>
      </c>
      <c r="M1583">
        <v>2</v>
      </c>
    </row>
    <row r="1584" spans="10:13" x14ac:dyDescent="0.25">
      <c r="J1584">
        <v>620537735</v>
      </c>
      <c r="K1584">
        <v>31689</v>
      </c>
      <c r="L1584">
        <v>1</v>
      </c>
      <c r="M1584">
        <v>2</v>
      </c>
    </row>
    <row r="1585" spans="10:13" x14ac:dyDescent="0.25">
      <c r="J1585">
        <v>620537829</v>
      </c>
      <c r="K1585">
        <v>37089</v>
      </c>
      <c r="L1585">
        <v>3</v>
      </c>
      <c r="M1585">
        <v>3</v>
      </c>
    </row>
    <row r="1586" spans="10:13" x14ac:dyDescent="0.25">
      <c r="J1586">
        <v>620570709</v>
      </c>
      <c r="K1586">
        <v>31480</v>
      </c>
      <c r="L1586">
        <v>1</v>
      </c>
      <c r="M1586">
        <v>2</v>
      </c>
    </row>
    <row r="1587" spans="10:13" x14ac:dyDescent="0.25">
      <c r="J1587">
        <v>620601479</v>
      </c>
      <c r="K1587">
        <v>19203</v>
      </c>
      <c r="L1587">
        <v>2</v>
      </c>
      <c r="M1587">
        <v>2</v>
      </c>
    </row>
    <row r="1588" spans="10:13" x14ac:dyDescent="0.25">
      <c r="J1588">
        <v>620602160</v>
      </c>
      <c r="K1588">
        <v>37089</v>
      </c>
      <c r="L1588">
        <v>3</v>
      </c>
      <c r="M1588">
        <v>3</v>
      </c>
    </row>
    <row r="1589" spans="10:13" x14ac:dyDescent="0.25">
      <c r="J1589">
        <v>620602414</v>
      </c>
      <c r="K1589">
        <v>31480</v>
      </c>
      <c r="L1589">
        <v>1</v>
      </c>
      <c r="M1589">
        <v>2</v>
      </c>
    </row>
    <row r="1590" spans="10:13" x14ac:dyDescent="0.25">
      <c r="J1590">
        <v>620603226</v>
      </c>
      <c r="K1590">
        <v>44344</v>
      </c>
      <c r="L1590">
        <v>2</v>
      </c>
      <c r="M1590">
        <v>4</v>
      </c>
    </row>
    <row r="1591" spans="10:13" x14ac:dyDescent="0.25">
      <c r="J1591">
        <v>620603698</v>
      </c>
      <c r="K1591">
        <v>38691</v>
      </c>
      <c r="L1591">
        <v>1</v>
      </c>
      <c r="M1591">
        <v>2</v>
      </c>
    </row>
    <row r="1592" spans="10:13" x14ac:dyDescent="0.25">
      <c r="J1592">
        <v>620608082</v>
      </c>
      <c r="K1592">
        <v>31437</v>
      </c>
      <c r="L1592">
        <v>2</v>
      </c>
      <c r="M1592">
        <v>4</v>
      </c>
    </row>
    <row r="1593" spans="10:13" x14ac:dyDescent="0.25">
      <c r="J1593">
        <v>620609305</v>
      </c>
      <c r="K1593">
        <v>44092</v>
      </c>
      <c r="L1593">
        <v>1</v>
      </c>
      <c r="M1593">
        <v>2</v>
      </c>
    </row>
    <row r="1594" spans="10:13" x14ac:dyDescent="0.25">
      <c r="J1594">
        <v>620609397</v>
      </c>
      <c r="K1594">
        <v>31480</v>
      </c>
      <c r="L1594">
        <v>2</v>
      </c>
      <c r="M1594">
        <v>2</v>
      </c>
    </row>
    <row r="1595" spans="10:13" x14ac:dyDescent="0.25">
      <c r="J1595">
        <v>620609434</v>
      </c>
      <c r="K1595">
        <v>31437</v>
      </c>
      <c r="L1595">
        <v>6</v>
      </c>
      <c r="M1595">
        <v>6</v>
      </c>
    </row>
    <row r="1596" spans="10:13" x14ac:dyDescent="0.25">
      <c r="J1596">
        <v>620609500</v>
      </c>
      <c r="K1596">
        <v>31480</v>
      </c>
      <c r="L1596">
        <v>1</v>
      </c>
      <c r="M1596">
        <v>2</v>
      </c>
    </row>
    <row r="1597" spans="10:13" x14ac:dyDescent="0.25">
      <c r="J1597">
        <v>620618046</v>
      </c>
      <c r="K1597">
        <v>37089</v>
      </c>
      <c r="L1597">
        <v>5</v>
      </c>
      <c r="M1597">
        <v>5</v>
      </c>
    </row>
    <row r="1598" spans="10:13" x14ac:dyDescent="0.25">
      <c r="J1598">
        <v>620623093</v>
      </c>
      <c r="K1598">
        <v>26249</v>
      </c>
      <c r="L1598">
        <v>1</v>
      </c>
      <c r="M1598">
        <v>2</v>
      </c>
    </row>
    <row r="1599" spans="10:13" x14ac:dyDescent="0.25">
      <c r="J1599">
        <v>620623169</v>
      </c>
      <c r="K1599">
        <v>38734</v>
      </c>
      <c r="L1599">
        <v>1</v>
      </c>
      <c r="M1599">
        <v>2</v>
      </c>
    </row>
    <row r="1600" spans="10:13" x14ac:dyDescent="0.25">
      <c r="J1600">
        <v>620663891</v>
      </c>
      <c r="K1600">
        <v>31689</v>
      </c>
      <c r="L1600">
        <v>2</v>
      </c>
      <c r="M1600">
        <v>4</v>
      </c>
    </row>
    <row r="1601" spans="10:13" x14ac:dyDescent="0.25">
      <c r="J1601">
        <v>620664035</v>
      </c>
      <c r="K1601">
        <v>44344</v>
      </c>
      <c r="L1601">
        <v>1</v>
      </c>
      <c r="M1601">
        <v>2</v>
      </c>
    </row>
    <row r="1602" spans="10:13" x14ac:dyDescent="0.25">
      <c r="J1602">
        <v>620669442</v>
      </c>
      <c r="K1602">
        <v>44092</v>
      </c>
      <c r="L1602">
        <v>1</v>
      </c>
      <c r="M1602">
        <v>2</v>
      </c>
    </row>
    <row r="1603" spans="10:13" x14ac:dyDescent="0.25">
      <c r="J1603">
        <v>620669566</v>
      </c>
      <c r="K1603">
        <v>38943</v>
      </c>
      <c r="L1603">
        <v>3</v>
      </c>
      <c r="M1603">
        <v>3</v>
      </c>
    </row>
    <row r="1604" spans="10:13" x14ac:dyDescent="0.25">
      <c r="J1604">
        <v>620673536</v>
      </c>
      <c r="K1604">
        <v>37089</v>
      </c>
      <c r="L1604">
        <v>3</v>
      </c>
      <c r="M1604">
        <v>6</v>
      </c>
    </row>
    <row r="1605" spans="10:13" x14ac:dyDescent="0.25">
      <c r="J1605">
        <v>620675053</v>
      </c>
      <c r="K1605">
        <v>27657</v>
      </c>
      <c r="L1605">
        <v>2</v>
      </c>
      <c r="M1605">
        <v>2</v>
      </c>
    </row>
    <row r="1606" spans="10:13" x14ac:dyDescent="0.25">
      <c r="J1606">
        <v>620675070</v>
      </c>
      <c r="K1606">
        <v>38734</v>
      </c>
      <c r="L1606">
        <v>1</v>
      </c>
      <c r="M1606">
        <v>2</v>
      </c>
    </row>
    <row r="1607" spans="10:13" x14ac:dyDescent="0.25">
      <c r="J1607">
        <v>620677020</v>
      </c>
      <c r="K1607">
        <v>37089</v>
      </c>
      <c r="L1607">
        <v>1</v>
      </c>
      <c r="M1607">
        <v>2</v>
      </c>
    </row>
    <row r="1608" spans="10:13" x14ac:dyDescent="0.25">
      <c r="J1608">
        <v>620679666</v>
      </c>
      <c r="K1608">
        <v>38943</v>
      </c>
      <c r="L1608">
        <v>3</v>
      </c>
      <c r="M1608">
        <v>3</v>
      </c>
    </row>
    <row r="1609" spans="10:13" x14ac:dyDescent="0.25">
      <c r="J1609">
        <v>620679913</v>
      </c>
      <c r="K1609">
        <v>24604</v>
      </c>
      <c r="L1609">
        <v>2</v>
      </c>
      <c r="M1609">
        <v>4</v>
      </c>
    </row>
    <row r="1610" spans="10:13" x14ac:dyDescent="0.25">
      <c r="J1610">
        <v>620680245</v>
      </c>
      <c r="K1610">
        <v>38734</v>
      </c>
      <c r="L1610">
        <v>3</v>
      </c>
      <c r="M1610">
        <v>3</v>
      </c>
    </row>
    <row r="1611" spans="10:13" x14ac:dyDescent="0.25">
      <c r="J1611">
        <v>620680375</v>
      </c>
      <c r="K1611">
        <v>20572</v>
      </c>
      <c r="L1611">
        <v>3</v>
      </c>
      <c r="M1611">
        <v>3</v>
      </c>
    </row>
    <row r="1612" spans="10:13" x14ac:dyDescent="0.25">
      <c r="J1612">
        <v>620680391</v>
      </c>
      <c r="K1612">
        <v>24395</v>
      </c>
      <c r="L1612">
        <v>3</v>
      </c>
      <c r="M1612">
        <v>3</v>
      </c>
    </row>
    <row r="1613" spans="10:13" x14ac:dyDescent="0.25">
      <c r="J1613">
        <v>620680481</v>
      </c>
      <c r="K1613">
        <v>33059</v>
      </c>
      <c r="L1613">
        <v>1</v>
      </c>
      <c r="M1613">
        <v>2</v>
      </c>
    </row>
    <row r="1614" spans="10:13" x14ac:dyDescent="0.25">
      <c r="J1614">
        <v>620680608</v>
      </c>
      <c r="K1614">
        <v>44092</v>
      </c>
      <c r="L1614">
        <v>1</v>
      </c>
      <c r="M1614">
        <v>2</v>
      </c>
    </row>
    <row r="1615" spans="10:13" x14ac:dyDescent="0.25">
      <c r="J1615">
        <v>620680983</v>
      </c>
      <c r="K1615">
        <v>31689</v>
      </c>
      <c r="L1615">
        <v>1</v>
      </c>
      <c r="M1615">
        <v>2</v>
      </c>
    </row>
    <row r="1616" spans="10:13" x14ac:dyDescent="0.25">
      <c r="J1616">
        <v>620681107</v>
      </c>
      <c r="K1616">
        <v>38734</v>
      </c>
      <c r="L1616">
        <v>1</v>
      </c>
      <c r="M1616">
        <v>2</v>
      </c>
    </row>
    <row r="1617" spans="10:13" x14ac:dyDescent="0.25">
      <c r="J1617">
        <v>620719078</v>
      </c>
      <c r="K1617">
        <v>24604</v>
      </c>
      <c r="L1617">
        <v>2</v>
      </c>
      <c r="M1617">
        <v>2</v>
      </c>
    </row>
    <row r="1618" spans="10:13" x14ac:dyDescent="0.25">
      <c r="J1618">
        <v>620719410</v>
      </c>
      <c r="K1618">
        <v>37089</v>
      </c>
      <c r="L1618">
        <v>5</v>
      </c>
      <c r="M1618">
        <v>5</v>
      </c>
    </row>
    <row r="1619" spans="10:13" x14ac:dyDescent="0.25">
      <c r="J1619">
        <v>620720387</v>
      </c>
      <c r="K1619">
        <v>44344</v>
      </c>
      <c r="L1619">
        <v>2</v>
      </c>
      <c r="M1619">
        <v>4</v>
      </c>
    </row>
    <row r="1620" spans="10:13" x14ac:dyDescent="0.25">
      <c r="J1620">
        <v>620723228</v>
      </c>
      <c r="K1620">
        <v>37089</v>
      </c>
      <c r="L1620">
        <v>1</v>
      </c>
      <c r="M1620">
        <v>2</v>
      </c>
    </row>
    <row r="1621" spans="10:13" x14ac:dyDescent="0.25">
      <c r="J1621">
        <v>620723301</v>
      </c>
      <c r="K1621">
        <v>31480</v>
      </c>
      <c r="L1621">
        <v>1</v>
      </c>
      <c r="M1621">
        <v>2</v>
      </c>
    </row>
    <row r="1622" spans="10:13" x14ac:dyDescent="0.25">
      <c r="J1622">
        <v>620723336</v>
      </c>
      <c r="K1622">
        <v>37089</v>
      </c>
      <c r="L1622">
        <v>1</v>
      </c>
      <c r="M1622">
        <v>2</v>
      </c>
    </row>
    <row r="1623" spans="10:13" x14ac:dyDescent="0.25">
      <c r="J1623">
        <v>620723352</v>
      </c>
      <c r="K1623">
        <v>35211</v>
      </c>
      <c r="L1623">
        <v>1</v>
      </c>
      <c r="M1623">
        <v>2</v>
      </c>
    </row>
    <row r="1624" spans="10:13" x14ac:dyDescent="0.25">
      <c r="J1624">
        <v>620723388</v>
      </c>
      <c r="K1624">
        <v>38691</v>
      </c>
      <c r="L1624">
        <v>1</v>
      </c>
      <c r="M1624">
        <v>2</v>
      </c>
    </row>
    <row r="1625" spans="10:13" x14ac:dyDescent="0.25">
      <c r="J1625">
        <v>620723417</v>
      </c>
      <c r="K1625">
        <v>37089</v>
      </c>
      <c r="L1625">
        <v>3</v>
      </c>
      <c r="M1625">
        <v>6</v>
      </c>
    </row>
    <row r="1626" spans="10:13" x14ac:dyDescent="0.25">
      <c r="J1626">
        <v>620723939</v>
      </c>
      <c r="K1626">
        <v>31689</v>
      </c>
      <c r="L1626">
        <v>2</v>
      </c>
      <c r="M1626">
        <v>2</v>
      </c>
    </row>
    <row r="1627" spans="10:13" x14ac:dyDescent="0.25">
      <c r="J1627">
        <v>620732164</v>
      </c>
      <c r="K1627">
        <v>38734</v>
      </c>
      <c r="L1627">
        <v>1</v>
      </c>
      <c r="M1627">
        <v>2</v>
      </c>
    </row>
    <row r="1628" spans="10:13" x14ac:dyDescent="0.25">
      <c r="J1628">
        <v>620732177</v>
      </c>
      <c r="K1628">
        <v>38943</v>
      </c>
      <c r="L1628">
        <v>3</v>
      </c>
      <c r="M1628">
        <v>3</v>
      </c>
    </row>
    <row r="1629" spans="10:13" x14ac:dyDescent="0.25">
      <c r="J1629">
        <v>620738163</v>
      </c>
      <c r="K1629">
        <v>37064</v>
      </c>
      <c r="L1629">
        <v>2</v>
      </c>
      <c r="M1629">
        <v>4</v>
      </c>
    </row>
    <row r="1630" spans="10:13" x14ac:dyDescent="0.25">
      <c r="J1630">
        <v>620757438</v>
      </c>
      <c r="K1630">
        <v>44344</v>
      </c>
      <c r="L1630">
        <v>2</v>
      </c>
      <c r="M1630">
        <v>2</v>
      </c>
    </row>
    <row r="1631" spans="10:13" x14ac:dyDescent="0.25">
      <c r="J1631">
        <v>620760283</v>
      </c>
      <c r="K1631">
        <v>38734</v>
      </c>
      <c r="L1631">
        <v>2</v>
      </c>
      <c r="M1631">
        <v>4</v>
      </c>
    </row>
    <row r="1632" spans="10:13" x14ac:dyDescent="0.25">
      <c r="J1632">
        <v>620762676</v>
      </c>
      <c r="K1632">
        <v>44344</v>
      </c>
      <c r="L1632">
        <v>2</v>
      </c>
      <c r="M1632">
        <v>4</v>
      </c>
    </row>
    <row r="1633" spans="10:13" x14ac:dyDescent="0.25">
      <c r="J1633">
        <v>620764210</v>
      </c>
      <c r="K1633">
        <v>38691</v>
      </c>
      <c r="L1633">
        <v>1</v>
      </c>
      <c r="M1633">
        <v>2</v>
      </c>
    </row>
    <row r="1634" spans="10:13" x14ac:dyDescent="0.25">
      <c r="J1634">
        <v>620764242</v>
      </c>
      <c r="K1634">
        <v>31480</v>
      </c>
      <c r="L1634">
        <v>1</v>
      </c>
      <c r="M1634">
        <v>2</v>
      </c>
    </row>
    <row r="1635" spans="10:13" x14ac:dyDescent="0.25">
      <c r="J1635">
        <v>620766390</v>
      </c>
      <c r="K1635">
        <v>38691</v>
      </c>
      <c r="L1635">
        <v>1</v>
      </c>
      <c r="M1635">
        <v>2</v>
      </c>
    </row>
    <row r="1636" spans="10:13" x14ac:dyDescent="0.25">
      <c r="J1636">
        <v>620766404</v>
      </c>
      <c r="K1636">
        <v>37089</v>
      </c>
      <c r="L1636">
        <v>2</v>
      </c>
      <c r="M1636">
        <v>2</v>
      </c>
    </row>
    <row r="1637" spans="10:13" x14ac:dyDescent="0.25">
      <c r="J1637">
        <v>620768699</v>
      </c>
      <c r="K1637">
        <v>35211</v>
      </c>
      <c r="L1637">
        <v>1</v>
      </c>
      <c r="M1637">
        <v>2</v>
      </c>
    </row>
    <row r="1638" spans="10:13" x14ac:dyDescent="0.25">
      <c r="J1638">
        <v>620778122</v>
      </c>
      <c r="K1638">
        <v>44344</v>
      </c>
      <c r="L1638">
        <v>4</v>
      </c>
      <c r="M1638">
        <v>4</v>
      </c>
    </row>
    <row r="1639" spans="10:13" x14ac:dyDescent="0.25">
      <c r="J1639">
        <v>620778475</v>
      </c>
      <c r="K1639">
        <v>31689</v>
      </c>
      <c r="L1639">
        <v>3</v>
      </c>
      <c r="M1639">
        <v>3</v>
      </c>
    </row>
    <row r="1640" spans="10:13" x14ac:dyDescent="0.25">
      <c r="J1640">
        <v>620779903</v>
      </c>
      <c r="K1640">
        <v>31480</v>
      </c>
      <c r="L1640">
        <v>2</v>
      </c>
      <c r="M1640">
        <v>4</v>
      </c>
    </row>
    <row r="1641" spans="10:13" x14ac:dyDescent="0.25">
      <c r="J1641">
        <v>620783666</v>
      </c>
      <c r="K1641">
        <v>37089</v>
      </c>
      <c r="L1641">
        <v>1</v>
      </c>
      <c r="M1641">
        <v>2</v>
      </c>
    </row>
    <row r="1642" spans="10:13" x14ac:dyDescent="0.25">
      <c r="J1642">
        <v>620788137</v>
      </c>
      <c r="K1642">
        <v>44344</v>
      </c>
      <c r="L1642">
        <v>2</v>
      </c>
      <c r="M1642">
        <v>4</v>
      </c>
    </row>
    <row r="1643" spans="10:13" x14ac:dyDescent="0.25">
      <c r="J1643">
        <v>620788351</v>
      </c>
      <c r="K1643">
        <v>37089</v>
      </c>
      <c r="L1643">
        <v>1</v>
      </c>
      <c r="M1643">
        <v>2</v>
      </c>
    </row>
    <row r="1644" spans="10:13" x14ac:dyDescent="0.25">
      <c r="J1644">
        <v>620788456</v>
      </c>
      <c r="K1644">
        <v>24395</v>
      </c>
      <c r="L1644">
        <v>1</v>
      </c>
      <c r="M1644">
        <v>2</v>
      </c>
    </row>
    <row r="1645" spans="10:13" x14ac:dyDescent="0.25">
      <c r="J1645">
        <v>620788535</v>
      </c>
      <c r="K1645">
        <v>35211</v>
      </c>
      <c r="L1645">
        <v>2</v>
      </c>
      <c r="M1645">
        <v>4</v>
      </c>
    </row>
    <row r="1646" spans="10:13" x14ac:dyDescent="0.25">
      <c r="J1646">
        <v>620788710</v>
      </c>
      <c r="K1646">
        <v>38943</v>
      </c>
      <c r="L1646">
        <v>2</v>
      </c>
      <c r="M1646">
        <v>2</v>
      </c>
    </row>
    <row r="1647" spans="10:13" x14ac:dyDescent="0.25">
      <c r="J1647">
        <v>620811801</v>
      </c>
      <c r="K1647">
        <v>38734</v>
      </c>
      <c r="L1647">
        <v>3</v>
      </c>
      <c r="M1647">
        <v>3</v>
      </c>
    </row>
    <row r="1648" spans="10:13" x14ac:dyDescent="0.25">
      <c r="J1648">
        <v>620811824</v>
      </c>
      <c r="K1648">
        <v>31480</v>
      </c>
      <c r="L1648">
        <v>1</v>
      </c>
      <c r="M1648">
        <v>2</v>
      </c>
    </row>
    <row r="1649" spans="10:13" x14ac:dyDescent="0.25">
      <c r="J1649">
        <v>620811833</v>
      </c>
      <c r="K1649">
        <v>31437</v>
      </c>
      <c r="L1649">
        <v>3</v>
      </c>
      <c r="M1649">
        <v>6</v>
      </c>
    </row>
    <row r="1650" spans="10:13" x14ac:dyDescent="0.25">
      <c r="J1650">
        <v>620812323</v>
      </c>
      <c r="K1650">
        <v>37089</v>
      </c>
      <c r="L1650">
        <v>1</v>
      </c>
      <c r="M1650">
        <v>2</v>
      </c>
    </row>
    <row r="1651" spans="10:13" x14ac:dyDescent="0.25">
      <c r="J1651">
        <v>620813970</v>
      </c>
      <c r="K1651">
        <v>31480</v>
      </c>
      <c r="L1651">
        <v>1</v>
      </c>
      <c r="M1651">
        <v>2</v>
      </c>
    </row>
    <row r="1652" spans="10:13" x14ac:dyDescent="0.25">
      <c r="J1652">
        <v>620814364</v>
      </c>
      <c r="K1652">
        <v>31437</v>
      </c>
      <c r="L1652">
        <v>1</v>
      </c>
      <c r="M1652">
        <v>2</v>
      </c>
    </row>
    <row r="1653" spans="10:13" x14ac:dyDescent="0.25">
      <c r="J1653">
        <v>620814457</v>
      </c>
      <c r="K1653">
        <v>31480</v>
      </c>
      <c r="L1653">
        <v>1</v>
      </c>
      <c r="M1653">
        <v>2</v>
      </c>
    </row>
    <row r="1654" spans="10:13" x14ac:dyDescent="0.25">
      <c r="J1654">
        <v>620821632</v>
      </c>
      <c r="K1654">
        <v>38734</v>
      </c>
      <c r="L1654">
        <v>2</v>
      </c>
      <c r="M1654">
        <v>2</v>
      </c>
    </row>
    <row r="1655" spans="10:13" x14ac:dyDescent="0.25">
      <c r="J1655">
        <v>620831640</v>
      </c>
      <c r="K1655">
        <v>31437</v>
      </c>
      <c r="L1655">
        <v>1</v>
      </c>
      <c r="M1655">
        <v>2</v>
      </c>
    </row>
    <row r="1656" spans="10:13" x14ac:dyDescent="0.25">
      <c r="J1656">
        <v>620834755</v>
      </c>
      <c r="K1656">
        <v>44344</v>
      </c>
      <c r="L1656">
        <v>1</v>
      </c>
      <c r="M1656">
        <v>2</v>
      </c>
    </row>
    <row r="1657" spans="10:13" x14ac:dyDescent="0.25">
      <c r="J1657">
        <v>620836261</v>
      </c>
      <c r="K1657">
        <v>38734</v>
      </c>
      <c r="L1657">
        <v>1</v>
      </c>
      <c r="M1657">
        <v>2</v>
      </c>
    </row>
    <row r="1658" spans="10:13" x14ac:dyDescent="0.25">
      <c r="J1658">
        <v>620836432</v>
      </c>
      <c r="K1658">
        <v>44344</v>
      </c>
      <c r="L1658">
        <v>1</v>
      </c>
      <c r="M1658">
        <v>2</v>
      </c>
    </row>
    <row r="1659" spans="10:13" x14ac:dyDescent="0.25">
      <c r="J1659">
        <v>620837807</v>
      </c>
      <c r="K1659">
        <v>38734</v>
      </c>
      <c r="L1659">
        <v>1</v>
      </c>
      <c r="M1659">
        <v>2</v>
      </c>
    </row>
    <row r="1660" spans="10:13" x14ac:dyDescent="0.25">
      <c r="J1660">
        <v>620839966</v>
      </c>
      <c r="K1660">
        <v>24370</v>
      </c>
      <c r="L1660">
        <v>2</v>
      </c>
      <c r="M1660">
        <v>2</v>
      </c>
    </row>
    <row r="1661" spans="10:13" x14ac:dyDescent="0.25">
      <c r="J1661">
        <v>620841618</v>
      </c>
      <c r="K1661">
        <v>37089</v>
      </c>
      <c r="L1661">
        <v>4</v>
      </c>
      <c r="M1661">
        <v>4</v>
      </c>
    </row>
    <row r="1662" spans="10:13" x14ac:dyDescent="0.25">
      <c r="J1662">
        <v>620842418</v>
      </c>
      <c r="K1662">
        <v>36838</v>
      </c>
      <c r="L1662">
        <v>2</v>
      </c>
      <c r="M1662">
        <v>2</v>
      </c>
    </row>
    <row r="1663" spans="10:13" x14ac:dyDescent="0.25">
      <c r="J1663">
        <v>620843915</v>
      </c>
      <c r="K1663">
        <v>37089</v>
      </c>
      <c r="L1663">
        <v>2</v>
      </c>
      <c r="M1663">
        <v>2</v>
      </c>
    </row>
    <row r="1664" spans="10:13" x14ac:dyDescent="0.25">
      <c r="J1664">
        <v>620853170</v>
      </c>
      <c r="K1664">
        <v>31480</v>
      </c>
      <c r="L1664">
        <v>1</v>
      </c>
      <c r="M1664">
        <v>2</v>
      </c>
    </row>
    <row r="1665" spans="10:13" x14ac:dyDescent="0.25">
      <c r="J1665">
        <v>620853412</v>
      </c>
      <c r="K1665">
        <v>31437</v>
      </c>
      <c r="L1665">
        <v>1</v>
      </c>
      <c r="M1665">
        <v>2</v>
      </c>
    </row>
    <row r="1666" spans="10:13" x14ac:dyDescent="0.25">
      <c r="J1666">
        <v>620860226</v>
      </c>
      <c r="K1666">
        <v>24577</v>
      </c>
      <c r="L1666">
        <v>1</v>
      </c>
      <c r="M1666">
        <v>2</v>
      </c>
    </row>
    <row r="1667" spans="10:13" x14ac:dyDescent="0.25">
      <c r="J1667">
        <v>620860288</v>
      </c>
      <c r="K1667">
        <v>31689</v>
      </c>
      <c r="L1667">
        <v>4</v>
      </c>
      <c r="M1667">
        <v>4</v>
      </c>
    </row>
    <row r="1668" spans="10:13" x14ac:dyDescent="0.25">
      <c r="J1668">
        <v>620861081</v>
      </c>
      <c r="K1668">
        <v>37089</v>
      </c>
      <c r="L1668">
        <v>2</v>
      </c>
      <c r="M1668">
        <v>4</v>
      </c>
    </row>
    <row r="1669" spans="10:13" x14ac:dyDescent="0.25">
      <c r="J1669">
        <v>620865590</v>
      </c>
      <c r="K1669">
        <v>44136</v>
      </c>
      <c r="L1669">
        <v>1</v>
      </c>
      <c r="M1669">
        <v>2</v>
      </c>
    </row>
    <row r="1670" spans="10:13" x14ac:dyDescent="0.25">
      <c r="J1670">
        <v>620872750</v>
      </c>
      <c r="K1670">
        <v>31480</v>
      </c>
      <c r="L1670">
        <v>2</v>
      </c>
      <c r="M1670">
        <v>4</v>
      </c>
    </row>
    <row r="1671" spans="10:13" x14ac:dyDescent="0.25">
      <c r="J1671">
        <v>620876699</v>
      </c>
      <c r="K1671">
        <v>31480</v>
      </c>
      <c r="L1671">
        <v>1</v>
      </c>
      <c r="M1671">
        <v>2</v>
      </c>
    </row>
  </sheetData>
  <autoFilter ref="A1:H19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J1982"/>
  <sheetViews>
    <sheetView topLeftCell="BD1" workbookViewId="0">
      <selection activeCell="BN15" sqref="BN15"/>
    </sheetView>
  </sheetViews>
  <sheetFormatPr baseColWidth="10" defaultColWidth="11.42578125" defaultRowHeight="15" x14ac:dyDescent="0.25"/>
  <cols>
    <col min="17" max="17" width="12.5703125" customWidth="1"/>
    <col min="18" max="18" width="8.28515625" customWidth="1"/>
    <col min="19" max="19" width="24.42578125" customWidth="1"/>
    <col min="21" max="21" width="12.5703125" customWidth="1"/>
    <col min="22" max="22" width="8" customWidth="1"/>
    <col min="37" max="37" width="17.5703125" bestFit="1" customWidth="1"/>
    <col min="38" max="38" width="17.85546875" customWidth="1"/>
    <col min="48" max="48" width="17.85546875" bestFit="1" customWidth="1"/>
    <col min="49" max="49" width="22.42578125" bestFit="1" customWidth="1"/>
    <col min="50" max="50" width="6.42578125" customWidth="1"/>
    <col min="51" max="51" width="11" customWidth="1"/>
    <col min="52" max="52" width="12.5703125" bestFit="1" customWidth="1"/>
    <col min="54" max="54" width="17.85546875" bestFit="1" customWidth="1"/>
    <col min="55" max="55" width="22.42578125" bestFit="1" customWidth="1"/>
    <col min="56" max="56" width="6.42578125" customWidth="1"/>
    <col min="57" max="57" width="11" customWidth="1"/>
    <col min="59" max="59" width="17.85546875" bestFit="1" customWidth="1"/>
    <col min="60" max="60" width="22.42578125" bestFit="1" customWidth="1"/>
    <col min="61" max="61" width="6.42578125" customWidth="1"/>
  </cols>
  <sheetData>
    <row r="1" spans="1:62" x14ac:dyDescent="0.25">
      <c r="A1" t="s">
        <v>8</v>
      </c>
      <c r="B1" t="s">
        <v>46</v>
      </c>
      <c r="C1" t="s">
        <v>10</v>
      </c>
      <c r="D1" t="s">
        <v>109</v>
      </c>
      <c r="E1" t="s">
        <v>107</v>
      </c>
      <c r="F1" t="s">
        <v>97</v>
      </c>
      <c r="G1" t="s">
        <v>330</v>
      </c>
      <c r="H1" t="s">
        <v>104</v>
      </c>
      <c r="I1" t="s">
        <v>331</v>
      </c>
      <c r="J1" t="s">
        <v>325</v>
      </c>
      <c r="L1" t="s">
        <v>45</v>
      </c>
      <c r="M1" t="s">
        <v>239</v>
      </c>
      <c r="N1" t="s">
        <v>110</v>
      </c>
      <c r="O1" t="s">
        <v>104</v>
      </c>
      <c r="Q1" s="3" t="s">
        <v>104</v>
      </c>
      <c r="R1" t="s">
        <v>59</v>
      </c>
      <c r="S1" t="s">
        <v>240</v>
      </c>
      <c r="U1" s="3" t="s">
        <v>104</v>
      </c>
      <c r="V1" t="s">
        <v>53</v>
      </c>
      <c r="X1" s="13">
        <f>SUMPRODUCT(X3:X21,Y3:Y21)/Y1</f>
        <v>3.1913175164058556</v>
      </c>
      <c r="Y1">
        <f>SUM(Y3:Y21)</f>
        <v>1981</v>
      </c>
      <c r="Z1">
        <f>SUM(Z3:Z21)</f>
        <v>140</v>
      </c>
      <c r="AA1" s="14">
        <f>Z1/Y1</f>
        <v>7.0671378091872794E-2</v>
      </c>
      <c r="AB1" s="14">
        <f>AA1/X1</f>
        <v>2.2144890857323633E-2</v>
      </c>
      <c r="AC1" s="18">
        <f>SUMPRODUCT(Y3:Y13,AC3:AC13)/Y1</f>
        <v>3.7902245029114288</v>
      </c>
      <c r="AF1" t="s">
        <v>332</v>
      </c>
      <c r="AG1" t="s">
        <v>236</v>
      </c>
      <c r="AH1" t="s">
        <v>106</v>
      </c>
      <c r="AI1" t="s">
        <v>327</v>
      </c>
      <c r="AK1" s="3" t="s">
        <v>21</v>
      </c>
      <c r="AL1" t="s">
        <v>333</v>
      </c>
      <c r="AO1" s="13">
        <f>SUMPRODUCT(AO3:AO21,AP3:AP21)/AP1</f>
        <v>3.6533333333333333</v>
      </c>
      <c r="AP1">
        <f>SUM(AP3:AP21)</f>
        <v>300</v>
      </c>
      <c r="AQ1">
        <f>SUM(AQ3:AQ21)</f>
        <v>47</v>
      </c>
      <c r="AR1" s="14">
        <f>AQ1/AP1</f>
        <v>0.15666666666666668</v>
      </c>
      <c r="AS1" s="14">
        <f>AR1/AO1</f>
        <v>4.288321167883212E-2</v>
      </c>
      <c r="AT1" s="18">
        <f>SUMPRODUCT(AP3:AP13,AT3:AT13)/AP1</f>
        <v>0</v>
      </c>
      <c r="AV1" s="3" t="s">
        <v>165</v>
      </c>
      <c r="AW1" s="3" t="s">
        <v>19</v>
      </c>
      <c r="BB1" s="3" t="s">
        <v>165</v>
      </c>
      <c r="BC1" s="3" t="s">
        <v>19</v>
      </c>
    </row>
    <row r="2" spans="1:62" x14ac:dyDescent="0.25">
      <c r="A2">
        <v>617268207</v>
      </c>
      <c r="B2">
        <v>88</v>
      </c>
      <c r="C2" t="s">
        <v>6</v>
      </c>
      <c r="D2">
        <v>2</v>
      </c>
      <c r="E2">
        <v>7</v>
      </c>
      <c r="F2">
        <v>6</v>
      </c>
      <c r="H2">
        <v>8</v>
      </c>
      <c r="J2">
        <f>IF(COUNTA(E2)=0,IF(COUNTA(G2)=0,-99,-99),IF(COUNTA(G2)=0,-99,E2-G2))</f>
        <v>-99</v>
      </c>
      <c r="L2">
        <v>10763522</v>
      </c>
      <c r="M2" s="37">
        <v>31480</v>
      </c>
      <c r="N2">
        <v>1</v>
      </c>
      <c r="O2">
        <v>2</v>
      </c>
      <c r="Q2" s="4">
        <v>2</v>
      </c>
      <c r="R2" s="5">
        <v>900</v>
      </c>
      <c r="S2" s="41">
        <v>36808.837261503926</v>
      </c>
      <c r="U2" s="4">
        <v>2</v>
      </c>
      <c r="V2" s="5">
        <v>37</v>
      </c>
      <c r="X2" s="8" t="s">
        <v>104</v>
      </c>
      <c r="Y2" s="8" t="s">
        <v>59</v>
      </c>
      <c r="Z2" s="8" t="s">
        <v>53</v>
      </c>
      <c r="AA2" s="8" t="s">
        <v>22</v>
      </c>
      <c r="AB2" s="8" t="s">
        <v>105</v>
      </c>
      <c r="AC2" s="8" t="s">
        <v>84</v>
      </c>
      <c r="AF2">
        <v>10910076</v>
      </c>
      <c r="AH2">
        <v>1</v>
      </c>
      <c r="AI2">
        <v>2</v>
      </c>
      <c r="AK2" s="4">
        <v>2</v>
      </c>
      <c r="AL2" s="5">
        <v>89</v>
      </c>
      <c r="AO2" s="8" t="s">
        <v>104</v>
      </c>
      <c r="AP2" s="8" t="s">
        <v>59</v>
      </c>
      <c r="AQ2" s="8" t="s">
        <v>53</v>
      </c>
      <c r="AR2" s="8" t="s">
        <v>22</v>
      </c>
      <c r="AS2" s="8" t="s">
        <v>105</v>
      </c>
      <c r="AT2" s="8" t="s">
        <v>84</v>
      </c>
      <c r="AV2" s="3" t="s">
        <v>325</v>
      </c>
      <c r="AW2" t="s">
        <v>4</v>
      </c>
      <c r="AX2" t="s">
        <v>6</v>
      </c>
      <c r="AY2" t="s">
        <v>22</v>
      </c>
      <c r="BB2" s="3" t="s">
        <v>109</v>
      </c>
      <c r="BC2" t="s">
        <v>4</v>
      </c>
      <c r="BD2" t="s">
        <v>6</v>
      </c>
      <c r="BE2" t="s">
        <v>22</v>
      </c>
      <c r="BG2" s="3" t="s">
        <v>107</v>
      </c>
      <c r="BH2" t="s">
        <v>72</v>
      </c>
      <c r="BJ2" t="s">
        <v>22</v>
      </c>
    </row>
    <row r="3" spans="1:62" x14ac:dyDescent="0.25">
      <c r="A3">
        <v>617268212</v>
      </c>
      <c r="B3">
        <v>72</v>
      </c>
      <c r="C3" t="s">
        <v>6</v>
      </c>
      <c r="D3">
        <v>2</v>
      </c>
      <c r="E3">
        <v>5</v>
      </c>
      <c r="F3">
        <v>6</v>
      </c>
      <c r="H3">
        <v>4</v>
      </c>
      <c r="J3">
        <f t="shared" ref="J3:J66" si="0">IF(COUNTA(F3)=0,IF(COUNTA(G3)=0,-99,-99),IF(COUNTA(G3)=0,-99,F3-G3))</f>
        <v>-99</v>
      </c>
      <c r="L3">
        <v>10764500</v>
      </c>
      <c r="M3" s="37">
        <v>39359</v>
      </c>
      <c r="N3">
        <v>1</v>
      </c>
      <c r="O3">
        <v>2</v>
      </c>
      <c r="Q3" s="4">
        <v>3</v>
      </c>
      <c r="R3" s="5">
        <v>299</v>
      </c>
      <c r="S3" s="41">
        <v>38689.405405405407</v>
      </c>
      <c r="U3" s="4">
        <v>3</v>
      </c>
      <c r="V3" s="5">
        <v>37</v>
      </c>
      <c r="X3">
        <v>2</v>
      </c>
      <c r="Y3">
        <f>VLOOKUP(X3,$Q$2:$R$15,2,FALSE)</f>
        <v>900</v>
      </c>
      <c r="Z3">
        <f>VLOOKUP(X3,$U$2:$V$15,2,FALSE)</f>
        <v>37</v>
      </c>
      <c r="AA3" s="14">
        <f>Z3/Y3</f>
        <v>4.1111111111111112E-2</v>
      </c>
      <c r="AB3" s="14">
        <f>AA3/X3</f>
        <v>2.0555555555555556E-2</v>
      </c>
      <c r="AC3" s="18">
        <f>VLOOKUP(X3,$Q$2:$S$15,3,FALSE)/10000</f>
        <v>3.6808837261503928</v>
      </c>
      <c r="AF3">
        <v>10984395</v>
      </c>
      <c r="AH3">
        <v>2</v>
      </c>
      <c r="AI3">
        <v>4</v>
      </c>
      <c r="AK3" s="4">
        <v>3</v>
      </c>
      <c r="AL3" s="5">
        <v>54</v>
      </c>
      <c r="AO3">
        <v>2</v>
      </c>
      <c r="AP3">
        <f t="shared" ref="AP3:AP10" si="1">VLOOKUP(AO3,$AK$2:$AL$15,2,FALSE)</f>
        <v>89</v>
      </c>
      <c r="AQ3">
        <f>VLOOKUP(AO3,$AK$23:$AL$40,2,FALSE)</f>
        <v>9</v>
      </c>
      <c r="AR3" s="14">
        <f>AQ3/AP3</f>
        <v>0.10112359550561797</v>
      </c>
      <c r="AS3" s="14">
        <f>AR3/AO3</f>
        <v>5.0561797752808987E-2</v>
      </c>
      <c r="AT3" s="18"/>
      <c r="AV3" s="4">
        <v>-99</v>
      </c>
      <c r="AW3" s="5">
        <v>73</v>
      </c>
      <c r="AX3" s="5">
        <v>111</v>
      </c>
      <c r="AY3" s="13">
        <f>AW3/(AW3+AX3)</f>
        <v>0.39673913043478259</v>
      </c>
      <c r="BB3" s="4">
        <v>1</v>
      </c>
      <c r="BC3" s="5">
        <v>1</v>
      </c>
      <c r="BD3" s="5">
        <v>5</v>
      </c>
      <c r="BE3" s="13">
        <f>BC3/(BC3+BD3)</f>
        <v>0.16666666666666666</v>
      </c>
      <c r="BG3" s="3" t="s">
        <v>97</v>
      </c>
      <c r="BH3" t="s">
        <v>72</v>
      </c>
      <c r="BJ3" s="13" t="e">
        <f>BH3/(BH3+BI3)</f>
        <v>#VALUE!</v>
      </c>
    </row>
    <row r="4" spans="1:62" x14ac:dyDescent="0.25">
      <c r="A4">
        <v>11245074</v>
      </c>
      <c r="B4">
        <v>40</v>
      </c>
      <c r="C4" t="s">
        <v>6</v>
      </c>
      <c r="D4">
        <v>2</v>
      </c>
      <c r="E4">
        <v>5</v>
      </c>
      <c r="F4">
        <v>3</v>
      </c>
      <c r="H4">
        <v>5</v>
      </c>
      <c r="J4">
        <f t="shared" si="0"/>
        <v>-99</v>
      </c>
      <c r="L4">
        <v>10765450</v>
      </c>
      <c r="M4" s="37">
        <v>39359</v>
      </c>
      <c r="N4">
        <v>2</v>
      </c>
      <c r="O4">
        <v>4</v>
      </c>
      <c r="Q4" s="4">
        <v>4</v>
      </c>
      <c r="R4" s="5">
        <v>528</v>
      </c>
      <c r="S4" s="41">
        <v>38482.83783783784</v>
      </c>
      <c r="U4" s="4">
        <v>4</v>
      </c>
      <c r="V4" s="5">
        <v>38</v>
      </c>
      <c r="X4">
        <v>3</v>
      </c>
      <c r="Y4">
        <f t="shared" ref="Y4:Y13" si="2">VLOOKUP(X4,$Q$2:$R$15,2,FALSE)</f>
        <v>299</v>
      </c>
      <c r="Z4">
        <f t="shared" ref="Z4:Z9" si="3">VLOOKUP(X4,$U$2:$V$15,2,FALSE)</f>
        <v>37</v>
      </c>
      <c r="AA4" s="14">
        <f t="shared" ref="AA4:AA13" si="4">Z4/Y4</f>
        <v>0.12374581939799331</v>
      </c>
      <c r="AB4" s="14">
        <f t="shared" ref="AB4:AB21" si="5">AA4/X4</f>
        <v>4.1248606465997768E-2</v>
      </c>
      <c r="AC4" s="18">
        <f t="shared" ref="AC4:AC13" si="6">VLOOKUP(X4,$Q$2:$S$15,3,FALSE)/10000</f>
        <v>3.8689405405405406</v>
      </c>
      <c r="AF4">
        <v>11090565</v>
      </c>
      <c r="AH4">
        <v>1</v>
      </c>
      <c r="AI4">
        <v>2</v>
      </c>
      <c r="AK4" s="4">
        <v>4</v>
      </c>
      <c r="AL4" s="5">
        <v>99</v>
      </c>
      <c r="AO4">
        <v>3</v>
      </c>
      <c r="AP4">
        <f t="shared" si="1"/>
        <v>54</v>
      </c>
      <c r="AQ4">
        <f>VLOOKUP(AO4,$AK$23:$AL$40,2,FALSE)</f>
        <v>3</v>
      </c>
      <c r="AR4" s="14">
        <f t="shared" ref="AR4:AR9" si="7">AQ4/AP4</f>
        <v>5.5555555555555552E-2</v>
      </c>
      <c r="AS4" s="14">
        <f t="shared" ref="AS4:AS21" si="8">AR4/AO4</f>
        <v>1.8518518518518517E-2</v>
      </c>
      <c r="AT4" s="18"/>
      <c r="AV4" s="4">
        <v>-10</v>
      </c>
      <c r="AW4" s="5"/>
      <c r="AX4" s="5">
        <v>3</v>
      </c>
      <c r="AY4" s="13">
        <f t="shared" ref="AY4:AY14" si="9">AW4/(AW4+AX4)</f>
        <v>0</v>
      </c>
      <c r="BB4" s="4">
        <v>2</v>
      </c>
      <c r="BC4" s="5">
        <v>9</v>
      </c>
      <c r="BD4" s="5">
        <v>26</v>
      </c>
      <c r="BE4" s="13">
        <f t="shared" ref="BE4:BE20" si="10">BC4/(BC4+BD4)</f>
        <v>0.25714285714285712</v>
      </c>
      <c r="BJ4" s="13" t="e">
        <f t="shared" ref="BJ4:BJ22" si="11">BH4/(BH4+BI4)</f>
        <v>#DIV/0!</v>
      </c>
    </row>
    <row r="5" spans="1:62" x14ac:dyDescent="0.25">
      <c r="A5">
        <v>620341329</v>
      </c>
      <c r="B5">
        <v>7</v>
      </c>
      <c r="C5" t="s">
        <v>4</v>
      </c>
      <c r="D5">
        <v>11</v>
      </c>
      <c r="E5">
        <v>9</v>
      </c>
      <c r="F5">
        <v>11</v>
      </c>
      <c r="I5">
        <v>2</v>
      </c>
      <c r="J5">
        <f t="shared" si="0"/>
        <v>-99</v>
      </c>
      <c r="L5">
        <v>10765472</v>
      </c>
      <c r="M5" s="37">
        <v>38691</v>
      </c>
      <c r="N5">
        <v>1</v>
      </c>
      <c r="O5">
        <v>2</v>
      </c>
      <c r="Q5" s="4">
        <v>5</v>
      </c>
      <c r="R5" s="5">
        <v>94</v>
      </c>
      <c r="S5" s="41">
        <v>40134.670454545456</v>
      </c>
      <c r="U5" s="4">
        <v>5</v>
      </c>
      <c r="V5" s="5">
        <v>13</v>
      </c>
      <c r="X5">
        <v>4</v>
      </c>
      <c r="Y5">
        <f t="shared" si="2"/>
        <v>528</v>
      </c>
      <c r="Z5">
        <f t="shared" si="3"/>
        <v>38</v>
      </c>
      <c r="AA5" s="14">
        <f t="shared" si="4"/>
        <v>7.1969696969696975E-2</v>
      </c>
      <c r="AB5" s="14">
        <f t="shared" si="5"/>
        <v>1.7992424242424244E-2</v>
      </c>
      <c r="AC5" s="18">
        <f t="shared" si="6"/>
        <v>3.848283783783784</v>
      </c>
      <c r="AF5">
        <v>11099376</v>
      </c>
      <c r="AH5">
        <v>2</v>
      </c>
      <c r="AI5">
        <v>2</v>
      </c>
      <c r="AK5" s="4">
        <v>5</v>
      </c>
      <c r="AL5" s="5">
        <v>22</v>
      </c>
      <c r="AO5">
        <v>4</v>
      </c>
      <c r="AP5">
        <f t="shared" si="1"/>
        <v>99</v>
      </c>
      <c r="AQ5">
        <f>VLOOKUP(AO5,$AK$23:$AL$40,2,FALSE)</f>
        <v>12</v>
      </c>
      <c r="AR5" s="14">
        <f t="shared" si="7"/>
        <v>0.12121212121212122</v>
      </c>
      <c r="AS5" s="14">
        <f t="shared" si="8"/>
        <v>3.0303030303030304E-2</v>
      </c>
      <c r="AT5" s="18"/>
      <c r="AV5" s="4">
        <v>-9</v>
      </c>
      <c r="AW5" s="5"/>
      <c r="AX5" s="5">
        <v>2</v>
      </c>
      <c r="AY5" s="13">
        <f t="shared" si="9"/>
        <v>0</v>
      </c>
      <c r="BB5" s="4">
        <v>3</v>
      </c>
      <c r="BC5" s="5">
        <v>1</v>
      </c>
      <c r="BD5" s="5">
        <v>8</v>
      </c>
      <c r="BE5" s="13">
        <f t="shared" si="10"/>
        <v>0.1111111111111111</v>
      </c>
      <c r="BG5" s="3" t="s">
        <v>165</v>
      </c>
      <c r="BH5" s="3" t="s">
        <v>19</v>
      </c>
      <c r="BJ5" s="13" t="e">
        <f t="shared" si="11"/>
        <v>#VALUE!</v>
      </c>
    </row>
    <row r="6" spans="1:62" x14ac:dyDescent="0.25">
      <c r="A6">
        <v>11257208</v>
      </c>
      <c r="B6">
        <v>32</v>
      </c>
      <c r="C6" t="s">
        <v>6</v>
      </c>
      <c r="D6">
        <v>2</v>
      </c>
      <c r="E6">
        <v>5</v>
      </c>
      <c r="F6">
        <v>3</v>
      </c>
      <c r="G6">
        <v>13</v>
      </c>
      <c r="I6">
        <v>5</v>
      </c>
      <c r="J6">
        <f t="shared" si="0"/>
        <v>-10</v>
      </c>
      <c r="L6">
        <v>10765933</v>
      </c>
      <c r="M6" s="37">
        <v>36855</v>
      </c>
      <c r="N6">
        <v>1</v>
      </c>
      <c r="O6">
        <v>2</v>
      </c>
      <c r="Q6" s="4">
        <v>6</v>
      </c>
      <c r="R6" s="5">
        <v>118</v>
      </c>
      <c r="S6" s="41">
        <v>38863.625</v>
      </c>
      <c r="U6" s="4">
        <v>6</v>
      </c>
      <c r="V6" s="5">
        <v>12</v>
      </c>
      <c r="X6">
        <v>5</v>
      </c>
      <c r="Y6">
        <f t="shared" si="2"/>
        <v>94</v>
      </c>
      <c r="Z6">
        <f t="shared" si="3"/>
        <v>13</v>
      </c>
      <c r="AA6" s="14">
        <f t="shared" si="4"/>
        <v>0.13829787234042554</v>
      </c>
      <c r="AB6" s="14">
        <f t="shared" si="5"/>
        <v>2.7659574468085108E-2</v>
      </c>
      <c r="AC6" s="18">
        <f t="shared" si="6"/>
        <v>4.0134670454545454</v>
      </c>
      <c r="AF6">
        <v>11104959</v>
      </c>
      <c r="AH6">
        <v>1</v>
      </c>
      <c r="AI6">
        <v>2</v>
      </c>
      <c r="AK6" s="4">
        <v>6</v>
      </c>
      <c r="AL6" s="5">
        <v>19</v>
      </c>
      <c r="AO6">
        <v>5</v>
      </c>
      <c r="AP6">
        <f t="shared" si="1"/>
        <v>22</v>
      </c>
      <c r="AQ6">
        <f>VLOOKUP(AO6,$AK$23:$AL$40,2,FALSE)</f>
        <v>15</v>
      </c>
      <c r="AR6" s="14">
        <f t="shared" si="7"/>
        <v>0.68181818181818177</v>
      </c>
      <c r="AS6" s="14">
        <f t="shared" si="8"/>
        <v>0.13636363636363635</v>
      </c>
      <c r="AT6" s="18"/>
      <c r="AV6" s="4">
        <v>-8</v>
      </c>
      <c r="AW6" s="5"/>
      <c r="AX6" s="5">
        <v>1</v>
      </c>
      <c r="AY6" s="13">
        <f t="shared" si="9"/>
        <v>0</v>
      </c>
      <c r="BB6" s="4">
        <v>4</v>
      </c>
      <c r="BC6" s="5">
        <v>3</v>
      </c>
      <c r="BD6" s="5">
        <v>4</v>
      </c>
      <c r="BE6" s="13">
        <f t="shared" si="10"/>
        <v>0.42857142857142855</v>
      </c>
      <c r="BG6" s="3" t="s">
        <v>107</v>
      </c>
      <c r="BH6" t="s">
        <v>4</v>
      </c>
      <c r="BI6" t="s">
        <v>6</v>
      </c>
      <c r="BJ6" t="s">
        <v>22</v>
      </c>
    </row>
    <row r="7" spans="1:62" x14ac:dyDescent="0.25">
      <c r="A7">
        <v>11260813</v>
      </c>
      <c r="B7">
        <v>82</v>
      </c>
      <c r="C7" t="s">
        <v>4</v>
      </c>
      <c r="D7">
        <v>11</v>
      </c>
      <c r="E7">
        <v>11</v>
      </c>
      <c r="F7">
        <v>11</v>
      </c>
      <c r="H7">
        <v>4</v>
      </c>
      <c r="J7">
        <f t="shared" si="0"/>
        <v>-99</v>
      </c>
      <c r="L7">
        <v>10765935</v>
      </c>
      <c r="M7" s="37">
        <v>30225</v>
      </c>
      <c r="N7">
        <v>2</v>
      </c>
      <c r="O7">
        <v>4</v>
      </c>
      <c r="Q7" s="4">
        <v>7</v>
      </c>
      <c r="R7" s="5">
        <v>7</v>
      </c>
      <c r="S7" s="41">
        <v>37378.142857142855</v>
      </c>
      <c r="U7" s="4">
        <v>8</v>
      </c>
      <c r="V7" s="5">
        <v>3</v>
      </c>
      <c r="X7">
        <v>6</v>
      </c>
      <c r="Y7">
        <f t="shared" si="2"/>
        <v>118</v>
      </c>
      <c r="Z7">
        <f t="shared" si="3"/>
        <v>12</v>
      </c>
      <c r="AA7" s="14">
        <f t="shared" si="4"/>
        <v>0.10169491525423729</v>
      </c>
      <c r="AB7" s="14">
        <f t="shared" si="5"/>
        <v>1.6949152542372881E-2</v>
      </c>
      <c r="AC7" s="18">
        <f t="shared" si="6"/>
        <v>3.8863625000000002</v>
      </c>
      <c r="AF7">
        <v>11105364</v>
      </c>
      <c r="AH7">
        <v>1</v>
      </c>
      <c r="AI7">
        <v>2</v>
      </c>
      <c r="AK7" s="4">
        <v>7</v>
      </c>
      <c r="AL7" s="5">
        <v>6</v>
      </c>
      <c r="AO7">
        <v>6</v>
      </c>
      <c r="AP7">
        <f t="shared" si="1"/>
        <v>19</v>
      </c>
      <c r="AQ7">
        <f>VLOOKUP(AO7,$AK$23:$AL$40,2,FALSE)</f>
        <v>5</v>
      </c>
      <c r="AR7" s="14">
        <f t="shared" si="7"/>
        <v>0.26315789473684209</v>
      </c>
      <c r="AS7" s="14">
        <f t="shared" si="8"/>
        <v>4.3859649122807015E-2</v>
      </c>
      <c r="AT7" s="18"/>
      <c r="AV7" s="4">
        <v>-6</v>
      </c>
      <c r="AW7" s="5"/>
      <c r="AX7" s="5">
        <v>1</v>
      </c>
      <c r="AY7" s="13">
        <f t="shared" si="9"/>
        <v>0</v>
      </c>
      <c r="BB7" s="4">
        <v>5</v>
      </c>
      <c r="BC7" s="5">
        <v>8</v>
      </c>
      <c r="BD7" s="5">
        <v>9</v>
      </c>
      <c r="BE7" s="13">
        <f t="shared" si="10"/>
        <v>0.47058823529411764</v>
      </c>
      <c r="BG7" s="4">
        <v>1</v>
      </c>
      <c r="BH7" s="5">
        <v>1</v>
      </c>
      <c r="BI7" s="5">
        <v>5</v>
      </c>
      <c r="BJ7" s="13">
        <f t="shared" si="11"/>
        <v>0.16666666666666666</v>
      </c>
    </row>
    <row r="8" spans="1:62" x14ac:dyDescent="0.25">
      <c r="A8">
        <v>11264958</v>
      </c>
      <c r="B8">
        <v>9</v>
      </c>
      <c r="C8" t="s">
        <v>4</v>
      </c>
      <c r="D8">
        <v>9</v>
      </c>
      <c r="E8">
        <v>5</v>
      </c>
      <c r="F8">
        <v>15</v>
      </c>
      <c r="G8">
        <v>1</v>
      </c>
      <c r="I8">
        <v>6</v>
      </c>
      <c r="J8">
        <f t="shared" si="0"/>
        <v>14</v>
      </c>
      <c r="L8">
        <v>10910050</v>
      </c>
      <c r="M8" s="37">
        <v>35211</v>
      </c>
      <c r="N8">
        <v>2</v>
      </c>
      <c r="O8">
        <v>4</v>
      </c>
      <c r="Q8" s="4">
        <v>8</v>
      </c>
      <c r="R8" s="5">
        <v>33</v>
      </c>
      <c r="S8" s="41">
        <v>41721.5</v>
      </c>
      <c r="U8" s="4" t="s">
        <v>108</v>
      </c>
      <c r="V8" s="5">
        <v>64</v>
      </c>
      <c r="X8">
        <v>7</v>
      </c>
      <c r="Y8">
        <f t="shared" si="2"/>
        <v>7</v>
      </c>
      <c r="Z8">
        <v>0</v>
      </c>
      <c r="AA8" s="14">
        <f t="shared" si="4"/>
        <v>0</v>
      </c>
      <c r="AB8" s="14">
        <f t="shared" si="5"/>
        <v>0</v>
      </c>
      <c r="AC8" s="18">
        <f t="shared" si="6"/>
        <v>3.7378142857142853</v>
      </c>
      <c r="AF8">
        <v>11108334</v>
      </c>
      <c r="AH8">
        <v>1</v>
      </c>
      <c r="AI8">
        <v>2</v>
      </c>
      <c r="AK8" s="4">
        <v>8</v>
      </c>
      <c r="AL8" s="5">
        <v>8</v>
      </c>
      <c r="AO8">
        <v>7</v>
      </c>
      <c r="AP8">
        <f t="shared" si="1"/>
        <v>6</v>
      </c>
      <c r="AQ8">
        <v>0</v>
      </c>
      <c r="AR8" s="14">
        <f t="shared" si="7"/>
        <v>0</v>
      </c>
      <c r="AS8" s="14">
        <f t="shared" si="8"/>
        <v>0</v>
      </c>
      <c r="AT8" s="18"/>
      <c r="AV8" s="4">
        <v>-4</v>
      </c>
      <c r="AW8" s="5"/>
      <c r="AX8" s="5">
        <v>1</v>
      </c>
      <c r="AY8" s="13">
        <f t="shared" si="9"/>
        <v>0</v>
      </c>
      <c r="BB8" s="4">
        <v>6</v>
      </c>
      <c r="BC8" s="5">
        <v>6</v>
      </c>
      <c r="BD8" s="5">
        <v>6</v>
      </c>
      <c r="BE8" s="13">
        <f t="shared" si="10"/>
        <v>0.5</v>
      </c>
      <c r="BG8" s="4">
        <v>2</v>
      </c>
      <c r="BH8" s="5">
        <v>9</v>
      </c>
      <c r="BI8" s="5">
        <v>26</v>
      </c>
      <c r="BJ8" s="13">
        <f t="shared" si="11"/>
        <v>0.25714285714285712</v>
      </c>
    </row>
    <row r="9" spans="1:62" x14ac:dyDescent="0.25">
      <c r="A9">
        <v>11263055</v>
      </c>
      <c r="B9">
        <v>85</v>
      </c>
      <c r="C9" t="s">
        <v>6</v>
      </c>
      <c r="D9">
        <v>2</v>
      </c>
      <c r="E9">
        <v>5</v>
      </c>
      <c r="F9">
        <v>6</v>
      </c>
      <c r="I9">
        <v>5</v>
      </c>
      <c r="J9">
        <f t="shared" si="0"/>
        <v>-99</v>
      </c>
      <c r="L9">
        <v>10910071</v>
      </c>
      <c r="M9" s="37">
        <v>30225</v>
      </c>
      <c r="N9">
        <v>1</v>
      </c>
      <c r="O9">
        <v>2</v>
      </c>
      <c r="Q9" s="4">
        <v>10</v>
      </c>
      <c r="R9" s="5">
        <v>1</v>
      </c>
      <c r="S9" s="41">
        <v>37089</v>
      </c>
      <c r="U9" s="4" t="s">
        <v>20</v>
      </c>
      <c r="V9" s="5">
        <v>204</v>
      </c>
      <c r="X9">
        <v>8</v>
      </c>
      <c r="Y9">
        <f t="shared" si="2"/>
        <v>33</v>
      </c>
      <c r="Z9">
        <f t="shared" si="3"/>
        <v>3</v>
      </c>
      <c r="AA9" s="14">
        <f t="shared" si="4"/>
        <v>9.0909090909090912E-2</v>
      </c>
      <c r="AB9" s="14">
        <f t="shared" si="5"/>
        <v>1.1363636363636364E-2</v>
      </c>
      <c r="AC9" s="18">
        <f t="shared" si="6"/>
        <v>4.1721500000000002</v>
      </c>
      <c r="AF9">
        <v>11109153</v>
      </c>
      <c r="AH9">
        <v>3</v>
      </c>
      <c r="AI9">
        <v>6</v>
      </c>
      <c r="AK9" s="4">
        <v>9</v>
      </c>
      <c r="AL9" s="5">
        <v>2</v>
      </c>
      <c r="AO9">
        <v>8</v>
      </c>
      <c r="AP9">
        <f t="shared" si="1"/>
        <v>8</v>
      </c>
      <c r="AQ9">
        <f>VLOOKUP(AO9,$AK$23:$AL$40,2,FALSE)</f>
        <v>3</v>
      </c>
      <c r="AR9" s="14">
        <f t="shared" si="7"/>
        <v>0.375</v>
      </c>
      <c r="AS9" s="14">
        <f t="shared" si="8"/>
        <v>4.6875E-2</v>
      </c>
      <c r="AT9" s="18"/>
      <c r="AV9" s="4">
        <v>-3</v>
      </c>
      <c r="AW9" s="5">
        <v>3</v>
      </c>
      <c r="AX9" s="5">
        <v>1</v>
      </c>
      <c r="AY9" s="13">
        <f t="shared" si="9"/>
        <v>0.75</v>
      </c>
      <c r="BB9" s="4">
        <v>7</v>
      </c>
      <c r="BC9" s="5">
        <v>1</v>
      </c>
      <c r="BD9" s="5">
        <v>1</v>
      </c>
      <c r="BE9" s="13">
        <f t="shared" si="10"/>
        <v>0.5</v>
      </c>
      <c r="BG9" s="4">
        <v>3</v>
      </c>
      <c r="BH9" s="5">
        <v>1</v>
      </c>
      <c r="BI9" s="5">
        <v>8</v>
      </c>
      <c r="BJ9" s="13">
        <f t="shared" si="11"/>
        <v>0.1111111111111111</v>
      </c>
    </row>
    <row r="10" spans="1:62" x14ac:dyDescent="0.25">
      <c r="A10">
        <v>11264680</v>
      </c>
      <c r="B10">
        <v>57</v>
      </c>
      <c r="C10" t="s">
        <v>4</v>
      </c>
      <c r="D10">
        <v>11</v>
      </c>
      <c r="E10">
        <v>9</v>
      </c>
      <c r="F10">
        <v>11</v>
      </c>
      <c r="H10">
        <v>5</v>
      </c>
      <c r="J10">
        <f t="shared" si="0"/>
        <v>-99</v>
      </c>
      <c r="L10">
        <v>10910072</v>
      </c>
      <c r="M10" s="37">
        <v>38734</v>
      </c>
      <c r="N10">
        <v>1</v>
      </c>
      <c r="O10">
        <v>2</v>
      </c>
      <c r="Q10" s="4">
        <v>12</v>
      </c>
      <c r="R10" s="5">
        <v>1</v>
      </c>
      <c r="S10" s="41">
        <v>35211</v>
      </c>
      <c r="X10">
        <v>9</v>
      </c>
      <c r="Y10">
        <v>0</v>
      </c>
      <c r="Z10">
        <v>0</v>
      </c>
      <c r="AA10" s="14">
        <v>0</v>
      </c>
      <c r="AB10" s="14">
        <f t="shared" si="5"/>
        <v>0</v>
      </c>
      <c r="AC10" s="18">
        <v>0</v>
      </c>
      <c r="AF10">
        <v>11180769</v>
      </c>
      <c r="AH10">
        <v>1</v>
      </c>
      <c r="AI10">
        <v>2</v>
      </c>
      <c r="AK10" s="4">
        <v>12</v>
      </c>
      <c r="AL10" s="5">
        <v>1</v>
      </c>
      <c r="AO10">
        <v>9</v>
      </c>
      <c r="AP10">
        <f t="shared" si="1"/>
        <v>2</v>
      </c>
      <c r="AQ10">
        <v>0</v>
      </c>
      <c r="AR10" s="14">
        <v>0</v>
      </c>
      <c r="AS10" s="14">
        <f t="shared" si="8"/>
        <v>0</v>
      </c>
      <c r="AT10" s="18"/>
      <c r="AV10" s="4">
        <v>-1</v>
      </c>
      <c r="AW10" s="5">
        <v>2</v>
      </c>
      <c r="AX10" s="5"/>
      <c r="AY10" s="13">
        <f t="shared" si="9"/>
        <v>1</v>
      </c>
      <c r="BB10" s="4">
        <v>8</v>
      </c>
      <c r="BC10" s="5">
        <v>2</v>
      </c>
      <c r="BD10" s="5">
        <v>3</v>
      </c>
      <c r="BE10" s="13">
        <f t="shared" si="10"/>
        <v>0.4</v>
      </c>
      <c r="BG10" s="4">
        <v>4</v>
      </c>
      <c r="BH10" s="5">
        <v>3</v>
      </c>
      <c r="BI10" s="5">
        <v>4</v>
      </c>
      <c r="BJ10" s="13">
        <f t="shared" si="11"/>
        <v>0.42857142857142855</v>
      </c>
    </row>
    <row r="11" spans="1:62" x14ac:dyDescent="0.25">
      <c r="A11">
        <v>11263561</v>
      </c>
      <c r="B11">
        <v>77</v>
      </c>
      <c r="C11" t="s">
        <v>6</v>
      </c>
      <c r="D11">
        <v>1</v>
      </c>
      <c r="E11">
        <v>6</v>
      </c>
      <c r="F11">
        <v>5</v>
      </c>
      <c r="I11">
        <v>5</v>
      </c>
      <c r="J11">
        <f t="shared" si="0"/>
        <v>-99</v>
      </c>
      <c r="L11">
        <v>10910084</v>
      </c>
      <c r="M11" s="37">
        <v>35211</v>
      </c>
      <c r="N11">
        <v>2</v>
      </c>
      <c r="O11">
        <v>4</v>
      </c>
      <c r="Q11" s="4" t="s">
        <v>108</v>
      </c>
      <c r="R11" s="5"/>
      <c r="S11" s="5"/>
      <c r="X11">
        <v>10</v>
      </c>
      <c r="Y11">
        <f t="shared" si="2"/>
        <v>1</v>
      </c>
      <c r="Z11">
        <v>0</v>
      </c>
      <c r="AA11" s="14">
        <f t="shared" si="4"/>
        <v>0</v>
      </c>
      <c r="AB11" s="14">
        <f t="shared" si="5"/>
        <v>0</v>
      </c>
      <c r="AC11" s="18">
        <f t="shared" si="6"/>
        <v>3.7088999999999999</v>
      </c>
      <c r="AF11">
        <v>11184419</v>
      </c>
      <c r="AH11">
        <v>1</v>
      </c>
      <c r="AI11">
        <v>2</v>
      </c>
      <c r="AK11" s="4" t="s">
        <v>108</v>
      </c>
      <c r="AL11" s="5"/>
      <c r="AO11">
        <v>10</v>
      </c>
      <c r="AP11">
        <v>0</v>
      </c>
      <c r="AQ11">
        <v>0</v>
      </c>
      <c r="AR11" s="14">
        <v>0</v>
      </c>
      <c r="AS11" s="14">
        <f t="shared" si="8"/>
        <v>0</v>
      </c>
      <c r="AT11" s="18"/>
      <c r="AV11" s="4">
        <v>0</v>
      </c>
      <c r="AW11" s="5">
        <v>1</v>
      </c>
      <c r="AX11" s="5">
        <v>1</v>
      </c>
      <c r="AY11" s="13">
        <f t="shared" si="9"/>
        <v>0.5</v>
      </c>
      <c r="BB11" s="4">
        <v>9</v>
      </c>
      <c r="BC11" s="5">
        <v>5</v>
      </c>
      <c r="BD11" s="5">
        <v>3</v>
      </c>
      <c r="BE11" s="13">
        <f t="shared" si="10"/>
        <v>0.625</v>
      </c>
      <c r="BG11" s="4">
        <v>5</v>
      </c>
      <c r="BH11" s="5">
        <v>8</v>
      </c>
      <c r="BI11" s="5">
        <v>9</v>
      </c>
      <c r="BJ11" s="13">
        <f t="shared" si="11"/>
        <v>0.47058823529411764</v>
      </c>
    </row>
    <row r="12" spans="1:62" x14ac:dyDescent="0.25">
      <c r="A12">
        <v>11266846</v>
      </c>
      <c r="B12">
        <v>73</v>
      </c>
      <c r="C12" t="s">
        <v>6</v>
      </c>
      <c r="D12">
        <v>1</v>
      </c>
      <c r="E12">
        <v>5</v>
      </c>
      <c r="F12">
        <v>5</v>
      </c>
      <c r="H12">
        <v>8</v>
      </c>
      <c r="J12">
        <f t="shared" si="0"/>
        <v>-99</v>
      </c>
      <c r="L12">
        <v>10910085</v>
      </c>
      <c r="M12" s="37">
        <v>29810</v>
      </c>
      <c r="N12">
        <v>1</v>
      </c>
      <c r="O12">
        <v>2</v>
      </c>
      <c r="Q12" s="4" t="s">
        <v>20</v>
      </c>
      <c r="R12" s="5">
        <v>1981</v>
      </c>
      <c r="S12" s="5">
        <v>37891.294964028777</v>
      </c>
      <c r="X12">
        <v>11</v>
      </c>
      <c r="Y12">
        <v>0</v>
      </c>
      <c r="Z12">
        <v>0</v>
      </c>
      <c r="AA12" s="14">
        <v>0</v>
      </c>
      <c r="AB12" s="14">
        <f t="shared" si="5"/>
        <v>0</v>
      </c>
      <c r="AC12" s="18">
        <v>0</v>
      </c>
      <c r="AF12">
        <v>11187142</v>
      </c>
      <c r="AH12">
        <v>3</v>
      </c>
      <c r="AI12">
        <v>3</v>
      </c>
      <c r="AK12" s="4" t="s">
        <v>20</v>
      </c>
      <c r="AL12" s="5">
        <v>300</v>
      </c>
      <c r="AO12">
        <v>11</v>
      </c>
      <c r="AP12">
        <v>0</v>
      </c>
      <c r="AQ12">
        <v>0</v>
      </c>
      <c r="AR12" s="14">
        <v>0</v>
      </c>
      <c r="AS12" s="14">
        <f t="shared" si="8"/>
        <v>0</v>
      </c>
      <c r="AT12" s="18"/>
      <c r="AV12" s="4">
        <v>2</v>
      </c>
      <c r="AW12" s="5"/>
      <c r="AX12" s="5">
        <v>3</v>
      </c>
      <c r="AY12" s="13">
        <f t="shared" si="9"/>
        <v>0</v>
      </c>
      <c r="BB12" s="4">
        <v>10</v>
      </c>
      <c r="BC12" s="5">
        <v>2</v>
      </c>
      <c r="BD12" s="5">
        <v>2</v>
      </c>
      <c r="BE12" s="13">
        <f t="shared" si="10"/>
        <v>0.5</v>
      </c>
      <c r="BG12" s="4">
        <v>6</v>
      </c>
      <c r="BH12" s="5">
        <v>6</v>
      </c>
      <c r="BI12" s="5">
        <v>6</v>
      </c>
      <c r="BJ12" s="13">
        <f t="shared" si="11"/>
        <v>0.5</v>
      </c>
    </row>
    <row r="13" spans="1:62" x14ac:dyDescent="0.25">
      <c r="A13">
        <v>11266628</v>
      </c>
      <c r="B13">
        <v>47</v>
      </c>
      <c r="C13" t="s">
        <v>6</v>
      </c>
      <c r="D13">
        <v>2</v>
      </c>
      <c r="E13">
        <v>5</v>
      </c>
      <c r="F13">
        <v>5</v>
      </c>
      <c r="I13">
        <v>6</v>
      </c>
      <c r="J13">
        <f t="shared" si="0"/>
        <v>-99</v>
      </c>
      <c r="L13">
        <v>10910108</v>
      </c>
      <c r="M13" s="37">
        <v>37089</v>
      </c>
      <c r="N13">
        <v>2</v>
      </c>
      <c r="O13">
        <v>4</v>
      </c>
      <c r="X13">
        <v>12</v>
      </c>
      <c r="Y13">
        <f t="shared" si="2"/>
        <v>1</v>
      </c>
      <c r="Z13">
        <v>0</v>
      </c>
      <c r="AA13" s="14">
        <f t="shared" si="4"/>
        <v>0</v>
      </c>
      <c r="AB13" s="14">
        <f t="shared" si="5"/>
        <v>0</v>
      </c>
      <c r="AC13" s="18">
        <f t="shared" si="6"/>
        <v>3.5211000000000001</v>
      </c>
      <c r="AF13">
        <v>11187521</v>
      </c>
      <c r="AH13">
        <v>2</v>
      </c>
      <c r="AI13">
        <v>4</v>
      </c>
      <c r="AO13">
        <v>12</v>
      </c>
      <c r="AP13">
        <f>VLOOKUP(AO13,$AK$2:$AL$15,2,FALSE)</f>
        <v>1</v>
      </c>
      <c r="AQ13">
        <v>0</v>
      </c>
      <c r="AR13" s="14">
        <f t="shared" ref="AR13" si="12">AQ13/AP13</f>
        <v>0</v>
      </c>
      <c r="AS13" s="14">
        <f t="shared" si="8"/>
        <v>0</v>
      </c>
      <c r="AT13" s="18"/>
      <c r="AV13" s="4">
        <v>14</v>
      </c>
      <c r="AW13" s="5">
        <v>1</v>
      </c>
      <c r="AX13" s="5"/>
      <c r="AY13" s="13">
        <f t="shared" si="9"/>
        <v>1</v>
      </c>
      <c r="BB13" s="4">
        <v>11</v>
      </c>
      <c r="BC13" s="5">
        <v>8</v>
      </c>
      <c r="BD13" s="5">
        <v>4</v>
      </c>
      <c r="BE13" s="13">
        <f t="shared" si="10"/>
        <v>0.66666666666666663</v>
      </c>
      <c r="BG13" s="4">
        <v>7</v>
      </c>
      <c r="BH13" s="5">
        <v>1</v>
      </c>
      <c r="BI13" s="5">
        <v>1</v>
      </c>
      <c r="BJ13" s="13">
        <f t="shared" si="11"/>
        <v>0.5</v>
      </c>
    </row>
    <row r="14" spans="1:62" x14ac:dyDescent="0.25">
      <c r="A14">
        <v>616141065</v>
      </c>
      <c r="B14">
        <v>39</v>
      </c>
      <c r="C14" t="s">
        <v>6</v>
      </c>
      <c r="F14">
        <v>12</v>
      </c>
      <c r="I14">
        <v>2</v>
      </c>
      <c r="J14">
        <f t="shared" si="0"/>
        <v>-99</v>
      </c>
      <c r="L14">
        <v>10910109</v>
      </c>
      <c r="M14" s="37">
        <v>39359</v>
      </c>
      <c r="N14">
        <v>1</v>
      </c>
      <c r="O14">
        <v>2</v>
      </c>
      <c r="X14">
        <v>13</v>
      </c>
      <c r="Y14">
        <v>0</v>
      </c>
      <c r="Z14">
        <v>0</v>
      </c>
      <c r="AA14" s="14">
        <v>0</v>
      </c>
      <c r="AB14" s="14">
        <f t="shared" si="5"/>
        <v>0</v>
      </c>
      <c r="AC14" s="18">
        <v>0</v>
      </c>
      <c r="AF14">
        <v>11187528</v>
      </c>
      <c r="AH14">
        <v>3</v>
      </c>
      <c r="AI14">
        <v>3</v>
      </c>
      <c r="AO14">
        <v>13</v>
      </c>
      <c r="AP14">
        <v>0</v>
      </c>
      <c r="AQ14">
        <v>0</v>
      </c>
      <c r="AR14" s="14">
        <v>0</v>
      </c>
      <c r="AS14" s="14">
        <f t="shared" si="8"/>
        <v>0</v>
      </c>
      <c r="AT14" s="18"/>
      <c r="AV14" s="4" t="s">
        <v>24</v>
      </c>
      <c r="AW14" s="5">
        <v>80</v>
      </c>
      <c r="AX14" s="5">
        <v>124</v>
      </c>
      <c r="AY14" s="13">
        <f t="shared" si="9"/>
        <v>0.39215686274509803</v>
      </c>
      <c r="BB14" s="4">
        <v>12</v>
      </c>
      <c r="BC14" s="5">
        <v>4</v>
      </c>
      <c r="BD14" s="5">
        <v>4</v>
      </c>
      <c r="BE14" s="13">
        <f t="shared" si="10"/>
        <v>0.5</v>
      </c>
      <c r="BG14" s="4">
        <v>8</v>
      </c>
      <c r="BH14" s="5">
        <v>2</v>
      </c>
      <c r="BI14" s="5">
        <v>3</v>
      </c>
      <c r="BJ14" s="13">
        <f t="shared" si="11"/>
        <v>0.4</v>
      </c>
    </row>
    <row r="15" spans="1:62" x14ac:dyDescent="0.25">
      <c r="A15">
        <v>617323759</v>
      </c>
      <c r="B15">
        <v>80</v>
      </c>
      <c r="C15" t="s">
        <v>6</v>
      </c>
      <c r="D15">
        <v>5</v>
      </c>
      <c r="E15">
        <v>7</v>
      </c>
      <c r="F15">
        <v>12</v>
      </c>
      <c r="H15">
        <v>3</v>
      </c>
      <c r="J15">
        <f t="shared" si="0"/>
        <v>-99</v>
      </c>
      <c r="L15">
        <v>10980307</v>
      </c>
      <c r="M15" s="37">
        <v>39359</v>
      </c>
      <c r="N15">
        <v>1</v>
      </c>
      <c r="O15">
        <v>2</v>
      </c>
      <c r="X15">
        <v>14</v>
      </c>
      <c r="Y15">
        <v>0</v>
      </c>
      <c r="Z15">
        <v>0</v>
      </c>
      <c r="AA15" s="14">
        <v>0</v>
      </c>
      <c r="AB15" s="14">
        <f t="shared" si="5"/>
        <v>0</v>
      </c>
      <c r="AC15" s="18">
        <v>0</v>
      </c>
      <c r="AF15">
        <v>11188576</v>
      </c>
      <c r="AH15">
        <v>3</v>
      </c>
      <c r="AI15">
        <v>3</v>
      </c>
      <c r="AO15">
        <v>14</v>
      </c>
      <c r="AP15">
        <v>0</v>
      </c>
      <c r="AQ15">
        <v>0</v>
      </c>
      <c r="AR15" s="14">
        <v>0</v>
      </c>
      <c r="AS15" s="14">
        <f t="shared" si="8"/>
        <v>0</v>
      </c>
      <c r="AT15" s="18"/>
      <c r="BB15" s="4">
        <v>13</v>
      </c>
      <c r="BC15" s="5"/>
      <c r="BD15" s="5">
        <v>1</v>
      </c>
      <c r="BE15" s="13">
        <f t="shared" si="10"/>
        <v>0</v>
      </c>
      <c r="BG15" s="4">
        <v>9</v>
      </c>
      <c r="BH15" s="5">
        <v>5</v>
      </c>
      <c r="BI15" s="5">
        <v>3</v>
      </c>
      <c r="BJ15" s="13">
        <f t="shared" si="11"/>
        <v>0.625</v>
      </c>
    </row>
    <row r="16" spans="1:62" x14ac:dyDescent="0.25">
      <c r="A16">
        <v>620602151</v>
      </c>
      <c r="B16">
        <v>7</v>
      </c>
      <c r="C16" t="s">
        <v>6</v>
      </c>
      <c r="I16">
        <v>4</v>
      </c>
      <c r="J16">
        <f t="shared" si="0"/>
        <v>-99</v>
      </c>
      <c r="L16">
        <v>10980340</v>
      </c>
      <c r="M16" s="37">
        <v>38734</v>
      </c>
      <c r="N16">
        <v>2</v>
      </c>
      <c r="O16">
        <v>4</v>
      </c>
      <c r="X16">
        <v>15</v>
      </c>
      <c r="Y16">
        <v>0</v>
      </c>
      <c r="Z16">
        <v>0</v>
      </c>
      <c r="AA16" s="14">
        <v>0</v>
      </c>
      <c r="AB16" s="14">
        <f t="shared" si="5"/>
        <v>0</v>
      </c>
      <c r="AC16" s="18">
        <v>0</v>
      </c>
      <c r="AF16">
        <v>11188582</v>
      </c>
      <c r="AH16">
        <v>3</v>
      </c>
      <c r="AI16">
        <v>6</v>
      </c>
      <c r="AO16">
        <v>15</v>
      </c>
      <c r="AP16">
        <v>0</v>
      </c>
      <c r="AQ16">
        <v>0</v>
      </c>
      <c r="AR16" s="14">
        <v>0</v>
      </c>
      <c r="AS16" s="14">
        <f t="shared" si="8"/>
        <v>0</v>
      </c>
      <c r="AT16" s="18"/>
      <c r="BB16" s="4">
        <v>16</v>
      </c>
      <c r="BC16" s="5">
        <v>1</v>
      </c>
      <c r="BD16" s="5">
        <v>1</v>
      </c>
      <c r="BE16" s="13">
        <f t="shared" si="10"/>
        <v>0.5</v>
      </c>
      <c r="BG16" s="4">
        <v>10</v>
      </c>
      <c r="BH16" s="5">
        <v>2</v>
      </c>
      <c r="BI16" s="5">
        <v>2</v>
      </c>
      <c r="BJ16" s="13">
        <f t="shared" si="11"/>
        <v>0.5</v>
      </c>
    </row>
    <row r="17" spans="1:62" x14ac:dyDescent="0.25">
      <c r="A17">
        <v>11270731</v>
      </c>
      <c r="B17">
        <v>21</v>
      </c>
      <c r="C17" t="s">
        <v>4</v>
      </c>
      <c r="D17">
        <v>5</v>
      </c>
      <c r="E17">
        <v>6</v>
      </c>
      <c r="F17">
        <v>14</v>
      </c>
      <c r="H17">
        <v>3</v>
      </c>
      <c r="J17">
        <f t="shared" si="0"/>
        <v>-99</v>
      </c>
      <c r="L17">
        <v>10980564</v>
      </c>
      <c r="M17" s="37">
        <v>27450</v>
      </c>
      <c r="N17">
        <v>1</v>
      </c>
      <c r="O17">
        <v>2</v>
      </c>
      <c r="T17">
        <v>620341329</v>
      </c>
      <c r="X17">
        <v>16</v>
      </c>
      <c r="Y17">
        <v>0</v>
      </c>
      <c r="Z17">
        <v>0</v>
      </c>
      <c r="AA17" s="14">
        <v>0</v>
      </c>
      <c r="AB17" s="14">
        <f t="shared" si="5"/>
        <v>0</v>
      </c>
      <c r="AC17" s="18">
        <v>0</v>
      </c>
      <c r="AF17">
        <v>11191926</v>
      </c>
      <c r="AH17">
        <v>3</v>
      </c>
      <c r="AI17">
        <v>6</v>
      </c>
      <c r="AO17">
        <v>16</v>
      </c>
      <c r="AP17">
        <v>0</v>
      </c>
      <c r="AQ17">
        <v>0</v>
      </c>
      <c r="AR17" s="14">
        <v>0</v>
      </c>
      <c r="AS17" s="14">
        <f t="shared" si="8"/>
        <v>0</v>
      </c>
      <c r="AT17" s="18"/>
      <c r="BB17" s="4">
        <v>19</v>
      </c>
      <c r="BC17" s="5">
        <v>1</v>
      </c>
      <c r="BD17" s="5">
        <v>1</v>
      </c>
      <c r="BE17" s="13">
        <f t="shared" si="10"/>
        <v>0.5</v>
      </c>
      <c r="BG17" s="4">
        <v>11</v>
      </c>
      <c r="BH17" s="5">
        <v>8</v>
      </c>
      <c r="BI17" s="5">
        <v>4</v>
      </c>
      <c r="BJ17" s="13">
        <f t="shared" si="11"/>
        <v>0.66666666666666663</v>
      </c>
    </row>
    <row r="18" spans="1:62" x14ac:dyDescent="0.25">
      <c r="A18">
        <v>11270770</v>
      </c>
      <c r="B18">
        <v>73</v>
      </c>
      <c r="C18" t="s">
        <v>4</v>
      </c>
      <c r="D18">
        <v>5</v>
      </c>
      <c r="E18">
        <v>7</v>
      </c>
      <c r="F18">
        <v>12</v>
      </c>
      <c r="H18">
        <v>4</v>
      </c>
      <c r="J18">
        <f t="shared" si="0"/>
        <v>-99</v>
      </c>
      <c r="L18">
        <v>10980582</v>
      </c>
      <c r="M18" s="37">
        <v>30225</v>
      </c>
      <c r="N18">
        <v>1</v>
      </c>
      <c r="O18">
        <v>2</v>
      </c>
      <c r="X18">
        <v>17</v>
      </c>
      <c r="Y18">
        <v>0</v>
      </c>
      <c r="Z18">
        <v>0</v>
      </c>
      <c r="AA18" s="14">
        <v>0</v>
      </c>
      <c r="AB18" s="14">
        <f t="shared" si="5"/>
        <v>0</v>
      </c>
      <c r="AC18" s="18">
        <v>0</v>
      </c>
      <c r="AF18">
        <v>11192420</v>
      </c>
      <c r="AH18">
        <v>1</v>
      </c>
      <c r="AI18">
        <v>2</v>
      </c>
      <c r="AO18">
        <v>17</v>
      </c>
      <c r="AP18">
        <v>0</v>
      </c>
      <c r="AQ18">
        <v>0</v>
      </c>
      <c r="AR18" s="14">
        <v>0</v>
      </c>
      <c r="AS18" s="14">
        <f t="shared" si="8"/>
        <v>0</v>
      </c>
      <c r="AT18" s="18"/>
      <c r="BB18" s="4">
        <v>24</v>
      </c>
      <c r="BC18" s="5">
        <v>1</v>
      </c>
      <c r="BD18" s="5"/>
      <c r="BE18" s="13">
        <f t="shared" si="10"/>
        <v>1</v>
      </c>
      <c r="BG18" s="4">
        <v>12</v>
      </c>
      <c r="BH18" s="5">
        <v>4</v>
      </c>
      <c r="BI18" s="5">
        <v>4</v>
      </c>
      <c r="BJ18" s="13">
        <f t="shared" si="11"/>
        <v>0.5</v>
      </c>
    </row>
    <row r="19" spans="1:62" x14ac:dyDescent="0.25">
      <c r="A19">
        <v>11264910</v>
      </c>
      <c r="B19">
        <v>58</v>
      </c>
      <c r="C19" t="s">
        <v>4</v>
      </c>
      <c r="D19">
        <v>8</v>
      </c>
      <c r="E19">
        <v>5</v>
      </c>
      <c r="F19">
        <v>8</v>
      </c>
      <c r="I19">
        <v>4</v>
      </c>
      <c r="J19">
        <f t="shared" si="0"/>
        <v>-99</v>
      </c>
      <c r="L19">
        <v>10980721</v>
      </c>
      <c r="M19" s="37">
        <v>29601</v>
      </c>
      <c r="N19">
        <v>1</v>
      </c>
      <c r="O19">
        <v>2</v>
      </c>
      <c r="X19">
        <v>18</v>
      </c>
      <c r="Y19">
        <v>0</v>
      </c>
      <c r="Z19">
        <v>0</v>
      </c>
      <c r="AA19" s="14">
        <v>0</v>
      </c>
      <c r="AB19" s="14">
        <f t="shared" si="5"/>
        <v>0</v>
      </c>
      <c r="AC19" s="18">
        <v>0</v>
      </c>
      <c r="AF19">
        <v>11192431</v>
      </c>
      <c r="AH19">
        <v>2</v>
      </c>
      <c r="AI19">
        <v>2</v>
      </c>
      <c r="AO19">
        <v>18</v>
      </c>
      <c r="AP19">
        <v>0</v>
      </c>
      <c r="AQ19">
        <v>0</v>
      </c>
      <c r="AR19" s="14">
        <v>0</v>
      </c>
      <c r="AS19" s="14">
        <f t="shared" si="8"/>
        <v>0</v>
      </c>
      <c r="AT19" s="18"/>
      <c r="BB19" s="4">
        <v>25</v>
      </c>
      <c r="BC19" s="5">
        <v>1</v>
      </c>
      <c r="BD19" s="5"/>
      <c r="BE19" s="13">
        <f t="shared" si="10"/>
        <v>1</v>
      </c>
      <c r="BG19" s="4">
        <v>13</v>
      </c>
      <c r="BH19" s="5"/>
      <c r="BI19" s="5">
        <v>1</v>
      </c>
      <c r="BJ19" s="13">
        <f t="shared" si="11"/>
        <v>0</v>
      </c>
    </row>
    <row r="20" spans="1:62" x14ac:dyDescent="0.25">
      <c r="A20">
        <v>11272890</v>
      </c>
      <c r="B20">
        <v>34</v>
      </c>
      <c r="C20" t="s">
        <v>6</v>
      </c>
      <c r="D20">
        <v>3</v>
      </c>
      <c r="E20">
        <v>13</v>
      </c>
      <c r="F20">
        <v>7</v>
      </c>
      <c r="H20">
        <v>5</v>
      </c>
      <c r="J20">
        <f t="shared" si="0"/>
        <v>-99</v>
      </c>
      <c r="L20">
        <v>10980723</v>
      </c>
      <c r="M20" s="37">
        <v>35211</v>
      </c>
      <c r="N20">
        <v>3</v>
      </c>
      <c r="O20">
        <v>6</v>
      </c>
      <c r="X20">
        <v>19</v>
      </c>
      <c r="Y20">
        <v>0</v>
      </c>
      <c r="Z20">
        <v>0</v>
      </c>
      <c r="AA20" s="14">
        <v>0</v>
      </c>
      <c r="AB20" s="14">
        <f t="shared" si="5"/>
        <v>0</v>
      </c>
      <c r="AC20" s="18">
        <v>0</v>
      </c>
      <c r="AF20">
        <v>11196071</v>
      </c>
      <c r="AH20">
        <v>2</v>
      </c>
      <c r="AI20">
        <v>4</v>
      </c>
      <c r="AO20">
        <v>19</v>
      </c>
      <c r="AP20">
        <v>0</v>
      </c>
      <c r="AQ20">
        <v>0</v>
      </c>
      <c r="AR20" s="14">
        <v>0</v>
      </c>
      <c r="AS20" s="14">
        <f t="shared" si="8"/>
        <v>0</v>
      </c>
      <c r="AT20" s="18"/>
      <c r="BB20" s="4" t="s">
        <v>24</v>
      </c>
      <c r="BC20" s="5">
        <v>54</v>
      </c>
      <c r="BD20" s="5">
        <v>78</v>
      </c>
      <c r="BE20" s="13">
        <f t="shared" si="10"/>
        <v>0.40909090909090912</v>
      </c>
      <c r="BG20" s="4">
        <v>16</v>
      </c>
      <c r="BH20" s="5">
        <v>1</v>
      </c>
      <c r="BI20" s="5">
        <v>1</v>
      </c>
      <c r="BJ20" s="13">
        <f t="shared" si="11"/>
        <v>0.5</v>
      </c>
    </row>
    <row r="21" spans="1:62" x14ac:dyDescent="0.25">
      <c r="A21">
        <v>11261909</v>
      </c>
      <c r="B21">
        <v>41</v>
      </c>
      <c r="C21" t="s">
        <v>4</v>
      </c>
      <c r="F21">
        <v>5</v>
      </c>
      <c r="H21">
        <v>2</v>
      </c>
      <c r="J21">
        <f t="shared" si="0"/>
        <v>-99</v>
      </c>
      <c r="L21">
        <v>10980768</v>
      </c>
      <c r="M21" s="37">
        <v>36855</v>
      </c>
      <c r="N21">
        <v>1</v>
      </c>
      <c r="O21">
        <v>2</v>
      </c>
      <c r="X21">
        <v>20</v>
      </c>
      <c r="Y21">
        <v>0</v>
      </c>
      <c r="Z21">
        <v>0</v>
      </c>
      <c r="AA21" s="14">
        <v>0</v>
      </c>
      <c r="AB21" s="14">
        <f t="shared" si="5"/>
        <v>0</v>
      </c>
      <c r="AC21" s="18">
        <v>0</v>
      </c>
      <c r="AF21">
        <v>11200541</v>
      </c>
      <c r="AH21">
        <v>1</v>
      </c>
      <c r="AI21">
        <v>2</v>
      </c>
      <c r="AO21">
        <v>20</v>
      </c>
      <c r="AP21">
        <v>0</v>
      </c>
      <c r="AQ21">
        <v>0</v>
      </c>
      <c r="AR21" s="14">
        <v>0</v>
      </c>
      <c r="AS21" s="14">
        <f t="shared" si="8"/>
        <v>0</v>
      </c>
      <c r="AT21" s="18"/>
      <c r="BG21" s="4">
        <v>19</v>
      </c>
      <c r="BH21" s="5">
        <v>1</v>
      </c>
      <c r="BI21" s="5">
        <v>1</v>
      </c>
      <c r="BJ21" s="13">
        <f t="shared" si="11"/>
        <v>0.5</v>
      </c>
    </row>
    <row r="22" spans="1:62" x14ac:dyDescent="0.25">
      <c r="A22">
        <v>11245468</v>
      </c>
      <c r="B22">
        <v>15</v>
      </c>
      <c r="C22" t="s">
        <v>4</v>
      </c>
      <c r="D22">
        <v>7</v>
      </c>
      <c r="E22">
        <v>4</v>
      </c>
      <c r="F22">
        <v>9</v>
      </c>
      <c r="H22">
        <v>2</v>
      </c>
      <c r="J22">
        <f t="shared" si="0"/>
        <v>-99</v>
      </c>
      <c r="L22">
        <v>10980819</v>
      </c>
      <c r="M22" s="37">
        <v>38734</v>
      </c>
      <c r="N22">
        <v>1</v>
      </c>
      <c r="O22">
        <v>2</v>
      </c>
      <c r="AF22">
        <v>11200817</v>
      </c>
      <c r="AH22">
        <v>1</v>
      </c>
      <c r="AI22">
        <v>2</v>
      </c>
      <c r="AK22" s="3" t="s">
        <v>21</v>
      </c>
      <c r="AL22" t="s">
        <v>165</v>
      </c>
      <c r="BG22" s="4">
        <v>24</v>
      </c>
      <c r="BH22" s="5">
        <v>1</v>
      </c>
      <c r="BI22" s="5"/>
      <c r="BJ22" s="13">
        <f t="shared" si="11"/>
        <v>1</v>
      </c>
    </row>
    <row r="23" spans="1:62" x14ac:dyDescent="0.25">
      <c r="A23">
        <v>11212788</v>
      </c>
      <c r="B23">
        <v>41</v>
      </c>
      <c r="C23" t="s">
        <v>4</v>
      </c>
      <c r="H23">
        <v>4</v>
      </c>
      <c r="J23">
        <f t="shared" si="0"/>
        <v>-99</v>
      </c>
      <c r="L23">
        <v>10980965</v>
      </c>
      <c r="M23" s="37">
        <v>37089</v>
      </c>
      <c r="N23">
        <v>2</v>
      </c>
      <c r="O23">
        <v>4</v>
      </c>
      <c r="AF23">
        <v>11204030</v>
      </c>
      <c r="AH23">
        <v>3</v>
      </c>
      <c r="AI23">
        <v>6</v>
      </c>
      <c r="AK23" s="4">
        <v>2</v>
      </c>
      <c r="AL23" s="5">
        <v>9</v>
      </c>
      <c r="BG23" s="4">
        <v>25</v>
      </c>
      <c r="BH23" s="5">
        <v>1</v>
      </c>
      <c r="BI23" s="5"/>
    </row>
    <row r="24" spans="1:62" x14ac:dyDescent="0.25">
      <c r="A24">
        <v>11250649</v>
      </c>
      <c r="B24">
        <v>78</v>
      </c>
      <c r="C24" t="s">
        <v>6</v>
      </c>
      <c r="D24">
        <v>3</v>
      </c>
      <c r="E24">
        <v>7</v>
      </c>
      <c r="F24">
        <v>4</v>
      </c>
      <c r="H24">
        <v>2</v>
      </c>
      <c r="J24">
        <f t="shared" si="0"/>
        <v>-99</v>
      </c>
      <c r="L24">
        <v>10981041</v>
      </c>
      <c r="M24" s="37">
        <v>38943</v>
      </c>
      <c r="N24">
        <v>2</v>
      </c>
      <c r="O24">
        <v>4</v>
      </c>
      <c r="AC24" s="76">
        <f>AB1*AC1/4.4344</f>
        <v>1.8927951457181878E-2</v>
      </c>
      <c r="AF24">
        <v>11204033</v>
      </c>
      <c r="AH24">
        <v>3</v>
      </c>
      <c r="AI24">
        <v>3</v>
      </c>
      <c r="AK24" s="4">
        <v>3</v>
      </c>
      <c r="AL24" s="5">
        <v>3</v>
      </c>
      <c r="BG24" s="4" t="s">
        <v>24</v>
      </c>
      <c r="BH24" s="5">
        <v>54</v>
      </c>
      <c r="BI24" s="5">
        <v>78</v>
      </c>
    </row>
    <row r="25" spans="1:62" x14ac:dyDescent="0.25">
      <c r="A25">
        <v>11205088</v>
      </c>
      <c r="B25">
        <v>75</v>
      </c>
      <c r="C25" t="s">
        <v>6</v>
      </c>
      <c r="H25">
        <v>4</v>
      </c>
      <c r="J25">
        <f t="shared" si="0"/>
        <v>-99</v>
      </c>
      <c r="L25">
        <v>10989482</v>
      </c>
      <c r="M25" s="37">
        <v>36812</v>
      </c>
      <c r="N25">
        <v>2</v>
      </c>
      <c r="O25">
        <v>4</v>
      </c>
      <c r="X25">
        <f>0.024*26</f>
        <v>0.624</v>
      </c>
      <c r="AA25">
        <f>0.025*26</f>
        <v>0.65</v>
      </c>
      <c r="AF25">
        <v>11205087</v>
      </c>
      <c r="AH25">
        <v>2</v>
      </c>
      <c r="AI25">
        <v>4</v>
      </c>
      <c r="AK25" s="4">
        <v>4</v>
      </c>
      <c r="AL25" s="5">
        <v>12</v>
      </c>
    </row>
    <row r="26" spans="1:62" x14ac:dyDescent="0.25">
      <c r="A26">
        <v>11210678</v>
      </c>
      <c r="B26">
        <v>40</v>
      </c>
      <c r="C26" t="s">
        <v>4</v>
      </c>
      <c r="H26">
        <v>2</v>
      </c>
      <c r="J26">
        <f t="shared" si="0"/>
        <v>-99</v>
      </c>
      <c r="L26">
        <v>11016099</v>
      </c>
      <c r="M26" s="37">
        <v>38691</v>
      </c>
      <c r="N26">
        <v>1</v>
      </c>
      <c r="O26">
        <v>2</v>
      </c>
      <c r="AC26">
        <f>AC24*26</f>
        <v>0.49212673788672884</v>
      </c>
      <c r="AF26">
        <v>11205289</v>
      </c>
      <c r="AH26">
        <v>2</v>
      </c>
      <c r="AI26">
        <v>4</v>
      </c>
      <c r="AK26" s="4">
        <v>5</v>
      </c>
      <c r="AL26" s="5">
        <v>15</v>
      </c>
    </row>
    <row r="27" spans="1:62" x14ac:dyDescent="0.25">
      <c r="A27">
        <v>11265025</v>
      </c>
      <c r="B27">
        <v>35</v>
      </c>
      <c r="C27" t="s">
        <v>4</v>
      </c>
      <c r="D27">
        <v>5</v>
      </c>
      <c r="E27">
        <v>14</v>
      </c>
      <c r="F27">
        <v>15</v>
      </c>
      <c r="I27">
        <v>4</v>
      </c>
      <c r="J27">
        <f t="shared" si="0"/>
        <v>-99</v>
      </c>
      <c r="L27">
        <v>11088135</v>
      </c>
      <c r="M27" s="37">
        <v>44344</v>
      </c>
      <c r="N27">
        <v>3</v>
      </c>
      <c r="O27">
        <v>3</v>
      </c>
      <c r="X27">
        <f>0.03*26</f>
        <v>0.78</v>
      </c>
      <c r="AF27">
        <v>11206335</v>
      </c>
      <c r="AH27">
        <v>4</v>
      </c>
      <c r="AI27">
        <v>4</v>
      </c>
      <c r="AK27" s="4">
        <v>6</v>
      </c>
      <c r="AL27" s="5">
        <v>5</v>
      </c>
    </row>
    <row r="28" spans="1:62" x14ac:dyDescent="0.25">
      <c r="A28">
        <v>616262998</v>
      </c>
      <c r="B28">
        <v>3</v>
      </c>
      <c r="C28" t="s">
        <v>6</v>
      </c>
      <c r="D28">
        <v>2</v>
      </c>
      <c r="E28">
        <v>4</v>
      </c>
      <c r="F28">
        <v>6</v>
      </c>
      <c r="H28">
        <v>4</v>
      </c>
      <c r="J28">
        <f t="shared" si="0"/>
        <v>-99</v>
      </c>
      <c r="L28">
        <v>11089784</v>
      </c>
      <c r="M28" s="37">
        <v>38943</v>
      </c>
      <c r="N28">
        <v>5</v>
      </c>
      <c r="O28">
        <v>5</v>
      </c>
      <c r="AF28">
        <v>11206784</v>
      </c>
      <c r="AH28">
        <v>7</v>
      </c>
      <c r="AI28">
        <v>7</v>
      </c>
      <c r="AK28" s="4">
        <v>8</v>
      </c>
      <c r="AL28" s="5">
        <v>3</v>
      </c>
    </row>
    <row r="29" spans="1:62" x14ac:dyDescent="0.25">
      <c r="A29">
        <v>616263007</v>
      </c>
      <c r="B29">
        <v>40</v>
      </c>
      <c r="C29" t="s">
        <v>6</v>
      </c>
      <c r="D29">
        <v>5</v>
      </c>
      <c r="E29">
        <v>3</v>
      </c>
      <c r="F29">
        <v>0</v>
      </c>
      <c r="H29">
        <v>3</v>
      </c>
      <c r="J29">
        <f t="shared" si="0"/>
        <v>-99</v>
      </c>
      <c r="L29">
        <v>11089797</v>
      </c>
      <c r="M29" s="37">
        <v>36855</v>
      </c>
      <c r="N29">
        <v>1</v>
      </c>
      <c r="O29">
        <v>2</v>
      </c>
      <c r="AF29">
        <v>11209507</v>
      </c>
      <c r="AH29">
        <v>2</v>
      </c>
      <c r="AI29">
        <v>4</v>
      </c>
      <c r="AK29" s="4" t="s">
        <v>108</v>
      </c>
      <c r="AL29" s="5">
        <v>157</v>
      </c>
    </row>
    <row r="30" spans="1:62" x14ac:dyDescent="0.25">
      <c r="A30">
        <v>620536564</v>
      </c>
      <c r="B30">
        <v>24</v>
      </c>
      <c r="C30" t="s">
        <v>4</v>
      </c>
      <c r="D30">
        <v>6</v>
      </c>
      <c r="E30">
        <v>6</v>
      </c>
      <c r="F30">
        <v>0</v>
      </c>
      <c r="H30">
        <v>4</v>
      </c>
      <c r="J30">
        <f t="shared" si="0"/>
        <v>-99</v>
      </c>
      <c r="L30">
        <v>11089801</v>
      </c>
      <c r="M30" s="37">
        <v>31480</v>
      </c>
      <c r="N30">
        <v>1</v>
      </c>
      <c r="O30">
        <v>2</v>
      </c>
      <c r="AF30">
        <v>11210706</v>
      </c>
      <c r="AH30">
        <v>1</v>
      </c>
      <c r="AI30">
        <v>2</v>
      </c>
      <c r="AK30" s="4" t="s">
        <v>20</v>
      </c>
      <c r="AL30" s="5">
        <v>204</v>
      </c>
    </row>
    <row r="31" spans="1:62" x14ac:dyDescent="0.25">
      <c r="A31">
        <v>11258099</v>
      </c>
      <c r="B31">
        <v>37</v>
      </c>
      <c r="C31" t="s">
        <v>6</v>
      </c>
      <c r="D31">
        <v>3</v>
      </c>
      <c r="E31">
        <v>3</v>
      </c>
      <c r="F31">
        <v>6</v>
      </c>
      <c r="H31">
        <v>5</v>
      </c>
      <c r="J31">
        <f t="shared" si="0"/>
        <v>-99</v>
      </c>
      <c r="L31">
        <v>11089842</v>
      </c>
      <c r="M31" s="37">
        <v>37089</v>
      </c>
      <c r="N31">
        <v>3</v>
      </c>
      <c r="O31">
        <v>3</v>
      </c>
      <c r="AF31">
        <v>11214178</v>
      </c>
      <c r="AH31">
        <v>3</v>
      </c>
      <c r="AI31">
        <v>3</v>
      </c>
    </row>
    <row r="32" spans="1:62" x14ac:dyDescent="0.25">
      <c r="A32">
        <v>11260838</v>
      </c>
      <c r="B32">
        <v>64</v>
      </c>
      <c r="C32" t="s">
        <v>6</v>
      </c>
      <c r="D32">
        <v>6</v>
      </c>
      <c r="E32">
        <v>6</v>
      </c>
      <c r="F32">
        <v>6</v>
      </c>
      <c r="G32">
        <v>9</v>
      </c>
      <c r="H32">
        <v>4</v>
      </c>
      <c r="J32">
        <f t="shared" si="0"/>
        <v>-3</v>
      </c>
      <c r="L32">
        <v>11090001</v>
      </c>
      <c r="M32" s="37">
        <v>27450</v>
      </c>
      <c r="N32">
        <v>1</v>
      </c>
      <c r="O32">
        <v>2</v>
      </c>
      <c r="AF32">
        <v>11215246</v>
      </c>
      <c r="AH32">
        <v>3</v>
      </c>
      <c r="AI32">
        <v>3</v>
      </c>
    </row>
    <row r="33" spans="1:35" x14ac:dyDescent="0.25">
      <c r="A33">
        <v>11266551</v>
      </c>
      <c r="B33">
        <v>5</v>
      </c>
      <c r="C33" t="s">
        <v>6</v>
      </c>
      <c r="D33">
        <v>6</v>
      </c>
      <c r="E33">
        <v>6</v>
      </c>
      <c r="F33">
        <v>6</v>
      </c>
      <c r="H33">
        <v>4</v>
      </c>
      <c r="J33">
        <f t="shared" si="0"/>
        <v>-99</v>
      </c>
      <c r="L33">
        <v>11090099</v>
      </c>
      <c r="M33" s="37">
        <v>36855</v>
      </c>
      <c r="N33">
        <v>2</v>
      </c>
      <c r="O33">
        <v>2</v>
      </c>
      <c r="AF33">
        <v>11216302</v>
      </c>
      <c r="AH33">
        <v>2</v>
      </c>
      <c r="AI33">
        <v>4</v>
      </c>
    </row>
    <row r="34" spans="1:35" x14ac:dyDescent="0.25">
      <c r="A34">
        <v>11270741</v>
      </c>
      <c r="B34">
        <v>60</v>
      </c>
      <c r="C34" t="s">
        <v>6</v>
      </c>
      <c r="H34">
        <v>2</v>
      </c>
      <c r="J34">
        <f t="shared" si="0"/>
        <v>-99</v>
      </c>
      <c r="L34">
        <v>11090869</v>
      </c>
      <c r="M34" s="37">
        <v>27450</v>
      </c>
      <c r="N34">
        <v>2</v>
      </c>
      <c r="O34">
        <v>2</v>
      </c>
      <c r="AF34">
        <v>11218057</v>
      </c>
      <c r="AH34">
        <v>3</v>
      </c>
      <c r="AI34">
        <v>3</v>
      </c>
    </row>
    <row r="35" spans="1:35" x14ac:dyDescent="0.25">
      <c r="A35">
        <v>11271350</v>
      </c>
      <c r="B35">
        <v>66</v>
      </c>
      <c r="C35" t="s">
        <v>6</v>
      </c>
      <c r="D35">
        <v>12</v>
      </c>
      <c r="E35">
        <v>8</v>
      </c>
      <c r="F35">
        <v>5</v>
      </c>
      <c r="H35">
        <v>2</v>
      </c>
      <c r="J35">
        <f t="shared" si="0"/>
        <v>-99</v>
      </c>
      <c r="L35">
        <v>11090870</v>
      </c>
      <c r="M35" s="37">
        <v>27450</v>
      </c>
      <c r="N35">
        <v>2</v>
      </c>
      <c r="O35">
        <v>2</v>
      </c>
      <c r="AF35">
        <v>11218267</v>
      </c>
      <c r="AH35">
        <v>2</v>
      </c>
      <c r="AI35">
        <v>2</v>
      </c>
    </row>
    <row r="36" spans="1:35" x14ac:dyDescent="0.25">
      <c r="A36">
        <v>11272431</v>
      </c>
      <c r="B36">
        <v>24</v>
      </c>
      <c r="C36" t="s">
        <v>4</v>
      </c>
      <c r="D36">
        <v>5</v>
      </c>
      <c r="E36">
        <v>9</v>
      </c>
      <c r="F36">
        <v>6</v>
      </c>
      <c r="H36">
        <v>4</v>
      </c>
      <c r="J36">
        <f t="shared" si="0"/>
        <v>-99</v>
      </c>
      <c r="L36">
        <v>11090874</v>
      </c>
      <c r="M36" s="37">
        <v>36855</v>
      </c>
      <c r="N36">
        <v>2</v>
      </c>
      <c r="O36">
        <v>2</v>
      </c>
      <c r="AF36">
        <v>11218459</v>
      </c>
      <c r="AH36">
        <v>1</v>
      </c>
      <c r="AI36">
        <v>2</v>
      </c>
    </row>
    <row r="37" spans="1:35" x14ac:dyDescent="0.25">
      <c r="A37">
        <v>11275079</v>
      </c>
      <c r="B37">
        <v>36</v>
      </c>
      <c r="C37" t="s">
        <v>6</v>
      </c>
      <c r="D37">
        <v>5</v>
      </c>
      <c r="E37">
        <v>3</v>
      </c>
      <c r="F37">
        <v>6</v>
      </c>
      <c r="H37">
        <v>3</v>
      </c>
      <c r="J37">
        <f t="shared" si="0"/>
        <v>-99</v>
      </c>
      <c r="L37">
        <v>11090881</v>
      </c>
      <c r="M37" s="37">
        <v>42464</v>
      </c>
      <c r="N37">
        <v>2</v>
      </c>
      <c r="O37">
        <v>2</v>
      </c>
      <c r="AF37">
        <v>11220225</v>
      </c>
      <c r="AH37">
        <v>2</v>
      </c>
      <c r="AI37">
        <v>2</v>
      </c>
    </row>
    <row r="38" spans="1:35" x14ac:dyDescent="0.25">
      <c r="A38">
        <v>619077985</v>
      </c>
      <c r="B38">
        <v>84</v>
      </c>
      <c r="C38" t="s">
        <v>4</v>
      </c>
      <c r="G38">
        <v>5</v>
      </c>
      <c r="H38">
        <v>6</v>
      </c>
      <c r="J38">
        <f t="shared" si="0"/>
        <v>-99</v>
      </c>
      <c r="L38">
        <v>11091353</v>
      </c>
      <c r="M38" s="37">
        <v>27450</v>
      </c>
      <c r="N38">
        <v>1</v>
      </c>
      <c r="O38">
        <v>2</v>
      </c>
      <c r="AF38">
        <v>11221454</v>
      </c>
      <c r="AH38">
        <v>2</v>
      </c>
      <c r="AI38">
        <v>2</v>
      </c>
    </row>
    <row r="39" spans="1:35" x14ac:dyDescent="0.25">
      <c r="A39">
        <v>11278994</v>
      </c>
      <c r="B39">
        <v>75</v>
      </c>
      <c r="C39" t="s">
        <v>4</v>
      </c>
      <c r="D39">
        <v>11</v>
      </c>
      <c r="E39">
        <v>9</v>
      </c>
      <c r="F39">
        <v>11</v>
      </c>
      <c r="H39">
        <v>2</v>
      </c>
      <c r="J39">
        <f t="shared" si="0"/>
        <v>-99</v>
      </c>
      <c r="L39">
        <v>11098608</v>
      </c>
      <c r="M39" s="37">
        <v>38734</v>
      </c>
      <c r="N39">
        <v>2</v>
      </c>
      <c r="O39">
        <v>2</v>
      </c>
      <c r="AF39">
        <v>11221504</v>
      </c>
      <c r="AH39">
        <v>1</v>
      </c>
      <c r="AI39">
        <v>2</v>
      </c>
    </row>
    <row r="40" spans="1:35" x14ac:dyDescent="0.25">
      <c r="A40">
        <v>11218268</v>
      </c>
      <c r="B40">
        <v>20</v>
      </c>
      <c r="C40" t="s">
        <v>4</v>
      </c>
      <c r="F40">
        <v>7</v>
      </c>
      <c r="H40">
        <v>3</v>
      </c>
      <c r="J40">
        <f t="shared" si="0"/>
        <v>-99</v>
      </c>
      <c r="L40">
        <v>11098616</v>
      </c>
      <c r="M40" s="37">
        <v>37089</v>
      </c>
      <c r="N40">
        <v>2</v>
      </c>
      <c r="O40">
        <v>2</v>
      </c>
      <c r="AF40">
        <v>11222838</v>
      </c>
      <c r="AH40">
        <v>1</v>
      </c>
      <c r="AI40">
        <v>2</v>
      </c>
    </row>
    <row r="41" spans="1:35" x14ac:dyDescent="0.25">
      <c r="A41">
        <v>619613231</v>
      </c>
      <c r="B41">
        <v>44</v>
      </c>
      <c r="C41" t="s">
        <v>6</v>
      </c>
      <c r="D41">
        <v>6</v>
      </c>
      <c r="E41">
        <v>7</v>
      </c>
      <c r="F41">
        <v>4</v>
      </c>
      <c r="I41">
        <v>4</v>
      </c>
      <c r="J41">
        <f t="shared" si="0"/>
        <v>-99</v>
      </c>
      <c r="L41">
        <v>11098647</v>
      </c>
      <c r="M41" s="37">
        <v>42464</v>
      </c>
      <c r="N41">
        <v>3</v>
      </c>
      <c r="O41">
        <v>3</v>
      </c>
      <c r="AF41">
        <v>11222842</v>
      </c>
      <c r="AH41">
        <v>1</v>
      </c>
      <c r="AI41">
        <v>2</v>
      </c>
    </row>
    <row r="42" spans="1:35" x14ac:dyDescent="0.25">
      <c r="A42">
        <v>619613242</v>
      </c>
      <c r="B42">
        <v>76</v>
      </c>
      <c r="C42" t="s">
        <v>4</v>
      </c>
      <c r="D42">
        <v>6</v>
      </c>
      <c r="E42">
        <v>7</v>
      </c>
      <c r="F42">
        <v>4</v>
      </c>
      <c r="I42">
        <v>4</v>
      </c>
      <c r="J42">
        <f t="shared" si="0"/>
        <v>-99</v>
      </c>
      <c r="L42">
        <v>11098657</v>
      </c>
      <c r="M42" s="37">
        <v>38734</v>
      </c>
      <c r="N42">
        <v>1</v>
      </c>
      <c r="O42">
        <v>2</v>
      </c>
      <c r="AF42">
        <v>11222843</v>
      </c>
      <c r="AH42">
        <v>2</v>
      </c>
      <c r="AI42">
        <v>4</v>
      </c>
    </row>
    <row r="43" spans="1:35" x14ac:dyDescent="0.25">
      <c r="A43">
        <v>11273497</v>
      </c>
      <c r="B43">
        <v>36</v>
      </c>
      <c r="C43" t="s">
        <v>4</v>
      </c>
      <c r="D43">
        <v>6</v>
      </c>
      <c r="E43">
        <v>11</v>
      </c>
      <c r="F43">
        <v>11</v>
      </c>
      <c r="G43">
        <v>14</v>
      </c>
      <c r="H43">
        <v>3</v>
      </c>
      <c r="J43">
        <f t="shared" si="0"/>
        <v>-3</v>
      </c>
      <c r="L43">
        <v>11098681</v>
      </c>
      <c r="M43" s="37">
        <v>44344</v>
      </c>
      <c r="N43">
        <v>4</v>
      </c>
      <c r="O43">
        <v>4</v>
      </c>
      <c r="AF43">
        <v>11222848</v>
      </c>
      <c r="AH43">
        <v>2</v>
      </c>
      <c r="AI43">
        <v>4</v>
      </c>
    </row>
    <row r="44" spans="1:35" x14ac:dyDescent="0.25">
      <c r="A44">
        <v>620669566</v>
      </c>
      <c r="B44">
        <v>39</v>
      </c>
      <c r="C44" t="s">
        <v>6</v>
      </c>
      <c r="D44">
        <v>13</v>
      </c>
      <c r="E44">
        <v>3</v>
      </c>
      <c r="G44">
        <v>14</v>
      </c>
      <c r="H44">
        <v>3</v>
      </c>
      <c r="J44">
        <f t="shared" si="0"/>
        <v>-99</v>
      </c>
      <c r="L44">
        <v>11098962</v>
      </c>
      <c r="M44" s="37">
        <v>38734</v>
      </c>
      <c r="N44">
        <v>2</v>
      </c>
      <c r="O44">
        <v>2</v>
      </c>
      <c r="AF44">
        <v>11225043</v>
      </c>
      <c r="AH44">
        <v>2</v>
      </c>
      <c r="AI44">
        <v>4</v>
      </c>
    </row>
    <row r="45" spans="1:35" x14ac:dyDescent="0.25">
      <c r="A45">
        <v>11264621</v>
      </c>
      <c r="B45">
        <v>92</v>
      </c>
      <c r="C45" t="s">
        <v>6</v>
      </c>
      <c r="D45">
        <v>3</v>
      </c>
      <c r="E45">
        <v>4</v>
      </c>
      <c r="F45">
        <v>5</v>
      </c>
      <c r="G45">
        <v>15</v>
      </c>
      <c r="H45">
        <v>4</v>
      </c>
      <c r="J45">
        <f t="shared" si="0"/>
        <v>-10</v>
      </c>
      <c r="L45">
        <v>11099145</v>
      </c>
      <c r="M45" s="37">
        <v>31689</v>
      </c>
      <c r="N45">
        <v>2</v>
      </c>
      <c r="O45">
        <v>2</v>
      </c>
      <c r="AF45">
        <v>11228472</v>
      </c>
      <c r="AH45">
        <v>3</v>
      </c>
      <c r="AI45">
        <v>6</v>
      </c>
    </row>
    <row r="46" spans="1:35" x14ac:dyDescent="0.25">
      <c r="A46">
        <v>11255561</v>
      </c>
      <c r="B46">
        <v>8</v>
      </c>
      <c r="C46" t="s">
        <v>6</v>
      </c>
      <c r="H46">
        <v>6</v>
      </c>
      <c r="J46">
        <f t="shared" si="0"/>
        <v>-99</v>
      </c>
      <c r="L46">
        <v>11099199</v>
      </c>
      <c r="M46" s="37">
        <v>27450</v>
      </c>
      <c r="N46">
        <v>2</v>
      </c>
      <c r="O46">
        <v>2</v>
      </c>
      <c r="AF46">
        <v>11228592</v>
      </c>
      <c r="AH46">
        <v>1</v>
      </c>
      <c r="AI46">
        <v>2</v>
      </c>
    </row>
    <row r="47" spans="1:35" x14ac:dyDescent="0.25">
      <c r="A47">
        <v>11278019</v>
      </c>
      <c r="B47">
        <v>74</v>
      </c>
      <c r="C47" t="s">
        <v>4</v>
      </c>
      <c r="H47">
        <v>2</v>
      </c>
      <c r="J47">
        <f t="shared" si="0"/>
        <v>-99</v>
      </c>
      <c r="L47">
        <v>11099860</v>
      </c>
      <c r="M47" s="37">
        <v>36855</v>
      </c>
      <c r="N47">
        <v>1</v>
      </c>
      <c r="O47">
        <v>2</v>
      </c>
      <c r="AF47">
        <v>11238581</v>
      </c>
      <c r="AH47">
        <v>3</v>
      </c>
      <c r="AI47">
        <v>3</v>
      </c>
    </row>
    <row r="48" spans="1:35" x14ac:dyDescent="0.25">
      <c r="A48">
        <v>11278263</v>
      </c>
      <c r="B48">
        <v>39</v>
      </c>
      <c r="C48" t="s">
        <v>6</v>
      </c>
      <c r="D48">
        <v>5</v>
      </c>
      <c r="E48">
        <v>9</v>
      </c>
      <c r="F48">
        <v>6</v>
      </c>
      <c r="H48">
        <v>3</v>
      </c>
      <c r="J48">
        <f t="shared" si="0"/>
        <v>-99</v>
      </c>
      <c r="L48">
        <v>11101395</v>
      </c>
      <c r="M48" s="37">
        <v>31480</v>
      </c>
      <c r="N48">
        <v>1</v>
      </c>
      <c r="O48">
        <v>2</v>
      </c>
      <c r="AF48">
        <v>11241937</v>
      </c>
      <c r="AH48">
        <v>2</v>
      </c>
      <c r="AI48">
        <v>2</v>
      </c>
    </row>
    <row r="49" spans="1:35" x14ac:dyDescent="0.25">
      <c r="A49">
        <v>11278263</v>
      </c>
      <c r="B49">
        <v>41</v>
      </c>
      <c r="C49" t="s">
        <v>6</v>
      </c>
      <c r="D49">
        <v>4</v>
      </c>
      <c r="E49">
        <v>3</v>
      </c>
      <c r="F49">
        <v>6</v>
      </c>
      <c r="H49">
        <v>3</v>
      </c>
      <c r="J49">
        <f t="shared" si="0"/>
        <v>-99</v>
      </c>
      <c r="L49">
        <v>11101596</v>
      </c>
      <c r="M49" s="37">
        <v>42464</v>
      </c>
      <c r="N49">
        <v>3</v>
      </c>
      <c r="O49">
        <v>6</v>
      </c>
      <c r="AF49">
        <v>11246687</v>
      </c>
      <c r="AH49">
        <v>3</v>
      </c>
      <c r="AI49">
        <v>3</v>
      </c>
    </row>
    <row r="50" spans="1:35" x14ac:dyDescent="0.25">
      <c r="A50">
        <v>11277183</v>
      </c>
      <c r="B50">
        <v>71</v>
      </c>
      <c r="C50" t="s">
        <v>4</v>
      </c>
      <c r="D50">
        <v>2</v>
      </c>
      <c r="E50">
        <v>10</v>
      </c>
      <c r="F50">
        <v>15</v>
      </c>
      <c r="I50">
        <v>5</v>
      </c>
      <c r="J50">
        <f t="shared" si="0"/>
        <v>-99</v>
      </c>
      <c r="L50">
        <v>11102675</v>
      </c>
      <c r="M50" s="37">
        <v>39359</v>
      </c>
      <c r="N50">
        <v>2</v>
      </c>
      <c r="O50">
        <v>4</v>
      </c>
      <c r="AF50">
        <v>11249001</v>
      </c>
      <c r="AH50">
        <v>1</v>
      </c>
      <c r="AI50">
        <v>2</v>
      </c>
    </row>
    <row r="51" spans="1:35" x14ac:dyDescent="0.25">
      <c r="A51">
        <v>11249813</v>
      </c>
      <c r="B51">
        <v>66</v>
      </c>
      <c r="C51" t="s">
        <v>6</v>
      </c>
      <c r="H51">
        <v>4</v>
      </c>
      <c r="J51">
        <f t="shared" si="0"/>
        <v>-99</v>
      </c>
      <c r="L51">
        <v>11102690</v>
      </c>
      <c r="M51" s="37">
        <v>31480</v>
      </c>
      <c r="N51">
        <v>1</v>
      </c>
      <c r="O51">
        <v>2</v>
      </c>
      <c r="AF51">
        <v>11255616</v>
      </c>
      <c r="AH51">
        <v>2</v>
      </c>
      <c r="AI51">
        <v>4</v>
      </c>
    </row>
    <row r="52" spans="1:35" x14ac:dyDescent="0.25">
      <c r="A52">
        <v>11249816</v>
      </c>
      <c r="B52">
        <v>110</v>
      </c>
      <c r="C52" t="s">
        <v>6</v>
      </c>
      <c r="H52">
        <v>6</v>
      </c>
      <c r="J52">
        <f t="shared" si="0"/>
        <v>-99</v>
      </c>
      <c r="L52">
        <v>11102806</v>
      </c>
      <c r="M52" s="37">
        <v>38943</v>
      </c>
      <c r="N52">
        <v>2</v>
      </c>
      <c r="O52">
        <v>4</v>
      </c>
      <c r="AF52">
        <v>11255619</v>
      </c>
      <c r="AH52">
        <v>2</v>
      </c>
      <c r="AI52">
        <v>4</v>
      </c>
    </row>
    <row r="53" spans="1:35" x14ac:dyDescent="0.25">
      <c r="A53">
        <v>620343467</v>
      </c>
      <c r="B53">
        <v>61</v>
      </c>
      <c r="C53" t="s">
        <v>4</v>
      </c>
      <c r="D53">
        <v>4</v>
      </c>
      <c r="E53">
        <v>6</v>
      </c>
      <c r="F53">
        <v>6</v>
      </c>
      <c r="H53">
        <v>3</v>
      </c>
      <c r="J53">
        <f t="shared" si="0"/>
        <v>-99</v>
      </c>
      <c r="L53">
        <v>11102939</v>
      </c>
      <c r="M53" s="37">
        <v>31480</v>
      </c>
      <c r="N53">
        <v>1</v>
      </c>
      <c r="O53">
        <v>2</v>
      </c>
      <c r="AF53">
        <v>11257208</v>
      </c>
      <c r="AH53">
        <v>5</v>
      </c>
      <c r="AI53">
        <v>5</v>
      </c>
    </row>
    <row r="54" spans="1:35" x14ac:dyDescent="0.25">
      <c r="A54">
        <v>620609397</v>
      </c>
      <c r="B54">
        <v>29</v>
      </c>
      <c r="C54" t="s">
        <v>6</v>
      </c>
      <c r="H54">
        <v>2</v>
      </c>
      <c r="J54">
        <f t="shared" si="0"/>
        <v>-99</v>
      </c>
      <c r="L54">
        <v>11102966</v>
      </c>
      <c r="M54" s="37">
        <v>29810</v>
      </c>
      <c r="N54">
        <v>2</v>
      </c>
      <c r="O54">
        <v>4</v>
      </c>
      <c r="AF54">
        <v>11258492</v>
      </c>
      <c r="AH54">
        <v>4</v>
      </c>
      <c r="AI54">
        <v>8</v>
      </c>
    </row>
    <row r="55" spans="1:35" x14ac:dyDescent="0.25">
      <c r="A55">
        <v>616248836</v>
      </c>
      <c r="B55">
        <v>78</v>
      </c>
      <c r="C55" t="s">
        <v>6</v>
      </c>
      <c r="H55">
        <v>6</v>
      </c>
      <c r="J55">
        <f t="shared" si="0"/>
        <v>-99</v>
      </c>
      <c r="L55">
        <v>11103691</v>
      </c>
      <c r="M55" s="37">
        <v>44344</v>
      </c>
      <c r="N55">
        <v>3</v>
      </c>
      <c r="O55">
        <v>6</v>
      </c>
      <c r="AF55">
        <v>11258599</v>
      </c>
      <c r="AH55">
        <v>1</v>
      </c>
      <c r="AI55">
        <v>2</v>
      </c>
    </row>
    <row r="56" spans="1:35" x14ac:dyDescent="0.25">
      <c r="A56">
        <v>11277386</v>
      </c>
      <c r="B56">
        <v>41</v>
      </c>
      <c r="C56" t="s">
        <v>4</v>
      </c>
      <c r="D56">
        <v>9</v>
      </c>
      <c r="E56">
        <v>5</v>
      </c>
      <c r="F56">
        <v>15</v>
      </c>
      <c r="G56">
        <v>15</v>
      </c>
      <c r="I56">
        <v>3</v>
      </c>
      <c r="J56">
        <f t="shared" si="0"/>
        <v>0</v>
      </c>
      <c r="L56">
        <v>11104235</v>
      </c>
      <c r="M56" s="37">
        <v>36855</v>
      </c>
      <c r="N56">
        <v>1</v>
      </c>
      <c r="O56">
        <v>2</v>
      </c>
      <c r="AF56">
        <v>11258616</v>
      </c>
      <c r="AH56">
        <v>2</v>
      </c>
      <c r="AI56">
        <v>4</v>
      </c>
    </row>
    <row r="57" spans="1:35" x14ac:dyDescent="0.25">
      <c r="A57">
        <v>11249992</v>
      </c>
      <c r="B57">
        <v>15</v>
      </c>
      <c r="C57" t="s">
        <v>6</v>
      </c>
      <c r="H57">
        <v>8</v>
      </c>
      <c r="J57">
        <f t="shared" si="0"/>
        <v>-99</v>
      </c>
      <c r="L57">
        <v>11104462</v>
      </c>
      <c r="M57" s="37">
        <v>27657</v>
      </c>
      <c r="N57">
        <v>3</v>
      </c>
      <c r="O57">
        <v>3</v>
      </c>
      <c r="AF57">
        <v>11260824</v>
      </c>
      <c r="AH57">
        <v>3</v>
      </c>
      <c r="AI57">
        <v>3</v>
      </c>
    </row>
    <row r="58" spans="1:35" x14ac:dyDescent="0.25">
      <c r="A58">
        <v>11238650</v>
      </c>
      <c r="B58">
        <v>49</v>
      </c>
      <c r="C58" t="s">
        <v>6</v>
      </c>
      <c r="D58">
        <v>5</v>
      </c>
      <c r="E58">
        <v>6</v>
      </c>
      <c r="F58">
        <v>13</v>
      </c>
      <c r="H58">
        <v>2</v>
      </c>
      <c r="J58">
        <f t="shared" si="0"/>
        <v>-99</v>
      </c>
      <c r="L58">
        <v>11104502</v>
      </c>
      <c r="M58" s="37">
        <v>31480</v>
      </c>
      <c r="N58">
        <v>1</v>
      </c>
      <c r="O58">
        <v>2</v>
      </c>
      <c r="AF58">
        <v>11260889</v>
      </c>
      <c r="AH58">
        <v>1</v>
      </c>
      <c r="AI58">
        <v>2</v>
      </c>
    </row>
    <row r="59" spans="1:35" x14ac:dyDescent="0.25">
      <c r="A59">
        <v>617269834</v>
      </c>
      <c r="B59">
        <v>20</v>
      </c>
      <c r="C59" t="s">
        <v>4</v>
      </c>
      <c r="H59">
        <v>2</v>
      </c>
      <c r="J59">
        <f t="shared" si="0"/>
        <v>-99</v>
      </c>
      <c r="L59">
        <v>11104522</v>
      </c>
      <c r="M59" s="37">
        <v>38691</v>
      </c>
      <c r="N59">
        <v>1</v>
      </c>
      <c r="O59">
        <v>2</v>
      </c>
      <c r="AF59">
        <v>11260919</v>
      </c>
      <c r="AH59">
        <v>2</v>
      </c>
      <c r="AI59">
        <v>4</v>
      </c>
    </row>
    <row r="60" spans="1:35" x14ac:dyDescent="0.25">
      <c r="A60">
        <v>11251768</v>
      </c>
      <c r="B60">
        <v>84</v>
      </c>
      <c r="C60" t="s">
        <v>6</v>
      </c>
      <c r="H60">
        <v>6</v>
      </c>
      <c r="J60">
        <f t="shared" si="0"/>
        <v>-99</v>
      </c>
      <c r="L60">
        <v>11104524</v>
      </c>
      <c r="M60" s="37">
        <v>37064</v>
      </c>
      <c r="N60">
        <v>3</v>
      </c>
      <c r="O60">
        <v>3</v>
      </c>
      <c r="AF60">
        <v>11261050</v>
      </c>
      <c r="AH60">
        <v>2</v>
      </c>
      <c r="AI60">
        <v>4</v>
      </c>
    </row>
    <row r="61" spans="1:35" x14ac:dyDescent="0.25">
      <c r="A61">
        <v>617268152</v>
      </c>
      <c r="B61">
        <v>4</v>
      </c>
      <c r="C61" t="s">
        <v>6</v>
      </c>
      <c r="H61">
        <v>6</v>
      </c>
      <c r="J61">
        <f t="shared" si="0"/>
        <v>-99</v>
      </c>
      <c r="L61">
        <v>11104604</v>
      </c>
      <c r="M61" s="37">
        <v>27450</v>
      </c>
      <c r="N61">
        <v>2</v>
      </c>
      <c r="O61">
        <v>2</v>
      </c>
      <c r="AF61">
        <v>11261080</v>
      </c>
      <c r="AH61">
        <v>2</v>
      </c>
      <c r="AI61">
        <v>4</v>
      </c>
    </row>
    <row r="62" spans="1:35" x14ac:dyDescent="0.25">
      <c r="A62">
        <v>10981041</v>
      </c>
      <c r="B62">
        <v>58</v>
      </c>
      <c r="C62" t="s">
        <v>6</v>
      </c>
      <c r="H62">
        <v>4</v>
      </c>
      <c r="J62">
        <f t="shared" si="0"/>
        <v>-99</v>
      </c>
      <c r="L62">
        <v>11104647</v>
      </c>
      <c r="M62" s="37">
        <v>29810</v>
      </c>
      <c r="N62">
        <v>1</v>
      </c>
      <c r="O62">
        <v>2</v>
      </c>
      <c r="AF62">
        <v>11261663</v>
      </c>
      <c r="AH62">
        <v>6</v>
      </c>
      <c r="AI62">
        <v>6</v>
      </c>
    </row>
    <row r="63" spans="1:35" x14ac:dyDescent="0.25">
      <c r="A63">
        <v>10765935</v>
      </c>
      <c r="B63">
        <v>81</v>
      </c>
      <c r="C63" t="s">
        <v>6</v>
      </c>
      <c r="H63">
        <v>4</v>
      </c>
      <c r="J63">
        <f t="shared" si="0"/>
        <v>-99</v>
      </c>
      <c r="L63">
        <v>11104689</v>
      </c>
      <c r="M63" s="37">
        <v>27450</v>
      </c>
      <c r="N63">
        <v>1</v>
      </c>
      <c r="O63">
        <v>2</v>
      </c>
      <c r="AF63">
        <v>11263055</v>
      </c>
      <c r="AH63">
        <v>5</v>
      </c>
      <c r="AI63">
        <v>5</v>
      </c>
    </row>
    <row r="64" spans="1:35" x14ac:dyDescent="0.25">
      <c r="A64">
        <v>11213347</v>
      </c>
      <c r="B64">
        <v>28</v>
      </c>
      <c r="C64" t="s">
        <v>6</v>
      </c>
      <c r="H64">
        <v>4</v>
      </c>
      <c r="J64">
        <f t="shared" si="0"/>
        <v>-99</v>
      </c>
      <c r="L64">
        <v>11104897</v>
      </c>
      <c r="M64" s="37">
        <v>36855</v>
      </c>
      <c r="N64">
        <v>1</v>
      </c>
      <c r="O64">
        <v>2</v>
      </c>
      <c r="AF64">
        <v>11263561</v>
      </c>
      <c r="AH64">
        <v>5</v>
      </c>
      <c r="AI64">
        <v>5</v>
      </c>
    </row>
    <row r="65" spans="1:35" x14ac:dyDescent="0.25">
      <c r="A65">
        <v>10980965</v>
      </c>
      <c r="B65">
        <v>9</v>
      </c>
      <c r="C65" t="s">
        <v>6</v>
      </c>
      <c r="H65">
        <v>4</v>
      </c>
      <c r="J65">
        <f t="shared" si="0"/>
        <v>-99</v>
      </c>
      <c r="L65">
        <v>11105094</v>
      </c>
      <c r="M65" s="37">
        <v>27450</v>
      </c>
      <c r="N65">
        <v>1</v>
      </c>
      <c r="O65">
        <v>2</v>
      </c>
      <c r="AF65">
        <v>11263714</v>
      </c>
      <c r="AH65">
        <v>1</v>
      </c>
      <c r="AI65">
        <v>2</v>
      </c>
    </row>
    <row r="66" spans="1:35" x14ac:dyDescent="0.25">
      <c r="A66">
        <v>10980965</v>
      </c>
      <c r="B66">
        <v>65</v>
      </c>
      <c r="C66" t="s">
        <v>6</v>
      </c>
      <c r="H66">
        <v>4</v>
      </c>
      <c r="J66">
        <f t="shared" si="0"/>
        <v>-99</v>
      </c>
      <c r="L66">
        <v>11105132</v>
      </c>
      <c r="M66" s="37">
        <v>37089</v>
      </c>
      <c r="N66">
        <v>2</v>
      </c>
      <c r="O66">
        <v>2</v>
      </c>
      <c r="AF66">
        <v>11263866</v>
      </c>
      <c r="AH66">
        <v>2</v>
      </c>
      <c r="AI66">
        <v>4</v>
      </c>
    </row>
    <row r="67" spans="1:35" x14ac:dyDescent="0.25">
      <c r="A67">
        <v>11210706</v>
      </c>
      <c r="B67">
        <v>14</v>
      </c>
      <c r="C67" t="s">
        <v>6</v>
      </c>
      <c r="I67">
        <v>2</v>
      </c>
      <c r="J67">
        <f t="shared" ref="J67:J130" si="13">IF(COUNTA(F67)=0,IF(COUNTA(G67)=0,-99,-99),IF(COUNTA(G67)=0,-99,F67-G67))</f>
        <v>-99</v>
      </c>
      <c r="L67">
        <v>11105395</v>
      </c>
      <c r="M67" s="37">
        <v>37064</v>
      </c>
      <c r="N67">
        <v>2</v>
      </c>
      <c r="O67">
        <v>4</v>
      </c>
      <c r="AF67">
        <v>11264190</v>
      </c>
      <c r="AH67">
        <v>5</v>
      </c>
      <c r="AI67">
        <v>5</v>
      </c>
    </row>
    <row r="68" spans="1:35" x14ac:dyDescent="0.25">
      <c r="A68">
        <v>11211347</v>
      </c>
      <c r="B68">
        <v>24</v>
      </c>
      <c r="C68" t="s">
        <v>6</v>
      </c>
      <c r="H68">
        <v>4</v>
      </c>
      <c r="J68">
        <f t="shared" si="13"/>
        <v>-99</v>
      </c>
      <c r="L68">
        <v>11105468</v>
      </c>
      <c r="M68" s="37">
        <v>36838</v>
      </c>
      <c r="N68">
        <v>2</v>
      </c>
      <c r="O68">
        <v>4</v>
      </c>
      <c r="AF68">
        <v>11264217</v>
      </c>
      <c r="AH68">
        <v>3</v>
      </c>
      <c r="AI68">
        <v>3</v>
      </c>
    </row>
    <row r="69" spans="1:35" x14ac:dyDescent="0.25">
      <c r="A69">
        <v>11216556</v>
      </c>
      <c r="B69">
        <v>20</v>
      </c>
      <c r="C69" t="s">
        <v>6</v>
      </c>
      <c r="H69">
        <v>2</v>
      </c>
      <c r="J69">
        <f t="shared" si="13"/>
        <v>-99</v>
      </c>
      <c r="L69">
        <v>11105502</v>
      </c>
      <c r="M69" s="37">
        <v>36882</v>
      </c>
      <c r="N69">
        <v>2</v>
      </c>
      <c r="O69">
        <v>2</v>
      </c>
      <c r="AF69">
        <v>11264612</v>
      </c>
      <c r="AH69">
        <v>3</v>
      </c>
      <c r="AI69">
        <v>3</v>
      </c>
    </row>
    <row r="70" spans="1:35" x14ac:dyDescent="0.25">
      <c r="A70">
        <v>620757438</v>
      </c>
      <c r="B70">
        <v>34</v>
      </c>
      <c r="C70" t="s">
        <v>6</v>
      </c>
      <c r="D70">
        <v>8</v>
      </c>
      <c r="E70">
        <v>5</v>
      </c>
      <c r="F70">
        <v>15</v>
      </c>
      <c r="H70">
        <v>3</v>
      </c>
      <c r="J70">
        <f t="shared" si="13"/>
        <v>-99</v>
      </c>
      <c r="L70">
        <v>11105703</v>
      </c>
      <c r="M70" s="37">
        <v>38734</v>
      </c>
      <c r="N70">
        <v>1</v>
      </c>
      <c r="O70">
        <v>2</v>
      </c>
      <c r="AF70">
        <v>11264910</v>
      </c>
      <c r="AH70">
        <v>2</v>
      </c>
      <c r="AI70">
        <v>4</v>
      </c>
    </row>
    <row r="71" spans="1:35" x14ac:dyDescent="0.25">
      <c r="A71">
        <v>11265227</v>
      </c>
      <c r="B71">
        <v>32</v>
      </c>
      <c r="C71" t="s">
        <v>6</v>
      </c>
      <c r="D71">
        <v>5</v>
      </c>
      <c r="E71">
        <v>14</v>
      </c>
      <c r="F71">
        <v>8</v>
      </c>
      <c r="I71">
        <v>4</v>
      </c>
      <c r="J71">
        <f t="shared" si="13"/>
        <v>-99</v>
      </c>
      <c r="L71">
        <v>11105852</v>
      </c>
      <c r="M71" s="37">
        <v>36855</v>
      </c>
      <c r="N71">
        <v>1</v>
      </c>
      <c r="O71">
        <v>2</v>
      </c>
      <c r="AF71">
        <v>11264958</v>
      </c>
      <c r="AH71">
        <v>6</v>
      </c>
      <c r="AI71">
        <v>6</v>
      </c>
    </row>
    <row r="72" spans="1:35" x14ac:dyDescent="0.25">
      <c r="A72">
        <v>11266065</v>
      </c>
      <c r="B72">
        <v>19</v>
      </c>
      <c r="C72" t="s">
        <v>4</v>
      </c>
      <c r="D72">
        <v>19</v>
      </c>
      <c r="E72">
        <v>17</v>
      </c>
      <c r="F72">
        <v>15</v>
      </c>
      <c r="I72">
        <v>4</v>
      </c>
      <c r="J72">
        <f t="shared" si="13"/>
        <v>-99</v>
      </c>
      <c r="L72">
        <v>11105903</v>
      </c>
      <c r="M72" s="37">
        <v>44344</v>
      </c>
      <c r="N72">
        <v>3</v>
      </c>
      <c r="O72">
        <v>6</v>
      </c>
      <c r="AF72">
        <v>11264994</v>
      </c>
      <c r="AH72">
        <v>3</v>
      </c>
      <c r="AI72">
        <v>3</v>
      </c>
    </row>
    <row r="73" spans="1:35" x14ac:dyDescent="0.25">
      <c r="A73">
        <v>11266016</v>
      </c>
      <c r="B73">
        <v>83</v>
      </c>
      <c r="C73" t="s">
        <v>4</v>
      </c>
      <c r="D73">
        <v>2</v>
      </c>
      <c r="E73">
        <v>10</v>
      </c>
      <c r="F73">
        <v>15</v>
      </c>
      <c r="G73">
        <v>16</v>
      </c>
      <c r="J73">
        <f t="shared" si="13"/>
        <v>-1</v>
      </c>
      <c r="L73">
        <v>11106043</v>
      </c>
      <c r="M73" s="37">
        <v>42464</v>
      </c>
      <c r="N73">
        <v>2</v>
      </c>
      <c r="O73">
        <v>4</v>
      </c>
      <c r="AF73">
        <v>11265025</v>
      </c>
      <c r="AH73">
        <v>2</v>
      </c>
      <c r="AI73">
        <v>4</v>
      </c>
    </row>
    <row r="74" spans="1:35" x14ac:dyDescent="0.25">
      <c r="A74">
        <v>11266254</v>
      </c>
      <c r="B74">
        <v>11</v>
      </c>
      <c r="C74" t="s">
        <v>6</v>
      </c>
      <c r="D74">
        <v>2</v>
      </c>
      <c r="E74">
        <v>10</v>
      </c>
      <c r="F74">
        <v>8</v>
      </c>
      <c r="I74">
        <v>4</v>
      </c>
      <c r="J74">
        <f t="shared" si="13"/>
        <v>-99</v>
      </c>
      <c r="L74">
        <v>11106108</v>
      </c>
      <c r="M74" s="37">
        <v>39359</v>
      </c>
      <c r="N74">
        <v>1</v>
      </c>
      <c r="O74">
        <v>2</v>
      </c>
      <c r="AF74">
        <v>11265027</v>
      </c>
      <c r="AH74">
        <v>4</v>
      </c>
      <c r="AI74">
        <v>4</v>
      </c>
    </row>
    <row r="75" spans="1:35" x14ac:dyDescent="0.25">
      <c r="A75">
        <v>11268997</v>
      </c>
      <c r="B75">
        <v>28</v>
      </c>
      <c r="C75" t="s">
        <v>6</v>
      </c>
      <c r="D75">
        <v>19</v>
      </c>
      <c r="E75">
        <v>17</v>
      </c>
      <c r="F75">
        <v>8</v>
      </c>
      <c r="G75">
        <v>14</v>
      </c>
      <c r="I75">
        <v>4</v>
      </c>
      <c r="J75">
        <f t="shared" si="13"/>
        <v>-6</v>
      </c>
      <c r="L75">
        <v>11106302</v>
      </c>
      <c r="M75" s="37">
        <v>38734</v>
      </c>
      <c r="N75">
        <v>2</v>
      </c>
      <c r="O75">
        <v>2</v>
      </c>
      <c r="AF75">
        <v>11265205</v>
      </c>
      <c r="AH75">
        <v>2</v>
      </c>
      <c r="AI75">
        <v>4</v>
      </c>
    </row>
    <row r="76" spans="1:35" x14ac:dyDescent="0.25">
      <c r="A76">
        <v>11268889</v>
      </c>
      <c r="B76">
        <v>41</v>
      </c>
      <c r="C76" t="s">
        <v>6</v>
      </c>
      <c r="D76">
        <v>5</v>
      </c>
      <c r="E76">
        <v>14</v>
      </c>
      <c r="F76">
        <v>15</v>
      </c>
      <c r="J76">
        <f t="shared" si="13"/>
        <v>-99</v>
      </c>
      <c r="L76">
        <v>11106345</v>
      </c>
      <c r="M76" s="37">
        <v>44344</v>
      </c>
      <c r="N76">
        <v>3</v>
      </c>
      <c r="O76">
        <v>6</v>
      </c>
      <c r="AF76">
        <v>11265206</v>
      </c>
      <c r="AH76">
        <v>4</v>
      </c>
      <c r="AI76">
        <v>4</v>
      </c>
    </row>
    <row r="77" spans="1:35" x14ac:dyDescent="0.25">
      <c r="A77">
        <v>11278886</v>
      </c>
      <c r="B77">
        <v>2</v>
      </c>
      <c r="C77" t="s">
        <v>6</v>
      </c>
      <c r="J77">
        <f t="shared" si="13"/>
        <v>-99</v>
      </c>
      <c r="L77">
        <v>11106408</v>
      </c>
      <c r="M77" s="37">
        <v>32104</v>
      </c>
      <c r="N77">
        <v>1</v>
      </c>
      <c r="O77">
        <v>2</v>
      </c>
      <c r="AF77">
        <v>11265227</v>
      </c>
      <c r="AH77">
        <v>4</v>
      </c>
      <c r="AI77">
        <v>4</v>
      </c>
    </row>
    <row r="78" spans="1:35" x14ac:dyDescent="0.25">
      <c r="A78">
        <v>11281977</v>
      </c>
      <c r="B78">
        <v>69</v>
      </c>
      <c r="C78" t="s">
        <v>6</v>
      </c>
      <c r="J78">
        <f t="shared" si="13"/>
        <v>-99</v>
      </c>
      <c r="L78">
        <v>11107330</v>
      </c>
      <c r="M78" s="37">
        <v>36855</v>
      </c>
      <c r="N78">
        <v>1</v>
      </c>
      <c r="O78">
        <v>2</v>
      </c>
      <c r="AF78">
        <v>11266020</v>
      </c>
      <c r="AH78">
        <v>3</v>
      </c>
      <c r="AI78">
        <v>3</v>
      </c>
    </row>
    <row r="79" spans="1:35" x14ac:dyDescent="0.25">
      <c r="A79">
        <v>11282935</v>
      </c>
      <c r="B79">
        <v>71</v>
      </c>
      <c r="C79" t="s">
        <v>6</v>
      </c>
      <c r="D79">
        <v>3</v>
      </c>
      <c r="E79">
        <v>13</v>
      </c>
      <c r="F79">
        <v>6</v>
      </c>
      <c r="I79">
        <v>5</v>
      </c>
      <c r="J79">
        <f t="shared" si="13"/>
        <v>-99</v>
      </c>
      <c r="L79">
        <v>11107513</v>
      </c>
      <c r="M79" s="37">
        <v>42257</v>
      </c>
      <c r="N79">
        <v>1</v>
      </c>
      <c r="O79">
        <v>2</v>
      </c>
      <c r="AF79">
        <v>11266048</v>
      </c>
      <c r="AH79">
        <v>9</v>
      </c>
      <c r="AI79">
        <v>9</v>
      </c>
    </row>
    <row r="80" spans="1:35" x14ac:dyDescent="0.25">
      <c r="A80">
        <v>11270099</v>
      </c>
      <c r="B80">
        <v>35</v>
      </c>
      <c r="C80" t="s">
        <v>4</v>
      </c>
      <c r="I80">
        <v>2</v>
      </c>
      <c r="J80">
        <f t="shared" si="13"/>
        <v>-99</v>
      </c>
      <c r="L80">
        <v>11108124</v>
      </c>
      <c r="M80" s="37">
        <v>44092</v>
      </c>
      <c r="N80">
        <v>2</v>
      </c>
      <c r="O80">
        <v>4</v>
      </c>
      <c r="AF80">
        <v>11266065</v>
      </c>
      <c r="AH80">
        <v>2</v>
      </c>
      <c r="AI80">
        <v>4</v>
      </c>
    </row>
    <row r="81" spans="1:35" x14ac:dyDescent="0.25">
      <c r="A81">
        <v>11268945</v>
      </c>
      <c r="B81">
        <v>30</v>
      </c>
      <c r="C81" t="s">
        <v>6</v>
      </c>
      <c r="H81">
        <v>4</v>
      </c>
      <c r="J81">
        <f t="shared" si="13"/>
        <v>-99</v>
      </c>
      <c r="L81">
        <v>11108133</v>
      </c>
      <c r="M81" s="37">
        <v>37064</v>
      </c>
      <c r="N81">
        <v>2</v>
      </c>
      <c r="O81">
        <v>4</v>
      </c>
      <c r="AF81">
        <v>11266249</v>
      </c>
      <c r="AH81">
        <v>1</v>
      </c>
      <c r="AI81">
        <v>2</v>
      </c>
    </row>
    <row r="82" spans="1:35" x14ac:dyDescent="0.25">
      <c r="A82">
        <v>11272892</v>
      </c>
      <c r="B82">
        <v>68</v>
      </c>
      <c r="C82" t="s">
        <v>4</v>
      </c>
      <c r="D82">
        <v>2</v>
      </c>
      <c r="E82">
        <v>3</v>
      </c>
      <c r="F82">
        <v>11</v>
      </c>
      <c r="H82">
        <v>3</v>
      </c>
      <c r="J82">
        <f t="shared" si="13"/>
        <v>-99</v>
      </c>
      <c r="L82">
        <v>11108143</v>
      </c>
      <c r="M82" s="37">
        <v>38691</v>
      </c>
      <c r="N82">
        <v>1</v>
      </c>
      <c r="O82">
        <v>2</v>
      </c>
      <c r="AF82">
        <v>11266254</v>
      </c>
      <c r="AH82">
        <v>2</v>
      </c>
      <c r="AI82">
        <v>4</v>
      </c>
    </row>
    <row r="83" spans="1:35" x14ac:dyDescent="0.25">
      <c r="A83">
        <v>11277317</v>
      </c>
      <c r="B83">
        <v>28</v>
      </c>
      <c r="C83" t="s">
        <v>6</v>
      </c>
      <c r="H83">
        <v>4</v>
      </c>
      <c r="J83">
        <f t="shared" si="13"/>
        <v>-99</v>
      </c>
      <c r="L83">
        <v>11108148</v>
      </c>
      <c r="M83" s="37">
        <v>33059</v>
      </c>
      <c r="N83">
        <v>3</v>
      </c>
      <c r="O83">
        <v>3</v>
      </c>
      <c r="AF83">
        <v>11266403</v>
      </c>
      <c r="AH83">
        <v>3</v>
      </c>
      <c r="AI83">
        <v>3</v>
      </c>
    </row>
    <row r="84" spans="1:35" x14ac:dyDescent="0.25">
      <c r="A84">
        <v>11277632</v>
      </c>
      <c r="B84">
        <v>49</v>
      </c>
      <c r="C84" t="s">
        <v>6</v>
      </c>
      <c r="D84">
        <v>6</v>
      </c>
      <c r="E84">
        <v>5</v>
      </c>
      <c r="F84">
        <v>9</v>
      </c>
      <c r="H84">
        <v>2</v>
      </c>
      <c r="J84">
        <f t="shared" si="13"/>
        <v>-99</v>
      </c>
      <c r="L84">
        <v>11108149</v>
      </c>
      <c r="M84" s="37">
        <v>38943</v>
      </c>
      <c r="N84">
        <v>2</v>
      </c>
      <c r="O84">
        <v>4</v>
      </c>
      <c r="AF84">
        <v>11266404</v>
      </c>
      <c r="AH84">
        <v>2</v>
      </c>
      <c r="AI84">
        <v>4</v>
      </c>
    </row>
    <row r="85" spans="1:35" x14ac:dyDescent="0.25">
      <c r="A85">
        <v>11277449</v>
      </c>
      <c r="B85">
        <v>25</v>
      </c>
      <c r="C85" t="s">
        <v>4</v>
      </c>
      <c r="I85">
        <v>5</v>
      </c>
      <c r="J85">
        <f t="shared" si="13"/>
        <v>-99</v>
      </c>
      <c r="L85">
        <v>11108152</v>
      </c>
      <c r="M85" s="37">
        <v>36855</v>
      </c>
      <c r="N85">
        <v>2</v>
      </c>
      <c r="O85">
        <v>2</v>
      </c>
      <c r="AF85">
        <v>11266406</v>
      </c>
      <c r="AH85">
        <v>4</v>
      </c>
      <c r="AI85">
        <v>4</v>
      </c>
    </row>
    <row r="86" spans="1:35" x14ac:dyDescent="0.25">
      <c r="A86">
        <v>11282938</v>
      </c>
      <c r="B86">
        <v>36</v>
      </c>
      <c r="C86" t="s">
        <v>6</v>
      </c>
      <c r="D86">
        <v>3</v>
      </c>
      <c r="E86">
        <v>13</v>
      </c>
      <c r="F86">
        <v>6</v>
      </c>
      <c r="H86">
        <v>4</v>
      </c>
      <c r="J86">
        <f t="shared" si="13"/>
        <v>-99</v>
      </c>
      <c r="L86">
        <v>11108153</v>
      </c>
      <c r="M86" s="37">
        <v>38734</v>
      </c>
      <c r="N86">
        <v>1</v>
      </c>
      <c r="O86">
        <v>2</v>
      </c>
      <c r="AF86">
        <v>11266628</v>
      </c>
      <c r="AH86">
        <v>6</v>
      </c>
      <c r="AI86">
        <v>6</v>
      </c>
    </row>
    <row r="87" spans="1:35" x14ac:dyDescent="0.25">
      <c r="A87">
        <v>11282944</v>
      </c>
      <c r="B87">
        <v>67</v>
      </c>
      <c r="C87" t="s">
        <v>6</v>
      </c>
      <c r="D87">
        <v>11</v>
      </c>
      <c r="E87">
        <v>4</v>
      </c>
      <c r="F87">
        <v>9</v>
      </c>
      <c r="H87">
        <v>2</v>
      </c>
      <c r="J87">
        <f t="shared" si="13"/>
        <v>-99</v>
      </c>
      <c r="L87">
        <v>11108155</v>
      </c>
      <c r="M87" s="37">
        <v>44344</v>
      </c>
      <c r="N87">
        <v>2</v>
      </c>
      <c r="O87">
        <v>4</v>
      </c>
      <c r="AF87">
        <v>11266629</v>
      </c>
      <c r="AH87">
        <v>6</v>
      </c>
      <c r="AI87">
        <v>6</v>
      </c>
    </row>
    <row r="88" spans="1:35" x14ac:dyDescent="0.25">
      <c r="A88">
        <v>616262558</v>
      </c>
      <c r="B88">
        <v>72</v>
      </c>
      <c r="C88" t="s">
        <v>4</v>
      </c>
      <c r="D88">
        <v>6</v>
      </c>
      <c r="E88">
        <v>11</v>
      </c>
      <c r="F88">
        <v>5</v>
      </c>
      <c r="H88">
        <v>3</v>
      </c>
      <c r="J88">
        <f t="shared" si="13"/>
        <v>-99</v>
      </c>
      <c r="L88">
        <v>11108157</v>
      </c>
      <c r="M88" s="37">
        <v>38734</v>
      </c>
      <c r="N88">
        <v>1</v>
      </c>
      <c r="O88">
        <v>2</v>
      </c>
      <c r="AF88">
        <v>11267020</v>
      </c>
      <c r="AH88">
        <v>3</v>
      </c>
      <c r="AI88">
        <v>3</v>
      </c>
    </row>
    <row r="89" spans="1:35" x14ac:dyDescent="0.25">
      <c r="A89">
        <v>11241440</v>
      </c>
      <c r="B89">
        <v>77</v>
      </c>
      <c r="C89" t="s">
        <v>6</v>
      </c>
      <c r="D89">
        <v>2</v>
      </c>
      <c r="E89">
        <v>3</v>
      </c>
      <c r="F89">
        <v>11</v>
      </c>
      <c r="H89">
        <v>4</v>
      </c>
      <c r="J89">
        <f t="shared" si="13"/>
        <v>-99</v>
      </c>
      <c r="L89">
        <v>11108158</v>
      </c>
      <c r="M89" s="37">
        <v>27657</v>
      </c>
      <c r="N89">
        <v>3</v>
      </c>
      <c r="O89">
        <v>3</v>
      </c>
      <c r="AF89">
        <v>11267133</v>
      </c>
      <c r="AH89">
        <v>2</v>
      </c>
      <c r="AI89">
        <v>4</v>
      </c>
    </row>
    <row r="90" spans="1:35" x14ac:dyDescent="0.25">
      <c r="A90">
        <v>11266166</v>
      </c>
      <c r="B90">
        <v>79</v>
      </c>
      <c r="C90" t="s">
        <v>4</v>
      </c>
      <c r="D90">
        <v>6</v>
      </c>
      <c r="E90">
        <v>11</v>
      </c>
      <c r="F90">
        <v>5</v>
      </c>
      <c r="H90">
        <v>6</v>
      </c>
      <c r="J90">
        <f t="shared" si="13"/>
        <v>-99</v>
      </c>
      <c r="L90">
        <v>11108361</v>
      </c>
      <c r="M90" s="37">
        <v>38691</v>
      </c>
      <c r="N90">
        <v>1</v>
      </c>
      <c r="O90">
        <v>2</v>
      </c>
      <c r="AF90">
        <v>11268430</v>
      </c>
      <c r="AH90">
        <v>4</v>
      </c>
      <c r="AI90">
        <v>4</v>
      </c>
    </row>
    <row r="91" spans="1:35" x14ac:dyDescent="0.25">
      <c r="A91">
        <v>11277306</v>
      </c>
      <c r="B91">
        <v>88</v>
      </c>
      <c r="C91" t="s">
        <v>4</v>
      </c>
      <c r="D91">
        <v>8</v>
      </c>
      <c r="E91">
        <v>8</v>
      </c>
      <c r="F91">
        <v>1</v>
      </c>
      <c r="I91">
        <v>4</v>
      </c>
      <c r="J91">
        <f t="shared" si="13"/>
        <v>-99</v>
      </c>
      <c r="L91">
        <v>11108382</v>
      </c>
      <c r="M91" s="37">
        <v>37480</v>
      </c>
      <c r="N91">
        <v>2</v>
      </c>
      <c r="O91">
        <v>4</v>
      </c>
      <c r="AF91">
        <v>11268669</v>
      </c>
      <c r="AH91">
        <v>6</v>
      </c>
      <c r="AI91">
        <v>6</v>
      </c>
    </row>
    <row r="92" spans="1:35" x14ac:dyDescent="0.25">
      <c r="A92">
        <v>620618046</v>
      </c>
      <c r="B92">
        <v>23</v>
      </c>
      <c r="C92" t="s">
        <v>4</v>
      </c>
      <c r="D92">
        <v>2</v>
      </c>
      <c r="E92">
        <v>12</v>
      </c>
      <c r="F92">
        <v>5</v>
      </c>
      <c r="H92">
        <v>5</v>
      </c>
      <c r="J92">
        <f t="shared" si="13"/>
        <v>-99</v>
      </c>
      <c r="L92">
        <v>11108723</v>
      </c>
      <c r="M92" s="37">
        <v>38943</v>
      </c>
      <c r="N92">
        <v>2</v>
      </c>
      <c r="O92">
        <v>4</v>
      </c>
      <c r="AF92">
        <v>11268881</v>
      </c>
      <c r="AH92">
        <v>5</v>
      </c>
      <c r="AI92">
        <v>5</v>
      </c>
    </row>
    <row r="93" spans="1:35" x14ac:dyDescent="0.25">
      <c r="A93">
        <v>616307699</v>
      </c>
      <c r="B93">
        <v>28</v>
      </c>
      <c r="C93" t="s">
        <v>6</v>
      </c>
      <c r="H93">
        <v>2</v>
      </c>
      <c r="J93">
        <f t="shared" si="13"/>
        <v>-99</v>
      </c>
      <c r="L93">
        <v>11108828</v>
      </c>
      <c r="M93" s="37">
        <v>31689</v>
      </c>
      <c r="N93">
        <v>1</v>
      </c>
      <c r="O93">
        <v>2</v>
      </c>
      <c r="AF93">
        <v>11268884</v>
      </c>
      <c r="AH93">
        <v>2</v>
      </c>
      <c r="AI93">
        <v>2</v>
      </c>
    </row>
    <row r="94" spans="1:35" x14ac:dyDescent="0.25">
      <c r="A94">
        <v>11270678</v>
      </c>
      <c r="B94">
        <v>10</v>
      </c>
      <c r="C94" t="s">
        <v>6</v>
      </c>
      <c r="D94">
        <v>2</v>
      </c>
      <c r="E94">
        <v>6</v>
      </c>
      <c r="F94">
        <v>3</v>
      </c>
      <c r="I94">
        <v>5</v>
      </c>
      <c r="J94">
        <f t="shared" si="13"/>
        <v>-99</v>
      </c>
      <c r="L94">
        <v>11109089</v>
      </c>
      <c r="M94" s="37">
        <v>30225</v>
      </c>
      <c r="N94">
        <v>2</v>
      </c>
      <c r="O94">
        <v>4</v>
      </c>
      <c r="AF94">
        <v>11268937</v>
      </c>
      <c r="AH94">
        <v>9</v>
      </c>
      <c r="AI94">
        <v>9</v>
      </c>
    </row>
    <row r="95" spans="1:35" x14ac:dyDescent="0.25">
      <c r="A95">
        <v>617268222</v>
      </c>
      <c r="B95">
        <v>7</v>
      </c>
      <c r="C95" t="s">
        <v>6</v>
      </c>
      <c r="D95">
        <v>2</v>
      </c>
      <c r="E95">
        <v>6</v>
      </c>
      <c r="F95">
        <v>8</v>
      </c>
      <c r="H95">
        <v>5</v>
      </c>
      <c r="J95">
        <f t="shared" si="13"/>
        <v>-99</v>
      </c>
      <c r="L95">
        <v>11109173</v>
      </c>
      <c r="M95" s="37">
        <v>38943</v>
      </c>
      <c r="N95">
        <v>1</v>
      </c>
      <c r="O95">
        <v>2</v>
      </c>
      <c r="AF95">
        <v>11268997</v>
      </c>
      <c r="AH95">
        <v>4</v>
      </c>
      <c r="AI95">
        <v>4</v>
      </c>
    </row>
    <row r="96" spans="1:35" x14ac:dyDescent="0.25">
      <c r="A96">
        <v>11270697</v>
      </c>
      <c r="B96">
        <v>77</v>
      </c>
      <c r="C96" t="s">
        <v>6</v>
      </c>
      <c r="J96">
        <f t="shared" si="13"/>
        <v>-99</v>
      </c>
      <c r="L96">
        <v>11109179</v>
      </c>
      <c r="M96" s="37">
        <v>29601</v>
      </c>
      <c r="N96">
        <v>1</v>
      </c>
      <c r="O96">
        <v>2</v>
      </c>
      <c r="AF96">
        <v>11269240</v>
      </c>
      <c r="AH96">
        <v>6</v>
      </c>
      <c r="AI96">
        <v>6</v>
      </c>
    </row>
    <row r="97" spans="1:35" x14ac:dyDescent="0.25">
      <c r="A97">
        <v>11274868</v>
      </c>
      <c r="B97">
        <v>77</v>
      </c>
      <c r="C97" t="s">
        <v>4</v>
      </c>
      <c r="G97">
        <v>11</v>
      </c>
      <c r="H97">
        <v>6</v>
      </c>
      <c r="J97">
        <f t="shared" si="13"/>
        <v>-99</v>
      </c>
      <c r="L97">
        <v>11109249</v>
      </c>
      <c r="M97" s="37">
        <v>38734</v>
      </c>
      <c r="N97">
        <v>1</v>
      </c>
      <c r="O97">
        <v>2</v>
      </c>
      <c r="AF97">
        <v>11269241</v>
      </c>
      <c r="AH97">
        <v>3</v>
      </c>
      <c r="AI97">
        <v>3</v>
      </c>
    </row>
    <row r="98" spans="1:35" x14ac:dyDescent="0.25">
      <c r="A98">
        <v>11289721</v>
      </c>
      <c r="B98">
        <v>40</v>
      </c>
      <c r="C98" t="s">
        <v>6</v>
      </c>
      <c r="D98">
        <v>16</v>
      </c>
      <c r="E98">
        <v>8</v>
      </c>
      <c r="F98">
        <v>4</v>
      </c>
      <c r="H98">
        <v>3</v>
      </c>
      <c r="J98">
        <f t="shared" si="13"/>
        <v>-99</v>
      </c>
      <c r="L98">
        <v>11116131</v>
      </c>
      <c r="M98" s="37">
        <v>38943</v>
      </c>
      <c r="N98">
        <v>2</v>
      </c>
      <c r="O98">
        <v>2</v>
      </c>
      <c r="AF98">
        <v>11269765</v>
      </c>
      <c r="AH98">
        <v>2</v>
      </c>
      <c r="AI98">
        <v>4</v>
      </c>
    </row>
    <row r="99" spans="1:35" x14ac:dyDescent="0.25">
      <c r="A99">
        <v>11289516</v>
      </c>
      <c r="B99">
        <v>29</v>
      </c>
      <c r="C99" t="s">
        <v>4</v>
      </c>
      <c r="D99">
        <v>24</v>
      </c>
      <c r="E99">
        <v>5</v>
      </c>
      <c r="F99">
        <v>9</v>
      </c>
      <c r="H99">
        <v>2</v>
      </c>
      <c r="J99">
        <f t="shared" si="13"/>
        <v>-99</v>
      </c>
      <c r="L99">
        <v>11131960</v>
      </c>
      <c r="M99" s="37">
        <v>27450</v>
      </c>
      <c r="N99">
        <v>1</v>
      </c>
      <c r="O99">
        <v>2</v>
      </c>
      <c r="AF99">
        <v>11270099</v>
      </c>
      <c r="AH99">
        <v>2</v>
      </c>
      <c r="AI99">
        <v>2</v>
      </c>
    </row>
    <row r="100" spans="1:35" x14ac:dyDescent="0.25">
      <c r="A100">
        <v>620722547</v>
      </c>
      <c r="B100">
        <v>34</v>
      </c>
      <c r="C100" t="s">
        <v>4</v>
      </c>
      <c r="J100">
        <f t="shared" si="13"/>
        <v>-99</v>
      </c>
      <c r="L100">
        <v>11132312</v>
      </c>
      <c r="M100" s="37">
        <v>27450</v>
      </c>
      <c r="N100">
        <v>2</v>
      </c>
      <c r="O100">
        <v>2</v>
      </c>
      <c r="AF100">
        <v>11270129</v>
      </c>
      <c r="AH100">
        <v>1</v>
      </c>
      <c r="AI100">
        <v>2</v>
      </c>
    </row>
    <row r="101" spans="1:35" x14ac:dyDescent="0.25">
      <c r="A101">
        <v>620603226</v>
      </c>
      <c r="B101">
        <v>15</v>
      </c>
      <c r="C101" t="s">
        <v>6</v>
      </c>
      <c r="G101">
        <v>7</v>
      </c>
      <c r="H101">
        <v>6</v>
      </c>
      <c r="J101">
        <f t="shared" si="13"/>
        <v>-99</v>
      </c>
      <c r="L101">
        <v>11132313</v>
      </c>
      <c r="M101" s="37">
        <v>38943</v>
      </c>
      <c r="N101">
        <v>2</v>
      </c>
      <c r="O101">
        <v>2</v>
      </c>
      <c r="AF101">
        <v>11270669</v>
      </c>
      <c r="AH101">
        <v>2</v>
      </c>
      <c r="AI101">
        <v>4</v>
      </c>
    </row>
    <row r="102" spans="1:35" x14ac:dyDescent="0.25">
      <c r="A102">
        <v>11187528</v>
      </c>
      <c r="B102">
        <v>84</v>
      </c>
      <c r="C102" t="s">
        <v>6</v>
      </c>
      <c r="D102">
        <v>2</v>
      </c>
      <c r="E102">
        <v>6</v>
      </c>
      <c r="F102">
        <v>11</v>
      </c>
      <c r="I102">
        <v>3</v>
      </c>
      <c r="J102">
        <f t="shared" si="13"/>
        <v>-99</v>
      </c>
      <c r="L102">
        <v>11132344</v>
      </c>
      <c r="M102" s="37">
        <v>44136</v>
      </c>
      <c r="N102">
        <v>2</v>
      </c>
      <c r="O102">
        <v>2</v>
      </c>
      <c r="AF102">
        <v>11270670</v>
      </c>
      <c r="AH102">
        <v>1</v>
      </c>
      <c r="AI102">
        <v>2</v>
      </c>
    </row>
    <row r="103" spans="1:35" x14ac:dyDescent="0.25">
      <c r="A103">
        <v>11296369</v>
      </c>
      <c r="B103">
        <v>85</v>
      </c>
      <c r="C103" t="s">
        <v>6</v>
      </c>
      <c r="D103">
        <v>10</v>
      </c>
      <c r="E103">
        <v>5</v>
      </c>
      <c r="F103">
        <v>8</v>
      </c>
      <c r="G103">
        <v>16</v>
      </c>
      <c r="I103">
        <v>4</v>
      </c>
      <c r="J103">
        <f t="shared" si="13"/>
        <v>-8</v>
      </c>
      <c r="L103">
        <v>11132737</v>
      </c>
      <c r="M103" s="37">
        <v>36855</v>
      </c>
      <c r="N103">
        <v>1</v>
      </c>
      <c r="O103">
        <v>2</v>
      </c>
      <c r="AF103">
        <v>11270671</v>
      </c>
      <c r="AH103">
        <v>3</v>
      </c>
      <c r="AI103">
        <v>3</v>
      </c>
    </row>
    <row r="104" spans="1:35" x14ac:dyDescent="0.25">
      <c r="A104">
        <v>11188582</v>
      </c>
      <c r="B104">
        <v>86</v>
      </c>
      <c r="C104" t="s">
        <v>6</v>
      </c>
      <c r="D104">
        <v>4</v>
      </c>
      <c r="E104">
        <v>9</v>
      </c>
      <c r="F104">
        <v>1</v>
      </c>
      <c r="I104">
        <v>6</v>
      </c>
      <c r="J104">
        <f t="shared" si="13"/>
        <v>-99</v>
      </c>
      <c r="L104">
        <v>11132919</v>
      </c>
      <c r="M104" s="37">
        <v>31480</v>
      </c>
      <c r="N104">
        <v>1</v>
      </c>
      <c r="O104">
        <v>2</v>
      </c>
      <c r="AF104">
        <v>11270672</v>
      </c>
      <c r="AH104">
        <v>1</v>
      </c>
      <c r="AI104">
        <v>2</v>
      </c>
    </row>
    <row r="105" spans="1:35" x14ac:dyDescent="0.25">
      <c r="A105">
        <v>11296368</v>
      </c>
      <c r="B105">
        <v>87</v>
      </c>
      <c r="C105" t="s">
        <v>6</v>
      </c>
      <c r="D105">
        <v>2</v>
      </c>
      <c r="E105">
        <v>5</v>
      </c>
      <c r="F105">
        <v>15</v>
      </c>
      <c r="G105">
        <v>13</v>
      </c>
      <c r="I105">
        <v>5</v>
      </c>
      <c r="J105">
        <f t="shared" si="13"/>
        <v>2</v>
      </c>
      <c r="L105">
        <v>11133090</v>
      </c>
      <c r="M105" s="37">
        <v>32104</v>
      </c>
      <c r="N105">
        <v>1</v>
      </c>
      <c r="O105">
        <v>2</v>
      </c>
      <c r="AF105">
        <v>11270677</v>
      </c>
      <c r="AH105">
        <v>2</v>
      </c>
      <c r="AI105">
        <v>2</v>
      </c>
    </row>
    <row r="106" spans="1:35" x14ac:dyDescent="0.25">
      <c r="A106">
        <v>11296355</v>
      </c>
      <c r="B106">
        <v>26</v>
      </c>
      <c r="C106" t="s">
        <v>6</v>
      </c>
      <c r="D106">
        <v>11</v>
      </c>
      <c r="E106">
        <v>4</v>
      </c>
      <c r="F106">
        <v>9</v>
      </c>
      <c r="G106">
        <v>13</v>
      </c>
      <c r="I106">
        <v>5</v>
      </c>
      <c r="J106">
        <f t="shared" si="13"/>
        <v>-4</v>
      </c>
      <c r="L106">
        <v>11133184</v>
      </c>
      <c r="M106" s="37">
        <v>27450</v>
      </c>
      <c r="N106">
        <v>1</v>
      </c>
      <c r="O106">
        <v>2</v>
      </c>
      <c r="AF106">
        <v>11270678</v>
      </c>
      <c r="AH106">
        <v>5</v>
      </c>
      <c r="AI106">
        <v>5</v>
      </c>
    </row>
    <row r="107" spans="1:35" x14ac:dyDescent="0.25">
      <c r="A107">
        <v>11296355</v>
      </c>
      <c r="B107">
        <v>53</v>
      </c>
      <c r="C107" t="s">
        <v>4</v>
      </c>
      <c r="D107">
        <v>4</v>
      </c>
      <c r="E107">
        <v>9</v>
      </c>
      <c r="F107">
        <v>10</v>
      </c>
      <c r="I107">
        <v>5</v>
      </c>
      <c r="J107">
        <f t="shared" si="13"/>
        <v>-99</v>
      </c>
      <c r="L107">
        <v>11140197</v>
      </c>
      <c r="M107" s="37">
        <v>36855</v>
      </c>
      <c r="N107">
        <v>1</v>
      </c>
      <c r="O107">
        <v>2</v>
      </c>
      <c r="AF107">
        <v>11270681</v>
      </c>
      <c r="AH107">
        <v>2</v>
      </c>
      <c r="AI107">
        <v>4</v>
      </c>
    </row>
    <row r="108" spans="1:35" x14ac:dyDescent="0.25">
      <c r="A108">
        <v>11293860</v>
      </c>
      <c r="B108">
        <v>64</v>
      </c>
      <c r="C108" t="s">
        <v>6</v>
      </c>
      <c r="D108">
        <v>3</v>
      </c>
      <c r="E108">
        <v>2</v>
      </c>
      <c r="F108">
        <v>7</v>
      </c>
      <c r="H108">
        <v>3</v>
      </c>
      <c r="J108">
        <f t="shared" si="13"/>
        <v>-99</v>
      </c>
      <c r="L108">
        <v>11140301</v>
      </c>
      <c r="M108" s="37">
        <v>36812</v>
      </c>
      <c r="N108">
        <v>1</v>
      </c>
      <c r="O108">
        <v>2</v>
      </c>
      <c r="AF108">
        <v>11270682</v>
      </c>
      <c r="AH108">
        <v>5</v>
      </c>
      <c r="AI108">
        <v>5</v>
      </c>
    </row>
    <row r="109" spans="1:35" x14ac:dyDescent="0.25">
      <c r="A109">
        <v>620861081</v>
      </c>
      <c r="B109">
        <v>32</v>
      </c>
      <c r="C109" t="s">
        <v>4</v>
      </c>
      <c r="H109">
        <v>6</v>
      </c>
      <c r="J109">
        <f t="shared" si="13"/>
        <v>-99</v>
      </c>
      <c r="L109">
        <v>11140666</v>
      </c>
      <c r="M109" s="37">
        <v>44344</v>
      </c>
      <c r="N109">
        <v>3</v>
      </c>
      <c r="O109">
        <v>3</v>
      </c>
      <c r="AF109">
        <v>11270683</v>
      </c>
      <c r="AH109">
        <v>1</v>
      </c>
      <c r="AI109">
        <v>2</v>
      </c>
    </row>
    <row r="110" spans="1:35" x14ac:dyDescent="0.25">
      <c r="A110">
        <v>11292544</v>
      </c>
      <c r="B110">
        <v>64</v>
      </c>
      <c r="C110" t="s">
        <v>4</v>
      </c>
      <c r="D110">
        <v>12</v>
      </c>
      <c r="E110">
        <v>8</v>
      </c>
      <c r="F110">
        <v>5</v>
      </c>
      <c r="I110">
        <v>2</v>
      </c>
      <c r="J110">
        <f t="shared" si="13"/>
        <v>-99</v>
      </c>
      <c r="L110">
        <v>11140926</v>
      </c>
      <c r="M110" s="37">
        <v>36855</v>
      </c>
      <c r="N110">
        <v>3</v>
      </c>
      <c r="O110">
        <v>3</v>
      </c>
      <c r="AF110">
        <v>11270684</v>
      </c>
      <c r="AH110">
        <v>7</v>
      </c>
      <c r="AI110">
        <v>7</v>
      </c>
    </row>
    <row r="111" spans="1:35" x14ac:dyDescent="0.25">
      <c r="A111">
        <v>11294171</v>
      </c>
      <c r="B111">
        <v>22</v>
      </c>
      <c r="C111" t="s">
        <v>4</v>
      </c>
      <c r="F111">
        <v>5</v>
      </c>
      <c r="H111">
        <v>3</v>
      </c>
      <c r="J111">
        <f t="shared" si="13"/>
        <v>-99</v>
      </c>
      <c r="L111">
        <v>11155852</v>
      </c>
      <c r="M111" s="37">
        <v>30225</v>
      </c>
      <c r="N111">
        <v>1</v>
      </c>
      <c r="O111">
        <v>2</v>
      </c>
      <c r="AF111">
        <v>11270689</v>
      </c>
      <c r="AH111">
        <v>1</v>
      </c>
      <c r="AI111">
        <v>2</v>
      </c>
    </row>
    <row r="112" spans="1:35" x14ac:dyDescent="0.25">
      <c r="A112">
        <v>11296804</v>
      </c>
      <c r="B112">
        <v>84</v>
      </c>
      <c r="C112" t="s">
        <v>6</v>
      </c>
      <c r="D112">
        <v>12</v>
      </c>
      <c r="E112">
        <v>8</v>
      </c>
      <c r="F112">
        <v>5</v>
      </c>
      <c r="H112">
        <v>2</v>
      </c>
      <c r="J112">
        <f t="shared" si="13"/>
        <v>-99</v>
      </c>
      <c r="L112">
        <v>11156380</v>
      </c>
      <c r="M112" s="37">
        <v>29329</v>
      </c>
      <c r="N112">
        <v>1</v>
      </c>
      <c r="O112">
        <v>2</v>
      </c>
      <c r="AF112">
        <v>11270692</v>
      </c>
      <c r="AH112">
        <v>7</v>
      </c>
      <c r="AI112">
        <v>7</v>
      </c>
    </row>
    <row r="113" spans="1:35" x14ac:dyDescent="0.25">
      <c r="A113">
        <v>11279928</v>
      </c>
      <c r="B113">
        <v>73</v>
      </c>
      <c r="C113" t="s">
        <v>6</v>
      </c>
      <c r="H113">
        <v>2</v>
      </c>
      <c r="J113">
        <f t="shared" si="13"/>
        <v>-99</v>
      </c>
      <c r="L113">
        <v>11156429</v>
      </c>
      <c r="M113" s="37">
        <v>31689</v>
      </c>
      <c r="N113">
        <v>2</v>
      </c>
      <c r="O113">
        <v>4</v>
      </c>
      <c r="AF113">
        <v>11270695</v>
      </c>
      <c r="AH113">
        <v>2</v>
      </c>
      <c r="AI113">
        <v>2</v>
      </c>
    </row>
    <row r="114" spans="1:35" x14ac:dyDescent="0.25">
      <c r="A114">
        <v>11291367</v>
      </c>
      <c r="B114">
        <v>26</v>
      </c>
      <c r="C114" t="s">
        <v>6</v>
      </c>
      <c r="F114">
        <v>3</v>
      </c>
      <c r="I114">
        <v>2</v>
      </c>
      <c r="J114">
        <f t="shared" si="13"/>
        <v>-99</v>
      </c>
      <c r="L114">
        <v>11156431</v>
      </c>
      <c r="M114" s="37">
        <v>38734</v>
      </c>
      <c r="N114">
        <v>2</v>
      </c>
      <c r="O114">
        <v>2</v>
      </c>
      <c r="AF114">
        <v>11270730</v>
      </c>
      <c r="AH114">
        <v>4</v>
      </c>
      <c r="AI114">
        <v>4</v>
      </c>
    </row>
    <row r="115" spans="1:35" x14ac:dyDescent="0.25">
      <c r="A115">
        <v>620788535</v>
      </c>
      <c r="B115">
        <v>86</v>
      </c>
      <c r="C115" t="s">
        <v>6</v>
      </c>
      <c r="H115">
        <v>4</v>
      </c>
      <c r="J115">
        <f t="shared" si="13"/>
        <v>-99</v>
      </c>
      <c r="L115">
        <v>11156446</v>
      </c>
      <c r="M115" s="37">
        <v>44344</v>
      </c>
      <c r="N115">
        <v>4</v>
      </c>
      <c r="O115">
        <v>4</v>
      </c>
      <c r="AF115">
        <v>11270735</v>
      </c>
      <c r="AH115">
        <v>2</v>
      </c>
      <c r="AI115">
        <v>4</v>
      </c>
    </row>
    <row r="116" spans="1:35" x14ac:dyDescent="0.25">
      <c r="A116">
        <v>11280239</v>
      </c>
      <c r="B116">
        <v>51</v>
      </c>
      <c r="C116" t="s">
        <v>6</v>
      </c>
      <c r="D116">
        <v>4</v>
      </c>
      <c r="E116">
        <v>3</v>
      </c>
      <c r="F116">
        <v>0</v>
      </c>
      <c r="H116">
        <v>4</v>
      </c>
      <c r="J116">
        <f t="shared" si="13"/>
        <v>-99</v>
      </c>
      <c r="L116">
        <v>11156448</v>
      </c>
      <c r="M116" s="37">
        <v>38943</v>
      </c>
      <c r="N116">
        <v>4</v>
      </c>
      <c r="O116">
        <v>4</v>
      </c>
      <c r="AF116">
        <v>11270742</v>
      </c>
      <c r="AH116">
        <v>3</v>
      </c>
      <c r="AI116">
        <v>3</v>
      </c>
    </row>
    <row r="117" spans="1:35" x14ac:dyDescent="0.25">
      <c r="A117">
        <v>11293847</v>
      </c>
      <c r="B117">
        <v>32</v>
      </c>
      <c r="C117" t="s">
        <v>4</v>
      </c>
      <c r="D117">
        <v>5</v>
      </c>
      <c r="E117">
        <v>9</v>
      </c>
      <c r="F117">
        <v>6</v>
      </c>
      <c r="H117">
        <v>3</v>
      </c>
      <c r="J117">
        <f t="shared" si="13"/>
        <v>-99</v>
      </c>
      <c r="L117">
        <v>11163538</v>
      </c>
      <c r="M117" s="37">
        <v>37480</v>
      </c>
      <c r="N117">
        <v>1</v>
      </c>
      <c r="O117">
        <v>2</v>
      </c>
      <c r="AF117">
        <v>11270762</v>
      </c>
      <c r="AH117">
        <v>2</v>
      </c>
      <c r="AI117">
        <v>4</v>
      </c>
    </row>
    <row r="118" spans="1:35" x14ac:dyDescent="0.25">
      <c r="A118">
        <v>620865590</v>
      </c>
      <c r="B118">
        <v>84</v>
      </c>
      <c r="C118" t="s">
        <v>4</v>
      </c>
      <c r="D118">
        <v>2</v>
      </c>
      <c r="E118">
        <v>5</v>
      </c>
      <c r="F118">
        <v>6</v>
      </c>
      <c r="H118">
        <v>2</v>
      </c>
      <c r="J118">
        <f t="shared" si="13"/>
        <v>-99</v>
      </c>
      <c r="L118">
        <v>11163669</v>
      </c>
      <c r="M118" s="37">
        <v>37480</v>
      </c>
      <c r="N118">
        <v>1</v>
      </c>
      <c r="O118">
        <v>2</v>
      </c>
      <c r="AF118">
        <v>11270772</v>
      </c>
      <c r="AH118">
        <v>2</v>
      </c>
      <c r="AI118">
        <v>4</v>
      </c>
    </row>
    <row r="119" spans="1:35" x14ac:dyDescent="0.25">
      <c r="A119">
        <v>11298936</v>
      </c>
      <c r="B119">
        <v>21</v>
      </c>
      <c r="C119" t="s">
        <v>6</v>
      </c>
      <c r="D119">
        <v>9</v>
      </c>
      <c r="E119">
        <v>3</v>
      </c>
      <c r="G119">
        <v>17</v>
      </c>
      <c r="H119">
        <v>4</v>
      </c>
      <c r="J119">
        <f t="shared" si="13"/>
        <v>-99</v>
      </c>
      <c r="L119">
        <v>11164248</v>
      </c>
      <c r="M119" s="37">
        <v>29601</v>
      </c>
      <c r="N119">
        <v>1</v>
      </c>
      <c r="O119">
        <v>2</v>
      </c>
      <c r="AF119">
        <v>11270774</v>
      </c>
      <c r="AH119">
        <v>2</v>
      </c>
      <c r="AI119">
        <v>4</v>
      </c>
    </row>
    <row r="120" spans="1:35" x14ac:dyDescent="0.25">
      <c r="A120">
        <v>11302451</v>
      </c>
      <c r="B120">
        <v>43</v>
      </c>
      <c r="C120" t="s">
        <v>6</v>
      </c>
      <c r="D120">
        <v>2</v>
      </c>
      <c r="E120">
        <v>5</v>
      </c>
      <c r="F120">
        <v>5</v>
      </c>
      <c r="H120">
        <v>5</v>
      </c>
      <c r="J120">
        <f t="shared" si="13"/>
        <v>-99</v>
      </c>
      <c r="L120">
        <v>11171571</v>
      </c>
      <c r="M120" s="37">
        <v>38734</v>
      </c>
      <c r="N120">
        <v>1</v>
      </c>
      <c r="O120">
        <v>2</v>
      </c>
      <c r="AF120">
        <v>11270797</v>
      </c>
      <c r="AH120">
        <v>2</v>
      </c>
      <c r="AI120">
        <v>4</v>
      </c>
    </row>
    <row r="121" spans="1:35" x14ac:dyDescent="0.25">
      <c r="A121">
        <v>11303312</v>
      </c>
      <c r="B121">
        <v>77</v>
      </c>
      <c r="C121" t="s">
        <v>6</v>
      </c>
      <c r="D121">
        <v>2</v>
      </c>
      <c r="E121">
        <v>6</v>
      </c>
      <c r="F121">
        <v>5</v>
      </c>
      <c r="H121">
        <v>6</v>
      </c>
      <c r="J121">
        <f t="shared" si="13"/>
        <v>-99</v>
      </c>
      <c r="L121">
        <v>11179617</v>
      </c>
      <c r="M121" s="37">
        <v>36855</v>
      </c>
      <c r="N121">
        <v>1</v>
      </c>
      <c r="O121">
        <v>2</v>
      </c>
      <c r="AF121">
        <v>11270870</v>
      </c>
      <c r="AH121">
        <v>6</v>
      </c>
      <c r="AI121">
        <v>6</v>
      </c>
    </row>
    <row r="122" spans="1:35" x14ac:dyDescent="0.25">
      <c r="A122">
        <v>11303660</v>
      </c>
      <c r="B122">
        <v>8</v>
      </c>
      <c r="C122" t="s">
        <v>6</v>
      </c>
      <c r="D122">
        <v>2</v>
      </c>
      <c r="E122">
        <v>5</v>
      </c>
      <c r="F122">
        <v>8</v>
      </c>
      <c r="G122">
        <v>17</v>
      </c>
      <c r="H122">
        <v>4</v>
      </c>
      <c r="J122">
        <f t="shared" si="13"/>
        <v>-9</v>
      </c>
      <c r="L122">
        <v>11180598</v>
      </c>
      <c r="M122" s="37">
        <v>42464</v>
      </c>
      <c r="N122">
        <v>2</v>
      </c>
      <c r="O122">
        <v>4</v>
      </c>
      <c r="AF122">
        <v>11270976</v>
      </c>
      <c r="AH122">
        <v>3</v>
      </c>
      <c r="AI122">
        <v>3</v>
      </c>
    </row>
    <row r="123" spans="1:35" x14ac:dyDescent="0.25">
      <c r="A123">
        <v>11299779</v>
      </c>
      <c r="B123">
        <v>12</v>
      </c>
      <c r="C123" t="s">
        <v>4</v>
      </c>
      <c r="D123">
        <v>10</v>
      </c>
      <c r="E123">
        <v>4</v>
      </c>
      <c r="G123">
        <v>14</v>
      </c>
      <c r="H123">
        <v>3</v>
      </c>
      <c r="J123">
        <f t="shared" si="13"/>
        <v>-99</v>
      </c>
      <c r="L123">
        <v>11180665</v>
      </c>
      <c r="M123" s="37">
        <v>44344</v>
      </c>
      <c r="N123">
        <v>3</v>
      </c>
      <c r="O123">
        <v>6</v>
      </c>
      <c r="AF123">
        <v>11271060</v>
      </c>
      <c r="AH123">
        <v>3</v>
      </c>
      <c r="AI123">
        <v>6</v>
      </c>
    </row>
    <row r="124" spans="1:35" x14ac:dyDescent="0.25">
      <c r="A124">
        <v>11298330</v>
      </c>
      <c r="B124">
        <v>75</v>
      </c>
      <c r="C124" t="s">
        <v>6</v>
      </c>
      <c r="D124">
        <v>8</v>
      </c>
      <c r="E124">
        <v>10</v>
      </c>
      <c r="F124">
        <v>9</v>
      </c>
      <c r="H124">
        <v>4</v>
      </c>
      <c r="J124">
        <f t="shared" si="13"/>
        <v>-99</v>
      </c>
      <c r="L124">
        <v>11180791</v>
      </c>
      <c r="M124" s="37">
        <v>39359</v>
      </c>
      <c r="N124">
        <v>1</v>
      </c>
      <c r="O124">
        <v>2</v>
      </c>
      <c r="AF124">
        <v>11272003</v>
      </c>
      <c r="AH124">
        <v>2</v>
      </c>
      <c r="AI124">
        <v>4</v>
      </c>
    </row>
    <row r="125" spans="1:35" x14ac:dyDescent="0.25">
      <c r="A125">
        <v>11299173</v>
      </c>
      <c r="B125">
        <v>39</v>
      </c>
      <c r="C125" t="s">
        <v>6</v>
      </c>
      <c r="D125">
        <v>2</v>
      </c>
      <c r="E125">
        <v>11</v>
      </c>
      <c r="F125">
        <v>5</v>
      </c>
      <c r="I125">
        <v>5</v>
      </c>
      <c r="J125">
        <f t="shared" si="13"/>
        <v>-99</v>
      </c>
      <c r="L125">
        <v>11181566</v>
      </c>
      <c r="M125" s="37">
        <v>29601</v>
      </c>
      <c r="N125">
        <v>1</v>
      </c>
      <c r="O125">
        <v>2</v>
      </c>
      <c r="AF125">
        <v>11272005</v>
      </c>
      <c r="AH125">
        <v>2</v>
      </c>
      <c r="AI125">
        <v>4</v>
      </c>
    </row>
    <row r="126" spans="1:35" x14ac:dyDescent="0.25">
      <c r="A126">
        <v>620843915</v>
      </c>
      <c r="B126">
        <v>42</v>
      </c>
      <c r="C126" t="s">
        <v>4</v>
      </c>
      <c r="D126">
        <v>4</v>
      </c>
      <c r="E126">
        <v>3</v>
      </c>
      <c r="F126">
        <v>7</v>
      </c>
      <c r="H126">
        <v>3</v>
      </c>
      <c r="J126">
        <f t="shared" si="13"/>
        <v>-99</v>
      </c>
      <c r="L126">
        <v>11182265</v>
      </c>
      <c r="M126" s="37">
        <v>38734</v>
      </c>
      <c r="N126">
        <v>1</v>
      </c>
      <c r="O126">
        <v>2</v>
      </c>
      <c r="AF126">
        <v>11272894</v>
      </c>
      <c r="AH126">
        <v>4</v>
      </c>
      <c r="AI126">
        <v>4</v>
      </c>
    </row>
    <row r="127" spans="1:35" x14ac:dyDescent="0.25">
      <c r="A127">
        <v>11299805</v>
      </c>
      <c r="B127">
        <v>20</v>
      </c>
      <c r="C127" t="s">
        <v>6</v>
      </c>
      <c r="D127">
        <v>2</v>
      </c>
      <c r="E127">
        <v>7</v>
      </c>
      <c r="F127">
        <v>6</v>
      </c>
      <c r="H127">
        <v>5</v>
      </c>
      <c r="J127">
        <f t="shared" si="13"/>
        <v>-99</v>
      </c>
      <c r="L127">
        <v>11182341</v>
      </c>
      <c r="M127" s="37">
        <v>31689</v>
      </c>
      <c r="N127">
        <v>2</v>
      </c>
      <c r="O127">
        <v>2</v>
      </c>
      <c r="AF127">
        <v>11272957</v>
      </c>
      <c r="AH127">
        <v>3</v>
      </c>
      <c r="AI127">
        <v>3</v>
      </c>
    </row>
    <row r="128" spans="1:35" x14ac:dyDescent="0.25">
      <c r="A128">
        <v>11293237</v>
      </c>
      <c r="B128">
        <v>24</v>
      </c>
      <c r="C128" t="s">
        <v>6</v>
      </c>
      <c r="D128">
        <v>2</v>
      </c>
      <c r="E128">
        <v>3</v>
      </c>
      <c r="F128">
        <v>5</v>
      </c>
      <c r="G128">
        <v>14</v>
      </c>
      <c r="H128">
        <v>3</v>
      </c>
      <c r="J128">
        <f t="shared" si="13"/>
        <v>-9</v>
      </c>
      <c r="L128">
        <v>11182379</v>
      </c>
      <c r="M128" s="37">
        <v>38734</v>
      </c>
      <c r="N128">
        <v>1</v>
      </c>
      <c r="O128">
        <v>2</v>
      </c>
      <c r="AF128">
        <v>11273015</v>
      </c>
      <c r="AH128">
        <v>7</v>
      </c>
      <c r="AI128">
        <v>7</v>
      </c>
    </row>
    <row r="129" spans="1:35" x14ac:dyDescent="0.25">
      <c r="A129">
        <v>620836261</v>
      </c>
      <c r="B129">
        <v>79</v>
      </c>
      <c r="C129" t="s">
        <v>4</v>
      </c>
      <c r="D129">
        <v>5</v>
      </c>
      <c r="E129">
        <v>3</v>
      </c>
      <c r="F129">
        <v>4</v>
      </c>
      <c r="H129">
        <v>2</v>
      </c>
      <c r="J129">
        <f t="shared" si="13"/>
        <v>-99</v>
      </c>
      <c r="L129">
        <v>11182400</v>
      </c>
      <c r="M129" s="37">
        <v>38734</v>
      </c>
      <c r="N129">
        <v>1</v>
      </c>
      <c r="O129">
        <v>2</v>
      </c>
      <c r="AF129">
        <v>11275063</v>
      </c>
      <c r="AH129">
        <v>2</v>
      </c>
      <c r="AI129">
        <v>2</v>
      </c>
    </row>
    <row r="130" spans="1:35" x14ac:dyDescent="0.25">
      <c r="A130">
        <v>617268162</v>
      </c>
      <c r="B130">
        <v>9</v>
      </c>
      <c r="C130" t="s">
        <v>4</v>
      </c>
      <c r="H130">
        <v>2</v>
      </c>
      <c r="J130">
        <f t="shared" si="13"/>
        <v>-99</v>
      </c>
      <c r="L130">
        <v>11182468</v>
      </c>
      <c r="M130" s="37">
        <v>36855</v>
      </c>
      <c r="N130">
        <v>2</v>
      </c>
      <c r="O130">
        <v>4</v>
      </c>
      <c r="AF130">
        <v>11275113</v>
      </c>
      <c r="AH130">
        <v>1</v>
      </c>
      <c r="AI130">
        <v>2</v>
      </c>
    </row>
    <row r="131" spans="1:35" x14ac:dyDescent="0.25">
      <c r="A131">
        <v>11280422</v>
      </c>
      <c r="B131">
        <v>85</v>
      </c>
      <c r="C131" t="s">
        <v>4</v>
      </c>
      <c r="H131">
        <v>6</v>
      </c>
      <c r="J131">
        <f t="shared" ref="J131:J194" si="14">IF(COUNTA(F131)=0,IF(COUNTA(G131)=0,-99,-99),IF(COUNTA(G131)=0,-99,F131-G131))</f>
        <v>-99</v>
      </c>
      <c r="L131">
        <v>11182619</v>
      </c>
      <c r="M131" s="37">
        <v>27450</v>
      </c>
      <c r="N131">
        <v>1</v>
      </c>
      <c r="O131">
        <v>2</v>
      </c>
      <c r="AF131">
        <v>11275156</v>
      </c>
      <c r="AH131">
        <v>1</v>
      </c>
      <c r="AI131">
        <v>2</v>
      </c>
    </row>
    <row r="132" spans="1:35" x14ac:dyDescent="0.25">
      <c r="A132">
        <v>11210870</v>
      </c>
      <c r="B132">
        <v>79</v>
      </c>
      <c r="C132" t="s">
        <v>6</v>
      </c>
      <c r="H132">
        <v>4</v>
      </c>
      <c r="J132">
        <f t="shared" si="14"/>
        <v>-99</v>
      </c>
      <c r="L132">
        <v>11182624</v>
      </c>
      <c r="M132" s="37">
        <v>33059</v>
      </c>
      <c r="N132">
        <v>3</v>
      </c>
      <c r="O132">
        <v>3</v>
      </c>
      <c r="AF132">
        <v>11275161</v>
      </c>
      <c r="AH132">
        <v>1</v>
      </c>
      <c r="AI132">
        <v>2</v>
      </c>
    </row>
    <row r="133" spans="1:35" x14ac:dyDescent="0.25">
      <c r="A133">
        <v>11216445</v>
      </c>
      <c r="B133">
        <v>62</v>
      </c>
      <c r="C133" t="s">
        <v>6</v>
      </c>
      <c r="H133">
        <v>2</v>
      </c>
      <c r="J133">
        <f t="shared" si="14"/>
        <v>-99</v>
      </c>
      <c r="L133">
        <v>11183083</v>
      </c>
      <c r="M133" s="37">
        <v>38734</v>
      </c>
      <c r="N133">
        <v>1</v>
      </c>
      <c r="O133">
        <v>2</v>
      </c>
      <c r="AF133">
        <v>11275442</v>
      </c>
      <c r="AH133">
        <v>1</v>
      </c>
      <c r="AI133">
        <v>2</v>
      </c>
    </row>
    <row r="134" spans="1:35" x14ac:dyDescent="0.25">
      <c r="A134">
        <v>11187137</v>
      </c>
      <c r="B134">
        <v>31</v>
      </c>
      <c r="C134" t="s">
        <v>6</v>
      </c>
      <c r="H134">
        <v>4</v>
      </c>
      <c r="J134">
        <f t="shared" si="14"/>
        <v>-99</v>
      </c>
      <c r="L134">
        <v>11183170</v>
      </c>
      <c r="M134" s="37">
        <v>38734</v>
      </c>
      <c r="N134">
        <v>1</v>
      </c>
      <c r="O134">
        <v>2</v>
      </c>
      <c r="AF134">
        <v>11276427</v>
      </c>
      <c r="AH134">
        <v>3</v>
      </c>
      <c r="AI134">
        <v>3</v>
      </c>
    </row>
    <row r="135" spans="1:35" x14ac:dyDescent="0.25">
      <c r="A135">
        <v>11104524</v>
      </c>
      <c r="B135">
        <v>11</v>
      </c>
      <c r="C135" t="s">
        <v>6</v>
      </c>
      <c r="H135">
        <v>3</v>
      </c>
      <c r="J135">
        <f t="shared" si="14"/>
        <v>-99</v>
      </c>
      <c r="L135">
        <v>11183206</v>
      </c>
      <c r="M135" s="37">
        <v>36855</v>
      </c>
      <c r="N135">
        <v>1</v>
      </c>
      <c r="O135">
        <v>2</v>
      </c>
      <c r="AF135">
        <v>11276428</v>
      </c>
      <c r="AH135">
        <v>2</v>
      </c>
      <c r="AI135">
        <v>4</v>
      </c>
    </row>
    <row r="136" spans="1:35" x14ac:dyDescent="0.25">
      <c r="A136">
        <v>11187462</v>
      </c>
      <c r="B136">
        <v>29</v>
      </c>
      <c r="C136" t="s">
        <v>4</v>
      </c>
      <c r="D136">
        <v>9</v>
      </c>
      <c r="E136">
        <v>12</v>
      </c>
      <c r="F136">
        <v>11</v>
      </c>
      <c r="H136">
        <v>2</v>
      </c>
      <c r="J136">
        <f t="shared" si="14"/>
        <v>-99</v>
      </c>
      <c r="L136">
        <v>11183291</v>
      </c>
      <c r="M136" s="37">
        <v>37480</v>
      </c>
      <c r="N136">
        <v>1</v>
      </c>
      <c r="O136">
        <v>2</v>
      </c>
      <c r="AF136">
        <v>11276443</v>
      </c>
      <c r="AH136">
        <v>2</v>
      </c>
      <c r="AI136">
        <v>4</v>
      </c>
    </row>
    <row r="137" spans="1:35" x14ac:dyDescent="0.25">
      <c r="A137">
        <v>11187142</v>
      </c>
      <c r="B137">
        <v>74</v>
      </c>
      <c r="C137" t="s">
        <v>4</v>
      </c>
      <c r="I137">
        <v>3</v>
      </c>
      <c r="J137">
        <f t="shared" si="14"/>
        <v>-99</v>
      </c>
      <c r="L137">
        <v>11183783</v>
      </c>
      <c r="M137" s="37">
        <v>27450</v>
      </c>
      <c r="N137">
        <v>1</v>
      </c>
      <c r="O137">
        <v>2</v>
      </c>
      <c r="AF137">
        <v>11276478</v>
      </c>
      <c r="AH137">
        <v>1</v>
      </c>
      <c r="AI137">
        <v>2</v>
      </c>
    </row>
    <row r="138" spans="1:35" x14ac:dyDescent="0.25">
      <c r="A138">
        <v>11202729</v>
      </c>
      <c r="B138">
        <v>63</v>
      </c>
      <c r="C138" t="s">
        <v>6</v>
      </c>
      <c r="H138">
        <v>3</v>
      </c>
      <c r="J138">
        <f t="shared" si="14"/>
        <v>-99</v>
      </c>
      <c r="L138">
        <v>11183873</v>
      </c>
      <c r="M138" s="37">
        <v>31480</v>
      </c>
      <c r="N138">
        <v>1</v>
      </c>
      <c r="O138">
        <v>2</v>
      </c>
      <c r="AF138">
        <v>11276516</v>
      </c>
      <c r="AH138">
        <v>2</v>
      </c>
      <c r="AI138">
        <v>4</v>
      </c>
    </row>
    <row r="139" spans="1:35" x14ac:dyDescent="0.25">
      <c r="A139">
        <v>11090001</v>
      </c>
      <c r="B139">
        <v>83</v>
      </c>
      <c r="C139" t="s">
        <v>4</v>
      </c>
      <c r="D139">
        <v>11</v>
      </c>
      <c r="E139">
        <v>11</v>
      </c>
      <c r="F139">
        <v>11</v>
      </c>
      <c r="H139">
        <v>2</v>
      </c>
      <c r="J139">
        <f t="shared" si="14"/>
        <v>-99</v>
      </c>
      <c r="L139">
        <v>11184491</v>
      </c>
      <c r="M139" s="37">
        <v>31480</v>
      </c>
      <c r="N139">
        <v>1</v>
      </c>
      <c r="O139">
        <v>2</v>
      </c>
      <c r="AF139">
        <v>11276639</v>
      </c>
      <c r="AH139">
        <v>2</v>
      </c>
      <c r="AI139">
        <v>4</v>
      </c>
    </row>
    <row r="140" spans="1:35" x14ac:dyDescent="0.25">
      <c r="A140">
        <v>11140926</v>
      </c>
      <c r="B140">
        <v>36</v>
      </c>
      <c r="C140" t="s">
        <v>6</v>
      </c>
      <c r="H140">
        <v>3</v>
      </c>
      <c r="J140">
        <f t="shared" si="14"/>
        <v>-99</v>
      </c>
      <c r="L140">
        <v>11184588</v>
      </c>
      <c r="M140" s="37">
        <v>38943</v>
      </c>
      <c r="N140">
        <v>3</v>
      </c>
      <c r="O140">
        <v>3</v>
      </c>
      <c r="AF140">
        <v>11276642</v>
      </c>
      <c r="AH140">
        <v>3</v>
      </c>
      <c r="AI140">
        <v>3</v>
      </c>
    </row>
    <row r="141" spans="1:35" x14ac:dyDescent="0.25">
      <c r="A141">
        <v>11090565</v>
      </c>
      <c r="B141">
        <v>20</v>
      </c>
      <c r="C141" t="s">
        <v>4</v>
      </c>
      <c r="D141">
        <v>12</v>
      </c>
      <c r="E141">
        <v>3</v>
      </c>
      <c r="F141">
        <v>11</v>
      </c>
      <c r="I141">
        <v>2</v>
      </c>
      <c r="J141">
        <f t="shared" si="14"/>
        <v>-99</v>
      </c>
      <c r="L141">
        <v>11185605</v>
      </c>
      <c r="M141" s="37">
        <v>38734</v>
      </c>
      <c r="N141">
        <v>1</v>
      </c>
      <c r="O141">
        <v>2</v>
      </c>
      <c r="AF141">
        <v>11276724</v>
      </c>
      <c r="AH141">
        <v>2</v>
      </c>
      <c r="AI141">
        <v>2</v>
      </c>
    </row>
    <row r="142" spans="1:35" x14ac:dyDescent="0.25">
      <c r="A142">
        <v>11218121</v>
      </c>
      <c r="B142">
        <v>23</v>
      </c>
      <c r="C142" t="s">
        <v>4</v>
      </c>
      <c r="H142">
        <v>2</v>
      </c>
      <c r="J142">
        <f t="shared" si="14"/>
        <v>-99</v>
      </c>
      <c r="L142">
        <v>11185655</v>
      </c>
      <c r="M142" s="37">
        <v>29601</v>
      </c>
      <c r="N142">
        <v>1</v>
      </c>
      <c r="O142">
        <v>2</v>
      </c>
      <c r="AF142">
        <v>11277183</v>
      </c>
      <c r="AH142">
        <v>5</v>
      </c>
      <c r="AI142">
        <v>5</v>
      </c>
    </row>
    <row r="143" spans="1:35" x14ac:dyDescent="0.25">
      <c r="A143">
        <v>11108148</v>
      </c>
      <c r="B143">
        <v>77</v>
      </c>
      <c r="C143" t="s">
        <v>6</v>
      </c>
      <c r="H143">
        <v>3</v>
      </c>
      <c r="J143">
        <f t="shared" si="14"/>
        <v>-99</v>
      </c>
      <c r="L143">
        <v>11185726</v>
      </c>
      <c r="M143" s="37">
        <v>37064</v>
      </c>
      <c r="N143">
        <v>3</v>
      </c>
      <c r="O143">
        <v>3</v>
      </c>
      <c r="AF143">
        <v>11277189</v>
      </c>
      <c r="AH143">
        <v>3</v>
      </c>
      <c r="AI143">
        <v>3</v>
      </c>
    </row>
    <row r="144" spans="1:35" x14ac:dyDescent="0.25">
      <c r="A144">
        <v>11193301</v>
      </c>
      <c r="B144">
        <v>30</v>
      </c>
      <c r="C144" t="s">
        <v>4</v>
      </c>
      <c r="D144">
        <v>12</v>
      </c>
      <c r="E144">
        <v>3</v>
      </c>
      <c r="F144">
        <v>11</v>
      </c>
      <c r="H144">
        <v>2</v>
      </c>
      <c r="J144">
        <f t="shared" si="14"/>
        <v>-99</v>
      </c>
      <c r="L144">
        <v>11186727</v>
      </c>
      <c r="M144" s="37">
        <v>38734</v>
      </c>
      <c r="N144">
        <v>2</v>
      </c>
      <c r="O144">
        <v>2</v>
      </c>
      <c r="AF144">
        <v>11277208</v>
      </c>
      <c r="AH144">
        <v>4</v>
      </c>
      <c r="AI144">
        <v>4</v>
      </c>
    </row>
    <row r="145" spans="1:35" x14ac:dyDescent="0.25">
      <c r="A145">
        <v>11221447</v>
      </c>
      <c r="B145">
        <v>87</v>
      </c>
      <c r="C145" t="s">
        <v>4</v>
      </c>
      <c r="D145">
        <v>12</v>
      </c>
      <c r="E145">
        <v>3</v>
      </c>
      <c r="F145">
        <v>11</v>
      </c>
      <c r="H145">
        <v>2</v>
      </c>
      <c r="J145">
        <f t="shared" si="14"/>
        <v>-99</v>
      </c>
      <c r="L145">
        <v>11186951</v>
      </c>
      <c r="M145" s="37">
        <v>38734</v>
      </c>
      <c r="N145">
        <v>1</v>
      </c>
      <c r="O145">
        <v>2</v>
      </c>
      <c r="AF145">
        <v>11277249</v>
      </c>
      <c r="AH145">
        <v>4</v>
      </c>
      <c r="AI145">
        <v>4</v>
      </c>
    </row>
    <row r="146" spans="1:35" x14ac:dyDescent="0.25">
      <c r="A146">
        <v>11238645</v>
      </c>
      <c r="B146">
        <v>75</v>
      </c>
      <c r="C146" t="s">
        <v>4</v>
      </c>
      <c r="D146">
        <v>11</v>
      </c>
      <c r="E146">
        <v>11</v>
      </c>
      <c r="F146">
        <v>11</v>
      </c>
      <c r="H146">
        <v>2</v>
      </c>
      <c r="J146">
        <f t="shared" si="14"/>
        <v>-99</v>
      </c>
      <c r="L146">
        <v>11186974</v>
      </c>
      <c r="M146" s="37">
        <v>38734</v>
      </c>
      <c r="N146">
        <v>1</v>
      </c>
      <c r="O146">
        <v>2</v>
      </c>
      <c r="AF146">
        <v>11277256</v>
      </c>
      <c r="AH146">
        <v>2</v>
      </c>
      <c r="AI146">
        <v>2</v>
      </c>
    </row>
    <row r="147" spans="1:35" x14ac:dyDescent="0.25">
      <c r="A147">
        <v>11104959</v>
      </c>
      <c r="B147">
        <v>9</v>
      </c>
      <c r="C147" t="s">
        <v>4</v>
      </c>
      <c r="D147">
        <v>9</v>
      </c>
      <c r="E147">
        <v>12</v>
      </c>
      <c r="F147">
        <v>11</v>
      </c>
      <c r="I147">
        <v>2</v>
      </c>
      <c r="J147">
        <f t="shared" si="14"/>
        <v>-99</v>
      </c>
      <c r="L147">
        <v>11187032</v>
      </c>
      <c r="M147" s="37">
        <v>31480</v>
      </c>
      <c r="N147">
        <v>2</v>
      </c>
      <c r="O147">
        <v>4</v>
      </c>
      <c r="AF147">
        <v>11277261</v>
      </c>
      <c r="AH147">
        <v>2</v>
      </c>
      <c r="AI147">
        <v>4</v>
      </c>
    </row>
    <row r="148" spans="1:35" x14ac:dyDescent="0.25">
      <c r="A148">
        <v>11283515</v>
      </c>
      <c r="B148">
        <v>68</v>
      </c>
      <c r="C148" t="s">
        <v>6</v>
      </c>
      <c r="D148">
        <v>12</v>
      </c>
      <c r="E148">
        <v>3</v>
      </c>
      <c r="F148">
        <v>11</v>
      </c>
      <c r="H148">
        <v>2</v>
      </c>
      <c r="J148">
        <f t="shared" si="14"/>
        <v>-99</v>
      </c>
      <c r="L148">
        <v>11187037</v>
      </c>
      <c r="M148" s="37">
        <v>38734</v>
      </c>
      <c r="N148">
        <v>1</v>
      </c>
      <c r="O148">
        <v>2</v>
      </c>
      <c r="AF148">
        <v>11277262</v>
      </c>
      <c r="AH148">
        <v>3</v>
      </c>
      <c r="AI148">
        <v>3</v>
      </c>
    </row>
    <row r="149" spans="1:35" x14ac:dyDescent="0.25">
      <c r="A149">
        <v>11299346</v>
      </c>
      <c r="B149">
        <v>50</v>
      </c>
      <c r="C149" t="s">
        <v>4</v>
      </c>
      <c r="D149">
        <v>11</v>
      </c>
      <c r="E149">
        <v>11</v>
      </c>
      <c r="F149">
        <v>11</v>
      </c>
      <c r="H149">
        <v>2</v>
      </c>
      <c r="J149">
        <f t="shared" si="14"/>
        <v>-99</v>
      </c>
      <c r="L149">
        <v>11187131</v>
      </c>
      <c r="M149" s="37">
        <v>37089</v>
      </c>
      <c r="N149">
        <v>2</v>
      </c>
      <c r="O149">
        <v>2</v>
      </c>
      <c r="AF149">
        <v>11277269</v>
      </c>
      <c r="AH149">
        <v>2</v>
      </c>
      <c r="AI149">
        <v>2</v>
      </c>
    </row>
    <row r="150" spans="1:35" x14ac:dyDescent="0.25">
      <c r="A150">
        <v>11299352</v>
      </c>
      <c r="B150">
        <v>25</v>
      </c>
      <c r="C150" t="s">
        <v>4</v>
      </c>
      <c r="D150">
        <v>11</v>
      </c>
      <c r="E150">
        <v>11</v>
      </c>
      <c r="F150">
        <v>11</v>
      </c>
      <c r="H150">
        <v>3</v>
      </c>
      <c r="J150">
        <f t="shared" si="14"/>
        <v>-99</v>
      </c>
      <c r="L150">
        <v>11187137</v>
      </c>
      <c r="M150" s="37">
        <v>33059</v>
      </c>
      <c r="N150">
        <v>4</v>
      </c>
      <c r="O150">
        <v>4</v>
      </c>
      <c r="AF150">
        <v>11277271</v>
      </c>
      <c r="AH150">
        <v>3</v>
      </c>
      <c r="AI150">
        <v>3</v>
      </c>
    </row>
    <row r="151" spans="1:35" x14ac:dyDescent="0.25">
      <c r="A151">
        <v>11299352</v>
      </c>
      <c r="B151">
        <v>73</v>
      </c>
      <c r="C151" t="s">
        <v>6</v>
      </c>
      <c r="D151">
        <v>5</v>
      </c>
      <c r="E151">
        <v>9</v>
      </c>
      <c r="F151">
        <v>6</v>
      </c>
      <c r="H151">
        <v>3</v>
      </c>
      <c r="J151">
        <f t="shared" si="14"/>
        <v>-99</v>
      </c>
      <c r="L151">
        <v>11187215</v>
      </c>
      <c r="M151" s="37">
        <v>27657</v>
      </c>
      <c r="N151">
        <v>2</v>
      </c>
      <c r="O151">
        <v>2</v>
      </c>
      <c r="AF151">
        <v>11277305</v>
      </c>
      <c r="AH151">
        <v>2</v>
      </c>
      <c r="AI151">
        <v>4</v>
      </c>
    </row>
    <row r="152" spans="1:35" x14ac:dyDescent="0.25">
      <c r="A152">
        <v>11105703</v>
      </c>
      <c r="B152">
        <v>41</v>
      </c>
      <c r="C152" t="s">
        <v>6</v>
      </c>
      <c r="D152">
        <v>11</v>
      </c>
      <c r="E152">
        <v>11</v>
      </c>
      <c r="F152">
        <v>11</v>
      </c>
      <c r="H152">
        <v>2</v>
      </c>
      <c r="J152">
        <f t="shared" si="14"/>
        <v>-99</v>
      </c>
      <c r="L152">
        <v>11187345</v>
      </c>
      <c r="M152" s="37">
        <v>31480</v>
      </c>
      <c r="N152">
        <v>1</v>
      </c>
      <c r="O152">
        <v>2</v>
      </c>
      <c r="AF152">
        <v>11277306</v>
      </c>
      <c r="AH152">
        <v>4</v>
      </c>
      <c r="AI152">
        <v>4</v>
      </c>
    </row>
    <row r="153" spans="1:35" x14ac:dyDescent="0.25">
      <c r="A153">
        <v>11219510</v>
      </c>
      <c r="B153">
        <v>33</v>
      </c>
      <c r="C153" t="s">
        <v>4</v>
      </c>
      <c r="H153">
        <v>4</v>
      </c>
      <c r="J153">
        <f t="shared" si="14"/>
        <v>-99</v>
      </c>
      <c r="L153">
        <v>11187462</v>
      </c>
      <c r="M153" s="37">
        <v>38734</v>
      </c>
      <c r="N153">
        <v>1</v>
      </c>
      <c r="O153">
        <v>2</v>
      </c>
      <c r="AF153">
        <v>11277385</v>
      </c>
      <c r="AH153">
        <v>3</v>
      </c>
      <c r="AI153">
        <v>3</v>
      </c>
    </row>
    <row r="154" spans="1:35" x14ac:dyDescent="0.25">
      <c r="A154">
        <v>11232323</v>
      </c>
      <c r="B154">
        <v>13</v>
      </c>
      <c r="C154" t="s">
        <v>4</v>
      </c>
      <c r="H154">
        <v>4</v>
      </c>
      <c r="J154">
        <f t="shared" si="14"/>
        <v>-99</v>
      </c>
      <c r="L154">
        <v>11187519</v>
      </c>
      <c r="M154" s="37">
        <v>44136</v>
      </c>
      <c r="N154">
        <v>4</v>
      </c>
      <c r="O154">
        <v>4</v>
      </c>
      <c r="AF154">
        <v>11277386</v>
      </c>
      <c r="AH154">
        <v>3</v>
      </c>
      <c r="AI154">
        <v>3</v>
      </c>
    </row>
    <row r="155" spans="1:35" x14ac:dyDescent="0.25">
      <c r="A155">
        <v>11285527</v>
      </c>
      <c r="B155">
        <v>76</v>
      </c>
      <c r="C155" t="s">
        <v>6</v>
      </c>
      <c r="D155">
        <v>5</v>
      </c>
      <c r="E155">
        <v>6</v>
      </c>
      <c r="J155">
        <f t="shared" si="14"/>
        <v>-99</v>
      </c>
      <c r="L155">
        <v>11187522</v>
      </c>
      <c r="M155" s="37">
        <v>19203</v>
      </c>
      <c r="N155">
        <v>4</v>
      </c>
      <c r="O155">
        <v>4</v>
      </c>
      <c r="AF155">
        <v>11277387</v>
      </c>
      <c r="AH155">
        <v>2</v>
      </c>
      <c r="AI155">
        <v>4</v>
      </c>
    </row>
    <row r="156" spans="1:35" x14ac:dyDescent="0.25">
      <c r="A156">
        <v>11285515</v>
      </c>
      <c r="B156">
        <v>29</v>
      </c>
      <c r="C156" t="s">
        <v>4</v>
      </c>
      <c r="D156">
        <v>25</v>
      </c>
      <c r="E156">
        <v>15</v>
      </c>
      <c r="F156">
        <v>15</v>
      </c>
      <c r="J156">
        <f t="shared" si="14"/>
        <v>-99</v>
      </c>
      <c r="L156">
        <v>11187527</v>
      </c>
      <c r="M156" s="37">
        <v>44344</v>
      </c>
      <c r="N156">
        <v>3</v>
      </c>
      <c r="O156">
        <v>3</v>
      </c>
      <c r="AF156">
        <v>11277447</v>
      </c>
      <c r="AH156">
        <v>2</v>
      </c>
      <c r="AI156">
        <v>2</v>
      </c>
    </row>
    <row r="157" spans="1:35" x14ac:dyDescent="0.25">
      <c r="A157">
        <v>11289614</v>
      </c>
      <c r="B157">
        <v>31</v>
      </c>
      <c r="C157" t="s">
        <v>4</v>
      </c>
      <c r="D157">
        <v>2</v>
      </c>
      <c r="E157">
        <v>5</v>
      </c>
      <c r="F157">
        <v>8</v>
      </c>
      <c r="I157">
        <v>4</v>
      </c>
      <c r="J157">
        <f t="shared" si="14"/>
        <v>-99</v>
      </c>
      <c r="L157">
        <v>11187562</v>
      </c>
      <c r="M157" s="37">
        <v>37089</v>
      </c>
      <c r="N157">
        <v>6</v>
      </c>
      <c r="O157">
        <v>6</v>
      </c>
      <c r="AF157">
        <v>11277449</v>
      </c>
      <c r="AH157">
        <v>5</v>
      </c>
      <c r="AI157">
        <v>5</v>
      </c>
    </row>
    <row r="158" spans="1:35" x14ac:dyDescent="0.25">
      <c r="A158">
        <v>11293278</v>
      </c>
      <c r="B158">
        <v>17</v>
      </c>
      <c r="C158" t="s">
        <v>6</v>
      </c>
      <c r="I158">
        <v>8</v>
      </c>
      <c r="J158">
        <f t="shared" si="14"/>
        <v>-99</v>
      </c>
      <c r="L158">
        <v>11187564</v>
      </c>
      <c r="M158" s="37">
        <v>38734</v>
      </c>
      <c r="N158">
        <v>1</v>
      </c>
      <c r="O158">
        <v>2</v>
      </c>
      <c r="AF158">
        <v>11277487</v>
      </c>
      <c r="AH158">
        <v>8</v>
      </c>
      <c r="AI158">
        <v>8</v>
      </c>
    </row>
    <row r="159" spans="1:35" x14ac:dyDescent="0.25">
      <c r="A159">
        <v>11293124</v>
      </c>
      <c r="B159">
        <v>23</v>
      </c>
      <c r="C159" t="s">
        <v>4</v>
      </c>
      <c r="D159">
        <v>10</v>
      </c>
      <c r="E159">
        <v>5</v>
      </c>
      <c r="F159">
        <v>8</v>
      </c>
      <c r="H159">
        <v>3</v>
      </c>
      <c r="J159">
        <f t="shared" si="14"/>
        <v>-99</v>
      </c>
      <c r="L159">
        <v>11187565</v>
      </c>
      <c r="M159" s="37">
        <v>44344</v>
      </c>
      <c r="N159">
        <v>4</v>
      </c>
      <c r="O159">
        <v>4</v>
      </c>
      <c r="AF159">
        <v>11277706</v>
      </c>
      <c r="AH159">
        <v>3</v>
      </c>
      <c r="AI159">
        <v>3</v>
      </c>
    </row>
    <row r="160" spans="1:35" x14ac:dyDescent="0.25">
      <c r="A160">
        <v>11293277</v>
      </c>
      <c r="B160">
        <v>6</v>
      </c>
      <c r="C160" t="s">
        <v>4</v>
      </c>
      <c r="D160">
        <v>2</v>
      </c>
      <c r="E160">
        <v>5</v>
      </c>
      <c r="F160">
        <v>8</v>
      </c>
      <c r="H160">
        <v>4</v>
      </c>
      <c r="J160">
        <f t="shared" si="14"/>
        <v>-99</v>
      </c>
      <c r="L160">
        <v>11187734</v>
      </c>
      <c r="M160" s="37">
        <v>27450</v>
      </c>
      <c r="N160">
        <v>1</v>
      </c>
      <c r="O160">
        <v>2</v>
      </c>
      <c r="AF160">
        <v>11278160</v>
      </c>
      <c r="AH160">
        <v>1</v>
      </c>
      <c r="AI160">
        <v>2</v>
      </c>
    </row>
    <row r="161" spans="1:35" x14ac:dyDescent="0.25">
      <c r="A161">
        <v>11303656</v>
      </c>
      <c r="B161">
        <v>60</v>
      </c>
      <c r="C161" t="s">
        <v>6</v>
      </c>
      <c r="F161">
        <v>1</v>
      </c>
      <c r="H161">
        <v>5</v>
      </c>
      <c r="J161">
        <f t="shared" si="14"/>
        <v>-99</v>
      </c>
      <c r="L161">
        <v>11187801</v>
      </c>
      <c r="M161" s="37">
        <v>36855</v>
      </c>
      <c r="N161">
        <v>1</v>
      </c>
      <c r="O161">
        <v>2</v>
      </c>
      <c r="AF161">
        <v>11278209</v>
      </c>
      <c r="AH161">
        <v>2</v>
      </c>
      <c r="AI161">
        <v>4</v>
      </c>
    </row>
    <row r="162" spans="1:35" x14ac:dyDescent="0.25">
      <c r="A162">
        <v>11285523</v>
      </c>
      <c r="B162">
        <v>71</v>
      </c>
      <c r="C162" t="s">
        <v>6</v>
      </c>
      <c r="D162">
        <v>2</v>
      </c>
      <c r="E162">
        <v>11</v>
      </c>
      <c r="F162">
        <v>7</v>
      </c>
      <c r="I162">
        <v>5</v>
      </c>
      <c r="J162">
        <f t="shared" si="14"/>
        <v>-99</v>
      </c>
      <c r="L162">
        <v>11188013</v>
      </c>
      <c r="M162" s="37">
        <v>37480</v>
      </c>
      <c r="N162">
        <v>2</v>
      </c>
      <c r="O162">
        <v>4</v>
      </c>
      <c r="AF162">
        <v>11278486</v>
      </c>
      <c r="AH162">
        <v>3</v>
      </c>
      <c r="AI162">
        <v>3</v>
      </c>
    </row>
    <row r="163" spans="1:35" x14ac:dyDescent="0.25">
      <c r="A163">
        <v>11285523</v>
      </c>
      <c r="B163">
        <v>81</v>
      </c>
      <c r="C163" t="s">
        <v>6</v>
      </c>
      <c r="D163">
        <v>2</v>
      </c>
      <c r="E163">
        <v>11</v>
      </c>
      <c r="F163">
        <v>5</v>
      </c>
      <c r="I163">
        <v>5</v>
      </c>
      <c r="J163">
        <f t="shared" si="14"/>
        <v>-99</v>
      </c>
      <c r="L163">
        <v>11188579</v>
      </c>
      <c r="M163" s="37">
        <v>31689</v>
      </c>
      <c r="N163">
        <v>1</v>
      </c>
      <c r="O163">
        <v>2</v>
      </c>
      <c r="AF163">
        <v>11279300</v>
      </c>
      <c r="AH163">
        <v>5</v>
      </c>
      <c r="AI163">
        <v>5</v>
      </c>
    </row>
    <row r="164" spans="1:35" x14ac:dyDescent="0.25">
      <c r="A164">
        <v>11303115</v>
      </c>
      <c r="B164">
        <v>84</v>
      </c>
      <c r="C164" t="s">
        <v>6</v>
      </c>
      <c r="D164">
        <v>11</v>
      </c>
      <c r="E164">
        <v>4</v>
      </c>
      <c r="F164">
        <v>9</v>
      </c>
      <c r="H164">
        <v>3</v>
      </c>
      <c r="J164">
        <f t="shared" si="14"/>
        <v>-99</v>
      </c>
      <c r="L164">
        <v>11188600</v>
      </c>
      <c r="M164" s="37">
        <v>31858</v>
      </c>
      <c r="N164">
        <v>4</v>
      </c>
      <c r="O164">
        <v>4</v>
      </c>
      <c r="AF164">
        <v>11280255</v>
      </c>
      <c r="AH164">
        <v>2</v>
      </c>
      <c r="AI164">
        <v>4</v>
      </c>
    </row>
    <row r="165" spans="1:35" x14ac:dyDescent="0.25">
      <c r="A165">
        <v>11303293</v>
      </c>
      <c r="B165">
        <v>73</v>
      </c>
      <c r="C165" t="s">
        <v>6</v>
      </c>
      <c r="I165">
        <v>8</v>
      </c>
      <c r="J165">
        <f t="shared" si="14"/>
        <v>-99</v>
      </c>
      <c r="L165">
        <v>11188690</v>
      </c>
      <c r="M165" s="37">
        <v>44344</v>
      </c>
      <c r="N165">
        <v>2</v>
      </c>
      <c r="O165">
        <v>2</v>
      </c>
      <c r="AF165">
        <v>11280963</v>
      </c>
      <c r="AH165">
        <v>4</v>
      </c>
      <c r="AI165">
        <v>4</v>
      </c>
    </row>
    <row r="166" spans="1:35" x14ac:dyDescent="0.25">
      <c r="A166">
        <v>11285175</v>
      </c>
      <c r="B166">
        <v>26</v>
      </c>
      <c r="C166" t="s">
        <v>6</v>
      </c>
      <c r="I166">
        <v>8</v>
      </c>
      <c r="J166">
        <f t="shared" si="14"/>
        <v>-99</v>
      </c>
      <c r="L166">
        <v>11189017</v>
      </c>
      <c r="M166" s="37">
        <v>36855</v>
      </c>
      <c r="N166">
        <v>1</v>
      </c>
      <c r="O166">
        <v>2</v>
      </c>
      <c r="AF166">
        <v>11280964</v>
      </c>
      <c r="AH166">
        <v>2</v>
      </c>
      <c r="AI166">
        <v>4</v>
      </c>
    </row>
    <row r="167" spans="1:35" x14ac:dyDescent="0.25">
      <c r="A167">
        <v>11296504</v>
      </c>
      <c r="B167">
        <v>75</v>
      </c>
      <c r="C167" t="s">
        <v>4</v>
      </c>
      <c r="D167">
        <v>3</v>
      </c>
      <c r="E167">
        <v>4</v>
      </c>
      <c r="F167">
        <v>11</v>
      </c>
      <c r="H167">
        <v>4</v>
      </c>
      <c r="J167">
        <f t="shared" si="14"/>
        <v>-99</v>
      </c>
      <c r="L167">
        <v>11189226</v>
      </c>
      <c r="M167" s="37">
        <v>35211</v>
      </c>
      <c r="N167">
        <v>2</v>
      </c>
      <c r="O167">
        <v>2</v>
      </c>
      <c r="AF167">
        <v>11280965</v>
      </c>
      <c r="AH167">
        <v>4</v>
      </c>
      <c r="AI167">
        <v>4</v>
      </c>
    </row>
    <row r="168" spans="1:35" x14ac:dyDescent="0.25">
      <c r="A168">
        <v>11298739</v>
      </c>
      <c r="B168">
        <v>22</v>
      </c>
      <c r="C168" t="s">
        <v>6</v>
      </c>
      <c r="D168">
        <v>3</v>
      </c>
      <c r="E168">
        <v>3</v>
      </c>
      <c r="F168">
        <v>5</v>
      </c>
      <c r="H168">
        <v>4</v>
      </c>
      <c r="J168">
        <f t="shared" si="14"/>
        <v>-99</v>
      </c>
      <c r="L168">
        <v>11189491</v>
      </c>
      <c r="M168" s="37">
        <v>44344</v>
      </c>
      <c r="N168">
        <v>2</v>
      </c>
      <c r="O168">
        <v>4</v>
      </c>
      <c r="AF168">
        <v>11280974</v>
      </c>
      <c r="AH168">
        <v>3</v>
      </c>
      <c r="AI168">
        <v>3</v>
      </c>
    </row>
    <row r="169" spans="1:35" x14ac:dyDescent="0.25">
      <c r="A169">
        <v>11303731</v>
      </c>
      <c r="B169">
        <v>38</v>
      </c>
      <c r="C169" t="s">
        <v>4</v>
      </c>
      <c r="D169">
        <v>1</v>
      </c>
      <c r="E169">
        <v>5</v>
      </c>
      <c r="F169">
        <v>11</v>
      </c>
      <c r="G169">
        <v>14</v>
      </c>
      <c r="H169">
        <v>3</v>
      </c>
      <c r="J169">
        <f t="shared" si="14"/>
        <v>-3</v>
      </c>
      <c r="L169">
        <v>11189693</v>
      </c>
      <c r="M169" s="37">
        <v>29810</v>
      </c>
      <c r="N169">
        <v>2</v>
      </c>
      <c r="O169">
        <v>4</v>
      </c>
      <c r="AF169">
        <v>11281020</v>
      </c>
      <c r="AH169">
        <v>3</v>
      </c>
      <c r="AI169">
        <v>3</v>
      </c>
    </row>
    <row r="170" spans="1:35" x14ac:dyDescent="0.25">
      <c r="A170">
        <v>11304657</v>
      </c>
      <c r="B170">
        <v>36</v>
      </c>
      <c r="C170" t="s">
        <v>6</v>
      </c>
      <c r="D170">
        <v>8</v>
      </c>
      <c r="E170">
        <v>10</v>
      </c>
      <c r="F170">
        <v>5</v>
      </c>
      <c r="H170">
        <v>3</v>
      </c>
      <c r="J170">
        <f t="shared" si="14"/>
        <v>-99</v>
      </c>
      <c r="L170">
        <v>11190055</v>
      </c>
      <c r="M170" s="37">
        <v>37089</v>
      </c>
      <c r="N170">
        <v>3</v>
      </c>
      <c r="O170">
        <v>3</v>
      </c>
      <c r="AF170">
        <v>11281021</v>
      </c>
      <c r="AH170">
        <v>2</v>
      </c>
      <c r="AI170">
        <v>4</v>
      </c>
    </row>
    <row r="171" spans="1:35" x14ac:dyDescent="0.25">
      <c r="A171">
        <v>11307566</v>
      </c>
      <c r="B171">
        <v>43</v>
      </c>
      <c r="C171" t="s">
        <v>4</v>
      </c>
      <c r="G171">
        <v>11</v>
      </c>
      <c r="H171">
        <v>2</v>
      </c>
      <c r="J171">
        <f t="shared" si="14"/>
        <v>-99</v>
      </c>
      <c r="L171">
        <v>11190086</v>
      </c>
      <c r="M171" s="37">
        <v>44344</v>
      </c>
      <c r="N171">
        <v>2</v>
      </c>
      <c r="O171">
        <v>4</v>
      </c>
      <c r="AF171">
        <v>11281331</v>
      </c>
      <c r="AH171">
        <v>2</v>
      </c>
      <c r="AI171">
        <v>4</v>
      </c>
    </row>
    <row r="172" spans="1:35" x14ac:dyDescent="0.25">
      <c r="A172">
        <v>11304820</v>
      </c>
      <c r="B172">
        <v>20</v>
      </c>
      <c r="C172" t="s">
        <v>6</v>
      </c>
      <c r="D172">
        <v>7</v>
      </c>
      <c r="E172">
        <v>3</v>
      </c>
      <c r="F172">
        <v>13</v>
      </c>
      <c r="G172">
        <v>11</v>
      </c>
      <c r="H172">
        <v>4</v>
      </c>
      <c r="J172">
        <f t="shared" si="14"/>
        <v>2</v>
      </c>
      <c r="L172">
        <v>11190163</v>
      </c>
      <c r="M172" s="37">
        <v>29558</v>
      </c>
      <c r="N172">
        <v>1</v>
      </c>
      <c r="O172">
        <v>2</v>
      </c>
      <c r="AF172">
        <v>11281959</v>
      </c>
      <c r="AH172">
        <v>4</v>
      </c>
      <c r="AI172">
        <v>4</v>
      </c>
    </row>
    <row r="173" spans="1:35" x14ac:dyDescent="0.25">
      <c r="A173">
        <v>11304820</v>
      </c>
      <c r="B173">
        <v>22</v>
      </c>
      <c r="C173" t="s">
        <v>6</v>
      </c>
      <c r="D173">
        <v>10</v>
      </c>
      <c r="E173">
        <v>2</v>
      </c>
      <c r="F173">
        <v>13</v>
      </c>
      <c r="G173">
        <v>11</v>
      </c>
      <c r="H173">
        <v>4</v>
      </c>
      <c r="J173">
        <f t="shared" si="14"/>
        <v>2</v>
      </c>
      <c r="L173">
        <v>11191070</v>
      </c>
      <c r="M173" s="37">
        <v>44344</v>
      </c>
      <c r="N173">
        <v>2</v>
      </c>
      <c r="O173">
        <v>2</v>
      </c>
      <c r="AF173">
        <v>11282935</v>
      </c>
      <c r="AH173">
        <v>5</v>
      </c>
      <c r="AI173">
        <v>5</v>
      </c>
    </row>
    <row r="174" spans="1:35" x14ac:dyDescent="0.25">
      <c r="A174">
        <v>11307573</v>
      </c>
      <c r="B174">
        <v>73</v>
      </c>
      <c r="C174" t="s">
        <v>6</v>
      </c>
      <c r="D174">
        <v>4</v>
      </c>
      <c r="E174">
        <v>5</v>
      </c>
      <c r="F174">
        <v>13</v>
      </c>
      <c r="H174">
        <v>3</v>
      </c>
      <c r="J174">
        <f t="shared" si="14"/>
        <v>-99</v>
      </c>
      <c r="L174">
        <v>11191673</v>
      </c>
      <c r="M174" s="37">
        <v>38734</v>
      </c>
      <c r="N174">
        <v>1</v>
      </c>
      <c r="O174">
        <v>2</v>
      </c>
      <c r="AF174">
        <v>11282939</v>
      </c>
      <c r="AH174">
        <v>2</v>
      </c>
      <c r="AI174">
        <v>4</v>
      </c>
    </row>
    <row r="175" spans="1:35" x14ac:dyDescent="0.25">
      <c r="A175">
        <v>11309338</v>
      </c>
      <c r="B175">
        <v>65</v>
      </c>
      <c r="C175" t="s">
        <v>6</v>
      </c>
      <c r="D175">
        <v>12</v>
      </c>
      <c r="E175">
        <v>14</v>
      </c>
      <c r="F175">
        <v>8</v>
      </c>
      <c r="H175">
        <v>3</v>
      </c>
      <c r="J175">
        <f t="shared" si="14"/>
        <v>-99</v>
      </c>
      <c r="L175">
        <v>11191678</v>
      </c>
      <c r="M175" s="37">
        <v>36882</v>
      </c>
      <c r="N175">
        <v>1</v>
      </c>
      <c r="O175">
        <v>2</v>
      </c>
      <c r="AF175">
        <v>11282941</v>
      </c>
      <c r="AH175">
        <v>2</v>
      </c>
      <c r="AI175">
        <v>4</v>
      </c>
    </row>
    <row r="176" spans="1:35" x14ac:dyDescent="0.25">
      <c r="A176">
        <v>11307629</v>
      </c>
      <c r="B176">
        <v>64</v>
      </c>
      <c r="C176" t="s">
        <v>6</v>
      </c>
      <c r="H176">
        <v>5</v>
      </c>
      <c r="J176">
        <f t="shared" si="14"/>
        <v>-99</v>
      </c>
      <c r="L176">
        <v>11191680</v>
      </c>
      <c r="M176" s="37">
        <v>39359</v>
      </c>
      <c r="N176">
        <v>1</v>
      </c>
      <c r="O176">
        <v>2</v>
      </c>
      <c r="AF176">
        <v>11282943</v>
      </c>
      <c r="AH176">
        <v>3</v>
      </c>
      <c r="AI176">
        <v>3</v>
      </c>
    </row>
    <row r="177" spans="1:35" x14ac:dyDescent="0.25">
      <c r="A177">
        <v>11307629</v>
      </c>
      <c r="B177">
        <v>79</v>
      </c>
      <c r="C177" t="s">
        <v>4</v>
      </c>
      <c r="D177">
        <v>16</v>
      </c>
      <c r="E177">
        <v>8</v>
      </c>
      <c r="H177">
        <v>5</v>
      </c>
      <c r="J177">
        <f t="shared" si="14"/>
        <v>-99</v>
      </c>
      <c r="L177">
        <v>11191683</v>
      </c>
      <c r="M177" s="37">
        <v>38734</v>
      </c>
      <c r="N177">
        <v>1</v>
      </c>
      <c r="O177">
        <v>2</v>
      </c>
      <c r="AF177">
        <v>11282950</v>
      </c>
      <c r="AH177">
        <v>4</v>
      </c>
      <c r="AI177">
        <v>4</v>
      </c>
    </row>
    <row r="178" spans="1:35" x14ac:dyDescent="0.25">
      <c r="A178">
        <v>11310809</v>
      </c>
      <c r="B178">
        <v>37</v>
      </c>
      <c r="C178" t="s">
        <v>4</v>
      </c>
      <c r="D178">
        <v>5</v>
      </c>
      <c r="E178">
        <v>9</v>
      </c>
      <c r="F178">
        <v>9</v>
      </c>
      <c r="H178">
        <v>3</v>
      </c>
      <c r="J178">
        <f t="shared" si="14"/>
        <v>-99</v>
      </c>
      <c r="L178">
        <v>11191889</v>
      </c>
      <c r="M178" s="37">
        <v>27450</v>
      </c>
      <c r="N178">
        <v>1</v>
      </c>
      <c r="O178">
        <v>2</v>
      </c>
      <c r="AF178">
        <v>11282958</v>
      </c>
      <c r="AH178">
        <v>3</v>
      </c>
      <c r="AI178">
        <v>3</v>
      </c>
    </row>
    <row r="179" spans="1:35" x14ac:dyDescent="0.25">
      <c r="A179">
        <v>618380505</v>
      </c>
      <c r="B179">
        <v>30</v>
      </c>
      <c r="C179" t="s">
        <v>6</v>
      </c>
      <c r="G179">
        <v>20</v>
      </c>
      <c r="H179">
        <v>2</v>
      </c>
      <c r="J179">
        <f t="shared" si="14"/>
        <v>-99</v>
      </c>
      <c r="L179">
        <v>11192117</v>
      </c>
      <c r="M179" s="37">
        <v>44344</v>
      </c>
      <c r="N179">
        <v>2</v>
      </c>
      <c r="O179">
        <v>2</v>
      </c>
      <c r="AF179">
        <v>11282959</v>
      </c>
      <c r="AH179">
        <v>5</v>
      </c>
      <c r="AI179">
        <v>5</v>
      </c>
    </row>
    <row r="180" spans="1:35" x14ac:dyDescent="0.25">
      <c r="A180">
        <v>11303376</v>
      </c>
      <c r="B180">
        <v>22</v>
      </c>
      <c r="C180" t="s">
        <v>6</v>
      </c>
      <c r="D180">
        <v>2</v>
      </c>
      <c r="E180">
        <v>3</v>
      </c>
      <c r="F180">
        <v>7</v>
      </c>
      <c r="H180">
        <v>4</v>
      </c>
      <c r="J180">
        <f t="shared" si="14"/>
        <v>-99</v>
      </c>
      <c r="L180">
        <v>11192150</v>
      </c>
      <c r="M180" s="37">
        <v>38734</v>
      </c>
      <c r="N180">
        <v>1</v>
      </c>
      <c r="O180">
        <v>2</v>
      </c>
      <c r="AF180">
        <v>11283163</v>
      </c>
      <c r="AH180">
        <v>2</v>
      </c>
      <c r="AI180">
        <v>4</v>
      </c>
    </row>
    <row r="181" spans="1:35" x14ac:dyDescent="0.25">
      <c r="A181">
        <v>619613249</v>
      </c>
      <c r="B181">
        <v>79</v>
      </c>
      <c r="C181" t="s">
        <v>4</v>
      </c>
      <c r="D181">
        <v>2</v>
      </c>
      <c r="E181">
        <v>2</v>
      </c>
      <c r="F181">
        <v>6</v>
      </c>
      <c r="I181">
        <v>6</v>
      </c>
      <c r="J181">
        <f t="shared" si="14"/>
        <v>-99</v>
      </c>
      <c r="L181">
        <v>11192168</v>
      </c>
      <c r="M181" s="37">
        <v>36855</v>
      </c>
      <c r="N181">
        <v>1</v>
      </c>
      <c r="O181">
        <v>2</v>
      </c>
      <c r="AF181">
        <v>11283468</v>
      </c>
      <c r="AH181">
        <v>2</v>
      </c>
      <c r="AI181">
        <v>4</v>
      </c>
    </row>
    <row r="182" spans="1:35" x14ac:dyDescent="0.25">
      <c r="A182">
        <v>11199358</v>
      </c>
      <c r="B182">
        <v>25</v>
      </c>
      <c r="C182" t="s">
        <v>4</v>
      </c>
      <c r="H182">
        <v>4</v>
      </c>
      <c r="J182">
        <f t="shared" si="14"/>
        <v>-99</v>
      </c>
      <c r="L182">
        <v>11192172</v>
      </c>
      <c r="M182" s="37">
        <v>37089</v>
      </c>
      <c r="N182">
        <v>2</v>
      </c>
      <c r="O182">
        <v>4</v>
      </c>
      <c r="AF182">
        <v>11283471</v>
      </c>
      <c r="AH182">
        <v>2</v>
      </c>
      <c r="AI182">
        <v>4</v>
      </c>
    </row>
    <row r="183" spans="1:35" x14ac:dyDescent="0.25">
      <c r="A183">
        <v>11204030</v>
      </c>
      <c r="B183">
        <v>86</v>
      </c>
      <c r="C183" t="s">
        <v>6</v>
      </c>
      <c r="I183">
        <v>6</v>
      </c>
      <c r="J183">
        <f t="shared" si="14"/>
        <v>-99</v>
      </c>
      <c r="L183">
        <v>11192173</v>
      </c>
      <c r="M183" s="37">
        <v>42464</v>
      </c>
      <c r="N183">
        <v>2</v>
      </c>
      <c r="O183">
        <v>4</v>
      </c>
      <c r="AF183">
        <v>11284041</v>
      </c>
      <c r="AH183">
        <v>1</v>
      </c>
      <c r="AI183">
        <v>2</v>
      </c>
    </row>
    <row r="184" spans="1:35" x14ac:dyDescent="0.25">
      <c r="A184">
        <v>617316195</v>
      </c>
      <c r="B184">
        <v>41</v>
      </c>
      <c r="C184" t="s">
        <v>4</v>
      </c>
      <c r="H184">
        <v>2</v>
      </c>
      <c r="J184">
        <f t="shared" si="14"/>
        <v>-99</v>
      </c>
      <c r="L184">
        <v>11192246</v>
      </c>
      <c r="M184" s="37">
        <v>31689</v>
      </c>
      <c r="N184">
        <v>1</v>
      </c>
      <c r="O184">
        <v>2</v>
      </c>
      <c r="AF184">
        <v>11284278</v>
      </c>
      <c r="AH184">
        <v>1</v>
      </c>
      <c r="AI184">
        <v>2</v>
      </c>
    </row>
    <row r="185" spans="1:35" x14ac:dyDescent="0.25">
      <c r="A185">
        <v>620288931</v>
      </c>
      <c r="B185">
        <v>41</v>
      </c>
      <c r="C185" t="s">
        <v>6</v>
      </c>
      <c r="H185">
        <v>2</v>
      </c>
      <c r="J185">
        <f t="shared" si="14"/>
        <v>-99</v>
      </c>
      <c r="L185">
        <v>11192269</v>
      </c>
      <c r="M185" s="37">
        <v>31689</v>
      </c>
      <c r="N185">
        <v>2</v>
      </c>
      <c r="O185">
        <v>2</v>
      </c>
      <c r="AF185">
        <v>11285175</v>
      </c>
      <c r="AH185">
        <v>8</v>
      </c>
      <c r="AI185">
        <v>8</v>
      </c>
    </row>
    <row r="186" spans="1:35" x14ac:dyDescent="0.25">
      <c r="A186">
        <v>620350755</v>
      </c>
      <c r="B186">
        <v>32</v>
      </c>
      <c r="C186" t="s">
        <v>6</v>
      </c>
      <c r="H186">
        <v>2</v>
      </c>
      <c r="J186">
        <f t="shared" si="14"/>
        <v>-99</v>
      </c>
      <c r="L186">
        <v>11192283</v>
      </c>
      <c r="M186" s="37">
        <v>27450</v>
      </c>
      <c r="N186">
        <v>1</v>
      </c>
      <c r="O186">
        <v>2</v>
      </c>
      <c r="AF186">
        <v>11285510</v>
      </c>
      <c r="AH186">
        <v>5</v>
      </c>
      <c r="AI186">
        <v>5</v>
      </c>
    </row>
    <row r="187" spans="1:35" x14ac:dyDescent="0.25">
      <c r="A187">
        <v>11313183</v>
      </c>
      <c r="B187">
        <v>44</v>
      </c>
      <c r="C187" t="s">
        <v>4</v>
      </c>
      <c r="D187">
        <v>2</v>
      </c>
      <c r="E187">
        <v>5</v>
      </c>
      <c r="F187">
        <v>6</v>
      </c>
      <c r="H187">
        <v>5</v>
      </c>
      <c r="J187">
        <f t="shared" si="14"/>
        <v>-99</v>
      </c>
      <c r="L187">
        <v>11192428</v>
      </c>
      <c r="M187" s="37">
        <v>29810</v>
      </c>
      <c r="N187">
        <v>2</v>
      </c>
      <c r="O187">
        <v>4</v>
      </c>
      <c r="AF187">
        <v>11285523</v>
      </c>
      <c r="AH187">
        <v>5</v>
      </c>
      <c r="AI187">
        <v>5</v>
      </c>
    </row>
    <row r="188" spans="1:35" x14ac:dyDescent="0.25">
      <c r="A188">
        <v>11255590</v>
      </c>
      <c r="B188">
        <v>7</v>
      </c>
      <c r="C188" t="s">
        <v>4</v>
      </c>
      <c r="F188">
        <v>4</v>
      </c>
      <c r="H188">
        <v>3</v>
      </c>
      <c r="J188">
        <f t="shared" si="14"/>
        <v>-99</v>
      </c>
      <c r="L188">
        <v>11192446</v>
      </c>
      <c r="M188" s="37">
        <v>35003</v>
      </c>
      <c r="N188">
        <v>1</v>
      </c>
      <c r="O188">
        <v>2</v>
      </c>
      <c r="AF188">
        <v>11285680</v>
      </c>
      <c r="AH188">
        <v>4</v>
      </c>
      <c r="AI188">
        <v>4</v>
      </c>
    </row>
    <row r="189" spans="1:35" x14ac:dyDescent="0.25">
      <c r="A189">
        <v>11304806</v>
      </c>
      <c r="B189">
        <v>51</v>
      </c>
      <c r="C189" t="s">
        <v>4</v>
      </c>
      <c r="D189">
        <v>6</v>
      </c>
      <c r="E189">
        <v>5</v>
      </c>
      <c r="F189">
        <v>9</v>
      </c>
      <c r="H189">
        <v>3</v>
      </c>
      <c r="J189">
        <f t="shared" si="14"/>
        <v>-99</v>
      </c>
      <c r="L189">
        <v>11192469</v>
      </c>
      <c r="M189" s="37">
        <v>37089</v>
      </c>
      <c r="N189">
        <v>3</v>
      </c>
      <c r="O189">
        <v>3</v>
      </c>
      <c r="AF189">
        <v>11285865</v>
      </c>
      <c r="AH189">
        <v>3</v>
      </c>
      <c r="AI189">
        <v>3</v>
      </c>
    </row>
    <row r="190" spans="1:35" x14ac:dyDescent="0.25">
      <c r="A190">
        <v>11302961</v>
      </c>
      <c r="B190">
        <v>39</v>
      </c>
      <c r="C190" t="s">
        <v>6</v>
      </c>
      <c r="D190">
        <v>6</v>
      </c>
      <c r="E190">
        <v>6</v>
      </c>
      <c r="F190">
        <v>6</v>
      </c>
      <c r="H190">
        <v>3</v>
      </c>
      <c r="J190">
        <f t="shared" si="14"/>
        <v>-99</v>
      </c>
      <c r="L190">
        <v>11192647</v>
      </c>
      <c r="M190" s="37">
        <v>38734</v>
      </c>
      <c r="N190">
        <v>1</v>
      </c>
      <c r="O190">
        <v>2</v>
      </c>
      <c r="AF190">
        <v>11285867</v>
      </c>
      <c r="AH190">
        <v>2</v>
      </c>
      <c r="AI190">
        <v>4</v>
      </c>
    </row>
    <row r="191" spans="1:35" x14ac:dyDescent="0.25">
      <c r="A191">
        <v>11313805</v>
      </c>
      <c r="B191">
        <v>24</v>
      </c>
      <c r="C191" t="s">
        <v>6</v>
      </c>
      <c r="D191">
        <v>2</v>
      </c>
      <c r="E191">
        <v>6</v>
      </c>
      <c r="F191">
        <v>3</v>
      </c>
      <c r="I191">
        <v>5</v>
      </c>
      <c r="J191">
        <f t="shared" si="14"/>
        <v>-99</v>
      </c>
      <c r="L191">
        <v>11193056</v>
      </c>
      <c r="M191" s="37">
        <v>38734</v>
      </c>
      <c r="N191">
        <v>1</v>
      </c>
      <c r="O191">
        <v>2</v>
      </c>
      <c r="AF191">
        <v>11285869</v>
      </c>
      <c r="AH191">
        <v>4</v>
      </c>
      <c r="AI191">
        <v>4</v>
      </c>
    </row>
    <row r="192" spans="1:35" x14ac:dyDescent="0.25">
      <c r="A192">
        <v>11313805</v>
      </c>
      <c r="B192">
        <v>40</v>
      </c>
      <c r="C192" t="s">
        <v>6</v>
      </c>
      <c r="D192">
        <v>2</v>
      </c>
      <c r="E192">
        <v>5</v>
      </c>
      <c r="F192">
        <v>6</v>
      </c>
      <c r="I192">
        <v>5</v>
      </c>
      <c r="J192">
        <f t="shared" si="14"/>
        <v>-99</v>
      </c>
      <c r="L192">
        <v>11193301</v>
      </c>
      <c r="M192" s="37">
        <v>29601</v>
      </c>
      <c r="N192">
        <v>2</v>
      </c>
      <c r="O192">
        <v>2</v>
      </c>
      <c r="AF192">
        <v>11286144</v>
      </c>
      <c r="AH192">
        <v>3</v>
      </c>
      <c r="AI192">
        <v>3</v>
      </c>
    </row>
    <row r="193" spans="1:35" x14ac:dyDescent="0.25">
      <c r="A193">
        <v>620915499</v>
      </c>
      <c r="B193">
        <v>36</v>
      </c>
      <c r="C193" t="s">
        <v>4</v>
      </c>
      <c r="G193">
        <v>1</v>
      </c>
      <c r="I193">
        <v>2</v>
      </c>
      <c r="J193">
        <f t="shared" si="14"/>
        <v>-99</v>
      </c>
      <c r="L193">
        <v>11193366</v>
      </c>
      <c r="M193" s="37">
        <v>27450</v>
      </c>
      <c r="N193">
        <v>1</v>
      </c>
      <c r="O193">
        <v>2</v>
      </c>
      <c r="AF193">
        <v>11286386</v>
      </c>
      <c r="AH193">
        <v>3</v>
      </c>
      <c r="AI193">
        <v>3</v>
      </c>
    </row>
    <row r="194" spans="1:35" x14ac:dyDescent="0.25">
      <c r="A194">
        <v>11310050</v>
      </c>
      <c r="B194">
        <v>74</v>
      </c>
      <c r="C194" t="s">
        <v>6</v>
      </c>
      <c r="D194">
        <v>2</v>
      </c>
      <c r="E194">
        <v>5</v>
      </c>
      <c r="F194">
        <v>8</v>
      </c>
      <c r="G194">
        <v>8</v>
      </c>
      <c r="H194">
        <v>3</v>
      </c>
      <c r="J194">
        <f t="shared" si="14"/>
        <v>0</v>
      </c>
      <c r="L194">
        <v>11194020</v>
      </c>
      <c r="M194" s="37">
        <v>38943</v>
      </c>
      <c r="N194">
        <v>2</v>
      </c>
      <c r="O194">
        <v>4</v>
      </c>
      <c r="AF194">
        <v>11286398</v>
      </c>
      <c r="AH194">
        <v>3</v>
      </c>
      <c r="AI194">
        <v>3</v>
      </c>
    </row>
    <row r="195" spans="1:35" x14ac:dyDescent="0.25">
      <c r="A195">
        <v>11315666</v>
      </c>
      <c r="B195">
        <v>60</v>
      </c>
      <c r="C195" t="s">
        <v>4</v>
      </c>
      <c r="F195">
        <v>5</v>
      </c>
      <c r="G195">
        <v>8</v>
      </c>
      <c r="J195">
        <f t="shared" ref="J195:J205" si="15">IF(COUNTA(F195)=0,IF(COUNTA(G195)=0,-99,-99),IF(COUNTA(G195)=0,-99,F195-G195))</f>
        <v>-3</v>
      </c>
      <c r="L195">
        <v>11194708</v>
      </c>
      <c r="M195" s="37">
        <v>38734</v>
      </c>
      <c r="N195">
        <v>1</v>
      </c>
      <c r="O195">
        <v>2</v>
      </c>
      <c r="AF195">
        <v>11286993</v>
      </c>
      <c r="AH195">
        <v>3</v>
      </c>
      <c r="AI195">
        <v>3</v>
      </c>
    </row>
    <row r="196" spans="1:35" x14ac:dyDescent="0.25">
      <c r="A196">
        <v>11315761</v>
      </c>
      <c r="B196">
        <v>78</v>
      </c>
      <c r="C196" t="s">
        <v>6</v>
      </c>
      <c r="D196">
        <v>9</v>
      </c>
      <c r="E196">
        <v>3</v>
      </c>
      <c r="F196">
        <v>9</v>
      </c>
      <c r="J196">
        <f t="shared" si="15"/>
        <v>-99</v>
      </c>
      <c r="L196">
        <v>11194862</v>
      </c>
      <c r="M196" s="37">
        <v>39359</v>
      </c>
      <c r="N196">
        <v>1</v>
      </c>
      <c r="O196">
        <v>2</v>
      </c>
      <c r="AF196">
        <v>11287708</v>
      </c>
      <c r="AH196">
        <v>5</v>
      </c>
      <c r="AI196">
        <v>5</v>
      </c>
    </row>
    <row r="197" spans="1:35" x14ac:dyDescent="0.25">
      <c r="A197">
        <v>11314717</v>
      </c>
      <c r="B197">
        <v>40</v>
      </c>
      <c r="C197" t="s">
        <v>6</v>
      </c>
      <c r="D197">
        <v>9</v>
      </c>
      <c r="E197">
        <v>3</v>
      </c>
      <c r="F197">
        <v>4</v>
      </c>
      <c r="G197">
        <v>14</v>
      </c>
      <c r="J197">
        <f t="shared" si="15"/>
        <v>-10</v>
      </c>
      <c r="L197">
        <v>11194941</v>
      </c>
      <c r="M197" s="37">
        <v>38734</v>
      </c>
      <c r="N197">
        <v>1</v>
      </c>
      <c r="O197">
        <v>2</v>
      </c>
      <c r="AF197">
        <v>11288019</v>
      </c>
      <c r="AH197">
        <v>1</v>
      </c>
      <c r="AI197">
        <v>2</v>
      </c>
    </row>
    <row r="198" spans="1:35" x14ac:dyDescent="0.25">
      <c r="A198">
        <v>11315399</v>
      </c>
      <c r="B198">
        <v>31</v>
      </c>
      <c r="C198" t="s">
        <v>6</v>
      </c>
      <c r="D198">
        <v>6</v>
      </c>
      <c r="E198">
        <v>3</v>
      </c>
      <c r="F198">
        <v>9</v>
      </c>
      <c r="J198">
        <f t="shared" si="15"/>
        <v>-99</v>
      </c>
      <c r="L198">
        <v>11195011</v>
      </c>
      <c r="M198" s="37">
        <v>20572</v>
      </c>
      <c r="N198">
        <v>2</v>
      </c>
      <c r="O198">
        <v>4</v>
      </c>
      <c r="AF198">
        <v>11288021</v>
      </c>
      <c r="AH198">
        <v>1</v>
      </c>
      <c r="AI198">
        <v>2</v>
      </c>
    </row>
    <row r="199" spans="1:35" x14ac:dyDescent="0.25">
      <c r="A199">
        <v>619078001</v>
      </c>
      <c r="B199">
        <v>72</v>
      </c>
      <c r="C199" t="s">
        <v>4</v>
      </c>
      <c r="G199">
        <v>5</v>
      </c>
      <c r="H199">
        <v>2</v>
      </c>
      <c r="J199">
        <f t="shared" si="15"/>
        <v>-99</v>
      </c>
      <c r="L199">
        <v>11195208</v>
      </c>
      <c r="M199" s="37">
        <v>42464</v>
      </c>
      <c r="N199">
        <v>3</v>
      </c>
      <c r="O199">
        <v>6</v>
      </c>
      <c r="AF199">
        <v>11288033</v>
      </c>
      <c r="AH199">
        <v>2</v>
      </c>
      <c r="AI199">
        <v>4</v>
      </c>
    </row>
    <row r="200" spans="1:35" x14ac:dyDescent="0.25">
      <c r="A200">
        <v>11307531</v>
      </c>
      <c r="B200">
        <v>65</v>
      </c>
      <c r="C200" t="s">
        <v>6</v>
      </c>
      <c r="D200">
        <v>2</v>
      </c>
      <c r="E200">
        <v>5</v>
      </c>
      <c r="F200">
        <v>6</v>
      </c>
      <c r="H200">
        <v>5</v>
      </c>
      <c r="J200">
        <f t="shared" si="15"/>
        <v>-99</v>
      </c>
      <c r="L200">
        <v>11195225</v>
      </c>
      <c r="M200" s="37">
        <v>37480</v>
      </c>
      <c r="N200">
        <v>1</v>
      </c>
      <c r="O200">
        <v>2</v>
      </c>
      <c r="AF200">
        <v>11288040</v>
      </c>
      <c r="AH200">
        <v>2</v>
      </c>
      <c r="AI200">
        <v>4</v>
      </c>
    </row>
    <row r="201" spans="1:35" x14ac:dyDescent="0.25">
      <c r="A201">
        <v>11318203</v>
      </c>
      <c r="B201">
        <v>50</v>
      </c>
      <c r="C201" t="s">
        <v>6</v>
      </c>
      <c r="D201">
        <v>1</v>
      </c>
      <c r="E201">
        <v>4</v>
      </c>
      <c r="F201">
        <v>6</v>
      </c>
      <c r="J201">
        <f t="shared" si="15"/>
        <v>-99</v>
      </c>
      <c r="L201">
        <v>11195432</v>
      </c>
      <c r="M201" s="37">
        <v>36855</v>
      </c>
      <c r="N201">
        <v>1</v>
      </c>
      <c r="O201">
        <v>2</v>
      </c>
      <c r="AF201">
        <v>11288052</v>
      </c>
      <c r="AH201">
        <v>2</v>
      </c>
      <c r="AI201">
        <v>4</v>
      </c>
    </row>
    <row r="202" spans="1:35" x14ac:dyDescent="0.25">
      <c r="A202">
        <v>11315501</v>
      </c>
      <c r="B202">
        <v>15</v>
      </c>
      <c r="C202" t="s">
        <v>4</v>
      </c>
      <c r="D202">
        <v>9</v>
      </c>
      <c r="E202">
        <v>13</v>
      </c>
      <c r="F202">
        <v>13</v>
      </c>
      <c r="G202">
        <v>14</v>
      </c>
      <c r="J202">
        <f t="shared" si="15"/>
        <v>-1</v>
      </c>
      <c r="L202">
        <v>11195997</v>
      </c>
      <c r="M202" s="37">
        <v>36855</v>
      </c>
      <c r="N202">
        <v>1</v>
      </c>
      <c r="O202">
        <v>2</v>
      </c>
      <c r="AF202">
        <v>11288883</v>
      </c>
      <c r="AH202">
        <v>3</v>
      </c>
      <c r="AI202">
        <v>3</v>
      </c>
    </row>
    <row r="203" spans="1:35" x14ac:dyDescent="0.25">
      <c r="A203">
        <v>11315502</v>
      </c>
      <c r="B203">
        <v>51</v>
      </c>
      <c r="C203" t="s">
        <v>4</v>
      </c>
      <c r="D203">
        <v>5</v>
      </c>
      <c r="E203">
        <v>3</v>
      </c>
      <c r="F203">
        <v>4</v>
      </c>
      <c r="J203">
        <f t="shared" si="15"/>
        <v>-99</v>
      </c>
      <c r="L203">
        <v>11196001</v>
      </c>
      <c r="M203" s="37">
        <v>37064</v>
      </c>
      <c r="N203">
        <v>2</v>
      </c>
      <c r="O203">
        <v>4</v>
      </c>
      <c r="AF203">
        <v>11289518</v>
      </c>
      <c r="AH203">
        <v>2</v>
      </c>
      <c r="AI203">
        <v>4</v>
      </c>
    </row>
    <row r="204" spans="1:35" x14ac:dyDescent="0.25">
      <c r="A204">
        <v>11315657</v>
      </c>
      <c r="B204">
        <v>57</v>
      </c>
      <c r="C204" t="s">
        <v>6</v>
      </c>
      <c r="D204">
        <v>1</v>
      </c>
      <c r="E204">
        <v>4</v>
      </c>
      <c r="F204">
        <v>4</v>
      </c>
      <c r="J204">
        <f t="shared" si="15"/>
        <v>-99</v>
      </c>
      <c r="L204">
        <v>11196077</v>
      </c>
      <c r="M204" s="37">
        <v>38734</v>
      </c>
      <c r="N204">
        <v>2</v>
      </c>
      <c r="O204">
        <v>4</v>
      </c>
      <c r="AF204">
        <v>11289526</v>
      </c>
      <c r="AH204">
        <v>3</v>
      </c>
      <c r="AI204">
        <v>3</v>
      </c>
    </row>
    <row r="205" spans="1:35" x14ac:dyDescent="0.25">
      <c r="A205">
        <v>11318319</v>
      </c>
      <c r="B205">
        <v>39</v>
      </c>
      <c r="C205" t="s">
        <v>6</v>
      </c>
      <c r="D205">
        <v>1</v>
      </c>
      <c r="E205">
        <v>4</v>
      </c>
      <c r="F205">
        <v>6</v>
      </c>
      <c r="J205">
        <f t="shared" si="15"/>
        <v>-99</v>
      </c>
      <c r="L205">
        <v>11196149</v>
      </c>
      <c r="M205" s="37">
        <v>39359</v>
      </c>
      <c r="N205">
        <v>1</v>
      </c>
      <c r="O205">
        <v>2</v>
      </c>
      <c r="AF205">
        <v>11289536</v>
      </c>
      <c r="AH205">
        <v>2</v>
      </c>
      <c r="AI205">
        <v>4</v>
      </c>
    </row>
    <row r="206" spans="1:35" x14ac:dyDescent="0.25">
      <c r="L206">
        <v>11196855</v>
      </c>
      <c r="M206" s="37">
        <v>38734</v>
      </c>
      <c r="N206">
        <v>1</v>
      </c>
      <c r="O206">
        <v>2</v>
      </c>
      <c r="AF206">
        <v>11289556</v>
      </c>
      <c r="AH206">
        <v>6</v>
      </c>
      <c r="AI206">
        <v>6</v>
      </c>
    </row>
    <row r="207" spans="1:35" x14ac:dyDescent="0.25">
      <c r="L207">
        <v>11196860</v>
      </c>
      <c r="M207" s="37">
        <v>38691</v>
      </c>
      <c r="N207">
        <v>1</v>
      </c>
      <c r="O207">
        <v>2</v>
      </c>
      <c r="AF207">
        <v>11289557</v>
      </c>
      <c r="AH207">
        <v>3</v>
      </c>
      <c r="AI207">
        <v>3</v>
      </c>
    </row>
    <row r="208" spans="1:35" x14ac:dyDescent="0.25">
      <c r="L208">
        <v>11197468</v>
      </c>
      <c r="M208" s="37">
        <v>44344</v>
      </c>
      <c r="N208">
        <v>3</v>
      </c>
      <c r="O208">
        <v>6</v>
      </c>
      <c r="AF208">
        <v>11289578</v>
      </c>
      <c r="AH208">
        <v>4</v>
      </c>
      <c r="AI208">
        <v>4</v>
      </c>
    </row>
    <row r="209" spans="12:35" x14ac:dyDescent="0.25">
      <c r="L209">
        <v>11198052</v>
      </c>
      <c r="M209" s="37">
        <v>35003</v>
      </c>
      <c r="N209">
        <v>2</v>
      </c>
      <c r="O209">
        <v>4</v>
      </c>
      <c r="AF209">
        <v>11289614</v>
      </c>
      <c r="AH209">
        <v>2</v>
      </c>
      <c r="AI209">
        <v>4</v>
      </c>
    </row>
    <row r="210" spans="12:35" x14ac:dyDescent="0.25">
      <c r="L210">
        <v>11198107</v>
      </c>
      <c r="M210" s="37">
        <v>35211</v>
      </c>
      <c r="N210">
        <v>2</v>
      </c>
      <c r="O210">
        <v>4</v>
      </c>
      <c r="AF210">
        <v>11289615</v>
      </c>
      <c r="AH210">
        <v>3</v>
      </c>
      <c r="AI210">
        <v>3</v>
      </c>
    </row>
    <row r="211" spans="12:35" x14ac:dyDescent="0.25">
      <c r="L211">
        <v>11198197</v>
      </c>
      <c r="M211" s="37">
        <v>36855</v>
      </c>
      <c r="N211">
        <v>1</v>
      </c>
      <c r="O211">
        <v>2</v>
      </c>
      <c r="AF211">
        <v>11291367</v>
      </c>
      <c r="AH211">
        <v>1</v>
      </c>
      <c r="AI211">
        <v>2</v>
      </c>
    </row>
    <row r="212" spans="12:35" x14ac:dyDescent="0.25">
      <c r="L212">
        <v>11198607</v>
      </c>
      <c r="M212" s="37">
        <v>36855</v>
      </c>
      <c r="N212">
        <v>1</v>
      </c>
      <c r="O212">
        <v>2</v>
      </c>
      <c r="AF212">
        <v>11292544</v>
      </c>
      <c r="AH212">
        <v>1</v>
      </c>
      <c r="AI212">
        <v>2</v>
      </c>
    </row>
    <row r="213" spans="12:35" x14ac:dyDescent="0.25">
      <c r="L213">
        <v>11199007</v>
      </c>
      <c r="M213" s="37">
        <v>38943</v>
      </c>
      <c r="N213">
        <v>1</v>
      </c>
      <c r="O213">
        <v>2</v>
      </c>
      <c r="AF213">
        <v>11292546</v>
      </c>
      <c r="AH213">
        <v>1</v>
      </c>
      <c r="AI213">
        <v>2</v>
      </c>
    </row>
    <row r="214" spans="12:35" x14ac:dyDescent="0.25">
      <c r="L214">
        <v>11199232</v>
      </c>
      <c r="M214" s="37">
        <v>36812</v>
      </c>
      <c r="N214">
        <v>1</v>
      </c>
      <c r="O214">
        <v>2</v>
      </c>
      <c r="AF214">
        <v>11293075</v>
      </c>
      <c r="AH214">
        <v>4</v>
      </c>
      <c r="AI214">
        <v>4</v>
      </c>
    </row>
    <row r="215" spans="12:35" x14ac:dyDescent="0.25">
      <c r="L215">
        <v>11199319</v>
      </c>
      <c r="M215" s="37">
        <v>35211</v>
      </c>
      <c r="N215">
        <v>2</v>
      </c>
      <c r="O215">
        <v>4</v>
      </c>
      <c r="AF215">
        <v>11293090</v>
      </c>
      <c r="AH215">
        <v>3</v>
      </c>
      <c r="AI215">
        <v>3</v>
      </c>
    </row>
    <row r="216" spans="12:35" x14ac:dyDescent="0.25">
      <c r="L216">
        <v>11199336</v>
      </c>
      <c r="M216" s="37">
        <v>38734</v>
      </c>
      <c r="N216">
        <v>1</v>
      </c>
      <c r="O216">
        <v>2</v>
      </c>
      <c r="AF216">
        <v>11293092</v>
      </c>
      <c r="AH216">
        <v>6</v>
      </c>
      <c r="AI216">
        <v>6</v>
      </c>
    </row>
    <row r="217" spans="12:35" x14ac:dyDescent="0.25">
      <c r="L217">
        <v>11199347</v>
      </c>
      <c r="M217" s="37">
        <v>37089</v>
      </c>
      <c r="N217">
        <v>2</v>
      </c>
      <c r="O217">
        <v>4</v>
      </c>
      <c r="AF217">
        <v>11293119</v>
      </c>
      <c r="AH217">
        <v>3</v>
      </c>
      <c r="AI217">
        <v>3</v>
      </c>
    </row>
    <row r="218" spans="12:35" x14ac:dyDescent="0.25">
      <c r="L218">
        <v>11199351</v>
      </c>
      <c r="M218" s="37">
        <v>19619</v>
      </c>
      <c r="N218">
        <v>1</v>
      </c>
      <c r="O218">
        <v>2</v>
      </c>
      <c r="AF218">
        <v>11293132</v>
      </c>
      <c r="AH218">
        <v>1</v>
      </c>
      <c r="AI218">
        <v>2</v>
      </c>
    </row>
    <row r="219" spans="12:35" x14ac:dyDescent="0.25">
      <c r="L219">
        <v>11199358</v>
      </c>
      <c r="M219" s="37">
        <v>44344</v>
      </c>
      <c r="N219">
        <v>2</v>
      </c>
      <c r="O219">
        <v>4</v>
      </c>
      <c r="AF219">
        <v>11293278</v>
      </c>
      <c r="AH219">
        <v>8</v>
      </c>
      <c r="AI219">
        <v>8</v>
      </c>
    </row>
    <row r="220" spans="12:35" x14ac:dyDescent="0.25">
      <c r="L220">
        <v>11199636</v>
      </c>
      <c r="M220" s="37">
        <v>30225</v>
      </c>
      <c r="N220">
        <v>1</v>
      </c>
      <c r="O220">
        <v>2</v>
      </c>
      <c r="AF220">
        <v>11293826</v>
      </c>
      <c r="AH220">
        <v>1</v>
      </c>
      <c r="AI220">
        <v>2</v>
      </c>
    </row>
    <row r="221" spans="12:35" x14ac:dyDescent="0.25">
      <c r="L221">
        <v>11199650</v>
      </c>
      <c r="M221" s="37">
        <v>33059</v>
      </c>
      <c r="N221">
        <v>2</v>
      </c>
      <c r="O221">
        <v>2</v>
      </c>
      <c r="AF221">
        <v>11293832</v>
      </c>
      <c r="AH221">
        <v>1</v>
      </c>
      <c r="AI221">
        <v>2</v>
      </c>
    </row>
    <row r="222" spans="12:35" x14ac:dyDescent="0.25">
      <c r="L222">
        <v>11199822</v>
      </c>
      <c r="M222" s="37">
        <v>28074</v>
      </c>
      <c r="N222">
        <v>2</v>
      </c>
      <c r="O222">
        <v>4</v>
      </c>
      <c r="AF222">
        <v>11293834</v>
      </c>
      <c r="AH222">
        <v>1</v>
      </c>
      <c r="AI222">
        <v>2</v>
      </c>
    </row>
    <row r="223" spans="12:35" x14ac:dyDescent="0.25">
      <c r="L223">
        <v>11200380</v>
      </c>
      <c r="M223" s="37">
        <v>38734</v>
      </c>
      <c r="N223">
        <v>1</v>
      </c>
      <c r="O223">
        <v>2</v>
      </c>
      <c r="AF223">
        <v>11293840</v>
      </c>
      <c r="AH223">
        <v>2</v>
      </c>
      <c r="AI223">
        <v>2</v>
      </c>
    </row>
    <row r="224" spans="12:35" x14ac:dyDescent="0.25">
      <c r="L224">
        <v>11200580</v>
      </c>
      <c r="M224" s="37">
        <v>38734</v>
      </c>
      <c r="N224">
        <v>1</v>
      </c>
      <c r="O224">
        <v>2</v>
      </c>
      <c r="AF224">
        <v>11293846</v>
      </c>
      <c r="AH224">
        <v>2</v>
      </c>
      <c r="AI224">
        <v>4</v>
      </c>
    </row>
    <row r="225" spans="12:35" x14ac:dyDescent="0.25">
      <c r="L225">
        <v>11200867</v>
      </c>
      <c r="M225" s="37">
        <v>37064</v>
      </c>
      <c r="N225">
        <v>3</v>
      </c>
      <c r="O225">
        <v>6</v>
      </c>
      <c r="AF225">
        <v>11293862</v>
      </c>
      <c r="AH225">
        <v>1</v>
      </c>
      <c r="AI225">
        <v>2</v>
      </c>
    </row>
    <row r="226" spans="12:35" x14ac:dyDescent="0.25">
      <c r="L226">
        <v>11200876</v>
      </c>
      <c r="M226" s="37">
        <v>38734</v>
      </c>
      <c r="N226">
        <v>1</v>
      </c>
      <c r="O226">
        <v>2</v>
      </c>
      <c r="AF226">
        <v>11294154</v>
      </c>
      <c r="AH226">
        <v>3</v>
      </c>
      <c r="AI226">
        <v>3</v>
      </c>
    </row>
    <row r="227" spans="12:35" x14ac:dyDescent="0.25">
      <c r="L227">
        <v>11200898</v>
      </c>
      <c r="M227" s="37">
        <v>38943</v>
      </c>
      <c r="N227">
        <v>2</v>
      </c>
      <c r="O227">
        <v>2</v>
      </c>
      <c r="AF227">
        <v>11296353</v>
      </c>
      <c r="AH227">
        <v>2</v>
      </c>
      <c r="AI227">
        <v>4</v>
      </c>
    </row>
    <row r="228" spans="12:35" x14ac:dyDescent="0.25">
      <c r="L228">
        <v>11201473</v>
      </c>
      <c r="M228" s="37">
        <v>37064</v>
      </c>
      <c r="N228">
        <v>1</v>
      </c>
      <c r="O228">
        <v>2</v>
      </c>
      <c r="AF228">
        <v>11296355</v>
      </c>
      <c r="AH228">
        <v>5</v>
      </c>
      <c r="AI228">
        <v>5</v>
      </c>
    </row>
    <row r="229" spans="12:35" x14ac:dyDescent="0.25">
      <c r="L229">
        <v>11202072</v>
      </c>
      <c r="M229" s="37">
        <v>37089</v>
      </c>
      <c r="N229">
        <v>2</v>
      </c>
      <c r="O229">
        <v>4</v>
      </c>
      <c r="AF229">
        <v>11296356</v>
      </c>
      <c r="AH229">
        <v>3</v>
      </c>
      <c r="AI229">
        <v>3</v>
      </c>
    </row>
    <row r="230" spans="12:35" x14ac:dyDescent="0.25">
      <c r="L230">
        <v>11202290</v>
      </c>
      <c r="M230" s="37">
        <v>31689</v>
      </c>
      <c r="N230">
        <v>2</v>
      </c>
      <c r="O230">
        <v>2</v>
      </c>
      <c r="AF230">
        <v>11296368</v>
      </c>
      <c r="AH230">
        <v>5</v>
      </c>
      <c r="AI230">
        <v>5</v>
      </c>
    </row>
    <row r="231" spans="12:35" x14ac:dyDescent="0.25">
      <c r="L231">
        <v>11202369</v>
      </c>
      <c r="M231" s="37">
        <v>38734</v>
      </c>
      <c r="N231">
        <v>1</v>
      </c>
      <c r="O231">
        <v>2</v>
      </c>
      <c r="AF231">
        <v>11296369</v>
      </c>
      <c r="AH231">
        <v>2</v>
      </c>
      <c r="AI231">
        <v>4</v>
      </c>
    </row>
    <row r="232" spans="12:35" x14ac:dyDescent="0.25">
      <c r="L232">
        <v>11202729</v>
      </c>
      <c r="M232" s="37">
        <v>35211</v>
      </c>
      <c r="N232">
        <v>3</v>
      </c>
      <c r="O232">
        <v>3</v>
      </c>
      <c r="AF232">
        <v>11296370</v>
      </c>
      <c r="AH232">
        <v>3</v>
      </c>
      <c r="AI232">
        <v>3</v>
      </c>
    </row>
    <row r="233" spans="12:35" x14ac:dyDescent="0.25">
      <c r="L233">
        <v>11202753</v>
      </c>
      <c r="M233" s="37">
        <v>44344</v>
      </c>
      <c r="N233">
        <v>2</v>
      </c>
      <c r="O233">
        <v>4</v>
      </c>
      <c r="AF233">
        <v>11297316</v>
      </c>
      <c r="AH233">
        <v>1</v>
      </c>
      <c r="AI233">
        <v>2</v>
      </c>
    </row>
    <row r="234" spans="12:35" x14ac:dyDescent="0.25">
      <c r="L234">
        <v>11202833</v>
      </c>
      <c r="M234" s="37">
        <v>26249</v>
      </c>
      <c r="N234">
        <v>1</v>
      </c>
      <c r="O234">
        <v>2</v>
      </c>
      <c r="AF234">
        <v>11298675</v>
      </c>
      <c r="AH234">
        <v>2</v>
      </c>
      <c r="AI234">
        <v>4</v>
      </c>
    </row>
    <row r="235" spans="12:35" x14ac:dyDescent="0.25">
      <c r="L235">
        <v>11202851</v>
      </c>
      <c r="M235" s="37">
        <v>33059</v>
      </c>
      <c r="N235">
        <v>4</v>
      </c>
      <c r="O235">
        <v>4</v>
      </c>
      <c r="AF235">
        <v>11298872</v>
      </c>
      <c r="AH235">
        <v>2</v>
      </c>
      <c r="AI235">
        <v>4</v>
      </c>
    </row>
    <row r="236" spans="12:35" x14ac:dyDescent="0.25">
      <c r="L236">
        <v>11203521</v>
      </c>
      <c r="M236" s="37">
        <v>38691</v>
      </c>
      <c r="N236">
        <v>2</v>
      </c>
      <c r="O236">
        <v>2</v>
      </c>
      <c r="AF236">
        <v>11299173</v>
      </c>
      <c r="AH236">
        <v>5</v>
      </c>
      <c r="AI236">
        <v>5</v>
      </c>
    </row>
    <row r="237" spans="12:35" x14ac:dyDescent="0.25">
      <c r="L237">
        <v>11203593</v>
      </c>
      <c r="M237" s="37">
        <v>44344</v>
      </c>
      <c r="N237">
        <v>3</v>
      </c>
      <c r="O237">
        <v>3</v>
      </c>
      <c r="AF237">
        <v>11303293</v>
      </c>
      <c r="AH237">
        <v>8</v>
      </c>
      <c r="AI237">
        <v>8</v>
      </c>
    </row>
    <row r="238" spans="12:35" x14ac:dyDescent="0.25">
      <c r="L238">
        <v>11203595</v>
      </c>
      <c r="M238" s="37">
        <v>38943</v>
      </c>
      <c r="N238">
        <v>2</v>
      </c>
      <c r="O238">
        <v>4</v>
      </c>
      <c r="AF238">
        <v>11304523</v>
      </c>
      <c r="AH238">
        <v>6</v>
      </c>
      <c r="AI238">
        <v>12</v>
      </c>
    </row>
    <row r="239" spans="12:35" x14ac:dyDescent="0.25">
      <c r="L239">
        <v>11203683</v>
      </c>
      <c r="M239" s="37">
        <v>38734</v>
      </c>
      <c r="N239">
        <v>1</v>
      </c>
      <c r="O239">
        <v>2</v>
      </c>
      <c r="AF239">
        <v>11304803</v>
      </c>
      <c r="AH239">
        <v>1</v>
      </c>
      <c r="AI239">
        <v>2</v>
      </c>
    </row>
    <row r="240" spans="12:35" x14ac:dyDescent="0.25">
      <c r="L240">
        <v>11203852</v>
      </c>
      <c r="M240" s="37">
        <v>33059</v>
      </c>
      <c r="N240">
        <v>2</v>
      </c>
      <c r="O240">
        <v>2</v>
      </c>
      <c r="AF240">
        <v>11304826</v>
      </c>
      <c r="AH240">
        <v>2</v>
      </c>
      <c r="AI240">
        <v>4</v>
      </c>
    </row>
    <row r="241" spans="12:35" x14ac:dyDescent="0.25">
      <c r="L241">
        <v>11204021</v>
      </c>
      <c r="M241" s="37">
        <v>39359</v>
      </c>
      <c r="N241">
        <v>1</v>
      </c>
      <c r="O241">
        <v>2</v>
      </c>
      <c r="AF241">
        <v>11304830</v>
      </c>
      <c r="AH241">
        <v>3</v>
      </c>
      <c r="AI241">
        <v>3</v>
      </c>
    </row>
    <row r="242" spans="12:35" x14ac:dyDescent="0.25">
      <c r="L242">
        <v>11204038</v>
      </c>
      <c r="M242" s="37">
        <v>44344</v>
      </c>
      <c r="N242">
        <v>2</v>
      </c>
      <c r="O242">
        <v>4</v>
      </c>
      <c r="AF242">
        <v>11306394</v>
      </c>
      <c r="AH242">
        <v>3</v>
      </c>
      <c r="AI242">
        <v>3</v>
      </c>
    </row>
    <row r="243" spans="12:35" x14ac:dyDescent="0.25">
      <c r="L243">
        <v>11204040</v>
      </c>
      <c r="M243" s="37">
        <v>44344</v>
      </c>
      <c r="N243">
        <v>2</v>
      </c>
      <c r="O243">
        <v>4</v>
      </c>
      <c r="AF243">
        <v>11307564</v>
      </c>
      <c r="AH243">
        <v>7</v>
      </c>
      <c r="AI243">
        <v>7</v>
      </c>
    </row>
    <row r="244" spans="12:35" x14ac:dyDescent="0.25">
      <c r="L244">
        <v>11204042</v>
      </c>
      <c r="M244" s="37">
        <v>44344</v>
      </c>
      <c r="N244">
        <v>2</v>
      </c>
      <c r="O244">
        <v>4</v>
      </c>
      <c r="AF244">
        <v>11308694</v>
      </c>
      <c r="AH244">
        <v>3</v>
      </c>
      <c r="AI244">
        <v>3</v>
      </c>
    </row>
    <row r="245" spans="12:35" x14ac:dyDescent="0.25">
      <c r="L245">
        <v>11204047</v>
      </c>
      <c r="M245" s="37">
        <v>44344</v>
      </c>
      <c r="N245">
        <v>2</v>
      </c>
      <c r="O245">
        <v>4</v>
      </c>
      <c r="AF245">
        <v>11308696</v>
      </c>
      <c r="AH245">
        <v>4</v>
      </c>
      <c r="AI245">
        <v>8</v>
      </c>
    </row>
    <row r="246" spans="12:35" x14ac:dyDescent="0.25">
      <c r="L246">
        <v>11204116</v>
      </c>
      <c r="M246" s="37">
        <v>38734</v>
      </c>
      <c r="N246">
        <v>1</v>
      </c>
      <c r="O246">
        <v>2</v>
      </c>
      <c r="AF246">
        <v>11309003</v>
      </c>
      <c r="AH246">
        <v>7</v>
      </c>
      <c r="AI246">
        <v>7</v>
      </c>
    </row>
    <row r="247" spans="12:35" x14ac:dyDescent="0.25">
      <c r="L247">
        <v>11204471</v>
      </c>
      <c r="M247" s="37">
        <v>38734</v>
      </c>
      <c r="N247">
        <v>1</v>
      </c>
      <c r="O247">
        <v>2</v>
      </c>
      <c r="AF247">
        <v>11309842</v>
      </c>
      <c r="AH247">
        <v>4</v>
      </c>
      <c r="AI247">
        <v>8</v>
      </c>
    </row>
    <row r="248" spans="12:35" x14ac:dyDescent="0.25">
      <c r="L248">
        <v>11204512</v>
      </c>
      <c r="M248" s="37">
        <v>27450</v>
      </c>
      <c r="N248">
        <v>1</v>
      </c>
      <c r="O248">
        <v>2</v>
      </c>
      <c r="AF248">
        <v>11312345</v>
      </c>
      <c r="AH248">
        <v>1</v>
      </c>
      <c r="AI248">
        <v>2</v>
      </c>
    </row>
    <row r="249" spans="12:35" x14ac:dyDescent="0.25">
      <c r="L249">
        <v>11204529</v>
      </c>
      <c r="M249" s="37">
        <v>44344</v>
      </c>
      <c r="N249">
        <v>3</v>
      </c>
      <c r="O249">
        <v>3</v>
      </c>
      <c r="AF249">
        <v>11313548</v>
      </c>
      <c r="AH249">
        <v>4</v>
      </c>
      <c r="AI249">
        <v>4</v>
      </c>
    </row>
    <row r="250" spans="12:35" x14ac:dyDescent="0.25">
      <c r="L250">
        <v>11205088</v>
      </c>
      <c r="M250" s="37">
        <v>38943</v>
      </c>
      <c r="N250">
        <v>2</v>
      </c>
      <c r="O250">
        <v>4</v>
      </c>
      <c r="AF250">
        <v>11313805</v>
      </c>
      <c r="AH250">
        <v>5</v>
      </c>
      <c r="AI250">
        <v>5</v>
      </c>
    </row>
    <row r="251" spans="12:35" x14ac:dyDescent="0.25">
      <c r="L251">
        <v>11205090</v>
      </c>
      <c r="M251" s="37">
        <v>24604</v>
      </c>
      <c r="N251">
        <v>3</v>
      </c>
      <c r="O251">
        <v>6</v>
      </c>
      <c r="AF251">
        <v>11314048</v>
      </c>
      <c r="AH251">
        <v>3</v>
      </c>
      <c r="AI251">
        <v>6</v>
      </c>
    </row>
    <row r="252" spans="12:35" x14ac:dyDescent="0.25">
      <c r="L252">
        <v>11208049</v>
      </c>
      <c r="M252" s="37">
        <v>31649</v>
      </c>
      <c r="N252">
        <v>1</v>
      </c>
      <c r="O252">
        <v>2</v>
      </c>
      <c r="AF252">
        <v>11318211</v>
      </c>
      <c r="AH252">
        <v>5</v>
      </c>
      <c r="AI252">
        <v>5</v>
      </c>
    </row>
    <row r="253" spans="12:35" x14ac:dyDescent="0.25">
      <c r="L253">
        <v>11208508</v>
      </c>
      <c r="M253" s="37">
        <v>38943</v>
      </c>
      <c r="N253">
        <v>2</v>
      </c>
      <c r="O253">
        <v>2</v>
      </c>
      <c r="AF253">
        <v>11318581</v>
      </c>
      <c r="AH253">
        <v>4</v>
      </c>
      <c r="AI253">
        <v>8</v>
      </c>
    </row>
    <row r="254" spans="12:35" x14ac:dyDescent="0.25">
      <c r="L254">
        <v>11208882</v>
      </c>
      <c r="M254" s="37">
        <v>38734</v>
      </c>
      <c r="N254">
        <v>2</v>
      </c>
      <c r="O254">
        <v>4</v>
      </c>
      <c r="AF254">
        <v>616135288</v>
      </c>
      <c r="AH254">
        <v>2</v>
      </c>
      <c r="AI254">
        <v>4</v>
      </c>
    </row>
    <row r="255" spans="12:35" x14ac:dyDescent="0.25">
      <c r="L255">
        <v>11209250</v>
      </c>
      <c r="M255" s="37">
        <v>31480</v>
      </c>
      <c r="N255">
        <v>1</v>
      </c>
      <c r="O255">
        <v>2</v>
      </c>
      <c r="AF255">
        <v>616135387</v>
      </c>
      <c r="AH255">
        <v>1</v>
      </c>
      <c r="AI255">
        <v>2</v>
      </c>
    </row>
    <row r="256" spans="12:35" x14ac:dyDescent="0.25">
      <c r="L256">
        <v>11209538</v>
      </c>
      <c r="M256" s="37">
        <v>38943</v>
      </c>
      <c r="N256">
        <v>1</v>
      </c>
      <c r="O256">
        <v>2</v>
      </c>
      <c r="AF256">
        <v>616135404</v>
      </c>
      <c r="AH256">
        <v>3</v>
      </c>
      <c r="AI256">
        <v>6</v>
      </c>
    </row>
    <row r="257" spans="12:35" x14ac:dyDescent="0.25">
      <c r="L257">
        <v>11209554</v>
      </c>
      <c r="M257" s="37">
        <v>44344</v>
      </c>
      <c r="N257">
        <v>3</v>
      </c>
      <c r="O257">
        <v>6</v>
      </c>
      <c r="AF257">
        <v>616141065</v>
      </c>
      <c r="AH257">
        <v>2</v>
      </c>
      <c r="AI257">
        <v>2</v>
      </c>
    </row>
    <row r="258" spans="12:35" x14ac:dyDescent="0.25">
      <c r="L258">
        <v>11209583</v>
      </c>
      <c r="M258" s="37">
        <v>35211</v>
      </c>
      <c r="N258">
        <v>2</v>
      </c>
      <c r="O258">
        <v>4</v>
      </c>
      <c r="AF258">
        <v>616170474</v>
      </c>
      <c r="AH258">
        <v>1</v>
      </c>
      <c r="AI258">
        <v>2</v>
      </c>
    </row>
    <row r="259" spans="12:35" x14ac:dyDescent="0.25">
      <c r="L259">
        <v>11209662</v>
      </c>
      <c r="M259" s="37">
        <v>42212</v>
      </c>
      <c r="N259">
        <v>2</v>
      </c>
      <c r="O259">
        <v>4</v>
      </c>
      <c r="AF259">
        <v>616225996</v>
      </c>
      <c r="AH259">
        <v>2</v>
      </c>
      <c r="AI259">
        <v>2</v>
      </c>
    </row>
    <row r="260" spans="12:35" x14ac:dyDescent="0.25">
      <c r="L260">
        <v>11209673</v>
      </c>
      <c r="M260" s="37">
        <v>29601</v>
      </c>
      <c r="N260">
        <v>2</v>
      </c>
      <c r="O260">
        <v>4</v>
      </c>
      <c r="AF260">
        <v>616260365</v>
      </c>
      <c r="AH260">
        <v>4</v>
      </c>
      <c r="AI260">
        <v>4</v>
      </c>
    </row>
    <row r="261" spans="12:35" x14ac:dyDescent="0.25">
      <c r="L261">
        <v>11209738</v>
      </c>
      <c r="M261" s="37">
        <v>30225</v>
      </c>
      <c r="N261">
        <v>1</v>
      </c>
      <c r="O261">
        <v>2</v>
      </c>
      <c r="AF261">
        <v>617267537</v>
      </c>
      <c r="AH261">
        <v>1</v>
      </c>
      <c r="AI261">
        <v>2</v>
      </c>
    </row>
    <row r="262" spans="12:35" x14ac:dyDescent="0.25">
      <c r="L262">
        <v>11209874</v>
      </c>
      <c r="M262" s="37">
        <v>36812</v>
      </c>
      <c r="N262">
        <v>1</v>
      </c>
      <c r="O262">
        <v>2</v>
      </c>
      <c r="AF262">
        <v>617267545</v>
      </c>
      <c r="AH262">
        <v>2</v>
      </c>
      <c r="AI262">
        <v>4</v>
      </c>
    </row>
    <row r="263" spans="12:35" x14ac:dyDescent="0.25">
      <c r="L263">
        <v>11210020</v>
      </c>
      <c r="M263" s="37">
        <v>36855</v>
      </c>
      <c r="N263">
        <v>2</v>
      </c>
      <c r="O263">
        <v>2</v>
      </c>
      <c r="AF263">
        <v>617267593</v>
      </c>
      <c r="AH263">
        <v>1</v>
      </c>
      <c r="AI263">
        <v>2</v>
      </c>
    </row>
    <row r="264" spans="12:35" x14ac:dyDescent="0.25">
      <c r="L264">
        <v>11210068</v>
      </c>
      <c r="M264" s="37">
        <v>31480</v>
      </c>
      <c r="N264">
        <v>1</v>
      </c>
      <c r="O264">
        <v>2</v>
      </c>
      <c r="AF264">
        <v>617267594</v>
      </c>
      <c r="AH264">
        <v>1</v>
      </c>
      <c r="AI264">
        <v>2</v>
      </c>
    </row>
    <row r="265" spans="12:35" x14ac:dyDescent="0.25">
      <c r="L265">
        <v>11210262</v>
      </c>
      <c r="M265" s="37">
        <v>35003</v>
      </c>
      <c r="N265">
        <v>1</v>
      </c>
      <c r="O265">
        <v>2</v>
      </c>
      <c r="AF265">
        <v>617267603</v>
      </c>
      <c r="AH265">
        <v>1</v>
      </c>
      <c r="AI265">
        <v>2</v>
      </c>
    </row>
    <row r="266" spans="12:35" x14ac:dyDescent="0.25">
      <c r="L266">
        <v>11210287</v>
      </c>
      <c r="M266" s="37">
        <v>37480</v>
      </c>
      <c r="N266">
        <v>2</v>
      </c>
      <c r="O266">
        <v>4</v>
      </c>
      <c r="AF266">
        <v>617269826</v>
      </c>
      <c r="AH266">
        <v>2</v>
      </c>
      <c r="AI266">
        <v>2</v>
      </c>
    </row>
    <row r="267" spans="12:35" x14ac:dyDescent="0.25">
      <c r="L267">
        <v>11210300</v>
      </c>
      <c r="M267" s="37">
        <v>44136</v>
      </c>
      <c r="N267">
        <v>1</v>
      </c>
      <c r="O267">
        <v>2</v>
      </c>
      <c r="AF267">
        <v>617307744</v>
      </c>
      <c r="AH267">
        <v>1</v>
      </c>
      <c r="AI267">
        <v>2</v>
      </c>
    </row>
    <row r="268" spans="12:35" x14ac:dyDescent="0.25">
      <c r="L268">
        <v>11210308</v>
      </c>
      <c r="M268" s="37">
        <v>44136</v>
      </c>
      <c r="N268">
        <v>1</v>
      </c>
      <c r="O268">
        <v>2</v>
      </c>
      <c r="AF268">
        <v>617307751</v>
      </c>
      <c r="AH268">
        <v>2</v>
      </c>
      <c r="AI268">
        <v>2</v>
      </c>
    </row>
    <row r="269" spans="12:35" x14ac:dyDescent="0.25">
      <c r="L269">
        <v>11210329</v>
      </c>
      <c r="M269" s="37">
        <v>44344</v>
      </c>
      <c r="N269">
        <v>2</v>
      </c>
      <c r="O269">
        <v>2</v>
      </c>
      <c r="AF269">
        <v>617311603</v>
      </c>
      <c r="AH269">
        <v>2</v>
      </c>
      <c r="AI269">
        <v>4</v>
      </c>
    </row>
    <row r="270" spans="12:35" x14ac:dyDescent="0.25">
      <c r="L270">
        <v>11210366</v>
      </c>
      <c r="M270" s="37">
        <v>38734</v>
      </c>
      <c r="N270">
        <v>1</v>
      </c>
      <c r="O270">
        <v>2</v>
      </c>
      <c r="AF270">
        <v>617323766</v>
      </c>
      <c r="AH270">
        <v>2</v>
      </c>
      <c r="AI270">
        <v>4</v>
      </c>
    </row>
    <row r="271" spans="12:35" x14ac:dyDescent="0.25">
      <c r="L271">
        <v>11210391</v>
      </c>
      <c r="M271" s="37">
        <v>33059</v>
      </c>
      <c r="N271">
        <v>2</v>
      </c>
      <c r="O271">
        <v>2</v>
      </c>
      <c r="AF271">
        <v>617387659</v>
      </c>
      <c r="AH271">
        <v>4</v>
      </c>
      <c r="AI271">
        <v>4</v>
      </c>
    </row>
    <row r="272" spans="12:35" x14ac:dyDescent="0.25">
      <c r="L272">
        <v>11210396</v>
      </c>
      <c r="M272" s="37">
        <v>32104</v>
      </c>
      <c r="N272">
        <v>1</v>
      </c>
      <c r="O272">
        <v>2</v>
      </c>
      <c r="AF272">
        <v>618407311</v>
      </c>
      <c r="AH272">
        <v>1</v>
      </c>
      <c r="AI272">
        <v>2</v>
      </c>
    </row>
    <row r="273" spans="12:35" x14ac:dyDescent="0.25">
      <c r="L273">
        <v>11210430</v>
      </c>
      <c r="M273" s="37">
        <v>35211</v>
      </c>
      <c r="N273">
        <v>2</v>
      </c>
      <c r="O273">
        <v>4</v>
      </c>
      <c r="AF273">
        <v>618407316</v>
      </c>
      <c r="AH273">
        <v>1</v>
      </c>
      <c r="AI273">
        <v>2</v>
      </c>
    </row>
    <row r="274" spans="12:35" x14ac:dyDescent="0.25">
      <c r="L274">
        <v>11210663</v>
      </c>
      <c r="M274" s="37">
        <v>38734</v>
      </c>
      <c r="N274">
        <v>1</v>
      </c>
      <c r="O274">
        <v>2</v>
      </c>
      <c r="AF274">
        <v>618487165</v>
      </c>
      <c r="AH274">
        <v>4</v>
      </c>
      <c r="AI274">
        <v>4</v>
      </c>
    </row>
    <row r="275" spans="12:35" x14ac:dyDescent="0.25">
      <c r="L275">
        <v>11210665</v>
      </c>
      <c r="M275" s="37">
        <v>36838</v>
      </c>
      <c r="N275">
        <v>2</v>
      </c>
      <c r="O275">
        <v>4</v>
      </c>
      <c r="AF275">
        <v>619051615</v>
      </c>
      <c r="AH275">
        <v>1</v>
      </c>
      <c r="AI275">
        <v>2</v>
      </c>
    </row>
    <row r="276" spans="12:35" x14ac:dyDescent="0.25">
      <c r="L276">
        <v>11210673</v>
      </c>
      <c r="M276" s="37">
        <v>30225</v>
      </c>
      <c r="N276">
        <v>2</v>
      </c>
      <c r="O276">
        <v>4</v>
      </c>
      <c r="AF276">
        <v>619053505</v>
      </c>
      <c r="AH276">
        <v>2</v>
      </c>
      <c r="AI276">
        <v>2</v>
      </c>
    </row>
    <row r="277" spans="12:35" x14ac:dyDescent="0.25">
      <c r="L277">
        <v>11210677</v>
      </c>
      <c r="M277" s="37">
        <v>38734</v>
      </c>
      <c r="N277">
        <v>1</v>
      </c>
      <c r="O277">
        <v>2</v>
      </c>
      <c r="AF277">
        <v>619077998</v>
      </c>
      <c r="AH277">
        <v>1</v>
      </c>
      <c r="AI277">
        <v>2</v>
      </c>
    </row>
    <row r="278" spans="12:35" x14ac:dyDescent="0.25">
      <c r="L278">
        <v>11210678</v>
      </c>
      <c r="M278" s="37">
        <v>38691</v>
      </c>
      <c r="N278">
        <v>1</v>
      </c>
      <c r="O278">
        <v>2</v>
      </c>
      <c r="AF278">
        <v>619458019</v>
      </c>
      <c r="AH278">
        <v>1</v>
      </c>
      <c r="AI278">
        <v>2</v>
      </c>
    </row>
    <row r="279" spans="12:35" x14ac:dyDescent="0.25">
      <c r="L279">
        <v>11210681</v>
      </c>
      <c r="M279" s="37">
        <v>38943</v>
      </c>
      <c r="N279">
        <v>3</v>
      </c>
      <c r="O279">
        <v>6</v>
      </c>
      <c r="AF279">
        <v>619613228</v>
      </c>
      <c r="AH279">
        <v>5</v>
      </c>
      <c r="AI279">
        <v>5</v>
      </c>
    </row>
    <row r="280" spans="12:35" x14ac:dyDescent="0.25">
      <c r="L280">
        <v>11210682</v>
      </c>
      <c r="M280" s="37">
        <v>38943</v>
      </c>
      <c r="N280">
        <v>3</v>
      </c>
      <c r="O280">
        <v>6</v>
      </c>
      <c r="AF280">
        <v>619613231</v>
      </c>
      <c r="AH280">
        <v>4</v>
      </c>
      <c r="AI280">
        <v>4</v>
      </c>
    </row>
    <row r="281" spans="12:35" x14ac:dyDescent="0.25">
      <c r="L281">
        <v>11210743</v>
      </c>
      <c r="M281" s="37">
        <v>38734</v>
      </c>
      <c r="N281">
        <v>1</v>
      </c>
      <c r="O281">
        <v>2</v>
      </c>
      <c r="AF281">
        <v>619613242</v>
      </c>
      <c r="AH281">
        <v>2</v>
      </c>
      <c r="AI281">
        <v>4</v>
      </c>
    </row>
    <row r="282" spans="12:35" x14ac:dyDescent="0.25">
      <c r="L282">
        <v>11210777</v>
      </c>
      <c r="M282" s="37">
        <v>44344</v>
      </c>
      <c r="N282">
        <v>3</v>
      </c>
      <c r="O282">
        <v>6</v>
      </c>
      <c r="AF282">
        <v>619613249</v>
      </c>
      <c r="AH282">
        <v>6</v>
      </c>
      <c r="AI282">
        <v>6</v>
      </c>
    </row>
    <row r="283" spans="12:35" x14ac:dyDescent="0.25">
      <c r="L283">
        <v>11210790</v>
      </c>
      <c r="M283" s="37">
        <v>34959</v>
      </c>
      <c r="N283">
        <v>2</v>
      </c>
      <c r="O283">
        <v>4</v>
      </c>
      <c r="AF283">
        <v>620080485</v>
      </c>
      <c r="AH283">
        <v>1</v>
      </c>
      <c r="AI283">
        <v>2</v>
      </c>
    </row>
    <row r="284" spans="12:35" x14ac:dyDescent="0.25">
      <c r="L284">
        <v>11210791</v>
      </c>
      <c r="M284" s="37">
        <v>30225</v>
      </c>
      <c r="N284">
        <v>1</v>
      </c>
      <c r="O284">
        <v>2</v>
      </c>
      <c r="AF284">
        <v>620080495</v>
      </c>
      <c r="AH284">
        <v>1</v>
      </c>
      <c r="AI284">
        <v>2</v>
      </c>
    </row>
    <row r="285" spans="12:35" x14ac:dyDescent="0.25">
      <c r="L285">
        <v>11210793</v>
      </c>
      <c r="M285" s="37">
        <v>39359</v>
      </c>
      <c r="N285">
        <v>1</v>
      </c>
      <c r="O285">
        <v>2</v>
      </c>
      <c r="AF285">
        <v>620165032</v>
      </c>
      <c r="AH285">
        <v>4</v>
      </c>
      <c r="AI285">
        <v>4</v>
      </c>
    </row>
    <row r="286" spans="12:35" x14ac:dyDescent="0.25">
      <c r="L286">
        <v>11210814</v>
      </c>
      <c r="M286" s="37">
        <v>36855</v>
      </c>
      <c r="N286">
        <v>1</v>
      </c>
      <c r="O286">
        <v>2</v>
      </c>
      <c r="AF286">
        <v>620212449</v>
      </c>
      <c r="AH286">
        <v>2</v>
      </c>
      <c r="AI286">
        <v>4</v>
      </c>
    </row>
    <row r="287" spans="12:35" x14ac:dyDescent="0.25">
      <c r="L287">
        <v>11210849</v>
      </c>
      <c r="M287" s="37">
        <v>37480</v>
      </c>
      <c r="N287">
        <v>1</v>
      </c>
      <c r="O287">
        <v>2</v>
      </c>
      <c r="AF287">
        <v>620341329</v>
      </c>
      <c r="AH287">
        <v>2</v>
      </c>
      <c r="AI287">
        <v>2</v>
      </c>
    </row>
    <row r="288" spans="12:35" x14ac:dyDescent="0.25">
      <c r="L288">
        <v>11210870</v>
      </c>
      <c r="M288" s="37">
        <v>44344</v>
      </c>
      <c r="N288">
        <v>2</v>
      </c>
      <c r="O288">
        <v>4</v>
      </c>
      <c r="AF288">
        <v>620350246</v>
      </c>
      <c r="AH288">
        <v>1</v>
      </c>
      <c r="AI288">
        <v>2</v>
      </c>
    </row>
    <row r="289" spans="12:35" x14ac:dyDescent="0.25">
      <c r="L289">
        <v>11210902</v>
      </c>
      <c r="M289" s="37">
        <v>38734</v>
      </c>
      <c r="N289">
        <v>1</v>
      </c>
      <c r="O289">
        <v>2</v>
      </c>
      <c r="AF289">
        <v>620447373</v>
      </c>
      <c r="AH289">
        <v>4</v>
      </c>
      <c r="AI289">
        <v>4</v>
      </c>
    </row>
    <row r="290" spans="12:35" x14ac:dyDescent="0.25">
      <c r="L290">
        <v>11210944</v>
      </c>
      <c r="M290" s="37">
        <v>44344</v>
      </c>
      <c r="N290">
        <v>3</v>
      </c>
      <c r="O290">
        <v>6</v>
      </c>
      <c r="AF290">
        <v>620447398</v>
      </c>
      <c r="AH290">
        <v>3</v>
      </c>
      <c r="AI290">
        <v>3</v>
      </c>
    </row>
    <row r="291" spans="12:35" x14ac:dyDescent="0.25">
      <c r="L291">
        <v>11211123</v>
      </c>
      <c r="M291" s="37">
        <v>32104</v>
      </c>
      <c r="N291">
        <v>1</v>
      </c>
      <c r="O291">
        <v>2</v>
      </c>
      <c r="AF291">
        <v>620520494</v>
      </c>
      <c r="AH291">
        <v>3</v>
      </c>
      <c r="AI291">
        <v>3</v>
      </c>
    </row>
    <row r="292" spans="12:35" x14ac:dyDescent="0.25">
      <c r="L292">
        <v>11211125</v>
      </c>
      <c r="M292" s="37">
        <v>35211</v>
      </c>
      <c r="N292">
        <v>3</v>
      </c>
      <c r="O292">
        <v>6</v>
      </c>
      <c r="AF292">
        <v>620525991</v>
      </c>
      <c r="AH292">
        <v>1</v>
      </c>
      <c r="AI292">
        <v>2</v>
      </c>
    </row>
    <row r="293" spans="12:35" x14ac:dyDescent="0.25">
      <c r="L293">
        <v>11211126</v>
      </c>
      <c r="M293" s="37">
        <v>30225</v>
      </c>
      <c r="N293">
        <v>1</v>
      </c>
      <c r="O293">
        <v>2</v>
      </c>
      <c r="AF293">
        <v>620527699</v>
      </c>
      <c r="AH293">
        <v>1</v>
      </c>
      <c r="AI293">
        <v>2</v>
      </c>
    </row>
    <row r="294" spans="12:35" x14ac:dyDescent="0.25">
      <c r="L294">
        <v>11211133</v>
      </c>
      <c r="M294" s="37">
        <v>42464</v>
      </c>
      <c r="N294">
        <v>2</v>
      </c>
      <c r="O294">
        <v>2</v>
      </c>
      <c r="AF294">
        <v>620572392</v>
      </c>
      <c r="AH294">
        <v>3</v>
      </c>
      <c r="AI294">
        <v>3</v>
      </c>
    </row>
    <row r="295" spans="12:35" x14ac:dyDescent="0.25">
      <c r="L295">
        <v>11211148</v>
      </c>
      <c r="M295" s="37">
        <v>44344</v>
      </c>
      <c r="N295">
        <v>2</v>
      </c>
      <c r="O295">
        <v>4</v>
      </c>
      <c r="AF295">
        <v>620602151</v>
      </c>
      <c r="AH295">
        <v>2</v>
      </c>
      <c r="AI295">
        <v>4</v>
      </c>
    </row>
    <row r="296" spans="12:35" x14ac:dyDescent="0.25">
      <c r="L296">
        <v>11211155</v>
      </c>
      <c r="M296" s="37">
        <v>33059</v>
      </c>
      <c r="N296">
        <v>2</v>
      </c>
      <c r="O296">
        <v>2</v>
      </c>
      <c r="AF296">
        <v>620603145</v>
      </c>
      <c r="AH296">
        <v>3</v>
      </c>
      <c r="AI296">
        <v>6</v>
      </c>
    </row>
    <row r="297" spans="12:35" x14ac:dyDescent="0.25">
      <c r="L297">
        <v>11211159</v>
      </c>
      <c r="M297" s="37">
        <v>37480</v>
      </c>
      <c r="N297">
        <v>1</v>
      </c>
      <c r="O297">
        <v>2</v>
      </c>
      <c r="AF297">
        <v>620677070</v>
      </c>
      <c r="AH297">
        <v>2</v>
      </c>
      <c r="AI297">
        <v>4</v>
      </c>
    </row>
    <row r="298" spans="12:35" x14ac:dyDescent="0.25">
      <c r="L298">
        <v>11211175</v>
      </c>
      <c r="M298" s="37">
        <v>44092</v>
      </c>
      <c r="N298">
        <v>4</v>
      </c>
      <c r="O298">
        <v>8</v>
      </c>
      <c r="AF298">
        <v>620784754</v>
      </c>
      <c r="AH298">
        <v>1</v>
      </c>
      <c r="AI298">
        <v>2</v>
      </c>
    </row>
    <row r="299" spans="12:35" x14ac:dyDescent="0.25">
      <c r="L299">
        <v>11211191</v>
      </c>
      <c r="M299" s="37">
        <v>31689</v>
      </c>
      <c r="N299">
        <v>1</v>
      </c>
      <c r="O299">
        <v>2</v>
      </c>
      <c r="AF299">
        <v>620875842</v>
      </c>
      <c r="AH299">
        <v>2</v>
      </c>
      <c r="AI299">
        <v>2</v>
      </c>
    </row>
    <row r="300" spans="12:35" x14ac:dyDescent="0.25">
      <c r="L300">
        <v>11211295</v>
      </c>
      <c r="M300" s="37">
        <v>37064</v>
      </c>
      <c r="N300">
        <v>2</v>
      </c>
      <c r="O300">
        <v>2</v>
      </c>
      <c r="AF300">
        <v>620915499</v>
      </c>
      <c r="AH300">
        <v>2</v>
      </c>
      <c r="AI300">
        <v>2</v>
      </c>
    </row>
    <row r="301" spans="12:35" x14ac:dyDescent="0.25">
      <c r="L301">
        <v>11211296</v>
      </c>
      <c r="M301" s="37">
        <v>42464</v>
      </c>
      <c r="N301">
        <v>3</v>
      </c>
      <c r="O301">
        <v>6</v>
      </c>
      <c r="AF301">
        <v>620923894</v>
      </c>
      <c r="AH301">
        <v>5</v>
      </c>
      <c r="AI301">
        <v>5</v>
      </c>
    </row>
    <row r="302" spans="12:35" x14ac:dyDescent="0.25">
      <c r="L302">
        <v>11211334</v>
      </c>
      <c r="M302" s="37">
        <v>39359</v>
      </c>
      <c r="N302">
        <v>1</v>
      </c>
      <c r="O302">
        <v>2</v>
      </c>
    </row>
    <row r="303" spans="12:35" x14ac:dyDescent="0.25">
      <c r="L303">
        <v>11211347</v>
      </c>
      <c r="M303" s="37">
        <v>36855</v>
      </c>
      <c r="N303">
        <v>2</v>
      </c>
      <c r="O303">
        <v>4</v>
      </c>
    </row>
    <row r="304" spans="12:35" x14ac:dyDescent="0.25">
      <c r="L304">
        <v>11211392</v>
      </c>
      <c r="M304" s="37">
        <v>36838</v>
      </c>
      <c r="N304">
        <v>2</v>
      </c>
      <c r="O304">
        <v>4</v>
      </c>
    </row>
    <row r="305" spans="12:15" x14ac:dyDescent="0.25">
      <c r="L305">
        <v>11211485</v>
      </c>
      <c r="M305" s="37">
        <v>30225</v>
      </c>
      <c r="N305">
        <v>1</v>
      </c>
      <c r="O305">
        <v>2</v>
      </c>
    </row>
    <row r="306" spans="12:15" x14ac:dyDescent="0.25">
      <c r="L306">
        <v>11211553</v>
      </c>
      <c r="M306" s="37">
        <v>36855</v>
      </c>
      <c r="N306">
        <v>1</v>
      </c>
      <c r="O306">
        <v>2</v>
      </c>
    </row>
    <row r="307" spans="12:15" x14ac:dyDescent="0.25">
      <c r="L307">
        <v>11211578</v>
      </c>
      <c r="M307" s="37">
        <v>30225</v>
      </c>
      <c r="N307">
        <v>1</v>
      </c>
      <c r="O307">
        <v>2</v>
      </c>
    </row>
    <row r="308" spans="12:15" x14ac:dyDescent="0.25">
      <c r="L308">
        <v>11211764</v>
      </c>
      <c r="M308" s="37">
        <v>42464</v>
      </c>
      <c r="N308">
        <v>2</v>
      </c>
      <c r="O308">
        <v>4</v>
      </c>
    </row>
    <row r="309" spans="12:15" x14ac:dyDescent="0.25">
      <c r="L309">
        <v>11211983</v>
      </c>
      <c r="M309" s="37">
        <v>31480</v>
      </c>
      <c r="N309">
        <v>1</v>
      </c>
      <c r="O309">
        <v>2</v>
      </c>
    </row>
    <row r="310" spans="12:15" x14ac:dyDescent="0.25">
      <c r="L310">
        <v>11211985</v>
      </c>
      <c r="M310" s="37">
        <v>31480</v>
      </c>
      <c r="N310">
        <v>1</v>
      </c>
      <c r="O310">
        <v>2</v>
      </c>
    </row>
    <row r="311" spans="12:15" x14ac:dyDescent="0.25">
      <c r="L311">
        <v>11211986</v>
      </c>
      <c r="M311" s="37">
        <v>31480</v>
      </c>
      <c r="N311">
        <v>1</v>
      </c>
      <c r="O311">
        <v>2</v>
      </c>
    </row>
    <row r="312" spans="12:15" x14ac:dyDescent="0.25">
      <c r="L312">
        <v>11212014</v>
      </c>
      <c r="M312" s="37">
        <v>33059</v>
      </c>
      <c r="N312">
        <v>2</v>
      </c>
      <c r="O312">
        <v>2</v>
      </c>
    </row>
    <row r="313" spans="12:15" x14ac:dyDescent="0.25">
      <c r="L313">
        <v>11212405</v>
      </c>
      <c r="M313" s="37">
        <v>44344</v>
      </c>
      <c r="N313">
        <v>2</v>
      </c>
      <c r="O313">
        <v>4</v>
      </c>
    </row>
    <row r="314" spans="12:15" x14ac:dyDescent="0.25">
      <c r="L314">
        <v>11212658</v>
      </c>
      <c r="M314" s="37">
        <v>37064</v>
      </c>
      <c r="N314">
        <v>1</v>
      </c>
      <c r="O314">
        <v>2</v>
      </c>
    </row>
    <row r="315" spans="12:15" x14ac:dyDescent="0.25">
      <c r="L315">
        <v>11212763</v>
      </c>
      <c r="M315" s="37">
        <v>36855</v>
      </c>
      <c r="N315">
        <v>1</v>
      </c>
      <c r="O315">
        <v>2</v>
      </c>
    </row>
    <row r="316" spans="12:15" x14ac:dyDescent="0.25">
      <c r="L316">
        <v>11212781</v>
      </c>
      <c r="M316" s="37">
        <v>33059</v>
      </c>
      <c r="N316">
        <v>3</v>
      </c>
      <c r="O316">
        <v>3</v>
      </c>
    </row>
    <row r="317" spans="12:15" x14ac:dyDescent="0.25">
      <c r="L317">
        <v>11212788</v>
      </c>
      <c r="M317" s="37">
        <v>38943</v>
      </c>
      <c r="N317">
        <v>4</v>
      </c>
      <c r="O317">
        <v>4</v>
      </c>
    </row>
    <row r="318" spans="12:15" x14ac:dyDescent="0.25">
      <c r="L318">
        <v>11212933</v>
      </c>
      <c r="M318" s="37">
        <v>42464</v>
      </c>
      <c r="N318">
        <v>2</v>
      </c>
      <c r="O318">
        <v>4</v>
      </c>
    </row>
    <row r="319" spans="12:15" x14ac:dyDescent="0.25">
      <c r="L319">
        <v>11212961</v>
      </c>
      <c r="M319" s="37">
        <v>38734</v>
      </c>
      <c r="N319">
        <v>1</v>
      </c>
      <c r="O319">
        <v>2</v>
      </c>
    </row>
    <row r="320" spans="12:15" x14ac:dyDescent="0.25">
      <c r="L320">
        <v>11213077</v>
      </c>
      <c r="M320" s="37">
        <v>42464</v>
      </c>
      <c r="N320">
        <v>2</v>
      </c>
      <c r="O320">
        <v>4</v>
      </c>
    </row>
    <row r="321" spans="12:15" x14ac:dyDescent="0.25">
      <c r="L321">
        <v>11213133</v>
      </c>
      <c r="M321" s="37">
        <v>31480</v>
      </c>
      <c r="N321">
        <v>1</v>
      </c>
      <c r="O321">
        <v>2</v>
      </c>
    </row>
    <row r="322" spans="12:15" x14ac:dyDescent="0.25">
      <c r="L322">
        <v>11213221</v>
      </c>
      <c r="M322" s="37">
        <v>27450</v>
      </c>
      <c r="N322">
        <v>1</v>
      </c>
      <c r="O322">
        <v>2</v>
      </c>
    </row>
    <row r="323" spans="12:15" x14ac:dyDescent="0.25">
      <c r="L323">
        <v>11213347</v>
      </c>
      <c r="M323" s="37">
        <v>36855</v>
      </c>
      <c r="N323">
        <v>2</v>
      </c>
      <c r="O323">
        <v>4</v>
      </c>
    </row>
    <row r="324" spans="12:15" x14ac:dyDescent="0.25">
      <c r="L324">
        <v>11213490</v>
      </c>
      <c r="M324" s="37">
        <v>38734</v>
      </c>
      <c r="N324">
        <v>1</v>
      </c>
      <c r="O324">
        <v>2</v>
      </c>
    </row>
    <row r="325" spans="12:15" x14ac:dyDescent="0.25">
      <c r="L325">
        <v>11213499</v>
      </c>
      <c r="M325" s="37">
        <v>44344</v>
      </c>
      <c r="N325">
        <v>2</v>
      </c>
      <c r="O325">
        <v>4</v>
      </c>
    </row>
    <row r="326" spans="12:15" x14ac:dyDescent="0.25">
      <c r="L326">
        <v>11213562</v>
      </c>
      <c r="M326" s="37">
        <v>42464</v>
      </c>
      <c r="N326">
        <v>2</v>
      </c>
      <c r="O326">
        <v>4</v>
      </c>
    </row>
    <row r="327" spans="12:15" x14ac:dyDescent="0.25">
      <c r="L327">
        <v>11213863</v>
      </c>
      <c r="M327" s="37">
        <v>29601</v>
      </c>
      <c r="N327">
        <v>2</v>
      </c>
      <c r="O327">
        <v>4</v>
      </c>
    </row>
    <row r="328" spans="12:15" x14ac:dyDescent="0.25">
      <c r="L328">
        <v>11214110</v>
      </c>
      <c r="M328" s="37">
        <v>36882</v>
      </c>
      <c r="N328">
        <v>2</v>
      </c>
      <c r="O328">
        <v>2</v>
      </c>
    </row>
    <row r="329" spans="12:15" x14ac:dyDescent="0.25">
      <c r="L329">
        <v>11214137</v>
      </c>
      <c r="M329" s="37">
        <v>32104</v>
      </c>
      <c r="N329">
        <v>1</v>
      </c>
      <c r="O329">
        <v>2</v>
      </c>
    </row>
    <row r="330" spans="12:15" x14ac:dyDescent="0.25">
      <c r="L330">
        <v>11214140</v>
      </c>
      <c r="M330" s="37">
        <v>32104</v>
      </c>
      <c r="N330">
        <v>1</v>
      </c>
      <c r="O330">
        <v>2</v>
      </c>
    </row>
    <row r="331" spans="12:15" x14ac:dyDescent="0.25">
      <c r="L331">
        <v>11214218</v>
      </c>
      <c r="M331" s="37">
        <v>35211</v>
      </c>
      <c r="N331">
        <v>2</v>
      </c>
      <c r="O331">
        <v>4</v>
      </c>
    </row>
    <row r="332" spans="12:15" x14ac:dyDescent="0.25">
      <c r="L332">
        <v>11214256</v>
      </c>
      <c r="M332" s="37">
        <v>31689</v>
      </c>
      <c r="N332">
        <v>2</v>
      </c>
      <c r="O332">
        <v>4</v>
      </c>
    </row>
    <row r="333" spans="12:15" x14ac:dyDescent="0.25">
      <c r="L333">
        <v>11214527</v>
      </c>
      <c r="M333" s="37">
        <v>33059</v>
      </c>
      <c r="N333">
        <v>2</v>
      </c>
      <c r="O333">
        <v>2</v>
      </c>
    </row>
    <row r="334" spans="12:15" x14ac:dyDescent="0.25">
      <c r="L334">
        <v>11214607</v>
      </c>
      <c r="M334" s="37">
        <v>39359</v>
      </c>
      <c r="N334">
        <v>1</v>
      </c>
      <c r="O334">
        <v>2</v>
      </c>
    </row>
    <row r="335" spans="12:15" x14ac:dyDescent="0.25">
      <c r="L335">
        <v>11214703</v>
      </c>
      <c r="M335" s="37">
        <v>31480</v>
      </c>
      <c r="N335">
        <v>2</v>
      </c>
      <c r="O335">
        <v>2</v>
      </c>
    </row>
    <row r="336" spans="12:15" x14ac:dyDescent="0.25">
      <c r="L336">
        <v>11214749</v>
      </c>
      <c r="M336" s="37">
        <v>31858</v>
      </c>
      <c r="N336">
        <v>2</v>
      </c>
      <c r="O336">
        <v>4</v>
      </c>
    </row>
    <row r="337" spans="12:15" x14ac:dyDescent="0.25">
      <c r="L337">
        <v>11214754</v>
      </c>
      <c r="M337" s="37">
        <v>44092</v>
      </c>
      <c r="N337">
        <v>1</v>
      </c>
      <c r="O337">
        <v>2</v>
      </c>
    </row>
    <row r="338" spans="12:15" x14ac:dyDescent="0.25">
      <c r="L338">
        <v>11214870</v>
      </c>
      <c r="M338" s="37">
        <v>42464</v>
      </c>
      <c r="N338">
        <v>2</v>
      </c>
      <c r="O338">
        <v>4</v>
      </c>
    </row>
    <row r="339" spans="12:15" x14ac:dyDescent="0.25">
      <c r="L339">
        <v>11214879</v>
      </c>
      <c r="M339" s="37">
        <v>38734</v>
      </c>
      <c r="N339">
        <v>1</v>
      </c>
      <c r="O339">
        <v>2</v>
      </c>
    </row>
    <row r="340" spans="12:15" x14ac:dyDescent="0.25">
      <c r="L340">
        <v>11215007</v>
      </c>
      <c r="M340" s="37">
        <v>36838</v>
      </c>
      <c r="N340">
        <v>2</v>
      </c>
      <c r="O340">
        <v>2</v>
      </c>
    </row>
    <row r="341" spans="12:15" x14ac:dyDescent="0.25">
      <c r="L341">
        <v>11215060</v>
      </c>
      <c r="M341" s="37">
        <v>30225</v>
      </c>
      <c r="N341">
        <v>1</v>
      </c>
      <c r="O341">
        <v>2</v>
      </c>
    </row>
    <row r="342" spans="12:15" x14ac:dyDescent="0.25">
      <c r="L342">
        <v>11215146</v>
      </c>
      <c r="M342" s="37">
        <v>44344</v>
      </c>
      <c r="N342">
        <v>2</v>
      </c>
      <c r="O342">
        <v>4</v>
      </c>
    </row>
    <row r="343" spans="12:15" x14ac:dyDescent="0.25">
      <c r="L343">
        <v>11215172</v>
      </c>
      <c r="M343" s="37">
        <v>36855</v>
      </c>
      <c r="N343">
        <v>1</v>
      </c>
      <c r="O343">
        <v>2</v>
      </c>
    </row>
    <row r="344" spans="12:15" x14ac:dyDescent="0.25">
      <c r="L344">
        <v>11215237</v>
      </c>
      <c r="M344" s="37">
        <v>38943</v>
      </c>
      <c r="N344">
        <v>2</v>
      </c>
      <c r="O344">
        <v>2</v>
      </c>
    </row>
    <row r="345" spans="12:15" x14ac:dyDescent="0.25">
      <c r="L345">
        <v>11215648</v>
      </c>
      <c r="M345" s="37">
        <v>35211</v>
      </c>
      <c r="N345">
        <v>6</v>
      </c>
      <c r="O345">
        <v>12</v>
      </c>
    </row>
    <row r="346" spans="12:15" x14ac:dyDescent="0.25">
      <c r="L346">
        <v>11216173</v>
      </c>
      <c r="M346" s="37">
        <v>42464</v>
      </c>
      <c r="N346">
        <v>2</v>
      </c>
      <c r="O346">
        <v>4</v>
      </c>
    </row>
    <row r="347" spans="12:15" x14ac:dyDescent="0.25">
      <c r="L347">
        <v>11216445</v>
      </c>
      <c r="M347" s="37">
        <v>37480</v>
      </c>
      <c r="N347">
        <v>1</v>
      </c>
      <c r="O347">
        <v>2</v>
      </c>
    </row>
    <row r="348" spans="12:15" x14ac:dyDescent="0.25">
      <c r="L348">
        <v>11216459</v>
      </c>
      <c r="M348" s="37">
        <v>38734</v>
      </c>
      <c r="N348">
        <v>1</v>
      </c>
      <c r="O348">
        <v>2</v>
      </c>
    </row>
    <row r="349" spans="12:15" x14ac:dyDescent="0.25">
      <c r="L349">
        <v>11216462</v>
      </c>
      <c r="M349" s="37">
        <v>42464</v>
      </c>
      <c r="N349">
        <v>2</v>
      </c>
      <c r="O349">
        <v>4</v>
      </c>
    </row>
    <row r="350" spans="12:15" x14ac:dyDescent="0.25">
      <c r="L350">
        <v>11216471</v>
      </c>
      <c r="M350" s="37">
        <v>37480</v>
      </c>
      <c r="N350">
        <v>1</v>
      </c>
      <c r="O350">
        <v>2</v>
      </c>
    </row>
    <row r="351" spans="12:15" x14ac:dyDescent="0.25">
      <c r="L351">
        <v>11216556</v>
      </c>
      <c r="M351" s="37">
        <v>32104</v>
      </c>
      <c r="N351">
        <v>1</v>
      </c>
      <c r="O351">
        <v>2</v>
      </c>
    </row>
    <row r="352" spans="12:15" x14ac:dyDescent="0.25">
      <c r="L352">
        <v>11217091</v>
      </c>
      <c r="M352" s="37">
        <v>44092</v>
      </c>
      <c r="N352">
        <v>2</v>
      </c>
      <c r="O352">
        <v>4</v>
      </c>
    </row>
    <row r="353" spans="12:15" x14ac:dyDescent="0.25">
      <c r="L353">
        <v>11217093</v>
      </c>
      <c r="M353" s="37">
        <v>29558</v>
      </c>
      <c r="N353">
        <v>1</v>
      </c>
      <c r="O353">
        <v>2</v>
      </c>
    </row>
    <row r="354" spans="12:15" x14ac:dyDescent="0.25">
      <c r="L354">
        <v>11217102</v>
      </c>
      <c r="M354" s="37">
        <v>39359</v>
      </c>
      <c r="N354">
        <v>1</v>
      </c>
      <c r="O354">
        <v>2</v>
      </c>
    </row>
    <row r="355" spans="12:15" x14ac:dyDescent="0.25">
      <c r="L355">
        <v>11217103</v>
      </c>
      <c r="M355" s="37">
        <v>42257</v>
      </c>
      <c r="N355">
        <v>2</v>
      </c>
      <c r="O355">
        <v>4</v>
      </c>
    </row>
    <row r="356" spans="12:15" x14ac:dyDescent="0.25">
      <c r="L356">
        <v>11217104</v>
      </c>
      <c r="M356" s="37">
        <v>37089</v>
      </c>
      <c r="N356">
        <v>2</v>
      </c>
      <c r="O356">
        <v>2</v>
      </c>
    </row>
    <row r="357" spans="12:15" x14ac:dyDescent="0.25">
      <c r="L357">
        <v>11217105</v>
      </c>
      <c r="M357" s="37">
        <v>36838</v>
      </c>
      <c r="N357">
        <v>3</v>
      </c>
      <c r="O357">
        <v>6</v>
      </c>
    </row>
    <row r="358" spans="12:15" x14ac:dyDescent="0.25">
      <c r="L358">
        <v>11217257</v>
      </c>
      <c r="M358" s="37">
        <v>38734</v>
      </c>
      <c r="N358">
        <v>1</v>
      </c>
      <c r="O358">
        <v>2</v>
      </c>
    </row>
    <row r="359" spans="12:15" x14ac:dyDescent="0.25">
      <c r="L359">
        <v>11217538</v>
      </c>
      <c r="M359" s="37">
        <v>38734</v>
      </c>
      <c r="N359">
        <v>1</v>
      </c>
      <c r="O359">
        <v>2</v>
      </c>
    </row>
    <row r="360" spans="12:15" x14ac:dyDescent="0.25">
      <c r="L360">
        <v>11217589</v>
      </c>
      <c r="M360" s="37">
        <v>31480</v>
      </c>
      <c r="N360">
        <v>1</v>
      </c>
      <c r="O360">
        <v>2</v>
      </c>
    </row>
    <row r="361" spans="12:15" x14ac:dyDescent="0.25">
      <c r="L361">
        <v>11217607</v>
      </c>
      <c r="M361" s="37">
        <v>36855</v>
      </c>
      <c r="N361">
        <v>2</v>
      </c>
      <c r="O361">
        <v>2</v>
      </c>
    </row>
    <row r="362" spans="12:15" x14ac:dyDescent="0.25">
      <c r="L362">
        <v>11217736</v>
      </c>
      <c r="M362" s="37">
        <v>37480</v>
      </c>
      <c r="N362">
        <v>1</v>
      </c>
      <c r="O362">
        <v>2</v>
      </c>
    </row>
    <row r="363" spans="12:15" x14ac:dyDescent="0.25">
      <c r="L363">
        <v>11217806</v>
      </c>
      <c r="M363" s="37">
        <v>38734</v>
      </c>
      <c r="N363">
        <v>1</v>
      </c>
      <c r="O363">
        <v>2</v>
      </c>
    </row>
    <row r="364" spans="12:15" x14ac:dyDescent="0.25">
      <c r="L364">
        <v>11217814</v>
      </c>
      <c r="M364" s="37">
        <v>33059</v>
      </c>
      <c r="N364">
        <v>3</v>
      </c>
      <c r="O364">
        <v>3</v>
      </c>
    </row>
    <row r="365" spans="12:15" x14ac:dyDescent="0.25">
      <c r="L365">
        <v>11217900</v>
      </c>
      <c r="M365" s="37">
        <v>36855</v>
      </c>
      <c r="N365">
        <v>2</v>
      </c>
      <c r="O365">
        <v>4</v>
      </c>
    </row>
    <row r="366" spans="12:15" x14ac:dyDescent="0.25">
      <c r="L366">
        <v>11217964</v>
      </c>
      <c r="M366" s="37">
        <v>42464</v>
      </c>
      <c r="N366">
        <v>4</v>
      </c>
      <c r="O366">
        <v>8</v>
      </c>
    </row>
    <row r="367" spans="12:15" x14ac:dyDescent="0.25">
      <c r="L367">
        <v>11217974</v>
      </c>
      <c r="M367" s="37">
        <v>39359</v>
      </c>
      <c r="N367">
        <v>1</v>
      </c>
      <c r="O367">
        <v>2</v>
      </c>
    </row>
    <row r="368" spans="12:15" x14ac:dyDescent="0.25">
      <c r="L368">
        <v>11218121</v>
      </c>
      <c r="M368" s="37">
        <v>33059</v>
      </c>
      <c r="N368">
        <v>2</v>
      </c>
      <c r="O368">
        <v>2</v>
      </c>
    </row>
    <row r="369" spans="12:15" x14ac:dyDescent="0.25">
      <c r="L369">
        <v>11218156</v>
      </c>
      <c r="M369" s="37">
        <v>39359</v>
      </c>
      <c r="N369">
        <v>1</v>
      </c>
      <c r="O369">
        <v>2</v>
      </c>
    </row>
    <row r="370" spans="12:15" x14ac:dyDescent="0.25">
      <c r="L370">
        <v>11218268</v>
      </c>
      <c r="M370" s="37">
        <v>37089</v>
      </c>
      <c r="N370">
        <v>3</v>
      </c>
      <c r="O370">
        <v>3</v>
      </c>
    </row>
    <row r="371" spans="12:15" x14ac:dyDescent="0.25">
      <c r="L371">
        <v>11218271</v>
      </c>
      <c r="M371" s="37">
        <v>38943</v>
      </c>
      <c r="N371">
        <v>2</v>
      </c>
      <c r="O371">
        <v>2</v>
      </c>
    </row>
    <row r="372" spans="12:15" x14ac:dyDescent="0.25">
      <c r="L372">
        <v>11218360</v>
      </c>
      <c r="M372" s="37">
        <v>38734</v>
      </c>
      <c r="N372">
        <v>1</v>
      </c>
      <c r="O372">
        <v>2</v>
      </c>
    </row>
    <row r="373" spans="12:15" x14ac:dyDescent="0.25">
      <c r="L373">
        <v>11218454</v>
      </c>
      <c r="M373" s="37">
        <v>31437</v>
      </c>
      <c r="N373">
        <v>1</v>
      </c>
      <c r="O373">
        <v>2</v>
      </c>
    </row>
    <row r="374" spans="12:15" x14ac:dyDescent="0.25">
      <c r="L374">
        <v>11218490</v>
      </c>
      <c r="M374" s="37">
        <v>38734</v>
      </c>
      <c r="N374">
        <v>1</v>
      </c>
      <c r="O374">
        <v>2</v>
      </c>
    </row>
    <row r="375" spans="12:15" x14ac:dyDescent="0.25">
      <c r="L375">
        <v>11218535</v>
      </c>
      <c r="M375" s="37">
        <v>38734</v>
      </c>
      <c r="N375">
        <v>1</v>
      </c>
      <c r="O375">
        <v>2</v>
      </c>
    </row>
    <row r="376" spans="12:15" x14ac:dyDescent="0.25">
      <c r="L376">
        <v>11218773</v>
      </c>
      <c r="M376" s="37">
        <v>44344</v>
      </c>
      <c r="N376">
        <v>3</v>
      </c>
      <c r="O376">
        <v>6</v>
      </c>
    </row>
    <row r="377" spans="12:15" x14ac:dyDescent="0.25">
      <c r="L377">
        <v>11218963</v>
      </c>
      <c r="M377" s="37">
        <v>34959</v>
      </c>
      <c r="N377">
        <v>2</v>
      </c>
      <c r="O377">
        <v>4</v>
      </c>
    </row>
    <row r="378" spans="12:15" x14ac:dyDescent="0.25">
      <c r="L378">
        <v>11218964</v>
      </c>
      <c r="M378" s="37">
        <v>29810</v>
      </c>
      <c r="N378">
        <v>4</v>
      </c>
      <c r="O378">
        <v>4</v>
      </c>
    </row>
    <row r="379" spans="12:15" x14ac:dyDescent="0.25">
      <c r="L379">
        <v>11219076</v>
      </c>
      <c r="M379" s="37">
        <v>36838</v>
      </c>
      <c r="N379">
        <v>4</v>
      </c>
      <c r="O379">
        <v>8</v>
      </c>
    </row>
    <row r="380" spans="12:15" x14ac:dyDescent="0.25">
      <c r="L380">
        <v>11219463</v>
      </c>
      <c r="M380" s="37">
        <v>27450</v>
      </c>
      <c r="N380">
        <v>1</v>
      </c>
      <c r="O380">
        <v>2</v>
      </c>
    </row>
    <row r="381" spans="12:15" x14ac:dyDescent="0.25">
      <c r="L381">
        <v>11219478</v>
      </c>
      <c r="M381" s="37">
        <v>31689</v>
      </c>
      <c r="N381">
        <v>2</v>
      </c>
      <c r="O381">
        <v>4</v>
      </c>
    </row>
    <row r="382" spans="12:15" x14ac:dyDescent="0.25">
      <c r="L382">
        <v>11219491</v>
      </c>
      <c r="M382" s="37">
        <v>38734</v>
      </c>
      <c r="N382">
        <v>1</v>
      </c>
      <c r="O382">
        <v>2</v>
      </c>
    </row>
    <row r="383" spans="12:15" x14ac:dyDescent="0.25">
      <c r="L383">
        <v>11219509</v>
      </c>
      <c r="M383" s="37">
        <v>38734</v>
      </c>
      <c r="N383">
        <v>1</v>
      </c>
      <c r="O383">
        <v>2</v>
      </c>
    </row>
    <row r="384" spans="12:15" x14ac:dyDescent="0.25">
      <c r="L384">
        <v>11219510</v>
      </c>
      <c r="M384" s="37">
        <v>42464</v>
      </c>
      <c r="N384">
        <v>2</v>
      </c>
      <c r="O384">
        <v>4</v>
      </c>
    </row>
    <row r="385" spans="12:15" x14ac:dyDescent="0.25">
      <c r="L385">
        <v>11219810</v>
      </c>
      <c r="M385" s="37">
        <v>42464</v>
      </c>
      <c r="N385">
        <v>2</v>
      </c>
      <c r="O385">
        <v>4</v>
      </c>
    </row>
    <row r="386" spans="12:15" x14ac:dyDescent="0.25">
      <c r="L386">
        <v>11220074</v>
      </c>
      <c r="M386" s="37">
        <v>38734</v>
      </c>
      <c r="N386">
        <v>1</v>
      </c>
      <c r="O386">
        <v>2</v>
      </c>
    </row>
    <row r="387" spans="12:15" x14ac:dyDescent="0.25">
      <c r="L387">
        <v>11220124</v>
      </c>
      <c r="M387" s="37">
        <v>29810</v>
      </c>
      <c r="N387">
        <v>1</v>
      </c>
      <c r="O387">
        <v>2</v>
      </c>
    </row>
    <row r="388" spans="12:15" x14ac:dyDescent="0.25">
      <c r="L388">
        <v>11220155</v>
      </c>
      <c r="M388" s="37">
        <v>36855</v>
      </c>
      <c r="N388">
        <v>2</v>
      </c>
      <c r="O388">
        <v>2</v>
      </c>
    </row>
    <row r="389" spans="12:15" x14ac:dyDescent="0.25">
      <c r="L389">
        <v>11220185</v>
      </c>
      <c r="M389" s="37">
        <v>33059</v>
      </c>
      <c r="N389">
        <v>3</v>
      </c>
      <c r="O389">
        <v>3</v>
      </c>
    </row>
    <row r="390" spans="12:15" x14ac:dyDescent="0.25">
      <c r="L390">
        <v>11220190</v>
      </c>
      <c r="M390" s="37">
        <v>31480</v>
      </c>
      <c r="N390">
        <v>1</v>
      </c>
      <c r="O390">
        <v>2</v>
      </c>
    </row>
    <row r="391" spans="12:15" x14ac:dyDescent="0.25">
      <c r="L391">
        <v>11220195</v>
      </c>
      <c r="M391" s="37">
        <v>33059</v>
      </c>
      <c r="N391">
        <v>2</v>
      </c>
      <c r="O391">
        <v>2</v>
      </c>
    </row>
    <row r="392" spans="12:15" x14ac:dyDescent="0.25">
      <c r="L392">
        <v>11220365</v>
      </c>
      <c r="M392" s="37">
        <v>44344</v>
      </c>
      <c r="N392">
        <v>5</v>
      </c>
      <c r="O392">
        <v>5</v>
      </c>
    </row>
    <row r="393" spans="12:15" x14ac:dyDescent="0.25">
      <c r="L393">
        <v>11220423</v>
      </c>
      <c r="M393" s="37">
        <v>38943</v>
      </c>
      <c r="N393">
        <v>3</v>
      </c>
      <c r="O393">
        <v>3</v>
      </c>
    </row>
    <row r="394" spans="12:15" x14ac:dyDescent="0.25">
      <c r="L394">
        <v>11220458</v>
      </c>
      <c r="M394" s="37">
        <v>42464</v>
      </c>
      <c r="N394">
        <v>3</v>
      </c>
      <c r="O394">
        <v>3</v>
      </c>
    </row>
    <row r="395" spans="12:15" x14ac:dyDescent="0.25">
      <c r="L395">
        <v>11220499</v>
      </c>
      <c r="M395" s="37">
        <v>31480</v>
      </c>
      <c r="N395">
        <v>1</v>
      </c>
      <c r="O395">
        <v>2</v>
      </c>
    </row>
    <row r="396" spans="12:15" x14ac:dyDescent="0.25">
      <c r="L396">
        <v>11220759</v>
      </c>
      <c r="M396" s="37">
        <v>27450</v>
      </c>
      <c r="N396">
        <v>1</v>
      </c>
      <c r="O396">
        <v>2</v>
      </c>
    </row>
    <row r="397" spans="12:15" x14ac:dyDescent="0.25">
      <c r="L397">
        <v>11220805</v>
      </c>
      <c r="M397" s="37">
        <v>36882</v>
      </c>
      <c r="N397">
        <v>1</v>
      </c>
      <c r="O397">
        <v>2</v>
      </c>
    </row>
    <row r="398" spans="12:15" x14ac:dyDescent="0.25">
      <c r="L398">
        <v>11220883</v>
      </c>
      <c r="M398" s="37">
        <v>38943</v>
      </c>
      <c r="N398">
        <v>2</v>
      </c>
      <c r="O398">
        <v>4</v>
      </c>
    </row>
    <row r="399" spans="12:15" x14ac:dyDescent="0.25">
      <c r="L399">
        <v>11220918</v>
      </c>
      <c r="M399" s="37">
        <v>38734</v>
      </c>
      <c r="N399">
        <v>1</v>
      </c>
      <c r="O399">
        <v>2</v>
      </c>
    </row>
    <row r="400" spans="12:15" x14ac:dyDescent="0.25">
      <c r="L400">
        <v>11221056</v>
      </c>
      <c r="M400" s="37">
        <v>38734</v>
      </c>
      <c r="N400">
        <v>2</v>
      </c>
      <c r="O400">
        <v>2</v>
      </c>
    </row>
    <row r="401" spans="12:15" x14ac:dyDescent="0.25">
      <c r="L401">
        <v>11221131</v>
      </c>
      <c r="M401" s="37">
        <v>29601</v>
      </c>
      <c r="N401">
        <v>2</v>
      </c>
      <c r="O401">
        <v>2</v>
      </c>
    </row>
    <row r="402" spans="12:15" x14ac:dyDescent="0.25">
      <c r="L402">
        <v>11221155</v>
      </c>
      <c r="M402" s="37">
        <v>38734</v>
      </c>
      <c r="N402">
        <v>1</v>
      </c>
      <c r="O402">
        <v>2</v>
      </c>
    </row>
    <row r="403" spans="12:15" x14ac:dyDescent="0.25">
      <c r="L403">
        <v>11221264</v>
      </c>
      <c r="M403" s="37">
        <v>42464</v>
      </c>
      <c r="N403">
        <v>2</v>
      </c>
      <c r="O403">
        <v>2</v>
      </c>
    </row>
    <row r="404" spans="12:15" x14ac:dyDescent="0.25">
      <c r="L404">
        <v>11221339</v>
      </c>
      <c r="M404" s="37">
        <v>36855</v>
      </c>
      <c r="N404">
        <v>2</v>
      </c>
      <c r="O404">
        <v>2</v>
      </c>
    </row>
    <row r="405" spans="12:15" x14ac:dyDescent="0.25">
      <c r="L405">
        <v>11221447</v>
      </c>
      <c r="M405" s="37">
        <v>44344</v>
      </c>
      <c r="N405">
        <v>2</v>
      </c>
      <c r="O405">
        <v>2</v>
      </c>
    </row>
    <row r="406" spans="12:15" x14ac:dyDescent="0.25">
      <c r="L406">
        <v>11221449</v>
      </c>
      <c r="M406" s="37">
        <v>42464</v>
      </c>
      <c r="N406">
        <v>2</v>
      </c>
      <c r="O406">
        <v>4</v>
      </c>
    </row>
    <row r="407" spans="12:15" x14ac:dyDescent="0.25">
      <c r="L407">
        <v>11221450</v>
      </c>
      <c r="M407" s="37">
        <v>38734</v>
      </c>
      <c r="N407">
        <v>1</v>
      </c>
      <c r="O407">
        <v>2</v>
      </c>
    </row>
    <row r="408" spans="12:15" x14ac:dyDescent="0.25">
      <c r="L408">
        <v>11221524</v>
      </c>
      <c r="M408" s="37">
        <v>33059</v>
      </c>
      <c r="N408">
        <v>3</v>
      </c>
      <c r="O408">
        <v>3</v>
      </c>
    </row>
    <row r="409" spans="12:15" x14ac:dyDescent="0.25">
      <c r="L409">
        <v>11221525</v>
      </c>
      <c r="M409" s="37">
        <v>38734</v>
      </c>
      <c r="N409">
        <v>1</v>
      </c>
      <c r="O409">
        <v>2</v>
      </c>
    </row>
    <row r="410" spans="12:15" x14ac:dyDescent="0.25">
      <c r="L410">
        <v>11221767</v>
      </c>
      <c r="M410" s="37">
        <v>27450</v>
      </c>
      <c r="N410">
        <v>2</v>
      </c>
      <c r="O410">
        <v>2</v>
      </c>
    </row>
    <row r="411" spans="12:15" x14ac:dyDescent="0.25">
      <c r="L411">
        <v>11221790</v>
      </c>
      <c r="M411" s="37">
        <v>38734</v>
      </c>
      <c r="N411">
        <v>1</v>
      </c>
      <c r="O411">
        <v>2</v>
      </c>
    </row>
    <row r="412" spans="12:15" x14ac:dyDescent="0.25">
      <c r="L412">
        <v>11221891</v>
      </c>
      <c r="M412" s="37">
        <v>27450</v>
      </c>
      <c r="N412">
        <v>1</v>
      </c>
      <c r="O412">
        <v>2</v>
      </c>
    </row>
    <row r="413" spans="12:15" x14ac:dyDescent="0.25">
      <c r="L413">
        <v>11221908</v>
      </c>
      <c r="M413" s="37">
        <v>44136</v>
      </c>
      <c r="N413">
        <v>1</v>
      </c>
      <c r="O413">
        <v>2</v>
      </c>
    </row>
    <row r="414" spans="12:15" x14ac:dyDescent="0.25">
      <c r="L414">
        <v>11222367</v>
      </c>
      <c r="M414" s="37">
        <v>38734</v>
      </c>
      <c r="N414">
        <v>1</v>
      </c>
      <c r="O414">
        <v>2</v>
      </c>
    </row>
    <row r="415" spans="12:15" x14ac:dyDescent="0.25">
      <c r="L415">
        <v>11222439</v>
      </c>
      <c r="M415" s="37">
        <v>33059</v>
      </c>
      <c r="N415">
        <v>3</v>
      </c>
      <c r="O415">
        <v>3</v>
      </c>
    </row>
    <row r="416" spans="12:15" x14ac:dyDescent="0.25">
      <c r="L416">
        <v>11222492</v>
      </c>
      <c r="M416" s="37">
        <v>33059</v>
      </c>
      <c r="N416">
        <v>2</v>
      </c>
      <c r="O416">
        <v>2</v>
      </c>
    </row>
    <row r="417" spans="12:15" x14ac:dyDescent="0.25">
      <c r="L417">
        <v>11222773</v>
      </c>
      <c r="M417" s="37">
        <v>38734</v>
      </c>
      <c r="N417">
        <v>1</v>
      </c>
      <c r="O417">
        <v>2</v>
      </c>
    </row>
    <row r="418" spans="12:15" x14ac:dyDescent="0.25">
      <c r="L418">
        <v>11222850</v>
      </c>
      <c r="M418" s="37">
        <v>38943</v>
      </c>
      <c r="N418">
        <v>2</v>
      </c>
      <c r="O418">
        <v>4</v>
      </c>
    </row>
    <row r="419" spans="12:15" x14ac:dyDescent="0.25">
      <c r="L419">
        <v>11222860</v>
      </c>
      <c r="M419" s="37">
        <v>35211</v>
      </c>
      <c r="N419">
        <v>2</v>
      </c>
      <c r="O419">
        <v>2</v>
      </c>
    </row>
    <row r="420" spans="12:15" x14ac:dyDescent="0.25">
      <c r="L420">
        <v>11222937</v>
      </c>
      <c r="M420" s="37">
        <v>29810</v>
      </c>
      <c r="N420">
        <v>2</v>
      </c>
      <c r="O420">
        <v>2</v>
      </c>
    </row>
    <row r="421" spans="12:15" x14ac:dyDescent="0.25">
      <c r="L421">
        <v>11223003</v>
      </c>
      <c r="M421" s="37">
        <v>38943</v>
      </c>
      <c r="N421">
        <v>3</v>
      </c>
      <c r="O421">
        <v>3</v>
      </c>
    </row>
    <row r="422" spans="12:15" x14ac:dyDescent="0.25">
      <c r="L422">
        <v>11223056</v>
      </c>
      <c r="M422" s="37">
        <v>33059</v>
      </c>
      <c r="N422">
        <v>2</v>
      </c>
      <c r="O422">
        <v>2</v>
      </c>
    </row>
    <row r="423" spans="12:15" x14ac:dyDescent="0.25">
      <c r="L423">
        <v>11223079</v>
      </c>
      <c r="M423" s="37">
        <v>29601</v>
      </c>
      <c r="N423">
        <v>2</v>
      </c>
      <c r="O423">
        <v>2</v>
      </c>
    </row>
    <row r="424" spans="12:15" x14ac:dyDescent="0.25">
      <c r="L424">
        <v>11223236</v>
      </c>
      <c r="M424" s="37">
        <v>36855</v>
      </c>
      <c r="N424">
        <v>1</v>
      </c>
      <c r="O424">
        <v>2</v>
      </c>
    </row>
    <row r="425" spans="12:15" x14ac:dyDescent="0.25">
      <c r="L425">
        <v>11223436</v>
      </c>
      <c r="M425" s="37">
        <v>36855</v>
      </c>
      <c r="N425">
        <v>2</v>
      </c>
      <c r="O425">
        <v>2</v>
      </c>
    </row>
    <row r="426" spans="12:15" x14ac:dyDescent="0.25">
      <c r="L426">
        <v>11223514</v>
      </c>
      <c r="M426" s="37">
        <v>32104</v>
      </c>
      <c r="N426">
        <v>1</v>
      </c>
      <c r="O426">
        <v>2</v>
      </c>
    </row>
    <row r="427" spans="12:15" x14ac:dyDescent="0.25">
      <c r="L427">
        <v>11223696</v>
      </c>
      <c r="M427" s="37">
        <v>37089</v>
      </c>
      <c r="N427">
        <v>4</v>
      </c>
      <c r="O427">
        <v>8</v>
      </c>
    </row>
    <row r="428" spans="12:15" x14ac:dyDescent="0.25">
      <c r="L428">
        <v>11223834</v>
      </c>
      <c r="M428" s="37">
        <v>42464</v>
      </c>
      <c r="N428">
        <v>2</v>
      </c>
      <c r="O428">
        <v>4</v>
      </c>
    </row>
    <row r="429" spans="12:15" x14ac:dyDescent="0.25">
      <c r="L429">
        <v>11223839</v>
      </c>
      <c r="M429" s="37">
        <v>33059</v>
      </c>
      <c r="N429">
        <v>3</v>
      </c>
      <c r="O429">
        <v>3</v>
      </c>
    </row>
    <row r="430" spans="12:15" x14ac:dyDescent="0.25">
      <c r="L430">
        <v>11223840</v>
      </c>
      <c r="M430" s="37">
        <v>37064</v>
      </c>
      <c r="N430">
        <v>2</v>
      </c>
      <c r="O430">
        <v>4</v>
      </c>
    </row>
    <row r="431" spans="12:15" x14ac:dyDescent="0.25">
      <c r="L431">
        <v>11224271</v>
      </c>
      <c r="M431" s="37">
        <v>38734</v>
      </c>
      <c r="N431">
        <v>1</v>
      </c>
      <c r="O431">
        <v>2</v>
      </c>
    </row>
    <row r="432" spans="12:15" x14ac:dyDescent="0.25">
      <c r="L432">
        <v>11224275</v>
      </c>
      <c r="M432" s="37">
        <v>38943</v>
      </c>
      <c r="N432">
        <v>3</v>
      </c>
      <c r="O432">
        <v>3</v>
      </c>
    </row>
    <row r="433" spans="12:15" x14ac:dyDescent="0.25">
      <c r="L433">
        <v>11224290</v>
      </c>
      <c r="M433" s="37">
        <v>38943</v>
      </c>
      <c r="N433">
        <v>3</v>
      </c>
      <c r="O433">
        <v>3</v>
      </c>
    </row>
    <row r="434" spans="12:15" x14ac:dyDescent="0.25">
      <c r="L434">
        <v>11224319</v>
      </c>
      <c r="M434" s="37">
        <v>37089</v>
      </c>
      <c r="N434">
        <v>4</v>
      </c>
      <c r="O434">
        <v>8</v>
      </c>
    </row>
    <row r="435" spans="12:15" x14ac:dyDescent="0.25">
      <c r="L435">
        <v>11224454</v>
      </c>
      <c r="M435" s="37">
        <v>37089</v>
      </c>
      <c r="N435">
        <v>2</v>
      </c>
      <c r="O435">
        <v>4</v>
      </c>
    </row>
    <row r="436" spans="12:15" x14ac:dyDescent="0.25">
      <c r="L436">
        <v>11224458</v>
      </c>
      <c r="M436" s="37">
        <v>38734</v>
      </c>
      <c r="N436">
        <v>3</v>
      </c>
      <c r="O436">
        <v>6</v>
      </c>
    </row>
    <row r="437" spans="12:15" x14ac:dyDescent="0.25">
      <c r="L437">
        <v>11224684</v>
      </c>
      <c r="M437" s="37">
        <v>31689</v>
      </c>
      <c r="N437">
        <v>2</v>
      </c>
      <c r="O437">
        <v>4</v>
      </c>
    </row>
    <row r="438" spans="12:15" x14ac:dyDescent="0.25">
      <c r="L438">
        <v>11224952</v>
      </c>
      <c r="M438" s="37">
        <v>38734</v>
      </c>
      <c r="N438">
        <v>1</v>
      </c>
      <c r="O438">
        <v>2</v>
      </c>
    </row>
    <row r="439" spans="12:15" x14ac:dyDescent="0.25">
      <c r="L439">
        <v>11225096</v>
      </c>
      <c r="M439" s="37">
        <v>44092</v>
      </c>
      <c r="N439">
        <v>2</v>
      </c>
      <c r="O439">
        <v>4</v>
      </c>
    </row>
    <row r="440" spans="12:15" x14ac:dyDescent="0.25">
      <c r="L440">
        <v>11225102</v>
      </c>
      <c r="M440" s="37">
        <v>39359</v>
      </c>
      <c r="N440">
        <v>1</v>
      </c>
      <c r="O440">
        <v>2</v>
      </c>
    </row>
    <row r="441" spans="12:15" x14ac:dyDescent="0.25">
      <c r="L441">
        <v>11225129</v>
      </c>
      <c r="M441" s="37">
        <v>29329</v>
      </c>
      <c r="N441">
        <v>1</v>
      </c>
      <c r="O441">
        <v>2</v>
      </c>
    </row>
    <row r="442" spans="12:15" x14ac:dyDescent="0.25">
      <c r="L442">
        <v>11225431</v>
      </c>
      <c r="M442" s="37">
        <v>44344</v>
      </c>
      <c r="N442">
        <v>2</v>
      </c>
      <c r="O442">
        <v>2</v>
      </c>
    </row>
    <row r="443" spans="12:15" x14ac:dyDescent="0.25">
      <c r="L443">
        <v>11225433</v>
      </c>
      <c r="M443" s="37">
        <v>44344</v>
      </c>
      <c r="N443">
        <v>4</v>
      </c>
      <c r="O443">
        <v>4</v>
      </c>
    </row>
    <row r="444" spans="12:15" x14ac:dyDescent="0.25">
      <c r="L444">
        <v>11225434</v>
      </c>
      <c r="M444" s="37">
        <v>29810</v>
      </c>
      <c r="N444">
        <v>2</v>
      </c>
      <c r="O444">
        <v>2</v>
      </c>
    </row>
    <row r="445" spans="12:15" x14ac:dyDescent="0.25">
      <c r="L445">
        <v>11225765</v>
      </c>
      <c r="M445" s="37">
        <v>42464</v>
      </c>
      <c r="N445">
        <v>2</v>
      </c>
      <c r="O445">
        <v>4</v>
      </c>
    </row>
    <row r="446" spans="12:15" x14ac:dyDescent="0.25">
      <c r="L446">
        <v>11225797</v>
      </c>
      <c r="M446" s="37">
        <v>31480</v>
      </c>
      <c r="N446">
        <v>1</v>
      </c>
      <c r="O446">
        <v>2</v>
      </c>
    </row>
    <row r="447" spans="12:15" x14ac:dyDescent="0.25">
      <c r="L447">
        <v>11225960</v>
      </c>
      <c r="M447" s="37">
        <v>38734</v>
      </c>
      <c r="N447">
        <v>1</v>
      </c>
      <c r="O447">
        <v>2</v>
      </c>
    </row>
    <row r="448" spans="12:15" x14ac:dyDescent="0.25">
      <c r="L448">
        <v>11226177</v>
      </c>
      <c r="M448" s="37">
        <v>27450</v>
      </c>
      <c r="N448">
        <v>2</v>
      </c>
      <c r="O448">
        <v>2</v>
      </c>
    </row>
    <row r="449" spans="12:15" x14ac:dyDescent="0.25">
      <c r="L449">
        <v>11226320</v>
      </c>
      <c r="M449" s="37">
        <v>39359</v>
      </c>
      <c r="N449">
        <v>1</v>
      </c>
      <c r="O449">
        <v>2</v>
      </c>
    </row>
    <row r="450" spans="12:15" x14ac:dyDescent="0.25">
      <c r="L450">
        <v>11226377</v>
      </c>
      <c r="M450" s="37">
        <v>31480</v>
      </c>
      <c r="N450">
        <v>1</v>
      </c>
      <c r="O450">
        <v>2</v>
      </c>
    </row>
    <row r="451" spans="12:15" x14ac:dyDescent="0.25">
      <c r="L451">
        <v>11226388</v>
      </c>
      <c r="M451" s="37">
        <v>42464</v>
      </c>
      <c r="N451">
        <v>2</v>
      </c>
      <c r="O451">
        <v>4</v>
      </c>
    </row>
    <row r="452" spans="12:15" x14ac:dyDescent="0.25">
      <c r="L452">
        <v>11227217</v>
      </c>
      <c r="M452" s="37">
        <v>18995</v>
      </c>
      <c r="N452">
        <v>1</v>
      </c>
      <c r="O452">
        <v>2</v>
      </c>
    </row>
    <row r="453" spans="12:15" x14ac:dyDescent="0.25">
      <c r="L453">
        <v>11227223</v>
      </c>
      <c r="M453" s="37">
        <v>38734</v>
      </c>
      <c r="N453">
        <v>1</v>
      </c>
      <c r="O453">
        <v>2</v>
      </c>
    </row>
    <row r="454" spans="12:15" x14ac:dyDescent="0.25">
      <c r="L454">
        <v>11227682</v>
      </c>
      <c r="M454" s="37">
        <v>42464</v>
      </c>
      <c r="N454">
        <v>2</v>
      </c>
      <c r="O454">
        <v>4</v>
      </c>
    </row>
    <row r="455" spans="12:15" x14ac:dyDescent="0.25">
      <c r="L455">
        <v>11227840</v>
      </c>
      <c r="M455" s="37">
        <v>38943</v>
      </c>
      <c r="N455">
        <v>1</v>
      </c>
      <c r="O455">
        <v>2</v>
      </c>
    </row>
    <row r="456" spans="12:15" x14ac:dyDescent="0.25">
      <c r="L456">
        <v>11228949</v>
      </c>
      <c r="M456" s="37">
        <v>44344</v>
      </c>
      <c r="N456">
        <v>4</v>
      </c>
      <c r="O456">
        <v>8</v>
      </c>
    </row>
    <row r="457" spans="12:15" x14ac:dyDescent="0.25">
      <c r="L457">
        <v>11229027</v>
      </c>
      <c r="M457" s="37">
        <v>38734</v>
      </c>
      <c r="N457">
        <v>1</v>
      </c>
      <c r="O457">
        <v>2</v>
      </c>
    </row>
    <row r="458" spans="12:15" x14ac:dyDescent="0.25">
      <c r="L458">
        <v>11229716</v>
      </c>
      <c r="M458" s="37">
        <v>44344</v>
      </c>
      <c r="N458">
        <v>5</v>
      </c>
      <c r="O458">
        <v>5</v>
      </c>
    </row>
    <row r="459" spans="12:15" x14ac:dyDescent="0.25">
      <c r="L459">
        <v>11231114</v>
      </c>
      <c r="M459" s="37">
        <v>31480</v>
      </c>
      <c r="N459">
        <v>2</v>
      </c>
      <c r="O459">
        <v>4</v>
      </c>
    </row>
    <row r="460" spans="12:15" x14ac:dyDescent="0.25">
      <c r="L460">
        <v>11231184</v>
      </c>
      <c r="M460" s="37">
        <v>38734</v>
      </c>
      <c r="N460">
        <v>1</v>
      </c>
      <c r="O460">
        <v>2</v>
      </c>
    </row>
    <row r="461" spans="12:15" x14ac:dyDescent="0.25">
      <c r="L461">
        <v>11232169</v>
      </c>
      <c r="M461" s="37">
        <v>44344</v>
      </c>
      <c r="N461">
        <v>2</v>
      </c>
      <c r="O461">
        <v>4</v>
      </c>
    </row>
    <row r="462" spans="12:15" x14ac:dyDescent="0.25">
      <c r="L462">
        <v>11232170</v>
      </c>
      <c r="M462" s="37">
        <v>38734</v>
      </c>
      <c r="N462">
        <v>1</v>
      </c>
      <c r="O462">
        <v>2</v>
      </c>
    </row>
    <row r="463" spans="12:15" x14ac:dyDescent="0.25">
      <c r="L463">
        <v>11232308</v>
      </c>
      <c r="M463" s="37">
        <v>38734</v>
      </c>
      <c r="N463">
        <v>1</v>
      </c>
      <c r="O463">
        <v>2</v>
      </c>
    </row>
    <row r="464" spans="12:15" x14ac:dyDescent="0.25">
      <c r="L464">
        <v>11232309</v>
      </c>
      <c r="M464" s="37">
        <v>38734</v>
      </c>
      <c r="N464">
        <v>1</v>
      </c>
      <c r="O464">
        <v>2</v>
      </c>
    </row>
    <row r="465" spans="12:15" x14ac:dyDescent="0.25">
      <c r="L465">
        <v>11232316</v>
      </c>
      <c r="M465" s="37">
        <v>38943</v>
      </c>
      <c r="N465">
        <v>2</v>
      </c>
      <c r="O465">
        <v>4</v>
      </c>
    </row>
    <row r="466" spans="12:15" x14ac:dyDescent="0.25">
      <c r="L466">
        <v>11232317</v>
      </c>
      <c r="M466" s="37">
        <v>33059</v>
      </c>
      <c r="N466">
        <v>3</v>
      </c>
      <c r="O466">
        <v>3</v>
      </c>
    </row>
    <row r="467" spans="12:15" x14ac:dyDescent="0.25">
      <c r="L467">
        <v>11232322</v>
      </c>
      <c r="M467" s="37">
        <v>37064</v>
      </c>
      <c r="N467">
        <v>3</v>
      </c>
      <c r="O467">
        <v>3</v>
      </c>
    </row>
    <row r="468" spans="12:15" x14ac:dyDescent="0.25">
      <c r="L468">
        <v>11232323</v>
      </c>
      <c r="M468" s="37">
        <v>44344</v>
      </c>
      <c r="N468">
        <v>2</v>
      </c>
      <c r="O468">
        <v>4</v>
      </c>
    </row>
    <row r="469" spans="12:15" x14ac:dyDescent="0.25">
      <c r="L469">
        <v>11232452</v>
      </c>
      <c r="M469" s="37">
        <v>44344</v>
      </c>
      <c r="N469">
        <v>3</v>
      </c>
      <c r="O469">
        <v>6</v>
      </c>
    </row>
    <row r="470" spans="12:15" x14ac:dyDescent="0.25">
      <c r="L470">
        <v>11232453</v>
      </c>
      <c r="M470" s="37">
        <v>44344</v>
      </c>
      <c r="N470">
        <v>2</v>
      </c>
      <c r="O470">
        <v>2</v>
      </c>
    </row>
    <row r="471" spans="12:15" x14ac:dyDescent="0.25">
      <c r="L471">
        <v>11232455</v>
      </c>
      <c r="M471" s="37">
        <v>27657</v>
      </c>
      <c r="N471">
        <v>2</v>
      </c>
      <c r="O471">
        <v>2</v>
      </c>
    </row>
    <row r="472" spans="12:15" x14ac:dyDescent="0.25">
      <c r="L472">
        <v>11233576</v>
      </c>
      <c r="M472" s="37">
        <v>44136</v>
      </c>
      <c r="N472">
        <v>1</v>
      </c>
      <c r="O472">
        <v>2</v>
      </c>
    </row>
    <row r="473" spans="12:15" x14ac:dyDescent="0.25">
      <c r="L473">
        <v>11233635</v>
      </c>
      <c r="M473" s="37">
        <v>38734</v>
      </c>
      <c r="N473">
        <v>3</v>
      </c>
      <c r="O473">
        <v>3</v>
      </c>
    </row>
    <row r="474" spans="12:15" x14ac:dyDescent="0.25">
      <c r="L474">
        <v>11233850</v>
      </c>
      <c r="M474" s="37">
        <v>37089</v>
      </c>
      <c r="N474">
        <v>4</v>
      </c>
      <c r="O474">
        <v>8</v>
      </c>
    </row>
    <row r="475" spans="12:15" x14ac:dyDescent="0.25">
      <c r="L475">
        <v>11234121</v>
      </c>
      <c r="M475" s="37">
        <v>37089</v>
      </c>
      <c r="N475">
        <v>5</v>
      </c>
      <c r="O475">
        <v>5</v>
      </c>
    </row>
    <row r="476" spans="12:15" x14ac:dyDescent="0.25">
      <c r="L476">
        <v>11234137</v>
      </c>
      <c r="M476" s="37">
        <v>38943</v>
      </c>
      <c r="N476">
        <v>1</v>
      </c>
      <c r="O476">
        <v>2</v>
      </c>
    </row>
    <row r="477" spans="12:15" x14ac:dyDescent="0.25">
      <c r="L477">
        <v>11235755</v>
      </c>
      <c r="M477" s="37">
        <v>44344</v>
      </c>
      <c r="N477">
        <v>2</v>
      </c>
      <c r="O477">
        <v>4</v>
      </c>
    </row>
    <row r="478" spans="12:15" x14ac:dyDescent="0.25">
      <c r="L478">
        <v>11235946</v>
      </c>
      <c r="M478" s="37">
        <v>38734</v>
      </c>
      <c r="N478">
        <v>1</v>
      </c>
      <c r="O478">
        <v>2</v>
      </c>
    </row>
    <row r="479" spans="12:15" x14ac:dyDescent="0.25">
      <c r="L479">
        <v>11235950</v>
      </c>
      <c r="M479" s="37">
        <v>38691</v>
      </c>
      <c r="N479">
        <v>1</v>
      </c>
      <c r="O479">
        <v>2</v>
      </c>
    </row>
    <row r="480" spans="12:15" x14ac:dyDescent="0.25">
      <c r="L480">
        <v>11235954</v>
      </c>
      <c r="M480" s="37">
        <v>38734</v>
      </c>
      <c r="N480">
        <v>1</v>
      </c>
      <c r="O480">
        <v>2</v>
      </c>
    </row>
    <row r="481" spans="12:15" x14ac:dyDescent="0.25">
      <c r="L481">
        <v>11236758</v>
      </c>
      <c r="M481" s="37">
        <v>44344</v>
      </c>
      <c r="N481">
        <v>3</v>
      </c>
      <c r="O481">
        <v>6</v>
      </c>
    </row>
    <row r="482" spans="12:15" x14ac:dyDescent="0.25">
      <c r="L482">
        <v>11237391</v>
      </c>
      <c r="M482" s="37">
        <v>44136</v>
      </c>
      <c r="N482">
        <v>1</v>
      </c>
      <c r="O482">
        <v>2</v>
      </c>
    </row>
    <row r="483" spans="12:15" x14ac:dyDescent="0.25">
      <c r="L483">
        <v>11237985</v>
      </c>
      <c r="M483" s="37">
        <v>33059</v>
      </c>
      <c r="N483">
        <v>3</v>
      </c>
      <c r="O483">
        <v>3</v>
      </c>
    </row>
    <row r="484" spans="12:15" x14ac:dyDescent="0.25">
      <c r="L484">
        <v>11237998</v>
      </c>
      <c r="M484" s="37">
        <v>37064</v>
      </c>
      <c r="N484">
        <v>3</v>
      </c>
      <c r="O484">
        <v>3</v>
      </c>
    </row>
    <row r="485" spans="12:15" x14ac:dyDescent="0.25">
      <c r="L485">
        <v>11238085</v>
      </c>
      <c r="M485" s="37">
        <v>38943</v>
      </c>
      <c r="N485">
        <v>1</v>
      </c>
      <c r="O485">
        <v>2</v>
      </c>
    </row>
    <row r="486" spans="12:15" x14ac:dyDescent="0.25">
      <c r="L486">
        <v>11238087</v>
      </c>
      <c r="M486" s="37">
        <v>38734</v>
      </c>
      <c r="N486">
        <v>1</v>
      </c>
      <c r="O486">
        <v>2</v>
      </c>
    </row>
    <row r="487" spans="12:15" x14ac:dyDescent="0.25">
      <c r="L487">
        <v>11238089</v>
      </c>
      <c r="M487" s="37">
        <v>44344</v>
      </c>
      <c r="N487">
        <v>2</v>
      </c>
      <c r="O487">
        <v>2</v>
      </c>
    </row>
    <row r="488" spans="12:15" x14ac:dyDescent="0.25">
      <c r="L488">
        <v>11238147</v>
      </c>
      <c r="M488" s="37">
        <v>36855</v>
      </c>
      <c r="N488">
        <v>2</v>
      </c>
      <c r="O488">
        <v>2</v>
      </c>
    </row>
    <row r="489" spans="12:15" x14ac:dyDescent="0.25">
      <c r="L489">
        <v>11238222</v>
      </c>
      <c r="M489" s="37">
        <v>38943</v>
      </c>
      <c r="N489">
        <v>2</v>
      </c>
      <c r="O489">
        <v>4</v>
      </c>
    </row>
    <row r="490" spans="12:15" x14ac:dyDescent="0.25">
      <c r="L490">
        <v>11238297</v>
      </c>
      <c r="M490" s="37">
        <v>38734</v>
      </c>
      <c r="N490">
        <v>1</v>
      </c>
      <c r="O490">
        <v>2</v>
      </c>
    </row>
    <row r="491" spans="12:15" x14ac:dyDescent="0.25">
      <c r="L491">
        <v>11238568</v>
      </c>
      <c r="M491" s="37">
        <v>44344</v>
      </c>
      <c r="N491">
        <v>2</v>
      </c>
      <c r="O491">
        <v>4</v>
      </c>
    </row>
    <row r="492" spans="12:15" x14ac:dyDescent="0.25">
      <c r="L492">
        <v>11238570</v>
      </c>
      <c r="M492" s="37">
        <v>44344</v>
      </c>
      <c r="N492">
        <v>2</v>
      </c>
      <c r="O492">
        <v>4</v>
      </c>
    </row>
    <row r="493" spans="12:15" x14ac:dyDescent="0.25">
      <c r="L493">
        <v>11238600</v>
      </c>
      <c r="M493" s="37">
        <v>37480</v>
      </c>
      <c r="N493">
        <v>1</v>
      </c>
      <c r="O493">
        <v>2</v>
      </c>
    </row>
    <row r="494" spans="12:15" x14ac:dyDescent="0.25">
      <c r="L494">
        <v>11238639</v>
      </c>
      <c r="M494" s="37">
        <v>44344</v>
      </c>
      <c r="N494">
        <v>2</v>
      </c>
      <c r="O494">
        <v>4</v>
      </c>
    </row>
    <row r="495" spans="12:15" x14ac:dyDescent="0.25">
      <c r="L495">
        <v>11238641</v>
      </c>
      <c r="M495" s="37">
        <v>37089</v>
      </c>
      <c r="N495">
        <v>3</v>
      </c>
      <c r="O495">
        <v>6</v>
      </c>
    </row>
    <row r="496" spans="12:15" x14ac:dyDescent="0.25">
      <c r="L496">
        <v>11238642</v>
      </c>
      <c r="M496" s="37">
        <v>36855</v>
      </c>
      <c r="N496">
        <v>2</v>
      </c>
      <c r="O496">
        <v>2</v>
      </c>
    </row>
    <row r="497" spans="12:15" x14ac:dyDescent="0.25">
      <c r="L497">
        <v>11238645</v>
      </c>
      <c r="M497" s="37">
        <v>38734</v>
      </c>
      <c r="N497">
        <v>1</v>
      </c>
      <c r="O497">
        <v>2</v>
      </c>
    </row>
    <row r="498" spans="12:15" x14ac:dyDescent="0.25">
      <c r="L498">
        <v>11238647</v>
      </c>
      <c r="M498" s="37">
        <v>38734</v>
      </c>
      <c r="N498">
        <v>1</v>
      </c>
      <c r="O498">
        <v>2</v>
      </c>
    </row>
    <row r="499" spans="12:15" x14ac:dyDescent="0.25">
      <c r="L499">
        <v>11238649</v>
      </c>
      <c r="M499" s="37">
        <v>38691</v>
      </c>
      <c r="N499">
        <v>1</v>
      </c>
      <c r="O499">
        <v>2</v>
      </c>
    </row>
    <row r="500" spans="12:15" x14ac:dyDescent="0.25">
      <c r="L500">
        <v>11238650</v>
      </c>
      <c r="M500" s="37">
        <v>38943</v>
      </c>
      <c r="N500">
        <v>2</v>
      </c>
      <c r="O500">
        <v>2</v>
      </c>
    </row>
    <row r="501" spans="12:15" x14ac:dyDescent="0.25">
      <c r="L501">
        <v>11238651</v>
      </c>
      <c r="M501" s="37">
        <v>32104</v>
      </c>
      <c r="N501">
        <v>1</v>
      </c>
      <c r="O501">
        <v>2</v>
      </c>
    </row>
    <row r="502" spans="12:15" x14ac:dyDescent="0.25">
      <c r="L502">
        <v>11238652</v>
      </c>
      <c r="M502" s="37">
        <v>38943</v>
      </c>
      <c r="N502">
        <v>1</v>
      </c>
      <c r="O502">
        <v>2</v>
      </c>
    </row>
    <row r="503" spans="12:15" x14ac:dyDescent="0.25">
      <c r="L503">
        <v>11238661</v>
      </c>
      <c r="M503" s="37">
        <v>39359</v>
      </c>
      <c r="N503">
        <v>1</v>
      </c>
      <c r="O503">
        <v>2</v>
      </c>
    </row>
    <row r="504" spans="12:15" x14ac:dyDescent="0.25">
      <c r="L504">
        <v>11239620</v>
      </c>
      <c r="M504" s="37">
        <v>44344</v>
      </c>
      <c r="N504">
        <v>6</v>
      </c>
      <c r="O504">
        <v>6</v>
      </c>
    </row>
    <row r="505" spans="12:15" x14ac:dyDescent="0.25">
      <c r="L505">
        <v>11239655</v>
      </c>
      <c r="M505" s="37">
        <v>38943</v>
      </c>
      <c r="N505">
        <v>3</v>
      </c>
      <c r="O505">
        <v>3</v>
      </c>
    </row>
    <row r="506" spans="12:15" x14ac:dyDescent="0.25">
      <c r="L506">
        <v>11239659</v>
      </c>
      <c r="M506" s="37">
        <v>38943</v>
      </c>
      <c r="N506">
        <v>3</v>
      </c>
      <c r="O506">
        <v>3</v>
      </c>
    </row>
    <row r="507" spans="12:15" x14ac:dyDescent="0.25">
      <c r="L507">
        <v>11239668</v>
      </c>
      <c r="M507" s="37">
        <v>38943</v>
      </c>
      <c r="N507">
        <v>3</v>
      </c>
      <c r="O507">
        <v>3</v>
      </c>
    </row>
    <row r="508" spans="12:15" x14ac:dyDescent="0.25">
      <c r="L508">
        <v>11239678</v>
      </c>
      <c r="M508" s="37">
        <v>38943</v>
      </c>
      <c r="N508">
        <v>3</v>
      </c>
      <c r="O508">
        <v>3</v>
      </c>
    </row>
    <row r="509" spans="12:15" x14ac:dyDescent="0.25">
      <c r="L509">
        <v>11239962</v>
      </c>
      <c r="M509" s="37">
        <v>27450</v>
      </c>
      <c r="N509">
        <v>1</v>
      </c>
      <c r="O509">
        <v>2</v>
      </c>
    </row>
    <row r="510" spans="12:15" x14ac:dyDescent="0.25">
      <c r="L510">
        <v>11241397</v>
      </c>
      <c r="M510" s="37">
        <v>24352</v>
      </c>
      <c r="N510">
        <v>3</v>
      </c>
      <c r="O510">
        <v>3</v>
      </c>
    </row>
    <row r="511" spans="12:15" x14ac:dyDescent="0.25">
      <c r="L511">
        <v>11241440</v>
      </c>
      <c r="M511" s="37">
        <v>44344</v>
      </c>
      <c r="N511">
        <v>2</v>
      </c>
      <c r="O511">
        <v>4</v>
      </c>
    </row>
    <row r="512" spans="12:15" x14ac:dyDescent="0.25">
      <c r="L512">
        <v>11241650</v>
      </c>
      <c r="M512" s="37">
        <v>33059</v>
      </c>
      <c r="N512">
        <v>3</v>
      </c>
      <c r="O512">
        <v>3</v>
      </c>
    </row>
    <row r="513" spans="12:15" x14ac:dyDescent="0.25">
      <c r="L513">
        <v>11241740</v>
      </c>
      <c r="M513" s="37">
        <v>38943</v>
      </c>
      <c r="N513">
        <v>2</v>
      </c>
      <c r="O513">
        <v>4</v>
      </c>
    </row>
    <row r="514" spans="12:15" x14ac:dyDescent="0.25">
      <c r="L514">
        <v>11241914</v>
      </c>
      <c r="M514" s="37">
        <v>38943</v>
      </c>
      <c r="N514">
        <v>2</v>
      </c>
      <c r="O514">
        <v>4</v>
      </c>
    </row>
    <row r="515" spans="12:15" x14ac:dyDescent="0.25">
      <c r="L515">
        <v>11241931</v>
      </c>
      <c r="M515" s="37">
        <v>39359</v>
      </c>
      <c r="N515">
        <v>1</v>
      </c>
      <c r="O515">
        <v>2</v>
      </c>
    </row>
    <row r="516" spans="12:15" x14ac:dyDescent="0.25">
      <c r="L516">
        <v>11241934</v>
      </c>
      <c r="M516" s="37">
        <v>37480</v>
      </c>
      <c r="N516">
        <v>1</v>
      </c>
      <c r="O516">
        <v>2</v>
      </c>
    </row>
    <row r="517" spans="12:15" x14ac:dyDescent="0.25">
      <c r="L517">
        <v>11242033</v>
      </c>
      <c r="M517" s="37">
        <v>31689</v>
      </c>
      <c r="N517">
        <v>3</v>
      </c>
      <c r="O517">
        <v>3</v>
      </c>
    </row>
    <row r="518" spans="12:15" x14ac:dyDescent="0.25">
      <c r="L518">
        <v>11242517</v>
      </c>
      <c r="M518" s="37">
        <v>38734</v>
      </c>
      <c r="N518">
        <v>1</v>
      </c>
      <c r="O518">
        <v>2</v>
      </c>
    </row>
    <row r="519" spans="12:15" x14ac:dyDescent="0.25">
      <c r="L519">
        <v>11242573</v>
      </c>
      <c r="M519" s="37">
        <v>37089</v>
      </c>
      <c r="N519">
        <v>6</v>
      </c>
      <c r="O519">
        <v>6</v>
      </c>
    </row>
    <row r="520" spans="12:15" x14ac:dyDescent="0.25">
      <c r="L520">
        <v>11242581</v>
      </c>
      <c r="M520" s="37">
        <v>32104</v>
      </c>
      <c r="N520">
        <v>1</v>
      </c>
      <c r="O520">
        <v>2</v>
      </c>
    </row>
    <row r="521" spans="12:15" x14ac:dyDescent="0.25">
      <c r="L521">
        <v>11242678</v>
      </c>
      <c r="M521" s="37">
        <v>44344</v>
      </c>
      <c r="N521">
        <v>3</v>
      </c>
      <c r="O521">
        <v>6</v>
      </c>
    </row>
    <row r="522" spans="12:15" x14ac:dyDescent="0.25">
      <c r="L522">
        <v>11242689</v>
      </c>
      <c r="M522" s="37">
        <v>37064</v>
      </c>
      <c r="N522">
        <v>2</v>
      </c>
      <c r="O522">
        <v>4</v>
      </c>
    </row>
    <row r="523" spans="12:15" x14ac:dyDescent="0.25">
      <c r="L523">
        <v>11242725</v>
      </c>
      <c r="M523" s="37">
        <v>27450</v>
      </c>
      <c r="N523">
        <v>1</v>
      </c>
      <c r="O523">
        <v>2</v>
      </c>
    </row>
    <row r="524" spans="12:15" x14ac:dyDescent="0.25">
      <c r="L524">
        <v>11242726</v>
      </c>
      <c r="M524" s="37">
        <v>29601</v>
      </c>
      <c r="N524">
        <v>1</v>
      </c>
      <c r="O524">
        <v>2</v>
      </c>
    </row>
    <row r="525" spans="12:15" x14ac:dyDescent="0.25">
      <c r="L525">
        <v>11242814</v>
      </c>
      <c r="M525" s="37">
        <v>42257</v>
      </c>
      <c r="N525">
        <v>1</v>
      </c>
      <c r="O525">
        <v>2</v>
      </c>
    </row>
    <row r="526" spans="12:15" x14ac:dyDescent="0.25">
      <c r="L526">
        <v>11242851</v>
      </c>
      <c r="M526" s="37">
        <v>31480</v>
      </c>
      <c r="N526">
        <v>3</v>
      </c>
      <c r="O526">
        <v>3</v>
      </c>
    </row>
    <row r="527" spans="12:15" x14ac:dyDescent="0.25">
      <c r="L527">
        <v>11242874</v>
      </c>
      <c r="M527" s="37">
        <v>32104</v>
      </c>
      <c r="N527">
        <v>1</v>
      </c>
      <c r="O527">
        <v>2</v>
      </c>
    </row>
    <row r="528" spans="12:15" x14ac:dyDescent="0.25">
      <c r="L528">
        <v>11242885</v>
      </c>
      <c r="M528" s="37">
        <v>38734</v>
      </c>
      <c r="N528">
        <v>1</v>
      </c>
      <c r="O528">
        <v>2</v>
      </c>
    </row>
    <row r="529" spans="12:15" x14ac:dyDescent="0.25">
      <c r="L529">
        <v>11243185</v>
      </c>
      <c r="M529" s="37">
        <v>36855</v>
      </c>
      <c r="N529">
        <v>1</v>
      </c>
      <c r="O529">
        <v>2</v>
      </c>
    </row>
    <row r="530" spans="12:15" x14ac:dyDescent="0.25">
      <c r="L530">
        <v>11243300</v>
      </c>
      <c r="M530" s="37">
        <v>39359</v>
      </c>
      <c r="N530">
        <v>1</v>
      </c>
      <c r="O530">
        <v>2</v>
      </c>
    </row>
    <row r="531" spans="12:15" x14ac:dyDescent="0.25">
      <c r="L531">
        <v>11243389</v>
      </c>
      <c r="M531" s="37">
        <v>37064</v>
      </c>
      <c r="N531">
        <v>1</v>
      </c>
      <c r="O531">
        <v>2</v>
      </c>
    </row>
    <row r="532" spans="12:15" x14ac:dyDescent="0.25">
      <c r="L532">
        <v>11243534</v>
      </c>
      <c r="M532" s="37">
        <v>35211</v>
      </c>
      <c r="N532">
        <v>1</v>
      </c>
      <c r="O532">
        <v>2</v>
      </c>
    </row>
    <row r="533" spans="12:15" x14ac:dyDescent="0.25">
      <c r="L533">
        <v>11243759</v>
      </c>
      <c r="M533" s="37">
        <v>36855</v>
      </c>
      <c r="N533">
        <v>1</v>
      </c>
      <c r="O533">
        <v>2</v>
      </c>
    </row>
    <row r="534" spans="12:15" x14ac:dyDescent="0.25">
      <c r="L534">
        <v>11243806</v>
      </c>
      <c r="M534" s="37">
        <v>38943</v>
      </c>
      <c r="N534">
        <v>2</v>
      </c>
      <c r="O534">
        <v>4</v>
      </c>
    </row>
    <row r="535" spans="12:15" x14ac:dyDescent="0.25">
      <c r="L535">
        <v>11243808</v>
      </c>
      <c r="M535" s="37">
        <v>39359</v>
      </c>
      <c r="N535">
        <v>1</v>
      </c>
      <c r="O535">
        <v>2</v>
      </c>
    </row>
    <row r="536" spans="12:15" x14ac:dyDescent="0.25">
      <c r="L536">
        <v>11244174</v>
      </c>
      <c r="M536" s="37">
        <v>38734</v>
      </c>
      <c r="N536">
        <v>1</v>
      </c>
      <c r="O536">
        <v>2</v>
      </c>
    </row>
    <row r="537" spans="12:15" x14ac:dyDescent="0.25">
      <c r="L537">
        <v>11244181</v>
      </c>
      <c r="M537" s="37">
        <v>33059</v>
      </c>
      <c r="N537">
        <v>3</v>
      </c>
      <c r="O537">
        <v>3</v>
      </c>
    </row>
    <row r="538" spans="12:15" x14ac:dyDescent="0.25">
      <c r="L538">
        <v>11244182</v>
      </c>
      <c r="M538" s="37">
        <v>38734</v>
      </c>
      <c r="N538">
        <v>1</v>
      </c>
      <c r="O538">
        <v>2</v>
      </c>
    </row>
    <row r="539" spans="12:15" x14ac:dyDescent="0.25">
      <c r="L539">
        <v>11244183</v>
      </c>
      <c r="M539" s="37">
        <v>38734</v>
      </c>
      <c r="N539">
        <v>1</v>
      </c>
      <c r="O539">
        <v>2</v>
      </c>
    </row>
    <row r="540" spans="12:15" x14ac:dyDescent="0.25">
      <c r="L540">
        <v>11244184</v>
      </c>
      <c r="M540" s="37">
        <v>33059</v>
      </c>
      <c r="N540">
        <v>3</v>
      </c>
      <c r="O540">
        <v>3</v>
      </c>
    </row>
    <row r="541" spans="12:15" x14ac:dyDescent="0.25">
      <c r="L541">
        <v>11244549</v>
      </c>
      <c r="M541" s="37">
        <v>31689</v>
      </c>
      <c r="N541">
        <v>3</v>
      </c>
      <c r="O541">
        <v>3</v>
      </c>
    </row>
    <row r="542" spans="12:15" x14ac:dyDescent="0.25">
      <c r="L542">
        <v>11244967</v>
      </c>
      <c r="M542" s="37">
        <v>38734</v>
      </c>
      <c r="N542">
        <v>3</v>
      </c>
      <c r="O542">
        <v>3</v>
      </c>
    </row>
    <row r="543" spans="12:15" x14ac:dyDescent="0.25">
      <c r="L543">
        <v>11245045</v>
      </c>
      <c r="M543" s="37">
        <v>37089</v>
      </c>
      <c r="N543">
        <v>2</v>
      </c>
      <c r="O543">
        <v>4</v>
      </c>
    </row>
    <row r="544" spans="12:15" x14ac:dyDescent="0.25">
      <c r="L544">
        <v>11245074</v>
      </c>
      <c r="M544" s="37">
        <v>44344</v>
      </c>
      <c r="N544">
        <v>5</v>
      </c>
      <c r="O544">
        <v>5</v>
      </c>
    </row>
    <row r="545" spans="12:15" x14ac:dyDescent="0.25">
      <c r="L545">
        <v>11245431</v>
      </c>
      <c r="M545" s="37">
        <v>38734</v>
      </c>
      <c r="N545">
        <v>2</v>
      </c>
      <c r="O545">
        <v>2</v>
      </c>
    </row>
    <row r="546" spans="12:15" x14ac:dyDescent="0.25">
      <c r="L546">
        <v>11245468</v>
      </c>
      <c r="M546" s="37">
        <v>37480</v>
      </c>
      <c r="N546">
        <v>1</v>
      </c>
      <c r="O546">
        <v>2</v>
      </c>
    </row>
    <row r="547" spans="12:15" x14ac:dyDescent="0.25">
      <c r="L547">
        <v>11245767</v>
      </c>
      <c r="M547" s="37">
        <v>38943</v>
      </c>
      <c r="N547">
        <v>2</v>
      </c>
      <c r="O547">
        <v>2</v>
      </c>
    </row>
    <row r="548" spans="12:15" x14ac:dyDescent="0.25">
      <c r="L548">
        <v>11246272</v>
      </c>
      <c r="M548" s="37">
        <v>39359</v>
      </c>
      <c r="N548">
        <v>1</v>
      </c>
      <c r="O548">
        <v>2</v>
      </c>
    </row>
    <row r="549" spans="12:15" x14ac:dyDescent="0.25">
      <c r="L549">
        <v>11246366</v>
      </c>
      <c r="M549" s="37">
        <v>36855</v>
      </c>
      <c r="N549">
        <v>1</v>
      </c>
      <c r="O549">
        <v>2</v>
      </c>
    </row>
    <row r="550" spans="12:15" x14ac:dyDescent="0.25">
      <c r="L550">
        <v>11246668</v>
      </c>
      <c r="M550" s="37">
        <v>26205</v>
      </c>
      <c r="N550">
        <v>1</v>
      </c>
      <c r="O550">
        <v>2</v>
      </c>
    </row>
    <row r="551" spans="12:15" x14ac:dyDescent="0.25">
      <c r="L551">
        <v>11246671</v>
      </c>
      <c r="M551" s="37">
        <v>38734</v>
      </c>
      <c r="N551">
        <v>1</v>
      </c>
      <c r="O551">
        <v>2</v>
      </c>
    </row>
    <row r="552" spans="12:15" x14ac:dyDescent="0.25">
      <c r="L552">
        <v>11246676</v>
      </c>
      <c r="M552" s="37">
        <v>38943</v>
      </c>
      <c r="N552">
        <v>1</v>
      </c>
      <c r="O552">
        <v>2</v>
      </c>
    </row>
    <row r="553" spans="12:15" x14ac:dyDescent="0.25">
      <c r="L553">
        <v>11247625</v>
      </c>
      <c r="M553" s="37">
        <v>38691</v>
      </c>
      <c r="N553">
        <v>1</v>
      </c>
      <c r="O553">
        <v>2</v>
      </c>
    </row>
    <row r="554" spans="12:15" x14ac:dyDescent="0.25">
      <c r="L554">
        <v>11247637</v>
      </c>
      <c r="M554" s="37">
        <v>38734</v>
      </c>
      <c r="N554">
        <v>2</v>
      </c>
      <c r="O554">
        <v>2</v>
      </c>
    </row>
    <row r="555" spans="12:15" x14ac:dyDescent="0.25">
      <c r="L555">
        <v>11248121</v>
      </c>
      <c r="M555" s="37">
        <v>33059</v>
      </c>
      <c r="N555">
        <v>2</v>
      </c>
      <c r="O555">
        <v>2</v>
      </c>
    </row>
    <row r="556" spans="12:15" x14ac:dyDescent="0.25">
      <c r="L556">
        <v>11248122</v>
      </c>
      <c r="M556" s="37">
        <v>38943</v>
      </c>
      <c r="N556">
        <v>3</v>
      </c>
      <c r="O556">
        <v>6</v>
      </c>
    </row>
    <row r="557" spans="12:15" x14ac:dyDescent="0.25">
      <c r="L557">
        <v>11248272</v>
      </c>
      <c r="M557" s="37">
        <v>38943</v>
      </c>
      <c r="N557">
        <v>1</v>
      </c>
      <c r="O557">
        <v>2</v>
      </c>
    </row>
    <row r="558" spans="12:15" x14ac:dyDescent="0.25">
      <c r="L558">
        <v>11248273</v>
      </c>
      <c r="M558" s="37">
        <v>44344</v>
      </c>
      <c r="N558">
        <v>1</v>
      </c>
      <c r="O558">
        <v>2</v>
      </c>
    </row>
    <row r="559" spans="12:15" x14ac:dyDescent="0.25">
      <c r="L559">
        <v>11248774</v>
      </c>
      <c r="M559" s="37">
        <v>44344</v>
      </c>
      <c r="N559">
        <v>4</v>
      </c>
      <c r="O559">
        <v>4</v>
      </c>
    </row>
    <row r="560" spans="12:15" x14ac:dyDescent="0.25">
      <c r="L560">
        <v>11248800</v>
      </c>
      <c r="M560" s="37">
        <v>38943</v>
      </c>
      <c r="N560">
        <v>2</v>
      </c>
      <c r="O560">
        <v>4</v>
      </c>
    </row>
    <row r="561" spans="12:15" x14ac:dyDescent="0.25">
      <c r="L561">
        <v>11249069</v>
      </c>
      <c r="M561" s="37">
        <v>38734</v>
      </c>
      <c r="N561">
        <v>1</v>
      </c>
      <c r="O561">
        <v>2</v>
      </c>
    </row>
    <row r="562" spans="12:15" x14ac:dyDescent="0.25">
      <c r="L562">
        <v>11249085</v>
      </c>
      <c r="M562" s="37">
        <v>37089</v>
      </c>
      <c r="N562">
        <v>7</v>
      </c>
      <c r="O562">
        <v>7</v>
      </c>
    </row>
    <row r="563" spans="12:15" x14ac:dyDescent="0.25">
      <c r="L563">
        <v>11249092</v>
      </c>
      <c r="M563" s="37"/>
      <c r="N563">
        <v>5</v>
      </c>
      <c r="O563">
        <v>5</v>
      </c>
    </row>
    <row r="564" spans="12:15" x14ac:dyDescent="0.25">
      <c r="L564">
        <v>11249094</v>
      </c>
      <c r="M564" s="37">
        <v>31858</v>
      </c>
      <c r="N564">
        <v>7</v>
      </c>
      <c r="O564">
        <v>7</v>
      </c>
    </row>
    <row r="565" spans="12:15" x14ac:dyDescent="0.25">
      <c r="L565">
        <v>11249307</v>
      </c>
      <c r="M565" s="37">
        <v>44092</v>
      </c>
      <c r="N565">
        <v>1</v>
      </c>
      <c r="O565">
        <v>2</v>
      </c>
    </row>
    <row r="566" spans="12:15" x14ac:dyDescent="0.25">
      <c r="L566">
        <v>11249342</v>
      </c>
      <c r="M566" s="37">
        <v>44344</v>
      </c>
      <c r="N566">
        <v>8</v>
      </c>
      <c r="O566">
        <v>8</v>
      </c>
    </row>
    <row r="567" spans="12:15" x14ac:dyDescent="0.25">
      <c r="L567">
        <v>11249810</v>
      </c>
      <c r="M567" s="37">
        <v>44344</v>
      </c>
      <c r="N567">
        <v>2</v>
      </c>
      <c r="O567">
        <v>4</v>
      </c>
    </row>
    <row r="568" spans="12:15" x14ac:dyDescent="0.25">
      <c r="L568">
        <v>11249813</v>
      </c>
      <c r="M568" s="37">
        <v>36838</v>
      </c>
      <c r="N568">
        <v>2</v>
      </c>
      <c r="O568">
        <v>4</v>
      </c>
    </row>
    <row r="569" spans="12:15" x14ac:dyDescent="0.25">
      <c r="L569">
        <v>11249815</v>
      </c>
      <c r="M569" s="37">
        <v>44344</v>
      </c>
      <c r="N569">
        <v>2</v>
      </c>
      <c r="O569">
        <v>4</v>
      </c>
    </row>
    <row r="570" spans="12:15" x14ac:dyDescent="0.25">
      <c r="L570">
        <v>11249816</v>
      </c>
      <c r="M570" s="37">
        <v>44344</v>
      </c>
      <c r="N570">
        <v>3</v>
      </c>
      <c r="O570">
        <v>6</v>
      </c>
    </row>
    <row r="571" spans="12:15" x14ac:dyDescent="0.25">
      <c r="L571">
        <v>11249818</v>
      </c>
      <c r="M571" s="37">
        <v>39359</v>
      </c>
      <c r="N571">
        <v>1</v>
      </c>
      <c r="O571">
        <v>2</v>
      </c>
    </row>
    <row r="572" spans="12:15" x14ac:dyDescent="0.25">
      <c r="L572">
        <v>11249992</v>
      </c>
      <c r="M572" s="37">
        <v>37089</v>
      </c>
      <c r="N572">
        <v>4</v>
      </c>
      <c r="O572">
        <v>8</v>
      </c>
    </row>
    <row r="573" spans="12:15" x14ac:dyDescent="0.25">
      <c r="L573">
        <v>11250033</v>
      </c>
      <c r="M573" s="37">
        <v>44344</v>
      </c>
      <c r="N573">
        <v>3</v>
      </c>
      <c r="O573">
        <v>3</v>
      </c>
    </row>
    <row r="574" spans="12:15" x14ac:dyDescent="0.25">
      <c r="L574">
        <v>11250035</v>
      </c>
      <c r="M574" s="37">
        <v>37089</v>
      </c>
      <c r="N574">
        <v>3</v>
      </c>
      <c r="O574">
        <v>3</v>
      </c>
    </row>
    <row r="575" spans="12:15" x14ac:dyDescent="0.25">
      <c r="L575">
        <v>11250037</v>
      </c>
      <c r="M575" s="37">
        <v>44344</v>
      </c>
      <c r="N575">
        <v>2</v>
      </c>
      <c r="O575">
        <v>4</v>
      </c>
    </row>
    <row r="576" spans="12:15" x14ac:dyDescent="0.25">
      <c r="L576">
        <v>11250063</v>
      </c>
      <c r="M576" s="37">
        <v>31858</v>
      </c>
      <c r="N576">
        <v>2</v>
      </c>
      <c r="O576">
        <v>4</v>
      </c>
    </row>
    <row r="577" spans="12:15" x14ac:dyDescent="0.25">
      <c r="L577">
        <v>11250316</v>
      </c>
      <c r="M577" s="37">
        <v>36855</v>
      </c>
      <c r="N577">
        <v>2</v>
      </c>
      <c r="O577">
        <v>2</v>
      </c>
    </row>
    <row r="578" spans="12:15" x14ac:dyDescent="0.25">
      <c r="L578">
        <v>11250381</v>
      </c>
      <c r="M578" s="37">
        <v>33059</v>
      </c>
      <c r="N578">
        <v>3</v>
      </c>
      <c r="O578">
        <v>3</v>
      </c>
    </row>
    <row r="579" spans="12:15" x14ac:dyDescent="0.25">
      <c r="L579">
        <v>11250415</v>
      </c>
      <c r="M579" s="37">
        <v>36855</v>
      </c>
      <c r="N579">
        <v>2</v>
      </c>
      <c r="O579">
        <v>2</v>
      </c>
    </row>
    <row r="580" spans="12:15" x14ac:dyDescent="0.25">
      <c r="L580">
        <v>11250649</v>
      </c>
      <c r="M580" s="37">
        <v>31437</v>
      </c>
      <c r="N580">
        <v>1</v>
      </c>
      <c r="O580">
        <v>2</v>
      </c>
    </row>
    <row r="581" spans="12:15" x14ac:dyDescent="0.25">
      <c r="L581">
        <v>11250678</v>
      </c>
      <c r="M581" s="37">
        <v>44344</v>
      </c>
      <c r="N581">
        <v>2</v>
      </c>
      <c r="O581">
        <v>4</v>
      </c>
    </row>
    <row r="582" spans="12:15" x14ac:dyDescent="0.25">
      <c r="L582">
        <v>11251176</v>
      </c>
      <c r="M582" s="37">
        <v>38943</v>
      </c>
      <c r="N582">
        <v>3</v>
      </c>
      <c r="O582">
        <v>6</v>
      </c>
    </row>
    <row r="583" spans="12:15" x14ac:dyDescent="0.25">
      <c r="L583">
        <v>11251179</v>
      </c>
      <c r="M583" s="37">
        <v>26249</v>
      </c>
      <c r="N583">
        <v>1</v>
      </c>
      <c r="O583">
        <v>2</v>
      </c>
    </row>
    <row r="584" spans="12:15" x14ac:dyDescent="0.25">
      <c r="L584">
        <v>11251184</v>
      </c>
      <c r="M584" s="37">
        <v>19619</v>
      </c>
      <c r="N584">
        <v>1</v>
      </c>
      <c r="O584">
        <v>2</v>
      </c>
    </row>
    <row r="585" spans="12:15" x14ac:dyDescent="0.25">
      <c r="L585">
        <v>11251768</v>
      </c>
      <c r="M585" s="37">
        <v>37089</v>
      </c>
      <c r="N585">
        <v>3</v>
      </c>
      <c r="O585">
        <v>6</v>
      </c>
    </row>
    <row r="586" spans="12:15" x14ac:dyDescent="0.25">
      <c r="L586">
        <v>11253666</v>
      </c>
      <c r="M586" s="37">
        <v>38734</v>
      </c>
      <c r="N586">
        <v>1</v>
      </c>
      <c r="O586">
        <v>2</v>
      </c>
    </row>
    <row r="587" spans="12:15" x14ac:dyDescent="0.25">
      <c r="L587">
        <v>11253669</v>
      </c>
      <c r="M587" s="37">
        <v>44344</v>
      </c>
      <c r="N587">
        <v>2</v>
      </c>
      <c r="O587">
        <v>4</v>
      </c>
    </row>
    <row r="588" spans="12:15" x14ac:dyDescent="0.25">
      <c r="L588">
        <v>11253670</v>
      </c>
      <c r="M588" s="37">
        <v>36855</v>
      </c>
      <c r="N588">
        <v>2</v>
      </c>
      <c r="O588">
        <v>2</v>
      </c>
    </row>
    <row r="589" spans="12:15" x14ac:dyDescent="0.25">
      <c r="L589">
        <v>11253681</v>
      </c>
      <c r="M589" s="37">
        <v>38734</v>
      </c>
      <c r="N589">
        <v>1</v>
      </c>
      <c r="O589">
        <v>2</v>
      </c>
    </row>
    <row r="590" spans="12:15" x14ac:dyDescent="0.25">
      <c r="L590">
        <v>11253709</v>
      </c>
      <c r="M590" s="37">
        <v>38734</v>
      </c>
      <c r="N590">
        <v>1</v>
      </c>
      <c r="O590">
        <v>2</v>
      </c>
    </row>
    <row r="591" spans="12:15" x14ac:dyDescent="0.25">
      <c r="L591">
        <v>11253886</v>
      </c>
      <c r="M591" s="37">
        <v>44344</v>
      </c>
      <c r="N591">
        <v>3</v>
      </c>
      <c r="O591">
        <v>6</v>
      </c>
    </row>
    <row r="592" spans="12:15" x14ac:dyDescent="0.25">
      <c r="L592">
        <v>11254198</v>
      </c>
      <c r="M592" s="37">
        <v>44344</v>
      </c>
      <c r="N592">
        <v>2</v>
      </c>
      <c r="O592">
        <v>4</v>
      </c>
    </row>
    <row r="593" spans="12:15" x14ac:dyDescent="0.25">
      <c r="L593">
        <v>11254200</v>
      </c>
      <c r="M593" s="37">
        <v>39359</v>
      </c>
      <c r="N593">
        <v>1</v>
      </c>
      <c r="O593">
        <v>2</v>
      </c>
    </row>
    <row r="594" spans="12:15" x14ac:dyDescent="0.25">
      <c r="L594">
        <v>11255115</v>
      </c>
      <c r="M594" s="37">
        <v>29329</v>
      </c>
      <c r="N594">
        <v>1</v>
      </c>
      <c r="O594">
        <v>2</v>
      </c>
    </row>
    <row r="595" spans="12:15" x14ac:dyDescent="0.25">
      <c r="L595">
        <v>11255504</v>
      </c>
      <c r="M595" s="37">
        <v>31480</v>
      </c>
      <c r="N595">
        <v>1</v>
      </c>
      <c r="O595">
        <v>2</v>
      </c>
    </row>
    <row r="596" spans="12:15" x14ac:dyDescent="0.25">
      <c r="L596">
        <v>11255507</v>
      </c>
      <c r="M596" s="37">
        <v>38734</v>
      </c>
      <c r="N596">
        <v>1</v>
      </c>
      <c r="O596">
        <v>2</v>
      </c>
    </row>
    <row r="597" spans="12:15" x14ac:dyDescent="0.25">
      <c r="L597">
        <v>11255513</v>
      </c>
      <c r="M597" s="37">
        <v>44344</v>
      </c>
      <c r="N597">
        <v>3</v>
      </c>
      <c r="O597">
        <v>3</v>
      </c>
    </row>
    <row r="598" spans="12:15" x14ac:dyDescent="0.25">
      <c r="L598">
        <v>11255539</v>
      </c>
      <c r="M598" s="37">
        <v>44344</v>
      </c>
      <c r="N598">
        <v>2</v>
      </c>
      <c r="O598">
        <v>4</v>
      </c>
    </row>
    <row r="599" spans="12:15" x14ac:dyDescent="0.25">
      <c r="L599">
        <v>11255542</v>
      </c>
      <c r="M599" s="37">
        <v>44344</v>
      </c>
      <c r="N599">
        <v>3</v>
      </c>
      <c r="O599">
        <v>3</v>
      </c>
    </row>
    <row r="600" spans="12:15" x14ac:dyDescent="0.25">
      <c r="L600">
        <v>11255557</v>
      </c>
      <c r="M600" s="37">
        <v>38691</v>
      </c>
      <c r="N600">
        <v>1</v>
      </c>
      <c r="O600">
        <v>2</v>
      </c>
    </row>
    <row r="601" spans="12:15" x14ac:dyDescent="0.25">
      <c r="L601">
        <v>11255561</v>
      </c>
      <c r="M601" s="37">
        <v>31606</v>
      </c>
      <c r="N601">
        <v>3</v>
      </c>
      <c r="O601">
        <v>6</v>
      </c>
    </row>
    <row r="602" spans="12:15" x14ac:dyDescent="0.25">
      <c r="L602">
        <v>11255564</v>
      </c>
      <c r="M602" s="37">
        <v>38734</v>
      </c>
      <c r="N602">
        <v>1</v>
      </c>
      <c r="O602">
        <v>2</v>
      </c>
    </row>
    <row r="603" spans="12:15" x14ac:dyDescent="0.25">
      <c r="L603">
        <v>11255567</v>
      </c>
      <c r="M603" s="37">
        <v>33059</v>
      </c>
      <c r="N603">
        <v>3</v>
      </c>
      <c r="O603">
        <v>3</v>
      </c>
    </row>
    <row r="604" spans="12:15" x14ac:dyDescent="0.25">
      <c r="L604">
        <v>11255571</v>
      </c>
      <c r="M604" s="37">
        <v>38734</v>
      </c>
      <c r="N604">
        <v>1</v>
      </c>
      <c r="O604">
        <v>2</v>
      </c>
    </row>
    <row r="605" spans="12:15" x14ac:dyDescent="0.25">
      <c r="L605">
        <v>11255573</v>
      </c>
      <c r="M605" s="37">
        <v>37089</v>
      </c>
      <c r="N605">
        <v>3</v>
      </c>
      <c r="O605">
        <v>3</v>
      </c>
    </row>
    <row r="606" spans="12:15" x14ac:dyDescent="0.25">
      <c r="L606">
        <v>11255576</v>
      </c>
      <c r="M606" s="37">
        <v>37089</v>
      </c>
      <c r="N606">
        <v>3</v>
      </c>
      <c r="O606">
        <v>3</v>
      </c>
    </row>
    <row r="607" spans="12:15" x14ac:dyDescent="0.25">
      <c r="L607">
        <v>11255585</v>
      </c>
      <c r="M607" s="37">
        <v>38943</v>
      </c>
      <c r="N607">
        <v>1</v>
      </c>
      <c r="O607">
        <v>2</v>
      </c>
    </row>
    <row r="608" spans="12:15" x14ac:dyDescent="0.25">
      <c r="L608">
        <v>11255586</v>
      </c>
      <c r="M608" s="37">
        <v>31480</v>
      </c>
      <c r="N608">
        <v>1</v>
      </c>
      <c r="O608">
        <v>2</v>
      </c>
    </row>
    <row r="609" spans="12:15" x14ac:dyDescent="0.25">
      <c r="L609">
        <v>11255587</v>
      </c>
      <c r="M609" s="37">
        <v>38734</v>
      </c>
      <c r="N609">
        <v>1</v>
      </c>
      <c r="O609">
        <v>2</v>
      </c>
    </row>
    <row r="610" spans="12:15" x14ac:dyDescent="0.25">
      <c r="L610">
        <v>11255588</v>
      </c>
      <c r="M610" s="37">
        <v>19203</v>
      </c>
      <c r="N610">
        <v>1</v>
      </c>
      <c r="O610">
        <v>2</v>
      </c>
    </row>
    <row r="611" spans="12:15" x14ac:dyDescent="0.25">
      <c r="L611">
        <v>11255590</v>
      </c>
      <c r="M611" s="37">
        <v>44344</v>
      </c>
      <c r="N611">
        <v>3</v>
      </c>
      <c r="O611">
        <v>3</v>
      </c>
    </row>
    <row r="612" spans="12:15" x14ac:dyDescent="0.25">
      <c r="L612">
        <v>11255593</v>
      </c>
      <c r="M612" s="37">
        <v>39359</v>
      </c>
      <c r="N612">
        <v>1</v>
      </c>
      <c r="O612">
        <v>2</v>
      </c>
    </row>
    <row r="613" spans="12:15" x14ac:dyDescent="0.25">
      <c r="L613">
        <v>11255594</v>
      </c>
      <c r="M613" s="37">
        <v>38734</v>
      </c>
      <c r="N613">
        <v>1</v>
      </c>
      <c r="O613">
        <v>2</v>
      </c>
    </row>
    <row r="614" spans="12:15" x14ac:dyDescent="0.25">
      <c r="L614">
        <v>11255628</v>
      </c>
      <c r="M614" s="37">
        <v>31689</v>
      </c>
      <c r="N614">
        <v>2</v>
      </c>
      <c r="O614">
        <v>2</v>
      </c>
    </row>
    <row r="615" spans="12:15" x14ac:dyDescent="0.25">
      <c r="L615">
        <v>11255631</v>
      </c>
      <c r="M615" s="37">
        <v>31689</v>
      </c>
      <c r="N615">
        <v>1</v>
      </c>
      <c r="O615">
        <v>2</v>
      </c>
    </row>
    <row r="616" spans="12:15" x14ac:dyDescent="0.25">
      <c r="L616">
        <v>11256650</v>
      </c>
      <c r="M616" s="37">
        <v>44136</v>
      </c>
      <c r="N616">
        <v>1</v>
      </c>
      <c r="O616">
        <v>2</v>
      </c>
    </row>
    <row r="617" spans="12:15" x14ac:dyDescent="0.25">
      <c r="L617">
        <v>11256658</v>
      </c>
      <c r="M617" s="37">
        <v>44344</v>
      </c>
      <c r="N617">
        <v>2</v>
      </c>
      <c r="O617">
        <v>2</v>
      </c>
    </row>
    <row r="618" spans="12:15" x14ac:dyDescent="0.25">
      <c r="L618">
        <v>11257429</v>
      </c>
      <c r="M618" s="37">
        <v>38943</v>
      </c>
      <c r="N618">
        <v>1</v>
      </c>
      <c r="O618">
        <v>2</v>
      </c>
    </row>
    <row r="619" spans="12:15" x14ac:dyDescent="0.25">
      <c r="L619">
        <v>11257490</v>
      </c>
      <c r="M619" s="37">
        <v>44344</v>
      </c>
      <c r="N619">
        <v>2</v>
      </c>
      <c r="O619">
        <v>4</v>
      </c>
    </row>
    <row r="620" spans="12:15" x14ac:dyDescent="0.25">
      <c r="L620">
        <v>11257681</v>
      </c>
      <c r="M620" s="37">
        <v>39359</v>
      </c>
      <c r="N620">
        <v>1</v>
      </c>
      <c r="O620">
        <v>2</v>
      </c>
    </row>
    <row r="621" spans="12:15" x14ac:dyDescent="0.25">
      <c r="L621">
        <v>11258084</v>
      </c>
      <c r="M621" s="37">
        <v>44344</v>
      </c>
      <c r="N621">
        <v>4</v>
      </c>
      <c r="O621">
        <v>8</v>
      </c>
    </row>
    <row r="622" spans="12:15" x14ac:dyDescent="0.25">
      <c r="L622">
        <v>11258090</v>
      </c>
      <c r="M622" s="37">
        <v>44344</v>
      </c>
      <c r="N622">
        <v>3</v>
      </c>
      <c r="O622">
        <v>3</v>
      </c>
    </row>
    <row r="623" spans="12:15" x14ac:dyDescent="0.25">
      <c r="L623">
        <v>11258099</v>
      </c>
      <c r="M623" s="37">
        <v>35211</v>
      </c>
      <c r="N623">
        <v>5</v>
      </c>
      <c r="O623">
        <v>5</v>
      </c>
    </row>
    <row r="624" spans="12:15" x14ac:dyDescent="0.25">
      <c r="L624">
        <v>11258134</v>
      </c>
      <c r="M624" s="37">
        <v>35211</v>
      </c>
      <c r="N624">
        <v>8</v>
      </c>
      <c r="O624">
        <v>8</v>
      </c>
    </row>
    <row r="625" spans="12:15" x14ac:dyDescent="0.25">
      <c r="L625">
        <v>11258137</v>
      </c>
      <c r="M625" s="37">
        <v>32104</v>
      </c>
      <c r="N625">
        <v>2</v>
      </c>
      <c r="O625">
        <v>4</v>
      </c>
    </row>
    <row r="626" spans="12:15" x14ac:dyDescent="0.25">
      <c r="L626">
        <v>11258581</v>
      </c>
      <c r="M626" s="37">
        <v>36838</v>
      </c>
      <c r="N626">
        <v>4</v>
      </c>
      <c r="O626">
        <v>4</v>
      </c>
    </row>
    <row r="627" spans="12:15" x14ac:dyDescent="0.25">
      <c r="L627">
        <v>11258582</v>
      </c>
      <c r="M627" s="37">
        <v>35211</v>
      </c>
      <c r="N627">
        <v>8</v>
      </c>
      <c r="O627">
        <v>8</v>
      </c>
    </row>
    <row r="628" spans="12:15" x14ac:dyDescent="0.25">
      <c r="L628">
        <v>11258584</v>
      </c>
      <c r="M628" s="37">
        <v>37089</v>
      </c>
      <c r="N628">
        <v>4</v>
      </c>
      <c r="O628">
        <v>4</v>
      </c>
    </row>
    <row r="629" spans="12:15" x14ac:dyDescent="0.25">
      <c r="L629">
        <v>11258596</v>
      </c>
      <c r="M629" s="37">
        <v>39359</v>
      </c>
      <c r="N629">
        <v>1</v>
      </c>
      <c r="O629">
        <v>2</v>
      </c>
    </row>
    <row r="630" spans="12:15" x14ac:dyDescent="0.25">
      <c r="L630">
        <v>11258597</v>
      </c>
      <c r="M630" s="37">
        <v>39359</v>
      </c>
      <c r="N630">
        <v>2</v>
      </c>
      <c r="O630">
        <v>2</v>
      </c>
    </row>
    <row r="631" spans="12:15" x14ac:dyDescent="0.25">
      <c r="L631">
        <v>11258598</v>
      </c>
      <c r="M631" s="37">
        <v>44344</v>
      </c>
      <c r="N631">
        <v>2</v>
      </c>
      <c r="O631">
        <v>4</v>
      </c>
    </row>
    <row r="632" spans="12:15" x14ac:dyDescent="0.25">
      <c r="L632">
        <v>11258600</v>
      </c>
      <c r="M632" s="37">
        <v>44344</v>
      </c>
      <c r="N632">
        <v>2</v>
      </c>
      <c r="O632">
        <v>4</v>
      </c>
    </row>
    <row r="633" spans="12:15" x14ac:dyDescent="0.25">
      <c r="L633">
        <v>11258604</v>
      </c>
      <c r="M633" s="37">
        <v>44136</v>
      </c>
      <c r="N633">
        <v>2</v>
      </c>
      <c r="O633">
        <v>4</v>
      </c>
    </row>
    <row r="634" spans="12:15" x14ac:dyDescent="0.25">
      <c r="L634">
        <v>11258606</v>
      </c>
      <c r="M634" s="37">
        <v>44092</v>
      </c>
      <c r="N634">
        <v>2</v>
      </c>
      <c r="O634">
        <v>2</v>
      </c>
    </row>
    <row r="635" spans="12:15" x14ac:dyDescent="0.25">
      <c r="L635">
        <v>11258621</v>
      </c>
      <c r="M635" s="37">
        <v>26249</v>
      </c>
      <c r="N635">
        <v>1</v>
      </c>
      <c r="O635">
        <v>2</v>
      </c>
    </row>
    <row r="636" spans="12:15" x14ac:dyDescent="0.25">
      <c r="L636">
        <v>11258670</v>
      </c>
      <c r="M636" s="37">
        <v>37089</v>
      </c>
      <c r="N636">
        <v>5</v>
      </c>
      <c r="O636">
        <v>5</v>
      </c>
    </row>
    <row r="637" spans="12:15" x14ac:dyDescent="0.25">
      <c r="L637">
        <v>11258681</v>
      </c>
      <c r="M637" s="37">
        <v>44344</v>
      </c>
      <c r="N637">
        <v>2</v>
      </c>
      <c r="O637">
        <v>2</v>
      </c>
    </row>
    <row r="638" spans="12:15" x14ac:dyDescent="0.25">
      <c r="L638">
        <v>11258713</v>
      </c>
      <c r="M638" s="37">
        <v>39359</v>
      </c>
      <c r="N638">
        <v>1</v>
      </c>
      <c r="O638">
        <v>2</v>
      </c>
    </row>
    <row r="639" spans="12:15" x14ac:dyDescent="0.25">
      <c r="L639">
        <v>11258731</v>
      </c>
      <c r="M639" s="37">
        <v>44344</v>
      </c>
      <c r="N639">
        <v>4</v>
      </c>
      <c r="O639">
        <v>4</v>
      </c>
    </row>
    <row r="640" spans="12:15" x14ac:dyDescent="0.25">
      <c r="L640">
        <v>11258741</v>
      </c>
      <c r="M640" s="37">
        <v>38734</v>
      </c>
      <c r="N640">
        <v>1</v>
      </c>
      <c r="O640">
        <v>2</v>
      </c>
    </row>
    <row r="641" spans="12:15" x14ac:dyDescent="0.25">
      <c r="L641">
        <v>11258764</v>
      </c>
      <c r="M641" s="37">
        <v>39359</v>
      </c>
      <c r="N641">
        <v>1</v>
      </c>
      <c r="O641">
        <v>2</v>
      </c>
    </row>
    <row r="642" spans="12:15" x14ac:dyDescent="0.25">
      <c r="L642">
        <v>11258773</v>
      </c>
      <c r="M642" s="37">
        <v>38734</v>
      </c>
      <c r="N642">
        <v>1</v>
      </c>
      <c r="O642">
        <v>2</v>
      </c>
    </row>
    <row r="643" spans="12:15" x14ac:dyDescent="0.25">
      <c r="L643">
        <v>11258846</v>
      </c>
      <c r="M643" s="37">
        <v>30225</v>
      </c>
      <c r="N643">
        <v>2</v>
      </c>
      <c r="O643">
        <v>4</v>
      </c>
    </row>
    <row r="644" spans="12:15" x14ac:dyDescent="0.25">
      <c r="L644">
        <v>11258847</v>
      </c>
      <c r="M644" s="37">
        <v>32104</v>
      </c>
      <c r="N644">
        <v>2</v>
      </c>
      <c r="O644">
        <v>4</v>
      </c>
    </row>
    <row r="645" spans="12:15" x14ac:dyDescent="0.25">
      <c r="L645">
        <v>11258862</v>
      </c>
      <c r="M645" s="37">
        <v>39359</v>
      </c>
      <c r="N645">
        <v>1</v>
      </c>
      <c r="O645">
        <v>2</v>
      </c>
    </row>
    <row r="646" spans="12:15" x14ac:dyDescent="0.25">
      <c r="L646">
        <v>11259116</v>
      </c>
      <c r="M646" s="37">
        <v>38734</v>
      </c>
      <c r="N646">
        <v>1</v>
      </c>
      <c r="O646">
        <v>2</v>
      </c>
    </row>
    <row r="647" spans="12:15" x14ac:dyDescent="0.25">
      <c r="L647">
        <v>11259423</v>
      </c>
      <c r="M647" s="37">
        <v>33059</v>
      </c>
      <c r="N647">
        <v>3</v>
      </c>
      <c r="O647">
        <v>3</v>
      </c>
    </row>
    <row r="648" spans="12:15" x14ac:dyDescent="0.25">
      <c r="L648">
        <v>11259454</v>
      </c>
      <c r="M648" s="37">
        <v>33059</v>
      </c>
      <c r="N648">
        <v>3</v>
      </c>
      <c r="O648">
        <v>3</v>
      </c>
    </row>
    <row r="649" spans="12:15" x14ac:dyDescent="0.25">
      <c r="L649">
        <v>11259518</v>
      </c>
      <c r="M649" s="37">
        <v>44344</v>
      </c>
      <c r="N649">
        <v>2</v>
      </c>
      <c r="O649">
        <v>4</v>
      </c>
    </row>
    <row r="650" spans="12:15" x14ac:dyDescent="0.25">
      <c r="L650">
        <v>11260761</v>
      </c>
      <c r="M650" s="37">
        <v>44344</v>
      </c>
      <c r="N650">
        <v>3</v>
      </c>
      <c r="O650">
        <v>3</v>
      </c>
    </row>
    <row r="651" spans="12:15" x14ac:dyDescent="0.25">
      <c r="L651">
        <v>11260767</v>
      </c>
      <c r="M651" s="37">
        <v>38943</v>
      </c>
      <c r="N651">
        <v>3</v>
      </c>
      <c r="O651">
        <v>3</v>
      </c>
    </row>
    <row r="652" spans="12:15" x14ac:dyDescent="0.25">
      <c r="L652">
        <v>11260797</v>
      </c>
      <c r="M652" s="37">
        <v>38734</v>
      </c>
      <c r="N652">
        <v>1</v>
      </c>
      <c r="O652">
        <v>2</v>
      </c>
    </row>
    <row r="653" spans="12:15" x14ac:dyDescent="0.25">
      <c r="L653">
        <v>11260802</v>
      </c>
      <c r="M653" s="37">
        <v>44344</v>
      </c>
      <c r="N653">
        <v>2</v>
      </c>
      <c r="O653">
        <v>2</v>
      </c>
    </row>
    <row r="654" spans="12:15" x14ac:dyDescent="0.25">
      <c r="L654">
        <v>11260804</v>
      </c>
      <c r="M654" s="37">
        <v>44344</v>
      </c>
      <c r="N654">
        <v>5</v>
      </c>
      <c r="O654">
        <v>5</v>
      </c>
    </row>
    <row r="655" spans="12:15" x14ac:dyDescent="0.25">
      <c r="L655">
        <v>11260813</v>
      </c>
      <c r="M655" s="37">
        <v>44344</v>
      </c>
      <c r="N655">
        <v>2</v>
      </c>
      <c r="O655">
        <v>4</v>
      </c>
    </row>
    <row r="656" spans="12:15" x14ac:dyDescent="0.25">
      <c r="L656">
        <v>11260814</v>
      </c>
      <c r="M656" s="37">
        <v>44344</v>
      </c>
      <c r="N656">
        <v>4</v>
      </c>
      <c r="O656">
        <v>8</v>
      </c>
    </row>
    <row r="657" spans="12:15" x14ac:dyDescent="0.25">
      <c r="L657">
        <v>11260838</v>
      </c>
      <c r="M657" s="37">
        <v>32104</v>
      </c>
      <c r="N657">
        <v>2</v>
      </c>
      <c r="O657">
        <v>4</v>
      </c>
    </row>
    <row r="658" spans="12:15" x14ac:dyDescent="0.25">
      <c r="L658">
        <v>11260861</v>
      </c>
      <c r="M658" s="37">
        <v>39359</v>
      </c>
      <c r="N658">
        <v>2</v>
      </c>
      <c r="O658">
        <v>2</v>
      </c>
    </row>
    <row r="659" spans="12:15" x14ac:dyDescent="0.25">
      <c r="L659">
        <v>11260862</v>
      </c>
      <c r="M659" s="37">
        <v>39359</v>
      </c>
      <c r="N659">
        <v>1</v>
      </c>
      <c r="O659">
        <v>2</v>
      </c>
    </row>
    <row r="660" spans="12:15" x14ac:dyDescent="0.25">
      <c r="L660">
        <v>11260863</v>
      </c>
      <c r="M660" s="37">
        <v>44344</v>
      </c>
      <c r="N660">
        <v>2</v>
      </c>
      <c r="O660">
        <v>2</v>
      </c>
    </row>
    <row r="661" spans="12:15" x14ac:dyDescent="0.25">
      <c r="L661">
        <v>11260881</v>
      </c>
      <c r="M661" s="37">
        <v>38691</v>
      </c>
      <c r="N661">
        <v>1</v>
      </c>
      <c r="O661">
        <v>2</v>
      </c>
    </row>
    <row r="662" spans="12:15" x14ac:dyDescent="0.25">
      <c r="L662">
        <v>11260895</v>
      </c>
      <c r="M662" s="37">
        <v>36838</v>
      </c>
      <c r="N662">
        <v>3</v>
      </c>
      <c r="O662">
        <v>3</v>
      </c>
    </row>
    <row r="663" spans="12:15" x14ac:dyDescent="0.25">
      <c r="L663">
        <v>11260906</v>
      </c>
      <c r="M663" s="37">
        <v>44344</v>
      </c>
      <c r="N663">
        <v>4</v>
      </c>
      <c r="O663">
        <v>4</v>
      </c>
    </row>
    <row r="664" spans="12:15" x14ac:dyDescent="0.25">
      <c r="L664">
        <v>11260907</v>
      </c>
      <c r="M664" s="37">
        <v>44344</v>
      </c>
      <c r="N664">
        <v>3</v>
      </c>
      <c r="O664">
        <v>3</v>
      </c>
    </row>
    <row r="665" spans="12:15" x14ac:dyDescent="0.25">
      <c r="L665">
        <v>11260920</v>
      </c>
      <c r="M665" s="37">
        <v>31480</v>
      </c>
      <c r="N665">
        <v>3</v>
      </c>
      <c r="O665">
        <v>3</v>
      </c>
    </row>
    <row r="666" spans="12:15" x14ac:dyDescent="0.25">
      <c r="L666">
        <v>11260932</v>
      </c>
      <c r="M666" s="37">
        <v>39359</v>
      </c>
      <c r="N666">
        <v>1</v>
      </c>
      <c r="O666">
        <v>2</v>
      </c>
    </row>
    <row r="667" spans="12:15" x14ac:dyDescent="0.25">
      <c r="L667">
        <v>11261065</v>
      </c>
      <c r="M667" s="37">
        <v>44344</v>
      </c>
      <c r="N667">
        <v>4</v>
      </c>
      <c r="O667">
        <v>8</v>
      </c>
    </row>
    <row r="668" spans="12:15" x14ac:dyDescent="0.25">
      <c r="L668">
        <v>11261066</v>
      </c>
      <c r="M668" s="37">
        <v>44344</v>
      </c>
      <c r="N668">
        <v>2</v>
      </c>
      <c r="O668">
        <v>4</v>
      </c>
    </row>
    <row r="669" spans="12:15" x14ac:dyDescent="0.25">
      <c r="L669">
        <v>11261242</v>
      </c>
      <c r="M669" s="37">
        <v>39359</v>
      </c>
      <c r="N669">
        <v>2</v>
      </c>
      <c r="O669">
        <v>2</v>
      </c>
    </row>
    <row r="670" spans="12:15" x14ac:dyDescent="0.25">
      <c r="L670">
        <v>11261244</v>
      </c>
      <c r="M670" s="37">
        <v>39359</v>
      </c>
      <c r="N670">
        <v>1</v>
      </c>
      <c r="O670">
        <v>2</v>
      </c>
    </row>
    <row r="671" spans="12:15" x14ac:dyDescent="0.25">
      <c r="L671">
        <v>11261245</v>
      </c>
      <c r="M671" s="37">
        <v>44344</v>
      </c>
      <c r="N671">
        <v>2</v>
      </c>
      <c r="O671">
        <v>2</v>
      </c>
    </row>
    <row r="672" spans="12:15" x14ac:dyDescent="0.25">
      <c r="L672">
        <v>11261314</v>
      </c>
      <c r="M672" s="37">
        <v>39359</v>
      </c>
      <c r="N672">
        <v>1</v>
      </c>
      <c r="O672">
        <v>2</v>
      </c>
    </row>
    <row r="673" spans="12:15" x14ac:dyDescent="0.25">
      <c r="L673">
        <v>11261381</v>
      </c>
      <c r="M673" s="37">
        <v>44344</v>
      </c>
      <c r="N673">
        <v>3</v>
      </c>
      <c r="O673">
        <v>3</v>
      </c>
    </row>
    <row r="674" spans="12:15" x14ac:dyDescent="0.25">
      <c r="L674">
        <v>11261460</v>
      </c>
      <c r="M674" s="37">
        <v>44344</v>
      </c>
      <c r="N674">
        <v>3</v>
      </c>
      <c r="O674">
        <v>3</v>
      </c>
    </row>
    <row r="675" spans="12:15" x14ac:dyDescent="0.25">
      <c r="L675">
        <v>11261480</v>
      </c>
      <c r="M675" s="37">
        <v>44344</v>
      </c>
      <c r="N675">
        <v>4</v>
      </c>
      <c r="O675">
        <v>4</v>
      </c>
    </row>
    <row r="676" spans="12:15" x14ac:dyDescent="0.25">
      <c r="L676">
        <v>11261796</v>
      </c>
      <c r="M676" s="37">
        <v>38691</v>
      </c>
      <c r="N676">
        <v>1</v>
      </c>
      <c r="O676">
        <v>2</v>
      </c>
    </row>
    <row r="677" spans="12:15" x14ac:dyDescent="0.25">
      <c r="L677">
        <v>11261901</v>
      </c>
      <c r="M677" s="37">
        <v>37089</v>
      </c>
      <c r="N677">
        <v>4</v>
      </c>
      <c r="O677">
        <v>4</v>
      </c>
    </row>
    <row r="678" spans="12:15" x14ac:dyDescent="0.25">
      <c r="L678">
        <v>11261909</v>
      </c>
      <c r="M678" s="37">
        <v>39359</v>
      </c>
      <c r="N678">
        <v>1</v>
      </c>
      <c r="O678">
        <v>2</v>
      </c>
    </row>
    <row r="679" spans="12:15" x14ac:dyDescent="0.25">
      <c r="L679">
        <v>11261910</v>
      </c>
      <c r="M679" s="37">
        <v>39359</v>
      </c>
      <c r="N679">
        <v>2</v>
      </c>
      <c r="O679">
        <v>2</v>
      </c>
    </row>
    <row r="680" spans="12:15" x14ac:dyDescent="0.25">
      <c r="L680">
        <v>11261911</v>
      </c>
      <c r="M680" s="37">
        <v>37089</v>
      </c>
      <c r="N680">
        <v>3</v>
      </c>
      <c r="O680">
        <v>3</v>
      </c>
    </row>
    <row r="681" spans="12:15" x14ac:dyDescent="0.25">
      <c r="L681">
        <v>11261993</v>
      </c>
      <c r="M681" s="37">
        <v>39359</v>
      </c>
      <c r="N681">
        <v>2</v>
      </c>
      <c r="O681">
        <v>2</v>
      </c>
    </row>
    <row r="682" spans="12:15" x14ac:dyDescent="0.25">
      <c r="L682">
        <v>11262163</v>
      </c>
      <c r="M682" s="37">
        <v>36855</v>
      </c>
      <c r="N682">
        <v>1</v>
      </c>
      <c r="O682">
        <v>2</v>
      </c>
    </row>
    <row r="683" spans="12:15" x14ac:dyDescent="0.25">
      <c r="L683">
        <v>11262170</v>
      </c>
      <c r="M683" s="37">
        <v>44344</v>
      </c>
      <c r="N683">
        <v>3</v>
      </c>
      <c r="O683">
        <v>3</v>
      </c>
    </row>
    <row r="684" spans="12:15" x14ac:dyDescent="0.25">
      <c r="L684">
        <v>11262172</v>
      </c>
      <c r="M684" s="37">
        <v>44344</v>
      </c>
      <c r="N684">
        <v>5</v>
      </c>
      <c r="O684">
        <v>5</v>
      </c>
    </row>
    <row r="685" spans="12:15" x14ac:dyDescent="0.25">
      <c r="L685">
        <v>11262291</v>
      </c>
      <c r="M685" s="37">
        <v>33059</v>
      </c>
      <c r="N685">
        <v>3</v>
      </c>
      <c r="O685">
        <v>3</v>
      </c>
    </row>
    <row r="686" spans="12:15" x14ac:dyDescent="0.25">
      <c r="L686">
        <v>11262764</v>
      </c>
      <c r="M686" s="37">
        <v>44344</v>
      </c>
      <c r="N686">
        <v>2</v>
      </c>
      <c r="O686">
        <v>4</v>
      </c>
    </row>
    <row r="687" spans="12:15" x14ac:dyDescent="0.25">
      <c r="L687">
        <v>11262777</v>
      </c>
      <c r="M687" s="37">
        <v>44344</v>
      </c>
      <c r="N687">
        <v>2</v>
      </c>
      <c r="O687">
        <v>4</v>
      </c>
    </row>
    <row r="688" spans="12:15" x14ac:dyDescent="0.25">
      <c r="L688">
        <v>11262798</v>
      </c>
      <c r="M688" s="37">
        <v>44344</v>
      </c>
      <c r="N688">
        <v>3</v>
      </c>
      <c r="O688">
        <v>3</v>
      </c>
    </row>
    <row r="689" spans="12:15" x14ac:dyDescent="0.25">
      <c r="L689">
        <v>11262906</v>
      </c>
      <c r="M689" s="37">
        <v>38734</v>
      </c>
      <c r="N689">
        <v>2</v>
      </c>
      <c r="O689">
        <v>4</v>
      </c>
    </row>
    <row r="690" spans="12:15" x14ac:dyDescent="0.25">
      <c r="L690">
        <v>11263501</v>
      </c>
      <c r="M690" s="37">
        <v>38734</v>
      </c>
      <c r="N690">
        <v>1</v>
      </c>
      <c r="O690">
        <v>2</v>
      </c>
    </row>
    <row r="691" spans="12:15" x14ac:dyDescent="0.25">
      <c r="L691">
        <v>11263620</v>
      </c>
      <c r="M691" s="37">
        <v>37089</v>
      </c>
      <c r="N691">
        <v>3</v>
      </c>
      <c r="O691">
        <v>3</v>
      </c>
    </row>
    <row r="692" spans="12:15" x14ac:dyDescent="0.25">
      <c r="L692">
        <v>11263621</v>
      </c>
      <c r="M692" s="37">
        <v>37089</v>
      </c>
      <c r="N692">
        <v>3</v>
      </c>
      <c r="O692">
        <v>3</v>
      </c>
    </row>
    <row r="693" spans="12:15" x14ac:dyDescent="0.25">
      <c r="L693">
        <v>11263622</v>
      </c>
      <c r="M693" s="37">
        <v>32104</v>
      </c>
      <c r="N693">
        <v>2</v>
      </c>
      <c r="O693">
        <v>4</v>
      </c>
    </row>
    <row r="694" spans="12:15" x14ac:dyDescent="0.25">
      <c r="L694">
        <v>11263627</v>
      </c>
      <c r="M694" s="37">
        <v>38943</v>
      </c>
      <c r="N694">
        <v>1</v>
      </c>
      <c r="O694">
        <v>2</v>
      </c>
    </row>
    <row r="695" spans="12:15" x14ac:dyDescent="0.25">
      <c r="L695">
        <v>11263686</v>
      </c>
      <c r="M695" s="37">
        <v>44344</v>
      </c>
      <c r="N695">
        <v>2</v>
      </c>
      <c r="O695">
        <v>2</v>
      </c>
    </row>
    <row r="696" spans="12:15" x14ac:dyDescent="0.25">
      <c r="L696">
        <v>11263687</v>
      </c>
      <c r="M696" s="37">
        <v>38734</v>
      </c>
      <c r="N696">
        <v>1</v>
      </c>
      <c r="O696">
        <v>2</v>
      </c>
    </row>
    <row r="697" spans="12:15" x14ac:dyDescent="0.25">
      <c r="L697">
        <v>11263688</v>
      </c>
      <c r="M697" s="37">
        <v>39359</v>
      </c>
      <c r="N697">
        <v>1</v>
      </c>
      <c r="O697">
        <v>2</v>
      </c>
    </row>
    <row r="698" spans="12:15" x14ac:dyDescent="0.25">
      <c r="L698">
        <v>11263689</v>
      </c>
      <c r="M698" s="37">
        <v>39359</v>
      </c>
      <c r="N698">
        <v>1</v>
      </c>
      <c r="O698">
        <v>2</v>
      </c>
    </row>
    <row r="699" spans="12:15" x14ac:dyDescent="0.25">
      <c r="L699">
        <v>11263690</v>
      </c>
      <c r="M699" s="37">
        <v>44344</v>
      </c>
      <c r="N699">
        <v>2</v>
      </c>
      <c r="O699">
        <v>2</v>
      </c>
    </row>
    <row r="700" spans="12:15" x14ac:dyDescent="0.25">
      <c r="L700">
        <v>11263694</v>
      </c>
      <c r="M700" s="37">
        <v>32104</v>
      </c>
      <c r="N700">
        <v>2</v>
      </c>
      <c r="O700">
        <v>4</v>
      </c>
    </row>
    <row r="701" spans="12:15" x14ac:dyDescent="0.25">
      <c r="L701">
        <v>11263711</v>
      </c>
      <c r="M701" s="37">
        <v>38734</v>
      </c>
      <c r="N701">
        <v>1</v>
      </c>
      <c r="O701">
        <v>2</v>
      </c>
    </row>
    <row r="702" spans="12:15" x14ac:dyDescent="0.25">
      <c r="L702">
        <v>11263713</v>
      </c>
      <c r="M702" s="37">
        <v>32104</v>
      </c>
      <c r="N702">
        <v>2</v>
      </c>
      <c r="O702">
        <v>4</v>
      </c>
    </row>
    <row r="703" spans="12:15" x14ac:dyDescent="0.25">
      <c r="L703">
        <v>11263716</v>
      </c>
      <c r="M703" s="37">
        <v>39359</v>
      </c>
      <c r="N703">
        <v>1</v>
      </c>
      <c r="O703">
        <v>2</v>
      </c>
    </row>
    <row r="704" spans="12:15" x14ac:dyDescent="0.25">
      <c r="L704">
        <v>11263718</v>
      </c>
      <c r="M704" s="37">
        <v>44344</v>
      </c>
      <c r="N704">
        <v>2</v>
      </c>
      <c r="O704">
        <v>2</v>
      </c>
    </row>
    <row r="705" spans="12:15" x14ac:dyDescent="0.25">
      <c r="L705">
        <v>11263727</v>
      </c>
      <c r="M705" s="37">
        <v>44344</v>
      </c>
      <c r="N705">
        <v>2</v>
      </c>
      <c r="O705">
        <v>2</v>
      </c>
    </row>
    <row r="706" spans="12:15" x14ac:dyDescent="0.25">
      <c r="L706">
        <v>11263730</v>
      </c>
      <c r="M706" s="37">
        <v>44092</v>
      </c>
      <c r="N706">
        <v>2</v>
      </c>
      <c r="O706">
        <v>2</v>
      </c>
    </row>
    <row r="707" spans="12:15" x14ac:dyDescent="0.25">
      <c r="L707">
        <v>11263833</v>
      </c>
      <c r="M707" s="37">
        <v>44344</v>
      </c>
      <c r="N707">
        <v>2</v>
      </c>
      <c r="O707">
        <v>2</v>
      </c>
    </row>
    <row r="708" spans="12:15" x14ac:dyDescent="0.25">
      <c r="L708">
        <v>11263834</v>
      </c>
      <c r="M708" s="37">
        <v>39359</v>
      </c>
      <c r="N708">
        <v>1</v>
      </c>
      <c r="O708">
        <v>2</v>
      </c>
    </row>
    <row r="709" spans="12:15" x14ac:dyDescent="0.25">
      <c r="L709">
        <v>11263848</v>
      </c>
      <c r="M709" s="37">
        <v>26249</v>
      </c>
      <c r="N709">
        <v>1</v>
      </c>
      <c r="O709">
        <v>2</v>
      </c>
    </row>
    <row r="710" spans="12:15" x14ac:dyDescent="0.25">
      <c r="L710">
        <v>11263858</v>
      </c>
      <c r="M710" s="37">
        <v>32104</v>
      </c>
      <c r="N710">
        <v>2</v>
      </c>
      <c r="O710">
        <v>4</v>
      </c>
    </row>
    <row r="711" spans="12:15" x14ac:dyDescent="0.25">
      <c r="L711">
        <v>11264055</v>
      </c>
      <c r="M711" s="37">
        <v>38734</v>
      </c>
      <c r="N711">
        <v>1</v>
      </c>
      <c r="O711">
        <v>2</v>
      </c>
    </row>
    <row r="712" spans="12:15" x14ac:dyDescent="0.25">
      <c r="L712">
        <v>11264081</v>
      </c>
      <c r="M712" s="37">
        <v>37089</v>
      </c>
      <c r="N712">
        <v>4</v>
      </c>
      <c r="O712">
        <v>4</v>
      </c>
    </row>
    <row r="713" spans="12:15" x14ac:dyDescent="0.25">
      <c r="L713">
        <v>11264085</v>
      </c>
      <c r="M713" s="37">
        <v>33059</v>
      </c>
      <c r="N713">
        <v>3</v>
      </c>
      <c r="O713">
        <v>3</v>
      </c>
    </row>
    <row r="714" spans="12:15" x14ac:dyDescent="0.25">
      <c r="L714">
        <v>11264086</v>
      </c>
      <c r="M714" s="37">
        <v>38734</v>
      </c>
      <c r="N714">
        <v>1</v>
      </c>
      <c r="O714">
        <v>2</v>
      </c>
    </row>
    <row r="715" spans="12:15" x14ac:dyDescent="0.25">
      <c r="L715">
        <v>11264109</v>
      </c>
      <c r="M715" s="37">
        <v>37089</v>
      </c>
      <c r="N715">
        <v>6</v>
      </c>
      <c r="O715">
        <v>6</v>
      </c>
    </row>
    <row r="716" spans="12:15" x14ac:dyDescent="0.25">
      <c r="L716">
        <v>11264171</v>
      </c>
      <c r="M716" s="37">
        <v>37089</v>
      </c>
      <c r="N716">
        <v>3</v>
      </c>
      <c r="O716">
        <v>3</v>
      </c>
    </row>
    <row r="717" spans="12:15" x14ac:dyDescent="0.25">
      <c r="L717">
        <v>11264172</v>
      </c>
      <c r="M717" s="37">
        <v>44344</v>
      </c>
      <c r="N717">
        <v>2</v>
      </c>
      <c r="O717">
        <v>2</v>
      </c>
    </row>
    <row r="718" spans="12:15" x14ac:dyDescent="0.25">
      <c r="L718">
        <v>11264175</v>
      </c>
      <c r="M718" s="37">
        <v>44344</v>
      </c>
      <c r="N718">
        <v>2</v>
      </c>
      <c r="O718">
        <v>2</v>
      </c>
    </row>
    <row r="719" spans="12:15" x14ac:dyDescent="0.25">
      <c r="L719">
        <v>11264176</v>
      </c>
      <c r="M719" s="37">
        <v>39359</v>
      </c>
      <c r="N719">
        <v>1</v>
      </c>
      <c r="O719">
        <v>2</v>
      </c>
    </row>
    <row r="720" spans="12:15" x14ac:dyDescent="0.25">
      <c r="L720">
        <v>11264274</v>
      </c>
      <c r="M720" s="37">
        <v>39359</v>
      </c>
      <c r="N720">
        <v>2</v>
      </c>
      <c r="O720">
        <v>2</v>
      </c>
    </row>
    <row r="721" spans="12:15" x14ac:dyDescent="0.25">
      <c r="L721">
        <v>11264276</v>
      </c>
      <c r="M721" s="37">
        <v>39359</v>
      </c>
      <c r="N721">
        <v>1</v>
      </c>
      <c r="O721">
        <v>2</v>
      </c>
    </row>
    <row r="722" spans="12:15" x14ac:dyDescent="0.25">
      <c r="L722">
        <v>11264278</v>
      </c>
      <c r="M722" s="37">
        <v>32104</v>
      </c>
      <c r="N722">
        <v>3</v>
      </c>
      <c r="O722">
        <v>3</v>
      </c>
    </row>
    <row r="723" spans="12:15" x14ac:dyDescent="0.25">
      <c r="L723">
        <v>11264385</v>
      </c>
      <c r="M723" s="37">
        <v>44344</v>
      </c>
      <c r="N723">
        <v>3</v>
      </c>
      <c r="O723">
        <v>3</v>
      </c>
    </row>
    <row r="724" spans="12:15" x14ac:dyDescent="0.25">
      <c r="L724">
        <v>11264387</v>
      </c>
      <c r="M724" s="37">
        <v>44344</v>
      </c>
      <c r="N724">
        <v>5</v>
      </c>
      <c r="O724">
        <v>5</v>
      </c>
    </row>
    <row r="725" spans="12:15" x14ac:dyDescent="0.25">
      <c r="L725">
        <v>11264405</v>
      </c>
      <c r="M725" s="37">
        <v>36855</v>
      </c>
      <c r="N725">
        <v>1</v>
      </c>
      <c r="O725">
        <v>2</v>
      </c>
    </row>
    <row r="726" spans="12:15" x14ac:dyDescent="0.25">
      <c r="L726">
        <v>11264548</v>
      </c>
      <c r="M726" s="37">
        <v>32104</v>
      </c>
      <c r="N726">
        <v>2</v>
      </c>
      <c r="O726">
        <v>4</v>
      </c>
    </row>
    <row r="727" spans="12:15" x14ac:dyDescent="0.25">
      <c r="L727">
        <v>11264578</v>
      </c>
      <c r="M727" s="37">
        <v>38734</v>
      </c>
      <c r="N727">
        <v>1</v>
      </c>
      <c r="O727">
        <v>2</v>
      </c>
    </row>
    <row r="728" spans="12:15" x14ac:dyDescent="0.25">
      <c r="L728">
        <v>11264617</v>
      </c>
      <c r="M728" s="37">
        <v>38943</v>
      </c>
      <c r="N728">
        <v>3</v>
      </c>
      <c r="O728">
        <v>6</v>
      </c>
    </row>
    <row r="729" spans="12:15" x14ac:dyDescent="0.25">
      <c r="L729">
        <v>11264619</v>
      </c>
      <c r="M729" s="37">
        <v>37089</v>
      </c>
      <c r="N729">
        <v>6</v>
      </c>
      <c r="O729">
        <v>6</v>
      </c>
    </row>
    <row r="730" spans="12:15" x14ac:dyDescent="0.25">
      <c r="L730">
        <v>11264621</v>
      </c>
      <c r="M730" s="37">
        <v>31689</v>
      </c>
      <c r="N730">
        <v>4</v>
      </c>
      <c r="O730">
        <v>4</v>
      </c>
    </row>
    <row r="731" spans="12:15" x14ac:dyDescent="0.25">
      <c r="L731">
        <v>11264622</v>
      </c>
      <c r="M731" s="37">
        <v>38943</v>
      </c>
      <c r="N731">
        <v>4</v>
      </c>
      <c r="O731">
        <v>4</v>
      </c>
    </row>
    <row r="732" spans="12:15" x14ac:dyDescent="0.25">
      <c r="L732">
        <v>11264679</v>
      </c>
      <c r="M732" s="37">
        <v>37089</v>
      </c>
      <c r="N732">
        <v>7</v>
      </c>
      <c r="O732">
        <v>7</v>
      </c>
    </row>
    <row r="733" spans="12:15" x14ac:dyDescent="0.25">
      <c r="L733">
        <v>11264680</v>
      </c>
      <c r="M733" s="37">
        <v>44344</v>
      </c>
      <c r="N733">
        <v>5</v>
      </c>
      <c r="O733">
        <v>5</v>
      </c>
    </row>
    <row r="734" spans="12:15" x14ac:dyDescent="0.25">
      <c r="L734">
        <v>11264983</v>
      </c>
      <c r="M734" s="37">
        <v>38943</v>
      </c>
      <c r="N734">
        <v>2</v>
      </c>
      <c r="O734">
        <v>4</v>
      </c>
    </row>
    <row r="735" spans="12:15" x14ac:dyDescent="0.25">
      <c r="L735">
        <v>11265053</v>
      </c>
      <c r="M735" s="37">
        <v>38943</v>
      </c>
      <c r="N735">
        <v>3</v>
      </c>
      <c r="O735">
        <v>6</v>
      </c>
    </row>
    <row r="736" spans="12:15" x14ac:dyDescent="0.25">
      <c r="L736">
        <v>11265054</v>
      </c>
      <c r="M736" s="37">
        <v>37089</v>
      </c>
      <c r="N736">
        <v>4</v>
      </c>
      <c r="O736">
        <v>4</v>
      </c>
    </row>
    <row r="737" spans="12:15" x14ac:dyDescent="0.25">
      <c r="L737">
        <v>11265071</v>
      </c>
      <c r="M737" s="37">
        <v>38734</v>
      </c>
      <c r="N737">
        <v>3</v>
      </c>
      <c r="O737">
        <v>3</v>
      </c>
    </row>
    <row r="738" spans="12:15" x14ac:dyDescent="0.25">
      <c r="L738">
        <v>11265209</v>
      </c>
      <c r="M738" s="37">
        <v>38943</v>
      </c>
      <c r="N738">
        <v>3</v>
      </c>
      <c r="O738">
        <v>6</v>
      </c>
    </row>
    <row r="739" spans="12:15" x14ac:dyDescent="0.25">
      <c r="L739">
        <v>11265249</v>
      </c>
      <c r="M739" s="37">
        <v>38734</v>
      </c>
      <c r="N739">
        <v>1</v>
      </c>
      <c r="O739">
        <v>2</v>
      </c>
    </row>
    <row r="740" spans="12:15" x14ac:dyDescent="0.25">
      <c r="L740">
        <v>11265516</v>
      </c>
      <c r="M740" s="37">
        <v>33059</v>
      </c>
      <c r="N740">
        <v>3</v>
      </c>
      <c r="O740">
        <v>3</v>
      </c>
    </row>
    <row r="741" spans="12:15" x14ac:dyDescent="0.25">
      <c r="L741">
        <v>11266022</v>
      </c>
      <c r="M741" s="37">
        <v>44344</v>
      </c>
      <c r="N741">
        <v>4</v>
      </c>
      <c r="O741">
        <v>4</v>
      </c>
    </row>
    <row r="742" spans="12:15" x14ac:dyDescent="0.25">
      <c r="L742">
        <v>11266046</v>
      </c>
      <c r="M742" s="37">
        <v>39359</v>
      </c>
      <c r="N742">
        <v>2</v>
      </c>
      <c r="O742">
        <v>2</v>
      </c>
    </row>
    <row r="743" spans="12:15" x14ac:dyDescent="0.25">
      <c r="L743">
        <v>11266047</v>
      </c>
      <c r="M743" s="37">
        <v>39359</v>
      </c>
      <c r="N743">
        <v>1</v>
      </c>
      <c r="O743">
        <v>2</v>
      </c>
    </row>
    <row r="744" spans="12:15" x14ac:dyDescent="0.25">
      <c r="L744">
        <v>11266165</v>
      </c>
      <c r="M744" s="37">
        <v>38943</v>
      </c>
      <c r="N744">
        <v>4</v>
      </c>
      <c r="O744">
        <v>4</v>
      </c>
    </row>
    <row r="745" spans="12:15" x14ac:dyDescent="0.25">
      <c r="L745">
        <v>11266166</v>
      </c>
      <c r="M745" s="37">
        <v>31689</v>
      </c>
      <c r="N745">
        <v>3</v>
      </c>
      <c r="O745">
        <v>6</v>
      </c>
    </row>
    <row r="746" spans="12:15" x14ac:dyDescent="0.25">
      <c r="L746">
        <v>11266167</v>
      </c>
      <c r="M746" s="37">
        <v>31689</v>
      </c>
      <c r="N746">
        <v>3</v>
      </c>
      <c r="O746">
        <v>6</v>
      </c>
    </row>
    <row r="747" spans="12:15" x14ac:dyDescent="0.25">
      <c r="L747">
        <v>11266268</v>
      </c>
      <c r="M747" s="37">
        <v>39359</v>
      </c>
      <c r="N747">
        <v>1</v>
      </c>
      <c r="O747">
        <v>2</v>
      </c>
    </row>
    <row r="748" spans="12:15" x14ac:dyDescent="0.25">
      <c r="L748">
        <v>11266551</v>
      </c>
      <c r="M748" s="37">
        <v>30225</v>
      </c>
      <c r="N748">
        <v>2</v>
      </c>
      <c r="O748">
        <v>4</v>
      </c>
    </row>
    <row r="749" spans="12:15" x14ac:dyDescent="0.25">
      <c r="L749">
        <v>11266552</v>
      </c>
      <c r="M749" s="37">
        <v>35211</v>
      </c>
      <c r="N749">
        <v>3</v>
      </c>
      <c r="O749">
        <v>3</v>
      </c>
    </row>
    <row r="750" spans="12:15" x14ac:dyDescent="0.25">
      <c r="L750">
        <v>11266553</v>
      </c>
      <c r="M750" s="37">
        <v>39359</v>
      </c>
      <c r="N750">
        <v>1</v>
      </c>
      <c r="O750">
        <v>2</v>
      </c>
    </row>
    <row r="751" spans="12:15" x14ac:dyDescent="0.25">
      <c r="L751">
        <v>11266561</v>
      </c>
      <c r="M751" s="37">
        <v>30225</v>
      </c>
      <c r="N751">
        <v>2</v>
      </c>
      <c r="O751">
        <v>4</v>
      </c>
    </row>
    <row r="752" spans="12:15" x14ac:dyDescent="0.25">
      <c r="L752">
        <v>11266571</v>
      </c>
      <c r="M752" s="37">
        <v>38734</v>
      </c>
      <c r="N752">
        <v>1</v>
      </c>
      <c r="O752">
        <v>2</v>
      </c>
    </row>
    <row r="753" spans="12:15" x14ac:dyDescent="0.25">
      <c r="L753">
        <v>11266630</v>
      </c>
      <c r="M753" s="37">
        <v>35211</v>
      </c>
      <c r="N753">
        <v>4</v>
      </c>
      <c r="O753">
        <v>4</v>
      </c>
    </row>
    <row r="754" spans="12:15" x14ac:dyDescent="0.25">
      <c r="L754">
        <v>11266673</v>
      </c>
      <c r="M754" s="37">
        <v>32104</v>
      </c>
      <c r="N754">
        <v>2</v>
      </c>
      <c r="O754">
        <v>4</v>
      </c>
    </row>
    <row r="755" spans="12:15" x14ac:dyDescent="0.25">
      <c r="L755">
        <v>11266741</v>
      </c>
      <c r="M755" s="37">
        <v>38943</v>
      </c>
      <c r="N755">
        <v>3</v>
      </c>
      <c r="O755">
        <v>3</v>
      </c>
    </row>
    <row r="756" spans="12:15" x14ac:dyDescent="0.25">
      <c r="L756">
        <v>11266755</v>
      </c>
      <c r="M756" s="37">
        <v>44344</v>
      </c>
      <c r="N756">
        <v>3</v>
      </c>
      <c r="O756">
        <v>3</v>
      </c>
    </row>
    <row r="757" spans="12:15" x14ac:dyDescent="0.25">
      <c r="L757">
        <v>11266824</v>
      </c>
      <c r="M757" s="37">
        <v>44344</v>
      </c>
      <c r="N757">
        <v>4</v>
      </c>
      <c r="O757">
        <v>4</v>
      </c>
    </row>
    <row r="758" spans="12:15" x14ac:dyDescent="0.25">
      <c r="L758">
        <v>11266840</v>
      </c>
      <c r="M758" s="37">
        <v>37089</v>
      </c>
      <c r="N758">
        <v>4</v>
      </c>
      <c r="O758">
        <v>4</v>
      </c>
    </row>
    <row r="759" spans="12:15" x14ac:dyDescent="0.25">
      <c r="L759">
        <v>11266842</v>
      </c>
      <c r="M759" s="37">
        <v>32104</v>
      </c>
      <c r="N759">
        <v>2</v>
      </c>
      <c r="O759">
        <v>4</v>
      </c>
    </row>
    <row r="760" spans="12:15" x14ac:dyDescent="0.25">
      <c r="L760">
        <v>11266845</v>
      </c>
      <c r="M760" s="37">
        <v>38734</v>
      </c>
      <c r="N760">
        <v>1</v>
      </c>
      <c r="O760">
        <v>2</v>
      </c>
    </row>
    <row r="761" spans="12:15" x14ac:dyDescent="0.25">
      <c r="L761">
        <v>11266846</v>
      </c>
      <c r="M761" s="37">
        <v>44344</v>
      </c>
      <c r="N761">
        <v>4</v>
      </c>
      <c r="O761">
        <v>8</v>
      </c>
    </row>
    <row r="762" spans="12:15" x14ac:dyDescent="0.25">
      <c r="L762">
        <v>11266905</v>
      </c>
      <c r="M762" s="37">
        <v>44344</v>
      </c>
      <c r="N762">
        <v>2</v>
      </c>
      <c r="O762">
        <v>2</v>
      </c>
    </row>
    <row r="763" spans="12:15" x14ac:dyDescent="0.25">
      <c r="L763">
        <v>11266906</v>
      </c>
      <c r="M763" s="37">
        <v>37089</v>
      </c>
      <c r="N763">
        <v>3</v>
      </c>
      <c r="O763">
        <v>3</v>
      </c>
    </row>
    <row r="764" spans="12:15" x14ac:dyDescent="0.25">
      <c r="L764">
        <v>11266907</v>
      </c>
      <c r="M764" s="37">
        <v>39359</v>
      </c>
      <c r="N764">
        <v>1</v>
      </c>
      <c r="O764">
        <v>2</v>
      </c>
    </row>
    <row r="765" spans="12:15" x14ac:dyDescent="0.25">
      <c r="L765">
        <v>11267029</v>
      </c>
      <c r="M765" s="37">
        <v>44344</v>
      </c>
      <c r="N765">
        <v>3</v>
      </c>
      <c r="O765">
        <v>3</v>
      </c>
    </row>
    <row r="766" spans="12:15" x14ac:dyDescent="0.25">
      <c r="L766">
        <v>11267030</v>
      </c>
      <c r="M766" s="37">
        <v>44344</v>
      </c>
      <c r="N766">
        <v>4</v>
      </c>
      <c r="O766">
        <v>4</v>
      </c>
    </row>
    <row r="767" spans="12:15" x14ac:dyDescent="0.25">
      <c r="L767">
        <v>11267088</v>
      </c>
      <c r="M767" s="37">
        <v>38734</v>
      </c>
      <c r="N767">
        <v>2</v>
      </c>
      <c r="O767">
        <v>2</v>
      </c>
    </row>
    <row r="768" spans="12:15" x14ac:dyDescent="0.25">
      <c r="L768">
        <v>11267119</v>
      </c>
      <c r="M768" s="37">
        <v>35211</v>
      </c>
      <c r="N768">
        <v>5</v>
      </c>
      <c r="O768">
        <v>5</v>
      </c>
    </row>
    <row r="769" spans="12:15" x14ac:dyDescent="0.25">
      <c r="L769">
        <v>11267273</v>
      </c>
      <c r="M769" s="37">
        <v>34938</v>
      </c>
      <c r="N769">
        <v>2</v>
      </c>
      <c r="O769">
        <v>2</v>
      </c>
    </row>
    <row r="770" spans="12:15" x14ac:dyDescent="0.25">
      <c r="L770">
        <v>11267381</v>
      </c>
      <c r="M770" s="37">
        <v>44092</v>
      </c>
      <c r="N770">
        <v>2</v>
      </c>
      <c r="O770">
        <v>2</v>
      </c>
    </row>
    <row r="771" spans="12:15" x14ac:dyDescent="0.25">
      <c r="L771">
        <v>11267532</v>
      </c>
      <c r="M771" s="37">
        <v>39359</v>
      </c>
      <c r="N771">
        <v>2</v>
      </c>
      <c r="O771">
        <v>2</v>
      </c>
    </row>
    <row r="772" spans="12:15" x14ac:dyDescent="0.25">
      <c r="L772">
        <v>11267533</v>
      </c>
      <c r="M772" s="37">
        <v>39359</v>
      </c>
      <c r="N772">
        <v>1</v>
      </c>
      <c r="O772">
        <v>2</v>
      </c>
    </row>
    <row r="773" spans="12:15" x14ac:dyDescent="0.25">
      <c r="L773">
        <v>11267733</v>
      </c>
      <c r="M773" s="37">
        <v>44344</v>
      </c>
      <c r="N773">
        <v>4</v>
      </c>
      <c r="O773">
        <v>4</v>
      </c>
    </row>
    <row r="774" spans="12:15" x14ac:dyDescent="0.25">
      <c r="L774">
        <v>11268063</v>
      </c>
      <c r="M774" s="37">
        <v>31689</v>
      </c>
      <c r="N774">
        <v>4</v>
      </c>
      <c r="O774">
        <v>4</v>
      </c>
    </row>
    <row r="775" spans="12:15" x14ac:dyDescent="0.25">
      <c r="L775">
        <v>11268064</v>
      </c>
      <c r="M775" s="37">
        <v>38734</v>
      </c>
      <c r="N775">
        <v>1</v>
      </c>
      <c r="O775">
        <v>2</v>
      </c>
    </row>
    <row r="776" spans="12:15" x14ac:dyDescent="0.25">
      <c r="L776">
        <v>11268069</v>
      </c>
      <c r="M776" s="37">
        <v>44344</v>
      </c>
      <c r="N776">
        <v>5</v>
      </c>
      <c r="O776">
        <v>5</v>
      </c>
    </row>
    <row r="777" spans="12:15" x14ac:dyDescent="0.25">
      <c r="L777">
        <v>11268417</v>
      </c>
      <c r="M777" s="37">
        <v>33059</v>
      </c>
      <c r="N777">
        <v>3</v>
      </c>
      <c r="O777">
        <v>3</v>
      </c>
    </row>
    <row r="778" spans="12:15" x14ac:dyDescent="0.25">
      <c r="L778">
        <v>11268431</v>
      </c>
      <c r="M778" s="37">
        <v>37089</v>
      </c>
      <c r="N778">
        <v>5</v>
      </c>
      <c r="O778">
        <v>5</v>
      </c>
    </row>
    <row r="779" spans="12:15" x14ac:dyDescent="0.25">
      <c r="L779">
        <v>11268876</v>
      </c>
      <c r="M779" s="37">
        <v>44344</v>
      </c>
      <c r="N779">
        <v>5</v>
      </c>
      <c r="O779">
        <v>5</v>
      </c>
    </row>
    <row r="780" spans="12:15" x14ac:dyDescent="0.25">
      <c r="L780">
        <v>11268938</v>
      </c>
      <c r="M780" s="37">
        <v>38943</v>
      </c>
      <c r="N780">
        <v>3</v>
      </c>
      <c r="O780">
        <v>6</v>
      </c>
    </row>
    <row r="781" spans="12:15" x14ac:dyDescent="0.25">
      <c r="L781">
        <v>11268945</v>
      </c>
      <c r="M781" s="37">
        <v>44344</v>
      </c>
      <c r="N781">
        <v>4</v>
      </c>
      <c r="O781">
        <v>4</v>
      </c>
    </row>
    <row r="782" spans="12:15" x14ac:dyDescent="0.25">
      <c r="L782">
        <v>11268947</v>
      </c>
      <c r="M782" s="37">
        <v>44344</v>
      </c>
      <c r="N782">
        <v>3</v>
      </c>
      <c r="O782">
        <v>3</v>
      </c>
    </row>
    <row r="783" spans="12:15" x14ac:dyDescent="0.25">
      <c r="L783">
        <v>11269015</v>
      </c>
      <c r="M783" s="37">
        <v>31689</v>
      </c>
      <c r="N783">
        <v>3</v>
      </c>
      <c r="O783">
        <v>6</v>
      </c>
    </row>
    <row r="784" spans="12:15" x14ac:dyDescent="0.25">
      <c r="L784">
        <v>11269233</v>
      </c>
      <c r="M784" s="37">
        <v>39359</v>
      </c>
      <c r="N784">
        <v>1</v>
      </c>
      <c r="O784">
        <v>2</v>
      </c>
    </row>
    <row r="785" spans="12:15" x14ac:dyDescent="0.25">
      <c r="L785">
        <v>11269242</v>
      </c>
      <c r="M785" s="37">
        <v>39359</v>
      </c>
      <c r="N785">
        <v>1</v>
      </c>
      <c r="O785">
        <v>2</v>
      </c>
    </row>
    <row r="786" spans="12:15" x14ac:dyDescent="0.25">
      <c r="L786">
        <v>11269472</v>
      </c>
      <c r="M786" s="37">
        <v>35211</v>
      </c>
      <c r="N786">
        <v>3</v>
      </c>
      <c r="O786">
        <v>6</v>
      </c>
    </row>
    <row r="787" spans="12:15" x14ac:dyDescent="0.25">
      <c r="L787">
        <v>11269632</v>
      </c>
      <c r="M787" s="37">
        <v>37089</v>
      </c>
      <c r="N787">
        <v>7</v>
      </c>
      <c r="O787">
        <v>7</v>
      </c>
    </row>
    <row r="788" spans="12:15" x14ac:dyDescent="0.25">
      <c r="L788">
        <v>11269633</v>
      </c>
      <c r="M788" s="37">
        <v>38943</v>
      </c>
      <c r="N788">
        <v>4</v>
      </c>
      <c r="O788">
        <v>4</v>
      </c>
    </row>
    <row r="789" spans="12:15" x14ac:dyDescent="0.25">
      <c r="L789">
        <v>11269805</v>
      </c>
      <c r="M789" s="37">
        <v>38943</v>
      </c>
      <c r="N789">
        <v>3</v>
      </c>
      <c r="O789">
        <v>6</v>
      </c>
    </row>
    <row r="790" spans="12:15" x14ac:dyDescent="0.25">
      <c r="L790">
        <v>11269806</v>
      </c>
      <c r="M790" s="37">
        <v>31689</v>
      </c>
      <c r="N790">
        <v>4</v>
      </c>
      <c r="O790">
        <v>4</v>
      </c>
    </row>
    <row r="791" spans="12:15" x14ac:dyDescent="0.25">
      <c r="L791">
        <v>11269807</v>
      </c>
      <c r="M791" s="37">
        <v>38943</v>
      </c>
      <c r="N791">
        <v>4</v>
      </c>
      <c r="O791">
        <v>4</v>
      </c>
    </row>
    <row r="792" spans="12:15" x14ac:dyDescent="0.25">
      <c r="L792">
        <v>11269885</v>
      </c>
      <c r="M792" s="37">
        <v>39359</v>
      </c>
      <c r="N792">
        <v>1</v>
      </c>
      <c r="O792">
        <v>2</v>
      </c>
    </row>
    <row r="793" spans="12:15" x14ac:dyDescent="0.25">
      <c r="L793">
        <v>11269920</v>
      </c>
      <c r="M793" s="37">
        <v>44344</v>
      </c>
      <c r="N793">
        <v>3</v>
      </c>
      <c r="O793">
        <v>3</v>
      </c>
    </row>
    <row r="794" spans="12:15" x14ac:dyDescent="0.25">
      <c r="L794">
        <v>11269921</v>
      </c>
      <c r="M794" s="37">
        <v>44344</v>
      </c>
      <c r="N794">
        <v>2</v>
      </c>
      <c r="O794">
        <v>2</v>
      </c>
    </row>
    <row r="795" spans="12:15" x14ac:dyDescent="0.25">
      <c r="L795">
        <v>11270164</v>
      </c>
      <c r="M795" s="37">
        <v>42257</v>
      </c>
      <c r="N795">
        <v>1</v>
      </c>
      <c r="O795">
        <v>2</v>
      </c>
    </row>
    <row r="796" spans="12:15" x14ac:dyDescent="0.25">
      <c r="L796">
        <v>11270668</v>
      </c>
      <c r="M796" s="37">
        <v>37089</v>
      </c>
      <c r="N796">
        <v>5</v>
      </c>
      <c r="O796">
        <v>5</v>
      </c>
    </row>
    <row r="797" spans="12:15" x14ac:dyDescent="0.25">
      <c r="L797">
        <v>11270673</v>
      </c>
      <c r="M797" s="37">
        <v>44344</v>
      </c>
      <c r="N797">
        <v>4</v>
      </c>
      <c r="O797">
        <v>8</v>
      </c>
    </row>
    <row r="798" spans="12:15" x14ac:dyDescent="0.25">
      <c r="L798">
        <v>11270674</v>
      </c>
      <c r="M798" s="37">
        <v>39359</v>
      </c>
      <c r="N798">
        <v>1</v>
      </c>
      <c r="O798">
        <v>2</v>
      </c>
    </row>
    <row r="799" spans="12:15" x14ac:dyDescent="0.25">
      <c r="L799">
        <v>11270675</v>
      </c>
      <c r="M799" s="37">
        <v>44344</v>
      </c>
      <c r="N799">
        <v>3</v>
      </c>
      <c r="O799">
        <v>6</v>
      </c>
    </row>
    <row r="800" spans="12:15" x14ac:dyDescent="0.25">
      <c r="L800">
        <v>11270679</v>
      </c>
      <c r="M800" s="37">
        <v>39359</v>
      </c>
      <c r="N800">
        <v>1</v>
      </c>
      <c r="O800">
        <v>2</v>
      </c>
    </row>
    <row r="801" spans="12:15" x14ac:dyDescent="0.25">
      <c r="L801">
        <v>11270680</v>
      </c>
      <c r="M801" s="37">
        <v>39359</v>
      </c>
      <c r="N801">
        <v>1</v>
      </c>
      <c r="O801">
        <v>2</v>
      </c>
    </row>
    <row r="802" spans="12:15" x14ac:dyDescent="0.25">
      <c r="L802">
        <v>11270686</v>
      </c>
      <c r="M802" s="37">
        <v>44344</v>
      </c>
      <c r="N802">
        <v>2</v>
      </c>
      <c r="O802">
        <v>2</v>
      </c>
    </row>
    <row r="803" spans="12:15" x14ac:dyDescent="0.25">
      <c r="L803">
        <v>11270688</v>
      </c>
      <c r="M803" s="37">
        <v>32104</v>
      </c>
      <c r="N803">
        <v>1</v>
      </c>
      <c r="O803">
        <v>2</v>
      </c>
    </row>
    <row r="804" spans="12:15" x14ac:dyDescent="0.25">
      <c r="L804">
        <v>11270690</v>
      </c>
      <c r="M804" s="37">
        <v>44344</v>
      </c>
      <c r="N804">
        <v>3</v>
      </c>
      <c r="O804">
        <v>3</v>
      </c>
    </row>
    <row r="805" spans="12:15" x14ac:dyDescent="0.25">
      <c r="L805">
        <v>11270693</v>
      </c>
      <c r="M805" s="37">
        <v>32104</v>
      </c>
      <c r="N805">
        <v>1</v>
      </c>
      <c r="O805">
        <v>2</v>
      </c>
    </row>
    <row r="806" spans="12:15" x14ac:dyDescent="0.25">
      <c r="L806">
        <v>11270731</v>
      </c>
      <c r="M806" s="37">
        <v>44344</v>
      </c>
      <c r="N806">
        <v>3</v>
      </c>
      <c r="O806">
        <v>3</v>
      </c>
    </row>
    <row r="807" spans="12:15" x14ac:dyDescent="0.25">
      <c r="L807">
        <v>11270741</v>
      </c>
      <c r="M807" s="37">
        <v>37089</v>
      </c>
      <c r="N807">
        <v>2</v>
      </c>
      <c r="O807">
        <v>2</v>
      </c>
    </row>
    <row r="808" spans="12:15" x14ac:dyDescent="0.25">
      <c r="L808">
        <v>11270743</v>
      </c>
      <c r="M808" s="37">
        <v>39359</v>
      </c>
      <c r="N808">
        <v>1</v>
      </c>
      <c r="O808">
        <v>2</v>
      </c>
    </row>
    <row r="809" spans="12:15" x14ac:dyDescent="0.25">
      <c r="L809">
        <v>11270755</v>
      </c>
      <c r="M809" s="37">
        <v>35211</v>
      </c>
      <c r="N809">
        <v>3</v>
      </c>
      <c r="O809">
        <v>3</v>
      </c>
    </row>
    <row r="810" spans="12:15" x14ac:dyDescent="0.25">
      <c r="L810">
        <v>11270756</v>
      </c>
      <c r="M810" s="37">
        <v>30225</v>
      </c>
      <c r="N810">
        <v>2</v>
      </c>
      <c r="O810">
        <v>4</v>
      </c>
    </row>
    <row r="811" spans="12:15" x14ac:dyDescent="0.25">
      <c r="L811">
        <v>11270757</v>
      </c>
      <c r="M811" s="37">
        <v>32104</v>
      </c>
      <c r="N811">
        <v>2</v>
      </c>
      <c r="O811">
        <v>4</v>
      </c>
    </row>
    <row r="812" spans="12:15" x14ac:dyDescent="0.25">
      <c r="L812">
        <v>11270760</v>
      </c>
      <c r="M812" s="37">
        <v>38943</v>
      </c>
      <c r="N812">
        <v>3</v>
      </c>
      <c r="O812">
        <v>6</v>
      </c>
    </row>
    <row r="813" spans="12:15" x14ac:dyDescent="0.25">
      <c r="L813">
        <v>11270764</v>
      </c>
      <c r="M813" s="37">
        <v>39359</v>
      </c>
      <c r="N813">
        <v>1</v>
      </c>
      <c r="O813">
        <v>2</v>
      </c>
    </row>
    <row r="814" spans="12:15" x14ac:dyDescent="0.25">
      <c r="L814">
        <v>11270770</v>
      </c>
      <c r="M814" s="37">
        <v>44344</v>
      </c>
      <c r="N814">
        <v>2</v>
      </c>
      <c r="O814">
        <v>4</v>
      </c>
    </row>
    <row r="815" spans="12:15" x14ac:dyDescent="0.25">
      <c r="L815">
        <v>11270777</v>
      </c>
      <c r="M815" s="37">
        <v>44344</v>
      </c>
      <c r="N815">
        <v>3</v>
      </c>
      <c r="O815">
        <v>3</v>
      </c>
    </row>
    <row r="816" spans="12:15" x14ac:dyDescent="0.25">
      <c r="L816">
        <v>11270779</v>
      </c>
      <c r="M816" s="37">
        <v>32104</v>
      </c>
      <c r="N816">
        <v>2</v>
      </c>
      <c r="O816">
        <v>4</v>
      </c>
    </row>
    <row r="817" spans="12:15" x14ac:dyDescent="0.25">
      <c r="L817">
        <v>11270818</v>
      </c>
      <c r="M817" s="37">
        <v>38734</v>
      </c>
      <c r="N817">
        <v>1</v>
      </c>
      <c r="O817">
        <v>2</v>
      </c>
    </row>
    <row r="818" spans="12:15" x14ac:dyDescent="0.25">
      <c r="L818">
        <v>11270830</v>
      </c>
      <c r="M818" s="37">
        <v>44344</v>
      </c>
      <c r="N818">
        <v>4</v>
      </c>
      <c r="O818">
        <v>4</v>
      </c>
    </row>
    <row r="819" spans="12:15" x14ac:dyDescent="0.25">
      <c r="L819">
        <v>11270934</v>
      </c>
      <c r="M819" s="37">
        <v>37089</v>
      </c>
      <c r="N819">
        <v>3</v>
      </c>
      <c r="O819">
        <v>3</v>
      </c>
    </row>
    <row r="820" spans="12:15" x14ac:dyDescent="0.25">
      <c r="L820">
        <v>11271088</v>
      </c>
      <c r="M820" s="37">
        <v>19619</v>
      </c>
      <c r="N820">
        <v>1</v>
      </c>
      <c r="O820">
        <v>2</v>
      </c>
    </row>
    <row r="821" spans="12:15" x14ac:dyDescent="0.25">
      <c r="L821">
        <v>11271175</v>
      </c>
      <c r="M821" s="37">
        <v>38943</v>
      </c>
      <c r="N821">
        <v>2</v>
      </c>
      <c r="O821">
        <v>2</v>
      </c>
    </row>
    <row r="822" spans="12:15" x14ac:dyDescent="0.25">
      <c r="L822">
        <v>11271347</v>
      </c>
      <c r="M822" s="37">
        <v>39359</v>
      </c>
      <c r="N822">
        <v>1</v>
      </c>
      <c r="O822">
        <v>2</v>
      </c>
    </row>
    <row r="823" spans="12:15" x14ac:dyDescent="0.25">
      <c r="L823">
        <v>11271349</v>
      </c>
      <c r="M823" s="37">
        <v>39359</v>
      </c>
      <c r="N823">
        <v>1</v>
      </c>
      <c r="O823">
        <v>2</v>
      </c>
    </row>
    <row r="824" spans="12:15" x14ac:dyDescent="0.25">
      <c r="L824">
        <v>11271350</v>
      </c>
      <c r="M824" s="37">
        <v>39359</v>
      </c>
      <c r="N824">
        <v>1</v>
      </c>
      <c r="O824">
        <v>2</v>
      </c>
    </row>
    <row r="825" spans="12:15" x14ac:dyDescent="0.25">
      <c r="L825">
        <v>11271361</v>
      </c>
      <c r="M825" s="37">
        <v>38734</v>
      </c>
      <c r="N825">
        <v>1</v>
      </c>
      <c r="O825">
        <v>2</v>
      </c>
    </row>
    <row r="826" spans="12:15" x14ac:dyDescent="0.25">
      <c r="L826">
        <v>11271362</v>
      </c>
      <c r="M826" s="37">
        <v>39359</v>
      </c>
      <c r="N826">
        <v>1</v>
      </c>
      <c r="O826">
        <v>2</v>
      </c>
    </row>
    <row r="827" spans="12:15" x14ac:dyDescent="0.25">
      <c r="L827">
        <v>11271366</v>
      </c>
      <c r="M827" s="37">
        <v>39359</v>
      </c>
      <c r="N827">
        <v>1</v>
      </c>
      <c r="O827">
        <v>2</v>
      </c>
    </row>
    <row r="828" spans="12:15" x14ac:dyDescent="0.25">
      <c r="L828">
        <v>11271367</v>
      </c>
      <c r="M828" s="37">
        <v>35211</v>
      </c>
      <c r="N828">
        <v>3</v>
      </c>
      <c r="O828">
        <v>3</v>
      </c>
    </row>
    <row r="829" spans="12:15" x14ac:dyDescent="0.25">
      <c r="L829">
        <v>11271370</v>
      </c>
      <c r="M829" s="37">
        <v>39359</v>
      </c>
      <c r="N829">
        <v>1</v>
      </c>
      <c r="O829">
        <v>2</v>
      </c>
    </row>
    <row r="830" spans="12:15" x14ac:dyDescent="0.25">
      <c r="L830">
        <v>11271421</v>
      </c>
      <c r="M830" s="37">
        <v>44344</v>
      </c>
      <c r="N830">
        <v>2</v>
      </c>
      <c r="O830">
        <v>2</v>
      </c>
    </row>
    <row r="831" spans="12:15" x14ac:dyDescent="0.25">
      <c r="L831">
        <v>11271957</v>
      </c>
      <c r="M831" s="37">
        <v>37089</v>
      </c>
      <c r="N831">
        <v>2</v>
      </c>
      <c r="O831">
        <v>2</v>
      </c>
    </row>
    <row r="832" spans="12:15" x14ac:dyDescent="0.25">
      <c r="L832">
        <v>11271993</v>
      </c>
      <c r="M832" s="37">
        <v>35211</v>
      </c>
      <c r="N832">
        <v>3</v>
      </c>
      <c r="O832">
        <v>3</v>
      </c>
    </row>
    <row r="833" spans="12:15" x14ac:dyDescent="0.25">
      <c r="L833">
        <v>11271996</v>
      </c>
      <c r="M833" s="37">
        <v>30225</v>
      </c>
      <c r="N833">
        <v>2</v>
      </c>
      <c r="O833">
        <v>4</v>
      </c>
    </row>
    <row r="834" spans="12:15" x14ac:dyDescent="0.25">
      <c r="L834">
        <v>11271997</v>
      </c>
      <c r="M834" s="37">
        <v>32104</v>
      </c>
      <c r="N834">
        <v>2</v>
      </c>
      <c r="O834">
        <v>4</v>
      </c>
    </row>
    <row r="835" spans="12:15" x14ac:dyDescent="0.25">
      <c r="L835">
        <v>11272001</v>
      </c>
      <c r="M835" s="37">
        <v>32104</v>
      </c>
      <c r="N835">
        <v>2</v>
      </c>
      <c r="O835">
        <v>4</v>
      </c>
    </row>
    <row r="836" spans="12:15" x14ac:dyDescent="0.25">
      <c r="L836">
        <v>11272143</v>
      </c>
      <c r="M836" s="37">
        <v>44344</v>
      </c>
      <c r="N836">
        <v>6</v>
      </c>
      <c r="O836">
        <v>6</v>
      </c>
    </row>
    <row r="837" spans="12:15" x14ac:dyDescent="0.25">
      <c r="L837">
        <v>11272226</v>
      </c>
      <c r="M837" s="37">
        <v>39359</v>
      </c>
      <c r="N837">
        <v>1</v>
      </c>
      <c r="O837">
        <v>2</v>
      </c>
    </row>
    <row r="838" spans="12:15" x14ac:dyDescent="0.25">
      <c r="L838">
        <v>11272266</v>
      </c>
      <c r="M838" s="37">
        <v>39359</v>
      </c>
      <c r="N838">
        <v>1</v>
      </c>
      <c r="O838">
        <v>2</v>
      </c>
    </row>
    <row r="839" spans="12:15" x14ac:dyDescent="0.25">
      <c r="L839">
        <v>11272412</v>
      </c>
      <c r="M839" s="37">
        <v>44092</v>
      </c>
      <c r="N839">
        <v>2</v>
      </c>
      <c r="O839">
        <v>2</v>
      </c>
    </row>
    <row r="840" spans="12:15" x14ac:dyDescent="0.25">
      <c r="L840">
        <v>11272426</v>
      </c>
      <c r="M840" s="37">
        <v>30225</v>
      </c>
      <c r="N840">
        <v>2</v>
      </c>
      <c r="O840">
        <v>4</v>
      </c>
    </row>
    <row r="841" spans="12:15" x14ac:dyDescent="0.25">
      <c r="L841">
        <v>11272427</v>
      </c>
      <c r="M841" s="37">
        <v>35211</v>
      </c>
      <c r="N841">
        <v>3</v>
      </c>
      <c r="O841">
        <v>3</v>
      </c>
    </row>
    <row r="842" spans="12:15" x14ac:dyDescent="0.25">
      <c r="L842">
        <v>11272431</v>
      </c>
      <c r="M842" s="37">
        <v>32104</v>
      </c>
      <c r="N842">
        <v>2</v>
      </c>
      <c r="O842">
        <v>4</v>
      </c>
    </row>
    <row r="843" spans="12:15" x14ac:dyDescent="0.25">
      <c r="L843">
        <v>11272890</v>
      </c>
      <c r="M843" s="37">
        <v>38943</v>
      </c>
      <c r="N843">
        <v>5</v>
      </c>
      <c r="O843">
        <v>5</v>
      </c>
    </row>
    <row r="844" spans="12:15" x14ac:dyDescent="0.25">
      <c r="L844">
        <v>11272892</v>
      </c>
      <c r="M844" s="37">
        <v>38943</v>
      </c>
      <c r="N844">
        <v>3</v>
      </c>
      <c r="O844">
        <v>3</v>
      </c>
    </row>
    <row r="845" spans="12:15" x14ac:dyDescent="0.25">
      <c r="L845">
        <v>11272951</v>
      </c>
      <c r="M845" s="37">
        <v>38691</v>
      </c>
      <c r="N845">
        <v>2</v>
      </c>
      <c r="O845">
        <v>2</v>
      </c>
    </row>
    <row r="846" spans="12:15" x14ac:dyDescent="0.25">
      <c r="L846">
        <v>11272996</v>
      </c>
      <c r="M846" s="37">
        <v>38691</v>
      </c>
      <c r="N846">
        <v>1</v>
      </c>
      <c r="O846">
        <v>2</v>
      </c>
    </row>
    <row r="847" spans="12:15" x14ac:dyDescent="0.25">
      <c r="L847">
        <v>11273016</v>
      </c>
      <c r="M847" s="37">
        <v>38691</v>
      </c>
      <c r="N847">
        <v>1</v>
      </c>
      <c r="O847">
        <v>2</v>
      </c>
    </row>
    <row r="848" spans="12:15" x14ac:dyDescent="0.25">
      <c r="L848">
        <v>11273017</v>
      </c>
      <c r="M848" s="37">
        <v>44092</v>
      </c>
      <c r="N848">
        <v>2</v>
      </c>
      <c r="O848">
        <v>2</v>
      </c>
    </row>
    <row r="849" spans="12:15" x14ac:dyDescent="0.25">
      <c r="L849">
        <v>11273069</v>
      </c>
      <c r="M849" s="37">
        <v>44344</v>
      </c>
      <c r="N849">
        <v>4</v>
      </c>
      <c r="O849">
        <v>4</v>
      </c>
    </row>
    <row r="850" spans="12:15" x14ac:dyDescent="0.25">
      <c r="L850">
        <v>11273238</v>
      </c>
      <c r="M850" s="37">
        <v>37089</v>
      </c>
      <c r="N850">
        <v>5</v>
      </c>
      <c r="O850">
        <v>5</v>
      </c>
    </row>
    <row r="851" spans="12:15" x14ac:dyDescent="0.25">
      <c r="L851">
        <v>11273460</v>
      </c>
      <c r="M851" s="37">
        <v>31480</v>
      </c>
      <c r="N851">
        <v>2</v>
      </c>
      <c r="O851">
        <v>4</v>
      </c>
    </row>
    <row r="852" spans="12:15" x14ac:dyDescent="0.25">
      <c r="L852">
        <v>11273495</v>
      </c>
      <c r="M852" s="37">
        <v>38734</v>
      </c>
      <c r="N852">
        <v>2</v>
      </c>
      <c r="O852">
        <v>4</v>
      </c>
    </row>
    <row r="853" spans="12:15" x14ac:dyDescent="0.25">
      <c r="L853">
        <v>11273496</v>
      </c>
      <c r="M853" s="37">
        <v>31480</v>
      </c>
      <c r="N853">
        <v>3</v>
      </c>
      <c r="O853">
        <v>3</v>
      </c>
    </row>
    <row r="854" spans="12:15" x14ac:dyDescent="0.25">
      <c r="L854">
        <v>11273497</v>
      </c>
      <c r="M854" s="37">
        <v>38943</v>
      </c>
      <c r="N854">
        <v>3</v>
      </c>
      <c r="O854">
        <v>3</v>
      </c>
    </row>
    <row r="855" spans="12:15" x14ac:dyDescent="0.25">
      <c r="L855">
        <v>11273876</v>
      </c>
      <c r="M855" s="37">
        <v>38734</v>
      </c>
      <c r="N855">
        <v>1</v>
      </c>
      <c r="O855">
        <v>2</v>
      </c>
    </row>
    <row r="856" spans="12:15" x14ac:dyDescent="0.25">
      <c r="L856">
        <v>11274205</v>
      </c>
      <c r="M856" s="37">
        <v>38943</v>
      </c>
      <c r="N856">
        <v>2</v>
      </c>
      <c r="O856">
        <v>4</v>
      </c>
    </row>
    <row r="857" spans="12:15" x14ac:dyDescent="0.25">
      <c r="L857">
        <v>11274563</v>
      </c>
      <c r="M857" s="37">
        <v>32104</v>
      </c>
      <c r="N857">
        <v>2</v>
      </c>
      <c r="O857">
        <v>4</v>
      </c>
    </row>
    <row r="858" spans="12:15" x14ac:dyDescent="0.25">
      <c r="L858">
        <v>11274569</v>
      </c>
      <c r="M858" s="37">
        <v>32104</v>
      </c>
      <c r="N858">
        <v>2</v>
      </c>
      <c r="O858">
        <v>4</v>
      </c>
    </row>
    <row r="859" spans="12:15" x14ac:dyDescent="0.25">
      <c r="L859">
        <v>11274645</v>
      </c>
      <c r="M859" s="37">
        <v>37089</v>
      </c>
      <c r="N859">
        <v>6</v>
      </c>
      <c r="O859">
        <v>6</v>
      </c>
    </row>
    <row r="860" spans="12:15" x14ac:dyDescent="0.25">
      <c r="L860">
        <v>11274646</v>
      </c>
      <c r="M860" s="37">
        <v>37089</v>
      </c>
      <c r="N860">
        <v>3</v>
      </c>
      <c r="O860">
        <v>3</v>
      </c>
    </row>
    <row r="861" spans="12:15" x14ac:dyDescent="0.25">
      <c r="L861">
        <v>11274753</v>
      </c>
      <c r="M861" s="37">
        <v>37089</v>
      </c>
      <c r="N861">
        <v>3</v>
      </c>
      <c r="O861">
        <v>3</v>
      </c>
    </row>
    <row r="862" spans="12:15" x14ac:dyDescent="0.25">
      <c r="L862">
        <v>11274755</v>
      </c>
      <c r="M862" s="37">
        <v>38734</v>
      </c>
      <c r="N862">
        <v>1</v>
      </c>
      <c r="O862">
        <v>2</v>
      </c>
    </row>
    <row r="863" spans="12:15" x14ac:dyDescent="0.25">
      <c r="L863">
        <v>11274756</v>
      </c>
      <c r="M863" s="37">
        <v>32104</v>
      </c>
      <c r="N863">
        <v>2</v>
      </c>
      <c r="O863">
        <v>4</v>
      </c>
    </row>
    <row r="864" spans="12:15" x14ac:dyDescent="0.25">
      <c r="L864">
        <v>11274868</v>
      </c>
      <c r="M864" s="37">
        <v>38943</v>
      </c>
      <c r="N864">
        <v>3</v>
      </c>
      <c r="O864">
        <v>6</v>
      </c>
    </row>
    <row r="865" spans="12:15" x14ac:dyDescent="0.25">
      <c r="L865">
        <v>11275045</v>
      </c>
      <c r="M865" s="37">
        <v>37089</v>
      </c>
      <c r="N865">
        <v>3</v>
      </c>
      <c r="O865">
        <v>3</v>
      </c>
    </row>
    <row r="866" spans="12:15" x14ac:dyDescent="0.25">
      <c r="L866">
        <v>11275078</v>
      </c>
      <c r="M866" s="37">
        <v>28074</v>
      </c>
      <c r="N866">
        <v>2</v>
      </c>
      <c r="O866">
        <v>4</v>
      </c>
    </row>
    <row r="867" spans="12:15" x14ac:dyDescent="0.25">
      <c r="L867">
        <v>11275079</v>
      </c>
      <c r="M867" s="37">
        <v>37089</v>
      </c>
      <c r="N867">
        <v>3</v>
      </c>
      <c r="O867">
        <v>3</v>
      </c>
    </row>
    <row r="868" spans="12:15" x14ac:dyDescent="0.25">
      <c r="L868">
        <v>11275090</v>
      </c>
      <c r="M868" s="37">
        <v>39359</v>
      </c>
      <c r="N868">
        <v>1</v>
      </c>
      <c r="O868">
        <v>2</v>
      </c>
    </row>
    <row r="869" spans="12:15" x14ac:dyDescent="0.25">
      <c r="L869">
        <v>11275091</v>
      </c>
      <c r="M869" s="37">
        <v>44344</v>
      </c>
      <c r="N869">
        <v>2</v>
      </c>
      <c r="O869">
        <v>2</v>
      </c>
    </row>
    <row r="870" spans="12:15" x14ac:dyDescent="0.25">
      <c r="L870">
        <v>11275094</v>
      </c>
      <c r="M870" s="37">
        <v>39359</v>
      </c>
      <c r="N870">
        <v>1</v>
      </c>
      <c r="O870">
        <v>2</v>
      </c>
    </row>
    <row r="871" spans="12:15" x14ac:dyDescent="0.25">
      <c r="L871">
        <v>11275143</v>
      </c>
      <c r="M871" s="37">
        <v>39359</v>
      </c>
      <c r="N871">
        <v>1</v>
      </c>
      <c r="O871">
        <v>2</v>
      </c>
    </row>
    <row r="872" spans="12:15" x14ac:dyDescent="0.25">
      <c r="L872">
        <v>11275144</v>
      </c>
      <c r="M872" s="37">
        <v>38943</v>
      </c>
      <c r="N872">
        <v>1</v>
      </c>
      <c r="O872">
        <v>2</v>
      </c>
    </row>
    <row r="873" spans="12:15" x14ac:dyDescent="0.25">
      <c r="L873">
        <v>11275147</v>
      </c>
      <c r="M873" s="37">
        <v>39359</v>
      </c>
      <c r="N873">
        <v>1</v>
      </c>
      <c r="O873">
        <v>2</v>
      </c>
    </row>
    <row r="874" spans="12:15" x14ac:dyDescent="0.25">
      <c r="L874">
        <v>11275219</v>
      </c>
      <c r="M874" s="37">
        <v>44344</v>
      </c>
      <c r="N874">
        <v>4</v>
      </c>
      <c r="O874">
        <v>4</v>
      </c>
    </row>
    <row r="875" spans="12:15" x14ac:dyDescent="0.25">
      <c r="L875">
        <v>11275791</v>
      </c>
      <c r="M875" s="37">
        <v>44344</v>
      </c>
      <c r="N875">
        <v>2</v>
      </c>
      <c r="O875">
        <v>2</v>
      </c>
    </row>
    <row r="876" spans="12:15" x14ac:dyDescent="0.25">
      <c r="L876">
        <v>11275796</v>
      </c>
      <c r="M876" s="37">
        <v>38734</v>
      </c>
      <c r="N876">
        <v>1</v>
      </c>
      <c r="O876">
        <v>2</v>
      </c>
    </row>
    <row r="877" spans="12:15" x14ac:dyDescent="0.25">
      <c r="L877">
        <v>11275900</v>
      </c>
      <c r="M877" s="37">
        <v>37089</v>
      </c>
      <c r="N877">
        <v>3</v>
      </c>
      <c r="O877">
        <v>3</v>
      </c>
    </row>
    <row r="878" spans="12:15" x14ac:dyDescent="0.25">
      <c r="L878">
        <v>11275902</v>
      </c>
      <c r="M878" s="37">
        <v>44344</v>
      </c>
      <c r="N878">
        <v>5</v>
      </c>
      <c r="O878">
        <v>5</v>
      </c>
    </row>
    <row r="879" spans="12:15" x14ac:dyDescent="0.25">
      <c r="L879">
        <v>11276015</v>
      </c>
      <c r="M879" s="37">
        <v>38734</v>
      </c>
      <c r="N879">
        <v>1</v>
      </c>
      <c r="O879">
        <v>2</v>
      </c>
    </row>
    <row r="880" spans="12:15" x14ac:dyDescent="0.25">
      <c r="L880">
        <v>11276016</v>
      </c>
      <c r="M880" s="37">
        <v>44344</v>
      </c>
      <c r="N880">
        <v>4</v>
      </c>
      <c r="O880">
        <v>8</v>
      </c>
    </row>
    <row r="881" spans="12:15" x14ac:dyDescent="0.25">
      <c r="L881">
        <v>11276454</v>
      </c>
      <c r="M881" s="37">
        <v>38734</v>
      </c>
      <c r="N881">
        <v>3</v>
      </c>
      <c r="O881">
        <v>3</v>
      </c>
    </row>
    <row r="882" spans="12:15" x14ac:dyDescent="0.25">
      <c r="L882">
        <v>11276473</v>
      </c>
      <c r="M882" s="37">
        <v>29601</v>
      </c>
      <c r="N882">
        <v>2</v>
      </c>
      <c r="O882">
        <v>2</v>
      </c>
    </row>
    <row r="883" spans="12:15" x14ac:dyDescent="0.25">
      <c r="L883">
        <v>11276502</v>
      </c>
      <c r="M883" s="37">
        <v>37089</v>
      </c>
      <c r="N883">
        <v>5</v>
      </c>
      <c r="O883">
        <v>5</v>
      </c>
    </row>
    <row r="884" spans="12:15" x14ac:dyDescent="0.25">
      <c r="L884">
        <v>11276595</v>
      </c>
      <c r="M884" s="37">
        <v>38734</v>
      </c>
      <c r="N884">
        <v>2</v>
      </c>
      <c r="O884">
        <v>4</v>
      </c>
    </row>
    <row r="885" spans="12:15" x14ac:dyDescent="0.25">
      <c r="L885">
        <v>11276597</v>
      </c>
      <c r="M885" s="37">
        <v>31480</v>
      </c>
      <c r="N885">
        <v>3</v>
      </c>
      <c r="O885">
        <v>3</v>
      </c>
    </row>
    <row r="886" spans="12:15" x14ac:dyDescent="0.25">
      <c r="L886">
        <v>11276598</v>
      </c>
      <c r="M886" s="37">
        <v>38943</v>
      </c>
      <c r="N886">
        <v>3</v>
      </c>
      <c r="O886">
        <v>3</v>
      </c>
    </row>
    <row r="887" spans="12:15" x14ac:dyDescent="0.25">
      <c r="L887">
        <v>11276643</v>
      </c>
      <c r="M887" s="37">
        <v>31858</v>
      </c>
      <c r="N887">
        <v>2</v>
      </c>
      <c r="O887">
        <v>4</v>
      </c>
    </row>
    <row r="888" spans="12:15" x14ac:dyDescent="0.25">
      <c r="L888">
        <v>11277220</v>
      </c>
      <c r="M888" s="37">
        <v>37089</v>
      </c>
      <c r="N888">
        <v>3</v>
      </c>
      <c r="O888">
        <v>3</v>
      </c>
    </row>
    <row r="889" spans="12:15" x14ac:dyDescent="0.25">
      <c r="L889">
        <v>11277222</v>
      </c>
      <c r="M889" s="37">
        <v>37089</v>
      </c>
      <c r="N889">
        <v>4</v>
      </c>
      <c r="O889">
        <v>4</v>
      </c>
    </row>
    <row r="890" spans="12:15" x14ac:dyDescent="0.25">
      <c r="L890">
        <v>11277281</v>
      </c>
      <c r="M890" s="37">
        <v>37089</v>
      </c>
      <c r="N890">
        <v>5</v>
      </c>
      <c r="O890">
        <v>5</v>
      </c>
    </row>
    <row r="891" spans="12:15" x14ac:dyDescent="0.25">
      <c r="L891">
        <v>11277287</v>
      </c>
      <c r="M891" s="37">
        <v>44344</v>
      </c>
      <c r="N891">
        <v>4</v>
      </c>
      <c r="O891">
        <v>4</v>
      </c>
    </row>
    <row r="892" spans="12:15" x14ac:dyDescent="0.25">
      <c r="L892">
        <v>11277315</v>
      </c>
      <c r="M892" s="37">
        <v>37089</v>
      </c>
      <c r="N892">
        <v>2</v>
      </c>
      <c r="O892">
        <v>2</v>
      </c>
    </row>
    <row r="893" spans="12:15" x14ac:dyDescent="0.25">
      <c r="L893">
        <v>11277317</v>
      </c>
      <c r="M893" s="37">
        <v>37089</v>
      </c>
      <c r="N893">
        <v>4</v>
      </c>
      <c r="O893">
        <v>4</v>
      </c>
    </row>
    <row r="894" spans="12:15" x14ac:dyDescent="0.25">
      <c r="L894">
        <v>11277326</v>
      </c>
      <c r="M894" s="37">
        <v>39359</v>
      </c>
      <c r="N894">
        <v>1</v>
      </c>
      <c r="O894">
        <v>2</v>
      </c>
    </row>
    <row r="895" spans="12:15" x14ac:dyDescent="0.25">
      <c r="L895">
        <v>11277328</v>
      </c>
      <c r="M895" s="37">
        <v>32104</v>
      </c>
      <c r="N895">
        <v>2</v>
      </c>
      <c r="O895">
        <v>2</v>
      </c>
    </row>
    <row r="896" spans="12:15" x14ac:dyDescent="0.25">
      <c r="L896">
        <v>11277375</v>
      </c>
      <c r="M896" s="37">
        <v>44344</v>
      </c>
      <c r="N896">
        <v>4</v>
      </c>
      <c r="O896">
        <v>4</v>
      </c>
    </row>
    <row r="897" spans="12:15" x14ac:dyDescent="0.25">
      <c r="L897">
        <v>11277389</v>
      </c>
      <c r="M897" s="37">
        <v>44344</v>
      </c>
      <c r="N897">
        <v>3</v>
      </c>
      <c r="O897">
        <v>3</v>
      </c>
    </row>
    <row r="898" spans="12:15" x14ac:dyDescent="0.25">
      <c r="L898">
        <v>11277409</v>
      </c>
      <c r="M898" s="37">
        <v>44344</v>
      </c>
      <c r="N898">
        <v>2</v>
      </c>
      <c r="O898">
        <v>2</v>
      </c>
    </row>
    <row r="899" spans="12:15" x14ac:dyDescent="0.25">
      <c r="L899">
        <v>11277470</v>
      </c>
      <c r="M899" s="37">
        <v>38943</v>
      </c>
      <c r="N899">
        <v>1</v>
      </c>
      <c r="O899">
        <v>2</v>
      </c>
    </row>
    <row r="900" spans="12:15" x14ac:dyDescent="0.25">
      <c r="L900">
        <v>11277632</v>
      </c>
      <c r="M900" s="37">
        <v>32104</v>
      </c>
      <c r="N900">
        <v>1</v>
      </c>
      <c r="O900">
        <v>2</v>
      </c>
    </row>
    <row r="901" spans="12:15" x14ac:dyDescent="0.25">
      <c r="L901">
        <v>11277698</v>
      </c>
      <c r="M901" s="37">
        <v>32104</v>
      </c>
      <c r="N901">
        <v>3</v>
      </c>
      <c r="O901">
        <v>3</v>
      </c>
    </row>
    <row r="902" spans="12:15" x14ac:dyDescent="0.25">
      <c r="L902">
        <v>11277705</v>
      </c>
      <c r="M902" s="37">
        <v>32104</v>
      </c>
      <c r="N902">
        <v>1</v>
      </c>
      <c r="O902">
        <v>2</v>
      </c>
    </row>
    <row r="903" spans="12:15" x14ac:dyDescent="0.25">
      <c r="L903">
        <v>11277707</v>
      </c>
      <c r="M903" s="37">
        <v>44344</v>
      </c>
      <c r="N903">
        <v>2</v>
      </c>
      <c r="O903">
        <v>2</v>
      </c>
    </row>
    <row r="904" spans="12:15" x14ac:dyDescent="0.25">
      <c r="L904">
        <v>11277863</v>
      </c>
      <c r="M904" s="37">
        <v>37089</v>
      </c>
      <c r="N904">
        <v>5</v>
      </c>
      <c r="O904">
        <v>5</v>
      </c>
    </row>
    <row r="905" spans="12:15" x14ac:dyDescent="0.25">
      <c r="L905">
        <v>11277864</v>
      </c>
      <c r="M905" s="37">
        <v>44344</v>
      </c>
      <c r="N905">
        <v>5</v>
      </c>
      <c r="O905">
        <v>5</v>
      </c>
    </row>
    <row r="906" spans="12:15" x14ac:dyDescent="0.25">
      <c r="L906">
        <v>11277865</v>
      </c>
      <c r="M906" s="37">
        <v>44344</v>
      </c>
      <c r="N906">
        <v>2</v>
      </c>
      <c r="O906">
        <v>2</v>
      </c>
    </row>
    <row r="907" spans="12:15" x14ac:dyDescent="0.25">
      <c r="L907">
        <v>11277866</v>
      </c>
      <c r="M907" s="37">
        <v>44344</v>
      </c>
      <c r="N907">
        <v>2</v>
      </c>
      <c r="O907">
        <v>2</v>
      </c>
    </row>
    <row r="908" spans="12:15" x14ac:dyDescent="0.25">
      <c r="L908">
        <v>11277882</v>
      </c>
      <c r="M908" s="37">
        <v>32104</v>
      </c>
      <c r="N908">
        <v>2</v>
      </c>
      <c r="O908">
        <v>4</v>
      </c>
    </row>
    <row r="909" spans="12:15" x14ac:dyDescent="0.25">
      <c r="L909">
        <v>11277883</v>
      </c>
      <c r="M909" s="37">
        <v>44344</v>
      </c>
      <c r="N909">
        <v>2</v>
      </c>
      <c r="O909">
        <v>2</v>
      </c>
    </row>
    <row r="910" spans="12:15" x14ac:dyDescent="0.25">
      <c r="L910">
        <v>11277884</v>
      </c>
      <c r="M910" s="37">
        <v>44344</v>
      </c>
      <c r="N910">
        <v>8</v>
      </c>
      <c r="O910">
        <v>8</v>
      </c>
    </row>
    <row r="911" spans="12:15" x14ac:dyDescent="0.25">
      <c r="L911">
        <v>11277891</v>
      </c>
      <c r="M911" s="37">
        <v>39359</v>
      </c>
      <c r="N911">
        <v>1</v>
      </c>
      <c r="O911">
        <v>2</v>
      </c>
    </row>
    <row r="912" spans="12:15" x14ac:dyDescent="0.25">
      <c r="L912">
        <v>11277893</v>
      </c>
      <c r="M912" s="37">
        <v>39359</v>
      </c>
      <c r="N912">
        <v>1</v>
      </c>
      <c r="O912">
        <v>2</v>
      </c>
    </row>
    <row r="913" spans="12:15" x14ac:dyDescent="0.25">
      <c r="L913">
        <v>11277917</v>
      </c>
      <c r="M913" s="37">
        <v>37089</v>
      </c>
      <c r="N913">
        <v>6</v>
      </c>
      <c r="O913">
        <v>6</v>
      </c>
    </row>
    <row r="914" spans="12:15" x14ac:dyDescent="0.25">
      <c r="L914">
        <v>11277918</v>
      </c>
      <c r="M914" s="37">
        <v>37089</v>
      </c>
      <c r="N914">
        <v>4</v>
      </c>
      <c r="O914">
        <v>4</v>
      </c>
    </row>
    <row r="915" spans="12:15" x14ac:dyDescent="0.25">
      <c r="L915">
        <v>11277919</v>
      </c>
      <c r="M915" s="37">
        <v>37089</v>
      </c>
      <c r="N915">
        <v>3</v>
      </c>
      <c r="O915">
        <v>3</v>
      </c>
    </row>
    <row r="916" spans="12:15" x14ac:dyDescent="0.25">
      <c r="L916">
        <v>11278018</v>
      </c>
      <c r="M916" s="37">
        <v>32104</v>
      </c>
      <c r="N916">
        <v>2</v>
      </c>
      <c r="O916">
        <v>4</v>
      </c>
    </row>
    <row r="917" spans="12:15" x14ac:dyDescent="0.25">
      <c r="L917">
        <v>11278019</v>
      </c>
      <c r="M917" s="37">
        <v>39359</v>
      </c>
      <c r="N917">
        <v>1</v>
      </c>
      <c r="O917">
        <v>2</v>
      </c>
    </row>
    <row r="918" spans="12:15" x14ac:dyDescent="0.25">
      <c r="L918">
        <v>11278103</v>
      </c>
      <c r="M918" s="37">
        <v>44344</v>
      </c>
      <c r="N918">
        <v>2</v>
      </c>
      <c r="O918">
        <v>2</v>
      </c>
    </row>
    <row r="919" spans="12:15" x14ac:dyDescent="0.25">
      <c r="L919">
        <v>11278104</v>
      </c>
      <c r="M919" s="37">
        <v>44344</v>
      </c>
      <c r="N919">
        <v>5</v>
      </c>
      <c r="O919">
        <v>5</v>
      </c>
    </row>
    <row r="920" spans="12:15" x14ac:dyDescent="0.25">
      <c r="L920">
        <v>11278122</v>
      </c>
      <c r="M920" s="37">
        <v>37089</v>
      </c>
      <c r="N920">
        <v>3</v>
      </c>
      <c r="O920">
        <v>3</v>
      </c>
    </row>
    <row r="921" spans="12:15" x14ac:dyDescent="0.25">
      <c r="L921">
        <v>11278123</v>
      </c>
      <c r="M921" s="37">
        <v>37089</v>
      </c>
      <c r="N921">
        <v>6</v>
      </c>
      <c r="O921">
        <v>6</v>
      </c>
    </row>
    <row r="922" spans="12:15" x14ac:dyDescent="0.25">
      <c r="L922">
        <v>11278127</v>
      </c>
      <c r="M922" s="37">
        <v>38734</v>
      </c>
      <c r="N922">
        <v>1</v>
      </c>
      <c r="O922">
        <v>2</v>
      </c>
    </row>
    <row r="923" spans="12:15" x14ac:dyDescent="0.25">
      <c r="L923">
        <v>11278128</v>
      </c>
      <c r="M923" s="37">
        <v>37089</v>
      </c>
      <c r="N923">
        <v>4</v>
      </c>
      <c r="O923">
        <v>8</v>
      </c>
    </row>
    <row r="924" spans="12:15" x14ac:dyDescent="0.25">
      <c r="L924">
        <v>11278136</v>
      </c>
      <c r="M924" s="37">
        <v>44344</v>
      </c>
      <c r="N924">
        <v>2</v>
      </c>
      <c r="O924">
        <v>2</v>
      </c>
    </row>
    <row r="925" spans="12:15" x14ac:dyDescent="0.25">
      <c r="L925">
        <v>11278200</v>
      </c>
      <c r="M925" s="37">
        <v>37089</v>
      </c>
      <c r="N925">
        <v>5</v>
      </c>
      <c r="O925">
        <v>5</v>
      </c>
    </row>
    <row r="926" spans="12:15" x14ac:dyDescent="0.25">
      <c r="L926">
        <v>11278207</v>
      </c>
      <c r="M926" s="37">
        <v>32104</v>
      </c>
      <c r="N926">
        <v>2</v>
      </c>
      <c r="O926">
        <v>4</v>
      </c>
    </row>
    <row r="927" spans="12:15" x14ac:dyDescent="0.25">
      <c r="L927">
        <v>11278263</v>
      </c>
      <c r="M927" s="37">
        <v>36838</v>
      </c>
      <c r="N927">
        <v>3</v>
      </c>
      <c r="O927">
        <v>3</v>
      </c>
    </row>
    <row r="928" spans="12:15" x14ac:dyDescent="0.25">
      <c r="L928">
        <v>11278308</v>
      </c>
      <c r="M928" s="37">
        <v>44344</v>
      </c>
      <c r="N928">
        <v>2</v>
      </c>
      <c r="O928">
        <v>4</v>
      </c>
    </row>
    <row r="929" spans="12:15" x14ac:dyDescent="0.25">
      <c r="L929">
        <v>11278928</v>
      </c>
      <c r="M929" s="37">
        <v>38734</v>
      </c>
      <c r="N929">
        <v>2</v>
      </c>
      <c r="O929">
        <v>4</v>
      </c>
    </row>
    <row r="930" spans="12:15" x14ac:dyDescent="0.25">
      <c r="L930">
        <v>11278929</v>
      </c>
      <c r="M930" s="37">
        <v>39359</v>
      </c>
      <c r="N930">
        <v>1</v>
      </c>
      <c r="O930">
        <v>2</v>
      </c>
    </row>
    <row r="931" spans="12:15" x14ac:dyDescent="0.25">
      <c r="L931">
        <v>11278993</v>
      </c>
      <c r="M931" s="37">
        <v>44344</v>
      </c>
      <c r="N931">
        <v>4</v>
      </c>
      <c r="O931">
        <v>8</v>
      </c>
    </row>
    <row r="932" spans="12:15" x14ac:dyDescent="0.25">
      <c r="L932">
        <v>11278994</v>
      </c>
      <c r="M932" s="37">
        <v>38734</v>
      </c>
      <c r="N932">
        <v>1</v>
      </c>
      <c r="O932">
        <v>2</v>
      </c>
    </row>
    <row r="933" spans="12:15" x14ac:dyDescent="0.25">
      <c r="L933">
        <v>11279237</v>
      </c>
      <c r="M933" s="37">
        <v>39359</v>
      </c>
      <c r="N933">
        <v>3</v>
      </c>
      <c r="O933">
        <v>3</v>
      </c>
    </row>
    <row r="934" spans="12:15" x14ac:dyDescent="0.25">
      <c r="L934">
        <v>11279480</v>
      </c>
      <c r="M934" s="37">
        <v>39359</v>
      </c>
      <c r="N934">
        <v>1</v>
      </c>
      <c r="O934">
        <v>2</v>
      </c>
    </row>
    <row r="935" spans="12:15" x14ac:dyDescent="0.25">
      <c r="L935">
        <v>11279484</v>
      </c>
      <c r="M935" s="37">
        <v>31437</v>
      </c>
      <c r="N935">
        <v>2</v>
      </c>
      <c r="O935">
        <v>4</v>
      </c>
    </row>
    <row r="936" spans="12:15" x14ac:dyDescent="0.25">
      <c r="L936">
        <v>11279657</v>
      </c>
      <c r="M936" s="37">
        <v>38734</v>
      </c>
      <c r="N936">
        <v>1</v>
      </c>
      <c r="O936">
        <v>2</v>
      </c>
    </row>
    <row r="937" spans="12:15" x14ac:dyDescent="0.25">
      <c r="L937">
        <v>11279898</v>
      </c>
      <c r="M937" s="37">
        <v>30225</v>
      </c>
      <c r="N937">
        <v>2</v>
      </c>
      <c r="O937">
        <v>4</v>
      </c>
    </row>
    <row r="938" spans="12:15" x14ac:dyDescent="0.25">
      <c r="L938">
        <v>11279909</v>
      </c>
      <c r="M938" s="37">
        <v>39359</v>
      </c>
      <c r="N938">
        <v>1</v>
      </c>
      <c r="O938">
        <v>2</v>
      </c>
    </row>
    <row r="939" spans="12:15" x14ac:dyDescent="0.25">
      <c r="L939">
        <v>11279926</v>
      </c>
      <c r="M939" s="37">
        <v>44344</v>
      </c>
      <c r="N939">
        <v>2</v>
      </c>
      <c r="O939">
        <v>2</v>
      </c>
    </row>
    <row r="940" spans="12:15" x14ac:dyDescent="0.25">
      <c r="L940">
        <v>11279928</v>
      </c>
      <c r="M940" s="37">
        <v>38734</v>
      </c>
      <c r="N940">
        <v>1</v>
      </c>
      <c r="O940">
        <v>2</v>
      </c>
    </row>
    <row r="941" spans="12:15" x14ac:dyDescent="0.25">
      <c r="L941">
        <v>11279929</v>
      </c>
      <c r="M941" s="37">
        <v>32104</v>
      </c>
      <c r="N941">
        <v>2</v>
      </c>
      <c r="O941">
        <v>4</v>
      </c>
    </row>
    <row r="942" spans="12:15" x14ac:dyDescent="0.25">
      <c r="L942">
        <v>11279962</v>
      </c>
      <c r="M942" s="37"/>
      <c r="N942">
        <v>6</v>
      </c>
      <c r="O942">
        <v>6</v>
      </c>
    </row>
    <row r="943" spans="12:15" x14ac:dyDescent="0.25">
      <c r="L943">
        <v>11280004</v>
      </c>
      <c r="M943" s="37">
        <v>32104</v>
      </c>
      <c r="N943">
        <v>2</v>
      </c>
      <c r="O943">
        <v>4</v>
      </c>
    </row>
    <row r="944" spans="12:15" x14ac:dyDescent="0.25">
      <c r="L944">
        <v>11280006</v>
      </c>
      <c r="M944" s="37">
        <v>39359</v>
      </c>
      <c r="N944">
        <v>1</v>
      </c>
      <c r="O944">
        <v>2</v>
      </c>
    </row>
    <row r="945" spans="12:15" x14ac:dyDescent="0.25">
      <c r="L945">
        <v>11280014</v>
      </c>
      <c r="M945" s="37">
        <v>32104</v>
      </c>
      <c r="N945">
        <v>2</v>
      </c>
      <c r="O945">
        <v>4</v>
      </c>
    </row>
    <row r="946" spans="12:15" x14ac:dyDescent="0.25">
      <c r="L946">
        <v>11280017</v>
      </c>
      <c r="M946" s="37">
        <v>39359</v>
      </c>
      <c r="N946">
        <v>1</v>
      </c>
      <c r="O946">
        <v>2</v>
      </c>
    </row>
    <row r="947" spans="12:15" x14ac:dyDescent="0.25">
      <c r="L947">
        <v>11280022</v>
      </c>
      <c r="M947" s="37">
        <v>32104</v>
      </c>
      <c r="N947">
        <v>2</v>
      </c>
      <c r="O947">
        <v>4</v>
      </c>
    </row>
    <row r="948" spans="12:15" x14ac:dyDescent="0.25">
      <c r="L948">
        <v>11280024</v>
      </c>
      <c r="M948" s="37">
        <v>39359</v>
      </c>
      <c r="N948">
        <v>1</v>
      </c>
      <c r="O948">
        <v>2</v>
      </c>
    </row>
    <row r="949" spans="12:15" x14ac:dyDescent="0.25">
      <c r="L949">
        <v>11280181</v>
      </c>
      <c r="M949" s="37">
        <v>32104</v>
      </c>
      <c r="N949">
        <v>2</v>
      </c>
      <c r="O949">
        <v>4</v>
      </c>
    </row>
    <row r="950" spans="12:15" x14ac:dyDescent="0.25">
      <c r="L950">
        <v>11280223</v>
      </c>
      <c r="M950" s="37">
        <v>44344</v>
      </c>
      <c r="N950">
        <v>2</v>
      </c>
      <c r="O950">
        <v>4</v>
      </c>
    </row>
    <row r="951" spans="12:15" x14ac:dyDescent="0.25">
      <c r="L951">
        <v>11280226</v>
      </c>
      <c r="M951" s="37">
        <v>38734</v>
      </c>
      <c r="N951">
        <v>1</v>
      </c>
      <c r="O951">
        <v>2</v>
      </c>
    </row>
    <row r="952" spans="12:15" x14ac:dyDescent="0.25">
      <c r="L952">
        <v>11280227</v>
      </c>
      <c r="M952" s="37">
        <v>37089</v>
      </c>
      <c r="N952">
        <v>4</v>
      </c>
      <c r="O952">
        <v>4</v>
      </c>
    </row>
    <row r="953" spans="12:15" x14ac:dyDescent="0.25">
      <c r="L953">
        <v>11280232</v>
      </c>
      <c r="M953" s="37">
        <v>35211</v>
      </c>
      <c r="N953">
        <v>3</v>
      </c>
      <c r="O953">
        <v>3</v>
      </c>
    </row>
    <row r="954" spans="12:15" x14ac:dyDescent="0.25">
      <c r="L954">
        <v>11280239</v>
      </c>
      <c r="M954" s="37">
        <v>32104</v>
      </c>
      <c r="N954">
        <v>2</v>
      </c>
      <c r="O954">
        <v>4</v>
      </c>
    </row>
    <row r="955" spans="12:15" x14ac:dyDescent="0.25">
      <c r="L955">
        <v>11280240</v>
      </c>
      <c r="M955" s="37">
        <v>37089</v>
      </c>
      <c r="N955">
        <v>4</v>
      </c>
      <c r="O955">
        <v>4</v>
      </c>
    </row>
    <row r="956" spans="12:15" x14ac:dyDescent="0.25">
      <c r="L956">
        <v>11280241</v>
      </c>
      <c r="M956" s="37">
        <v>32104</v>
      </c>
      <c r="N956">
        <v>2</v>
      </c>
      <c r="O956">
        <v>4</v>
      </c>
    </row>
    <row r="957" spans="12:15" x14ac:dyDescent="0.25">
      <c r="L957">
        <v>11280243</v>
      </c>
      <c r="M957" s="37">
        <v>32104</v>
      </c>
      <c r="N957">
        <v>2</v>
      </c>
      <c r="O957">
        <v>4</v>
      </c>
    </row>
    <row r="958" spans="12:15" x14ac:dyDescent="0.25">
      <c r="L958">
        <v>11280244</v>
      </c>
      <c r="M958" s="37">
        <v>32104</v>
      </c>
      <c r="N958">
        <v>2</v>
      </c>
      <c r="O958">
        <v>4</v>
      </c>
    </row>
    <row r="959" spans="12:15" x14ac:dyDescent="0.25">
      <c r="L959">
        <v>11280245</v>
      </c>
      <c r="M959" s="37">
        <v>33059</v>
      </c>
      <c r="N959">
        <v>3</v>
      </c>
      <c r="O959">
        <v>3</v>
      </c>
    </row>
    <row r="960" spans="12:15" x14ac:dyDescent="0.25">
      <c r="L960">
        <v>11280246</v>
      </c>
      <c r="M960" s="37">
        <v>30225</v>
      </c>
      <c r="N960">
        <v>2</v>
      </c>
      <c r="O960">
        <v>4</v>
      </c>
    </row>
    <row r="961" spans="12:15" x14ac:dyDescent="0.25">
      <c r="L961">
        <v>11280247</v>
      </c>
      <c r="M961" s="37">
        <v>31858</v>
      </c>
      <c r="N961">
        <v>3</v>
      </c>
      <c r="O961">
        <v>6</v>
      </c>
    </row>
    <row r="962" spans="12:15" x14ac:dyDescent="0.25">
      <c r="L962">
        <v>11280271</v>
      </c>
      <c r="M962" s="37">
        <v>39359</v>
      </c>
      <c r="N962">
        <v>1</v>
      </c>
      <c r="O962">
        <v>2</v>
      </c>
    </row>
    <row r="963" spans="12:15" x14ac:dyDescent="0.25">
      <c r="L963">
        <v>11280280</v>
      </c>
      <c r="M963" s="37">
        <v>44344</v>
      </c>
      <c r="N963">
        <v>2</v>
      </c>
      <c r="O963">
        <v>4</v>
      </c>
    </row>
    <row r="964" spans="12:15" x14ac:dyDescent="0.25">
      <c r="L964">
        <v>11280284</v>
      </c>
      <c r="M964" s="37">
        <v>44344</v>
      </c>
      <c r="N964">
        <v>2</v>
      </c>
      <c r="O964">
        <v>4</v>
      </c>
    </row>
    <row r="965" spans="12:15" x14ac:dyDescent="0.25">
      <c r="L965">
        <v>11280287</v>
      </c>
      <c r="M965" s="37">
        <v>44344</v>
      </c>
      <c r="N965">
        <v>2</v>
      </c>
      <c r="O965">
        <v>4</v>
      </c>
    </row>
    <row r="966" spans="12:15" x14ac:dyDescent="0.25">
      <c r="L966">
        <v>11280292</v>
      </c>
      <c r="M966" s="37">
        <v>44344</v>
      </c>
      <c r="N966">
        <v>2</v>
      </c>
      <c r="O966">
        <v>4</v>
      </c>
    </row>
    <row r="967" spans="12:15" x14ac:dyDescent="0.25">
      <c r="L967">
        <v>11280294</v>
      </c>
      <c r="M967" s="37">
        <v>44344</v>
      </c>
      <c r="N967">
        <v>2</v>
      </c>
      <c r="O967">
        <v>4</v>
      </c>
    </row>
    <row r="968" spans="12:15" x14ac:dyDescent="0.25">
      <c r="L968">
        <v>11280299</v>
      </c>
      <c r="M968" s="37">
        <v>44344</v>
      </c>
      <c r="N968">
        <v>2</v>
      </c>
      <c r="O968">
        <v>4</v>
      </c>
    </row>
    <row r="969" spans="12:15" x14ac:dyDescent="0.25">
      <c r="L969">
        <v>11280307</v>
      </c>
      <c r="M969" s="37">
        <v>44344</v>
      </c>
      <c r="N969">
        <v>2</v>
      </c>
      <c r="O969">
        <v>4</v>
      </c>
    </row>
    <row r="970" spans="12:15" x14ac:dyDescent="0.25">
      <c r="L970">
        <v>11280310</v>
      </c>
      <c r="M970" s="37">
        <v>44344</v>
      </c>
      <c r="N970">
        <v>2</v>
      </c>
      <c r="O970">
        <v>4</v>
      </c>
    </row>
    <row r="971" spans="12:15" x14ac:dyDescent="0.25">
      <c r="L971">
        <v>11280315</v>
      </c>
      <c r="M971" s="37">
        <v>44344</v>
      </c>
      <c r="N971">
        <v>2</v>
      </c>
      <c r="O971">
        <v>4</v>
      </c>
    </row>
    <row r="972" spans="12:15" x14ac:dyDescent="0.25">
      <c r="L972">
        <v>11280320</v>
      </c>
      <c r="M972" s="37">
        <v>44136</v>
      </c>
      <c r="N972">
        <v>1</v>
      </c>
      <c r="O972">
        <v>2</v>
      </c>
    </row>
    <row r="973" spans="12:15" x14ac:dyDescent="0.25">
      <c r="L973">
        <v>11280321</v>
      </c>
      <c r="M973" s="37">
        <v>44344</v>
      </c>
      <c r="N973">
        <v>2</v>
      </c>
      <c r="O973">
        <v>4</v>
      </c>
    </row>
    <row r="974" spans="12:15" x14ac:dyDescent="0.25">
      <c r="L974">
        <v>11280322</v>
      </c>
      <c r="M974" s="37">
        <v>44344</v>
      </c>
      <c r="N974">
        <v>2</v>
      </c>
      <c r="O974">
        <v>4</v>
      </c>
    </row>
    <row r="975" spans="12:15" x14ac:dyDescent="0.25">
      <c r="L975">
        <v>11280422</v>
      </c>
      <c r="M975" s="37">
        <v>42464</v>
      </c>
      <c r="N975">
        <v>3</v>
      </c>
      <c r="O975">
        <v>6</v>
      </c>
    </row>
    <row r="976" spans="12:15" x14ac:dyDescent="0.25">
      <c r="L976">
        <v>11280632</v>
      </c>
      <c r="M976" s="37">
        <v>30225</v>
      </c>
      <c r="N976">
        <v>2</v>
      </c>
      <c r="O976">
        <v>4</v>
      </c>
    </row>
    <row r="977" spans="12:15" x14ac:dyDescent="0.25">
      <c r="L977">
        <v>11280634</v>
      </c>
      <c r="M977" s="37">
        <v>39359</v>
      </c>
      <c r="N977">
        <v>1</v>
      </c>
      <c r="O977">
        <v>2</v>
      </c>
    </row>
    <row r="978" spans="12:15" x14ac:dyDescent="0.25">
      <c r="L978">
        <v>11280944</v>
      </c>
      <c r="M978" s="37">
        <v>37089</v>
      </c>
      <c r="N978">
        <v>5</v>
      </c>
      <c r="O978">
        <v>5</v>
      </c>
    </row>
    <row r="979" spans="12:15" x14ac:dyDescent="0.25">
      <c r="L979">
        <v>11280947</v>
      </c>
      <c r="M979" s="37">
        <v>44344</v>
      </c>
      <c r="N979">
        <v>2</v>
      </c>
      <c r="O979">
        <v>2</v>
      </c>
    </row>
    <row r="980" spans="12:15" x14ac:dyDescent="0.25">
      <c r="L980">
        <v>11280948</v>
      </c>
      <c r="M980" s="37">
        <v>38734</v>
      </c>
      <c r="N980">
        <v>1</v>
      </c>
      <c r="O980">
        <v>2</v>
      </c>
    </row>
    <row r="981" spans="12:15" x14ac:dyDescent="0.25">
      <c r="L981">
        <v>11280952</v>
      </c>
      <c r="M981" s="37">
        <v>32104</v>
      </c>
      <c r="N981">
        <v>3</v>
      </c>
      <c r="O981">
        <v>3</v>
      </c>
    </row>
    <row r="982" spans="12:15" x14ac:dyDescent="0.25">
      <c r="L982">
        <v>11280953</v>
      </c>
      <c r="M982" s="37">
        <v>44344</v>
      </c>
      <c r="N982">
        <v>3</v>
      </c>
      <c r="O982">
        <v>3</v>
      </c>
    </row>
    <row r="983" spans="12:15" x14ac:dyDescent="0.25">
      <c r="L983">
        <v>11280955</v>
      </c>
      <c r="M983" s="37">
        <v>39359</v>
      </c>
      <c r="N983">
        <v>1</v>
      </c>
      <c r="O983">
        <v>2</v>
      </c>
    </row>
    <row r="984" spans="12:15" x14ac:dyDescent="0.25">
      <c r="L984">
        <v>11280973</v>
      </c>
      <c r="M984" s="37">
        <v>44344</v>
      </c>
      <c r="N984">
        <v>4</v>
      </c>
      <c r="O984">
        <v>4</v>
      </c>
    </row>
    <row r="985" spans="12:15" x14ac:dyDescent="0.25">
      <c r="L985">
        <v>11280975</v>
      </c>
      <c r="M985" s="37">
        <v>44344</v>
      </c>
      <c r="N985">
        <v>2</v>
      </c>
      <c r="O985">
        <v>2</v>
      </c>
    </row>
    <row r="986" spans="12:15" x14ac:dyDescent="0.25">
      <c r="L986">
        <v>11281030</v>
      </c>
      <c r="M986" s="37">
        <v>44344</v>
      </c>
      <c r="N986">
        <v>2</v>
      </c>
      <c r="O986">
        <v>2</v>
      </c>
    </row>
    <row r="987" spans="12:15" x14ac:dyDescent="0.25">
      <c r="L987">
        <v>11281032</v>
      </c>
      <c r="M987" s="37">
        <v>44344</v>
      </c>
      <c r="N987">
        <v>4</v>
      </c>
      <c r="O987">
        <v>4</v>
      </c>
    </row>
    <row r="988" spans="12:15" x14ac:dyDescent="0.25">
      <c r="L988">
        <v>11281681</v>
      </c>
      <c r="M988" s="37">
        <v>44344</v>
      </c>
      <c r="N988">
        <v>2</v>
      </c>
      <c r="O988">
        <v>4</v>
      </c>
    </row>
    <row r="989" spans="12:15" x14ac:dyDescent="0.25">
      <c r="L989">
        <v>11281737</v>
      </c>
      <c r="M989" s="37">
        <v>38734</v>
      </c>
      <c r="N989">
        <v>1</v>
      </c>
      <c r="O989">
        <v>2</v>
      </c>
    </row>
    <row r="990" spans="12:15" x14ac:dyDescent="0.25">
      <c r="L990">
        <v>11281866</v>
      </c>
      <c r="M990" s="37">
        <v>44344</v>
      </c>
      <c r="N990">
        <v>2</v>
      </c>
      <c r="O990">
        <v>4</v>
      </c>
    </row>
    <row r="991" spans="12:15" x14ac:dyDescent="0.25">
      <c r="L991">
        <v>11281962</v>
      </c>
      <c r="M991" s="37">
        <v>38943</v>
      </c>
      <c r="N991">
        <v>5</v>
      </c>
      <c r="O991">
        <v>5</v>
      </c>
    </row>
    <row r="992" spans="12:15" x14ac:dyDescent="0.25">
      <c r="L992">
        <v>11281964</v>
      </c>
      <c r="M992" s="37">
        <v>31480</v>
      </c>
      <c r="N992">
        <v>3</v>
      </c>
      <c r="O992">
        <v>3</v>
      </c>
    </row>
    <row r="993" spans="12:15" x14ac:dyDescent="0.25">
      <c r="L993">
        <v>11281965</v>
      </c>
      <c r="M993" s="37">
        <v>38943</v>
      </c>
      <c r="N993">
        <v>3</v>
      </c>
      <c r="O993">
        <v>3</v>
      </c>
    </row>
    <row r="994" spans="12:15" x14ac:dyDescent="0.25">
      <c r="L994">
        <v>11281968</v>
      </c>
      <c r="M994" s="37">
        <v>37089</v>
      </c>
      <c r="N994">
        <v>3</v>
      </c>
      <c r="O994">
        <v>3</v>
      </c>
    </row>
    <row r="995" spans="12:15" x14ac:dyDescent="0.25">
      <c r="L995">
        <v>11281972</v>
      </c>
      <c r="M995" s="37">
        <v>37089</v>
      </c>
      <c r="N995">
        <v>3</v>
      </c>
      <c r="O995">
        <v>3</v>
      </c>
    </row>
    <row r="996" spans="12:15" x14ac:dyDescent="0.25">
      <c r="L996">
        <v>11281974</v>
      </c>
      <c r="M996" s="37">
        <v>38734</v>
      </c>
      <c r="N996">
        <v>2</v>
      </c>
      <c r="O996">
        <v>4</v>
      </c>
    </row>
    <row r="997" spans="12:15" x14ac:dyDescent="0.25">
      <c r="L997">
        <v>11282297</v>
      </c>
      <c r="M997" s="37">
        <v>44344</v>
      </c>
      <c r="N997">
        <v>2</v>
      </c>
      <c r="O997">
        <v>4</v>
      </c>
    </row>
    <row r="998" spans="12:15" x14ac:dyDescent="0.25">
      <c r="L998">
        <v>11282298</v>
      </c>
      <c r="M998" s="37">
        <v>44344</v>
      </c>
      <c r="N998">
        <v>4</v>
      </c>
      <c r="O998">
        <v>4</v>
      </c>
    </row>
    <row r="999" spans="12:15" x14ac:dyDescent="0.25">
      <c r="L999">
        <v>11282752</v>
      </c>
      <c r="M999" s="37">
        <v>44344</v>
      </c>
      <c r="N999">
        <v>4</v>
      </c>
      <c r="O999">
        <v>4</v>
      </c>
    </row>
    <row r="1000" spans="12:15" x14ac:dyDescent="0.25">
      <c r="L1000">
        <v>11282938</v>
      </c>
      <c r="M1000" s="37">
        <v>44344</v>
      </c>
      <c r="N1000">
        <v>4</v>
      </c>
      <c r="O1000">
        <v>4</v>
      </c>
    </row>
    <row r="1001" spans="12:15" x14ac:dyDescent="0.25">
      <c r="L1001">
        <v>11282944</v>
      </c>
      <c r="M1001" s="37">
        <v>37089</v>
      </c>
      <c r="N1001">
        <v>2</v>
      </c>
      <c r="O1001">
        <v>2</v>
      </c>
    </row>
    <row r="1002" spans="12:15" x14ac:dyDescent="0.25">
      <c r="L1002">
        <v>11282947</v>
      </c>
      <c r="M1002" s="37">
        <v>44344</v>
      </c>
      <c r="N1002">
        <v>2</v>
      </c>
      <c r="O1002">
        <v>2</v>
      </c>
    </row>
    <row r="1003" spans="12:15" x14ac:dyDescent="0.25">
      <c r="L1003">
        <v>11282949</v>
      </c>
      <c r="M1003" s="37">
        <v>37089</v>
      </c>
      <c r="N1003">
        <v>2</v>
      </c>
      <c r="O1003">
        <v>2</v>
      </c>
    </row>
    <row r="1004" spans="12:15" x14ac:dyDescent="0.25">
      <c r="L1004">
        <v>11282952</v>
      </c>
      <c r="M1004" s="37">
        <v>44344</v>
      </c>
      <c r="N1004">
        <v>2</v>
      </c>
      <c r="O1004">
        <v>2</v>
      </c>
    </row>
    <row r="1005" spans="12:15" x14ac:dyDescent="0.25">
      <c r="L1005">
        <v>11282956</v>
      </c>
      <c r="M1005" s="37">
        <v>37089</v>
      </c>
      <c r="N1005">
        <v>2</v>
      </c>
      <c r="O1005">
        <v>2</v>
      </c>
    </row>
    <row r="1006" spans="12:15" x14ac:dyDescent="0.25">
      <c r="L1006">
        <v>11282963</v>
      </c>
      <c r="M1006" s="37">
        <v>44344</v>
      </c>
      <c r="N1006">
        <v>2</v>
      </c>
      <c r="O1006">
        <v>2</v>
      </c>
    </row>
    <row r="1007" spans="12:15" x14ac:dyDescent="0.25">
      <c r="L1007">
        <v>11282986</v>
      </c>
      <c r="M1007" s="37">
        <v>38691</v>
      </c>
      <c r="N1007">
        <v>1</v>
      </c>
      <c r="O1007">
        <v>2</v>
      </c>
    </row>
    <row r="1008" spans="12:15" x14ac:dyDescent="0.25">
      <c r="L1008">
        <v>11283038</v>
      </c>
      <c r="M1008" s="37">
        <v>38734</v>
      </c>
      <c r="N1008">
        <v>1</v>
      </c>
      <c r="O1008">
        <v>2</v>
      </c>
    </row>
    <row r="1009" spans="12:15" x14ac:dyDescent="0.25">
      <c r="L1009">
        <v>11283039</v>
      </c>
      <c r="M1009" s="37">
        <v>38734</v>
      </c>
      <c r="N1009">
        <v>1</v>
      </c>
      <c r="O1009">
        <v>2</v>
      </c>
    </row>
    <row r="1010" spans="12:15" x14ac:dyDescent="0.25">
      <c r="L1010">
        <v>11283237</v>
      </c>
      <c r="M1010" s="37">
        <v>44344</v>
      </c>
      <c r="N1010">
        <v>3</v>
      </c>
      <c r="O1010">
        <v>3</v>
      </c>
    </row>
    <row r="1011" spans="12:15" x14ac:dyDescent="0.25">
      <c r="L1011">
        <v>11283410</v>
      </c>
      <c r="M1011" s="37">
        <v>36855</v>
      </c>
      <c r="N1011">
        <v>1</v>
      </c>
      <c r="O1011">
        <v>2</v>
      </c>
    </row>
    <row r="1012" spans="12:15" x14ac:dyDescent="0.25">
      <c r="L1012">
        <v>11283509</v>
      </c>
      <c r="M1012" s="37">
        <v>44344</v>
      </c>
      <c r="N1012">
        <v>2</v>
      </c>
      <c r="O1012">
        <v>2</v>
      </c>
    </row>
    <row r="1013" spans="12:15" x14ac:dyDescent="0.25">
      <c r="L1013">
        <v>11283514</v>
      </c>
      <c r="M1013" s="37">
        <v>44092</v>
      </c>
      <c r="N1013">
        <v>2</v>
      </c>
      <c r="O1013">
        <v>4</v>
      </c>
    </row>
    <row r="1014" spans="12:15" x14ac:dyDescent="0.25">
      <c r="L1014">
        <v>11283515</v>
      </c>
      <c r="M1014" s="37">
        <v>38734</v>
      </c>
      <c r="N1014">
        <v>1</v>
      </c>
      <c r="O1014">
        <v>2</v>
      </c>
    </row>
    <row r="1015" spans="12:15" x14ac:dyDescent="0.25">
      <c r="L1015">
        <v>11283598</v>
      </c>
      <c r="M1015" s="37">
        <v>44344</v>
      </c>
      <c r="N1015">
        <v>3</v>
      </c>
      <c r="O1015">
        <v>6</v>
      </c>
    </row>
    <row r="1016" spans="12:15" x14ac:dyDescent="0.25">
      <c r="L1016">
        <v>11283603</v>
      </c>
      <c r="M1016" s="37">
        <v>35211</v>
      </c>
      <c r="N1016">
        <v>4</v>
      </c>
      <c r="O1016">
        <v>4</v>
      </c>
    </row>
    <row r="1017" spans="12:15" x14ac:dyDescent="0.25">
      <c r="L1017">
        <v>11283605</v>
      </c>
      <c r="M1017" s="37">
        <v>37089</v>
      </c>
      <c r="N1017">
        <v>5</v>
      </c>
      <c r="O1017">
        <v>5</v>
      </c>
    </row>
    <row r="1018" spans="12:15" x14ac:dyDescent="0.25">
      <c r="L1018">
        <v>11284234</v>
      </c>
      <c r="M1018" s="37">
        <v>44344</v>
      </c>
      <c r="N1018">
        <v>2</v>
      </c>
      <c r="O1018">
        <v>2</v>
      </c>
    </row>
    <row r="1019" spans="12:15" x14ac:dyDescent="0.25">
      <c r="L1019">
        <v>11284245</v>
      </c>
      <c r="M1019" s="37">
        <v>38734</v>
      </c>
      <c r="N1019">
        <v>1</v>
      </c>
      <c r="O1019">
        <v>2</v>
      </c>
    </row>
    <row r="1020" spans="12:15" x14ac:dyDescent="0.25">
      <c r="L1020">
        <v>11284246</v>
      </c>
      <c r="M1020" s="37">
        <v>38734</v>
      </c>
      <c r="N1020">
        <v>1</v>
      </c>
      <c r="O1020">
        <v>2</v>
      </c>
    </row>
    <row r="1021" spans="12:15" x14ac:dyDescent="0.25">
      <c r="L1021">
        <v>11284247</v>
      </c>
      <c r="M1021" s="37">
        <v>44344</v>
      </c>
      <c r="N1021">
        <v>3</v>
      </c>
      <c r="O1021">
        <v>3</v>
      </c>
    </row>
    <row r="1022" spans="12:15" x14ac:dyDescent="0.25">
      <c r="L1022">
        <v>11284254</v>
      </c>
      <c r="M1022" s="37">
        <v>38734</v>
      </c>
      <c r="N1022">
        <v>1</v>
      </c>
      <c r="O1022">
        <v>2</v>
      </c>
    </row>
    <row r="1023" spans="12:15" x14ac:dyDescent="0.25">
      <c r="L1023">
        <v>11284262</v>
      </c>
      <c r="M1023" s="37">
        <v>38734</v>
      </c>
      <c r="N1023">
        <v>1</v>
      </c>
      <c r="O1023">
        <v>2</v>
      </c>
    </row>
    <row r="1024" spans="12:15" x14ac:dyDescent="0.25">
      <c r="L1024">
        <v>11284263</v>
      </c>
      <c r="M1024" s="37">
        <v>38734</v>
      </c>
      <c r="N1024">
        <v>1</v>
      </c>
      <c r="O1024">
        <v>2</v>
      </c>
    </row>
    <row r="1025" spans="12:15" x14ac:dyDescent="0.25">
      <c r="L1025">
        <v>11284269</v>
      </c>
      <c r="M1025" s="37">
        <v>28074</v>
      </c>
      <c r="N1025">
        <v>2</v>
      </c>
      <c r="O1025">
        <v>4</v>
      </c>
    </row>
    <row r="1026" spans="12:15" x14ac:dyDescent="0.25">
      <c r="L1026">
        <v>11284280</v>
      </c>
      <c r="M1026" s="37">
        <v>37089</v>
      </c>
      <c r="N1026">
        <v>3</v>
      </c>
      <c r="O1026">
        <v>3</v>
      </c>
    </row>
    <row r="1027" spans="12:15" x14ac:dyDescent="0.25">
      <c r="L1027">
        <v>11284294</v>
      </c>
      <c r="M1027" s="37">
        <v>32104</v>
      </c>
      <c r="N1027">
        <v>2</v>
      </c>
      <c r="O1027">
        <v>4</v>
      </c>
    </row>
    <row r="1028" spans="12:15" x14ac:dyDescent="0.25">
      <c r="L1028">
        <v>11284301</v>
      </c>
      <c r="M1028" s="37">
        <v>38734</v>
      </c>
      <c r="N1028">
        <v>1</v>
      </c>
      <c r="O1028">
        <v>2</v>
      </c>
    </row>
    <row r="1029" spans="12:15" x14ac:dyDescent="0.25">
      <c r="L1029">
        <v>11284303</v>
      </c>
      <c r="M1029" s="37">
        <v>32104</v>
      </c>
      <c r="N1029">
        <v>2</v>
      </c>
      <c r="O1029">
        <v>4</v>
      </c>
    </row>
    <row r="1030" spans="12:15" x14ac:dyDescent="0.25">
      <c r="L1030">
        <v>11284304</v>
      </c>
      <c r="M1030" s="37">
        <v>44344</v>
      </c>
      <c r="N1030">
        <v>2</v>
      </c>
      <c r="O1030">
        <v>2</v>
      </c>
    </row>
    <row r="1031" spans="12:15" x14ac:dyDescent="0.25">
      <c r="L1031">
        <v>11284312</v>
      </c>
      <c r="M1031" s="37">
        <v>33059</v>
      </c>
      <c r="N1031">
        <v>3</v>
      </c>
      <c r="O1031">
        <v>3</v>
      </c>
    </row>
    <row r="1032" spans="12:15" x14ac:dyDescent="0.25">
      <c r="L1032">
        <v>11284313</v>
      </c>
      <c r="M1032" s="37">
        <v>38734</v>
      </c>
      <c r="N1032">
        <v>1</v>
      </c>
      <c r="O1032">
        <v>2</v>
      </c>
    </row>
    <row r="1033" spans="12:15" x14ac:dyDescent="0.25">
      <c r="L1033">
        <v>11284314</v>
      </c>
      <c r="M1033" s="37">
        <v>44344</v>
      </c>
      <c r="N1033">
        <v>2</v>
      </c>
      <c r="O1033">
        <v>2</v>
      </c>
    </row>
    <row r="1034" spans="12:15" x14ac:dyDescent="0.25">
      <c r="L1034">
        <v>11284319</v>
      </c>
      <c r="M1034" s="37">
        <v>37089</v>
      </c>
      <c r="N1034">
        <v>5</v>
      </c>
      <c r="O1034">
        <v>5</v>
      </c>
    </row>
    <row r="1035" spans="12:15" x14ac:dyDescent="0.25">
      <c r="L1035">
        <v>11284322</v>
      </c>
      <c r="M1035" s="37">
        <v>44344</v>
      </c>
      <c r="N1035">
        <v>2</v>
      </c>
      <c r="O1035">
        <v>2</v>
      </c>
    </row>
    <row r="1036" spans="12:15" x14ac:dyDescent="0.25">
      <c r="L1036">
        <v>11284326</v>
      </c>
      <c r="M1036" s="37">
        <v>44344</v>
      </c>
      <c r="N1036">
        <v>4</v>
      </c>
      <c r="O1036">
        <v>4</v>
      </c>
    </row>
    <row r="1037" spans="12:15" x14ac:dyDescent="0.25">
      <c r="L1037">
        <v>11284331</v>
      </c>
      <c r="M1037" s="37">
        <v>44344</v>
      </c>
      <c r="N1037">
        <v>2</v>
      </c>
      <c r="O1037">
        <v>2</v>
      </c>
    </row>
    <row r="1038" spans="12:15" x14ac:dyDescent="0.25">
      <c r="L1038">
        <v>11284334</v>
      </c>
      <c r="M1038" s="37">
        <v>32104</v>
      </c>
      <c r="N1038">
        <v>2</v>
      </c>
      <c r="O1038">
        <v>4</v>
      </c>
    </row>
    <row r="1039" spans="12:15" x14ac:dyDescent="0.25">
      <c r="L1039">
        <v>11284413</v>
      </c>
      <c r="M1039" s="37">
        <v>38734</v>
      </c>
      <c r="N1039">
        <v>1</v>
      </c>
      <c r="O1039">
        <v>2</v>
      </c>
    </row>
    <row r="1040" spans="12:15" x14ac:dyDescent="0.25">
      <c r="L1040">
        <v>11284454</v>
      </c>
      <c r="M1040">
        <v>44344</v>
      </c>
      <c r="N1040">
        <v>2</v>
      </c>
      <c r="O1040">
        <v>4</v>
      </c>
    </row>
    <row r="1041" spans="12:15" x14ac:dyDescent="0.25">
      <c r="L1041">
        <v>11285104</v>
      </c>
      <c r="M1041">
        <v>44344</v>
      </c>
      <c r="N1041">
        <v>2</v>
      </c>
      <c r="O1041">
        <v>2</v>
      </c>
    </row>
    <row r="1042" spans="12:15" x14ac:dyDescent="0.25">
      <c r="L1042">
        <v>11285113</v>
      </c>
      <c r="M1042">
        <v>38734</v>
      </c>
      <c r="N1042">
        <v>3</v>
      </c>
      <c r="O1042">
        <v>3</v>
      </c>
    </row>
    <row r="1043" spans="12:15" x14ac:dyDescent="0.25">
      <c r="L1043">
        <v>11285117</v>
      </c>
      <c r="M1043">
        <v>37089</v>
      </c>
      <c r="N1043">
        <v>6</v>
      </c>
      <c r="O1043">
        <v>6</v>
      </c>
    </row>
    <row r="1044" spans="12:15" x14ac:dyDescent="0.25">
      <c r="L1044">
        <v>11285122</v>
      </c>
      <c r="M1044">
        <v>42464</v>
      </c>
      <c r="N1044">
        <v>4</v>
      </c>
      <c r="O1044">
        <v>4</v>
      </c>
    </row>
    <row r="1045" spans="12:15" x14ac:dyDescent="0.25">
      <c r="L1045">
        <v>11285174</v>
      </c>
      <c r="M1045">
        <v>38734</v>
      </c>
      <c r="N1045">
        <v>2</v>
      </c>
      <c r="O1045">
        <v>4</v>
      </c>
    </row>
    <row r="1046" spans="12:15" x14ac:dyDescent="0.25">
      <c r="L1046">
        <v>11285176</v>
      </c>
      <c r="M1046">
        <v>37089</v>
      </c>
      <c r="N1046">
        <v>3</v>
      </c>
      <c r="O1046">
        <v>3</v>
      </c>
    </row>
    <row r="1047" spans="12:15" x14ac:dyDescent="0.25">
      <c r="L1047">
        <v>11285184</v>
      </c>
      <c r="M1047" s="37">
        <v>37089</v>
      </c>
      <c r="N1047">
        <v>5</v>
      </c>
      <c r="O1047">
        <v>5</v>
      </c>
    </row>
    <row r="1048" spans="12:15" x14ac:dyDescent="0.25">
      <c r="L1048">
        <v>11285185</v>
      </c>
      <c r="M1048" s="37">
        <v>44344</v>
      </c>
      <c r="N1048">
        <v>2</v>
      </c>
      <c r="O1048">
        <v>2</v>
      </c>
    </row>
    <row r="1049" spans="12:15" x14ac:dyDescent="0.25">
      <c r="L1049">
        <v>11285187</v>
      </c>
      <c r="M1049" s="37">
        <v>31480</v>
      </c>
      <c r="N1049">
        <v>2</v>
      </c>
      <c r="O1049">
        <v>4</v>
      </c>
    </row>
    <row r="1050" spans="12:15" x14ac:dyDescent="0.25">
      <c r="L1050">
        <v>11285188</v>
      </c>
      <c r="M1050">
        <v>31480</v>
      </c>
      <c r="N1050">
        <v>3</v>
      </c>
      <c r="O1050">
        <v>3</v>
      </c>
    </row>
    <row r="1051" spans="12:15" x14ac:dyDescent="0.25">
      <c r="L1051">
        <v>11285289</v>
      </c>
      <c r="M1051">
        <v>44344</v>
      </c>
      <c r="N1051">
        <v>4</v>
      </c>
      <c r="O1051">
        <v>4</v>
      </c>
    </row>
    <row r="1052" spans="12:15" x14ac:dyDescent="0.25">
      <c r="L1052">
        <v>11285355</v>
      </c>
      <c r="M1052" s="37">
        <v>31480</v>
      </c>
      <c r="N1052">
        <v>2</v>
      </c>
      <c r="O1052">
        <v>4</v>
      </c>
    </row>
    <row r="1053" spans="12:15" x14ac:dyDescent="0.25">
      <c r="L1053">
        <v>11285434</v>
      </c>
      <c r="M1053" s="37">
        <v>31689</v>
      </c>
      <c r="N1053">
        <v>4</v>
      </c>
      <c r="O1053">
        <v>4</v>
      </c>
    </row>
    <row r="1054" spans="12:15" x14ac:dyDescent="0.25">
      <c r="L1054">
        <v>11285435</v>
      </c>
      <c r="M1054" s="37">
        <v>31480</v>
      </c>
      <c r="N1054">
        <v>2</v>
      </c>
      <c r="O1054">
        <v>2</v>
      </c>
    </row>
    <row r="1055" spans="12:15" x14ac:dyDescent="0.25">
      <c r="L1055">
        <v>11285475</v>
      </c>
      <c r="M1055" s="37">
        <v>37089</v>
      </c>
      <c r="N1055">
        <v>4</v>
      </c>
      <c r="O1055">
        <v>4</v>
      </c>
    </row>
    <row r="1056" spans="12:15" x14ac:dyDescent="0.25">
      <c r="L1056">
        <v>11285508</v>
      </c>
      <c r="M1056" s="37">
        <v>37089</v>
      </c>
      <c r="N1056">
        <v>4</v>
      </c>
      <c r="O1056">
        <v>4</v>
      </c>
    </row>
    <row r="1057" spans="12:15" x14ac:dyDescent="0.25">
      <c r="L1057">
        <v>11285528</v>
      </c>
      <c r="M1057" s="37">
        <v>37089</v>
      </c>
      <c r="N1057">
        <v>2</v>
      </c>
      <c r="O1057">
        <v>2</v>
      </c>
    </row>
    <row r="1058" spans="12:15" x14ac:dyDescent="0.25">
      <c r="L1058">
        <v>11285571</v>
      </c>
      <c r="M1058" s="37">
        <v>38734</v>
      </c>
      <c r="N1058">
        <v>2</v>
      </c>
      <c r="O1058">
        <v>4</v>
      </c>
    </row>
    <row r="1059" spans="12:15" x14ac:dyDescent="0.25">
      <c r="L1059">
        <v>11285866</v>
      </c>
      <c r="M1059" s="37">
        <v>38734</v>
      </c>
      <c r="N1059">
        <v>1</v>
      </c>
      <c r="O1059">
        <v>2</v>
      </c>
    </row>
    <row r="1060" spans="12:15" x14ac:dyDescent="0.25">
      <c r="L1060">
        <v>11285868</v>
      </c>
      <c r="M1060" s="37">
        <v>32104</v>
      </c>
      <c r="N1060">
        <v>2</v>
      </c>
      <c r="O1060">
        <v>4</v>
      </c>
    </row>
    <row r="1061" spans="12:15" x14ac:dyDescent="0.25">
      <c r="L1061">
        <v>11285969</v>
      </c>
      <c r="M1061" s="37">
        <v>44344</v>
      </c>
      <c r="N1061">
        <v>3</v>
      </c>
      <c r="O1061">
        <v>3</v>
      </c>
    </row>
    <row r="1062" spans="12:15" x14ac:dyDescent="0.25">
      <c r="L1062">
        <v>11286270</v>
      </c>
      <c r="M1062" s="37">
        <v>44344</v>
      </c>
      <c r="N1062">
        <v>3</v>
      </c>
      <c r="O1062">
        <v>6</v>
      </c>
    </row>
    <row r="1063" spans="12:15" x14ac:dyDescent="0.25">
      <c r="L1063">
        <v>11286546</v>
      </c>
      <c r="M1063">
        <v>38734</v>
      </c>
      <c r="N1063">
        <v>1</v>
      </c>
      <c r="O1063">
        <v>2</v>
      </c>
    </row>
    <row r="1064" spans="12:15" x14ac:dyDescent="0.25">
      <c r="L1064">
        <v>11286785</v>
      </c>
      <c r="M1064" s="37">
        <v>38943</v>
      </c>
      <c r="N1064">
        <v>3</v>
      </c>
      <c r="O1064">
        <v>3</v>
      </c>
    </row>
    <row r="1065" spans="12:15" x14ac:dyDescent="0.25">
      <c r="L1065">
        <v>11286794</v>
      </c>
      <c r="M1065" s="37">
        <v>38943</v>
      </c>
      <c r="N1065">
        <v>3</v>
      </c>
      <c r="O1065">
        <v>3</v>
      </c>
    </row>
    <row r="1066" spans="12:15" x14ac:dyDescent="0.25">
      <c r="L1066">
        <v>11286981</v>
      </c>
      <c r="M1066" s="37">
        <v>39359</v>
      </c>
      <c r="N1066">
        <v>1</v>
      </c>
      <c r="O1066">
        <v>2</v>
      </c>
    </row>
    <row r="1067" spans="12:15" x14ac:dyDescent="0.25">
      <c r="L1067">
        <v>11286982</v>
      </c>
      <c r="M1067">
        <v>44344</v>
      </c>
      <c r="N1067">
        <v>2</v>
      </c>
      <c r="O1067">
        <v>2</v>
      </c>
    </row>
    <row r="1068" spans="12:15" x14ac:dyDescent="0.25">
      <c r="L1068">
        <v>11286983</v>
      </c>
      <c r="M1068" s="37">
        <v>39359</v>
      </c>
      <c r="N1068">
        <v>1</v>
      </c>
      <c r="O1068">
        <v>2</v>
      </c>
    </row>
    <row r="1069" spans="12:15" x14ac:dyDescent="0.25">
      <c r="L1069">
        <v>11286988</v>
      </c>
      <c r="M1069" s="37">
        <v>37089</v>
      </c>
      <c r="N1069">
        <v>4</v>
      </c>
      <c r="O1069">
        <v>4</v>
      </c>
    </row>
    <row r="1070" spans="12:15" x14ac:dyDescent="0.25">
      <c r="L1070">
        <v>11286990</v>
      </c>
      <c r="M1070">
        <v>44344</v>
      </c>
      <c r="N1070">
        <v>3</v>
      </c>
      <c r="O1070">
        <v>3</v>
      </c>
    </row>
    <row r="1071" spans="12:15" x14ac:dyDescent="0.25">
      <c r="L1071">
        <v>11286992</v>
      </c>
      <c r="M1071" s="37">
        <v>37089</v>
      </c>
      <c r="N1071">
        <v>2</v>
      </c>
      <c r="O1071">
        <v>2</v>
      </c>
    </row>
    <row r="1072" spans="12:15" x14ac:dyDescent="0.25">
      <c r="L1072">
        <v>11286998</v>
      </c>
      <c r="M1072" s="37">
        <v>37089</v>
      </c>
      <c r="N1072">
        <v>4</v>
      </c>
      <c r="O1072">
        <v>4</v>
      </c>
    </row>
    <row r="1073" spans="12:15" x14ac:dyDescent="0.25">
      <c r="L1073">
        <v>11287006</v>
      </c>
      <c r="M1073">
        <v>37089</v>
      </c>
      <c r="N1073">
        <v>4</v>
      </c>
      <c r="O1073">
        <v>4</v>
      </c>
    </row>
    <row r="1074" spans="12:15" x14ac:dyDescent="0.25">
      <c r="L1074">
        <v>11287011</v>
      </c>
      <c r="M1074">
        <v>37089</v>
      </c>
      <c r="N1074">
        <v>4</v>
      </c>
      <c r="O1074">
        <v>4</v>
      </c>
    </row>
    <row r="1075" spans="12:15" x14ac:dyDescent="0.25">
      <c r="L1075">
        <v>11287015</v>
      </c>
      <c r="M1075">
        <v>39359</v>
      </c>
      <c r="N1075">
        <v>1</v>
      </c>
      <c r="O1075">
        <v>2</v>
      </c>
    </row>
    <row r="1076" spans="12:15" x14ac:dyDescent="0.25">
      <c r="L1076">
        <v>11287017</v>
      </c>
      <c r="M1076">
        <v>38943</v>
      </c>
      <c r="N1076">
        <v>1</v>
      </c>
      <c r="O1076">
        <v>2</v>
      </c>
    </row>
    <row r="1077" spans="12:15" x14ac:dyDescent="0.25">
      <c r="L1077">
        <v>11287018</v>
      </c>
      <c r="M1077">
        <v>38734</v>
      </c>
      <c r="N1077">
        <v>1</v>
      </c>
      <c r="O1077">
        <v>2</v>
      </c>
    </row>
    <row r="1078" spans="12:15" x14ac:dyDescent="0.25">
      <c r="L1078">
        <v>11287053</v>
      </c>
      <c r="M1078">
        <v>32104</v>
      </c>
      <c r="N1078">
        <v>2</v>
      </c>
      <c r="O1078">
        <v>4</v>
      </c>
    </row>
    <row r="1079" spans="12:15" x14ac:dyDescent="0.25">
      <c r="L1079">
        <v>11287063</v>
      </c>
      <c r="M1079">
        <v>44344</v>
      </c>
      <c r="N1079">
        <v>2</v>
      </c>
      <c r="O1079">
        <v>2</v>
      </c>
    </row>
    <row r="1080" spans="12:15" x14ac:dyDescent="0.25">
      <c r="L1080">
        <v>11287070</v>
      </c>
      <c r="M1080">
        <v>44344</v>
      </c>
      <c r="N1080">
        <v>2</v>
      </c>
      <c r="O1080">
        <v>2</v>
      </c>
    </row>
    <row r="1081" spans="12:15" x14ac:dyDescent="0.25">
      <c r="L1081">
        <v>11287892</v>
      </c>
      <c r="M1081">
        <v>38734</v>
      </c>
      <c r="N1081">
        <v>1</v>
      </c>
      <c r="O1081">
        <v>2</v>
      </c>
    </row>
    <row r="1082" spans="12:15" x14ac:dyDescent="0.25">
      <c r="L1082">
        <v>11287908</v>
      </c>
      <c r="M1082">
        <v>37089</v>
      </c>
      <c r="N1082">
        <v>3</v>
      </c>
      <c r="O1082">
        <v>3</v>
      </c>
    </row>
    <row r="1083" spans="12:15" x14ac:dyDescent="0.25">
      <c r="L1083">
        <v>11287909</v>
      </c>
      <c r="M1083" s="37">
        <v>37089</v>
      </c>
      <c r="N1083">
        <v>3</v>
      </c>
      <c r="O1083">
        <v>3</v>
      </c>
    </row>
    <row r="1084" spans="12:15" x14ac:dyDescent="0.25">
      <c r="L1084">
        <v>11287996</v>
      </c>
      <c r="M1084">
        <v>38734</v>
      </c>
      <c r="N1084">
        <v>1</v>
      </c>
      <c r="O1084">
        <v>2</v>
      </c>
    </row>
    <row r="1085" spans="12:15" x14ac:dyDescent="0.25">
      <c r="L1085">
        <v>11288017</v>
      </c>
      <c r="M1085" s="37">
        <v>39359</v>
      </c>
      <c r="N1085">
        <v>1</v>
      </c>
      <c r="O1085">
        <v>2</v>
      </c>
    </row>
    <row r="1086" spans="12:15" x14ac:dyDescent="0.25">
      <c r="L1086">
        <v>11288029</v>
      </c>
      <c r="M1086" s="37">
        <v>32104</v>
      </c>
      <c r="N1086">
        <v>2</v>
      </c>
      <c r="O1086">
        <v>4</v>
      </c>
    </row>
    <row r="1087" spans="12:15" x14ac:dyDescent="0.25">
      <c r="L1087">
        <v>11288134</v>
      </c>
      <c r="M1087">
        <v>38734</v>
      </c>
      <c r="N1087">
        <v>2</v>
      </c>
      <c r="O1087">
        <v>2</v>
      </c>
    </row>
    <row r="1088" spans="12:15" x14ac:dyDescent="0.25">
      <c r="L1088">
        <v>11288202</v>
      </c>
      <c r="M1088" s="37">
        <v>31480</v>
      </c>
      <c r="N1088">
        <v>1</v>
      </c>
      <c r="O1088">
        <v>2</v>
      </c>
    </row>
    <row r="1089" spans="12:15" x14ac:dyDescent="0.25">
      <c r="L1089">
        <v>11288274</v>
      </c>
      <c r="M1089" s="37">
        <v>37480</v>
      </c>
      <c r="N1089">
        <v>1</v>
      </c>
      <c r="O1089">
        <v>2</v>
      </c>
    </row>
    <row r="1090" spans="12:15" x14ac:dyDescent="0.25">
      <c r="L1090">
        <v>11288276</v>
      </c>
      <c r="M1090" s="37">
        <v>38734</v>
      </c>
      <c r="N1090">
        <v>1</v>
      </c>
      <c r="O1090">
        <v>2</v>
      </c>
    </row>
    <row r="1091" spans="12:15" x14ac:dyDescent="0.25">
      <c r="L1091">
        <v>11288277</v>
      </c>
      <c r="M1091" s="37"/>
      <c r="N1091">
        <v>2</v>
      </c>
      <c r="O1091">
        <v>4</v>
      </c>
    </row>
    <row r="1092" spans="12:15" x14ac:dyDescent="0.25">
      <c r="L1092">
        <v>11288278</v>
      </c>
      <c r="M1092" s="37"/>
      <c r="N1092">
        <v>4</v>
      </c>
      <c r="O1092">
        <v>8</v>
      </c>
    </row>
    <row r="1093" spans="12:15" x14ac:dyDescent="0.25">
      <c r="L1093">
        <v>11288280</v>
      </c>
      <c r="M1093" s="37">
        <v>39359</v>
      </c>
      <c r="N1093">
        <v>1</v>
      </c>
      <c r="O1093">
        <v>2</v>
      </c>
    </row>
    <row r="1094" spans="12:15" x14ac:dyDescent="0.25">
      <c r="L1094">
        <v>11288281</v>
      </c>
      <c r="M1094" s="37">
        <v>38943</v>
      </c>
      <c r="N1094">
        <v>4</v>
      </c>
      <c r="O1094">
        <v>4</v>
      </c>
    </row>
    <row r="1095" spans="12:15" x14ac:dyDescent="0.25">
      <c r="L1095">
        <v>11288282</v>
      </c>
      <c r="M1095">
        <v>36855</v>
      </c>
      <c r="N1095">
        <v>1</v>
      </c>
      <c r="O1095">
        <v>2</v>
      </c>
    </row>
    <row r="1096" spans="12:15" x14ac:dyDescent="0.25">
      <c r="L1096">
        <v>11288283</v>
      </c>
      <c r="M1096" s="37">
        <v>38734</v>
      </c>
      <c r="N1096">
        <v>1</v>
      </c>
      <c r="O1096">
        <v>2</v>
      </c>
    </row>
    <row r="1097" spans="12:15" x14ac:dyDescent="0.25">
      <c r="L1097">
        <v>11288307</v>
      </c>
      <c r="M1097" s="37">
        <v>38943</v>
      </c>
      <c r="N1097">
        <v>1</v>
      </c>
      <c r="O1097">
        <v>2</v>
      </c>
    </row>
    <row r="1098" spans="12:15" x14ac:dyDescent="0.25">
      <c r="L1098">
        <v>11288380</v>
      </c>
      <c r="M1098" s="37">
        <v>38734</v>
      </c>
      <c r="N1098">
        <v>4</v>
      </c>
      <c r="O1098">
        <v>4</v>
      </c>
    </row>
    <row r="1099" spans="12:15" x14ac:dyDescent="0.25">
      <c r="L1099">
        <v>11288566</v>
      </c>
      <c r="M1099" s="37">
        <v>30225</v>
      </c>
      <c r="N1099">
        <v>2</v>
      </c>
      <c r="O1099">
        <v>4</v>
      </c>
    </row>
    <row r="1100" spans="12:15" x14ac:dyDescent="0.25">
      <c r="L1100">
        <v>11288568</v>
      </c>
      <c r="M1100" s="37">
        <v>39359</v>
      </c>
      <c r="N1100">
        <v>1</v>
      </c>
      <c r="O1100">
        <v>2</v>
      </c>
    </row>
    <row r="1101" spans="12:15" x14ac:dyDescent="0.25">
      <c r="L1101">
        <v>11288590</v>
      </c>
      <c r="M1101" s="37">
        <v>39359</v>
      </c>
      <c r="N1101">
        <v>1</v>
      </c>
      <c r="O1101">
        <v>2</v>
      </c>
    </row>
    <row r="1102" spans="12:15" x14ac:dyDescent="0.25">
      <c r="L1102">
        <v>11288592</v>
      </c>
      <c r="M1102" s="37">
        <v>39359</v>
      </c>
      <c r="N1102">
        <v>1</v>
      </c>
      <c r="O1102">
        <v>2</v>
      </c>
    </row>
    <row r="1103" spans="12:15" x14ac:dyDescent="0.25">
      <c r="L1103">
        <v>11288722</v>
      </c>
      <c r="M1103" s="37">
        <v>38734</v>
      </c>
      <c r="N1103">
        <v>2</v>
      </c>
      <c r="O1103">
        <v>4</v>
      </c>
    </row>
    <row r="1104" spans="12:15" x14ac:dyDescent="0.25">
      <c r="L1104">
        <v>11288740</v>
      </c>
      <c r="M1104" s="37">
        <v>38943</v>
      </c>
      <c r="N1104">
        <v>3</v>
      </c>
      <c r="O1104">
        <v>6</v>
      </c>
    </row>
    <row r="1105" spans="12:15" x14ac:dyDescent="0.25">
      <c r="L1105">
        <v>11288849</v>
      </c>
      <c r="M1105" s="37">
        <v>44344</v>
      </c>
      <c r="N1105">
        <v>4</v>
      </c>
      <c r="O1105">
        <v>4</v>
      </c>
    </row>
    <row r="1106" spans="12:15" x14ac:dyDescent="0.25">
      <c r="L1106">
        <v>11288850</v>
      </c>
      <c r="M1106" s="37">
        <v>44344</v>
      </c>
      <c r="N1106">
        <v>3</v>
      </c>
      <c r="O1106">
        <v>3</v>
      </c>
    </row>
    <row r="1107" spans="12:15" x14ac:dyDescent="0.25">
      <c r="L1107">
        <v>11288856</v>
      </c>
      <c r="M1107" s="37">
        <v>44344</v>
      </c>
      <c r="N1107">
        <v>3</v>
      </c>
      <c r="O1107">
        <v>3</v>
      </c>
    </row>
    <row r="1108" spans="12:15" x14ac:dyDescent="0.25">
      <c r="L1108">
        <v>11288862</v>
      </c>
      <c r="M1108" s="37">
        <v>44344</v>
      </c>
      <c r="N1108">
        <v>2</v>
      </c>
      <c r="O1108">
        <v>4</v>
      </c>
    </row>
    <row r="1109" spans="12:15" x14ac:dyDescent="0.25">
      <c r="L1109">
        <v>11288866</v>
      </c>
      <c r="M1109" s="37">
        <v>44344</v>
      </c>
      <c r="N1109">
        <v>3</v>
      </c>
      <c r="O1109">
        <v>3</v>
      </c>
    </row>
    <row r="1110" spans="12:15" x14ac:dyDescent="0.25">
      <c r="L1110">
        <v>11288867</v>
      </c>
      <c r="M1110" s="37">
        <v>44344</v>
      </c>
      <c r="N1110">
        <v>2</v>
      </c>
      <c r="O1110">
        <v>4</v>
      </c>
    </row>
    <row r="1111" spans="12:15" x14ac:dyDescent="0.25">
      <c r="L1111">
        <v>11288873</v>
      </c>
      <c r="M1111" s="37">
        <v>38734</v>
      </c>
      <c r="N1111">
        <v>2</v>
      </c>
      <c r="O1111">
        <v>4</v>
      </c>
    </row>
    <row r="1112" spans="12:15" x14ac:dyDescent="0.25">
      <c r="L1112">
        <v>11288875</v>
      </c>
      <c r="M1112">
        <v>44344</v>
      </c>
      <c r="N1112">
        <v>2</v>
      </c>
      <c r="O1112">
        <v>4</v>
      </c>
    </row>
    <row r="1113" spans="12:15" x14ac:dyDescent="0.25">
      <c r="L1113">
        <v>11288877</v>
      </c>
      <c r="M1113">
        <v>37089</v>
      </c>
      <c r="N1113">
        <v>3</v>
      </c>
      <c r="O1113">
        <v>3</v>
      </c>
    </row>
    <row r="1114" spans="12:15" x14ac:dyDescent="0.25">
      <c r="L1114">
        <v>11288878</v>
      </c>
      <c r="M1114" s="37">
        <v>37089</v>
      </c>
      <c r="N1114">
        <v>3</v>
      </c>
      <c r="O1114">
        <v>3</v>
      </c>
    </row>
    <row r="1115" spans="12:15" x14ac:dyDescent="0.25">
      <c r="L1115">
        <v>11288880</v>
      </c>
      <c r="M1115" s="37">
        <v>37089</v>
      </c>
      <c r="N1115">
        <v>4</v>
      </c>
      <c r="O1115">
        <v>4</v>
      </c>
    </row>
    <row r="1116" spans="12:15" x14ac:dyDescent="0.25">
      <c r="L1116">
        <v>11288887</v>
      </c>
      <c r="M1116">
        <v>38943</v>
      </c>
      <c r="N1116">
        <v>1</v>
      </c>
      <c r="O1116">
        <v>2</v>
      </c>
    </row>
    <row r="1117" spans="12:15" x14ac:dyDescent="0.25">
      <c r="L1117">
        <v>11288902</v>
      </c>
      <c r="M1117">
        <v>37089</v>
      </c>
      <c r="N1117">
        <v>5</v>
      </c>
      <c r="O1117">
        <v>5</v>
      </c>
    </row>
    <row r="1118" spans="12:15" x14ac:dyDescent="0.25">
      <c r="L1118">
        <v>11288903</v>
      </c>
      <c r="M1118">
        <v>35211</v>
      </c>
      <c r="N1118">
        <v>4</v>
      </c>
      <c r="O1118">
        <v>4</v>
      </c>
    </row>
    <row r="1119" spans="12:15" x14ac:dyDescent="0.25">
      <c r="L1119">
        <v>11289013</v>
      </c>
      <c r="M1119" s="37">
        <v>37089</v>
      </c>
      <c r="N1119">
        <v>5</v>
      </c>
      <c r="O1119">
        <v>5</v>
      </c>
    </row>
    <row r="1120" spans="12:15" x14ac:dyDescent="0.25">
      <c r="L1120">
        <v>11289348</v>
      </c>
      <c r="M1120" s="37">
        <v>31480</v>
      </c>
      <c r="N1120">
        <v>1</v>
      </c>
      <c r="O1120">
        <v>2</v>
      </c>
    </row>
    <row r="1121" spans="12:15" x14ac:dyDescent="0.25">
      <c r="L1121">
        <v>11289358</v>
      </c>
      <c r="M1121" s="37">
        <v>44344</v>
      </c>
      <c r="N1121">
        <v>4</v>
      </c>
      <c r="O1121">
        <v>4</v>
      </c>
    </row>
    <row r="1122" spans="12:15" x14ac:dyDescent="0.25">
      <c r="L1122">
        <v>11289368</v>
      </c>
      <c r="M1122" s="37">
        <v>26873</v>
      </c>
      <c r="N1122">
        <v>2</v>
      </c>
      <c r="O1122">
        <v>2</v>
      </c>
    </row>
    <row r="1123" spans="12:15" x14ac:dyDescent="0.25">
      <c r="L1123">
        <v>11289405</v>
      </c>
      <c r="M1123" s="37">
        <v>31480</v>
      </c>
      <c r="N1123">
        <v>2</v>
      </c>
      <c r="O1123">
        <v>2</v>
      </c>
    </row>
    <row r="1124" spans="12:15" x14ac:dyDescent="0.25">
      <c r="L1124">
        <v>11289424</v>
      </c>
      <c r="M1124" s="37">
        <v>37089</v>
      </c>
      <c r="N1124">
        <v>5</v>
      </c>
      <c r="O1124">
        <v>5</v>
      </c>
    </row>
    <row r="1125" spans="12:15" x14ac:dyDescent="0.25">
      <c r="L1125">
        <v>11289514</v>
      </c>
      <c r="M1125" s="37">
        <v>31480</v>
      </c>
      <c r="N1125">
        <v>2</v>
      </c>
      <c r="O1125">
        <v>2</v>
      </c>
    </row>
    <row r="1126" spans="12:15" x14ac:dyDescent="0.25">
      <c r="L1126">
        <v>11289516</v>
      </c>
      <c r="M1126" s="37">
        <v>31480</v>
      </c>
      <c r="N1126">
        <v>2</v>
      </c>
      <c r="O1126">
        <v>2</v>
      </c>
    </row>
    <row r="1127" spans="12:15" x14ac:dyDescent="0.25">
      <c r="L1127">
        <v>11289538</v>
      </c>
      <c r="M1127" s="37">
        <v>31480</v>
      </c>
      <c r="N1127">
        <v>3</v>
      </c>
      <c r="O1127">
        <v>3</v>
      </c>
    </row>
    <row r="1128" spans="12:15" x14ac:dyDescent="0.25">
      <c r="L1128">
        <v>11289561</v>
      </c>
      <c r="M1128" s="37">
        <v>31480</v>
      </c>
      <c r="N1128">
        <v>2</v>
      </c>
      <c r="O1128">
        <v>4</v>
      </c>
    </row>
    <row r="1129" spans="12:15" x14ac:dyDescent="0.25">
      <c r="L1129">
        <v>11289648</v>
      </c>
      <c r="M1129" s="37">
        <v>38734</v>
      </c>
      <c r="N1129">
        <v>3</v>
      </c>
      <c r="O1129">
        <v>3</v>
      </c>
    </row>
    <row r="1130" spans="12:15" x14ac:dyDescent="0.25">
      <c r="L1130">
        <v>11289720</v>
      </c>
      <c r="M1130" s="37">
        <v>31689</v>
      </c>
      <c r="N1130">
        <v>2</v>
      </c>
      <c r="O1130">
        <v>2</v>
      </c>
    </row>
    <row r="1131" spans="12:15" x14ac:dyDescent="0.25">
      <c r="L1131">
        <v>11289721</v>
      </c>
      <c r="M1131" s="37">
        <v>31689</v>
      </c>
      <c r="N1131">
        <v>3</v>
      </c>
      <c r="O1131">
        <v>3</v>
      </c>
    </row>
    <row r="1132" spans="12:15" x14ac:dyDescent="0.25">
      <c r="L1132">
        <v>11289748</v>
      </c>
      <c r="M1132" s="37">
        <v>42464</v>
      </c>
      <c r="N1132">
        <v>2</v>
      </c>
      <c r="O1132">
        <v>4</v>
      </c>
    </row>
    <row r="1133" spans="12:15" x14ac:dyDescent="0.25">
      <c r="L1133">
        <v>11289881</v>
      </c>
      <c r="M1133">
        <v>38943</v>
      </c>
      <c r="N1133">
        <v>2</v>
      </c>
      <c r="O1133">
        <v>4</v>
      </c>
    </row>
    <row r="1134" spans="12:15" x14ac:dyDescent="0.25">
      <c r="L1134">
        <v>11290717</v>
      </c>
      <c r="M1134" s="37">
        <v>29601</v>
      </c>
      <c r="N1134">
        <v>1</v>
      </c>
      <c r="O1134">
        <v>2</v>
      </c>
    </row>
    <row r="1135" spans="12:15" x14ac:dyDescent="0.25">
      <c r="L1135">
        <v>11291284</v>
      </c>
      <c r="M1135">
        <v>32104</v>
      </c>
      <c r="N1135">
        <v>2</v>
      </c>
      <c r="O1135">
        <v>4</v>
      </c>
    </row>
    <row r="1136" spans="12:15" x14ac:dyDescent="0.25">
      <c r="L1136">
        <v>11291285</v>
      </c>
      <c r="M1136" s="37">
        <v>32104</v>
      </c>
      <c r="N1136">
        <v>3</v>
      </c>
      <c r="O1136">
        <v>3</v>
      </c>
    </row>
    <row r="1137" spans="12:15" x14ac:dyDescent="0.25">
      <c r="L1137">
        <v>11291286</v>
      </c>
      <c r="M1137" s="37">
        <v>37089</v>
      </c>
      <c r="N1137">
        <v>3</v>
      </c>
      <c r="O1137">
        <v>3</v>
      </c>
    </row>
    <row r="1138" spans="12:15" x14ac:dyDescent="0.25">
      <c r="L1138">
        <v>11291296</v>
      </c>
      <c r="M1138" s="37">
        <v>37089</v>
      </c>
      <c r="N1138">
        <v>4</v>
      </c>
      <c r="O1138">
        <v>4</v>
      </c>
    </row>
    <row r="1139" spans="12:15" x14ac:dyDescent="0.25">
      <c r="L1139">
        <v>11291400</v>
      </c>
      <c r="M1139" s="37">
        <v>32104</v>
      </c>
      <c r="N1139">
        <v>2</v>
      </c>
      <c r="O1139">
        <v>4</v>
      </c>
    </row>
    <row r="1140" spans="12:15" x14ac:dyDescent="0.25">
      <c r="L1140">
        <v>11291403</v>
      </c>
      <c r="M1140">
        <v>37089</v>
      </c>
      <c r="N1140">
        <v>3</v>
      </c>
      <c r="O1140">
        <v>3</v>
      </c>
    </row>
    <row r="1141" spans="12:15" x14ac:dyDescent="0.25">
      <c r="L1141">
        <v>11291405</v>
      </c>
      <c r="M1141">
        <v>37089</v>
      </c>
      <c r="N1141">
        <v>3</v>
      </c>
      <c r="O1141">
        <v>3</v>
      </c>
    </row>
    <row r="1142" spans="12:15" x14ac:dyDescent="0.25">
      <c r="L1142">
        <v>11291406</v>
      </c>
      <c r="M1142">
        <v>37089</v>
      </c>
      <c r="N1142">
        <v>4</v>
      </c>
      <c r="O1142">
        <v>4</v>
      </c>
    </row>
    <row r="1143" spans="12:15" x14ac:dyDescent="0.25">
      <c r="L1143">
        <v>11291422</v>
      </c>
      <c r="M1143" s="37">
        <v>37089</v>
      </c>
      <c r="N1143">
        <v>3</v>
      </c>
      <c r="O1143">
        <v>3</v>
      </c>
    </row>
    <row r="1144" spans="12:15" x14ac:dyDescent="0.25">
      <c r="L1144">
        <v>11291437</v>
      </c>
      <c r="M1144" s="37">
        <v>39359</v>
      </c>
      <c r="N1144">
        <v>1</v>
      </c>
      <c r="O1144">
        <v>2</v>
      </c>
    </row>
    <row r="1145" spans="12:15" x14ac:dyDescent="0.25">
      <c r="L1145">
        <v>11291440</v>
      </c>
      <c r="M1145">
        <v>38943</v>
      </c>
      <c r="N1145">
        <v>1</v>
      </c>
      <c r="O1145">
        <v>2</v>
      </c>
    </row>
    <row r="1146" spans="12:15" x14ac:dyDescent="0.25">
      <c r="L1146">
        <v>11291478</v>
      </c>
      <c r="M1146" s="37">
        <v>44344</v>
      </c>
      <c r="N1146">
        <v>2</v>
      </c>
      <c r="O1146">
        <v>4</v>
      </c>
    </row>
    <row r="1147" spans="12:15" x14ac:dyDescent="0.25">
      <c r="L1147">
        <v>11292522</v>
      </c>
      <c r="M1147" s="37">
        <v>37089</v>
      </c>
      <c r="N1147">
        <v>5</v>
      </c>
      <c r="O1147">
        <v>5</v>
      </c>
    </row>
    <row r="1148" spans="12:15" x14ac:dyDescent="0.25">
      <c r="L1148">
        <v>11292523</v>
      </c>
      <c r="M1148">
        <v>44344</v>
      </c>
      <c r="N1148">
        <v>2</v>
      </c>
      <c r="O1148">
        <v>2</v>
      </c>
    </row>
    <row r="1149" spans="12:15" x14ac:dyDescent="0.25">
      <c r="L1149">
        <v>11292527</v>
      </c>
      <c r="M1149">
        <v>38734</v>
      </c>
      <c r="N1149">
        <v>1</v>
      </c>
      <c r="O1149">
        <v>2</v>
      </c>
    </row>
    <row r="1150" spans="12:15" x14ac:dyDescent="0.25">
      <c r="L1150">
        <v>11292528</v>
      </c>
      <c r="M1150">
        <v>37089</v>
      </c>
      <c r="N1150">
        <v>3</v>
      </c>
      <c r="O1150">
        <v>3</v>
      </c>
    </row>
    <row r="1151" spans="12:15" x14ac:dyDescent="0.25">
      <c r="L1151">
        <v>11292529</v>
      </c>
      <c r="M1151">
        <v>38734</v>
      </c>
      <c r="N1151">
        <v>2</v>
      </c>
      <c r="O1151">
        <v>4</v>
      </c>
    </row>
    <row r="1152" spans="12:15" x14ac:dyDescent="0.25">
      <c r="L1152">
        <v>11292532</v>
      </c>
      <c r="M1152">
        <v>44344</v>
      </c>
      <c r="N1152">
        <v>3</v>
      </c>
      <c r="O1152">
        <v>6</v>
      </c>
    </row>
    <row r="1153" spans="12:15" x14ac:dyDescent="0.25">
      <c r="L1153">
        <v>11292548</v>
      </c>
      <c r="M1153">
        <v>39359</v>
      </c>
      <c r="N1153">
        <v>1</v>
      </c>
      <c r="O1153">
        <v>2</v>
      </c>
    </row>
    <row r="1154" spans="12:15" x14ac:dyDescent="0.25">
      <c r="L1154">
        <v>11292700</v>
      </c>
      <c r="M1154" s="37">
        <v>44344</v>
      </c>
      <c r="N1154">
        <v>2</v>
      </c>
      <c r="O1154">
        <v>2</v>
      </c>
    </row>
    <row r="1155" spans="12:15" x14ac:dyDescent="0.25">
      <c r="L1155">
        <v>11292758</v>
      </c>
      <c r="M1155">
        <v>31858</v>
      </c>
      <c r="N1155">
        <v>3</v>
      </c>
      <c r="O1155">
        <v>3</v>
      </c>
    </row>
    <row r="1156" spans="12:15" x14ac:dyDescent="0.25">
      <c r="L1156">
        <v>11292813</v>
      </c>
      <c r="M1156">
        <v>39359</v>
      </c>
      <c r="N1156">
        <v>1</v>
      </c>
      <c r="O1156">
        <v>2</v>
      </c>
    </row>
    <row r="1157" spans="12:15" x14ac:dyDescent="0.25">
      <c r="L1157">
        <v>11292814</v>
      </c>
      <c r="M1157">
        <v>36855</v>
      </c>
      <c r="N1157">
        <v>1</v>
      </c>
      <c r="O1157">
        <v>2</v>
      </c>
    </row>
    <row r="1158" spans="12:15" x14ac:dyDescent="0.25">
      <c r="L1158">
        <v>11292996</v>
      </c>
      <c r="M1158">
        <v>38734</v>
      </c>
      <c r="N1158">
        <v>1</v>
      </c>
      <c r="O1158">
        <v>2</v>
      </c>
    </row>
    <row r="1159" spans="12:15" x14ac:dyDescent="0.25">
      <c r="L1159">
        <v>11293001</v>
      </c>
      <c r="M1159">
        <v>32104</v>
      </c>
      <c r="N1159">
        <v>1</v>
      </c>
      <c r="O1159">
        <v>2</v>
      </c>
    </row>
    <row r="1160" spans="12:15" x14ac:dyDescent="0.25">
      <c r="L1160">
        <v>11293078</v>
      </c>
      <c r="M1160" s="37">
        <v>37089</v>
      </c>
      <c r="N1160">
        <v>6</v>
      </c>
      <c r="O1160">
        <v>6</v>
      </c>
    </row>
    <row r="1161" spans="12:15" x14ac:dyDescent="0.25">
      <c r="L1161">
        <v>11293079</v>
      </c>
      <c r="M1161" s="37">
        <v>38734</v>
      </c>
      <c r="N1161">
        <v>3</v>
      </c>
      <c r="O1161">
        <v>3</v>
      </c>
    </row>
    <row r="1162" spans="12:15" x14ac:dyDescent="0.25">
      <c r="L1162">
        <v>11293103</v>
      </c>
      <c r="M1162" s="37">
        <v>44344</v>
      </c>
      <c r="N1162">
        <v>4</v>
      </c>
      <c r="O1162">
        <v>4</v>
      </c>
    </row>
    <row r="1163" spans="12:15" x14ac:dyDescent="0.25">
      <c r="L1163">
        <v>11293104</v>
      </c>
      <c r="M1163">
        <v>37089</v>
      </c>
      <c r="N1163">
        <v>6</v>
      </c>
      <c r="O1163">
        <v>6</v>
      </c>
    </row>
    <row r="1164" spans="12:15" x14ac:dyDescent="0.25">
      <c r="L1164">
        <v>11293120</v>
      </c>
      <c r="M1164">
        <v>44092</v>
      </c>
      <c r="N1164">
        <v>2</v>
      </c>
      <c r="O1164">
        <v>4</v>
      </c>
    </row>
    <row r="1165" spans="12:15" x14ac:dyDescent="0.25">
      <c r="L1165">
        <v>11293121</v>
      </c>
      <c r="M1165">
        <v>44344</v>
      </c>
      <c r="N1165">
        <v>3</v>
      </c>
      <c r="O1165">
        <v>3</v>
      </c>
    </row>
    <row r="1166" spans="12:15" x14ac:dyDescent="0.25">
      <c r="L1166">
        <v>11293122</v>
      </c>
      <c r="M1166" s="37">
        <v>37089</v>
      </c>
      <c r="N1166">
        <v>3</v>
      </c>
      <c r="O1166">
        <v>3</v>
      </c>
    </row>
    <row r="1167" spans="12:15" x14ac:dyDescent="0.25">
      <c r="L1167">
        <v>11293124</v>
      </c>
      <c r="M1167" s="37">
        <v>44344</v>
      </c>
      <c r="N1167">
        <v>3</v>
      </c>
      <c r="O1167">
        <v>3</v>
      </c>
    </row>
    <row r="1168" spans="12:15" x14ac:dyDescent="0.25">
      <c r="L1168">
        <v>11293125</v>
      </c>
      <c r="M1168" s="37">
        <v>44344</v>
      </c>
      <c r="N1168">
        <v>3</v>
      </c>
      <c r="O1168">
        <v>3</v>
      </c>
    </row>
    <row r="1169" spans="12:15" x14ac:dyDescent="0.25">
      <c r="L1169">
        <v>11293133</v>
      </c>
      <c r="M1169" s="37">
        <v>31480</v>
      </c>
      <c r="N1169">
        <v>2</v>
      </c>
      <c r="O1169">
        <v>2</v>
      </c>
    </row>
    <row r="1170" spans="12:15" x14ac:dyDescent="0.25">
      <c r="L1170">
        <v>11293179</v>
      </c>
      <c r="M1170" s="37">
        <v>44344</v>
      </c>
      <c r="N1170">
        <v>4</v>
      </c>
      <c r="O1170">
        <v>4</v>
      </c>
    </row>
    <row r="1171" spans="12:15" x14ac:dyDescent="0.25">
      <c r="L1171">
        <v>11293216</v>
      </c>
      <c r="M1171" s="37">
        <v>37089</v>
      </c>
      <c r="N1171">
        <v>6</v>
      </c>
      <c r="O1171">
        <v>6</v>
      </c>
    </row>
    <row r="1172" spans="12:15" x14ac:dyDescent="0.25">
      <c r="L1172">
        <v>11293235</v>
      </c>
      <c r="M1172" s="37">
        <v>38943</v>
      </c>
      <c r="N1172">
        <v>4</v>
      </c>
      <c r="O1172">
        <v>4</v>
      </c>
    </row>
    <row r="1173" spans="12:15" x14ac:dyDescent="0.25">
      <c r="L1173">
        <v>11293236</v>
      </c>
      <c r="M1173" s="37">
        <v>31480</v>
      </c>
      <c r="N1173">
        <v>3</v>
      </c>
      <c r="O1173">
        <v>3</v>
      </c>
    </row>
    <row r="1174" spans="12:15" x14ac:dyDescent="0.25">
      <c r="L1174">
        <v>11293237</v>
      </c>
      <c r="M1174" s="37">
        <v>38943</v>
      </c>
      <c r="N1174">
        <v>3</v>
      </c>
      <c r="O1174">
        <v>3</v>
      </c>
    </row>
    <row r="1175" spans="12:15" x14ac:dyDescent="0.25">
      <c r="L1175">
        <v>11293275</v>
      </c>
      <c r="M1175" s="37">
        <v>44092</v>
      </c>
      <c r="N1175">
        <v>3</v>
      </c>
      <c r="O1175">
        <v>3</v>
      </c>
    </row>
    <row r="1176" spans="12:15" x14ac:dyDescent="0.25">
      <c r="L1176">
        <v>11293277</v>
      </c>
      <c r="M1176" s="37">
        <v>36838</v>
      </c>
      <c r="N1176">
        <v>2</v>
      </c>
      <c r="O1176">
        <v>4</v>
      </c>
    </row>
    <row r="1177" spans="12:15" x14ac:dyDescent="0.25">
      <c r="L1177">
        <v>11293293</v>
      </c>
      <c r="M1177" s="37">
        <v>44344</v>
      </c>
      <c r="N1177">
        <v>3</v>
      </c>
      <c r="O1177">
        <v>6</v>
      </c>
    </row>
    <row r="1178" spans="12:15" x14ac:dyDescent="0.25">
      <c r="L1178">
        <v>11293314</v>
      </c>
      <c r="M1178" s="37">
        <v>31480</v>
      </c>
      <c r="N1178">
        <v>1</v>
      </c>
      <c r="O1178">
        <v>2</v>
      </c>
    </row>
    <row r="1179" spans="12:15" x14ac:dyDescent="0.25">
      <c r="L1179">
        <v>11293382</v>
      </c>
      <c r="M1179" s="37">
        <v>38943</v>
      </c>
      <c r="N1179">
        <v>4</v>
      </c>
      <c r="O1179">
        <v>4</v>
      </c>
    </row>
    <row r="1180" spans="12:15" x14ac:dyDescent="0.25">
      <c r="L1180">
        <v>11293467</v>
      </c>
      <c r="M1180" s="37">
        <v>38734</v>
      </c>
      <c r="N1180">
        <v>2</v>
      </c>
      <c r="O1180">
        <v>2</v>
      </c>
    </row>
    <row r="1181" spans="12:15" x14ac:dyDescent="0.25">
      <c r="L1181">
        <v>11293609</v>
      </c>
      <c r="M1181" s="37">
        <v>44092</v>
      </c>
      <c r="N1181">
        <v>2</v>
      </c>
      <c r="O1181">
        <v>4</v>
      </c>
    </row>
    <row r="1182" spans="12:15" x14ac:dyDescent="0.25">
      <c r="L1182">
        <v>11293629</v>
      </c>
      <c r="M1182" s="37">
        <v>38734</v>
      </c>
      <c r="N1182">
        <v>4</v>
      </c>
      <c r="O1182">
        <v>4</v>
      </c>
    </row>
    <row r="1183" spans="12:15" x14ac:dyDescent="0.25">
      <c r="L1183">
        <v>11293630</v>
      </c>
      <c r="M1183">
        <v>44344</v>
      </c>
      <c r="N1183">
        <v>5</v>
      </c>
      <c r="O1183">
        <v>5</v>
      </c>
    </row>
    <row r="1184" spans="12:15" x14ac:dyDescent="0.25">
      <c r="L1184">
        <v>11293688</v>
      </c>
      <c r="M1184" s="37">
        <v>37089</v>
      </c>
      <c r="N1184">
        <v>4</v>
      </c>
      <c r="O1184">
        <v>4</v>
      </c>
    </row>
    <row r="1185" spans="12:15" x14ac:dyDescent="0.25">
      <c r="L1185">
        <v>11293775</v>
      </c>
      <c r="M1185" s="37">
        <v>44344</v>
      </c>
      <c r="N1185">
        <v>2</v>
      </c>
      <c r="O1185">
        <v>2</v>
      </c>
    </row>
    <row r="1186" spans="12:15" x14ac:dyDescent="0.25">
      <c r="L1186">
        <v>11293781</v>
      </c>
      <c r="M1186" s="37">
        <v>44092</v>
      </c>
      <c r="N1186">
        <v>3</v>
      </c>
      <c r="O1186">
        <v>3</v>
      </c>
    </row>
    <row r="1187" spans="12:15" x14ac:dyDescent="0.25">
      <c r="L1187">
        <v>11293782</v>
      </c>
      <c r="M1187" s="37">
        <v>44344</v>
      </c>
      <c r="N1187">
        <v>2</v>
      </c>
      <c r="O1187">
        <v>2</v>
      </c>
    </row>
    <row r="1188" spans="12:15" x14ac:dyDescent="0.25">
      <c r="L1188">
        <v>11293783</v>
      </c>
      <c r="M1188" s="37">
        <v>44092</v>
      </c>
      <c r="N1188">
        <v>2</v>
      </c>
      <c r="O1188">
        <v>4</v>
      </c>
    </row>
    <row r="1189" spans="12:15" x14ac:dyDescent="0.25">
      <c r="L1189">
        <v>11293787</v>
      </c>
      <c r="M1189" s="37">
        <v>37089</v>
      </c>
      <c r="N1189">
        <v>3</v>
      </c>
      <c r="O1189">
        <v>3</v>
      </c>
    </row>
    <row r="1190" spans="12:15" x14ac:dyDescent="0.25">
      <c r="L1190">
        <v>11293796</v>
      </c>
      <c r="M1190">
        <v>38943</v>
      </c>
      <c r="N1190">
        <v>3</v>
      </c>
      <c r="O1190">
        <v>6</v>
      </c>
    </row>
    <row r="1191" spans="12:15" x14ac:dyDescent="0.25">
      <c r="L1191">
        <v>11293800</v>
      </c>
      <c r="M1191">
        <v>38943</v>
      </c>
      <c r="N1191">
        <v>3</v>
      </c>
      <c r="O1191">
        <v>6</v>
      </c>
    </row>
    <row r="1192" spans="12:15" x14ac:dyDescent="0.25">
      <c r="L1192">
        <v>11293814</v>
      </c>
      <c r="M1192">
        <v>44344</v>
      </c>
      <c r="N1192">
        <v>2</v>
      </c>
      <c r="O1192">
        <v>4</v>
      </c>
    </row>
    <row r="1193" spans="12:15" x14ac:dyDescent="0.25">
      <c r="L1193">
        <v>11293838</v>
      </c>
      <c r="M1193" s="37">
        <v>44344</v>
      </c>
      <c r="N1193">
        <v>2</v>
      </c>
      <c r="O1193">
        <v>4</v>
      </c>
    </row>
    <row r="1194" spans="12:15" x14ac:dyDescent="0.25">
      <c r="L1194">
        <v>11293843</v>
      </c>
      <c r="M1194" s="37">
        <v>39359</v>
      </c>
      <c r="N1194">
        <v>1</v>
      </c>
      <c r="O1194">
        <v>2</v>
      </c>
    </row>
    <row r="1195" spans="12:15" x14ac:dyDescent="0.25">
      <c r="L1195">
        <v>11293847</v>
      </c>
      <c r="M1195" s="37">
        <v>37089</v>
      </c>
      <c r="N1195">
        <v>3</v>
      </c>
      <c r="O1195">
        <v>3</v>
      </c>
    </row>
    <row r="1196" spans="12:15" x14ac:dyDescent="0.25">
      <c r="L1196">
        <v>11293855</v>
      </c>
      <c r="M1196" s="37">
        <v>44344</v>
      </c>
      <c r="N1196">
        <v>2</v>
      </c>
      <c r="O1196">
        <v>2</v>
      </c>
    </row>
    <row r="1197" spans="12:15" x14ac:dyDescent="0.25">
      <c r="L1197">
        <v>11293856</v>
      </c>
      <c r="M1197" s="37">
        <v>44344</v>
      </c>
      <c r="N1197">
        <v>2</v>
      </c>
      <c r="O1197">
        <v>2</v>
      </c>
    </row>
    <row r="1198" spans="12:15" x14ac:dyDescent="0.25">
      <c r="L1198">
        <v>11293857</v>
      </c>
      <c r="M1198" s="37">
        <v>39359</v>
      </c>
      <c r="N1198">
        <v>1</v>
      </c>
      <c r="O1198">
        <v>2</v>
      </c>
    </row>
    <row r="1199" spans="12:15" x14ac:dyDescent="0.25">
      <c r="L1199">
        <v>11293860</v>
      </c>
      <c r="M1199" s="37">
        <v>44344</v>
      </c>
      <c r="N1199">
        <v>3</v>
      </c>
      <c r="O1199">
        <v>3</v>
      </c>
    </row>
    <row r="1200" spans="12:15" x14ac:dyDescent="0.25">
      <c r="L1200">
        <v>11293867</v>
      </c>
      <c r="M1200" s="37">
        <v>38734</v>
      </c>
      <c r="N1200">
        <v>3</v>
      </c>
      <c r="O1200">
        <v>6</v>
      </c>
    </row>
    <row r="1201" spans="12:15" x14ac:dyDescent="0.25">
      <c r="L1201">
        <v>11294150</v>
      </c>
      <c r="M1201">
        <v>37089</v>
      </c>
      <c r="N1201">
        <v>5</v>
      </c>
      <c r="O1201">
        <v>5</v>
      </c>
    </row>
    <row r="1202" spans="12:15" x14ac:dyDescent="0.25">
      <c r="L1202">
        <v>11294155</v>
      </c>
      <c r="M1202">
        <v>37089</v>
      </c>
      <c r="N1202">
        <v>5</v>
      </c>
      <c r="O1202">
        <v>5</v>
      </c>
    </row>
    <row r="1203" spans="12:15" x14ac:dyDescent="0.25">
      <c r="L1203">
        <v>11294171</v>
      </c>
      <c r="M1203">
        <v>44344</v>
      </c>
      <c r="N1203">
        <v>3</v>
      </c>
      <c r="O1203">
        <v>3</v>
      </c>
    </row>
    <row r="1204" spans="12:15" x14ac:dyDescent="0.25">
      <c r="L1204">
        <v>11294172</v>
      </c>
      <c r="M1204">
        <v>37089</v>
      </c>
      <c r="N1204">
        <v>3</v>
      </c>
      <c r="O1204">
        <v>3</v>
      </c>
    </row>
    <row r="1205" spans="12:15" x14ac:dyDescent="0.25">
      <c r="L1205">
        <v>11294210</v>
      </c>
      <c r="M1205">
        <v>44344</v>
      </c>
      <c r="N1205">
        <v>3</v>
      </c>
      <c r="O1205">
        <v>6</v>
      </c>
    </row>
    <row r="1206" spans="12:15" x14ac:dyDescent="0.25">
      <c r="L1206">
        <v>11294214</v>
      </c>
      <c r="M1206" s="37">
        <v>37089</v>
      </c>
      <c r="N1206">
        <v>3</v>
      </c>
      <c r="O1206">
        <v>3</v>
      </c>
    </row>
    <row r="1207" spans="12:15" x14ac:dyDescent="0.25">
      <c r="L1207">
        <v>11294250</v>
      </c>
      <c r="M1207">
        <v>38734</v>
      </c>
      <c r="N1207">
        <v>3</v>
      </c>
      <c r="O1207">
        <v>3</v>
      </c>
    </row>
    <row r="1208" spans="12:15" x14ac:dyDescent="0.25">
      <c r="L1208">
        <v>11294251</v>
      </c>
      <c r="M1208" s="37">
        <v>38734</v>
      </c>
      <c r="N1208">
        <v>2</v>
      </c>
      <c r="O1208">
        <v>2</v>
      </c>
    </row>
    <row r="1209" spans="12:15" x14ac:dyDescent="0.25">
      <c r="L1209">
        <v>11294259</v>
      </c>
      <c r="M1209">
        <v>38734</v>
      </c>
      <c r="N1209">
        <v>2</v>
      </c>
      <c r="O1209">
        <v>4</v>
      </c>
    </row>
    <row r="1210" spans="12:15" x14ac:dyDescent="0.25">
      <c r="L1210">
        <v>11294379</v>
      </c>
      <c r="M1210">
        <v>37089</v>
      </c>
      <c r="N1210">
        <v>4</v>
      </c>
      <c r="O1210">
        <v>4</v>
      </c>
    </row>
    <row r="1211" spans="12:15" x14ac:dyDescent="0.25">
      <c r="L1211">
        <v>11294432</v>
      </c>
      <c r="M1211">
        <v>29601</v>
      </c>
      <c r="N1211">
        <v>4</v>
      </c>
      <c r="O1211">
        <v>4</v>
      </c>
    </row>
    <row r="1212" spans="12:15" x14ac:dyDescent="0.25">
      <c r="L1212">
        <v>11294433</v>
      </c>
      <c r="M1212" s="37">
        <v>37089</v>
      </c>
      <c r="N1212">
        <v>5</v>
      </c>
      <c r="O1212">
        <v>5</v>
      </c>
    </row>
    <row r="1213" spans="12:15" x14ac:dyDescent="0.25">
      <c r="L1213">
        <v>11294454</v>
      </c>
      <c r="M1213" s="37">
        <v>44344</v>
      </c>
      <c r="N1213">
        <v>2</v>
      </c>
      <c r="O1213">
        <v>4</v>
      </c>
    </row>
    <row r="1214" spans="12:15" x14ac:dyDescent="0.25">
      <c r="L1214">
        <v>11294455</v>
      </c>
      <c r="M1214" s="37">
        <v>37089</v>
      </c>
      <c r="N1214">
        <v>4</v>
      </c>
      <c r="O1214">
        <v>4</v>
      </c>
    </row>
    <row r="1215" spans="12:15" x14ac:dyDescent="0.25">
      <c r="L1215">
        <v>11294948</v>
      </c>
      <c r="M1215" s="37">
        <v>26249</v>
      </c>
      <c r="N1215">
        <v>1</v>
      </c>
      <c r="O1215">
        <v>2</v>
      </c>
    </row>
    <row r="1216" spans="12:15" x14ac:dyDescent="0.25">
      <c r="L1216">
        <v>11295029</v>
      </c>
      <c r="M1216" s="37">
        <v>31480</v>
      </c>
      <c r="N1216">
        <v>1</v>
      </c>
      <c r="O1216">
        <v>2</v>
      </c>
    </row>
    <row r="1217" spans="12:15" x14ac:dyDescent="0.25">
      <c r="L1217">
        <v>11295146</v>
      </c>
      <c r="M1217">
        <v>31689</v>
      </c>
      <c r="N1217">
        <v>3</v>
      </c>
      <c r="O1217">
        <v>6</v>
      </c>
    </row>
    <row r="1218" spans="12:15" x14ac:dyDescent="0.25">
      <c r="L1218">
        <v>11295157</v>
      </c>
      <c r="M1218">
        <v>37089</v>
      </c>
      <c r="N1218">
        <v>4</v>
      </c>
      <c r="O1218">
        <v>4</v>
      </c>
    </row>
    <row r="1219" spans="12:15" x14ac:dyDescent="0.25">
      <c r="L1219">
        <v>11295213</v>
      </c>
      <c r="M1219" s="37">
        <v>38943</v>
      </c>
      <c r="N1219">
        <v>1</v>
      </c>
      <c r="O1219">
        <v>2</v>
      </c>
    </row>
    <row r="1220" spans="12:15" x14ac:dyDescent="0.25">
      <c r="L1220">
        <v>11295963</v>
      </c>
      <c r="M1220">
        <v>44344</v>
      </c>
      <c r="N1220">
        <v>5</v>
      </c>
      <c r="O1220">
        <v>5</v>
      </c>
    </row>
    <row r="1221" spans="12:15" x14ac:dyDescent="0.25">
      <c r="L1221">
        <v>11295964</v>
      </c>
      <c r="M1221">
        <v>44344</v>
      </c>
      <c r="N1221">
        <v>2</v>
      </c>
      <c r="O1221">
        <v>4</v>
      </c>
    </row>
    <row r="1222" spans="12:15" x14ac:dyDescent="0.25">
      <c r="L1222">
        <v>11295966</v>
      </c>
      <c r="M1222">
        <v>38734</v>
      </c>
      <c r="N1222">
        <v>2</v>
      </c>
      <c r="O1222">
        <v>2</v>
      </c>
    </row>
    <row r="1223" spans="12:15" x14ac:dyDescent="0.25">
      <c r="L1223">
        <v>11296032</v>
      </c>
      <c r="M1223">
        <v>44344</v>
      </c>
      <c r="N1223">
        <v>3</v>
      </c>
      <c r="O1223">
        <v>3</v>
      </c>
    </row>
    <row r="1224" spans="12:15" x14ac:dyDescent="0.25">
      <c r="L1224">
        <v>11296033</v>
      </c>
      <c r="M1224" s="37">
        <v>37089</v>
      </c>
      <c r="N1224">
        <v>5</v>
      </c>
      <c r="O1224">
        <v>5</v>
      </c>
    </row>
    <row r="1225" spans="12:15" x14ac:dyDescent="0.25">
      <c r="L1225">
        <v>11296037</v>
      </c>
      <c r="M1225" s="37">
        <v>44344</v>
      </c>
      <c r="N1225">
        <v>3</v>
      </c>
      <c r="O1225">
        <v>3</v>
      </c>
    </row>
    <row r="1226" spans="12:15" x14ac:dyDescent="0.25">
      <c r="L1226">
        <v>11296112</v>
      </c>
      <c r="M1226" s="37">
        <v>38943</v>
      </c>
      <c r="N1226">
        <v>3</v>
      </c>
      <c r="O1226">
        <v>6</v>
      </c>
    </row>
    <row r="1227" spans="12:15" x14ac:dyDescent="0.25">
      <c r="L1227">
        <v>11296127</v>
      </c>
      <c r="M1227">
        <v>38943</v>
      </c>
      <c r="N1227">
        <v>2</v>
      </c>
      <c r="O1227">
        <v>4</v>
      </c>
    </row>
    <row r="1228" spans="12:15" x14ac:dyDescent="0.25">
      <c r="L1228">
        <v>11296198</v>
      </c>
      <c r="M1228">
        <v>38734</v>
      </c>
      <c r="N1228">
        <v>2</v>
      </c>
      <c r="O1228">
        <v>2</v>
      </c>
    </row>
    <row r="1229" spans="12:15" x14ac:dyDescent="0.25">
      <c r="L1229">
        <v>11296283</v>
      </c>
      <c r="M1229">
        <v>38734</v>
      </c>
      <c r="N1229">
        <v>3</v>
      </c>
      <c r="O1229">
        <v>3</v>
      </c>
    </row>
    <row r="1230" spans="12:15" x14ac:dyDescent="0.25">
      <c r="L1230">
        <v>11296284</v>
      </c>
      <c r="M1230">
        <v>29601</v>
      </c>
      <c r="N1230">
        <v>4</v>
      </c>
      <c r="O1230">
        <v>4</v>
      </c>
    </row>
    <row r="1231" spans="12:15" x14ac:dyDescent="0.25">
      <c r="L1231">
        <v>11296285</v>
      </c>
      <c r="M1231">
        <v>44344</v>
      </c>
      <c r="N1231">
        <v>4</v>
      </c>
      <c r="O1231">
        <v>4</v>
      </c>
    </row>
    <row r="1232" spans="12:15" x14ac:dyDescent="0.25">
      <c r="L1232">
        <v>11296286</v>
      </c>
      <c r="M1232">
        <v>37089</v>
      </c>
      <c r="N1232">
        <v>5</v>
      </c>
      <c r="O1232">
        <v>5</v>
      </c>
    </row>
    <row r="1233" spans="12:15" x14ac:dyDescent="0.25">
      <c r="L1233">
        <v>11296288</v>
      </c>
      <c r="M1233">
        <v>31689</v>
      </c>
      <c r="N1233">
        <v>5</v>
      </c>
      <c r="O1233">
        <v>5</v>
      </c>
    </row>
    <row r="1234" spans="12:15" x14ac:dyDescent="0.25">
      <c r="L1234">
        <v>11296291</v>
      </c>
      <c r="M1234" s="37">
        <v>31689</v>
      </c>
      <c r="N1234">
        <v>5</v>
      </c>
      <c r="O1234">
        <v>5</v>
      </c>
    </row>
    <row r="1235" spans="12:15" x14ac:dyDescent="0.25">
      <c r="L1235">
        <v>11296292</v>
      </c>
      <c r="M1235" s="37">
        <v>31480</v>
      </c>
      <c r="N1235">
        <v>3</v>
      </c>
      <c r="O1235">
        <v>3</v>
      </c>
    </row>
    <row r="1236" spans="12:15" x14ac:dyDescent="0.25">
      <c r="L1236">
        <v>11296296</v>
      </c>
      <c r="M1236" s="37">
        <v>31480</v>
      </c>
      <c r="N1236">
        <v>2</v>
      </c>
      <c r="O1236">
        <v>4</v>
      </c>
    </row>
    <row r="1237" spans="12:15" x14ac:dyDescent="0.25">
      <c r="L1237">
        <v>11296297</v>
      </c>
      <c r="M1237" s="37">
        <v>44344</v>
      </c>
      <c r="N1237">
        <v>5</v>
      </c>
      <c r="O1237">
        <v>5</v>
      </c>
    </row>
    <row r="1238" spans="12:15" x14ac:dyDescent="0.25">
      <c r="L1238">
        <v>11296299</v>
      </c>
      <c r="M1238" s="37">
        <v>44344</v>
      </c>
      <c r="N1238">
        <v>4</v>
      </c>
      <c r="O1238">
        <v>4</v>
      </c>
    </row>
    <row r="1239" spans="12:15" x14ac:dyDescent="0.25">
      <c r="L1239">
        <v>11296304</v>
      </c>
      <c r="M1239">
        <v>44344</v>
      </c>
      <c r="N1239">
        <v>3</v>
      </c>
      <c r="O1239">
        <v>3</v>
      </c>
    </row>
    <row r="1240" spans="12:15" x14ac:dyDescent="0.25">
      <c r="L1240">
        <v>11296306</v>
      </c>
      <c r="M1240">
        <v>44344</v>
      </c>
      <c r="N1240">
        <v>3</v>
      </c>
      <c r="O1240">
        <v>3</v>
      </c>
    </row>
    <row r="1241" spans="12:15" x14ac:dyDescent="0.25">
      <c r="L1241">
        <v>11296320</v>
      </c>
      <c r="M1241">
        <v>37089</v>
      </c>
      <c r="N1241">
        <v>4</v>
      </c>
      <c r="O1241">
        <v>4</v>
      </c>
    </row>
    <row r="1242" spans="12:15" x14ac:dyDescent="0.25">
      <c r="L1242">
        <v>11296323</v>
      </c>
      <c r="M1242">
        <v>44344</v>
      </c>
      <c r="N1242">
        <v>4</v>
      </c>
      <c r="O1242">
        <v>4</v>
      </c>
    </row>
    <row r="1243" spans="12:15" x14ac:dyDescent="0.25">
      <c r="L1243">
        <v>11296324</v>
      </c>
      <c r="M1243" s="37">
        <v>37089</v>
      </c>
      <c r="N1243">
        <v>5</v>
      </c>
      <c r="O1243">
        <v>5</v>
      </c>
    </row>
    <row r="1244" spans="12:15" x14ac:dyDescent="0.25">
      <c r="L1244">
        <v>11296330</v>
      </c>
      <c r="M1244">
        <v>44344</v>
      </c>
      <c r="N1244">
        <v>4</v>
      </c>
      <c r="O1244">
        <v>4</v>
      </c>
    </row>
    <row r="1245" spans="12:15" x14ac:dyDescent="0.25">
      <c r="L1245">
        <v>11296338</v>
      </c>
      <c r="M1245" s="37">
        <v>31480</v>
      </c>
      <c r="N1245">
        <v>3</v>
      </c>
      <c r="O1245">
        <v>3</v>
      </c>
    </row>
    <row r="1246" spans="12:15" x14ac:dyDescent="0.25">
      <c r="L1246">
        <v>11296343</v>
      </c>
      <c r="M1246">
        <v>31480</v>
      </c>
      <c r="N1246">
        <v>3</v>
      </c>
      <c r="O1246">
        <v>3</v>
      </c>
    </row>
    <row r="1247" spans="12:15" x14ac:dyDescent="0.25">
      <c r="L1247">
        <v>11296345</v>
      </c>
      <c r="M1247">
        <v>31689</v>
      </c>
      <c r="N1247">
        <v>4</v>
      </c>
      <c r="O1247">
        <v>4</v>
      </c>
    </row>
    <row r="1248" spans="12:15" x14ac:dyDescent="0.25">
      <c r="L1248">
        <v>11296346</v>
      </c>
      <c r="M1248">
        <v>31689</v>
      </c>
      <c r="N1248">
        <v>3</v>
      </c>
      <c r="O1248">
        <v>3</v>
      </c>
    </row>
    <row r="1249" spans="12:15" x14ac:dyDescent="0.25">
      <c r="L1249">
        <v>11296372</v>
      </c>
      <c r="M1249">
        <v>44344</v>
      </c>
      <c r="N1249">
        <v>4</v>
      </c>
      <c r="O1249">
        <v>4</v>
      </c>
    </row>
    <row r="1250" spans="12:15" x14ac:dyDescent="0.25">
      <c r="L1250">
        <v>11296504</v>
      </c>
      <c r="M1250">
        <v>38734</v>
      </c>
      <c r="N1250">
        <v>2</v>
      </c>
      <c r="O1250">
        <v>4</v>
      </c>
    </row>
    <row r="1251" spans="12:15" x14ac:dyDescent="0.25">
      <c r="L1251">
        <v>11296505</v>
      </c>
      <c r="M1251">
        <v>37089</v>
      </c>
      <c r="N1251">
        <v>3</v>
      </c>
      <c r="O1251">
        <v>3</v>
      </c>
    </row>
    <row r="1252" spans="12:15" x14ac:dyDescent="0.25">
      <c r="L1252">
        <v>11296601</v>
      </c>
      <c r="M1252" s="37">
        <v>44344</v>
      </c>
      <c r="N1252">
        <v>5</v>
      </c>
      <c r="O1252">
        <v>5</v>
      </c>
    </row>
    <row r="1253" spans="12:15" x14ac:dyDescent="0.25">
      <c r="L1253">
        <v>11296799</v>
      </c>
      <c r="M1253">
        <v>31480</v>
      </c>
      <c r="N1253">
        <v>2</v>
      </c>
      <c r="O1253">
        <v>4</v>
      </c>
    </row>
    <row r="1254" spans="12:15" x14ac:dyDescent="0.25">
      <c r="L1254">
        <v>11296801</v>
      </c>
      <c r="M1254">
        <v>37089</v>
      </c>
      <c r="N1254">
        <v>3</v>
      </c>
      <c r="O1254">
        <v>3</v>
      </c>
    </row>
    <row r="1255" spans="12:15" x14ac:dyDescent="0.25">
      <c r="L1255">
        <v>11296803</v>
      </c>
      <c r="M1255">
        <v>37089</v>
      </c>
      <c r="N1255">
        <v>3</v>
      </c>
      <c r="O1255">
        <v>3</v>
      </c>
    </row>
    <row r="1256" spans="12:15" x14ac:dyDescent="0.25">
      <c r="L1256">
        <v>11296804</v>
      </c>
      <c r="M1256">
        <v>44344</v>
      </c>
      <c r="N1256">
        <v>2</v>
      </c>
      <c r="O1256">
        <v>2</v>
      </c>
    </row>
    <row r="1257" spans="12:15" x14ac:dyDescent="0.25">
      <c r="L1257">
        <v>11296930</v>
      </c>
      <c r="M1257">
        <v>38734</v>
      </c>
      <c r="N1257">
        <v>1</v>
      </c>
      <c r="O1257">
        <v>2</v>
      </c>
    </row>
    <row r="1258" spans="12:15" x14ac:dyDescent="0.25">
      <c r="L1258">
        <v>11296995</v>
      </c>
      <c r="M1258">
        <v>38734</v>
      </c>
      <c r="N1258">
        <v>1</v>
      </c>
      <c r="O1258">
        <v>2</v>
      </c>
    </row>
    <row r="1259" spans="12:15" x14ac:dyDescent="0.25">
      <c r="L1259">
        <v>11297350</v>
      </c>
      <c r="M1259">
        <v>38734</v>
      </c>
      <c r="N1259">
        <v>1</v>
      </c>
      <c r="O1259">
        <v>2</v>
      </c>
    </row>
    <row r="1260" spans="12:15" x14ac:dyDescent="0.25">
      <c r="L1260">
        <v>11297373</v>
      </c>
      <c r="M1260">
        <v>37089</v>
      </c>
      <c r="N1260">
        <v>5</v>
      </c>
      <c r="O1260">
        <v>5</v>
      </c>
    </row>
    <row r="1261" spans="12:15" x14ac:dyDescent="0.25">
      <c r="L1261">
        <v>11297478</v>
      </c>
      <c r="M1261">
        <v>35211</v>
      </c>
      <c r="N1261">
        <v>5</v>
      </c>
      <c r="O1261">
        <v>5</v>
      </c>
    </row>
    <row r="1262" spans="12:15" x14ac:dyDescent="0.25">
      <c r="L1262">
        <v>11297931</v>
      </c>
      <c r="M1262">
        <v>31689</v>
      </c>
      <c r="N1262">
        <v>4</v>
      </c>
      <c r="O1262">
        <v>4</v>
      </c>
    </row>
    <row r="1263" spans="12:15" x14ac:dyDescent="0.25">
      <c r="L1263">
        <v>11298196</v>
      </c>
      <c r="M1263">
        <v>44344</v>
      </c>
      <c r="N1263">
        <v>4</v>
      </c>
      <c r="O1263">
        <v>4</v>
      </c>
    </row>
    <row r="1264" spans="12:15" x14ac:dyDescent="0.25">
      <c r="L1264">
        <v>11298330</v>
      </c>
      <c r="M1264">
        <v>44344</v>
      </c>
      <c r="N1264">
        <v>4</v>
      </c>
      <c r="O1264">
        <v>4</v>
      </c>
    </row>
    <row r="1265" spans="12:15" x14ac:dyDescent="0.25">
      <c r="L1265">
        <v>11298344</v>
      </c>
      <c r="M1265">
        <v>44344</v>
      </c>
      <c r="N1265">
        <v>2</v>
      </c>
      <c r="O1265">
        <v>4</v>
      </c>
    </row>
    <row r="1266" spans="12:15" x14ac:dyDescent="0.25">
      <c r="L1266">
        <v>11298354</v>
      </c>
      <c r="M1266">
        <v>44344</v>
      </c>
      <c r="N1266">
        <v>3</v>
      </c>
      <c r="O1266">
        <v>3</v>
      </c>
    </row>
    <row r="1267" spans="12:15" x14ac:dyDescent="0.25">
      <c r="L1267">
        <v>11298356</v>
      </c>
      <c r="M1267">
        <v>44344</v>
      </c>
      <c r="N1267">
        <v>2</v>
      </c>
      <c r="O1267">
        <v>4</v>
      </c>
    </row>
    <row r="1268" spans="12:15" x14ac:dyDescent="0.25">
      <c r="L1268">
        <v>11298423</v>
      </c>
      <c r="M1268">
        <v>44344</v>
      </c>
      <c r="N1268">
        <v>5</v>
      </c>
      <c r="O1268">
        <v>5</v>
      </c>
    </row>
    <row r="1269" spans="12:15" x14ac:dyDescent="0.25">
      <c r="L1269">
        <v>11298443</v>
      </c>
      <c r="M1269">
        <v>37089</v>
      </c>
      <c r="N1269">
        <v>2</v>
      </c>
      <c r="O1269">
        <v>2</v>
      </c>
    </row>
    <row r="1270" spans="12:15" x14ac:dyDescent="0.25">
      <c r="L1270">
        <v>11298466</v>
      </c>
      <c r="M1270">
        <v>44344</v>
      </c>
      <c r="N1270">
        <v>4</v>
      </c>
      <c r="O1270">
        <v>8</v>
      </c>
    </row>
    <row r="1271" spans="12:15" x14ac:dyDescent="0.25">
      <c r="L1271">
        <v>11298555</v>
      </c>
      <c r="M1271">
        <v>44344</v>
      </c>
      <c r="N1271">
        <v>4</v>
      </c>
      <c r="O1271">
        <v>4</v>
      </c>
    </row>
    <row r="1272" spans="12:15" x14ac:dyDescent="0.25">
      <c r="L1272">
        <v>11298589</v>
      </c>
      <c r="M1272">
        <v>44344</v>
      </c>
      <c r="N1272">
        <v>4</v>
      </c>
      <c r="O1272">
        <v>4</v>
      </c>
    </row>
    <row r="1273" spans="12:15" x14ac:dyDescent="0.25">
      <c r="L1273">
        <v>11298623</v>
      </c>
      <c r="M1273">
        <v>44344</v>
      </c>
      <c r="N1273">
        <v>3</v>
      </c>
      <c r="O1273">
        <v>3</v>
      </c>
    </row>
    <row r="1274" spans="12:15" x14ac:dyDescent="0.25">
      <c r="L1274">
        <v>11298624</v>
      </c>
      <c r="M1274">
        <v>44344</v>
      </c>
      <c r="N1274">
        <v>4</v>
      </c>
      <c r="O1274">
        <v>4</v>
      </c>
    </row>
    <row r="1275" spans="12:15" x14ac:dyDescent="0.25">
      <c r="L1275">
        <v>11298626</v>
      </c>
      <c r="M1275">
        <v>44344</v>
      </c>
      <c r="N1275">
        <v>6</v>
      </c>
      <c r="O1275">
        <v>6</v>
      </c>
    </row>
    <row r="1276" spans="12:15" x14ac:dyDescent="0.25">
      <c r="L1276">
        <v>11298632</v>
      </c>
      <c r="M1276">
        <v>44344</v>
      </c>
      <c r="N1276">
        <v>3</v>
      </c>
      <c r="O1276">
        <v>3</v>
      </c>
    </row>
    <row r="1277" spans="12:15" x14ac:dyDescent="0.25">
      <c r="L1277">
        <v>11298635</v>
      </c>
      <c r="M1277">
        <v>44344</v>
      </c>
      <c r="N1277">
        <v>4</v>
      </c>
      <c r="O1277">
        <v>4</v>
      </c>
    </row>
    <row r="1278" spans="12:15" x14ac:dyDescent="0.25">
      <c r="L1278">
        <v>11298636</v>
      </c>
      <c r="M1278">
        <v>44344</v>
      </c>
      <c r="N1278">
        <v>6</v>
      </c>
      <c r="O1278">
        <v>6</v>
      </c>
    </row>
    <row r="1279" spans="12:15" x14ac:dyDescent="0.25">
      <c r="L1279">
        <v>11298676</v>
      </c>
      <c r="M1279">
        <v>44344</v>
      </c>
      <c r="N1279">
        <v>5</v>
      </c>
      <c r="O1279">
        <v>5</v>
      </c>
    </row>
    <row r="1280" spans="12:15" x14ac:dyDescent="0.25">
      <c r="L1280">
        <v>11298677</v>
      </c>
      <c r="M1280">
        <v>44344</v>
      </c>
      <c r="N1280">
        <v>4</v>
      </c>
      <c r="O1280">
        <v>4</v>
      </c>
    </row>
    <row r="1281" spans="12:15" x14ac:dyDescent="0.25">
      <c r="L1281">
        <v>11298714</v>
      </c>
      <c r="M1281" s="37">
        <v>38734</v>
      </c>
      <c r="N1281">
        <v>1</v>
      </c>
      <c r="O1281">
        <v>2</v>
      </c>
    </row>
    <row r="1282" spans="12:15" x14ac:dyDescent="0.25">
      <c r="L1282">
        <v>11298739</v>
      </c>
      <c r="M1282">
        <v>44344</v>
      </c>
      <c r="N1282">
        <v>2</v>
      </c>
      <c r="O1282">
        <v>4</v>
      </c>
    </row>
    <row r="1283" spans="12:15" x14ac:dyDescent="0.25">
      <c r="L1283">
        <v>11298751</v>
      </c>
      <c r="M1283" s="37">
        <v>37089</v>
      </c>
      <c r="N1283">
        <v>3</v>
      </c>
      <c r="O1283">
        <v>6</v>
      </c>
    </row>
    <row r="1284" spans="12:15" x14ac:dyDescent="0.25">
      <c r="L1284">
        <v>11298763</v>
      </c>
      <c r="M1284" s="37">
        <v>44344</v>
      </c>
      <c r="N1284">
        <v>2</v>
      </c>
      <c r="O1284">
        <v>2</v>
      </c>
    </row>
    <row r="1285" spans="12:15" x14ac:dyDescent="0.25">
      <c r="L1285">
        <v>11298766</v>
      </c>
      <c r="M1285">
        <v>37089</v>
      </c>
      <c r="N1285">
        <v>3</v>
      </c>
      <c r="O1285">
        <v>3</v>
      </c>
    </row>
    <row r="1286" spans="12:15" x14ac:dyDescent="0.25">
      <c r="L1286">
        <v>11298834</v>
      </c>
      <c r="M1286">
        <v>44344</v>
      </c>
      <c r="N1286">
        <v>3</v>
      </c>
      <c r="O1286">
        <v>3</v>
      </c>
    </row>
    <row r="1287" spans="12:15" x14ac:dyDescent="0.25">
      <c r="L1287">
        <v>11298862</v>
      </c>
      <c r="M1287" s="37">
        <v>44344</v>
      </c>
      <c r="N1287">
        <v>3</v>
      </c>
      <c r="O1287">
        <v>3</v>
      </c>
    </row>
    <row r="1288" spans="12:15" x14ac:dyDescent="0.25">
      <c r="L1288">
        <v>11298863</v>
      </c>
      <c r="M1288" s="37">
        <v>44344</v>
      </c>
      <c r="N1288">
        <v>4</v>
      </c>
      <c r="O1288">
        <v>4</v>
      </c>
    </row>
    <row r="1289" spans="12:15" x14ac:dyDescent="0.25">
      <c r="L1289">
        <v>11298864</v>
      </c>
      <c r="M1289" s="37">
        <v>44344</v>
      </c>
      <c r="N1289">
        <v>6</v>
      </c>
      <c r="O1289">
        <v>6</v>
      </c>
    </row>
    <row r="1290" spans="12:15" x14ac:dyDescent="0.25">
      <c r="L1290">
        <v>11298867</v>
      </c>
      <c r="M1290" s="37">
        <v>44344</v>
      </c>
      <c r="N1290">
        <v>4</v>
      </c>
      <c r="O1290">
        <v>4</v>
      </c>
    </row>
    <row r="1291" spans="12:15" x14ac:dyDescent="0.25">
      <c r="L1291">
        <v>11298869</v>
      </c>
      <c r="M1291" s="37">
        <v>37089</v>
      </c>
      <c r="N1291">
        <v>4</v>
      </c>
      <c r="O1291">
        <v>4</v>
      </c>
    </row>
    <row r="1292" spans="12:15" x14ac:dyDescent="0.25">
      <c r="L1292">
        <v>11298871</v>
      </c>
      <c r="M1292" s="37">
        <v>44344</v>
      </c>
      <c r="N1292">
        <v>2</v>
      </c>
      <c r="O1292">
        <v>4</v>
      </c>
    </row>
    <row r="1293" spans="12:15" x14ac:dyDescent="0.25">
      <c r="L1293">
        <v>11298873</v>
      </c>
      <c r="M1293" s="37">
        <v>44344</v>
      </c>
      <c r="N1293">
        <v>3</v>
      </c>
      <c r="O1293">
        <v>3</v>
      </c>
    </row>
    <row r="1294" spans="12:15" x14ac:dyDescent="0.25">
      <c r="L1294">
        <v>11298884</v>
      </c>
      <c r="M1294">
        <v>44344</v>
      </c>
      <c r="N1294">
        <v>3</v>
      </c>
      <c r="O1294">
        <v>3</v>
      </c>
    </row>
    <row r="1295" spans="12:15" x14ac:dyDescent="0.25">
      <c r="L1295">
        <v>11298891</v>
      </c>
      <c r="M1295">
        <v>44344</v>
      </c>
      <c r="N1295">
        <v>3</v>
      </c>
      <c r="O1295">
        <v>3</v>
      </c>
    </row>
    <row r="1296" spans="12:15" x14ac:dyDescent="0.25">
      <c r="L1296">
        <v>11298899</v>
      </c>
      <c r="M1296">
        <v>31480</v>
      </c>
      <c r="N1296">
        <v>3</v>
      </c>
      <c r="O1296">
        <v>3</v>
      </c>
    </row>
    <row r="1297" spans="12:15" x14ac:dyDescent="0.25">
      <c r="L1297">
        <v>11298900</v>
      </c>
      <c r="M1297" s="37">
        <v>37089</v>
      </c>
      <c r="N1297">
        <v>4</v>
      </c>
      <c r="O1297">
        <v>4</v>
      </c>
    </row>
    <row r="1298" spans="12:15" x14ac:dyDescent="0.25">
      <c r="L1298">
        <v>11298901</v>
      </c>
      <c r="M1298" s="37">
        <v>37089</v>
      </c>
      <c r="N1298">
        <v>6</v>
      </c>
      <c r="O1298">
        <v>6</v>
      </c>
    </row>
    <row r="1299" spans="12:15" x14ac:dyDescent="0.25">
      <c r="L1299">
        <v>11298915</v>
      </c>
      <c r="M1299">
        <v>44344</v>
      </c>
      <c r="N1299">
        <v>4</v>
      </c>
      <c r="O1299">
        <v>8</v>
      </c>
    </row>
    <row r="1300" spans="12:15" x14ac:dyDescent="0.25">
      <c r="L1300">
        <v>11298926</v>
      </c>
      <c r="M1300">
        <v>37089</v>
      </c>
      <c r="N1300">
        <v>5</v>
      </c>
      <c r="O1300">
        <v>5</v>
      </c>
    </row>
    <row r="1301" spans="12:15" x14ac:dyDescent="0.25">
      <c r="L1301">
        <v>11298936</v>
      </c>
      <c r="M1301">
        <v>29601</v>
      </c>
      <c r="N1301">
        <v>4</v>
      </c>
      <c r="O1301">
        <v>4</v>
      </c>
    </row>
    <row r="1302" spans="12:15" x14ac:dyDescent="0.25">
      <c r="L1302">
        <v>11298938</v>
      </c>
      <c r="M1302">
        <v>35211</v>
      </c>
      <c r="N1302">
        <v>6</v>
      </c>
      <c r="O1302">
        <v>6</v>
      </c>
    </row>
    <row r="1303" spans="12:15" x14ac:dyDescent="0.25">
      <c r="L1303">
        <v>11298992</v>
      </c>
      <c r="M1303">
        <v>31437</v>
      </c>
      <c r="N1303">
        <v>1</v>
      </c>
      <c r="O1303">
        <v>2</v>
      </c>
    </row>
    <row r="1304" spans="12:15" x14ac:dyDescent="0.25">
      <c r="L1304">
        <v>11298996</v>
      </c>
      <c r="M1304">
        <v>44344</v>
      </c>
      <c r="N1304">
        <v>2</v>
      </c>
      <c r="O1304">
        <v>4</v>
      </c>
    </row>
    <row r="1305" spans="12:15" x14ac:dyDescent="0.25">
      <c r="L1305">
        <v>11299008</v>
      </c>
      <c r="M1305">
        <v>36855</v>
      </c>
      <c r="N1305">
        <v>1</v>
      </c>
      <c r="O1305">
        <v>2</v>
      </c>
    </row>
    <row r="1306" spans="12:15" x14ac:dyDescent="0.25">
      <c r="L1306">
        <v>11299077</v>
      </c>
      <c r="M1306">
        <v>37089</v>
      </c>
      <c r="N1306">
        <v>4</v>
      </c>
      <c r="O1306">
        <v>4</v>
      </c>
    </row>
    <row r="1307" spans="12:15" x14ac:dyDescent="0.25">
      <c r="L1307">
        <v>11299273</v>
      </c>
      <c r="M1307">
        <v>44344</v>
      </c>
      <c r="N1307">
        <v>3</v>
      </c>
      <c r="O1307">
        <v>3</v>
      </c>
    </row>
    <row r="1308" spans="12:15" x14ac:dyDescent="0.25">
      <c r="L1308">
        <v>11299274</v>
      </c>
      <c r="M1308">
        <v>44344</v>
      </c>
      <c r="N1308">
        <v>4</v>
      </c>
      <c r="O1308">
        <v>4</v>
      </c>
    </row>
    <row r="1309" spans="12:15" x14ac:dyDescent="0.25">
      <c r="L1309">
        <v>11299275</v>
      </c>
      <c r="M1309">
        <v>44344</v>
      </c>
      <c r="N1309">
        <v>2</v>
      </c>
      <c r="O1309">
        <v>2</v>
      </c>
    </row>
    <row r="1310" spans="12:15" x14ac:dyDescent="0.25">
      <c r="L1310">
        <v>11299279</v>
      </c>
      <c r="M1310">
        <v>44344</v>
      </c>
      <c r="N1310">
        <v>2</v>
      </c>
      <c r="O1310">
        <v>2</v>
      </c>
    </row>
    <row r="1311" spans="12:15" x14ac:dyDescent="0.25">
      <c r="L1311">
        <v>11299282</v>
      </c>
      <c r="M1311" s="37">
        <v>44344</v>
      </c>
      <c r="N1311">
        <v>4</v>
      </c>
      <c r="O1311">
        <v>4</v>
      </c>
    </row>
    <row r="1312" spans="12:15" x14ac:dyDescent="0.25">
      <c r="L1312">
        <v>11299285</v>
      </c>
      <c r="M1312" s="37">
        <v>44344</v>
      </c>
      <c r="N1312">
        <v>3</v>
      </c>
      <c r="O1312">
        <v>3</v>
      </c>
    </row>
    <row r="1313" spans="12:15" x14ac:dyDescent="0.25">
      <c r="L1313">
        <v>11299289</v>
      </c>
      <c r="M1313" s="37">
        <v>39359</v>
      </c>
      <c r="N1313">
        <v>1</v>
      </c>
      <c r="O1313">
        <v>2</v>
      </c>
    </row>
    <row r="1314" spans="12:15" x14ac:dyDescent="0.25">
      <c r="L1314">
        <v>11299292</v>
      </c>
      <c r="M1314" s="37">
        <v>44344</v>
      </c>
      <c r="N1314">
        <v>2</v>
      </c>
      <c r="O1314">
        <v>2</v>
      </c>
    </row>
    <row r="1315" spans="12:15" x14ac:dyDescent="0.25">
      <c r="L1315">
        <v>11299293</v>
      </c>
      <c r="M1315">
        <v>26873</v>
      </c>
      <c r="N1315">
        <v>1</v>
      </c>
      <c r="O1315">
        <v>2</v>
      </c>
    </row>
    <row r="1316" spans="12:15" x14ac:dyDescent="0.25">
      <c r="L1316">
        <v>11299298</v>
      </c>
      <c r="M1316">
        <v>44344</v>
      </c>
      <c r="N1316">
        <v>2</v>
      </c>
      <c r="O1316">
        <v>4</v>
      </c>
    </row>
    <row r="1317" spans="12:15" x14ac:dyDescent="0.25">
      <c r="L1317">
        <v>11299300</v>
      </c>
      <c r="M1317">
        <v>44344</v>
      </c>
      <c r="N1317">
        <v>4</v>
      </c>
      <c r="O1317">
        <v>4</v>
      </c>
    </row>
    <row r="1318" spans="12:15" x14ac:dyDescent="0.25">
      <c r="L1318">
        <v>11299301</v>
      </c>
      <c r="M1318">
        <v>38734</v>
      </c>
      <c r="N1318">
        <v>1</v>
      </c>
      <c r="O1318">
        <v>2</v>
      </c>
    </row>
    <row r="1319" spans="12:15" x14ac:dyDescent="0.25">
      <c r="L1319">
        <v>11299346</v>
      </c>
      <c r="M1319">
        <v>38734</v>
      </c>
      <c r="N1319">
        <v>1</v>
      </c>
      <c r="O1319">
        <v>2</v>
      </c>
    </row>
    <row r="1320" spans="12:15" x14ac:dyDescent="0.25">
      <c r="L1320">
        <v>11299352</v>
      </c>
      <c r="M1320">
        <v>33059</v>
      </c>
      <c r="N1320">
        <v>3</v>
      </c>
      <c r="O1320">
        <v>3</v>
      </c>
    </row>
    <row r="1321" spans="12:15" x14ac:dyDescent="0.25">
      <c r="L1321">
        <v>11299779</v>
      </c>
      <c r="M1321">
        <v>37089</v>
      </c>
      <c r="N1321">
        <v>3</v>
      </c>
      <c r="O1321">
        <v>3</v>
      </c>
    </row>
    <row r="1322" spans="12:15" x14ac:dyDescent="0.25">
      <c r="L1322">
        <v>11299784</v>
      </c>
      <c r="M1322">
        <v>44344</v>
      </c>
      <c r="N1322">
        <v>3</v>
      </c>
      <c r="O1322">
        <v>6</v>
      </c>
    </row>
    <row r="1323" spans="12:15" x14ac:dyDescent="0.25">
      <c r="L1323">
        <v>11299785</v>
      </c>
      <c r="M1323">
        <v>44344</v>
      </c>
      <c r="N1323">
        <v>2</v>
      </c>
      <c r="O1323">
        <v>4</v>
      </c>
    </row>
    <row r="1324" spans="12:15" x14ac:dyDescent="0.25">
      <c r="L1324">
        <v>11299804</v>
      </c>
      <c r="M1324">
        <v>37089</v>
      </c>
      <c r="N1324">
        <v>4</v>
      </c>
      <c r="O1324">
        <v>4</v>
      </c>
    </row>
    <row r="1325" spans="12:15" x14ac:dyDescent="0.25">
      <c r="L1325">
        <v>11299805</v>
      </c>
      <c r="M1325">
        <v>37089</v>
      </c>
      <c r="N1325">
        <v>5</v>
      </c>
      <c r="O1325">
        <v>5</v>
      </c>
    </row>
    <row r="1326" spans="12:15" x14ac:dyDescent="0.25">
      <c r="L1326">
        <v>11300025</v>
      </c>
      <c r="M1326">
        <v>37089</v>
      </c>
      <c r="N1326">
        <v>4</v>
      </c>
      <c r="O1326">
        <v>4</v>
      </c>
    </row>
    <row r="1327" spans="12:15" x14ac:dyDescent="0.25">
      <c r="L1327">
        <v>11300078</v>
      </c>
      <c r="M1327">
        <v>38943</v>
      </c>
      <c r="N1327">
        <v>3</v>
      </c>
      <c r="O1327">
        <v>3</v>
      </c>
    </row>
    <row r="1328" spans="12:15" x14ac:dyDescent="0.25">
      <c r="L1328">
        <v>11300088</v>
      </c>
      <c r="M1328">
        <v>37089</v>
      </c>
      <c r="N1328">
        <v>6</v>
      </c>
      <c r="O1328">
        <v>6</v>
      </c>
    </row>
    <row r="1329" spans="12:15" x14ac:dyDescent="0.25">
      <c r="L1329">
        <v>11300089</v>
      </c>
      <c r="M1329">
        <v>38943</v>
      </c>
      <c r="N1329">
        <v>2</v>
      </c>
      <c r="O1329">
        <v>4</v>
      </c>
    </row>
    <row r="1330" spans="12:15" x14ac:dyDescent="0.25">
      <c r="L1330">
        <v>11300494</v>
      </c>
      <c r="M1330">
        <v>38943</v>
      </c>
      <c r="N1330">
        <v>3</v>
      </c>
      <c r="O1330">
        <v>6</v>
      </c>
    </row>
    <row r="1331" spans="12:15" x14ac:dyDescent="0.25">
      <c r="L1331">
        <v>11300890</v>
      </c>
      <c r="M1331">
        <v>38734</v>
      </c>
      <c r="N1331">
        <v>1</v>
      </c>
      <c r="O1331">
        <v>2</v>
      </c>
    </row>
    <row r="1332" spans="12:15" x14ac:dyDescent="0.25">
      <c r="L1332">
        <v>11300892</v>
      </c>
      <c r="M1332">
        <v>38734</v>
      </c>
      <c r="N1332">
        <v>1</v>
      </c>
      <c r="O1332">
        <v>2</v>
      </c>
    </row>
    <row r="1333" spans="12:15" x14ac:dyDescent="0.25">
      <c r="L1333">
        <v>11301029</v>
      </c>
      <c r="M1333">
        <v>31480</v>
      </c>
      <c r="N1333">
        <v>1</v>
      </c>
      <c r="O1333">
        <v>2</v>
      </c>
    </row>
    <row r="1334" spans="12:15" x14ac:dyDescent="0.25">
      <c r="L1334">
        <v>11301631</v>
      </c>
      <c r="M1334">
        <v>33059</v>
      </c>
      <c r="N1334">
        <v>5</v>
      </c>
      <c r="O1334">
        <v>5</v>
      </c>
    </row>
    <row r="1335" spans="12:15" x14ac:dyDescent="0.25">
      <c r="L1335">
        <v>11302229</v>
      </c>
      <c r="M1335">
        <v>44344</v>
      </c>
      <c r="N1335">
        <v>5</v>
      </c>
      <c r="O1335">
        <v>5</v>
      </c>
    </row>
    <row r="1336" spans="12:15" x14ac:dyDescent="0.25">
      <c r="L1336">
        <v>11302230</v>
      </c>
      <c r="M1336">
        <v>44344</v>
      </c>
      <c r="N1336">
        <v>3</v>
      </c>
      <c r="O1336">
        <v>3</v>
      </c>
    </row>
    <row r="1337" spans="12:15" x14ac:dyDescent="0.25">
      <c r="L1337">
        <v>11302449</v>
      </c>
      <c r="M1337">
        <v>44344</v>
      </c>
      <c r="N1337">
        <v>3</v>
      </c>
      <c r="O1337">
        <v>3</v>
      </c>
    </row>
    <row r="1338" spans="12:15" x14ac:dyDescent="0.25">
      <c r="L1338">
        <v>11302451</v>
      </c>
      <c r="M1338">
        <v>44344</v>
      </c>
      <c r="N1338">
        <v>5</v>
      </c>
      <c r="O1338">
        <v>5</v>
      </c>
    </row>
    <row r="1339" spans="12:15" x14ac:dyDescent="0.25">
      <c r="L1339">
        <v>11302693</v>
      </c>
      <c r="M1339">
        <v>44344</v>
      </c>
      <c r="N1339">
        <v>2</v>
      </c>
      <c r="O1339">
        <v>2</v>
      </c>
    </row>
    <row r="1340" spans="12:15" x14ac:dyDescent="0.25">
      <c r="L1340">
        <v>11302694</v>
      </c>
      <c r="M1340">
        <v>39359</v>
      </c>
      <c r="N1340">
        <v>2</v>
      </c>
      <c r="O1340">
        <v>2</v>
      </c>
    </row>
    <row r="1341" spans="12:15" x14ac:dyDescent="0.25">
      <c r="L1341">
        <v>11302695</v>
      </c>
      <c r="M1341">
        <v>39359</v>
      </c>
      <c r="N1341">
        <v>1</v>
      </c>
      <c r="O1341">
        <v>2</v>
      </c>
    </row>
    <row r="1342" spans="12:15" x14ac:dyDescent="0.25">
      <c r="L1342">
        <v>11302957</v>
      </c>
      <c r="M1342">
        <v>38734</v>
      </c>
      <c r="N1342">
        <v>1</v>
      </c>
      <c r="O1342">
        <v>2</v>
      </c>
    </row>
    <row r="1343" spans="12:15" x14ac:dyDescent="0.25">
      <c r="L1343">
        <v>11302961</v>
      </c>
      <c r="M1343">
        <v>37089</v>
      </c>
      <c r="N1343">
        <v>3</v>
      </c>
      <c r="O1343">
        <v>3</v>
      </c>
    </row>
    <row r="1344" spans="12:15" x14ac:dyDescent="0.25">
      <c r="L1344">
        <v>11302990</v>
      </c>
      <c r="M1344">
        <v>37089</v>
      </c>
      <c r="N1344">
        <v>3</v>
      </c>
      <c r="O1344">
        <v>3</v>
      </c>
    </row>
    <row r="1345" spans="12:15" x14ac:dyDescent="0.25">
      <c r="L1345">
        <v>11303061</v>
      </c>
      <c r="M1345">
        <v>44344</v>
      </c>
      <c r="N1345">
        <v>4</v>
      </c>
      <c r="O1345">
        <v>8</v>
      </c>
    </row>
    <row r="1346" spans="12:15" x14ac:dyDescent="0.25">
      <c r="L1346">
        <v>11303063</v>
      </c>
      <c r="M1346">
        <v>38734</v>
      </c>
      <c r="N1346">
        <v>2</v>
      </c>
      <c r="O1346">
        <v>4</v>
      </c>
    </row>
    <row r="1347" spans="12:15" x14ac:dyDescent="0.25">
      <c r="L1347">
        <v>11303110</v>
      </c>
      <c r="M1347">
        <v>44344</v>
      </c>
      <c r="N1347">
        <v>5</v>
      </c>
      <c r="O1347">
        <v>5</v>
      </c>
    </row>
    <row r="1348" spans="12:15" x14ac:dyDescent="0.25">
      <c r="L1348">
        <v>11303111</v>
      </c>
      <c r="M1348">
        <v>44344</v>
      </c>
      <c r="N1348">
        <v>4</v>
      </c>
      <c r="O1348">
        <v>4</v>
      </c>
    </row>
    <row r="1349" spans="12:15" x14ac:dyDescent="0.25">
      <c r="L1349">
        <v>11303115</v>
      </c>
      <c r="M1349">
        <v>31689</v>
      </c>
      <c r="N1349">
        <v>3</v>
      </c>
      <c r="O1349">
        <v>3</v>
      </c>
    </row>
    <row r="1350" spans="12:15" x14ac:dyDescent="0.25">
      <c r="L1350">
        <v>11303121</v>
      </c>
      <c r="M1350">
        <v>44344</v>
      </c>
      <c r="N1350">
        <v>3</v>
      </c>
      <c r="O1350">
        <v>3</v>
      </c>
    </row>
    <row r="1351" spans="12:15" x14ac:dyDescent="0.25">
      <c r="L1351">
        <v>11303213</v>
      </c>
      <c r="M1351">
        <v>44344</v>
      </c>
      <c r="N1351">
        <v>4</v>
      </c>
      <c r="O1351">
        <v>4</v>
      </c>
    </row>
    <row r="1352" spans="12:15" x14ac:dyDescent="0.25">
      <c r="L1352">
        <v>11303216</v>
      </c>
      <c r="M1352">
        <v>29601</v>
      </c>
      <c r="N1352">
        <v>4</v>
      </c>
      <c r="O1352">
        <v>4</v>
      </c>
    </row>
    <row r="1353" spans="12:15" x14ac:dyDescent="0.25">
      <c r="L1353">
        <v>11303217</v>
      </c>
      <c r="M1353">
        <v>35211</v>
      </c>
      <c r="N1353">
        <v>6</v>
      </c>
      <c r="O1353">
        <v>6</v>
      </c>
    </row>
    <row r="1354" spans="12:15" x14ac:dyDescent="0.25">
      <c r="L1354">
        <v>11303291</v>
      </c>
      <c r="M1354">
        <v>37089</v>
      </c>
      <c r="N1354">
        <v>3</v>
      </c>
      <c r="O1354">
        <v>3</v>
      </c>
    </row>
    <row r="1355" spans="12:15" x14ac:dyDescent="0.25">
      <c r="L1355">
        <v>11303292</v>
      </c>
      <c r="M1355">
        <v>31480</v>
      </c>
      <c r="N1355">
        <v>2</v>
      </c>
      <c r="O1355">
        <v>4</v>
      </c>
    </row>
    <row r="1356" spans="12:15" x14ac:dyDescent="0.25">
      <c r="L1356">
        <v>11303295</v>
      </c>
      <c r="M1356">
        <v>44344</v>
      </c>
      <c r="N1356">
        <v>7</v>
      </c>
      <c r="O1356">
        <v>7</v>
      </c>
    </row>
    <row r="1357" spans="12:15" x14ac:dyDescent="0.25">
      <c r="L1357">
        <v>11303312</v>
      </c>
      <c r="M1357">
        <v>35211</v>
      </c>
      <c r="N1357">
        <v>6</v>
      </c>
      <c r="O1357">
        <v>6</v>
      </c>
    </row>
    <row r="1358" spans="12:15" x14ac:dyDescent="0.25">
      <c r="L1358">
        <v>11303314</v>
      </c>
      <c r="M1358">
        <v>35211</v>
      </c>
      <c r="N1358">
        <v>4</v>
      </c>
      <c r="O1358">
        <v>4</v>
      </c>
    </row>
    <row r="1359" spans="12:15" x14ac:dyDescent="0.25">
      <c r="L1359">
        <v>11303320</v>
      </c>
      <c r="M1359">
        <v>44344</v>
      </c>
      <c r="N1359">
        <v>4</v>
      </c>
      <c r="O1359">
        <v>8</v>
      </c>
    </row>
    <row r="1360" spans="12:15" x14ac:dyDescent="0.25">
      <c r="L1360">
        <v>11303321</v>
      </c>
      <c r="M1360" s="37">
        <v>38734</v>
      </c>
      <c r="N1360">
        <v>2</v>
      </c>
      <c r="O1360">
        <v>4</v>
      </c>
    </row>
    <row r="1361" spans="12:15" x14ac:dyDescent="0.25">
      <c r="L1361">
        <v>11303376</v>
      </c>
      <c r="M1361" s="37">
        <v>44344</v>
      </c>
      <c r="N1361">
        <v>2</v>
      </c>
      <c r="O1361">
        <v>4</v>
      </c>
    </row>
    <row r="1362" spans="12:15" x14ac:dyDescent="0.25">
      <c r="L1362">
        <v>11303377</v>
      </c>
      <c r="M1362">
        <v>44344</v>
      </c>
      <c r="N1362">
        <v>3</v>
      </c>
      <c r="O1362">
        <v>6</v>
      </c>
    </row>
    <row r="1363" spans="12:15" x14ac:dyDescent="0.25">
      <c r="L1363">
        <v>11303387</v>
      </c>
      <c r="M1363" s="37">
        <v>37089</v>
      </c>
      <c r="N1363">
        <v>5</v>
      </c>
      <c r="O1363">
        <v>5</v>
      </c>
    </row>
    <row r="1364" spans="12:15" x14ac:dyDescent="0.25">
      <c r="L1364">
        <v>11303499</v>
      </c>
      <c r="M1364" s="37">
        <v>37089</v>
      </c>
      <c r="N1364">
        <v>4</v>
      </c>
      <c r="O1364">
        <v>4</v>
      </c>
    </row>
    <row r="1365" spans="12:15" x14ac:dyDescent="0.25">
      <c r="L1365">
        <v>11303547</v>
      </c>
      <c r="M1365" s="37">
        <v>44344</v>
      </c>
      <c r="N1365">
        <v>4</v>
      </c>
      <c r="O1365">
        <v>4</v>
      </c>
    </row>
    <row r="1366" spans="12:15" x14ac:dyDescent="0.25">
      <c r="L1366">
        <v>11303654</v>
      </c>
      <c r="M1366" s="37">
        <v>44344</v>
      </c>
      <c r="N1366">
        <v>4</v>
      </c>
      <c r="O1366">
        <v>4</v>
      </c>
    </row>
    <row r="1367" spans="12:15" x14ac:dyDescent="0.25">
      <c r="L1367">
        <v>11303656</v>
      </c>
      <c r="M1367" s="37">
        <v>44344</v>
      </c>
      <c r="N1367">
        <v>5</v>
      </c>
      <c r="O1367">
        <v>5</v>
      </c>
    </row>
    <row r="1368" spans="12:15" x14ac:dyDescent="0.25">
      <c r="L1368">
        <v>11303658</v>
      </c>
      <c r="M1368">
        <v>44344</v>
      </c>
      <c r="N1368">
        <v>3</v>
      </c>
      <c r="O1368">
        <v>3</v>
      </c>
    </row>
    <row r="1369" spans="12:15" x14ac:dyDescent="0.25">
      <c r="L1369">
        <v>11303659</v>
      </c>
      <c r="M1369" s="37">
        <v>44344</v>
      </c>
      <c r="N1369">
        <v>6</v>
      </c>
      <c r="O1369">
        <v>6</v>
      </c>
    </row>
    <row r="1370" spans="12:15" x14ac:dyDescent="0.25">
      <c r="L1370">
        <v>11303660</v>
      </c>
      <c r="M1370" s="37">
        <v>44344</v>
      </c>
      <c r="N1370">
        <v>4</v>
      </c>
      <c r="O1370">
        <v>4</v>
      </c>
    </row>
    <row r="1371" spans="12:15" x14ac:dyDescent="0.25">
      <c r="L1371">
        <v>11303731</v>
      </c>
      <c r="M1371" s="37">
        <v>44344</v>
      </c>
      <c r="N1371">
        <v>3</v>
      </c>
      <c r="O1371">
        <v>3</v>
      </c>
    </row>
    <row r="1372" spans="12:15" x14ac:dyDescent="0.25">
      <c r="L1372">
        <v>11303732</v>
      </c>
      <c r="M1372" s="37">
        <v>44344</v>
      </c>
      <c r="N1372">
        <v>4</v>
      </c>
      <c r="O1372">
        <v>4</v>
      </c>
    </row>
    <row r="1373" spans="12:15" x14ac:dyDescent="0.25">
      <c r="L1373">
        <v>11303734</v>
      </c>
      <c r="M1373" s="37">
        <v>44344</v>
      </c>
      <c r="N1373">
        <v>6</v>
      </c>
      <c r="O1373">
        <v>6</v>
      </c>
    </row>
    <row r="1374" spans="12:15" x14ac:dyDescent="0.25">
      <c r="L1374">
        <v>11303834</v>
      </c>
      <c r="M1374" s="37">
        <v>31480</v>
      </c>
      <c r="N1374">
        <v>1</v>
      </c>
      <c r="O1374">
        <v>2</v>
      </c>
    </row>
    <row r="1375" spans="12:15" x14ac:dyDescent="0.25">
      <c r="L1375">
        <v>11303836</v>
      </c>
      <c r="M1375" s="37">
        <v>37089</v>
      </c>
      <c r="N1375">
        <v>4</v>
      </c>
      <c r="O1375">
        <v>4</v>
      </c>
    </row>
    <row r="1376" spans="12:15" x14ac:dyDescent="0.25">
      <c r="L1376">
        <v>11303837</v>
      </c>
      <c r="M1376" s="37">
        <v>44344</v>
      </c>
      <c r="N1376">
        <v>3</v>
      </c>
      <c r="O1376">
        <v>3</v>
      </c>
    </row>
    <row r="1377" spans="12:15" x14ac:dyDescent="0.25">
      <c r="L1377">
        <v>11303838</v>
      </c>
      <c r="M1377" s="37">
        <v>44344</v>
      </c>
      <c r="N1377">
        <v>5</v>
      </c>
      <c r="O1377">
        <v>5</v>
      </c>
    </row>
    <row r="1378" spans="12:15" x14ac:dyDescent="0.25">
      <c r="L1378">
        <v>11303839</v>
      </c>
      <c r="M1378" s="37">
        <v>44344</v>
      </c>
      <c r="N1378">
        <v>5</v>
      </c>
      <c r="O1378">
        <v>5</v>
      </c>
    </row>
    <row r="1379" spans="12:15" x14ac:dyDescent="0.25">
      <c r="L1379">
        <v>11303840</v>
      </c>
      <c r="M1379" s="37">
        <v>38734</v>
      </c>
      <c r="N1379">
        <v>1</v>
      </c>
      <c r="O1379">
        <v>2</v>
      </c>
    </row>
    <row r="1380" spans="12:15" x14ac:dyDescent="0.25">
      <c r="L1380">
        <v>11303886</v>
      </c>
      <c r="M1380" s="37">
        <v>38734</v>
      </c>
      <c r="N1380">
        <v>3</v>
      </c>
      <c r="O1380">
        <v>3</v>
      </c>
    </row>
    <row r="1381" spans="12:15" x14ac:dyDescent="0.25">
      <c r="L1381">
        <v>11303887</v>
      </c>
      <c r="M1381" s="37">
        <v>44344</v>
      </c>
      <c r="N1381">
        <v>4</v>
      </c>
      <c r="O1381">
        <v>8</v>
      </c>
    </row>
    <row r="1382" spans="12:15" x14ac:dyDescent="0.25">
      <c r="L1382">
        <v>11304116</v>
      </c>
      <c r="M1382" s="37">
        <v>44344</v>
      </c>
      <c r="N1382">
        <v>4</v>
      </c>
      <c r="O1382">
        <v>4</v>
      </c>
    </row>
    <row r="1383" spans="12:15" x14ac:dyDescent="0.25">
      <c r="L1383">
        <v>11304283</v>
      </c>
      <c r="M1383" s="37">
        <v>38943</v>
      </c>
      <c r="N1383">
        <v>4</v>
      </c>
      <c r="O1383">
        <v>4</v>
      </c>
    </row>
    <row r="1384" spans="12:15" x14ac:dyDescent="0.25">
      <c r="L1384">
        <v>11304284</v>
      </c>
      <c r="M1384" s="37">
        <v>38943</v>
      </c>
      <c r="N1384">
        <v>4</v>
      </c>
      <c r="O1384">
        <v>4</v>
      </c>
    </row>
    <row r="1385" spans="12:15" x14ac:dyDescent="0.25">
      <c r="L1385">
        <v>11304400</v>
      </c>
      <c r="M1385" s="37">
        <v>44344</v>
      </c>
      <c r="N1385">
        <v>2</v>
      </c>
      <c r="O1385">
        <v>4</v>
      </c>
    </row>
    <row r="1386" spans="12:15" x14ac:dyDescent="0.25">
      <c r="L1386">
        <v>11304403</v>
      </c>
      <c r="M1386" s="37">
        <v>38734</v>
      </c>
      <c r="N1386">
        <v>2</v>
      </c>
      <c r="O1386">
        <v>2</v>
      </c>
    </row>
    <row r="1387" spans="12:15" x14ac:dyDescent="0.25">
      <c r="L1387">
        <v>11304405</v>
      </c>
      <c r="M1387" s="37">
        <v>44344</v>
      </c>
      <c r="N1387">
        <v>4</v>
      </c>
      <c r="O1387">
        <v>4</v>
      </c>
    </row>
    <row r="1388" spans="12:15" x14ac:dyDescent="0.25">
      <c r="L1388">
        <v>11304522</v>
      </c>
      <c r="M1388" s="37">
        <v>44136</v>
      </c>
      <c r="N1388">
        <v>1</v>
      </c>
      <c r="O1388">
        <v>2</v>
      </c>
    </row>
    <row r="1389" spans="12:15" x14ac:dyDescent="0.25">
      <c r="L1389">
        <v>11304524</v>
      </c>
      <c r="M1389" s="37">
        <v>37089</v>
      </c>
      <c r="N1389">
        <v>2</v>
      </c>
      <c r="O1389">
        <v>2</v>
      </c>
    </row>
    <row r="1390" spans="12:15" x14ac:dyDescent="0.25">
      <c r="L1390">
        <v>11304540</v>
      </c>
      <c r="M1390" s="37">
        <v>44344</v>
      </c>
      <c r="N1390">
        <v>3</v>
      </c>
      <c r="O1390">
        <v>3</v>
      </c>
    </row>
    <row r="1391" spans="12:15" x14ac:dyDescent="0.25">
      <c r="L1391">
        <v>11304541</v>
      </c>
      <c r="M1391" s="37">
        <v>44344</v>
      </c>
      <c r="N1391">
        <v>5</v>
      </c>
      <c r="O1391">
        <v>5</v>
      </c>
    </row>
    <row r="1392" spans="12:15" x14ac:dyDescent="0.25">
      <c r="L1392">
        <v>11304543</v>
      </c>
      <c r="M1392" s="37">
        <v>44344</v>
      </c>
      <c r="N1392">
        <v>2</v>
      </c>
      <c r="O1392">
        <v>4</v>
      </c>
    </row>
    <row r="1393" spans="12:15" x14ac:dyDescent="0.25">
      <c r="L1393">
        <v>11304544</v>
      </c>
      <c r="M1393" s="37">
        <v>37089</v>
      </c>
      <c r="N1393">
        <v>3</v>
      </c>
      <c r="O1393">
        <v>3</v>
      </c>
    </row>
    <row r="1394" spans="12:15" x14ac:dyDescent="0.25">
      <c r="L1394">
        <v>11304545</v>
      </c>
      <c r="M1394" s="37">
        <v>38734</v>
      </c>
      <c r="N1394">
        <v>2</v>
      </c>
      <c r="O1394">
        <v>2</v>
      </c>
    </row>
    <row r="1395" spans="12:15" x14ac:dyDescent="0.25">
      <c r="L1395">
        <v>11304564</v>
      </c>
      <c r="M1395" s="37">
        <v>37089</v>
      </c>
      <c r="N1395">
        <v>3</v>
      </c>
      <c r="O1395">
        <v>3</v>
      </c>
    </row>
    <row r="1396" spans="12:15" x14ac:dyDescent="0.25">
      <c r="L1396">
        <v>11304565</v>
      </c>
      <c r="M1396" s="37">
        <v>44344</v>
      </c>
      <c r="N1396">
        <v>2</v>
      </c>
      <c r="O1396">
        <v>2</v>
      </c>
    </row>
    <row r="1397" spans="12:15" x14ac:dyDescent="0.25">
      <c r="L1397">
        <v>11304586</v>
      </c>
      <c r="M1397" s="37">
        <v>44344</v>
      </c>
      <c r="N1397">
        <v>3</v>
      </c>
      <c r="O1397">
        <v>3</v>
      </c>
    </row>
    <row r="1398" spans="12:15" x14ac:dyDescent="0.25">
      <c r="L1398">
        <v>11304592</v>
      </c>
      <c r="M1398" s="37">
        <v>31480</v>
      </c>
      <c r="N1398">
        <v>2</v>
      </c>
      <c r="O1398">
        <v>4</v>
      </c>
    </row>
    <row r="1399" spans="12:15" x14ac:dyDescent="0.25">
      <c r="L1399">
        <v>11304622</v>
      </c>
      <c r="M1399" s="37">
        <v>39359</v>
      </c>
      <c r="N1399">
        <v>1</v>
      </c>
      <c r="O1399">
        <v>2</v>
      </c>
    </row>
    <row r="1400" spans="12:15" x14ac:dyDescent="0.25">
      <c r="L1400">
        <v>11304625</v>
      </c>
      <c r="M1400">
        <v>44344</v>
      </c>
      <c r="N1400">
        <v>3</v>
      </c>
      <c r="O1400">
        <v>3</v>
      </c>
    </row>
    <row r="1401" spans="12:15" x14ac:dyDescent="0.25">
      <c r="L1401">
        <v>11304657</v>
      </c>
      <c r="M1401" s="37">
        <v>44344</v>
      </c>
      <c r="N1401">
        <v>3</v>
      </c>
      <c r="O1401">
        <v>3</v>
      </c>
    </row>
    <row r="1402" spans="12:15" x14ac:dyDescent="0.25">
      <c r="L1402">
        <v>11304659</v>
      </c>
      <c r="M1402" s="37">
        <v>33059</v>
      </c>
      <c r="N1402">
        <v>6</v>
      </c>
      <c r="O1402">
        <v>6</v>
      </c>
    </row>
    <row r="1403" spans="12:15" x14ac:dyDescent="0.25">
      <c r="L1403">
        <v>11304660</v>
      </c>
      <c r="M1403" s="37">
        <v>37089</v>
      </c>
      <c r="N1403">
        <v>2</v>
      </c>
      <c r="O1403">
        <v>4</v>
      </c>
    </row>
    <row r="1404" spans="12:15" x14ac:dyDescent="0.25">
      <c r="L1404">
        <v>11304663</v>
      </c>
      <c r="M1404" s="37">
        <v>37089</v>
      </c>
      <c r="N1404">
        <v>4</v>
      </c>
      <c r="O1404">
        <v>4</v>
      </c>
    </row>
    <row r="1405" spans="12:15" x14ac:dyDescent="0.25">
      <c r="L1405">
        <v>11304664</v>
      </c>
      <c r="M1405" s="37">
        <v>37089</v>
      </c>
      <c r="N1405">
        <v>5</v>
      </c>
      <c r="O1405">
        <v>5</v>
      </c>
    </row>
    <row r="1406" spans="12:15" x14ac:dyDescent="0.25">
      <c r="L1406">
        <v>11304665</v>
      </c>
      <c r="M1406" s="37">
        <v>44344</v>
      </c>
      <c r="N1406">
        <v>3</v>
      </c>
      <c r="O1406">
        <v>3</v>
      </c>
    </row>
    <row r="1407" spans="12:15" x14ac:dyDescent="0.25">
      <c r="L1407">
        <v>11304667</v>
      </c>
      <c r="M1407">
        <v>44344</v>
      </c>
      <c r="N1407">
        <v>4</v>
      </c>
      <c r="O1407">
        <v>4</v>
      </c>
    </row>
    <row r="1408" spans="12:15" x14ac:dyDescent="0.25">
      <c r="L1408">
        <v>11304668</v>
      </c>
      <c r="M1408" s="37">
        <v>27450</v>
      </c>
      <c r="N1408">
        <v>2</v>
      </c>
      <c r="O1408">
        <v>4</v>
      </c>
    </row>
    <row r="1409" spans="12:15" x14ac:dyDescent="0.25">
      <c r="L1409">
        <v>11304670</v>
      </c>
      <c r="M1409" s="37">
        <v>44344</v>
      </c>
      <c r="N1409">
        <v>4</v>
      </c>
      <c r="O1409">
        <v>4</v>
      </c>
    </row>
    <row r="1410" spans="12:15" x14ac:dyDescent="0.25">
      <c r="L1410">
        <v>11304676</v>
      </c>
      <c r="M1410" s="37">
        <v>44344</v>
      </c>
      <c r="N1410">
        <v>3</v>
      </c>
      <c r="O1410">
        <v>3</v>
      </c>
    </row>
    <row r="1411" spans="12:15" x14ac:dyDescent="0.25">
      <c r="L1411">
        <v>11304678</v>
      </c>
      <c r="M1411" s="37">
        <v>44344</v>
      </c>
      <c r="N1411">
        <v>3</v>
      </c>
      <c r="O1411">
        <v>3</v>
      </c>
    </row>
    <row r="1412" spans="12:15" x14ac:dyDescent="0.25">
      <c r="L1412">
        <v>11304682</v>
      </c>
      <c r="M1412" s="37">
        <v>44344</v>
      </c>
      <c r="N1412">
        <v>5</v>
      </c>
      <c r="O1412">
        <v>5</v>
      </c>
    </row>
    <row r="1413" spans="12:15" x14ac:dyDescent="0.25">
      <c r="L1413">
        <v>11304683</v>
      </c>
      <c r="M1413">
        <v>44344</v>
      </c>
      <c r="N1413">
        <v>3</v>
      </c>
      <c r="O1413">
        <v>3</v>
      </c>
    </row>
    <row r="1414" spans="12:15" x14ac:dyDescent="0.25">
      <c r="L1414">
        <v>11304684</v>
      </c>
      <c r="M1414" s="37">
        <v>38734</v>
      </c>
      <c r="N1414">
        <v>2</v>
      </c>
      <c r="O1414">
        <v>2</v>
      </c>
    </row>
    <row r="1415" spans="12:15" x14ac:dyDescent="0.25">
      <c r="L1415">
        <v>11304685</v>
      </c>
      <c r="M1415">
        <v>31480</v>
      </c>
      <c r="N1415">
        <v>3</v>
      </c>
      <c r="O1415">
        <v>3</v>
      </c>
    </row>
    <row r="1416" spans="12:15" x14ac:dyDescent="0.25">
      <c r="L1416">
        <v>11304689</v>
      </c>
      <c r="M1416">
        <v>44344</v>
      </c>
      <c r="N1416">
        <v>5</v>
      </c>
      <c r="O1416">
        <v>5</v>
      </c>
    </row>
    <row r="1417" spans="12:15" x14ac:dyDescent="0.25">
      <c r="L1417">
        <v>11304692</v>
      </c>
      <c r="M1417">
        <v>44344</v>
      </c>
      <c r="N1417">
        <v>2</v>
      </c>
      <c r="O1417">
        <v>4</v>
      </c>
    </row>
    <row r="1418" spans="12:15" x14ac:dyDescent="0.25">
      <c r="L1418">
        <v>11304693</v>
      </c>
      <c r="M1418">
        <v>44344</v>
      </c>
      <c r="N1418">
        <v>4</v>
      </c>
      <c r="O1418">
        <v>4</v>
      </c>
    </row>
    <row r="1419" spans="12:15" x14ac:dyDescent="0.25">
      <c r="L1419">
        <v>11304694</v>
      </c>
      <c r="M1419" s="37">
        <v>37089</v>
      </c>
      <c r="N1419">
        <v>5</v>
      </c>
      <c r="O1419">
        <v>5</v>
      </c>
    </row>
    <row r="1420" spans="12:15" x14ac:dyDescent="0.25">
      <c r="L1420">
        <v>11304696</v>
      </c>
      <c r="M1420" s="37">
        <v>44344</v>
      </c>
      <c r="N1420">
        <v>2</v>
      </c>
      <c r="O1420">
        <v>4</v>
      </c>
    </row>
    <row r="1421" spans="12:15" x14ac:dyDescent="0.25">
      <c r="L1421">
        <v>11304697</v>
      </c>
      <c r="M1421" s="37">
        <v>37089</v>
      </c>
      <c r="N1421">
        <v>4</v>
      </c>
      <c r="O1421">
        <v>4</v>
      </c>
    </row>
    <row r="1422" spans="12:15" x14ac:dyDescent="0.25">
      <c r="L1422">
        <v>11304698</v>
      </c>
      <c r="M1422" s="37">
        <v>44344</v>
      </c>
      <c r="N1422">
        <v>3</v>
      </c>
      <c r="O1422">
        <v>3</v>
      </c>
    </row>
    <row r="1423" spans="12:15" x14ac:dyDescent="0.25">
      <c r="L1423">
        <v>11304801</v>
      </c>
      <c r="M1423" s="37">
        <v>44344</v>
      </c>
      <c r="N1423">
        <v>3</v>
      </c>
      <c r="O1423">
        <v>3</v>
      </c>
    </row>
    <row r="1424" spans="12:15" x14ac:dyDescent="0.25">
      <c r="L1424">
        <v>11304805</v>
      </c>
      <c r="M1424" s="37">
        <v>36882</v>
      </c>
      <c r="N1424">
        <v>3</v>
      </c>
      <c r="O1424">
        <v>3</v>
      </c>
    </row>
    <row r="1425" spans="12:15" x14ac:dyDescent="0.25">
      <c r="L1425">
        <v>11304806</v>
      </c>
      <c r="M1425" s="37">
        <v>44344</v>
      </c>
      <c r="N1425">
        <v>3</v>
      </c>
      <c r="O1425">
        <v>3</v>
      </c>
    </row>
    <row r="1426" spans="12:15" x14ac:dyDescent="0.25">
      <c r="L1426">
        <v>11304808</v>
      </c>
      <c r="M1426" s="37">
        <v>44344</v>
      </c>
      <c r="N1426">
        <v>3</v>
      </c>
      <c r="O1426">
        <v>3</v>
      </c>
    </row>
    <row r="1427" spans="12:15" x14ac:dyDescent="0.25">
      <c r="L1427">
        <v>11304809</v>
      </c>
      <c r="M1427" s="37">
        <v>38734</v>
      </c>
      <c r="N1427">
        <v>1</v>
      </c>
      <c r="O1427">
        <v>2</v>
      </c>
    </row>
    <row r="1428" spans="12:15" x14ac:dyDescent="0.25">
      <c r="L1428">
        <v>11304816</v>
      </c>
      <c r="M1428">
        <v>37089</v>
      </c>
      <c r="N1428">
        <v>3</v>
      </c>
      <c r="O1428">
        <v>3</v>
      </c>
    </row>
    <row r="1429" spans="12:15" x14ac:dyDescent="0.25">
      <c r="L1429">
        <v>11304820</v>
      </c>
      <c r="M1429" s="37">
        <v>44344</v>
      </c>
      <c r="N1429">
        <v>2</v>
      </c>
      <c r="O1429">
        <v>4</v>
      </c>
    </row>
    <row r="1430" spans="12:15" x14ac:dyDescent="0.25">
      <c r="L1430">
        <v>11304821</v>
      </c>
      <c r="M1430" s="37"/>
      <c r="N1430">
        <v>2</v>
      </c>
      <c r="O1430">
        <v>4</v>
      </c>
    </row>
    <row r="1431" spans="12:15" x14ac:dyDescent="0.25">
      <c r="L1431">
        <v>11304823</v>
      </c>
      <c r="M1431" s="37">
        <v>44344</v>
      </c>
      <c r="N1431">
        <v>2</v>
      </c>
      <c r="O1431">
        <v>4</v>
      </c>
    </row>
    <row r="1432" spans="12:15" x14ac:dyDescent="0.25">
      <c r="L1432">
        <v>11304832</v>
      </c>
      <c r="M1432" s="37">
        <v>44344</v>
      </c>
      <c r="N1432">
        <v>3</v>
      </c>
      <c r="O1432">
        <v>3</v>
      </c>
    </row>
    <row r="1433" spans="12:15" x14ac:dyDescent="0.25">
      <c r="L1433">
        <v>11304834</v>
      </c>
      <c r="M1433" s="37">
        <v>44344</v>
      </c>
      <c r="N1433">
        <v>3</v>
      </c>
      <c r="O1433">
        <v>3</v>
      </c>
    </row>
    <row r="1434" spans="12:15" x14ac:dyDescent="0.25">
      <c r="L1434">
        <v>11304835</v>
      </c>
      <c r="M1434" s="37">
        <v>44344</v>
      </c>
      <c r="N1434">
        <v>2</v>
      </c>
      <c r="O1434">
        <v>4</v>
      </c>
    </row>
    <row r="1435" spans="12:15" x14ac:dyDescent="0.25">
      <c r="L1435">
        <v>11304849</v>
      </c>
      <c r="M1435" s="37">
        <v>44344</v>
      </c>
      <c r="N1435">
        <v>4</v>
      </c>
      <c r="O1435">
        <v>4</v>
      </c>
    </row>
    <row r="1436" spans="12:15" x14ac:dyDescent="0.25">
      <c r="L1436">
        <v>11305068</v>
      </c>
      <c r="M1436">
        <v>38734</v>
      </c>
      <c r="N1436">
        <v>2</v>
      </c>
      <c r="O1436">
        <v>2</v>
      </c>
    </row>
    <row r="1437" spans="12:15" x14ac:dyDescent="0.25">
      <c r="L1437">
        <v>11305121</v>
      </c>
      <c r="M1437">
        <v>44344</v>
      </c>
      <c r="N1437">
        <v>4</v>
      </c>
      <c r="O1437">
        <v>4</v>
      </c>
    </row>
    <row r="1438" spans="12:15" x14ac:dyDescent="0.25">
      <c r="L1438">
        <v>11305123</v>
      </c>
      <c r="M1438" s="37">
        <v>44344</v>
      </c>
      <c r="N1438">
        <v>4</v>
      </c>
      <c r="O1438">
        <v>4</v>
      </c>
    </row>
    <row r="1439" spans="12:15" x14ac:dyDescent="0.25">
      <c r="L1439">
        <v>11305380</v>
      </c>
      <c r="M1439" s="37">
        <v>44344</v>
      </c>
      <c r="N1439">
        <v>3</v>
      </c>
      <c r="O1439">
        <v>3</v>
      </c>
    </row>
    <row r="1440" spans="12:15" x14ac:dyDescent="0.25">
      <c r="L1440">
        <v>11305381</v>
      </c>
      <c r="M1440" s="37">
        <v>44344</v>
      </c>
      <c r="N1440">
        <v>3</v>
      </c>
      <c r="O1440">
        <v>3</v>
      </c>
    </row>
    <row r="1441" spans="12:15" x14ac:dyDescent="0.25">
      <c r="L1441">
        <v>11305409</v>
      </c>
      <c r="M1441" s="37">
        <v>44344</v>
      </c>
      <c r="N1441">
        <v>2</v>
      </c>
      <c r="O1441">
        <v>4</v>
      </c>
    </row>
    <row r="1442" spans="12:15" x14ac:dyDescent="0.25">
      <c r="L1442">
        <v>11305410</v>
      </c>
      <c r="M1442">
        <v>44344</v>
      </c>
      <c r="N1442">
        <v>2</v>
      </c>
      <c r="O1442">
        <v>4</v>
      </c>
    </row>
    <row r="1443" spans="12:15" x14ac:dyDescent="0.25">
      <c r="L1443">
        <v>11305507</v>
      </c>
      <c r="M1443">
        <v>44344</v>
      </c>
      <c r="N1443">
        <v>2</v>
      </c>
      <c r="O1443">
        <v>4</v>
      </c>
    </row>
    <row r="1444" spans="12:15" x14ac:dyDescent="0.25">
      <c r="L1444">
        <v>11305508</v>
      </c>
      <c r="M1444">
        <v>44344</v>
      </c>
      <c r="N1444">
        <v>2</v>
      </c>
      <c r="O1444">
        <v>4</v>
      </c>
    </row>
    <row r="1445" spans="12:15" x14ac:dyDescent="0.25">
      <c r="L1445">
        <v>11305517</v>
      </c>
      <c r="M1445">
        <v>44344</v>
      </c>
      <c r="N1445">
        <v>2</v>
      </c>
      <c r="O1445">
        <v>4</v>
      </c>
    </row>
    <row r="1446" spans="12:15" x14ac:dyDescent="0.25">
      <c r="L1446">
        <v>11305518</v>
      </c>
      <c r="M1446" s="37">
        <v>44344</v>
      </c>
      <c r="N1446">
        <v>2</v>
      </c>
      <c r="O1446">
        <v>4</v>
      </c>
    </row>
    <row r="1447" spans="12:15" x14ac:dyDescent="0.25">
      <c r="L1447">
        <v>11305722</v>
      </c>
      <c r="M1447" s="37">
        <v>37089</v>
      </c>
      <c r="N1447">
        <v>4</v>
      </c>
      <c r="O1447">
        <v>4</v>
      </c>
    </row>
    <row r="1448" spans="12:15" x14ac:dyDescent="0.25">
      <c r="L1448">
        <v>11305723</v>
      </c>
      <c r="M1448" s="37">
        <v>37089</v>
      </c>
      <c r="N1448">
        <v>4</v>
      </c>
      <c r="O1448">
        <v>4</v>
      </c>
    </row>
    <row r="1449" spans="12:15" x14ac:dyDescent="0.25">
      <c r="L1449">
        <v>11306548</v>
      </c>
      <c r="M1449" s="37">
        <v>44344</v>
      </c>
      <c r="N1449">
        <v>4</v>
      </c>
      <c r="O1449">
        <v>4</v>
      </c>
    </row>
    <row r="1450" spans="12:15" x14ac:dyDescent="0.25">
      <c r="L1450">
        <v>11306553</v>
      </c>
      <c r="M1450" s="37">
        <v>44344</v>
      </c>
      <c r="N1450">
        <v>3</v>
      </c>
      <c r="O1450">
        <v>3</v>
      </c>
    </row>
    <row r="1451" spans="12:15" x14ac:dyDescent="0.25">
      <c r="L1451">
        <v>11306554</v>
      </c>
      <c r="M1451" s="37">
        <v>44344</v>
      </c>
      <c r="N1451">
        <v>5</v>
      </c>
      <c r="O1451">
        <v>5</v>
      </c>
    </row>
    <row r="1452" spans="12:15" x14ac:dyDescent="0.25">
      <c r="L1452">
        <v>11306555</v>
      </c>
      <c r="M1452" s="37">
        <v>44344</v>
      </c>
      <c r="N1452">
        <v>4</v>
      </c>
      <c r="O1452">
        <v>4</v>
      </c>
    </row>
    <row r="1453" spans="12:15" x14ac:dyDescent="0.25">
      <c r="L1453">
        <v>11306556</v>
      </c>
      <c r="M1453" s="37">
        <v>44344</v>
      </c>
      <c r="N1453">
        <v>3</v>
      </c>
      <c r="O1453">
        <v>3</v>
      </c>
    </row>
    <row r="1454" spans="12:15" x14ac:dyDescent="0.25">
      <c r="L1454">
        <v>11306558</v>
      </c>
      <c r="M1454" s="37">
        <v>35211</v>
      </c>
      <c r="N1454">
        <v>6</v>
      </c>
      <c r="O1454">
        <v>6</v>
      </c>
    </row>
    <row r="1455" spans="12:15" x14ac:dyDescent="0.25">
      <c r="L1455">
        <v>11306559</v>
      </c>
      <c r="M1455" s="37">
        <v>38734</v>
      </c>
      <c r="N1455">
        <v>2</v>
      </c>
      <c r="O1455">
        <v>4</v>
      </c>
    </row>
    <row r="1456" spans="12:15" x14ac:dyDescent="0.25">
      <c r="L1456">
        <v>11306564</v>
      </c>
      <c r="M1456" s="37">
        <v>35211</v>
      </c>
      <c r="N1456">
        <v>4</v>
      </c>
      <c r="O1456">
        <v>4</v>
      </c>
    </row>
    <row r="1457" spans="12:15" x14ac:dyDescent="0.25">
      <c r="L1457">
        <v>11306565</v>
      </c>
      <c r="M1457" s="37">
        <v>35211</v>
      </c>
      <c r="N1457">
        <v>6</v>
      </c>
      <c r="O1457">
        <v>6</v>
      </c>
    </row>
    <row r="1458" spans="12:15" x14ac:dyDescent="0.25">
      <c r="L1458">
        <v>11306580</v>
      </c>
      <c r="M1458" s="37">
        <v>37089</v>
      </c>
      <c r="N1458">
        <v>5</v>
      </c>
      <c r="O1458">
        <v>5</v>
      </c>
    </row>
    <row r="1459" spans="12:15" x14ac:dyDescent="0.25">
      <c r="L1459">
        <v>11306582</v>
      </c>
      <c r="M1459" s="37">
        <v>37089</v>
      </c>
      <c r="N1459">
        <v>4</v>
      </c>
      <c r="O1459">
        <v>4</v>
      </c>
    </row>
    <row r="1460" spans="12:15" x14ac:dyDescent="0.25">
      <c r="L1460">
        <v>11306589</v>
      </c>
      <c r="M1460" s="37">
        <v>37089</v>
      </c>
      <c r="N1460">
        <v>5</v>
      </c>
      <c r="O1460">
        <v>5</v>
      </c>
    </row>
    <row r="1461" spans="12:15" x14ac:dyDescent="0.25">
      <c r="L1461">
        <v>11306590</v>
      </c>
      <c r="M1461" s="37">
        <v>37089</v>
      </c>
      <c r="N1461">
        <v>4</v>
      </c>
      <c r="O1461">
        <v>4</v>
      </c>
    </row>
    <row r="1462" spans="12:15" x14ac:dyDescent="0.25">
      <c r="L1462">
        <v>11306595</v>
      </c>
      <c r="M1462" s="37">
        <v>35211</v>
      </c>
      <c r="N1462">
        <v>4</v>
      </c>
      <c r="O1462">
        <v>4</v>
      </c>
    </row>
    <row r="1463" spans="12:15" x14ac:dyDescent="0.25">
      <c r="L1463">
        <v>11306597</v>
      </c>
      <c r="M1463" s="37">
        <v>35211</v>
      </c>
      <c r="N1463">
        <v>6</v>
      </c>
      <c r="O1463">
        <v>6</v>
      </c>
    </row>
    <row r="1464" spans="12:15" x14ac:dyDescent="0.25">
      <c r="L1464">
        <v>11306607</v>
      </c>
      <c r="M1464" s="37">
        <v>44344</v>
      </c>
      <c r="N1464">
        <v>3</v>
      </c>
      <c r="O1464">
        <v>3</v>
      </c>
    </row>
    <row r="1465" spans="12:15" x14ac:dyDescent="0.25">
      <c r="L1465">
        <v>11306608</v>
      </c>
      <c r="M1465" s="37">
        <v>44344</v>
      </c>
      <c r="N1465">
        <v>3</v>
      </c>
      <c r="O1465">
        <v>3</v>
      </c>
    </row>
    <row r="1466" spans="12:15" x14ac:dyDescent="0.25">
      <c r="L1466">
        <v>11306670</v>
      </c>
      <c r="M1466" s="37">
        <v>37089</v>
      </c>
      <c r="N1466">
        <v>3</v>
      </c>
      <c r="O1466">
        <v>3</v>
      </c>
    </row>
    <row r="1467" spans="12:15" x14ac:dyDescent="0.25">
      <c r="L1467">
        <v>11306674</v>
      </c>
      <c r="M1467" s="37">
        <v>37089</v>
      </c>
      <c r="N1467">
        <v>4</v>
      </c>
      <c r="O1467">
        <v>4</v>
      </c>
    </row>
    <row r="1468" spans="12:15" x14ac:dyDescent="0.25">
      <c r="L1468">
        <v>11306996</v>
      </c>
      <c r="M1468" s="37">
        <v>44136</v>
      </c>
      <c r="N1468">
        <v>2</v>
      </c>
      <c r="O1468">
        <v>2</v>
      </c>
    </row>
    <row r="1469" spans="12:15" x14ac:dyDescent="0.25">
      <c r="L1469">
        <v>11307225</v>
      </c>
      <c r="M1469" s="37">
        <v>44136</v>
      </c>
      <c r="N1469">
        <v>1</v>
      </c>
      <c r="O1469">
        <v>2</v>
      </c>
    </row>
    <row r="1470" spans="12:15" x14ac:dyDescent="0.25">
      <c r="L1470">
        <v>11307407</v>
      </c>
      <c r="M1470">
        <v>32104</v>
      </c>
      <c r="N1470">
        <v>1</v>
      </c>
      <c r="O1470">
        <v>2</v>
      </c>
    </row>
    <row r="1471" spans="12:15" x14ac:dyDescent="0.25">
      <c r="L1471">
        <v>11307520</v>
      </c>
      <c r="N1471">
        <v>3</v>
      </c>
      <c r="O1471">
        <v>6</v>
      </c>
    </row>
    <row r="1472" spans="12:15" x14ac:dyDescent="0.25">
      <c r="L1472">
        <v>11307527</v>
      </c>
      <c r="M1472" s="37">
        <v>37089</v>
      </c>
      <c r="N1472">
        <v>4</v>
      </c>
      <c r="O1472">
        <v>4</v>
      </c>
    </row>
    <row r="1473" spans="12:15" x14ac:dyDescent="0.25">
      <c r="L1473">
        <v>11307528</v>
      </c>
      <c r="M1473" s="37">
        <v>37089</v>
      </c>
      <c r="N1473">
        <v>5</v>
      </c>
      <c r="O1473">
        <v>5</v>
      </c>
    </row>
    <row r="1474" spans="12:15" x14ac:dyDescent="0.25">
      <c r="L1474">
        <v>11307531</v>
      </c>
      <c r="M1474" s="37"/>
      <c r="N1474">
        <v>5</v>
      </c>
      <c r="O1474">
        <v>5</v>
      </c>
    </row>
    <row r="1475" spans="12:15" x14ac:dyDescent="0.25">
      <c r="L1475">
        <v>11307532</v>
      </c>
      <c r="M1475" s="37">
        <v>44344</v>
      </c>
      <c r="N1475">
        <v>5</v>
      </c>
      <c r="O1475">
        <v>5</v>
      </c>
    </row>
    <row r="1476" spans="12:15" x14ac:dyDescent="0.25">
      <c r="L1476">
        <v>11307533</v>
      </c>
      <c r="M1476" s="37">
        <v>44344</v>
      </c>
      <c r="N1476">
        <v>4</v>
      </c>
      <c r="O1476">
        <v>4</v>
      </c>
    </row>
    <row r="1477" spans="12:15" x14ac:dyDescent="0.25">
      <c r="L1477">
        <v>11307551</v>
      </c>
      <c r="M1477" s="37">
        <v>36882</v>
      </c>
      <c r="N1477">
        <v>3</v>
      </c>
      <c r="O1477">
        <v>3</v>
      </c>
    </row>
    <row r="1478" spans="12:15" x14ac:dyDescent="0.25">
      <c r="L1478">
        <v>11307552</v>
      </c>
      <c r="M1478" s="37">
        <v>31480</v>
      </c>
      <c r="N1478">
        <v>3</v>
      </c>
      <c r="O1478">
        <v>3</v>
      </c>
    </row>
    <row r="1479" spans="12:15" x14ac:dyDescent="0.25">
      <c r="L1479">
        <v>11307566</v>
      </c>
      <c r="M1479" s="37">
        <v>39359</v>
      </c>
      <c r="N1479">
        <v>1</v>
      </c>
      <c r="O1479">
        <v>2</v>
      </c>
    </row>
    <row r="1480" spans="12:15" x14ac:dyDescent="0.25">
      <c r="L1480">
        <v>11307569</v>
      </c>
      <c r="M1480">
        <v>44136</v>
      </c>
      <c r="N1480">
        <v>1</v>
      </c>
      <c r="O1480">
        <v>2</v>
      </c>
    </row>
    <row r="1481" spans="12:15" x14ac:dyDescent="0.25">
      <c r="L1481">
        <v>11307571</v>
      </c>
      <c r="M1481" s="37">
        <v>44344</v>
      </c>
      <c r="N1481">
        <v>4</v>
      </c>
      <c r="O1481">
        <v>8</v>
      </c>
    </row>
    <row r="1482" spans="12:15" x14ac:dyDescent="0.25">
      <c r="L1482">
        <v>11307573</v>
      </c>
      <c r="M1482" s="37">
        <v>44344</v>
      </c>
      <c r="N1482">
        <v>3</v>
      </c>
      <c r="O1482">
        <v>3</v>
      </c>
    </row>
    <row r="1483" spans="12:15" x14ac:dyDescent="0.25">
      <c r="L1483">
        <v>11307587</v>
      </c>
      <c r="M1483" s="37">
        <v>44344</v>
      </c>
      <c r="N1483">
        <v>2</v>
      </c>
      <c r="O1483">
        <v>4</v>
      </c>
    </row>
    <row r="1484" spans="12:15" x14ac:dyDescent="0.25">
      <c r="L1484">
        <v>11307629</v>
      </c>
      <c r="M1484" s="37">
        <v>44344</v>
      </c>
      <c r="N1484">
        <v>5</v>
      </c>
      <c r="O1484">
        <v>5</v>
      </c>
    </row>
    <row r="1485" spans="12:15" x14ac:dyDescent="0.25">
      <c r="L1485">
        <v>11307630</v>
      </c>
      <c r="M1485" s="37"/>
      <c r="N1485">
        <v>6</v>
      </c>
      <c r="O1485">
        <v>6</v>
      </c>
    </row>
    <row r="1486" spans="12:15" x14ac:dyDescent="0.25">
      <c r="L1486">
        <v>11307631</v>
      </c>
      <c r="M1486" s="37">
        <v>37089</v>
      </c>
      <c r="N1486">
        <v>3</v>
      </c>
      <c r="O1486">
        <v>3</v>
      </c>
    </row>
    <row r="1487" spans="12:15" x14ac:dyDescent="0.25">
      <c r="L1487">
        <v>11307632</v>
      </c>
      <c r="N1487">
        <v>4</v>
      </c>
      <c r="O1487">
        <v>4</v>
      </c>
    </row>
    <row r="1488" spans="12:15" x14ac:dyDescent="0.25">
      <c r="L1488">
        <v>11307633</v>
      </c>
      <c r="M1488">
        <v>38734</v>
      </c>
      <c r="N1488">
        <v>2</v>
      </c>
      <c r="O1488">
        <v>2</v>
      </c>
    </row>
    <row r="1489" spans="12:15" x14ac:dyDescent="0.25">
      <c r="L1489">
        <v>11307634</v>
      </c>
      <c r="N1489">
        <v>3</v>
      </c>
      <c r="O1489">
        <v>3</v>
      </c>
    </row>
    <row r="1490" spans="12:15" x14ac:dyDescent="0.25">
      <c r="L1490">
        <v>11307678</v>
      </c>
      <c r="M1490" s="37">
        <v>44344</v>
      </c>
      <c r="N1490">
        <v>4</v>
      </c>
      <c r="O1490">
        <v>4</v>
      </c>
    </row>
    <row r="1491" spans="12:15" x14ac:dyDescent="0.25">
      <c r="L1491">
        <v>11307679</v>
      </c>
      <c r="M1491" s="37">
        <v>44344</v>
      </c>
      <c r="N1491">
        <v>2</v>
      </c>
      <c r="O1491">
        <v>4</v>
      </c>
    </row>
    <row r="1492" spans="12:15" x14ac:dyDescent="0.25">
      <c r="L1492">
        <v>11307680</v>
      </c>
      <c r="M1492" s="37">
        <v>44344</v>
      </c>
      <c r="N1492">
        <v>5</v>
      </c>
      <c r="O1492">
        <v>5</v>
      </c>
    </row>
    <row r="1493" spans="12:15" x14ac:dyDescent="0.25">
      <c r="L1493">
        <v>11307681</v>
      </c>
      <c r="M1493" s="37">
        <v>44344</v>
      </c>
      <c r="N1493">
        <v>4</v>
      </c>
      <c r="O1493">
        <v>4</v>
      </c>
    </row>
    <row r="1494" spans="12:15" x14ac:dyDescent="0.25">
      <c r="L1494">
        <v>11307682</v>
      </c>
      <c r="M1494" s="37">
        <v>44136</v>
      </c>
      <c r="N1494">
        <v>2</v>
      </c>
      <c r="O1494">
        <v>2</v>
      </c>
    </row>
    <row r="1495" spans="12:15" x14ac:dyDescent="0.25">
      <c r="L1495">
        <v>11307840</v>
      </c>
      <c r="M1495" s="37">
        <v>44344</v>
      </c>
      <c r="N1495">
        <v>4</v>
      </c>
      <c r="O1495">
        <v>4</v>
      </c>
    </row>
    <row r="1496" spans="12:15" x14ac:dyDescent="0.25">
      <c r="L1496">
        <v>11307841</v>
      </c>
      <c r="M1496">
        <v>44344</v>
      </c>
      <c r="N1496">
        <v>3</v>
      </c>
      <c r="O1496">
        <v>3</v>
      </c>
    </row>
    <row r="1497" spans="12:15" x14ac:dyDescent="0.25">
      <c r="L1497">
        <v>11307842</v>
      </c>
      <c r="M1497">
        <v>44344</v>
      </c>
      <c r="N1497">
        <v>4</v>
      </c>
      <c r="O1497">
        <v>4</v>
      </c>
    </row>
    <row r="1498" spans="12:15" x14ac:dyDescent="0.25">
      <c r="L1498">
        <v>11307843</v>
      </c>
      <c r="M1498" s="37">
        <v>44344</v>
      </c>
      <c r="N1498">
        <v>2</v>
      </c>
      <c r="O1498">
        <v>4</v>
      </c>
    </row>
    <row r="1499" spans="12:15" x14ac:dyDescent="0.25">
      <c r="L1499">
        <v>11307874</v>
      </c>
      <c r="M1499" s="37">
        <v>44344</v>
      </c>
      <c r="N1499">
        <v>2</v>
      </c>
      <c r="O1499">
        <v>2</v>
      </c>
    </row>
    <row r="1500" spans="12:15" x14ac:dyDescent="0.25">
      <c r="L1500">
        <v>11307877</v>
      </c>
      <c r="M1500" s="37">
        <v>32104</v>
      </c>
      <c r="N1500">
        <v>2</v>
      </c>
      <c r="O1500">
        <v>4</v>
      </c>
    </row>
    <row r="1501" spans="12:15" x14ac:dyDescent="0.25">
      <c r="L1501">
        <v>11307879</v>
      </c>
      <c r="M1501" s="37">
        <v>37089</v>
      </c>
      <c r="N1501">
        <v>3</v>
      </c>
      <c r="O1501">
        <v>3</v>
      </c>
    </row>
    <row r="1502" spans="12:15" x14ac:dyDescent="0.25">
      <c r="L1502">
        <v>11307950</v>
      </c>
      <c r="M1502" s="37">
        <v>44344</v>
      </c>
      <c r="N1502">
        <v>2</v>
      </c>
      <c r="O1502">
        <v>4</v>
      </c>
    </row>
    <row r="1503" spans="12:15" x14ac:dyDescent="0.25">
      <c r="L1503">
        <v>11308067</v>
      </c>
      <c r="M1503" s="37">
        <v>44344</v>
      </c>
      <c r="N1503">
        <v>5</v>
      </c>
      <c r="O1503">
        <v>5</v>
      </c>
    </row>
    <row r="1504" spans="12:15" x14ac:dyDescent="0.25">
      <c r="L1504">
        <v>11308068</v>
      </c>
      <c r="M1504" s="37">
        <v>38734</v>
      </c>
      <c r="N1504">
        <v>2</v>
      </c>
      <c r="O1504">
        <v>4</v>
      </c>
    </row>
    <row r="1505" spans="12:15" x14ac:dyDescent="0.25">
      <c r="L1505">
        <v>11308080</v>
      </c>
      <c r="M1505" s="37">
        <v>38734</v>
      </c>
      <c r="N1505">
        <v>3</v>
      </c>
      <c r="O1505">
        <v>3</v>
      </c>
    </row>
    <row r="1506" spans="12:15" x14ac:dyDescent="0.25">
      <c r="L1506">
        <v>11308081</v>
      </c>
      <c r="M1506" s="37">
        <v>38734</v>
      </c>
      <c r="N1506">
        <v>2</v>
      </c>
      <c r="O1506">
        <v>2</v>
      </c>
    </row>
    <row r="1507" spans="12:15" x14ac:dyDescent="0.25">
      <c r="L1507">
        <v>11308270</v>
      </c>
      <c r="M1507" s="37">
        <v>38734</v>
      </c>
      <c r="N1507">
        <v>1</v>
      </c>
      <c r="O1507">
        <v>2</v>
      </c>
    </row>
    <row r="1508" spans="12:15" x14ac:dyDescent="0.25">
      <c r="L1508">
        <v>11308271</v>
      </c>
      <c r="M1508" s="37">
        <v>37089</v>
      </c>
      <c r="N1508">
        <v>2</v>
      </c>
      <c r="O1508">
        <v>2</v>
      </c>
    </row>
    <row r="1509" spans="12:15" x14ac:dyDescent="0.25">
      <c r="L1509">
        <v>11308272</v>
      </c>
      <c r="M1509" s="37">
        <v>44344</v>
      </c>
      <c r="N1509">
        <v>2</v>
      </c>
      <c r="O1509">
        <v>2</v>
      </c>
    </row>
    <row r="1510" spans="12:15" x14ac:dyDescent="0.25">
      <c r="L1510">
        <v>11308944</v>
      </c>
      <c r="M1510">
        <v>44344</v>
      </c>
      <c r="N1510">
        <v>3</v>
      </c>
      <c r="O1510">
        <v>3</v>
      </c>
    </row>
    <row r="1511" spans="12:15" x14ac:dyDescent="0.25">
      <c r="L1511">
        <v>11308945</v>
      </c>
      <c r="M1511" s="37">
        <v>44344</v>
      </c>
      <c r="N1511">
        <v>3</v>
      </c>
      <c r="O1511">
        <v>6</v>
      </c>
    </row>
    <row r="1512" spans="12:15" x14ac:dyDescent="0.25">
      <c r="L1512">
        <v>11308982</v>
      </c>
      <c r="M1512">
        <v>44344</v>
      </c>
      <c r="N1512">
        <v>3</v>
      </c>
      <c r="O1512">
        <v>3</v>
      </c>
    </row>
    <row r="1513" spans="12:15" x14ac:dyDescent="0.25">
      <c r="L1513">
        <v>11309004</v>
      </c>
      <c r="M1513" s="37">
        <v>44136</v>
      </c>
      <c r="N1513">
        <v>1</v>
      </c>
      <c r="O1513">
        <v>2</v>
      </c>
    </row>
    <row r="1514" spans="12:15" x14ac:dyDescent="0.25">
      <c r="L1514">
        <v>11309073</v>
      </c>
      <c r="M1514" s="37">
        <v>44136</v>
      </c>
      <c r="N1514">
        <v>2</v>
      </c>
      <c r="O1514">
        <v>2</v>
      </c>
    </row>
    <row r="1515" spans="12:15" x14ac:dyDescent="0.25">
      <c r="L1515">
        <v>11309074</v>
      </c>
      <c r="M1515" s="37">
        <v>44344</v>
      </c>
      <c r="N1515">
        <v>2</v>
      </c>
      <c r="O1515">
        <v>4</v>
      </c>
    </row>
    <row r="1516" spans="12:15" x14ac:dyDescent="0.25">
      <c r="L1516">
        <v>11309075</v>
      </c>
      <c r="M1516" s="37">
        <v>44344</v>
      </c>
      <c r="N1516">
        <v>4</v>
      </c>
      <c r="O1516">
        <v>8</v>
      </c>
    </row>
    <row r="1517" spans="12:15" x14ac:dyDescent="0.25">
      <c r="L1517">
        <v>11309098</v>
      </c>
      <c r="M1517">
        <v>36882</v>
      </c>
      <c r="N1517">
        <v>1</v>
      </c>
      <c r="O1517">
        <v>2</v>
      </c>
    </row>
    <row r="1518" spans="12:15" x14ac:dyDescent="0.25">
      <c r="L1518">
        <v>11309101</v>
      </c>
      <c r="M1518">
        <v>37089</v>
      </c>
      <c r="N1518">
        <v>2</v>
      </c>
      <c r="O1518">
        <v>2</v>
      </c>
    </row>
    <row r="1519" spans="12:15" x14ac:dyDescent="0.25">
      <c r="L1519">
        <v>11309105</v>
      </c>
      <c r="M1519">
        <v>38943</v>
      </c>
      <c r="N1519">
        <v>3</v>
      </c>
      <c r="O1519">
        <v>3</v>
      </c>
    </row>
    <row r="1520" spans="12:15" x14ac:dyDescent="0.25">
      <c r="L1520">
        <v>11309113</v>
      </c>
      <c r="M1520" s="37">
        <v>37089</v>
      </c>
      <c r="N1520">
        <v>3</v>
      </c>
      <c r="O1520">
        <v>3</v>
      </c>
    </row>
    <row r="1521" spans="12:15" x14ac:dyDescent="0.25">
      <c r="L1521">
        <v>11309114</v>
      </c>
      <c r="M1521" s="37">
        <v>44344</v>
      </c>
      <c r="N1521">
        <v>4</v>
      </c>
      <c r="O1521">
        <v>4</v>
      </c>
    </row>
    <row r="1522" spans="12:15" x14ac:dyDescent="0.25">
      <c r="L1522">
        <v>11309115</v>
      </c>
      <c r="M1522" s="37">
        <v>38734</v>
      </c>
      <c r="N1522">
        <v>1</v>
      </c>
      <c r="O1522">
        <v>2</v>
      </c>
    </row>
    <row r="1523" spans="12:15" x14ac:dyDescent="0.25">
      <c r="L1523">
        <v>11309152</v>
      </c>
      <c r="M1523" s="37">
        <v>36882</v>
      </c>
      <c r="N1523">
        <v>1</v>
      </c>
      <c r="O1523">
        <v>2</v>
      </c>
    </row>
    <row r="1524" spans="12:15" x14ac:dyDescent="0.25">
      <c r="L1524">
        <v>11309284</v>
      </c>
      <c r="M1524">
        <v>37089</v>
      </c>
      <c r="N1524">
        <v>5</v>
      </c>
      <c r="O1524">
        <v>5</v>
      </c>
    </row>
    <row r="1525" spans="12:15" x14ac:dyDescent="0.25">
      <c r="L1525">
        <v>11309309</v>
      </c>
      <c r="M1525" s="37">
        <v>44136</v>
      </c>
      <c r="N1525">
        <v>2</v>
      </c>
      <c r="O1525">
        <v>2</v>
      </c>
    </row>
    <row r="1526" spans="12:15" x14ac:dyDescent="0.25">
      <c r="L1526">
        <v>11309310</v>
      </c>
      <c r="M1526" s="37">
        <v>38734</v>
      </c>
      <c r="N1526">
        <v>1</v>
      </c>
      <c r="O1526">
        <v>2</v>
      </c>
    </row>
    <row r="1527" spans="12:15" x14ac:dyDescent="0.25">
      <c r="L1527">
        <v>11309315</v>
      </c>
      <c r="M1527" s="37">
        <v>39359</v>
      </c>
      <c r="N1527">
        <v>1</v>
      </c>
      <c r="O1527">
        <v>2</v>
      </c>
    </row>
    <row r="1528" spans="12:15" x14ac:dyDescent="0.25">
      <c r="L1528">
        <v>11309336</v>
      </c>
      <c r="M1528" s="37">
        <v>44344</v>
      </c>
      <c r="N1528">
        <v>3</v>
      </c>
      <c r="O1528">
        <v>3</v>
      </c>
    </row>
    <row r="1529" spans="12:15" x14ac:dyDescent="0.25">
      <c r="L1529">
        <v>11309337</v>
      </c>
      <c r="M1529" s="37">
        <v>44344</v>
      </c>
      <c r="N1529">
        <v>3</v>
      </c>
      <c r="O1529">
        <v>3</v>
      </c>
    </row>
    <row r="1530" spans="12:15" x14ac:dyDescent="0.25">
      <c r="L1530">
        <v>11309338</v>
      </c>
      <c r="M1530" s="37">
        <v>44344</v>
      </c>
      <c r="N1530">
        <v>3</v>
      </c>
      <c r="O1530">
        <v>3</v>
      </c>
    </row>
    <row r="1531" spans="12:15" x14ac:dyDescent="0.25">
      <c r="L1531">
        <v>11309359</v>
      </c>
      <c r="M1531" s="37">
        <v>44344</v>
      </c>
      <c r="N1531">
        <v>3</v>
      </c>
      <c r="O1531">
        <v>3</v>
      </c>
    </row>
    <row r="1532" spans="12:15" x14ac:dyDescent="0.25">
      <c r="L1532">
        <v>11309372</v>
      </c>
      <c r="M1532" s="37">
        <v>44136</v>
      </c>
      <c r="N1532">
        <v>3</v>
      </c>
      <c r="O1532">
        <v>3</v>
      </c>
    </row>
    <row r="1533" spans="12:15" x14ac:dyDescent="0.25">
      <c r="L1533">
        <v>11309373</v>
      </c>
      <c r="M1533" s="37">
        <v>44344</v>
      </c>
      <c r="N1533">
        <v>4</v>
      </c>
      <c r="O1533">
        <v>4</v>
      </c>
    </row>
    <row r="1534" spans="12:15" x14ac:dyDescent="0.25">
      <c r="L1534">
        <v>11309375</v>
      </c>
      <c r="M1534" s="37">
        <v>44344</v>
      </c>
      <c r="N1534">
        <v>5</v>
      </c>
      <c r="O1534">
        <v>5</v>
      </c>
    </row>
    <row r="1535" spans="12:15" x14ac:dyDescent="0.25">
      <c r="L1535">
        <v>11309376</v>
      </c>
      <c r="M1535">
        <v>44344</v>
      </c>
      <c r="N1535">
        <v>6</v>
      </c>
      <c r="O1535">
        <v>6</v>
      </c>
    </row>
    <row r="1536" spans="12:15" x14ac:dyDescent="0.25">
      <c r="L1536">
        <v>11309528</v>
      </c>
      <c r="M1536" s="37">
        <v>44344</v>
      </c>
      <c r="N1536">
        <v>4</v>
      </c>
      <c r="O1536">
        <v>8</v>
      </c>
    </row>
    <row r="1537" spans="12:15" x14ac:dyDescent="0.25">
      <c r="L1537">
        <v>11309790</v>
      </c>
      <c r="M1537" s="37">
        <v>44344</v>
      </c>
      <c r="N1537">
        <v>2</v>
      </c>
      <c r="O1537">
        <v>4</v>
      </c>
    </row>
    <row r="1538" spans="12:15" x14ac:dyDescent="0.25">
      <c r="L1538">
        <v>11309792</v>
      </c>
      <c r="M1538" s="37">
        <v>44344</v>
      </c>
      <c r="N1538">
        <v>3</v>
      </c>
      <c r="O1538">
        <v>3</v>
      </c>
    </row>
    <row r="1539" spans="12:15" x14ac:dyDescent="0.25">
      <c r="L1539">
        <v>11310048</v>
      </c>
      <c r="N1539">
        <v>4</v>
      </c>
      <c r="O1539">
        <v>4</v>
      </c>
    </row>
    <row r="1540" spans="12:15" x14ac:dyDescent="0.25">
      <c r="L1540">
        <v>11310049</v>
      </c>
      <c r="M1540" s="37"/>
      <c r="N1540">
        <v>5</v>
      </c>
      <c r="O1540">
        <v>5</v>
      </c>
    </row>
    <row r="1541" spans="12:15" x14ac:dyDescent="0.25">
      <c r="L1541">
        <v>11310050</v>
      </c>
      <c r="N1541">
        <v>3</v>
      </c>
      <c r="O1541">
        <v>3</v>
      </c>
    </row>
    <row r="1542" spans="12:15" x14ac:dyDescent="0.25">
      <c r="L1542">
        <v>11310052</v>
      </c>
      <c r="M1542" s="37">
        <v>44344</v>
      </c>
      <c r="N1542">
        <v>3</v>
      </c>
      <c r="O1542">
        <v>3</v>
      </c>
    </row>
    <row r="1543" spans="12:15" x14ac:dyDescent="0.25">
      <c r="L1543">
        <v>11310055</v>
      </c>
      <c r="M1543">
        <v>44344</v>
      </c>
      <c r="N1543">
        <v>3</v>
      </c>
      <c r="O1543">
        <v>3</v>
      </c>
    </row>
    <row r="1544" spans="12:15" x14ac:dyDescent="0.25">
      <c r="L1544">
        <v>11310192</v>
      </c>
      <c r="M1544" s="37"/>
      <c r="N1544">
        <v>4</v>
      </c>
      <c r="O1544">
        <v>4</v>
      </c>
    </row>
    <row r="1545" spans="12:15" x14ac:dyDescent="0.25">
      <c r="L1545">
        <v>11310194</v>
      </c>
      <c r="M1545" s="37"/>
      <c r="N1545">
        <v>4</v>
      </c>
      <c r="O1545">
        <v>4</v>
      </c>
    </row>
    <row r="1546" spans="12:15" x14ac:dyDescent="0.25">
      <c r="L1546">
        <v>11310295</v>
      </c>
      <c r="M1546" s="37">
        <v>39359</v>
      </c>
      <c r="N1546">
        <v>1</v>
      </c>
      <c r="O1546">
        <v>2</v>
      </c>
    </row>
    <row r="1547" spans="12:15" x14ac:dyDescent="0.25">
      <c r="L1547">
        <v>11310296</v>
      </c>
      <c r="M1547" s="37">
        <v>44136</v>
      </c>
      <c r="N1547">
        <v>1</v>
      </c>
      <c r="O1547">
        <v>2</v>
      </c>
    </row>
    <row r="1548" spans="12:15" x14ac:dyDescent="0.25">
      <c r="L1548">
        <v>11310297</v>
      </c>
      <c r="M1548" s="37">
        <v>37089</v>
      </c>
      <c r="N1548">
        <v>3</v>
      </c>
      <c r="O1548">
        <v>3</v>
      </c>
    </row>
    <row r="1549" spans="12:15" x14ac:dyDescent="0.25">
      <c r="L1549">
        <v>11310356</v>
      </c>
      <c r="M1549" s="37">
        <v>42464</v>
      </c>
      <c r="N1549">
        <v>6</v>
      </c>
      <c r="O1549">
        <v>6</v>
      </c>
    </row>
    <row r="1550" spans="12:15" x14ac:dyDescent="0.25">
      <c r="L1550">
        <v>11310357</v>
      </c>
      <c r="M1550">
        <v>44344</v>
      </c>
      <c r="N1550">
        <v>4</v>
      </c>
      <c r="O1550">
        <v>4</v>
      </c>
    </row>
    <row r="1551" spans="12:15" x14ac:dyDescent="0.25">
      <c r="L1551">
        <v>11310803</v>
      </c>
      <c r="M1551">
        <v>44344</v>
      </c>
      <c r="N1551">
        <v>2</v>
      </c>
      <c r="O1551">
        <v>4</v>
      </c>
    </row>
    <row r="1552" spans="12:15" x14ac:dyDescent="0.25">
      <c r="L1552">
        <v>11310806</v>
      </c>
      <c r="M1552" s="37">
        <v>44344</v>
      </c>
      <c r="N1552">
        <v>3</v>
      </c>
      <c r="O1552">
        <v>3</v>
      </c>
    </row>
    <row r="1553" spans="12:15" x14ac:dyDescent="0.25">
      <c r="L1553">
        <v>11310809</v>
      </c>
      <c r="M1553" s="37">
        <v>44344</v>
      </c>
      <c r="N1553">
        <v>3</v>
      </c>
      <c r="O1553">
        <v>3</v>
      </c>
    </row>
    <row r="1554" spans="12:15" x14ac:dyDescent="0.25">
      <c r="L1554">
        <v>11310985</v>
      </c>
      <c r="M1554" s="37">
        <v>44344</v>
      </c>
      <c r="N1554">
        <v>4</v>
      </c>
      <c r="O1554">
        <v>4</v>
      </c>
    </row>
    <row r="1555" spans="12:15" x14ac:dyDescent="0.25">
      <c r="L1555">
        <v>11310986</v>
      </c>
      <c r="M1555" s="37">
        <v>44344</v>
      </c>
      <c r="N1555">
        <v>5</v>
      </c>
      <c r="O1555">
        <v>5</v>
      </c>
    </row>
    <row r="1556" spans="12:15" x14ac:dyDescent="0.25">
      <c r="L1556">
        <v>11311452</v>
      </c>
      <c r="M1556" s="37">
        <v>37089</v>
      </c>
      <c r="N1556">
        <v>3</v>
      </c>
      <c r="O1556">
        <v>3</v>
      </c>
    </row>
    <row r="1557" spans="12:15" x14ac:dyDescent="0.25">
      <c r="L1557">
        <v>11312090</v>
      </c>
      <c r="M1557" s="37"/>
      <c r="N1557">
        <v>5</v>
      </c>
      <c r="O1557">
        <v>5</v>
      </c>
    </row>
    <row r="1558" spans="12:15" x14ac:dyDescent="0.25">
      <c r="L1558">
        <v>11312434</v>
      </c>
      <c r="M1558" s="37"/>
      <c r="N1558">
        <v>5</v>
      </c>
      <c r="O1558">
        <v>5</v>
      </c>
    </row>
    <row r="1559" spans="12:15" x14ac:dyDescent="0.25">
      <c r="L1559">
        <v>11313183</v>
      </c>
      <c r="M1559" s="37">
        <v>44344</v>
      </c>
      <c r="N1559">
        <v>5</v>
      </c>
      <c r="O1559">
        <v>5</v>
      </c>
    </row>
    <row r="1560" spans="12:15" x14ac:dyDescent="0.25">
      <c r="L1560">
        <v>11313185</v>
      </c>
      <c r="M1560">
        <v>44344</v>
      </c>
      <c r="N1560">
        <v>3</v>
      </c>
      <c r="O1560">
        <v>3</v>
      </c>
    </row>
    <row r="1561" spans="12:15" x14ac:dyDescent="0.25">
      <c r="L1561">
        <v>11316808</v>
      </c>
      <c r="M1561" s="37"/>
      <c r="N1561">
        <v>2</v>
      </c>
      <c r="O1561">
        <v>4</v>
      </c>
    </row>
    <row r="1562" spans="12:15" x14ac:dyDescent="0.25">
      <c r="L1562">
        <v>11317576</v>
      </c>
      <c r="M1562" s="37"/>
      <c r="N1562">
        <v>3</v>
      </c>
      <c r="O1562">
        <v>6</v>
      </c>
    </row>
    <row r="1563" spans="12:15" x14ac:dyDescent="0.25">
      <c r="L1563">
        <v>616090046</v>
      </c>
      <c r="M1563" s="37">
        <v>36838</v>
      </c>
      <c r="N1563">
        <v>2</v>
      </c>
      <c r="O1563">
        <v>4</v>
      </c>
    </row>
    <row r="1564" spans="12:15" x14ac:dyDescent="0.25">
      <c r="L1564">
        <v>616131427</v>
      </c>
      <c r="M1564">
        <v>31689</v>
      </c>
      <c r="N1564">
        <v>4</v>
      </c>
      <c r="O1564">
        <v>4</v>
      </c>
    </row>
    <row r="1565" spans="12:15" x14ac:dyDescent="0.25">
      <c r="L1565">
        <v>616133607</v>
      </c>
      <c r="M1565" s="37">
        <v>33059</v>
      </c>
      <c r="N1565">
        <v>2</v>
      </c>
      <c r="O1565">
        <v>4</v>
      </c>
    </row>
    <row r="1566" spans="12:15" x14ac:dyDescent="0.25">
      <c r="L1566">
        <v>616134560</v>
      </c>
      <c r="M1566" s="37">
        <v>37089</v>
      </c>
      <c r="N1566">
        <v>4</v>
      </c>
      <c r="O1566">
        <v>4</v>
      </c>
    </row>
    <row r="1567" spans="12:15" x14ac:dyDescent="0.25">
      <c r="L1567">
        <v>616135120</v>
      </c>
      <c r="M1567" s="37">
        <v>44344</v>
      </c>
      <c r="N1567">
        <v>2</v>
      </c>
      <c r="O1567">
        <v>4</v>
      </c>
    </row>
    <row r="1568" spans="12:15" x14ac:dyDescent="0.25">
      <c r="L1568">
        <v>616135591</v>
      </c>
      <c r="M1568">
        <v>24352</v>
      </c>
      <c r="N1568">
        <v>1</v>
      </c>
      <c r="O1568">
        <v>2</v>
      </c>
    </row>
    <row r="1569" spans="12:15" x14ac:dyDescent="0.25">
      <c r="L1569">
        <v>616135962</v>
      </c>
      <c r="M1569" s="37">
        <v>31689</v>
      </c>
      <c r="N1569">
        <v>3</v>
      </c>
      <c r="O1569">
        <v>6</v>
      </c>
    </row>
    <row r="1570" spans="12:15" x14ac:dyDescent="0.25">
      <c r="L1570">
        <v>616137720</v>
      </c>
      <c r="M1570">
        <v>28074</v>
      </c>
      <c r="N1570">
        <v>1</v>
      </c>
      <c r="O1570">
        <v>2</v>
      </c>
    </row>
    <row r="1571" spans="12:15" x14ac:dyDescent="0.25">
      <c r="L1571">
        <v>616142290</v>
      </c>
      <c r="M1571" s="37">
        <v>38734</v>
      </c>
      <c r="N1571">
        <v>2</v>
      </c>
      <c r="O1571">
        <v>2</v>
      </c>
    </row>
    <row r="1572" spans="12:15" x14ac:dyDescent="0.25">
      <c r="L1572">
        <v>616143268</v>
      </c>
      <c r="M1572" s="37">
        <v>44344</v>
      </c>
      <c r="N1572">
        <v>4</v>
      </c>
      <c r="O1572">
        <v>8</v>
      </c>
    </row>
    <row r="1573" spans="12:15" x14ac:dyDescent="0.25">
      <c r="L1573">
        <v>616161296</v>
      </c>
      <c r="M1573" s="37">
        <v>17116</v>
      </c>
      <c r="N1573">
        <v>1</v>
      </c>
      <c r="O1573">
        <v>2</v>
      </c>
    </row>
    <row r="1574" spans="12:15" x14ac:dyDescent="0.25">
      <c r="L1574">
        <v>616161480</v>
      </c>
      <c r="M1574" s="37">
        <v>24604</v>
      </c>
      <c r="N1574">
        <v>3</v>
      </c>
      <c r="O1574">
        <v>3</v>
      </c>
    </row>
    <row r="1575" spans="12:15" x14ac:dyDescent="0.25">
      <c r="L1575">
        <v>616170417</v>
      </c>
      <c r="M1575" s="37">
        <v>31480</v>
      </c>
      <c r="N1575">
        <v>3</v>
      </c>
      <c r="O1575">
        <v>3</v>
      </c>
    </row>
    <row r="1576" spans="12:15" x14ac:dyDescent="0.25">
      <c r="L1576">
        <v>616170497</v>
      </c>
      <c r="M1576" s="37">
        <v>26873</v>
      </c>
      <c r="N1576">
        <v>1</v>
      </c>
      <c r="O1576">
        <v>2</v>
      </c>
    </row>
    <row r="1577" spans="12:15" x14ac:dyDescent="0.25">
      <c r="L1577">
        <v>616202641</v>
      </c>
      <c r="M1577">
        <v>24604</v>
      </c>
      <c r="N1577">
        <v>2</v>
      </c>
      <c r="O1577">
        <v>4</v>
      </c>
    </row>
    <row r="1578" spans="12:15" x14ac:dyDescent="0.25">
      <c r="L1578">
        <v>616214484</v>
      </c>
      <c r="M1578" s="37">
        <v>24604</v>
      </c>
      <c r="N1578">
        <v>2</v>
      </c>
      <c r="O1578">
        <v>4</v>
      </c>
    </row>
    <row r="1579" spans="12:15" x14ac:dyDescent="0.25">
      <c r="L1579">
        <v>616221417</v>
      </c>
      <c r="M1579" s="37">
        <v>39359</v>
      </c>
      <c r="N1579">
        <v>1</v>
      </c>
      <c r="O1579">
        <v>2</v>
      </c>
    </row>
    <row r="1580" spans="12:15" x14ac:dyDescent="0.25">
      <c r="L1580">
        <v>616221473</v>
      </c>
      <c r="M1580">
        <v>32104</v>
      </c>
      <c r="N1580">
        <v>1</v>
      </c>
      <c r="O1580">
        <v>2</v>
      </c>
    </row>
    <row r="1581" spans="12:15" x14ac:dyDescent="0.25">
      <c r="L1581">
        <v>616226531</v>
      </c>
      <c r="M1581" s="37">
        <v>37089</v>
      </c>
      <c r="N1581">
        <v>4</v>
      </c>
      <c r="O1581">
        <v>4</v>
      </c>
    </row>
    <row r="1582" spans="12:15" x14ac:dyDescent="0.25">
      <c r="L1582">
        <v>616228096</v>
      </c>
      <c r="M1582" s="37">
        <v>37089</v>
      </c>
      <c r="N1582">
        <v>3</v>
      </c>
      <c r="O1582">
        <v>6</v>
      </c>
    </row>
    <row r="1583" spans="12:15" x14ac:dyDescent="0.25">
      <c r="L1583">
        <v>616232606</v>
      </c>
      <c r="M1583" s="37">
        <v>44344</v>
      </c>
      <c r="N1583">
        <v>2</v>
      </c>
      <c r="O1583">
        <v>4</v>
      </c>
    </row>
    <row r="1584" spans="12:15" x14ac:dyDescent="0.25">
      <c r="L1584">
        <v>616248832</v>
      </c>
      <c r="M1584">
        <v>39359</v>
      </c>
      <c r="N1584">
        <v>1</v>
      </c>
      <c r="O1584">
        <v>2</v>
      </c>
    </row>
    <row r="1585" spans="12:15" x14ac:dyDescent="0.25">
      <c r="L1585">
        <v>616248836</v>
      </c>
      <c r="M1585" s="37">
        <v>44092</v>
      </c>
      <c r="N1585">
        <v>3</v>
      </c>
      <c r="O1585">
        <v>6</v>
      </c>
    </row>
    <row r="1586" spans="12:15" x14ac:dyDescent="0.25">
      <c r="L1586">
        <v>616248837</v>
      </c>
      <c r="M1586" s="37">
        <v>39359</v>
      </c>
      <c r="N1586">
        <v>3</v>
      </c>
      <c r="O1586">
        <v>6</v>
      </c>
    </row>
    <row r="1587" spans="12:15" x14ac:dyDescent="0.25">
      <c r="L1587">
        <v>616248844</v>
      </c>
      <c r="M1587" s="37">
        <v>38691</v>
      </c>
      <c r="N1587">
        <v>1</v>
      </c>
      <c r="O1587">
        <v>2</v>
      </c>
    </row>
    <row r="1588" spans="12:15" x14ac:dyDescent="0.25">
      <c r="L1588">
        <v>616250119</v>
      </c>
      <c r="M1588">
        <v>44136</v>
      </c>
      <c r="N1588">
        <v>1</v>
      </c>
      <c r="O1588">
        <v>2</v>
      </c>
    </row>
    <row r="1589" spans="12:15" x14ac:dyDescent="0.25">
      <c r="L1589">
        <v>616250124</v>
      </c>
      <c r="M1589" s="37">
        <v>31858</v>
      </c>
      <c r="N1589">
        <v>4</v>
      </c>
      <c r="O1589">
        <v>8</v>
      </c>
    </row>
    <row r="1590" spans="12:15" x14ac:dyDescent="0.25">
      <c r="L1590">
        <v>616250135</v>
      </c>
      <c r="M1590" s="37">
        <v>26456</v>
      </c>
      <c r="N1590">
        <v>3</v>
      </c>
      <c r="O1590">
        <v>6</v>
      </c>
    </row>
    <row r="1591" spans="12:15" x14ac:dyDescent="0.25">
      <c r="L1591">
        <v>616250140</v>
      </c>
      <c r="N1591">
        <v>4</v>
      </c>
      <c r="O1591">
        <v>4</v>
      </c>
    </row>
    <row r="1592" spans="12:15" x14ac:dyDescent="0.25">
      <c r="L1592">
        <v>616250622</v>
      </c>
      <c r="M1592" s="37">
        <v>44344</v>
      </c>
      <c r="N1592">
        <v>1</v>
      </c>
      <c r="O1592">
        <v>2</v>
      </c>
    </row>
    <row r="1593" spans="12:15" x14ac:dyDescent="0.25">
      <c r="L1593">
        <v>616250625</v>
      </c>
      <c r="M1593">
        <v>44136</v>
      </c>
      <c r="N1593">
        <v>1</v>
      </c>
      <c r="O1593">
        <v>2</v>
      </c>
    </row>
    <row r="1594" spans="12:15" x14ac:dyDescent="0.25">
      <c r="L1594">
        <v>616250636</v>
      </c>
      <c r="M1594" s="37">
        <v>39359</v>
      </c>
      <c r="N1594">
        <v>1</v>
      </c>
      <c r="O1594">
        <v>2</v>
      </c>
    </row>
    <row r="1595" spans="12:15" x14ac:dyDescent="0.25">
      <c r="L1595">
        <v>616253205</v>
      </c>
      <c r="M1595" s="37">
        <v>24604</v>
      </c>
      <c r="N1595">
        <v>2</v>
      </c>
      <c r="O1595">
        <v>2</v>
      </c>
    </row>
    <row r="1596" spans="12:15" x14ac:dyDescent="0.25">
      <c r="L1596">
        <v>616253208</v>
      </c>
      <c r="M1596" s="37">
        <v>24352</v>
      </c>
      <c r="N1596">
        <v>2</v>
      </c>
      <c r="O1596">
        <v>4</v>
      </c>
    </row>
    <row r="1597" spans="12:15" x14ac:dyDescent="0.25">
      <c r="L1597">
        <v>616253215</v>
      </c>
      <c r="M1597">
        <v>24352</v>
      </c>
      <c r="N1597">
        <v>1</v>
      </c>
      <c r="O1597">
        <v>2</v>
      </c>
    </row>
    <row r="1598" spans="12:15" x14ac:dyDescent="0.25">
      <c r="L1598">
        <v>616254887</v>
      </c>
      <c r="M1598" s="37">
        <v>31437</v>
      </c>
      <c r="N1598">
        <v>1</v>
      </c>
      <c r="O1598">
        <v>2</v>
      </c>
    </row>
    <row r="1599" spans="12:15" x14ac:dyDescent="0.25">
      <c r="L1599">
        <v>616254896</v>
      </c>
      <c r="M1599" s="37">
        <v>31480</v>
      </c>
      <c r="N1599">
        <v>2</v>
      </c>
      <c r="O1599">
        <v>4</v>
      </c>
    </row>
    <row r="1600" spans="12:15" x14ac:dyDescent="0.25">
      <c r="L1600">
        <v>616254900</v>
      </c>
      <c r="N1600">
        <v>1</v>
      </c>
      <c r="O1600">
        <v>2</v>
      </c>
    </row>
    <row r="1601" spans="12:15" x14ac:dyDescent="0.25">
      <c r="L1601">
        <v>616259304</v>
      </c>
      <c r="M1601" s="37">
        <v>39359</v>
      </c>
      <c r="N1601">
        <v>2</v>
      </c>
      <c r="O1601">
        <v>2</v>
      </c>
    </row>
    <row r="1602" spans="12:15" x14ac:dyDescent="0.25">
      <c r="L1602">
        <v>616259305</v>
      </c>
      <c r="M1602" s="37">
        <v>32104</v>
      </c>
      <c r="N1602">
        <v>1</v>
      </c>
      <c r="O1602">
        <v>2</v>
      </c>
    </row>
    <row r="1603" spans="12:15" x14ac:dyDescent="0.25">
      <c r="L1603">
        <v>616259311</v>
      </c>
      <c r="M1603" s="37">
        <v>38734</v>
      </c>
      <c r="N1603">
        <v>1</v>
      </c>
      <c r="O1603">
        <v>2</v>
      </c>
    </row>
    <row r="1604" spans="12:15" x14ac:dyDescent="0.25">
      <c r="L1604">
        <v>616260369</v>
      </c>
      <c r="M1604" s="37">
        <v>38943</v>
      </c>
      <c r="N1604">
        <v>2</v>
      </c>
      <c r="O1604">
        <v>4</v>
      </c>
    </row>
    <row r="1605" spans="12:15" x14ac:dyDescent="0.25">
      <c r="L1605">
        <v>616260373</v>
      </c>
      <c r="M1605" s="37">
        <v>31437</v>
      </c>
      <c r="N1605">
        <v>1</v>
      </c>
      <c r="O1605">
        <v>2</v>
      </c>
    </row>
    <row r="1606" spans="12:15" x14ac:dyDescent="0.25">
      <c r="L1606">
        <v>616260377</v>
      </c>
      <c r="M1606" s="37">
        <v>38943</v>
      </c>
      <c r="N1606">
        <v>2</v>
      </c>
      <c r="O1606">
        <v>2</v>
      </c>
    </row>
    <row r="1607" spans="12:15" x14ac:dyDescent="0.25">
      <c r="L1607">
        <v>616260381</v>
      </c>
      <c r="M1607" s="37">
        <v>44092</v>
      </c>
      <c r="N1607">
        <v>2</v>
      </c>
      <c r="O1607">
        <v>4</v>
      </c>
    </row>
    <row r="1608" spans="12:15" x14ac:dyDescent="0.25">
      <c r="L1608">
        <v>616260648</v>
      </c>
      <c r="M1608" s="37">
        <v>31689</v>
      </c>
      <c r="N1608">
        <v>2</v>
      </c>
      <c r="O1608">
        <v>2</v>
      </c>
    </row>
    <row r="1609" spans="12:15" x14ac:dyDescent="0.25">
      <c r="L1609">
        <v>616260650</v>
      </c>
      <c r="M1609" s="37">
        <v>44344</v>
      </c>
      <c r="N1609">
        <v>4</v>
      </c>
      <c r="O1609">
        <v>4</v>
      </c>
    </row>
    <row r="1610" spans="12:15" x14ac:dyDescent="0.25">
      <c r="L1610">
        <v>616260656</v>
      </c>
      <c r="M1610" s="37">
        <v>38734</v>
      </c>
      <c r="N1610">
        <v>1</v>
      </c>
      <c r="O1610">
        <v>2</v>
      </c>
    </row>
    <row r="1611" spans="12:15" x14ac:dyDescent="0.25">
      <c r="L1611">
        <v>616260659</v>
      </c>
      <c r="M1611" s="37">
        <v>31480</v>
      </c>
      <c r="N1611">
        <v>2</v>
      </c>
      <c r="O1611">
        <v>2</v>
      </c>
    </row>
    <row r="1612" spans="12:15" x14ac:dyDescent="0.25">
      <c r="L1612">
        <v>616260661</v>
      </c>
      <c r="M1612" s="37">
        <v>37089</v>
      </c>
      <c r="N1612">
        <v>2</v>
      </c>
      <c r="O1612">
        <v>2</v>
      </c>
    </row>
    <row r="1613" spans="12:15" x14ac:dyDescent="0.25">
      <c r="L1613">
        <v>616262550</v>
      </c>
      <c r="M1613">
        <v>26873</v>
      </c>
      <c r="N1613">
        <v>1</v>
      </c>
      <c r="O1613">
        <v>2</v>
      </c>
    </row>
    <row r="1614" spans="12:15" x14ac:dyDescent="0.25">
      <c r="L1614">
        <v>616262555</v>
      </c>
      <c r="M1614" s="37">
        <v>44344</v>
      </c>
      <c r="N1614">
        <v>2</v>
      </c>
      <c r="O1614">
        <v>4</v>
      </c>
    </row>
    <row r="1615" spans="12:15" x14ac:dyDescent="0.25">
      <c r="L1615">
        <v>616262558</v>
      </c>
      <c r="M1615" s="37">
        <v>44344</v>
      </c>
      <c r="N1615">
        <v>3</v>
      </c>
      <c r="O1615">
        <v>3</v>
      </c>
    </row>
    <row r="1616" spans="12:15" x14ac:dyDescent="0.25">
      <c r="L1616">
        <v>616262562</v>
      </c>
      <c r="M1616" s="37">
        <v>24604</v>
      </c>
      <c r="N1616">
        <v>3</v>
      </c>
      <c r="O1616">
        <v>3</v>
      </c>
    </row>
    <row r="1617" spans="12:15" x14ac:dyDescent="0.25">
      <c r="L1617">
        <v>616262567</v>
      </c>
      <c r="M1617" s="37">
        <v>24604</v>
      </c>
      <c r="N1617">
        <v>2</v>
      </c>
      <c r="O1617">
        <v>2</v>
      </c>
    </row>
    <row r="1618" spans="12:15" x14ac:dyDescent="0.25">
      <c r="L1618">
        <v>616262998</v>
      </c>
      <c r="M1618" s="37">
        <v>32104</v>
      </c>
      <c r="N1618">
        <v>2</v>
      </c>
      <c r="O1618">
        <v>4</v>
      </c>
    </row>
    <row r="1619" spans="12:15" x14ac:dyDescent="0.25">
      <c r="L1619">
        <v>616263000</v>
      </c>
      <c r="M1619" s="37">
        <v>28074</v>
      </c>
      <c r="N1619">
        <v>3</v>
      </c>
      <c r="O1619">
        <v>3</v>
      </c>
    </row>
    <row r="1620" spans="12:15" x14ac:dyDescent="0.25">
      <c r="L1620">
        <v>616263007</v>
      </c>
      <c r="M1620" s="37">
        <v>32104</v>
      </c>
      <c r="N1620">
        <v>3</v>
      </c>
      <c r="O1620">
        <v>3</v>
      </c>
    </row>
    <row r="1621" spans="12:15" x14ac:dyDescent="0.25">
      <c r="L1621">
        <v>616263012</v>
      </c>
      <c r="M1621" s="37">
        <v>37089</v>
      </c>
      <c r="N1621">
        <v>5</v>
      </c>
      <c r="O1621">
        <v>5</v>
      </c>
    </row>
    <row r="1622" spans="12:15" x14ac:dyDescent="0.25">
      <c r="L1622">
        <v>616263014</v>
      </c>
      <c r="M1622" s="37">
        <v>35211</v>
      </c>
      <c r="N1622">
        <v>5</v>
      </c>
      <c r="O1622">
        <v>5</v>
      </c>
    </row>
    <row r="1623" spans="12:15" x14ac:dyDescent="0.25">
      <c r="L1623">
        <v>616263053</v>
      </c>
      <c r="M1623" s="37">
        <v>38734</v>
      </c>
      <c r="N1623">
        <v>1</v>
      </c>
      <c r="O1623">
        <v>2</v>
      </c>
    </row>
    <row r="1624" spans="12:15" x14ac:dyDescent="0.25">
      <c r="L1624">
        <v>616263058</v>
      </c>
      <c r="M1624" s="37">
        <v>31689</v>
      </c>
      <c r="N1624">
        <v>2</v>
      </c>
      <c r="O1624">
        <v>2</v>
      </c>
    </row>
    <row r="1625" spans="12:15" x14ac:dyDescent="0.25">
      <c r="L1625">
        <v>616263063</v>
      </c>
      <c r="M1625" s="37">
        <v>38734</v>
      </c>
      <c r="N1625">
        <v>2</v>
      </c>
      <c r="O1625">
        <v>2</v>
      </c>
    </row>
    <row r="1626" spans="12:15" x14ac:dyDescent="0.25">
      <c r="L1626">
        <v>616263067</v>
      </c>
      <c r="M1626" s="37">
        <v>38734</v>
      </c>
      <c r="N1626">
        <v>1</v>
      </c>
      <c r="O1626">
        <v>2</v>
      </c>
    </row>
    <row r="1627" spans="12:15" x14ac:dyDescent="0.25">
      <c r="L1627">
        <v>616263072</v>
      </c>
      <c r="M1627" s="37">
        <v>38734</v>
      </c>
      <c r="N1627">
        <v>1</v>
      </c>
      <c r="O1627">
        <v>2</v>
      </c>
    </row>
    <row r="1628" spans="12:15" x14ac:dyDescent="0.25">
      <c r="L1628">
        <v>616264179</v>
      </c>
      <c r="M1628" s="37">
        <v>38734</v>
      </c>
      <c r="N1628">
        <v>1</v>
      </c>
      <c r="O1628">
        <v>2</v>
      </c>
    </row>
    <row r="1629" spans="12:15" x14ac:dyDescent="0.25">
      <c r="L1629">
        <v>616264182</v>
      </c>
      <c r="M1629" s="37">
        <v>39359</v>
      </c>
      <c r="N1629">
        <v>1</v>
      </c>
      <c r="O1629">
        <v>2</v>
      </c>
    </row>
    <row r="1630" spans="12:15" x14ac:dyDescent="0.25">
      <c r="L1630">
        <v>616264186</v>
      </c>
      <c r="M1630" s="37">
        <v>44344</v>
      </c>
      <c r="N1630">
        <v>2</v>
      </c>
      <c r="O1630">
        <v>4</v>
      </c>
    </row>
    <row r="1631" spans="12:15" x14ac:dyDescent="0.25">
      <c r="L1631">
        <v>616264191</v>
      </c>
      <c r="M1631" s="37">
        <v>36855</v>
      </c>
      <c r="N1631">
        <v>1</v>
      </c>
      <c r="O1631">
        <v>2</v>
      </c>
    </row>
    <row r="1632" spans="12:15" x14ac:dyDescent="0.25">
      <c r="L1632">
        <v>616307688</v>
      </c>
      <c r="M1632" s="37">
        <v>18951</v>
      </c>
      <c r="N1632">
        <v>1</v>
      </c>
      <c r="O1632">
        <v>2</v>
      </c>
    </row>
    <row r="1633" spans="12:15" x14ac:dyDescent="0.25">
      <c r="L1633">
        <v>616307696</v>
      </c>
      <c r="M1633" s="37">
        <v>31480</v>
      </c>
      <c r="N1633">
        <v>1</v>
      </c>
      <c r="O1633">
        <v>2</v>
      </c>
    </row>
    <row r="1634" spans="12:15" x14ac:dyDescent="0.25">
      <c r="L1634">
        <v>616307699</v>
      </c>
      <c r="M1634" s="37">
        <v>36882</v>
      </c>
      <c r="N1634">
        <v>1</v>
      </c>
      <c r="O1634">
        <v>2</v>
      </c>
    </row>
    <row r="1635" spans="12:15" x14ac:dyDescent="0.25">
      <c r="L1635">
        <v>617267308</v>
      </c>
      <c r="M1635" s="37">
        <v>31480</v>
      </c>
      <c r="N1635">
        <v>1</v>
      </c>
      <c r="O1635">
        <v>2</v>
      </c>
    </row>
    <row r="1636" spans="12:15" x14ac:dyDescent="0.25">
      <c r="L1636">
        <v>617267309</v>
      </c>
      <c r="M1636" s="37">
        <v>44092</v>
      </c>
      <c r="N1636">
        <v>2</v>
      </c>
      <c r="O1636">
        <v>4</v>
      </c>
    </row>
    <row r="1637" spans="12:15" x14ac:dyDescent="0.25">
      <c r="L1637">
        <v>617267316</v>
      </c>
      <c r="M1637" s="37">
        <v>44344</v>
      </c>
      <c r="N1637">
        <v>3</v>
      </c>
      <c r="O1637">
        <v>3</v>
      </c>
    </row>
    <row r="1638" spans="12:15" x14ac:dyDescent="0.25">
      <c r="L1638">
        <v>617267319</v>
      </c>
      <c r="M1638" s="37">
        <v>38734</v>
      </c>
      <c r="N1638">
        <v>1</v>
      </c>
      <c r="O1638">
        <v>2</v>
      </c>
    </row>
    <row r="1639" spans="12:15" x14ac:dyDescent="0.25">
      <c r="L1639">
        <v>617267529</v>
      </c>
      <c r="M1639" s="37">
        <v>38734</v>
      </c>
      <c r="N1639">
        <v>1</v>
      </c>
      <c r="O1639">
        <v>2</v>
      </c>
    </row>
    <row r="1640" spans="12:15" x14ac:dyDescent="0.25">
      <c r="L1640">
        <v>617267532</v>
      </c>
      <c r="M1640" s="37">
        <v>31689</v>
      </c>
      <c r="N1640">
        <v>1</v>
      </c>
      <c r="O1640">
        <v>2</v>
      </c>
    </row>
    <row r="1641" spans="12:15" x14ac:dyDescent="0.25">
      <c r="L1641">
        <v>617267586</v>
      </c>
      <c r="M1641" s="37">
        <v>26249</v>
      </c>
      <c r="N1641">
        <v>1</v>
      </c>
      <c r="O1641">
        <v>2</v>
      </c>
    </row>
    <row r="1642" spans="12:15" x14ac:dyDescent="0.25">
      <c r="L1642">
        <v>617267587</v>
      </c>
      <c r="M1642" s="37">
        <v>37089</v>
      </c>
      <c r="N1642">
        <v>5</v>
      </c>
      <c r="O1642">
        <v>5</v>
      </c>
    </row>
    <row r="1643" spans="12:15" x14ac:dyDescent="0.25">
      <c r="L1643">
        <v>617267592</v>
      </c>
      <c r="M1643" s="37">
        <v>38943</v>
      </c>
      <c r="N1643">
        <v>3</v>
      </c>
      <c r="O1643">
        <v>3</v>
      </c>
    </row>
    <row r="1644" spans="12:15" x14ac:dyDescent="0.25">
      <c r="L1644">
        <v>617267599</v>
      </c>
      <c r="M1644" s="37">
        <v>44344</v>
      </c>
      <c r="N1644">
        <v>4</v>
      </c>
      <c r="O1644">
        <v>4</v>
      </c>
    </row>
    <row r="1645" spans="12:15" x14ac:dyDescent="0.25">
      <c r="L1645">
        <v>617267600</v>
      </c>
      <c r="M1645">
        <v>44344</v>
      </c>
      <c r="N1645">
        <v>3</v>
      </c>
      <c r="O1645">
        <v>3</v>
      </c>
    </row>
    <row r="1646" spans="12:15" x14ac:dyDescent="0.25">
      <c r="L1646">
        <v>617267602</v>
      </c>
      <c r="M1646" s="37">
        <v>37089</v>
      </c>
      <c r="N1646">
        <v>5</v>
      </c>
      <c r="O1646">
        <v>5</v>
      </c>
    </row>
    <row r="1647" spans="12:15" x14ac:dyDescent="0.25">
      <c r="L1647">
        <v>617267608</v>
      </c>
      <c r="M1647" s="37"/>
      <c r="N1647">
        <v>1</v>
      </c>
      <c r="O1647">
        <v>2</v>
      </c>
    </row>
    <row r="1648" spans="12:15" x14ac:dyDescent="0.25">
      <c r="L1648">
        <v>617268152</v>
      </c>
      <c r="M1648" s="37">
        <v>44344</v>
      </c>
      <c r="N1648">
        <v>3</v>
      </c>
      <c r="O1648">
        <v>6</v>
      </c>
    </row>
    <row r="1649" spans="12:15" x14ac:dyDescent="0.25">
      <c r="L1649">
        <v>617268162</v>
      </c>
      <c r="M1649" s="37">
        <v>39359</v>
      </c>
      <c r="N1649">
        <v>1</v>
      </c>
      <c r="O1649">
        <v>2</v>
      </c>
    </row>
    <row r="1650" spans="12:15" x14ac:dyDescent="0.25">
      <c r="L1650">
        <v>617268203</v>
      </c>
      <c r="M1650" s="37">
        <v>38734</v>
      </c>
      <c r="N1650">
        <v>3</v>
      </c>
      <c r="O1650">
        <v>6</v>
      </c>
    </row>
    <row r="1651" spans="12:15" x14ac:dyDescent="0.25">
      <c r="L1651">
        <v>617268207</v>
      </c>
      <c r="M1651" s="37">
        <v>44344</v>
      </c>
      <c r="N1651">
        <v>4</v>
      </c>
      <c r="O1651">
        <v>8</v>
      </c>
    </row>
    <row r="1652" spans="12:15" x14ac:dyDescent="0.25">
      <c r="L1652">
        <v>617268212</v>
      </c>
      <c r="M1652" s="37">
        <v>44344</v>
      </c>
      <c r="N1652">
        <v>4</v>
      </c>
      <c r="O1652">
        <v>4</v>
      </c>
    </row>
    <row r="1653" spans="12:15" x14ac:dyDescent="0.25">
      <c r="L1653">
        <v>617268213</v>
      </c>
      <c r="M1653" s="37">
        <v>44344</v>
      </c>
      <c r="N1653">
        <v>3</v>
      </c>
      <c r="O1653">
        <v>6</v>
      </c>
    </row>
    <row r="1654" spans="12:15" x14ac:dyDescent="0.25">
      <c r="L1654">
        <v>617268221</v>
      </c>
      <c r="M1654">
        <v>37089</v>
      </c>
      <c r="N1654">
        <v>7</v>
      </c>
      <c r="O1654">
        <v>7</v>
      </c>
    </row>
    <row r="1655" spans="12:15" x14ac:dyDescent="0.25">
      <c r="L1655">
        <v>617268222</v>
      </c>
      <c r="M1655" s="37">
        <v>44344</v>
      </c>
      <c r="N1655">
        <v>5</v>
      </c>
      <c r="O1655">
        <v>5</v>
      </c>
    </row>
    <row r="1656" spans="12:15" x14ac:dyDescent="0.25">
      <c r="L1656">
        <v>617268659</v>
      </c>
      <c r="M1656" s="37">
        <v>38734</v>
      </c>
      <c r="N1656">
        <v>2</v>
      </c>
      <c r="O1656">
        <v>4</v>
      </c>
    </row>
    <row r="1657" spans="12:15" x14ac:dyDescent="0.25">
      <c r="L1657">
        <v>617268669</v>
      </c>
      <c r="M1657" s="37">
        <v>38734</v>
      </c>
      <c r="N1657">
        <v>3</v>
      </c>
      <c r="O1657">
        <v>6</v>
      </c>
    </row>
    <row r="1658" spans="12:15" x14ac:dyDescent="0.25">
      <c r="L1658">
        <v>617268672</v>
      </c>
      <c r="M1658">
        <v>38691</v>
      </c>
      <c r="N1658">
        <v>1</v>
      </c>
      <c r="O1658">
        <v>2</v>
      </c>
    </row>
    <row r="1659" spans="12:15" x14ac:dyDescent="0.25">
      <c r="L1659">
        <v>617269611</v>
      </c>
      <c r="M1659" s="37">
        <v>38734</v>
      </c>
      <c r="N1659">
        <v>1</v>
      </c>
      <c r="O1659">
        <v>2</v>
      </c>
    </row>
    <row r="1660" spans="12:15" x14ac:dyDescent="0.25">
      <c r="L1660">
        <v>617269614</v>
      </c>
      <c r="M1660" s="37">
        <v>38734</v>
      </c>
      <c r="N1660">
        <v>1</v>
      </c>
      <c r="O1660">
        <v>2</v>
      </c>
    </row>
    <row r="1661" spans="12:15" x14ac:dyDescent="0.25">
      <c r="L1661">
        <v>617269620</v>
      </c>
      <c r="M1661">
        <v>31689</v>
      </c>
      <c r="N1661">
        <v>1</v>
      </c>
      <c r="O1661">
        <v>2</v>
      </c>
    </row>
    <row r="1662" spans="12:15" x14ac:dyDescent="0.25">
      <c r="L1662">
        <v>617269772</v>
      </c>
      <c r="M1662" s="37">
        <v>39359</v>
      </c>
      <c r="N1662">
        <v>1</v>
      </c>
      <c r="O1662">
        <v>2</v>
      </c>
    </row>
    <row r="1663" spans="12:15" x14ac:dyDescent="0.25">
      <c r="L1663">
        <v>617269776</v>
      </c>
      <c r="M1663">
        <v>31480</v>
      </c>
      <c r="N1663">
        <v>1</v>
      </c>
      <c r="O1663">
        <v>2</v>
      </c>
    </row>
    <row r="1664" spans="12:15" x14ac:dyDescent="0.25">
      <c r="L1664">
        <v>617269786</v>
      </c>
      <c r="M1664" s="37">
        <v>31480</v>
      </c>
      <c r="N1664">
        <v>2</v>
      </c>
      <c r="O1664">
        <v>4</v>
      </c>
    </row>
    <row r="1665" spans="12:15" x14ac:dyDescent="0.25">
      <c r="L1665">
        <v>617269789</v>
      </c>
      <c r="M1665" s="37">
        <v>38734</v>
      </c>
      <c r="N1665">
        <v>1</v>
      </c>
      <c r="O1665">
        <v>2</v>
      </c>
    </row>
    <row r="1666" spans="12:15" x14ac:dyDescent="0.25">
      <c r="L1666">
        <v>617269831</v>
      </c>
      <c r="M1666" s="37">
        <v>24604</v>
      </c>
      <c r="N1666">
        <v>2</v>
      </c>
      <c r="O1666">
        <v>2</v>
      </c>
    </row>
    <row r="1667" spans="12:15" x14ac:dyDescent="0.25">
      <c r="L1667">
        <v>617269834</v>
      </c>
      <c r="M1667" s="37">
        <v>24395</v>
      </c>
      <c r="N1667">
        <v>1</v>
      </c>
      <c r="O1667">
        <v>2</v>
      </c>
    </row>
    <row r="1668" spans="12:15" x14ac:dyDescent="0.25">
      <c r="L1668">
        <v>617269843</v>
      </c>
      <c r="M1668" s="37">
        <v>44136</v>
      </c>
      <c r="N1668">
        <v>1</v>
      </c>
      <c r="O1668">
        <v>2</v>
      </c>
    </row>
    <row r="1669" spans="12:15" x14ac:dyDescent="0.25">
      <c r="L1669">
        <v>617269846</v>
      </c>
      <c r="M1669" s="37">
        <v>44092</v>
      </c>
      <c r="N1669">
        <v>2</v>
      </c>
      <c r="O1669">
        <v>2</v>
      </c>
    </row>
    <row r="1670" spans="12:15" x14ac:dyDescent="0.25">
      <c r="L1670">
        <v>617271566</v>
      </c>
      <c r="M1670" s="37">
        <v>37089</v>
      </c>
      <c r="N1670">
        <v>2</v>
      </c>
      <c r="O1670">
        <v>4</v>
      </c>
    </row>
    <row r="1671" spans="12:15" x14ac:dyDescent="0.25">
      <c r="L1671">
        <v>617275148</v>
      </c>
      <c r="M1671" s="37">
        <v>44344</v>
      </c>
      <c r="N1671">
        <v>2</v>
      </c>
      <c r="O1671">
        <v>4</v>
      </c>
    </row>
    <row r="1672" spans="12:15" x14ac:dyDescent="0.25">
      <c r="L1672">
        <v>617275152</v>
      </c>
      <c r="M1672" s="37">
        <v>44344</v>
      </c>
      <c r="N1672">
        <v>2</v>
      </c>
      <c r="O1672">
        <v>4</v>
      </c>
    </row>
    <row r="1673" spans="12:15" x14ac:dyDescent="0.25">
      <c r="L1673">
        <v>617275153</v>
      </c>
      <c r="M1673" s="37">
        <v>37089</v>
      </c>
      <c r="N1673">
        <v>4</v>
      </c>
      <c r="O1673">
        <v>4</v>
      </c>
    </row>
    <row r="1674" spans="12:15" x14ac:dyDescent="0.25">
      <c r="L1674">
        <v>617275160</v>
      </c>
      <c r="M1674" s="37">
        <v>37089</v>
      </c>
      <c r="N1674">
        <v>3</v>
      </c>
      <c r="O1674">
        <v>3</v>
      </c>
    </row>
    <row r="1675" spans="12:15" x14ac:dyDescent="0.25">
      <c r="L1675">
        <v>617275163</v>
      </c>
      <c r="M1675" s="37">
        <v>37089</v>
      </c>
      <c r="N1675">
        <v>4</v>
      </c>
      <c r="O1675">
        <v>4</v>
      </c>
    </row>
    <row r="1676" spans="12:15" x14ac:dyDescent="0.25">
      <c r="L1676">
        <v>617284721</v>
      </c>
      <c r="M1676" s="37">
        <v>38943</v>
      </c>
      <c r="N1676">
        <v>3</v>
      </c>
      <c r="O1676">
        <v>6</v>
      </c>
    </row>
    <row r="1677" spans="12:15" x14ac:dyDescent="0.25">
      <c r="L1677">
        <v>617284725</v>
      </c>
      <c r="M1677" s="37">
        <v>36855</v>
      </c>
      <c r="N1677">
        <v>3</v>
      </c>
      <c r="O1677">
        <v>6</v>
      </c>
    </row>
    <row r="1678" spans="12:15" x14ac:dyDescent="0.25">
      <c r="L1678">
        <v>617284729</v>
      </c>
      <c r="M1678">
        <v>37089</v>
      </c>
      <c r="N1678">
        <v>4</v>
      </c>
      <c r="O1678">
        <v>4</v>
      </c>
    </row>
    <row r="1679" spans="12:15" x14ac:dyDescent="0.25">
      <c r="L1679">
        <v>617284733</v>
      </c>
      <c r="M1679" s="37">
        <v>26456</v>
      </c>
      <c r="N1679">
        <v>3</v>
      </c>
      <c r="O1679">
        <v>6</v>
      </c>
    </row>
    <row r="1680" spans="12:15" x14ac:dyDescent="0.25">
      <c r="L1680">
        <v>617284737</v>
      </c>
      <c r="M1680" s="37">
        <v>31689</v>
      </c>
      <c r="N1680">
        <v>4</v>
      </c>
      <c r="O1680">
        <v>4</v>
      </c>
    </row>
    <row r="1681" spans="12:15" x14ac:dyDescent="0.25">
      <c r="L1681">
        <v>617284741</v>
      </c>
      <c r="M1681" s="37"/>
      <c r="N1681">
        <v>3</v>
      </c>
      <c r="O1681">
        <v>6</v>
      </c>
    </row>
    <row r="1682" spans="12:15" x14ac:dyDescent="0.25">
      <c r="L1682">
        <v>617285564</v>
      </c>
      <c r="M1682" s="37">
        <v>38691</v>
      </c>
      <c r="N1682">
        <v>1</v>
      </c>
      <c r="O1682">
        <v>2</v>
      </c>
    </row>
    <row r="1683" spans="12:15" x14ac:dyDescent="0.25">
      <c r="L1683">
        <v>617285568</v>
      </c>
      <c r="M1683" s="37">
        <v>32104</v>
      </c>
      <c r="N1683">
        <v>2</v>
      </c>
      <c r="O1683">
        <v>4</v>
      </c>
    </row>
    <row r="1684" spans="12:15" x14ac:dyDescent="0.25">
      <c r="L1684">
        <v>617285576</v>
      </c>
      <c r="M1684" s="37">
        <v>39359</v>
      </c>
      <c r="N1684">
        <v>2</v>
      </c>
      <c r="O1684">
        <v>2</v>
      </c>
    </row>
    <row r="1685" spans="12:15" x14ac:dyDescent="0.25">
      <c r="L1685">
        <v>617285579</v>
      </c>
      <c r="M1685" s="37">
        <v>39359</v>
      </c>
      <c r="N1685">
        <v>1</v>
      </c>
      <c r="O1685">
        <v>2</v>
      </c>
    </row>
    <row r="1686" spans="12:15" x14ac:dyDescent="0.25">
      <c r="L1686">
        <v>617307292</v>
      </c>
      <c r="M1686" s="37">
        <v>44344</v>
      </c>
      <c r="N1686">
        <v>2</v>
      </c>
      <c r="O1686">
        <v>4</v>
      </c>
    </row>
    <row r="1687" spans="12:15" x14ac:dyDescent="0.25">
      <c r="L1687">
        <v>617307296</v>
      </c>
      <c r="M1687" s="37">
        <v>39359</v>
      </c>
      <c r="N1687">
        <v>1</v>
      </c>
      <c r="O1687">
        <v>2</v>
      </c>
    </row>
    <row r="1688" spans="12:15" x14ac:dyDescent="0.25">
      <c r="L1688">
        <v>617307304</v>
      </c>
      <c r="M1688" s="37">
        <v>44344</v>
      </c>
      <c r="N1688">
        <v>2</v>
      </c>
      <c r="O1688">
        <v>4</v>
      </c>
    </row>
    <row r="1689" spans="12:15" x14ac:dyDescent="0.25">
      <c r="L1689">
        <v>617307307</v>
      </c>
      <c r="M1689" s="37">
        <v>38734</v>
      </c>
      <c r="N1689">
        <v>2</v>
      </c>
      <c r="O1689">
        <v>4</v>
      </c>
    </row>
    <row r="1690" spans="12:15" x14ac:dyDescent="0.25">
      <c r="L1690">
        <v>617307312</v>
      </c>
      <c r="M1690" s="37">
        <v>38734</v>
      </c>
      <c r="N1690">
        <v>1</v>
      </c>
      <c r="O1690">
        <v>2</v>
      </c>
    </row>
    <row r="1691" spans="12:15" x14ac:dyDescent="0.25">
      <c r="L1691">
        <v>617307740</v>
      </c>
      <c r="M1691">
        <v>38734</v>
      </c>
      <c r="N1691">
        <v>1</v>
      </c>
      <c r="O1691">
        <v>2</v>
      </c>
    </row>
    <row r="1692" spans="12:15" x14ac:dyDescent="0.25">
      <c r="L1692">
        <v>617307746</v>
      </c>
      <c r="M1692" s="37">
        <v>44344</v>
      </c>
      <c r="N1692">
        <v>3</v>
      </c>
      <c r="O1692">
        <v>3</v>
      </c>
    </row>
    <row r="1693" spans="12:15" x14ac:dyDescent="0.25">
      <c r="L1693">
        <v>617311607</v>
      </c>
      <c r="M1693" s="37">
        <v>38691</v>
      </c>
      <c r="N1693">
        <v>1</v>
      </c>
      <c r="O1693">
        <v>2</v>
      </c>
    </row>
    <row r="1694" spans="12:15" x14ac:dyDescent="0.25">
      <c r="L1694">
        <v>617311614</v>
      </c>
      <c r="M1694">
        <v>32104</v>
      </c>
      <c r="N1694">
        <v>1</v>
      </c>
      <c r="O1694">
        <v>2</v>
      </c>
    </row>
    <row r="1695" spans="12:15" x14ac:dyDescent="0.25">
      <c r="L1695">
        <v>617311623</v>
      </c>
      <c r="N1695">
        <v>1</v>
      </c>
      <c r="O1695">
        <v>2</v>
      </c>
    </row>
    <row r="1696" spans="12:15" x14ac:dyDescent="0.25">
      <c r="L1696">
        <v>617316195</v>
      </c>
      <c r="M1696">
        <v>31480</v>
      </c>
      <c r="N1696">
        <v>1</v>
      </c>
      <c r="O1696">
        <v>2</v>
      </c>
    </row>
    <row r="1697" spans="12:15" x14ac:dyDescent="0.25">
      <c r="L1697">
        <v>617316207</v>
      </c>
      <c r="M1697">
        <v>31480</v>
      </c>
      <c r="N1697">
        <v>1</v>
      </c>
      <c r="O1697">
        <v>2</v>
      </c>
    </row>
    <row r="1698" spans="12:15" x14ac:dyDescent="0.25">
      <c r="L1698">
        <v>617316210</v>
      </c>
      <c r="M1698">
        <v>19619</v>
      </c>
      <c r="N1698">
        <v>1</v>
      </c>
      <c r="O1698">
        <v>2</v>
      </c>
    </row>
    <row r="1699" spans="12:15" x14ac:dyDescent="0.25">
      <c r="L1699">
        <v>617316213</v>
      </c>
      <c r="M1699">
        <v>31858</v>
      </c>
      <c r="N1699">
        <v>2</v>
      </c>
      <c r="O1699">
        <v>4</v>
      </c>
    </row>
    <row r="1700" spans="12:15" x14ac:dyDescent="0.25">
      <c r="L1700">
        <v>617323754</v>
      </c>
      <c r="M1700">
        <v>44136</v>
      </c>
      <c r="N1700">
        <v>2</v>
      </c>
      <c r="O1700">
        <v>2</v>
      </c>
    </row>
    <row r="1701" spans="12:15" x14ac:dyDescent="0.25">
      <c r="L1701">
        <v>617323759</v>
      </c>
      <c r="M1701">
        <v>44344</v>
      </c>
      <c r="N1701">
        <v>3</v>
      </c>
      <c r="O1701">
        <v>3</v>
      </c>
    </row>
    <row r="1702" spans="12:15" x14ac:dyDescent="0.25">
      <c r="L1702">
        <v>617323763</v>
      </c>
      <c r="M1702">
        <v>38943</v>
      </c>
      <c r="N1702">
        <v>2</v>
      </c>
      <c r="O1702">
        <v>4</v>
      </c>
    </row>
    <row r="1703" spans="12:15" x14ac:dyDescent="0.25">
      <c r="L1703">
        <v>617323772</v>
      </c>
      <c r="M1703">
        <v>44344</v>
      </c>
      <c r="N1703">
        <v>2</v>
      </c>
      <c r="O1703">
        <v>4</v>
      </c>
    </row>
    <row r="1704" spans="12:15" x14ac:dyDescent="0.25">
      <c r="L1704">
        <v>617346387</v>
      </c>
      <c r="M1704" s="37">
        <v>44344</v>
      </c>
      <c r="N1704">
        <v>2</v>
      </c>
      <c r="O1704">
        <v>4</v>
      </c>
    </row>
    <row r="1705" spans="12:15" x14ac:dyDescent="0.25">
      <c r="L1705">
        <v>617374490</v>
      </c>
      <c r="M1705">
        <v>33059</v>
      </c>
      <c r="N1705">
        <v>2</v>
      </c>
      <c r="O1705">
        <v>4</v>
      </c>
    </row>
    <row r="1706" spans="12:15" x14ac:dyDescent="0.25">
      <c r="L1706">
        <v>617374496</v>
      </c>
      <c r="M1706">
        <v>20572</v>
      </c>
      <c r="N1706">
        <v>4</v>
      </c>
      <c r="O1706">
        <v>4</v>
      </c>
    </row>
    <row r="1707" spans="12:15" x14ac:dyDescent="0.25">
      <c r="L1707">
        <v>617374498</v>
      </c>
      <c r="M1707">
        <v>31858</v>
      </c>
      <c r="N1707">
        <v>2</v>
      </c>
      <c r="O1707">
        <v>4</v>
      </c>
    </row>
    <row r="1708" spans="12:15" x14ac:dyDescent="0.25">
      <c r="L1708">
        <v>617374503</v>
      </c>
      <c r="M1708">
        <v>37089</v>
      </c>
      <c r="N1708">
        <v>3</v>
      </c>
      <c r="O1708">
        <v>3</v>
      </c>
    </row>
    <row r="1709" spans="12:15" x14ac:dyDescent="0.25">
      <c r="L1709">
        <v>617387650</v>
      </c>
      <c r="M1709">
        <v>38691</v>
      </c>
      <c r="N1709">
        <v>2</v>
      </c>
      <c r="O1709">
        <v>4</v>
      </c>
    </row>
    <row r="1710" spans="12:15" x14ac:dyDescent="0.25">
      <c r="L1710">
        <v>617387653</v>
      </c>
      <c r="M1710" s="37">
        <v>44344</v>
      </c>
      <c r="N1710">
        <v>5</v>
      </c>
      <c r="O1710">
        <v>5</v>
      </c>
    </row>
    <row r="1711" spans="12:15" x14ac:dyDescent="0.25">
      <c r="L1711">
        <v>617387666</v>
      </c>
      <c r="M1711" s="37">
        <v>38943</v>
      </c>
      <c r="N1711">
        <v>5</v>
      </c>
      <c r="O1711">
        <v>5</v>
      </c>
    </row>
    <row r="1712" spans="12:15" x14ac:dyDescent="0.25">
      <c r="L1712">
        <v>617389668</v>
      </c>
      <c r="M1712" s="37">
        <v>33059</v>
      </c>
      <c r="N1712">
        <v>2</v>
      </c>
      <c r="O1712">
        <v>4</v>
      </c>
    </row>
    <row r="1713" spans="12:15" x14ac:dyDescent="0.25">
      <c r="L1713">
        <v>617389670</v>
      </c>
      <c r="M1713">
        <v>33059</v>
      </c>
      <c r="N1713">
        <v>2</v>
      </c>
      <c r="O1713">
        <v>4</v>
      </c>
    </row>
    <row r="1714" spans="12:15" x14ac:dyDescent="0.25">
      <c r="L1714">
        <v>617389676</v>
      </c>
      <c r="M1714">
        <v>33059</v>
      </c>
      <c r="N1714">
        <v>2</v>
      </c>
      <c r="O1714">
        <v>4</v>
      </c>
    </row>
    <row r="1715" spans="12:15" x14ac:dyDescent="0.25">
      <c r="L1715">
        <v>617389679</v>
      </c>
      <c r="M1715">
        <v>24604</v>
      </c>
      <c r="N1715">
        <v>2</v>
      </c>
      <c r="O1715">
        <v>4</v>
      </c>
    </row>
    <row r="1716" spans="12:15" x14ac:dyDescent="0.25">
      <c r="L1716">
        <v>617389681</v>
      </c>
      <c r="M1716">
        <v>42464</v>
      </c>
      <c r="N1716">
        <v>3</v>
      </c>
      <c r="O1716">
        <v>3</v>
      </c>
    </row>
    <row r="1717" spans="12:15" x14ac:dyDescent="0.25">
      <c r="L1717">
        <v>617400305</v>
      </c>
      <c r="M1717">
        <v>37089</v>
      </c>
      <c r="N1717">
        <v>4</v>
      </c>
      <c r="O1717">
        <v>4</v>
      </c>
    </row>
    <row r="1718" spans="12:15" x14ac:dyDescent="0.25">
      <c r="L1718">
        <v>617400308</v>
      </c>
      <c r="M1718">
        <v>37089</v>
      </c>
      <c r="N1718">
        <v>4</v>
      </c>
      <c r="O1718">
        <v>4</v>
      </c>
    </row>
    <row r="1719" spans="12:15" x14ac:dyDescent="0.25">
      <c r="L1719">
        <v>617400312</v>
      </c>
      <c r="M1719">
        <v>34959</v>
      </c>
      <c r="N1719">
        <v>2</v>
      </c>
      <c r="O1719">
        <v>2</v>
      </c>
    </row>
    <row r="1720" spans="12:15" x14ac:dyDescent="0.25">
      <c r="L1720">
        <v>617400316</v>
      </c>
      <c r="M1720">
        <v>38943</v>
      </c>
      <c r="N1720">
        <v>1</v>
      </c>
      <c r="O1720">
        <v>2</v>
      </c>
    </row>
    <row r="1721" spans="12:15" x14ac:dyDescent="0.25">
      <c r="L1721">
        <v>617400321</v>
      </c>
      <c r="M1721">
        <v>38734</v>
      </c>
      <c r="N1721">
        <v>1</v>
      </c>
      <c r="O1721">
        <v>2</v>
      </c>
    </row>
    <row r="1722" spans="12:15" x14ac:dyDescent="0.25">
      <c r="L1722">
        <v>617400325</v>
      </c>
      <c r="M1722">
        <v>31689</v>
      </c>
      <c r="N1722">
        <v>2</v>
      </c>
      <c r="O1722">
        <v>4</v>
      </c>
    </row>
    <row r="1723" spans="12:15" x14ac:dyDescent="0.25">
      <c r="L1723">
        <v>618380493</v>
      </c>
      <c r="M1723">
        <v>38734</v>
      </c>
      <c r="N1723">
        <v>1</v>
      </c>
      <c r="O1723">
        <v>2</v>
      </c>
    </row>
    <row r="1724" spans="12:15" x14ac:dyDescent="0.25">
      <c r="L1724">
        <v>618380496</v>
      </c>
      <c r="M1724">
        <v>26249</v>
      </c>
      <c r="N1724">
        <v>1</v>
      </c>
      <c r="O1724">
        <v>2</v>
      </c>
    </row>
    <row r="1725" spans="12:15" x14ac:dyDescent="0.25">
      <c r="L1725">
        <v>618380505</v>
      </c>
      <c r="M1725">
        <v>39359</v>
      </c>
      <c r="N1725">
        <v>1</v>
      </c>
      <c r="O1725">
        <v>2</v>
      </c>
    </row>
    <row r="1726" spans="12:15" x14ac:dyDescent="0.25">
      <c r="L1726">
        <v>618407324</v>
      </c>
      <c r="M1726">
        <v>37089</v>
      </c>
      <c r="N1726">
        <v>3</v>
      </c>
      <c r="O1726">
        <v>6</v>
      </c>
    </row>
    <row r="1727" spans="12:15" x14ac:dyDescent="0.25">
      <c r="L1727">
        <v>618407330</v>
      </c>
      <c r="M1727">
        <v>44344</v>
      </c>
      <c r="N1727">
        <v>2</v>
      </c>
      <c r="O1727">
        <v>2</v>
      </c>
    </row>
    <row r="1728" spans="12:15" x14ac:dyDescent="0.25">
      <c r="L1728">
        <v>618407334</v>
      </c>
      <c r="M1728">
        <v>44344</v>
      </c>
      <c r="N1728">
        <v>3</v>
      </c>
      <c r="O1728">
        <v>3</v>
      </c>
    </row>
    <row r="1729" spans="12:15" x14ac:dyDescent="0.25">
      <c r="L1729">
        <v>618487150</v>
      </c>
      <c r="M1729">
        <v>31689</v>
      </c>
      <c r="N1729">
        <v>1</v>
      </c>
      <c r="O1729">
        <v>2</v>
      </c>
    </row>
    <row r="1730" spans="12:15" x14ac:dyDescent="0.25">
      <c r="L1730">
        <v>618487156</v>
      </c>
      <c r="M1730">
        <v>38943</v>
      </c>
      <c r="N1730">
        <v>1</v>
      </c>
      <c r="O1730">
        <v>2</v>
      </c>
    </row>
    <row r="1731" spans="12:15" x14ac:dyDescent="0.25">
      <c r="L1731">
        <v>618487159</v>
      </c>
      <c r="M1731">
        <v>38943</v>
      </c>
      <c r="N1731">
        <v>1</v>
      </c>
      <c r="O1731">
        <v>2</v>
      </c>
    </row>
    <row r="1732" spans="12:15" x14ac:dyDescent="0.25">
      <c r="L1732">
        <v>618487161</v>
      </c>
      <c r="M1732">
        <v>31689</v>
      </c>
      <c r="N1732">
        <v>2</v>
      </c>
      <c r="O1732">
        <v>2</v>
      </c>
    </row>
    <row r="1733" spans="12:15" x14ac:dyDescent="0.25">
      <c r="L1733">
        <v>619051602</v>
      </c>
      <c r="M1733">
        <v>44344</v>
      </c>
      <c r="N1733">
        <v>3</v>
      </c>
      <c r="O1733">
        <v>3</v>
      </c>
    </row>
    <row r="1734" spans="12:15" x14ac:dyDescent="0.25">
      <c r="L1734">
        <v>619051605</v>
      </c>
      <c r="M1734">
        <v>38943</v>
      </c>
      <c r="N1734">
        <v>2</v>
      </c>
      <c r="O1734">
        <v>2</v>
      </c>
    </row>
    <row r="1735" spans="12:15" x14ac:dyDescent="0.25">
      <c r="L1735">
        <v>619051611</v>
      </c>
      <c r="M1735">
        <v>19203</v>
      </c>
      <c r="N1735">
        <v>2</v>
      </c>
      <c r="O1735">
        <v>2</v>
      </c>
    </row>
    <row r="1736" spans="12:15" x14ac:dyDescent="0.25">
      <c r="L1736">
        <v>619053511</v>
      </c>
      <c r="M1736">
        <v>39359</v>
      </c>
      <c r="N1736">
        <v>1</v>
      </c>
      <c r="O1736">
        <v>2</v>
      </c>
    </row>
    <row r="1737" spans="12:15" x14ac:dyDescent="0.25">
      <c r="L1737">
        <v>619053516</v>
      </c>
      <c r="M1737">
        <v>34938</v>
      </c>
      <c r="N1737">
        <v>2</v>
      </c>
      <c r="O1737">
        <v>2</v>
      </c>
    </row>
    <row r="1738" spans="12:15" x14ac:dyDescent="0.25">
      <c r="L1738">
        <v>619053525</v>
      </c>
      <c r="M1738">
        <v>39359</v>
      </c>
      <c r="N1738">
        <v>1</v>
      </c>
      <c r="O1738">
        <v>2</v>
      </c>
    </row>
    <row r="1739" spans="12:15" x14ac:dyDescent="0.25">
      <c r="L1739">
        <v>619053528</v>
      </c>
      <c r="N1739">
        <v>1</v>
      </c>
      <c r="O1739">
        <v>2</v>
      </c>
    </row>
    <row r="1740" spans="12:15" x14ac:dyDescent="0.25">
      <c r="L1740">
        <v>619077704</v>
      </c>
      <c r="M1740">
        <v>38734</v>
      </c>
      <c r="N1740">
        <v>1</v>
      </c>
      <c r="O1740">
        <v>2</v>
      </c>
    </row>
    <row r="1741" spans="12:15" x14ac:dyDescent="0.25">
      <c r="L1741">
        <v>619077709</v>
      </c>
      <c r="M1741">
        <v>32104</v>
      </c>
      <c r="N1741">
        <v>1</v>
      </c>
      <c r="O1741">
        <v>2</v>
      </c>
    </row>
    <row r="1742" spans="12:15" x14ac:dyDescent="0.25">
      <c r="L1742">
        <v>619077710</v>
      </c>
      <c r="M1742">
        <v>38734</v>
      </c>
      <c r="N1742">
        <v>1</v>
      </c>
      <c r="O1742">
        <v>2</v>
      </c>
    </row>
    <row r="1743" spans="12:15" x14ac:dyDescent="0.25">
      <c r="L1743">
        <v>619077717</v>
      </c>
      <c r="M1743">
        <v>19203</v>
      </c>
      <c r="N1743">
        <v>2</v>
      </c>
      <c r="O1743">
        <v>4</v>
      </c>
    </row>
    <row r="1744" spans="12:15" x14ac:dyDescent="0.25">
      <c r="L1744">
        <v>619077720</v>
      </c>
      <c r="M1744">
        <v>44344</v>
      </c>
      <c r="N1744">
        <v>5</v>
      </c>
      <c r="O1744">
        <v>5</v>
      </c>
    </row>
    <row r="1745" spans="12:15" x14ac:dyDescent="0.25">
      <c r="L1745">
        <v>619077981</v>
      </c>
      <c r="M1745">
        <v>26873</v>
      </c>
      <c r="N1745">
        <v>1</v>
      </c>
      <c r="O1745">
        <v>2</v>
      </c>
    </row>
    <row r="1746" spans="12:15" x14ac:dyDescent="0.25">
      <c r="L1746">
        <v>619077985</v>
      </c>
      <c r="M1746">
        <v>44344</v>
      </c>
      <c r="N1746">
        <v>3</v>
      </c>
      <c r="O1746">
        <v>6</v>
      </c>
    </row>
    <row r="1747" spans="12:15" x14ac:dyDescent="0.25">
      <c r="L1747">
        <v>619077986</v>
      </c>
      <c r="M1747">
        <v>31858</v>
      </c>
      <c r="N1747">
        <v>2</v>
      </c>
      <c r="O1747">
        <v>4</v>
      </c>
    </row>
    <row r="1748" spans="12:15" x14ac:dyDescent="0.25">
      <c r="L1748">
        <v>619078001</v>
      </c>
      <c r="N1748">
        <v>1</v>
      </c>
      <c r="O1748">
        <v>2</v>
      </c>
    </row>
    <row r="1749" spans="12:15" x14ac:dyDescent="0.25">
      <c r="L1749">
        <v>619078050</v>
      </c>
      <c r="M1749">
        <v>37089</v>
      </c>
      <c r="N1749">
        <v>2</v>
      </c>
      <c r="O1749">
        <v>2</v>
      </c>
    </row>
    <row r="1750" spans="12:15" x14ac:dyDescent="0.25">
      <c r="L1750">
        <v>619078427</v>
      </c>
      <c r="M1750">
        <v>38734</v>
      </c>
      <c r="N1750">
        <v>1</v>
      </c>
      <c r="O1750">
        <v>2</v>
      </c>
    </row>
    <row r="1751" spans="12:15" x14ac:dyDescent="0.25">
      <c r="L1751">
        <v>619078432</v>
      </c>
      <c r="M1751">
        <v>44344</v>
      </c>
      <c r="N1751">
        <v>2</v>
      </c>
      <c r="O1751">
        <v>2</v>
      </c>
    </row>
    <row r="1752" spans="12:15" x14ac:dyDescent="0.25">
      <c r="L1752">
        <v>619078435</v>
      </c>
      <c r="M1752">
        <v>44136</v>
      </c>
      <c r="N1752">
        <v>1</v>
      </c>
      <c r="O1752">
        <v>2</v>
      </c>
    </row>
    <row r="1753" spans="12:15" x14ac:dyDescent="0.25">
      <c r="L1753">
        <v>619078439</v>
      </c>
      <c r="M1753">
        <v>44136</v>
      </c>
      <c r="N1753">
        <v>2</v>
      </c>
      <c r="O1753">
        <v>2</v>
      </c>
    </row>
    <row r="1754" spans="12:15" x14ac:dyDescent="0.25">
      <c r="L1754">
        <v>619078444</v>
      </c>
      <c r="M1754">
        <v>38734</v>
      </c>
      <c r="N1754">
        <v>1</v>
      </c>
      <c r="O1754">
        <v>2</v>
      </c>
    </row>
    <row r="1755" spans="12:15" x14ac:dyDescent="0.25">
      <c r="L1755">
        <v>619078445</v>
      </c>
      <c r="M1755">
        <v>38734</v>
      </c>
      <c r="N1755">
        <v>1</v>
      </c>
      <c r="O1755">
        <v>2</v>
      </c>
    </row>
    <row r="1756" spans="12:15" x14ac:dyDescent="0.25">
      <c r="L1756">
        <v>619432237</v>
      </c>
      <c r="M1756">
        <v>38734</v>
      </c>
      <c r="N1756">
        <v>1</v>
      </c>
      <c r="O1756">
        <v>2</v>
      </c>
    </row>
    <row r="1757" spans="12:15" x14ac:dyDescent="0.25">
      <c r="L1757">
        <v>619432240</v>
      </c>
      <c r="M1757">
        <v>38734</v>
      </c>
      <c r="N1757">
        <v>1</v>
      </c>
      <c r="O1757">
        <v>2</v>
      </c>
    </row>
    <row r="1758" spans="12:15" x14ac:dyDescent="0.25">
      <c r="L1758">
        <v>619432248</v>
      </c>
      <c r="M1758">
        <v>38691</v>
      </c>
      <c r="N1758">
        <v>1</v>
      </c>
      <c r="O1758">
        <v>2</v>
      </c>
    </row>
    <row r="1759" spans="12:15" x14ac:dyDescent="0.25">
      <c r="L1759">
        <v>619432254</v>
      </c>
      <c r="N1759">
        <v>1</v>
      </c>
      <c r="O1759">
        <v>2</v>
      </c>
    </row>
    <row r="1760" spans="12:15" x14ac:dyDescent="0.25">
      <c r="L1760">
        <v>619458010</v>
      </c>
      <c r="M1760">
        <v>31689</v>
      </c>
      <c r="N1760">
        <v>2</v>
      </c>
      <c r="O1760">
        <v>4</v>
      </c>
    </row>
    <row r="1761" spans="12:15" x14ac:dyDescent="0.25">
      <c r="L1761">
        <v>619477319</v>
      </c>
      <c r="M1761">
        <v>44344</v>
      </c>
      <c r="N1761">
        <v>4</v>
      </c>
      <c r="O1761">
        <v>4</v>
      </c>
    </row>
    <row r="1762" spans="12:15" x14ac:dyDescent="0.25">
      <c r="L1762">
        <v>619477325</v>
      </c>
      <c r="M1762">
        <v>31689</v>
      </c>
      <c r="N1762">
        <v>2</v>
      </c>
      <c r="O1762">
        <v>4</v>
      </c>
    </row>
    <row r="1763" spans="12:15" x14ac:dyDescent="0.25">
      <c r="L1763">
        <v>619477334</v>
      </c>
      <c r="M1763">
        <v>38734</v>
      </c>
      <c r="N1763">
        <v>1</v>
      </c>
      <c r="O1763">
        <v>2</v>
      </c>
    </row>
    <row r="1764" spans="12:15" x14ac:dyDescent="0.25">
      <c r="L1764">
        <v>619613237</v>
      </c>
      <c r="M1764">
        <v>31689</v>
      </c>
      <c r="N1764">
        <v>4</v>
      </c>
      <c r="O1764">
        <v>4</v>
      </c>
    </row>
    <row r="1765" spans="12:15" x14ac:dyDescent="0.25">
      <c r="L1765">
        <v>619613244</v>
      </c>
      <c r="M1765">
        <v>35211</v>
      </c>
      <c r="N1765">
        <v>6</v>
      </c>
      <c r="O1765">
        <v>6</v>
      </c>
    </row>
    <row r="1766" spans="12:15" x14ac:dyDescent="0.25">
      <c r="L1766">
        <v>619789016</v>
      </c>
      <c r="M1766">
        <v>31858</v>
      </c>
      <c r="N1766">
        <v>3</v>
      </c>
      <c r="O1766">
        <v>3</v>
      </c>
    </row>
    <row r="1767" spans="12:15" x14ac:dyDescent="0.25">
      <c r="L1767">
        <v>619789021</v>
      </c>
      <c r="M1767">
        <v>36838</v>
      </c>
      <c r="N1767">
        <v>2</v>
      </c>
      <c r="O1767">
        <v>4</v>
      </c>
    </row>
    <row r="1768" spans="12:15" x14ac:dyDescent="0.25">
      <c r="L1768">
        <v>619789025</v>
      </c>
      <c r="M1768">
        <v>38943</v>
      </c>
      <c r="N1768">
        <v>2</v>
      </c>
      <c r="O1768">
        <v>2</v>
      </c>
    </row>
    <row r="1769" spans="12:15" x14ac:dyDescent="0.25">
      <c r="L1769">
        <v>619789027</v>
      </c>
      <c r="M1769">
        <v>37089</v>
      </c>
      <c r="N1769">
        <v>2</v>
      </c>
      <c r="O1769">
        <v>2</v>
      </c>
    </row>
    <row r="1770" spans="12:15" x14ac:dyDescent="0.25">
      <c r="L1770">
        <v>619808018</v>
      </c>
      <c r="M1770">
        <v>44344</v>
      </c>
      <c r="N1770">
        <v>2</v>
      </c>
      <c r="O1770">
        <v>2</v>
      </c>
    </row>
    <row r="1771" spans="12:15" x14ac:dyDescent="0.25">
      <c r="L1771">
        <v>619808019</v>
      </c>
      <c r="M1771">
        <v>39359</v>
      </c>
      <c r="N1771">
        <v>1</v>
      </c>
      <c r="O1771">
        <v>2</v>
      </c>
    </row>
    <row r="1772" spans="12:15" x14ac:dyDescent="0.25">
      <c r="L1772">
        <v>619808026</v>
      </c>
      <c r="M1772">
        <v>44344</v>
      </c>
      <c r="N1772">
        <v>2</v>
      </c>
      <c r="O1772">
        <v>2</v>
      </c>
    </row>
    <row r="1773" spans="12:15" x14ac:dyDescent="0.25">
      <c r="L1773">
        <v>619808029</v>
      </c>
      <c r="M1773">
        <v>44092</v>
      </c>
      <c r="N1773">
        <v>2</v>
      </c>
      <c r="O1773">
        <v>2</v>
      </c>
    </row>
    <row r="1774" spans="12:15" x14ac:dyDescent="0.25">
      <c r="L1774">
        <v>619808033</v>
      </c>
      <c r="M1774">
        <v>39359</v>
      </c>
      <c r="N1774">
        <v>1</v>
      </c>
      <c r="O1774">
        <v>2</v>
      </c>
    </row>
    <row r="1775" spans="12:15" x14ac:dyDescent="0.25">
      <c r="L1775">
        <v>619858571</v>
      </c>
      <c r="M1775">
        <v>44344</v>
      </c>
      <c r="N1775">
        <v>2</v>
      </c>
      <c r="O1775">
        <v>4</v>
      </c>
    </row>
    <row r="1776" spans="12:15" x14ac:dyDescent="0.25">
      <c r="L1776">
        <v>619858575</v>
      </c>
      <c r="M1776">
        <v>44344</v>
      </c>
      <c r="N1776">
        <v>2</v>
      </c>
      <c r="O1776">
        <v>4</v>
      </c>
    </row>
    <row r="1777" spans="12:15" x14ac:dyDescent="0.25">
      <c r="L1777">
        <v>619858580</v>
      </c>
      <c r="M1777">
        <v>44344</v>
      </c>
      <c r="N1777">
        <v>3</v>
      </c>
      <c r="O1777">
        <v>3</v>
      </c>
    </row>
    <row r="1778" spans="12:15" x14ac:dyDescent="0.25">
      <c r="L1778">
        <v>619858798</v>
      </c>
      <c r="M1778">
        <v>38734</v>
      </c>
      <c r="N1778">
        <v>1</v>
      </c>
      <c r="O1778">
        <v>2</v>
      </c>
    </row>
    <row r="1779" spans="12:15" x14ac:dyDescent="0.25">
      <c r="L1779">
        <v>619859246</v>
      </c>
      <c r="M1779">
        <v>37089</v>
      </c>
      <c r="N1779">
        <v>4</v>
      </c>
      <c r="O1779">
        <v>8</v>
      </c>
    </row>
    <row r="1780" spans="12:15" x14ac:dyDescent="0.25">
      <c r="L1780">
        <v>620071836</v>
      </c>
      <c r="M1780">
        <v>38734</v>
      </c>
      <c r="N1780">
        <v>1</v>
      </c>
      <c r="O1780">
        <v>2</v>
      </c>
    </row>
    <row r="1781" spans="12:15" x14ac:dyDescent="0.25">
      <c r="L1781">
        <v>620071838</v>
      </c>
      <c r="M1781">
        <v>38943</v>
      </c>
      <c r="N1781">
        <v>1</v>
      </c>
      <c r="O1781">
        <v>2</v>
      </c>
    </row>
    <row r="1782" spans="12:15" x14ac:dyDescent="0.25">
      <c r="L1782">
        <v>620071844</v>
      </c>
      <c r="M1782">
        <v>38734</v>
      </c>
      <c r="N1782">
        <v>3</v>
      </c>
      <c r="O1782">
        <v>3</v>
      </c>
    </row>
    <row r="1783" spans="12:15" x14ac:dyDescent="0.25">
      <c r="L1783">
        <v>620071848</v>
      </c>
      <c r="M1783">
        <v>29601</v>
      </c>
      <c r="N1783">
        <v>1</v>
      </c>
      <c r="O1783">
        <v>2</v>
      </c>
    </row>
    <row r="1784" spans="12:15" x14ac:dyDescent="0.25">
      <c r="L1784">
        <v>620071849</v>
      </c>
      <c r="M1784">
        <v>38691</v>
      </c>
      <c r="N1784">
        <v>1</v>
      </c>
      <c r="O1784">
        <v>2</v>
      </c>
    </row>
    <row r="1785" spans="12:15" x14ac:dyDescent="0.25">
      <c r="L1785">
        <v>620071854</v>
      </c>
      <c r="M1785">
        <v>38734</v>
      </c>
      <c r="N1785">
        <v>1</v>
      </c>
      <c r="O1785">
        <v>2</v>
      </c>
    </row>
    <row r="1786" spans="12:15" x14ac:dyDescent="0.25">
      <c r="L1786">
        <v>620073954</v>
      </c>
      <c r="M1786">
        <v>32104</v>
      </c>
      <c r="N1786">
        <v>1</v>
      </c>
      <c r="O1786">
        <v>2</v>
      </c>
    </row>
    <row r="1787" spans="12:15" x14ac:dyDescent="0.25">
      <c r="L1787">
        <v>620073962</v>
      </c>
      <c r="M1787">
        <v>44344</v>
      </c>
      <c r="N1787">
        <v>2</v>
      </c>
      <c r="O1787">
        <v>2</v>
      </c>
    </row>
    <row r="1788" spans="12:15" x14ac:dyDescent="0.25">
      <c r="L1788">
        <v>620073966</v>
      </c>
      <c r="M1788">
        <v>44344</v>
      </c>
      <c r="N1788">
        <v>3</v>
      </c>
      <c r="O1788">
        <v>3</v>
      </c>
    </row>
    <row r="1789" spans="12:15" x14ac:dyDescent="0.25">
      <c r="L1789">
        <v>620080484</v>
      </c>
      <c r="M1789">
        <v>31480</v>
      </c>
      <c r="N1789">
        <v>1</v>
      </c>
      <c r="O1789">
        <v>2</v>
      </c>
    </row>
    <row r="1790" spans="12:15" x14ac:dyDescent="0.25">
      <c r="L1790">
        <v>620080497</v>
      </c>
      <c r="M1790">
        <v>44136</v>
      </c>
      <c r="N1790">
        <v>1</v>
      </c>
      <c r="O1790">
        <v>2</v>
      </c>
    </row>
    <row r="1791" spans="12:15" x14ac:dyDescent="0.25">
      <c r="L1791">
        <v>620080502</v>
      </c>
      <c r="N1791">
        <v>1</v>
      </c>
      <c r="O1791">
        <v>2</v>
      </c>
    </row>
    <row r="1792" spans="12:15" x14ac:dyDescent="0.25">
      <c r="L1792">
        <v>620164414</v>
      </c>
      <c r="M1792">
        <v>38734</v>
      </c>
      <c r="N1792">
        <v>1</v>
      </c>
      <c r="O1792">
        <v>2</v>
      </c>
    </row>
    <row r="1793" spans="12:15" x14ac:dyDescent="0.25">
      <c r="L1793">
        <v>620164668</v>
      </c>
      <c r="M1793">
        <v>38943</v>
      </c>
      <c r="N1793">
        <v>1</v>
      </c>
      <c r="O1793">
        <v>2</v>
      </c>
    </row>
    <row r="1794" spans="12:15" x14ac:dyDescent="0.25">
      <c r="L1794">
        <v>620164929</v>
      </c>
      <c r="M1794">
        <v>38943</v>
      </c>
      <c r="N1794">
        <v>1</v>
      </c>
      <c r="O1794">
        <v>2</v>
      </c>
    </row>
    <row r="1795" spans="12:15" x14ac:dyDescent="0.25">
      <c r="L1795">
        <v>620165042</v>
      </c>
      <c r="M1795">
        <v>24604</v>
      </c>
      <c r="N1795">
        <v>3</v>
      </c>
      <c r="O1795">
        <v>3</v>
      </c>
    </row>
    <row r="1796" spans="12:15" x14ac:dyDescent="0.25">
      <c r="L1796">
        <v>620165214</v>
      </c>
      <c r="M1796">
        <v>19203</v>
      </c>
      <c r="N1796">
        <v>2</v>
      </c>
      <c r="O1796">
        <v>4</v>
      </c>
    </row>
    <row r="1797" spans="12:15" x14ac:dyDescent="0.25">
      <c r="L1797">
        <v>620165285</v>
      </c>
      <c r="M1797">
        <v>44344</v>
      </c>
      <c r="N1797">
        <v>2</v>
      </c>
      <c r="O1797">
        <v>2</v>
      </c>
    </row>
    <row r="1798" spans="12:15" x14ac:dyDescent="0.25">
      <c r="L1798">
        <v>620165826</v>
      </c>
      <c r="M1798">
        <v>37089</v>
      </c>
      <c r="N1798">
        <v>3</v>
      </c>
      <c r="O1798">
        <v>3</v>
      </c>
    </row>
    <row r="1799" spans="12:15" x14ac:dyDescent="0.25">
      <c r="L1799">
        <v>620165897</v>
      </c>
      <c r="M1799">
        <v>38943</v>
      </c>
      <c r="N1799">
        <v>2</v>
      </c>
      <c r="O1799">
        <v>4</v>
      </c>
    </row>
    <row r="1800" spans="12:15" x14ac:dyDescent="0.25">
      <c r="L1800">
        <v>620165934</v>
      </c>
      <c r="M1800">
        <v>36838</v>
      </c>
      <c r="N1800">
        <v>4</v>
      </c>
      <c r="O1800">
        <v>4</v>
      </c>
    </row>
    <row r="1801" spans="12:15" x14ac:dyDescent="0.25">
      <c r="L1801">
        <v>620166306</v>
      </c>
      <c r="M1801">
        <v>38734</v>
      </c>
      <c r="N1801">
        <v>1</v>
      </c>
      <c r="O1801">
        <v>2</v>
      </c>
    </row>
    <row r="1802" spans="12:15" x14ac:dyDescent="0.25">
      <c r="L1802">
        <v>620166566</v>
      </c>
      <c r="M1802">
        <v>39359</v>
      </c>
      <c r="N1802">
        <v>1</v>
      </c>
      <c r="O1802">
        <v>2</v>
      </c>
    </row>
    <row r="1803" spans="12:15" x14ac:dyDescent="0.25">
      <c r="L1803">
        <v>620251740</v>
      </c>
      <c r="M1803">
        <v>19203</v>
      </c>
      <c r="N1803">
        <v>1</v>
      </c>
      <c r="O1803">
        <v>2</v>
      </c>
    </row>
    <row r="1804" spans="12:15" x14ac:dyDescent="0.25">
      <c r="L1804">
        <v>620253684</v>
      </c>
      <c r="M1804">
        <v>32104</v>
      </c>
      <c r="N1804">
        <v>2</v>
      </c>
      <c r="O1804">
        <v>4</v>
      </c>
    </row>
    <row r="1805" spans="12:15" x14ac:dyDescent="0.25">
      <c r="L1805">
        <v>620256188</v>
      </c>
      <c r="M1805">
        <v>31858</v>
      </c>
      <c r="N1805">
        <v>2</v>
      </c>
      <c r="O1805">
        <v>4</v>
      </c>
    </row>
    <row r="1806" spans="12:15" x14ac:dyDescent="0.25">
      <c r="L1806">
        <v>620257265</v>
      </c>
      <c r="M1806">
        <v>38734</v>
      </c>
      <c r="N1806">
        <v>1</v>
      </c>
      <c r="O1806">
        <v>2</v>
      </c>
    </row>
    <row r="1807" spans="12:15" x14ac:dyDescent="0.25">
      <c r="L1807">
        <v>620259512</v>
      </c>
      <c r="M1807">
        <v>28074</v>
      </c>
      <c r="N1807">
        <v>1</v>
      </c>
      <c r="O1807">
        <v>2</v>
      </c>
    </row>
    <row r="1808" spans="12:15" x14ac:dyDescent="0.25">
      <c r="L1808">
        <v>620259516</v>
      </c>
      <c r="M1808">
        <v>31480</v>
      </c>
      <c r="N1808">
        <v>1</v>
      </c>
      <c r="O1808">
        <v>2</v>
      </c>
    </row>
    <row r="1809" spans="12:15" x14ac:dyDescent="0.25">
      <c r="L1809">
        <v>620259609</v>
      </c>
      <c r="M1809">
        <v>38943</v>
      </c>
      <c r="N1809">
        <v>2</v>
      </c>
      <c r="O1809">
        <v>2</v>
      </c>
    </row>
    <row r="1810" spans="12:15" x14ac:dyDescent="0.25">
      <c r="L1810">
        <v>620259626</v>
      </c>
      <c r="M1810">
        <v>37089</v>
      </c>
      <c r="N1810">
        <v>4</v>
      </c>
      <c r="O1810">
        <v>4</v>
      </c>
    </row>
    <row r="1811" spans="12:15" x14ac:dyDescent="0.25">
      <c r="L1811">
        <v>620259652</v>
      </c>
      <c r="M1811">
        <v>38734</v>
      </c>
      <c r="N1811">
        <v>1</v>
      </c>
      <c r="O1811">
        <v>2</v>
      </c>
    </row>
    <row r="1812" spans="12:15" x14ac:dyDescent="0.25">
      <c r="L1812">
        <v>620259787</v>
      </c>
      <c r="M1812">
        <v>44344</v>
      </c>
      <c r="N1812">
        <v>2</v>
      </c>
      <c r="O1812">
        <v>4</v>
      </c>
    </row>
    <row r="1813" spans="12:15" x14ac:dyDescent="0.25">
      <c r="L1813">
        <v>620260171</v>
      </c>
      <c r="M1813">
        <v>38734</v>
      </c>
      <c r="N1813">
        <v>1</v>
      </c>
      <c r="O1813">
        <v>2</v>
      </c>
    </row>
    <row r="1814" spans="12:15" x14ac:dyDescent="0.25">
      <c r="L1814">
        <v>620260176</v>
      </c>
      <c r="M1814">
        <v>38943</v>
      </c>
      <c r="N1814">
        <v>2</v>
      </c>
      <c r="O1814">
        <v>4</v>
      </c>
    </row>
    <row r="1815" spans="12:15" x14ac:dyDescent="0.25">
      <c r="L1815">
        <v>620261893</v>
      </c>
      <c r="M1815">
        <v>24604</v>
      </c>
      <c r="N1815">
        <v>3</v>
      </c>
      <c r="O1815">
        <v>6</v>
      </c>
    </row>
    <row r="1816" spans="12:15" x14ac:dyDescent="0.25">
      <c r="L1816">
        <v>620261923</v>
      </c>
      <c r="M1816">
        <v>17324</v>
      </c>
      <c r="N1816">
        <v>2</v>
      </c>
      <c r="O1816">
        <v>2</v>
      </c>
    </row>
    <row r="1817" spans="12:15" x14ac:dyDescent="0.25">
      <c r="L1817">
        <v>620280119</v>
      </c>
      <c r="M1817">
        <v>14964</v>
      </c>
      <c r="N1817">
        <v>1</v>
      </c>
      <c r="O1817">
        <v>2</v>
      </c>
    </row>
    <row r="1818" spans="12:15" x14ac:dyDescent="0.25">
      <c r="L1818">
        <v>620280451</v>
      </c>
      <c r="M1818">
        <v>39359</v>
      </c>
      <c r="N1818">
        <v>2</v>
      </c>
      <c r="O1818">
        <v>2</v>
      </c>
    </row>
    <row r="1819" spans="12:15" x14ac:dyDescent="0.25">
      <c r="L1819">
        <v>620288844</v>
      </c>
      <c r="M1819">
        <v>39359</v>
      </c>
      <c r="N1819">
        <v>1</v>
      </c>
      <c r="O1819">
        <v>2</v>
      </c>
    </row>
    <row r="1820" spans="12:15" x14ac:dyDescent="0.25">
      <c r="L1820">
        <v>620288918</v>
      </c>
      <c r="M1820">
        <v>38734</v>
      </c>
      <c r="N1820">
        <v>2</v>
      </c>
      <c r="O1820">
        <v>2</v>
      </c>
    </row>
    <row r="1821" spans="12:15" x14ac:dyDescent="0.25">
      <c r="L1821">
        <v>620288931</v>
      </c>
      <c r="M1821">
        <v>44136</v>
      </c>
      <c r="N1821">
        <v>1</v>
      </c>
      <c r="O1821">
        <v>2</v>
      </c>
    </row>
    <row r="1822" spans="12:15" x14ac:dyDescent="0.25">
      <c r="L1822">
        <v>620335793</v>
      </c>
      <c r="M1822">
        <v>37089</v>
      </c>
      <c r="N1822">
        <v>2</v>
      </c>
      <c r="O1822">
        <v>2</v>
      </c>
    </row>
    <row r="1823" spans="12:15" x14ac:dyDescent="0.25">
      <c r="L1823">
        <v>620335797</v>
      </c>
      <c r="M1823">
        <v>31689</v>
      </c>
      <c r="N1823">
        <v>2</v>
      </c>
      <c r="O1823">
        <v>4</v>
      </c>
    </row>
    <row r="1824" spans="12:15" x14ac:dyDescent="0.25">
      <c r="L1824">
        <v>620335802</v>
      </c>
      <c r="M1824">
        <v>38734</v>
      </c>
      <c r="N1824">
        <v>2</v>
      </c>
      <c r="O1824">
        <v>4</v>
      </c>
    </row>
    <row r="1825" spans="12:15" x14ac:dyDescent="0.25">
      <c r="L1825">
        <v>620338248</v>
      </c>
      <c r="M1825">
        <v>39359</v>
      </c>
      <c r="N1825">
        <v>1</v>
      </c>
      <c r="O1825">
        <v>2</v>
      </c>
    </row>
    <row r="1826" spans="12:15" x14ac:dyDescent="0.25">
      <c r="L1826">
        <v>620341858</v>
      </c>
      <c r="M1826">
        <v>31689</v>
      </c>
      <c r="N1826">
        <v>2</v>
      </c>
      <c r="O1826">
        <v>2</v>
      </c>
    </row>
    <row r="1827" spans="12:15" x14ac:dyDescent="0.25">
      <c r="L1827">
        <v>620343467</v>
      </c>
      <c r="M1827">
        <v>24604</v>
      </c>
      <c r="N1827">
        <v>3</v>
      </c>
      <c r="O1827">
        <v>3</v>
      </c>
    </row>
    <row r="1828" spans="12:15" x14ac:dyDescent="0.25">
      <c r="L1828">
        <v>620347238</v>
      </c>
      <c r="M1828">
        <v>38734</v>
      </c>
      <c r="N1828">
        <v>1</v>
      </c>
      <c r="O1828">
        <v>2</v>
      </c>
    </row>
    <row r="1829" spans="12:15" x14ac:dyDescent="0.25">
      <c r="L1829">
        <v>620348694</v>
      </c>
      <c r="M1829">
        <v>31689</v>
      </c>
      <c r="N1829">
        <v>2</v>
      </c>
      <c r="O1829">
        <v>4</v>
      </c>
    </row>
    <row r="1830" spans="12:15" x14ac:dyDescent="0.25">
      <c r="L1830">
        <v>620350213</v>
      </c>
      <c r="M1830">
        <v>37089</v>
      </c>
      <c r="N1830">
        <v>1</v>
      </c>
      <c r="O1830">
        <v>2</v>
      </c>
    </row>
    <row r="1831" spans="12:15" x14ac:dyDescent="0.25">
      <c r="L1831">
        <v>620350217</v>
      </c>
      <c r="M1831">
        <v>26456</v>
      </c>
      <c r="N1831">
        <v>2</v>
      </c>
      <c r="O1831">
        <v>2</v>
      </c>
    </row>
    <row r="1832" spans="12:15" x14ac:dyDescent="0.25">
      <c r="L1832">
        <v>620350252</v>
      </c>
      <c r="M1832">
        <v>38734</v>
      </c>
      <c r="N1832">
        <v>2</v>
      </c>
      <c r="O1832">
        <v>4</v>
      </c>
    </row>
    <row r="1833" spans="12:15" x14ac:dyDescent="0.25">
      <c r="L1833">
        <v>620350467</v>
      </c>
      <c r="M1833">
        <v>30225</v>
      </c>
      <c r="N1833">
        <v>2</v>
      </c>
      <c r="O1833">
        <v>4</v>
      </c>
    </row>
    <row r="1834" spans="12:15" x14ac:dyDescent="0.25">
      <c r="L1834">
        <v>620350755</v>
      </c>
      <c r="M1834">
        <v>32104</v>
      </c>
      <c r="N1834">
        <v>1</v>
      </c>
      <c r="O1834">
        <v>2</v>
      </c>
    </row>
    <row r="1835" spans="12:15" x14ac:dyDescent="0.25">
      <c r="L1835">
        <v>620350940</v>
      </c>
      <c r="M1835">
        <v>31689</v>
      </c>
      <c r="N1835">
        <v>2</v>
      </c>
      <c r="O1835">
        <v>4</v>
      </c>
    </row>
    <row r="1836" spans="12:15" x14ac:dyDescent="0.25">
      <c r="L1836">
        <v>620352438</v>
      </c>
      <c r="M1836">
        <v>38734</v>
      </c>
      <c r="N1836">
        <v>1</v>
      </c>
      <c r="O1836">
        <v>2</v>
      </c>
    </row>
    <row r="1837" spans="12:15" x14ac:dyDescent="0.25">
      <c r="L1837">
        <v>620352485</v>
      </c>
      <c r="M1837">
        <v>32104</v>
      </c>
      <c r="N1837">
        <v>1</v>
      </c>
      <c r="O1837">
        <v>2</v>
      </c>
    </row>
    <row r="1838" spans="12:15" x14ac:dyDescent="0.25">
      <c r="L1838">
        <v>620352878</v>
      </c>
      <c r="M1838">
        <v>38734</v>
      </c>
      <c r="N1838">
        <v>1</v>
      </c>
      <c r="O1838">
        <v>2</v>
      </c>
    </row>
    <row r="1839" spans="12:15" x14ac:dyDescent="0.25">
      <c r="L1839">
        <v>620353088</v>
      </c>
      <c r="M1839">
        <v>39359</v>
      </c>
      <c r="N1839">
        <v>1</v>
      </c>
      <c r="O1839">
        <v>2</v>
      </c>
    </row>
    <row r="1840" spans="12:15" x14ac:dyDescent="0.25">
      <c r="L1840">
        <v>620398983</v>
      </c>
      <c r="M1840">
        <v>44092</v>
      </c>
      <c r="N1840">
        <v>2</v>
      </c>
      <c r="O1840">
        <v>2</v>
      </c>
    </row>
    <row r="1841" spans="12:15" x14ac:dyDescent="0.25">
      <c r="L1841">
        <v>620437390</v>
      </c>
      <c r="M1841">
        <v>19203</v>
      </c>
      <c r="N1841">
        <v>1</v>
      </c>
      <c r="O1841">
        <v>2</v>
      </c>
    </row>
    <row r="1842" spans="12:15" x14ac:dyDescent="0.25">
      <c r="L1842">
        <v>620438354</v>
      </c>
      <c r="M1842">
        <v>38734</v>
      </c>
      <c r="N1842">
        <v>2</v>
      </c>
      <c r="O1842">
        <v>2</v>
      </c>
    </row>
    <row r="1843" spans="12:15" x14ac:dyDescent="0.25">
      <c r="L1843">
        <v>620438396</v>
      </c>
      <c r="M1843">
        <v>38734</v>
      </c>
      <c r="N1843">
        <v>1</v>
      </c>
      <c r="O1843">
        <v>2</v>
      </c>
    </row>
    <row r="1844" spans="12:15" x14ac:dyDescent="0.25">
      <c r="L1844">
        <v>620440833</v>
      </c>
      <c r="M1844">
        <v>44344</v>
      </c>
      <c r="N1844">
        <v>3</v>
      </c>
      <c r="O1844">
        <v>6</v>
      </c>
    </row>
    <row r="1845" spans="12:15" x14ac:dyDescent="0.25">
      <c r="L1845">
        <v>620441933</v>
      </c>
      <c r="M1845">
        <v>38691</v>
      </c>
      <c r="N1845">
        <v>1</v>
      </c>
      <c r="O1845">
        <v>2</v>
      </c>
    </row>
    <row r="1846" spans="12:15" x14ac:dyDescent="0.25">
      <c r="L1846">
        <v>620443701</v>
      </c>
      <c r="M1846">
        <v>33059</v>
      </c>
      <c r="N1846">
        <v>3</v>
      </c>
      <c r="O1846">
        <v>3</v>
      </c>
    </row>
    <row r="1847" spans="12:15" x14ac:dyDescent="0.25">
      <c r="L1847">
        <v>620445790</v>
      </c>
      <c r="M1847">
        <v>31480</v>
      </c>
      <c r="N1847">
        <v>3</v>
      </c>
      <c r="O1847">
        <v>6</v>
      </c>
    </row>
    <row r="1848" spans="12:15" x14ac:dyDescent="0.25">
      <c r="L1848">
        <v>620446013</v>
      </c>
      <c r="M1848">
        <v>37089</v>
      </c>
      <c r="N1848">
        <v>4</v>
      </c>
      <c r="O1848">
        <v>4</v>
      </c>
    </row>
    <row r="1849" spans="12:15" x14ac:dyDescent="0.25">
      <c r="L1849">
        <v>620446243</v>
      </c>
      <c r="M1849">
        <v>24604</v>
      </c>
      <c r="N1849">
        <v>3</v>
      </c>
      <c r="O1849">
        <v>3</v>
      </c>
    </row>
    <row r="1850" spans="12:15" x14ac:dyDescent="0.25">
      <c r="L1850">
        <v>620447266</v>
      </c>
      <c r="M1850">
        <v>31437</v>
      </c>
      <c r="N1850">
        <v>1</v>
      </c>
      <c r="O1850">
        <v>2</v>
      </c>
    </row>
    <row r="1851" spans="12:15" x14ac:dyDescent="0.25">
      <c r="L1851">
        <v>620447357</v>
      </c>
      <c r="M1851">
        <v>37089</v>
      </c>
      <c r="N1851">
        <v>2</v>
      </c>
      <c r="O1851">
        <v>4</v>
      </c>
    </row>
    <row r="1852" spans="12:15" x14ac:dyDescent="0.25">
      <c r="L1852">
        <v>620447520</v>
      </c>
      <c r="M1852">
        <v>39359</v>
      </c>
      <c r="N1852">
        <v>1</v>
      </c>
      <c r="O1852">
        <v>2</v>
      </c>
    </row>
    <row r="1853" spans="12:15" x14ac:dyDescent="0.25">
      <c r="L1853">
        <v>620447523</v>
      </c>
      <c r="M1853">
        <v>18951</v>
      </c>
      <c r="N1853">
        <v>1</v>
      </c>
      <c r="O1853">
        <v>2</v>
      </c>
    </row>
    <row r="1854" spans="12:15" x14ac:dyDescent="0.25">
      <c r="L1854">
        <v>620447853</v>
      </c>
      <c r="M1854">
        <v>36838</v>
      </c>
      <c r="N1854">
        <v>2</v>
      </c>
      <c r="O1854">
        <v>4</v>
      </c>
    </row>
    <row r="1855" spans="12:15" x14ac:dyDescent="0.25">
      <c r="L1855">
        <v>620449048</v>
      </c>
      <c r="M1855">
        <v>32104</v>
      </c>
      <c r="N1855">
        <v>1</v>
      </c>
      <c r="O1855">
        <v>2</v>
      </c>
    </row>
    <row r="1856" spans="12:15" x14ac:dyDescent="0.25">
      <c r="L1856">
        <v>620449070</v>
      </c>
      <c r="M1856">
        <v>36812</v>
      </c>
      <c r="N1856">
        <v>2</v>
      </c>
      <c r="O1856">
        <v>2</v>
      </c>
    </row>
    <row r="1857" spans="12:15" x14ac:dyDescent="0.25">
      <c r="L1857">
        <v>620465841</v>
      </c>
      <c r="M1857">
        <v>32104</v>
      </c>
      <c r="N1857">
        <v>1</v>
      </c>
      <c r="O1857">
        <v>2</v>
      </c>
    </row>
    <row r="1858" spans="12:15" x14ac:dyDescent="0.25">
      <c r="L1858">
        <v>620465895</v>
      </c>
      <c r="M1858">
        <v>28074</v>
      </c>
      <c r="N1858">
        <v>1</v>
      </c>
      <c r="O1858">
        <v>2</v>
      </c>
    </row>
    <row r="1859" spans="12:15" x14ac:dyDescent="0.25">
      <c r="L1859">
        <v>620474597</v>
      </c>
      <c r="M1859">
        <v>31437</v>
      </c>
      <c r="N1859">
        <v>1</v>
      </c>
      <c r="O1859">
        <v>2</v>
      </c>
    </row>
    <row r="1860" spans="12:15" x14ac:dyDescent="0.25">
      <c r="L1860">
        <v>620474660</v>
      </c>
      <c r="M1860">
        <v>38734</v>
      </c>
      <c r="N1860">
        <v>1</v>
      </c>
      <c r="O1860">
        <v>2</v>
      </c>
    </row>
    <row r="1861" spans="12:15" x14ac:dyDescent="0.25">
      <c r="L1861">
        <v>620479399</v>
      </c>
      <c r="M1861">
        <v>26249</v>
      </c>
      <c r="N1861">
        <v>1</v>
      </c>
      <c r="O1861">
        <v>2</v>
      </c>
    </row>
    <row r="1862" spans="12:15" x14ac:dyDescent="0.25">
      <c r="L1862">
        <v>620492830</v>
      </c>
      <c r="M1862">
        <v>31437</v>
      </c>
      <c r="N1862">
        <v>1</v>
      </c>
      <c r="O1862">
        <v>2</v>
      </c>
    </row>
    <row r="1863" spans="12:15" x14ac:dyDescent="0.25">
      <c r="L1863">
        <v>620512022</v>
      </c>
      <c r="M1863">
        <v>24604</v>
      </c>
      <c r="N1863">
        <v>2</v>
      </c>
      <c r="O1863">
        <v>4</v>
      </c>
    </row>
    <row r="1864" spans="12:15" x14ac:dyDescent="0.25">
      <c r="L1864">
        <v>620520470</v>
      </c>
      <c r="M1864">
        <v>38943</v>
      </c>
      <c r="N1864">
        <v>2</v>
      </c>
      <c r="O1864">
        <v>4</v>
      </c>
    </row>
    <row r="1865" spans="12:15" x14ac:dyDescent="0.25">
      <c r="L1865">
        <v>620528169</v>
      </c>
      <c r="M1865">
        <v>31480</v>
      </c>
      <c r="N1865">
        <v>1</v>
      </c>
      <c r="O1865">
        <v>2</v>
      </c>
    </row>
    <row r="1866" spans="12:15" x14ac:dyDescent="0.25">
      <c r="L1866">
        <v>620529177</v>
      </c>
      <c r="M1866">
        <v>44344</v>
      </c>
      <c r="N1866">
        <v>3</v>
      </c>
      <c r="O1866">
        <v>3</v>
      </c>
    </row>
    <row r="1867" spans="12:15" x14ac:dyDescent="0.25">
      <c r="L1867">
        <v>620533185</v>
      </c>
      <c r="M1867">
        <v>37089</v>
      </c>
      <c r="N1867">
        <v>2</v>
      </c>
      <c r="O1867">
        <v>4</v>
      </c>
    </row>
    <row r="1868" spans="12:15" x14ac:dyDescent="0.25">
      <c r="L1868">
        <v>620534642</v>
      </c>
      <c r="M1868">
        <v>35211</v>
      </c>
      <c r="N1868">
        <v>4</v>
      </c>
      <c r="O1868">
        <v>4</v>
      </c>
    </row>
    <row r="1869" spans="12:15" x14ac:dyDescent="0.25">
      <c r="L1869">
        <v>620535518</v>
      </c>
      <c r="M1869">
        <v>38943</v>
      </c>
      <c r="N1869">
        <v>2</v>
      </c>
      <c r="O1869">
        <v>2</v>
      </c>
    </row>
    <row r="1870" spans="12:15" x14ac:dyDescent="0.25">
      <c r="L1870">
        <v>620536453</v>
      </c>
      <c r="M1870">
        <v>18951</v>
      </c>
      <c r="N1870">
        <v>1</v>
      </c>
      <c r="O1870">
        <v>2</v>
      </c>
    </row>
    <row r="1871" spans="12:15" x14ac:dyDescent="0.25">
      <c r="L1871">
        <v>620536554</v>
      </c>
      <c r="M1871">
        <v>31480</v>
      </c>
      <c r="N1871">
        <v>1</v>
      </c>
      <c r="O1871">
        <v>2</v>
      </c>
    </row>
    <row r="1872" spans="12:15" x14ac:dyDescent="0.25">
      <c r="L1872">
        <v>620536564</v>
      </c>
      <c r="M1872">
        <v>35211</v>
      </c>
      <c r="N1872">
        <v>4</v>
      </c>
      <c r="O1872">
        <v>4</v>
      </c>
    </row>
    <row r="1873" spans="12:15" x14ac:dyDescent="0.25">
      <c r="L1873">
        <v>620536697</v>
      </c>
      <c r="M1873">
        <v>31689</v>
      </c>
      <c r="N1873">
        <v>2</v>
      </c>
      <c r="O1873">
        <v>2</v>
      </c>
    </row>
    <row r="1874" spans="12:15" x14ac:dyDescent="0.25">
      <c r="L1874">
        <v>620537735</v>
      </c>
      <c r="M1874">
        <v>31689</v>
      </c>
      <c r="N1874">
        <v>1</v>
      </c>
      <c r="O1874">
        <v>2</v>
      </c>
    </row>
    <row r="1875" spans="12:15" x14ac:dyDescent="0.25">
      <c r="L1875">
        <v>620537829</v>
      </c>
      <c r="M1875">
        <v>37089</v>
      </c>
      <c r="N1875">
        <v>4</v>
      </c>
      <c r="O1875">
        <v>4</v>
      </c>
    </row>
    <row r="1876" spans="12:15" x14ac:dyDescent="0.25">
      <c r="L1876">
        <v>620570709</v>
      </c>
      <c r="M1876">
        <v>31480</v>
      </c>
      <c r="N1876">
        <v>1</v>
      </c>
      <c r="O1876">
        <v>2</v>
      </c>
    </row>
    <row r="1877" spans="12:15" x14ac:dyDescent="0.25">
      <c r="L1877">
        <v>620601479</v>
      </c>
      <c r="M1877">
        <v>19203</v>
      </c>
      <c r="N1877">
        <v>2</v>
      </c>
      <c r="O1877">
        <v>2</v>
      </c>
    </row>
    <row r="1878" spans="12:15" x14ac:dyDescent="0.25">
      <c r="L1878">
        <v>620602160</v>
      </c>
      <c r="M1878">
        <v>37089</v>
      </c>
      <c r="N1878">
        <v>4</v>
      </c>
      <c r="O1878">
        <v>4</v>
      </c>
    </row>
    <row r="1879" spans="12:15" x14ac:dyDescent="0.25">
      <c r="L1879">
        <v>620602414</v>
      </c>
      <c r="M1879">
        <v>31480</v>
      </c>
      <c r="N1879">
        <v>1</v>
      </c>
      <c r="O1879">
        <v>2</v>
      </c>
    </row>
    <row r="1880" spans="12:15" x14ac:dyDescent="0.25">
      <c r="L1880">
        <v>620603226</v>
      </c>
      <c r="M1880">
        <v>44344</v>
      </c>
      <c r="N1880">
        <v>3</v>
      </c>
      <c r="O1880">
        <v>6</v>
      </c>
    </row>
    <row r="1881" spans="12:15" x14ac:dyDescent="0.25">
      <c r="L1881">
        <v>620603698</v>
      </c>
      <c r="M1881">
        <v>38691</v>
      </c>
      <c r="N1881">
        <v>1</v>
      </c>
      <c r="O1881">
        <v>2</v>
      </c>
    </row>
    <row r="1882" spans="12:15" x14ac:dyDescent="0.25">
      <c r="L1882">
        <v>620608082</v>
      </c>
      <c r="M1882">
        <v>31437</v>
      </c>
      <c r="N1882">
        <v>2</v>
      </c>
      <c r="O1882">
        <v>4</v>
      </c>
    </row>
    <row r="1883" spans="12:15" x14ac:dyDescent="0.25">
      <c r="L1883">
        <v>620609305</v>
      </c>
      <c r="M1883">
        <v>44092</v>
      </c>
      <c r="N1883">
        <v>2</v>
      </c>
      <c r="O1883">
        <v>2</v>
      </c>
    </row>
    <row r="1884" spans="12:15" x14ac:dyDescent="0.25">
      <c r="L1884">
        <v>620609312</v>
      </c>
      <c r="M1884">
        <v>39359</v>
      </c>
      <c r="N1884">
        <v>1</v>
      </c>
      <c r="O1884">
        <v>2</v>
      </c>
    </row>
    <row r="1885" spans="12:15" x14ac:dyDescent="0.25">
      <c r="L1885">
        <v>620609397</v>
      </c>
      <c r="M1885">
        <v>31480</v>
      </c>
      <c r="N1885">
        <v>2</v>
      </c>
      <c r="O1885">
        <v>2</v>
      </c>
    </row>
    <row r="1886" spans="12:15" x14ac:dyDescent="0.25">
      <c r="L1886">
        <v>620609434</v>
      </c>
      <c r="M1886">
        <v>31437</v>
      </c>
      <c r="N1886">
        <v>6</v>
      </c>
      <c r="O1886">
        <v>6</v>
      </c>
    </row>
    <row r="1887" spans="12:15" x14ac:dyDescent="0.25">
      <c r="L1887">
        <v>620609500</v>
      </c>
      <c r="M1887">
        <v>31480</v>
      </c>
      <c r="N1887">
        <v>1</v>
      </c>
      <c r="O1887">
        <v>2</v>
      </c>
    </row>
    <row r="1888" spans="12:15" x14ac:dyDescent="0.25">
      <c r="L1888">
        <v>620609538</v>
      </c>
      <c r="M1888">
        <v>39359</v>
      </c>
      <c r="N1888">
        <v>1</v>
      </c>
      <c r="O1888">
        <v>2</v>
      </c>
    </row>
    <row r="1889" spans="12:15" x14ac:dyDescent="0.25">
      <c r="L1889">
        <v>620609812</v>
      </c>
      <c r="M1889">
        <v>39359</v>
      </c>
      <c r="N1889">
        <v>1</v>
      </c>
      <c r="O1889">
        <v>2</v>
      </c>
    </row>
    <row r="1890" spans="12:15" x14ac:dyDescent="0.25">
      <c r="L1890">
        <v>620618046</v>
      </c>
      <c r="M1890">
        <v>37089</v>
      </c>
      <c r="N1890">
        <v>5</v>
      </c>
      <c r="O1890">
        <v>5</v>
      </c>
    </row>
    <row r="1891" spans="12:15" x14ac:dyDescent="0.25">
      <c r="L1891">
        <v>620622437</v>
      </c>
      <c r="M1891">
        <v>39359</v>
      </c>
      <c r="N1891">
        <v>1</v>
      </c>
      <c r="O1891">
        <v>2</v>
      </c>
    </row>
    <row r="1892" spans="12:15" x14ac:dyDescent="0.25">
      <c r="L1892">
        <v>620623093</v>
      </c>
      <c r="M1892">
        <v>26249</v>
      </c>
      <c r="N1892">
        <v>1</v>
      </c>
      <c r="O1892">
        <v>2</v>
      </c>
    </row>
    <row r="1893" spans="12:15" x14ac:dyDescent="0.25">
      <c r="L1893">
        <v>620623109</v>
      </c>
      <c r="M1893">
        <v>32104</v>
      </c>
      <c r="N1893">
        <v>1</v>
      </c>
      <c r="O1893">
        <v>2</v>
      </c>
    </row>
    <row r="1894" spans="12:15" x14ac:dyDescent="0.25">
      <c r="L1894">
        <v>620623169</v>
      </c>
      <c r="M1894">
        <v>38734</v>
      </c>
      <c r="N1894">
        <v>1</v>
      </c>
      <c r="O1894">
        <v>2</v>
      </c>
    </row>
    <row r="1895" spans="12:15" x14ac:dyDescent="0.25">
      <c r="L1895">
        <v>620663891</v>
      </c>
      <c r="M1895">
        <v>31689</v>
      </c>
      <c r="N1895">
        <v>2</v>
      </c>
      <c r="O1895">
        <v>4</v>
      </c>
    </row>
    <row r="1896" spans="12:15" x14ac:dyDescent="0.25">
      <c r="L1896">
        <v>620664035</v>
      </c>
      <c r="M1896">
        <v>44344</v>
      </c>
      <c r="N1896">
        <v>2</v>
      </c>
      <c r="O1896">
        <v>4</v>
      </c>
    </row>
    <row r="1897" spans="12:15" x14ac:dyDescent="0.25">
      <c r="L1897">
        <v>620664043</v>
      </c>
      <c r="M1897">
        <v>32104</v>
      </c>
      <c r="N1897">
        <v>1</v>
      </c>
      <c r="O1897">
        <v>2</v>
      </c>
    </row>
    <row r="1898" spans="12:15" x14ac:dyDescent="0.25">
      <c r="L1898">
        <v>620668051</v>
      </c>
      <c r="M1898">
        <v>39359</v>
      </c>
      <c r="N1898">
        <v>3</v>
      </c>
      <c r="O1898">
        <v>3</v>
      </c>
    </row>
    <row r="1899" spans="12:15" x14ac:dyDescent="0.25">
      <c r="L1899">
        <v>620669442</v>
      </c>
      <c r="M1899">
        <v>44092</v>
      </c>
      <c r="N1899">
        <v>2</v>
      </c>
      <c r="O1899">
        <v>2</v>
      </c>
    </row>
    <row r="1900" spans="12:15" x14ac:dyDescent="0.25">
      <c r="L1900">
        <v>620669566</v>
      </c>
      <c r="M1900">
        <v>38943</v>
      </c>
      <c r="N1900">
        <v>3</v>
      </c>
      <c r="O1900">
        <v>3</v>
      </c>
    </row>
    <row r="1901" spans="12:15" x14ac:dyDescent="0.25">
      <c r="L1901">
        <v>620673536</v>
      </c>
      <c r="M1901">
        <v>37089</v>
      </c>
      <c r="N1901">
        <v>4</v>
      </c>
      <c r="O1901">
        <v>4</v>
      </c>
    </row>
    <row r="1902" spans="12:15" x14ac:dyDescent="0.25">
      <c r="L1902">
        <v>620675053</v>
      </c>
      <c r="M1902">
        <v>27657</v>
      </c>
      <c r="N1902">
        <v>2</v>
      </c>
      <c r="O1902">
        <v>2</v>
      </c>
    </row>
    <row r="1903" spans="12:15" x14ac:dyDescent="0.25">
      <c r="L1903">
        <v>620675070</v>
      </c>
      <c r="M1903">
        <v>38734</v>
      </c>
      <c r="N1903">
        <v>1</v>
      </c>
      <c r="O1903">
        <v>2</v>
      </c>
    </row>
    <row r="1904" spans="12:15" x14ac:dyDescent="0.25">
      <c r="L1904">
        <v>620677020</v>
      </c>
      <c r="M1904">
        <v>37089</v>
      </c>
      <c r="N1904">
        <v>3</v>
      </c>
      <c r="O1904">
        <v>3</v>
      </c>
    </row>
    <row r="1905" spans="12:15" x14ac:dyDescent="0.25">
      <c r="L1905">
        <v>620679666</v>
      </c>
      <c r="M1905">
        <v>38943</v>
      </c>
      <c r="N1905">
        <v>3</v>
      </c>
      <c r="O1905">
        <v>3</v>
      </c>
    </row>
    <row r="1906" spans="12:15" x14ac:dyDescent="0.25">
      <c r="L1906">
        <v>620679913</v>
      </c>
      <c r="M1906">
        <v>24604</v>
      </c>
      <c r="N1906">
        <v>3</v>
      </c>
      <c r="O1906">
        <v>6</v>
      </c>
    </row>
    <row r="1907" spans="12:15" x14ac:dyDescent="0.25">
      <c r="L1907">
        <v>620680245</v>
      </c>
      <c r="M1907">
        <v>38734</v>
      </c>
      <c r="N1907">
        <v>3</v>
      </c>
      <c r="O1907">
        <v>3</v>
      </c>
    </row>
    <row r="1908" spans="12:15" x14ac:dyDescent="0.25">
      <c r="L1908">
        <v>620680375</v>
      </c>
      <c r="M1908">
        <v>20572</v>
      </c>
      <c r="N1908">
        <v>4</v>
      </c>
      <c r="O1908">
        <v>4</v>
      </c>
    </row>
    <row r="1909" spans="12:15" x14ac:dyDescent="0.25">
      <c r="L1909">
        <v>620680391</v>
      </c>
      <c r="M1909">
        <v>24395</v>
      </c>
      <c r="N1909">
        <v>3</v>
      </c>
      <c r="O1909">
        <v>3</v>
      </c>
    </row>
    <row r="1910" spans="12:15" x14ac:dyDescent="0.25">
      <c r="L1910">
        <v>620680481</v>
      </c>
      <c r="M1910">
        <v>33059</v>
      </c>
      <c r="N1910">
        <v>3</v>
      </c>
      <c r="O1910">
        <v>3</v>
      </c>
    </row>
    <row r="1911" spans="12:15" x14ac:dyDescent="0.25">
      <c r="L1911">
        <v>620680608</v>
      </c>
      <c r="M1911">
        <v>44092</v>
      </c>
      <c r="N1911">
        <v>2</v>
      </c>
      <c r="O1911">
        <v>2</v>
      </c>
    </row>
    <row r="1912" spans="12:15" x14ac:dyDescent="0.25">
      <c r="L1912">
        <v>620680983</v>
      </c>
      <c r="M1912">
        <v>31689</v>
      </c>
      <c r="N1912">
        <v>1</v>
      </c>
      <c r="O1912">
        <v>2</v>
      </c>
    </row>
    <row r="1913" spans="12:15" x14ac:dyDescent="0.25">
      <c r="L1913">
        <v>620681107</v>
      </c>
      <c r="M1913">
        <v>38734</v>
      </c>
      <c r="N1913">
        <v>1</v>
      </c>
      <c r="O1913">
        <v>2</v>
      </c>
    </row>
    <row r="1914" spans="12:15" x14ac:dyDescent="0.25">
      <c r="L1914">
        <v>620719078</v>
      </c>
      <c r="M1914">
        <v>24604</v>
      </c>
      <c r="N1914">
        <v>3</v>
      </c>
      <c r="O1914">
        <v>3</v>
      </c>
    </row>
    <row r="1915" spans="12:15" x14ac:dyDescent="0.25">
      <c r="L1915">
        <v>620719410</v>
      </c>
      <c r="M1915">
        <v>37089</v>
      </c>
      <c r="N1915">
        <v>7</v>
      </c>
      <c r="O1915">
        <v>7</v>
      </c>
    </row>
    <row r="1916" spans="12:15" x14ac:dyDescent="0.25">
      <c r="L1916">
        <v>620720357</v>
      </c>
      <c r="M1916">
        <v>39359</v>
      </c>
      <c r="N1916">
        <v>1</v>
      </c>
      <c r="O1916">
        <v>2</v>
      </c>
    </row>
    <row r="1917" spans="12:15" x14ac:dyDescent="0.25">
      <c r="L1917">
        <v>620720387</v>
      </c>
      <c r="M1917">
        <v>44344</v>
      </c>
      <c r="N1917">
        <v>3</v>
      </c>
      <c r="O1917">
        <v>3</v>
      </c>
    </row>
    <row r="1918" spans="12:15" x14ac:dyDescent="0.25">
      <c r="L1918">
        <v>620723224</v>
      </c>
      <c r="M1918">
        <v>32104</v>
      </c>
      <c r="N1918">
        <v>1</v>
      </c>
      <c r="O1918">
        <v>2</v>
      </c>
    </row>
    <row r="1919" spans="12:15" x14ac:dyDescent="0.25">
      <c r="L1919">
        <v>620723228</v>
      </c>
      <c r="M1919">
        <v>37089</v>
      </c>
      <c r="N1919">
        <v>2</v>
      </c>
      <c r="O1919">
        <v>4</v>
      </c>
    </row>
    <row r="1920" spans="12:15" x14ac:dyDescent="0.25">
      <c r="L1920">
        <v>620723301</v>
      </c>
      <c r="M1920">
        <v>31480</v>
      </c>
      <c r="N1920">
        <v>1</v>
      </c>
      <c r="O1920">
        <v>2</v>
      </c>
    </row>
    <row r="1921" spans="12:15" x14ac:dyDescent="0.25">
      <c r="L1921">
        <v>620723336</v>
      </c>
      <c r="M1921">
        <v>37089</v>
      </c>
      <c r="N1921">
        <v>2</v>
      </c>
      <c r="O1921">
        <v>2</v>
      </c>
    </row>
    <row r="1922" spans="12:15" x14ac:dyDescent="0.25">
      <c r="L1922">
        <v>620723352</v>
      </c>
      <c r="M1922">
        <v>35211</v>
      </c>
      <c r="N1922">
        <v>2</v>
      </c>
      <c r="O1922">
        <v>4</v>
      </c>
    </row>
    <row r="1923" spans="12:15" x14ac:dyDescent="0.25">
      <c r="L1923">
        <v>620723388</v>
      </c>
      <c r="M1923">
        <v>38691</v>
      </c>
      <c r="N1923">
        <v>1</v>
      </c>
      <c r="O1923">
        <v>2</v>
      </c>
    </row>
    <row r="1924" spans="12:15" x14ac:dyDescent="0.25">
      <c r="L1924">
        <v>620723417</v>
      </c>
      <c r="M1924">
        <v>37089</v>
      </c>
      <c r="N1924">
        <v>5</v>
      </c>
      <c r="O1924">
        <v>10</v>
      </c>
    </row>
    <row r="1925" spans="12:15" x14ac:dyDescent="0.25">
      <c r="L1925">
        <v>620723939</v>
      </c>
      <c r="M1925">
        <v>31689</v>
      </c>
      <c r="N1925">
        <v>2</v>
      </c>
      <c r="O1925">
        <v>2</v>
      </c>
    </row>
    <row r="1926" spans="12:15" x14ac:dyDescent="0.25">
      <c r="L1926">
        <v>620732164</v>
      </c>
      <c r="M1926">
        <v>38734</v>
      </c>
      <c r="N1926">
        <v>1</v>
      </c>
      <c r="O1926">
        <v>2</v>
      </c>
    </row>
    <row r="1927" spans="12:15" x14ac:dyDescent="0.25">
      <c r="L1927">
        <v>620732177</v>
      </c>
      <c r="M1927">
        <v>38943</v>
      </c>
      <c r="N1927">
        <v>3</v>
      </c>
      <c r="O1927">
        <v>3</v>
      </c>
    </row>
    <row r="1928" spans="12:15" x14ac:dyDescent="0.25">
      <c r="L1928">
        <v>620738163</v>
      </c>
      <c r="M1928">
        <v>37064</v>
      </c>
      <c r="N1928">
        <v>2</v>
      </c>
      <c r="O1928">
        <v>4</v>
      </c>
    </row>
    <row r="1929" spans="12:15" x14ac:dyDescent="0.25">
      <c r="L1929">
        <v>620756686</v>
      </c>
      <c r="M1929">
        <v>39359</v>
      </c>
      <c r="N1929">
        <v>1</v>
      </c>
      <c r="O1929">
        <v>2</v>
      </c>
    </row>
    <row r="1930" spans="12:15" x14ac:dyDescent="0.25">
      <c r="L1930">
        <v>620757438</v>
      </c>
      <c r="M1930">
        <v>44344</v>
      </c>
      <c r="N1930">
        <v>3</v>
      </c>
      <c r="O1930">
        <v>3</v>
      </c>
    </row>
    <row r="1931" spans="12:15" x14ac:dyDescent="0.25">
      <c r="L1931">
        <v>620760283</v>
      </c>
      <c r="M1931">
        <v>38734</v>
      </c>
      <c r="N1931">
        <v>2</v>
      </c>
      <c r="O1931">
        <v>4</v>
      </c>
    </row>
    <row r="1932" spans="12:15" x14ac:dyDescent="0.25">
      <c r="L1932">
        <v>620762676</v>
      </c>
      <c r="M1932">
        <v>44344</v>
      </c>
      <c r="N1932">
        <v>2</v>
      </c>
      <c r="O1932">
        <v>4</v>
      </c>
    </row>
    <row r="1933" spans="12:15" x14ac:dyDescent="0.25">
      <c r="L1933">
        <v>620764210</v>
      </c>
      <c r="M1933">
        <v>38691</v>
      </c>
      <c r="N1933">
        <v>1</v>
      </c>
      <c r="O1933">
        <v>2</v>
      </c>
    </row>
    <row r="1934" spans="12:15" x14ac:dyDescent="0.25">
      <c r="L1934">
        <v>620764242</v>
      </c>
      <c r="M1934">
        <v>31480</v>
      </c>
      <c r="N1934">
        <v>1</v>
      </c>
      <c r="O1934">
        <v>2</v>
      </c>
    </row>
    <row r="1935" spans="12:15" x14ac:dyDescent="0.25">
      <c r="L1935">
        <v>620766390</v>
      </c>
      <c r="M1935">
        <v>38691</v>
      </c>
      <c r="N1935">
        <v>1</v>
      </c>
      <c r="O1935">
        <v>2</v>
      </c>
    </row>
    <row r="1936" spans="12:15" x14ac:dyDescent="0.25">
      <c r="L1936">
        <v>620766404</v>
      </c>
      <c r="M1936">
        <v>37089</v>
      </c>
      <c r="N1936">
        <v>3</v>
      </c>
      <c r="O1936">
        <v>3</v>
      </c>
    </row>
    <row r="1937" spans="12:15" x14ac:dyDescent="0.25">
      <c r="L1937">
        <v>620768699</v>
      </c>
      <c r="M1937">
        <v>35211</v>
      </c>
      <c r="N1937">
        <v>2</v>
      </c>
      <c r="O1937">
        <v>2</v>
      </c>
    </row>
    <row r="1938" spans="12:15" x14ac:dyDescent="0.25">
      <c r="L1938">
        <v>620768816</v>
      </c>
      <c r="M1938">
        <v>39359</v>
      </c>
      <c r="N1938">
        <v>3</v>
      </c>
      <c r="O1938">
        <v>3</v>
      </c>
    </row>
    <row r="1939" spans="12:15" x14ac:dyDescent="0.25">
      <c r="L1939">
        <v>620770819</v>
      </c>
      <c r="M1939">
        <v>28074</v>
      </c>
      <c r="N1939">
        <v>1</v>
      </c>
      <c r="O1939">
        <v>2</v>
      </c>
    </row>
    <row r="1940" spans="12:15" x14ac:dyDescent="0.25">
      <c r="L1940">
        <v>620778122</v>
      </c>
      <c r="M1940">
        <v>44344</v>
      </c>
      <c r="N1940">
        <v>5</v>
      </c>
      <c r="O1940">
        <v>5</v>
      </c>
    </row>
    <row r="1941" spans="12:15" x14ac:dyDescent="0.25">
      <c r="L1941">
        <v>620778475</v>
      </c>
      <c r="M1941">
        <v>31689</v>
      </c>
      <c r="N1941">
        <v>3</v>
      </c>
      <c r="O1941">
        <v>3</v>
      </c>
    </row>
    <row r="1942" spans="12:15" x14ac:dyDescent="0.25">
      <c r="L1942">
        <v>620779903</v>
      </c>
      <c r="M1942">
        <v>31480</v>
      </c>
      <c r="N1942">
        <v>2</v>
      </c>
      <c r="O1942">
        <v>4</v>
      </c>
    </row>
    <row r="1943" spans="12:15" x14ac:dyDescent="0.25">
      <c r="L1943">
        <v>620783239</v>
      </c>
      <c r="M1943">
        <v>28074</v>
      </c>
      <c r="N1943">
        <v>1</v>
      </c>
      <c r="O1943">
        <v>2</v>
      </c>
    </row>
    <row r="1944" spans="12:15" x14ac:dyDescent="0.25">
      <c r="L1944">
        <v>620783666</v>
      </c>
      <c r="M1944">
        <v>37089</v>
      </c>
      <c r="N1944">
        <v>1</v>
      </c>
      <c r="O1944">
        <v>2</v>
      </c>
    </row>
    <row r="1945" spans="12:15" x14ac:dyDescent="0.25">
      <c r="L1945">
        <v>620788137</v>
      </c>
      <c r="M1945">
        <v>44344</v>
      </c>
      <c r="N1945">
        <v>3</v>
      </c>
      <c r="O1945">
        <v>3</v>
      </c>
    </row>
    <row r="1946" spans="12:15" x14ac:dyDescent="0.25">
      <c r="L1946">
        <v>620788351</v>
      </c>
      <c r="M1946">
        <v>37089</v>
      </c>
      <c r="N1946">
        <v>2</v>
      </c>
      <c r="O1946">
        <v>2</v>
      </c>
    </row>
    <row r="1947" spans="12:15" x14ac:dyDescent="0.25">
      <c r="L1947">
        <v>620788456</v>
      </c>
      <c r="M1947">
        <v>24395</v>
      </c>
      <c r="N1947">
        <v>1</v>
      </c>
      <c r="O1947">
        <v>2</v>
      </c>
    </row>
    <row r="1948" spans="12:15" x14ac:dyDescent="0.25">
      <c r="L1948">
        <v>620788535</v>
      </c>
      <c r="M1948">
        <v>35211</v>
      </c>
      <c r="N1948">
        <v>4</v>
      </c>
      <c r="O1948">
        <v>4</v>
      </c>
    </row>
    <row r="1949" spans="12:15" x14ac:dyDescent="0.25">
      <c r="L1949">
        <v>620788710</v>
      </c>
      <c r="M1949">
        <v>38943</v>
      </c>
      <c r="N1949">
        <v>2</v>
      </c>
      <c r="O1949">
        <v>2</v>
      </c>
    </row>
    <row r="1950" spans="12:15" x14ac:dyDescent="0.25">
      <c r="L1950">
        <v>620811801</v>
      </c>
      <c r="M1950">
        <v>38734</v>
      </c>
      <c r="N1950">
        <v>3</v>
      </c>
      <c r="O1950">
        <v>3</v>
      </c>
    </row>
    <row r="1951" spans="12:15" x14ac:dyDescent="0.25">
      <c r="L1951">
        <v>620811824</v>
      </c>
      <c r="M1951">
        <v>31480</v>
      </c>
      <c r="N1951">
        <v>1</v>
      </c>
      <c r="O1951">
        <v>2</v>
      </c>
    </row>
    <row r="1952" spans="12:15" x14ac:dyDescent="0.25">
      <c r="L1952">
        <v>620811833</v>
      </c>
      <c r="M1952">
        <v>31437</v>
      </c>
      <c r="N1952">
        <v>3</v>
      </c>
      <c r="O1952">
        <v>6</v>
      </c>
    </row>
    <row r="1953" spans="12:15" x14ac:dyDescent="0.25">
      <c r="L1953">
        <v>620812323</v>
      </c>
      <c r="M1953">
        <v>37089</v>
      </c>
      <c r="N1953">
        <v>2</v>
      </c>
      <c r="O1953">
        <v>2</v>
      </c>
    </row>
    <row r="1954" spans="12:15" x14ac:dyDescent="0.25">
      <c r="L1954">
        <v>620813970</v>
      </c>
      <c r="M1954">
        <v>31480</v>
      </c>
      <c r="N1954">
        <v>1</v>
      </c>
      <c r="O1954">
        <v>2</v>
      </c>
    </row>
    <row r="1955" spans="12:15" x14ac:dyDescent="0.25">
      <c r="L1955">
        <v>620814364</v>
      </c>
      <c r="M1955">
        <v>31437</v>
      </c>
      <c r="N1955">
        <v>1</v>
      </c>
      <c r="O1955">
        <v>2</v>
      </c>
    </row>
    <row r="1956" spans="12:15" x14ac:dyDescent="0.25">
      <c r="L1956">
        <v>620814457</v>
      </c>
      <c r="M1956">
        <v>31480</v>
      </c>
      <c r="N1956">
        <v>1</v>
      </c>
      <c r="O1956">
        <v>2</v>
      </c>
    </row>
    <row r="1957" spans="12:15" x14ac:dyDescent="0.25">
      <c r="L1957">
        <v>620821632</v>
      </c>
      <c r="M1957">
        <v>38734</v>
      </c>
      <c r="N1957">
        <v>2</v>
      </c>
      <c r="O1957">
        <v>2</v>
      </c>
    </row>
    <row r="1958" spans="12:15" x14ac:dyDescent="0.25">
      <c r="L1958">
        <v>620831640</v>
      </c>
      <c r="M1958">
        <v>31437</v>
      </c>
      <c r="N1958">
        <v>1</v>
      </c>
      <c r="O1958">
        <v>2</v>
      </c>
    </row>
    <row r="1959" spans="12:15" x14ac:dyDescent="0.25">
      <c r="L1959">
        <v>620834325</v>
      </c>
      <c r="M1959">
        <v>19619</v>
      </c>
      <c r="N1959">
        <v>1</v>
      </c>
      <c r="O1959">
        <v>2</v>
      </c>
    </row>
    <row r="1960" spans="12:15" x14ac:dyDescent="0.25">
      <c r="L1960">
        <v>620834755</v>
      </c>
      <c r="M1960">
        <v>44344</v>
      </c>
      <c r="N1960">
        <v>2</v>
      </c>
      <c r="O1960">
        <v>4</v>
      </c>
    </row>
    <row r="1961" spans="12:15" x14ac:dyDescent="0.25">
      <c r="L1961">
        <v>620836261</v>
      </c>
      <c r="M1961">
        <v>38734</v>
      </c>
      <c r="N1961">
        <v>1</v>
      </c>
      <c r="O1961">
        <v>2</v>
      </c>
    </row>
    <row r="1962" spans="12:15" x14ac:dyDescent="0.25">
      <c r="L1962">
        <v>620836432</v>
      </c>
      <c r="M1962">
        <v>44344</v>
      </c>
      <c r="N1962">
        <v>2</v>
      </c>
      <c r="O1962">
        <v>2</v>
      </c>
    </row>
    <row r="1963" spans="12:15" x14ac:dyDescent="0.25">
      <c r="L1963">
        <v>620837807</v>
      </c>
      <c r="M1963">
        <v>38734</v>
      </c>
      <c r="N1963">
        <v>1</v>
      </c>
      <c r="O1963">
        <v>2</v>
      </c>
    </row>
    <row r="1964" spans="12:15" x14ac:dyDescent="0.25">
      <c r="L1964">
        <v>620839966</v>
      </c>
      <c r="M1964">
        <v>24370</v>
      </c>
      <c r="N1964">
        <v>2</v>
      </c>
      <c r="O1964">
        <v>2</v>
      </c>
    </row>
    <row r="1965" spans="12:15" x14ac:dyDescent="0.25">
      <c r="L1965">
        <v>620841618</v>
      </c>
      <c r="M1965">
        <v>37089</v>
      </c>
      <c r="N1965">
        <v>5</v>
      </c>
      <c r="O1965">
        <v>5</v>
      </c>
    </row>
    <row r="1966" spans="12:15" x14ac:dyDescent="0.25">
      <c r="L1966">
        <v>620842418</v>
      </c>
      <c r="M1966">
        <v>36838</v>
      </c>
      <c r="N1966">
        <v>3</v>
      </c>
      <c r="O1966">
        <v>3</v>
      </c>
    </row>
    <row r="1967" spans="12:15" x14ac:dyDescent="0.25">
      <c r="L1967">
        <v>620843915</v>
      </c>
      <c r="M1967">
        <v>37089</v>
      </c>
      <c r="N1967">
        <v>3</v>
      </c>
      <c r="O1967">
        <v>3</v>
      </c>
    </row>
    <row r="1968" spans="12:15" x14ac:dyDescent="0.25">
      <c r="L1968">
        <v>620847550</v>
      </c>
      <c r="N1968">
        <v>4</v>
      </c>
      <c r="O1968">
        <v>4</v>
      </c>
    </row>
    <row r="1969" spans="12:15" x14ac:dyDescent="0.25">
      <c r="L1969">
        <v>620848209</v>
      </c>
      <c r="N1969">
        <v>4</v>
      </c>
      <c r="O1969">
        <v>4</v>
      </c>
    </row>
    <row r="1970" spans="12:15" x14ac:dyDescent="0.25">
      <c r="L1970">
        <v>620853170</v>
      </c>
      <c r="M1970">
        <v>31480</v>
      </c>
      <c r="N1970">
        <v>1</v>
      </c>
      <c r="O1970">
        <v>2</v>
      </c>
    </row>
    <row r="1971" spans="12:15" x14ac:dyDescent="0.25">
      <c r="L1971">
        <v>620853412</v>
      </c>
      <c r="M1971">
        <v>31437</v>
      </c>
      <c r="N1971">
        <v>1</v>
      </c>
      <c r="O1971">
        <v>2</v>
      </c>
    </row>
    <row r="1972" spans="12:15" x14ac:dyDescent="0.25">
      <c r="L1972">
        <v>620860226</v>
      </c>
      <c r="M1972">
        <v>24577</v>
      </c>
      <c r="N1972">
        <v>1</v>
      </c>
      <c r="O1972">
        <v>2</v>
      </c>
    </row>
    <row r="1973" spans="12:15" x14ac:dyDescent="0.25">
      <c r="L1973">
        <v>620860288</v>
      </c>
      <c r="M1973">
        <v>31689</v>
      </c>
      <c r="N1973">
        <v>4</v>
      </c>
      <c r="O1973">
        <v>4</v>
      </c>
    </row>
    <row r="1974" spans="12:15" x14ac:dyDescent="0.25">
      <c r="L1974">
        <v>620861081</v>
      </c>
      <c r="M1974">
        <v>37089</v>
      </c>
      <c r="N1974">
        <v>3</v>
      </c>
      <c r="O1974">
        <v>6</v>
      </c>
    </row>
    <row r="1975" spans="12:15" x14ac:dyDescent="0.25">
      <c r="L1975">
        <v>620865590</v>
      </c>
      <c r="M1975">
        <v>44136</v>
      </c>
      <c r="N1975">
        <v>1</v>
      </c>
      <c r="O1975">
        <v>2</v>
      </c>
    </row>
    <row r="1976" spans="12:15" x14ac:dyDescent="0.25">
      <c r="L1976">
        <v>620872750</v>
      </c>
      <c r="M1976">
        <v>31480</v>
      </c>
      <c r="N1976">
        <v>2</v>
      </c>
      <c r="O1976">
        <v>4</v>
      </c>
    </row>
    <row r="1977" spans="12:15" x14ac:dyDescent="0.25">
      <c r="L1977">
        <v>620876699</v>
      </c>
      <c r="M1977">
        <v>31480</v>
      </c>
      <c r="N1977">
        <v>1</v>
      </c>
      <c r="O1977">
        <v>2</v>
      </c>
    </row>
    <row r="1978" spans="12:15" x14ac:dyDescent="0.25">
      <c r="L1978">
        <v>620913282</v>
      </c>
      <c r="N1978">
        <v>2</v>
      </c>
      <c r="O1978">
        <v>2</v>
      </c>
    </row>
    <row r="1979" spans="12:15" x14ac:dyDescent="0.25">
      <c r="L1979">
        <v>620918494</v>
      </c>
      <c r="N1979">
        <v>6</v>
      </c>
      <c r="O1979">
        <v>6</v>
      </c>
    </row>
    <row r="1980" spans="12:15" x14ac:dyDescent="0.25">
      <c r="L1980">
        <v>620920862</v>
      </c>
      <c r="N1980">
        <v>3</v>
      </c>
      <c r="O1980">
        <v>3</v>
      </c>
    </row>
    <row r="1981" spans="12:15" x14ac:dyDescent="0.25">
      <c r="L1981">
        <v>620922670</v>
      </c>
      <c r="N1981">
        <v>5</v>
      </c>
      <c r="O1981">
        <v>5</v>
      </c>
    </row>
    <row r="1982" spans="12:15" x14ac:dyDescent="0.25">
      <c r="L1982">
        <v>620944287</v>
      </c>
      <c r="N1982">
        <v>1</v>
      </c>
      <c r="O198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J1435"/>
  <sheetViews>
    <sheetView topLeftCell="N1" workbookViewId="0">
      <selection activeCell="AA20" sqref="AA20"/>
    </sheetView>
  </sheetViews>
  <sheetFormatPr baseColWidth="10" defaultColWidth="11.42578125" defaultRowHeight="15" x14ac:dyDescent="0.25"/>
  <cols>
    <col min="15" max="15" width="12.5703125" customWidth="1"/>
    <col min="16" max="16" width="8.28515625" customWidth="1"/>
    <col min="17" max="17" width="18.28515625" customWidth="1"/>
    <col min="19" max="19" width="12.5703125" customWidth="1"/>
    <col min="20" max="20" width="8" customWidth="1"/>
    <col min="30" max="32" width="12.85546875" customWidth="1"/>
    <col min="33" max="33" width="12.28515625" customWidth="1"/>
    <col min="34" max="34" width="22.42578125" customWidth="1"/>
    <col min="35" max="35" width="11" customWidth="1"/>
    <col min="36" max="36" width="5.42578125" customWidth="1"/>
  </cols>
  <sheetData>
    <row r="1" spans="1:36" x14ac:dyDescent="0.25">
      <c r="A1" t="s">
        <v>45</v>
      </c>
      <c r="B1" t="s">
        <v>46</v>
      </c>
      <c r="C1" t="s">
        <v>10</v>
      </c>
      <c r="D1" t="s">
        <v>111</v>
      </c>
      <c r="E1" t="s">
        <v>112</v>
      </c>
      <c r="F1" t="s">
        <v>113</v>
      </c>
      <c r="G1" t="s">
        <v>114</v>
      </c>
      <c r="H1" t="s">
        <v>104</v>
      </c>
      <c r="J1" t="s">
        <v>45</v>
      </c>
      <c r="K1" t="s">
        <v>84</v>
      </c>
      <c r="L1" t="s">
        <v>106</v>
      </c>
      <c r="M1" t="s">
        <v>104</v>
      </c>
      <c r="O1" s="3" t="s">
        <v>104</v>
      </c>
      <c r="P1" t="s">
        <v>59</v>
      </c>
      <c r="Q1" t="s">
        <v>271</v>
      </c>
      <c r="S1" s="3" t="s">
        <v>104</v>
      </c>
      <c r="T1" t="s">
        <v>53</v>
      </c>
      <c r="V1" s="13">
        <f>SUMPRODUCT(V3:V17,W3:W17)/W1</f>
        <v>2.6764295676429568</v>
      </c>
      <c r="W1">
        <f>SUM(W3:W17)</f>
        <v>1434</v>
      </c>
      <c r="X1">
        <f>SUM(X3:X17)</f>
        <v>5</v>
      </c>
      <c r="Y1" s="14">
        <f>X1/W1</f>
        <v>3.4867503486750349E-3</v>
      </c>
      <c r="Z1" s="18">
        <f>Y1/V1</f>
        <v>1.3027618551328818E-3</v>
      </c>
      <c r="AA1" s="18">
        <f>SUMPRODUCT(W3:W13,AA3:AA13)/W1</f>
        <v>3.8518628312412835</v>
      </c>
      <c r="AD1" s="3" t="s">
        <v>53</v>
      </c>
      <c r="AH1" s="3" t="s">
        <v>19</v>
      </c>
    </row>
    <row r="2" spans="1:36" x14ac:dyDescent="0.25">
      <c r="A2">
        <v>11267020</v>
      </c>
      <c r="B2">
        <v>35</v>
      </c>
      <c r="C2" t="s">
        <v>6</v>
      </c>
      <c r="D2">
        <v>7</v>
      </c>
      <c r="E2">
        <v>3</v>
      </c>
      <c r="F2">
        <v>1</v>
      </c>
      <c r="G2">
        <v>4</v>
      </c>
      <c r="J2">
        <v>10764500</v>
      </c>
      <c r="K2">
        <v>39359</v>
      </c>
      <c r="L2">
        <v>1</v>
      </c>
      <c r="M2">
        <v>2</v>
      </c>
      <c r="O2" s="4">
        <v>2</v>
      </c>
      <c r="P2" s="5">
        <v>971</v>
      </c>
      <c r="Q2" s="40">
        <v>38910.072090628215</v>
      </c>
      <c r="S2" s="4" t="s">
        <v>108</v>
      </c>
      <c r="T2" s="5">
        <v>1</v>
      </c>
      <c r="V2" s="8" t="s">
        <v>104</v>
      </c>
      <c r="W2" s="8" t="s">
        <v>59</v>
      </c>
      <c r="X2" s="8" t="s">
        <v>53</v>
      </c>
      <c r="Y2" s="8" t="s">
        <v>22</v>
      </c>
      <c r="Z2" s="8" t="s">
        <v>105</v>
      </c>
      <c r="AA2" s="8" t="s">
        <v>84</v>
      </c>
      <c r="AD2" s="3" t="s">
        <v>111</v>
      </c>
      <c r="AE2" s="3" t="s">
        <v>113</v>
      </c>
      <c r="AF2" s="3" t="s">
        <v>114</v>
      </c>
      <c r="AG2" s="3" t="s">
        <v>112</v>
      </c>
      <c r="AH2" t="s">
        <v>6</v>
      </c>
      <c r="AI2" t="s">
        <v>108</v>
      </c>
      <c r="AJ2" t="s">
        <v>24</v>
      </c>
    </row>
    <row r="3" spans="1:36" x14ac:dyDescent="0.25">
      <c r="A3">
        <v>620449070</v>
      </c>
      <c r="B3">
        <v>43</v>
      </c>
      <c r="C3" t="s">
        <v>6</v>
      </c>
      <c r="D3">
        <v>4</v>
      </c>
      <c r="F3">
        <v>2</v>
      </c>
      <c r="H3">
        <v>2</v>
      </c>
      <c r="J3">
        <v>10765450</v>
      </c>
      <c r="K3" s="37">
        <v>39359</v>
      </c>
      <c r="L3">
        <v>2</v>
      </c>
      <c r="M3">
        <v>4</v>
      </c>
      <c r="O3" s="4">
        <v>3</v>
      </c>
      <c r="P3" s="5">
        <v>81</v>
      </c>
      <c r="Q3" s="40">
        <v>37672.395061728392</v>
      </c>
      <c r="S3" s="4">
        <v>2</v>
      </c>
      <c r="T3" s="5">
        <v>5</v>
      </c>
      <c r="V3">
        <v>2</v>
      </c>
      <c r="W3">
        <f>VLOOKUP(V3,$O$2:$P$15,2,FALSE)</f>
        <v>971</v>
      </c>
      <c r="X3">
        <f>VLOOKUP(V3,$S$2:$T$15,2,FALSE)</f>
        <v>5</v>
      </c>
      <c r="Y3" s="14">
        <f>X3/W3</f>
        <v>5.1493305870236872E-3</v>
      </c>
      <c r="Z3" s="14">
        <f>Y3/V3</f>
        <v>2.5746652935118436E-3</v>
      </c>
      <c r="AA3" s="18">
        <f>VLOOKUP(V3,$O$2:$Q$15,3,FALSE)/10000</f>
        <v>3.8910072090628214</v>
      </c>
      <c r="AD3" s="4" t="s">
        <v>108</v>
      </c>
      <c r="AE3" s="4" t="s">
        <v>108</v>
      </c>
      <c r="AF3" s="4" t="s">
        <v>108</v>
      </c>
      <c r="AG3" s="4" t="s">
        <v>108</v>
      </c>
      <c r="AH3" s="5"/>
      <c r="AI3" s="5"/>
      <c r="AJ3" s="5"/>
    </row>
    <row r="4" spans="1:36" x14ac:dyDescent="0.25">
      <c r="A4">
        <v>11250033</v>
      </c>
      <c r="B4">
        <v>48</v>
      </c>
      <c r="C4" t="s">
        <v>6</v>
      </c>
      <c r="E4">
        <v>8</v>
      </c>
      <c r="G4">
        <v>3</v>
      </c>
      <c r="H4">
        <v>2</v>
      </c>
      <c r="J4">
        <v>10765472</v>
      </c>
      <c r="K4" s="37">
        <v>38691</v>
      </c>
      <c r="L4">
        <v>1</v>
      </c>
      <c r="M4">
        <v>2</v>
      </c>
      <c r="O4" s="4">
        <v>4</v>
      </c>
      <c r="P4" s="5">
        <v>319</v>
      </c>
      <c r="Q4" s="40">
        <v>37204.191222570531</v>
      </c>
      <c r="S4" s="4" t="s">
        <v>20</v>
      </c>
      <c r="T4" s="5">
        <v>6</v>
      </c>
      <c r="V4">
        <v>3</v>
      </c>
      <c r="W4">
        <f t="shared" ref="W4:W9" si="0">VLOOKUP(V4,$O$2:$P$15,2,FALSE)</f>
        <v>81</v>
      </c>
      <c r="X4">
        <v>0</v>
      </c>
      <c r="Y4" s="14">
        <f t="shared" ref="Y4:Y9" si="1">X4/W4</f>
        <v>0</v>
      </c>
      <c r="Z4" s="14">
        <f t="shared" ref="Z4:Z17" si="2">Y4/V4</f>
        <v>0</v>
      </c>
      <c r="AA4" s="18">
        <f t="shared" ref="AA4:AA9" si="3">VLOOKUP(V4,$O$2:$Q$15,3,FALSE)/10000</f>
        <v>3.7672395061728392</v>
      </c>
      <c r="AF4" s="4">
        <v>3</v>
      </c>
      <c r="AG4" s="4">
        <v>8</v>
      </c>
      <c r="AH4" s="5">
        <v>1</v>
      </c>
      <c r="AI4" s="5"/>
      <c r="AJ4" s="5">
        <v>1</v>
      </c>
    </row>
    <row r="5" spans="1:36" x14ac:dyDescent="0.25">
      <c r="A5">
        <v>11299300</v>
      </c>
      <c r="B5">
        <v>107</v>
      </c>
      <c r="C5" t="s">
        <v>6</v>
      </c>
      <c r="D5">
        <v>4</v>
      </c>
      <c r="E5">
        <v>5</v>
      </c>
      <c r="F5">
        <v>4</v>
      </c>
      <c r="G5">
        <v>11</v>
      </c>
      <c r="H5">
        <v>2</v>
      </c>
      <c r="J5">
        <v>10765935</v>
      </c>
      <c r="K5" s="37">
        <v>30225</v>
      </c>
      <c r="L5">
        <v>2</v>
      </c>
      <c r="M5">
        <v>4</v>
      </c>
      <c r="O5" s="4">
        <v>5</v>
      </c>
      <c r="P5" s="5">
        <v>11</v>
      </c>
      <c r="Q5" s="40">
        <v>37554.272727272728</v>
      </c>
      <c r="V5">
        <v>4</v>
      </c>
      <c r="W5">
        <f t="shared" si="0"/>
        <v>319</v>
      </c>
      <c r="X5">
        <v>0</v>
      </c>
      <c r="Y5" s="14">
        <f t="shared" si="1"/>
        <v>0</v>
      </c>
      <c r="Z5" s="14">
        <f t="shared" si="2"/>
        <v>0</v>
      </c>
      <c r="AA5" s="18">
        <f t="shared" si="3"/>
        <v>3.7204191222570531</v>
      </c>
      <c r="AF5" s="4">
        <v>9</v>
      </c>
      <c r="AG5" s="4">
        <v>3</v>
      </c>
      <c r="AH5" s="5">
        <v>1</v>
      </c>
      <c r="AI5" s="5"/>
      <c r="AJ5" s="5">
        <v>1</v>
      </c>
    </row>
    <row r="6" spans="1:36" x14ac:dyDescent="0.25">
      <c r="A6">
        <v>11298676</v>
      </c>
      <c r="B6">
        <v>102</v>
      </c>
      <c r="C6" t="s">
        <v>6</v>
      </c>
      <c r="D6">
        <v>7</v>
      </c>
      <c r="E6">
        <v>1</v>
      </c>
      <c r="F6">
        <v>3</v>
      </c>
      <c r="G6">
        <v>3</v>
      </c>
      <c r="H6">
        <v>2</v>
      </c>
      <c r="J6">
        <v>10910050</v>
      </c>
      <c r="K6" s="37">
        <v>35211</v>
      </c>
      <c r="L6">
        <v>1</v>
      </c>
      <c r="M6">
        <v>2</v>
      </c>
      <c r="O6" s="4">
        <v>6</v>
      </c>
      <c r="P6" s="5">
        <v>47</v>
      </c>
      <c r="Q6" s="40">
        <v>40851.680851063829</v>
      </c>
      <c r="V6">
        <v>5</v>
      </c>
      <c r="W6">
        <f t="shared" si="0"/>
        <v>11</v>
      </c>
      <c r="X6">
        <v>0</v>
      </c>
      <c r="Y6" s="14">
        <f t="shared" si="1"/>
        <v>0</v>
      </c>
      <c r="Z6" s="14">
        <f t="shared" si="2"/>
        <v>0</v>
      </c>
      <c r="AA6" s="18">
        <f t="shared" si="3"/>
        <v>3.7554272727272728</v>
      </c>
      <c r="AD6" s="4">
        <v>4</v>
      </c>
      <c r="AE6" s="4">
        <v>2</v>
      </c>
      <c r="AF6" s="4" t="s">
        <v>108</v>
      </c>
      <c r="AG6" s="4" t="s">
        <v>108</v>
      </c>
      <c r="AH6" s="5">
        <v>1</v>
      </c>
      <c r="AI6" s="5"/>
      <c r="AJ6" s="5">
        <v>1</v>
      </c>
    </row>
    <row r="7" spans="1:36" x14ac:dyDescent="0.25">
      <c r="A7">
        <v>11255542</v>
      </c>
      <c r="B7">
        <v>48</v>
      </c>
      <c r="C7" t="s">
        <v>6</v>
      </c>
      <c r="E7">
        <v>3</v>
      </c>
      <c r="G7">
        <v>9</v>
      </c>
      <c r="H7">
        <v>2</v>
      </c>
      <c r="J7">
        <v>10910071</v>
      </c>
      <c r="K7" s="37">
        <v>30225</v>
      </c>
      <c r="L7">
        <v>1</v>
      </c>
      <c r="M7">
        <v>2</v>
      </c>
      <c r="O7" s="4">
        <v>8</v>
      </c>
      <c r="P7" s="5">
        <v>5</v>
      </c>
      <c r="Q7" s="40">
        <v>40261.199999999997</v>
      </c>
      <c r="V7">
        <v>6</v>
      </c>
      <c r="W7">
        <f t="shared" si="0"/>
        <v>47</v>
      </c>
      <c r="X7">
        <v>0</v>
      </c>
      <c r="Y7" s="14">
        <f t="shared" si="1"/>
        <v>0</v>
      </c>
      <c r="Z7" s="14">
        <f t="shared" si="2"/>
        <v>0</v>
      </c>
      <c r="AA7" s="18">
        <f t="shared" si="3"/>
        <v>4.0851680851063827</v>
      </c>
      <c r="AE7" s="4">
        <v>4</v>
      </c>
      <c r="AF7" s="4">
        <v>11</v>
      </c>
      <c r="AG7" s="4">
        <v>5</v>
      </c>
      <c r="AH7" s="5">
        <v>1</v>
      </c>
      <c r="AI7" s="5"/>
      <c r="AJ7" s="5">
        <v>1</v>
      </c>
    </row>
    <row r="8" spans="1:36" x14ac:dyDescent="0.25">
      <c r="J8">
        <v>10910084</v>
      </c>
      <c r="K8" s="37">
        <v>35211</v>
      </c>
      <c r="L8">
        <v>1</v>
      </c>
      <c r="M8">
        <v>2</v>
      </c>
      <c r="O8" s="4" t="s">
        <v>108</v>
      </c>
      <c r="P8" s="5"/>
      <c r="Q8" s="40"/>
      <c r="V8">
        <v>7</v>
      </c>
      <c r="W8">
        <v>0</v>
      </c>
      <c r="X8">
        <v>0</v>
      </c>
      <c r="Y8" s="14">
        <v>0</v>
      </c>
      <c r="Z8" s="14">
        <f t="shared" si="2"/>
        <v>0</v>
      </c>
      <c r="AA8" s="18">
        <v>0</v>
      </c>
      <c r="AD8" s="4">
        <v>7</v>
      </c>
      <c r="AE8" s="4">
        <v>1</v>
      </c>
      <c r="AF8" s="4">
        <v>4</v>
      </c>
      <c r="AG8" s="4">
        <v>3</v>
      </c>
      <c r="AH8" s="5">
        <v>1</v>
      </c>
      <c r="AI8" s="5"/>
      <c r="AJ8" s="5">
        <v>1</v>
      </c>
    </row>
    <row r="9" spans="1:36" x14ac:dyDescent="0.25">
      <c r="J9">
        <v>10910085</v>
      </c>
      <c r="K9" s="37">
        <v>29810</v>
      </c>
      <c r="L9">
        <v>1</v>
      </c>
      <c r="M9">
        <v>2</v>
      </c>
      <c r="O9" s="4" t="s">
        <v>20</v>
      </c>
      <c r="P9" s="5">
        <v>1434</v>
      </c>
      <c r="Q9" s="40">
        <v>38518.628312412831</v>
      </c>
      <c r="V9">
        <v>8</v>
      </c>
      <c r="W9">
        <f t="shared" si="0"/>
        <v>5</v>
      </c>
      <c r="X9">
        <v>0</v>
      </c>
      <c r="Y9" s="14">
        <f t="shared" si="1"/>
        <v>0</v>
      </c>
      <c r="Z9" s="14">
        <f t="shared" si="2"/>
        <v>0</v>
      </c>
      <c r="AA9" s="18">
        <f t="shared" si="3"/>
        <v>4.0261199999999997</v>
      </c>
      <c r="AE9" s="4">
        <v>3</v>
      </c>
      <c r="AF9" s="4">
        <v>3</v>
      </c>
      <c r="AG9" s="4">
        <v>1</v>
      </c>
      <c r="AH9" s="5">
        <v>1</v>
      </c>
      <c r="AI9" s="5"/>
      <c r="AJ9" s="5">
        <v>1</v>
      </c>
    </row>
    <row r="10" spans="1:36" x14ac:dyDescent="0.25">
      <c r="J10">
        <v>10910108</v>
      </c>
      <c r="K10" s="37">
        <v>37089</v>
      </c>
      <c r="L10">
        <v>1</v>
      </c>
      <c r="M10">
        <v>2</v>
      </c>
      <c r="V10">
        <v>9</v>
      </c>
      <c r="W10">
        <v>0</v>
      </c>
      <c r="X10">
        <v>0</v>
      </c>
      <c r="Y10" s="14">
        <v>0</v>
      </c>
      <c r="Z10" s="14">
        <f t="shared" si="2"/>
        <v>0</v>
      </c>
      <c r="AA10" s="18">
        <v>0</v>
      </c>
      <c r="AD10" s="4" t="s">
        <v>24</v>
      </c>
      <c r="AH10" s="5">
        <v>6</v>
      </c>
      <c r="AI10" s="5"/>
      <c r="AJ10" s="5">
        <v>6</v>
      </c>
    </row>
    <row r="11" spans="1:36" x14ac:dyDescent="0.25">
      <c r="J11">
        <v>10910109</v>
      </c>
      <c r="K11" s="37">
        <v>39359</v>
      </c>
      <c r="L11">
        <v>1</v>
      </c>
      <c r="M11">
        <v>2</v>
      </c>
      <c r="V11">
        <v>10</v>
      </c>
      <c r="W11">
        <v>0</v>
      </c>
      <c r="X11">
        <v>0</v>
      </c>
      <c r="Y11" s="14">
        <v>0</v>
      </c>
      <c r="Z11" s="14">
        <f t="shared" si="2"/>
        <v>0</v>
      </c>
      <c r="AA11" s="18">
        <v>0</v>
      </c>
    </row>
    <row r="12" spans="1:36" x14ac:dyDescent="0.25">
      <c r="J12">
        <v>10980307</v>
      </c>
      <c r="K12" s="37">
        <v>39359</v>
      </c>
      <c r="L12">
        <v>1</v>
      </c>
      <c r="M12">
        <v>2</v>
      </c>
      <c r="V12">
        <v>11</v>
      </c>
      <c r="W12">
        <v>0</v>
      </c>
      <c r="X12">
        <v>0</v>
      </c>
      <c r="Y12" s="14">
        <v>0</v>
      </c>
      <c r="Z12" s="14">
        <f t="shared" si="2"/>
        <v>0</v>
      </c>
      <c r="AA12" s="18">
        <v>0</v>
      </c>
    </row>
    <row r="13" spans="1:36" x14ac:dyDescent="0.25">
      <c r="J13">
        <v>10980582</v>
      </c>
      <c r="K13" s="37">
        <v>30225</v>
      </c>
      <c r="L13">
        <v>1</v>
      </c>
      <c r="M13">
        <v>2</v>
      </c>
      <c r="V13">
        <v>12</v>
      </c>
      <c r="W13">
        <v>0</v>
      </c>
      <c r="X13">
        <v>0</v>
      </c>
      <c r="Y13" s="14">
        <v>0</v>
      </c>
      <c r="Z13" s="14">
        <f t="shared" si="2"/>
        <v>0</v>
      </c>
      <c r="AA13" s="18">
        <v>0</v>
      </c>
    </row>
    <row r="14" spans="1:36" x14ac:dyDescent="0.25">
      <c r="J14">
        <v>10980723</v>
      </c>
      <c r="K14" s="37">
        <v>35211</v>
      </c>
      <c r="L14">
        <v>2</v>
      </c>
      <c r="M14">
        <v>4</v>
      </c>
      <c r="V14">
        <v>13</v>
      </c>
      <c r="W14">
        <v>0</v>
      </c>
      <c r="X14">
        <v>0</v>
      </c>
      <c r="Y14" s="14">
        <v>0</v>
      </c>
      <c r="Z14" s="14">
        <f t="shared" si="2"/>
        <v>0</v>
      </c>
      <c r="AA14" s="18">
        <v>0</v>
      </c>
    </row>
    <row r="15" spans="1:36" x14ac:dyDescent="0.25">
      <c r="J15">
        <v>10980965</v>
      </c>
      <c r="K15" s="37">
        <v>37089</v>
      </c>
      <c r="L15">
        <v>2</v>
      </c>
      <c r="M15">
        <v>4</v>
      </c>
      <c r="V15">
        <v>14</v>
      </c>
      <c r="W15">
        <v>0</v>
      </c>
      <c r="X15">
        <v>0</v>
      </c>
      <c r="Y15" s="14">
        <v>0</v>
      </c>
      <c r="Z15" s="14">
        <f t="shared" si="2"/>
        <v>0</v>
      </c>
      <c r="AA15" s="18">
        <v>0</v>
      </c>
      <c r="AD15" t="s">
        <v>111</v>
      </c>
      <c r="AE15" t="s">
        <v>113</v>
      </c>
      <c r="AF15" t="s">
        <v>114</v>
      </c>
      <c r="AG15" t="s">
        <v>112</v>
      </c>
      <c r="AH15" t="s">
        <v>6</v>
      </c>
      <c r="AI15" t="s">
        <v>108</v>
      </c>
      <c r="AJ15" t="s">
        <v>24</v>
      </c>
    </row>
    <row r="16" spans="1:36" x14ac:dyDescent="0.25">
      <c r="J16">
        <v>10981041</v>
      </c>
      <c r="K16" s="37">
        <v>38943</v>
      </c>
      <c r="L16">
        <v>1</v>
      </c>
      <c r="M16">
        <v>2</v>
      </c>
      <c r="V16">
        <v>15</v>
      </c>
      <c r="W16">
        <v>0</v>
      </c>
      <c r="X16">
        <v>0</v>
      </c>
      <c r="Y16" s="14">
        <v>0</v>
      </c>
      <c r="Z16" s="14">
        <f t="shared" si="2"/>
        <v>0</v>
      </c>
      <c r="AA16" s="18">
        <v>0</v>
      </c>
      <c r="AD16">
        <v>-99</v>
      </c>
      <c r="AE16">
        <v>-99</v>
      </c>
      <c r="AF16">
        <v>3</v>
      </c>
      <c r="AG16">
        <v>8</v>
      </c>
      <c r="AH16">
        <v>1</v>
      </c>
      <c r="AJ16">
        <v>1</v>
      </c>
    </row>
    <row r="17" spans="10:36" x14ac:dyDescent="0.25">
      <c r="J17">
        <v>10989482</v>
      </c>
      <c r="K17" s="37">
        <v>36812</v>
      </c>
      <c r="L17">
        <v>2</v>
      </c>
      <c r="M17">
        <v>4</v>
      </c>
      <c r="V17">
        <v>16</v>
      </c>
      <c r="W17">
        <v>0</v>
      </c>
      <c r="X17">
        <v>0</v>
      </c>
      <c r="Y17" s="14">
        <v>0</v>
      </c>
      <c r="Z17" s="14">
        <f t="shared" si="2"/>
        <v>0</v>
      </c>
      <c r="AA17" s="18">
        <v>0</v>
      </c>
      <c r="AD17">
        <v>4</v>
      </c>
      <c r="AE17">
        <v>2</v>
      </c>
      <c r="AF17">
        <v>-99</v>
      </c>
      <c r="AG17">
        <v>-99</v>
      </c>
      <c r="AH17">
        <v>1</v>
      </c>
      <c r="AJ17">
        <v>1</v>
      </c>
    </row>
    <row r="18" spans="10:36" x14ac:dyDescent="0.25">
      <c r="J18">
        <v>11016099</v>
      </c>
      <c r="K18" s="37">
        <v>38691</v>
      </c>
      <c r="L18">
        <v>1</v>
      </c>
      <c r="M18">
        <v>2</v>
      </c>
      <c r="AE18">
        <v>4</v>
      </c>
      <c r="AF18">
        <v>11</v>
      </c>
      <c r="AG18">
        <v>5</v>
      </c>
      <c r="AH18">
        <v>1</v>
      </c>
      <c r="AJ18">
        <v>1</v>
      </c>
    </row>
    <row r="19" spans="10:36" x14ac:dyDescent="0.25">
      <c r="J19">
        <v>11088135</v>
      </c>
      <c r="K19">
        <v>44344</v>
      </c>
      <c r="L19">
        <v>2</v>
      </c>
      <c r="M19">
        <v>4</v>
      </c>
      <c r="AA19">
        <f>Z1*AA1/4.4344</f>
        <v>1.1316209561034838E-3</v>
      </c>
      <c r="AD19">
        <v>7</v>
      </c>
      <c r="AE19">
        <v>1</v>
      </c>
      <c r="AF19">
        <v>4</v>
      </c>
      <c r="AG19">
        <v>3</v>
      </c>
      <c r="AH19">
        <v>1</v>
      </c>
      <c r="AJ19">
        <v>1</v>
      </c>
    </row>
    <row r="20" spans="10:36" x14ac:dyDescent="0.25">
      <c r="J20">
        <v>11089784</v>
      </c>
      <c r="K20">
        <v>38943</v>
      </c>
      <c r="L20">
        <v>4</v>
      </c>
      <c r="M20">
        <v>8</v>
      </c>
      <c r="AA20" s="76">
        <f>AA19*16</f>
        <v>1.810593529765574E-2</v>
      </c>
      <c r="AE20">
        <v>3</v>
      </c>
      <c r="AF20">
        <v>3</v>
      </c>
      <c r="AG20">
        <v>1</v>
      </c>
      <c r="AH20">
        <v>1</v>
      </c>
      <c r="AJ20">
        <v>1</v>
      </c>
    </row>
    <row r="21" spans="10:36" x14ac:dyDescent="0.25">
      <c r="J21">
        <v>11089842</v>
      </c>
      <c r="K21">
        <v>37089</v>
      </c>
      <c r="L21">
        <v>2</v>
      </c>
      <c r="M21">
        <v>4</v>
      </c>
      <c r="AD21" t="s">
        <v>24</v>
      </c>
      <c r="AH21">
        <v>5</v>
      </c>
      <c r="AJ21">
        <v>5</v>
      </c>
    </row>
    <row r="22" spans="10:36" x14ac:dyDescent="0.25">
      <c r="J22">
        <v>11090881</v>
      </c>
      <c r="K22">
        <v>42464</v>
      </c>
      <c r="L22">
        <v>1</v>
      </c>
      <c r="M22">
        <v>2</v>
      </c>
    </row>
    <row r="23" spans="10:36" x14ac:dyDescent="0.25">
      <c r="J23">
        <v>11098616</v>
      </c>
      <c r="K23">
        <v>37089</v>
      </c>
      <c r="L23">
        <v>1</v>
      </c>
      <c r="M23">
        <v>2</v>
      </c>
      <c r="AA23">
        <f>Z1*16</f>
        <v>2.0844189682126108E-2</v>
      </c>
    </row>
    <row r="24" spans="10:36" x14ac:dyDescent="0.25">
      <c r="J24">
        <v>11098647</v>
      </c>
      <c r="K24">
        <v>42464</v>
      </c>
      <c r="L24">
        <v>1</v>
      </c>
      <c r="M24">
        <v>2</v>
      </c>
    </row>
    <row r="25" spans="10:36" x14ac:dyDescent="0.25">
      <c r="J25">
        <v>11098681</v>
      </c>
      <c r="K25">
        <v>44344</v>
      </c>
      <c r="L25">
        <v>2</v>
      </c>
      <c r="M25">
        <v>4</v>
      </c>
    </row>
    <row r="26" spans="10:36" x14ac:dyDescent="0.25">
      <c r="J26">
        <v>11099145</v>
      </c>
      <c r="K26">
        <v>31689</v>
      </c>
      <c r="L26">
        <v>1</v>
      </c>
      <c r="M26">
        <v>2</v>
      </c>
    </row>
    <row r="27" spans="10:36" x14ac:dyDescent="0.25">
      <c r="J27">
        <v>11101596</v>
      </c>
      <c r="K27" s="37">
        <v>42464</v>
      </c>
      <c r="L27">
        <v>2</v>
      </c>
      <c r="M27">
        <v>4</v>
      </c>
    </row>
    <row r="28" spans="10:36" x14ac:dyDescent="0.25">
      <c r="J28">
        <v>11102675</v>
      </c>
      <c r="K28" s="37">
        <v>39359</v>
      </c>
      <c r="L28">
        <v>2</v>
      </c>
      <c r="M28">
        <v>4</v>
      </c>
    </row>
    <row r="29" spans="10:36" x14ac:dyDescent="0.25">
      <c r="J29">
        <v>11102806</v>
      </c>
      <c r="K29" s="37">
        <v>38943</v>
      </c>
      <c r="L29">
        <v>1</v>
      </c>
      <c r="M29">
        <v>2</v>
      </c>
    </row>
    <row r="30" spans="10:36" x14ac:dyDescent="0.25">
      <c r="J30">
        <v>11102966</v>
      </c>
      <c r="K30" s="37">
        <v>29810</v>
      </c>
      <c r="L30">
        <v>2</v>
      </c>
      <c r="M30">
        <v>4</v>
      </c>
    </row>
    <row r="31" spans="10:36" x14ac:dyDescent="0.25">
      <c r="J31">
        <v>11103691</v>
      </c>
      <c r="K31" s="37">
        <v>44344</v>
      </c>
      <c r="L31">
        <v>1</v>
      </c>
      <c r="M31">
        <v>2</v>
      </c>
    </row>
    <row r="32" spans="10:36" x14ac:dyDescent="0.25">
      <c r="J32">
        <v>11104462</v>
      </c>
      <c r="K32">
        <v>27657</v>
      </c>
      <c r="L32">
        <v>1</v>
      </c>
      <c r="M32">
        <v>2</v>
      </c>
    </row>
    <row r="33" spans="10:13" x14ac:dyDescent="0.25">
      <c r="J33">
        <v>11104522</v>
      </c>
      <c r="K33" s="37">
        <v>38691</v>
      </c>
      <c r="L33">
        <v>1</v>
      </c>
      <c r="M33">
        <v>2</v>
      </c>
    </row>
    <row r="34" spans="10:13" x14ac:dyDescent="0.25">
      <c r="J34">
        <v>11104524</v>
      </c>
      <c r="K34">
        <v>37064</v>
      </c>
      <c r="L34">
        <v>1</v>
      </c>
      <c r="M34">
        <v>2</v>
      </c>
    </row>
    <row r="35" spans="10:13" x14ac:dyDescent="0.25">
      <c r="J35">
        <v>11104647</v>
      </c>
      <c r="K35" s="37">
        <v>29810</v>
      </c>
      <c r="L35">
        <v>1</v>
      </c>
      <c r="M35">
        <v>2</v>
      </c>
    </row>
    <row r="36" spans="10:13" x14ac:dyDescent="0.25">
      <c r="J36">
        <v>11105132</v>
      </c>
      <c r="K36">
        <v>37089</v>
      </c>
      <c r="L36">
        <v>1</v>
      </c>
      <c r="M36">
        <v>2</v>
      </c>
    </row>
    <row r="37" spans="10:13" x14ac:dyDescent="0.25">
      <c r="J37">
        <v>11105395</v>
      </c>
      <c r="K37" s="37">
        <v>37064</v>
      </c>
      <c r="L37">
        <v>1</v>
      </c>
      <c r="M37">
        <v>2</v>
      </c>
    </row>
    <row r="38" spans="10:13" x14ac:dyDescent="0.25">
      <c r="J38">
        <v>11105468</v>
      </c>
      <c r="K38" s="37">
        <v>36838</v>
      </c>
      <c r="L38">
        <v>2</v>
      </c>
      <c r="M38">
        <v>4</v>
      </c>
    </row>
    <row r="39" spans="10:13" x14ac:dyDescent="0.25">
      <c r="J39">
        <v>11105903</v>
      </c>
      <c r="K39" s="37">
        <v>44344</v>
      </c>
      <c r="L39">
        <v>2</v>
      </c>
      <c r="M39">
        <v>4</v>
      </c>
    </row>
    <row r="40" spans="10:13" x14ac:dyDescent="0.25">
      <c r="J40">
        <v>11106043</v>
      </c>
      <c r="K40" s="37">
        <v>42464</v>
      </c>
      <c r="L40">
        <v>1</v>
      </c>
      <c r="M40">
        <v>2</v>
      </c>
    </row>
    <row r="41" spans="10:13" x14ac:dyDescent="0.25">
      <c r="J41">
        <v>11106108</v>
      </c>
      <c r="K41" s="37">
        <v>39359</v>
      </c>
      <c r="L41">
        <v>1</v>
      </c>
      <c r="M41">
        <v>2</v>
      </c>
    </row>
    <row r="42" spans="10:13" x14ac:dyDescent="0.25">
      <c r="J42">
        <v>11106345</v>
      </c>
      <c r="K42" s="37">
        <v>44344</v>
      </c>
      <c r="L42">
        <v>3</v>
      </c>
      <c r="M42">
        <v>6</v>
      </c>
    </row>
    <row r="43" spans="10:13" x14ac:dyDescent="0.25">
      <c r="J43">
        <v>11106408</v>
      </c>
      <c r="K43" s="37">
        <v>32104</v>
      </c>
      <c r="L43">
        <v>1</v>
      </c>
      <c r="M43">
        <v>2</v>
      </c>
    </row>
    <row r="44" spans="10:13" x14ac:dyDescent="0.25">
      <c r="J44">
        <v>11108124</v>
      </c>
      <c r="K44" s="37">
        <v>44092</v>
      </c>
      <c r="L44">
        <v>2</v>
      </c>
      <c r="M44">
        <v>4</v>
      </c>
    </row>
    <row r="45" spans="10:13" x14ac:dyDescent="0.25">
      <c r="J45">
        <v>11108133</v>
      </c>
      <c r="K45" s="37">
        <v>37064</v>
      </c>
      <c r="L45">
        <v>1</v>
      </c>
      <c r="M45">
        <v>2</v>
      </c>
    </row>
    <row r="46" spans="10:13" x14ac:dyDescent="0.25">
      <c r="J46">
        <v>11108143</v>
      </c>
      <c r="K46">
        <v>38691</v>
      </c>
      <c r="L46">
        <v>1</v>
      </c>
      <c r="M46">
        <v>2</v>
      </c>
    </row>
    <row r="47" spans="10:13" x14ac:dyDescent="0.25">
      <c r="J47">
        <v>11108148</v>
      </c>
      <c r="K47">
        <v>33059</v>
      </c>
      <c r="L47">
        <v>2</v>
      </c>
      <c r="M47">
        <v>4</v>
      </c>
    </row>
    <row r="48" spans="10:13" x14ac:dyDescent="0.25">
      <c r="J48">
        <v>11108149</v>
      </c>
      <c r="K48">
        <v>38943</v>
      </c>
      <c r="L48">
        <v>1</v>
      </c>
      <c r="M48">
        <v>2</v>
      </c>
    </row>
    <row r="49" spans="10:13" x14ac:dyDescent="0.25">
      <c r="J49">
        <v>11108155</v>
      </c>
      <c r="K49">
        <v>44344</v>
      </c>
      <c r="L49">
        <v>2</v>
      </c>
      <c r="M49">
        <v>4</v>
      </c>
    </row>
    <row r="50" spans="10:13" x14ac:dyDescent="0.25">
      <c r="J50">
        <v>11108158</v>
      </c>
      <c r="K50">
        <v>27657</v>
      </c>
      <c r="L50">
        <v>1</v>
      </c>
      <c r="M50">
        <v>2</v>
      </c>
    </row>
    <row r="51" spans="10:13" x14ac:dyDescent="0.25">
      <c r="J51">
        <v>11108361</v>
      </c>
      <c r="K51" s="37">
        <v>38691</v>
      </c>
      <c r="L51">
        <v>1</v>
      </c>
      <c r="M51">
        <v>2</v>
      </c>
    </row>
    <row r="52" spans="10:13" x14ac:dyDescent="0.25">
      <c r="J52">
        <v>11108382</v>
      </c>
      <c r="K52" s="37">
        <v>37480</v>
      </c>
      <c r="L52">
        <v>2</v>
      </c>
      <c r="M52">
        <v>4</v>
      </c>
    </row>
    <row r="53" spans="10:13" x14ac:dyDescent="0.25">
      <c r="J53">
        <v>11108723</v>
      </c>
      <c r="K53" s="37">
        <v>38943</v>
      </c>
      <c r="L53">
        <v>1</v>
      </c>
      <c r="M53">
        <v>2</v>
      </c>
    </row>
    <row r="54" spans="10:13" x14ac:dyDescent="0.25">
      <c r="J54">
        <v>11108828</v>
      </c>
      <c r="K54" s="37">
        <v>31689</v>
      </c>
      <c r="L54">
        <v>1</v>
      </c>
      <c r="M54">
        <v>2</v>
      </c>
    </row>
    <row r="55" spans="10:13" x14ac:dyDescent="0.25">
      <c r="J55">
        <v>11109089</v>
      </c>
      <c r="K55" s="37">
        <v>30225</v>
      </c>
      <c r="L55">
        <v>2</v>
      </c>
      <c r="M55">
        <v>4</v>
      </c>
    </row>
    <row r="56" spans="10:13" x14ac:dyDescent="0.25">
      <c r="J56">
        <v>11109173</v>
      </c>
      <c r="K56" s="37">
        <v>38943</v>
      </c>
      <c r="L56">
        <v>1</v>
      </c>
      <c r="M56">
        <v>2</v>
      </c>
    </row>
    <row r="57" spans="10:13" x14ac:dyDescent="0.25">
      <c r="J57">
        <v>11116131</v>
      </c>
      <c r="K57">
        <v>38943</v>
      </c>
      <c r="L57">
        <v>1</v>
      </c>
      <c r="M57">
        <v>2</v>
      </c>
    </row>
    <row r="58" spans="10:13" x14ac:dyDescent="0.25">
      <c r="J58">
        <v>11132313</v>
      </c>
      <c r="K58">
        <v>38943</v>
      </c>
      <c r="L58">
        <v>1</v>
      </c>
      <c r="M58">
        <v>2</v>
      </c>
    </row>
    <row r="59" spans="10:13" x14ac:dyDescent="0.25">
      <c r="J59">
        <v>11133090</v>
      </c>
      <c r="K59" s="37">
        <v>32104</v>
      </c>
      <c r="L59">
        <v>1</v>
      </c>
      <c r="M59">
        <v>2</v>
      </c>
    </row>
    <row r="60" spans="10:13" x14ac:dyDescent="0.25">
      <c r="J60">
        <v>11140301</v>
      </c>
      <c r="K60" s="37">
        <v>36812</v>
      </c>
      <c r="L60">
        <v>1</v>
      </c>
      <c r="M60">
        <v>2</v>
      </c>
    </row>
    <row r="61" spans="10:13" x14ac:dyDescent="0.25">
      <c r="J61">
        <v>11140666</v>
      </c>
      <c r="K61">
        <v>44344</v>
      </c>
      <c r="L61">
        <v>1</v>
      </c>
      <c r="M61">
        <v>2</v>
      </c>
    </row>
    <row r="62" spans="10:13" x14ac:dyDescent="0.25">
      <c r="J62">
        <v>11155852</v>
      </c>
      <c r="K62" s="37">
        <v>30225</v>
      </c>
      <c r="L62">
        <v>1</v>
      </c>
      <c r="M62">
        <v>2</v>
      </c>
    </row>
    <row r="63" spans="10:13" x14ac:dyDescent="0.25">
      <c r="J63">
        <v>11156429</v>
      </c>
      <c r="K63" s="37">
        <v>31689</v>
      </c>
      <c r="L63">
        <v>1</v>
      </c>
      <c r="M63">
        <v>2</v>
      </c>
    </row>
    <row r="64" spans="10:13" x14ac:dyDescent="0.25">
      <c r="J64">
        <v>11156446</v>
      </c>
      <c r="K64" s="37">
        <v>44344</v>
      </c>
      <c r="L64">
        <v>2</v>
      </c>
      <c r="M64">
        <v>4</v>
      </c>
    </row>
    <row r="65" spans="10:13" x14ac:dyDescent="0.25">
      <c r="J65">
        <v>11156448</v>
      </c>
      <c r="K65" s="37">
        <v>38943</v>
      </c>
      <c r="L65">
        <v>2</v>
      </c>
      <c r="M65">
        <v>2</v>
      </c>
    </row>
    <row r="66" spans="10:13" x14ac:dyDescent="0.25">
      <c r="J66">
        <v>11163538</v>
      </c>
      <c r="K66" s="37">
        <v>37480</v>
      </c>
      <c r="L66">
        <v>1</v>
      </c>
      <c r="M66">
        <v>2</v>
      </c>
    </row>
    <row r="67" spans="10:13" x14ac:dyDescent="0.25">
      <c r="J67">
        <v>11163669</v>
      </c>
      <c r="K67" s="37">
        <v>37480</v>
      </c>
      <c r="L67">
        <v>1</v>
      </c>
      <c r="M67">
        <v>2</v>
      </c>
    </row>
    <row r="68" spans="10:13" x14ac:dyDescent="0.25">
      <c r="J68">
        <v>11180598</v>
      </c>
      <c r="K68" s="37">
        <v>42464</v>
      </c>
      <c r="L68">
        <v>1</v>
      </c>
      <c r="M68">
        <v>2</v>
      </c>
    </row>
    <row r="69" spans="10:13" x14ac:dyDescent="0.25">
      <c r="J69">
        <v>11180665</v>
      </c>
      <c r="K69" s="37">
        <v>44344</v>
      </c>
      <c r="L69">
        <v>3</v>
      </c>
      <c r="M69">
        <v>6</v>
      </c>
    </row>
    <row r="70" spans="10:13" x14ac:dyDescent="0.25">
      <c r="J70">
        <v>11180791</v>
      </c>
      <c r="K70" s="37">
        <v>39359</v>
      </c>
      <c r="L70">
        <v>1</v>
      </c>
      <c r="M70">
        <v>2</v>
      </c>
    </row>
    <row r="71" spans="10:13" x14ac:dyDescent="0.25">
      <c r="J71">
        <v>11182341</v>
      </c>
      <c r="K71">
        <v>31689</v>
      </c>
      <c r="L71">
        <v>1</v>
      </c>
      <c r="M71">
        <v>2</v>
      </c>
    </row>
    <row r="72" spans="10:13" x14ac:dyDescent="0.25">
      <c r="J72">
        <v>11182624</v>
      </c>
      <c r="K72">
        <v>33059</v>
      </c>
      <c r="L72">
        <v>2</v>
      </c>
      <c r="M72">
        <v>4</v>
      </c>
    </row>
    <row r="73" spans="10:13" x14ac:dyDescent="0.25">
      <c r="J73">
        <v>11183291</v>
      </c>
      <c r="K73" s="37">
        <v>37480</v>
      </c>
      <c r="L73">
        <v>1</v>
      </c>
      <c r="M73">
        <v>2</v>
      </c>
    </row>
    <row r="74" spans="10:13" x14ac:dyDescent="0.25">
      <c r="J74">
        <v>11184588</v>
      </c>
      <c r="K74">
        <v>38943</v>
      </c>
      <c r="L74">
        <v>1</v>
      </c>
      <c r="M74">
        <v>2</v>
      </c>
    </row>
    <row r="75" spans="10:13" x14ac:dyDescent="0.25">
      <c r="J75">
        <v>11185726</v>
      </c>
      <c r="K75">
        <v>37064</v>
      </c>
      <c r="L75">
        <v>1</v>
      </c>
      <c r="M75">
        <v>2</v>
      </c>
    </row>
    <row r="76" spans="10:13" x14ac:dyDescent="0.25">
      <c r="J76">
        <v>11187131</v>
      </c>
      <c r="K76">
        <v>37089</v>
      </c>
      <c r="L76">
        <v>1</v>
      </c>
      <c r="M76">
        <v>2</v>
      </c>
    </row>
    <row r="77" spans="10:13" x14ac:dyDescent="0.25">
      <c r="J77">
        <v>11187137</v>
      </c>
      <c r="K77">
        <v>33059</v>
      </c>
      <c r="L77">
        <v>1</v>
      </c>
      <c r="M77">
        <v>2</v>
      </c>
    </row>
    <row r="78" spans="10:13" x14ac:dyDescent="0.25">
      <c r="J78">
        <v>11187215</v>
      </c>
      <c r="K78">
        <v>27657</v>
      </c>
      <c r="L78">
        <v>1</v>
      </c>
      <c r="M78">
        <v>2</v>
      </c>
    </row>
    <row r="79" spans="10:13" x14ac:dyDescent="0.25">
      <c r="J79">
        <v>11187522</v>
      </c>
      <c r="K79" s="37">
        <v>19203</v>
      </c>
      <c r="L79">
        <v>2</v>
      </c>
      <c r="M79">
        <v>2</v>
      </c>
    </row>
    <row r="80" spans="10:13" x14ac:dyDescent="0.25">
      <c r="J80">
        <v>11187527</v>
      </c>
      <c r="K80" s="37">
        <v>44344</v>
      </c>
      <c r="L80">
        <v>1</v>
      </c>
      <c r="M80">
        <v>2</v>
      </c>
    </row>
    <row r="81" spans="10:13" x14ac:dyDescent="0.25">
      <c r="J81">
        <v>11187562</v>
      </c>
      <c r="K81" s="37">
        <v>37089</v>
      </c>
      <c r="L81">
        <v>4</v>
      </c>
      <c r="M81">
        <v>8</v>
      </c>
    </row>
    <row r="82" spans="10:13" x14ac:dyDescent="0.25">
      <c r="J82">
        <v>11187565</v>
      </c>
      <c r="K82" s="37">
        <v>44344</v>
      </c>
      <c r="L82">
        <v>1</v>
      </c>
      <c r="M82">
        <v>2</v>
      </c>
    </row>
    <row r="83" spans="10:13" x14ac:dyDescent="0.25">
      <c r="J83">
        <v>11188013</v>
      </c>
      <c r="K83" s="37">
        <v>37480</v>
      </c>
      <c r="L83">
        <v>2</v>
      </c>
      <c r="M83">
        <v>4</v>
      </c>
    </row>
    <row r="84" spans="10:13" x14ac:dyDescent="0.25">
      <c r="J84">
        <v>11188579</v>
      </c>
      <c r="K84" s="37">
        <v>31689</v>
      </c>
      <c r="L84">
        <v>1</v>
      </c>
      <c r="M84">
        <v>2</v>
      </c>
    </row>
    <row r="85" spans="10:13" x14ac:dyDescent="0.25">
      <c r="J85">
        <v>11188600</v>
      </c>
      <c r="K85" s="37">
        <v>31858</v>
      </c>
      <c r="L85">
        <v>3</v>
      </c>
      <c r="M85">
        <v>3</v>
      </c>
    </row>
    <row r="86" spans="10:13" x14ac:dyDescent="0.25">
      <c r="J86">
        <v>11188690</v>
      </c>
      <c r="K86">
        <v>44344</v>
      </c>
      <c r="L86">
        <v>1</v>
      </c>
      <c r="M86">
        <v>2</v>
      </c>
    </row>
    <row r="87" spans="10:13" x14ac:dyDescent="0.25">
      <c r="J87">
        <v>11189226</v>
      </c>
      <c r="K87">
        <v>35211</v>
      </c>
      <c r="L87">
        <v>1</v>
      </c>
      <c r="M87">
        <v>2</v>
      </c>
    </row>
    <row r="88" spans="10:13" x14ac:dyDescent="0.25">
      <c r="J88">
        <v>11189491</v>
      </c>
      <c r="K88" s="37">
        <v>44344</v>
      </c>
      <c r="L88">
        <v>2</v>
      </c>
      <c r="M88">
        <v>4</v>
      </c>
    </row>
    <row r="89" spans="10:13" x14ac:dyDescent="0.25">
      <c r="J89">
        <v>11189693</v>
      </c>
      <c r="K89" s="37">
        <v>29810</v>
      </c>
      <c r="L89">
        <v>1</v>
      </c>
      <c r="M89">
        <v>2</v>
      </c>
    </row>
    <row r="90" spans="10:13" x14ac:dyDescent="0.25">
      <c r="J90">
        <v>11190055</v>
      </c>
      <c r="K90">
        <v>37089</v>
      </c>
      <c r="L90">
        <v>1</v>
      </c>
      <c r="M90">
        <v>2</v>
      </c>
    </row>
    <row r="91" spans="10:13" x14ac:dyDescent="0.25">
      <c r="J91">
        <v>11190086</v>
      </c>
      <c r="K91" s="37">
        <v>44344</v>
      </c>
      <c r="L91">
        <v>2</v>
      </c>
      <c r="M91">
        <v>4</v>
      </c>
    </row>
    <row r="92" spans="10:13" x14ac:dyDescent="0.25">
      <c r="J92">
        <v>11190163</v>
      </c>
      <c r="K92" s="37">
        <v>29558</v>
      </c>
      <c r="L92">
        <v>1</v>
      </c>
      <c r="M92">
        <v>2</v>
      </c>
    </row>
    <row r="93" spans="10:13" x14ac:dyDescent="0.25">
      <c r="J93">
        <v>11191070</v>
      </c>
      <c r="K93">
        <v>44344</v>
      </c>
      <c r="L93">
        <v>1</v>
      </c>
      <c r="M93">
        <v>2</v>
      </c>
    </row>
    <row r="94" spans="10:13" x14ac:dyDescent="0.25">
      <c r="J94">
        <v>11191680</v>
      </c>
      <c r="K94" s="37">
        <v>39359</v>
      </c>
      <c r="L94">
        <v>1</v>
      </c>
      <c r="M94">
        <v>2</v>
      </c>
    </row>
    <row r="95" spans="10:13" x14ac:dyDescent="0.25">
      <c r="J95">
        <v>11192117</v>
      </c>
      <c r="K95">
        <v>44344</v>
      </c>
      <c r="L95">
        <v>1</v>
      </c>
      <c r="M95">
        <v>2</v>
      </c>
    </row>
    <row r="96" spans="10:13" x14ac:dyDescent="0.25">
      <c r="J96">
        <v>11192172</v>
      </c>
      <c r="K96" s="37">
        <v>37089</v>
      </c>
      <c r="L96">
        <v>1</v>
      </c>
      <c r="M96">
        <v>2</v>
      </c>
    </row>
    <row r="97" spans="10:13" x14ac:dyDescent="0.25">
      <c r="J97">
        <v>11192173</v>
      </c>
      <c r="K97" s="37">
        <v>42464</v>
      </c>
      <c r="L97">
        <v>1</v>
      </c>
      <c r="M97">
        <v>2</v>
      </c>
    </row>
    <row r="98" spans="10:13" x14ac:dyDescent="0.25">
      <c r="J98">
        <v>11192246</v>
      </c>
      <c r="K98" s="37">
        <v>31689</v>
      </c>
      <c r="L98">
        <v>1</v>
      </c>
      <c r="M98">
        <v>2</v>
      </c>
    </row>
    <row r="99" spans="10:13" x14ac:dyDescent="0.25">
      <c r="J99">
        <v>11192269</v>
      </c>
      <c r="K99">
        <v>31689</v>
      </c>
      <c r="L99">
        <v>1</v>
      </c>
      <c r="M99">
        <v>2</v>
      </c>
    </row>
    <row r="100" spans="10:13" x14ac:dyDescent="0.25">
      <c r="J100">
        <v>11192428</v>
      </c>
      <c r="K100" s="37">
        <v>29810</v>
      </c>
      <c r="L100">
        <v>1</v>
      </c>
      <c r="M100">
        <v>2</v>
      </c>
    </row>
    <row r="101" spans="10:13" x14ac:dyDescent="0.25">
      <c r="J101">
        <v>11192469</v>
      </c>
      <c r="K101">
        <v>37089</v>
      </c>
      <c r="L101">
        <v>1</v>
      </c>
      <c r="M101">
        <v>2</v>
      </c>
    </row>
    <row r="102" spans="10:13" x14ac:dyDescent="0.25">
      <c r="J102">
        <v>11194020</v>
      </c>
      <c r="K102" s="37">
        <v>38943</v>
      </c>
      <c r="L102">
        <v>1</v>
      </c>
      <c r="M102">
        <v>2</v>
      </c>
    </row>
    <row r="103" spans="10:13" x14ac:dyDescent="0.25">
      <c r="J103">
        <v>11194862</v>
      </c>
      <c r="K103" s="37">
        <v>39359</v>
      </c>
      <c r="L103">
        <v>1</v>
      </c>
      <c r="M103">
        <v>2</v>
      </c>
    </row>
    <row r="104" spans="10:13" x14ac:dyDescent="0.25">
      <c r="J104">
        <v>11195011</v>
      </c>
      <c r="K104" s="37">
        <v>20572</v>
      </c>
      <c r="L104">
        <v>1</v>
      </c>
      <c r="M104">
        <v>2</v>
      </c>
    </row>
    <row r="105" spans="10:13" x14ac:dyDescent="0.25">
      <c r="J105">
        <v>11195208</v>
      </c>
      <c r="K105" s="37">
        <v>42464</v>
      </c>
      <c r="L105">
        <v>2</v>
      </c>
      <c r="M105">
        <v>4</v>
      </c>
    </row>
    <row r="106" spans="10:13" x14ac:dyDescent="0.25">
      <c r="J106">
        <v>11195225</v>
      </c>
      <c r="K106" s="37">
        <v>37480</v>
      </c>
      <c r="L106">
        <v>1</v>
      </c>
      <c r="M106">
        <v>2</v>
      </c>
    </row>
    <row r="107" spans="10:13" x14ac:dyDescent="0.25">
      <c r="J107">
        <v>11196001</v>
      </c>
      <c r="K107" s="37">
        <v>37064</v>
      </c>
      <c r="L107">
        <v>1</v>
      </c>
      <c r="M107">
        <v>2</v>
      </c>
    </row>
    <row r="108" spans="10:13" x14ac:dyDescent="0.25">
      <c r="J108">
        <v>11196149</v>
      </c>
      <c r="K108" s="37">
        <v>39359</v>
      </c>
      <c r="L108">
        <v>1</v>
      </c>
      <c r="M108">
        <v>2</v>
      </c>
    </row>
    <row r="109" spans="10:13" x14ac:dyDescent="0.25">
      <c r="J109">
        <v>11196860</v>
      </c>
      <c r="K109" s="37">
        <v>38691</v>
      </c>
      <c r="L109">
        <v>1</v>
      </c>
      <c r="M109">
        <v>2</v>
      </c>
    </row>
    <row r="110" spans="10:13" x14ac:dyDescent="0.25">
      <c r="J110">
        <v>11197468</v>
      </c>
      <c r="K110" s="37">
        <v>44344</v>
      </c>
      <c r="L110">
        <v>3</v>
      </c>
      <c r="M110">
        <v>6</v>
      </c>
    </row>
    <row r="111" spans="10:13" x14ac:dyDescent="0.25">
      <c r="J111">
        <v>11198107</v>
      </c>
      <c r="K111" s="37">
        <v>35211</v>
      </c>
      <c r="L111">
        <v>1</v>
      </c>
      <c r="M111">
        <v>2</v>
      </c>
    </row>
    <row r="112" spans="10:13" x14ac:dyDescent="0.25">
      <c r="J112">
        <v>11199007</v>
      </c>
      <c r="K112" s="37">
        <v>38943</v>
      </c>
      <c r="L112">
        <v>1</v>
      </c>
      <c r="M112">
        <v>2</v>
      </c>
    </row>
    <row r="113" spans="10:13" x14ac:dyDescent="0.25">
      <c r="J113">
        <v>11199232</v>
      </c>
      <c r="K113" s="37">
        <v>36812</v>
      </c>
      <c r="L113">
        <v>1</v>
      </c>
      <c r="M113">
        <v>2</v>
      </c>
    </row>
    <row r="114" spans="10:13" x14ac:dyDescent="0.25">
      <c r="J114">
        <v>11199319</v>
      </c>
      <c r="K114" s="37">
        <v>35211</v>
      </c>
      <c r="L114">
        <v>2</v>
      </c>
      <c r="M114">
        <v>4</v>
      </c>
    </row>
    <row r="115" spans="10:13" x14ac:dyDescent="0.25">
      <c r="J115">
        <v>11199347</v>
      </c>
      <c r="K115" s="37">
        <v>37089</v>
      </c>
      <c r="L115">
        <v>1</v>
      </c>
      <c r="M115">
        <v>2</v>
      </c>
    </row>
    <row r="116" spans="10:13" x14ac:dyDescent="0.25">
      <c r="J116">
        <v>11199351</v>
      </c>
      <c r="K116" s="37">
        <v>19619</v>
      </c>
      <c r="L116">
        <v>1</v>
      </c>
      <c r="M116">
        <v>2</v>
      </c>
    </row>
    <row r="117" spans="10:13" x14ac:dyDescent="0.25">
      <c r="J117">
        <v>11199358</v>
      </c>
      <c r="K117" s="37">
        <v>44344</v>
      </c>
      <c r="L117">
        <v>1</v>
      </c>
      <c r="M117">
        <v>2</v>
      </c>
    </row>
    <row r="118" spans="10:13" x14ac:dyDescent="0.25">
      <c r="J118">
        <v>11199636</v>
      </c>
      <c r="K118">
        <v>30225</v>
      </c>
      <c r="L118">
        <v>1</v>
      </c>
      <c r="M118">
        <v>2</v>
      </c>
    </row>
    <row r="119" spans="10:13" x14ac:dyDescent="0.25">
      <c r="J119">
        <v>11199650</v>
      </c>
      <c r="K119" s="37">
        <v>33059</v>
      </c>
      <c r="L119">
        <v>1</v>
      </c>
      <c r="M119">
        <v>2</v>
      </c>
    </row>
    <row r="120" spans="10:13" x14ac:dyDescent="0.25">
      <c r="J120">
        <v>11199822</v>
      </c>
      <c r="K120" s="37">
        <v>28074</v>
      </c>
      <c r="L120">
        <v>2</v>
      </c>
      <c r="M120">
        <v>4</v>
      </c>
    </row>
    <row r="121" spans="10:13" x14ac:dyDescent="0.25">
      <c r="J121">
        <v>11200867</v>
      </c>
      <c r="K121" s="37">
        <v>37064</v>
      </c>
      <c r="L121">
        <v>2</v>
      </c>
      <c r="M121">
        <v>4</v>
      </c>
    </row>
    <row r="122" spans="10:13" x14ac:dyDescent="0.25">
      <c r="J122">
        <v>11200898</v>
      </c>
      <c r="K122" s="37">
        <v>38943</v>
      </c>
      <c r="L122">
        <v>1</v>
      </c>
      <c r="M122">
        <v>2</v>
      </c>
    </row>
    <row r="123" spans="10:13" x14ac:dyDescent="0.25">
      <c r="J123">
        <v>11201473</v>
      </c>
      <c r="K123" s="37">
        <v>37064</v>
      </c>
      <c r="L123">
        <v>1</v>
      </c>
      <c r="M123">
        <v>2</v>
      </c>
    </row>
    <row r="124" spans="10:13" x14ac:dyDescent="0.25">
      <c r="J124">
        <v>11202072</v>
      </c>
      <c r="K124" s="37">
        <v>37089</v>
      </c>
      <c r="L124">
        <v>1</v>
      </c>
      <c r="M124">
        <v>2</v>
      </c>
    </row>
    <row r="125" spans="10:13" x14ac:dyDescent="0.25">
      <c r="J125">
        <v>11202290</v>
      </c>
      <c r="K125">
        <v>31689</v>
      </c>
      <c r="L125">
        <v>1</v>
      </c>
      <c r="M125">
        <v>2</v>
      </c>
    </row>
    <row r="126" spans="10:13" x14ac:dyDescent="0.25">
      <c r="J126">
        <v>11202729</v>
      </c>
      <c r="K126" s="37">
        <v>35211</v>
      </c>
      <c r="L126">
        <v>2</v>
      </c>
      <c r="M126">
        <v>4</v>
      </c>
    </row>
    <row r="127" spans="10:13" x14ac:dyDescent="0.25">
      <c r="J127">
        <v>11202753</v>
      </c>
      <c r="K127">
        <v>44344</v>
      </c>
      <c r="L127">
        <v>1</v>
      </c>
      <c r="M127">
        <v>2</v>
      </c>
    </row>
    <row r="128" spans="10:13" x14ac:dyDescent="0.25">
      <c r="J128">
        <v>11202851</v>
      </c>
      <c r="K128" s="37">
        <v>33059</v>
      </c>
      <c r="L128">
        <v>2</v>
      </c>
      <c r="M128">
        <v>4</v>
      </c>
    </row>
    <row r="129" spans="10:13" x14ac:dyDescent="0.25">
      <c r="J129">
        <v>11203521</v>
      </c>
      <c r="K129" s="37">
        <v>38691</v>
      </c>
      <c r="L129">
        <v>2</v>
      </c>
      <c r="M129">
        <v>2</v>
      </c>
    </row>
    <row r="130" spans="10:13" x14ac:dyDescent="0.25">
      <c r="J130">
        <v>11203593</v>
      </c>
      <c r="K130" s="37">
        <v>44344</v>
      </c>
      <c r="L130">
        <v>2</v>
      </c>
      <c r="M130">
        <v>2</v>
      </c>
    </row>
    <row r="131" spans="10:13" x14ac:dyDescent="0.25">
      <c r="J131">
        <v>11203595</v>
      </c>
      <c r="K131">
        <v>38943</v>
      </c>
      <c r="L131">
        <v>1</v>
      </c>
      <c r="M131">
        <v>2</v>
      </c>
    </row>
    <row r="132" spans="10:13" x14ac:dyDescent="0.25">
      <c r="J132">
        <v>11203852</v>
      </c>
      <c r="K132" s="37">
        <v>33059</v>
      </c>
      <c r="L132">
        <v>1</v>
      </c>
      <c r="M132">
        <v>2</v>
      </c>
    </row>
    <row r="133" spans="10:13" x14ac:dyDescent="0.25">
      <c r="J133">
        <v>11204021</v>
      </c>
      <c r="K133" s="37">
        <v>39359</v>
      </c>
      <c r="L133">
        <v>1</v>
      </c>
      <c r="M133">
        <v>2</v>
      </c>
    </row>
    <row r="134" spans="10:13" x14ac:dyDescent="0.25">
      <c r="J134">
        <v>11204038</v>
      </c>
      <c r="K134" s="37">
        <v>44344</v>
      </c>
      <c r="L134">
        <v>1</v>
      </c>
      <c r="M134">
        <v>2</v>
      </c>
    </row>
    <row r="135" spans="10:13" x14ac:dyDescent="0.25">
      <c r="J135">
        <v>11204040</v>
      </c>
      <c r="K135" s="37">
        <v>44344</v>
      </c>
      <c r="L135">
        <v>1</v>
      </c>
      <c r="M135">
        <v>2</v>
      </c>
    </row>
    <row r="136" spans="10:13" x14ac:dyDescent="0.25">
      <c r="J136">
        <v>11204042</v>
      </c>
      <c r="K136">
        <v>44344</v>
      </c>
      <c r="L136">
        <v>1</v>
      </c>
      <c r="M136">
        <v>2</v>
      </c>
    </row>
    <row r="137" spans="10:13" x14ac:dyDescent="0.25">
      <c r="J137">
        <v>11204047</v>
      </c>
      <c r="K137" s="37">
        <v>44344</v>
      </c>
      <c r="L137">
        <v>1</v>
      </c>
      <c r="M137">
        <v>2</v>
      </c>
    </row>
    <row r="138" spans="10:13" x14ac:dyDescent="0.25">
      <c r="J138">
        <v>11204529</v>
      </c>
      <c r="K138" s="37">
        <v>44344</v>
      </c>
      <c r="L138">
        <v>2</v>
      </c>
      <c r="M138">
        <v>4</v>
      </c>
    </row>
    <row r="139" spans="10:13" x14ac:dyDescent="0.25">
      <c r="J139">
        <v>11205088</v>
      </c>
      <c r="K139" s="37">
        <v>38943</v>
      </c>
      <c r="L139">
        <v>1</v>
      </c>
      <c r="M139">
        <v>2</v>
      </c>
    </row>
    <row r="140" spans="10:13" x14ac:dyDescent="0.25">
      <c r="J140">
        <v>11205090</v>
      </c>
      <c r="K140" s="37">
        <v>24604</v>
      </c>
      <c r="L140">
        <v>2</v>
      </c>
      <c r="M140">
        <v>4</v>
      </c>
    </row>
    <row r="141" spans="10:13" x14ac:dyDescent="0.25">
      <c r="J141">
        <v>11208508</v>
      </c>
      <c r="K141" s="37">
        <v>38943</v>
      </c>
      <c r="L141">
        <v>2</v>
      </c>
      <c r="M141">
        <v>2</v>
      </c>
    </row>
    <row r="142" spans="10:13" x14ac:dyDescent="0.25">
      <c r="J142">
        <v>11209538</v>
      </c>
      <c r="K142" s="37">
        <v>38943</v>
      </c>
      <c r="L142">
        <v>1</v>
      </c>
      <c r="M142">
        <v>2</v>
      </c>
    </row>
    <row r="143" spans="10:13" x14ac:dyDescent="0.25">
      <c r="J143">
        <v>11209554</v>
      </c>
      <c r="K143" s="37">
        <v>44344</v>
      </c>
      <c r="L143">
        <v>2</v>
      </c>
      <c r="M143">
        <v>4</v>
      </c>
    </row>
    <row r="144" spans="10:13" x14ac:dyDescent="0.25">
      <c r="J144">
        <v>11209583</v>
      </c>
      <c r="K144" s="37">
        <v>35211</v>
      </c>
      <c r="L144">
        <v>1</v>
      </c>
      <c r="M144">
        <v>2</v>
      </c>
    </row>
    <row r="145" spans="10:13" x14ac:dyDescent="0.25">
      <c r="J145">
        <v>11209662</v>
      </c>
      <c r="K145" s="37">
        <v>42212</v>
      </c>
      <c r="L145">
        <v>2</v>
      </c>
      <c r="M145">
        <v>4</v>
      </c>
    </row>
    <row r="146" spans="10:13" x14ac:dyDescent="0.25">
      <c r="J146">
        <v>11209738</v>
      </c>
      <c r="K146" s="37">
        <v>30225</v>
      </c>
      <c r="L146">
        <v>1</v>
      </c>
      <c r="M146">
        <v>2</v>
      </c>
    </row>
    <row r="147" spans="10:13" x14ac:dyDescent="0.25">
      <c r="J147">
        <v>11209874</v>
      </c>
      <c r="K147" s="37">
        <v>36812</v>
      </c>
      <c r="L147">
        <v>1</v>
      </c>
      <c r="M147">
        <v>2</v>
      </c>
    </row>
    <row r="148" spans="10:13" x14ac:dyDescent="0.25">
      <c r="J148">
        <v>11210287</v>
      </c>
      <c r="K148">
        <v>37480</v>
      </c>
      <c r="L148">
        <v>2</v>
      </c>
      <c r="M148">
        <v>4</v>
      </c>
    </row>
    <row r="149" spans="10:13" x14ac:dyDescent="0.25">
      <c r="J149">
        <v>11210329</v>
      </c>
      <c r="K149" s="37">
        <v>44344</v>
      </c>
      <c r="L149">
        <v>1</v>
      </c>
      <c r="M149">
        <v>2</v>
      </c>
    </row>
    <row r="150" spans="10:13" x14ac:dyDescent="0.25">
      <c r="J150">
        <v>11210391</v>
      </c>
      <c r="K150" s="37">
        <v>33059</v>
      </c>
      <c r="L150">
        <v>1</v>
      </c>
      <c r="M150">
        <v>2</v>
      </c>
    </row>
    <row r="151" spans="10:13" x14ac:dyDescent="0.25">
      <c r="J151">
        <v>11210396</v>
      </c>
      <c r="K151" s="37">
        <v>32104</v>
      </c>
      <c r="L151">
        <v>1</v>
      </c>
      <c r="M151">
        <v>2</v>
      </c>
    </row>
    <row r="152" spans="10:13" x14ac:dyDescent="0.25">
      <c r="J152">
        <v>11210430</v>
      </c>
      <c r="K152" s="37">
        <v>35211</v>
      </c>
      <c r="L152">
        <v>1</v>
      </c>
      <c r="M152">
        <v>2</v>
      </c>
    </row>
    <row r="153" spans="10:13" x14ac:dyDescent="0.25">
      <c r="J153">
        <v>11210665</v>
      </c>
      <c r="K153" s="37">
        <v>36838</v>
      </c>
      <c r="L153">
        <v>2</v>
      </c>
      <c r="M153">
        <v>4</v>
      </c>
    </row>
    <row r="154" spans="10:13" x14ac:dyDescent="0.25">
      <c r="J154">
        <v>11210673</v>
      </c>
      <c r="K154" s="37">
        <v>30225</v>
      </c>
      <c r="L154">
        <v>2</v>
      </c>
      <c r="M154">
        <v>4</v>
      </c>
    </row>
    <row r="155" spans="10:13" x14ac:dyDescent="0.25">
      <c r="J155">
        <v>11210678</v>
      </c>
      <c r="K155" s="37">
        <v>38691</v>
      </c>
      <c r="L155">
        <v>1</v>
      </c>
      <c r="M155">
        <v>2</v>
      </c>
    </row>
    <row r="156" spans="10:13" x14ac:dyDescent="0.25">
      <c r="J156">
        <v>11210681</v>
      </c>
      <c r="K156" s="37">
        <v>38943</v>
      </c>
      <c r="L156">
        <v>1</v>
      </c>
      <c r="M156">
        <v>2</v>
      </c>
    </row>
    <row r="157" spans="10:13" x14ac:dyDescent="0.25">
      <c r="J157">
        <v>11210682</v>
      </c>
      <c r="K157" s="37">
        <v>38943</v>
      </c>
      <c r="L157">
        <v>2</v>
      </c>
      <c r="M157">
        <v>4</v>
      </c>
    </row>
    <row r="158" spans="10:13" x14ac:dyDescent="0.25">
      <c r="J158">
        <v>11210777</v>
      </c>
      <c r="K158" s="37">
        <v>44344</v>
      </c>
      <c r="L158">
        <v>2</v>
      </c>
      <c r="M158">
        <v>4</v>
      </c>
    </row>
    <row r="159" spans="10:13" x14ac:dyDescent="0.25">
      <c r="J159">
        <v>11210790</v>
      </c>
      <c r="K159" s="37">
        <v>34959</v>
      </c>
      <c r="L159">
        <v>2</v>
      </c>
      <c r="M159">
        <v>4</v>
      </c>
    </row>
    <row r="160" spans="10:13" x14ac:dyDescent="0.25">
      <c r="J160">
        <v>11210791</v>
      </c>
      <c r="K160" s="37">
        <v>30225</v>
      </c>
      <c r="L160">
        <v>1</v>
      </c>
      <c r="M160">
        <v>2</v>
      </c>
    </row>
    <row r="161" spans="10:13" x14ac:dyDescent="0.25">
      <c r="J161">
        <v>11210793</v>
      </c>
      <c r="K161">
        <v>39359</v>
      </c>
      <c r="L161">
        <v>1</v>
      </c>
      <c r="M161">
        <v>2</v>
      </c>
    </row>
    <row r="162" spans="10:13" x14ac:dyDescent="0.25">
      <c r="J162">
        <v>11210849</v>
      </c>
      <c r="K162" s="37">
        <v>37480</v>
      </c>
      <c r="L162">
        <v>1</v>
      </c>
      <c r="M162">
        <v>2</v>
      </c>
    </row>
    <row r="163" spans="10:13" x14ac:dyDescent="0.25">
      <c r="J163">
        <v>11210870</v>
      </c>
      <c r="K163" s="37">
        <v>44344</v>
      </c>
      <c r="L163">
        <v>1</v>
      </c>
      <c r="M163">
        <v>2</v>
      </c>
    </row>
    <row r="164" spans="10:13" x14ac:dyDescent="0.25">
      <c r="J164">
        <v>11210944</v>
      </c>
      <c r="K164" s="37">
        <v>44344</v>
      </c>
      <c r="L164">
        <v>2</v>
      </c>
      <c r="M164">
        <v>4</v>
      </c>
    </row>
    <row r="165" spans="10:13" x14ac:dyDescent="0.25">
      <c r="J165">
        <v>11211123</v>
      </c>
      <c r="K165" s="37">
        <v>32104</v>
      </c>
      <c r="L165">
        <v>1</v>
      </c>
      <c r="M165">
        <v>2</v>
      </c>
    </row>
    <row r="166" spans="10:13" x14ac:dyDescent="0.25">
      <c r="J166">
        <v>11211125</v>
      </c>
      <c r="K166">
        <v>35211</v>
      </c>
      <c r="L166">
        <v>2</v>
      </c>
      <c r="M166">
        <v>4</v>
      </c>
    </row>
    <row r="167" spans="10:13" x14ac:dyDescent="0.25">
      <c r="J167">
        <v>11211126</v>
      </c>
      <c r="K167" s="37">
        <v>30225</v>
      </c>
      <c r="L167">
        <v>1</v>
      </c>
      <c r="M167">
        <v>2</v>
      </c>
    </row>
    <row r="168" spans="10:13" x14ac:dyDescent="0.25">
      <c r="J168">
        <v>11211133</v>
      </c>
      <c r="K168">
        <v>42464</v>
      </c>
      <c r="L168">
        <v>1</v>
      </c>
      <c r="M168">
        <v>2</v>
      </c>
    </row>
    <row r="169" spans="10:13" x14ac:dyDescent="0.25">
      <c r="J169">
        <v>11211148</v>
      </c>
      <c r="K169" s="37">
        <v>44344</v>
      </c>
      <c r="L169">
        <v>1</v>
      </c>
      <c r="M169">
        <v>2</v>
      </c>
    </row>
    <row r="170" spans="10:13" x14ac:dyDescent="0.25">
      <c r="J170">
        <v>11211155</v>
      </c>
      <c r="K170" s="37">
        <v>33059</v>
      </c>
      <c r="L170">
        <v>1</v>
      </c>
      <c r="M170">
        <v>2</v>
      </c>
    </row>
    <row r="171" spans="10:13" x14ac:dyDescent="0.25">
      <c r="J171">
        <v>11211159</v>
      </c>
      <c r="K171" s="37">
        <v>37480</v>
      </c>
      <c r="L171">
        <v>1</v>
      </c>
      <c r="M171">
        <v>2</v>
      </c>
    </row>
    <row r="172" spans="10:13" x14ac:dyDescent="0.25">
      <c r="J172">
        <v>11211175</v>
      </c>
      <c r="K172">
        <v>44092</v>
      </c>
      <c r="L172">
        <v>4</v>
      </c>
      <c r="M172">
        <v>8</v>
      </c>
    </row>
    <row r="173" spans="10:13" x14ac:dyDescent="0.25">
      <c r="J173">
        <v>11211191</v>
      </c>
      <c r="K173" s="37">
        <v>31689</v>
      </c>
      <c r="L173">
        <v>1</v>
      </c>
      <c r="M173">
        <v>2</v>
      </c>
    </row>
    <row r="174" spans="10:13" x14ac:dyDescent="0.25">
      <c r="J174">
        <v>11211295</v>
      </c>
      <c r="K174" s="37">
        <v>37064</v>
      </c>
      <c r="L174">
        <v>1</v>
      </c>
      <c r="M174">
        <v>2</v>
      </c>
    </row>
    <row r="175" spans="10:13" x14ac:dyDescent="0.25">
      <c r="J175">
        <v>11211296</v>
      </c>
      <c r="K175" s="37">
        <v>42464</v>
      </c>
      <c r="L175">
        <v>2</v>
      </c>
      <c r="M175">
        <v>4</v>
      </c>
    </row>
    <row r="176" spans="10:13" x14ac:dyDescent="0.25">
      <c r="J176">
        <v>11211334</v>
      </c>
      <c r="K176" s="37">
        <v>39359</v>
      </c>
      <c r="L176">
        <v>1</v>
      </c>
      <c r="M176">
        <v>2</v>
      </c>
    </row>
    <row r="177" spans="10:13" x14ac:dyDescent="0.25">
      <c r="J177">
        <v>11211392</v>
      </c>
      <c r="K177" s="37">
        <v>36838</v>
      </c>
      <c r="L177">
        <v>2</v>
      </c>
      <c r="M177">
        <v>4</v>
      </c>
    </row>
    <row r="178" spans="10:13" x14ac:dyDescent="0.25">
      <c r="J178">
        <v>11211485</v>
      </c>
      <c r="K178" s="37">
        <v>30225</v>
      </c>
      <c r="L178">
        <v>1</v>
      </c>
      <c r="M178">
        <v>2</v>
      </c>
    </row>
    <row r="179" spans="10:13" x14ac:dyDescent="0.25">
      <c r="J179">
        <v>11211578</v>
      </c>
      <c r="K179">
        <v>30225</v>
      </c>
      <c r="L179">
        <v>1</v>
      </c>
      <c r="M179">
        <v>2</v>
      </c>
    </row>
    <row r="180" spans="10:13" x14ac:dyDescent="0.25">
      <c r="J180">
        <v>11211764</v>
      </c>
      <c r="K180" s="37">
        <v>42464</v>
      </c>
      <c r="L180">
        <v>1</v>
      </c>
      <c r="M180">
        <v>2</v>
      </c>
    </row>
    <row r="181" spans="10:13" x14ac:dyDescent="0.25">
      <c r="J181">
        <v>11212014</v>
      </c>
      <c r="K181" s="37">
        <v>33059</v>
      </c>
      <c r="L181">
        <v>1</v>
      </c>
      <c r="M181">
        <v>2</v>
      </c>
    </row>
    <row r="182" spans="10:13" x14ac:dyDescent="0.25">
      <c r="J182">
        <v>11212405</v>
      </c>
      <c r="K182">
        <v>44344</v>
      </c>
      <c r="L182">
        <v>1</v>
      </c>
      <c r="M182">
        <v>2</v>
      </c>
    </row>
    <row r="183" spans="10:13" x14ac:dyDescent="0.25">
      <c r="J183">
        <v>11212658</v>
      </c>
      <c r="K183" s="37">
        <v>37064</v>
      </c>
      <c r="L183">
        <v>1</v>
      </c>
      <c r="M183">
        <v>2</v>
      </c>
    </row>
    <row r="184" spans="10:13" x14ac:dyDescent="0.25">
      <c r="J184">
        <v>11212781</v>
      </c>
      <c r="K184" s="37">
        <v>33059</v>
      </c>
      <c r="L184">
        <v>1</v>
      </c>
      <c r="M184">
        <v>2</v>
      </c>
    </row>
    <row r="185" spans="10:13" x14ac:dyDescent="0.25">
      <c r="J185">
        <v>11212788</v>
      </c>
      <c r="K185" s="37">
        <v>38943</v>
      </c>
      <c r="L185">
        <v>3</v>
      </c>
      <c r="M185">
        <v>3</v>
      </c>
    </row>
    <row r="186" spans="10:13" x14ac:dyDescent="0.25">
      <c r="J186">
        <v>11212933</v>
      </c>
      <c r="K186" s="37">
        <v>42464</v>
      </c>
      <c r="L186">
        <v>2</v>
      </c>
      <c r="M186">
        <v>4</v>
      </c>
    </row>
    <row r="187" spans="10:13" x14ac:dyDescent="0.25">
      <c r="J187">
        <v>11213077</v>
      </c>
      <c r="K187" s="37">
        <v>42464</v>
      </c>
      <c r="L187">
        <v>1</v>
      </c>
      <c r="M187">
        <v>2</v>
      </c>
    </row>
    <row r="188" spans="10:13" x14ac:dyDescent="0.25">
      <c r="J188">
        <v>11213499</v>
      </c>
      <c r="K188" s="37">
        <v>44344</v>
      </c>
      <c r="L188">
        <v>1</v>
      </c>
      <c r="M188">
        <v>2</v>
      </c>
    </row>
    <row r="189" spans="10:13" x14ac:dyDescent="0.25">
      <c r="J189">
        <v>11213562</v>
      </c>
      <c r="K189" s="37">
        <v>42464</v>
      </c>
      <c r="L189">
        <v>2</v>
      </c>
      <c r="M189">
        <v>4</v>
      </c>
    </row>
    <row r="190" spans="10:13" x14ac:dyDescent="0.25">
      <c r="J190">
        <v>11214137</v>
      </c>
      <c r="K190" s="37">
        <v>32104</v>
      </c>
      <c r="L190">
        <v>1</v>
      </c>
      <c r="M190">
        <v>2</v>
      </c>
    </row>
    <row r="191" spans="10:13" x14ac:dyDescent="0.25">
      <c r="J191">
        <v>11214140</v>
      </c>
      <c r="K191" s="37">
        <v>32104</v>
      </c>
      <c r="L191">
        <v>1</v>
      </c>
      <c r="M191">
        <v>2</v>
      </c>
    </row>
    <row r="192" spans="10:13" x14ac:dyDescent="0.25">
      <c r="J192">
        <v>11214218</v>
      </c>
      <c r="K192">
        <v>35211</v>
      </c>
      <c r="L192">
        <v>1</v>
      </c>
      <c r="M192">
        <v>2</v>
      </c>
    </row>
    <row r="193" spans="10:13" x14ac:dyDescent="0.25">
      <c r="J193">
        <v>11214256</v>
      </c>
      <c r="K193" s="37">
        <v>31689</v>
      </c>
      <c r="L193">
        <v>2</v>
      </c>
      <c r="M193">
        <v>4</v>
      </c>
    </row>
    <row r="194" spans="10:13" x14ac:dyDescent="0.25">
      <c r="J194">
        <v>11214527</v>
      </c>
      <c r="K194" s="37">
        <v>33059</v>
      </c>
      <c r="L194">
        <v>1</v>
      </c>
      <c r="M194">
        <v>2</v>
      </c>
    </row>
    <row r="195" spans="10:13" x14ac:dyDescent="0.25">
      <c r="J195">
        <v>11214607</v>
      </c>
      <c r="K195" s="37">
        <v>39359</v>
      </c>
      <c r="L195">
        <v>1</v>
      </c>
      <c r="M195">
        <v>2</v>
      </c>
    </row>
    <row r="196" spans="10:13" x14ac:dyDescent="0.25">
      <c r="J196">
        <v>11214749</v>
      </c>
      <c r="K196" s="37">
        <v>31858</v>
      </c>
      <c r="L196">
        <v>1</v>
      </c>
      <c r="M196">
        <v>2</v>
      </c>
    </row>
    <row r="197" spans="10:13" x14ac:dyDescent="0.25">
      <c r="J197">
        <v>11214754</v>
      </c>
      <c r="K197" s="37">
        <v>44092</v>
      </c>
      <c r="L197">
        <v>1</v>
      </c>
      <c r="M197">
        <v>2</v>
      </c>
    </row>
    <row r="198" spans="10:13" x14ac:dyDescent="0.25">
      <c r="J198">
        <v>11214870</v>
      </c>
      <c r="K198" s="37">
        <v>42464</v>
      </c>
      <c r="L198">
        <v>2</v>
      </c>
      <c r="M198">
        <v>4</v>
      </c>
    </row>
    <row r="199" spans="10:13" x14ac:dyDescent="0.25">
      <c r="J199">
        <v>11215007</v>
      </c>
      <c r="K199" s="37">
        <v>36838</v>
      </c>
      <c r="L199">
        <v>2</v>
      </c>
      <c r="M199">
        <v>2</v>
      </c>
    </row>
    <row r="200" spans="10:13" x14ac:dyDescent="0.25">
      <c r="J200">
        <v>11215060</v>
      </c>
      <c r="K200" s="37">
        <v>30225</v>
      </c>
      <c r="L200">
        <v>1</v>
      </c>
      <c r="M200">
        <v>2</v>
      </c>
    </row>
    <row r="201" spans="10:13" x14ac:dyDescent="0.25">
      <c r="J201">
        <v>11215146</v>
      </c>
      <c r="K201" s="37">
        <v>44344</v>
      </c>
      <c r="L201">
        <v>1</v>
      </c>
      <c r="M201">
        <v>2</v>
      </c>
    </row>
    <row r="202" spans="10:13" x14ac:dyDescent="0.25">
      <c r="J202">
        <v>11215237</v>
      </c>
      <c r="K202" s="37">
        <v>38943</v>
      </c>
      <c r="L202">
        <v>1</v>
      </c>
      <c r="M202">
        <v>2</v>
      </c>
    </row>
    <row r="203" spans="10:13" x14ac:dyDescent="0.25">
      <c r="J203">
        <v>11215648</v>
      </c>
      <c r="K203">
        <v>35211</v>
      </c>
      <c r="L203">
        <v>3</v>
      </c>
      <c r="M203">
        <v>6</v>
      </c>
    </row>
    <row r="204" spans="10:13" x14ac:dyDescent="0.25">
      <c r="J204">
        <v>11216173</v>
      </c>
      <c r="K204" s="37">
        <v>42464</v>
      </c>
      <c r="L204">
        <v>2</v>
      </c>
      <c r="M204">
        <v>4</v>
      </c>
    </row>
    <row r="205" spans="10:13" x14ac:dyDescent="0.25">
      <c r="J205">
        <v>11216445</v>
      </c>
      <c r="K205" s="37">
        <v>37480</v>
      </c>
      <c r="L205">
        <v>1</v>
      </c>
      <c r="M205">
        <v>2</v>
      </c>
    </row>
    <row r="206" spans="10:13" x14ac:dyDescent="0.25">
      <c r="J206">
        <v>11216462</v>
      </c>
      <c r="K206" s="37">
        <v>42464</v>
      </c>
      <c r="L206">
        <v>2</v>
      </c>
      <c r="M206">
        <v>4</v>
      </c>
    </row>
    <row r="207" spans="10:13" x14ac:dyDescent="0.25">
      <c r="J207">
        <v>11216471</v>
      </c>
      <c r="K207" s="37">
        <v>37480</v>
      </c>
      <c r="L207">
        <v>1</v>
      </c>
      <c r="M207">
        <v>2</v>
      </c>
    </row>
    <row r="208" spans="10:13" x14ac:dyDescent="0.25">
      <c r="J208">
        <v>11216556</v>
      </c>
      <c r="K208" s="37">
        <v>32104</v>
      </c>
      <c r="L208">
        <v>1</v>
      </c>
      <c r="M208">
        <v>2</v>
      </c>
    </row>
    <row r="209" spans="10:13" x14ac:dyDescent="0.25">
      <c r="J209">
        <v>11217091</v>
      </c>
      <c r="K209" s="37">
        <v>44092</v>
      </c>
      <c r="L209">
        <v>2</v>
      </c>
      <c r="M209">
        <v>4</v>
      </c>
    </row>
    <row r="210" spans="10:13" x14ac:dyDescent="0.25">
      <c r="J210">
        <v>11217093</v>
      </c>
      <c r="K210">
        <v>29558</v>
      </c>
      <c r="L210">
        <v>1</v>
      </c>
      <c r="M210">
        <v>2</v>
      </c>
    </row>
    <row r="211" spans="10:13" x14ac:dyDescent="0.25">
      <c r="J211">
        <v>11217102</v>
      </c>
      <c r="K211" s="37">
        <v>39359</v>
      </c>
      <c r="L211">
        <v>1</v>
      </c>
      <c r="M211">
        <v>2</v>
      </c>
    </row>
    <row r="212" spans="10:13" x14ac:dyDescent="0.25">
      <c r="J212">
        <v>11217104</v>
      </c>
      <c r="K212" s="37">
        <v>37089</v>
      </c>
      <c r="L212">
        <v>1</v>
      </c>
      <c r="M212">
        <v>2</v>
      </c>
    </row>
    <row r="213" spans="10:13" x14ac:dyDescent="0.25">
      <c r="J213">
        <v>11217105</v>
      </c>
      <c r="K213">
        <v>36838</v>
      </c>
      <c r="L213">
        <v>3</v>
      </c>
      <c r="M213">
        <v>6</v>
      </c>
    </row>
    <row r="214" spans="10:13" x14ac:dyDescent="0.25">
      <c r="J214">
        <v>11217736</v>
      </c>
      <c r="K214" s="37">
        <v>37480</v>
      </c>
      <c r="L214">
        <v>1</v>
      </c>
      <c r="M214">
        <v>2</v>
      </c>
    </row>
    <row r="215" spans="10:13" x14ac:dyDescent="0.25">
      <c r="J215">
        <v>11217814</v>
      </c>
      <c r="K215" s="37">
        <v>33059</v>
      </c>
      <c r="L215">
        <v>2</v>
      </c>
      <c r="M215">
        <v>4</v>
      </c>
    </row>
    <row r="216" spans="10:13" x14ac:dyDescent="0.25">
      <c r="J216">
        <v>11217964</v>
      </c>
      <c r="K216">
        <v>42464</v>
      </c>
      <c r="L216">
        <v>3</v>
      </c>
      <c r="M216">
        <v>6</v>
      </c>
    </row>
    <row r="217" spans="10:13" x14ac:dyDescent="0.25">
      <c r="J217">
        <v>11217974</v>
      </c>
      <c r="K217" s="37">
        <v>39359</v>
      </c>
      <c r="L217">
        <v>1</v>
      </c>
      <c r="M217">
        <v>2</v>
      </c>
    </row>
    <row r="218" spans="10:13" x14ac:dyDescent="0.25">
      <c r="J218">
        <v>11218121</v>
      </c>
      <c r="K218" s="37">
        <v>33059</v>
      </c>
      <c r="L218">
        <v>1</v>
      </c>
      <c r="M218">
        <v>2</v>
      </c>
    </row>
    <row r="219" spans="10:13" x14ac:dyDescent="0.25">
      <c r="J219">
        <v>11218156</v>
      </c>
      <c r="K219" s="37">
        <v>39359</v>
      </c>
      <c r="L219">
        <v>1</v>
      </c>
      <c r="M219">
        <v>2</v>
      </c>
    </row>
    <row r="220" spans="10:13" x14ac:dyDescent="0.25">
      <c r="J220">
        <v>11218268</v>
      </c>
      <c r="K220" s="37">
        <v>37089</v>
      </c>
      <c r="L220">
        <v>1</v>
      </c>
      <c r="M220">
        <v>2</v>
      </c>
    </row>
    <row r="221" spans="10:13" x14ac:dyDescent="0.25">
      <c r="J221">
        <v>11218271</v>
      </c>
      <c r="K221" s="37">
        <v>38943</v>
      </c>
      <c r="L221">
        <v>1</v>
      </c>
      <c r="M221">
        <v>2</v>
      </c>
    </row>
    <row r="222" spans="10:13" x14ac:dyDescent="0.25">
      <c r="J222">
        <v>11218454</v>
      </c>
      <c r="K222" s="37">
        <v>31437</v>
      </c>
      <c r="L222">
        <v>1</v>
      </c>
      <c r="M222">
        <v>2</v>
      </c>
    </row>
    <row r="223" spans="10:13" x14ac:dyDescent="0.25">
      <c r="J223">
        <v>11218773</v>
      </c>
      <c r="K223">
        <v>44344</v>
      </c>
      <c r="L223">
        <v>2</v>
      </c>
      <c r="M223">
        <v>4</v>
      </c>
    </row>
    <row r="224" spans="10:13" x14ac:dyDescent="0.25">
      <c r="J224">
        <v>11218963</v>
      </c>
      <c r="K224" s="37">
        <v>34959</v>
      </c>
      <c r="L224">
        <v>2</v>
      </c>
      <c r="M224">
        <v>4</v>
      </c>
    </row>
    <row r="225" spans="10:13" x14ac:dyDescent="0.25">
      <c r="J225">
        <v>11218964</v>
      </c>
      <c r="K225" s="37">
        <v>29810</v>
      </c>
      <c r="L225">
        <v>1</v>
      </c>
      <c r="M225">
        <v>2</v>
      </c>
    </row>
    <row r="226" spans="10:13" x14ac:dyDescent="0.25">
      <c r="J226">
        <v>11219076</v>
      </c>
      <c r="K226">
        <v>36838</v>
      </c>
      <c r="L226">
        <v>4</v>
      </c>
      <c r="M226">
        <v>8</v>
      </c>
    </row>
    <row r="227" spans="10:13" x14ac:dyDescent="0.25">
      <c r="J227">
        <v>11219478</v>
      </c>
      <c r="K227" s="37">
        <v>31689</v>
      </c>
      <c r="L227">
        <v>1</v>
      </c>
      <c r="M227">
        <v>2</v>
      </c>
    </row>
    <row r="228" spans="10:13" x14ac:dyDescent="0.25">
      <c r="J228">
        <v>11219510</v>
      </c>
      <c r="K228" s="37">
        <v>42464</v>
      </c>
      <c r="L228">
        <v>2</v>
      </c>
      <c r="M228">
        <v>4</v>
      </c>
    </row>
    <row r="229" spans="10:13" x14ac:dyDescent="0.25">
      <c r="J229">
        <v>11219810</v>
      </c>
      <c r="K229">
        <v>42464</v>
      </c>
      <c r="L229">
        <v>1</v>
      </c>
      <c r="M229">
        <v>2</v>
      </c>
    </row>
    <row r="230" spans="10:13" x14ac:dyDescent="0.25">
      <c r="J230">
        <v>11220124</v>
      </c>
      <c r="K230">
        <v>29810</v>
      </c>
      <c r="L230">
        <v>1</v>
      </c>
      <c r="M230">
        <v>2</v>
      </c>
    </row>
    <row r="231" spans="10:13" x14ac:dyDescent="0.25">
      <c r="J231">
        <v>11220185</v>
      </c>
      <c r="K231">
        <v>33059</v>
      </c>
      <c r="L231">
        <v>2</v>
      </c>
      <c r="M231">
        <v>4</v>
      </c>
    </row>
    <row r="232" spans="10:13" x14ac:dyDescent="0.25">
      <c r="J232">
        <v>11220195</v>
      </c>
      <c r="K232">
        <v>33059</v>
      </c>
      <c r="L232">
        <v>1</v>
      </c>
      <c r="M232">
        <v>2</v>
      </c>
    </row>
    <row r="233" spans="10:13" x14ac:dyDescent="0.25">
      <c r="J233">
        <v>11220365</v>
      </c>
      <c r="K233">
        <v>44344</v>
      </c>
      <c r="L233">
        <v>2</v>
      </c>
      <c r="M233">
        <v>4</v>
      </c>
    </row>
    <row r="234" spans="10:13" x14ac:dyDescent="0.25">
      <c r="J234">
        <v>11220423</v>
      </c>
      <c r="K234" s="37">
        <v>38943</v>
      </c>
      <c r="L234">
        <v>1</v>
      </c>
      <c r="M234">
        <v>2</v>
      </c>
    </row>
    <row r="235" spans="10:13" x14ac:dyDescent="0.25">
      <c r="J235">
        <v>11220458</v>
      </c>
      <c r="K235">
        <v>42464</v>
      </c>
      <c r="L235">
        <v>2</v>
      </c>
      <c r="M235">
        <v>4</v>
      </c>
    </row>
    <row r="236" spans="10:13" x14ac:dyDescent="0.25">
      <c r="J236">
        <v>11220883</v>
      </c>
      <c r="K236">
        <v>38943</v>
      </c>
      <c r="L236">
        <v>1</v>
      </c>
      <c r="M236">
        <v>2</v>
      </c>
    </row>
    <row r="237" spans="10:13" x14ac:dyDescent="0.25">
      <c r="J237">
        <v>11221264</v>
      </c>
      <c r="K237">
        <v>42464</v>
      </c>
      <c r="L237">
        <v>1</v>
      </c>
      <c r="M237">
        <v>2</v>
      </c>
    </row>
    <row r="238" spans="10:13" x14ac:dyDescent="0.25">
      <c r="J238">
        <v>11221447</v>
      </c>
      <c r="K238">
        <v>44344</v>
      </c>
      <c r="L238">
        <v>1</v>
      </c>
      <c r="M238">
        <v>2</v>
      </c>
    </row>
    <row r="239" spans="10:13" x14ac:dyDescent="0.25">
      <c r="J239">
        <v>11221449</v>
      </c>
      <c r="K239">
        <v>42464</v>
      </c>
      <c r="L239">
        <v>2</v>
      </c>
      <c r="M239">
        <v>4</v>
      </c>
    </row>
    <row r="240" spans="10:13" x14ac:dyDescent="0.25">
      <c r="J240">
        <v>11221524</v>
      </c>
      <c r="K240">
        <v>33059</v>
      </c>
      <c r="L240">
        <v>2</v>
      </c>
      <c r="M240">
        <v>4</v>
      </c>
    </row>
    <row r="241" spans="10:13" x14ac:dyDescent="0.25">
      <c r="J241">
        <v>11222439</v>
      </c>
      <c r="K241" s="37">
        <v>33059</v>
      </c>
      <c r="L241">
        <v>2</v>
      </c>
      <c r="M241">
        <v>4</v>
      </c>
    </row>
    <row r="242" spans="10:13" x14ac:dyDescent="0.25">
      <c r="J242">
        <v>11222492</v>
      </c>
      <c r="K242">
        <v>33059</v>
      </c>
      <c r="L242">
        <v>1</v>
      </c>
      <c r="M242">
        <v>2</v>
      </c>
    </row>
    <row r="243" spans="10:13" x14ac:dyDescent="0.25">
      <c r="J243">
        <v>11222850</v>
      </c>
      <c r="K243">
        <v>38943</v>
      </c>
      <c r="L243">
        <v>1</v>
      </c>
      <c r="M243">
        <v>2</v>
      </c>
    </row>
    <row r="244" spans="10:13" x14ac:dyDescent="0.25">
      <c r="J244">
        <v>11222860</v>
      </c>
      <c r="K244">
        <v>35211</v>
      </c>
      <c r="L244">
        <v>1</v>
      </c>
      <c r="M244">
        <v>2</v>
      </c>
    </row>
    <row r="245" spans="10:13" x14ac:dyDescent="0.25">
      <c r="J245">
        <v>11222937</v>
      </c>
      <c r="K245">
        <v>29810</v>
      </c>
      <c r="L245">
        <v>1</v>
      </c>
      <c r="M245">
        <v>2</v>
      </c>
    </row>
    <row r="246" spans="10:13" x14ac:dyDescent="0.25">
      <c r="J246">
        <v>11223003</v>
      </c>
      <c r="K246">
        <v>38943</v>
      </c>
      <c r="L246">
        <v>1</v>
      </c>
      <c r="M246">
        <v>2</v>
      </c>
    </row>
    <row r="247" spans="10:13" x14ac:dyDescent="0.25">
      <c r="J247">
        <v>11223056</v>
      </c>
      <c r="K247" s="37">
        <v>33059</v>
      </c>
      <c r="L247">
        <v>1</v>
      </c>
      <c r="M247">
        <v>2</v>
      </c>
    </row>
    <row r="248" spans="10:13" x14ac:dyDescent="0.25">
      <c r="J248">
        <v>11223514</v>
      </c>
      <c r="K248" s="37">
        <v>32104</v>
      </c>
      <c r="L248">
        <v>1</v>
      </c>
      <c r="M248">
        <v>2</v>
      </c>
    </row>
    <row r="249" spans="10:13" x14ac:dyDescent="0.25">
      <c r="J249">
        <v>11223696</v>
      </c>
      <c r="K249">
        <v>37089</v>
      </c>
      <c r="L249">
        <v>3</v>
      </c>
      <c r="M249">
        <v>6</v>
      </c>
    </row>
    <row r="250" spans="10:13" x14ac:dyDescent="0.25">
      <c r="J250">
        <v>11223834</v>
      </c>
      <c r="K250" s="37">
        <v>42464</v>
      </c>
      <c r="L250">
        <v>2</v>
      </c>
      <c r="M250">
        <v>4</v>
      </c>
    </row>
    <row r="251" spans="10:13" x14ac:dyDescent="0.25">
      <c r="J251">
        <v>11223839</v>
      </c>
      <c r="K251">
        <v>33059</v>
      </c>
      <c r="L251">
        <v>2</v>
      </c>
      <c r="M251">
        <v>4</v>
      </c>
    </row>
    <row r="252" spans="10:13" x14ac:dyDescent="0.25">
      <c r="J252">
        <v>11223840</v>
      </c>
      <c r="K252">
        <v>37064</v>
      </c>
      <c r="L252">
        <v>1</v>
      </c>
      <c r="M252">
        <v>2</v>
      </c>
    </row>
    <row r="253" spans="10:13" x14ac:dyDescent="0.25">
      <c r="J253">
        <v>11224275</v>
      </c>
      <c r="K253" s="37">
        <v>38943</v>
      </c>
      <c r="L253">
        <v>1</v>
      </c>
      <c r="M253">
        <v>2</v>
      </c>
    </row>
    <row r="254" spans="10:13" x14ac:dyDescent="0.25">
      <c r="J254">
        <v>11224290</v>
      </c>
      <c r="K254" s="37">
        <v>38943</v>
      </c>
      <c r="L254">
        <v>1</v>
      </c>
      <c r="M254">
        <v>2</v>
      </c>
    </row>
    <row r="255" spans="10:13" x14ac:dyDescent="0.25">
      <c r="J255">
        <v>11224319</v>
      </c>
      <c r="K255" s="37">
        <v>37089</v>
      </c>
      <c r="L255">
        <v>3</v>
      </c>
      <c r="M255">
        <v>6</v>
      </c>
    </row>
    <row r="256" spans="10:13" x14ac:dyDescent="0.25">
      <c r="J256">
        <v>11224454</v>
      </c>
      <c r="K256">
        <v>37089</v>
      </c>
      <c r="L256">
        <v>1</v>
      </c>
      <c r="M256">
        <v>2</v>
      </c>
    </row>
    <row r="257" spans="10:13" x14ac:dyDescent="0.25">
      <c r="J257">
        <v>11224684</v>
      </c>
      <c r="K257">
        <v>31689</v>
      </c>
      <c r="L257">
        <v>2</v>
      </c>
      <c r="M257">
        <v>4</v>
      </c>
    </row>
    <row r="258" spans="10:13" x14ac:dyDescent="0.25">
      <c r="J258">
        <v>11225096</v>
      </c>
      <c r="K258" s="37">
        <v>44092</v>
      </c>
      <c r="L258">
        <v>2</v>
      </c>
      <c r="M258">
        <v>4</v>
      </c>
    </row>
    <row r="259" spans="10:13" x14ac:dyDescent="0.25">
      <c r="J259">
        <v>11225102</v>
      </c>
      <c r="K259" s="37">
        <v>39359</v>
      </c>
      <c r="L259">
        <v>1</v>
      </c>
      <c r="M259">
        <v>2</v>
      </c>
    </row>
    <row r="260" spans="10:13" x14ac:dyDescent="0.25">
      <c r="J260">
        <v>11225431</v>
      </c>
      <c r="K260" s="37">
        <v>44344</v>
      </c>
      <c r="L260">
        <v>1</v>
      </c>
      <c r="M260">
        <v>2</v>
      </c>
    </row>
    <row r="261" spans="10:13" x14ac:dyDescent="0.25">
      <c r="J261">
        <v>11225433</v>
      </c>
      <c r="K261" s="37">
        <v>44344</v>
      </c>
      <c r="L261">
        <v>1</v>
      </c>
      <c r="M261">
        <v>2</v>
      </c>
    </row>
    <row r="262" spans="10:13" x14ac:dyDescent="0.25">
      <c r="J262">
        <v>11225434</v>
      </c>
      <c r="K262" s="37">
        <v>29810</v>
      </c>
      <c r="L262">
        <v>1</v>
      </c>
      <c r="M262">
        <v>2</v>
      </c>
    </row>
    <row r="263" spans="10:13" x14ac:dyDescent="0.25">
      <c r="J263">
        <v>11225765</v>
      </c>
      <c r="K263" s="37">
        <v>42464</v>
      </c>
      <c r="L263">
        <v>1</v>
      </c>
      <c r="M263">
        <v>2</v>
      </c>
    </row>
    <row r="264" spans="10:13" x14ac:dyDescent="0.25">
      <c r="J264">
        <v>11226320</v>
      </c>
      <c r="K264" s="37">
        <v>39359</v>
      </c>
      <c r="L264">
        <v>1</v>
      </c>
      <c r="M264">
        <v>2</v>
      </c>
    </row>
    <row r="265" spans="10:13" x14ac:dyDescent="0.25">
      <c r="J265">
        <v>11226388</v>
      </c>
      <c r="K265">
        <v>42464</v>
      </c>
      <c r="L265">
        <v>2</v>
      </c>
      <c r="M265">
        <v>4</v>
      </c>
    </row>
    <row r="266" spans="10:13" x14ac:dyDescent="0.25">
      <c r="J266">
        <v>11227682</v>
      </c>
      <c r="K266">
        <v>42464</v>
      </c>
      <c r="L266">
        <v>2</v>
      </c>
      <c r="M266">
        <v>4</v>
      </c>
    </row>
    <row r="267" spans="10:13" x14ac:dyDescent="0.25">
      <c r="J267">
        <v>11227840</v>
      </c>
      <c r="K267">
        <v>38943</v>
      </c>
      <c r="L267">
        <v>1</v>
      </c>
      <c r="M267">
        <v>2</v>
      </c>
    </row>
    <row r="268" spans="10:13" x14ac:dyDescent="0.25">
      <c r="J268">
        <v>11228949</v>
      </c>
      <c r="K268">
        <v>44344</v>
      </c>
      <c r="L268">
        <v>3</v>
      </c>
      <c r="M268">
        <v>6</v>
      </c>
    </row>
    <row r="269" spans="10:13" x14ac:dyDescent="0.25">
      <c r="J269">
        <v>11229716</v>
      </c>
      <c r="K269">
        <v>44344</v>
      </c>
      <c r="L269">
        <v>4</v>
      </c>
      <c r="M269">
        <v>4</v>
      </c>
    </row>
    <row r="270" spans="10:13" x14ac:dyDescent="0.25">
      <c r="J270">
        <v>11232169</v>
      </c>
      <c r="K270" s="37">
        <v>44344</v>
      </c>
      <c r="L270">
        <v>2</v>
      </c>
      <c r="M270">
        <v>4</v>
      </c>
    </row>
    <row r="271" spans="10:13" x14ac:dyDescent="0.25">
      <c r="J271">
        <v>11232316</v>
      </c>
      <c r="K271">
        <v>38943</v>
      </c>
      <c r="L271">
        <v>1</v>
      </c>
      <c r="M271">
        <v>2</v>
      </c>
    </row>
    <row r="272" spans="10:13" x14ac:dyDescent="0.25">
      <c r="J272">
        <v>11232317</v>
      </c>
      <c r="K272">
        <v>33059</v>
      </c>
      <c r="L272">
        <v>2</v>
      </c>
      <c r="M272">
        <v>4</v>
      </c>
    </row>
    <row r="273" spans="10:13" x14ac:dyDescent="0.25">
      <c r="J273">
        <v>11232322</v>
      </c>
      <c r="K273" s="37">
        <v>37064</v>
      </c>
      <c r="L273">
        <v>1</v>
      </c>
      <c r="M273">
        <v>2</v>
      </c>
    </row>
    <row r="274" spans="10:13" x14ac:dyDescent="0.25">
      <c r="J274">
        <v>11232323</v>
      </c>
      <c r="K274" s="37">
        <v>44344</v>
      </c>
      <c r="L274">
        <v>1</v>
      </c>
      <c r="M274">
        <v>2</v>
      </c>
    </row>
    <row r="275" spans="10:13" x14ac:dyDescent="0.25">
      <c r="J275">
        <v>11232452</v>
      </c>
      <c r="K275" s="37">
        <v>44344</v>
      </c>
      <c r="L275">
        <v>2</v>
      </c>
      <c r="M275">
        <v>4</v>
      </c>
    </row>
    <row r="276" spans="10:13" x14ac:dyDescent="0.25">
      <c r="J276">
        <v>11232453</v>
      </c>
      <c r="K276" s="37">
        <v>44344</v>
      </c>
      <c r="L276">
        <v>1</v>
      </c>
      <c r="M276">
        <v>2</v>
      </c>
    </row>
    <row r="277" spans="10:13" x14ac:dyDescent="0.25">
      <c r="J277">
        <v>11232455</v>
      </c>
      <c r="K277" s="37">
        <v>27657</v>
      </c>
      <c r="L277">
        <v>1</v>
      </c>
      <c r="M277">
        <v>2</v>
      </c>
    </row>
    <row r="278" spans="10:13" x14ac:dyDescent="0.25">
      <c r="J278">
        <v>11233850</v>
      </c>
      <c r="K278">
        <v>37089</v>
      </c>
      <c r="L278">
        <v>3</v>
      </c>
      <c r="M278">
        <v>6</v>
      </c>
    </row>
    <row r="279" spans="10:13" x14ac:dyDescent="0.25">
      <c r="J279">
        <v>11234121</v>
      </c>
      <c r="K279">
        <v>37089</v>
      </c>
      <c r="L279">
        <v>3</v>
      </c>
      <c r="M279">
        <v>6</v>
      </c>
    </row>
    <row r="280" spans="10:13" x14ac:dyDescent="0.25">
      <c r="J280">
        <v>11234137</v>
      </c>
      <c r="K280">
        <v>38943</v>
      </c>
      <c r="L280">
        <v>1</v>
      </c>
      <c r="M280">
        <v>2</v>
      </c>
    </row>
    <row r="281" spans="10:13" x14ac:dyDescent="0.25">
      <c r="J281">
        <v>11235755</v>
      </c>
      <c r="K281" s="37">
        <v>44344</v>
      </c>
      <c r="L281">
        <v>1</v>
      </c>
      <c r="M281">
        <v>2</v>
      </c>
    </row>
    <row r="282" spans="10:13" x14ac:dyDescent="0.25">
      <c r="J282">
        <v>11235950</v>
      </c>
      <c r="K282" s="37">
        <v>38691</v>
      </c>
      <c r="L282">
        <v>1</v>
      </c>
      <c r="M282">
        <v>2</v>
      </c>
    </row>
    <row r="283" spans="10:13" x14ac:dyDescent="0.25">
      <c r="J283">
        <v>11236758</v>
      </c>
      <c r="K283" s="37">
        <v>44344</v>
      </c>
      <c r="L283">
        <v>1</v>
      </c>
      <c r="M283">
        <v>2</v>
      </c>
    </row>
    <row r="284" spans="10:13" x14ac:dyDescent="0.25">
      <c r="J284">
        <v>11237985</v>
      </c>
      <c r="K284" s="37">
        <v>33059</v>
      </c>
      <c r="L284">
        <v>2</v>
      </c>
      <c r="M284">
        <v>4</v>
      </c>
    </row>
    <row r="285" spans="10:13" x14ac:dyDescent="0.25">
      <c r="J285">
        <v>11237998</v>
      </c>
      <c r="K285" s="37">
        <v>37064</v>
      </c>
      <c r="L285">
        <v>1</v>
      </c>
      <c r="M285">
        <v>2</v>
      </c>
    </row>
    <row r="286" spans="10:13" x14ac:dyDescent="0.25">
      <c r="J286">
        <v>11238085</v>
      </c>
      <c r="K286">
        <v>38943</v>
      </c>
      <c r="L286">
        <v>1</v>
      </c>
      <c r="M286">
        <v>2</v>
      </c>
    </row>
    <row r="287" spans="10:13" x14ac:dyDescent="0.25">
      <c r="J287">
        <v>11238089</v>
      </c>
      <c r="K287">
        <v>44344</v>
      </c>
      <c r="L287">
        <v>2</v>
      </c>
      <c r="M287">
        <v>2</v>
      </c>
    </row>
    <row r="288" spans="10:13" x14ac:dyDescent="0.25">
      <c r="J288">
        <v>11238222</v>
      </c>
      <c r="K288">
        <v>38943</v>
      </c>
      <c r="L288">
        <v>1</v>
      </c>
      <c r="M288">
        <v>2</v>
      </c>
    </row>
    <row r="289" spans="10:13" x14ac:dyDescent="0.25">
      <c r="J289">
        <v>11238568</v>
      </c>
      <c r="K289" s="37">
        <v>44344</v>
      </c>
      <c r="L289">
        <v>1</v>
      </c>
      <c r="M289">
        <v>2</v>
      </c>
    </row>
    <row r="290" spans="10:13" x14ac:dyDescent="0.25">
      <c r="J290">
        <v>11238570</v>
      </c>
      <c r="K290" s="37">
        <v>44344</v>
      </c>
      <c r="L290">
        <v>1</v>
      </c>
      <c r="M290">
        <v>2</v>
      </c>
    </row>
    <row r="291" spans="10:13" x14ac:dyDescent="0.25">
      <c r="J291">
        <v>11238600</v>
      </c>
      <c r="K291">
        <v>37480</v>
      </c>
      <c r="L291">
        <v>1</v>
      </c>
      <c r="M291">
        <v>2</v>
      </c>
    </row>
    <row r="292" spans="10:13" x14ac:dyDescent="0.25">
      <c r="J292">
        <v>11238639</v>
      </c>
      <c r="K292">
        <v>44344</v>
      </c>
      <c r="L292">
        <v>1</v>
      </c>
      <c r="M292">
        <v>2</v>
      </c>
    </row>
    <row r="293" spans="10:13" x14ac:dyDescent="0.25">
      <c r="J293">
        <v>11238641</v>
      </c>
      <c r="K293" s="37">
        <v>37089</v>
      </c>
      <c r="L293">
        <v>2</v>
      </c>
      <c r="M293">
        <v>4</v>
      </c>
    </row>
    <row r="294" spans="10:13" x14ac:dyDescent="0.25">
      <c r="J294">
        <v>11238649</v>
      </c>
      <c r="K294" s="37">
        <v>38691</v>
      </c>
      <c r="L294">
        <v>1</v>
      </c>
      <c r="M294">
        <v>2</v>
      </c>
    </row>
    <row r="295" spans="10:13" x14ac:dyDescent="0.25">
      <c r="J295">
        <v>11238650</v>
      </c>
      <c r="K295">
        <v>38943</v>
      </c>
      <c r="L295">
        <v>1</v>
      </c>
      <c r="M295">
        <v>2</v>
      </c>
    </row>
    <row r="296" spans="10:13" x14ac:dyDescent="0.25">
      <c r="J296">
        <v>11238651</v>
      </c>
      <c r="K296">
        <v>32104</v>
      </c>
      <c r="L296">
        <v>1</v>
      </c>
      <c r="M296">
        <v>2</v>
      </c>
    </row>
    <row r="297" spans="10:13" x14ac:dyDescent="0.25">
      <c r="J297">
        <v>11238652</v>
      </c>
      <c r="K297">
        <v>38943</v>
      </c>
      <c r="L297">
        <v>1</v>
      </c>
      <c r="M297">
        <v>2</v>
      </c>
    </row>
    <row r="298" spans="10:13" x14ac:dyDescent="0.25">
      <c r="J298">
        <v>11238661</v>
      </c>
      <c r="K298">
        <v>39359</v>
      </c>
      <c r="L298">
        <v>1</v>
      </c>
      <c r="M298">
        <v>2</v>
      </c>
    </row>
    <row r="299" spans="10:13" x14ac:dyDescent="0.25">
      <c r="J299">
        <v>11239620</v>
      </c>
      <c r="K299" s="37">
        <v>44344</v>
      </c>
      <c r="L299">
        <v>4</v>
      </c>
      <c r="M299">
        <v>4</v>
      </c>
    </row>
    <row r="300" spans="10:13" x14ac:dyDescent="0.25">
      <c r="J300">
        <v>11239655</v>
      </c>
      <c r="K300" s="37">
        <v>38943</v>
      </c>
      <c r="L300">
        <v>1</v>
      </c>
      <c r="M300">
        <v>2</v>
      </c>
    </row>
    <row r="301" spans="10:13" x14ac:dyDescent="0.25">
      <c r="J301">
        <v>11239659</v>
      </c>
      <c r="K301">
        <v>38943</v>
      </c>
      <c r="L301">
        <v>1</v>
      </c>
      <c r="M301">
        <v>2</v>
      </c>
    </row>
    <row r="302" spans="10:13" x14ac:dyDescent="0.25">
      <c r="J302">
        <v>11239668</v>
      </c>
      <c r="K302" s="37">
        <v>38943</v>
      </c>
      <c r="L302">
        <v>1</v>
      </c>
      <c r="M302">
        <v>2</v>
      </c>
    </row>
    <row r="303" spans="10:13" x14ac:dyDescent="0.25">
      <c r="J303">
        <v>11239678</v>
      </c>
      <c r="K303">
        <v>38943</v>
      </c>
      <c r="L303">
        <v>1</v>
      </c>
      <c r="M303">
        <v>2</v>
      </c>
    </row>
    <row r="304" spans="10:13" x14ac:dyDescent="0.25">
      <c r="J304">
        <v>11241397</v>
      </c>
      <c r="K304" s="37">
        <v>24352</v>
      </c>
      <c r="L304">
        <v>3</v>
      </c>
      <c r="M304">
        <v>3</v>
      </c>
    </row>
    <row r="305" spans="10:13" x14ac:dyDescent="0.25">
      <c r="J305">
        <v>11241440</v>
      </c>
      <c r="K305" s="37">
        <v>44344</v>
      </c>
      <c r="L305">
        <v>1</v>
      </c>
      <c r="M305">
        <v>2</v>
      </c>
    </row>
    <row r="306" spans="10:13" x14ac:dyDescent="0.25">
      <c r="J306">
        <v>11241650</v>
      </c>
      <c r="K306">
        <v>33059</v>
      </c>
      <c r="L306">
        <v>2</v>
      </c>
      <c r="M306">
        <v>4</v>
      </c>
    </row>
    <row r="307" spans="10:13" x14ac:dyDescent="0.25">
      <c r="J307">
        <v>11241740</v>
      </c>
      <c r="K307" s="37">
        <v>38943</v>
      </c>
      <c r="L307">
        <v>1</v>
      </c>
      <c r="M307">
        <v>2</v>
      </c>
    </row>
    <row r="308" spans="10:13" x14ac:dyDescent="0.25">
      <c r="J308">
        <v>11241914</v>
      </c>
      <c r="K308">
        <v>38943</v>
      </c>
      <c r="L308">
        <v>1</v>
      </c>
      <c r="M308">
        <v>2</v>
      </c>
    </row>
    <row r="309" spans="10:13" x14ac:dyDescent="0.25">
      <c r="J309">
        <v>11241931</v>
      </c>
      <c r="K309" s="37">
        <v>39359</v>
      </c>
      <c r="L309">
        <v>1</v>
      </c>
      <c r="M309">
        <v>2</v>
      </c>
    </row>
    <row r="310" spans="10:13" x14ac:dyDescent="0.25">
      <c r="J310">
        <v>11241934</v>
      </c>
      <c r="K310">
        <v>37480</v>
      </c>
      <c r="L310">
        <v>1</v>
      </c>
      <c r="M310">
        <v>2</v>
      </c>
    </row>
    <row r="311" spans="10:13" x14ac:dyDescent="0.25">
      <c r="J311">
        <v>11242033</v>
      </c>
      <c r="K311" s="37">
        <v>31689</v>
      </c>
      <c r="L311">
        <v>1</v>
      </c>
      <c r="M311">
        <v>2</v>
      </c>
    </row>
    <row r="312" spans="10:13" x14ac:dyDescent="0.25">
      <c r="J312">
        <v>11242573</v>
      </c>
      <c r="K312">
        <v>37089</v>
      </c>
      <c r="L312">
        <v>4</v>
      </c>
      <c r="M312">
        <v>4</v>
      </c>
    </row>
    <row r="313" spans="10:13" x14ac:dyDescent="0.25">
      <c r="J313">
        <v>11242581</v>
      </c>
      <c r="K313">
        <v>32104</v>
      </c>
      <c r="L313">
        <v>1</v>
      </c>
      <c r="M313">
        <v>2</v>
      </c>
    </row>
    <row r="314" spans="10:13" x14ac:dyDescent="0.25">
      <c r="J314">
        <v>11242678</v>
      </c>
      <c r="K314">
        <v>44344</v>
      </c>
      <c r="L314">
        <v>2</v>
      </c>
      <c r="M314">
        <v>4</v>
      </c>
    </row>
    <row r="315" spans="10:13" x14ac:dyDescent="0.25">
      <c r="J315">
        <v>11242689</v>
      </c>
      <c r="K315" s="37">
        <v>37064</v>
      </c>
      <c r="L315">
        <v>2</v>
      </c>
      <c r="M315">
        <v>4</v>
      </c>
    </row>
    <row r="316" spans="10:13" x14ac:dyDescent="0.25">
      <c r="J316">
        <v>11242874</v>
      </c>
      <c r="K316">
        <v>32104</v>
      </c>
      <c r="L316">
        <v>1</v>
      </c>
      <c r="M316">
        <v>2</v>
      </c>
    </row>
    <row r="317" spans="10:13" x14ac:dyDescent="0.25">
      <c r="J317">
        <v>11243300</v>
      </c>
      <c r="K317">
        <v>39359</v>
      </c>
      <c r="L317">
        <v>1</v>
      </c>
      <c r="M317">
        <v>2</v>
      </c>
    </row>
    <row r="318" spans="10:13" x14ac:dyDescent="0.25">
      <c r="J318">
        <v>11243389</v>
      </c>
      <c r="K318">
        <v>37064</v>
      </c>
      <c r="L318">
        <v>1</v>
      </c>
      <c r="M318">
        <v>2</v>
      </c>
    </row>
    <row r="319" spans="10:13" x14ac:dyDescent="0.25">
      <c r="J319">
        <v>11243534</v>
      </c>
      <c r="K319">
        <v>35211</v>
      </c>
      <c r="L319">
        <v>1</v>
      </c>
      <c r="M319">
        <v>2</v>
      </c>
    </row>
    <row r="320" spans="10:13" x14ac:dyDescent="0.25">
      <c r="J320">
        <v>11243806</v>
      </c>
      <c r="K320" s="37">
        <v>38943</v>
      </c>
      <c r="L320">
        <v>1</v>
      </c>
      <c r="M320">
        <v>2</v>
      </c>
    </row>
    <row r="321" spans="10:13" x14ac:dyDescent="0.25">
      <c r="J321">
        <v>11243808</v>
      </c>
      <c r="K321" s="37">
        <v>39359</v>
      </c>
      <c r="L321">
        <v>1</v>
      </c>
      <c r="M321">
        <v>2</v>
      </c>
    </row>
    <row r="322" spans="10:13" x14ac:dyDescent="0.25">
      <c r="J322">
        <v>11244181</v>
      </c>
      <c r="K322" s="37">
        <v>33059</v>
      </c>
      <c r="L322">
        <v>2</v>
      </c>
      <c r="M322">
        <v>4</v>
      </c>
    </row>
    <row r="323" spans="10:13" x14ac:dyDescent="0.25">
      <c r="J323">
        <v>11244184</v>
      </c>
      <c r="K323" s="37">
        <v>33059</v>
      </c>
      <c r="L323">
        <v>2</v>
      </c>
      <c r="M323">
        <v>4</v>
      </c>
    </row>
    <row r="324" spans="10:13" x14ac:dyDescent="0.25">
      <c r="J324">
        <v>11244549</v>
      </c>
      <c r="K324" s="37">
        <v>31689</v>
      </c>
      <c r="L324">
        <v>1</v>
      </c>
      <c r="M324">
        <v>2</v>
      </c>
    </row>
    <row r="325" spans="10:13" x14ac:dyDescent="0.25">
      <c r="J325">
        <v>11245045</v>
      </c>
      <c r="K325" s="37">
        <v>37089</v>
      </c>
      <c r="L325">
        <v>2</v>
      </c>
      <c r="M325">
        <v>4</v>
      </c>
    </row>
    <row r="326" spans="10:13" x14ac:dyDescent="0.25">
      <c r="J326">
        <v>11245074</v>
      </c>
      <c r="K326" s="37">
        <v>44344</v>
      </c>
      <c r="L326">
        <v>3</v>
      </c>
      <c r="M326">
        <v>6</v>
      </c>
    </row>
    <row r="327" spans="10:13" x14ac:dyDescent="0.25">
      <c r="J327">
        <v>11245468</v>
      </c>
      <c r="K327">
        <v>37480</v>
      </c>
      <c r="L327">
        <v>1</v>
      </c>
      <c r="M327">
        <v>2</v>
      </c>
    </row>
    <row r="328" spans="10:13" x14ac:dyDescent="0.25">
      <c r="J328">
        <v>11245767</v>
      </c>
      <c r="K328">
        <v>38943</v>
      </c>
      <c r="L328">
        <v>1</v>
      </c>
      <c r="M328">
        <v>2</v>
      </c>
    </row>
    <row r="329" spans="10:13" x14ac:dyDescent="0.25">
      <c r="J329">
        <v>11246272</v>
      </c>
      <c r="K329" s="37">
        <v>39359</v>
      </c>
      <c r="L329">
        <v>1</v>
      </c>
      <c r="M329">
        <v>2</v>
      </c>
    </row>
    <row r="330" spans="10:13" x14ac:dyDescent="0.25">
      <c r="J330">
        <v>11246668</v>
      </c>
      <c r="K330" s="37">
        <v>26205</v>
      </c>
      <c r="L330">
        <v>1</v>
      </c>
      <c r="M330">
        <v>2</v>
      </c>
    </row>
    <row r="331" spans="10:13" x14ac:dyDescent="0.25">
      <c r="J331">
        <v>11246676</v>
      </c>
      <c r="K331" s="37">
        <v>38943</v>
      </c>
      <c r="L331">
        <v>1</v>
      </c>
      <c r="M331">
        <v>2</v>
      </c>
    </row>
    <row r="332" spans="10:13" x14ac:dyDescent="0.25">
      <c r="J332">
        <v>11247625</v>
      </c>
      <c r="K332">
        <v>38691</v>
      </c>
      <c r="L332">
        <v>1</v>
      </c>
      <c r="M332">
        <v>2</v>
      </c>
    </row>
    <row r="333" spans="10:13" x14ac:dyDescent="0.25">
      <c r="J333">
        <v>11248121</v>
      </c>
      <c r="K333" s="37">
        <v>33059</v>
      </c>
      <c r="L333">
        <v>1</v>
      </c>
      <c r="M333">
        <v>2</v>
      </c>
    </row>
    <row r="334" spans="10:13" x14ac:dyDescent="0.25">
      <c r="J334">
        <v>11248122</v>
      </c>
      <c r="K334" s="37">
        <v>38943</v>
      </c>
      <c r="L334">
        <v>2</v>
      </c>
      <c r="M334">
        <v>4</v>
      </c>
    </row>
    <row r="335" spans="10:13" x14ac:dyDescent="0.25">
      <c r="J335">
        <v>11248272</v>
      </c>
      <c r="K335" s="37">
        <v>38943</v>
      </c>
      <c r="L335">
        <v>1</v>
      </c>
      <c r="M335">
        <v>2</v>
      </c>
    </row>
    <row r="336" spans="10:13" x14ac:dyDescent="0.25">
      <c r="J336">
        <v>11248273</v>
      </c>
      <c r="K336" s="37">
        <v>44344</v>
      </c>
      <c r="L336">
        <v>1</v>
      </c>
      <c r="M336">
        <v>2</v>
      </c>
    </row>
    <row r="337" spans="10:13" x14ac:dyDescent="0.25">
      <c r="J337">
        <v>11248774</v>
      </c>
      <c r="K337" s="37">
        <v>44344</v>
      </c>
      <c r="L337">
        <v>3</v>
      </c>
      <c r="M337">
        <v>3</v>
      </c>
    </row>
    <row r="338" spans="10:13" x14ac:dyDescent="0.25">
      <c r="J338">
        <v>11248800</v>
      </c>
      <c r="K338" s="37">
        <v>38943</v>
      </c>
      <c r="L338">
        <v>1</v>
      </c>
      <c r="M338">
        <v>2</v>
      </c>
    </row>
    <row r="339" spans="10:13" x14ac:dyDescent="0.25">
      <c r="J339">
        <v>11249085</v>
      </c>
      <c r="K339" s="37">
        <v>37089</v>
      </c>
      <c r="L339">
        <v>4</v>
      </c>
      <c r="M339">
        <v>4</v>
      </c>
    </row>
    <row r="340" spans="10:13" x14ac:dyDescent="0.25">
      <c r="J340">
        <v>11249094</v>
      </c>
      <c r="K340" s="37">
        <v>31858</v>
      </c>
      <c r="L340">
        <v>2</v>
      </c>
      <c r="M340">
        <v>2</v>
      </c>
    </row>
    <row r="341" spans="10:13" x14ac:dyDescent="0.25">
      <c r="J341">
        <v>11249307</v>
      </c>
      <c r="K341" s="37">
        <v>44092</v>
      </c>
      <c r="L341">
        <v>1</v>
      </c>
      <c r="M341">
        <v>2</v>
      </c>
    </row>
    <row r="342" spans="10:13" x14ac:dyDescent="0.25">
      <c r="J342">
        <v>11249342</v>
      </c>
      <c r="K342" s="37">
        <v>44344</v>
      </c>
      <c r="L342">
        <v>6</v>
      </c>
      <c r="M342">
        <v>6</v>
      </c>
    </row>
    <row r="343" spans="10:13" x14ac:dyDescent="0.25">
      <c r="J343">
        <v>11249810</v>
      </c>
      <c r="K343" s="37">
        <v>44344</v>
      </c>
      <c r="L343">
        <v>1</v>
      </c>
      <c r="M343">
        <v>2</v>
      </c>
    </row>
    <row r="344" spans="10:13" x14ac:dyDescent="0.25">
      <c r="J344">
        <v>11249813</v>
      </c>
      <c r="K344" s="37">
        <v>36838</v>
      </c>
      <c r="L344">
        <v>2</v>
      </c>
      <c r="M344">
        <v>4</v>
      </c>
    </row>
    <row r="345" spans="10:13" x14ac:dyDescent="0.25">
      <c r="J345">
        <v>11249815</v>
      </c>
      <c r="K345" s="37">
        <v>44344</v>
      </c>
      <c r="L345">
        <v>1</v>
      </c>
      <c r="M345">
        <v>2</v>
      </c>
    </row>
    <row r="346" spans="10:13" x14ac:dyDescent="0.25">
      <c r="J346">
        <v>11249816</v>
      </c>
      <c r="K346" s="37">
        <v>44344</v>
      </c>
      <c r="L346">
        <v>2</v>
      </c>
      <c r="M346">
        <v>4</v>
      </c>
    </row>
    <row r="347" spans="10:13" x14ac:dyDescent="0.25">
      <c r="J347">
        <v>11249818</v>
      </c>
      <c r="K347" s="37">
        <v>39359</v>
      </c>
      <c r="L347">
        <v>1</v>
      </c>
      <c r="M347">
        <v>2</v>
      </c>
    </row>
    <row r="348" spans="10:13" x14ac:dyDescent="0.25">
      <c r="J348">
        <v>11249992</v>
      </c>
      <c r="K348">
        <v>37089</v>
      </c>
      <c r="L348">
        <v>3</v>
      </c>
      <c r="M348">
        <v>6</v>
      </c>
    </row>
    <row r="349" spans="10:13" x14ac:dyDescent="0.25">
      <c r="J349">
        <v>11250033</v>
      </c>
      <c r="K349" s="37">
        <v>44344</v>
      </c>
      <c r="L349">
        <v>2</v>
      </c>
      <c r="M349">
        <v>2</v>
      </c>
    </row>
    <row r="350" spans="10:13" x14ac:dyDescent="0.25">
      <c r="J350">
        <v>11250035</v>
      </c>
      <c r="K350">
        <v>37089</v>
      </c>
      <c r="L350">
        <v>2</v>
      </c>
      <c r="M350">
        <v>2</v>
      </c>
    </row>
    <row r="351" spans="10:13" x14ac:dyDescent="0.25">
      <c r="J351">
        <v>11250037</v>
      </c>
      <c r="K351" s="37">
        <v>44344</v>
      </c>
      <c r="L351">
        <v>1</v>
      </c>
      <c r="M351">
        <v>2</v>
      </c>
    </row>
    <row r="352" spans="10:13" x14ac:dyDescent="0.25">
      <c r="J352">
        <v>11250063</v>
      </c>
      <c r="K352" s="37">
        <v>31858</v>
      </c>
      <c r="L352">
        <v>1</v>
      </c>
      <c r="M352">
        <v>2</v>
      </c>
    </row>
    <row r="353" spans="10:13" x14ac:dyDescent="0.25">
      <c r="J353">
        <v>11250381</v>
      </c>
      <c r="K353" s="37">
        <v>33059</v>
      </c>
      <c r="L353">
        <v>2</v>
      </c>
      <c r="M353">
        <v>4</v>
      </c>
    </row>
    <row r="354" spans="10:13" x14ac:dyDescent="0.25">
      <c r="J354">
        <v>11250649</v>
      </c>
      <c r="K354">
        <v>31437</v>
      </c>
      <c r="L354">
        <v>1</v>
      </c>
      <c r="M354">
        <v>2</v>
      </c>
    </row>
    <row r="355" spans="10:13" x14ac:dyDescent="0.25">
      <c r="J355">
        <v>11250678</v>
      </c>
      <c r="K355" s="37">
        <v>44344</v>
      </c>
      <c r="L355">
        <v>2</v>
      </c>
      <c r="M355">
        <v>4</v>
      </c>
    </row>
    <row r="356" spans="10:13" x14ac:dyDescent="0.25">
      <c r="J356">
        <v>11251176</v>
      </c>
      <c r="K356" s="37">
        <v>38943</v>
      </c>
      <c r="L356">
        <v>1</v>
      </c>
      <c r="M356">
        <v>2</v>
      </c>
    </row>
    <row r="357" spans="10:13" x14ac:dyDescent="0.25">
      <c r="J357">
        <v>11251184</v>
      </c>
      <c r="K357" s="37">
        <v>19619</v>
      </c>
      <c r="L357">
        <v>1</v>
      </c>
      <c r="M357">
        <v>2</v>
      </c>
    </row>
    <row r="358" spans="10:13" x14ac:dyDescent="0.25">
      <c r="J358">
        <v>11251768</v>
      </c>
      <c r="K358" s="37">
        <v>37089</v>
      </c>
      <c r="L358">
        <v>3</v>
      </c>
      <c r="M358">
        <v>6</v>
      </c>
    </row>
    <row r="359" spans="10:13" x14ac:dyDescent="0.25">
      <c r="J359">
        <v>11253669</v>
      </c>
      <c r="K359" s="37">
        <v>44344</v>
      </c>
      <c r="L359">
        <v>2</v>
      </c>
      <c r="M359">
        <v>4</v>
      </c>
    </row>
    <row r="360" spans="10:13" x14ac:dyDescent="0.25">
      <c r="J360">
        <v>11253886</v>
      </c>
      <c r="K360" s="37">
        <v>44344</v>
      </c>
      <c r="L360">
        <v>2</v>
      </c>
      <c r="M360">
        <v>4</v>
      </c>
    </row>
    <row r="361" spans="10:13" x14ac:dyDescent="0.25">
      <c r="J361">
        <v>11254198</v>
      </c>
      <c r="K361" s="37">
        <v>44344</v>
      </c>
      <c r="L361">
        <v>1</v>
      </c>
      <c r="M361">
        <v>2</v>
      </c>
    </row>
    <row r="362" spans="10:13" x14ac:dyDescent="0.25">
      <c r="J362">
        <v>11254200</v>
      </c>
      <c r="K362">
        <v>39359</v>
      </c>
      <c r="L362">
        <v>1</v>
      </c>
      <c r="M362">
        <v>2</v>
      </c>
    </row>
    <row r="363" spans="10:13" x14ac:dyDescent="0.25">
      <c r="J363">
        <v>11255513</v>
      </c>
      <c r="K363" s="37">
        <v>44344</v>
      </c>
      <c r="L363">
        <v>1</v>
      </c>
      <c r="M363">
        <v>2</v>
      </c>
    </row>
    <row r="364" spans="10:13" x14ac:dyDescent="0.25">
      <c r="J364">
        <v>11255539</v>
      </c>
      <c r="K364" s="37">
        <v>44344</v>
      </c>
      <c r="L364">
        <v>1</v>
      </c>
      <c r="M364">
        <v>2</v>
      </c>
    </row>
    <row r="365" spans="10:13" x14ac:dyDescent="0.25">
      <c r="J365">
        <v>11255542</v>
      </c>
      <c r="K365" s="37">
        <v>44344</v>
      </c>
      <c r="L365">
        <v>2</v>
      </c>
      <c r="M365">
        <v>2</v>
      </c>
    </row>
    <row r="366" spans="10:13" x14ac:dyDescent="0.25">
      <c r="J366">
        <v>11255557</v>
      </c>
      <c r="K366" s="37">
        <v>38691</v>
      </c>
      <c r="L366">
        <v>1</v>
      </c>
      <c r="M366">
        <v>2</v>
      </c>
    </row>
    <row r="367" spans="10:13" x14ac:dyDescent="0.25">
      <c r="J367">
        <v>11255561</v>
      </c>
      <c r="K367" s="37">
        <v>31606</v>
      </c>
      <c r="L367">
        <v>3</v>
      </c>
      <c r="M367">
        <v>6</v>
      </c>
    </row>
    <row r="368" spans="10:13" x14ac:dyDescent="0.25">
      <c r="J368">
        <v>11255567</v>
      </c>
      <c r="K368" s="37">
        <v>33059</v>
      </c>
      <c r="L368">
        <v>1</v>
      </c>
      <c r="M368">
        <v>2</v>
      </c>
    </row>
    <row r="369" spans="10:13" x14ac:dyDescent="0.25">
      <c r="J369">
        <v>11255573</v>
      </c>
      <c r="K369" s="37">
        <v>37089</v>
      </c>
      <c r="L369">
        <v>2</v>
      </c>
      <c r="M369">
        <v>2</v>
      </c>
    </row>
    <row r="370" spans="10:13" x14ac:dyDescent="0.25">
      <c r="J370">
        <v>11255576</v>
      </c>
      <c r="K370">
        <v>37089</v>
      </c>
      <c r="L370">
        <v>2</v>
      </c>
      <c r="M370">
        <v>2</v>
      </c>
    </row>
    <row r="371" spans="10:13" x14ac:dyDescent="0.25">
      <c r="J371">
        <v>11255585</v>
      </c>
      <c r="K371">
        <v>38943</v>
      </c>
      <c r="L371">
        <v>1</v>
      </c>
      <c r="M371">
        <v>2</v>
      </c>
    </row>
    <row r="372" spans="10:13" x14ac:dyDescent="0.25">
      <c r="J372">
        <v>11255588</v>
      </c>
      <c r="K372" s="37">
        <v>19203</v>
      </c>
      <c r="L372">
        <v>1</v>
      </c>
      <c r="M372">
        <v>2</v>
      </c>
    </row>
    <row r="373" spans="10:13" x14ac:dyDescent="0.25">
      <c r="J373">
        <v>11255590</v>
      </c>
      <c r="K373" s="37">
        <v>44344</v>
      </c>
      <c r="L373">
        <v>2</v>
      </c>
      <c r="M373">
        <v>4</v>
      </c>
    </row>
    <row r="374" spans="10:13" x14ac:dyDescent="0.25">
      <c r="J374">
        <v>11255593</v>
      </c>
      <c r="K374" s="37">
        <v>39359</v>
      </c>
      <c r="L374">
        <v>1</v>
      </c>
      <c r="M374">
        <v>2</v>
      </c>
    </row>
    <row r="375" spans="10:13" x14ac:dyDescent="0.25">
      <c r="J375">
        <v>11255628</v>
      </c>
      <c r="K375" s="37">
        <v>31689</v>
      </c>
      <c r="L375">
        <v>1</v>
      </c>
      <c r="M375">
        <v>2</v>
      </c>
    </row>
    <row r="376" spans="10:13" x14ac:dyDescent="0.25">
      <c r="J376">
        <v>11255631</v>
      </c>
      <c r="K376" s="37">
        <v>31689</v>
      </c>
      <c r="L376">
        <v>1</v>
      </c>
      <c r="M376">
        <v>2</v>
      </c>
    </row>
    <row r="377" spans="10:13" x14ac:dyDescent="0.25">
      <c r="J377">
        <v>11256658</v>
      </c>
      <c r="K377" s="37">
        <v>44344</v>
      </c>
      <c r="L377">
        <v>1</v>
      </c>
      <c r="M377">
        <v>2</v>
      </c>
    </row>
    <row r="378" spans="10:13" x14ac:dyDescent="0.25">
      <c r="J378">
        <v>11257429</v>
      </c>
      <c r="K378" s="37">
        <v>38943</v>
      </c>
      <c r="L378">
        <v>1</v>
      </c>
      <c r="M378">
        <v>2</v>
      </c>
    </row>
    <row r="379" spans="10:13" x14ac:dyDescent="0.25">
      <c r="J379">
        <v>11257490</v>
      </c>
      <c r="K379" s="37">
        <v>44344</v>
      </c>
      <c r="L379">
        <v>2</v>
      </c>
      <c r="M379">
        <v>4</v>
      </c>
    </row>
    <row r="380" spans="10:13" x14ac:dyDescent="0.25">
      <c r="J380">
        <v>11257681</v>
      </c>
      <c r="K380" s="37">
        <v>39359</v>
      </c>
      <c r="L380">
        <v>1</v>
      </c>
      <c r="M380">
        <v>2</v>
      </c>
    </row>
    <row r="381" spans="10:13" x14ac:dyDescent="0.25">
      <c r="J381">
        <v>11258084</v>
      </c>
      <c r="K381" s="37">
        <v>44344</v>
      </c>
      <c r="L381">
        <v>3</v>
      </c>
      <c r="M381">
        <v>6</v>
      </c>
    </row>
    <row r="382" spans="10:13" x14ac:dyDescent="0.25">
      <c r="J382">
        <v>11258090</v>
      </c>
      <c r="K382" s="37">
        <v>44344</v>
      </c>
      <c r="L382">
        <v>1</v>
      </c>
      <c r="M382">
        <v>2</v>
      </c>
    </row>
    <row r="383" spans="10:13" x14ac:dyDescent="0.25">
      <c r="J383">
        <v>11258099</v>
      </c>
      <c r="K383" s="37">
        <v>35211</v>
      </c>
      <c r="L383">
        <v>3</v>
      </c>
      <c r="M383">
        <v>3</v>
      </c>
    </row>
    <row r="384" spans="10:13" x14ac:dyDescent="0.25">
      <c r="J384">
        <v>11258134</v>
      </c>
      <c r="K384" s="37">
        <v>35211</v>
      </c>
      <c r="L384">
        <v>4</v>
      </c>
      <c r="M384">
        <v>4</v>
      </c>
    </row>
    <row r="385" spans="10:13" x14ac:dyDescent="0.25">
      <c r="J385">
        <v>11258137</v>
      </c>
      <c r="K385" s="37">
        <v>32104</v>
      </c>
      <c r="L385">
        <v>2</v>
      </c>
      <c r="M385">
        <v>4</v>
      </c>
    </row>
    <row r="386" spans="10:13" x14ac:dyDescent="0.25">
      <c r="J386">
        <v>11258581</v>
      </c>
      <c r="K386" s="37">
        <v>36838</v>
      </c>
      <c r="L386">
        <v>4</v>
      </c>
      <c r="M386">
        <v>4</v>
      </c>
    </row>
    <row r="387" spans="10:13" x14ac:dyDescent="0.25">
      <c r="J387">
        <v>11258582</v>
      </c>
      <c r="K387" s="37">
        <v>35211</v>
      </c>
      <c r="L387">
        <v>4</v>
      </c>
      <c r="M387">
        <v>4</v>
      </c>
    </row>
    <row r="388" spans="10:13" x14ac:dyDescent="0.25">
      <c r="J388">
        <v>11258584</v>
      </c>
      <c r="K388" s="37">
        <v>37089</v>
      </c>
      <c r="L388">
        <v>2</v>
      </c>
      <c r="M388">
        <v>4</v>
      </c>
    </row>
    <row r="389" spans="10:13" x14ac:dyDescent="0.25">
      <c r="J389">
        <v>11258596</v>
      </c>
      <c r="K389" s="37">
        <v>39359</v>
      </c>
      <c r="L389">
        <v>1</v>
      </c>
      <c r="M389">
        <v>2</v>
      </c>
    </row>
    <row r="390" spans="10:13" x14ac:dyDescent="0.25">
      <c r="J390">
        <v>11258597</v>
      </c>
      <c r="K390" s="37">
        <v>39359</v>
      </c>
      <c r="L390">
        <v>2</v>
      </c>
      <c r="M390">
        <v>2</v>
      </c>
    </row>
    <row r="391" spans="10:13" x14ac:dyDescent="0.25">
      <c r="J391">
        <v>11258598</v>
      </c>
      <c r="K391" s="37">
        <v>44344</v>
      </c>
      <c r="L391">
        <v>1</v>
      </c>
      <c r="M391">
        <v>2</v>
      </c>
    </row>
    <row r="392" spans="10:13" x14ac:dyDescent="0.25">
      <c r="J392">
        <v>11258600</v>
      </c>
      <c r="K392" s="37">
        <v>44344</v>
      </c>
      <c r="L392">
        <v>1</v>
      </c>
      <c r="M392">
        <v>2</v>
      </c>
    </row>
    <row r="393" spans="10:13" x14ac:dyDescent="0.25">
      <c r="J393">
        <v>11258606</v>
      </c>
      <c r="K393" s="37">
        <v>44092</v>
      </c>
      <c r="L393">
        <v>2</v>
      </c>
      <c r="M393">
        <v>2</v>
      </c>
    </row>
    <row r="394" spans="10:13" x14ac:dyDescent="0.25">
      <c r="J394">
        <v>11258670</v>
      </c>
      <c r="K394">
        <v>37089</v>
      </c>
      <c r="L394">
        <v>4</v>
      </c>
      <c r="M394">
        <v>4</v>
      </c>
    </row>
    <row r="395" spans="10:13" x14ac:dyDescent="0.25">
      <c r="J395">
        <v>11258681</v>
      </c>
      <c r="K395">
        <v>44344</v>
      </c>
      <c r="L395">
        <v>2</v>
      </c>
      <c r="M395">
        <v>2</v>
      </c>
    </row>
    <row r="396" spans="10:13" x14ac:dyDescent="0.25">
      <c r="J396">
        <v>11258713</v>
      </c>
      <c r="K396">
        <v>39359</v>
      </c>
      <c r="L396">
        <v>1</v>
      </c>
      <c r="M396">
        <v>2</v>
      </c>
    </row>
    <row r="397" spans="10:13" x14ac:dyDescent="0.25">
      <c r="J397">
        <v>11258731</v>
      </c>
      <c r="K397" s="37">
        <v>44344</v>
      </c>
      <c r="L397">
        <v>3</v>
      </c>
      <c r="M397">
        <v>3</v>
      </c>
    </row>
    <row r="398" spans="10:13" x14ac:dyDescent="0.25">
      <c r="J398">
        <v>11258764</v>
      </c>
      <c r="K398" s="37">
        <v>39359</v>
      </c>
      <c r="L398">
        <v>1</v>
      </c>
      <c r="M398">
        <v>2</v>
      </c>
    </row>
    <row r="399" spans="10:13" x14ac:dyDescent="0.25">
      <c r="J399">
        <v>11258846</v>
      </c>
      <c r="K399" s="37">
        <v>30225</v>
      </c>
      <c r="L399">
        <v>2</v>
      </c>
      <c r="M399">
        <v>4</v>
      </c>
    </row>
    <row r="400" spans="10:13" x14ac:dyDescent="0.25">
      <c r="J400">
        <v>11258847</v>
      </c>
      <c r="K400" s="37">
        <v>32104</v>
      </c>
      <c r="L400">
        <v>2</v>
      </c>
      <c r="M400">
        <v>4</v>
      </c>
    </row>
    <row r="401" spans="10:13" x14ac:dyDescent="0.25">
      <c r="J401">
        <v>11258862</v>
      </c>
      <c r="K401" s="37">
        <v>39359</v>
      </c>
      <c r="L401">
        <v>1</v>
      </c>
      <c r="M401">
        <v>2</v>
      </c>
    </row>
    <row r="402" spans="10:13" x14ac:dyDescent="0.25">
      <c r="J402">
        <v>11259423</v>
      </c>
      <c r="K402" s="37">
        <v>33059</v>
      </c>
      <c r="L402">
        <v>2</v>
      </c>
      <c r="M402">
        <v>4</v>
      </c>
    </row>
    <row r="403" spans="10:13" x14ac:dyDescent="0.25">
      <c r="J403">
        <v>11259454</v>
      </c>
      <c r="K403" s="37">
        <v>33059</v>
      </c>
      <c r="L403">
        <v>2</v>
      </c>
      <c r="M403">
        <v>4</v>
      </c>
    </row>
    <row r="404" spans="10:13" x14ac:dyDescent="0.25">
      <c r="J404">
        <v>11259518</v>
      </c>
      <c r="K404" s="37">
        <v>44344</v>
      </c>
      <c r="L404">
        <v>2</v>
      </c>
      <c r="M404">
        <v>4</v>
      </c>
    </row>
    <row r="405" spans="10:13" x14ac:dyDescent="0.25">
      <c r="J405">
        <v>11260761</v>
      </c>
      <c r="K405" s="37">
        <v>44344</v>
      </c>
      <c r="L405">
        <v>1</v>
      </c>
      <c r="M405">
        <v>2</v>
      </c>
    </row>
    <row r="406" spans="10:13" x14ac:dyDescent="0.25">
      <c r="J406">
        <v>11260767</v>
      </c>
      <c r="K406" s="37">
        <v>38943</v>
      </c>
      <c r="L406">
        <v>1</v>
      </c>
      <c r="M406">
        <v>2</v>
      </c>
    </row>
    <row r="407" spans="10:13" x14ac:dyDescent="0.25">
      <c r="J407">
        <v>11260802</v>
      </c>
      <c r="K407" s="37">
        <v>44344</v>
      </c>
      <c r="L407">
        <v>1</v>
      </c>
      <c r="M407">
        <v>2</v>
      </c>
    </row>
    <row r="408" spans="10:13" x14ac:dyDescent="0.25">
      <c r="J408">
        <v>11260804</v>
      </c>
      <c r="K408" s="37">
        <v>44344</v>
      </c>
      <c r="L408">
        <v>4</v>
      </c>
      <c r="M408">
        <v>4</v>
      </c>
    </row>
    <row r="409" spans="10:13" x14ac:dyDescent="0.25">
      <c r="J409">
        <v>11260813</v>
      </c>
      <c r="K409" s="37">
        <v>44344</v>
      </c>
      <c r="L409">
        <v>1</v>
      </c>
      <c r="M409">
        <v>2</v>
      </c>
    </row>
    <row r="410" spans="10:13" x14ac:dyDescent="0.25">
      <c r="J410">
        <v>11260814</v>
      </c>
      <c r="K410" s="37">
        <v>44344</v>
      </c>
      <c r="L410">
        <v>3</v>
      </c>
      <c r="M410">
        <v>6</v>
      </c>
    </row>
    <row r="411" spans="10:13" x14ac:dyDescent="0.25">
      <c r="J411">
        <v>11260838</v>
      </c>
      <c r="K411" s="37">
        <v>32104</v>
      </c>
      <c r="L411">
        <v>2</v>
      </c>
      <c r="M411">
        <v>4</v>
      </c>
    </row>
    <row r="412" spans="10:13" x14ac:dyDescent="0.25">
      <c r="J412">
        <v>11260861</v>
      </c>
      <c r="K412" s="37">
        <v>39359</v>
      </c>
      <c r="L412">
        <v>2</v>
      </c>
      <c r="M412">
        <v>2</v>
      </c>
    </row>
    <row r="413" spans="10:13" x14ac:dyDescent="0.25">
      <c r="J413">
        <v>11260862</v>
      </c>
      <c r="K413" s="37">
        <v>39359</v>
      </c>
      <c r="L413">
        <v>1</v>
      </c>
      <c r="M413">
        <v>2</v>
      </c>
    </row>
    <row r="414" spans="10:13" x14ac:dyDescent="0.25">
      <c r="J414">
        <v>11260863</v>
      </c>
      <c r="K414" s="37">
        <v>44344</v>
      </c>
      <c r="L414">
        <v>2</v>
      </c>
      <c r="M414">
        <v>2</v>
      </c>
    </row>
    <row r="415" spans="10:13" x14ac:dyDescent="0.25">
      <c r="J415">
        <v>11260881</v>
      </c>
      <c r="K415" s="37">
        <v>38691</v>
      </c>
      <c r="L415">
        <v>1</v>
      </c>
      <c r="M415">
        <v>2</v>
      </c>
    </row>
    <row r="416" spans="10:13" x14ac:dyDescent="0.25">
      <c r="J416">
        <v>11260895</v>
      </c>
      <c r="K416" s="37">
        <v>36838</v>
      </c>
      <c r="L416">
        <v>3</v>
      </c>
      <c r="M416">
        <v>3</v>
      </c>
    </row>
    <row r="417" spans="10:13" x14ac:dyDescent="0.25">
      <c r="J417">
        <v>11260906</v>
      </c>
      <c r="K417" s="37">
        <v>44344</v>
      </c>
      <c r="L417">
        <v>2</v>
      </c>
      <c r="M417">
        <v>2</v>
      </c>
    </row>
    <row r="418" spans="10:13" x14ac:dyDescent="0.25">
      <c r="J418">
        <v>11260907</v>
      </c>
      <c r="K418" s="37">
        <v>44344</v>
      </c>
      <c r="L418">
        <v>1</v>
      </c>
      <c r="M418">
        <v>2</v>
      </c>
    </row>
    <row r="419" spans="10:13" x14ac:dyDescent="0.25">
      <c r="J419">
        <v>11260932</v>
      </c>
      <c r="K419" s="37">
        <v>39359</v>
      </c>
      <c r="L419">
        <v>1</v>
      </c>
      <c r="M419">
        <v>2</v>
      </c>
    </row>
    <row r="420" spans="10:13" x14ac:dyDescent="0.25">
      <c r="J420">
        <v>11261065</v>
      </c>
      <c r="K420" s="37">
        <v>44344</v>
      </c>
      <c r="L420">
        <v>3</v>
      </c>
      <c r="M420">
        <v>6</v>
      </c>
    </row>
    <row r="421" spans="10:13" x14ac:dyDescent="0.25">
      <c r="J421">
        <v>11261066</v>
      </c>
      <c r="K421">
        <v>44344</v>
      </c>
      <c r="L421">
        <v>1</v>
      </c>
      <c r="M421">
        <v>2</v>
      </c>
    </row>
    <row r="422" spans="10:13" x14ac:dyDescent="0.25">
      <c r="J422">
        <v>11261242</v>
      </c>
      <c r="K422" s="37">
        <v>39359</v>
      </c>
      <c r="L422">
        <v>2</v>
      </c>
      <c r="M422">
        <v>2</v>
      </c>
    </row>
    <row r="423" spans="10:13" x14ac:dyDescent="0.25">
      <c r="J423">
        <v>11261244</v>
      </c>
      <c r="K423" s="37">
        <v>39359</v>
      </c>
      <c r="L423">
        <v>1</v>
      </c>
      <c r="M423">
        <v>2</v>
      </c>
    </row>
    <row r="424" spans="10:13" x14ac:dyDescent="0.25">
      <c r="J424">
        <v>11261245</v>
      </c>
      <c r="K424" s="37">
        <v>44344</v>
      </c>
      <c r="L424">
        <v>2</v>
      </c>
      <c r="M424">
        <v>2</v>
      </c>
    </row>
    <row r="425" spans="10:13" x14ac:dyDescent="0.25">
      <c r="J425">
        <v>11261314</v>
      </c>
      <c r="K425" s="37">
        <v>39359</v>
      </c>
      <c r="L425">
        <v>1</v>
      </c>
      <c r="M425">
        <v>2</v>
      </c>
    </row>
    <row r="426" spans="10:13" x14ac:dyDescent="0.25">
      <c r="J426">
        <v>11261381</v>
      </c>
      <c r="K426" s="37">
        <v>44344</v>
      </c>
      <c r="L426">
        <v>2</v>
      </c>
      <c r="M426">
        <v>2</v>
      </c>
    </row>
    <row r="427" spans="10:13" x14ac:dyDescent="0.25">
      <c r="J427">
        <v>11261460</v>
      </c>
      <c r="K427" s="37">
        <v>44344</v>
      </c>
      <c r="L427">
        <v>2</v>
      </c>
      <c r="M427">
        <v>2</v>
      </c>
    </row>
    <row r="428" spans="10:13" x14ac:dyDescent="0.25">
      <c r="J428">
        <v>11261480</v>
      </c>
      <c r="K428" s="37">
        <v>44344</v>
      </c>
      <c r="L428">
        <v>2</v>
      </c>
      <c r="M428">
        <v>2</v>
      </c>
    </row>
    <row r="429" spans="10:13" x14ac:dyDescent="0.25">
      <c r="J429">
        <v>11261796</v>
      </c>
      <c r="K429">
        <v>38691</v>
      </c>
      <c r="L429">
        <v>1</v>
      </c>
      <c r="M429">
        <v>2</v>
      </c>
    </row>
    <row r="430" spans="10:13" x14ac:dyDescent="0.25">
      <c r="J430">
        <v>11261901</v>
      </c>
      <c r="K430" s="37">
        <v>37089</v>
      </c>
      <c r="L430">
        <v>3</v>
      </c>
      <c r="M430">
        <v>3</v>
      </c>
    </row>
    <row r="431" spans="10:13" x14ac:dyDescent="0.25">
      <c r="J431">
        <v>11261909</v>
      </c>
      <c r="K431" s="37">
        <v>39359</v>
      </c>
      <c r="L431">
        <v>1</v>
      </c>
      <c r="M431">
        <v>2</v>
      </c>
    </row>
    <row r="432" spans="10:13" x14ac:dyDescent="0.25">
      <c r="J432">
        <v>11261910</v>
      </c>
      <c r="K432" s="37">
        <v>39359</v>
      </c>
      <c r="L432">
        <v>2</v>
      </c>
      <c r="M432">
        <v>2</v>
      </c>
    </row>
    <row r="433" spans="10:13" x14ac:dyDescent="0.25">
      <c r="J433">
        <v>11261911</v>
      </c>
      <c r="K433" s="37">
        <v>37089</v>
      </c>
      <c r="L433">
        <v>3</v>
      </c>
      <c r="M433">
        <v>3</v>
      </c>
    </row>
    <row r="434" spans="10:13" x14ac:dyDescent="0.25">
      <c r="J434">
        <v>11261993</v>
      </c>
      <c r="K434" s="37">
        <v>39359</v>
      </c>
      <c r="L434">
        <v>2</v>
      </c>
      <c r="M434">
        <v>2</v>
      </c>
    </row>
    <row r="435" spans="10:13" x14ac:dyDescent="0.25">
      <c r="J435">
        <v>11262170</v>
      </c>
      <c r="K435" s="37">
        <v>44344</v>
      </c>
      <c r="L435">
        <v>2</v>
      </c>
      <c r="M435">
        <v>2</v>
      </c>
    </row>
    <row r="436" spans="10:13" x14ac:dyDescent="0.25">
      <c r="J436">
        <v>11262172</v>
      </c>
      <c r="K436" s="37">
        <v>44344</v>
      </c>
      <c r="L436">
        <v>4</v>
      </c>
      <c r="M436">
        <v>4</v>
      </c>
    </row>
    <row r="437" spans="10:13" x14ac:dyDescent="0.25">
      <c r="J437">
        <v>11262291</v>
      </c>
      <c r="K437" s="37">
        <v>33059</v>
      </c>
      <c r="L437">
        <v>2</v>
      </c>
      <c r="M437">
        <v>4</v>
      </c>
    </row>
    <row r="438" spans="10:13" x14ac:dyDescent="0.25">
      <c r="J438">
        <v>11262764</v>
      </c>
      <c r="K438" s="37">
        <v>44344</v>
      </c>
      <c r="L438">
        <v>1</v>
      </c>
      <c r="M438">
        <v>2</v>
      </c>
    </row>
    <row r="439" spans="10:13" x14ac:dyDescent="0.25">
      <c r="J439">
        <v>11262777</v>
      </c>
      <c r="K439" s="37">
        <v>44344</v>
      </c>
      <c r="L439">
        <v>1</v>
      </c>
      <c r="M439">
        <v>2</v>
      </c>
    </row>
    <row r="440" spans="10:13" x14ac:dyDescent="0.25">
      <c r="J440">
        <v>11262798</v>
      </c>
      <c r="K440" s="37">
        <v>44344</v>
      </c>
      <c r="L440">
        <v>2</v>
      </c>
      <c r="M440">
        <v>2</v>
      </c>
    </row>
    <row r="441" spans="10:13" x14ac:dyDescent="0.25">
      <c r="J441">
        <v>11263620</v>
      </c>
      <c r="K441" s="37">
        <v>37089</v>
      </c>
      <c r="L441">
        <v>3</v>
      </c>
      <c r="M441">
        <v>3</v>
      </c>
    </row>
    <row r="442" spans="10:13" x14ac:dyDescent="0.25">
      <c r="J442">
        <v>11263621</v>
      </c>
      <c r="K442" s="37">
        <v>37089</v>
      </c>
      <c r="L442">
        <v>2</v>
      </c>
      <c r="M442">
        <v>4</v>
      </c>
    </row>
    <row r="443" spans="10:13" x14ac:dyDescent="0.25">
      <c r="J443">
        <v>11263622</v>
      </c>
      <c r="K443" s="37">
        <v>32104</v>
      </c>
      <c r="L443">
        <v>2</v>
      </c>
      <c r="M443">
        <v>4</v>
      </c>
    </row>
    <row r="444" spans="10:13" x14ac:dyDescent="0.25">
      <c r="J444">
        <v>11263627</v>
      </c>
      <c r="K444" s="37">
        <v>38943</v>
      </c>
      <c r="L444">
        <v>1</v>
      </c>
      <c r="M444">
        <v>2</v>
      </c>
    </row>
    <row r="445" spans="10:13" x14ac:dyDescent="0.25">
      <c r="J445">
        <v>11263686</v>
      </c>
      <c r="K445" s="37">
        <v>44344</v>
      </c>
      <c r="L445">
        <v>2</v>
      </c>
      <c r="M445">
        <v>2</v>
      </c>
    </row>
    <row r="446" spans="10:13" x14ac:dyDescent="0.25">
      <c r="J446">
        <v>11263688</v>
      </c>
      <c r="K446" s="37">
        <v>39359</v>
      </c>
      <c r="L446">
        <v>1</v>
      </c>
      <c r="M446">
        <v>2</v>
      </c>
    </row>
    <row r="447" spans="10:13" x14ac:dyDescent="0.25">
      <c r="J447">
        <v>11263689</v>
      </c>
      <c r="K447" s="37">
        <v>39359</v>
      </c>
      <c r="L447">
        <v>1</v>
      </c>
      <c r="M447">
        <v>2</v>
      </c>
    </row>
    <row r="448" spans="10:13" x14ac:dyDescent="0.25">
      <c r="J448">
        <v>11263690</v>
      </c>
      <c r="K448" s="37">
        <v>44344</v>
      </c>
      <c r="L448">
        <v>1</v>
      </c>
      <c r="M448">
        <v>2</v>
      </c>
    </row>
    <row r="449" spans="10:13" x14ac:dyDescent="0.25">
      <c r="J449">
        <v>11263694</v>
      </c>
      <c r="K449" s="37">
        <v>32104</v>
      </c>
      <c r="L449">
        <v>2</v>
      </c>
      <c r="M449">
        <v>4</v>
      </c>
    </row>
    <row r="450" spans="10:13" x14ac:dyDescent="0.25">
      <c r="J450">
        <v>11263713</v>
      </c>
      <c r="K450">
        <v>32104</v>
      </c>
      <c r="L450">
        <v>2</v>
      </c>
      <c r="M450">
        <v>4</v>
      </c>
    </row>
    <row r="451" spans="10:13" x14ac:dyDescent="0.25">
      <c r="J451">
        <v>11263716</v>
      </c>
      <c r="K451" s="37">
        <v>39359</v>
      </c>
      <c r="L451">
        <v>1</v>
      </c>
      <c r="M451">
        <v>2</v>
      </c>
    </row>
    <row r="452" spans="10:13" x14ac:dyDescent="0.25">
      <c r="J452">
        <v>11263718</v>
      </c>
      <c r="K452" s="37">
        <v>44344</v>
      </c>
      <c r="L452">
        <v>1</v>
      </c>
      <c r="M452">
        <v>2</v>
      </c>
    </row>
    <row r="453" spans="10:13" x14ac:dyDescent="0.25">
      <c r="J453">
        <v>11263727</v>
      </c>
      <c r="K453" s="37">
        <v>44344</v>
      </c>
      <c r="L453">
        <v>2</v>
      </c>
      <c r="M453">
        <v>2</v>
      </c>
    </row>
    <row r="454" spans="10:13" x14ac:dyDescent="0.25">
      <c r="J454">
        <v>11263730</v>
      </c>
      <c r="K454" s="37">
        <v>44092</v>
      </c>
      <c r="L454">
        <v>2</v>
      </c>
      <c r="M454">
        <v>2</v>
      </c>
    </row>
    <row r="455" spans="10:13" x14ac:dyDescent="0.25">
      <c r="J455">
        <v>11263833</v>
      </c>
      <c r="K455" s="37">
        <v>44344</v>
      </c>
      <c r="L455">
        <v>1</v>
      </c>
      <c r="M455">
        <v>2</v>
      </c>
    </row>
    <row r="456" spans="10:13" x14ac:dyDescent="0.25">
      <c r="J456">
        <v>11263834</v>
      </c>
      <c r="K456" s="37">
        <v>39359</v>
      </c>
      <c r="L456">
        <v>1</v>
      </c>
      <c r="M456">
        <v>2</v>
      </c>
    </row>
    <row r="457" spans="10:13" x14ac:dyDescent="0.25">
      <c r="J457">
        <v>11263858</v>
      </c>
      <c r="K457" s="37">
        <v>32104</v>
      </c>
      <c r="L457">
        <v>2</v>
      </c>
      <c r="M457">
        <v>4</v>
      </c>
    </row>
    <row r="458" spans="10:13" x14ac:dyDescent="0.25">
      <c r="J458">
        <v>11264081</v>
      </c>
      <c r="K458" s="37">
        <v>37089</v>
      </c>
      <c r="L458">
        <v>3</v>
      </c>
      <c r="M458">
        <v>6</v>
      </c>
    </row>
    <row r="459" spans="10:13" x14ac:dyDescent="0.25">
      <c r="J459">
        <v>11264085</v>
      </c>
      <c r="K459" s="37">
        <v>33059</v>
      </c>
      <c r="L459">
        <v>2</v>
      </c>
      <c r="M459">
        <v>4</v>
      </c>
    </row>
    <row r="460" spans="10:13" x14ac:dyDescent="0.25">
      <c r="J460">
        <v>11264109</v>
      </c>
      <c r="K460" s="37">
        <v>37089</v>
      </c>
      <c r="L460">
        <v>5</v>
      </c>
      <c r="M460">
        <v>5</v>
      </c>
    </row>
    <row r="461" spans="10:13" x14ac:dyDescent="0.25">
      <c r="J461">
        <v>11264171</v>
      </c>
      <c r="K461" s="37">
        <v>37089</v>
      </c>
      <c r="L461">
        <v>3</v>
      </c>
      <c r="M461">
        <v>3</v>
      </c>
    </row>
    <row r="462" spans="10:13" x14ac:dyDescent="0.25">
      <c r="J462">
        <v>11264172</v>
      </c>
      <c r="K462" s="37">
        <v>44344</v>
      </c>
      <c r="L462">
        <v>2</v>
      </c>
      <c r="M462">
        <v>2</v>
      </c>
    </row>
    <row r="463" spans="10:13" x14ac:dyDescent="0.25">
      <c r="J463">
        <v>11264175</v>
      </c>
      <c r="K463" s="37">
        <v>44344</v>
      </c>
      <c r="L463">
        <v>1</v>
      </c>
      <c r="M463">
        <v>2</v>
      </c>
    </row>
    <row r="464" spans="10:13" x14ac:dyDescent="0.25">
      <c r="J464">
        <v>11264176</v>
      </c>
      <c r="K464" s="37">
        <v>39359</v>
      </c>
      <c r="L464">
        <v>1</v>
      </c>
      <c r="M464">
        <v>2</v>
      </c>
    </row>
    <row r="465" spans="10:13" x14ac:dyDescent="0.25">
      <c r="J465">
        <v>11264274</v>
      </c>
      <c r="K465" s="37">
        <v>39359</v>
      </c>
      <c r="L465">
        <v>2</v>
      </c>
      <c r="M465">
        <v>2</v>
      </c>
    </row>
    <row r="466" spans="10:13" x14ac:dyDescent="0.25">
      <c r="J466">
        <v>11264276</v>
      </c>
      <c r="K466" s="37">
        <v>39359</v>
      </c>
      <c r="L466">
        <v>1</v>
      </c>
      <c r="M466">
        <v>2</v>
      </c>
    </row>
    <row r="467" spans="10:13" x14ac:dyDescent="0.25">
      <c r="J467">
        <v>11264278</v>
      </c>
      <c r="K467" s="37">
        <v>32104</v>
      </c>
      <c r="L467">
        <v>3</v>
      </c>
      <c r="M467">
        <v>3</v>
      </c>
    </row>
    <row r="468" spans="10:13" x14ac:dyDescent="0.25">
      <c r="J468">
        <v>11264385</v>
      </c>
      <c r="K468" s="37">
        <v>44344</v>
      </c>
      <c r="L468">
        <v>2</v>
      </c>
      <c r="M468">
        <v>2</v>
      </c>
    </row>
    <row r="469" spans="10:13" x14ac:dyDescent="0.25">
      <c r="J469">
        <v>11264387</v>
      </c>
      <c r="K469" s="37">
        <v>44344</v>
      </c>
      <c r="L469">
        <v>4</v>
      </c>
      <c r="M469">
        <v>4</v>
      </c>
    </row>
    <row r="470" spans="10:13" x14ac:dyDescent="0.25">
      <c r="J470">
        <v>11264548</v>
      </c>
      <c r="K470" s="37">
        <v>32104</v>
      </c>
      <c r="L470">
        <v>2</v>
      </c>
      <c r="M470">
        <v>4</v>
      </c>
    </row>
    <row r="471" spans="10:13" x14ac:dyDescent="0.25">
      <c r="J471">
        <v>11264617</v>
      </c>
      <c r="K471" s="37">
        <v>38943</v>
      </c>
      <c r="L471">
        <v>1</v>
      </c>
      <c r="M471">
        <v>2</v>
      </c>
    </row>
    <row r="472" spans="10:13" x14ac:dyDescent="0.25">
      <c r="J472">
        <v>11264619</v>
      </c>
      <c r="K472">
        <v>37089</v>
      </c>
      <c r="L472">
        <v>3</v>
      </c>
      <c r="M472">
        <v>3</v>
      </c>
    </row>
    <row r="473" spans="10:13" x14ac:dyDescent="0.25">
      <c r="J473">
        <v>11264621</v>
      </c>
      <c r="K473" s="37">
        <v>31689</v>
      </c>
      <c r="L473">
        <v>1</v>
      </c>
      <c r="M473">
        <v>2</v>
      </c>
    </row>
    <row r="474" spans="10:13" x14ac:dyDescent="0.25">
      <c r="J474">
        <v>11264622</v>
      </c>
      <c r="K474" s="37">
        <v>38943</v>
      </c>
      <c r="L474">
        <v>2</v>
      </c>
      <c r="M474">
        <v>2</v>
      </c>
    </row>
    <row r="475" spans="10:13" x14ac:dyDescent="0.25">
      <c r="J475">
        <v>11264679</v>
      </c>
      <c r="K475" s="37">
        <v>37089</v>
      </c>
      <c r="L475">
        <v>4</v>
      </c>
      <c r="M475">
        <v>4</v>
      </c>
    </row>
    <row r="476" spans="10:13" x14ac:dyDescent="0.25">
      <c r="J476">
        <v>11264680</v>
      </c>
      <c r="K476" s="37">
        <v>44344</v>
      </c>
      <c r="L476">
        <v>2</v>
      </c>
      <c r="M476">
        <v>2</v>
      </c>
    </row>
    <row r="477" spans="10:13" x14ac:dyDescent="0.25">
      <c r="J477">
        <v>11264983</v>
      </c>
      <c r="K477" s="37">
        <v>38943</v>
      </c>
      <c r="L477">
        <v>1</v>
      </c>
      <c r="M477">
        <v>2</v>
      </c>
    </row>
    <row r="478" spans="10:13" x14ac:dyDescent="0.25">
      <c r="J478">
        <v>11265053</v>
      </c>
      <c r="K478" s="37">
        <v>38943</v>
      </c>
      <c r="L478">
        <v>1</v>
      </c>
      <c r="M478">
        <v>2</v>
      </c>
    </row>
    <row r="479" spans="10:13" x14ac:dyDescent="0.25">
      <c r="J479">
        <v>11265054</v>
      </c>
      <c r="K479" s="37">
        <v>37089</v>
      </c>
      <c r="L479">
        <v>2</v>
      </c>
      <c r="M479">
        <v>2</v>
      </c>
    </row>
    <row r="480" spans="10:13" x14ac:dyDescent="0.25">
      <c r="J480">
        <v>11265209</v>
      </c>
      <c r="K480" s="37">
        <v>38943</v>
      </c>
      <c r="L480">
        <v>1</v>
      </c>
      <c r="M480">
        <v>2</v>
      </c>
    </row>
    <row r="481" spans="10:13" x14ac:dyDescent="0.25">
      <c r="J481">
        <v>11265516</v>
      </c>
      <c r="K481" s="37">
        <v>33059</v>
      </c>
      <c r="L481">
        <v>2</v>
      </c>
      <c r="M481">
        <v>4</v>
      </c>
    </row>
    <row r="482" spans="10:13" x14ac:dyDescent="0.25">
      <c r="J482">
        <v>11266022</v>
      </c>
      <c r="K482" s="37">
        <v>44344</v>
      </c>
      <c r="L482">
        <v>2</v>
      </c>
      <c r="M482">
        <v>2</v>
      </c>
    </row>
    <row r="483" spans="10:13" x14ac:dyDescent="0.25">
      <c r="J483">
        <v>11266046</v>
      </c>
      <c r="K483" s="37">
        <v>39359</v>
      </c>
      <c r="L483">
        <v>2</v>
      </c>
      <c r="M483">
        <v>2</v>
      </c>
    </row>
    <row r="484" spans="10:13" x14ac:dyDescent="0.25">
      <c r="J484">
        <v>11266047</v>
      </c>
      <c r="K484" s="37">
        <v>39359</v>
      </c>
      <c r="L484">
        <v>1</v>
      </c>
      <c r="M484">
        <v>2</v>
      </c>
    </row>
    <row r="485" spans="10:13" x14ac:dyDescent="0.25">
      <c r="J485">
        <v>11266165</v>
      </c>
      <c r="K485" s="37">
        <v>38943</v>
      </c>
      <c r="L485">
        <v>1</v>
      </c>
      <c r="M485">
        <v>2</v>
      </c>
    </row>
    <row r="486" spans="10:13" x14ac:dyDescent="0.25">
      <c r="J486">
        <v>11266166</v>
      </c>
      <c r="K486" s="37">
        <v>31689</v>
      </c>
      <c r="L486">
        <v>1</v>
      </c>
      <c r="M486">
        <v>2</v>
      </c>
    </row>
    <row r="487" spans="10:13" x14ac:dyDescent="0.25">
      <c r="J487">
        <v>11266167</v>
      </c>
      <c r="K487" s="37">
        <v>31689</v>
      </c>
      <c r="L487">
        <v>1</v>
      </c>
      <c r="M487">
        <v>2</v>
      </c>
    </row>
    <row r="488" spans="10:13" x14ac:dyDescent="0.25">
      <c r="J488">
        <v>11266268</v>
      </c>
      <c r="K488" s="37">
        <v>39359</v>
      </c>
      <c r="L488">
        <v>1</v>
      </c>
      <c r="M488">
        <v>2</v>
      </c>
    </row>
    <row r="489" spans="10:13" x14ac:dyDescent="0.25">
      <c r="J489">
        <v>11266551</v>
      </c>
      <c r="K489" s="37">
        <v>30225</v>
      </c>
      <c r="L489">
        <v>2</v>
      </c>
      <c r="M489">
        <v>4</v>
      </c>
    </row>
    <row r="490" spans="10:13" x14ac:dyDescent="0.25">
      <c r="J490">
        <v>11266552</v>
      </c>
      <c r="K490" s="37">
        <v>35211</v>
      </c>
      <c r="L490">
        <v>2</v>
      </c>
      <c r="M490">
        <v>4</v>
      </c>
    </row>
    <row r="491" spans="10:13" x14ac:dyDescent="0.25">
      <c r="J491">
        <v>11266553</v>
      </c>
      <c r="K491" s="37">
        <v>39359</v>
      </c>
      <c r="L491">
        <v>1</v>
      </c>
      <c r="M491">
        <v>2</v>
      </c>
    </row>
    <row r="492" spans="10:13" x14ac:dyDescent="0.25">
      <c r="J492">
        <v>11266561</v>
      </c>
      <c r="K492" s="37">
        <v>30225</v>
      </c>
      <c r="L492">
        <v>2</v>
      </c>
      <c r="M492">
        <v>4</v>
      </c>
    </row>
    <row r="493" spans="10:13" x14ac:dyDescent="0.25">
      <c r="J493">
        <v>11266630</v>
      </c>
      <c r="K493" s="37">
        <v>35211</v>
      </c>
      <c r="L493">
        <v>2</v>
      </c>
      <c r="M493">
        <v>4</v>
      </c>
    </row>
    <row r="494" spans="10:13" x14ac:dyDescent="0.25">
      <c r="J494">
        <v>11266673</v>
      </c>
      <c r="K494" s="37">
        <v>32104</v>
      </c>
      <c r="L494">
        <v>2</v>
      </c>
      <c r="M494">
        <v>4</v>
      </c>
    </row>
    <row r="495" spans="10:13" x14ac:dyDescent="0.25">
      <c r="J495">
        <v>11266741</v>
      </c>
      <c r="K495" s="37">
        <v>38943</v>
      </c>
      <c r="L495">
        <v>1</v>
      </c>
      <c r="M495">
        <v>2</v>
      </c>
    </row>
    <row r="496" spans="10:13" x14ac:dyDescent="0.25">
      <c r="J496">
        <v>11266755</v>
      </c>
      <c r="K496" s="37">
        <v>44344</v>
      </c>
      <c r="L496">
        <v>1</v>
      </c>
      <c r="M496">
        <v>2</v>
      </c>
    </row>
    <row r="497" spans="10:13" x14ac:dyDescent="0.25">
      <c r="J497">
        <v>11266824</v>
      </c>
      <c r="K497" s="37">
        <v>44344</v>
      </c>
      <c r="L497">
        <v>3</v>
      </c>
      <c r="M497">
        <v>3</v>
      </c>
    </row>
    <row r="498" spans="10:13" x14ac:dyDescent="0.25">
      <c r="J498">
        <v>11266840</v>
      </c>
      <c r="K498">
        <v>37089</v>
      </c>
      <c r="L498">
        <v>3</v>
      </c>
      <c r="M498">
        <v>3</v>
      </c>
    </row>
    <row r="499" spans="10:13" x14ac:dyDescent="0.25">
      <c r="J499">
        <v>11266842</v>
      </c>
      <c r="K499" s="37">
        <v>32104</v>
      </c>
      <c r="L499">
        <v>2</v>
      </c>
      <c r="M499">
        <v>4</v>
      </c>
    </row>
    <row r="500" spans="10:13" x14ac:dyDescent="0.25">
      <c r="J500">
        <v>11266846</v>
      </c>
      <c r="K500" s="37">
        <v>44344</v>
      </c>
      <c r="L500">
        <v>3</v>
      </c>
      <c r="M500">
        <v>6</v>
      </c>
    </row>
    <row r="501" spans="10:13" x14ac:dyDescent="0.25">
      <c r="J501">
        <v>11266905</v>
      </c>
      <c r="K501" s="37">
        <v>44344</v>
      </c>
      <c r="L501">
        <v>2</v>
      </c>
      <c r="M501">
        <v>2</v>
      </c>
    </row>
    <row r="502" spans="10:13" x14ac:dyDescent="0.25">
      <c r="J502">
        <v>11266906</v>
      </c>
      <c r="K502" s="37">
        <v>37089</v>
      </c>
      <c r="L502">
        <v>2</v>
      </c>
      <c r="M502">
        <v>4</v>
      </c>
    </row>
    <row r="503" spans="10:13" x14ac:dyDescent="0.25">
      <c r="J503">
        <v>11266907</v>
      </c>
      <c r="K503" s="37">
        <v>39359</v>
      </c>
      <c r="L503">
        <v>1</v>
      </c>
      <c r="M503">
        <v>2</v>
      </c>
    </row>
    <row r="504" spans="10:13" x14ac:dyDescent="0.25">
      <c r="J504">
        <v>11267029</v>
      </c>
      <c r="K504" s="37">
        <v>44344</v>
      </c>
      <c r="L504">
        <v>1</v>
      </c>
      <c r="M504">
        <v>2</v>
      </c>
    </row>
    <row r="505" spans="10:13" x14ac:dyDescent="0.25">
      <c r="J505">
        <v>11267030</v>
      </c>
      <c r="K505">
        <v>44344</v>
      </c>
      <c r="L505">
        <v>2</v>
      </c>
      <c r="M505">
        <v>2</v>
      </c>
    </row>
    <row r="506" spans="10:13" x14ac:dyDescent="0.25">
      <c r="J506">
        <v>11267119</v>
      </c>
      <c r="K506" s="37">
        <v>35211</v>
      </c>
      <c r="L506">
        <v>3</v>
      </c>
      <c r="M506">
        <v>3</v>
      </c>
    </row>
    <row r="507" spans="10:13" x14ac:dyDescent="0.25">
      <c r="J507">
        <v>11267273</v>
      </c>
      <c r="K507" s="37">
        <v>34938</v>
      </c>
      <c r="L507">
        <v>1</v>
      </c>
      <c r="M507">
        <v>2</v>
      </c>
    </row>
    <row r="508" spans="10:13" x14ac:dyDescent="0.25">
      <c r="J508">
        <v>11267381</v>
      </c>
      <c r="K508" s="37">
        <v>44092</v>
      </c>
      <c r="L508">
        <v>2</v>
      </c>
      <c r="M508">
        <v>2</v>
      </c>
    </row>
    <row r="509" spans="10:13" x14ac:dyDescent="0.25">
      <c r="J509">
        <v>11267532</v>
      </c>
      <c r="K509" s="37">
        <v>39359</v>
      </c>
      <c r="L509">
        <v>2</v>
      </c>
      <c r="M509">
        <v>2</v>
      </c>
    </row>
    <row r="510" spans="10:13" x14ac:dyDescent="0.25">
      <c r="J510">
        <v>11267533</v>
      </c>
      <c r="K510" s="37">
        <v>39359</v>
      </c>
      <c r="L510">
        <v>1</v>
      </c>
      <c r="M510">
        <v>2</v>
      </c>
    </row>
    <row r="511" spans="10:13" x14ac:dyDescent="0.25">
      <c r="J511">
        <v>11267733</v>
      </c>
      <c r="K511" s="37">
        <v>44344</v>
      </c>
      <c r="L511">
        <v>2</v>
      </c>
      <c r="M511">
        <v>2</v>
      </c>
    </row>
    <row r="512" spans="10:13" x14ac:dyDescent="0.25">
      <c r="J512">
        <v>11268063</v>
      </c>
      <c r="K512" s="37">
        <v>31689</v>
      </c>
      <c r="L512">
        <v>1</v>
      </c>
      <c r="M512">
        <v>2</v>
      </c>
    </row>
    <row r="513" spans="10:13" x14ac:dyDescent="0.25">
      <c r="J513">
        <v>11268069</v>
      </c>
      <c r="K513" s="37">
        <v>44344</v>
      </c>
      <c r="L513">
        <v>2</v>
      </c>
      <c r="M513">
        <v>2</v>
      </c>
    </row>
    <row r="514" spans="10:13" x14ac:dyDescent="0.25">
      <c r="J514">
        <v>11268417</v>
      </c>
      <c r="K514">
        <v>33059</v>
      </c>
      <c r="L514">
        <v>2</v>
      </c>
      <c r="M514">
        <v>4</v>
      </c>
    </row>
    <row r="515" spans="10:13" x14ac:dyDescent="0.25">
      <c r="J515">
        <v>11268431</v>
      </c>
      <c r="K515" s="37">
        <v>37089</v>
      </c>
      <c r="L515">
        <v>2</v>
      </c>
      <c r="M515">
        <v>2</v>
      </c>
    </row>
    <row r="516" spans="10:13" x14ac:dyDescent="0.25">
      <c r="J516">
        <v>11268876</v>
      </c>
      <c r="K516" s="37">
        <v>44344</v>
      </c>
      <c r="L516">
        <v>2</v>
      </c>
      <c r="M516">
        <v>2</v>
      </c>
    </row>
    <row r="517" spans="10:13" x14ac:dyDescent="0.25">
      <c r="J517">
        <v>11268938</v>
      </c>
      <c r="K517" s="37">
        <v>38943</v>
      </c>
      <c r="L517">
        <v>1</v>
      </c>
      <c r="M517">
        <v>2</v>
      </c>
    </row>
    <row r="518" spans="10:13" x14ac:dyDescent="0.25">
      <c r="J518">
        <v>11268945</v>
      </c>
      <c r="K518" s="37">
        <v>44344</v>
      </c>
      <c r="L518">
        <v>3</v>
      </c>
      <c r="M518">
        <v>3</v>
      </c>
    </row>
    <row r="519" spans="10:13" x14ac:dyDescent="0.25">
      <c r="J519">
        <v>11268947</v>
      </c>
      <c r="K519" s="37">
        <v>44344</v>
      </c>
      <c r="L519">
        <v>2</v>
      </c>
      <c r="M519">
        <v>2</v>
      </c>
    </row>
    <row r="520" spans="10:13" x14ac:dyDescent="0.25">
      <c r="J520">
        <v>11269015</v>
      </c>
      <c r="K520" s="37">
        <v>31689</v>
      </c>
      <c r="L520">
        <v>1</v>
      </c>
      <c r="M520">
        <v>2</v>
      </c>
    </row>
    <row r="521" spans="10:13" x14ac:dyDescent="0.25">
      <c r="J521">
        <v>11269233</v>
      </c>
      <c r="K521" s="37">
        <v>39359</v>
      </c>
      <c r="L521">
        <v>1</v>
      </c>
      <c r="M521">
        <v>2</v>
      </c>
    </row>
    <row r="522" spans="10:13" x14ac:dyDescent="0.25">
      <c r="J522">
        <v>11269242</v>
      </c>
      <c r="K522" s="37">
        <v>39359</v>
      </c>
      <c r="L522">
        <v>1</v>
      </c>
      <c r="M522">
        <v>2</v>
      </c>
    </row>
    <row r="523" spans="10:13" x14ac:dyDescent="0.25">
      <c r="J523">
        <v>11269472</v>
      </c>
      <c r="K523" s="37">
        <v>35211</v>
      </c>
      <c r="L523">
        <v>1</v>
      </c>
      <c r="M523">
        <v>2</v>
      </c>
    </row>
    <row r="524" spans="10:13" x14ac:dyDescent="0.25">
      <c r="J524">
        <v>11269632</v>
      </c>
      <c r="K524" s="37">
        <v>37089</v>
      </c>
      <c r="L524">
        <v>4</v>
      </c>
      <c r="M524">
        <v>4</v>
      </c>
    </row>
    <row r="525" spans="10:13" x14ac:dyDescent="0.25">
      <c r="J525">
        <v>11269633</v>
      </c>
      <c r="K525" s="37">
        <v>38943</v>
      </c>
      <c r="L525">
        <v>1</v>
      </c>
      <c r="M525">
        <v>2</v>
      </c>
    </row>
    <row r="526" spans="10:13" x14ac:dyDescent="0.25">
      <c r="J526">
        <v>11269805</v>
      </c>
      <c r="K526" s="37">
        <v>38943</v>
      </c>
      <c r="L526">
        <v>1</v>
      </c>
      <c r="M526">
        <v>2</v>
      </c>
    </row>
    <row r="527" spans="10:13" x14ac:dyDescent="0.25">
      <c r="J527">
        <v>11269806</v>
      </c>
      <c r="K527" s="37">
        <v>31689</v>
      </c>
      <c r="L527">
        <v>1</v>
      </c>
      <c r="M527">
        <v>2</v>
      </c>
    </row>
    <row r="528" spans="10:13" x14ac:dyDescent="0.25">
      <c r="J528">
        <v>11269807</v>
      </c>
      <c r="K528" s="37">
        <v>38943</v>
      </c>
      <c r="L528">
        <v>2</v>
      </c>
      <c r="M528">
        <v>2</v>
      </c>
    </row>
    <row r="529" spans="10:13" x14ac:dyDescent="0.25">
      <c r="J529">
        <v>11269885</v>
      </c>
      <c r="K529" s="37">
        <v>39359</v>
      </c>
      <c r="L529">
        <v>1</v>
      </c>
      <c r="M529">
        <v>2</v>
      </c>
    </row>
    <row r="530" spans="10:13" x14ac:dyDescent="0.25">
      <c r="J530">
        <v>11269920</v>
      </c>
      <c r="K530" s="37">
        <v>44344</v>
      </c>
      <c r="L530">
        <v>3</v>
      </c>
      <c r="M530">
        <v>3</v>
      </c>
    </row>
    <row r="531" spans="10:13" x14ac:dyDescent="0.25">
      <c r="J531">
        <v>11269921</v>
      </c>
      <c r="K531" s="37">
        <v>44344</v>
      </c>
      <c r="L531">
        <v>1</v>
      </c>
      <c r="M531">
        <v>2</v>
      </c>
    </row>
    <row r="532" spans="10:13" x14ac:dyDescent="0.25">
      <c r="J532">
        <v>11270668</v>
      </c>
      <c r="K532" s="37">
        <v>37089</v>
      </c>
      <c r="L532">
        <v>4</v>
      </c>
      <c r="M532">
        <v>4</v>
      </c>
    </row>
    <row r="533" spans="10:13" x14ac:dyDescent="0.25">
      <c r="J533">
        <v>11270673</v>
      </c>
      <c r="K533" s="37">
        <v>44344</v>
      </c>
      <c r="L533">
        <v>3</v>
      </c>
      <c r="M533">
        <v>6</v>
      </c>
    </row>
    <row r="534" spans="10:13" x14ac:dyDescent="0.25">
      <c r="J534">
        <v>11270674</v>
      </c>
      <c r="K534" s="37">
        <v>39359</v>
      </c>
      <c r="L534">
        <v>1</v>
      </c>
      <c r="M534">
        <v>2</v>
      </c>
    </row>
    <row r="535" spans="10:13" x14ac:dyDescent="0.25">
      <c r="J535">
        <v>11270675</v>
      </c>
      <c r="K535" s="37">
        <v>44344</v>
      </c>
      <c r="L535">
        <v>2</v>
      </c>
      <c r="M535">
        <v>4</v>
      </c>
    </row>
    <row r="536" spans="10:13" x14ac:dyDescent="0.25">
      <c r="J536">
        <v>11270679</v>
      </c>
      <c r="K536" s="37">
        <v>39359</v>
      </c>
      <c r="L536">
        <v>1</v>
      </c>
      <c r="M536">
        <v>2</v>
      </c>
    </row>
    <row r="537" spans="10:13" x14ac:dyDescent="0.25">
      <c r="J537">
        <v>11270680</v>
      </c>
      <c r="K537" s="37">
        <v>39359</v>
      </c>
      <c r="L537">
        <v>1</v>
      </c>
      <c r="M537">
        <v>2</v>
      </c>
    </row>
    <row r="538" spans="10:13" x14ac:dyDescent="0.25">
      <c r="J538">
        <v>11270686</v>
      </c>
      <c r="K538" s="37">
        <v>44344</v>
      </c>
      <c r="L538">
        <v>2</v>
      </c>
      <c r="M538">
        <v>2</v>
      </c>
    </row>
    <row r="539" spans="10:13" x14ac:dyDescent="0.25">
      <c r="J539">
        <v>11270688</v>
      </c>
      <c r="K539" s="37">
        <v>32104</v>
      </c>
      <c r="L539">
        <v>1</v>
      </c>
      <c r="M539">
        <v>2</v>
      </c>
    </row>
    <row r="540" spans="10:13" x14ac:dyDescent="0.25">
      <c r="J540">
        <v>11270690</v>
      </c>
      <c r="K540" s="37">
        <v>44344</v>
      </c>
      <c r="L540">
        <v>3</v>
      </c>
      <c r="M540">
        <v>3</v>
      </c>
    </row>
    <row r="541" spans="10:13" x14ac:dyDescent="0.25">
      <c r="J541">
        <v>11270693</v>
      </c>
      <c r="K541" s="37">
        <v>32104</v>
      </c>
      <c r="L541">
        <v>1</v>
      </c>
      <c r="M541">
        <v>2</v>
      </c>
    </row>
    <row r="542" spans="10:13" x14ac:dyDescent="0.25">
      <c r="J542">
        <v>11270731</v>
      </c>
      <c r="K542" s="37">
        <v>44344</v>
      </c>
      <c r="L542">
        <v>2</v>
      </c>
      <c r="M542">
        <v>2</v>
      </c>
    </row>
    <row r="543" spans="10:13" x14ac:dyDescent="0.25">
      <c r="J543">
        <v>11270741</v>
      </c>
      <c r="K543" s="37">
        <v>37089</v>
      </c>
      <c r="L543">
        <v>1</v>
      </c>
      <c r="M543">
        <v>2</v>
      </c>
    </row>
    <row r="544" spans="10:13" x14ac:dyDescent="0.25">
      <c r="J544">
        <v>11270743</v>
      </c>
      <c r="K544" s="37">
        <v>39359</v>
      </c>
      <c r="L544">
        <v>1</v>
      </c>
      <c r="M544">
        <v>2</v>
      </c>
    </row>
    <row r="545" spans="10:13" x14ac:dyDescent="0.25">
      <c r="J545">
        <v>11270755</v>
      </c>
      <c r="K545" s="37">
        <v>35211</v>
      </c>
      <c r="L545">
        <v>2</v>
      </c>
      <c r="M545">
        <v>4</v>
      </c>
    </row>
    <row r="546" spans="10:13" x14ac:dyDescent="0.25">
      <c r="J546">
        <v>11270756</v>
      </c>
      <c r="K546">
        <v>30225</v>
      </c>
      <c r="L546">
        <v>2</v>
      </c>
      <c r="M546">
        <v>4</v>
      </c>
    </row>
    <row r="547" spans="10:13" x14ac:dyDescent="0.25">
      <c r="J547">
        <v>11270757</v>
      </c>
      <c r="K547">
        <v>32104</v>
      </c>
      <c r="L547">
        <v>2</v>
      </c>
      <c r="M547">
        <v>4</v>
      </c>
    </row>
    <row r="548" spans="10:13" x14ac:dyDescent="0.25">
      <c r="J548">
        <v>11270760</v>
      </c>
      <c r="K548" s="37">
        <v>38943</v>
      </c>
      <c r="L548">
        <v>1</v>
      </c>
      <c r="M548">
        <v>2</v>
      </c>
    </row>
    <row r="549" spans="10:13" x14ac:dyDescent="0.25">
      <c r="J549">
        <v>11270764</v>
      </c>
      <c r="K549" s="37">
        <v>39359</v>
      </c>
      <c r="L549">
        <v>1</v>
      </c>
      <c r="M549">
        <v>2</v>
      </c>
    </row>
    <row r="550" spans="10:13" x14ac:dyDescent="0.25">
      <c r="J550">
        <v>11270770</v>
      </c>
      <c r="K550" s="37">
        <v>44344</v>
      </c>
      <c r="L550">
        <v>1</v>
      </c>
      <c r="M550">
        <v>2</v>
      </c>
    </row>
    <row r="551" spans="10:13" x14ac:dyDescent="0.25">
      <c r="J551">
        <v>11270777</v>
      </c>
      <c r="K551" s="37">
        <v>44344</v>
      </c>
      <c r="L551">
        <v>1</v>
      </c>
      <c r="M551">
        <v>2</v>
      </c>
    </row>
    <row r="552" spans="10:13" x14ac:dyDescent="0.25">
      <c r="J552">
        <v>11270779</v>
      </c>
      <c r="K552" s="37">
        <v>32104</v>
      </c>
      <c r="L552">
        <v>2</v>
      </c>
      <c r="M552">
        <v>4</v>
      </c>
    </row>
    <row r="553" spans="10:13" x14ac:dyDescent="0.25">
      <c r="J553">
        <v>11270830</v>
      </c>
      <c r="K553" s="37">
        <v>44344</v>
      </c>
      <c r="L553">
        <v>2</v>
      </c>
      <c r="M553">
        <v>2</v>
      </c>
    </row>
    <row r="554" spans="10:13" x14ac:dyDescent="0.25">
      <c r="J554">
        <v>11270934</v>
      </c>
      <c r="K554" s="37">
        <v>37089</v>
      </c>
      <c r="L554">
        <v>2</v>
      </c>
      <c r="M554">
        <v>4</v>
      </c>
    </row>
    <row r="555" spans="10:13" x14ac:dyDescent="0.25">
      <c r="J555">
        <v>11271088</v>
      </c>
      <c r="K555" s="37">
        <v>19619</v>
      </c>
      <c r="L555">
        <v>1</v>
      </c>
      <c r="M555">
        <v>2</v>
      </c>
    </row>
    <row r="556" spans="10:13" x14ac:dyDescent="0.25">
      <c r="J556">
        <v>11271175</v>
      </c>
      <c r="K556">
        <v>38943</v>
      </c>
      <c r="L556">
        <v>1</v>
      </c>
      <c r="M556">
        <v>2</v>
      </c>
    </row>
    <row r="557" spans="10:13" x14ac:dyDescent="0.25">
      <c r="J557">
        <v>11271347</v>
      </c>
      <c r="K557" s="37">
        <v>39359</v>
      </c>
      <c r="L557">
        <v>1</v>
      </c>
      <c r="M557">
        <v>2</v>
      </c>
    </row>
    <row r="558" spans="10:13" x14ac:dyDescent="0.25">
      <c r="J558">
        <v>11271349</v>
      </c>
      <c r="K558" s="37">
        <v>39359</v>
      </c>
      <c r="L558">
        <v>1</v>
      </c>
      <c r="M558">
        <v>2</v>
      </c>
    </row>
    <row r="559" spans="10:13" x14ac:dyDescent="0.25">
      <c r="J559">
        <v>11271350</v>
      </c>
      <c r="K559" s="37">
        <v>39359</v>
      </c>
      <c r="L559">
        <v>1</v>
      </c>
      <c r="M559">
        <v>2</v>
      </c>
    </row>
    <row r="560" spans="10:13" x14ac:dyDescent="0.25">
      <c r="J560">
        <v>11271362</v>
      </c>
      <c r="K560" s="37">
        <v>39359</v>
      </c>
      <c r="L560">
        <v>1</v>
      </c>
      <c r="M560">
        <v>2</v>
      </c>
    </row>
    <row r="561" spans="10:13" x14ac:dyDescent="0.25">
      <c r="J561">
        <v>11271366</v>
      </c>
      <c r="K561" s="37">
        <v>39359</v>
      </c>
      <c r="L561">
        <v>1</v>
      </c>
      <c r="M561">
        <v>2</v>
      </c>
    </row>
    <row r="562" spans="10:13" x14ac:dyDescent="0.25">
      <c r="J562">
        <v>11271367</v>
      </c>
      <c r="K562" s="37">
        <v>35211</v>
      </c>
      <c r="L562">
        <v>2</v>
      </c>
      <c r="M562">
        <v>4</v>
      </c>
    </row>
    <row r="563" spans="10:13" x14ac:dyDescent="0.25">
      <c r="J563">
        <v>11271370</v>
      </c>
      <c r="K563" s="37">
        <v>39359</v>
      </c>
      <c r="L563">
        <v>1</v>
      </c>
      <c r="M563">
        <v>2</v>
      </c>
    </row>
    <row r="564" spans="10:13" x14ac:dyDescent="0.25">
      <c r="J564">
        <v>11271421</v>
      </c>
      <c r="K564" s="37">
        <v>44344</v>
      </c>
      <c r="L564">
        <v>1</v>
      </c>
      <c r="M564">
        <v>2</v>
      </c>
    </row>
    <row r="565" spans="10:13" x14ac:dyDescent="0.25">
      <c r="J565">
        <v>11271957</v>
      </c>
      <c r="K565" s="37">
        <v>37089</v>
      </c>
      <c r="L565">
        <v>1</v>
      </c>
      <c r="M565">
        <v>2</v>
      </c>
    </row>
    <row r="566" spans="10:13" x14ac:dyDescent="0.25">
      <c r="J566">
        <v>11271993</v>
      </c>
      <c r="K566" s="37">
        <v>35211</v>
      </c>
      <c r="L566">
        <v>2</v>
      </c>
      <c r="M566">
        <v>4</v>
      </c>
    </row>
    <row r="567" spans="10:13" x14ac:dyDescent="0.25">
      <c r="J567">
        <v>11271996</v>
      </c>
      <c r="K567" s="37">
        <v>30225</v>
      </c>
      <c r="L567">
        <v>2</v>
      </c>
      <c r="M567">
        <v>4</v>
      </c>
    </row>
    <row r="568" spans="10:13" x14ac:dyDescent="0.25">
      <c r="J568">
        <v>11271997</v>
      </c>
      <c r="K568" s="37">
        <v>32104</v>
      </c>
      <c r="L568">
        <v>2</v>
      </c>
      <c r="M568">
        <v>4</v>
      </c>
    </row>
    <row r="569" spans="10:13" x14ac:dyDescent="0.25">
      <c r="J569">
        <v>11272001</v>
      </c>
      <c r="K569" s="37">
        <v>32104</v>
      </c>
      <c r="L569">
        <v>2</v>
      </c>
      <c r="M569">
        <v>4</v>
      </c>
    </row>
    <row r="570" spans="10:13" x14ac:dyDescent="0.25">
      <c r="J570">
        <v>11272143</v>
      </c>
      <c r="K570" s="37">
        <v>44344</v>
      </c>
      <c r="L570">
        <v>3</v>
      </c>
      <c r="M570">
        <v>6</v>
      </c>
    </row>
    <row r="571" spans="10:13" x14ac:dyDescent="0.25">
      <c r="J571">
        <v>11272226</v>
      </c>
      <c r="K571" s="37">
        <v>39359</v>
      </c>
      <c r="L571">
        <v>1</v>
      </c>
      <c r="M571">
        <v>2</v>
      </c>
    </row>
    <row r="572" spans="10:13" x14ac:dyDescent="0.25">
      <c r="J572">
        <v>11272266</v>
      </c>
      <c r="K572" s="37">
        <v>39359</v>
      </c>
      <c r="L572">
        <v>1</v>
      </c>
      <c r="M572">
        <v>2</v>
      </c>
    </row>
    <row r="573" spans="10:13" x14ac:dyDescent="0.25">
      <c r="J573">
        <v>11272412</v>
      </c>
      <c r="K573" s="37">
        <v>44092</v>
      </c>
      <c r="L573">
        <v>2</v>
      </c>
      <c r="M573">
        <v>2</v>
      </c>
    </row>
    <row r="574" spans="10:13" x14ac:dyDescent="0.25">
      <c r="J574">
        <v>11272426</v>
      </c>
      <c r="K574" s="37">
        <v>30225</v>
      </c>
      <c r="L574">
        <v>2</v>
      </c>
      <c r="M574">
        <v>4</v>
      </c>
    </row>
    <row r="575" spans="10:13" x14ac:dyDescent="0.25">
      <c r="J575">
        <v>11272427</v>
      </c>
      <c r="K575" s="37">
        <v>35211</v>
      </c>
      <c r="L575">
        <v>2</v>
      </c>
      <c r="M575">
        <v>4</v>
      </c>
    </row>
    <row r="576" spans="10:13" x14ac:dyDescent="0.25">
      <c r="J576">
        <v>11272431</v>
      </c>
      <c r="K576" s="37">
        <v>32104</v>
      </c>
      <c r="L576">
        <v>2</v>
      </c>
      <c r="M576">
        <v>4</v>
      </c>
    </row>
    <row r="577" spans="10:13" x14ac:dyDescent="0.25">
      <c r="J577">
        <v>11272890</v>
      </c>
      <c r="K577" s="37">
        <v>38943</v>
      </c>
      <c r="L577">
        <v>1</v>
      </c>
      <c r="M577">
        <v>2</v>
      </c>
    </row>
    <row r="578" spans="10:13" x14ac:dyDescent="0.25">
      <c r="J578">
        <v>11272892</v>
      </c>
      <c r="K578" s="37">
        <v>38943</v>
      </c>
      <c r="L578">
        <v>1</v>
      </c>
      <c r="M578">
        <v>2</v>
      </c>
    </row>
    <row r="579" spans="10:13" x14ac:dyDescent="0.25">
      <c r="J579">
        <v>11272951</v>
      </c>
      <c r="K579" s="37">
        <v>38691</v>
      </c>
      <c r="L579">
        <v>2</v>
      </c>
      <c r="M579">
        <v>2</v>
      </c>
    </row>
    <row r="580" spans="10:13" x14ac:dyDescent="0.25">
      <c r="J580">
        <v>11272996</v>
      </c>
      <c r="K580" s="37">
        <v>38691</v>
      </c>
      <c r="L580">
        <v>1</v>
      </c>
      <c r="M580">
        <v>2</v>
      </c>
    </row>
    <row r="581" spans="10:13" x14ac:dyDescent="0.25">
      <c r="J581">
        <v>11273016</v>
      </c>
      <c r="K581" s="37">
        <v>38691</v>
      </c>
      <c r="L581">
        <v>1</v>
      </c>
      <c r="M581">
        <v>2</v>
      </c>
    </row>
    <row r="582" spans="10:13" x14ac:dyDescent="0.25">
      <c r="J582">
        <v>11273017</v>
      </c>
      <c r="K582" s="37">
        <v>44092</v>
      </c>
      <c r="L582">
        <v>2</v>
      </c>
      <c r="M582">
        <v>2</v>
      </c>
    </row>
    <row r="583" spans="10:13" x14ac:dyDescent="0.25">
      <c r="J583">
        <v>11273069</v>
      </c>
      <c r="K583" s="37">
        <v>44344</v>
      </c>
      <c r="L583">
        <v>1</v>
      </c>
      <c r="M583">
        <v>2</v>
      </c>
    </row>
    <row r="584" spans="10:13" x14ac:dyDescent="0.25">
      <c r="J584">
        <v>11273238</v>
      </c>
      <c r="K584" s="37">
        <v>37089</v>
      </c>
      <c r="L584">
        <v>2</v>
      </c>
      <c r="M584">
        <v>4</v>
      </c>
    </row>
    <row r="585" spans="10:13" x14ac:dyDescent="0.25">
      <c r="J585">
        <v>11273497</v>
      </c>
      <c r="K585" s="37">
        <v>38943</v>
      </c>
      <c r="L585">
        <v>1</v>
      </c>
      <c r="M585">
        <v>2</v>
      </c>
    </row>
    <row r="586" spans="10:13" x14ac:dyDescent="0.25">
      <c r="J586">
        <v>11274205</v>
      </c>
      <c r="K586" s="37">
        <v>38943</v>
      </c>
      <c r="L586">
        <v>1</v>
      </c>
      <c r="M586">
        <v>2</v>
      </c>
    </row>
    <row r="587" spans="10:13" x14ac:dyDescent="0.25">
      <c r="J587">
        <v>11274563</v>
      </c>
      <c r="K587" s="37">
        <v>32104</v>
      </c>
      <c r="L587">
        <v>2</v>
      </c>
      <c r="M587">
        <v>4</v>
      </c>
    </row>
    <row r="588" spans="10:13" x14ac:dyDescent="0.25">
      <c r="J588">
        <v>11274569</v>
      </c>
      <c r="K588" s="37">
        <v>32104</v>
      </c>
      <c r="L588">
        <v>2</v>
      </c>
      <c r="M588">
        <v>4</v>
      </c>
    </row>
    <row r="589" spans="10:13" x14ac:dyDescent="0.25">
      <c r="J589">
        <v>11274645</v>
      </c>
      <c r="K589" s="37">
        <v>37089</v>
      </c>
      <c r="L589">
        <v>5</v>
      </c>
      <c r="M589">
        <v>5</v>
      </c>
    </row>
    <row r="590" spans="10:13" x14ac:dyDescent="0.25">
      <c r="J590">
        <v>11274646</v>
      </c>
      <c r="K590" s="37">
        <v>37089</v>
      </c>
      <c r="L590">
        <v>2</v>
      </c>
      <c r="M590">
        <v>4</v>
      </c>
    </row>
    <row r="591" spans="10:13" x14ac:dyDescent="0.25">
      <c r="J591">
        <v>11274753</v>
      </c>
      <c r="K591" s="37">
        <v>37089</v>
      </c>
      <c r="L591">
        <v>3</v>
      </c>
      <c r="M591">
        <v>3</v>
      </c>
    </row>
    <row r="592" spans="10:13" x14ac:dyDescent="0.25">
      <c r="J592">
        <v>11274756</v>
      </c>
      <c r="K592" s="37">
        <v>32104</v>
      </c>
      <c r="L592">
        <v>2</v>
      </c>
      <c r="M592">
        <v>4</v>
      </c>
    </row>
    <row r="593" spans="10:13" x14ac:dyDescent="0.25">
      <c r="J593">
        <v>11274868</v>
      </c>
      <c r="K593" s="37">
        <v>38943</v>
      </c>
      <c r="L593">
        <v>2</v>
      </c>
      <c r="M593">
        <v>4</v>
      </c>
    </row>
    <row r="594" spans="10:13" x14ac:dyDescent="0.25">
      <c r="J594">
        <v>11275045</v>
      </c>
      <c r="K594" s="37">
        <v>37089</v>
      </c>
      <c r="L594">
        <v>2</v>
      </c>
      <c r="M594">
        <v>4</v>
      </c>
    </row>
    <row r="595" spans="10:13" x14ac:dyDescent="0.25">
      <c r="J595">
        <v>11275078</v>
      </c>
      <c r="K595" s="37">
        <v>28074</v>
      </c>
      <c r="L595">
        <v>2</v>
      </c>
      <c r="M595">
        <v>4</v>
      </c>
    </row>
    <row r="596" spans="10:13" x14ac:dyDescent="0.25">
      <c r="J596">
        <v>11275079</v>
      </c>
      <c r="K596" s="37">
        <v>37089</v>
      </c>
      <c r="L596">
        <v>2</v>
      </c>
      <c r="M596">
        <v>4</v>
      </c>
    </row>
    <row r="597" spans="10:13" x14ac:dyDescent="0.25">
      <c r="J597">
        <v>11275090</v>
      </c>
      <c r="K597" s="37">
        <v>39359</v>
      </c>
      <c r="L597">
        <v>1</v>
      </c>
      <c r="M597">
        <v>2</v>
      </c>
    </row>
    <row r="598" spans="10:13" x14ac:dyDescent="0.25">
      <c r="J598">
        <v>11275091</v>
      </c>
      <c r="K598" s="37">
        <v>44344</v>
      </c>
      <c r="L598">
        <v>1</v>
      </c>
      <c r="M598">
        <v>2</v>
      </c>
    </row>
    <row r="599" spans="10:13" x14ac:dyDescent="0.25">
      <c r="J599">
        <v>11275094</v>
      </c>
      <c r="K599" s="37">
        <v>39359</v>
      </c>
      <c r="L599">
        <v>1</v>
      </c>
      <c r="M599">
        <v>2</v>
      </c>
    </row>
    <row r="600" spans="10:13" x14ac:dyDescent="0.25">
      <c r="J600">
        <v>11275143</v>
      </c>
      <c r="K600" s="37">
        <v>39359</v>
      </c>
      <c r="L600">
        <v>1</v>
      </c>
      <c r="M600">
        <v>2</v>
      </c>
    </row>
    <row r="601" spans="10:13" x14ac:dyDescent="0.25">
      <c r="J601">
        <v>11275144</v>
      </c>
      <c r="K601" s="37">
        <v>38943</v>
      </c>
      <c r="L601">
        <v>1</v>
      </c>
      <c r="M601">
        <v>2</v>
      </c>
    </row>
    <row r="602" spans="10:13" x14ac:dyDescent="0.25">
      <c r="J602">
        <v>11275147</v>
      </c>
      <c r="K602" s="37">
        <v>39359</v>
      </c>
      <c r="L602">
        <v>1</v>
      </c>
      <c r="M602">
        <v>2</v>
      </c>
    </row>
    <row r="603" spans="10:13" x14ac:dyDescent="0.25">
      <c r="J603">
        <v>11275219</v>
      </c>
      <c r="K603" s="37">
        <v>44344</v>
      </c>
      <c r="L603">
        <v>2</v>
      </c>
      <c r="M603">
        <v>2</v>
      </c>
    </row>
    <row r="604" spans="10:13" x14ac:dyDescent="0.25">
      <c r="J604">
        <v>11275791</v>
      </c>
      <c r="K604" s="37">
        <v>44344</v>
      </c>
      <c r="L604">
        <v>1</v>
      </c>
      <c r="M604">
        <v>2</v>
      </c>
    </row>
    <row r="605" spans="10:13" x14ac:dyDescent="0.25">
      <c r="J605">
        <v>11275900</v>
      </c>
      <c r="K605" s="37">
        <v>37089</v>
      </c>
      <c r="L605">
        <v>2</v>
      </c>
      <c r="M605">
        <v>4</v>
      </c>
    </row>
    <row r="606" spans="10:13" x14ac:dyDescent="0.25">
      <c r="J606">
        <v>11275902</v>
      </c>
      <c r="K606" s="37">
        <v>44344</v>
      </c>
      <c r="L606">
        <v>4</v>
      </c>
      <c r="M606">
        <v>4</v>
      </c>
    </row>
    <row r="607" spans="10:13" x14ac:dyDescent="0.25">
      <c r="J607">
        <v>11276016</v>
      </c>
      <c r="K607" s="37">
        <v>44344</v>
      </c>
      <c r="L607">
        <v>3</v>
      </c>
      <c r="M607">
        <v>6</v>
      </c>
    </row>
    <row r="608" spans="10:13" x14ac:dyDescent="0.25">
      <c r="J608">
        <v>11276502</v>
      </c>
      <c r="K608" s="37">
        <v>37089</v>
      </c>
      <c r="L608">
        <v>2</v>
      </c>
      <c r="M608">
        <v>4</v>
      </c>
    </row>
    <row r="609" spans="10:13" x14ac:dyDescent="0.25">
      <c r="J609">
        <v>11276598</v>
      </c>
      <c r="K609" s="37">
        <v>38943</v>
      </c>
      <c r="L609">
        <v>1</v>
      </c>
      <c r="M609">
        <v>2</v>
      </c>
    </row>
    <row r="610" spans="10:13" x14ac:dyDescent="0.25">
      <c r="J610">
        <v>11276643</v>
      </c>
      <c r="K610" s="37">
        <v>31858</v>
      </c>
      <c r="L610">
        <v>2</v>
      </c>
      <c r="M610">
        <v>4</v>
      </c>
    </row>
    <row r="611" spans="10:13" x14ac:dyDescent="0.25">
      <c r="J611">
        <v>11277220</v>
      </c>
      <c r="K611" s="37">
        <v>37089</v>
      </c>
      <c r="L611">
        <v>1</v>
      </c>
      <c r="M611">
        <v>2</v>
      </c>
    </row>
    <row r="612" spans="10:13" x14ac:dyDescent="0.25">
      <c r="J612">
        <v>11277222</v>
      </c>
      <c r="K612" s="37">
        <v>37089</v>
      </c>
      <c r="L612">
        <v>3</v>
      </c>
      <c r="M612">
        <v>3</v>
      </c>
    </row>
    <row r="613" spans="10:13" x14ac:dyDescent="0.25">
      <c r="J613">
        <v>11277281</v>
      </c>
      <c r="K613" s="37">
        <v>37089</v>
      </c>
      <c r="L613">
        <v>2</v>
      </c>
      <c r="M613">
        <v>4</v>
      </c>
    </row>
    <row r="614" spans="10:13" x14ac:dyDescent="0.25">
      <c r="J614">
        <v>11277287</v>
      </c>
      <c r="K614" s="37">
        <v>44344</v>
      </c>
      <c r="L614">
        <v>4</v>
      </c>
      <c r="M614">
        <v>4</v>
      </c>
    </row>
    <row r="615" spans="10:13" x14ac:dyDescent="0.25">
      <c r="J615">
        <v>11277315</v>
      </c>
      <c r="K615" s="37">
        <v>37089</v>
      </c>
      <c r="L615">
        <v>1</v>
      </c>
      <c r="M615">
        <v>2</v>
      </c>
    </row>
    <row r="616" spans="10:13" x14ac:dyDescent="0.25">
      <c r="J616">
        <v>11277317</v>
      </c>
      <c r="K616" s="37">
        <v>37089</v>
      </c>
      <c r="L616">
        <v>2</v>
      </c>
      <c r="M616">
        <v>2</v>
      </c>
    </row>
    <row r="617" spans="10:13" x14ac:dyDescent="0.25">
      <c r="J617">
        <v>11277326</v>
      </c>
      <c r="K617" s="37">
        <v>39359</v>
      </c>
      <c r="L617">
        <v>1</v>
      </c>
      <c r="M617">
        <v>2</v>
      </c>
    </row>
    <row r="618" spans="10:13" x14ac:dyDescent="0.25">
      <c r="J618">
        <v>11277328</v>
      </c>
      <c r="K618" s="37">
        <v>32104</v>
      </c>
      <c r="L618">
        <v>2</v>
      </c>
      <c r="M618">
        <v>2</v>
      </c>
    </row>
    <row r="619" spans="10:13" x14ac:dyDescent="0.25">
      <c r="J619">
        <v>11277375</v>
      </c>
      <c r="K619" s="37">
        <v>44344</v>
      </c>
      <c r="L619">
        <v>2</v>
      </c>
      <c r="M619">
        <v>2</v>
      </c>
    </row>
    <row r="620" spans="10:13" x14ac:dyDescent="0.25">
      <c r="J620">
        <v>11277389</v>
      </c>
      <c r="K620" s="37">
        <v>44344</v>
      </c>
      <c r="L620">
        <v>2</v>
      </c>
      <c r="M620">
        <v>2</v>
      </c>
    </row>
    <row r="621" spans="10:13" x14ac:dyDescent="0.25">
      <c r="J621">
        <v>11277409</v>
      </c>
      <c r="K621" s="37">
        <v>44344</v>
      </c>
      <c r="L621">
        <v>1</v>
      </c>
      <c r="M621">
        <v>2</v>
      </c>
    </row>
    <row r="622" spans="10:13" x14ac:dyDescent="0.25">
      <c r="J622">
        <v>11277470</v>
      </c>
      <c r="K622" s="37">
        <v>38943</v>
      </c>
      <c r="L622">
        <v>1</v>
      </c>
      <c r="M622">
        <v>2</v>
      </c>
    </row>
    <row r="623" spans="10:13" x14ac:dyDescent="0.25">
      <c r="J623">
        <v>11277632</v>
      </c>
      <c r="K623" s="37">
        <v>32104</v>
      </c>
      <c r="L623">
        <v>1</v>
      </c>
      <c r="M623">
        <v>2</v>
      </c>
    </row>
    <row r="624" spans="10:13" x14ac:dyDescent="0.25">
      <c r="J624">
        <v>11277698</v>
      </c>
      <c r="K624" s="37">
        <v>32104</v>
      </c>
      <c r="L624">
        <v>3</v>
      </c>
      <c r="M624">
        <v>3</v>
      </c>
    </row>
    <row r="625" spans="10:13" x14ac:dyDescent="0.25">
      <c r="J625">
        <v>11277705</v>
      </c>
      <c r="K625" s="37">
        <v>32104</v>
      </c>
      <c r="L625">
        <v>1</v>
      </c>
      <c r="M625">
        <v>2</v>
      </c>
    </row>
    <row r="626" spans="10:13" x14ac:dyDescent="0.25">
      <c r="J626">
        <v>11277707</v>
      </c>
      <c r="K626" s="37">
        <v>44344</v>
      </c>
      <c r="L626">
        <v>2</v>
      </c>
      <c r="M626">
        <v>2</v>
      </c>
    </row>
    <row r="627" spans="10:13" x14ac:dyDescent="0.25">
      <c r="J627">
        <v>11277863</v>
      </c>
      <c r="K627" s="37">
        <v>37089</v>
      </c>
      <c r="L627">
        <v>4</v>
      </c>
      <c r="M627">
        <v>4</v>
      </c>
    </row>
    <row r="628" spans="10:13" x14ac:dyDescent="0.25">
      <c r="J628">
        <v>11277864</v>
      </c>
      <c r="K628" s="37">
        <v>44344</v>
      </c>
      <c r="L628">
        <v>4</v>
      </c>
      <c r="M628">
        <v>4</v>
      </c>
    </row>
    <row r="629" spans="10:13" x14ac:dyDescent="0.25">
      <c r="J629">
        <v>11277865</v>
      </c>
      <c r="K629" s="37">
        <v>44344</v>
      </c>
      <c r="L629">
        <v>1</v>
      </c>
      <c r="M629">
        <v>2</v>
      </c>
    </row>
    <row r="630" spans="10:13" x14ac:dyDescent="0.25">
      <c r="J630">
        <v>11277866</v>
      </c>
      <c r="K630" s="37">
        <v>44344</v>
      </c>
      <c r="L630">
        <v>1</v>
      </c>
      <c r="M630">
        <v>2</v>
      </c>
    </row>
    <row r="631" spans="10:13" x14ac:dyDescent="0.25">
      <c r="J631">
        <v>11277882</v>
      </c>
      <c r="K631" s="37">
        <v>32104</v>
      </c>
      <c r="L631">
        <v>2</v>
      </c>
      <c r="M631">
        <v>4</v>
      </c>
    </row>
    <row r="632" spans="10:13" x14ac:dyDescent="0.25">
      <c r="J632">
        <v>11277883</v>
      </c>
      <c r="K632" s="37">
        <v>44344</v>
      </c>
      <c r="L632">
        <v>1</v>
      </c>
      <c r="M632">
        <v>2</v>
      </c>
    </row>
    <row r="633" spans="10:13" x14ac:dyDescent="0.25">
      <c r="J633">
        <v>11277884</v>
      </c>
      <c r="K633" s="37">
        <v>44344</v>
      </c>
      <c r="L633">
        <v>4</v>
      </c>
      <c r="M633">
        <v>4</v>
      </c>
    </row>
    <row r="634" spans="10:13" x14ac:dyDescent="0.25">
      <c r="J634">
        <v>11277891</v>
      </c>
      <c r="K634" s="37">
        <v>39359</v>
      </c>
      <c r="L634">
        <v>1</v>
      </c>
      <c r="M634">
        <v>2</v>
      </c>
    </row>
    <row r="635" spans="10:13" x14ac:dyDescent="0.25">
      <c r="J635">
        <v>11277893</v>
      </c>
      <c r="K635" s="37">
        <v>39359</v>
      </c>
      <c r="L635">
        <v>1</v>
      </c>
      <c r="M635">
        <v>2</v>
      </c>
    </row>
    <row r="636" spans="10:13" x14ac:dyDescent="0.25">
      <c r="J636">
        <v>11277917</v>
      </c>
      <c r="K636" s="37">
        <v>37089</v>
      </c>
      <c r="L636">
        <v>3</v>
      </c>
      <c r="M636">
        <v>3</v>
      </c>
    </row>
    <row r="637" spans="10:13" x14ac:dyDescent="0.25">
      <c r="J637">
        <v>11277918</v>
      </c>
      <c r="K637" s="37">
        <v>37089</v>
      </c>
      <c r="L637">
        <v>2</v>
      </c>
      <c r="M637">
        <v>4</v>
      </c>
    </row>
    <row r="638" spans="10:13" x14ac:dyDescent="0.25">
      <c r="J638">
        <v>11277919</v>
      </c>
      <c r="K638" s="37">
        <v>37089</v>
      </c>
      <c r="L638">
        <v>2</v>
      </c>
      <c r="M638">
        <v>4</v>
      </c>
    </row>
    <row r="639" spans="10:13" x14ac:dyDescent="0.25">
      <c r="J639">
        <v>11278018</v>
      </c>
      <c r="K639" s="37">
        <v>32104</v>
      </c>
      <c r="L639">
        <v>2</v>
      </c>
      <c r="M639">
        <v>4</v>
      </c>
    </row>
    <row r="640" spans="10:13" x14ac:dyDescent="0.25">
      <c r="J640">
        <v>11278019</v>
      </c>
      <c r="K640" s="37">
        <v>39359</v>
      </c>
      <c r="L640">
        <v>1</v>
      </c>
      <c r="M640">
        <v>2</v>
      </c>
    </row>
    <row r="641" spans="10:13" x14ac:dyDescent="0.25">
      <c r="J641">
        <v>11278103</v>
      </c>
      <c r="K641" s="37">
        <v>44344</v>
      </c>
      <c r="L641">
        <v>1</v>
      </c>
      <c r="M641">
        <v>2</v>
      </c>
    </row>
    <row r="642" spans="10:13" x14ac:dyDescent="0.25">
      <c r="J642">
        <v>11278104</v>
      </c>
      <c r="K642" s="37">
        <v>44344</v>
      </c>
      <c r="L642">
        <v>4</v>
      </c>
      <c r="M642">
        <v>4</v>
      </c>
    </row>
    <row r="643" spans="10:13" x14ac:dyDescent="0.25">
      <c r="J643">
        <v>11278122</v>
      </c>
      <c r="K643" s="37">
        <v>37089</v>
      </c>
      <c r="L643">
        <v>2</v>
      </c>
      <c r="M643">
        <v>4</v>
      </c>
    </row>
    <row r="644" spans="10:13" x14ac:dyDescent="0.25">
      <c r="J644">
        <v>11278123</v>
      </c>
      <c r="K644" s="37">
        <v>37089</v>
      </c>
      <c r="L644">
        <v>5</v>
      </c>
      <c r="M644">
        <v>5</v>
      </c>
    </row>
    <row r="645" spans="10:13" x14ac:dyDescent="0.25">
      <c r="J645">
        <v>11278128</v>
      </c>
      <c r="K645" s="37">
        <v>37089</v>
      </c>
      <c r="L645">
        <v>2</v>
      </c>
      <c r="M645">
        <v>4</v>
      </c>
    </row>
    <row r="646" spans="10:13" x14ac:dyDescent="0.25">
      <c r="J646">
        <v>11278136</v>
      </c>
      <c r="K646" s="37">
        <v>44344</v>
      </c>
      <c r="L646">
        <v>1</v>
      </c>
      <c r="M646">
        <v>2</v>
      </c>
    </row>
    <row r="647" spans="10:13" x14ac:dyDescent="0.25">
      <c r="J647">
        <v>11278200</v>
      </c>
      <c r="K647" s="37">
        <v>37089</v>
      </c>
      <c r="L647">
        <v>3</v>
      </c>
      <c r="M647">
        <v>3</v>
      </c>
    </row>
    <row r="648" spans="10:13" x14ac:dyDescent="0.25">
      <c r="J648">
        <v>11278207</v>
      </c>
      <c r="K648" s="37">
        <v>32104</v>
      </c>
      <c r="L648">
        <v>2</v>
      </c>
      <c r="M648">
        <v>4</v>
      </c>
    </row>
    <row r="649" spans="10:13" x14ac:dyDescent="0.25">
      <c r="J649">
        <v>11278263</v>
      </c>
      <c r="K649" s="37">
        <v>36838</v>
      </c>
      <c r="L649">
        <v>3</v>
      </c>
      <c r="M649">
        <v>3</v>
      </c>
    </row>
    <row r="650" spans="10:13" x14ac:dyDescent="0.25">
      <c r="J650">
        <v>11278308</v>
      </c>
      <c r="K650" s="37">
        <v>44344</v>
      </c>
      <c r="L650">
        <v>1</v>
      </c>
      <c r="M650">
        <v>2</v>
      </c>
    </row>
    <row r="651" spans="10:13" x14ac:dyDescent="0.25">
      <c r="J651">
        <v>11278929</v>
      </c>
      <c r="K651" s="37">
        <v>39359</v>
      </c>
      <c r="L651">
        <v>1</v>
      </c>
      <c r="M651">
        <v>2</v>
      </c>
    </row>
    <row r="652" spans="10:13" x14ac:dyDescent="0.25">
      <c r="J652">
        <v>11278993</v>
      </c>
      <c r="K652" s="37">
        <v>44344</v>
      </c>
      <c r="L652">
        <v>3</v>
      </c>
      <c r="M652">
        <v>6</v>
      </c>
    </row>
    <row r="653" spans="10:13" x14ac:dyDescent="0.25">
      <c r="J653">
        <v>11279237</v>
      </c>
      <c r="K653" s="37">
        <v>39359</v>
      </c>
      <c r="L653">
        <v>3</v>
      </c>
      <c r="M653">
        <v>3</v>
      </c>
    </row>
    <row r="654" spans="10:13" x14ac:dyDescent="0.25">
      <c r="J654">
        <v>11279480</v>
      </c>
      <c r="K654" s="37">
        <v>39359</v>
      </c>
      <c r="L654">
        <v>1</v>
      </c>
      <c r="M654">
        <v>2</v>
      </c>
    </row>
    <row r="655" spans="10:13" x14ac:dyDescent="0.25">
      <c r="J655">
        <v>11279484</v>
      </c>
      <c r="K655" s="37">
        <v>31437</v>
      </c>
      <c r="L655">
        <v>2</v>
      </c>
      <c r="M655">
        <v>4</v>
      </c>
    </row>
    <row r="656" spans="10:13" x14ac:dyDescent="0.25">
      <c r="J656">
        <v>11279898</v>
      </c>
      <c r="K656" s="37">
        <v>30225</v>
      </c>
      <c r="L656">
        <v>2</v>
      </c>
      <c r="M656">
        <v>4</v>
      </c>
    </row>
    <row r="657" spans="10:13" x14ac:dyDescent="0.25">
      <c r="J657">
        <v>11279909</v>
      </c>
      <c r="K657" s="37">
        <v>39359</v>
      </c>
      <c r="L657">
        <v>1</v>
      </c>
      <c r="M657">
        <v>2</v>
      </c>
    </row>
    <row r="658" spans="10:13" x14ac:dyDescent="0.25">
      <c r="J658">
        <v>11279926</v>
      </c>
      <c r="K658" s="37">
        <v>44344</v>
      </c>
      <c r="L658">
        <v>1</v>
      </c>
      <c r="M658">
        <v>2</v>
      </c>
    </row>
    <row r="659" spans="10:13" x14ac:dyDescent="0.25">
      <c r="J659">
        <v>11279929</v>
      </c>
      <c r="K659" s="37">
        <v>32104</v>
      </c>
      <c r="L659">
        <v>2</v>
      </c>
      <c r="M659">
        <v>4</v>
      </c>
    </row>
    <row r="660" spans="10:13" x14ac:dyDescent="0.25">
      <c r="J660">
        <v>11280004</v>
      </c>
      <c r="K660" s="37">
        <v>32104</v>
      </c>
      <c r="L660">
        <v>2</v>
      </c>
      <c r="M660">
        <v>4</v>
      </c>
    </row>
    <row r="661" spans="10:13" x14ac:dyDescent="0.25">
      <c r="J661">
        <v>11280006</v>
      </c>
      <c r="K661" s="37">
        <v>39359</v>
      </c>
      <c r="L661">
        <v>1</v>
      </c>
      <c r="M661">
        <v>2</v>
      </c>
    </row>
    <row r="662" spans="10:13" x14ac:dyDescent="0.25">
      <c r="J662">
        <v>11280014</v>
      </c>
      <c r="K662" s="37">
        <v>32104</v>
      </c>
      <c r="L662">
        <v>2</v>
      </c>
      <c r="M662">
        <v>4</v>
      </c>
    </row>
    <row r="663" spans="10:13" x14ac:dyDescent="0.25">
      <c r="J663">
        <v>11280017</v>
      </c>
      <c r="K663" s="37">
        <v>39359</v>
      </c>
      <c r="L663">
        <v>1</v>
      </c>
      <c r="M663">
        <v>2</v>
      </c>
    </row>
    <row r="664" spans="10:13" x14ac:dyDescent="0.25">
      <c r="J664">
        <v>11280022</v>
      </c>
      <c r="K664" s="37">
        <v>32104</v>
      </c>
      <c r="L664">
        <v>2</v>
      </c>
      <c r="M664">
        <v>4</v>
      </c>
    </row>
    <row r="665" spans="10:13" x14ac:dyDescent="0.25">
      <c r="J665">
        <v>11280024</v>
      </c>
      <c r="K665" s="37">
        <v>39359</v>
      </c>
      <c r="L665">
        <v>1</v>
      </c>
      <c r="M665">
        <v>2</v>
      </c>
    </row>
    <row r="666" spans="10:13" x14ac:dyDescent="0.25">
      <c r="J666">
        <v>11280181</v>
      </c>
      <c r="K666">
        <v>32104</v>
      </c>
      <c r="L666">
        <v>2</v>
      </c>
      <c r="M666">
        <v>4</v>
      </c>
    </row>
    <row r="667" spans="10:13" x14ac:dyDescent="0.25">
      <c r="J667">
        <v>11280223</v>
      </c>
      <c r="K667">
        <v>44344</v>
      </c>
      <c r="L667">
        <v>1</v>
      </c>
      <c r="M667">
        <v>2</v>
      </c>
    </row>
    <row r="668" spans="10:13" x14ac:dyDescent="0.25">
      <c r="J668">
        <v>11280227</v>
      </c>
      <c r="K668" s="37">
        <v>37089</v>
      </c>
      <c r="L668">
        <v>3</v>
      </c>
      <c r="M668">
        <v>3</v>
      </c>
    </row>
    <row r="669" spans="10:13" x14ac:dyDescent="0.25">
      <c r="J669">
        <v>11280232</v>
      </c>
      <c r="K669" s="37">
        <v>35211</v>
      </c>
      <c r="L669">
        <v>2</v>
      </c>
      <c r="M669">
        <v>4</v>
      </c>
    </row>
    <row r="670" spans="10:13" x14ac:dyDescent="0.25">
      <c r="J670">
        <v>11280239</v>
      </c>
      <c r="K670" s="37">
        <v>32104</v>
      </c>
      <c r="L670">
        <v>2</v>
      </c>
      <c r="M670">
        <v>4</v>
      </c>
    </row>
    <row r="671" spans="10:13" x14ac:dyDescent="0.25">
      <c r="J671">
        <v>11280240</v>
      </c>
      <c r="K671" s="37">
        <v>37089</v>
      </c>
      <c r="L671">
        <v>3</v>
      </c>
      <c r="M671">
        <v>3</v>
      </c>
    </row>
    <row r="672" spans="10:13" x14ac:dyDescent="0.25">
      <c r="J672">
        <v>11280241</v>
      </c>
      <c r="K672" s="37">
        <v>32104</v>
      </c>
      <c r="L672">
        <v>2</v>
      </c>
      <c r="M672">
        <v>4</v>
      </c>
    </row>
    <row r="673" spans="10:13" x14ac:dyDescent="0.25">
      <c r="J673">
        <v>11280243</v>
      </c>
      <c r="K673" s="37">
        <v>32104</v>
      </c>
      <c r="L673">
        <v>2</v>
      </c>
      <c r="M673">
        <v>4</v>
      </c>
    </row>
    <row r="674" spans="10:13" x14ac:dyDescent="0.25">
      <c r="J674">
        <v>11280244</v>
      </c>
      <c r="K674" s="37">
        <v>32104</v>
      </c>
      <c r="L674">
        <v>2</v>
      </c>
      <c r="M674">
        <v>4</v>
      </c>
    </row>
    <row r="675" spans="10:13" x14ac:dyDescent="0.25">
      <c r="J675">
        <v>11280245</v>
      </c>
      <c r="K675" s="37">
        <v>33059</v>
      </c>
      <c r="L675">
        <v>2</v>
      </c>
      <c r="M675">
        <v>4</v>
      </c>
    </row>
    <row r="676" spans="10:13" x14ac:dyDescent="0.25">
      <c r="J676">
        <v>11280246</v>
      </c>
      <c r="K676" s="37">
        <v>30225</v>
      </c>
      <c r="L676">
        <v>2</v>
      </c>
      <c r="M676">
        <v>4</v>
      </c>
    </row>
    <row r="677" spans="10:13" x14ac:dyDescent="0.25">
      <c r="J677">
        <v>11280247</v>
      </c>
      <c r="K677" s="37">
        <v>31858</v>
      </c>
      <c r="L677">
        <v>2</v>
      </c>
      <c r="M677">
        <v>4</v>
      </c>
    </row>
    <row r="678" spans="10:13" x14ac:dyDescent="0.25">
      <c r="J678">
        <v>11280271</v>
      </c>
      <c r="K678" s="37">
        <v>39359</v>
      </c>
      <c r="L678">
        <v>1</v>
      </c>
      <c r="M678">
        <v>2</v>
      </c>
    </row>
    <row r="679" spans="10:13" x14ac:dyDescent="0.25">
      <c r="J679">
        <v>11280280</v>
      </c>
      <c r="K679" s="37">
        <v>44344</v>
      </c>
      <c r="L679">
        <v>1</v>
      </c>
      <c r="M679">
        <v>2</v>
      </c>
    </row>
    <row r="680" spans="10:13" x14ac:dyDescent="0.25">
      <c r="J680">
        <v>11280284</v>
      </c>
      <c r="K680" s="37">
        <v>44344</v>
      </c>
      <c r="L680">
        <v>1</v>
      </c>
      <c r="M680">
        <v>2</v>
      </c>
    </row>
    <row r="681" spans="10:13" x14ac:dyDescent="0.25">
      <c r="J681">
        <v>11280287</v>
      </c>
      <c r="K681">
        <v>44344</v>
      </c>
      <c r="L681">
        <v>1</v>
      </c>
      <c r="M681">
        <v>2</v>
      </c>
    </row>
    <row r="682" spans="10:13" x14ac:dyDescent="0.25">
      <c r="J682">
        <v>11280292</v>
      </c>
      <c r="K682" s="37">
        <v>44344</v>
      </c>
      <c r="L682">
        <v>1</v>
      </c>
      <c r="M682">
        <v>2</v>
      </c>
    </row>
    <row r="683" spans="10:13" x14ac:dyDescent="0.25">
      <c r="J683">
        <v>11280294</v>
      </c>
      <c r="K683" s="37">
        <v>44344</v>
      </c>
      <c r="L683">
        <v>1</v>
      </c>
      <c r="M683">
        <v>2</v>
      </c>
    </row>
    <row r="684" spans="10:13" x14ac:dyDescent="0.25">
      <c r="J684">
        <v>11280299</v>
      </c>
      <c r="K684" s="37">
        <v>44344</v>
      </c>
      <c r="L684">
        <v>1</v>
      </c>
      <c r="M684">
        <v>2</v>
      </c>
    </row>
    <row r="685" spans="10:13" x14ac:dyDescent="0.25">
      <c r="J685">
        <v>11280307</v>
      </c>
      <c r="K685" s="37">
        <v>44344</v>
      </c>
      <c r="L685">
        <v>1</v>
      </c>
      <c r="M685">
        <v>2</v>
      </c>
    </row>
    <row r="686" spans="10:13" x14ac:dyDescent="0.25">
      <c r="J686">
        <v>11280310</v>
      </c>
      <c r="K686" s="37">
        <v>44344</v>
      </c>
      <c r="L686">
        <v>1</v>
      </c>
      <c r="M686">
        <v>2</v>
      </c>
    </row>
    <row r="687" spans="10:13" x14ac:dyDescent="0.25">
      <c r="J687">
        <v>11280315</v>
      </c>
      <c r="K687" s="37">
        <v>44344</v>
      </c>
      <c r="L687">
        <v>1</v>
      </c>
      <c r="M687">
        <v>2</v>
      </c>
    </row>
    <row r="688" spans="10:13" x14ac:dyDescent="0.25">
      <c r="J688">
        <v>11280321</v>
      </c>
      <c r="K688" s="37">
        <v>44344</v>
      </c>
      <c r="L688">
        <v>1</v>
      </c>
      <c r="M688">
        <v>2</v>
      </c>
    </row>
    <row r="689" spans="10:13" x14ac:dyDescent="0.25">
      <c r="J689">
        <v>11280322</v>
      </c>
      <c r="K689" s="37">
        <v>44344</v>
      </c>
      <c r="L689">
        <v>1</v>
      </c>
      <c r="M689">
        <v>2</v>
      </c>
    </row>
    <row r="690" spans="10:13" x14ac:dyDescent="0.25">
      <c r="J690">
        <v>11280422</v>
      </c>
      <c r="K690" s="37">
        <v>42464</v>
      </c>
      <c r="L690">
        <v>3</v>
      </c>
      <c r="M690">
        <v>6</v>
      </c>
    </row>
    <row r="691" spans="10:13" x14ac:dyDescent="0.25">
      <c r="J691">
        <v>11280632</v>
      </c>
      <c r="K691" s="37">
        <v>30225</v>
      </c>
      <c r="L691">
        <v>2</v>
      </c>
      <c r="M691">
        <v>4</v>
      </c>
    </row>
    <row r="692" spans="10:13" x14ac:dyDescent="0.25">
      <c r="J692">
        <v>11280634</v>
      </c>
      <c r="K692" s="37">
        <v>39359</v>
      </c>
      <c r="L692">
        <v>1</v>
      </c>
      <c r="M692">
        <v>2</v>
      </c>
    </row>
    <row r="693" spans="10:13" x14ac:dyDescent="0.25">
      <c r="J693">
        <v>11280944</v>
      </c>
      <c r="K693" s="37">
        <v>37089</v>
      </c>
      <c r="L693">
        <v>3</v>
      </c>
      <c r="M693">
        <v>3</v>
      </c>
    </row>
    <row r="694" spans="10:13" x14ac:dyDescent="0.25">
      <c r="J694">
        <v>11280947</v>
      </c>
      <c r="K694" s="37">
        <v>44344</v>
      </c>
      <c r="L694">
        <v>1</v>
      </c>
      <c r="M694">
        <v>2</v>
      </c>
    </row>
    <row r="695" spans="10:13" x14ac:dyDescent="0.25">
      <c r="J695">
        <v>11280952</v>
      </c>
      <c r="K695" s="37">
        <v>32104</v>
      </c>
      <c r="L695">
        <v>3</v>
      </c>
      <c r="M695">
        <v>3</v>
      </c>
    </row>
    <row r="696" spans="10:13" x14ac:dyDescent="0.25">
      <c r="J696">
        <v>11280953</v>
      </c>
      <c r="K696" s="37">
        <v>44344</v>
      </c>
      <c r="L696">
        <v>2</v>
      </c>
      <c r="M696">
        <v>2</v>
      </c>
    </row>
    <row r="697" spans="10:13" x14ac:dyDescent="0.25">
      <c r="J697">
        <v>11280955</v>
      </c>
      <c r="K697" s="37">
        <v>39359</v>
      </c>
      <c r="L697">
        <v>1</v>
      </c>
      <c r="M697">
        <v>2</v>
      </c>
    </row>
    <row r="698" spans="10:13" x14ac:dyDescent="0.25">
      <c r="J698">
        <v>11280973</v>
      </c>
      <c r="K698" s="37">
        <v>44344</v>
      </c>
      <c r="L698">
        <v>2</v>
      </c>
      <c r="M698">
        <v>2</v>
      </c>
    </row>
    <row r="699" spans="10:13" x14ac:dyDescent="0.25">
      <c r="J699">
        <v>11280975</v>
      </c>
      <c r="K699">
        <v>44344</v>
      </c>
      <c r="L699">
        <v>2</v>
      </c>
      <c r="M699">
        <v>2</v>
      </c>
    </row>
    <row r="700" spans="10:13" x14ac:dyDescent="0.25">
      <c r="J700">
        <v>11281030</v>
      </c>
      <c r="K700" s="37">
        <v>44344</v>
      </c>
      <c r="L700">
        <v>1</v>
      </c>
      <c r="M700">
        <v>2</v>
      </c>
    </row>
    <row r="701" spans="10:13" x14ac:dyDescent="0.25">
      <c r="J701">
        <v>11281032</v>
      </c>
      <c r="K701" s="37">
        <v>44344</v>
      </c>
      <c r="L701">
        <v>3</v>
      </c>
      <c r="M701">
        <v>3</v>
      </c>
    </row>
    <row r="702" spans="10:13" x14ac:dyDescent="0.25">
      <c r="J702">
        <v>11281681</v>
      </c>
      <c r="K702" s="37">
        <v>44344</v>
      </c>
      <c r="L702">
        <v>1</v>
      </c>
      <c r="M702">
        <v>2</v>
      </c>
    </row>
    <row r="703" spans="10:13" x14ac:dyDescent="0.25">
      <c r="J703">
        <v>11281866</v>
      </c>
      <c r="K703" s="37">
        <v>44344</v>
      </c>
      <c r="L703">
        <v>1</v>
      </c>
      <c r="M703">
        <v>2</v>
      </c>
    </row>
    <row r="704" spans="10:13" x14ac:dyDescent="0.25">
      <c r="J704">
        <v>11281962</v>
      </c>
      <c r="K704" s="37">
        <v>38943</v>
      </c>
      <c r="L704">
        <v>1</v>
      </c>
      <c r="M704">
        <v>2</v>
      </c>
    </row>
    <row r="705" spans="10:13" x14ac:dyDescent="0.25">
      <c r="J705">
        <v>11281965</v>
      </c>
      <c r="K705" s="37">
        <v>38943</v>
      </c>
      <c r="L705">
        <v>1</v>
      </c>
      <c r="M705">
        <v>2</v>
      </c>
    </row>
    <row r="706" spans="10:13" x14ac:dyDescent="0.25">
      <c r="J706">
        <v>11281968</v>
      </c>
      <c r="K706" s="37">
        <v>37089</v>
      </c>
      <c r="L706">
        <v>1</v>
      </c>
      <c r="M706">
        <v>2</v>
      </c>
    </row>
    <row r="707" spans="10:13" x14ac:dyDescent="0.25">
      <c r="J707">
        <v>11281972</v>
      </c>
      <c r="K707" s="37">
        <v>37089</v>
      </c>
      <c r="L707">
        <v>1</v>
      </c>
      <c r="M707">
        <v>2</v>
      </c>
    </row>
    <row r="708" spans="10:13" x14ac:dyDescent="0.25">
      <c r="J708">
        <v>11282297</v>
      </c>
      <c r="K708" s="37">
        <v>44344</v>
      </c>
      <c r="L708">
        <v>1</v>
      </c>
      <c r="M708">
        <v>2</v>
      </c>
    </row>
    <row r="709" spans="10:13" x14ac:dyDescent="0.25">
      <c r="J709">
        <v>11282298</v>
      </c>
      <c r="K709" s="37">
        <v>44344</v>
      </c>
      <c r="L709">
        <v>1</v>
      </c>
      <c r="M709">
        <v>2</v>
      </c>
    </row>
    <row r="710" spans="10:13" x14ac:dyDescent="0.25">
      <c r="J710">
        <v>11282752</v>
      </c>
      <c r="K710" s="37">
        <v>44344</v>
      </c>
      <c r="L710">
        <v>2</v>
      </c>
      <c r="M710">
        <v>4</v>
      </c>
    </row>
    <row r="711" spans="10:13" x14ac:dyDescent="0.25">
      <c r="J711">
        <v>11282938</v>
      </c>
      <c r="K711" s="37">
        <v>44344</v>
      </c>
      <c r="L711">
        <v>2</v>
      </c>
      <c r="M711">
        <v>2</v>
      </c>
    </row>
    <row r="712" spans="10:13" x14ac:dyDescent="0.25">
      <c r="J712">
        <v>11282944</v>
      </c>
      <c r="K712">
        <v>37089</v>
      </c>
      <c r="L712">
        <v>1</v>
      </c>
      <c r="M712">
        <v>2</v>
      </c>
    </row>
    <row r="713" spans="10:13" x14ac:dyDescent="0.25">
      <c r="J713">
        <v>11282947</v>
      </c>
      <c r="K713" s="37">
        <v>44344</v>
      </c>
      <c r="L713">
        <v>1</v>
      </c>
      <c r="M713">
        <v>2</v>
      </c>
    </row>
    <row r="714" spans="10:13" x14ac:dyDescent="0.25">
      <c r="J714">
        <v>11282949</v>
      </c>
      <c r="K714" s="37">
        <v>37089</v>
      </c>
      <c r="L714">
        <v>1</v>
      </c>
      <c r="M714">
        <v>2</v>
      </c>
    </row>
    <row r="715" spans="10:13" x14ac:dyDescent="0.25">
      <c r="J715">
        <v>11282952</v>
      </c>
      <c r="K715" s="37">
        <v>44344</v>
      </c>
      <c r="L715">
        <v>1</v>
      </c>
      <c r="M715">
        <v>2</v>
      </c>
    </row>
    <row r="716" spans="10:13" x14ac:dyDescent="0.25">
      <c r="J716">
        <v>11282956</v>
      </c>
      <c r="K716" s="37">
        <v>37089</v>
      </c>
      <c r="L716">
        <v>1</v>
      </c>
      <c r="M716">
        <v>2</v>
      </c>
    </row>
    <row r="717" spans="10:13" x14ac:dyDescent="0.25">
      <c r="J717">
        <v>11282963</v>
      </c>
      <c r="K717" s="37">
        <v>44344</v>
      </c>
      <c r="L717">
        <v>2</v>
      </c>
      <c r="M717">
        <v>2</v>
      </c>
    </row>
    <row r="718" spans="10:13" x14ac:dyDescent="0.25">
      <c r="J718">
        <v>11282986</v>
      </c>
      <c r="K718" s="37">
        <v>38691</v>
      </c>
      <c r="L718">
        <v>1</v>
      </c>
      <c r="M718">
        <v>2</v>
      </c>
    </row>
    <row r="719" spans="10:13" x14ac:dyDescent="0.25">
      <c r="J719">
        <v>11283237</v>
      </c>
      <c r="K719" s="37">
        <v>44344</v>
      </c>
      <c r="L719">
        <v>2</v>
      </c>
      <c r="M719">
        <v>2</v>
      </c>
    </row>
    <row r="720" spans="10:13" x14ac:dyDescent="0.25">
      <c r="J720">
        <v>11283509</v>
      </c>
      <c r="K720" s="37">
        <v>44344</v>
      </c>
      <c r="L720">
        <v>2</v>
      </c>
      <c r="M720">
        <v>2</v>
      </c>
    </row>
    <row r="721" spans="10:13" x14ac:dyDescent="0.25">
      <c r="J721">
        <v>11283514</v>
      </c>
      <c r="K721" s="37">
        <v>44092</v>
      </c>
      <c r="L721">
        <v>2</v>
      </c>
      <c r="M721">
        <v>4</v>
      </c>
    </row>
    <row r="722" spans="10:13" x14ac:dyDescent="0.25">
      <c r="J722">
        <v>11283598</v>
      </c>
      <c r="K722" s="37">
        <v>44344</v>
      </c>
      <c r="L722">
        <v>2</v>
      </c>
      <c r="M722">
        <v>4</v>
      </c>
    </row>
    <row r="723" spans="10:13" x14ac:dyDescent="0.25">
      <c r="J723">
        <v>11283603</v>
      </c>
      <c r="K723">
        <v>35211</v>
      </c>
      <c r="L723">
        <v>2</v>
      </c>
      <c r="M723">
        <v>4</v>
      </c>
    </row>
    <row r="724" spans="10:13" x14ac:dyDescent="0.25">
      <c r="J724">
        <v>11283605</v>
      </c>
      <c r="K724" s="37">
        <v>37089</v>
      </c>
      <c r="L724">
        <v>4</v>
      </c>
      <c r="M724">
        <v>4</v>
      </c>
    </row>
    <row r="725" spans="10:13" x14ac:dyDescent="0.25">
      <c r="J725">
        <v>11284234</v>
      </c>
      <c r="K725" s="37">
        <v>44344</v>
      </c>
      <c r="L725">
        <v>1</v>
      </c>
      <c r="M725">
        <v>2</v>
      </c>
    </row>
    <row r="726" spans="10:13" x14ac:dyDescent="0.25">
      <c r="J726">
        <v>11284247</v>
      </c>
      <c r="K726" s="37">
        <v>44344</v>
      </c>
      <c r="L726">
        <v>2</v>
      </c>
      <c r="M726">
        <v>2</v>
      </c>
    </row>
    <row r="727" spans="10:13" x14ac:dyDescent="0.25">
      <c r="J727">
        <v>11284269</v>
      </c>
      <c r="K727" s="37">
        <v>28074</v>
      </c>
      <c r="L727">
        <v>2</v>
      </c>
      <c r="M727">
        <v>4</v>
      </c>
    </row>
    <row r="728" spans="10:13" x14ac:dyDescent="0.25">
      <c r="J728">
        <v>11284280</v>
      </c>
      <c r="K728">
        <v>37089</v>
      </c>
      <c r="L728">
        <v>2</v>
      </c>
      <c r="M728">
        <v>4</v>
      </c>
    </row>
    <row r="729" spans="10:13" x14ac:dyDescent="0.25">
      <c r="J729">
        <v>11284294</v>
      </c>
      <c r="K729" s="37">
        <v>32104</v>
      </c>
      <c r="L729">
        <v>2</v>
      </c>
      <c r="M729">
        <v>4</v>
      </c>
    </row>
    <row r="730" spans="10:13" x14ac:dyDescent="0.25">
      <c r="J730">
        <v>11284303</v>
      </c>
      <c r="K730" s="37">
        <v>32104</v>
      </c>
      <c r="L730">
        <v>2</v>
      </c>
      <c r="M730">
        <v>4</v>
      </c>
    </row>
    <row r="731" spans="10:13" x14ac:dyDescent="0.25">
      <c r="J731">
        <v>11284304</v>
      </c>
      <c r="K731">
        <v>44344</v>
      </c>
      <c r="L731">
        <v>1</v>
      </c>
      <c r="M731">
        <v>2</v>
      </c>
    </row>
    <row r="732" spans="10:13" x14ac:dyDescent="0.25">
      <c r="J732">
        <v>11284312</v>
      </c>
      <c r="K732" s="37">
        <v>33059</v>
      </c>
      <c r="L732">
        <v>2</v>
      </c>
      <c r="M732">
        <v>4</v>
      </c>
    </row>
    <row r="733" spans="10:13" x14ac:dyDescent="0.25">
      <c r="J733">
        <v>11284314</v>
      </c>
      <c r="K733">
        <v>44344</v>
      </c>
      <c r="L733">
        <v>1</v>
      </c>
      <c r="M733">
        <v>2</v>
      </c>
    </row>
    <row r="734" spans="10:13" x14ac:dyDescent="0.25">
      <c r="J734">
        <v>11284319</v>
      </c>
      <c r="K734">
        <v>37089</v>
      </c>
      <c r="L734">
        <v>3</v>
      </c>
      <c r="M734">
        <v>3</v>
      </c>
    </row>
    <row r="735" spans="10:13" x14ac:dyDescent="0.25">
      <c r="J735">
        <v>11284322</v>
      </c>
      <c r="K735" s="37">
        <v>44344</v>
      </c>
      <c r="L735">
        <v>1</v>
      </c>
      <c r="M735">
        <v>2</v>
      </c>
    </row>
    <row r="736" spans="10:13" x14ac:dyDescent="0.25">
      <c r="J736">
        <v>11284326</v>
      </c>
      <c r="K736" s="37">
        <v>44344</v>
      </c>
      <c r="L736">
        <v>2</v>
      </c>
      <c r="M736">
        <v>2</v>
      </c>
    </row>
    <row r="737" spans="10:13" x14ac:dyDescent="0.25">
      <c r="J737">
        <v>11284331</v>
      </c>
      <c r="K737" s="37">
        <v>44344</v>
      </c>
      <c r="L737">
        <v>1</v>
      </c>
      <c r="M737">
        <v>2</v>
      </c>
    </row>
    <row r="738" spans="10:13" x14ac:dyDescent="0.25">
      <c r="J738">
        <v>11284334</v>
      </c>
      <c r="K738">
        <v>32104</v>
      </c>
      <c r="L738">
        <v>2</v>
      </c>
      <c r="M738">
        <v>4</v>
      </c>
    </row>
    <row r="739" spans="10:13" x14ac:dyDescent="0.25">
      <c r="J739">
        <v>11284454</v>
      </c>
      <c r="K739">
        <v>44344</v>
      </c>
      <c r="L739">
        <v>1</v>
      </c>
      <c r="M739">
        <v>2</v>
      </c>
    </row>
    <row r="740" spans="10:13" x14ac:dyDescent="0.25">
      <c r="J740">
        <v>11285104</v>
      </c>
      <c r="K740">
        <v>44344</v>
      </c>
      <c r="L740">
        <v>1</v>
      </c>
      <c r="M740">
        <v>2</v>
      </c>
    </row>
    <row r="741" spans="10:13" x14ac:dyDescent="0.25">
      <c r="J741">
        <v>11285117</v>
      </c>
      <c r="K741">
        <v>37089</v>
      </c>
      <c r="L741">
        <v>2</v>
      </c>
      <c r="M741">
        <v>4</v>
      </c>
    </row>
    <row r="742" spans="10:13" x14ac:dyDescent="0.25">
      <c r="J742">
        <v>11285122</v>
      </c>
      <c r="K742" s="37">
        <v>42464</v>
      </c>
      <c r="L742">
        <v>3</v>
      </c>
      <c r="M742">
        <v>6</v>
      </c>
    </row>
    <row r="743" spans="10:13" x14ac:dyDescent="0.25">
      <c r="J743">
        <v>11285176</v>
      </c>
      <c r="K743" s="37">
        <v>37089</v>
      </c>
      <c r="L743">
        <v>1</v>
      </c>
      <c r="M743">
        <v>2</v>
      </c>
    </row>
    <row r="744" spans="10:13" x14ac:dyDescent="0.25">
      <c r="J744">
        <v>11285184</v>
      </c>
      <c r="K744" s="37">
        <v>37089</v>
      </c>
      <c r="L744">
        <v>3</v>
      </c>
      <c r="M744">
        <v>3</v>
      </c>
    </row>
    <row r="745" spans="10:13" x14ac:dyDescent="0.25">
      <c r="J745">
        <v>11285185</v>
      </c>
      <c r="K745">
        <v>44344</v>
      </c>
      <c r="L745">
        <v>1</v>
      </c>
      <c r="M745">
        <v>2</v>
      </c>
    </row>
    <row r="746" spans="10:13" x14ac:dyDescent="0.25">
      <c r="J746">
        <v>11285289</v>
      </c>
      <c r="K746">
        <v>44344</v>
      </c>
      <c r="L746">
        <v>1</v>
      </c>
      <c r="M746">
        <v>2</v>
      </c>
    </row>
    <row r="747" spans="10:13" x14ac:dyDescent="0.25">
      <c r="J747">
        <v>11285434</v>
      </c>
      <c r="K747" s="37">
        <v>31689</v>
      </c>
      <c r="L747">
        <v>1</v>
      </c>
      <c r="M747">
        <v>2</v>
      </c>
    </row>
    <row r="748" spans="10:13" x14ac:dyDescent="0.25">
      <c r="J748">
        <v>11285475</v>
      </c>
      <c r="K748" s="37">
        <v>37089</v>
      </c>
      <c r="L748">
        <v>2</v>
      </c>
      <c r="M748">
        <v>4</v>
      </c>
    </row>
    <row r="749" spans="10:13" x14ac:dyDescent="0.25">
      <c r="J749">
        <v>11285508</v>
      </c>
      <c r="K749" s="37">
        <v>37089</v>
      </c>
      <c r="L749">
        <v>2</v>
      </c>
      <c r="M749">
        <v>4</v>
      </c>
    </row>
    <row r="750" spans="10:13" x14ac:dyDescent="0.25">
      <c r="J750">
        <v>11285528</v>
      </c>
      <c r="K750" s="37">
        <v>37089</v>
      </c>
      <c r="L750">
        <v>1</v>
      </c>
      <c r="M750">
        <v>2</v>
      </c>
    </row>
    <row r="751" spans="10:13" x14ac:dyDescent="0.25">
      <c r="J751">
        <v>11285868</v>
      </c>
      <c r="K751" s="37">
        <v>32104</v>
      </c>
      <c r="L751">
        <v>2</v>
      </c>
      <c r="M751">
        <v>4</v>
      </c>
    </row>
    <row r="752" spans="10:13" x14ac:dyDescent="0.25">
      <c r="J752">
        <v>11285969</v>
      </c>
      <c r="K752" s="37">
        <v>44344</v>
      </c>
      <c r="L752">
        <v>1</v>
      </c>
      <c r="M752">
        <v>2</v>
      </c>
    </row>
    <row r="753" spans="10:13" x14ac:dyDescent="0.25">
      <c r="J753">
        <v>11286270</v>
      </c>
      <c r="K753" s="37">
        <v>44344</v>
      </c>
      <c r="L753">
        <v>2</v>
      </c>
      <c r="M753">
        <v>4</v>
      </c>
    </row>
    <row r="754" spans="10:13" x14ac:dyDescent="0.25">
      <c r="J754">
        <v>11286785</v>
      </c>
      <c r="K754" s="37">
        <v>38943</v>
      </c>
      <c r="L754">
        <v>1</v>
      </c>
      <c r="M754">
        <v>2</v>
      </c>
    </row>
    <row r="755" spans="10:13" x14ac:dyDescent="0.25">
      <c r="J755">
        <v>11286794</v>
      </c>
      <c r="K755" s="37">
        <v>38943</v>
      </c>
      <c r="L755">
        <v>1</v>
      </c>
      <c r="M755">
        <v>2</v>
      </c>
    </row>
    <row r="756" spans="10:13" x14ac:dyDescent="0.25">
      <c r="J756">
        <v>11286981</v>
      </c>
      <c r="K756" s="37">
        <v>39359</v>
      </c>
      <c r="L756">
        <v>1</v>
      </c>
      <c r="M756">
        <v>2</v>
      </c>
    </row>
    <row r="757" spans="10:13" x14ac:dyDescent="0.25">
      <c r="J757">
        <v>11286982</v>
      </c>
      <c r="K757" s="37">
        <v>44344</v>
      </c>
      <c r="L757">
        <v>1</v>
      </c>
      <c r="M757">
        <v>2</v>
      </c>
    </row>
    <row r="758" spans="10:13" x14ac:dyDescent="0.25">
      <c r="J758">
        <v>11286983</v>
      </c>
      <c r="K758" s="37">
        <v>39359</v>
      </c>
      <c r="L758">
        <v>1</v>
      </c>
      <c r="M758">
        <v>2</v>
      </c>
    </row>
    <row r="759" spans="10:13" x14ac:dyDescent="0.25">
      <c r="J759">
        <v>11286988</v>
      </c>
      <c r="K759" s="37">
        <v>37089</v>
      </c>
      <c r="L759">
        <v>2</v>
      </c>
      <c r="M759">
        <v>4</v>
      </c>
    </row>
    <row r="760" spans="10:13" x14ac:dyDescent="0.25">
      <c r="J760">
        <v>11286990</v>
      </c>
      <c r="K760" s="37">
        <v>44344</v>
      </c>
      <c r="L760">
        <v>1</v>
      </c>
      <c r="M760">
        <v>2</v>
      </c>
    </row>
    <row r="761" spans="10:13" x14ac:dyDescent="0.25">
      <c r="J761">
        <v>11286992</v>
      </c>
      <c r="K761" s="37">
        <v>37089</v>
      </c>
      <c r="L761">
        <v>1</v>
      </c>
      <c r="M761">
        <v>2</v>
      </c>
    </row>
    <row r="762" spans="10:13" x14ac:dyDescent="0.25">
      <c r="J762">
        <v>11286998</v>
      </c>
      <c r="K762" s="37">
        <v>37089</v>
      </c>
      <c r="L762">
        <v>2</v>
      </c>
      <c r="M762">
        <v>4</v>
      </c>
    </row>
    <row r="763" spans="10:13" x14ac:dyDescent="0.25">
      <c r="J763">
        <v>11287006</v>
      </c>
      <c r="K763" s="37">
        <v>37089</v>
      </c>
      <c r="L763">
        <v>2</v>
      </c>
      <c r="M763">
        <v>4</v>
      </c>
    </row>
    <row r="764" spans="10:13" x14ac:dyDescent="0.25">
      <c r="J764">
        <v>11287011</v>
      </c>
      <c r="K764" s="37">
        <v>37089</v>
      </c>
      <c r="L764">
        <v>2</v>
      </c>
      <c r="M764">
        <v>4</v>
      </c>
    </row>
    <row r="765" spans="10:13" x14ac:dyDescent="0.25">
      <c r="J765">
        <v>11287015</v>
      </c>
      <c r="K765">
        <v>39359</v>
      </c>
      <c r="L765">
        <v>1</v>
      </c>
      <c r="M765">
        <v>2</v>
      </c>
    </row>
    <row r="766" spans="10:13" x14ac:dyDescent="0.25">
      <c r="J766">
        <v>11287017</v>
      </c>
      <c r="K766">
        <v>38943</v>
      </c>
      <c r="L766">
        <v>1</v>
      </c>
      <c r="M766">
        <v>2</v>
      </c>
    </row>
    <row r="767" spans="10:13" x14ac:dyDescent="0.25">
      <c r="J767">
        <v>11287053</v>
      </c>
      <c r="K767">
        <v>32104</v>
      </c>
      <c r="L767">
        <v>2</v>
      </c>
      <c r="M767">
        <v>4</v>
      </c>
    </row>
    <row r="768" spans="10:13" x14ac:dyDescent="0.25">
      <c r="J768">
        <v>11287063</v>
      </c>
      <c r="K768">
        <v>44344</v>
      </c>
      <c r="L768">
        <v>1</v>
      </c>
      <c r="M768">
        <v>2</v>
      </c>
    </row>
    <row r="769" spans="10:13" x14ac:dyDescent="0.25">
      <c r="J769">
        <v>11287070</v>
      </c>
      <c r="K769" s="37">
        <v>44344</v>
      </c>
      <c r="L769">
        <v>1</v>
      </c>
      <c r="M769">
        <v>2</v>
      </c>
    </row>
    <row r="770" spans="10:13" x14ac:dyDescent="0.25">
      <c r="J770">
        <v>11287908</v>
      </c>
      <c r="K770">
        <v>37089</v>
      </c>
      <c r="L770">
        <v>2</v>
      </c>
      <c r="M770">
        <v>4</v>
      </c>
    </row>
    <row r="771" spans="10:13" x14ac:dyDescent="0.25">
      <c r="J771">
        <v>11287909</v>
      </c>
      <c r="K771" s="37">
        <v>37089</v>
      </c>
      <c r="L771">
        <v>2</v>
      </c>
      <c r="M771">
        <v>4</v>
      </c>
    </row>
    <row r="772" spans="10:13" x14ac:dyDescent="0.25">
      <c r="J772">
        <v>11288017</v>
      </c>
      <c r="K772" s="37">
        <v>39359</v>
      </c>
      <c r="L772">
        <v>1</v>
      </c>
      <c r="M772">
        <v>2</v>
      </c>
    </row>
    <row r="773" spans="10:13" x14ac:dyDescent="0.25">
      <c r="J773">
        <v>11288029</v>
      </c>
      <c r="K773" s="37">
        <v>32104</v>
      </c>
      <c r="L773">
        <v>2</v>
      </c>
      <c r="M773">
        <v>4</v>
      </c>
    </row>
    <row r="774" spans="10:13" x14ac:dyDescent="0.25">
      <c r="J774">
        <v>11288274</v>
      </c>
      <c r="K774" s="37">
        <v>37480</v>
      </c>
      <c r="L774">
        <v>1</v>
      </c>
      <c r="M774">
        <v>2</v>
      </c>
    </row>
    <row r="775" spans="10:13" x14ac:dyDescent="0.25">
      <c r="J775">
        <v>11288280</v>
      </c>
      <c r="K775" s="37">
        <v>39359</v>
      </c>
      <c r="L775">
        <v>1</v>
      </c>
      <c r="M775">
        <v>2</v>
      </c>
    </row>
    <row r="776" spans="10:13" x14ac:dyDescent="0.25">
      <c r="J776">
        <v>11288281</v>
      </c>
      <c r="K776" s="37">
        <v>38943</v>
      </c>
      <c r="L776">
        <v>2</v>
      </c>
      <c r="M776">
        <v>4</v>
      </c>
    </row>
    <row r="777" spans="10:13" x14ac:dyDescent="0.25">
      <c r="J777">
        <v>11288307</v>
      </c>
      <c r="K777" s="37">
        <v>38943</v>
      </c>
      <c r="L777">
        <v>1</v>
      </c>
      <c r="M777">
        <v>2</v>
      </c>
    </row>
    <row r="778" spans="10:13" x14ac:dyDescent="0.25">
      <c r="J778">
        <v>11288566</v>
      </c>
      <c r="K778" s="37">
        <v>30225</v>
      </c>
      <c r="L778">
        <v>2</v>
      </c>
      <c r="M778">
        <v>4</v>
      </c>
    </row>
    <row r="779" spans="10:13" x14ac:dyDescent="0.25">
      <c r="J779">
        <v>11288568</v>
      </c>
      <c r="K779" s="37">
        <v>39359</v>
      </c>
      <c r="L779">
        <v>1</v>
      </c>
      <c r="M779">
        <v>2</v>
      </c>
    </row>
    <row r="780" spans="10:13" x14ac:dyDescent="0.25">
      <c r="J780">
        <v>11288590</v>
      </c>
      <c r="K780" s="37">
        <v>39359</v>
      </c>
      <c r="L780">
        <v>1</v>
      </c>
      <c r="M780">
        <v>2</v>
      </c>
    </row>
    <row r="781" spans="10:13" x14ac:dyDescent="0.25">
      <c r="J781">
        <v>11288592</v>
      </c>
      <c r="K781" s="37">
        <v>39359</v>
      </c>
      <c r="L781">
        <v>1</v>
      </c>
      <c r="M781">
        <v>2</v>
      </c>
    </row>
    <row r="782" spans="10:13" x14ac:dyDescent="0.25">
      <c r="J782">
        <v>11288740</v>
      </c>
      <c r="K782" s="37">
        <v>38943</v>
      </c>
      <c r="L782">
        <v>1</v>
      </c>
      <c r="M782">
        <v>2</v>
      </c>
    </row>
    <row r="783" spans="10:13" x14ac:dyDescent="0.25">
      <c r="J783">
        <v>11288849</v>
      </c>
      <c r="K783" s="37">
        <v>44344</v>
      </c>
      <c r="L783">
        <v>3</v>
      </c>
      <c r="M783">
        <v>3</v>
      </c>
    </row>
    <row r="784" spans="10:13" x14ac:dyDescent="0.25">
      <c r="J784">
        <v>11288850</v>
      </c>
      <c r="K784" s="37">
        <v>44344</v>
      </c>
      <c r="L784">
        <v>1</v>
      </c>
      <c r="M784">
        <v>2</v>
      </c>
    </row>
    <row r="785" spans="10:13" x14ac:dyDescent="0.25">
      <c r="J785">
        <v>11288856</v>
      </c>
      <c r="K785" s="37">
        <v>44344</v>
      </c>
      <c r="L785">
        <v>2</v>
      </c>
      <c r="M785">
        <v>2</v>
      </c>
    </row>
    <row r="786" spans="10:13" x14ac:dyDescent="0.25">
      <c r="J786">
        <v>11288862</v>
      </c>
      <c r="K786" s="37">
        <v>44344</v>
      </c>
      <c r="L786">
        <v>1</v>
      </c>
      <c r="M786">
        <v>2</v>
      </c>
    </row>
    <row r="787" spans="10:13" x14ac:dyDescent="0.25">
      <c r="J787">
        <v>11288866</v>
      </c>
      <c r="K787" s="37">
        <v>44344</v>
      </c>
      <c r="L787">
        <v>1</v>
      </c>
      <c r="M787">
        <v>2</v>
      </c>
    </row>
    <row r="788" spans="10:13" x14ac:dyDescent="0.25">
      <c r="J788">
        <v>11288867</v>
      </c>
      <c r="K788" s="37">
        <v>44344</v>
      </c>
      <c r="L788">
        <v>1</v>
      </c>
      <c r="M788">
        <v>2</v>
      </c>
    </row>
    <row r="789" spans="10:13" x14ac:dyDescent="0.25">
      <c r="J789">
        <v>11288875</v>
      </c>
      <c r="K789" s="37">
        <v>44344</v>
      </c>
      <c r="L789">
        <v>1</v>
      </c>
      <c r="M789">
        <v>2</v>
      </c>
    </row>
    <row r="790" spans="10:13" x14ac:dyDescent="0.25">
      <c r="J790">
        <v>11288877</v>
      </c>
      <c r="K790" s="37">
        <v>37089</v>
      </c>
      <c r="L790">
        <v>3</v>
      </c>
      <c r="M790">
        <v>3</v>
      </c>
    </row>
    <row r="791" spans="10:13" x14ac:dyDescent="0.25">
      <c r="J791">
        <v>11288878</v>
      </c>
      <c r="K791" s="37">
        <v>37089</v>
      </c>
      <c r="L791">
        <v>2</v>
      </c>
      <c r="M791">
        <v>4</v>
      </c>
    </row>
    <row r="792" spans="10:13" x14ac:dyDescent="0.25">
      <c r="J792">
        <v>11288880</v>
      </c>
      <c r="K792" s="37">
        <v>37089</v>
      </c>
      <c r="L792">
        <v>3</v>
      </c>
      <c r="M792">
        <v>3</v>
      </c>
    </row>
    <row r="793" spans="10:13" x14ac:dyDescent="0.25">
      <c r="J793">
        <v>11288887</v>
      </c>
      <c r="K793">
        <v>38943</v>
      </c>
      <c r="L793">
        <v>1</v>
      </c>
      <c r="M793">
        <v>2</v>
      </c>
    </row>
    <row r="794" spans="10:13" x14ac:dyDescent="0.25">
      <c r="J794">
        <v>11288902</v>
      </c>
      <c r="K794">
        <v>37089</v>
      </c>
      <c r="L794">
        <v>4</v>
      </c>
      <c r="M794">
        <v>4</v>
      </c>
    </row>
    <row r="795" spans="10:13" x14ac:dyDescent="0.25">
      <c r="J795">
        <v>11288903</v>
      </c>
      <c r="K795" s="37">
        <v>35211</v>
      </c>
      <c r="L795">
        <v>2</v>
      </c>
      <c r="M795">
        <v>4</v>
      </c>
    </row>
    <row r="796" spans="10:13" x14ac:dyDescent="0.25">
      <c r="J796">
        <v>11289013</v>
      </c>
      <c r="K796" s="37">
        <v>37089</v>
      </c>
      <c r="L796">
        <v>3</v>
      </c>
      <c r="M796">
        <v>3</v>
      </c>
    </row>
    <row r="797" spans="10:13" x14ac:dyDescent="0.25">
      <c r="J797">
        <v>11289358</v>
      </c>
      <c r="K797" s="37">
        <v>44344</v>
      </c>
      <c r="L797">
        <v>1</v>
      </c>
      <c r="M797">
        <v>2</v>
      </c>
    </row>
    <row r="798" spans="10:13" x14ac:dyDescent="0.25">
      <c r="J798">
        <v>11289368</v>
      </c>
      <c r="K798" s="37">
        <v>26873</v>
      </c>
      <c r="L798">
        <v>2</v>
      </c>
      <c r="M798">
        <v>2</v>
      </c>
    </row>
    <row r="799" spans="10:13" x14ac:dyDescent="0.25">
      <c r="J799">
        <v>11289424</v>
      </c>
      <c r="K799" s="37">
        <v>37089</v>
      </c>
      <c r="L799">
        <v>2</v>
      </c>
      <c r="M799">
        <v>4</v>
      </c>
    </row>
    <row r="800" spans="10:13" x14ac:dyDescent="0.25">
      <c r="J800">
        <v>11289720</v>
      </c>
      <c r="K800" s="37">
        <v>31689</v>
      </c>
      <c r="L800">
        <v>1</v>
      </c>
      <c r="M800">
        <v>2</v>
      </c>
    </row>
    <row r="801" spans="10:13" x14ac:dyDescent="0.25">
      <c r="J801">
        <v>11289721</v>
      </c>
      <c r="K801" s="37">
        <v>31689</v>
      </c>
      <c r="L801">
        <v>1</v>
      </c>
      <c r="M801">
        <v>2</v>
      </c>
    </row>
    <row r="802" spans="10:13" x14ac:dyDescent="0.25">
      <c r="J802">
        <v>11289748</v>
      </c>
      <c r="K802" s="37">
        <v>42464</v>
      </c>
      <c r="L802">
        <v>1</v>
      </c>
      <c r="M802">
        <v>2</v>
      </c>
    </row>
    <row r="803" spans="10:13" x14ac:dyDescent="0.25">
      <c r="J803">
        <v>11289881</v>
      </c>
      <c r="K803" s="37">
        <v>38943</v>
      </c>
      <c r="L803">
        <v>1</v>
      </c>
      <c r="M803">
        <v>2</v>
      </c>
    </row>
    <row r="804" spans="10:13" x14ac:dyDescent="0.25">
      <c r="J804">
        <v>11291284</v>
      </c>
      <c r="K804" s="37">
        <v>32104</v>
      </c>
      <c r="L804">
        <v>2</v>
      </c>
      <c r="M804">
        <v>4</v>
      </c>
    </row>
    <row r="805" spans="10:13" x14ac:dyDescent="0.25">
      <c r="J805">
        <v>11291285</v>
      </c>
      <c r="K805" s="37">
        <v>32104</v>
      </c>
      <c r="L805">
        <v>3</v>
      </c>
      <c r="M805">
        <v>3</v>
      </c>
    </row>
    <row r="806" spans="10:13" x14ac:dyDescent="0.25">
      <c r="J806">
        <v>11291286</v>
      </c>
      <c r="K806" s="37">
        <v>37089</v>
      </c>
      <c r="L806">
        <v>3</v>
      </c>
      <c r="M806">
        <v>3</v>
      </c>
    </row>
    <row r="807" spans="10:13" x14ac:dyDescent="0.25">
      <c r="J807">
        <v>11291296</v>
      </c>
      <c r="K807" s="37">
        <v>37089</v>
      </c>
      <c r="L807">
        <v>3</v>
      </c>
      <c r="M807">
        <v>3</v>
      </c>
    </row>
    <row r="808" spans="10:13" x14ac:dyDescent="0.25">
      <c r="J808">
        <v>11291400</v>
      </c>
      <c r="K808" s="37">
        <v>32104</v>
      </c>
      <c r="L808">
        <v>2</v>
      </c>
      <c r="M808">
        <v>4</v>
      </c>
    </row>
    <row r="809" spans="10:13" x14ac:dyDescent="0.25">
      <c r="J809">
        <v>11291403</v>
      </c>
      <c r="K809" s="37">
        <v>37089</v>
      </c>
      <c r="L809">
        <v>2</v>
      </c>
      <c r="M809">
        <v>4</v>
      </c>
    </row>
    <row r="810" spans="10:13" x14ac:dyDescent="0.25">
      <c r="J810">
        <v>11291405</v>
      </c>
      <c r="K810" s="37">
        <v>37089</v>
      </c>
      <c r="L810">
        <v>3</v>
      </c>
      <c r="M810">
        <v>3</v>
      </c>
    </row>
    <row r="811" spans="10:13" x14ac:dyDescent="0.25">
      <c r="J811">
        <v>11291406</v>
      </c>
      <c r="K811" s="37">
        <v>37089</v>
      </c>
      <c r="L811">
        <v>2</v>
      </c>
      <c r="M811">
        <v>4</v>
      </c>
    </row>
    <row r="812" spans="10:13" x14ac:dyDescent="0.25">
      <c r="J812">
        <v>11291422</v>
      </c>
      <c r="K812" s="37">
        <v>37089</v>
      </c>
      <c r="L812">
        <v>2</v>
      </c>
      <c r="M812">
        <v>4</v>
      </c>
    </row>
    <row r="813" spans="10:13" x14ac:dyDescent="0.25">
      <c r="J813">
        <v>11291437</v>
      </c>
      <c r="K813" s="37">
        <v>39359</v>
      </c>
      <c r="L813">
        <v>1</v>
      </c>
      <c r="M813">
        <v>2</v>
      </c>
    </row>
    <row r="814" spans="10:13" x14ac:dyDescent="0.25">
      <c r="J814">
        <v>11291440</v>
      </c>
      <c r="K814">
        <v>38943</v>
      </c>
      <c r="L814">
        <v>1</v>
      </c>
      <c r="M814">
        <v>2</v>
      </c>
    </row>
    <row r="815" spans="10:13" x14ac:dyDescent="0.25">
      <c r="J815">
        <v>11291478</v>
      </c>
      <c r="K815" s="37">
        <v>44344</v>
      </c>
      <c r="L815">
        <v>1</v>
      </c>
      <c r="M815">
        <v>2</v>
      </c>
    </row>
    <row r="816" spans="10:13" x14ac:dyDescent="0.25">
      <c r="J816">
        <v>11292522</v>
      </c>
      <c r="K816" s="37">
        <v>37089</v>
      </c>
      <c r="L816">
        <v>3</v>
      </c>
      <c r="M816">
        <v>3</v>
      </c>
    </row>
    <row r="817" spans="10:13" x14ac:dyDescent="0.25">
      <c r="J817">
        <v>11292523</v>
      </c>
      <c r="K817" s="37">
        <v>44344</v>
      </c>
      <c r="L817">
        <v>1</v>
      </c>
      <c r="M817">
        <v>2</v>
      </c>
    </row>
    <row r="818" spans="10:13" x14ac:dyDescent="0.25">
      <c r="J818">
        <v>11292528</v>
      </c>
      <c r="K818" s="37">
        <v>37089</v>
      </c>
      <c r="L818">
        <v>2</v>
      </c>
      <c r="M818">
        <v>4</v>
      </c>
    </row>
    <row r="819" spans="10:13" x14ac:dyDescent="0.25">
      <c r="J819">
        <v>11292532</v>
      </c>
      <c r="K819">
        <v>44344</v>
      </c>
      <c r="L819">
        <v>2</v>
      </c>
      <c r="M819">
        <v>4</v>
      </c>
    </row>
    <row r="820" spans="10:13" x14ac:dyDescent="0.25">
      <c r="J820">
        <v>11292548</v>
      </c>
      <c r="K820">
        <v>39359</v>
      </c>
      <c r="L820">
        <v>1</v>
      </c>
      <c r="M820">
        <v>2</v>
      </c>
    </row>
    <row r="821" spans="10:13" x14ac:dyDescent="0.25">
      <c r="J821">
        <v>11292700</v>
      </c>
      <c r="K821">
        <v>44344</v>
      </c>
      <c r="L821">
        <v>2</v>
      </c>
      <c r="M821">
        <v>2</v>
      </c>
    </row>
    <row r="822" spans="10:13" x14ac:dyDescent="0.25">
      <c r="J822">
        <v>11292758</v>
      </c>
      <c r="K822">
        <v>31858</v>
      </c>
      <c r="L822">
        <v>2</v>
      </c>
      <c r="M822">
        <v>2</v>
      </c>
    </row>
    <row r="823" spans="10:13" x14ac:dyDescent="0.25">
      <c r="J823">
        <v>11292813</v>
      </c>
      <c r="K823">
        <v>39359</v>
      </c>
      <c r="L823">
        <v>1</v>
      </c>
      <c r="M823">
        <v>2</v>
      </c>
    </row>
    <row r="824" spans="10:13" x14ac:dyDescent="0.25">
      <c r="J824">
        <v>11293001</v>
      </c>
      <c r="K824" s="37">
        <v>32104</v>
      </c>
      <c r="L824">
        <v>1</v>
      </c>
      <c r="M824">
        <v>2</v>
      </c>
    </row>
    <row r="825" spans="10:13" x14ac:dyDescent="0.25">
      <c r="J825">
        <v>11293078</v>
      </c>
      <c r="K825">
        <v>37089</v>
      </c>
      <c r="L825">
        <v>2</v>
      </c>
      <c r="M825">
        <v>4</v>
      </c>
    </row>
    <row r="826" spans="10:13" x14ac:dyDescent="0.25">
      <c r="J826">
        <v>11293103</v>
      </c>
      <c r="K826">
        <v>44344</v>
      </c>
      <c r="L826">
        <v>2</v>
      </c>
      <c r="M826">
        <v>4</v>
      </c>
    </row>
    <row r="827" spans="10:13" x14ac:dyDescent="0.25">
      <c r="J827">
        <v>11293104</v>
      </c>
      <c r="K827">
        <v>37089</v>
      </c>
      <c r="L827">
        <v>4</v>
      </c>
      <c r="M827">
        <v>4</v>
      </c>
    </row>
    <row r="828" spans="10:13" x14ac:dyDescent="0.25">
      <c r="J828">
        <v>11293120</v>
      </c>
      <c r="K828">
        <v>44092</v>
      </c>
      <c r="L828">
        <v>2</v>
      </c>
      <c r="M828">
        <v>4</v>
      </c>
    </row>
    <row r="829" spans="10:13" x14ac:dyDescent="0.25">
      <c r="J829">
        <v>11293121</v>
      </c>
      <c r="K829" s="37">
        <v>44344</v>
      </c>
      <c r="L829">
        <v>2</v>
      </c>
      <c r="M829">
        <v>4</v>
      </c>
    </row>
    <row r="830" spans="10:13" x14ac:dyDescent="0.25">
      <c r="J830">
        <v>11293122</v>
      </c>
      <c r="K830" s="37">
        <v>37089</v>
      </c>
      <c r="L830">
        <v>3</v>
      </c>
      <c r="M830">
        <v>3</v>
      </c>
    </row>
    <row r="831" spans="10:13" x14ac:dyDescent="0.25">
      <c r="J831">
        <v>11293124</v>
      </c>
      <c r="K831">
        <v>44344</v>
      </c>
      <c r="L831">
        <v>2</v>
      </c>
      <c r="M831">
        <v>4</v>
      </c>
    </row>
    <row r="832" spans="10:13" x14ac:dyDescent="0.25">
      <c r="J832">
        <v>11293125</v>
      </c>
      <c r="K832" s="37">
        <v>44344</v>
      </c>
      <c r="L832">
        <v>2</v>
      </c>
      <c r="M832">
        <v>4</v>
      </c>
    </row>
    <row r="833" spans="10:13" x14ac:dyDescent="0.25">
      <c r="J833">
        <v>11293179</v>
      </c>
      <c r="K833" s="37">
        <v>44344</v>
      </c>
      <c r="L833">
        <v>1</v>
      </c>
      <c r="M833">
        <v>2</v>
      </c>
    </row>
    <row r="834" spans="10:13" x14ac:dyDescent="0.25">
      <c r="J834">
        <v>11293216</v>
      </c>
      <c r="K834" s="37">
        <v>37089</v>
      </c>
      <c r="L834">
        <v>3</v>
      </c>
      <c r="M834">
        <v>3</v>
      </c>
    </row>
    <row r="835" spans="10:13" x14ac:dyDescent="0.25">
      <c r="J835">
        <v>11293235</v>
      </c>
      <c r="K835" s="37">
        <v>38943</v>
      </c>
      <c r="L835">
        <v>1</v>
      </c>
      <c r="M835">
        <v>2</v>
      </c>
    </row>
    <row r="836" spans="10:13" x14ac:dyDescent="0.25">
      <c r="J836">
        <v>11293237</v>
      </c>
      <c r="K836" s="37">
        <v>38943</v>
      </c>
      <c r="L836">
        <v>1</v>
      </c>
      <c r="M836">
        <v>2</v>
      </c>
    </row>
    <row r="837" spans="10:13" x14ac:dyDescent="0.25">
      <c r="J837">
        <v>11293275</v>
      </c>
      <c r="K837" s="37">
        <v>44092</v>
      </c>
      <c r="L837">
        <v>3</v>
      </c>
      <c r="M837">
        <v>3</v>
      </c>
    </row>
    <row r="838" spans="10:13" x14ac:dyDescent="0.25">
      <c r="J838">
        <v>11293277</v>
      </c>
      <c r="K838" s="37">
        <v>36838</v>
      </c>
      <c r="L838">
        <v>2</v>
      </c>
      <c r="M838">
        <v>4</v>
      </c>
    </row>
    <row r="839" spans="10:13" x14ac:dyDescent="0.25">
      <c r="J839">
        <v>11293293</v>
      </c>
      <c r="K839" s="37">
        <v>44344</v>
      </c>
      <c r="L839">
        <v>2</v>
      </c>
      <c r="M839">
        <v>4</v>
      </c>
    </row>
    <row r="840" spans="10:13" x14ac:dyDescent="0.25">
      <c r="J840">
        <v>11293382</v>
      </c>
      <c r="K840" s="37">
        <v>38943</v>
      </c>
      <c r="L840">
        <v>1</v>
      </c>
      <c r="M840">
        <v>2</v>
      </c>
    </row>
    <row r="841" spans="10:13" x14ac:dyDescent="0.25">
      <c r="J841">
        <v>11293609</v>
      </c>
      <c r="K841" s="37">
        <v>44092</v>
      </c>
      <c r="L841">
        <v>2</v>
      </c>
      <c r="M841">
        <v>4</v>
      </c>
    </row>
    <row r="842" spans="10:13" x14ac:dyDescent="0.25">
      <c r="J842">
        <v>11293630</v>
      </c>
      <c r="K842" s="37">
        <v>44344</v>
      </c>
      <c r="L842">
        <v>2</v>
      </c>
      <c r="M842">
        <v>4</v>
      </c>
    </row>
    <row r="843" spans="10:13" x14ac:dyDescent="0.25">
      <c r="J843">
        <v>11293688</v>
      </c>
      <c r="K843" s="37">
        <v>37089</v>
      </c>
      <c r="L843">
        <v>2</v>
      </c>
      <c r="M843">
        <v>4</v>
      </c>
    </row>
    <row r="844" spans="10:13" x14ac:dyDescent="0.25">
      <c r="J844">
        <v>11293775</v>
      </c>
      <c r="K844" s="37">
        <v>44344</v>
      </c>
      <c r="L844">
        <v>1</v>
      </c>
      <c r="M844">
        <v>2</v>
      </c>
    </row>
    <row r="845" spans="10:13" x14ac:dyDescent="0.25">
      <c r="J845">
        <v>11293781</v>
      </c>
      <c r="K845" s="37">
        <v>44092</v>
      </c>
      <c r="L845">
        <v>3</v>
      </c>
      <c r="M845">
        <v>3</v>
      </c>
    </row>
    <row r="846" spans="10:13" x14ac:dyDescent="0.25">
      <c r="J846">
        <v>11293782</v>
      </c>
      <c r="K846" s="37">
        <v>44344</v>
      </c>
      <c r="L846">
        <v>1</v>
      </c>
      <c r="M846">
        <v>2</v>
      </c>
    </row>
    <row r="847" spans="10:13" x14ac:dyDescent="0.25">
      <c r="J847">
        <v>11293783</v>
      </c>
      <c r="K847" s="37">
        <v>44092</v>
      </c>
      <c r="L847">
        <v>2</v>
      </c>
      <c r="M847">
        <v>4</v>
      </c>
    </row>
    <row r="848" spans="10:13" x14ac:dyDescent="0.25">
      <c r="J848">
        <v>11293787</v>
      </c>
      <c r="K848" s="37">
        <v>37089</v>
      </c>
      <c r="L848">
        <v>2</v>
      </c>
      <c r="M848">
        <v>4</v>
      </c>
    </row>
    <row r="849" spans="10:13" x14ac:dyDescent="0.25">
      <c r="J849">
        <v>11293796</v>
      </c>
      <c r="K849" s="37">
        <v>38943</v>
      </c>
      <c r="L849">
        <v>1</v>
      </c>
      <c r="M849">
        <v>2</v>
      </c>
    </row>
    <row r="850" spans="10:13" x14ac:dyDescent="0.25">
      <c r="J850">
        <v>11293800</v>
      </c>
      <c r="K850" s="37">
        <v>38943</v>
      </c>
      <c r="L850">
        <v>1</v>
      </c>
      <c r="M850">
        <v>2</v>
      </c>
    </row>
    <row r="851" spans="10:13" x14ac:dyDescent="0.25">
      <c r="J851">
        <v>11293814</v>
      </c>
      <c r="K851" s="37">
        <v>44344</v>
      </c>
      <c r="L851">
        <v>1</v>
      </c>
      <c r="M851">
        <v>2</v>
      </c>
    </row>
    <row r="852" spans="10:13" x14ac:dyDescent="0.25">
      <c r="J852">
        <v>11293838</v>
      </c>
      <c r="K852" s="37">
        <v>44344</v>
      </c>
      <c r="L852">
        <v>1</v>
      </c>
      <c r="M852">
        <v>2</v>
      </c>
    </row>
    <row r="853" spans="10:13" x14ac:dyDescent="0.25">
      <c r="J853">
        <v>11293843</v>
      </c>
      <c r="K853" s="37">
        <v>39359</v>
      </c>
      <c r="L853">
        <v>1</v>
      </c>
      <c r="M853">
        <v>2</v>
      </c>
    </row>
    <row r="854" spans="10:13" x14ac:dyDescent="0.25">
      <c r="J854">
        <v>11293847</v>
      </c>
      <c r="K854" s="37">
        <v>37089</v>
      </c>
      <c r="L854">
        <v>2</v>
      </c>
      <c r="M854">
        <v>4</v>
      </c>
    </row>
    <row r="855" spans="10:13" x14ac:dyDescent="0.25">
      <c r="J855">
        <v>11293855</v>
      </c>
      <c r="K855" s="37">
        <v>44344</v>
      </c>
      <c r="L855">
        <v>1</v>
      </c>
      <c r="M855">
        <v>2</v>
      </c>
    </row>
    <row r="856" spans="10:13" x14ac:dyDescent="0.25">
      <c r="J856">
        <v>11293856</v>
      </c>
      <c r="K856" s="37">
        <v>44344</v>
      </c>
      <c r="L856">
        <v>1</v>
      </c>
      <c r="M856">
        <v>2</v>
      </c>
    </row>
    <row r="857" spans="10:13" x14ac:dyDescent="0.25">
      <c r="J857">
        <v>11293857</v>
      </c>
      <c r="K857" s="37">
        <v>39359</v>
      </c>
      <c r="L857">
        <v>1</v>
      </c>
      <c r="M857">
        <v>2</v>
      </c>
    </row>
    <row r="858" spans="10:13" x14ac:dyDescent="0.25">
      <c r="J858">
        <v>11293860</v>
      </c>
      <c r="K858" s="37">
        <v>44344</v>
      </c>
      <c r="L858">
        <v>2</v>
      </c>
      <c r="M858">
        <v>2</v>
      </c>
    </row>
    <row r="859" spans="10:13" x14ac:dyDescent="0.25">
      <c r="J859">
        <v>11294150</v>
      </c>
      <c r="K859" s="37">
        <v>37089</v>
      </c>
      <c r="L859">
        <v>3</v>
      </c>
      <c r="M859">
        <v>3</v>
      </c>
    </row>
    <row r="860" spans="10:13" x14ac:dyDescent="0.25">
      <c r="J860">
        <v>11294155</v>
      </c>
      <c r="K860" s="37">
        <v>37089</v>
      </c>
      <c r="L860">
        <v>3</v>
      </c>
      <c r="M860">
        <v>3</v>
      </c>
    </row>
    <row r="861" spans="10:13" x14ac:dyDescent="0.25">
      <c r="J861">
        <v>11294171</v>
      </c>
      <c r="K861">
        <v>44344</v>
      </c>
      <c r="L861">
        <v>2</v>
      </c>
      <c r="M861">
        <v>2</v>
      </c>
    </row>
    <row r="862" spans="10:13" x14ac:dyDescent="0.25">
      <c r="J862">
        <v>11294172</v>
      </c>
      <c r="K862">
        <v>37089</v>
      </c>
      <c r="L862">
        <v>2</v>
      </c>
      <c r="M862">
        <v>4</v>
      </c>
    </row>
    <row r="863" spans="10:13" x14ac:dyDescent="0.25">
      <c r="J863">
        <v>11294210</v>
      </c>
      <c r="K863">
        <v>44344</v>
      </c>
      <c r="L863">
        <v>2</v>
      </c>
      <c r="M863">
        <v>4</v>
      </c>
    </row>
    <row r="864" spans="10:13" x14ac:dyDescent="0.25">
      <c r="J864">
        <v>11294214</v>
      </c>
      <c r="K864">
        <v>37089</v>
      </c>
      <c r="L864">
        <v>2</v>
      </c>
      <c r="M864">
        <v>4</v>
      </c>
    </row>
    <row r="865" spans="10:13" x14ac:dyDescent="0.25">
      <c r="J865">
        <v>11294379</v>
      </c>
      <c r="K865" s="37">
        <v>37089</v>
      </c>
      <c r="L865">
        <v>3</v>
      </c>
      <c r="M865">
        <v>3</v>
      </c>
    </row>
    <row r="866" spans="10:13" x14ac:dyDescent="0.25">
      <c r="J866">
        <v>11294433</v>
      </c>
      <c r="K866">
        <v>37089</v>
      </c>
      <c r="L866">
        <v>2</v>
      </c>
      <c r="M866">
        <v>4</v>
      </c>
    </row>
    <row r="867" spans="10:13" x14ac:dyDescent="0.25">
      <c r="J867">
        <v>11294454</v>
      </c>
      <c r="K867" s="37">
        <v>44344</v>
      </c>
      <c r="L867">
        <v>1</v>
      </c>
      <c r="M867">
        <v>2</v>
      </c>
    </row>
    <row r="868" spans="10:13" x14ac:dyDescent="0.25">
      <c r="J868">
        <v>11294455</v>
      </c>
      <c r="K868">
        <v>37089</v>
      </c>
      <c r="L868">
        <v>1</v>
      </c>
      <c r="M868">
        <v>2</v>
      </c>
    </row>
    <row r="869" spans="10:13" x14ac:dyDescent="0.25">
      <c r="J869">
        <v>11295146</v>
      </c>
      <c r="K869" s="37">
        <v>31689</v>
      </c>
      <c r="L869">
        <v>1</v>
      </c>
      <c r="M869">
        <v>2</v>
      </c>
    </row>
    <row r="870" spans="10:13" x14ac:dyDescent="0.25">
      <c r="J870">
        <v>11295157</v>
      </c>
      <c r="K870" s="37">
        <v>37089</v>
      </c>
      <c r="L870">
        <v>3</v>
      </c>
      <c r="M870">
        <v>3</v>
      </c>
    </row>
    <row r="871" spans="10:13" x14ac:dyDescent="0.25">
      <c r="J871">
        <v>11295213</v>
      </c>
      <c r="K871" s="37">
        <v>38943</v>
      </c>
      <c r="L871">
        <v>1</v>
      </c>
      <c r="M871">
        <v>2</v>
      </c>
    </row>
    <row r="872" spans="10:13" x14ac:dyDescent="0.25">
      <c r="J872">
        <v>11295963</v>
      </c>
      <c r="K872" s="37">
        <v>44344</v>
      </c>
      <c r="L872">
        <v>1</v>
      </c>
      <c r="M872">
        <v>2</v>
      </c>
    </row>
    <row r="873" spans="10:13" x14ac:dyDescent="0.25">
      <c r="J873">
        <v>11295964</v>
      </c>
      <c r="K873" s="37">
        <v>44344</v>
      </c>
      <c r="L873">
        <v>1</v>
      </c>
      <c r="M873">
        <v>2</v>
      </c>
    </row>
    <row r="874" spans="10:13" x14ac:dyDescent="0.25">
      <c r="J874">
        <v>11296032</v>
      </c>
      <c r="K874">
        <v>44344</v>
      </c>
      <c r="L874">
        <v>1</v>
      </c>
      <c r="M874">
        <v>2</v>
      </c>
    </row>
    <row r="875" spans="10:13" x14ac:dyDescent="0.25">
      <c r="J875">
        <v>11296033</v>
      </c>
      <c r="K875">
        <v>37089</v>
      </c>
      <c r="L875">
        <v>2</v>
      </c>
      <c r="M875">
        <v>4</v>
      </c>
    </row>
    <row r="876" spans="10:13" x14ac:dyDescent="0.25">
      <c r="J876">
        <v>11296037</v>
      </c>
      <c r="K876">
        <v>44344</v>
      </c>
      <c r="L876">
        <v>1</v>
      </c>
      <c r="M876">
        <v>2</v>
      </c>
    </row>
    <row r="877" spans="10:13" x14ac:dyDescent="0.25">
      <c r="J877">
        <v>11296112</v>
      </c>
      <c r="K877">
        <v>38943</v>
      </c>
      <c r="L877">
        <v>1</v>
      </c>
      <c r="M877">
        <v>2</v>
      </c>
    </row>
    <row r="878" spans="10:13" x14ac:dyDescent="0.25">
      <c r="J878">
        <v>11296127</v>
      </c>
      <c r="K878" s="37">
        <v>38943</v>
      </c>
      <c r="L878">
        <v>1</v>
      </c>
      <c r="M878">
        <v>2</v>
      </c>
    </row>
    <row r="879" spans="10:13" x14ac:dyDescent="0.25">
      <c r="J879">
        <v>11296285</v>
      </c>
      <c r="K879" s="37">
        <v>44344</v>
      </c>
      <c r="L879">
        <v>2</v>
      </c>
      <c r="M879">
        <v>4</v>
      </c>
    </row>
    <row r="880" spans="10:13" x14ac:dyDescent="0.25">
      <c r="J880">
        <v>11296286</v>
      </c>
      <c r="K880" s="37">
        <v>37089</v>
      </c>
      <c r="L880">
        <v>2</v>
      </c>
      <c r="M880">
        <v>4</v>
      </c>
    </row>
    <row r="881" spans="10:13" x14ac:dyDescent="0.25">
      <c r="J881">
        <v>11296288</v>
      </c>
      <c r="K881">
        <v>31689</v>
      </c>
      <c r="L881">
        <v>1</v>
      </c>
      <c r="M881">
        <v>2</v>
      </c>
    </row>
    <row r="882" spans="10:13" x14ac:dyDescent="0.25">
      <c r="J882">
        <v>11296291</v>
      </c>
      <c r="K882">
        <v>31689</v>
      </c>
      <c r="L882">
        <v>1</v>
      </c>
      <c r="M882">
        <v>2</v>
      </c>
    </row>
    <row r="883" spans="10:13" x14ac:dyDescent="0.25">
      <c r="J883">
        <v>11296297</v>
      </c>
      <c r="K883">
        <v>44344</v>
      </c>
      <c r="L883">
        <v>3</v>
      </c>
      <c r="M883">
        <v>3</v>
      </c>
    </row>
    <row r="884" spans="10:13" x14ac:dyDescent="0.25">
      <c r="J884">
        <v>11296299</v>
      </c>
      <c r="K884">
        <v>44344</v>
      </c>
      <c r="L884">
        <v>2</v>
      </c>
      <c r="M884">
        <v>2</v>
      </c>
    </row>
    <row r="885" spans="10:13" x14ac:dyDescent="0.25">
      <c r="J885">
        <v>11296304</v>
      </c>
      <c r="K885" s="37">
        <v>44344</v>
      </c>
      <c r="L885">
        <v>2</v>
      </c>
      <c r="M885">
        <v>4</v>
      </c>
    </row>
    <row r="886" spans="10:13" x14ac:dyDescent="0.25">
      <c r="J886">
        <v>11296306</v>
      </c>
      <c r="K886" s="37">
        <v>44344</v>
      </c>
      <c r="L886">
        <v>2</v>
      </c>
      <c r="M886">
        <v>4</v>
      </c>
    </row>
    <row r="887" spans="10:13" x14ac:dyDescent="0.25">
      <c r="J887">
        <v>11296320</v>
      </c>
      <c r="K887" s="37">
        <v>37089</v>
      </c>
      <c r="L887">
        <v>1</v>
      </c>
      <c r="M887">
        <v>2</v>
      </c>
    </row>
    <row r="888" spans="10:13" x14ac:dyDescent="0.25">
      <c r="J888">
        <v>11296323</v>
      </c>
      <c r="K888" s="37">
        <v>44344</v>
      </c>
      <c r="L888">
        <v>1</v>
      </c>
      <c r="M888">
        <v>2</v>
      </c>
    </row>
    <row r="889" spans="10:13" x14ac:dyDescent="0.25">
      <c r="J889">
        <v>11296324</v>
      </c>
      <c r="K889">
        <v>37089</v>
      </c>
      <c r="L889">
        <v>1</v>
      </c>
      <c r="M889">
        <v>2</v>
      </c>
    </row>
    <row r="890" spans="10:13" x14ac:dyDescent="0.25">
      <c r="J890">
        <v>11296330</v>
      </c>
      <c r="K890" s="37">
        <v>44344</v>
      </c>
      <c r="L890">
        <v>3</v>
      </c>
      <c r="M890">
        <v>3</v>
      </c>
    </row>
    <row r="891" spans="10:13" x14ac:dyDescent="0.25">
      <c r="J891">
        <v>11296345</v>
      </c>
      <c r="K891">
        <v>31689</v>
      </c>
      <c r="L891">
        <v>1</v>
      </c>
      <c r="M891">
        <v>2</v>
      </c>
    </row>
    <row r="892" spans="10:13" x14ac:dyDescent="0.25">
      <c r="J892">
        <v>11296346</v>
      </c>
      <c r="K892" s="37">
        <v>31689</v>
      </c>
      <c r="L892">
        <v>1</v>
      </c>
      <c r="M892">
        <v>2</v>
      </c>
    </row>
    <row r="893" spans="10:13" x14ac:dyDescent="0.25">
      <c r="J893">
        <v>11296372</v>
      </c>
      <c r="K893">
        <v>44344</v>
      </c>
      <c r="L893">
        <v>3</v>
      </c>
      <c r="M893">
        <v>3</v>
      </c>
    </row>
    <row r="894" spans="10:13" x14ac:dyDescent="0.25">
      <c r="J894">
        <v>11296505</v>
      </c>
      <c r="K894">
        <v>37089</v>
      </c>
      <c r="L894">
        <v>1</v>
      </c>
      <c r="M894">
        <v>2</v>
      </c>
    </row>
    <row r="895" spans="10:13" x14ac:dyDescent="0.25">
      <c r="J895">
        <v>11296601</v>
      </c>
      <c r="K895">
        <v>44344</v>
      </c>
      <c r="L895">
        <v>1</v>
      </c>
      <c r="M895">
        <v>2</v>
      </c>
    </row>
    <row r="896" spans="10:13" x14ac:dyDescent="0.25">
      <c r="J896">
        <v>11296801</v>
      </c>
      <c r="K896">
        <v>37089</v>
      </c>
      <c r="L896">
        <v>2</v>
      </c>
      <c r="M896">
        <v>4</v>
      </c>
    </row>
    <row r="897" spans="10:13" x14ac:dyDescent="0.25">
      <c r="J897">
        <v>11296803</v>
      </c>
      <c r="K897">
        <v>37089</v>
      </c>
      <c r="L897">
        <v>1</v>
      </c>
      <c r="M897">
        <v>2</v>
      </c>
    </row>
    <row r="898" spans="10:13" x14ac:dyDescent="0.25">
      <c r="J898">
        <v>11296804</v>
      </c>
      <c r="K898">
        <v>44344</v>
      </c>
      <c r="L898">
        <v>1</v>
      </c>
      <c r="M898">
        <v>2</v>
      </c>
    </row>
    <row r="899" spans="10:13" x14ac:dyDescent="0.25">
      <c r="J899">
        <v>11297373</v>
      </c>
      <c r="K899" s="37">
        <v>37089</v>
      </c>
      <c r="L899">
        <v>3</v>
      </c>
      <c r="M899">
        <v>3</v>
      </c>
    </row>
    <row r="900" spans="10:13" x14ac:dyDescent="0.25">
      <c r="J900">
        <v>11297478</v>
      </c>
      <c r="K900">
        <v>35211</v>
      </c>
      <c r="L900">
        <v>4</v>
      </c>
      <c r="M900">
        <v>4</v>
      </c>
    </row>
    <row r="901" spans="10:13" x14ac:dyDescent="0.25">
      <c r="J901">
        <v>11297931</v>
      </c>
      <c r="K901">
        <v>31689</v>
      </c>
      <c r="L901">
        <v>2</v>
      </c>
      <c r="M901">
        <v>4</v>
      </c>
    </row>
    <row r="902" spans="10:13" x14ac:dyDescent="0.25">
      <c r="J902">
        <v>11298196</v>
      </c>
      <c r="K902">
        <v>44344</v>
      </c>
      <c r="L902">
        <v>1</v>
      </c>
      <c r="M902">
        <v>2</v>
      </c>
    </row>
    <row r="903" spans="10:13" x14ac:dyDescent="0.25">
      <c r="J903">
        <v>11298330</v>
      </c>
      <c r="K903">
        <v>44344</v>
      </c>
      <c r="L903">
        <v>2</v>
      </c>
      <c r="M903">
        <v>4</v>
      </c>
    </row>
    <row r="904" spans="10:13" x14ac:dyDescent="0.25">
      <c r="J904">
        <v>11298344</v>
      </c>
      <c r="K904">
        <v>44344</v>
      </c>
      <c r="L904">
        <v>1</v>
      </c>
      <c r="M904">
        <v>2</v>
      </c>
    </row>
    <row r="905" spans="10:13" x14ac:dyDescent="0.25">
      <c r="J905">
        <v>11298354</v>
      </c>
      <c r="K905">
        <v>44344</v>
      </c>
      <c r="L905">
        <v>1</v>
      </c>
      <c r="M905">
        <v>2</v>
      </c>
    </row>
    <row r="906" spans="10:13" x14ac:dyDescent="0.25">
      <c r="J906">
        <v>11298356</v>
      </c>
      <c r="K906">
        <v>44344</v>
      </c>
      <c r="L906">
        <v>1</v>
      </c>
      <c r="M906">
        <v>2</v>
      </c>
    </row>
    <row r="907" spans="10:13" x14ac:dyDescent="0.25">
      <c r="J907">
        <v>11298423</v>
      </c>
      <c r="K907">
        <v>44344</v>
      </c>
      <c r="L907">
        <v>2</v>
      </c>
      <c r="M907">
        <v>4</v>
      </c>
    </row>
    <row r="908" spans="10:13" x14ac:dyDescent="0.25">
      <c r="J908">
        <v>11298443</v>
      </c>
      <c r="K908">
        <v>37089</v>
      </c>
      <c r="L908">
        <v>1</v>
      </c>
      <c r="M908">
        <v>2</v>
      </c>
    </row>
    <row r="909" spans="10:13" x14ac:dyDescent="0.25">
      <c r="J909">
        <v>11298466</v>
      </c>
      <c r="K909">
        <v>44344</v>
      </c>
      <c r="L909">
        <v>3</v>
      </c>
      <c r="M909">
        <v>6</v>
      </c>
    </row>
    <row r="910" spans="10:13" x14ac:dyDescent="0.25">
      <c r="J910">
        <v>11298555</v>
      </c>
      <c r="K910">
        <v>44344</v>
      </c>
      <c r="L910">
        <v>2</v>
      </c>
      <c r="M910">
        <v>2</v>
      </c>
    </row>
    <row r="911" spans="10:13" x14ac:dyDescent="0.25">
      <c r="J911">
        <v>11298589</v>
      </c>
      <c r="K911">
        <v>44344</v>
      </c>
      <c r="L911">
        <v>2</v>
      </c>
      <c r="M911">
        <v>2</v>
      </c>
    </row>
    <row r="912" spans="10:13" x14ac:dyDescent="0.25">
      <c r="J912">
        <v>11298623</v>
      </c>
      <c r="K912">
        <v>44344</v>
      </c>
      <c r="L912">
        <v>1</v>
      </c>
      <c r="M912">
        <v>2</v>
      </c>
    </row>
    <row r="913" spans="10:13" x14ac:dyDescent="0.25">
      <c r="J913">
        <v>11298624</v>
      </c>
      <c r="K913">
        <v>44344</v>
      </c>
      <c r="L913">
        <v>2</v>
      </c>
      <c r="M913">
        <v>2</v>
      </c>
    </row>
    <row r="914" spans="10:13" x14ac:dyDescent="0.25">
      <c r="J914">
        <v>11298626</v>
      </c>
      <c r="K914">
        <v>44344</v>
      </c>
      <c r="L914">
        <v>2</v>
      </c>
      <c r="M914">
        <v>2</v>
      </c>
    </row>
    <row r="915" spans="10:13" x14ac:dyDescent="0.25">
      <c r="J915">
        <v>11298632</v>
      </c>
      <c r="K915">
        <v>44344</v>
      </c>
      <c r="L915">
        <v>1</v>
      </c>
      <c r="M915">
        <v>2</v>
      </c>
    </row>
    <row r="916" spans="10:13" x14ac:dyDescent="0.25">
      <c r="J916">
        <v>11298635</v>
      </c>
      <c r="K916">
        <v>44344</v>
      </c>
      <c r="L916">
        <v>2</v>
      </c>
      <c r="M916">
        <v>2</v>
      </c>
    </row>
    <row r="917" spans="10:13" x14ac:dyDescent="0.25">
      <c r="J917">
        <v>11298636</v>
      </c>
      <c r="K917">
        <v>44344</v>
      </c>
      <c r="L917">
        <v>2</v>
      </c>
      <c r="M917">
        <v>2</v>
      </c>
    </row>
    <row r="918" spans="10:13" x14ac:dyDescent="0.25">
      <c r="J918">
        <v>11298676</v>
      </c>
      <c r="K918">
        <v>44344</v>
      </c>
      <c r="L918">
        <v>2</v>
      </c>
      <c r="M918">
        <v>2</v>
      </c>
    </row>
    <row r="919" spans="10:13" x14ac:dyDescent="0.25">
      <c r="J919">
        <v>11298677</v>
      </c>
      <c r="K919">
        <v>44344</v>
      </c>
      <c r="L919">
        <v>2</v>
      </c>
      <c r="M919">
        <v>2</v>
      </c>
    </row>
    <row r="920" spans="10:13" x14ac:dyDescent="0.25">
      <c r="J920">
        <v>11298739</v>
      </c>
      <c r="K920">
        <v>44344</v>
      </c>
      <c r="L920">
        <v>1</v>
      </c>
      <c r="M920">
        <v>2</v>
      </c>
    </row>
    <row r="921" spans="10:13" x14ac:dyDescent="0.25">
      <c r="J921">
        <v>11298751</v>
      </c>
      <c r="K921">
        <v>37089</v>
      </c>
      <c r="L921">
        <v>1</v>
      </c>
      <c r="M921">
        <v>2</v>
      </c>
    </row>
    <row r="922" spans="10:13" x14ac:dyDescent="0.25">
      <c r="J922">
        <v>11298763</v>
      </c>
      <c r="K922">
        <v>44344</v>
      </c>
      <c r="L922">
        <v>1</v>
      </c>
      <c r="M922">
        <v>2</v>
      </c>
    </row>
    <row r="923" spans="10:13" x14ac:dyDescent="0.25">
      <c r="J923">
        <v>11298766</v>
      </c>
      <c r="K923">
        <v>37089</v>
      </c>
      <c r="L923">
        <v>2</v>
      </c>
      <c r="M923">
        <v>4</v>
      </c>
    </row>
    <row r="924" spans="10:13" x14ac:dyDescent="0.25">
      <c r="J924">
        <v>11298834</v>
      </c>
      <c r="K924">
        <v>44344</v>
      </c>
      <c r="L924">
        <v>2</v>
      </c>
      <c r="M924">
        <v>2</v>
      </c>
    </row>
    <row r="925" spans="10:13" x14ac:dyDescent="0.25">
      <c r="J925">
        <v>11298862</v>
      </c>
      <c r="K925">
        <v>44344</v>
      </c>
      <c r="L925">
        <v>1</v>
      </c>
      <c r="M925">
        <v>2</v>
      </c>
    </row>
    <row r="926" spans="10:13" x14ac:dyDescent="0.25">
      <c r="J926">
        <v>11298863</v>
      </c>
      <c r="K926" s="37">
        <v>44344</v>
      </c>
      <c r="L926">
        <v>2</v>
      </c>
      <c r="M926">
        <v>2</v>
      </c>
    </row>
    <row r="927" spans="10:13" x14ac:dyDescent="0.25">
      <c r="J927">
        <v>11298864</v>
      </c>
      <c r="K927">
        <v>44344</v>
      </c>
      <c r="L927">
        <v>2</v>
      </c>
      <c r="M927">
        <v>2</v>
      </c>
    </row>
    <row r="928" spans="10:13" x14ac:dyDescent="0.25">
      <c r="J928">
        <v>11298867</v>
      </c>
      <c r="K928" s="37">
        <v>44344</v>
      </c>
      <c r="L928">
        <v>2</v>
      </c>
      <c r="M928">
        <v>2</v>
      </c>
    </row>
    <row r="929" spans="10:13" x14ac:dyDescent="0.25">
      <c r="J929">
        <v>11298869</v>
      </c>
      <c r="K929">
        <v>37089</v>
      </c>
      <c r="L929">
        <v>1</v>
      </c>
      <c r="M929">
        <v>2</v>
      </c>
    </row>
    <row r="930" spans="10:13" x14ac:dyDescent="0.25">
      <c r="J930">
        <v>11298871</v>
      </c>
      <c r="K930" s="37">
        <v>44344</v>
      </c>
      <c r="L930">
        <v>1</v>
      </c>
      <c r="M930">
        <v>2</v>
      </c>
    </row>
    <row r="931" spans="10:13" x14ac:dyDescent="0.25">
      <c r="J931">
        <v>11298873</v>
      </c>
      <c r="K931" s="37">
        <v>44344</v>
      </c>
      <c r="L931">
        <v>2</v>
      </c>
      <c r="M931">
        <v>2</v>
      </c>
    </row>
    <row r="932" spans="10:13" x14ac:dyDescent="0.25">
      <c r="J932">
        <v>11298884</v>
      </c>
      <c r="K932" s="37">
        <v>44344</v>
      </c>
      <c r="L932">
        <v>1</v>
      </c>
      <c r="M932">
        <v>2</v>
      </c>
    </row>
    <row r="933" spans="10:13" x14ac:dyDescent="0.25">
      <c r="J933">
        <v>11298891</v>
      </c>
      <c r="K933" s="37">
        <v>44344</v>
      </c>
      <c r="L933">
        <v>1</v>
      </c>
      <c r="M933">
        <v>2</v>
      </c>
    </row>
    <row r="934" spans="10:13" x14ac:dyDescent="0.25">
      <c r="J934">
        <v>11298900</v>
      </c>
      <c r="K934" s="37">
        <v>37089</v>
      </c>
      <c r="L934">
        <v>1</v>
      </c>
      <c r="M934">
        <v>2</v>
      </c>
    </row>
    <row r="935" spans="10:13" x14ac:dyDescent="0.25">
      <c r="J935">
        <v>11298901</v>
      </c>
      <c r="K935" s="37">
        <v>37089</v>
      </c>
      <c r="L935">
        <v>1</v>
      </c>
      <c r="M935">
        <v>2</v>
      </c>
    </row>
    <row r="936" spans="10:13" x14ac:dyDescent="0.25">
      <c r="J936">
        <v>11298915</v>
      </c>
      <c r="K936" s="37">
        <v>44344</v>
      </c>
      <c r="L936">
        <v>3</v>
      </c>
      <c r="M936">
        <v>6</v>
      </c>
    </row>
    <row r="937" spans="10:13" x14ac:dyDescent="0.25">
      <c r="J937">
        <v>11298926</v>
      </c>
      <c r="K937">
        <v>37089</v>
      </c>
      <c r="L937">
        <v>1</v>
      </c>
      <c r="M937">
        <v>2</v>
      </c>
    </row>
    <row r="938" spans="10:13" x14ac:dyDescent="0.25">
      <c r="J938">
        <v>11298938</v>
      </c>
      <c r="K938">
        <v>35211</v>
      </c>
      <c r="L938">
        <v>3</v>
      </c>
      <c r="M938">
        <v>6</v>
      </c>
    </row>
    <row r="939" spans="10:13" x14ac:dyDescent="0.25">
      <c r="J939">
        <v>11298992</v>
      </c>
      <c r="K939">
        <v>31437</v>
      </c>
      <c r="L939">
        <v>1</v>
      </c>
      <c r="M939">
        <v>2</v>
      </c>
    </row>
    <row r="940" spans="10:13" x14ac:dyDescent="0.25">
      <c r="J940">
        <v>11298996</v>
      </c>
      <c r="K940" s="37">
        <v>44344</v>
      </c>
      <c r="L940">
        <v>1</v>
      </c>
      <c r="M940">
        <v>2</v>
      </c>
    </row>
    <row r="941" spans="10:13" x14ac:dyDescent="0.25">
      <c r="J941">
        <v>11299077</v>
      </c>
      <c r="K941" s="37">
        <v>37089</v>
      </c>
      <c r="L941">
        <v>1</v>
      </c>
      <c r="M941">
        <v>2</v>
      </c>
    </row>
    <row r="942" spans="10:13" x14ac:dyDescent="0.25">
      <c r="J942">
        <v>11299273</v>
      </c>
      <c r="K942">
        <v>44344</v>
      </c>
      <c r="L942">
        <v>2</v>
      </c>
      <c r="M942">
        <v>2</v>
      </c>
    </row>
    <row r="943" spans="10:13" x14ac:dyDescent="0.25">
      <c r="J943">
        <v>11299274</v>
      </c>
      <c r="K943">
        <v>44344</v>
      </c>
      <c r="L943">
        <v>2</v>
      </c>
      <c r="M943">
        <v>2</v>
      </c>
    </row>
    <row r="944" spans="10:13" x14ac:dyDescent="0.25">
      <c r="J944">
        <v>11299275</v>
      </c>
      <c r="K944">
        <v>44344</v>
      </c>
      <c r="L944">
        <v>1</v>
      </c>
      <c r="M944">
        <v>2</v>
      </c>
    </row>
    <row r="945" spans="10:13" x14ac:dyDescent="0.25">
      <c r="J945">
        <v>11299279</v>
      </c>
      <c r="K945">
        <v>44344</v>
      </c>
      <c r="L945">
        <v>1</v>
      </c>
      <c r="M945">
        <v>2</v>
      </c>
    </row>
    <row r="946" spans="10:13" x14ac:dyDescent="0.25">
      <c r="J946">
        <v>11299282</v>
      </c>
      <c r="K946">
        <v>44344</v>
      </c>
      <c r="L946">
        <v>2</v>
      </c>
      <c r="M946">
        <v>2</v>
      </c>
    </row>
    <row r="947" spans="10:13" x14ac:dyDescent="0.25">
      <c r="J947">
        <v>11299285</v>
      </c>
      <c r="K947">
        <v>44344</v>
      </c>
      <c r="L947">
        <v>2</v>
      </c>
      <c r="M947">
        <v>2</v>
      </c>
    </row>
    <row r="948" spans="10:13" x14ac:dyDescent="0.25">
      <c r="J948">
        <v>11299289</v>
      </c>
      <c r="K948">
        <v>39359</v>
      </c>
      <c r="L948">
        <v>1</v>
      </c>
      <c r="M948">
        <v>2</v>
      </c>
    </row>
    <row r="949" spans="10:13" x14ac:dyDescent="0.25">
      <c r="J949">
        <v>11299292</v>
      </c>
      <c r="K949">
        <v>44344</v>
      </c>
      <c r="L949">
        <v>1</v>
      </c>
      <c r="M949">
        <v>2</v>
      </c>
    </row>
    <row r="950" spans="10:13" x14ac:dyDescent="0.25">
      <c r="J950">
        <v>11299293</v>
      </c>
      <c r="K950">
        <v>26873</v>
      </c>
      <c r="L950">
        <v>1</v>
      </c>
      <c r="M950">
        <v>2</v>
      </c>
    </row>
    <row r="951" spans="10:13" x14ac:dyDescent="0.25">
      <c r="J951">
        <v>11299298</v>
      </c>
      <c r="K951">
        <v>44344</v>
      </c>
      <c r="L951">
        <v>1</v>
      </c>
      <c r="M951">
        <v>2</v>
      </c>
    </row>
    <row r="952" spans="10:13" x14ac:dyDescent="0.25">
      <c r="J952">
        <v>11299300</v>
      </c>
      <c r="K952" s="37">
        <v>44344</v>
      </c>
      <c r="L952">
        <v>2</v>
      </c>
      <c r="M952">
        <v>2</v>
      </c>
    </row>
    <row r="953" spans="10:13" x14ac:dyDescent="0.25">
      <c r="J953">
        <v>11299352</v>
      </c>
      <c r="K953" s="37">
        <v>33059</v>
      </c>
      <c r="L953">
        <v>2</v>
      </c>
      <c r="M953">
        <v>4</v>
      </c>
    </row>
    <row r="954" spans="10:13" x14ac:dyDescent="0.25">
      <c r="J954">
        <v>11299779</v>
      </c>
      <c r="K954" s="37">
        <v>37089</v>
      </c>
      <c r="L954">
        <v>1</v>
      </c>
      <c r="M954">
        <v>2</v>
      </c>
    </row>
    <row r="955" spans="10:13" x14ac:dyDescent="0.25">
      <c r="J955">
        <v>11299784</v>
      </c>
      <c r="K955" s="37">
        <v>44344</v>
      </c>
      <c r="L955">
        <v>1</v>
      </c>
      <c r="M955">
        <v>2</v>
      </c>
    </row>
    <row r="956" spans="10:13" x14ac:dyDescent="0.25">
      <c r="J956">
        <v>11299785</v>
      </c>
      <c r="K956">
        <v>44344</v>
      </c>
      <c r="L956">
        <v>1</v>
      </c>
      <c r="M956">
        <v>2</v>
      </c>
    </row>
    <row r="957" spans="10:13" x14ac:dyDescent="0.25">
      <c r="J957">
        <v>11299804</v>
      </c>
      <c r="K957">
        <v>37089</v>
      </c>
      <c r="L957">
        <v>3</v>
      </c>
      <c r="M957">
        <v>3</v>
      </c>
    </row>
    <row r="958" spans="10:13" x14ac:dyDescent="0.25">
      <c r="J958">
        <v>11299805</v>
      </c>
      <c r="K958">
        <v>37089</v>
      </c>
      <c r="L958">
        <v>3</v>
      </c>
      <c r="M958">
        <v>3</v>
      </c>
    </row>
    <row r="959" spans="10:13" x14ac:dyDescent="0.25">
      <c r="J959">
        <v>11300025</v>
      </c>
      <c r="K959">
        <v>37089</v>
      </c>
      <c r="L959">
        <v>1</v>
      </c>
      <c r="M959">
        <v>2</v>
      </c>
    </row>
    <row r="960" spans="10:13" x14ac:dyDescent="0.25">
      <c r="J960">
        <v>11300078</v>
      </c>
      <c r="K960">
        <v>38943</v>
      </c>
      <c r="L960">
        <v>1</v>
      </c>
      <c r="M960">
        <v>2</v>
      </c>
    </row>
    <row r="961" spans="10:13" x14ac:dyDescent="0.25">
      <c r="J961">
        <v>11300088</v>
      </c>
      <c r="K961">
        <v>37089</v>
      </c>
      <c r="L961">
        <v>4</v>
      </c>
      <c r="M961">
        <v>4</v>
      </c>
    </row>
    <row r="962" spans="10:13" x14ac:dyDescent="0.25">
      <c r="J962">
        <v>11300089</v>
      </c>
      <c r="K962">
        <v>38943</v>
      </c>
      <c r="L962">
        <v>1</v>
      </c>
      <c r="M962">
        <v>2</v>
      </c>
    </row>
    <row r="963" spans="10:13" x14ac:dyDescent="0.25">
      <c r="J963">
        <v>11300494</v>
      </c>
      <c r="K963">
        <v>38943</v>
      </c>
      <c r="L963">
        <v>1</v>
      </c>
      <c r="M963">
        <v>2</v>
      </c>
    </row>
    <row r="964" spans="10:13" x14ac:dyDescent="0.25">
      <c r="J964">
        <v>11301631</v>
      </c>
      <c r="K964">
        <v>33059</v>
      </c>
      <c r="L964">
        <v>3</v>
      </c>
      <c r="M964">
        <v>3</v>
      </c>
    </row>
    <row r="965" spans="10:13" x14ac:dyDescent="0.25">
      <c r="J965">
        <v>11302229</v>
      </c>
      <c r="K965">
        <v>44344</v>
      </c>
      <c r="L965">
        <v>4</v>
      </c>
      <c r="M965">
        <v>4</v>
      </c>
    </row>
    <row r="966" spans="10:13" x14ac:dyDescent="0.25">
      <c r="J966">
        <v>11302230</v>
      </c>
      <c r="K966">
        <v>44344</v>
      </c>
      <c r="L966">
        <v>1</v>
      </c>
      <c r="M966">
        <v>2</v>
      </c>
    </row>
    <row r="967" spans="10:13" x14ac:dyDescent="0.25">
      <c r="J967">
        <v>11302449</v>
      </c>
      <c r="K967">
        <v>44344</v>
      </c>
      <c r="L967">
        <v>1</v>
      </c>
      <c r="M967">
        <v>2</v>
      </c>
    </row>
    <row r="968" spans="10:13" x14ac:dyDescent="0.25">
      <c r="J968">
        <v>11302451</v>
      </c>
      <c r="K968">
        <v>44344</v>
      </c>
      <c r="L968">
        <v>4</v>
      </c>
      <c r="M968">
        <v>4</v>
      </c>
    </row>
    <row r="969" spans="10:13" x14ac:dyDescent="0.25">
      <c r="J969">
        <v>11302693</v>
      </c>
      <c r="K969">
        <v>44344</v>
      </c>
      <c r="L969">
        <v>2</v>
      </c>
      <c r="M969">
        <v>2</v>
      </c>
    </row>
    <row r="970" spans="10:13" x14ac:dyDescent="0.25">
      <c r="J970">
        <v>11302694</v>
      </c>
      <c r="K970">
        <v>39359</v>
      </c>
      <c r="L970">
        <v>2</v>
      </c>
      <c r="M970">
        <v>2</v>
      </c>
    </row>
    <row r="971" spans="10:13" x14ac:dyDescent="0.25">
      <c r="J971">
        <v>11302695</v>
      </c>
      <c r="K971">
        <v>39359</v>
      </c>
      <c r="L971">
        <v>1</v>
      </c>
      <c r="M971">
        <v>2</v>
      </c>
    </row>
    <row r="972" spans="10:13" x14ac:dyDescent="0.25">
      <c r="J972">
        <v>11302961</v>
      </c>
      <c r="K972">
        <v>37089</v>
      </c>
      <c r="L972">
        <v>2</v>
      </c>
      <c r="M972">
        <v>4</v>
      </c>
    </row>
    <row r="973" spans="10:13" x14ac:dyDescent="0.25">
      <c r="J973">
        <v>11302990</v>
      </c>
      <c r="K973">
        <v>37089</v>
      </c>
      <c r="L973">
        <v>2</v>
      </c>
      <c r="M973">
        <v>4</v>
      </c>
    </row>
    <row r="974" spans="10:13" x14ac:dyDescent="0.25">
      <c r="J974">
        <v>11303061</v>
      </c>
      <c r="K974">
        <v>44344</v>
      </c>
      <c r="L974">
        <v>3</v>
      </c>
      <c r="M974">
        <v>6</v>
      </c>
    </row>
    <row r="975" spans="10:13" x14ac:dyDescent="0.25">
      <c r="J975">
        <v>11303110</v>
      </c>
      <c r="K975">
        <v>44344</v>
      </c>
      <c r="L975">
        <v>2</v>
      </c>
      <c r="M975">
        <v>2</v>
      </c>
    </row>
    <row r="976" spans="10:13" x14ac:dyDescent="0.25">
      <c r="J976">
        <v>11303111</v>
      </c>
      <c r="K976">
        <v>44344</v>
      </c>
      <c r="L976">
        <v>2</v>
      </c>
      <c r="M976">
        <v>2</v>
      </c>
    </row>
    <row r="977" spans="10:13" x14ac:dyDescent="0.25">
      <c r="J977">
        <v>11303115</v>
      </c>
      <c r="K977">
        <v>31689</v>
      </c>
      <c r="L977">
        <v>1</v>
      </c>
      <c r="M977">
        <v>2</v>
      </c>
    </row>
    <row r="978" spans="10:13" x14ac:dyDescent="0.25">
      <c r="J978">
        <v>11303121</v>
      </c>
      <c r="K978">
        <v>44344</v>
      </c>
      <c r="L978">
        <v>1</v>
      </c>
      <c r="M978">
        <v>2</v>
      </c>
    </row>
    <row r="979" spans="10:13" x14ac:dyDescent="0.25">
      <c r="J979">
        <v>11303213</v>
      </c>
      <c r="K979">
        <v>44344</v>
      </c>
      <c r="L979">
        <v>2</v>
      </c>
      <c r="M979">
        <v>2</v>
      </c>
    </row>
    <row r="980" spans="10:13" x14ac:dyDescent="0.25">
      <c r="J980">
        <v>11303217</v>
      </c>
      <c r="K980">
        <v>35211</v>
      </c>
      <c r="L980">
        <v>3</v>
      </c>
      <c r="M980">
        <v>6</v>
      </c>
    </row>
    <row r="981" spans="10:13" x14ac:dyDescent="0.25">
      <c r="J981">
        <v>11303291</v>
      </c>
      <c r="K981">
        <v>37089</v>
      </c>
      <c r="L981">
        <v>1</v>
      </c>
      <c r="M981">
        <v>2</v>
      </c>
    </row>
    <row r="982" spans="10:13" x14ac:dyDescent="0.25">
      <c r="J982">
        <v>11303295</v>
      </c>
      <c r="K982">
        <v>44344</v>
      </c>
      <c r="L982">
        <v>5</v>
      </c>
      <c r="M982">
        <v>5</v>
      </c>
    </row>
    <row r="983" spans="10:13" x14ac:dyDescent="0.25">
      <c r="J983">
        <v>11303312</v>
      </c>
      <c r="K983">
        <v>35211</v>
      </c>
      <c r="L983">
        <v>5</v>
      </c>
      <c r="M983">
        <v>5</v>
      </c>
    </row>
    <row r="984" spans="10:13" x14ac:dyDescent="0.25">
      <c r="J984">
        <v>11303314</v>
      </c>
      <c r="K984">
        <v>35211</v>
      </c>
      <c r="L984">
        <v>2</v>
      </c>
      <c r="M984">
        <v>4</v>
      </c>
    </row>
    <row r="985" spans="10:13" x14ac:dyDescent="0.25">
      <c r="J985">
        <v>11303320</v>
      </c>
      <c r="K985">
        <v>44344</v>
      </c>
      <c r="L985">
        <v>3</v>
      </c>
      <c r="M985">
        <v>6</v>
      </c>
    </row>
    <row r="986" spans="10:13" x14ac:dyDescent="0.25">
      <c r="J986">
        <v>11303376</v>
      </c>
      <c r="K986">
        <v>44344</v>
      </c>
      <c r="L986">
        <v>1</v>
      </c>
      <c r="M986">
        <v>2</v>
      </c>
    </row>
    <row r="987" spans="10:13" x14ac:dyDescent="0.25">
      <c r="J987">
        <v>11303377</v>
      </c>
      <c r="K987">
        <v>44344</v>
      </c>
      <c r="L987">
        <v>1</v>
      </c>
      <c r="M987">
        <v>2</v>
      </c>
    </row>
    <row r="988" spans="10:13" x14ac:dyDescent="0.25">
      <c r="J988">
        <v>11303387</v>
      </c>
      <c r="K988">
        <v>37089</v>
      </c>
      <c r="L988">
        <v>2</v>
      </c>
      <c r="M988">
        <v>2</v>
      </c>
    </row>
    <row r="989" spans="10:13" x14ac:dyDescent="0.25">
      <c r="J989">
        <v>11303499</v>
      </c>
      <c r="K989">
        <v>37089</v>
      </c>
      <c r="L989">
        <v>1</v>
      </c>
      <c r="M989">
        <v>2</v>
      </c>
    </row>
    <row r="990" spans="10:13" x14ac:dyDescent="0.25">
      <c r="J990">
        <v>11303547</v>
      </c>
      <c r="K990">
        <v>44344</v>
      </c>
      <c r="L990">
        <v>2</v>
      </c>
      <c r="M990">
        <v>2</v>
      </c>
    </row>
    <row r="991" spans="10:13" x14ac:dyDescent="0.25">
      <c r="J991">
        <v>11303654</v>
      </c>
      <c r="K991">
        <v>44344</v>
      </c>
      <c r="L991">
        <v>2</v>
      </c>
      <c r="M991">
        <v>2</v>
      </c>
    </row>
    <row r="992" spans="10:13" x14ac:dyDescent="0.25">
      <c r="J992">
        <v>11303656</v>
      </c>
      <c r="K992">
        <v>44344</v>
      </c>
      <c r="L992">
        <v>2</v>
      </c>
      <c r="M992">
        <v>2</v>
      </c>
    </row>
    <row r="993" spans="10:13" x14ac:dyDescent="0.25">
      <c r="J993">
        <v>11303658</v>
      </c>
      <c r="K993">
        <v>44344</v>
      </c>
      <c r="L993">
        <v>1</v>
      </c>
      <c r="M993">
        <v>2</v>
      </c>
    </row>
    <row r="994" spans="10:13" x14ac:dyDescent="0.25">
      <c r="J994">
        <v>11303659</v>
      </c>
      <c r="K994">
        <v>44344</v>
      </c>
      <c r="L994">
        <v>4</v>
      </c>
      <c r="M994">
        <v>4</v>
      </c>
    </row>
    <row r="995" spans="10:13" x14ac:dyDescent="0.25">
      <c r="J995">
        <v>11303660</v>
      </c>
      <c r="K995">
        <v>44344</v>
      </c>
      <c r="L995">
        <v>1</v>
      </c>
      <c r="M995">
        <v>2</v>
      </c>
    </row>
    <row r="996" spans="10:13" x14ac:dyDescent="0.25">
      <c r="J996">
        <v>11303731</v>
      </c>
      <c r="K996" s="37">
        <v>44344</v>
      </c>
      <c r="L996">
        <v>1</v>
      </c>
      <c r="M996">
        <v>2</v>
      </c>
    </row>
    <row r="997" spans="10:13" x14ac:dyDescent="0.25">
      <c r="J997">
        <v>11303732</v>
      </c>
      <c r="K997" s="37">
        <v>44344</v>
      </c>
      <c r="L997">
        <v>2</v>
      </c>
      <c r="M997">
        <v>2</v>
      </c>
    </row>
    <row r="998" spans="10:13" x14ac:dyDescent="0.25">
      <c r="J998">
        <v>11303734</v>
      </c>
      <c r="K998">
        <v>44344</v>
      </c>
      <c r="L998">
        <v>2</v>
      </c>
      <c r="M998">
        <v>2</v>
      </c>
    </row>
    <row r="999" spans="10:13" x14ac:dyDescent="0.25">
      <c r="J999">
        <v>11303836</v>
      </c>
      <c r="K999" s="37">
        <v>37089</v>
      </c>
      <c r="L999">
        <v>1</v>
      </c>
      <c r="M999">
        <v>2</v>
      </c>
    </row>
    <row r="1000" spans="10:13" x14ac:dyDescent="0.25">
      <c r="J1000">
        <v>11303837</v>
      </c>
      <c r="K1000" s="37">
        <v>44344</v>
      </c>
      <c r="L1000">
        <v>1</v>
      </c>
      <c r="M1000">
        <v>2</v>
      </c>
    </row>
    <row r="1001" spans="10:13" x14ac:dyDescent="0.25">
      <c r="J1001">
        <v>11303838</v>
      </c>
      <c r="K1001" s="37">
        <v>44344</v>
      </c>
      <c r="L1001">
        <v>2</v>
      </c>
      <c r="M1001">
        <v>2</v>
      </c>
    </row>
    <row r="1002" spans="10:13" x14ac:dyDescent="0.25">
      <c r="J1002">
        <v>11303839</v>
      </c>
      <c r="K1002" s="37">
        <v>44344</v>
      </c>
      <c r="L1002">
        <v>2</v>
      </c>
      <c r="M1002">
        <v>4</v>
      </c>
    </row>
    <row r="1003" spans="10:13" x14ac:dyDescent="0.25">
      <c r="J1003">
        <v>11303887</v>
      </c>
      <c r="K1003" s="37">
        <v>44344</v>
      </c>
      <c r="L1003">
        <v>3</v>
      </c>
      <c r="M1003">
        <v>6</v>
      </c>
    </row>
    <row r="1004" spans="10:13" x14ac:dyDescent="0.25">
      <c r="J1004">
        <v>11304116</v>
      </c>
      <c r="K1004" s="37">
        <v>44344</v>
      </c>
      <c r="L1004">
        <v>2</v>
      </c>
      <c r="M1004">
        <v>2</v>
      </c>
    </row>
    <row r="1005" spans="10:13" x14ac:dyDescent="0.25">
      <c r="J1005">
        <v>11304283</v>
      </c>
      <c r="K1005" s="37">
        <v>38943</v>
      </c>
      <c r="L1005">
        <v>1</v>
      </c>
      <c r="M1005">
        <v>2</v>
      </c>
    </row>
    <row r="1006" spans="10:13" x14ac:dyDescent="0.25">
      <c r="J1006">
        <v>11304284</v>
      </c>
      <c r="K1006" s="37">
        <v>38943</v>
      </c>
      <c r="L1006">
        <v>1</v>
      </c>
      <c r="M1006">
        <v>2</v>
      </c>
    </row>
    <row r="1007" spans="10:13" x14ac:dyDescent="0.25">
      <c r="J1007">
        <v>11304400</v>
      </c>
      <c r="K1007" s="37">
        <v>44344</v>
      </c>
      <c r="L1007">
        <v>1</v>
      </c>
      <c r="M1007">
        <v>2</v>
      </c>
    </row>
    <row r="1008" spans="10:13" x14ac:dyDescent="0.25">
      <c r="J1008">
        <v>11304405</v>
      </c>
      <c r="K1008" s="37">
        <v>44344</v>
      </c>
      <c r="L1008">
        <v>1</v>
      </c>
      <c r="M1008">
        <v>2</v>
      </c>
    </row>
    <row r="1009" spans="10:13" x14ac:dyDescent="0.25">
      <c r="J1009">
        <v>11304524</v>
      </c>
      <c r="K1009" s="37">
        <v>37089</v>
      </c>
      <c r="L1009">
        <v>1</v>
      </c>
      <c r="M1009">
        <v>2</v>
      </c>
    </row>
    <row r="1010" spans="10:13" x14ac:dyDescent="0.25">
      <c r="J1010">
        <v>11304540</v>
      </c>
      <c r="K1010" s="37">
        <v>44344</v>
      </c>
      <c r="L1010">
        <v>1</v>
      </c>
      <c r="M1010">
        <v>2</v>
      </c>
    </row>
    <row r="1011" spans="10:13" x14ac:dyDescent="0.25">
      <c r="J1011">
        <v>11304541</v>
      </c>
      <c r="K1011" s="37">
        <v>44344</v>
      </c>
      <c r="L1011">
        <v>1</v>
      </c>
      <c r="M1011">
        <v>2</v>
      </c>
    </row>
    <row r="1012" spans="10:13" x14ac:dyDescent="0.25">
      <c r="J1012">
        <v>11304543</v>
      </c>
      <c r="K1012" s="37">
        <v>44344</v>
      </c>
      <c r="L1012">
        <v>1</v>
      </c>
      <c r="M1012">
        <v>2</v>
      </c>
    </row>
    <row r="1013" spans="10:13" x14ac:dyDescent="0.25">
      <c r="J1013">
        <v>11304544</v>
      </c>
      <c r="K1013" s="37">
        <v>37089</v>
      </c>
      <c r="L1013">
        <v>1</v>
      </c>
      <c r="M1013">
        <v>2</v>
      </c>
    </row>
    <row r="1014" spans="10:13" x14ac:dyDescent="0.25">
      <c r="J1014">
        <v>11304564</v>
      </c>
      <c r="K1014" s="37">
        <v>37089</v>
      </c>
      <c r="L1014">
        <v>2</v>
      </c>
      <c r="M1014">
        <v>4</v>
      </c>
    </row>
    <row r="1015" spans="10:13" x14ac:dyDescent="0.25">
      <c r="J1015">
        <v>11304565</v>
      </c>
      <c r="K1015" s="37">
        <v>44344</v>
      </c>
      <c r="L1015">
        <v>1</v>
      </c>
      <c r="M1015">
        <v>2</v>
      </c>
    </row>
    <row r="1016" spans="10:13" x14ac:dyDescent="0.25">
      <c r="J1016">
        <v>11304586</v>
      </c>
      <c r="K1016" s="37">
        <v>44344</v>
      </c>
      <c r="L1016">
        <v>1</v>
      </c>
      <c r="M1016">
        <v>2</v>
      </c>
    </row>
    <row r="1017" spans="10:13" x14ac:dyDescent="0.25">
      <c r="J1017">
        <v>11304622</v>
      </c>
      <c r="K1017" s="37">
        <v>39359</v>
      </c>
      <c r="L1017">
        <v>1</v>
      </c>
      <c r="M1017">
        <v>2</v>
      </c>
    </row>
    <row r="1018" spans="10:13" x14ac:dyDescent="0.25">
      <c r="J1018">
        <v>11304625</v>
      </c>
      <c r="K1018" s="37">
        <v>44344</v>
      </c>
      <c r="L1018">
        <v>1</v>
      </c>
      <c r="M1018">
        <v>2</v>
      </c>
    </row>
    <row r="1019" spans="10:13" x14ac:dyDescent="0.25">
      <c r="J1019">
        <v>11304657</v>
      </c>
      <c r="K1019" s="37">
        <v>44344</v>
      </c>
      <c r="L1019">
        <v>1</v>
      </c>
      <c r="M1019">
        <v>2</v>
      </c>
    </row>
    <row r="1020" spans="10:13" x14ac:dyDescent="0.25">
      <c r="J1020">
        <v>11304659</v>
      </c>
      <c r="K1020" s="37">
        <v>33059</v>
      </c>
      <c r="L1020">
        <v>2</v>
      </c>
      <c r="M1020">
        <v>4</v>
      </c>
    </row>
    <row r="1021" spans="10:13" x14ac:dyDescent="0.25">
      <c r="J1021">
        <v>11304660</v>
      </c>
      <c r="K1021" s="37">
        <v>37089</v>
      </c>
      <c r="L1021">
        <v>1</v>
      </c>
      <c r="M1021">
        <v>2</v>
      </c>
    </row>
    <row r="1022" spans="10:13" x14ac:dyDescent="0.25">
      <c r="J1022">
        <v>11304663</v>
      </c>
      <c r="K1022" s="37">
        <v>37089</v>
      </c>
      <c r="L1022">
        <v>1</v>
      </c>
      <c r="M1022">
        <v>2</v>
      </c>
    </row>
    <row r="1023" spans="10:13" x14ac:dyDescent="0.25">
      <c r="J1023">
        <v>11304664</v>
      </c>
      <c r="K1023" s="37">
        <v>37089</v>
      </c>
      <c r="L1023">
        <v>1</v>
      </c>
      <c r="M1023">
        <v>2</v>
      </c>
    </row>
    <row r="1024" spans="10:13" x14ac:dyDescent="0.25">
      <c r="J1024">
        <v>11304665</v>
      </c>
      <c r="K1024" s="37">
        <v>44344</v>
      </c>
      <c r="L1024">
        <v>1</v>
      </c>
      <c r="M1024">
        <v>2</v>
      </c>
    </row>
    <row r="1025" spans="10:13" x14ac:dyDescent="0.25">
      <c r="J1025">
        <v>11304667</v>
      </c>
      <c r="K1025" s="37">
        <v>44344</v>
      </c>
      <c r="L1025">
        <v>2</v>
      </c>
      <c r="M1025">
        <v>2</v>
      </c>
    </row>
    <row r="1026" spans="10:13" x14ac:dyDescent="0.25">
      <c r="J1026">
        <v>11304670</v>
      </c>
      <c r="K1026" s="37">
        <v>44344</v>
      </c>
      <c r="L1026">
        <v>2</v>
      </c>
      <c r="M1026">
        <v>2</v>
      </c>
    </row>
    <row r="1027" spans="10:13" x14ac:dyDescent="0.25">
      <c r="J1027">
        <v>11304676</v>
      </c>
      <c r="K1027" s="37">
        <v>44344</v>
      </c>
      <c r="L1027">
        <v>1</v>
      </c>
      <c r="M1027">
        <v>2</v>
      </c>
    </row>
    <row r="1028" spans="10:13" x14ac:dyDescent="0.25">
      <c r="J1028">
        <v>11304678</v>
      </c>
      <c r="K1028" s="37">
        <v>44344</v>
      </c>
      <c r="L1028">
        <v>1</v>
      </c>
      <c r="M1028">
        <v>2</v>
      </c>
    </row>
    <row r="1029" spans="10:13" x14ac:dyDescent="0.25">
      <c r="J1029">
        <v>11304682</v>
      </c>
      <c r="K1029" s="37">
        <v>44344</v>
      </c>
      <c r="L1029">
        <v>3</v>
      </c>
      <c r="M1029">
        <v>3</v>
      </c>
    </row>
    <row r="1030" spans="10:13" x14ac:dyDescent="0.25">
      <c r="J1030">
        <v>11304683</v>
      </c>
      <c r="K1030" s="37">
        <v>44344</v>
      </c>
      <c r="L1030">
        <v>1</v>
      </c>
      <c r="M1030">
        <v>2</v>
      </c>
    </row>
    <row r="1031" spans="10:13" x14ac:dyDescent="0.25">
      <c r="J1031">
        <v>11304689</v>
      </c>
      <c r="K1031" s="37">
        <v>44344</v>
      </c>
      <c r="L1031">
        <v>3</v>
      </c>
      <c r="M1031">
        <v>6</v>
      </c>
    </row>
    <row r="1032" spans="10:13" x14ac:dyDescent="0.25">
      <c r="J1032">
        <v>11304692</v>
      </c>
      <c r="K1032" s="37">
        <v>44344</v>
      </c>
      <c r="L1032">
        <v>1</v>
      </c>
      <c r="M1032">
        <v>2</v>
      </c>
    </row>
    <row r="1033" spans="10:13" x14ac:dyDescent="0.25">
      <c r="J1033">
        <v>11304693</v>
      </c>
      <c r="K1033" s="37">
        <v>44344</v>
      </c>
      <c r="L1033">
        <v>1</v>
      </c>
      <c r="M1033">
        <v>2</v>
      </c>
    </row>
    <row r="1034" spans="10:13" x14ac:dyDescent="0.25">
      <c r="J1034">
        <v>11304694</v>
      </c>
      <c r="K1034" s="37">
        <v>37089</v>
      </c>
      <c r="L1034">
        <v>1</v>
      </c>
      <c r="M1034">
        <v>2</v>
      </c>
    </row>
    <row r="1035" spans="10:13" x14ac:dyDescent="0.25">
      <c r="J1035">
        <v>11304696</v>
      </c>
      <c r="K1035" s="37">
        <v>44344</v>
      </c>
      <c r="L1035">
        <v>1</v>
      </c>
      <c r="M1035">
        <v>2</v>
      </c>
    </row>
    <row r="1036" spans="10:13" x14ac:dyDescent="0.25">
      <c r="J1036">
        <v>11304697</v>
      </c>
      <c r="K1036">
        <v>37089</v>
      </c>
      <c r="L1036">
        <v>1</v>
      </c>
      <c r="M1036">
        <v>2</v>
      </c>
    </row>
    <row r="1037" spans="10:13" x14ac:dyDescent="0.25">
      <c r="J1037">
        <v>11304698</v>
      </c>
      <c r="K1037" s="37">
        <v>44344</v>
      </c>
      <c r="L1037">
        <v>1</v>
      </c>
      <c r="M1037">
        <v>2</v>
      </c>
    </row>
    <row r="1038" spans="10:13" x14ac:dyDescent="0.25">
      <c r="J1038">
        <v>11304801</v>
      </c>
      <c r="K1038" s="37">
        <v>44344</v>
      </c>
      <c r="L1038">
        <v>1</v>
      </c>
      <c r="M1038">
        <v>2</v>
      </c>
    </row>
    <row r="1039" spans="10:13" x14ac:dyDescent="0.25">
      <c r="J1039">
        <v>11304806</v>
      </c>
      <c r="K1039" s="37">
        <v>44344</v>
      </c>
      <c r="L1039">
        <v>2</v>
      </c>
      <c r="M1039">
        <v>4</v>
      </c>
    </row>
    <row r="1040" spans="10:13" x14ac:dyDescent="0.25">
      <c r="J1040">
        <v>11304808</v>
      </c>
      <c r="K1040" s="37">
        <v>44344</v>
      </c>
      <c r="L1040">
        <v>1</v>
      </c>
      <c r="M1040">
        <v>2</v>
      </c>
    </row>
    <row r="1041" spans="10:13" x14ac:dyDescent="0.25">
      <c r="J1041">
        <v>11304816</v>
      </c>
      <c r="K1041" s="37">
        <v>37089</v>
      </c>
      <c r="L1041">
        <v>2</v>
      </c>
      <c r="M1041">
        <v>2</v>
      </c>
    </row>
    <row r="1042" spans="10:13" x14ac:dyDescent="0.25">
      <c r="J1042">
        <v>11304820</v>
      </c>
      <c r="K1042" s="37">
        <v>44344</v>
      </c>
      <c r="L1042">
        <v>1</v>
      </c>
      <c r="M1042">
        <v>2</v>
      </c>
    </row>
    <row r="1043" spans="10:13" x14ac:dyDescent="0.25">
      <c r="J1043">
        <v>11304823</v>
      </c>
      <c r="K1043" s="37">
        <v>44344</v>
      </c>
      <c r="L1043">
        <v>1</v>
      </c>
      <c r="M1043">
        <v>2</v>
      </c>
    </row>
    <row r="1044" spans="10:13" x14ac:dyDescent="0.25">
      <c r="J1044">
        <v>11304832</v>
      </c>
      <c r="K1044" s="37">
        <v>44344</v>
      </c>
      <c r="L1044">
        <v>1</v>
      </c>
      <c r="M1044">
        <v>2</v>
      </c>
    </row>
    <row r="1045" spans="10:13" x14ac:dyDescent="0.25">
      <c r="J1045">
        <v>11304834</v>
      </c>
      <c r="K1045" s="37">
        <v>44344</v>
      </c>
      <c r="L1045">
        <v>1</v>
      </c>
      <c r="M1045">
        <v>2</v>
      </c>
    </row>
    <row r="1046" spans="10:13" x14ac:dyDescent="0.25">
      <c r="J1046">
        <v>11304835</v>
      </c>
      <c r="K1046" s="37">
        <v>44344</v>
      </c>
      <c r="L1046">
        <v>1</v>
      </c>
      <c r="M1046">
        <v>2</v>
      </c>
    </row>
    <row r="1047" spans="10:13" x14ac:dyDescent="0.25">
      <c r="J1047">
        <v>11304849</v>
      </c>
      <c r="K1047" s="37">
        <v>44344</v>
      </c>
      <c r="L1047">
        <v>1</v>
      </c>
      <c r="M1047">
        <v>2</v>
      </c>
    </row>
    <row r="1048" spans="10:13" x14ac:dyDescent="0.25">
      <c r="J1048">
        <v>11305121</v>
      </c>
      <c r="K1048" s="37">
        <v>44344</v>
      </c>
      <c r="L1048">
        <v>2</v>
      </c>
      <c r="M1048">
        <v>2</v>
      </c>
    </row>
    <row r="1049" spans="10:13" x14ac:dyDescent="0.25">
      <c r="J1049">
        <v>11305123</v>
      </c>
      <c r="K1049" s="37">
        <v>44344</v>
      </c>
      <c r="L1049">
        <v>2</v>
      </c>
      <c r="M1049">
        <v>2</v>
      </c>
    </row>
    <row r="1050" spans="10:13" x14ac:dyDescent="0.25">
      <c r="J1050">
        <v>11305380</v>
      </c>
      <c r="K1050" s="37">
        <v>44344</v>
      </c>
      <c r="L1050">
        <v>2</v>
      </c>
      <c r="M1050">
        <v>2</v>
      </c>
    </row>
    <row r="1051" spans="10:13" x14ac:dyDescent="0.25">
      <c r="J1051">
        <v>11305381</v>
      </c>
      <c r="K1051" s="37">
        <v>44344</v>
      </c>
      <c r="L1051">
        <v>2</v>
      </c>
      <c r="M1051">
        <v>2</v>
      </c>
    </row>
    <row r="1052" spans="10:13" x14ac:dyDescent="0.25">
      <c r="J1052">
        <v>11305409</v>
      </c>
      <c r="K1052" s="37">
        <v>44344</v>
      </c>
      <c r="L1052">
        <v>1</v>
      </c>
      <c r="M1052">
        <v>2</v>
      </c>
    </row>
    <row r="1053" spans="10:13" x14ac:dyDescent="0.25">
      <c r="J1053">
        <v>11305410</v>
      </c>
      <c r="K1053" s="37">
        <v>44344</v>
      </c>
      <c r="L1053">
        <v>1</v>
      </c>
      <c r="M1053">
        <v>2</v>
      </c>
    </row>
    <row r="1054" spans="10:13" x14ac:dyDescent="0.25">
      <c r="J1054">
        <v>11305507</v>
      </c>
      <c r="K1054">
        <v>44344</v>
      </c>
      <c r="L1054">
        <v>1</v>
      </c>
      <c r="M1054">
        <v>2</v>
      </c>
    </row>
    <row r="1055" spans="10:13" x14ac:dyDescent="0.25">
      <c r="J1055">
        <v>11305508</v>
      </c>
      <c r="K1055" s="37">
        <v>44344</v>
      </c>
      <c r="L1055">
        <v>1</v>
      </c>
      <c r="M1055">
        <v>2</v>
      </c>
    </row>
    <row r="1056" spans="10:13" x14ac:dyDescent="0.25">
      <c r="J1056">
        <v>11305517</v>
      </c>
      <c r="K1056" s="37">
        <v>44344</v>
      </c>
      <c r="L1056">
        <v>1</v>
      </c>
      <c r="M1056">
        <v>2</v>
      </c>
    </row>
    <row r="1057" spans="10:13" x14ac:dyDescent="0.25">
      <c r="J1057">
        <v>11305518</v>
      </c>
      <c r="K1057" s="37">
        <v>44344</v>
      </c>
      <c r="L1057">
        <v>1</v>
      </c>
      <c r="M1057">
        <v>2</v>
      </c>
    </row>
    <row r="1058" spans="10:13" x14ac:dyDescent="0.25">
      <c r="J1058">
        <v>11305722</v>
      </c>
      <c r="K1058" s="37">
        <v>37089</v>
      </c>
      <c r="L1058">
        <v>1</v>
      </c>
      <c r="M1058">
        <v>2</v>
      </c>
    </row>
    <row r="1059" spans="10:13" x14ac:dyDescent="0.25">
      <c r="J1059">
        <v>11305723</v>
      </c>
      <c r="K1059" s="37">
        <v>37089</v>
      </c>
      <c r="L1059">
        <v>1</v>
      </c>
      <c r="M1059">
        <v>2</v>
      </c>
    </row>
    <row r="1060" spans="10:13" x14ac:dyDescent="0.25">
      <c r="J1060">
        <v>11306548</v>
      </c>
      <c r="K1060" s="37">
        <v>44344</v>
      </c>
      <c r="L1060">
        <v>2</v>
      </c>
      <c r="M1060">
        <v>2</v>
      </c>
    </row>
    <row r="1061" spans="10:13" x14ac:dyDescent="0.25">
      <c r="J1061">
        <v>11306553</v>
      </c>
      <c r="K1061" s="37">
        <v>44344</v>
      </c>
      <c r="L1061">
        <v>1</v>
      </c>
      <c r="M1061">
        <v>2</v>
      </c>
    </row>
    <row r="1062" spans="10:13" x14ac:dyDescent="0.25">
      <c r="J1062">
        <v>11306554</v>
      </c>
      <c r="K1062" s="37">
        <v>44344</v>
      </c>
      <c r="L1062">
        <v>4</v>
      </c>
      <c r="M1062">
        <v>4</v>
      </c>
    </row>
    <row r="1063" spans="10:13" x14ac:dyDescent="0.25">
      <c r="J1063">
        <v>11306555</v>
      </c>
      <c r="K1063" s="37">
        <v>44344</v>
      </c>
      <c r="L1063">
        <v>2</v>
      </c>
      <c r="M1063">
        <v>2</v>
      </c>
    </row>
    <row r="1064" spans="10:13" x14ac:dyDescent="0.25">
      <c r="J1064">
        <v>11306556</v>
      </c>
      <c r="K1064" s="37">
        <v>44344</v>
      </c>
      <c r="L1064">
        <v>2</v>
      </c>
      <c r="M1064">
        <v>2</v>
      </c>
    </row>
    <row r="1065" spans="10:13" x14ac:dyDescent="0.25">
      <c r="J1065">
        <v>11306558</v>
      </c>
      <c r="K1065" s="37">
        <v>35211</v>
      </c>
      <c r="L1065">
        <v>5</v>
      </c>
      <c r="M1065">
        <v>5</v>
      </c>
    </row>
    <row r="1066" spans="10:13" x14ac:dyDescent="0.25">
      <c r="J1066">
        <v>11306564</v>
      </c>
      <c r="K1066" s="37">
        <v>35211</v>
      </c>
      <c r="L1066">
        <v>2</v>
      </c>
      <c r="M1066">
        <v>4</v>
      </c>
    </row>
    <row r="1067" spans="10:13" x14ac:dyDescent="0.25">
      <c r="J1067">
        <v>11306565</v>
      </c>
      <c r="K1067" s="37">
        <v>35211</v>
      </c>
      <c r="L1067">
        <v>5</v>
      </c>
      <c r="M1067">
        <v>5</v>
      </c>
    </row>
    <row r="1068" spans="10:13" x14ac:dyDescent="0.25">
      <c r="J1068">
        <v>11306580</v>
      </c>
      <c r="K1068" s="37">
        <v>37089</v>
      </c>
      <c r="L1068">
        <v>3</v>
      </c>
      <c r="M1068">
        <v>3</v>
      </c>
    </row>
    <row r="1069" spans="10:13" x14ac:dyDescent="0.25">
      <c r="J1069">
        <v>11306582</v>
      </c>
      <c r="K1069" s="37">
        <v>37089</v>
      </c>
      <c r="L1069">
        <v>3</v>
      </c>
      <c r="M1069">
        <v>3</v>
      </c>
    </row>
    <row r="1070" spans="10:13" x14ac:dyDescent="0.25">
      <c r="J1070">
        <v>11306589</v>
      </c>
      <c r="K1070" s="37">
        <v>37089</v>
      </c>
      <c r="L1070">
        <v>3</v>
      </c>
      <c r="M1070">
        <v>3</v>
      </c>
    </row>
    <row r="1071" spans="10:13" x14ac:dyDescent="0.25">
      <c r="J1071">
        <v>11306590</v>
      </c>
      <c r="K1071" s="37">
        <v>37089</v>
      </c>
      <c r="L1071">
        <v>3</v>
      </c>
      <c r="M1071">
        <v>3</v>
      </c>
    </row>
    <row r="1072" spans="10:13" x14ac:dyDescent="0.25">
      <c r="J1072">
        <v>11306595</v>
      </c>
      <c r="K1072" s="37">
        <v>35211</v>
      </c>
      <c r="L1072">
        <v>2</v>
      </c>
      <c r="M1072">
        <v>4</v>
      </c>
    </row>
    <row r="1073" spans="10:13" x14ac:dyDescent="0.25">
      <c r="J1073">
        <v>11306597</v>
      </c>
      <c r="K1073" s="37">
        <v>35211</v>
      </c>
      <c r="L1073">
        <v>5</v>
      </c>
      <c r="M1073">
        <v>5</v>
      </c>
    </row>
    <row r="1074" spans="10:13" x14ac:dyDescent="0.25">
      <c r="J1074">
        <v>11306607</v>
      </c>
      <c r="K1074" s="37">
        <v>44344</v>
      </c>
      <c r="L1074">
        <v>2</v>
      </c>
      <c r="M1074">
        <v>2</v>
      </c>
    </row>
    <row r="1075" spans="10:13" x14ac:dyDescent="0.25">
      <c r="J1075">
        <v>11306608</v>
      </c>
      <c r="K1075" s="37">
        <v>44344</v>
      </c>
      <c r="L1075">
        <v>2</v>
      </c>
      <c r="M1075">
        <v>2</v>
      </c>
    </row>
    <row r="1076" spans="10:13" x14ac:dyDescent="0.25">
      <c r="J1076">
        <v>11306670</v>
      </c>
      <c r="K1076" s="37">
        <v>37089</v>
      </c>
      <c r="L1076">
        <v>1</v>
      </c>
      <c r="M1076">
        <v>2</v>
      </c>
    </row>
    <row r="1077" spans="10:13" x14ac:dyDescent="0.25">
      <c r="J1077">
        <v>11306674</v>
      </c>
      <c r="K1077" s="37">
        <v>37089</v>
      </c>
      <c r="L1077">
        <v>3</v>
      </c>
      <c r="M1077">
        <v>3</v>
      </c>
    </row>
    <row r="1078" spans="10:13" x14ac:dyDescent="0.25">
      <c r="J1078">
        <v>11307407</v>
      </c>
      <c r="K1078" s="37">
        <v>32104</v>
      </c>
      <c r="L1078">
        <v>1</v>
      </c>
      <c r="M1078">
        <v>2</v>
      </c>
    </row>
    <row r="1079" spans="10:13" x14ac:dyDescent="0.25">
      <c r="J1079">
        <v>11307527</v>
      </c>
      <c r="K1079" s="37">
        <v>37089</v>
      </c>
      <c r="L1079">
        <v>1</v>
      </c>
      <c r="M1079">
        <v>2</v>
      </c>
    </row>
    <row r="1080" spans="10:13" x14ac:dyDescent="0.25">
      <c r="J1080">
        <v>11307528</v>
      </c>
      <c r="K1080" s="37">
        <v>37089</v>
      </c>
      <c r="L1080">
        <v>1</v>
      </c>
      <c r="M1080">
        <v>2</v>
      </c>
    </row>
    <row r="1081" spans="10:13" x14ac:dyDescent="0.25">
      <c r="J1081">
        <v>11307532</v>
      </c>
      <c r="K1081" s="37">
        <v>44344</v>
      </c>
      <c r="L1081">
        <v>2</v>
      </c>
      <c r="M1081">
        <v>2</v>
      </c>
    </row>
    <row r="1082" spans="10:13" x14ac:dyDescent="0.25">
      <c r="J1082">
        <v>11307533</v>
      </c>
      <c r="K1082" s="37">
        <v>44344</v>
      </c>
      <c r="L1082">
        <v>2</v>
      </c>
      <c r="M1082">
        <v>2</v>
      </c>
    </row>
    <row r="1083" spans="10:13" x14ac:dyDescent="0.25">
      <c r="J1083">
        <v>11307566</v>
      </c>
      <c r="K1083" s="37">
        <v>39359</v>
      </c>
      <c r="L1083">
        <v>1</v>
      </c>
      <c r="M1083">
        <v>2</v>
      </c>
    </row>
    <row r="1084" spans="10:13" x14ac:dyDescent="0.25">
      <c r="J1084">
        <v>11307571</v>
      </c>
      <c r="K1084" s="37">
        <v>44344</v>
      </c>
      <c r="L1084">
        <v>2</v>
      </c>
      <c r="M1084">
        <v>4</v>
      </c>
    </row>
    <row r="1085" spans="10:13" x14ac:dyDescent="0.25">
      <c r="J1085">
        <v>11307573</v>
      </c>
      <c r="K1085" s="37">
        <v>44344</v>
      </c>
      <c r="L1085">
        <v>1</v>
      </c>
      <c r="M1085">
        <v>2</v>
      </c>
    </row>
    <row r="1086" spans="10:13" x14ac:dyDescent="0.25">
      <c r="J1086">
        <v>11307587</v>
      </c>
      <c r="K1086">
        <v>44344</v>
      </c>
      <c r="L1086">
        <v>1</v>
      </c>
      <c r="M1086">
        <v>2</v>
      </c>
    </row>
    <row r="1087" spans="10:13" x14ac:dyDescent="0.25">
      <c r="J1087">
        <v>11307629</v>
      </c>
      <c r="K1087" s="37">
        <v>44344</v>
      </c>
      <c r="L1087">
        <v>1</v>
      </c>
      <c r="M1087">
        <v>2</v>
      </c>
    </row>
    <row r="1088" spans="10:13" x14ac:dyDescent="0.25">
      <c r="J1088">
        <v>11307631</v>
      </c>
      <c r="K1088" s="37">
        <v>37089</v>
      </c>
      <c r="L1088">
        <v>1</v>
      </c>
      <c r="M1088">
        <v>2</v>
      </c>
    </row>
    <row r="1089" spans="10:13" x14ac:dyDescent="0.25">
      <c r="J1089">
        <v>11307678</v>
      </c>
      <c r="K1089" s="37">
        <v>44344</v>
      </c>
      <c r="L1089">
        <v>2</v>
      </c>
      <c r="M1089">
        <v>2</v>
      </c>
    </row>
    <row r="1090" spans="10:13" x14ac:dyDescent="0.25">
      <c r="J1090">
        <v>11307679</v>
      </c>
      <c r="K1090" s="37">
        <v>44344</v>
      </c>
      <c r="L1090">
        <v>1</v>
      </c>
      <c r="M1090">
        <v>2</v>
      </c>
    </row>
    <row r="1091" spans="10:13" x14ac:dyDescent="0.25">
      <c r="J1091">
        <v>11307680</v>
      </c>
      <c r="K1091" s="37">
        <v>44344</v>
      </c>
      <c r="L1091">
        <v>2</v>
      </c>
      <c r="M1091">
        <v>2</v>
      </c>
    </row>
    <row r="1092" spans="10:13" x14ac:dyDescent="0.25">
      <c r="J1092">
        <v>11307681</v>
      </c>
      <c r="K1092" s="37">
        <v>44344</v>
      </c>
      <c r="L1092">
        <v>1</v>
      </c>
      <c r="M1092">
        <v>2</v>
      </c>
    </row>
    <row r="1093" spans="10:13" x14ac:dyDescent="0.25">
      <c r="J1093">
        <v>11307840</v>
      </c>
      <c r="K1093">
        <v>44344</v>
      </c>
      <c r="L1093">
        <v>2</v>
      </c>
      <c r="M1093">
        <v>2</v>
      </c>
    </row>
    <row r="1094" spans="10:13" x14ac:dyDescent="0.25">
      <c r="J1094">
        <v>11307841</v>
      </c>
      <c r="K1094">
        <v>44344</v>
      </c>
      <c r="L1094">
        <v>1</v>
      </c>
      <c r="M1094">
        <v>2</v>
      </c>
    </row>
    <row r="1095" spans="10:13" x14ac:dyDescent="0.25">
      <c r="J1095">
        <v>11307842</v>
      </c>
      <c r="K1095">
        <v>44344</v>
      </c>
      <c r="L1095">
        <v>2</v>
      </c>
      <c r="M1095">
        <v>2</v>
      </c>
    </row>
    <row r="1096" spans="10:13" x14ac:dyDescent="0.25">
      <c r="J1096">
        <v>11307843</v>
      </c>
      <c r="K1096" s="37">
        <v>44344</v>
      </c>
      <c r="L1096">
        <v>1</v>
      </c>
      <c r="M1096">
        <v>2</v>
      </c>
    </row>
    <row r="1097" spans="10:13" x14ac:dyDescent="0.25">
      <c r="J1097">
        <v>11307874</v>
      </c>
      <c r="K1097" s="37">
        <v>44344</v>
      </c>
      <c r="L1097">
        <v>1</v>
      </c>
      <c r="M1097">
        <v>2</v>
      </c>
    </row>
    <row r="1098" spans="10:13" x14ac:dyDescent="0.25">
      <c r="J1098">
        <v>11307877</v>
      </c>
      <c r="K1098" s="37">
        <v>32104</v>
      </c>
      <c r="L1098">
        <v>2</v>
      </c>
      <c r="M1098">
        <v>4</v>
      </c>
    </row>
    <row r="1099" spans="10:13" x14ac:dyDescent="0.25">
      <c r="J1099">
        <v>11307879</v>
      </c>
      <c r="K1099" s="37">
        <v>37089</v>
      </c>
      <c r="L1099">
        <v>1</v>
      </c>
      <c r="M1099">
        <v>2</v>
      </c>
    </row>
    <row r="1100" spans="10:13" x14ac:dyDescent="0.25">
      <c r="J1100">
        <v>11307950</v>
      </c>
      <c r="K1100" s="37">
        <v>44344</v>
      </c>
      <c r="L1100">
        <v>1</v>
      </c>
      <c r="M1100">
        <v>2</v>
      </c>
    </row>
    <row r="1101" spans="10:13" x14ac:dyDescent="0.25">
      <c r="J1101">
        <v>11308067</v>
      </c>
      <c r="K1101" s="37">
        <v>44344</v>
      </c>
      <c r="L1101">
        <v>3</v>
      </c>
      <c r="M1101">
        <v>6</v>
      </c>
    </row>
    <row r="1102" spans="10:13" x14ac:dyDescent="0.25">
      <c r="J1102">
        <v>11308271</v>
      </c>
      <c r="K1102" s="37">
        <v>37089</v>
      </c>
      <c r="L1102">
        <v>1</v>
      </c>
      <c r="M1102">
        <v>2</v>
      </c>
    </row>
    <row r="1103" spans="10:13" x14ac:dyDescent="0.25">
      <c r="J1103">
        <v>11308272</v>
      </c>
      <c r="K1103" s="37">
        <v>44344</v>
      </c>
      <c r="L1103">
        <v>1</v>
      </c>
      <c r="M1103">
        <v>2</v>
      </c>
    </row>
    <row r="1104" spans="10:13" x14ac:dyDescent="0.25">
      <c r="J1104">
        <v>11308944</v>
      </c>
      <c r="K1104" s="37">
        <v>44344</v>
      </c>
      <c r="L1104">
        <v>1</v>
      </c>
      <c r="M1104">
        <v>2</v>
      </c>
    </row>
    <row r="1105" spans="10:13" x14ac:dyDescent="0.25">
      <c r="J1105">
        <v>11308945</v>
      </c>
      <c r="K1105" s="37">
        <v>44344</v>
      </c>
      <c r="L1105">
        <v>1</v>
      </c>
      <c r="M1105">
        <v>2</v>
      </c>
    </row>
    <row r="1106" spans="10:13" x14ac:dyDescent="0.25">
      <c r="J1106">
        <v>11308982</v>
      </c>
      <c r="K1106" s="37">
        <v>44344</v>
      </c>
      <c r="L1106">
        <v>1</v>
      </c>
      <c r="M1106">
        <v>2</v>
      </c>
    </row>
    <row r="1107" spans="10:13" x14ac:dyDescent="0.25">
      <c r="J1107">
        <v>11309074</v>
      </c>
      <c r="K1107" s="37">
        <v>44344</v>
      </c>
      <c r="L1107">
        <v>1</v>
      </c>
      <c r="M1107">
        <v>2</v>
      </c>
    </row>
    <row r="1108" spans="10:13" x14ac:dyDescent="0.25">
      <c r="J1108">
        <v>11309075</v>
      </c>
      <c r="K1108" s="37">
        <v>44344</v>
      </c>
      <c r="L1108">
        <v>1</v>
      </c>
      <c r="M1108">
        <v>2</v>
      </c>
    </row>
    <row r="1109" spans="10:13" x14ac:dyDescent="0.25">
      <c r="J1109">
        <v>11309101</v>
      </c>
      <c r="K1109" s="37">
        <v>37089</v>
      </c>
      <c r="L1109">
        <v>1</v>
      </c>
      <c r="M1109">
        <v>2</v>
      </c>
    </row>
    <row r="1110" spans="10:13" x14ac:dyDescent="0.25">
      <c r="J1110">
        <v>11309105</v>
      </c>
      <c r="K1110" s="37">
        <v>38943</v>
      </c>
      <c r="L1110">
        <v>2</v>
      </c>
      <c r="M1110">
        <v>4</v>
      </c>
    </row>
    <row r="1111" spans="10:13" x14ac:dyDescent="0.25">
      <c r="J1111">
        <v>11309113</v>
      </c>
      <c r="K1111" s="37">
        <v>37089</v>
      </c>
      <c r="L1111">
        <v>1</v>
      </c>
      <c r="M1111">
        <v>2</v>
      </c>
    </row>
    <row r="1112" spans="10:13" x14ac:dyDescent="0.25">
      <c r="J1112">
        <v>11309114</v>
      </c>
      <c r="K1112" s="37">
        <v>44344</v>
      </c>
      <c r="L1112">
        <v>1</v>
      </c>
      <c r="M1112">
        <v>2</v>
      </c>
    </row>
    <row r="1113" spans="10:13" x14ac:dyDescent="0.25">
      <c r="J1113">
        <v>11309284</v>
      </c>
      <c r="K1113" s="37">
        <v>37089</v>
      </c>
      <c r="L1113">
        <v>2</v>
      </c>
      <c r="M1113">
        <v>4</v>
      </c>
    </row>
    <row r="1114" spans="10:13" x14ac:dyDescent="0.25">
      <c r="J1114">
        <v>11309315</v>
      </c>
      <c r="K1114" s="37">
        <v>39359</v>
      </c>
      <c r="L1114">
        <v>1</v>
      </c>
      <c r="M1114">
        <v>2</v>
      </c>
    </row>
    <row r="1115" spans="10:13" x14ac:dyDescent="0.25">
      <c r="J1115">
        <v>11309336</v>
      </c>
      <c r="K1115" s="37">
        <v>44344</v>
      </c>
      <c r="L1115">
        <v>1</v>
      </c>
      <c r="M1115">
        <v>2</v>
      </c>
    </row>
    <row r="1116" spans="10:13" x14ac:dyDescent="0.25">
      <c r="J1116">
        <v>11309337</v>
      </c>
      <c r="K1116" s="37">
        <v>44344</v>
      </c>
      <c r="L1116">
        <v>2</v>
      </c>
      <c r="M1116">
        <v>4</v>
      </c>
    </row>
    <row r="1117" spans="10:13" x14ac:dyDescent="0.25">
      <c r="J1117">
        <v>11309338</v>
      </c>
      <c r="K1117" s="37">
        <v>44344</v>
      </c>
      <c r="L1117">
        <v>1</v>
      </c>
      <c r="M1117">
        <v>2</v>
      </c>
    </row>
    <row r="1118" spans="10:13" x14ac:dyDescent="0.25">
      <c r="J1118">
        <v>11309359</v>
      </c>
      <c r="K1118">
        <v>44344</v>
      </c>
      <c r="L1118">
        <v>1</v>
      </c>
      <c r="M1118">
        <v>2</v>
      </c>
    </row>
    <row r="1119" spans="10:13" x14ac:dyDescent="0.25">
      <c r="J1119">
        <v>11309373</v>
      </c>
      <c r="K1119" s="37">
        <v>44344</v>
      </c>
      <c r="L1119">
        <v>1</v>
      </c>
      <c r="M1119">
        <v>2</v>
      </c>
    </row>
    <row r="1120" spans="10:13" x14ac:dyDescent="0.25">
      <c r="J1120">
        <v>11309375</v>
      </c>
      <c r="K1120" s="37">
        <v>44344</v>
      </c>
      <c r="L1120">
        <v>3</v>
      </c>
      <c r="M1120">
        <v>6</v>
      </c>
    </row>
    <row r="1121" spans="10:13" x14ac:dyDescent="0.25">
      <c r="J1121">
        <v>11309376</v>
      </c>
      <c r="K1121" s="37">
        <v>44344</v>
      </c>
      <c r="L1121">
        <v>4</v>
      </c>
      <c r="M1121">
        <v>4</v>
      </c>
    </row>
    <row r="1122" spans="10:13" x14ac:dyDescent="0.25">
      <c r="J1122">
        <v>11309528</v>
      </c>
      <c r="K1122" s="37">
        <v>44344</v>
      </c>
      <c r="L1122">
        <v>3</v>
      </c>
      <c r="M1122">
        <v>6</v>
      </c>
    </row>
    <row r="1123" spans="10:13" x14ac:dyDescent="0.25">
      <c r="J1123">
        <v>11309790</v>
      </c>
      <c r="K1123" s="37">
        <v>44344</v>
      </c>
      <c r="L1123">
        <v>1</v>
      </c>
      <c r="M1123">
        <v>2</v>
      </c>
    </row>
    <row r="1124" spans="10:13" x14ac:dyDescent="0.25">
      <c r="J1124">
        <v>11309792</v>
      </c>
      <c r="K1124" s="37">
        <v>44344</v>
      </c>
      <c r="L1124">
        <v>1</v>
      </c>
      <c r="M1124">
        <v>2</v>
      </c>
    </row>
    <row r="1125" spans="10:13" x14ac:dyDescent="0.25">
      <c r="J1125">
        <v>11310052</v>
      </c>
      <c r="K1125" s="37">
        <v>44344</v>
      </c>
      <c r="L1125">
        <v>1</v>
      </c>
      <c r="M1125">
        <v>2</v>
      </c>
    </row>
    <row r="1126" spans="10:13" x14ac:dyDescent="0.25">
      <c r="J1126">
        <v>11310055</v>
      </c>
      <c r="K1126" s="37">
        <v>44344</v>
      </c>
      <c r="L1126">
        <v>1</v>
      </c>
      <c r="M1126">
        <v>2</v>
      </c>
    </row>
    <row r="1127" spans="10:13" x14ac:dyDescent="0.25">
      <c r="J1127">
        <v>11310295</v>
      </c>
      <c r="K1127" s="37">
        <v>39359</v>
      </c>
      <c r="L1127">
        <v>1</v>
      </c>
      <c r="M1127">
        <v>2</v>
      </c>
    </row>
    <row r="1128" spans="10:13" x14ac:dyDescent="0.25">
      <c r="J1128">
        <v>11310297</v>
      </c>
      <c r="K1128" s="37">
        <v>37089</v>
      </c>
      <c r="L1128">
        <v>2</v>
      </c>
      <c r="M1128">
        <v>4</v>
      </c>
    </row>
    <row r="1129" spans="10:13" x14ac:dyDescent="0.25">
      <c r="J1129">
        <v>11310356</v>
      </c>
      <c r="K1129" s="37">
        <v>42464</v>
      </c>
      <c r="L1129">
        <v>5</v>
      </c>
      <c r="M1129">
        <v>5</v>
      </c>
    </row>
    <row r="1130" spans="10:13" x14ac:dyDescent="0.25">
      <c r="J1130">
        <v>11310357</v>
      </c>
      <c r="K1130" s="37">
        <v>44344</v>
      </c>
      <c r="L1130">
        <v>1</v>
      </c>
      <c r="M1130">
        <v>2</v>
      </c>
    </row>
    <row r="1131" spans="10:13" x14ac:dyDescent="0.25">
      <c r="J1131">
        <v>11310803</v>
      </c>
      <c r="K1131" s="37">
        <v>44344</v>
      </c>
      <c r="L1131">
        <v>1</v>
      </c>
      <c r="M1131">
        <v>2</v>
      </c>
    </row>
    <row r="1132" spans="10:13" x14ac:dyDescent="0.25">
      <c r="J1132">
        <v>11310806</v>
      </c>
      <c r="K1132" s="37">
        <v>44344</v>
      </c>
      <c r="L1132">
        <v>1</v>
      </c>
      <c r="M1132">
        <v>2</v>
      </c>
    </row>
    <row r="1133" spans="10:13" x14ac:dyDescent="0.25">
      <c r="J1133">
        <v>11310809</v>
      </c>
      <c r="K1133">
        <v>44344</v>
      </c>
      <c r="L1133">
        <v>1</v>
      </c>
      <c r="M1133">
        <v>2</v>
      </c>
    </row>
    <row r="1134" spans="10:13" x14ac:dyDescent="0.25">
      <c r="J1134">
        <v>11310985</v>
      </c>
      <c r="K1134" s="37">
        <v>44344</v>
      </c>
      <c r="L1134">
        <v>2</v>
      </c>
      <c r="M1134">
        <v>2</v>
      </c>
    </row>
    <row r="1135" spans="10:13" x14ac:dyDescent="0.25">
      <c r="J1135">
        <v>11310986</v>
      </c>
      <c r="K1135" s="37">
        <v>44344</v>
      </c>
      <c r="L1135">
        <v>2</v>
      </c>
      <c r="M1135">
        <v>2</v>
      </c>
    </row>
    <row r="1136" spans="10:13" x14ac:dyDescent="0.25">
      <c r="J1136">
        <v>11311452</v>
      </c>
      <c r="K1136" s="37">
        <v>37089</v>
      </c>
      <c r="L1136">
        <v>1</v>
      </c>
      <c r="M1136">
        <v>2</v>
      </c>
    </row>
    <row r="1137" spans="10:13" x14ac:dyDescent="0.25">
      <c r="J1137">
        <v>11313183</v>
      </c>
      <c r="K1137" s="37">
        <v>44344</v>
      </c>
      <c r="L1137">
        <v>4</v>
      </c>
      <c r="M1137">
        <v>4</v>
      </c>
    </row>
    <row r="1138" spans="10:13" x14ac:dyDescent="0.25">
      <c r="J1138">
        <v>11313185</v>
      </c>
      <c r="K1138" s="37">
        <v>44344</v>
      </c>
      <c r="L1138">
        <v>1</v>
      </c>
      <c r="M1138">
        <v>2</v>
      </c>
    </row>
    <row r="1139" spans="10:13" x14ac:dyDescent="0.25">
      <c r="J1139">
        <v>616090046</v>
      </c>
      <c r="K1139" s="37">
        <v>36838</v>
      </c>
      <c r="L1139">
        <v>2</v>
      </c>
      <c r="M1139">
        <v>4</v>
      </c>
    </row>
    <row r="1140" spans="10:13" x14ac:dyDescent="0.25">
      <c r="J1140">
        <v>616131427</v>
      </c>
      <c r="K1140" s="37">
        <v>31689</v>
      </c>
      <c r="L1140">
        <v>3</v>
      </c>
      <c r="M1140">
        <v>3</v>
      </c>
    </row>
    <row r="1141" spans="10:13" x14ac:dyDescent="0.25">
      <c r="J1141">
        <v>616133607</v>
      </c>
      <c r="K1141" s="37">
        <v>33059</v>
      </c>
      <c r="L1141">
        <v>2</v>
      </c>
      <c r="M1141">
        <v>4</v>
      </c>
    </row>
    <row r="1142" spans="10:13" x14ac:dyDescent="0.25">
      <c r="J1142">
        <v>616134560</v>
      </c>
      <c r="K1142" s="37">
        <v>37089</v>
      </c>
      <c r="L1142">
        <v>3</v>
      </c>
      <c r="M1142">
        <v>3</v>
      </c>
    </row>
    <row r="1143" spans="10:13" x14ac:dyDescent="0.25">
      <c r="J1143">
        <v>616135120</v>
      </c>
      <c r="K1143" s="37">
        <v>44344</v>
      </c>
      <c r="L1143">
        <v>1</v>
      </c>
      <c r="M1143">
        <v>2</v>
      </c>
    </row>
    <row r="1144" spans="10:13" x14ac:dyDescent="0.25">
      <c r="J1144">
        <v>616135591</v>
      </c>
      <c r="K1144" s="37">
        <v>24352</v>
      </c>
      <c r="L1144">
        <v>1</v>
      </c>
      <c r="M1144">
        <v>2</v>
      </c>
    </row>
    <row r="1145" spans="10:13" x14ac:dyDescent="0.25">
      <c r="J1145">
        <v>616135962</v>
      </c>
      <c r="K1145" s="37">
        <v>31689</v>
      </c>
      <c r="L1145">
        <v>1</v>
      </c>
      <c r="M1145">
        <v>2</v>
      </c>
    </row>
    <row r="1146" spans="10:13" x14ac:dyDescent="0.25">
      <c r="J1146">
        <v>616137720</v>
      </c>
      <c r="K1146" s="37">
        <v>28074</v>
      </c>
      <c r="L1146">
        <v>1</v>
      </c>
      <c r="M1146">
        <v>2</v>
      </c>
    </row>
    <row r="1147" spans="10:13" x14ac:dyDescent="0.25">
      <c r="J1147">
        <v>616143268</v>
      </c>
      <c r="K1147" s="37">
        <v>44344</v>
      </c>
      <c r="L1147">
        <v>4</v>
      </c>
      <c r="M1147">
        <v>8</v>
      </c>
    </row>
    <row r="1148" spans="10:13" x14ac:dyDescent="0.25">
      <c r="J1148">
        <v>616161480</v>
      </c>
      <c r="K1148" s="37">
        <v>24604</v>
      </c>
      <c r="L1148">
        <v>2</v>
      </c>
      <c r="M1148">
        <v>2</v>
      </c>
    </row>
    <row r="1149" spans="10:13" x14ac:dyDescent="0.25">
      <c r="J1149">
        <v>616170497</v>
      </c>
      <c r="K1149" s="37">
        <v>26873</v>
      </c>
      <c r="L1149">
        <v>1</v>
      </c>
      <c r="M1149">
        <v>2</v>
      </c>
    </row>
    <row r="1150" spans="10:13" x14ac:dyDescent="0.25">
      <c r="J1150">
        <v>616202641</v>
      </c>
      <c r="K1150" s="37">
        <v>24604</v>
      </c>
      <c r="L1150">
        <v>1</v>
      </c>
      <c r="M1150">
        <v>2</v>
      </c>
    </row>
    <row r="1151" spans="10:13" x14ac:dyDescent="0.25">
      <c r="J1151">
        <v>616214484</v>
      </c>
      <c r="K1151" s="37">
        <v>24604</v>
      </c>
      <c r="L1151">
        <v>2</v>
      </c>
      <c r="M1151">
        <v>4</v>
      </c>
    </row>
    <row r="1152" spans="10:13" x14ac:dyDescent="0.25">
      <c r="J1152">
        <v>616221417</v>
      </c>
      <c r="K1152" s="37">
        <v>39359</v>
      </c>
      <c r="L1152">
        <v>1</v>
      </c>
      <c r="M1152">
        <v>2</v>
      </c>
    </row>
    <row r="1153" spans="10:13" x14ac:dyDescent="0.25">
      <c r="J1153">
        <v>616221473</v>
      </c>
      <c r="K1153" s="37">
        <v>32104</v>
      </c>
      <c r="L1153">
        <v>1</v>
      </c>
      <c r="M1153">
        <v>2</v>
      </c>
    </row>
    <row r="1154" spans="10:13" x14ac:dyDescent="0.25">
      <c r="J1154">
        <v>616226531</v>
      </c>
      <c r="K1154" s="37">
        <v>37089</v>
      </c>
      <c r="L1154">
        <v>2</v>
      </c>
      <c r="M1154">
        <v>4</v>
      </c>
    </row>
    <row r="1155" spans="10:13" x14ac:dyDescent="0.25">
      <c r="J1155">
        <v>616228096</v>
      </c>
      <c r="K1155" s="37">
        <v>37089</v>
      </c>
      <c r="L1155">
        <v>2</v>
      </c>
      <c r="M1155">
        <v>4</v>
      </c>
    </row>
    <row r="1156" spans="10:13" x14ac:dyDescent="0.25">
      <c r="J1156">
        <v>616232606</v>
      </c>
      <c r="K1156" s="37">
        <v>44344</v>
      </c>
      <c r="L1156">
        <v>1</v>
      </c>
      <c r="M1156">
        <v>2</v>
      </c>
    </row>
    <row r="1157" spans="10:13" x14ac:dyDescent="0.25">
      <c r="J1157">
        <v>616248832</v>
      </c>
      <c r="K1157" s="37">
        <v>39359</v>
      </c>
      <c r="L1157">
        <v>1</v>
      </c>
      <c r="M1157">
        <v>2</v>
      </c>
    </row>
    <row r="1158" spans="10:13" x14ac:dyDescent="0.25">
      <c r="J1158">
        <v>616248836</v>
      </c>
      <c r="K1158" s="37">
        <v>44092</v>
      </c>
      <c r="L1158">
        <v>3</v>
      </c>
      <c r="M1158">
        <v>6</v>
      </c>
    </row>
    <row r="1159" spans="10:13" x14ac:dyDescent="0.25">
      <c r="J1159">
        <v>616248837</v>
      </c>
      <c r="K1159" s="37">
        <v>39359</v>
      </c>
      <c r="L1159">
        <v>3</v>
      </c>
      <c r="M1159">
        <v>6</v>
      </c>
    </row>
    <row r="1160" spans="10:13" x14ac:dyDescent="0.25">
      <c r="J1160">
        <v>616248844</v>
      </c>
      <c r="K1160" s="37">
        <v>38691</v>
      </c>
      <c r="L1160">
        <v>1</v>
      </c>
      <c r="M1160">
        <v>2</v>
      </c>
    </row>
    <row r="1161" spans="10:13" x14ac:dyDescent="0.25">
      <c r="J1161">
        <v>616250124</v>
      </c>
      <c r="K1161" s="37">
        <v>31858</v>
      </c>
      <c r="L1161">
        <v>2</v>
      </c>
      <c r="M1161">
        <v>4</v>
      </c>
    </row>
    <row r="1162" spans="10:13" x14ac:dyDescent="0.25">
      <c r="J1162">
        <v>616250135</v>
      </c>
      <c r="K1162" s="37">
        <v>26456</v>
      </c>
      <c r="L1162">
        <v>1</v>
      </c>
      <c r="M1162">
        <v>2</v>
      </c>
    </row>
    <row r="1163" spans="10:13" x14ac:dyDescent="0.25">
      <c r="J1163">
        <v>616250622</v>
      </c>
      <c r="K1163" s="37">
        <v>44344</v>
      </c>
      <c r="L1163">
        <v>1</v>
      </c>
      <c r="M1163">
        <v>2</v>
      </c>
    </row>
    <row r="1164" spans="10:13" x14ac:dyDescent="0.25">
      <c r="J1164">
        <v>616250636</v>
      </c>
      <c r="K1164" s="37">
        <v>39359</v>
      </c>
      <c r="L1164">
        <v>1</v>
      </c>
      <c r="M1164">
        <v>2</v>
      </c>
    </row>
    <row r="1165" spans="10:13" x14ac:dyDescent="0.25">
      <c r="J1165">
        <v>616253205</v>
      </c>
      <c r="K1165" s="37">
        <v>24604</v>
      </c>
      <c r="L1165">
        <v>1</v>
      </c>
      <c r="M1165">
        <v>2</v>
      </c>
    </row>
    <row r="1166" spans="10:13" x14ac:dyDescent="0.25">
      <c r="J1166">
        <v>616253208</v>
      </c>
      <c r="K1166" s="37">
        <v>24352</v>
      </c>
      <c r="L1166">
        <v>2</v>
      </c>
      <c r="M1166">
        <v>4</v>
      </c>
    </row>
    <row r="1167" spans="10:13" x14ac:dyDescent="0.25">
      <c r="J1167">
        <v>616253215</v>
      </c>
      <c r="K1167" s="37">
        <v>24352</v>
      </c>
      <c r="L1167">
        <v>1</v>
      </c>
      <c r="M1167">
        <v>2</v>
      </c>
    </row>
    <row r="1168" spans="10:13" x14ac:dyDescent="0.25">
      <c r="J1168">
        <v>616254887</v>
      </c>
      <c r="K1168" s="37">
        <v>31437</v>
      </c>
      <c r="L1168">
        <v>1</v>
      </c>
      <c r="M1168">
        <v>2</v>
      </c>
    </row>
    <row r="1169" spans="10:13" x14ac:dyDescent="0.25">
      <c r="J1169">
        <v>616259304</v>
      </c>
      <c r="K1169" s="37">
        <v>39359</v>
      </c>
      <c r="L1169">
        <v>2</v>
      </c>
      <c r="M1169">
        <v>2</v>
      </c>
    </row>
    <row r="1170" spans="10:13" x14ac:dyDescent="0.25">
      <c r="J1170">
        <v>616259305</v>
      </c>
      <c r="K1170" s="37">
        <v>32104</v>
      </c>
      <c r="L1170">
        <v>1</v>
      </c>
      <c r="M1170">
        <v>2</v>
      </c>
    </row>
    <row r="1171" spans="10:13" x14ac:dyDescent="0.25">
      <c r="J1171">
        <v>616260369</v>
      </c>
      <c r="K1171" s="37">
        <v>38943</v>
      </c>
      <c r="L1171">
        <v>1</v>
      </c>
      <c r="M1171">
        <v>2</v>
      </c>
    </row>
    <row r="1172" spans="10:13" x14ac:dyDescent="0.25">
      <c r="J1172">
        <v>616260373</v>
      </c>
      <c r="K1172" s="37">
        <v>31437</v>
      </c>
      <c r="L1172">
        <v>1</v>
      </c>
      <c r="M1172">
        <v>2</v>
      </c>
    </row>
    <row r="1173" spans="10:13" x14ac:dyDescent="0.25">
      <c r="J1173">
        <v>616260377</v>
      </c>
      <c r="K1173" s="37">
        <v>38943</v>
      </c>
      <c r="L1173">
        <v>1</v>
      </c>
      <c r="M1173">
        <v>2</v>
      </c>
    </row>
    <row r="1174" spans="10:13" x14ac:dyDescent="0.25">
      <c r="J1174">
        <v>616260381</v>
      </c>
      <c r="K1174" s="37">
        <v>44092</v>
      </c>
      <c r="L1174">
        <v>2</v>
      </c>
      <c r="M1174">
        <v>4</v>
      </c>
    </row>
    <row r="1175" spans="10:13" x14ac:dyDescent="0.25">
      <c r="J1175">
        <v>616260648</v>
      </c>
      <c r="K1175" s="37">
        <v>31689</v>
      </c>
      <c r="L1175">
        <v>1</v>
      </c>
      <c r="M1175">
        <v>2</v>
      </c>
    </row>
    <row r="1176" spans="10:13" x14ac:dyDescent="0.25">
      <c r="J1176">
        <v>616260650</v>
      </c>
      <c r="K1176" s="37">
        <v>44344</v>
      </c>
      <c r="L1176">
        <v>3</v>
      </c>
      <c r="M1176">
        <v>6</v>
      </c>
    </row>
    <row r="1177" spans="10:13" x14ac:dyDescent="0.25">
      <c r="J1177">
        <v>616260661</v>
      </c>
      <c r="K1177" s="37">
        <v>37089</v>
      </c>
      <c r="L1177">
        <v>1</v>
      </c>
      <c r="M1177">
        <v>2</v>
      </c>
    </row>
    <row r="1178" spans="10:13" x14ac:dyDescent="0.25">
      <c r="J1178">
        <v>616262550</v>
      </c>
      <c r="K1178" s="37">
        <v>26873</v>
      </c>
      <c r="L1178">
        <v>1</v>
      </c>
      <c r="M1178">
        <v>2</v>
      </c>
    </row>
    <row r="1179" spans="10:13" x14ac:dyDescent="0.25">
      <c r="J1179">
        <v>616262555</v>
      </c>
      <c r="K1179">
        <v>44344</v>
      </c>
      <c r="L1179">
        <v>1</v>
      </c>
      <c r="M1179">
        <v>2</v>
      </c>
    </row>
    <row r="1180" spans="10:13" x14ac:dyDescent="0.25">
      <c r="J1180">
        <v>616262558</v>
      </c>
      <c r="K1180" s="37">
        <v>44344</v>
      </c>
      <c r="L1180">
        <v>1</v>
      </c>
      <c r="M1180">
        <v>2</v>
      </c>
    </row>
    <row r="1181" spans="10:13" x14ac:dyDescent="0.25">
      <c r="J1181">
        <v>616262562</v>
      </c>
      <c r="K1181" s="37">
        <v>24604</v>
      </c>
      <c r="L1181">
        <v>2</v>
      </c>
      <c r="M1181">
        <v>2</v>
      </c>
    </row>
    <row r="1182" spans="10:13" x14ac:dyDescent="0.25">
      <c r="J1182">
        <v>616262567</v>
      </c>
      <c r="K1182" s="37">
        <v>24604</v>
      </c>
      <c r="L1182">
        <v>1</v>
      </c>
      <c r="M1182">
        <v>2</v>
      </c>
    </row>
    <row r="1183" spans="10:13" x14ac:dyDescent="0.25">
      <c r="J1183">
        <v>616262998</v>
      </c>
      <c r="K1183" s="37">
        <v>32104</v>
      </c>
      <c r="L1183">
        <v>2</v>
      </c>
      <c r="M1183">
        <v>4</v>
      </c>
    </row>
    <row r="1184" spans="10:13" x14ac:dyDescent="0.25">
      <c r="J1184">
        <v>616263000</v>
      </c>
      <c r="K1184" s="37">
        <v>28074</v>
      </c>
      <c r="L1184">
        <v>3</v>
      </c>
      <c r="M1184">
        <v>3</v>
      </c>
    </row>
    <row r="1185" spans="10:13" x14ac:dyDescent="0.25">
      <c r="J1185">
        <v>616263007</v>
      </c>
      <c r="K1185" s="37">
        <v>32104</v>
      </c>
      <c r="L1185">
        <v>3</v>
      </c>
      <c r="M1185">
        <v>3</v>
      </c>
    </row>
    <row r="1186" spans="10:13" x14ac:dyDescent="0.25">
      <c r="J1186">
        <v>616263012</v>
      </c>
      <c r="K1186" s="37">
        <v>37089</v>
      </c>
      <c r="L1186">
        <v>5</v>
      </c>
      <c r="M1186">
        <v>5</v>
      </c>
    </row>
    <row r="1187" spans="10:13" x14ac:dyDescent="0.25">
      <c r="J1187">
        <v>616263014</v>
      </c>
      <c r="K1187" s="37">
        <v>35211</v>
      </c>
      <c r="L1187">
        <v>4</v>
      </c>
      <c r="M1187">
        <v>4</v>
      </c>
    </row>
    <row r="1188" spans="10:13" x14ac:dyDescent="0.25">
      <c r="J1188">
        <v>616263058</v>
      </c>
      <c r="K1188" s="37">
        <v>31689</v>
      </c>
      <c r="L1188">
        <v>1</v>
      </c>
      <c r="M1188">
        <v>2</v>
      </c>
    </row>
    <row r="1189" spans="10:13" x14ac:dyDescent="0.25">
      <c r="J1189">
        <v>616264182</v>
      </c>
      <c r="K1189" s="37">
        <v>39359</v>
      </c>
      <c r="L1189">
        <v>1</v>
      </c>
      <c r="M1189">
        <v>2</v>
      </c>
    </row>
    <row r="1190" spans="10:13" x14ac:dyDescent="0.25">
      <c r="J1190">
        <v>616264186</v>
      </c>
      <c r="K1190" s="37">
        <v>44344</v>
      </c>
      <c r="L1190">
        <v>1</v>
      </c>
      <c r="M1190">
        <v>2</v>
      </c>
    </row>
    <row r="1191" spans="10:13" x14ac:dyDescent="0.25">
      <c r="J1191">
        <v>616307688</v>
      </c>
      <c r="K1191" s="37">
        <v>18951</v>
      </c>
      <c r="L1191">
        <v>1</v>
      </c>
      <c r="M1191">
        <v>2</v>
      </c>
    </row>
    <row r="1192" spans="10:13" x14ac:dyDescent="0.25">
      <c r="J1192">
        <v>617267309</v>
      </c>
      <c r="K1192" s="37">
        <v>44092</v>
      </c>
      <c r="L1192">
        <v>2</v>
      </c>
      <c r="M1192">
        <v>4</v>
      </c>
    </row>
    <row r="1193" spans="10:13" x14ac:dyDescent="0.25">
      <c r="J1193">
        <v>617267316</v>
      </c>
      <c r="K1193" s="37">
        <v>44344</v>
      </c>
      <c r="L1193">
        <v>1</v>
      </c>
      <c r="M1193">
        <v>2</v>
      </c>
    </row>
    <row r="1194" spans="10:13" x14ac:dyDescent="0.25">
      <c r="J1194">
        <v>617267532</v>
      </c>
      <c r="K1194" s="37">
        <v>31689</v>
      </c>
      <c r="L1194">
        <v>1</v>
      </c>
      <c r="M1194">
        <v>2</v>
      </c>
    </row>
    <row r="1195" spans="10:13" x14ac:dyDescent="0.25">
      <c r="J1195">
        <v>617267587</v>
      </c>
      <c r="K1195" s="37">
        <v>37089</v>
      </c>
      <c r="L1195">
        <v>3</v>
      </c>
      <c r="M1195">
        <v>3</v>
      </c>
    </row>
    <row r="1196" spans="10:13" x14ac:dyDescent="0.25">
      <c r="J1196">
        <v>617267592</v>
      </c>
      <c r="K1196" s="37">
        <v>38943</v>
      </c>
      <c r="L1196">
        <v>1</v>
      </c>
      <c r="M1196">
        <v>2</v>
      </c>
    </row>
    <row r="1197" spans="10:13" x14ac:dyDescent="0.25">
      <c r="J1197">
        <v>617267599</v>
      </c>
      <c r="K1197" s="37">
        <v>44344</v>
      </c>
      <c r="L1197">
        <v>2</v>
      </c>
      <c r="M1197">
        <v>4</v>
      </c>
    </row>
    <row r="1198" spans="10:13" x14ac:dyDescent="0.25">
      <c r="J1198">
        <v>617267600</v>
      </c>
      <c r="K1198" s="37">
        <v>44344</v>
      </c>
      <c r="L1198">
        <v>3</v>
      </c>
      <c r="M1198">
        <v>3</v>
      </c>
    </row>
    <row r="1199" spans="10:13" x14ac:dyDescent="0.25">
      <c r="J1199">
        <v>617267602</v>
      </c>
      <c r="K1199" s="37">
        <v>37089</v>
      </c>
      <c r="L1199">
        <v>3</v>
      </c>
      <c r="M1199">
        <v>6</v>
      </c>
    </row>
    <row r="1200" spans="10:13" x14ac:dyDescent="0.25">
      <c r="J1200">
        <v>617268152</v>
      </c>
      <c r="K1200" s="37">
        <v>44344</v>
      </c>
      <c r="L1200">
        <v>1</v>
      </c>
      <c r="M1200">
        <v>2</v>
      </c>
    </row>
    <row r="1201" spans="10:13" x14ac:dyDescent="0.25">
      <c r="J1201">
        <v>617268162</v>
      </c>
      <c r="K1201" s="37">
        <v>39359</v>
      </c>
      <c r="L1201">
        <v>1</v>
      </c>
      <c r="M1201">
        <v>2</v>
      </c>
    </row>
    <row r="1202" spans="10:13" x14ac:dyDescent="0.25">
      <c r="J1202">
        <v>617268207</v>
      </c>
      <c r="K1202" s="37">
        <v>44344</v>
      </c>
      <c r="L1202">
        <v>2</v>
      </c>
      <c r="M1202">
        <v>4</v>
      </c>
    </row>
    <row r="1203" spans="10:13" x14ac:dyDescent="0.25">
      <c r="J1203">
        <v>617268212</v>
      </c>
      <c r="K1203" s="37">
        <v>44344</v>
      </c>
      <c r="L1203">
        <v>2</v>
      </c>
      <c r="M1203">
        <v>2</v>
      </c>
    </row>
    <row r="1204" spans="10:13" x14ac:dyDescent="0.25">
      <c r="J1204">
        <v>617268213</v>
      </c>
      <c r="K1204" s="37">
        <v>44344</v>
      </c>
      <c r="L1204">
        <v>2</v>
      </c>
      <c r="M1204">
        <v>4</v>
      </c>
    </row>
    <row r="1205" spans="10:13" x14ac:dyDescent="0.25">
      <c r="J1205">
        <v>617268221</v>
      </c>
      <c r="K1205" s="37">
        <v>37089</v>
      </c>
      <c r="L1205">
        <v>5</v>
      </c>
      <c r="M1205">
        <v>5</v>
      </c>
    </row>
    <row r="1206" spans="10:13" x14ac:dyDescent="0.25">
      <c r="J1206">
        <v>617268222</v>
      </c>
      <c r="K1206" s="37">
        <v>44344</v>
      </c>
      <c r="L1206">
        <v>4</v>
      </c>
      <c r="M1206">
        <v>4</v>
      </c>
    </row>
    <row r="1207" spans="10:13" x14ac:dyDescent="0.25">
      <c r="J1207">
        <v>617268672</v>
      </c>
      <c r="K1207" s="37">
        <v>38691</v>
      </c>
      <c r="L1207">
        <v>1</v>
      </c>
      <c r="M1207">
        <v>2</v>
      </c>
    </row>
    <row r="1208" spans="10:13" x14ac:dyDescent="0.25">
      <c r="J1208">
        <v>617269620</v>
      </c>
      <c r="K1208" s="37">
        <v>31689</v>
      </c>
      <c r="L1208">
        <v>1</v>
      </c>
      <c r="M1208">
        <v>2</v>
      </c>
    </row>
    <row r="1209" spans="10:13" x14ac:dyDescent="0.25">
      <c r="J1209">
        <v>617269772</v>
      </c>
      <c r="K1209" s="37">
        <v>39359</v>
      </c>
      <c r="L1209">
        <v>1</v>
      </c>
      <c r="M1209">
        <v>2</v>
      </c>
    </row>
    <row r="1210" spans="10:13" x14ac:dyDescent="0.25">
      <c r="J1210">
        <v>617269831</v>
      </c>
      <c r="K1210" s="37">
        <v>24604</v>
      </c>
      <c r="L1210">
        <v>1</v>
      </c>
      <c r="M1210">
        <v>2</v>
      </c>
    </row>
    <row r="1211" spans="10:13" x14ac:dyDescent="0.25">
      <c r="J1211">
        <v>617269846</v>
      </c>
      <c r="K1211" s="37">
        <v>44092</v>
      </c>
      <c r="L1211">
        <v>2</v>
      </c>
      <c r="M1211">
        <v>2</v>
      </c>
    </row>
    <row r="1212" spans="10:13" x14ac:dyDescent="0.25">
      <c r="J1212">
        <v>617271566</v>
      </c>
      <c r="K1212" s="37">
        <v>37089</v>
      </c>
      <c r="L1212">
        <v>1</v>
      </c>
      <c r="M1212">
        <v>2</v>
      </c>
    </row>
    <row r="1213" spans="10:13" x14ac:dyDescent="0.25">
      <c r="J1213">
        <v>617275148</v>
      </c>
      <c r="K1213" s="37">
        <v>44344</v>
      </c>
      <c r="L1213">
        <v>1</v>
      </c>
      <c r="M1213">
        <v>2</v>
      </c>
    </row>
    <row r="1214" spans="10:13" x14ac:dyDescent="0.25">
      <c r="J1214">
        <v>617275152</v>
      </c>
      <c r="K1214" s="37">
        <v>44344</v>
      </c>
      <c r="L1214">
        <v>1</v>
      </c>
      <c r="M1214">
        <v>2</v>
      </c>
    </row>
    <row r="1215" spans="10:13" x14ac:dyDescent="0.25">
      <c r="J1215">
        <v>617275153</v>
      </c>
      <c r="K1215" s="37">
        <v>37089</v>
      </c>
      <c r="L1215">
        <v>2</v>
      </c>
      <c r="M1215">
        <v>2</v>
      </c>
    </row>
    <row r="1216" spans="10:13" x14ac:dyDescent="0.25">
      <c r="J1216">
        <v>617275160</v>
      </c>
      <c r="K1216" s="37">
        <v>37089</v>
      </c>
      <c r="L1216">
        <v>1</v>
      </c>
      <c r="M1216">
        <v>2</v>
      </c>
    </row>
    <row r="1217" spans="10:13" x14ac:dyDescent="0.25">
      <c r="J1217">
        <v>617275163</v>
      </c>
      <c r="K1217" s="37">
        <v>37089</v>
      </c>
      <c r="L1217">
        <v>3</v>
      </c>
      <c r="M1217">
        <v>3</v>
      </c>
    </row>
    <row r="1218" spans="10:13" x14ac:dyDescent="0.25">
      <c r="J1218">
        <v>617284721</v>
      </c>
      <c r="K1218" s="37">
        <v>38943</v>
      </c>
      <c r="L1218">
        <v>1</v>
      </c>
      <c r="M1218">
        <v>2</v>
      </c>
    </row>
    <row r="1219" spans="10:13" x14ac:dyDescent="0.25">
      <c r="J1219">
        <v>617284729</v>
      </c>
      <c r="K1219" s="37">
        <v>37089</v>
      </c>
      <c r="L1219">
        <v>2</v>
      </c>
      <c r="M1219">
        <v>2</v>
      </c>
    </row>
    <row r="1220" spans="10:13" x14ac:dyDescent="0.25">
      <c r="J1220">
        <v>617284733</v>
      </c>
      <c r="K1220" s="37">
        <v>26456</v>
      </c>
      <c r="L1220">
        <v>1</v>
      </c>
      <c r="M1220">
        <v>2</v>
      </c>
    </row>
    <row r="1221" spans="10:13" x14ac:dyDescent="0.25">
      <c r="J1221">
        <v>617284737</v>
      </c>
      <c r="K1221" s="37">
        <v>31689</v>
      </c>
      <c r="L1221">
        <v>2</v>
      </c>
      <c r="M1221">
        <v>2</v>
      </c>
    </row>
    <row r="1222" spans="10:13" x14ac:dyDescent="0.25">
      <c r="J1222">
        <v>617285564</v>
      </c>
      <c r="K1222" s="37">
        <v>38691</v>
      </c>
      <c r="L1222">
        <v>1</v>
      </c>
      <c r="M1222">
        <v>2</v>
      </c>
    </row>
    <row r="1223" spans="10:13" x14ac:dyDescent="0.25">
      <c r="J1223">
        <v>617285568</v>
      </c>
      <c r="K1223" s="37">
        <v>32104</v>
      </c>
      <c r="L1223">
        <v>2</v>
      </c>
      <c r="M1223">
        <v>4</v>
      </c>
    </row>
    <row r="1224" spans="10:13" x14ac:dyDescent="0.25">
      <c r="J1224">
        <v>617285576</v>
      </c>
      <c r="K1224" s="37">
        <v>39359</v>
      </c>
      <c r="L1224">
        <v>2</v>
      </c>
      <c r="M1224">
        <v>2</v>
      </c>
    </row>
    <row r="1225" spans="10:13" x14ac:dyDescent="0.25">
      <c r="J1225">
        <v>617285579</v>
      </c>
      <c r="K1225" s="37">
        <v>39359</v>
      </c>
      <c r="L1225">
        <v>1</v>
      </c>
      <c r="M1225">
        <v>2</v>
      </c>
    </row>
    <row r="1226" spans="10:13" x14ac:dyDescent="0.25">
      <c r="J1226">
        <v>617307292</v>
      </c>
      <c r="K1226">
        <v>44344</v>
      </c>
      <c r="L1226">
        <v>1</v>
      </c>
      <c r="M1226">
        <v>2</v>
      </c>
    </row>
    <row r="1227" spans="10:13" x14ac:dyDescent="0.25">
      <c r="J1227">
        <v>617307296</v>
      </c>
      <c r="K1227" s="37">
        <v>39359</v>
      </c>
      <c r="L1227">
        <v>1</v>
      </c>
      <c r="M1227">
        <v>2</v>
      </c>
    </row>
    <row r="1228" spans="10:13" x14ac:dyDescent="0.25">
      <c r="J1228">
        <v>617307304</v>
      </c>
      <c r="K1228" s="37">
        <v>44344</v>
      </c>
      <c r="L1228">
        <v>1</v>
      </c>
      <c r="M1228">
        <v>2</v>
      </c>
    </row>
    <row r="1229" spans="10:13" x14ac:dyDescent="0.25">
      <c r="J1229">
        <v>617307746</v>
      </c>
      <c r="K1229" s="37">
        <v>44344</v>
      </c>
      <c r="L1229">
        <v>2</v>
      </c>
      <c r="M1229">
        <v>4</v>
      </c>
    </row>
    <row r="1230" spans="10:13" x14ac:dyDescent="0.25">
      <c r="J1230">
        <v>617311607</v>
      </c>
      <c r="K1230" s="37">
        <v>38691</v>
      </c>
      <c r="L1230">
        <v>1</v>
      </c>
      <c r="M1230">
        <v>2</v>
      </c>
    </row>
    <row r="1231" spans="10:13" x14ac:dyDescent="0.25">
      <c r="J1231">
        <v>617311614</v>
      </c>
      <c r="K1231" s="37">
        <v>32104</v>
      </c>
      <c r="L1231">
        <v>1</v>
      </c>
      <c r="M1231">
        <v>2</v>
      </c>
    </row>
    <row r="1232" spans="10:13" x14ac:dyDescent="0.25">
      <c r="J1232">
        <v>617316210</v>
      </c>
      <c r="K1232" s="37">
        <v>19619</v>
      </c>
      <c r="L1232">
        <v>1</v>
      </c>
      <c r="M1232">
        <v>2</v>
      </c>
    </row>
    <row r="1233" spans="10:13" x14ac:dyDescent="0.25">
      <c r="J1233">
        <v>617316213</v>
      </c>
      <c r="K1233" s="37">
        <v>31858</v>
      </c>
      <c r="L1233">
        <v>1</v>
      </c>
      <c r="M1233">
        <v>2</v>
      </c>
    </row>
    <row r="1234" spans="10:13" x14ac:dyDescent="0.25">
      <c r="J1234">
        <v>617323759</v>
      </c>
      <c r="K1234" s="37">
        <v>44344</v>
      </c>
      <c r="L1234">
        <v>1</v>
      </c>
      <c r="M1234">
        <v>2</v>
      </c>
    </row>
    <row r="1235" spans="10:13" x14ac:dyDescent="0.25">
      <c r="J1235">
        <v>617323763</v>
      </c>
      <c r="K1235" s="37">
        <v>38943</v>
      </c>
      <c r="L1235">
        <v>1</v>
      </c>
      <c r="M1235">
        <v>2</v>
      </c>
    </row>
    <row r="1236" spans="10:13" x14ac:dyDescent="0.25">
      <c r="J1236">
        <v>617323772</v>
      </c>
      <c r="K1236" s="37">
        <v>44344</v>
      </c>
      <c r="L1236">
        <v>1</v>
      </c>
      <c r="M1236">
        <v>2</v>
      </c>
    </row>
    <row r="1237" spans="10:13" x14ac:dyDescent="0.25">
      <c r="J1237">
        <v>617346387</v>
      </c>
      <c r="K1237" s="37">
        <v>44344</v>
      </c>
      <c r="L1237">
        <v>1</v>
      </c>
      <c r="M1237">
        <v>2</v>
      </c>
    </row>
    <row r="1238" spans="10:13" x14ac:dyDescent="0.25">
      <c r="J1238">
        <v>617374490</v>
      </c>
      <c r="K1238" s="37">
        <v>33059</v>
      </c>
      <c r="L1238">
        <v>2</v>
      </c>
      <c r="M1238">
        <v>4</v>
      </c>
    </row>
    <row r="1239" spans="10:13" x14ac:dyDescent="0.25">
      <c r="J1239">
        <v>617374496</v>
      </c>
      <c r="K1239" s="37">
        <v>20572</v>
      </c>
      <c r="L1239">
        <v>2</v>
      </c>
      <c r="M1239">
        <v>2</v>
      </c>
    </row>
    <row r="1240" spans="10:13" x14ac:dyDescent="0.25">
      <c r="J1240">
        <v>617374498</v>
      </c>
      <c r="K1240" s="37">
        <v>31858</v>
      </c>
      <c r="L1240">
        <v>1</v>
      </c>
      <c r="M1240">
        <v>2</v>
      </c>
    </row>
    <row r="1241" spans="10:13" x14ac:dyDescent="0.25">
      <c r="J1241">
        <v>617374503</v>
      </c>
      <c r="K1241" s="37">
        <v>37089</v>
      </c>
      <c r="L1241">
        <v>2</v>
      </c>
      <c r="M1241">
        <v>2</v>
      </c>
    </row>
    <row r="1242" spans="10:13" x14ac:dyDescent="0.25">
      <c r="J1242">
        <v>617387650</v>
      </c>
      <c r="K1242" s="37">
        <v>38691</v>
      </c>
      <c r="L1242">
        <v>2</v>
      </c>
      <c r="M1242">
        <v>4</v>
      </c>
    </row>
    <row r="1243" spans="10:13" x14ac:dyDescent="0.25">
      <c r="J1243">
        <v>617387653</v>
      </c>
      <c r="K1243" s="37">
        <v>44344</v>
      </c>
      <c r="L1243">
        <v>2</v>
      </c>
      <c r="M1243">
        <v>4</v>
      </c>
    </row>
    <row r="1244" spans="10:13" x14ac:dyDescent="0.25">
      <c r="J1244">
        <v>617387666</v>
      </c>
      <c r="K1244" s="37">
        <v>38943</v>
      </c>
      <c r="L1244">
        <v>2</v>
      </c>
      <c r="M1244">
        <v>4</v>
      </c>
    </row>
    <row r="1245" spans="10:13" x14ac:dyDescent="0.25">
      <c r="J1245">
        <v>617389668</v>
      </c>
      <c r="K1245" s="37">
        <v>33059</v>
      </c>
      <c r="L1245">
        <v>1</v>
      </c>
      <c r="M1245">
        <v>2</v>
      </c>
    </row>
    <row r="1246" spans="10:13" x14ac:dyDescent="0.25">
      <c r="J1246">
        <v>617389670</v>
      </c>
      <c r="K1246" s="37">
        <v>33059</v>
      </c>
      <c r="L1246">
        <v>1</v>
      </c>
      <c r="M1246">
        <v>2</v>
      </c>
    </row>
    <row r="1247" spans="10:13" x14ac:dyDescent="0.25">
      <c r="J1247">
        <v>617389676</v>
      </c>
      <c r="K1247" s="37">
        <v>33059</v>
      </c>
      <c r="L1247">
        <v>1</v>
      </c>
      <c r="M1247">
        <v>2</v>
      </c>
    </row>
    <row r="1248" spans="10:13" x14ac:dyDescent="0.25">
      <c r="J1248">
        <v>617389679</v>
      </c>
      <c r="K1248" s="37">
        <v>24604</v>
      </c>
      <c r="L1248">
        <v>1</v>
      </c>
      <c r="M1248">
        <v>2</v>
      </c>
    </row>
    <row r="1249" spans="10:13" x14ac:dyDescent="0.25">
      <c r="J1249">
        <v>617389681</v>
      </c>
      <c r="K1249" s="37">
        <v>42464</v>
      </c>
      <c r="L1249">
        <v>2</v>
      </c>
      <c r="M1249">
        <v>2</v>
      </c>
    </row>
    <row r="1250" spans="10:13" x14ac:dyDescent="0.25">
      <c r="J1250">
        <v>617400305</v>
      </c>
      <c r="K1250" s="37">
        <v>37089</v>
      </c>
      <c r="L1250">
        <v>2</v>
      </c>
      <c r="M1250">
        <v>4</v>
      </c>
    </row>
    <row r="1251" spans="10:13" x14ac:dyDescent="0.25">
      <c r="J1251">
        <v>617400308</v>
      </c>
      <c r="K1251">
        <v>37089</v>
      </c>
      <c r="L1251">
        <v>2</v>
      </c>
      <c r="M1251">
        <v>4</v>
      </c>
    </row>
    <row r="1252" spans="10:13" x14ac:dyDescent="0.25">
      <c r="J1252">
        <v>617400312</v>
      </c>
      <c r="K1252" s="37">
        <v>34959</v>
      </c>
      <c r="L1252">
        <v>2</v>
      </c>
      <c r="M1252">
        <v>2</v>
      </c>
    </row>
    <row r="1253" spans="10:13" x14ac:dyDescent="0.25">
      <c r="J1253">
        <v>617400316</v>
      </c>
      <c r="K1253" s="37">
        <v>38943</v>
      </c>
      <c r="L1253">
        <v>1</v>
      </c>
      <c r="M1253">
        <v>2</v>
      </c>
    </row>
    <row r="1254" spans="10:13" x14ac:dyDescent="0.25">
      <c r="J1254">
        <v>617400325</v>
      </c>
      <c r="K1254">
        <v>31689</v>
      </c>
      <c r="L1254">
        <v>2</v>
      </c>
      <c r="M1254">
        <v>4</v>
      </c>
    </row>
    <row r="1255" spans="10:13" x14ac:dyDescent="0.25">
      <c r="J1255">
        <v>618380505</v>
      </c>
      <c r="K1255">
        <v>39359</v>
      </c>
      <c r="L1255">
        <v>1</v>
      </c>
      <c r="M1255">
        <v>2</v>
      </c>
    </row>
    <row r="1256" spans="10:13" x14ac:dyDescent="0.25">
      <c r="J1256">
        <v>618407324</v>
      </c>
      <c r="K1256">
        <v>37089</v>
      </c>
      <c r="L1256">
        <v>2</v>
      </c>
      <c r="M1256">
        <v>4</v>
      </c>
    </row>
    <row r="1257" spans="10:13" x14ac:dyDescent="0.25">
      <c r="J1257">
        <v>618407330</v>
      </c>
      <c r="K1257">
        <v>44344</v>
      </c>
      <c r="L1257">
        <v>1</v>
      </c>
      <c r="M1257">
        <v>2</v>
      </c>
    </row>
    <row r="1258" spans="10:13" x14ac:dyDescent="0.25">
      <c r="J1258">
        <v>618407334</v>
      </c>
      <c r="K1258">
        <v>44344</v>
      </c>
      <c r="L1258">
        <v>1</v>
      </c>
      <c r="M1258">
        <v>2</v>
      </c>
    </row>
    <row r="1259" spans="10:13" x14ac:dyDescent="0.25">
      <c r="J1259">
        <v>618487150</v>
      </c>
      <c r="K1259" s="37">
        <v>31689</v>
      </c>
      <c r="L1259">
        <v>1</v>
      </c>
      <c r="M1259">
        <v>2</v>
      </c>
    </row>
    <row r="1260" spans="10:13" x14ac:dyDescent="0.25">
      <c r="J1260">
        <v>618487156</v>
      </c>
      <c r="K1260">
        <v>38943</v>
      </c>
      <c r="L1260">
        <v>1</v>
      </c>
      <c r="M1260">
        <v>2</v>
      </c>
    </row>
    <row r="1261" spans="10:13" x14ac:dyDescent="0.25">
      <c r="J1261">
        <v>618487159</v>
      </c>
      <c r="K1261">
        <v>38943</v>
      </c>
      <c r="L1261">
        <v>1</v>
      </c>
      <c r="M1261">
        <v>2</v>
      </c>
    </row>
    <row r="1262" spans="10:13" x14ac:dyDescent="0.25">
      <c r="J1262">
        <v>618487161</v>
      </c>
      <c r="K1262">
        <v>31689</v>
      </c>
      <c r="L1262">
        <v>1</v>
      </c>
      <c r="M1262">
        <v>2</v>
      </c>
    </row>
    <row r="1263" spans="10:13" x14ac:dyDescent="0.25">
      <c r="J1263">
        <v>619051602</v>
      </c>
      <c r="K1263">
        <v>44344</v>
      </c>
      <c r="L1263">
        <v>1</v>
      </c>
      <c r="M1263">
        <v>2</v>
      </c>
    </row>
    <row r="1264" spans="10:13" x14ac:dyDescent="0.25">
      <c r="J1264">
        <v>619051605</v>
      </c>
      <c r="K1264" s="37">
        <v>38943</v>
      </c>
      <c r="L1264">
        <v>1</v>
      </c>
      <c r="M1264">
        <v>2</v>
      </c>
    </row>
    <row r="1265" spans="10:13" x14ac:dyDescent="0.25">
      <c r="J1265">
        <v>619051611</v>
      </c>
      <c r="K1265">
        <v>19203</v>
      </c>
      <c r="L1265">
        <v>2</v>
      </c>
      <c r="M1265">
        <v>2</v>
      </c>
    </row>
    <row r="1266" spans="10:13" x14ac:dyDescent="0.25">
      <c r="J1266">
        <v>619053511</v>
      </c>
      <c r="K1266">
        <v>39359</v>
      </c>
      <c r="L1266">
        <v>1</v>
      </c>
      <c r="M1266">
        <v>2</v>
      </c>
    </row>
    <row r="1267" spans="10:13" x14ac:dyDescent="0.25">
      <c r="J1267">
        <v>619053516</v>
      </c>
      <c r="K1267">
        <v>34938</v>
      </c>
      <c r="L1267">
        <v>1</v>
      </c>
      <c r="M1267">
        <v>2</v>
      </c>
    </row>
    <row r="1268" spans="10:13" x14ac:dyDescent="0.25">
      <c r="J1268">
        <v>619053525</v>
      </c>
      <c r="K1268">
        <v>39359</v>
      </c>
      <c r="L1268">
        <v>1</v>
      </c>
      <c r="M1268">
        <v>2</v>
      </c>
    </row>
    <row r="1269" spans="10:13" x14ac:dyDescent="0.25">
      <c r="J1269">
        <v>619077709</v>
      </c>
      <c r="K1269">
        <v>32104</v>
      </c>
      <c r="L1269">
        <v>1</v>
      </c>
      <c r="M1269">
        <v>2</v>
      </c>
    </row>
    <row r="1270" spans="10:13" x14ac:dyDescent="0.25">
      <c r="J1270">
        <v>619077717</v>
      </c>
      <c r="K1270">
        <v>19203</v>
      </c>
      <c r="L1270">
        <v>1</v>
      </c>
      <c r="M1270">
        <v>2</v>
      </c>
    </row>
    <row r="1271" spans="10:13" x14ac:dyDescent="0.25">
      <c r="J1271">
        <v>619077720</v>
      </c>
      <c r="K1271">
        <v>44344</v>
      </c>
      <c r="L1271">
        <v>1</v>
      </c>
      <c r="M1271">
        <v>2</v>
      </c>
    </row>
    <row r="1272" spans="10:13" x14ac:dyDescent="0.25">
      <c r="J1272">
        <v>619077981</v>
      </c>
      <c r="K1272">
        <v>26873</v>
      </c>
      <c r="L1272">
        <v>1</v>
      </c>
      <c r="M1272">
        <v>2</v>
      </c>
    </row>
    <row r="1273" spans="10:13" x14ac:dyDescent="0.25">
      <c r="J1273">
        <v>619077985</v>
      </c>
      <c r="K1273">
        <v>44344</v>
      </c>
      <c r="L1273">
        <v>2</v>
      </c>
      <c r="M1273">
        <v>4</v>
      </c>
    </row>
    <row r="1274" spans="10:13" x14ac:dyDescent="0.25">
      <c r="J1274">
        <v>619077986</v>
      </c>
      <c r="K1274">
        <v>31858</v>
      </c>
      <c r="L1274">
        <v>2</v>
      </c>
      <c r="M1274">
        <v>4</v>
      </c>
    </row>
    <row r="1275" spans="10:13" x14ac:dyDescent="0.25">
      <c r="J1275">
        <v>619078050</v>
      </c>
      <c r="K1275">
        <v>37089</v>
      </c>
      <c r="L1275">
        <v>1</v>
      </c>
      <c r="M1275">
        <v>2</v>
      </c>
    </row>
    <row r="1276" spans="10:13" x14ac:dyDescent="0.25">
      <c r="J1276">
        <v>619078432</v>
      </c>
      <c r="K1276">
        <v>44344</v>
      </c>
      <c r="L1276">
        <v>1</v>
      </c>
      <c r="M1276">
        <v>2</v>
      </c>
    </row>
    <row r="1277" spans="10:13" x14ac:dyDescent="0.25">
      <c r="J1277">
        <v>619432248</v>
      </c>
      <c r="K1277">
        <v>38691</v>
      </c>
      <c r="L1277">
        <v>1</v>
      </c>
      <c r="M1277">
        <v>2</v>
      </c>
    </row>
    <row r="1278" spans="10:13" x14ac:dyDescent="0.25">
      <c r="J1278">
        <v>619458010</v>
      </c>
      <c r="K1278">
        <v>31689</v>
      </c>
      <c r="L1278">
        <v>1</v>
      </c>
      <c r="M1278">
        <v>2</v>
      </c>
    </row>
    <row r="1279" spans="10:13" x14ac:dyDescent="0.25">
      <c r="J1279">
        <v>619477319</v>
      </c>
      <c r="K1279">
        <v>44344</v>
      </c>
      <c r="L1279">
        <v>3</v>
      </c>
      <c r="M1279">
        <v>3</v>
      </c>
    </row>
    <row r="1280" spans="10:13" x14ac:dyDescent="0.25">
      <c r="J1280">
        <v>619477325</v>
      </c>
      <c r="K1280">
        <v>31689</v>
      </c>
      <c r="L1280">
        <v>1</v>
      </c>
      <c r="M1280">
        <v>2</v>
      </c>
    </row>
    <row r="1281" spans="10:13" x14ac:dyDescent="0.25">
      <c r="J1281">
        <v>619613237</v>
      </c>
      <c r="K1281">
        <v>31689</v>
      </c>
      <c r="L1281">
        <v>1</v>
      </c>
      <c r="M1281">
        <v>2</v>
      </c>
    </row>
    <row r="1282" spans="10:13" x14ac:dyDescent="0.25">
      <c r="J1282">
        <v>619613244</v>
      </c>
      <c r="K1282">
        <v>35211</v>
      </c>
      <c r="L1282">
        <v>2</v>
      </c>
      <c r="M1282">
        <v>2</v>
      </c>
    </row>
    <row r="1283" spans="10:13" x14ac:dyDescent="0.25">
      <c r="J1283">
        <v>619789016</v>
      </c>
      <c r="K1283">
        <v>31858</v>
      </c>
      <c r="L1283">
        <v>2</v>
      </c>
      <c r="M1283">
        <v>2</v>
      </c>
    </row>
    <row r="1284" spans="10:13" x14ac:dyDescent="0.25">
      <c r="J1284">
        <v>619789021</v>
      </c>
      <c r="K1284">
        <v>36838</v>
      </c>
      <c r="L1284">
        <v>2</v>
      </c>
      <c r="M1284">
        <v>4</v>
      </c>
    </row>
    <row r="1285" spans="10:13" x14ac:dyDescent="0.25">
      <c r="J1285">
        <v>619789025</v>
      </c>
      <c r="K1285">
        <v>38943</v>
      </c>
      <c r="L1285">
        <v>1</v>
      </c>
      <c r="M1285">
        <v>2</v>
      </c>
    </row>
    <row r="1286" spans="10:13" x14ac:dyDescent="0.25">
      <c r="J1286">
        <v>619789027</v>
      </c>
      <c r="K1286">
        <v>37089</v>
      </c>
      <c r="L1286">
        <v>1</v>
      </c>
      <c r="M1286">
        <v>2</v>
      </c>
    </row>
    <row r="1287" spans="10:13" x14ac:dyDescent="0.25">
      <c r="J1287">
        <v>619808018</v>
      </c>
      <c r="K1287">
        <v>44344</v>
      </c>
      <c r="L1287">
        <v>2</v>
      </c>
      <c r="M1287">
        <v>2</v>
      </c>
    </row>
    <row r="1288" spans="10:13" x14ac:dyDescent="0.25">
      <c r="J1288">
        <v>619808019</v>
      </c>
      <c r="K1288">
        <v>39359</v>
      </c>
      <c r="L1288">
        <v>1</v>
      </c>
      <c r="M1288">
        <v>2</v>
      </c>
    </row>
    <row r="1289" spans="10:13" x14ac:dyDescent="0.25">
      <c r="J1289">
        <v>619808026</v>
      </c>
      <c r="K1289">
        <v>44344</v>
      </c>
      <c r="L1289">
        <v>1</v>
      </c>
      <c r="M1289">
        <v>2</v>
      </c>
    </row>
    <row r="1290" spans="10:13" x14ac:dyDescent="0.25">
      <c r="J1290">
        <v>619808029</v>
      </c>
      <c r="K1290">
        <v>44092</v>
      </c>
      <c r="L1290">
        <v>2</v>
      </c>
      <c r="M1290">
        <v>2</v>
      </c>
    </row>
    <row r="1291" spans="10:13" x14ac:dyDescent="0.25">
      <c r="J1291">
        <v>619808033</v>
      </c>
      <c r="K1291">
        <v>39359</v>
      </c>
      <c r="L1291">
        <v>1</v>
      </c>
      <c r="M1291">
        <v>2</v>
      </c>
    </row>
    <row r="1292" spans="10:13" x14ac:dyDescent="0.25">
      <c r="J1292">
        <v>619858571</v>
      </c>
      <c r="K1292">
        <v>44344</v>
      </c>
      <c r="L1292">
        <v>1</v>
      </c>
      <c r="M1292">
        <v>2</v>
      </c>
    </row>
    <row r="1293" spans="10:13" x14ac:dyDescent="0.25">
      <c r="J1293">
        <v>619858575</v>
      </c>
      <c r="K1293">
        <v>44344</v>
      </c>
      <c r="L1293">
        <v>1</v>
      </c>
      <c r="M1293">
        <v>2</v>
      </c>
    </row>
    <row r="1294" spans="10:13" x14ac:dyDescent="0.25">
      <c r="J1294">
        <v>619858580</v>
      </c>
      <c r="K1294">
        <v>44344</v>
      </c>
      <c r="L1294">
        <v>1</v>
      </c>
      <c r="M1294">
        <v>2</v>
      </c>
    </row>
    <row r="1295" spans="10:13" x14ac:dyDescent="0.25">
      <c r="J1295">
        <v>619859246</v>
      </c>
      <c r="K1295">
        <v>37089</v>
      </c>
      <c r="L1295">
        <v>3</v>
      </c>
      <c r="M1295">
        <v>6</v>
      </c>
    </row>
    <row r="1296" spans="10:13" x14ac:dyDescent="0.25">
      <c r="J1296">
        <v>620071838</v>
      </c>
      <c r="K1296">
        <v>38943</v>
      </c>
      <c r="L1296">
        <v>1</v>
      </c>
      <c r="M1296">
        <v>2</v>
      </c>
    </row>
    <row r="1297" spans="10:13" x14ac:dyDescent="0.25">
      <c r="J1297">
        <v>620071849</v>
      </c>
      <c r="K1297">
        <v>38691</v>
      </c>
      <c r="L1297">
        <v>1</v>
      </c>
      <c r="M1297">
        <v>2</v>
      </c>
    </row>
    <row r="1298" spans="10:13" x14ac:dyDescent="0.25">
      <c r="J1298">
        <v>620073954</v>
      </c>
      <c r="K1298">
        <v>32104</v>
      </c>
      <c r="L1298">
        <v>1</v>
      </c>
      <c r="M1298">
        <v>2</v>
      </c>
    </row>
    <row r="1299" spans="10:13" x14ac:dyDescent="0.25">
      <c r="J1299">
        <v>620073962</v>
      </c>
      <c r="K1299">
        <v>44344</v>
      </c>
      <c r="L1299">
        <v>1</v>
      </c>
      <c r="M1299">
        <v>2</v>
      </c>
    </row>
    <row r="1300" spans="10:13" x14ac:dyDescent="0.25">
      <c r="J1300">
        <v>620073966</v>
      </c>
      <c r="K1300">
        <v>44344</v>
      </c>
      <c r="L1300">
        <v>2</v>
      </c>
      <c r="M1300">
        <v>2</v>
      </c>
    </row>
    <row r="1301" spans="10:13" x14ac:dyDescent="0.25">
      <c r="J1301">
        <v>620164668</v>
      </c>
      <c r="K1301">
        <v>38943</v>
      </c>
      <c r="L1301">
        <v>1</v>
      </c>
      <c r="M1301">
        <v>2</v>
      </c>
    </row>
    <row r="1302" spans="10:13" x14ac:dyDescent="0.25">
      <c r="J1302">
        <v>620164929</v>
      </c>
      <c r="K1302">
        <v>38943</v>
      </c>
      <c r="L1302">
        <v>1</v>
      </c>
      <c r="M1302">
        <v>2</v>
      </c>
    </row>
    <row r="1303" spans="10:13" x14ac:dyDescent="0.25">
      <c r="J1303">
        <v>620165042</v>
      </c>
      <c r="K1303">
        <v>24604</v>
      </c>
      <c r="L1303">
        <v>1</v>
      </c>
      <c r="M1303">
        <v>2</v>
      </c>
    </row>
    <row r="1304" spans="10:13" x14ac:dyDescent="0.25">
      <c r="J1304">
        <v>620165214</v>
      </c>
      <c r="K1304">
        <v>19203</v>
      </c>
      <c r="L1304">
        <v>1</v>
      </c>
      <c r="M1304">
        <v>2</v>
      </c>
    </row>
    <row r="1305" spans="10:13" x14ac:dyDescent="0.25">
      <c r="J1305">
        <v>620165285</v>
      </c>
      <c r="K1305">
        <v>44344</v>
      </c>
      <c r="L1305">
        <v>1</v>
      </c>
      <c r="M1305">
        <v>2</v>
      </c>
    </row>
    <row r="1306" spans="10:13" x14ac:dyDescent="0.25">
      <c r="J1306">
        <v>620165826</v>
      </c>
      <c r="K1306">
        <v>37089</v>
      </c>
      <c r="L1306">
        <v>2</v>
      </c>
      <c r="M1306">
        <v>4</v>
      </c>
    </row>
    <row r="1307" spans="10:13" x14ac:dyDescent="0.25">
      <c r="J1307">
        <v>620165897</v>
      </c>
      <c r="K1307">
        <v>38943</v>
      </c>
      <c r="L1307">
        <v>1</v>
      </c>
      <c r="M1307">
        <v>2</v>
      </c>
    </row>
    <row r="1308" spans="10:13" x14ac:dyDescent="0.25">
      <c r="J1308">
        <v>620165934</v>
      </c>
      <c r="K1308">
        <v>36838</v>
      </c>
      <c r="L1308">
        <v>4</v>
      </c>
      <c r="M1308">
        <v>4</v>
      </c>
    </row>
    <row r="1309" spans="10:13" x14ac:dyDescent="0.25">
      <c r="J1309">
        <v>620166566</v>
      </c>
      <c r="K1309">
        <v>39359</v>
      </c>
      <c r="L1309">
        <v>1</v>
      </c>
      <c r="M1309">
        <v>2</v>
      </c>
    </row>
    <row r="1310" spans="10:13" x14ac:dyDescent="0.25">
      <c r="J1310">
        <v>620251740</v>
      </c>
      <c r="K1310">
        <v>19203</v>
      </c>
      <c r="L1310">
        <v>1</v>
      </c>
      <c r="M1310">
        <v>2</v>
      </c>
    </row>
    <row r="1311" spans="10:13" x14ac:dyDescent="0.25">
      <c r="J1311">
        <v>620253684</v>
      </c>
      <c r="K1311">
        <v>32104</v>
      </c>
      <c r="L1311">
        <v>2</v>
      </c>
      <c r="M1311">
        <v>4</v>
      </c>
    </row>
    <row r="1312" spans="10:13" x14ac:dyDescent="0.25">
      <c r="J1312">
        <v>620256188</v>
      </c>
      <c r="K1312">
        <v>31858</v>
      </c>
      <c r="L1312">
        <v>1</v>
      </c>
      <c r="M1312">
        <v>2</v>
      </c>
    </row>
    <row r="1313" spans="10:13" x14ac:dyDescent="0.25">
      <c r="J1313">
        <v>620259512</v>
      </c>
      <c r="K1313">
        <v>28074</v>
      </c>
      <c r="L1313">
        <v>1</v>
      </c>
      <c r="M1313">
        <v>2</v>
      </c>
    </row>
    <row r="1314" spans="10:13" x14ac:dyDescent="0.25">
      <c r="J1314">
        <v>620259609</v>
      </c>
      <c r="K1314">
        <v>38943</v>
      </c>
      <c r="L1314">
        <v>1</v>
      </c>
      <c r="M1314">
        <v>2</v>
      </c>
    </row>
    <row r="1315" spans="10:13" x14ac:dyDescent="0.25">
      <c r="J1315">
        <v>620259626</v>
      </c>
      <c r="K1315">
        <v>37089</v>
      </c>
      <c r="L1315">
        <v>2</v>
      </c>
      <c r="M1315">
        <v>2</v>
      </c>
    </row>
    <row r="1316" spans="10:13" x14ac:dyDescent="0.25">
      <c r="J1316">
        <v>620259787</v>
      </c>
      <c r="K1316">
        <v>44344</v>
      </c>
      <c r="L1316">
        <v>1</v>
      </c>
      <c r="M1316">
        <v>2</v>
      </c>
    </row>
    <row r="1317" spans="10:13" x14ac:dyDescent="0.25">
      <c r="J1317">
        <v>620260176</v>
      </c>
      <c r="K1317">
        <v>38943</v>
      </c>
      <c r="L1317">
        <v>1</v>
      </c>
      <c r="M1317">
        <v>2</v>
      </c>
    </row>
    <row r="1318" spans="10:13" x14ac:dyDescent="0.25">
      <c r="J1318">
        <v>620261893</v>
      </c>
      <c r="K1318">
        <v>24604</v>
      </c>
      <c r="L1318">
        <v>2</v>
      </c>
      <c r="M1318">
        <v>4</v>
      </c>
    </row>
    <row r="1319" spans="10:13" x14ac:dyDescent="0.25">
      <c r="J1319">
        <v>620261923</v>
      </c>
      <c r="K1319">
        <v>17324</v>
      </c>
      <c r="L1319">
        <v>1</v>
      </c>
      <c r="M1319">
        <v>2</v>
      </c>
    </row>
    <row r="1320" spans="10:13" x14ac:dyDescent="0.25">
      <c r="J1320">
        <v>620280451</v>
      </c>
      <c r="K1320">
        <v>39359</v>
      </c>
      <c r="L1320">
        <v>2</v>
      </c>
      <c r="M1320">
        <v>2</v>
      </c>
    </row>
    <row r="1321" spans="10:13" x14ac:dyDescent="0.25">
      <c r="J1321">
        <v>620288844</v>
      </c>
      <c r="K1321">
        <v>39359</v>
      </c>
      <c r="L1321">
        <v>1</v>
      </c>
      <c r="M1321">
        <v>2</v>
      </c>
    </row>
    <row r="1322" spans="10:13" x14ac:dyDescent="0.25">
      <c r="J1322">
        <v>620335793</v>
      </c>
      <c r="K1322">
        <v>37089</v>
      </c>
      <c r="L1322">
        <v>1</v>
      </c>
      <c r="M1322">
        <v>2</v>
      </c>
    </row>
    <row r="1323" spans="10:13" x14ac:dyDescent="0.25">
      <c r="J1323">
        <v>620335797</v>
      </c>
      <c r="K1323">
        <v>31689</v>
      </c>
      <c r="L1323">
        <v>2</v>
      </c>
      <c r="M1323">
        <v>4</v>
      </c>
    </row>
    <row r="1324" spans="10:13" x14ac:dyDescent="0.25">
      <c r="J1324">
        <v>620338248</v>
      </c>
      <c r="K1324">
        <v>39359</v>
      </c>
      <c r="L1324">
        <v>1</v>
      </c>
      <c r="M1324">
        <v>2</v>
      </c>
    </row>
    <row r="1325" spans="10:13" x14ac:dyDescent="0.25">
      <c r="J1325">
        <v>620341858</v>
      </c>
      <c r="K1325">
        <v>31689</v>
      </c>
      <c r="L1325">
        <v>1</v>
      </c>
      <c r="M1325">
        <v>2</v>
      </c>
    </row>
    <row r="1326" spans="10:13" x14ac:dyDescent="0.25">
      <c r="J1326">
        <v>620343467</v>
      </c>
      <c r="K1326">
        <v>24604</v>
      </c>
      <c r="L1326">
        <v>2</v>
      </c>
      <c r="M1326">
        <v>2</v>
      </c>
    </row>
    <row r="1327" spans="10:13" x14ac:dyDescent="0.25">
      <c r="J1327">
        <v>620348694</v>
      </c>
      <c r="K1327">
        <v>31689</v>
      </c>
      <c r="L1327">
        <v>2</v>
      </c>
      <c r="M1327">
        <v>4</v>
      </c>
    </row>
    <row r="1328" spans="10:13" x14ac:dyDescent="0.25">
      <c r="J1328">
        <v>620350213</v>
      </c>
      <c r="K1328">
        <v>37089</v>
      </c>
      <c r="L1328">
        <v>1</v>
      </c>
      <c r="M1328">
        <v>2</v>
      </c>
    </row>
    <row r="1329" spans="10:13" x14ac:dyDescent="0.25">
      <c r="J1329">
        <v>620350217</v>
      </c>
      <c r="K1329">
        <v>26456</v>
      </c>
      <c r="L1329">
        <v>1</v>
      </c>
      <c r="M1329">
        <v>2</v>
      </c>
    </row>
    <row r="1330" spans="10:13" x14ac:dyDescent="0.25">
      <c r="J1330">
        <v>620350467</v>
      </c>
      <c r="K1330">
        <v>30225</v>
      </c>
      <c r="L1330">
        <v>2</v>
      </c>
      <c r="M1330">
        <v>4</v>
      </c>
    </row>
    <row r="1331" spans="10:13" x14ac:dyDescent="0.25">
      <c r="J1331">
        <v>620350755</v>
      </c>
      <c r="K1331">
        <v>32104</v>
      </c>
      <c r="L1331">
        <v>1</v>
      </c>
      <c r="M1331">
        <v>2</v>
      </c>
    </row>
    <row r="1332" spans="10:13" x14ac:dyDescent="0.25">
      <c r="J1332">
        <v>620350940</v>
      </c>
      <c r="K1332">
        <v>31689</v>
      </c>
      <c r="L1332">
        <v>1</v>
      </c>
      <c r="M1332">
        <v>2</v>
      </c>
    </row>
    <row r="1333" spans="10:13" x14ac:dyDescent="0.25">
      <c r="J1333">
        <v>620352485</v>
      </c>
      <c r="K1333">
        <v>32104</v>
      </c>
      <c r="L1333">
        <v>1</v>
      </c>
      <c r="M1333">
        <v>2</v>
      </c>
    </row>
    <row r="1334" spans="10:13" x14ac:dyDescent="0.25">
      <c r="J1334">
        <v>620353088</v>
      </c>
      <c r="K1334">
        <v>39359</v>
      </c>
      <c r="L1334">
        <v>1</v>
      </c>
      <c r="M1334">
        <v>2</v>
      </c>
    </row>
    <row r="1335" spans="10:13" x14ac:dyDescent="0.25">
      <c r="J1335">
        <v>620398983</v>
      </c>
      <c r="K1335">
        <v>44092</v>
      </c>
      <c r="L1335">
        <v>2</v>
      </c>
      <c r="M1335">
        <v>2</v>
      </c>
    </row>
    <row r="1336" spans="10:13" x14ac:dyDescent="0.25">
      <c r="J1336">
        <v>620437390</v>
      </c>
      <c r="K1336">
        <v>19203</v>
      </c>
      <c r="L1336">
        <v>1</v>
      </c>
      <c r="M1336">
        <v>2</v>
      </c>
    </row>
    <row r="1337" spans="10:13" x14ac:dyDescent="0.25">
      <c r="J1337">
        <v>620440833</v>
      </c>
      <c r="K1337">
        <v>44344</v>
      </c>
      <c r="L1337">
        <v>2</v>
      </c>
      <c r="M1337">
        <v>4</v>
      </c>
    </row>
    <row r="1338" spans="10:13" x14ac:dyDescent="0.25">
      <c r="J1338">
        <v>620441933</v>
      </c>
      <c r="K1338">
        <v>38691</v>
      </c>
      <c r="L1338">
        <v>1</v>
      </c>
      <c r="M1338">
        <v>2</v>
      </c>
    </row>
    <row r="1339" spans="10:13" x14ac:dyDescent="0.25">
      <c r="J1339">
        <v>620443701</v>
      </c>
      <c r="K1339">
        <v>33059</v>
      </c>
      <c r="L1339">
        <v>1</v>
      </c>
      <c r="M1339">
        <v>2</v>
      </c>
    </row>
    <row r="1340" spans="10:13" x14ac:dyDescent="0.25">
      <c r="J1340">
        <v>620446013</v>
      </c>
      <c r="K1340">
        <v>37089</v>
      </c>
      <c r="L1340">
        <v>3</v>
      </c>
      <c r="M1340">
        <v>3</v>
      </c>
    </row>
    <row r="1341" spans="10:13" x14ac:dyDescent="0.25">
      <c r="J1341">
        <v>620446243</v>
      </c>
      <c r="K1341">
        <v>24604</v>
      </c>
      <c r="L1341">
        <v>3</v>
      </c>
      <c r="M1341">
        <v>3</v>
      </c>
    </row>
    <row r="1342" spans="10:13" x14ac:dyDescent="0.25">
      <c r="J1342">
        <v>620447266</v>
      </c>
      <c r="K1342">
        <v>31437</v>
      </c>
      <c r="L1342">
        <v>1</v>
      </c>
      <c r="M1342">
        <v>2</v>
      </c>
    </row>
    <row r="1343" spans="10:13" x14ac:dyDescent="0.25">
      <c r="J1343">
        <v>620447357</v>
      </c>
      <c r="K1343">
        <v>37089</v>
      </c>
      <c r="L1343">
        <v>1</v>
      </c>
      <c r="M1343">
        <v>2</v>
      </c>
    </row>
    <row r="1344" spans="10:13" x14ac:dyDescent="0.25">
      <c r="J1344">
        <v>620447520</v>
      </c>
      <c r="K1344">
        <v>39359</v>
      </c>
      <c r="L1344">
        <v>1</v>
      </c>
      <c r="M1344">
        <v>2</v>
      </c>
    </row>
    <row r="1345" spans="10:13" x14ac:dyDescent="0.25">
      <c r="J1345">
        <v>620447523</v>
      </c>
      <c r="K1345">
        <v>18951</v>
      </c>
      <c r="L1345">
        <v>1</v>
      </c>
      <c r="M1345">
        <v>2</v>
      </c>
    </row>
    <row r="1346" spans="10:13" x14ac:dyDescent="0.25">
      <c r="J1346">
        <v>620447853</v>
      </c>
      <c r="K1346">
        <v>36838</v>
      </c>
      <c r="L1346">
        <v>2</v>
      </c>
      <c r="M1346">
        <v>4</v>
      </c>
    </row>
    <row r="1347" spans="10:13" x14ac:dyDescent="0.25">
      <c r="J1347">
        <v>620449048</v>
      </c>
      <c r="K1347">
        <v>32104</v>
      </c>
      <c r="L1347">
        <v>1</v>
      </c>
      <c r="M1347">
        <v>2</v>
      </c>
    </row>
    <row r="1348" spans="10:13" x14ac:dyDescent="0.25">
      <c r="J1348">
        <v>620449070</v>
      </c>
      <c r="K1348">
        <v>36812</v>
      </c>
      <c r="L1348">
        <v>2</v>
      </c>
      <c r="M1348">
        <v>2</v>
      </c>
    </row>
    <row r="1349" spans="10:13" x14ac:dyDescent="0.25">
      <c r="J1349">
        <v>620465841</v>
      </c>
      <c r="K1349">
        <v>32104</v>
      </c>
      <c r="L1349">
        <v>1</v>
      </c>
      <c r="M1349">
        <v>2</v>
      </c>
    </row>
    <row r="1350" spans="10:13" x14ac:dyDescent="0.25">
      <c r="J1350">
        <v>620465895</v>
      </c>
      <c r="K1350">
        <v>28074</v>
      </c>
      <c r="L1350">
        <v>1</v>
      </c>
      <c r="M1350">
        <v>2</v>
      </c>
    </row>
    <row r="1351" spans="10:13" x14ac:dyDescent="0.25">
      <c r="J1351">
        <v>620474597</v>
      </c>
      <c r="K1351">
        <v>31437</v>
      </c>
      <c r="L1351">
        <v>1</v>
      </c>
      <c r="M1351">
        <v>2</v>
      </c>
    </row>
    <row r="1352" spans="10:13" x14ac:dyDescent="0.25">
      <c r="J1352">
        <v>620492830</v>
      </c>
      <c r="K1352">
        <v>31437</v>
      </c>
      <c r="L1352">
        <v>1</v>
      </c>
      <c r="M1352">
        <v>2</v>
      </c>
    </row>
    <row r="1353" spans="10:13" x14ac:dyDescent="0.25">
      <c r="J1353">
        <v>620512022</v>
      </c>
      <c r="K1353">
        <v>24604</v>
      </c>
      <c r="L1353">
        <v>1</v>
      </c>
      <c r="M1353">
        <v>2</v>
      </c>
    </row>
    <row r="1354" spans="10:13" x14ac:dyDescent="0.25">
      <c r="J1354">
        <v>620520470</v>
      </c>
      <c r="K1354">
        <v>38943</v>
      </c>
      <c r="L1354">
        <v>1</v>
      </c>
      <c r="M1354">
        <v>2</v>
      </c>
    </row>
    <row r="1355" spans="10:13" x14ac:dyDescent="0.25">
      <c r="J1355">
        <v>620529177</v>
      </c>
      <c r="K1355">
        <v>44344</v>
      </c>
      <c r="L1355">
        <v>2</v>
      </c>
      <c r="M1355">
        <v>4</v>
      </c>
    </row>
    <row r="1356" spans="10:13" x14ac:dyDescent="0.25">
      <c r="J1356">
        <v>620533185</v>
      </c>
      <c r="K1356">
        <v>37089</v>
      </c>
      <c r="L1356">
        <v>2</v>
      </c>
      <c r="M1356">
        <v>4</v>
      </c>
    </row>
    <row r="1357" spans="10:13" x14ac:dyDescent="0.25">
      <c r="J1357">
        <v>620534642</v>
      </c>
      <c r="K1357">
        <v>35211</v>
      </c>
      <c r="L1357">
        <v>4</v>
      </c>
      <c r="M1357">
        <v>4</v>
      </c>
    </row>
    <row r="1358" spans="10:13" x14ac:dyDescent="0.25">
      <c r="J1358">
        <v>620535518</v>
      </c>
      <c r="K1358">
        <v>38943</v>
      </c>
      <c r="L1358">
        <v>1</v>
      </c>
      <c r="M1358">
        <v>2</v>
      </c>
    </row>
    <row r="1359" spans="10:13" x14ac:dyDescent="0.25">
      <c r="J1359">
        <v>620536453</v>
      </c>
      <c r="K1359">
        <v>18951</v>
      </c>
      <c r="L1359">
        <v>1</v>
      </c>
      <c r="M1359">
        <v>2</v>
      </c>
    </row>
    <row r="1360" spans="10:13" x14ac:dyDescent="0.25">
      <c r="J1360">
        <v>620536564</v>
      </c>
      <c r="K1360">
        <v>35211</v>
      </c>
      <c r="L1360">
        <v>3</v>
      </c>
      <c r="M1360">
        <v>3</v>
      </c>
    </row>
    <row r="1361" spans="10:13" x14ac:dyDescent="0.25">
      <c r="J1361">
        <v>620536697</v>
      </c>
      <c r="K1361">
        <v>31689</v>
      </c>
      <c r="L1361">
        <v>1</v>
      </c>
      <c r="M1361">
        <v>2</v>
      </c>
    </row>
    <row r="1362" spans="10:13" x14ac:dyDescent="0.25">
      <c r="J1362">
        <v>620537735</v>
      </c>
      <c r="K1362">
        <v>31689</v>
      </c>
      <c r="L1362">
        <v>1</v>
      </c>
      <c r="M1362">
        <v>2</v>
      </c>
    </row>
    <row r="1363" spans="10:13" x14ac:dyDescent="0.25">
      <c r="J1363">
        <v>620537829</v>
      </c>
      <c r="K1363">
        <v>37089</v>
      </c>
      <c r="L1363">
        <v>2</v>
      </c>
      <c r="M1363">
        <v>4</v>
      </c>
    </row>
    <row r="1364" spans="10:13" x14ac:dyDescent="0.25">
      <c r="J1364">
        <v>620601479</v>
      </c>
      <c r="K1364">
        <v>19203</v>
      </c>
      <c r="L1364">
        <v>2</v>
      </c>
      <c r="M1364">
        <v>2</v>
      </c>
    </row>
    <row r="1365" spans="10:13" x14ac:dyDescent="0.25">
      <c r="J1365">
        <v>620602160</v>
      </c>
      <c r="K1365">
        <v>37089</v>
      </c>
      <c r="L1365">
        <v>2</v>
      </c>
      <c r="M1365">
        <v>2</v>
      </c>
    </row>
    <row r="1366" spans="10:13" x14ac:dyDescent="0.25">
      <c r="J1366">
        <v>620603226</v>
      </c>
      <c r="K1366">
        <v>44344</v>
      </c>
      <c r="L1366">
        <v>1</v>
      </c>
      <c r="M1366">
        <v>2</v>
      </c>
    </row>
    <row r="1367" spans="10:13" x14ac:dyDescent="0.25">
      <c r="J1367">
        <v>620603698</v>
      </c>
      <c r="K1367">
        <v>38691</v>
      </c>
      <c r="L1367">
        <v>1</v>
      </c>
      <c r="M1367">
        <v>2</v>
      </c>
    </row>
    <row r="1368" spans="10:13" x14ac:dyDescent="0.25">
      <c r="J1368">
        <v>620608082</v>
      </c>
      <c r="K1368">
        <v>31437</v>
      </c>
      <c r="L1368">
        <v>2</v>
      </c>
      <c r="M1368">
        <v>4</v>
      </c>
    </row>
    <row r="1369" spans="10:13" x14ac:dyDescent="0.25">
      <c r="J1369">
        <v>620609305</v>
      </c>
      <c r="K1369">
        <v>44092</v>
      </c>
      <c r="L1369">
        <v>2</v>
      </c>
      <c r="M1369">
        <v>2</v>
      </c>
    </row>
    <row r="1370" spans="10:13" x14ac:dyDescent="0.25">
      <c r="J1370">
        <v>620609312</v>
      </c>
      <c r="K1370">
        <v>39359</v>
      </c>
      <c r="L1370">
        <v>1</v>
      </c>
      <c r="M1370">
        <v>2</v>
      </c>
    </row>
    <row r="1371" spans="10:13" x14ac:dyDescent="0.25">
      <c r="J1371">
        <v>620609434</v>
      </c>
      <c r="K1371">
        <v>31437</v>
      </c>
      <c r="L1371">
        <v>6</v>
      </c>
      <c r="M1371">
        <v>6</v>
      </c>
    </row>
    <row r="1372" spans="10:13" x14ac:dyDescent="0.25">
      <c r="J1372">
        <v>620609538</v>
      </c>
      <c r="K1372">
        <v>39359</v>
      </c>
      <c r="L1372">
        <v>1</v>
      </c>
      <c r="M1372">
        <v>2</v>
      </c>
    </row>
    <row r="1373" spans="10:13" x14ac:dyDescent="0.25">
      <c r="J1373">
        <v>620609812</v>
      </c>
      <c r="K1373">
        <v>39359</v>
      </c>
      <c r="L1373">
        <v>1</v>
      </c>
      <c r="M1373">
        <v>2</v>
      </c>
    </row>
    <row r="1374" spans="10:13" x14ac:dyDescent="0.25">
      <c r="J1374">
        <v>620618046</v>
      </c>
      <c r="K1374">
        <v>37089</v>
      </c>
      <c r="L1374">
        <v>2</v>
      </c>
      <c r="M1374">
        <v>2</v>
      </c>
    </row>
    <row r="1375" spans="10:13" x14ac:dyDescent="0.25">
      <c r="J1375">
        <v>620622437</v>
      </c>
      <c r="K1375">
        <v>39359</v>
      </c>
      <c r="L1375">
        <v>1</v>
      </c>
      <c r="M1375">
        <v>2</v>
      </c>
    </row>
    <row r="1376" spans="10:13" x14ac:dyDescent="0.25">
      <c r="J1376">
        <v>620623109</v>
      </c>
      <c r="K1376">
        <v>32104</v>
      </c>
      <c r="L1376">
        <v>1</v>
      </c>
      <c r="M1376">
        <v>2</v>
      </c>
    </row>
    <row r="1377" spans="10:13" x14ac:dyDescent="0.25">
      <c r="J1377">
        <v>620663891</v>
      </c>
      <c r="K1377">
        <v>31689</v>
      </c>
      <c r="L1377">
        <v>2</v>
      </c>
      <c r="M1377">
        <v>4</v>
      </c>
    </row>
    <row r="1378" spans="10:13" x14ac:dyDescent="0.25">
      <c r="J1378">
        <v>620664035</v>
      </c>
      <c r="K1378">
        <v>44344</v>
      </c>
      <c r="L1378">
        <v>1</v>
      </c>
      <c r="M1378">
        <v>2</v>
      </c>
    </row>
    <row r="1379" spans="10:13" x14ac:dyDescent="0.25">
      <c r="J1379">
        <v>620664043</v>
      </c>
      <c r="K1379">
        <v>32104</v>
      </c>
      <c r="L1379">
        <v>1</v>
      </c>
      <c r="M1379">
        <v>2</v>
      </c>
    </row>
    <row r="1380" spans="10:13" x14ac:dyDescent="0.25">
      <c r="J1380">
        <v>620668051</v>
      </c>
      <c r="K1380">
        <v>39359</v>
      </c>
      <c r="L1380">
        <v>3</v>
      </c>
      <c r="M1380">
        <v>3</v>
      </c>
    </row>
    <row r="1381" spans="10:13" x14ac:dyDescent="0.25">
      <c r="J1381">
        <v>620669442</v>
      </c>
      <c r="K1381">
        <v>44092</v>
      </c>
      <c r="L1381">
        <v>2</v>
      </c>
      <c r="M1381">
        <v>2</v>
      </c>
    </row>
    <row r="1382" spans="10:13" x14ac:dyDescent="0.25">
      <c r="J1382">
        <v>620669566</v>
      </c>
      <c r="K1382">
        <v>38943</v>
      </c>
      <c r="L1382">
        <v>1</v>
      </c>
      <c r="M1382">
        <v>2</v>
      </c>
    </row>
    <row r="1383" spans="10:13" x14ac:dyDescent="0.25">
      <c r="J1383">
        <v>620673536</v>
      </c>
      <c r="K1383">
        <v>37089</v>
      </c>
      <c r="L1383">
        <v>2</v>
      </c>
      <c r="M1383">
        <v>2</v>
      </c>
    </row>
    <row r="1384" spans="10:13" x14ac:dyDescent="0.25">
      <c r="J1384">
        <v>620675053</v>
      </c>
      <c r="K1384">
        <v>27657</v>
      </c>
      <c r="L1384">
        <v>1</v>
      </c>
      <c r="M1384">
        <v>2</v>
      </c>
    </row>
    <row r="1385" spans="10:13" x14ac:dyDescent="0.25">
      <c r="J1385">
        <v>620677020</v>
      </c>
      <c r="K1385">
        <v>37089</v>
      </c>
      <c r="L1385">
        <v>2</v>
      </c>
      <c r="M1385">
        <v>4</v>
      </c>
    </row>
    <row r="1386" spans="10:13" x14ac:dyDescent="0.25">
      <c r="J1386">
        <v>620679666</v>
      </c>
      <c r="K1386">
        <v>38943</v>
      </c>
      <c r="L1386">
        <v>2</v>
      </c>
      <c r="M1386">
        <v>2</v>
      </c>
    </row>
    <row r="1387" spans="10:13" x14ac:dyDescent="0.25">
      <c r="J1387">
        <v>620679913</v>
      </c>
      <c r="K1387">
        <v>24604</v>
      </c>
      <c r="L1387">
        <v>1</v>
      </c>
      <c r="M1387">
        <v>2</v>
      </c>
    </row>
    <row r="1388" spans="10:13" x14ac:dyDescent="0.25">
      <c r="J1388">
        <v>620680375</v>
      </c>
      <c r="K1388">
        <v>20572</v>
      </c>
      <c r="L1388">
        <v>1</v>
      </c>
      <c r="M1388">
        <v>2</v>
      </c>
    </row>
    <row r="1389" spans="10:13" x14ac:dyDescent="0.25">
      <c r="J1389">
        <v>620680481</v>
      </c>
      <c r="K1389">
        <v>33059</v>
      </c>
      <c r="L1389">
        <v>3</v>
      </c>
      <c r="M1389">
        <v>3</v>
      </c>
    </row>
    <row r="1390" spans="10:13" x14ac:dyDescent="0.25">
      <c r="J1390">
        <v>620680608</v>
      </c>
      <c r="K1390">
        <v>44092</v>
      </c>
      <c r="L1390">
        <v>2</v>
      </c>
      <c r="M1390">
        <v>2</v>
      </c>
    </row>
    <row r="1391" spans="10:13" x14ac:dyDescent="0.25">
      <c r="J1391">
        <v>620680983</v>
      </c>
      <c r="K1391">
        <v>31689</v>
      </c>
      <c r="L1391">
        <v>1</v>
      </c>
      <c r="M1391">
        <v>2</v>
      </c>
    </row>
    <row r="1392" spans="10:13" x14ac:dyDescent="0.25">
      <c r="J1392">
        <v>620719078</v>
      </c>
      <c r="K1392">
        <v>24604</v>
      </c>
      <c r="L1392">
        <v>2</v>
      </c>
      <c r="M1392">
        <v>4</v>
      </c>
    </row>
    <row r="1393" spans="10:13" x14ac:dyDescent="0.25">
      <c r="J1393">
        <v>620719410</v>
      </c>
      <c r="K1393">
        <v>37089</v>
      </c>
      <c r="L1393">
        <v>3</v>
      </c>
      <c r="M1393">
        <v>6</v>
      </c>
    </row>
    <row r="1394" spans="10:13" x14ac:dyDescent="0.25">
      <c r="J1394">
        <v>620720357</v>
      </c>
      <c r="K1394">
        <v>39359</v>
      </c>
      <c r="L1394">
        <v>1</v>
      </c>
      <c r="M1394">
        <v>2</v>
      </c>
    </row>
    <row r="1395" spans="10:13" x14ac:dyDescent="0.25">
      <c r="J1395">
        <v>620720387</v>
      </c>
      <c r="K1395">
        <v>44344</v>
      </c>
      <c r="L1395">
        <v>2</v>
      </c>
      <c r="M1395">
        <v>2</v>
      </c>
    </row>
    <row r="1396" spans="10:13" x14ac:dyDescent="0.25">
      <c r="J1396">
        <v>620723224</v>
      </c>
      <c r="K1396">
        <v>32104</v>
      </c>
      <c r="L1396">
        <v>1</v>
      </c>
      <c r="M1396">
        <v>2</v>
      </c>
    </row>
    <row r="1397" spans="10:13" x14ac:dyDescent="0.25">
      <c r="J1397">
        <v>620723228</v>
      </c>
      <c r="K1397">
        <v>37089</v>
      </c>
      <c r="L1397">
        <v>2</v>
      </c>
      <c r="M1397">
        <v>4</v>
      </c>
    </row>
    <row r="1398" spans="10:13" x14ac:dyDescent="0.25">
      <c r="J1398">
        <v>620723336</v>
      </c>
      <c r="K1398">
        <v>37089</v>
      </c>
      <c r="L1398">
        <v>1</v>
      </c>
      <c r="M1398">
        <v>2</v>
      </c>
    </row>
    <row r="1399" spans="10:13" x14ac:dyDescent="0.25">
      <c r="J1399">
        <v>620723352</v>
      </c>
      <c r="K1399">
        <v>35211</v>
      </c>
      <c r="L1399">
        <v>1</v>
      </c>
      <c r="M1399">
        <v>2</v>
      </c>
    </row>
    <row r="1400" spans="10:13" x14ac:dyDescent="0.25">
      <c r="J1400">
        <v>620723388</v>
      </c>
      <c r="K1400">
        <v>38691</v>
      </c>
      <c r="L1400">
        <v>1</v>
      </c>
      <c r="M1400">
        <v>2</v>
      </c>
    </row>
    <row r="1401" spans="10:13" x14ac:dyDescent="0.25">
      <c r="J1401">
        <v>620723417</v>
      </c>
      <c r="K1401">
        <v>37089</v>
      </c>
      <c r="L1401">
        <v>3</v>
      </c>
      <c r="M1401">
        <v>6</v>
      </c>
    </row>
    <row r="1402" spans="10:13" x14ac:dyDescent="0.25">
      <c r="J1402">
        <v>620723939</v>
      </c>
      <c r="K1402">
        <v>31689</v>
      </c>
      <c r="L1402">
        <v>1</v>
      </c>
      <c r="M1402">
        <v>2</v>
      </c>
    </row>
    <row r="1403" spans="10:13" x14ac:dyDescent="0.25">
      <c r="J1403">
        <v>620732177</v>
      </c>
      <c r="K1403">
        <v>38943</v>
      </c>
      <c r="L1403">
        <v>1</v>
      </c>
      <c r="M1403">
        <v>2</v>
      </c>
    </row>
    <row r="1404" spans="10:13" x14ac:dyDescent="0.25">
      <c r="J1404">
        <v>620738163</v>
      </c>
      <c r="K1404">
        <v>37064</v>
      </c>
      <c r="L1404">
        <v>1</v>
      </c>
      <c r="M1404">
        <v>2</v>
      </c>
    </row>
    <row r="1405" spans="10:13" x14ac:dyDescent="0.25">
      <c r="J1405">
        <v>620756686</v>
      </c>
      <c r="K1405">
        <v>39359</v>
      </c>
      <c r="L1405">
        <v>1</v>
      </c>
      <c r="M1405">
        <v>2</v>
      </c>
    </row>
    <row r="1406" spans="10:13" x14ac:dyDescent="0.25">
      <c r="J1406">
        <v>620757438</v>
      </c>
      <c r="K1406">
        <v>44344</v>
      </c>
      <c r="L1406">
        <v>1</v>
      </c>
      <c r="M1406">
        <v>2</v>
      </c>
    </row>
    <row r="1407" spans="10:13" x14ac:dyDescent="0.25">
      <c r="J1407">
        <v>620762676</v>
      </c>
      <c r="K1407">
        <v>44344</v>
      </c>
      <c r="L1407">
        <v>1</v>
      </c>
      <c r="M1407">
        <v>2</v>
      </c>
    </row>
    <row r="1408" spans="10:13" x14ac:dyDescent="0.25">
      <c r="J1408">
        <v>620764210</v>
      </c>
      <c r="K1408">
        <v>38691</v>
      </c>
      <c r="L1408">
        <v>1</v>
      </c>
      <c r="M1408">
        <v>2</v>
      </c>
    </row>
    <row r="1409" spans="10:13" x14ac:dyDescent="0.25">
      <c r="J1409">
        <v>620766390</v>
      </c>
      <c r="K1409">
        <v>38691</v>
      </c>
      <c r="L1409">
        <v>1</v>
      </c>
      <c r="M1409">
        <v>2</v>
      </c>
    </row>
    <row r="1410" spans="10:13" x14ac:dyDescent="0.25">
      <c r="J1410">
        <v>620766404</v>
      </c>
      <c r="K1410">
        <v>37089</v>
      </c>
      <c r="L1410">
        <v>2</v>
      </c>
      <c r="M1410">
        <v>2</v>
      </c>
    </row>
    <row r="1411" spans="10:13" x14ac:dyDescent="0.25">
      <c r="J1411">
        <v>620768699</v>
      </c>
      <c r="K1411">
        <v>35211</v>
      </c>
      <c r="L1411">
        <v>1</v>
      </c>
      <c r="M1411">
        <v>2</v>
      </c>
    </row>
    <row r="1412" spans="10:13" x14ac:dyDescent="0.25">
      <c r="J1412">
        <v>620768816</v>
      </c>
      <c r="K1412">
        <v>39359</v>
      </c>
      <c r="L1412">
        <v>3</v>
      </c>
      <c r="M1412">
        <v>3</v>
      </c>
    </row>
    <row r="1413" spans="10:13" x14ac:dyDescent="0.25">
      <c r="J1413">
        <v>620770819</v>
      </c>
      <c r="K1413">
        <v>28074</v>
      </c>
      <c r="L1413">
        <v>1</v>
      </c>
      <c r="M1413">
        <v>2</v>
      </c>
    </row>
    <row r="1414" spans="10:13" x14ac:dyDescent="0.25">
      <c r="J1414">
        <v>620778122</v>
      </c>
      <c r="K1414">
        <v>44344</v>
      </c>
      <c r="L1414">
        <v>1</v>
      </c>
      <c r="M1414">
        <v>2</v>
      </c>
    </row>
    <row r="1415" spans="10:13" x14ac:dyDescent="0.25">
      <c r="J1415">
        <v>620778475</v>
      </c>
      <c r="K1415">
        <v>31689</v>
      </c>
      <c r="L1415">
        <v>1</v>
      </c>
      <c r="M1415">
        <v>2</v>
      </c>
    </row>
    <row r="1416" spans="10:13" x14ac:dyDescent="0.25">
      <c r="J1416">
        <v>620783239</v>
      </c>
      <c r="K1416">
        <v>28074</v>
      </c>
      <c r="L1416">
        <v>1</v>
      </c>
      <c r="M1416">
        <v>2</v>
      </c>
    </row>
    <row r="1417" spans="10:13" x14ac:dyDescent="0.25">
      <c r="J1417">
        <v>620783666</v>
      </c>
      <c r="K1417">
        <v>37089</v>
      </c>
      <c r="L1417">
        <v>1</v>
      </c>
      <c r="M1417">
        <v>2</v>
      </c>
    </row>
    <row r="1418" spans="10:13" x14ac:dyDescent="0.25">
      <c r="J1418">
        <v>620788137</v>
      </c>
      <c r="K1418">
        <v>44344</v>
      </c>
      <c r="L1418">
        <v>3</v>
      </c>
      <c r="M1418">
        <v>3</v>
      </c>
    </row>
    <row r="1419" spans="10:13" x14ac:dyDescent="0.25">
      <c r="J1419">
        <v>620788351</v>
      </c>
      <c r="K1419">
        <v>37089</v>
      </c>
      <c r="L1419">
        <v>1</v>
      </c>
      <c r="M1419">
        <v>2</v>
      </c>
    </row>
    <row r="1420" spans="10:13" x14ac:dyDescent="0.25">
      <c r="J1420">
        <v>620788535</v>
      </c>
      <c r="K1420">
        <v>35211</v>
      </c>
      <c r="L1420">
        <v>2</v>
      </c>
      <c r="M1420">
        <v>4</v>
      </c>
    </row>
    <row r="1421" spans="10:13" x14ac:dyDescent="0.25">
      <c r="J1421">
        <v>620788710</v>
      </c>
      <c r="K1421">
        <v>38943</v>
      </c>
      <c r="L1421">
        <v>1</v>
      </c>
      <c r="M1421">
        <v>2</v>
      </c>
    </row>
    <row r="1422" spans="10:13" x14ac:dyDescent="0.25">
      <c r="J1422">
        <v>620811833</v>
      </c>
      <c r="K1422">
        <v>31437</v>
      </c>
      <c r="L1422">
        <v>3</v>
      </c>
      <c r="M1422">
        <v>6</v>
      </c>
    </row>
    <row r="1423" spans="10:13" x14ac:dyDescent="0.25">
      <c r="J1423">
        <v>620812323</v>
      </c>
      <c r="K1423">
        <v>37089</v>
      </c>
      <c r="L1423">
        <v>1</v>
      </c>
      <c r="M1423">
        <v>2</v>
      </c>
    </row>
    <row r="1424" spans="10:13" x14ac:dyDescent="0.25">
      <c r="J1424">
        <v>620814364</v>
      </c>
      <c r="K1424">
        <v>31437</v>
      </c>
      <c r="L1424">
        <v>1</v>
      </c>
      <c r="M1424">
        <v>2</v>
      </c>
    </row>
    <row r="1425" spans="10:13" x14ac:dyDescent="0.25">
      <c r="J1425">
        <v>620831640</v>
      </c>
      <c r="K1425">
        <v>31437</v>
      </c>
      <c r="L1425">
        <v>1</v>
      </c>
      <c r="M1425">
        <v>2</v>
      </c>
    </row>
    <row r="1426" spans="10:13" x14ac:dyDescent="0.25">
      <c r="J1426">
        <v>620834325</v>
      </c>
      <c r="K1426">
        <v>19619</v>
      </c>
      <c r="L1426">
        <v>1</v>
      </c>
      <c r="M1426">
        <v>2</v>
      </c>
    </row>
    <row r="1427" spans="10:13" x14ac:dyDescent="0.25">
      <c r="J1427">
        <v>620834755</v>
      </c>
      <c r="K1427">
        <v>44344</v>
      </c>
      <c r="L1427">
        <v>1</v>
      </c>
      <c r="M1427">
        <v>2</v>
      </c>
    </row>
    <row r="1428" spans="10:13" x14ac:dyDescent="0.25">
      <c r="J1428">
        <v>620836432</v>
      </c>
      <c r="K1428">
        <v>44344</v>
      </c>
      <c r="L1428">
        <v>1</v>
      </c>
      <c r="M1428">
        <v>2</v>
      </c>
    </row>
    <row r="1429" spans="10:13" x14ac:dyDescent="0.25">
      <c r="J1429">
        <v>620841618</v>
      </c>
      <c r="K1429">
        <v>37089</v>
      </c>
      <c r="L1429">
        <v>3</v>
      </c>
      <c r="M1429">
        <v>3</v>
      </c>
    </row>
    <row r="1430" spans="10:13" x14ac:dyDescent="0.25">
      <c r="J1430">
        <v>620842418</v>
      </c>
      <c r="K1430">
        <v>36838</v>
      </c>
      <c r="L1430">
        <v>3</v>
      </c>
      <c r="M1430">
        <v>3</v>
      </c>
    </row>
    <row r="1431" spans="10:13" x14ac:dyDescent="0.25">
      <c r="J1431">
        <v>620843915</v>
      </c>
      <c r="K1431">
        <v>37089</v>
      </c>
      <c r="L1431">
        <v>3</v>
      </c>
      <c r="M1431">
        <v>3</v>
      </c>
    </row>
    <row r="1432" spans="10:13" x14ac:dyDescent="0.25">
      <c r="J1432">
        <v>620853412</v>
      </c>
      <c r="K1432">
        <v>31437</v>
      </c>
      <c r="L1432">
        <v>1</v>
      </c>
      <c r="M1432">
        <v>2</v>
      </c>
    </row>
    <row r="1433" spans="10:13" x14ac:dyDescent="0.25">
      <c r="J1433">
        <v>620860226</v>
      </c>
      <c r="K1433">
        <v>24577</v>
      </c>
      <c r="L1433">
        <v>1</v>
      </c>
      <c r="M1433">
        <v>2</v>
      </c>
    </row>
    <row r="1434" spans="10:13" x14ac:dyDescent="0.25">
      <c r="J1434">
        <v>620860288</v>
      </c>
      <c r="K1434">
        <v>31689</v>
      </c>
      <c r="L1434">
        <v>1</v>
      </c>
      <c r="M1434">
        <v>2</v>
      </c>
    </row>
    <row r="1435" spans="10:13" x14ac:dyDescent="0.25">
      <c r="J1435">
        <v>620861081</v>
      </c>
      <c r="K1435">
        <v>37089</v>
      </c>
      <c r="L1435">
        <v>2</v>
      </c>
      <c r="M143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1564"/>
  <sheetViews>
    <sheetView topLeftCell="K1" workbookViewId="0">
      <selection activeCell="Y16" sqref="Y16"/>
    </sheetView>
  </sheetViews>
  <sheetFormatPr baseColWidth="10" defaultColWidth="11.42578125" defaultRowHeight="15" x14ac:dyDescent="0.25"/>
  <cols>
    <col min="13" max="13" width="12.5703125" customWidth="1"/>
    <col min="14" max="14" width="8.28515625" customWidth="1"/>
    <col min="15" max="15" width="18.28515625" customWidth="1"/>
    <col min="17" max="17" width="12.5703125" customWidth="1"/>
    <col min="18" max="18" width="8" customWidth="1"/>
    <col min="27" max="27" width="10.85546875" customWidth="1"/>
    <col min="28" max="28" width="22.42578125" customWidth="1"/>
    <col min="29" max="29" width="6.42578125" customWidth="1"/>
    <col min="30" max="30" width="12.5703125" customWidth="1"/>
    <col min="31" max="31" width="12.5703125" bestFit="1" customWidth="1"/>
  </cols>
  <sheetData>
    <row r="1" spans="1:30" x14ac:dyDescent="0.25">
      <c r="A1" t="s">
        <v>45</v>
      </c>
      <c r="B1" t="s">
        <v>115</v>
      </c>
      <c r="C1" t="s">
        <v>116</v>
      </c>
      <c r="D1" t="s">
        <v>97</v>
      </c>
      <c r="E1" t="s">
        <v>112</v>
      </c>
      <c r="F1" t="s">
        <v>104</v>
      </c>
      <c r="H1" t="s">
        <v>45</v>
      </c>
      <c r="I1" t="s">
        <v>84</v>
      </c>
      <c r="J1" t="s">
        <v>106</v>
      </c>
      <c r="K1" t="s">
        <v>104</v>
      </c>
      <c r="M1" s="3" t="s">
        <v>104</v>
      </c>
      <c r="N1" t="s">
        <v>59</v>
      </c>
      <c r="O1" t="s">
        <v>271</v>
      </c>
      <c r="Q1" s="3" t="s">
        <v>104</v>
      </c>
      <c r="R1" t="s">
        <v>53</v>
      </c>
      <c r="T1" s="13">
        <f>SUMPRODUCT(T3:T11,U3:U11)/U1</f>
        <v>2.5425463851567498</v>
      </c>
      <c r="U1">
        <f>SUM(U3:U11)</f>
        <v>1563</v>
      </c>
      <c r="V1">
        <f>SUM(V3:V11)</f>
        <v>10</v>
      </c>
      <c r="W1" s="14">
        <f>V1/U1</f>
        <v>6.3979526551503517E-3</v>
      </c>
      <c r="X1" s="18">
        <f>W1/T1</f>
        <v>2.5163563160543532E-3</v>
      </c>
      <c r="Y1" s="18">
        <f>SUMPRODUCT(U3:U13,Y3:Y13)/U1</f>
        <v>3.8370802303262947</v>
      </c>
      <c r="AA1" s="3" t="s">
        <v>104</v>
      </c>
      <c r="AB1" t="s">
        <v>72</v>
      </c>
    </row>
    <row r="2" spans="1:30" x14ac:dyDescent="0.25">
      <c r="A2">
        <v>11277306</v>
      </c>
      <c r="B2">
        <v>49</v>
      </c>
      <c r="C2" t="s">
        <v>4</v>
      </c>
      <c r="D2">
        <v>1</v>
      </c>
      <c r="E2">
        <v>4</v>
      </c>
      <c r="H2">
        <v>10763522</v>
      </c>
      <c r="I2" s="37">
        <v>31480</v>
      </c>
      <c r="J2">
        <v>1</v>
      </c>
      <c r="K2">
        <v>2</v>
      </c>
      <c r="M2" s="4">
        <v>2</v>
      </c>
      <c r="N2" s="5">
        <v>1137</v>
      </c>
      <c r="O2" s="40">
        <v>38368.875109938432</v>
      </c>
      <c r="Q2" s="4">
        <v>2</v>
      </c>
      <c r="R2" s="5">
        <v>6</v>
      </c>
      <c r="T2" s="8" t="s">
        <v>104</v>
      </c>
      <c r="U2" s="8" t="s">
        <v>59</v>
      </c>
      <c r="V2" s="8" t="s">
        <v>53</v>
      </c>
      <c r="W2" s="8" t="s">
        <v>22</v>
      </c>
      <c r="X2" s="8" t="s">
        <v>105</v>
      </c>
      <c r="Y2" s="8" t="s">
        <v>84</v>
      </c>
    </row>
    <row r="3" spans="1:30" x14ac:dyDescent="0.25">
      <c r="A3">
        <v>11296291</v>
      </c>
      <c r="B3">
        <v>48</v>
      </c>
      <c r="C3" t="s">
        <v>6</v>
      </c>
      <c r="D3">
        <v>3</v>
      </c>
      <c r="E3">
        <v>6</v>
      </c>
      <c r="F3">
        <v>5</v>
      </c>
      <c r="H3">
        <v>10765933</v>
      </c>
      <c r="I3" s="37">
        <v>36855</v>
      </c>
      <c r="J3">
        <v>1</v>
      </c>
      <c r="K3">
        <v>2</v>
      </c>
      <c r="M3" s="4">
        <v>3</v>
      </c>
      <c r="N3" s="5">
        <v>127</v>
      </c>
      <c r="O3" s="40">
        <v>37944.771653543306</v>
      </c>
      <c r="Q3" s="4">
        <v>3</v>
      </c>
      <c r="R3" s="5">
        <v>3</v>
      </c>
      <c r="T3">
        <v>2</v>
      </c>
      <c r="U3">
        <f>VLOOKUP(T3,$M$2:$N$15,2,FALSE)</f>
        <v>1137</v>
      </c>
      <c r="V3">
        <f t="shared" ref="V3" si="0">VLOOKUP(T3,$Q$2:$R$15,2,FALSE)</f>
        <v>6</v>
      </c>
      <c r="W3" s="14">
        <f>V3/U3</f>
        <v>5.2770448548812663E-3</v>
      </c>
      <c r="X3" s="14">
        <f>W3/T3</f>
        <v>2.6385224274406332E-3</v>
      </c>
      <c r="Y3" s="18">
        <f>VLOOKUP(T3,$M$2:$O$15,3,FALSE)/10000</f>
        <v>3.8368875109938432</v>
      </c>
      <c r="AA3" s="3" t="s">
        <v>53</v>
      </c>
      <c r="AB3" s="3" t="s">
        <v>19</v>
      </c>
    </row>
    <row r="4" spans="1:30" x14ac:dyDescent="0.25">
      <c r="A4">
        <v>11295966</v>
      </c>
      <c r="B4">
        <v>53</v>
      </c>
      <c r="C4" t="s">
        <v>4</v>
      </c>
      <c r="D4">
        <v>1</v>
      </c>
      <c r="E4">
        <v>12</v>
      </c>
      <c r="F4">
        <v>2</v>
      </c>
      <c r="H4">
        <v>10910050</v>
      </c>
      <c r="I4" s="37">
        <v>35211</v>
      </c>
      <c r="J4">
        <v>1</v>
      </c>
      <c r="K4">
        <v>2</v>
      </c>
      <c r="M4" s="4">
        <v>4</v>
      </c>
      <c r="N4" s="5">
        <v>236</v>
      </c>
      <c r="O4" s="40">
        <v>38785.067796610172</v>
      </c>
      <c r="Q4" s="4">
        <v>5</v>
      </c>
      <c r="R4" s="5">
        <v>1</v>
      </c>
      <c r="T4">
        <v>3</v>
      </c>
      <c r="U4">
        <f t="shared" ref="U4:U11" si="1">VLOOKUP(T4,$M$2:$N$15,2,FALSE)</f>
        <v>127</v>
      </c>
      <c r="V4">
        <f t="shared" ref="V4:V6" si="2">VLOOKUP(T4,$Q$2:$R$15,2,FALSE)</f>
        <v>3</v>
      </c>
      <c r="W4" s="14">
        <f t="shared" ref="W4:W11" si="3">V4/U4</f>
        <v>2.3622047244094488E-2</v>
      </c>
      <c r="X4" s="14">
        <f t="shared" ref="X4:X11" si="4">W4/T4</f>
        <v>7.874015748031496E-3</v>
      </c>
      <c r="Y4" s="18">
        <f t="shared" ref="Y4:Y11" si="5">VLOOKUP(T4,$M$2:$O$15,3,FALSE)/10000</f>
        <v>3.7944771653543308</v>
      </c>
      <c r="AA4" s="3" t="s">
        <v>97</v>
      </c>
      <c r="AB4" t="s">
        <v>4</v>
      </c>
      <c r="AC4" t="s">
        <v>6</v>
      </c>
      <c r="AD4" t="s">
        <v>22</v>
      </c>
    </row>
    <row r="5" spans="1:30" x14ac:dyDescent="0.25">
      <c r="A5">
        <v>11090870</v>
      </c>
      <c r="B5">
        <v>83</v>
      </c>
      <c r="C5" t="s">
        <v>6</v>
      </c>
      <c r="F5">
        <v>2</v>
      </c>
      <c r="H5">
        <v>10910072</v>
      </c>
      <c r="I5" s="37">
        <v>38734</v>
      </c>
      <c r="J5">
        <v>1</v>
      </c>
      <c r="K5">
        <v>2</v>
      </c>
      <c r="M5" s="4">
        <v>5</v>
      </c>
      <c r="N5" s="5">
        <v>13</v>
      </c>
      <c r="O5" s="40">
        <v>36244.692307692305</v>
      </c>
      <c r="Q5" s="4" t="s">
        <v>108</v>
      </c>
      <c r="R5" s="5">
        <v>3</v>
      </c>
      <c r="T5">
        <v>4</v>
      </c>
      <c r="U5">
        <f t="shared" si="1"/>
        <v>236</v>
      </c>
      <c r="V5">
        <v>0</v>
      </c>
      <c r="W5" s="14">
        <f t="shared" si="3"/>
        <v>0</v>
      </c>
      <c r="X5" s="14">
        <f t="shared" si="4"/>
        <v>0</v>
      </c>
      <c r="Y5" s="18">
        <f t="shared" si="5"/>
        <v>3.8785067796610173</v>
      </c>
      <c r="AA5">
        <v>3</v>
      </c>
      <c r="AB5" s="5"/>
      <c r="AC5" s="5">
        <v>2</v>
      </c>
      <c r="AD5" s="13">
        <f>AB5/(AB5+AC5)</f>
        <v>0</v>
      </c>
    </row>
    <row r="6" spans="1:30" x14ac:dyDescent="0.25">
      <c r="A6">
        <v>11237998</v>
      </c>
      <c r="B6">
        <v>56</v>
      </c>
      <c r="C6" t="s">
        <v>6</v>
      </c>
      <c r="F6">
        <v>3</v>
      </c>
      <c r="H6">
        <v>10910084</v>
      </c>
      <c r="I6" s="37">
        <v>35211</v>
      </c>
      <c r="J6">
        <v>1</v>
      </c>
      <c r="K6">
        <v>2</v>
      </c>
      <c r="M6" s="4">
        <v>6</v>
      </c>
      <c r="N6" s="5">
        <v>47</v>
      </c>
      <c r="O6" s="40">
        <v>38238.276595744683</v>
      </c>
      <c r="Q6" s="4" t="s">
        <v>20</v>
      </c>
      <c r="R6" s="5">
        <v>13</v>
      </c>
      <c r="T6">
        <v>5</v>
      </c>
      <c r="U6">
        <f t="shared" si="1"/>
        <v>13</v>
      </c>
      <c r="V6">
        <f t="shared" si="2"/>
        <v>1</v>
      </c>
      <c r="W6" s="14">
        <f t="shared" si="3"/>
        <v>7.6923076923076927E-2</v>
      </c>
      <c r="X6" s="14">
        <f t="shared" si="4"/>
        <v>1.5384615384615385E-2</v>
      </c>
      <c r="Y6" s="18">
        <f t="shared" si="5"/>
        <v>3.6244692307692303</v>
      </c>
      <c r="AA6">
        <v>1</v>
      </c>
      <c r="AB6" s="5">
        <v>2</v>
      </c>
      <c r="AC6" s="5"/>
      <c r="AD6" s="13">
        <f t="shared" ref="AD6:AD9" si="6">AB6/(AB6+AC6)</f>
        <v>1</v>
      </c>
    </row>
    <row r="7" spans="1:30" x14ac:dyDescent="0.25">
      <c r="A7">
        <v>11239678</v>
      </c>
      <c r="B7">
        <v>26</v>
      </c>
      <c r="C7" t="s">
        <v>4</v>
      </c>
      <c r="F7">
        <v>2</v>
      </c>
      <c r="H7">
        <v>10910085</v>
      </c>
      <c r="I7" s="37">
        <v>29810</v>
      </c>
      <c r="J7">
        <v>1</v>
      </c>
      <c r="K7">
        <v>2</v>
      </c>
      <c r="M7" s="4">
        <v>8</v>
      </c>
      <c r="N7" s="5">
        <v>1</v>
      </c>
      <c r="O7" s="40">
        <v>37089</v>
      </c>
      <c r="T7">
        <v>6</v>
      </c>
      <c r="U7">
        <f t="shared" si="1"/>
        <v>47</v>
      </c>
      <c r="V7">
        <v>0</v>
      </c>
      <c r="W7" s="14">
        <f t="shared" si="3"/>
        <v>0</v>
      </c>
      <c r="X7" s="14">
        <f t="shared" si="4"/>
        <v>0</v>
      </c>
      <c r="Y7" s="18">
        <f t="shared" si="5"/>
        <v>3.8238276595744685</v>
      </c>
      <c r="AA7">
        <v>10</v>
      </c>
      <c r="AB7" s="5"/>
      <c r="AC7" s="5">
        <v>1</v>
      </c>
      <c r="AD7" s="13">
        <f t="shared" si="6"/>
        <v>0</v>
      </c>
    </row>
    <row r="8" spans="1:30" x14ac:dyDescent="0.25">
      <c r="A8">
        <v>11238642</v>
      </c>
      <c r="B8">
        <v>81</v>
      </c>
      <c r="C8" t="s">
        <v>6</v>
      </c>
      <c r="F8">
        <v>2</v>
      </c>
      <c r="H8">
        <v>10910108</v>
      </c>
      <c r="I8" s="37">
        <v>37089</v>
      </c>
      <c r="J8">
        <v>1</v>
      </c>
      <c r="K8">
        <v>2</v>
      </c>
      <c r="M8" s="4">
        <v>10</v>
      </c>
      <c r="N8" s="5">
        <v>2</v>
      </c>
      <c r="O8" s="40">
        <v>35211</v>
      </c>
      <c r="T8">
        <v>7</v>
      </c>
      <c r="U8">
        <v>0</v>
      </c>
      <c r="V8">
        <v>0</v>
      </c>
      <c r="W8" s="14">
        <v>0</v>
      </c>
      <c r="X8" s="14">
        <f t="shared" si="4"/>
        <v>0</v>
      </c>
      <c r="Y8" s="18">
        <v>0</v>
      </c>
      <c r="AA8" t="s">
        <v>24</v>
      </c>
      <c r="AB8" s="5">
        <v>2</v>
      </c>
      <c r="AC8" s="5">
        <v>3</v>
      </c>
      <c r="AD8" s="13">
        <f t="shared" si="6"/>
        <v>0.4</v>
      </c>
    </row>
    <row r="9" spans="1:30" x14ac:dyDescent="0.25">
      <c r="A9">
        <v>11288134</v>
      </c>
      <c r="B9">
        <v>47</v>
      </c>
      <c r="C9" t="s">
        <v>4</v>
      </c>
      <c r="F9">
        <v>2</v>
      </c>
      <c r="H9">
        <v>10980340</v>
      </c>
      <c r="I9" s="37">
        <v>38734</v>
      </c>
      <c r="J9">
        <v>2</v>
      </c>
      <c r="K9">
        <v>4</v>
      </c>
      <c r="M9" s="4" t="s">
        <v>108</v>
      </c>
      <c r="N9" s="5"/>
      <c r="O9" s="40"/>
      <c r="T9">
        <v>8</v>
      </c>
      <c r="U9">
        <f t="shared" si="1"/>
        <v>1</v>
      </c>
      <c r="V9">
        <v>0</v>
      </c>
      <c r="W9" s="14">
        <f t="shared" si="3"/>
        <v>0</v>
      </c>
      <c r="X9" s="14">
        <f t="shared" si="4"/>
        <v>0</v>
      </c>
      <c r="Y9" s="18">
        <f t="shared" si="5"/>
        <v>3.7088999999999999</v>
      </c>
      <c r="AD9" s="13" t="e">
        <f t="shared" si="6"/>
        <v>#DIV/0!</v>
      </c>
    </row>
    <row r="10" spans="1:30" x14ac:dyDescent="0.25">
      <c r="A10">
        <v>11298869</v>
      </c>
      <c r="B10">
        <v>86</v>
      </c>
      <c r="C10" t="s">
        <v>6</v>
      </c>
      <c r="D10">
        <v>10</v>
      </c>
      <c r="E10">
        <v>3</v>
      </c>
      <c r="F10">
        <v>3</v>
      </c>
      <c r="H10">
        <v>10980564</v>
      </c>
      <c r="I10" s="37">
        <v>27450</v>
      </c>
      <c r="J10">
        <v>1</v>
      </c>
      <c r="K10">
        <v>2</v>
      </c>
      <c r="M10" s="4" t="s">
        <v>20</v>
      </c>
      <c r="N10" s="5">
        <v>1563</v>
      </c>
      <c r="O10" s="40">
        <v>38370.802303262957</v>
      </c>
      <c r="T10">
        <v>9</v>
      </c>
      <c r="U10">
        <v>0</v>
      </c>
      <c r="V10">
        <v>0</v>
      </c>
      <c r="W10" s="14">
        <v>0</v>
      </c>
      <c r="X10" s="14">
        <f t="shared" si="4"/>
        <v>0</v>
      </c>
      <c r="Y10" s="18">
        <v>0</v>
      </c>
    </row>
    <row r="11" spans="1:30" x14ac:dyDescent="0.25">
      <c r="A11">
        <v>11285175</v>
      </c>
      <c r="B11">
        <v>15</v>
      </c>
      <c r="C11" t="s">
        <v>6</v>
      </c>
      <c r="D11">
        <v>3</v>
      </c>
      <c r="E11">
        <v>4</v>
      </c>
      <c r="H11">
        <v>10980721</v>
      </c>
      <c r="I11" s="37">
        <v>29601</v>
      </c>
      <c r="J11">
        <v>1</v>
      </c>
      <c r="K11">
        <v>2</v>
      </c>
      <c r="T11">
        <v>10</v>
      </c>
      <c r="U11">
        <f t="shared" si="1"/>
        <v>2</v>
      </c>
      <c r="V11">
        <v>0</v>
      </c>
      <c r="W11" s="14">
        <f t="shared" si="3"/>
        <v>0</v>
      </c>
      <c r="X11" s="14">
        <f t="shared" si="4"/>
        <v>0</v>
      </c>
      <c r="Y11" s="18">
        <f t="shared" si="5"/>
        <v>3.5211000000000001</v>
      </c>
    </row>
    <row r="12" spans="1:30" x14ac:dyDescent="0.25">
      <c r="A12">
        <v>11303886</v>
      </c>
      <c r="B12">
        <v>18</v>
      </c>
      <c r="C12" t="s">
        <v>4</v>
      </c>
      <c r="E12">
        <v>8</v>
      </c>
      <c r="F12">
        <v>3</v>
      </c>
      <c r="H12">
        <v>10980723</v>
      </c>
      <c r="I12" s="37">
        <v>35211</v>
      </c>
      <c r="J12">
        <v>1</v>
      </c>
      <c r="K12">
        <v>2</v>
      </c>
    </row>
    <row r="13" spans="1:30" x14ac:dyDescent="0.25">
      <c r="A13">
        <v>11307631</v>
      </c>
      <c r="B13">
        <v>56</v>
      </c>
      <c r="C13" t="s">
        <v>4</v>
      </c>
      <c r="E13">
        <v>6</v>
      </c>
      <c r="F13">
        <v>2</v>
      </c>
      <c r="H13">
        <v>10980768</v>
      </c>
      <c r="I13" s="37">
        <v>36855</v>
      </c>
      <c r="J13">
        <v>1</v>
      </c>
      <c r="K13">
        <v>2</v>
      </c>
    </row>
    <row r="14" spans="1:30" x14ac:dyDescent="0.25">
      <c r="A14">
        <v>11317166</v>
      </c>
      <c r="B14">
        <v>50</v>
      </c>
      <c r="C14" t="s">
        <v>6</v>
      </c>
      <c r="E14">
        <v>3</v>
      </c>
      <c r="H14">
        <v>10980819</v>
      </c>
      <c r="I14" s="37">
        <v>38734</v>
      </c>
      <c r="J14">
        <v>1</v>
      </c>
      <c r="K14">
        <v>2</v>
      </c>
    </row>
    <row r="15" spans="1:30" x14ac:dyDescent="0.25">
      <c r="H15">
        <v>10980965</v>
      </c>
      <c r="I15" s="37">
        <v>37089</v>
      </c>
      <c r="J15">
        <v>1</v>
      </c>
      <c r="K15">
        <v>2</v>
      </c>
      <c r="Y15">
        <f>X1*Y1/4.4344</f>
        <v>2.1773996646195343E-3</v>
      </c>
    </row>
    <row r="16" spans="1:30" x14ac:dyDescent="0.25">
      <c r="H16">
        <v>10981041</v>
      </c>
      <c r="I16" s="37">
        <v>38943</v>
      </c>
      <c r="J16">
        <v>1</v>
      </c>
      <c r="K16">
        <v>2</v>
      </c>
      <c r="Y16" s="76">
        <f>Y15*10</f>
        <v>2.1773996646195344E-2</v>
      </c>
    </row>
    <row r="17" spans="8:13" x14ac:dyDescent="0.25">
      <c r="H17">
        <v>11088135</v>
      </c>
      <c r="I17" s="37">
        <v>44344</v>
      </c>
      <c r="J17">
        <v>2</v>
      </c>
      <c r="K17">
        <v>2</v>
      </c>
    </row>
    <row r="18" spans="8:13" x14ac:dyDescent="0.25">
      <c r="H18">
        <v>11089784</v>
      </c>
      <c r="I18" s="37">
        <v>38943</v>
      </c>
      <c r="J18">
        <v>1</v>
      </c>
      <c r="K18">
        <v>2</v>
      </c>
    </row>
    <row r="19" spans="8:13" x14ac:dyDescent="0.25">
      <c r="H19">
        <v>11089797</v>
      </c>
      <c r="I19" s="37">
        <v>36855</v>
      </c>
      <c r="J19">
        <v>1</v>
      </c>
      <c r="K19">
        <v>2</v>
      </c>
      <c r="M19" t="s">
        <v>292</v>
      </c>
    </row>
    <row r="20" spans="8:13" x14ac:dyDescent="0.25">
      <c r="H20">
        <v>11089801</v>
      </c>
      <c r="I20" s="37">
        <v>31480</v>
      </c>
      <c r="J20">
        <v>1</v>
      </c>
      <c r="K20">
        <v>2</v>
      </c>
    </row>
    <row r="21" spans="8:13" x14ac:dyDescent="0.25">
      <c r="H21">
        <v>11089842</v>
      </c>
      <c r="I21" s="37">
        <v>37089</v>
      </c>
      <c r="J21">
        <v>1</v>
      </c>
      <c r="K21">
        <v>2</v>
      </c>
    </row>
    <row r="22" spans="8:13" x14ac:dyDescent="0.25">
      <c r="H22">
        <v>11090001</v>
      </c>
      <c r="I22" s="37">
        <v>27450</v>
      </c>
      <c r="J22">
        <v>1</v>
      </c>
      <c r="K22">
        <v>2</v>
      </c>
    </row>
    <row r="23" spans="8:13" x14ac:dyDescent="0.25">
      <c r="H23">
        <v>11090099</v>
      </c>
      <c r="I23" s="37">
        <v>36855</v>
      </c>
      <c r="J23">
        <v>2</v>
      </c>
      <c r="K23">
        <v>2</v>
      </c>
    </row>
    <row r="24" spans="8:13" x14ac:dyDescent="0.25">
      <c r="H24">
        <v>11090869</v>
      </c>
      <c r="I24" s="37">
        <v>27450</v>
      </c>
      <c r="J24">
        <v>2</v>
      </c>
      <c r="K24">
        <v>2</v>
      </c>
    </row>
    <row r="25" spans="8:13" x14ac:dyDescent="0.25">
      <c r="H25">
        <v>11090870</v>
      </c>
      <c r="I25" s="37">
        <v>27450</v>
      </c>
      <c r="J25">
        <v>2</v>
      </c>
      <c r="K25">
        <v>2</v>
      </c>
    </row>
    <row r="26" spans="8:13" x14ac:dyDescent="0.25">
      <c r="H26">
        <v>11090874</v>
      </c>
      <c r="I26" s="37">
        <v>36855</v>
      </c>
      <c r="J26">
        <v>2</v>
      </c>
      <c r="K26">
        <v>2</v>
      </c>
    </row>
    <row r="27" spans="8:13" x14ac:dyDescent="0.25">
      <c r="H27">
        <v>11090881</v>
      </c>
      <c r="I27" s="37">
        <v>42464</v>
      </c>
      <c r="J27">
        <v>1</v>
      </c>
      <c r="K27">
        <v>2</v>
      </c>
    </row>
    <row r="28" spans="8:13" x14ac:dyDescent="0.25">
      <c r="H28">
        <v>11091353</v>
      </c>
      <c r="I28" s="37">
        <v>27450</v>
      </c>
      <c r="J28">
        <v>1</v>
      </c>
      <c r="K28">
        <v>2</v>
      </c>
    </row>
    <row r="29" spans="8:13" x14ac:dyDescent="0.25">
      <c r="H29">
        <v>11098608</v>
      </c>
      <c r="I29" s="37">
        <v>38734</v>
      </c>
      <c r="J29">
        <v>2</v>
      </c>
      <c r="K29">
        <v>2</v>
      </c>
    </row>
    <row r="30" spans="8:13" x14ac:dyDescent="0.25">
      <c r="H30">
        <v>11098616</v>
      </c>
      <c r="I30" s="37">
        <v>37089</v>
      </c>
      <c r="J30">
        <v>1</v>
      </c>
      <c r="K30">
        <v>2</v>
      </c>
    </row>
    <row r="31" spans="8:13" x14ac:dyDescent="0.25">
      <c r="H31">
        <v>11098647</v>
      </c>
      <c r="I31" s="37">
        <v>42464</v>
      </c>
      <c r="J31">
        <v>2</v>
      </c>
      <c r="K31">
        <v>2</v>
      </c>
    </row>
    <row r="32" spans="8:13" x14ac:dyDescent="0.25">
      <c r="H32">
        <v>11098657</v>
      </c>
      <c r="I32" s="37">
        <v>38734</v>
      </c>
      <c r="J32">
        <v>1</v>
      </c>
      <c r="K32">
        <v>2</v>
      </c>
    </row>
    <row r="33" spans="8:11" x14ac:dyDescent="0.25">
      <c r="H33">
        <v>11098681</v>
      </c>
      <c r="I33" s="37">
        <v>44344</v>
      </c>
      <c r="J33">
        <v>2</v>
      </c>
      <c r="K33">
        <v>2</v>
      </c>
    </row>
    <row r="34" spans="8:11" x14ac:dyDescent="0.25">
      <c r="H34">
        <v>11098962</v>
      </c>
      <c r="I34" s="37">
        <v>38734</v>
      </c>
      <c r="J34">
        <v>2</v>
      </c>
      <c r="K34">
        <v>2</v>
      </c>
    </row>
    <row r="35" spans="8:11" x14ac:dyDescent="0.25">
      <c r="H35">
        <v>11099145</v>
      </c>
      <c r="I35" s="37">
        <v>31689</v>
      </c>
      <c r="J35">
        <v>2</v>
      </c>
      <c r="K35">
        <v>2</v>
      </c>
    </row>
    <row r="36" spans="8:11" x14ac:dyDescent="0.25">
      <c r="H36">
        <v>11099199</v>
      </c>
      <c r="I36" s="37">
        <v>27450</v>
      </c>
      <c r="J36">
        <v>2</v>
      </c>
      <c r="K36">
        <v>2</v>
      </c>
    </row>
    <row r="37" spans="8:11" x14ac:dyDescent="0.25">
      <c r="H37">
        <v>11099860</v>
      </c>
      <c r="I37" s="37">
        <v>36855</v>
      </c>
      <c r="J37">
        <v>1</v>
      </c>
      <c r="K37">
        <v>2</v>
      </c>
    </row>
    <row r="38" spans="8:11" x14ac:dyDescent="0.25">
      <c r="H38">
        <v>11101395</v>
      </c>
      <c r="I38" s="37">
        <v>31480</v>
      </c>
      <c r="J38">
        <v>1</v>
      </c>
      <c r="K38">
        <v>2</v>
      </c>
    </row>
    <row r="39" spans="8:11" x14ac:dyDescent="0.25">
      <c r="H39">
        <v>11101596</v>
      </c>
      <c r="I39" s="37">
        <v>42464</v>
      </c>
      <c r="J39">
        <v>1</v>
      </c>
      <c r="K39">
        <v>2</v>
      </c>
    </row>
    <row r="40" spans="8:11" x14ac:dyDescent="0.25">
      <c r="H40">
        <v>11102690</v>
      </c>
      <c r="I40" s="37">
        <v>31480</v>
      </c>
      <c r="J40">
        <v>1</v>
      </c>
      <c r="K40">
        <v>2</v>
      </c>
    </row>
    <row r="41" spans="8:11" x14ac:dyDescent="0.25">
      <c r="H41">
        <v>11102806</v>
      </c>
      <c r="I41" s="37">
        <v>38943</v>
      </c>
      <c r="J41">
        <v>1</v>
      </c>
      <c r="K41">
        <v>2</v>
      </c>
    </row>
    <row r="42" spans="8:11" x14ac:dyDescent="0.25">
      <c r="H42">
        <v>11102939</v>
      </c>
      <c r="I42" s="37">
        <v>31480</v>
      </c>
      <c r="J42">
        <v>1</v>
      </c>
      <c r="K42">
        <v>2</v>
      </c>
    </row>
    <row r="43" spans="8:11" x14ac:dyDescent="0.25">
      <c r="H43">
        <v>11102966</v>
      </c>
      <c r="I43" s="37">
        <v>29810</v>
      </c>
      <c r="J43">
        <v>1</v>
      </c>
      <c r="K43">
        <v>2</v>
      </c>
    </row>
    <row r="44" spans="8:11" x14ac:dyDescent="0.25">
      <c r="H44">
        <v>11103691</v>
      </c>
      <c r="I44" s="37">
        <v>44344</v>
      </c>
      <c r="J44">
        <v>2</v>
      </c>
      <c r="K44">
        <v>4</v>
      </c>
    </row>
    <row r="45" spans="8:11" x14ac:dyDescent="0.25">
      <c r="H45">
        <v>11104235</v>
      </c>
      <c r="I45" s="37">
        <v>36855</v>
      </c>
      <c r="J45">
        <v>1</v>
      </c>
      <c r="K45">
        <v>2</v>
      </c>
    </row>
    <row r="46" spans="8:11" x14ac:dyDescent="0.25">
      <c r="H46">
        <v>11104462</v>
      </c>
      <c r="I46" s="37">
        <v>27657</v>
      </c>
      <c r="J46">
        <v>3</v>
      </c>
      <c r="K46">
        <v>3</v>
      </c>
    </row>
    <row r="47" spans="8:11" x14ac:dyDescent="0.25">
      <c r="H47">
        <v>11104502</v>
      </c>
      <c r="I47">
        <v>31480</v>
      </c>
      <c r="J47">
        <v>1</v>
      </c>
      <c r="K47">
        <v>2</v>
      </c>
    </row>
    <row r="48" spans="8:11" x14ac:dyDescent="0.25">
      <c r="H48">
        <v>11104524</v>
      </c>
      <c r="I48" s="37">
        <v>37064</v>
      </c>
      <c r="J48">
        <v>3</v>
      </c>
      <c r="K48">
        <v>3</v>
      </c>
    </row>
    <row r="49" spans="8:11" x14ac:dyDescent="0.25">
      <c r="H49">
        <v>11104604</v>
      </c>
      <c r="I49" s="37">
        <v>27450</v>
      </c>
      <c r="J49">
        <v>2</v>
      </c>
      <c r="K49">
        <v>2</v>
      </c>
    </row>
    <row r="50" spans="8:11" x14ac:dyDescent="0.25">
      <c r="H50">
        <v>11104647</v>
      </c>
      <c r="I50" s="37">
        <v>29810</v>
      </c>
      <c r="J50">
        <v>1</v>
      </c>
      <c r="K50">
        <v>2</v>
      </c>
    </row>
    <row r="51" spans="8:11" x14ac:dyDescent="0.25">
      <c r="H51">
        <v>11104689</v>
      </c>
      <c r="I51" s="37">
        <v>27450</v>
      </c>
      <c r="J51">
        <v>1</v>
      </c>
      <c r="K51">
        <v>2</v>
      </c>
    </row>
    <row r="52" spans="8:11" x14ac:dyDescent="0.25">
      <c r="H52">
        <v>11104897</v>
      </c>
      <c r="I52" s="37">
        <v>36855</v>
      </c>
      <c r="J52">
        <v>1</v>
      </c>
      <c r="K52">
        <v>2</v>
      </c>
    </row>
    <row r="53" spans="8:11" x14ac:dyDescent="0.25">
      <c r="H53">
        <v>11105094</v>
      </c>
      <c r="I53" s="37">
        <v>27450</v>
      </c>
      <c r="J53">
        <v>1</v>
      </c>
      <c r="K53">
        <v>2</v>
      </c>
    </row>
    <row r="54" spans="8:11" x14ac:dyDescent="0.25">
      <c r="H54">
        <v>11105132</v>
      </c>
      <c r="I54" s="37">
        <v>37089</v>
      </c>
      <c r="J54">
        <v>1</v>
      </c>
      <c r="K54">
        <v>2</v>
      </c>
    </row>
    <row r="55" spans="8:11" x14ac:dyDescent="0.25">
      <c r="H55">
        <v>11105395</v>
      </c>
      <c r="I55" s="37">
        <v>37064</v>
      </c>
      <c r="J55">
        <v>1</v>
      </c>
      <c r="K55">
        <v>2</v>
      </c>
    </row>
    <row r="56" spans="8:11" x14ac:dyDescent="0.25">
      <c r="H56">
        <v>11105502</v>
      </c>
      <c r="I56" s="37">
        <v>36882</v>
      </c>
      <c r="J56">
        <v>2</v>
      </c>
      <c r="K56">
        <v>2</v>
      </c>
    </row>
    <row r="57" spans="8:11" x14ac:dyDescent="0.25">
      <c r="H57">
        <v>11105703</v>
      </c>
      <c r="I57" s="37">
        <v>38734</v>
      </c>
      <c r="J57">
        <v>1</v>
      </c>
      <c r="K57">
        <v>2</v>
      </c>
    </row>
    <row r="58" spans="8:11" x14ac:dyDescent="0.25">
      <c r="H58">
        <v>11105852</v>
      </c>
      <c r="I58" s="37">
        <v>36855</v>
      </c>
      <c r="J58">
        <v>1</v>
      </c>
      <c r="K58">
        <v>2</v>
      </c>
    </row>
    <row r="59" spans="8:11" x14ac:dyDescent="0.25">
      <c r="H59">
        <v>11105903</v>
      </c>
      <c r="I59" s="37">
        <v>44344</v>
      </c>
      <c r="J59">
        <v>2</v>
      </c>
      <c r="K59">
        <v>4</v>
      </c>
    </row>
    <row r="60" spans="8:11" x14ac:dyDescent="0.25">
      <c r="H60">
        <v>11106043</v>
      </c>
      <c r="I60" s="37">
        <v>42464</v>
      </c>
      <c r="J60">
        <v>1</v>
      </c>
      <c r="K60">
        <v>2</v>
      </c>
    </row>
    <row r="61" spans="8:11" x14ac:dyDescent="0.25">
      <c r="H61">
        <v>11106302</v>
      </c>
      <c r="I61" s="37">
        <v>38734</v>
      </c>
      <c r="J61">
        <v>2</v>
      </c>
      <c r="K61">
        <v>2</v>
      </c>
    </row>
    <row r="62" spans="8:11" x14ac:dyDescent="0.25">
      <c r="H62">
        <v>11106345</v>
      </c>
      <c r="I62" s="37">
        <v>44344</v>
      </c>
      <c r="J62">
        <v>1</v>
      </c>
      <c r="K62">
        <v>2</v>
      </c>
    </row>
    <row r="63" spans="8:11" x14ac:dyDescent="0.25">
      <c r="H63">
        <v>11107330</v>
      </c>
      <c r="I63" s="37">
        <v>36855</v>
      </c>
      <c r="J63">
        <v>1</v>
      </c>
      <c r="K63">
        <v>2</v>
      </c>
    </row>
    <row r="64" spans="8:11" x14ac:dyDescent="0.25">
      <c r="H64">
        <v>11107513</v>
      </c>
      <c r="I64" s="37">
        <v>42257</v>
      </c>
      <c r="J64">
        <v>1</v>
      </c>
      <c r="K64">
        <v>2</v>
      </c>
    </row>
    <row r="65" spans="8:11" x14ac:dyDescent="0.25">
      <c r="H65">
        <v>11108133</v>
      </c>
      <c r="I65" s="37">
        <v>37064</v>
      </c>
      <c r="J65">
        <v>2</v>
      </c>
      <c r="K65">
        <v>4</v>
      </c>
    </row>
    <row r="66" spans="8:11" x14ac:dyDescent="0.25">
      <c r="H66">
        <v>11108148</v>
      </c>
      <c r="I66" s="37">
        <v>33059</v>
      </c>
      <c r="J66">
        <v>2</v>
      </c>
      <c r="K66">
        <v>2</v>
      </c>
    </row>
    <row r="67" spans="8:11" x14ac:dyDescent="0.25">
      <c r="H67">
        <v>11108149</v>
      </c>
      <c r="I67" s="37">
        <v>38943</v>
      </c>
      <c r="J67">
        <v>1</v>
      </c>
      <c r="K67">
        <v>2</v>
      </c>
    </row>
    <row r="68" spans="8:11" x14ac:dyDescent="0.25">
      <c r="H68">
        <v>11108152</v>
      </c>
      <c r="I68" s="37">
        <v>36855</v>
      </c>
      <c r="J68">
        <v>2</v>
      </c>
      <c r="K68">
        <v>2</v>
      </c>
    </row>
    <row r="69" spans="8:11" x14ac:dyDescent="0.25">
      <c r="H69">
        <v>11108153</v>
      </c>
      <c r="I69" s="37">
        <v>38734</v>
      </c>
      <c r="J69">
        <v>1</v>
      </c>
      <c r="K69">
        <v>2</v>
      </c>
    </row>
    <row r="70" spans="8:11" x14ac:dyDescent="0.25">
      <c r="H70">
        <v>11108155</v>
      </c>
      <c r="I70" s="37">
        <v>44344</v>
      </c>
      <c r="J70">
        <v>1</v>
      </c>
      <c r="K70">
        <v>2</v>
      </c>
    </row>
    <row r="71" spans="8:11" x14ac:dyDescent="0.25">
      <c r="H71">
        <v>11108157</v>
      </c>
      <c r="I71" s="37">
        <v>38734</v>
      </c>
      <c r="J71">
        <v>1</v>
      </c>
      <c r="K71">
        <v>2</v>
      </c>
    </row>
    <row r="72" spans="8:11" x14ac:dyDescent="0.25">
      <c r="H72">
        <v>11108158</v>
      </c>
      <c r="I72" s="37">
        <v>27657</v>
      </c>
      <c r="J72">
        <v>3</v>
      </c>
      <c r="K72">
        <v>3</v>
      </c>
    </row>
    <row r="73" spans="8:11" x14ac:dyDescent="0.25">
      <c r="H73">
        <v>11108723</v>
      </c>
      <c r="I73" s="37">
        <v>38943</v>
      </c>
      <c r="J73">
        <v>1</v>
      </c>
      <c r="K73">
        <v>2</v>
      </c>
    </row>
    <row r="74" spans="8:11" x14ac:dyDescent="0.25">
      <c r="H74">
        <v>11108828</v>
      </c>
      <c r="I74" s="37">
        <v>31689</v>
      </c>
      <c r="J74">
        <v>1</v>
      </c>
      <c r="K74">
        <v>2</v>
      </c>
    </row>
    <row r="75" spans="8:11" x14ac:dyDescent="0.25">
      <c r="H75">
        <v>11109173</v>
      </c>
      <c r="I75" s="37">
        <v>38943</v>
      </c>
      <c r="J75">
        <v>1</v>
      </c>
      <c r="K75">
        <v>2</v>
      </c>
    </row>
    <row r="76" spans="8:11" x14ac:dyDescent="0.25">
      <c r="H76">
        <v>11109179</v>
      </c>
      <c r="I76" s="37">
        <v>29601</v>
      </c>
      <c r="J76">
        <v>1</v>
      </c>
      <c r="K76">
        <v>2</v>
      </c>
    </row>
    <row r="77" spans="8:11" x14ac:dyDescent="0.25">
      <c r="H77">
        <v>11109249</v>
      </c>
      <c r="I77" s="37">
        <v>38734</v>
      </c>
      <c r="J77">
        <v>1</v>
      </c>
      <c r="K77">
        <v>2</v>
      </c>
    </row>
    <row r="78" spans="8:11" x14ac:dyDescent="0.25">
      <c r="H78">
        <v>11116131</v>
      </c>
      <c r="I78" s="37">
        <v>38943</v>
      </c>
      <c r="J78">
        <v>1</v>
      </c>
      <c r="K78">
        <v>2</v>
      </c>
    </row>
    <row r="79" spans="8:11" x14ac:dyDescent="0.25">
      <c r="H79">
        <v>11131960</v>
      </c>
      <c r="I79" s="37">
        <v>27450</v>
      </c>
      <c r="J79">
        <v>1</v>
      </c>
      <c r="K79">
        <v>2</v>
      </c>
    </row>
    <row r="80" spans="8:11" x14ac:dyDescent="0.25">
      <c r="H80">
        <v>11132312</v>
      </c>
      <c r="I80" s="37">
        <v>27450</v>
      </c>
      <c r="J80">
        <v>2</v>
      </c>
      <c r="K80">
        <v>2</v>
      </c>
    </row>
    <row r="81" spans="8:11" x14ac:dyDescent="0.25">
      <c r="H81">
        <v>11132313</v>
      </c>
      <c r="I81" s="37">
        <v>38943</v>
      </c>
      <c r="J81">
        <v>1</v>
      </c>
      <c r="K81">
        <v>2</v>
      </c>
    </row>
    <row r="82" spans="8:11" x14ac:dyDescent="0.25">
      <c r="H82">
        <v>11132344</v>
      </c>
      <c r="I82" s="37">
        <v>44136</v>
      </c>
      <c r="J82">
        <v>2</v>
      </c>
      <c r="K82">
        <v>2</v>
      </c>
    </row>
    <row r="83" spans="8:11" x14ac:dyDescent="0.25">
      <c r="H83">
        <v>11132737</v>
      </c>
      <c r="I83" s="37">
        <v>36855</v>
      </c>
      <c r="J83">
        <v>1</v>
      </c>
      <c r="K83">
        <v>2</v>
      </c>
    </row>
    <row r="84" spans="8:11" x14ac:dyDescent="0.25">
      <c r="H84">
        <v>11132919</v>
      </c>
      <c r="I84" s="37">
        <v>31480</v>
      </c>
      <c r="J84">
        <v>1</v>
      </c>
      <c r="K84">
        <v>2</v>
      </c>
    </row>
    <row r="85" spans="8:11" x14ac:dyDescent="0.25">
      <c r="H85">
        <v>11133184</v>
      </c>
      <c r="I85" s="37">
        <v>27450</v>
      </c>
      <c r="J85">
        <v>1</v>
      </c>
      <c r="K85">
        <v>2</v>
      </c>
    </row>
    <row r="86" spans="8:11" x14ac:dyDescent="0.25">
      <c r="H86">
        <v>11140197</v>
      </c>
      <c r="I86" s="37">
        <v>36855</v>
      </c>
      <c r="J86">
        <v>1</v>
      </c>
      <c r="K86">
        <v>2</v>
      </c>
    </row>
    <row r="87" spans="8:11" x14ac:dyDescent="0.25">
      <c r="H87">
        <v>11140666</v>
      </c>
      <c r="I87" s="37">
        <v>44344</v>
      </c>
      <c r="J87">
        <v>2</v>
      </c>
      <c r="K87">
        <v>2</v>
      </c>
    </row>
    <row r="88" spans="8:11" x14ac:dyDescent="0.25">
      <c r="H88">
        <v>11140926</v>
      </c>
      <c r="I88" s="37">
        <v>36855</v>
      </c>
      <c r="J88">
        <v>3</v>
      </c>
      <c r="K88">
        <v>3</v>
      </c>
    </row>
    <row r="89" spans="8:11" x14ac:dyDescent="0.25">
      <c r="H89">
        <v>11156380</v>
      </c>
      <c r="I89" s="37">
        <v>29329</v>
      </c>
      <c r="J89">
        <v>1</v>
      </c>
      <c r="K89">
        <v>2</v>
      </c>
    </row>
    <row r="90" spans="8:11" x14ac:dyDescent="0.25">
      <c r="H90">
        <v>11156429</v>
      </c>
      <c r="I90" s="37">
        <v>31689</v>
      </c>
      <c r="J90">
        <v>1</v>
      </c>
      <c r="K90">
        <v>2</v>
      </c>
    </row>
    <row r="91" spans="8:11" x14ac:dyDescent="0.25">
      <c r="H91">
        <v>11156431</v>
      </c>
      <c r="I91" s="37">
        <v>38734</v>
      </c>
      <c r="J91">
        <v>2</v>
      </c>
      <c r="K91">
        <v>2</v>
      </c>
    </row>
    <row r="92" spans="8:11" x14ac:dyDescent="0.25">
      <c r="H92">
        <v>11156446</v>
      </c>
      <c r="I92" s="37">
        <v>44344</v>
      </c>
      <c r="J92">
        <v>2</v>
      </c>
      <c r="K92">
        <v>4</v>
      </c>
    </row>
    <row r="93" spans="8:11" x14ac:dyDescent="0.25">
      <c r="H93">
        <v>11156448</v>
      </c>
      <c r="I93" s="37">
        <v>38943</v>
      </c>
      <c r="J93">
        <v>3</v>
      </c>
      <c r="K93">
        <v>3</v>
      </c>
    </row>
    <row r="94" spans="8:11" x14ac:dyDescent="0.25">
      <c r="H94">
        <v>11164248</v>
      </c>
      <c r="I94" s="37">
        <v>29601</v>
      </c>
      <c r="J94">
        <v>1</v>
      </c>
      <c r="K94">
        <v>2</v>
      </c>
    </row>
    <row r="95" spans="8:11" x14ac:dyDescent="0.25">
      <c r="H95">
        <v>11171571</v>
      </c>
      <c r="I95" s="37">
        <v>38734</v>
      </c>
      <c r="J95">
        <v>1</v>
      </c>
      <c r="K95">
        <v>2</v>
      </c>
    </row>
    <row r="96" spans="8:11" x14ac:dyDescent="0.25">
      <c r="H96">
        <v>11179617</v>
      </c>
      <c r="I96" s="37">
        <v>36855</v>
      </c>
      <c r="J96">
        <v>1</v>
      </c>
      <c r="K96">
        <v>2</v>
      </c>
    </row>
    <row r="97" spans="8:11" x14ac:dyDescent="0.25">
      <c r="H97">
        <v>11180598</v>
      </c>
      <c r="I97" s="37">
        <v>42464</v>
      </c>
      <c r="J97">
        <v>1</v>
      </c>
      <c r="K97">
        <v>2</v>
      </c>
    </row>
    <row r="98" spans="8:11" x14ac:dyDescent="0.25">
      <c r="H98">
        <v>11180665</v>
      </c>
      <c r="I98" s="37">
        <v>44344</v>
      </c>
      <c r="J98">
        <v>1</v>
      </c>
      <c r="K98">
        <v>2</v>
      </c>
    </row>
    <row r="99" spans="8:11" x14ac:dyDescent="0.25">
      <c r="H99">
        <v>11181566</v>
      </c>
      <c r="I99" s="37">
        <v>29601</v>
      </c>
      <c r="J99">
        <v>1</v>
      </c>
      <c r="K99">
        <v>2</v>
      </c>
    </row>
    <row r="100" spans="8:11" x14ac:dyDescent="0.25">
      <c r="H100">
        <v>11182265</v>
      </c>
      <c r="I100" s="37">
        <v>38734</v>
      </c>
      <c r="J100">
        <v>1</v>
      </c>
      <c r="K100">
        <v>2</v>
      </c>
    </row>
    <row r="101" spans="8:11" x14ac:dyDescent="0.25">
      <c r="H101">
        <v>11182341</v>
      </c>
      <c r="I101" s="37">
        <v>31689</v>
      </c>
      <c r="J101">
        <v>1</v>
      </c>
      <c r="K101">
        <v>2</v>
      </c>
    </row>
    <row r="102" spans="8:11" x14ac:dyDescent="0.25">
      <c r="H102">
        <v>11182379</v>
      </c>
      <c r="I102" s="37">
        <v>38734</v>
      </c>
      <c r="J102">
        <v>1</v>
      </c>
      <c r="K102">
        <v>2</v>
      </c>
    </row>
    <row r="103" spans="8:11" x14ac:dyDescent="0.25">
      <c r="H103">
        <v>11182400</v>
      </c>
      <c r="I103" s="37">
        <v>38734</v>
      </c>
      <c r="J103">
        <v>1</v>
      </c>
      <c r="K103">
        <v>2</v>
      </c>
    </row>
    <row r="104" spans="8:11" x14ac:dyDescent="0.25">
      <c r="H104">
        <v>11182468</v>
      </c>
      <c r="I104" s="37">
        <v>36855</v>
      </c>
      <c r="J104">
        <v>2</v>
      </c>
      <c r="K104">
        <v>4</v>
      </c>
    </row>
    <row r="105" spans="8:11" x14ac:dyDescent="0.25">
      <c r="H105">
        <v>11182619</v>
      </c>
      <c r="I105" s="37">
        <v>27450</v>
      </c>
      <c r="J105">
        <v>1</v>
      </c>
      <c r="K105">
        <v>2</v>
      </c>
    </row>
    <row r="106" spans="8:11" x14ac:dyDescent="0.25">
      <c r="H106">
        <v>11182624</v>
      </c>
      <c r="I106" s="37">
        <v>33059</v>
      </c>
      <c r="J106">
        <v>1</v>
      </c>
      <c r="K106">
        <v>2</v>
      </c>
    </row>
    <row r="107" spans="8:11" x14ac:dyDescent="0.25">
      <c r="H107">
        <v>11183083</v>
      </c>
      <c r="I107" s="37">
        <v>38734</v>
      </c>
      <c r="J107">
        <v>1</v>
      </c>
      <c r="K107">
        <v>2</v>
      </c>
    </row>
    <row r="108" spans="8:11" x14ac:dyDescent="0.25">
      <c r="H108">
        <v>11183170</v>
      </c>
      <c r="I108" s="37">
        <v>38734</v>
      </c>
      <c r="J108">
        <v>1</v>
      </c>
      <c r="K108">
        <v>2</v>
      </c>
    </row>
    <row r="109" spans="8:11" x14ac:dyDescent="0.25">
      <c r="H109">
        <v>11183206</v>
      </c>
      <c r="I109" s="37">
        <v>36855</v>
      </c>
      <c r="J109">
        <v>1</v>
      </c>
      <c r="K109">
        <v>2</v>
      </c>
    </row>
    <row r="110" spans="8:11" x14ac:dyDescent="0.25">
      <c r="H110">
        <v>11183783</v>
      </c>
      <c r="I110" s="37">
        <v>27450</v>
      </c>
      <c r="J110">
        <v>1</v>
      </c>
      <c r="K110">
        <v>2</v>
      </c>
    </row>
    <row r="111" spans="8:11" x14ac:dyDescent="0.25">
      <c r="H111">
        <v>11183873</v>
      </c>
      <c r="I111" s="37">
        <v>31480</v>
      </c>
      <c r="J111">
        <v>1</v>
      </c>
      <c r="K111">
        <v>2</v>
      </c>
    </row>
    <row r="112" spans="8:11" x14ac:dyDescent="0.25">
      <c r="H112">
        <v>11184491</v>
      </c>
      <c r="I112" s="37">
        <v>31480</v>
      </c>
      <c r="J112">
        <v>1</v>
      </c>
      <c r="K112">
        <v>2</v>
      </c>
    </row>
    <row r="113" spans="8:11" x14ac:dyDescent="0.25">
      <c r="H113">
        <v>11184588</v>
      </c>
      <c r="I113" s="37">
        <v>38943</v>
      </c>
      <c r="J113">
        <v>3</v>
      </c>
      <c r="K113">
        <v>3</v>
      </c>
    </row>
    <row r="114" spans="8:11" x14ac:dyDescent="0.25">
      <c r="H114">
        <v>11185605</v>
      </c>
      <c r="I114" s="37">
        <v>38734</v>
      </c>
      <c r="J114">
        <v>1</v>
      </c>
      <c r="K114">
        <v>2</v>
      </c>
    </row>
    <row r="115" spans="8:11" x14ac:dyDescent="0.25">
      <c r="H115">
        <v>11185655</v>
      </c>
      <c r="I115" s="37">
        <v>29601</v>
      </c>
      <c r="J115">
        <v>1</v>
      </c>
      <c r="K115">
        <v>2</v>
      </c>
    </row>
    <row r="116" spans="8:11" x14ac:dyDescent="0.25">
      <c r="H116">
        <v>11185726</v>
      </c>
      <c r="I116" s="37">
        <v>37064</v>
      </c>
      <c r="J116">
        <v>3</v>
      </c>
      <c r="K116">
        <v>3</v>
      </c>
    </row>
    <row r="117" spans="8:11" x14ac:dyDescent="0.25">
      <c r="H117">
        <v>11186727</v>
      </c>
      <c r="I117" s="37">
        <v>38734</v>
      </c>
      <c r="J117">
        <v>2</v>
      </c>
      <c r="K117">
        <v>2</v>
      </c>
    </row>
    <row r="118" spans="8:11" x14ac:dyDescent="0.25">
      <c r="H118">
        <v>11186951</v>
      </c>
      <c r="I118" s="37">
        <v>38734</v>
      </c>
      <c r="J118">
        <v>1</v>
      </c>
      <c r="K118">
        <v>2</v>
      </c>
    </row>
    <row r="119" spans="8:11" x14ac:dyDescent="0.25">
      <c r="H119">
        <v>11186974</v>
      </c>
      <c r="I119" s="37">
        <v>38734</v>
      </c>
      <c r="J119">
        <v>1</v>
      </c>
      <c r="K119">
        <v>2</v>
      </c>
    </row>
    <row r="120" spans="8:11" x14ac:dyDescent="0.25">
      <c r="H120">
        <v>11187032</v>
      </c>
      <c r="I120" s="37">
        <v>31480</v>
      </c>
      <c r="J120">
        <v>2</v>
      </c>
      <c r="K120">
        <v>4</v>
      </c>
    </row>
    <row r="121" spans="8:11" x14ac:dyDescent="0.25">
      <c r="H121">
        <v>11187037</v>
      </c>
      <c r="I121" s="37">
        <v>38734</v>
      </c>
      <c r="J121">
        <v>1</v>
      </c>
      <c r="K121">
        <v>2</v>
      </c>
    </row>
    <row r="122" spans="8:11" x14ac:dyDescent="0.25">
      <c r="H122">
        <v>11187131</v>
      </c>
      <c r="I122" s="37">
        <v>37089</v>
      </c>
      <c r="J122">
        <v>1</v>
      </c>
      <c r="K122">
        <v>2</v>
      </c>
    </row>
    <row r="123" spans="8:11" x14ac:dyDescent="0.25">
      <c r="H123">
        <v>11187137</v>
      </c>
      <c r="I123" s="37">
        <v>33059</v>
      </c>
      <c r="J123">
        <v>3</v>
      </c>
      <c r="K123">
        <v>3</v>
      </c>
    </row>
    <row r="124" spans="8:11" x14ac:dyDescent="0.25">
      <c r="H124">
        <v>11187215</v>
      </c>
      <c r="I124" s="37">
        <v>27657</v>
      </c>
      <c r="J124">
        <v>1</v>
      </c>
      <c r="K124">
        <v>2</v>
      </c>
    </row>
    <row r="125" spans="8:11" x14ac:dyDescent="0.25">
      <c r="H125">
        <v>11187345</v>
      </c>
      <c r="I125" s="37">
        <v>31480</v>
      </c>
      <c r="J125">
        <v>1</v>
      </c>
      <c r="K125">
        <v>2</v>
      </c>
    </row>
    <row r="126" spans="8:11" x14ac:dyDescent="0.25">
      <c r="H126">
        <v>11187462</v>
      </c>
      <c r="I126" s="37">
        <v>38734</v>
      </c>
      <c r="J126">
        <v>1</v>
      </c>
      <c r="K126">
        <v>2</v>
      </c>
    </row>
    <row r="127" spans="8:11" x14ac:dyDescent="0.25">
      <c r="H127">
        <v>11187519</v>
      </c>
      <c r="I127" s="37">
        <v>44136</v>
      </c>
      <c r="J127">
        <v>4</v>
      </c>
      <c r="K127">
        <v>4</v>
      </c>
    </row>
    <row r="128" spans="8:11" x14ac:dyDescent="0.25">
      <c r="H128">
        <v>11187522</v>
      </c>
      <c r="I128" s="37">
        <v>19203</v>
      </c>
      <c r="J128">
        <v>2</v>
      </c>
      <c r="K128">
        <v>2</v>
      </c>
    </row>
    <row r="129" spans="8:11" x14ac:dyDescent="0.25">
      <c r="H129">
        <v>11187527</v>
      </c>
      <c r="I129" s="37">
        <v>44344</v>
      </c>
      <c r="J129">
        <v>2</v>
      </c>
      <c r="K129">
        <v>2</v>
      </c>
    </row>
    <row r="130" spans="8:11" x14ac:dyDescent="0.25">
      <c r="H130">
        <v>11187562</v>
      </c>
      <c r="I130" s="37">
        <v>37089</v>
      </c>
      <c r="J130">
        <v>4</v>
      </c>
      <c r="K130">
        <v>4</v>
      </c>
    </row>
    <row r="131" spans="8:11" x14ac:dyDescent="0.25">
      <c r="H131">
        <v>11187564</v>
      </c>
      <c r="I131" s="37">
        <v>38734</v>
      </c>
      <c r="J131">
        <v>1</v>
      </c>
      <c r="K131">
        <v>2</v>
      </c>
    </row>
    <row r="132" spans="8:11" x14ac:dyDescent="0.25">
      <c r="H132">
        <v>11187565</v>
      </c>
      <c r="I132" s="37">
        <v>44344</v>
      </c>
      <c r="J132">
        <v>3</v>
      </c>
      <c r="K132">
        <v>3</v>
      </c>
    </row>
    <row r="133" spans="8:11" x14ac:dyDescent="0.25">
      <c r="H133">
        <v>11187734</v>
      </c>
      <c r="I133" s="37">
        <v>27450</v>
      </c>
      <c r="J133">
        <v>1</v>
      </c>
      <c r="K133">
        <v>2</v>
      </c>
    </row>
    <row r="134" spans="8:11" x14ac:dyDescent="0.25">
      <c r="H134">
        <v>11187801</v>
      </c>
      <c r="I134" s="37">
        <v>36855</v>
      </c>
      <c r="J134">
        <v>1</v>
      </c>
      <c r="K134">
        <v>2</v>
      </c>
    </row>
    <row r="135" spans="8:11" x14ac:dyDescent="0.25">
      <c r="H135">
        <v>11188579</v>
      </c>
      <c r="I135" s="37">
        <v>31689</v>
      </c>
      <c r="J135">
        <v>1</v>
      </c>
      <c r="K135">
        <v>2</v>
      </c>
    </row>
    <row r="136" spans="8:11" x14ac:dyDescent="0.25">
      <c r="H136">
        <v>11188600</v>
      </c>
      <c r="I136" s="37">
        <v>31858</v>
      </c>
      <c r="J136">
        <v>1</v>
      </c>
      <c r="K136">
        <v>2</v>
      </c>
    </row>
    <row r="137" spans="8:11" x14ac:dyDescent="0.25">
      <c r="H137">
        <v>11188690</v>
      </c>
      <c r="I137" s="37">
        <v>44344</v>
      </c>
      <c r="J137">
        <v>1</v>
      </c>
      <c r="K137">
        <v>2</v>
      </c>
    </row>
    <row r="138" spans="8:11" x14ac:dyDescent="0.25">
      <c r="H138">
        <v>11189017</v>
      </c>
      <c r="I138" s="37">
        <v>36855</v>
      </c>
      <c r="J138">
        <v>1</v>
      </c>
      <c r="K138">
        <v>2</v>
      </c>
    </row>
    <row r="139" spans="8:11" x14ac:dyDescent="0.25">
      <c r="H139">
        <v>11189226</v>
      </c>
      <c r="I139" s="37">
        <v>35211</v>
      </c>
      <c r="J139">
        <v>1</v>
      </c>
      <c r="K139">
        <v>2</v>
      </c>
    </row>
    <row r="140" spans="8:11" x14ac:dyDescent="0.25">
      <c r="H140">
        <v>11189491</v>
      </c>
      <c r="I140" s="37">
        <v>44344</v>
      </c>
      <c r="J140">
        <v>1</v>
      </c>
      <c r="K140">
        <v>2</v>
      </c>
    </row>
    <row r="141" spans="8:11" x14ac:dyDescent="0.25">
      <c r="H141">
        <v>11189693</v>
      </c>
      <c r="I141" s="37">
        <v>29810</v>
      </c>
      <c r="J141">
        <v>1</v>
      </c>
      <c r="K141">
        <v>2</v>
      </c>
    </row>
    <row r="142" spans="8:11" x14ac:dyDescent="0.25">
      <c r="H142">
        <v>11190055</v>
      </c>
      <c r="I142" s="37">
        <v>37089</v>
      </c>
      <c r="J142">
        <v>2</v>
      </c>
      <c r="K142">
        <v>2</v>
      </c>
    </row>
    <row r="143" spans="8:11" x14ac:dyDescent="0.25">
      <c r="H143">
        <v>11190086</v>
      </c>
      <c r="I143" s="37">
        <v>44344</v>
      </c>
      <c r="J143">
        <v>1</v>
      </c>
      <c r="K143">
        <v>2</v>
      </c>
    </row>
    <row r="144" spans="8:11" x14ac:dyDescent="0.25">
      <c r="H144">
        <v>11191070</v>
      </c>
      <c r="I144" s="37">
        <v>44344</v>
      </c>
      <c r="J144">
        <v>1</v>
      </c>
      <c r="K144">
        <v>2</v>
      </c>
    </row>
    <row r="145" spans="8:11" x14ac:dyDescent="0.25">
      <c r="H145">
        <v>11191673</v>
      </c>
      <c r="I145" s="37">
        <v>38734</v>
      </c>
      <c r="J145">
        <v>1</v>
      </c>
      <c r="K145">
        <v>2</v>
      </c>
    </row>
    <row r="146" spans="8:11" x14ac:dyDescent="0.25">
      <c r="H146">
        <v>11191678</v>
      </c>
      <c r="I146" s="37">
        <v>36882</v>
      </c>
      <c r="J146">
        <v>1</v>
      </c>
      <c r="K146">
        <v>2</v>
      </c>
    </row>
    <row r="147" spans="8:11" x14ac:dyDescent="0.25">
      <c r="H147">
        <v>11191683</v>
      </c>
      <c r="I147" s="37">
        <v>38734</v>
      </c>
      <c r="J147">
        <v>1</v>
      </c>
      <c r="K147">
        <v>2</v>
      </c>
    </row>
    <row r="148" spans="8:11" x14ac:dyDescent="0.25">
      <c r="H148">
        <v>11191889</v>
      </c>
      <c r="I148" s="37">
        <v>27450</v>
      </c>
      <c r="J148">
        <v>1</v>
      </c>
      <c r="K148">
        <v>2</v>
      </c>
    </row>
    <row r="149" spans="8:11" x14ac:dyDescent="0.25">
      <c r="H149">
        <v>11192117</v>
      </c>
      <c r="I149" s="37">
        <v>44344</v>
      </c>
      <c r="J149">
        <v>1</v>
      </c>
      <c r="K149">
        <v>2</v>
      </c>
    </row>
    <row r="150" spans="8:11" x14ac:dyDescent="0.25">
      <c r="H150">
        <v>11192150</v>
      </c>
      <c r="I150" s="37">
        <v>38734</v>
      </c>
      <c r="J150">
        <v>1</v>
      </c>
      <c r="K150">
        <v>2</v>
      </c>
    </row>
    <row r="151" spans="8:11" x14ac:dyDescent="0.25">
      <c r="H151">
        <v>11192168</v>
      </c>
      <c r="I151" s="37">
        <v>36855</v>
      </c>
      <c r="J151">
        <v>1</v>
      </c>
      <c r="K151">
        <v>2</v>
      </c>
    </row>
    <row r="152" spans="8:11" x14ac:dyDescent="0.25">
      <c r="H152">
        <v>11192172</v>
      </c>
      <c r="I152" s="37">
        <v>37089</v>
      </c>
      <c r="J152">
        <v>2</v>
      </c>
      <c r="K152">
        <v>4</v>
      </c>
    </row>
    <row r="153" spans="8:11" x14ac:dyDescent="0.25">
      <c r="H153">
        <v>11192173</v>
      </c>
      <c r="I153" s="37">
        <v>42464</v>
      </c>
      <c r="J153">
        <v>1</v>
      </c>
      <c r="K153">
        <v>2</v>
      </c>
    </row>
    <row r="154" spans="8:11" x14ac:dyDescent="0.25">
      <c r="H154">
        <v>11192246</v>
      </c>
      <c r="I154" s="37">
        <v>31689</v>
      </c>
      <c r="J154">
        <v>1</v>
      </c>
      <c r="K154">
        <v>2</v>
      </c>
    </row>
    <row r="155" spans="8:11" x14ac:dyDescent="0.25">
      <c r="H155">
        <v>11192269</v>
      </c>
      <c r="I155" s="37">
        <v>31689</v>
      </c>
      <c r="J155">
        <v>2</v>
      </c>
      <c r="K155">
        <v>2</v>
      </c>
    </row>
    <row r="156" spans="8:11" x14ac:dyDescent="0.25">
      <c r="H156">
        <v>11192283</v>
      </c>
      <c r="I156" s="37">
        <v>27450</v>
      </c>
      <c r="J156">
        <v>1</v>
      </c>
      <c r="K156">
        <v>2</v>
      </c>
    </row>
    <row r="157" spans="8:11" x14ac:dyDescent="0.25">
      <c r="H157">
        <v>11192428</v>
      </c>
      <c r="I157" s="37">
        <v>29810</v>
      </c>
      <c r="J157">
        <v>2</v>
      </c>
      <c r="K157">
        <v>4</v>
      </c>
    </row>
    <row r="158" spans="8:11" x14ac:dyDescent="0.25">
      <c r="H158">
        <v>11192446</v>
      </c>
      <c r="I158" s="37">
        <v>35003</v>
      </c>
      <c r="J158">
        <v>1</v>
      </c>
      <c r="K158">
        <v>2</v>
      </c>
    </row>
    <row r="159" spans="8:11" x14ac:dyDescent="0.25">
      <c r="H159">
        <v>11192469</v>
      </c>
      <c r="I159" s="37">
        <v>37089</v>
      </c>
      <c r="J159">
        <v>2</v>
      </c>
      <c r="K159">
        <v>2</v>
      </c>
    </row>
    <row r="160" spans="8:11" x14ac:dyDescent="0.25">
      <c r="H160">
        <v>11192647</v>
      </c>
      <c r="I160" s="37">
        <v>38734</v>
      </c>
      <c r="J160">
        <v>1</v>
      </c>
      <c r="K160">
        <v>2</v>
      </c>
    </row>
    <row r="161" spans="8:11" x14ac:dyDescent="0.25">
      <c r="H161">
        <v>11193056</v>
      </c>
      <c r="I161" s="37">
        <v>38734</v>
      </c>
      <c r="J161">
        <v>1</v>
      </c>
      <c r="K161">
        <v>2</v>
      </c>
    </row>
    <row r="162" spans="8:11" x14ac:dyDescent="0.25">
      <c r="H162">
        <v>11193301</v>
      </c>
      <c r="I162" s="37">
        <v>29601</v>
      </c>
      <c r="J162">
        <v>2</v>
      </c>
      <c r="K162">
        <v>2</v>
      </c>
    </row>
    <row r="163" spans="8:11" x14ac:dyDescent="0.25">
      <c r="H163">
        <v>11193366</v>
      </c>
      <c r="I163" s="37">
        <v>27450</v>
      </c>
      <c r="J163">
        <v>1</v>
      </c>
      <c r="K163">
        <v>2</v>
      </c>
    </row>
    <row r="164" spans="8:11" x14ac:dyDescent="0.25">
      <c r="H164">
        <v>11194020</v>
      </c>
      <c r="I164" s="37">
        <v>38943</v>
      </c>
      <c r="J164">
        <v>1</v>
      </c>
      <c r="K164">
        <v>2</v>
      </c>
    </row>
    <row r="165" spans="8:11" x14ac:dyDescent="0.25">
      <c r="H165">
        <v>11194708</v>
      </c>
      <c r="I165" s="37">
        <v>38734</v>
      </c>
      <c r="J165">
        <v>1</v>
      </c>
      <c r="K165">
        <v>2</v>
      </c>
    </row>
    <row r="166" spans="8:11" x14ac:dyDescent="0.25">
      <c r="H166">
        <v>11194941</v>
      </c>
      <c r="I166" s="37">
        <v>38734</v>
      </c>
      <c r="J166">
        <v>1</v>
      </c>
      <c r="K166">
        <v>2</v>
      </c>
    </row>
    <row r="167" spans="8:11" x14ac:dyDescent="0.25">
      <c r="H167">
        <v>11195011</v>
      </c>
      <c r="I167" s="37">
        <v>20572</v>
      </c>
      <c r="J167">
        <v>1</v>
      </c>
      <c r="K167">
        <v>2</v>
      </c>
    </row>
    <row r="168" spans="8:11" x14ac:dyDescent="0.25">
      <c r="H168">
        <v>11195208</v>
      </c>
      <c r="I168" s="37">
        <v>42464</v>
      </c>
      <c r="J168">
        <v>2</v>
      </c>
      <c r="K168">
        <v>4</v>
      </c>
    </row>
    <row r="169" spans="8:11" x14ac:dyDescent="0.25">
      <c r="H169">
        <v>11195432</v>
      </c>
      <c r="I169" s="37">
        <v>36855</v>
      </c>
      <c r="J169">
        <v>1</v>
      </c>
      <c r="K169">
        <v>2</v>
      </c>
    </row>
    <row r="170" spans="8:11" x14ac:dyDescent="0.25">
      <c r="H170">
        <v>11195997</v>
      </c>
      <c r="I170" s="37">
        <v>36855</v>
      </c>
      <c r="J170">
        <v>1</v>
      </c>
      <c r="K170">
        <v>2</v>
      </c>
    </row>
    <row r="171" spans="8:11" x14ac:dyDescent="0.25">
      <c r="H171">
        <v>11196001</v>
      </c>
      <c r="I171" s="37">
        <v>37064</v>
      </c>
      <c r="J171">
        <v>2</v>
      </c>
      <c r="K171">
        <v>4</v>
      </c>
    </row>
    <row r="172" spans="8:11" x14ac:dyDescent="0.25">
      <c r="H172">
        <v>11196077</v>
      </c>
      <c r="I172" s="37">
        <v>38734</v>
      </c>
      <c r="J172">
        <v>2</v>
      </c>
      <c r="K172">
        <v>4</v>
      </c>
    </row>
    <row r="173" spans="8:11" x14ac:dyDescent="0.25">
      <c r="H173">
        <v>11196855</v>
      </c>
      <c r="I173" s="37">
        <v>38734</v>
      </c>
      <c r="J173">
        <v>1</v>
      </c>
      <c r="K173">
        <v>2</v>
      </c>
    </row>
    <row r="174" spans="8:11" x14ac:dyDescent="0.25">
      <c r="H174">
        <v>11197468</v>
      </c>
      <c r="I174" s="37">
        <v>44344</v>
      </c>
      <c r="J174">
        <v>1</v>
      </c>
      <c r="K174">
        <v>2</v>
      </c>
    </row>
    <row r="175" spans="8:11" x14ac:dyDescent="0.25">
      <c r="H175">
        <v>11198052</v>
      </c>
      <c r="I175" s="37">
        <v>35003</v>
      </c>
      <c r="J175">
        <v>2</v>
      </c>
      <c r="K175">
        <v>4</v>
      </c>
    </row>
    <row r="176" spans="8:11" x14ac:dyDescent="0.25">
      <c r="H176">
        <v>11198107</v>
      </c>
      <c r="I176" s="37">
        <v>35211</v>
      </c>
      <c r="J176">
        <v>1</v>
      </c>
      <c r="K176">
        <v>2</v>
      </c>
    </row>
    <row r="177" spans="8:11" x14ac:dyDescent="0.25">
      <c r="H177">
        <v>11198197</v>
      </c>
      <c r="I177" s="37">
        <v>36855</v>
      </c>
      <c r="J177">
        <v>1</v>
      </c>
      <c r="K177">
        <v>2</v>
      </c>
    </row>
    <row r="178" spans="8:11" x14ac:dyDescent="0.25">
      <c r="H178">
        <v>11198607</v>
      </c>
      <c r="I178" s="37">
        <v>36855</v>
      </c>
      <c r="J178">
        <v>1</v>
      </c>
      <c r="K178">
        <v>2</v>
      </c>
    </row>
    <row r="179" spans="8:11" x14ac:dyDescent="0.25">
      <c r="H179">
        <v>11199007</v>
      </c>
      <c r="I179" s="37">
        <v>38943</v>
      </c>
      <c r="J179">
        <v>1</v>
      </c>
      <c r="K179">
        <v>2</v>
      </c>
    </row>
    <row r="180" spans="8:11" x14ac:dyDescent="0.25">
      <c r="H180">
        <v>11199319</v>
      </c>
      <c r="I180" s="37">
        <v>35211</v>
      </c>
      <c r="J180">
        <v>1</v>
      </c>
      <c r="K180">
        <v>2</v>
      </c>
    </row>
    <row r="181" spans="8:11" x14ac:dyDescent="0.25">
      <c r="H181">
        <v>11199336</v>
      </c>
      <c r="I181" s="37">
        <v>38734</v>
      </c>
      <c r="J181">
        <v>1</v>
      </c>
      <c r="K181">
        <v>2</v>
      </c>
    </row>
    <row r="182" spans="8:11" x14ac:dyDescent="0.25">
      <c r="H182">
        <v>11199347</v>
      </c>
      <c r="I182" s="37">
        <v>37089</v>
      </c>
      <c r="J182">
        <v>2</v>
      </c>
      <c r="K182">
        <v>4</v>
      </c>
    </row>
    <row r="183" spans="8:11" x14ac:dyDescent="0.25">
      <c r="H183">
        <v>11199358</v>
      </c>
      <c r="I183" s="37">
        <v>44344</v>
      </c>
      <c r="J183">
        <v>1</v>
      </c>
      <c r="K183">
        <v>2</v>
      </c>
    </row>
    <row r="184" spans="8:11" x14ac:dyDescent="0.25">
      <c r="H184">
        <v>11199650</v>
      </c>
      <c r="I184" s="37">
        <v>33059</v>
      </c>
      <c r="J184">
        <v>1</v>
      </c>
      <c r="K184">
        <v>2</v>
      </c>
    </row>
    <row r="185" spans="8:11" x14ac:dyDescent="0.25">
      <c r="H185">
        <v>11200380</v>
      </c>
      <c r="I185" s="37">
        <v>38734</v>
      </c>
      <c r="J185">
        <v>1</v>
      </c>
      <c r="K185">
        <v>2</v>
      </c>
    </row>
    <row r="186" spans="8:11" x14ac:dyDescent="0.25">
      <c r="H186">
        <v>11200580</v>
      </c>
      <c r="I186" s="37">
        <v>38734</v>
      </c>
      <c r="J186">
        <v>1</v>
      </c>
      <c r="K186">
        <v>2</v>
      </c>
    </row>
    <row r="187" spans="8:11" x14ac:dyDescent="0.25">
      <c r="H187">
        <v>11200867</v>
      </c>
      <c r="I187" s="37">
        <v>37064</v>
      </c>
      <c r="J187">
        <v>1</v>
      </c>
      <c r="K187">
        <v>2</v>
      </c>
    </row>
    <row r="188" spans="8:11" x14ac:dyDescent="0.25">
      <c r="H188">
        <v>11200876</v>
      </c>
      <c r="I188" s="37">
        <v>38734</v>
      </c>
      <c r="J188">
        <v>1</v>
      </c>
      <c r="K188">
        <v>2</v>
      </c>
    </row>
    <row r="189" spans="8:11" x14ac:dyDescent="0.25">
      <c r="H189">
        <v>11200898</v>
      </c>
      <c r="I189" s="37">
        <v>38943</v>
      </c>
      <c r="J189">
        <v>1</v>
      </c>
      <c r="K189">
        <v>2</v>
      </c>
    </row>
    <row r="190" spans="8:11" x14ac:dyDescent="0.25">
      <c r="H190">
        <v>11201473</v>
      </c>
      <c r="I190" s="37">
        <v>37064</v>
      </c>
      <c r="J190">
        <v>1</v>
      </c>
      <c r="K190">
        <v>2</v>
      </c>
    </row>
    <row r="191" spans="8:11" x14ac:dyDescent="0.25">
      <c r="H191">
        <v>11202072</v>
      </c>
      <c r="I191" s="37">
        <v>37089</v>
      </c>
      <c r="J191">
        <v>1</v>
      </c>
      <c r="K191">
        <v>2</v>
      </c>
    </row>
    <row r="192" spans="8:11" x14ac:dyDescent="0.25">
      <c r="H192">
        <v>11202290</v>
      </c>
      <c r="I192" s="37">
        <v>31689</v>
      </c>
      <c r="J192">
        <v>1</v>
      </c>
      <c r="K192">
        <v>2</v>
      </c>
    </row>
    <row r="193" spans="8:11" x14ac:dyDescent="0.25">
      <c r="H193">
        <v>11202369</v>
      </c>
      <c r="I193" s="37">
        <v>38734</v>
      </c>
      <c r="J193">
        <v>1</v>
      </c>
      <c r="K193">
        <v>2</v>
      </c>
    </row>
    <row r="194" spans="8:11" x14ac:dyDescent="0.25">
      <c r="H194">
        <v>11202729</v>
      </c>
      <c r="I194" s="37">
        <v>35211</v>
      </c>
      <c r="J194">
        <v>1</v>
      </c>
      <c r="K194">
        <v>2</v>
      </c>
    </row>
    <row r="195" spans="8:11" x14ac:dyDescent="0.25">
      <c r="H195">
        <v>11202753</v>
      </c>
      <c r="I195" s="37">
        <v>44344</v>
      </c>
      <c r="J195">
        <v>1</v>
      </c>
      <c r="K195">
        <v>2</v>
      </c>
    </row>
    <row r="196" spans="8:11" x14ac:dyDescent="0.25">
      <c r="H196">
        <v>11202833</v>
      </c>
      <c r="I196" s="37">
        <v>26249</v>
      </c>
      <c r="J196">
        <v>1</v>
      </c>
      <c r="K196">
        <v>2</v>
      </c>
    </row>
    <row r="197" spans="8:11" x14ac:dyDescent="0.25">
      <c r="H197">
        <v>11202851</v>
      </c>
      <c r="I197" s="37">
        <v>33059</v>
      </c>
      <c r="J197">
        <v>3</v>
      </c>
      <c r="K197">
        <v>3</v>
      </c>
    </row>
    <row r="198" spans="8:11" x14ac:dyDescent="0.25">
      <c r="H198">
        <v>11203593</v>
      </c>
      <c r="I198" s="37">
        <v>44344</v>
      </c>
      <c r="J198">
        <v>1</v>
      </c>
      <c r="K198">
        <v>2</v>
      </c>
    </row>
    <row r="199" spans="8:11" x14ac:dyDescent="0.25">
      <c r="H199">
        <v>11203595</v>
      </c>
      <c r="I199" s="37">
        <v>38943</v>
      </c>
      <c r="J199">
        <v>1</v>
      </c>
      <c r="K199">
        <v>2</v>
      </c>
    </row>
    <row r="200" spans="8:11" x14ac:dyDescent="0.25">
      <c r="H200">
        <v>11203683</v>
      </c>
      <c r="I200" s="37">
        <v>38734</v>
      </c>
      <c r="J200">
        <v>1</v>
      </c>
      <c r="K200">
        <v>2</v>
      </c>
    </row>
    <row r="201" spans="8:11" x14ac:dyDescent="0.25">
      <c r="H201">
        <v>11203852</v>
      </c>
      <c r="I201" s="37">
        <v>33059</v>
      </c>
      <c r="J201">
        <v>1</v>
      </c>
      <c r="K201">
        <v>2</v>
      </c>
    </row>
    <row r="202" spans="8:11" x14ac:dyDescent="0.25">
      <c r="H202">
        <v>11204038</v>
      </c>
      <c r="I202" s="37">
        <v>44344</v>
      </c>
      <c r="J202">
        <v>1</v>
      </c>
      <c r="K202">
        <v>2</v>
      </c>
    </row>
    <row r="203" spans="8:11" x14ac:dyDescent="0.25">
      <c r="H203">
        <v>11204040</v>
      </c>
      <c r="I203" s="37">
        <v>44344</v>
      </c>
      <c r="J203">
        <v>1</v>
      </c>
      <c r="K203">
        <v>2</v>
      </c>
    </row>
    <row r="204" spans="8:11" x14ac:dyDescent="0.25">
      <c r="H204">
        <v>11204042</v>
      </c>
      <c r="I204" s="37">
        <v>44344</v>
      </c>
      <c r="J204">
        <v>1</v>
      </c>
      <c r="K204">
        <v>2</v>
      </c>
    </row>
    <row r="205" spans="8:11" x14ac:dyDescent="0.25">
      <c r="H205">
        <v>11204047</v>
      </c>
      <c r="I205" s="37">
        <v>44344</v>
      </c>
      <c r="J205">
        <v>1</v>
      </c>
      <c r="K205">
        <v>2</v>
      </c>
    </row>
    <row r="206" spans="8:11" x14ac:dyDescent="0.25">
      <c r="H206">
        <v>11204116</v>
      </c>
      <c r="I206" s="37">
        <v>38734</v>
      </c>
      <c r="J206">
        <v>1</v>
      </c>
      <c r="K206">
        <v>2</v>
      </c>
    </row>
    <row r="207" spans="8:11" x14ac:dyDescent="0.25">
      <c r="H207">
        <v>11204471</v>
      </c>
      <c r="I207" s="37">
        <v>38734</v>
      </c>
      <c r="J207">
        <v>1</v>
      </c>
      <c r="K207">
        <v>2</v>
      </c>
    </row>
    <row r="208" spans="8:11" x14ac:dyDescent="0.25">
      <c r="H208">
        <v>11204512</v>
      </c>
      <c r="I208" s="37">
        <v>27450</v>
      </c>
      <c r="J208">
        <v>1</v>
      </c>
      <c r="K208">
        <v>2</v>
      </c>
    </row>
    <row r="209" spans="8:11" x14ac:dyDescent="0.25">
      <c r="H209">
        <v>11204529</v>
      </c>
      <c r="I209" s="37">
        <v>44344</v>
      </c>
      <c r="J209">
        <v>2</v>
      </c>
      <c r="K209">
        <v>2</v>
      </c>
    </row>
    <row r="210" spans="8:11" x14ac:dyDescent="0.25">
      <c r="H210">
        <v>11205088</v>
      </c>
      <c r="I210" s="37">
        <v>38943</v>
      </c>
      <c r="J210">
        <v>1</v>
      </c>
      <c r="K210">
        <v>2</v>
      </c>
    </row>
    <row r="211" spans="8:11" x14ac:dyDescent="0.25">
      <c r="H211">
        <v>11205090</v>
      </c>
      <c r="I211" s="37">
        <v>24604</v>
      </c>
      <c r="J211">
        <v>1</v>
      </c>
      <c r="K211">
        <v>2</v>
      </c>
    </row>
    <row r="212" spans="8:11" x14ac:dyDescent="0.25">
      <c r="H212">
        <v>11208049</v>
      </c>
      <c r="I212" s="37">
        <v>31649</v>
      </c>
      <c r="J212">
        <v>1</v>
      </c>
      <c r="K212">
        <v>2</v>
      </c>
    </row>
    <row r="213" spans="8:11" x14ac:dyDescent="0.25">
      <c r="H213">
        <v>11208508</v>
      </c>
      <c r="I213" s="37">
        <v>38943</v>
      </c>
      <c r="J213">
        <v>1</v>
      </c>
      <c r="K213">
        <v>2</v>
      </c>
    </row>
    <row r="214" spans="8:11" x14ac:dyDescent="0.25">
      <c r="H214">
        <v>11208882</v>
      </c>
      <c r="I214" s="37">
        <v>38734</v>
      </c>
      <c r="J214">
        <v>2</v>
      </c>
      <c r="K214">
        <v>4</v>
      </c>
    </row>
    <row r="215" spans="8:11" x14ac:dyDescent="0.25">
      <c r="H215">
        <v>11209250</v>
      </c>
      <c r="I215" s="37">
        <v>31480</v>
      </c>
      <c r="J215">
        <v>1</v>
      </c>
      <c r="K215">
        <v>2</v>
      </c>
    </row>
    <row r="216" spans="8:11" x14ac:dyDescent="0.25">
      <c r="H216">
        <v>11209538</v>
      </c>
      <c r="I216" s="37">
        <v>38943</v>
      </c>
      <c r="J216">
        <v>1</v>
      </c>
      <c r="K216">
        <v>2</v>
      </c>
    </row>
    <row r="217" spans="8:11" x14ac:dyDescent="0.25">
      <c r="H217">
        <v>11209554</v>
      </c>
      <c r="I217" s="37">
        <v>44344</v>
      </c>
      <c r="J217">
        <v>1</v>
      </c>
      <c r="K217">
        <v>2</v>
      </c>
    </row>
    <row r="218" spans="8:11" x14ac:dyDescent="0.25">
      <c r="H218">
        <v>11209583</v>
      </c>
      <c r="I218" s="37">
        <v>35211</v>
      </c>
      <c r="J218">
        <v>1</v>
      </c>
      <c r="K218">
        <v>2</v>
      </c>
    </row>
    <row r="219" spans="8:11" x14ac:dyDescent="0.25">
      <c r="H219">
        <v>11209673</v>
      </c>
      <c r="I219" s="37">
        <v>29601</v>
      </c>
      <c r="J219">
        <v>2</v>
      </c>
      <c r="K219">
        <v>4</v>
      </c>
    </row>
    <row r="220" spans="8:11" x14ac:dyDescent="0.25">
      <c r="H220">
        <v>11210020</v>
      </c>
      <c r="I220" s="37">
        <v>36855</v>
      </c>
      <c r="J220">
        <v>2</v>
      </c>
      <c r="K220">
        <v>2</v>
      </c>
    </row>
    <row r="221" spans="8:11" x14ac:dyDescent="0.25">
      <c r="H221">
        <v>11210068</v>
      </c>
      <c r="I221" s="37">
        <v>31480</v>
      </c>
      <c r="J221">
        <v>1</v>
      </c>
      <c r="K221">
        <v>2</v>
      </c>
    </row>
    <row r="222" spans="8:11" x14ac:dyDescent="0.25">
      <c r="H222">
        <v>11210262</v>
      </c>
      <c r="I222" s="37">
        <v>35003</v>
      </c>
      <c r="J222">
        <v>1</v>
      </c>
      <c r="K222">
        <v>2</v>
      </c>
    </row>
    <row r="223" spans="8:11" x14ac:dyDescent="0.25">
      <c r="H223">
        <v>11210300</v>
      </c>
      <c r="I223" s="37">
        <v>44136</v>
      </c>
      <c r="J223">
        <v>1</v>
      </c>
      <c r="K223">
        <v>2</v>
      </c>
    </row>
    <row r="224" spans="8:11" x14ac:dyDescent="0.25">
      <c r="H224">
        <v>11210308</v>
      </c>
      <c r="I224" s="37">
        <v>44136</v>
      </c>
      <c r="J224">
        <v>1</v>
      </c>
      <c r="K224">
        <v>2</v>
      </c>
    </row>
    <row r="225" spans="8:11" x14ac:dyDescent="0.25">
      <c r="H225">
        <v>11210329</v>
      </c>
      <c r="I225" s="37">
        <v>44344</v>
      </c>
      <c r="J225">
        <v>1</v>
      </c>
      <c r="K225">
        <v>2</v>
      </c>
    </row>
    <row r="226" spans="8:11" x14ac:dyDescent="0.25">
      <c r="H226">
        <v>11210366</v>
      </c>
      <c r="I226" s="37">
        <v>38734</v>
      </c>
      <c r="J226">
        <v>1</v>
      </c>
      <c r="K226">
        <v>2</v>
      </c>
    </row>
    <row r="227" spans="8:11" x14ac:dyDescent="0.25">
      <c r="H227">
        <v>11210391</v>
      </c>
      <c r="I227" s="37">
        <v>33059</v>
      </c>
      <c r="J227">
        <v>1</v>
      </c>
      <c r="K227">
        <v>2</v>
      </c>
    </row>
    <row r="228" spans="8:11" x14ac:dyDescent="0.25">
      <c r="H228">
        <v>11210430</v>
      </c>
      <c r="I228" s="37">
        <v>35211</v>
      </c>
      <c r="J228">
        <v>1</v>
      </c>
      <c r="K228">
        <v>2</v>
      </c>
    </row>
    <row r="229" spans="8:11" x14ac:dyDescent="0.25">
      <c r="H229">
        <v>11210663</v>
      </c>
      <c r="I229" s="37">
        <v>38734</v>
      </c>
      <c r="J229">
        <v>1</v>
      </c>
      <c r="K229">
        <v>2</v>
      </c>
    </row>
    <row r="230" spans="8:11" x14ac:dyDescent="0.25">
      <c r="H230">
        <v>11210677</v>
      </c>
      <c r="I230" s="37">
        <v>38734</v>
      </c>
      <c r="J230">
        <v>1</v>
      </c>
      <c r="K230">
        <v>2</v>
      </c>
    </row>
    <row r="231" spans="8:11" x14ac:dyDescent="0.25">
      <c r="H231">
        <v>11210681</v>
      </c>
      <c r="I231" s="37">
        <v>38943</v>
      </c>
      <c r="J231">
        <v>3</v>
      </c>
      <c r="K231">
        <v>6</v>
      </c>
    </row>
    <row r="232" spans="8:11" x14ac:dyDescent="0.25">
      <c r="H232">
        <v>11210682</v>
      </c>
      <c r="I232" s="37">
        <v>38943</v>
      </c>
      <c r="J232">
        <v>2</v>
      </c>
      <c r="K232">
        <v>4</v>
      </c>
    </row>
    <row r="233" spans="8:11" x14ac:dyDescent="0.25">
      <c r="H233">
        <v>11210743</v>
      </c>
      <c r="I233" s="37">
        <v>38734</v>
      </c>
      <c r="J233">
        <v>1</v>
      </c>
      <c r="K233">
        <v>2</v>
      </c>
    </row>
    <row r="234" spans="8:11" x14ac:dyDescent="0.25">
      <c r="H234">
        <v>11210777</v>
      </c>
      <c r="I234" s="37">
        <v>44344</v>
      </c>
      <c r="J234">
        <v>1</v>
      </c>
      <c r="K234">
        <v>2</v>
      </c>
    </row>
    <row r="235" spans="8:11" x14ac:dyDescent="0.25">
      <c r="H235">
        <v>11210814</v>
      </c>
      <c r="I235" s="37">
        <v>36855</v>
      </c>
      <c r="J235">
        <v>1</v>
      </c>
      <c r="K235">
        <v>2</v>
      </c>
    </row>
    <row r="236" spans="8:11" x14ac:dyDescent="0.25">
      <c r="H236">
        <v>11210870</v>
      </c>
      <c r="I236" s="37">
        <v>44344</v>
      </c>
      <c r="J236">
        <v>1</v>
      </c>
      <c r="K236">
        <v>2</v>
      </c>
    </row>
    <row r="237" spans="8:11" x14ac:dyDescent="0.25">
      <c r="H237">
        <v>11210902</v>
      </c>
      <c r="I237" s="37">
        <v>38734</v>
      </c>
      <c r="J237">
        <v>1</v>
      </c>
      <c r="K237">
        <v>2</v>
      </c>
    </row>
    <row r="238" spans="8:11" x14ac:dyDescent="0.25">
      <c r="H238">
        <v>11210944</v>
      </c>
      <c r="I238" s="37">
        <v>44344</v>
      </c>
      <c r="J238">
        <v>1</v>
      </c>
      <c r="K238">
        <v>2</v>
      </c>
    </row>
    <row r="239" spans="8:11" x14ac:dyDescent="0.25">
      <c r="H239">
        <v>11211125</v>
      </c>
      <c r="I239" s="37">
        <v>35211</v>
      </c>
      <c r="J239">
        <v>1</v>
      </c>
      <c r="K239">
        <v>2</v>
      </c>
    </row>
    <row r="240" spans="8:11" x14ac:dyDescent="0.25">
      <c r="H240">
        <v>11211133</v>
      </c>
      <c r="I240" s="37">
        <v>42464</v>
      </c>
      <c r="J240">
        <v>1</v>
      </c>
      <c r="K240">
        <v>2</v>
      </c>
    </row>
    <row r="241" spans="8:11" x14ac:dyDescent="0.25">
      <c r="H241">
        <v>11211148</v>
      </c>
      <c r="I241" s="37">
        <v>44344</v>
      </c>
      <c r="J241">
        <v>1</v>
      </c>
      <c r="K241">
        <v>2</v>
      </c>
    </row>
    <row r="242" spans="8:11" x14ac:dyDescent="0.25">
      <c r="H242">
        <v>11211155</v>
      </c>
      <c r="I242" s="37">
        <v>33059</v>
      </c>
      <c r="J242">
        <v>2</v>
      </c>
      <c r="K242">
        <v>2</v>
      </c>
    </row>
    <row r="243" spans="8:11" x14ac:dyDescent="0.25">
      <c r="H243">
        <v>11211191</v>
      </c>
      <c r="I243" s="37">
        <v>31689</v>
      </c>
      <c r="J243">
        <v>1</v>
      </c>
      <c r="K243">
        <v>2</v>
      </c>
    </row>
    <row r="244" spans="8:11" x14ac:dyDescent="0.25">
      <c r="H244">
        <v>11211295</v>
      </c>
      <c r="I244" s="37">
        <v>37064</v>
      </c>
      <c r="J244">
        <v>1</v>
      </c>
      <c r="K244">
        <v>2</v>
      </c>
    </row>
    <row r="245" spans="8:11" x14ac:dyDescent="0.25">
      <c r="H245">
        <v>11211296</v>
      </c>
      <c r="I245" s="37">
        <v>42464</v>
      </c>
      <c r="J245">
        <v>1</v>
      </c>
      <c r="K245">
        <v>2</v>
      </c>
    </row>
    <row r="246" spans="8:11" x14ac:dyDescent="0.25">
      <c r="H246">
        <v>11211347</v>
      </c>
      <c r="I246" s="37">
        <v>36855</v>
      </c>
      <c r="J246">
        <v>2</v>
      </c>
      <c r="K246">
        <v>4</v>
      </c>
    </row>
    <row r="247" spans="8:11" x14ac:dyDescent="0.25">
      <c r="H247">
        <v>11211553</v>
      </c>
      <c r="I247" s="37">
        <v>36855</v>
      </c>
      <c r="J247">
        <v>1</v>
      </c>
      <c r="K247">
        <v>2</v>
      </c>
    </row>
    <row r="248" spans="8:11" x14ac:dyDescent="0.25">
      <c r="H248">
        <v>11211764</v>
      </c>
      <c r="I248" s="37">
        <v>42464</v>
      </c>
      <c r="J248">
        <v>1</v>
      </c>
      <c r="K248">
        <v>2</v>
      </c>
    </row>
    <row r="249" spans="8:11" x14ac:dyDescent="0.25">
      <c r="H249">
        <v>11211983</v>
      </c>
      <c r="I249" s="37">
        <v>31480</v>
      </c>
      <c r="J249">
        <v>1</v>
      </c>
      <c r="K249">
        <v>2</v>
      </c>
    </row>
    <row r="250" spans="8:11" x14ac:dyDescent="0.25">
      <c r="H250">
        <v>11211985</v>
      </c>
      <c r="I250" s="37">
        <v>31480</v>
      </c>
      <c r="J250">
        <v>1</v>
      </c>
      <c r="K250">
        <v>2</v>
      </c>
    </row>
    <row r="251" spans="8:11" x14ac:dyDescent="0.25">
      <c r="H251">
        <v>11211986</v>
      </c>
      <c r="I251" s="37">
        <v>31480</v>
      </c>
      <c r="J251">
        <v>1</v>
      </c>
      <c r="K251">
        <v>2</v>
      </c>
    </row>
    <row r="252" spans="8:11" x14ac:dyDescent="0.25">
      <c r="H252">
        <v>11212014</v>
      </c>
      <c r="I252" s="37">
        <v>33059</v>
      </c>
      <c r="J252">
        <v>1</v>
      </c>
      <c r="K252">
        <v>2</v>
      </c>
    </row>
    <row r="253" spans="8:11" x14ac:dyDescent="0.25">
      <c r="H253">
        <v>11212405</v>
      </c>
      <c r="I253" s="37">
        <v>44344</v>
      </c>
      <c r="J253">
        <v>2</v>
      </c>
      <c r="K253">
        <v>4</v>
      </c>
    </row>
    <row r="254" spans="8:11" x14ac:dyDescent="0.25">
      <c r="H254">
        <v>11212658</v>
      </c>
      <c r="I254" s="37">
        <v>37064</v>
      </c>
      <c r="J254">
        <v>1</v>
      </c>
      <c r="K254">
        <v>2</v>
      </c>
    </row>
    <row r="255" spans="8:11" x14ac:dyDescent="0.25">
      <c r="H255">
        <v>11212763</v>
      </c>
      <c r="I255" s="37">
        <v>36855</v>
      </c>
      <c r="J255">
        <v>1</v>
      </c>
      <c r="K255">
        <v>2</v>
      </c>
    </row>
    <row r="256" spans="8:11" x14ac:dyDescent="0.25">
      <c r="H256">
        <v>11212781</v>
      </c>
      <c r="I256" s="37">
        <v>33059</v>
      </c>
      <c r="J256">
        <v>3</v>
      </c>
      <c r="K256">
        <v>3</v>
      </c>
    </row>
    <row r="257" spans="8:11" x14ac:dyDescent="0.25">
      <c r="H257">
        <v>11212788</v>
      </c>
      <c r="I257" s="37">
        <v>38943</v>
      </c>
      <c r="J257">
        <v>2</v>
      </c>
      <c r="K257">
        <v>4</v>
      </c>
    </row>
    <row r="258" spans="8:11" x14ac:dyDescent="0.25">
      <c r="H258">
        <v>11212933</v>
      </c>
      <c r="I258" s="37">
        <v>42464</v>
      </c>
      <c r="J258">
        <v>1</v>
      </c>
      <c r="K258">
        <v>2</v>
      </c>
    </row>
    <row r="259" spans="8:11" x14ac:dyDescent="0.25">
      <c r="H259">
        <v>11212961</v>
      </c>
      <c r="I259" s="37">
        <v>38734</v>
      </c>
      <c r="J259">
        <v>1</v>
      </c>
      <c r="K259">
        <v>2</v>
      </c>
    </row>
    <row r="260" spans="8:11" x14ac:dyDescent="0.25">
      <c r="H260">
        <v>11213077</v>
      </c>
      <c r="I260" s="37">
        <v>42464</v>
      </c>
      <c r="J260">
        <v>1</v>
      </c>
      <c r="K260">
        <v>2</v>
      </c>
    </row>
    <row r="261" spans="8:11" x14ac:dyDescent="0.25">
      <c r="H261">
        <v>11213133</v>
      </c>
      <c r="I261" s="37">
        <v>31480</v>
      </c>
      <c r="J261">
        <v>1</v>
      </c>
      <c r="K261">
        <v>2</v>
      </c>
    </row>
    <row r="262" spans="8:11" x14ac:dyDescent="0.25">
      <c r="H262">
        <v>11213221</v>
      </c>
      <c r="I262" s="37">
        <v>27450</v>
      </c>
      <c r="J262">
        <v>1</v>
      </c>
      <c r="K262">
        <v>2</v>
      </c>
    </row>
    <row r="263" spans="8:11" x14ac:dyDescent="0.25">
      <c r="H263">
        <v>11213347</v>
      </c>
      <c r="I263" s="37">
        <v>36855</v>
      </c>
      <c r="J263">
        <v>2</v>
      </c>
      <c r="K263">
        <v>4</v>
      </c>
    </row>
    <row r="264" spans="8:11" x14ac:dyDescent="0.25">
      <c r="H264">
        <v>11213490</v>
      </c>
      <c r="I264" s="37">
        <v>38734</v>
      </c>
      <c r="J264">
        <v>1</v>
      </c>
      <c r="K264">
        <v>2</v>
      </c>
    </row>
    <row r="265" spans="8:11" x14ac:dyDescent="0.25">
      <c r="H265">
        <v>11213499</v>
      </c>
      <c r="I265" s="37">
        <v>44344</v>
      </c>
      <c r="J265">
        <v>1</v>
      </c>
      <c r="K265">
        <v>2</v>
      </c>
    </row>
    <row r="266" spans="8:11" x14ac:dyDescent="0.25">
      <c r="H266">
        <v>11213562</v>
      </c>
      <c r="I266" s="37">
        <v>42464</v>
      </c>
      <c r="J266">
        <v>1</v>
      </c>
      <c r="K266">
        <v>2</v>
      </c>
    </row>
    <row r="267" spans="8:11" x14ac:dyDescent="0.25">
      <c r="H267">
        <v>11213863</v>
      </c>
      <c r="I267" s="37">
        <v>29601</v>
      </c>
      <c r="J267">
        <v>2</v>
      </c>
      <c r="K267">
        <v>4</v>
      </c>
    </row>
    <row r="268" spans="8:11" x14ac:dyDescent="0.25">
      <c r="H268">
        <v>11214110</v>
      </c>
      <c r="I268" s="37">
        <v>36882</v>
      </c>
      <c r="J268">
        <v>2</v>
      </c>
      <c r="K268">
        <v>2</v>
      </c>
    </row>
    <row r="269" spans="8:11" x14ac:dyDescent="0.25">
      <c r="H269">
        <v>11214218</v>
      </c>
      <c r="I269" s="37">
        <v>35211</v>
      </c>
      <c r="J269">
        <v>1</v>
      </c>
      <c r="K269">
        <v>2</v>
      </c>
    </row>
    <row r="270" spans="8:11" x14ac:dyDescent="0.25">
      <c r="H270">
        <v>11214256</v>
      </c>
      <c r="I270" s="37">
        <v>31689</v>
      </c>
      <c r="J270">
        <v>1</v>
      </c>
      <c r="K270">
        <v>2</v>
      </c>
    </row>
    <row r="271" spans="8:11" x14ac:dyDescent="0.25">
      <c r="H271">
        <v>11214527</v>
      </c>
      <c r="I271" s="37">
        <v>33059</v>
      </c>
      <c r="J271">
        <v>1</v>
      </c>
      <c r="K271">
        <v>2</v>
      </c>
    </row>
    <row r="272" spans="8:11" x14ac:dyDescent="0.25">
      <c r="H272">
        <v>11214703</v>
      </c>
      <c r="I272" s="37">
        <v>31480</v>
      </c>
      <c r="J272">
        <v>2</v>
      </c>
      <c r="K272">
        <v>2</v>
      </c>
    </row>
    <row r="273" spans="8:11" x14ac:dyDescent="0.25">
      <c r="H273">
        <v>11214749</v>
      </c>
      <c r="I273" s="37">
        <v>31858</v>
      </c>
      <c r="J273">
        <v>1</v>
      </c>
      <c r="K273">
        <v>2</v>
      </c>
    </row>
    <row r="274" spans="8:11" x14ac:dyDescent="0.25">
      <c r="H274">
        <v>11214870</v>
      </c>
      <c r="I274" s="37">
        <v>42464</v>
      </c>
      <c r="J274">
        <v>1</v>
      </c>
      <c r="K274">
        <v>2</v>
      </c>
    </row>
    <row r="275" spans="8:11" x14ac:dyDescent="0.25">
      <c r="H275">
        <v>11214879</v>
      </c>
      <c r="I275" s="37">
        <v>38734</v>
      </c>
      <c r="J275">
        <v>1</v>
      </c>
      <c r="K275">
        <v>2</v>
      </c>
    </row>
    <row r="276" spans="8:11" x14ac:dyDescent="0.25">
      <c r="H276">
        <v>11215146</v>
      </c>
      <c r="I276" s="37">
        <v>44344</v>
      </c>
      <c r="J276">
        <v>1</v>
      </c>
      <c r="K276">
        <v>2</v>
      </c>
    </row>
    <row r="277" spans="8:11" x14ac:dyDescent="0.25">
      <c r="H277">
        <v>11215172</v>
      </c>
      <c r="I277" s="37">
        <v>36855</v>
      </c>
      <c r="J277">
        <v>1</v>
      </c>
      <c r="K277">
        <v>2</v>
      </c>
    </row>
    <row r="278" spans="8:11" x14ac:dyDescent="0.25">
      <c r="H278">
        <v>11215237</v>
      </c>
      <c r="I278" s="37">
        <v>38943</v>
      </c>
      <c r="J278">
        <v>2</v>
      </c>
      <c r="K278">
        <v>2</v>
      </c>
    </row>
    <row r="279" spans="8:11" x14ac:dyDescent="0.25">
      <c r="H279">
        <v>11215648</v>
      </c>
      <c r="I279" s="37">
        <v>35211</v>
      </c>
      <c r="J279">
        <v>3</v>
      </c>
      <c r="K279">
        <v>6</v>
      </c>
    </row>
    <row r="280" spans="8:11" x14ac:dyDescent="0.25">
      <c r="H280">
        <v>11216173</v>
      </c>
      <c r="I280" s="37">
        <v>42464</v>
      </c>
      <c r="J280">
        <v>1</v>
      </c>
      <c r="K280">
        <v>2</v>
      </c>
    </row>
    <row r="281" spans="8:11" x14ac:dyDescent="0.25">
      <c r="H281">
        <v>11216459</v>
      </c>
      <c r="I281" s="37">
        <v>38734</v>
      </c>
      <c r="J281">
        <v>1</v>
      </c>
      <c r="K281">
        <v>2</v>
      </c>
    </row>
    <row r="282" spans="8:11" x14ac:dyDescent="0.25">
      <c r="H282">
        <v>11216462</v>
      </c>
      <c r="I282" s="37">
        <v>42464</v>
      </c>
      <c r="J282">
        <v>1</v>
      </c>
      <c r="K282">
        <v>2</v>
      </c>
    </row>
    <row r="283" spans="8:11" x14ac:dyDescent="0.25">
      <c r="H283">
        <v>11217103</v>
      </c>
      <c r="I283" s="37">
        <v>42257</v>
      </c>
      <c r="J283">
        <v>2</v>
      </c>
      <c r="K283">
        <v>4</v>
      </c>
    </row>
    <row r="284" spans="8:11" x14ac:dyDescent="0.25">
      <c r="H284">
        <v>11217104</v>
      </c>
      <c r="I284" s="37">
        <v>37089</v>
      </c>
      <c r="J284">
        <v>1</v>
      </c>
      <c r="K284">
        <v>2</v>
      </c>
    </row>
    <row r="285" spans="8:11" x14ac:dyDescent="0.25">
      <c r="H285">
        <v>11217257</v>
      </c>
      <c r="I285" s="37">
        <v>38734</v>
      </c>
      <c r="J285">
        <v>1</v>
      </c>
      <c r="K285">
        <v>2</v>
      </c>
    </row>
    <row r="286" spans="8:11" x14ac:dyDescent="0.25">
      <c r="H286">
        <v>11217538</v>
      </c>
      <c r="I286" s="37">
        <v>38734</v>
      </c>
      <c r="J286">
        <v>1</v>
      </c>
      <c r="K286">
        <v>2</v>
      </c>
    </row>
    <row r="287" spans="8:11" x14ac:dyDescent="0.25">
      <c r="H287">
        <v>11217589</v>
      </c>
      <c r="I287" s="37">
        <v>31480</v>
      </c>
      <c r="J287">
        <v>1</v>
      </c>
      <c r="K287">
        <v>2</v>
      </c>
    </row>
    <row r="288" spans="8:11" x14ac:dyDescent="0.25">
      <c r="H288">
        <v>11217607</v>
      </c>
      <c r="I288" s="37">
        <v>36855</v>
      </c>
      <c r="J288">
        <v>2</v>
      </c>
      <c r="K288">
        <v>2</v>
      </c>
    </row>
    <row r="289" spans="8:11" x14ac:dyDescent="0.25">
      <c r="H289">
        <v>11217806</v>
      </c>
      <c r="I289" s="37">
        <v>38734</v>
      </c>
      <c r="J289">
        <v>1</v>
      </c>
      <c r="K289">
        <v>2</v>
      </c>
    </row>
    <row r="290" spans="8:11" x14ac:dyDescent="0.25">
      <c r="H290">
        <v>11217814</v>
      </c>
      <c r="I290" s="37">
        <v>33059</v>
      </c>
      <c r="J290">
        <v>2</v>
      </c>
      <c r="K290">
        <v>2</v>
      </c>
    </row>
    <row r="291" spans="8:11" x14ac:dyDescent="0.25">
      <c r="H291">
        <v>11217900</v>
      </c>
      <c r="I291" s="37">
        <v>36855</v>
      </c>
      <c r="J291">
        <v>2</v>
      </c>
      <c r="K291">
        <v>4</v>
      </c>
    </row>
    <row r="292" spans="8:11" x14ac:dyDescent="0.25">
      <c r="H292">
        <v>11217964</v>
      </c>
      <c r="I292" s="37">
        <v>42464</v>
      </c>
      <c r="J292">
        <v>2</v>
      </c>
      <c r="K292">
        <v>4</v>
      </c>
    </row>
    <row r="293" spans="8:11" x14ac:dyDescent="0.25">
      <c r="H293">
        <v>11218121</v>
      </c>
      <c r="I293" s="37">
        <v>33059</v>
      </c>
      <c r="J293">
        <v>1</v>
      </c>
      <c r="K293">
        <v>2</v>
      </c>
    </row>
    <row r="294" spans="8:11" x14ac:dyDescent="0.25">
      <c r="H294">
        <v>11218268</v>
      </c>
      <c r="I294" s="37">
        <v>37089</v>
      </c>
      <c r="J294">
        <v>2</v>
      </c>
      <c r="K294">
        <v>4</v>
      </c>
    </row>
    <row r="295" spans="8:11" x14ac:dyDescent="0.25">
      <c r="H295">
        <v>11218271</v>
      </c>
      <c r="I295" s="37">
        <v>38943</v>
      </c>
      <c r="J295">
        <v>1</v>
      </c>
      <c r="K295">
        <v>2</v>
      </c>
    </row>
    <row r="296" spans="8:11" x14ac:dyDescent="0.25">
      <c r="H296">
        <v>11218360</v>
      </c>
      <c r="I296" s="37">
        <v>38734</v>
      </c>
      <c r="J296">
        <v>1</v>
      </c>
      <c r="K296">
        <v>2</v>
      </c>
    </row>
    <row r="297" spans="8:11" x14ac:dyDescent="0.25">
      <c r="H297">
        <v>11218490</v>
      </c>
      <c r="I297" s="37">
        <v>38734</v>
      </c>
      <c r="J297">
        <v>1</v>
      </c>
      <c r="K297">
        <v>2</v>
      </c>
    </row>
    <row r="298" spans="8:11" x14ac:dyDescent="0.25">
      <c r="H298">
        <v>11218535</v>
      </c>
      <c r="I298" s="37">
        <v>38734</v>
      </c>
      <c r="J298">
        <v>1</v>
      </c>
      <c r="K298">
        <v>2</v>
      </c>
    </row>
    <row r="299" spans="8:11" x14ac:dyDescent="0.25">
      <c r="H299">
        <v>11218773</v>
      </c>
      <c r="I299" s="37">
        <v>44344</v>
      </c>
      <c r="J299">
        <v>2</v>
      </c>
      <c r="K299">
        <v>4</v>
      </c>
    </row>
    <row r="300" spans="8:11" x14ac:dyDescent="0.25">
      <c r="H300">
        <v>11218964</v>
      </c>
      <c r="I300" s="37">
        <v>29810</v>
      </c>
      <c r="J300">
        <v>4</v>
      </c>
      <c r="K300">
        <v>4</v>
      </c>
    </row>
    <row r="301" spans="8:11" x14ac:dyDescent="0.25">
      <c r="H301">
        <v>11219463</v>
      </c>
      <c r="I301" s="37">
        <v>27450</v>
      </c>
      <c r="J301">
        <v>1</v>
      </c>
      <c r="K301">
        <v>2</v>
      </c>
    </row>
    <row r="302" spans="8:11" x14ac:dyDescent="0.25">
      <c r="H302">
        <v>11219478</v>
      </c>
      <c r="I302" s="37">
        <v>31689</v>
      </c>
      <c r="J302">
        <v>2</v>
      </c>
      <c r="K302">
        <v>4</v>
      </c>
    </row>
    <row r="303" spans="8:11" x14ac:dyDescent="0.25">
      <c r="H303">
        <v>11219491</v>
      </c>
      <c r="I303" s="37">
        <v>38734</v>
      </c>
      <c r="J303">
        <v>1</v>
      </c>
      <c r="K303">
        <v>2</v>
      </c>
    </row>
    <row r="304" spans="8:11" x14ac:dyDescent="0.25">
      <c r="H304">
        <v>11219509</v>
      </c>
      <c r="I304" s="37">
        <v>38734</v>
      </c>
      <c r="J304">
        <v>1</v>
      </c>
      <c r="K304">
        <v>2</v>
      </c>
    </row>
    <row r="305" spans="8:11" x14ac:dyDescent="0.25">
      <c r="H305">
        <v>11219510</v>
      </c>
      <c r="I305" s="37">
        <v>42464</v>
      </c>
      <c r="J305">
        <v>1</v>
      </c>
      <c r="K305">
        <v>2</v>
      </c>
    </row>
    <row r="306" spans="8:11" x14ac:dyDescent="0.25">
      <c r="H306">
        <v>11219810</v>
      </c>
      <c r="I306" s="37">
        <v>42464</v>
      </c>
      <c r="J306">
        <v>1</v>
      </c>
      <c r="K306">
        <v>2</v>
      </c>
    </row>
    <row r="307" spans="8:11" x14ac:dyDescent="0.25">
      <c r="H307">
        <v>11220074</v>
      </c>
      <c r="I307" s="37">
        <v>38734</v>
      </c>
      <c r="J307">
        <v>1</v>
      </c>
      <c r="K307">
        <v>2</v>
      </c>
    </row>
    <row r="308" spans="8:11" x14ac:dyDescent="0.25">
      <c r="H308">
        <v>11220124</v>
      </c>
      <c r="I308" s="37">
        <v>29810</v>
      </c>
      <c r="J308">
        <v>1</v>
      </c>
      <c r="K308">
        <v>2</v>
      </c>
    </row>
    <row r="309" spans="8:11" x14ac:dyDescent="0.25">
      <c r="H309">
        <v>11220155</v>
      </c>
      <c r="I309" s="37">
        <v>36855</v>
      </c>
      <c r="J309">
        <v>2</v>
      </c>
      <c r="K309">
        <v>2</v>
      </c>
    </row>
    <row r="310" spans="8:11" x14ac:dyDescent="0.25">
      <c r="H310">
        <v>11220185</v>
      </c>
      <c r="I310" s="37">
        <v>33059</v>
      </c>
      <c r="J310">
        <v>2</v>
      </c>
      <c r="K310">
        <v>2</v>
      </c>
    </row>
    <row r="311" spans="8:11" x14ac:dyDescent="0.25">
      <c r="H311">
        <v>11220190</v>
      </c>
      <c r="I311" s="37">
        <v>31480</v>
      </c>
      <c r="J311">
        <v>1</v>
      </c>
      <c r="K311">
        <v>2</v>
      </c>
    </row>
    <row r="312" spans="8:11" x14ac:dyDescent="0.25">
      <c r="H312">
        <v>11220195</v>
      </c>
      <c r="I312" s="37">
        <v>33059</v>
      </c>
      <c r="J312">
        <v>1</v>
      </c>
      <c r="K312">
        <v>2</v>
      </c>
    </row>
    <row r="313" spans="8:11" x14ac:dyDescent="0.25">
      <c r="H313">
        <v>11220365</v>
      </c>
      <c r="I313" s="37">
        <v>44344</v>
      </c>
      <c r="J313">
        <v>3</v>
      </c>
      <c r="K313">
        <v>3</v>
      </c>
    </row>
    <row r="314" spans="8:11" x14ac:dyDescent="0.25">
      <c r="H314">
        <v>11220423</v>
      </c>
      <c r="I314" s="37">
        <v>38943</v>
      </c>
      <c r="J314">
        <v>2</v>
      </c>
      <c r="K314">
        <v>2</v>
      </c>
    </row>
    <row r="315" spans="8:11" x14ac:dyDescent="0.25">
      <c r="H315">
        <v>11220458</v>
      </c>
      <c r="I315" s="37">
        <v>42464</v>
      </c>
      <c r="J315">
        <v>2</v>
      </c>
      <c r="K315">
        <v>2</v>
      </c>
    </row>
    <row r="316" spans="8:11" x14ac:dyDescent="0.25">
      <c r="H316">
        <v>11220499</v>
      </c>
      <c r="I316" s="37">
        <v>31480</v>
      </c>
      <c r="J316">
        <v>1</v>
      </c>
      <c r="K316">
        <v>2</v>
      </c>
    </row>
    <row r="317" spans="8:11" x14ac:dyDescent="0.25">
      <c r="H317">
        <v>11220759</v>
      </c>
      <c r="I317" s="37">
        <v>27450</v>
      </c>
      <c r="J317">
        <v>1</v>
      </c>
      <c r="K317">
        <v>2</v>
      </c>
    </row>
    <row r="318" spans="8:11" x14ac:dyDescent="0.25">
      <c r="H318">
        <v>11220805</v>
      </c>
      <c r="I318" s="37">
        <v>36882</v>
      </c>
      <c r="J318">
        <v>1</v>
      </c>
      <c r="K318">
        <v>2</v>
      </c>
    </row>
    <row r="319" spans="8:11" x14ac:dyDescent="0.25">
      <c r="H319">
        <v>11220883</v>
      </c>
      <c r="I319" s="37">
        <v>38943</v>
      </c>
      <c r="J319">
        <v>1</v>
      </c>
      <c r="K319">
        <v>2</v>
      </c>
    </row>
    <row r="320" spans="8:11" x14ac:dyDescent="0.25">
      <c r="H320">
        <v>11220918</v>
      </c>
      <c r="I320" s="37">
        <v>38734</v>
      </c>
      <c r="J320">
        <v>1</v>
      </c>
      <c r="K320">
        <v>2</v>
      </c>
    </row>
    <row r="321" spans="8:11" x14ac:dyDescent="0.25">
      <c r="H321">
        <v>11221056</v>
      </c>
      <c r="I321" s="37">
        <v>38734</v>
      </c>
      <c r="J321">
        <v>2</v>
      </c>
      <c r="K321">
        <v>2</v>
      </c>
    </row>
    <row r="322" spans="8:11" x14ac:dyDescent="0.25">
      <c r="H322">
        <v>11221131</v>
      </c>
      <c r="I322" s="37">
        <v>29601</v>
      </c>
      <c r="J322">
        <v>2</v>
      </c>
      <c r="K322">
        <v>2</v>
      </c>
    </row>
    <row r="323" spans="8:11" x14ac:dyDescent="0.25">
      <c r="H323">
        <v>11221155</v>
      </c>
      <c r="I323" s="37">
        <v>38734</v>
      </c>
      <c r="J323">
        <v>1</v>
      </c>
      <c r="K323">
        <v>2</v>
      </c>
    </row>
    <row r="324" spans="8:11" x14ac:dyDescent="0.25">
      <c r="H324">
        <v>11221264</v>
      </c>
      <c r="I324" s="37">
        <v>42464</v>
      </c>
      <c r="J324">
        <v>1</v>
      </c>
      <c r="K324">
        <v>2</v>
      </c>
    </row>
    <row r="325" spans="8:11" x14ac:dyDescent="0.25">
      <c r="H325">
        <v>11221339</v>
      </c>
      <c r="I325" s="37">
        <v>36855</v>
      </c>
      <c r="J325">
        <v>2</v>
      </c>
      <c r="K325">
        <v>2</v>
      </c>
    </row>
    <row r="326" spans="8:11" x14ac:dyDescent="0.25">
      <c r="H326">
        <v>11221447</v>
      </c>
      <c r="I326" s="37">
        <v>44344</v>
      </c>
      <c r="J326">
        <v>1</v>
      </c>
      <c r="K326">
        <v>2</v>
      </c>
    </row>
    <row r="327" spans="8:11" x14ac:dyDescent="0.25">
      <c r="H327">
        <v>11221449</v>
      </c>
      <c r="I327" s="37">
        <v>42464</v>
      </c>
      <c r="J327">
        <v>1</v>
      </c>
      <c r="K327">
        <v>2</v>
      </c>
    </row>
    <row r="328" spans="8:11" x14ac:dyDescent="0.25">
      <c r="H328">
        <v>11221450</v>
      </c>
      <c r="I328" s="37">
        <v>38734</v>
      </c>
      <c r="J328">
        <v>1</v>
      </c>
      <c r="K328">
        <v>2</v>
      </c>
    </row>
    <row r="329" spans="8:11" x14ac:dyDescent="0.25">
      <c r="H329">
        <v>11221524</v>
      </c>
      <c r="I329" s="37">
        <v>33059</v>
      </c>
      <c r="J329">
        <v>2</v>
      </c>
      <c r="K329">
        <v>2</v>
      </c>
    </row>
    <row r="330" spans="8:11" x14ac:dyDescent="0.25">
      <c r="H330">
        <v>11221525</v>
      </c>
      <c r="I330" s="37">
        <v>38734</v>
      </c>
      <c r="J330">
        <v>1</v>
      </c>
      <c r="K330">
        <v>2</v>
      </c>
    </row>
    <row r="331" spans="8:11" x14ac:dyDescent="0.25">
      <c r="H331">
        <v>11221767</v>
      </c>
      <c r="I331" s="37">
        <v>27450</v>
      </c>
      <c r="J331">
        <v>2</v>
      </c>
      <c r="K331">
        <v>2</v>
      </c>
    </row>
    <row r="332" spans="8:11" x14ac:dyDescent="0.25">
      <c r="H332">
        <v>11221790</v>
      </c>
      <c r="I332" s="37">
        <v>38734</v>
      </c>
      <c r="J332">
        <v>1</v>
      </c>
      <c r="K332">
        <v>2</v>
      </c>
    </row>
    <row r="333" spans="8:11" x14ac:dyDescent="0.25">
      <c r="H333">
        <v>11221891</v>
      </c>
      <c r="I333" s="37">
        <v>27450</v>
      </c>
      <c r="J333">
        <v>1</v>
      </c>
      <c r="K333">
        <v>2</v>
      </c>
    </row>
    <row r="334" spans="8:11" x14ac:dyDescent="0.25">
      <c r="H334">
        <v>11221908</v>
      </c>
      <c r="I334" s="37">
        <v>44136</v>
      </c>
      <c r="J334">
        <v>1</v>
      </c>
      <c r="K334">
        <v>2</v>
      </c>
    </row>
    <row r="335" spans="8:11" x14ac:dyDescent="0.25">
      <c r="H335">
        <v>11222367</v>
      </c>
      <c r="I335" s="37">
        <v>38734</v>
      </c>
      <c r="J335">
        <v>1</v>
      </c>
      <c r="K335">
        <v>2</v>
      </c>
    </row>
    <row r="336" spans="8:11" x14ac:dyDescent="0.25">
      <c r="H336">
        <v>11222439</v>
      </c>
      <c r="I336" s="37">
        <v>33059</v>
      </c>
      <c r="J336">
        <v>2</v>
      </c>
      <c r="K336">
        <v>2</v>
      </c>
    </row>
    <row r="337" spans="8:11" x14ac:dyDescent="0.25">
      <c r="H337">
        <v>11222492</v>
      </c>
      <c r="I337" s="37">
        <v>33059</v>
      </c>
      <c r="J337">
        <v>1</v>
      </c>
      <c r="K337">
        <v>2</v>
      </c>
    </row>
    <row r="338" spans="8:11" x14ac:dyDescent="0.25">
      <c r="H338">
        <v>11222773</v>
      </c>
      <c r="I338" s="37">
        <v>38734</v>
      </c>
      <c r="J338">
        <v>1</v>
      </c>
      <c r="K338">
        <v>2</v>
      </c>
    </row>
    <row r="339" spans="8:11" x14ac:dyDescent="0.25">
      <c r="H339">
        <v>11222850</v>
      </c>
      <c r="I339" s="37">
        <v>38943</v>
      </c>
      <c r="J339">
        <v>2</v>
      </c>
      <c r="K339">
        <v>4</v>
      </c>
    </row>
    <row r="340" spans="8:11" x14ac:dyDescent="0.25">
      <c r="H340">
        <v>11222860</v>
      </c>
      <c r="I340" s="37">
        <v>35211</v>
      </c>
      <c r="J340">
        <v>1</v>
      </c>
      <c r="K340">
        <v>2</v>
      </c>
    </row>
    <row r="341" spans="8:11" x14ac:dyDescent="0.25">
      <c r="H341">
        <v>11222937</v>
      </c>
      <c r="I341" s="37">
        <v>29810</v>
      </c>
      <c r="J341">
        <v>1</v>
      </c>
      <c r="K341">
        <v>2</v>
      </c>
    </row>
    <row r="342" spans="8:11" x14ac:dyDescent="0.25">
      <c r="H342">
        <v>11223003</v>
      </c>
      <c r="I342" s="37">
        <v>38943</v>
      </c>
      <c r="J342">
        <v>2</v>
      </c>
      <c r="K342">
        <v>2</v>
      </c>
    </row>
    <row r="343" spans="8:11" x14ac:dyDescent="0.25">
      <c r="H343">
        <v>11223056</v>
      </c>
      <c r="I343" s="37">
        <v>33059</v>
      </c>
      <c r="J343">
        <v>1</v>
      </c>
      <c r="K343">
        <v>2</v>
      </c>
    </row>
    <row r="344" spans="8:11" x14ac:dyDescent="0.25">
      <c r="H344">
        <v>11223079</v>
      </c>
      <c r="I344" s="37">
        <v>29601</v>
      </c>
      <c r="J344">
        <v>2</v>
      </c>
      <c r="K344">
        <v>2</v>
      </c>
    </row>
    <row r="345" spans="8:11" x14ac:dyDescent="0.25">
      <c r="H345">
        <v>11223236</v>
      </c>
      <c r="I345" s="37">
        <v>36855</v>
      </c>
      <c r="J345">
        <v>1</v>
      </c>
      <c r="K345">
        <v>2</v>
      </c>
    </row>
    <row r="346" spans="8:11" x14ac:dyDescent="0.25">
      <c r="H346">
        <v>11223436</v>
      </c>
      <c r="I346" s="37">
        <v>36855</v>
      </c>
      <c r="J346">
        <v>2</v>
      </c>
      <c r="K346">
        <v>2</v>
      </c>
    </row>
    <row r="347" spans="8:11" x14ac:dyDescent="0.25">
      <c r="H347">
        <v>11223696</v>
      </c>
      <c r="I347" s="37">
        <v>37089</v>
      </c>
      <c r="J347">
        <v>2</v>
      </c>
      <c r="K347">
        <v>4</v>
      </c>
    </row>
    <row r="348" spans="8:11" x14ac:dyDescent="0.25">
      <c r="H348">
        <v>11223834</v>
      </c>
      <c r="I348" s="37">
        <v>42464</v>
      </c>
      <c r="J348">
        <v>1</v>
      </c>
      <c r="K348">
        <v>2</v>
      </c>
    </row>
    <row r="349" spans="8:11" x14ac:dyDescent="0.25">
      <c r="H349">
        <v>11223839</v>
      </c>
      <c r="I349" s="37">
        <v>33059</v>
      </c>
      <c r="J349">
        <v>2</v>
      </c>
      <c r="K349">
        <v>2</v>
      </c>
    </row>
    <row r="350" spans="8:11" x14ac:dyDescent="0.25">
      <c r="H350">
        <v>11223840</v>
      </c>
      <c r="I350" s="37">
        <v>37064</v>
      </c>
      <c r="J350">
        <v>1</v>
      </c>
      <c r="K350">
        <v>2</v>
      </c>
    </row>
    <row r="351" spans="8:11" x14ac:dyDescent="0.25">
      <c r="H351">
        <v>11224271</v>
      </c>
      <c r="I351" s="37">
        <v>38734</v>
      </c>
      <c r="J351">
        <v>1</v>
      </c>
      <c r="K351">
        <v>2</v>
      </c>
    </row>
    <row r="352" spans="8:11" x14ac:dyDescent="0.25">
      <c r="H352">
        <v>11224275</v>
      </c>
      <c r="I352" s="37">
        <v>38943</v>
      </c>
      <c r="J352">
        <v>2</v>
      </c>
      <c r="K352">
        <v>2</v>
      </c>
    </row>
    <row r="353" spans="8:11" x14ac:dyDescent="0.25">
      <c r="H353">
        <v>11224290</v>
      </c>
      <c r="I353" s="37">
        <v>38943</v>
      </c>
      <c r="J353">
        <v>2</v>
      </c>
      <c r="K353">
        <v>2</v>
      </c>
    </row>
    <row r="354" spans="8:11" x14ac:dyDescent="0.25">
      <c r="H354">
        <v>11224319</v>
      </c>
      <c r="I354" s="37">
        <v>37089</v>
      </c>
      <c r="J354">
        <v>2</v>
      </c>
      <c r="K354">
        <v>4</v>
      </c>
    </row>
    <row r="355" spans="8:11" x14ac:dyDescent="0.25">
      <c r="H355">
        <v>11224454</v>
      </c>
      <c r="I355" s="37">
        <v>37089</v>
      </c>
      <c r="J355">
        <v>1</v>
      </c>
      <c r="K355">
        <v>2</v>
      </c>
    </row>
    <row r="356" spans="8:11" x14ac:dyDescent="0.25">
      <c r="H356">
        <v>11224458</v>
      </c>
      <c r="I356" s="37">
        <v>38734</v>
      </c>
      <c r="J356">
        <v>3</v>
      </c>
      <c r="K356">
        <v>6</v>
      </c>
    </row>
    <row r="357" spans="8:11" x14ac:dyDescent="0.25">
      <c r="H357">
        <v>11224684</v>
      </c>
      <c r="I357" s="37">
        <v>31689</v>
      </c>
      <c r="J357">
        <v>1</v>
      </c>
      <c r="K357">
        <v>2</v>
      </c>
    </row>
    <row r="358" spans="8:11" x14ac:dyDescent="0.25">
      <c r="H358">
        <v>11224952</v>
      </c>
      <c r="I358" s="37">
        <v>38734</v>
      </c>
      <c r="J358">
        <v>1</v>
      </c>
      <c r="K358">
        <v>2</v>
      </c>
    </row>
    <row r="359" spans="8:11" x14ac:dyDescent="0.25">
      <c r="H359">
        <v>11225129</v>
      </c>
      <c r="I359" s="37">
        <v>29329</v>
      </c>
      <c r="J359">
        <v>1</v>
      </c>
      <c r="K359">
        <v>2</v>
      </c>
    </row>
    <row r="360" spans="8:11" x14ac:dyDescent="0.25">
      <c r="H360">
        <v>11225431</v>
      </c>
      <c r="I360" s="37">
        <v>44344</v>
      </c>
      <c r="J360">
        <v>1</v>
      </c>
      <c r="K360">
        <v>2</v>
      </c>
    </row>
    <row r="361" spans="8:11" x14ac:dyDescent="0.25">
      <c r="H361">
        <v>11225433</v>
      </c>
      <c r="I361" s="37">
        <v>44344</v>
      </c>
      <c r="J361">
        <v>3</v>
      </c>
      <c r="K361">
        <v>6</v>
      </c>
    </row>
    <row r="362" spans="8:11" x14ac:dyDescent="0.25">
      <c r="H362">
        <v>11225434</v>
      </c>
      <c r="I362" s="37">
        <v>29810</v>
      </c>
      <c r="J362">
        <v>1</v>
      </c>
      <c r="K362">
        <v>2</v>
      </c>
    </row>
    <row r="363" spans="8:11" x14ac:dyDescent="0.25">
      <c r="H363">
        <v>11225765</v>
      </c>
      <c r="I363" s="37">
        <v>42464</v>
      </c>
      <c r="J363">
        <v>1</v>
      </c>
      <c r="K363">
        <v>2</v>
      </c>
    </row>
    <row r="364" spans="8:11" x14ac:dyDescent="0.25">
      <c r="H364">
        <v>11225797</v>
      </c>
      <c r="I364" s="37">
        <v>31480</v>
      </c>
      <c r="J364">
        <v>1</v>
      </c>
      <c r="K364">
        <v>2</v>
      </c>
    </row>
    <row r="365" spans="8:11" x14ac:dyDescent="0.25">
      <c r="H365">
        <v>11225960</v>
      </c>
      <c r="I365" s="37">
        <v>38734</v>
      </c>
      <c r="J365">
        <v>1</v>
      </c>
      <c r="K365">
        <v>2</v>
      </c>
    </row>
    <row r="366" spans="8:11" x14ac:dyDescent="0.25">
      <c r="H366">
        <v>11226177</v>
      </c>
      <c r="I366" s="37">
        <v>27450</v>
      </c>
      <c r="J366">
        <v>2</v>
      </c>
      <c r="K366">
        <v>2</v>
      </c>
    </row>
    <row r="367" spans="8:11" x14ac:dyDescent="0.25">
      <c r="H367">
        <v>11226377</v>
      </c>
      <c r="I367" s="37">
        <v>31480</v>
      </c>
      <c r="J367">
        <v>1</v>
      </c>
      <c r="K367">
        <v>2</v>
      </c>
    </row>
    <row r="368" spans="8:11" x14ac:dyDescent="0.25">
      <c r="H368">
        <v>11226388</v>
      </c>
      <c r="I368" s="37">
        <v>42464</v>
      </c>
      <c r="J368">
        <v>1</v>
      </c>
      <c r="K368">
        <v>2</v>
      </c>
    </row>
    <row r="369" spans="8:11" x14ac:dyDescent="0.25">
      <c r="H369">
        <v>11227217</v>
      </c>
      <c r="I369" s="37">
        <v>18995</v>
      </c>
      <c r="J369">
        <v>1</v>
      </c>
      <c r="K369">
        <v>2</v>
      </c>
    </row>
    <row r="370" spans="8:11" x14ac:dyDescent="0.25">
      <c r="H370">
        <v>11227223</v>
      </c>
      <c r="I370" s="37">
        <v>38734</v>
      </c>
      <c r="J370">
        <v>1</v>
      </c>
      <c r="K370">
        <v>2</v>
      </c>
    </row>
    <row r="371" spans="8:11" x14ac:dyDescent="0.25">
      <c r="H371">
        <v>11227682</v>
      </c>
      <c r="I371" s="37">
        <v>42464</v>
      </c>
      <c r="J371">
        <v>1</v>
      </c>
      <c r="K371">
        <v>2</v>
      </c>
    </row>
    <row r="372" spans="8:11" x14ac:dyDescent="0.25">
      <c r="H372">
        <v>11227840</v>
      </c>
      <c r="I372" s="37">
        <v>38943</v>
      </c>
      <c r="J372">
        <v>1</v>
      </c>
      <c r="K372">
        <v>2</v>
      </c>
    </row>
    <row r="373" spans="8:11" x14ac:dyDescent="0.25">
      <c r="H373">
        <v>11228949</v>
      </c>
      <c r="I373" s="37">
        <v>44344</v>
      </c>
      <c r="J373">
        <v>2</v>
      </c>
      <c r="K373">
        <v>4</v>
      </c>
    </row>
    <row r="374" spans="8:11" x14ac:dyDescent="0.25">
      <c r="H374">
        <v>11229027</v>
      </c>
      <c r="I374" s="37">
        <v>38734</v>
      </c>
      <c r="J374">
        <v>1</v>
      </c>
      <c r="K374">
        <v>2</v>
      </c>
    </row>
    <row r="375" spans="8:11" x14ac:dyDescent="0.25">
      <c r="H375">
        <v>11229716</v>
      </c>
      <c r="I375" s="37">
        <v>44344</v>
      </c>
      <c r="J375">
        <v>2</v>
      </c>
      <c r="K375">
        <v>4</v>
      </c>
    </row>
    <row r="376" spans="8:11" x14ac:dyDescent="0.25">
      <c r="H376">
        <v>11231114</v>
      </c>
      <c r="I376" s="37">
        <v>31480</v>
      </c>
      <c r="J376">
        <v>2</v>
      </c>
      <c r="K376">
        <v>4</v>
      </c>
    </row>
    <row r="377" spans="8:11" x14ac:dyDescent="0.25">
      <c r="H377">
        <v>11231184</v>
      </c>
      <c r="I377" s="37">
        <v>38734</v>
      </c>
      <c r="J377">
        <v>1</v>
      </c>
      <c r="K377">
        <v>2</v>
      </c>
    </row>
    <row r="378" spans="8:11" x14ac:dyDescent="0.25">
      <c r="H378">
        <v>11232169</v>
      </c>
      <c r="I378" s="37">
        <v>44344</v>
      </c>
      <c r="J378">
        <v>1</v>
      </c>
      <c r="K378">
        <v>2</v>
      </c>
    </row>
    <row r="379" spans="8:11" x14ac:dyDescent="0.25">
      <c r="H379">
        <v>11232170</v>
      </c>
      <c r="I379" s="37">
        <v>38734</v>
      </c>
      <c r="J379">
        <v>1</v>
      </c>
      <c r="K379">
        <v>2</v>
      </c>
    </row>
    <row r="380" spans="8:11" x14ac:dyDescent="0.25">
      <c r="H380">
        <v>11232308</v>
      </c>
      <c r="I380" s="37">
        <v>38734</v>
      </c>
      <c r="J380">
        <v>1</v>
      </c>
      <c r="K380">
        <v>2</v>
      </c>
    </row>
    <row r="381" spans="8:11" x14ac:dyDescent="0.25">
      <c r="H381">
        <v>11232309</v>
      </c>
      <c r="I381" s="37">
        <v>38734</v>
      </c>
      <c r="J381">
        <v>1</v>
      </c>
      <c r="K381">
        <v>2</v>
      </c>
    </row>
    <row r="382" spans="8:11" x14ac:dyDescent="0.25">
      <c r="H382">
        <v>11232316</v>
      </c>
      <c r="I382" s="37">
        <v>38943</v>
      </c>
      <c r="J382">
        <v>2</v>
      </c>
      <c r="K382">
        <v>4</v>
      </c>
    </row>
    <row r="383" spans="8:11" x14ac:dyDescent="0.25">
      <c r="H383">
        <v>11232317</v>
      </c>
      <c r="I383" s="37">
        <v>33059</v>
      </c>
      <c r="J383">
        <v>2</v>
      </c>
      <c r="K383">
        <v>2</v>
      </c>
    </row>
    <row r="384" spans="8:11" x14ac:dyDescent="0.25">
      <c r="H384">
        <v>11232322</v>
      </c>
      <c r="I384" s="37">
        <v>37064</v>
      </c>
      <c r="J384">
        <v>3</v>
      </c>
      <c r="K384">
        <v>3</v>
      </c>
    </row>
    <row r="385" spans="8:11" x14ac:dyDescent="0.25">
      <c r="H385">
        <v>11232323</v>
      </c>
      <c r="I385" s="37">
        <v>44344</v>
      </c>
      <c r="J385">
        <v>1</v>
      </c>
      <c r="K385">
        <v>2</v>
      </c>
    </row>
    <row r="386" spans="8:11" x14ac:dyDescent="0.25">
      <c r="H386">
        <v>11232452</v>
      </c>
      <c r="I386" s="37">
        <v>44344</v>
      </c>
      <c r="J386">
        <v>1</v>
      </c>
      <c r="K386">
        <v>2</v>
      </c>
    </row>
    <row r="387" spans="8:11" x14ac:dyDescent="0.25">
      <c r="H387">
        <v>11232453</v>
      </c>
      <c r="I387" s="37">
        <v>44344</v>
      </c>
      <c r="J387">
        <v>1</v>
      </c>
      <c r="K387">
        <v>2</v>
      </c>
    </row>
    <row r="388" spans="8:11" x14ac:dyDescent="0.25">
      <c r="H388">
        <v>11232455</v>
      </c>
      <c r="I388" s="37">
        <v>27657</v>
      </c>
      <c r="J388">
        <v>1</v>
      </c>
      <c r="K388">
        <v>2</v>
      </c>
    </row>
    <row r="389" spans="8:11" x14ac:dyDescent="0.25">
      <c r="H389">
        <v>11233576</v>
      </c>
      <c r="I389" s="37">
        <v>44136</v>
      </c>
      <c r="J389">
        <v>1</v>
      </c>
      <c r="K389">
        <v>2</v>
      </c>
    </row>
    <row r="390" spans="8:11" x14ac:dyDescent="0.25">
      <c r="H390">
        <v>11233635</v>
      </c>
      <c r="I390" s="37">
        <v>38734</v>
      </c>
      <c r="J390">
        <v>3</v>
      </c>
      <c r="K390">
        <v>3</v>
      </c>
    </row>
    <row r="391" spans="8:11" x14ac:dyDescent="0.25">
      <c r="H391">
        <v>11233850</v>
      </c>
      <c r="I391" s="37">
        <v>37089</v>
      </c>
      <c r="J391">
        <v>2</v>
      </c>
      <c r="K391">
        <v>4</v>
      </c>
    </row>
    <row r="392" spans="8:11" x14ac:dyDescent="0.25">
      <c r="H392">
        <v>11234121</v>
      </c>
      <c r="I392" s="37">
        <v>37089</v>
      </c>
      <c r="J392">
        <v>3</v>
      </c>
      <c r="K392">
        <v>3</v>
      </c>
    </row>
    <row r="393" spans="8:11" x14ac:dyDescent="0.25">
      <c r="H393">
        <v>11234137</v>
      </c>
      <c r="I393" s="37">
        <v>38943</v>
      </c>
      <c r="J393">
        <v>1</v>
      </c>
      <c r="K393">
        <v>2</v>
      </c>
    </row>
    <row r="394" spans="8:11" x14ac:dyDescent="0.25">
      <c r="H394">
        <v>11235755</v>
      </c>
      <c r="I394" s="37">
        <v>44344</v>
      </c>
      <c r="J394">
        <v>1</v>
      </c>
      <c r="K394">
        <v>2</v>
      </c>
    </row>
    <row r="395" spans="8:11" x14ac:dyDescent="0.25">
      <c r="H395">
        <v>11235946</v>
      </c>
      <c r="I395" s="37">
        <v>38734</v>
      </c>
      <c r="J395">
        <v>1</v>
      </c>
      <c r="K395">
        <v>2</v>
      </c>
    </row>
    <row r="396" spans="8:11" x14ac:dyDescent="0.25">
      <c r="H396">
        <v>11235954</v>
      </c>
      <c r="I396" s="37">
        <v>38734</v>
      </c>
      <c r="J396">
        <v>1</v>
      </c>
      <c r="K396">
        <v>2</v>
      </c>
    </row>
    <row r="397" spans="8:11" x14ac:dyDescent="0.25">
      <c r="H397">
        <v>11236758</v>
      </c>
      <c r="I397" s="37">
        <v>44344</v>
      </c>
      <c r="J397">
        <v>2</v>
      </c>
      <c r="K397">
        <v>4</v>
      </c>
    </row>
    <row r="398" spans="8:11" x14ac:dyDescent="0.25">
      <c r="H398">
        <v>11237391</v>
      </c>
      <c r="I398" s="37">
        <v>44136</v>
      </c>
      <c r="J398">
        <v>1</v>
      </c>
      <c r="K398">
        <v>2</v>
      </c>
    </row>
    <row r="399" spans="8:11" x14ac:dyDescent="0.25">
      <c r="H399">
        <v>11237985</v>
      </c>
      <c r="I399" s="37">
        <v>33059</v>
      </c>
      <c r="J399">
        <v>2</v>
      </c>
      <c r="K399">
        <v>2</v>
      </c>
    </row>
    <row r="400" spans="8:11" x14ac:dyDescent="0.25">
      <c r="H400">
        <v>11237998</v>
      </c>
      <c r="I400" s="37">
        <v>37064</v>
      </c>
      <c r="J400">
        <v>3</v>
      </c>
      <c r="K400">
        <v>3</v>
      </c>
    </row>
    <row r="401" spans="8:11" x14ac:dyDescent="0.25">
      <c r="H401">
        <v>11238085</v>
      </c>
      <c r="I401" s="37">
        <v>38943</v>
      </c>
      <c r="J401">
        <v>1</v>
      </c>
      <c r="K401">
        <v>2</v>
      </c>
    </row>
    <row r="402" spans="8:11" x14ac:dyDescent="0.25">
      <c r="H402">
        <v>11238087</v>
      </c>
      <c r="I402" s="37">
        <v>38734</v>
      </c>
      <c r="J402">
        <v>1</v>
      </c>
      <c r="K402">
        <v>2</v>
      </c>
    </row>
    <row r="403" spans="8:11" x14ac:dyDescent="0.25">
      <c r="H403">
        <v>11238089</v>
      </c>
      <c r="I403" s="37">
        <v>44344</v>
      </c>
      <c r="J403">
        <v>1</v>
      </c>
      <c r="K403">
        <v>2</v>
      </c>
    </row>
    <row r="404" spans="8:11" x14ac:dyDescent="0.25">
      <c r="H404">
        <v>11238147</v>
      </c>
      <c r="I404" s="37">
        <v>36855</v>
      </c>
      <c r="J404">
        <v>2</v>
      </c>
      <c r="K404">
        <v>2</v>
      </c>
    </row>
    <row r="405" spans="8:11" x14ac:dyDescent="0.25">
      <c r="H405">
        <v>11238222</v>
      </c>
      <c r="I405" s="37">
        <v>38943</v>
      </c>
      <c r="J405">
        <v>1</v>
      </c>
      <c r="K405">
        <v>2</v>
      </c>
    </row>
    <row r="406" spans="8:11" x14ac:dyDescent="0.25">
      <c r="H406">
        <v>11238297</v>
      </c>
      <c r="I406" s="37">
        <v>38734</v>
      </c>
      <c r="J406">
        <v>1</v>
      </c>
      <c r="K406">
        <v>2</v>
      </c>
    </row>
    <row r="407" spans="8:11" x14ac:dyDescent="0.25">
      <c r="H407">
        <v>11238568</v>
      </c>
      <c r="I407" s="37">
        <v>44344</v>
      </c>
      <c r="J407">
        <v>1</v>
      </c>
      <c r="K407">
        <v>2</v>
      </c>
    </row>
    <row r="408" spans="8:11" x14ac:dyDescent="0.25">
      <c r="H408">
        <v>11238570</v>
      </c>
      <c r="I408" s="37">
        <v>44344</v>
      </c>
      <c r="J408">
        <v>1</v>
      </c>
      <c r="K408">
        <v>2</v>
      </c>
    </row>
    <row r="409" spans="8:11" x14ac:dyDescent="0.25">
      <c r="H409">
        <v>11238639</v>
      </c>
      <c r="I409" s="37">
        <v>44344</v>
      </c>
      <c r="J409">
        <v>1</v>
      </c>
      <c r="K409">
        <v>2</v>
      </c>
    </row>
    <row r="410" spans="8:11" x14ac:dyDescent="0.25">
      <c r="H410">
        <v>11238641</v>
      </c>
      <c r="I410" s="37">
        <v>37089</v>
      </c>
      <c r="J410">
        <v>1</v>
      </c>
      <c r="K410">
        <v>2</v>
      </c>
    </row>
    <row r="411" spans="8:11" x14ac:dyDescent="0.25">
      <c r="H411">
        <v>11238642</v>
      </c>
      <c r="I411" s="37">
        <v>36855</v>
      </c>
      <c r="J411">
        <v>2</v>
      </c>
      <c r="K411">
        <v>2</v>
      </c>
    </row>
    <row r="412" spans="8:11" x14ac:dyDescent="0.25">
      <c r="H412">
        <v>11238645</v>
      </c>
      <c r="I412" s="37">
        <v>38734</v>
      </c>
      <c r="J412">
        <v>1</v>
      </c>
      <c r="K412">
        <v>2</v>
      </c>
    </row>
    <row r="413" spans="8:11" x14ac:dyDescent="0.25">
      <c r="H413">
        <v>11238647</v>
      </c>
      <c r="I413" s="37">
        <v>38734</v>
      </c>
      <c r="J413">
        <v>1</v>
      </c>
      <c r="K413">
        <v>2</v>
      </c>
    </row>
    <row r="414" spans="8:11" x14ac:dyDescent="0.25">
      <c r="H414">
        <v>11238650</v>
      </c>
      <c r="I414" s="37">
        <v>38943</v>
      </c>
      <c r="J414">
        <v>2</v>
      </c>
      <c r="K414">
        <v>2</v>
      </c>
    </row>
    <row r="415" spans="8:11" x14ac:dyDescent="0.25">
      <c r="H415">
        <v>11238652</v>
      </c>
      <c r="I415" s="37">
        <v>38943</v>
      </c>
      <c r="J415">
        <v>1</v>
      </c>
      <c r="K415">
        <v>2</v>
      </c>
    </row>
    <row r="416" spans="8:11" x14ac:dyDescent="0.25">
      <c r="H416">
        <v>11239620</v>
      </c>
      <c r="I416" s="37">
        <v>44344</v>
      </c>
      <c r="J416">
        <v>3</v>
      </c>
      <c r="K416">
        <v>3</v>
      </c>
    </row>
    <row r="417" spans="8:11" x14ac:dyDescent="0.25">
      <c r="H417">
        <v>11239655</v>
      </c>
      <c r="I417" s="37">
        <v>38943</v>
      </c>
      <c r="J417">
        <v>2</v>
      </c>
      <c r="K417">
        <v>2</v>
      </c>
    </row>
    <row r="418" spans="8:11" x14ac:dyDescent="0.25">
      <c r="H418">
        <v>11239659</v>
      </c>
      <c r="I418" s="37">
        <v>38943</v>
      </c>
      <c r="J418">
        <v>2</v>
      </c>
      <c r="K418">
        <v>2</v>
      </c>
    </row>
    <row r="419" spans="8:11" x14ac:dyDescent="0.25">
      <c r="H419">
        <v>11239668</v>
      </c>
      <c r="I419" s="37">
        <v>38943</v>
      </c>
      <c r="J419">
        <v>2</v>
      </c>
      <c r="K419">
        <v>2</v>
      </c>
    </row>
    <row r="420" spans="8:11" x14ac:dyDescent="0.25">
      <c r="H420">
        <v>11239678</v>
      </c>
      <c r="I420" s="37">
        <v>38943</v>
      </c>
      <c r="J420">
        <v>2</v>
      </c>
      <c r="K420">
        <v>2</v>
      </c>
    </row>
    <row r="421" spans="8:11" x14ac:dyDescent="0.25">
      <c r="H421">
        <v>11239962</v>
      </c>
      <c r="I421" s="37">
        <v>27450</v>
      </c>
      <c r="J421">
        <v>1</v>
      </c>
      <c r="K421">
        <v>2</v>
      </c>
    </row>
    <row r="422" spans="8:11" x14ac:dyDescent="0.25">
      <c r="H422">
        <v>11241440</v>
      </c>
      <c r="I422" s="37">
        <v>44344</v>
      </c>
      <c r="J422">
        <v>1</v>
      </c>
      <c r="K422">
        <v>2</v>
      </c>
    </row>
    <row r="423" spans="8:11" x14ac:dyDescent="0.25">
      <c r="H423">
        <v>11241650</v>
      </c>
      <c r="I423" s="37">
        <v>33059</v>
      </c>
      <c r="J423">
        <v>2</v>
      </c>
      <c r="K423">
        <v>2</v>
      </c>
    </row>
    <row r="424" spans="8:11" x14ac:dyDescent="0.25">
      <c r="H424">
        <v>11241740</v>
      </c>
      <c r="I424" s="37">
        <v>38943</v>
      </c>
      <c r="J424">
        <v>2</v>
      </c>
      <c r="K424">
        <v>4</v>
      </c>
    </row>
    <row r="425" spans="8:11" x14ac:dyDescent="0.25">
      <c r="H425">
        <v>11241914</v>
      </c>
      <c r="I425" s="37">
        <v>38943</v>
      </c>
      <c r="J425">
        <v>1</v>
      </c>
      <c r="K425">
        <v>2</v>
      </c>
    </row>
    <row r="426" spans="8:11" x14ac:dyDescent="0.25">
      <c r="H426">
        <v>11242033</v>
      </c>
      <c r="I426" s="37">
        <v>31689</v>
      </c>
      <c r="J426">
        <v>2</v>
      </c>
      <c r="K426">
        <v>2</v>
      </c>
    </row>
    <row r="427" spans="8:11" x14ac:dyDescent="0.25">
      <c r="H427">
        <v>11242517</v>
      </c>
      <c r="I427" s="37">
        <v>38734</v>
      </c>
      <c r="J427">
        <v>1</v>
      </c>
      <c r="K427">
        <v>2</v>
      </c>
    </row>
    <row r="428" spans="8:11" x14ac:dyDescent="0.25">
      <c r="H428">
        <v>11242573</v>
      </c>
      <c r="I428" s="37">
        <v>37089</v>
      </c>
      <c r="J428">
        <v>3</v>
      </c>
      <c r="K428">
        <v>3</v>
      </c>
    </row>
    <row r="429" spans="8:11" x14ac:dyDescent="0.25">
      <c r="H429">
        <v>11242678</v>
      </c>
      <c r="I429" s="37">
        <v>44344</v>
      </c>
      <c r="J429">
        <v>2</v>
      </c>
      <c r="K429">
        <v>4</v>
      </c>
    </row>
    <row r="430" spans="8:11" x14ac:dyDescent="0.25">
      <c r="H430">
        <v>11242689</v>
      </c>
      <c r="I430" s="37">
        <v>37064</v>
      </c>
      <c r="J430">
        <v>1</v>
      </c>
      <c r="K430">
        <v>2</v>
      </c>
    </row>
    <row r="431" spans="8:11" x14ac:dyDescent="0.25">
      <c r="H431">
        <v>11242725</v>
      </c>
      <c r="I431" s="37">
        <v>27450</v>
      </c>
      <c r="J431">
        <v>1</v>
      </c>
      <c r="K431">
        <v>2</v>
      </c>
    </row>
    <row r="432" spans="8:11" x14ac:dyDescent="0.25">
      <c r="H432">
        <v>11242726</v>
      </c>
      <c r="I432" s="37">
        <v>29601</v>
      </c>
      <c r="J432">
        <v>1</v>
      </c>
      <c r="K432">
        <v>2</v>
      </c>
    </row>
    <row r="433" spans="8:11" x14ac:dyDescent="0.25">
      <c r="H433">
        <v>11242814</v>
      </c>
      <c r="I433" s="37">
        <v>42257</v>
      </c>
      <c r="J433">
        <v>1</v>
      </c>
      <c r="K433">
        <v>2</v>
      </c>
    </row>
    <row r="434" spans="8:11" x14ac:dyDescent="0.25">
      <c r="H434">
        <v>11242851</v>
      </c>
      <c r="I434" s="37">
        <v>31480</v>
      </c>
      <c r="J434">
        <v>3</v>
      </c>
      <c r="K434">
        <v>3</v>
      </c>
    </row>
    <row r="435" spans="8:11" x14ac:dyDescent="0.25">
      <c r="H435">
        <v>11242885</v>
      </c>
      <c r="I435" s="37">
        <v>38734</v>
      </c>
      <c r="J435">
        <v>1</v>
      </c>
      <c r="K435">
        <v>2</v>
      </c>
    </row>
    <row r="436" spans="8:11" x14ac:dyDescent="0.25">
      <c r="H436">
        <v>11243185</v>
      </c>
      <c r="I436" s="37">
        <v>36855</v>
      </c>
      <c r="J436">
        <v>1</v>
      </c>
      <c r="K436">
        <v>2</v>
      </c>
    </row>
    <row r="437" spans="8:11" x14ac:dyDescent="0.25">
      <c r="H437">
        <v>11243389</v>
      </c>
      <c r="I437" s="37">
        <v>37064</v>
      </c>
      <c r="J437">
        <v>1</v>
      </c>
      <c r="K437">
        <v>2</v>
      </c>
    </row>
    <row r="438" spans="8:11" x14ac:dyDescent="0.25">
      <c r="H438">
        <v>11243534</v>
      </c>
      <c r="I438" s="37">
        <v>35211</v>
      </c>
      <c r="J438">
        <v>1</v>
      </c>
      <c r="K438">
        <v>2</v>
      </c>
    </row>
    <row r="439" spans="8:11" x14ac:dyDescent="0.25">
      <c r="H439">
        <v>11243759</v>
      </c>
      <c r="I439" s="37">
        <v>36855</v>
      </c>
      <c r="J439">
        <v>1</v>
      </c>
      <c r="K439">
        <v>2</v>
      </c>
    </row>
    <row r="440" spans="8:11" x14ac:dyDescent="0.25">
      <c r="H440">
        <v>11243806</v>
      </c>
      <c r="I440" s="37">
        <v>38943</v>
      </c>
      <c r="J440">
        <v>2</v>
      </c>
      <c r="K440">
        <v>4</v>
      </c>
    </row>
    <row r="441" spans="8:11" x14ac:dyDescent="0.25">
      <c r="H441">
        <v>11244174</v>
      </c>
      <c r="I441" s="37">
        <v>38734</v>
      </c>
      <c r="J441">
        <v>1</v>
      </c>
      <c r="K441">
        <v>2</v>
      </c>
    </row>
    <row r="442" spans="8:11" x14ac:dyDescent="0.25">
      <c r="H442">
        <v>11244181</v>
      </c>
      <c r="I442" s="37">
        <v>33059</v>
      </c>
      <c r="J442">
        <v>2</v>
      </c>
      <c r="K442">
        <v>2</v>
      </c>
    </row>
    <row r="443" spans="8:11" x14ac:dyDescent="0.25">
      <c r="H443">
        <v>11244182</v>
      </c>
      <c r="I443" s="37">
        <v>38734</v>
      </c>
      <c r="J443">
        <v>1</v>
      </c>
      <c r="K443">
        <v>2</v>
      </c>
    </row>
    <row r="444" spans="8:11" x14ac:dyDescent="0.25">
      <c r="H444">
        <v>11244183</v>
      </c>
      <c r="I444" s="37">
        <v>38734</v>
      </c>
      <c r="J444">
        <v>1</v>
      </c>
      <c r="K444">
        <v>2</v>
      </c>
    </row>
    <row r="445" spans="8:11" x14ac:dyDescent="0.25">
      <c r="H445">
        <v>11244184</v>
      </c>
      <c r="I445" s="37">
        <v>33059</v>
      </c>
      <c r="J445">
        <v>2</v>
      </c>
      <c r="K445">
        <v>2</v>
      </c>
    </row>
    <row r="446" spans="8:11" x14ac:dyDescent="0.25">
      <c r="H446">
        <v>11244549</v>
      </c>
      <c r="I446" s="37">
        <v>31689</v>
      </c>
      <c r="J446">
        <v>2</v>
      </c>
      <c r="K446">
        <v>2</v>
      </c>
    </row>
    <row r="447" spans="8:11" x14ac:dyDescent="0.25">
      <c r="H447">
        <v>11244967</v>
      </c>
      <c r="I447" s="37">
        <v>38734</v>
      </c>
      <c r="J447">
        <v>3</v>
      </c>
      <c r="K447">
        <v>3</v>
      </c>
    </row>
    <row r="448" spans="8:11" x14ac:dyDescent="0.25">
      <c r="H448">
        <v>11245045</v>
      </c>
      <c r="I448" s="37">
        <v>37089</v>
      </c>
      <c r="J448">
        <v>1</v>
      </c>
      <c r="K448">
        <v>2</v>
      </c>
    </row>
    <row r="449" spans="8:11" x14ac:dyDescent="0.25">
      <c r="H449">
        <v>11245074</v>
      </c>
      <c r="I449" s="37">
        <v>44344</v>
      </c>
      <c r="J449">
        <v>2</v>
      </c>
      <c r="K449">
        <v>2</v>
      </c>
    </row>
    <row r="450" spans="8:11" x14ac:dyDescent="0.25">
      <c r="H450">
        <v>11245431</v>
      </c>
      <c r="I450" s="37">
        <v>38734</v>
      </c>
      <c r="J450">
        <v>2</v>
      </c>
      <c r="K450">
        <v>2</v>
      </c>
    </row>
    <row r="451" spans="8:11" x14ac:dyDescent="0.25">
      <c r="H451">
        <v>11245767</v>
      </c>
      <c r="I451" s="37">
        <v>38943</v>
      </c>
      <c r="J451">
        <v>2</v>
      </c>
      <c r="K451">
        <v>2</v>
      </c>
    </row>
    <row r="452" spans="8:11" x14ac:dyDescent="0.25">
      <c r="H452">
        <v>11246366</v>
      </c>
      <c r="I452" s="37">
        <v>36855</v>
      </c>
      <c r="J452">
        <v>1</v>
      </c>
      <c r="K452">
        <v>2</v>
      </c>
    </row>
    <row r="453" spans="8:11" x14ac:dyDescent="0.25">
      <c r="H453">
        <v>11246671</v>
      </c>
      <c r="I453" s="37">
        <v>38734</v>
      </c>
      <c r="J453">
        <v>1</v>
      </c>
      <c r="K453">
        <v>2</v>
      </c>
    </row>
    <row r="454" spans="8:11" x14ac:dyDescent="0.25">
      <c r="H454">
        <v>11246676</v>
      </c>
      <c r="I454" s="37">
        <v>38943</v>
      </c>
      <c r="J454">
        <v>1</v>
      </c>
      <c r="K454">
        <v>2</v>
      </c>
    </row>
    <row r="455" spans="8:11" x14ac:dyDescent="0.25">
      <c r="H455">
        <v>11247637</v>
      </c>
      <c r="I455" s="37">
        <v>38734</v>
      </c>
      <c r="J455">
        <v>2</v>
      </c>
      <c r="K455">
        <v>2</v>
      </c>
    </row>
    <row r="456" spans="8:11" x14ac:dyDescent="0.25">
      <c r="H456">
        <v>11248121</v>
      </c>
      <c r="I456" s="37">
        <v>33059</v>
      </c>
      <c r="J456">
        <v>1</v>
      </c>
      <c r="K456">
        <v>2</v>
      </c>
    </row>
    <row r="457" spans="8:11" x14ac:dyDescent="0.25">
      <c r="H457">
        <v>11248122</v>
      </c>
      <c r="I457" s="37">
        <v>38943</v>
      </c>
      <c r="J457">
        <v>2</v>
      </c>
      <c r="K457">
        <v>4</v>
      </c>
    </row>
    <row r="458" spans="8:11" x14ac:dyDescent="0.25">
      <c r="H458">
        <v>11248272</v>
      </c>
      <c r="I458" s="37">
        <v>38943</v>
      </c>
      <c r="J458">
        <v>1</v>
      </c>
      <c r="K458">
        <v>2</v>
      </c>
    </row>
    <row r="459" spans="8:11" x14ac:dyDescent="0.25">
      <c r="H459">
        <v>11248273</v>
      </c>
      <c r="I459" s="37">
        <v>44344</v>
      </c>
      <c r="J459">
        <v>1</v>
      </c>
      <c r="K459">
        <v>2</v>
      </c>
    </row>
    <row r="460" spans="8:11" x14ac:dyDescent="0.25">
      <c r="H460">
        <v>11248774</v>
      </c>
      <c r="I460" s="37">
        <v>44344</v>
      </c>
      <c r="J460">
        <v>2</v>
      </c>
      <c r="K460">
        <v>4</v>
      </c>
    </row>
    <row r="461" spans="8:11" x14ac:dyDescent="0.25">
      <c r="H461">
        <v>11248800</v>
      </c>
      <c r="I461" s="37">
        <v>38943</v>
      </c>
      <c r="J461">
        <v>2</v>
      </c>
      <c r="K461">
        <v>4</v>
      </c>
    </row>
    <row r="462" spans="8:11" x14ac:dyDescent="0.25">
      <c r="H462">
        <v>11249069</v>
      </c>
      <c r="I462" s="37">
        <v>38734</v>
      </c>
      <c r="J462">
        <v>1</v>
      </c>
      <c r="K462">
        <v>2</v>
      </c>
    </row>
    <row r="463" spans="8:11" x14ac:dyDescent="0.25">
      <c r="H463">
        <v>11249085</v>
      </c>
      <c r="I463" s="37">
        <v>37089</v>
      </c>
      <c r="J463">
        <v>5</v>
      </c>
      <c r="K463">
        <v>5</v>
      </c>
    </row>
    <row r="464" spans="8:11" x14ac:dyDescent="0.25">
      <c r="H464">
        <v>11249094</v>
      </c>
      <c r="I464" s="37">
        <v>31858</v>
      </c>
      <c r="J464">
        <v>5</v>
      </c>
      <c r="K464">
        <v>5</v>
      </c>
    </row>
    <row r="465" spans="8:11" x14ac:dyDescent="0.25">
      <c r="H465">
        <v>11249342</v>
      </c>
      <c r="I465" s="37">
        <v>44344</v>
      </c>
      <c r="J465">
        <v>2</v>
      </c>
      <c r="K465">
        <v>2</v>
      </c>
    </row>
    <row r="466" spans="8:11" x14ac:dyDescent="0.25">
      <c r="H466">
        <v>11249810</v>
      </c>
      <c r="I466" s="37">
        <v>44344</v>
      </c>
      <c r="J466">
        <v>1</v>
      </c>
      <c r="K466">
        <v>2</v>
      </c>
    </row>
    <row r="467" spans="8:11" x14ac:dyDescent="0.25">
      <c r="H467">
        <v>11249815</v>
      </c>
      <c r="I467" s="37">
        <v>44344</v>
      </c>
      <c r="J467">
        <v>1</v>
      </c>
      <c r="K467">
        <v>2</v>
      </c>
    </row>
    <row r="468" spans="8:11" x14ac:dyDescent="0.25">
      <c r="H468">
        <v>11249816</v>
      </c>
      <c r="I468" s="37">
        <v>44344</v>
      </c>
      <c r="J468">
        <v>1</v>
      </c>
      <c r="K468">
        <v>2</v>
      </c>
    </row>
    <row r="469" spans="8:11" x14ac:dyDescent="0.25">
      <c r="H469">
        <v>11249992</v>
      </c>
      <c r="I469" s="37">
        <v>37089</v>
      </c>
      <c r="J469">
        <v>2</v>
      </c>
      <c r="K469">
        <v>4</v>
      </c>
    </row>
    <row r="470" spans="8:11" x14ac:dyDescent="0.25">
      <c r="H470">
        <v>11250033</v>
      </c>
      <c r="I470" s="37">
        <v>44344</v>
      </c>
      <c r="J470">
        <v>1</v>
      </c>
      <c r="K470">
        <v>2</v>
      </c>
    </row>
    <row r="471" spans="8:11" x14ac:dyDescent="0.25">
      <c r="H471">
        <v>11250035</v>
      </c>
      <c r="I471" s="37">
        <v>37089</v>
      </c>
      <c r="J471">
        <v>2</v>
      </c>
      <c r="K471">
        <v>2</v>
      </c>
    </row>
    <row r="472" spans="8:11" x14ac:dyDescent="0.25">
      <c r="H472">
        <v>11250037</v>
      </c>
      <c r="I472" s="37">
        <v>44344</v>
      </c>
      <c r="J472">
        <v>1</v>
      </c>
      <c r="K472">
        <v>2</v>
      </c>
    </row>
    <row r="473" spans="8:11" x14ac:dyDescent="0.25">
      <c r="H473">
        <v>11250063</v>
      </c>
      <c r="I473" s="37">
        <v>31858</v>
      </c>
      <c r="J473">
        <v>1</v>
      </c>
      <c r="K473">
        <v>2</v>
      </c>
    </row>
    <row r="474" spans="8:11" x14ac:dyDescent="0.25">
      <c r="H474">
        <v>11250316</v>
      </c>
      <c r="I474" s="37">
        <v>36855</v>
      </c>
      <c r="J474">
        <v>2</v>
      </c>
      <c r="K474">
        <v>2</v>
      </c>
    </row>
    <row r="475" spans="8:11" x14ac:dyDescent="0.25">
      <c r="H475">
        <v>11250381</v>
      </c>
      <c r="I475" s="37">
        <v>33059</v>
      </c>
      <c r="J475">
        <v>2</v>
      </c>
      <c r="K475">
        <v>2</v>
      </c>
    </row>
    <row r="476" spans="8:11" x14ac:dyDescent="0.25">
      <c r="H476">
        <v>11250415</v>
      </c>
      <c r="I476" s="37">
        <v>36855</v>
      </c>
      <c r="J476">
        <v>2</v>
      </c>
      <c r="K476">
        <v>2</v>
      </c>
    </row>
    <row r="477" spans="8:11" x14ac:dyDescent="0.25">
      <c r="H477">
        <v>11250678</v>
      </c>
      <c r="I477" s="37">
        <v>44344</v>
      </c>
      <c r="J477">
        <v>1</v>
      </c>
      <c r="K477">
        <v>2</v>
      </c>
    </row>
    <row r="478" spans="8:11" x14ac:dyDescent="0.25">
      <c r="H478">
        <v>11251176</v>
      </c>
      <c r="I478" s="37">
        <v>38943</v>
      </c>
      <c r="J478">
        <v>3</v>
      </c>
      <c r="K478">
        <v>6</v>
      </c>
    </row>
    <row r="479" spans="8:11" x14ac:dyDescent="0.25">
      <c r="H479">
        <v>11251179</v>
      </c>
      <c r="I479" s="37">
        <v>26249</v>
      </c>
      <c r="J479">
        <v>1</v>
      </c>
      <c r="K479">
        <v>2</v>
      </c>
    </row>
    <row r="480" spans="8:11" x14ac:dyDescent="0.25">
      <c r="H480">
        <v>11251768</v>
      </c>
      <c r="I480" s="37">
        <v>37089</v>
      </c>
      <c r="J480">
        <v>1</v>
      </c>
      <c r="K480">
        <v>2</v>
      </c>
    </row>
    <row r="481" spans="8:11" x14ac:dyDescent="0.25">
      <c r="H481">
        <v>11253666</v>
      </c>
      <c r="I481" s="37">
        <v>38734</v>
      </c>
      <c r="J481">
        <v>1</v>
      </c>
      <c r="K481">
        <v>2</v>
      </c>
    </row>
    <row r="482" spans="8:11" x14ac:dyDescent="0.25">
      <c r="H482">
        <v>11253669</v>
      </c>
      <c r="I482" s="37">
        <v>44344</v>
      </c>
      <c r="J482">
        <v>1</v>
      </c>
      <c r="K482">
        <v>2</v>
      </c>
    </row>
    <row r="483" spans="8:11" x14ac:dyDescent="0.25">
      <c r="H483">
        <v>11253670</v>
      </c>
      <c r="I483" s="37">
        <v>36855</v>
      </c>
      <c r="J483">
        <v>2</v>
      </c>
      <c r="K483">
        <v>2</v>
      </c>
    </row>
    <row r="484" spans="8:11" x14ac:dyDescent="0.25">
      <c r="H484">
        <v>11253681</v>
      </c>
      <c r="I484" s="37">
        <v>38734</v>
      </c>
      <c r="J484">
        <v>1</v>
      </c>
      <c r="K484">
        <v>2</v>
      </c>
    </row>
    <row r="485" spans="8:11" x14ac:dyDescent="0.25">
      <c r="H485">
        <v>11253709</v>
      </c>
      <c r="I485" s="37">
        <v>38734</v>
      </c>
      <c r="J485">
        <v>1</v>
      </c>
      <c r="K485">
        <v>2</v>
      </c>
    </row>
    <row r="486" spans="8:11" x14ac:dyDescent="0.25">
      <c r="H486">
        <v>11253886</v>
      </c>
      <c r="I486" s="37">
        <v>44344</v>
      </c>
      <c r="J486">
        <v>2</v>
      </c>
      <c r="K486">
        <v>4</v>
      </c>
    </row>
    <row r="487" spans="8:11" x14ac:dyDescent="0.25">
      <c r="H487">
        <v>11254198</v>
      </c>
      <c r="I487" s="37">
        <v>44344</v>
      </c>
      <c r="J487">
        <v>1</v>
      </c>
      <c r="K487">
        <v>2</v>
      </c>
    </row>
    <row r="488" spans="8:11" x14ac:dyDescent="0.25">
      <c r="H488">
        <v>11255115</v>
      </c>
      <c r="I488" s="37">
        <v>29329</v>
      </c>
      <c r="J488">
        <v>1</v>
      </c>
      <c r="K488">
        <v>2</v>
      </c>
    </row>
    <row r="489" spans="8:11" x14ac:dyDescent="0.25">
      <c r="H489">
        <v>11255504</v>
      </c>
      <c r="I489" s="37">
        <v>31480</v>
      </c>
      <c r="J489">
        <v>1</v>
      </c>
      <c r="K489">
        <v>2</v>
      </c>
    </row>
    <row r="490" spans="8:11" x14ac:dyDescent="0.25">
      <c r="H490">
        <v>11255507</v>
      </c>
      <c r="I490" s="37">
        <v>38734</v>
      </c>
      <c r="J490">
        <v>1</v>
      </c>
      <c r="K490">
        <v>2</v>
      </c>
    </row>
    <row r="491" spans="8:11" x14ac:dyDescent="0.25">
      <c r="H491">
        <v>11255513</v>
      </c>
      <c r="I491" s="37">
        <v>44344</v>
      </c>
      <c r="J491">
        <v>2</v>
      </c>
      <c r="K491">
        <v>4</v>
      </c>
    </row>
    <row r="492" spans="8:11" x14ac:dyDescent="0.25">
      <c r="H492">
        <v>11255539</v>
      </c>
      <c r="I492" s="37">
        <v>44344</v>
      </c>
      <c r="J492">
        <v>1</v>
      </c>
      <c r="K492">
        <v>2</v>
      </c>
    </row>
    <row r="493" spans="8:11" x14ac:dyDescent="0.25">
      <c r="H493">
        <v>11255542</v>
      </c>
      <c r="I493" s="37">
        <v>44344</v>
      </c>
      <c r="J493">
        <v>1</v>
      </c>
      <c r="K493">
        <v>2</v>
      </c>
    </row>
    <row r="494" spans="8:11" x14ac:dyDescent="0.25">
      <c r="H494">
        <v>11255564</v>
      </c>
      <c r="I494" s="37">
        <v>38734</v>
      </c>
      <c r="J494">
        <v>1</v>
      </c>
      <c r="K494">
        <v>2</v>
      </c>
    </row>
    <row r="495" spans="8:11" x14ac:dyDescent="0.25">
      <c r="H495">
        <v>11255567</v>
      </c>
      <c r="I495" s="37">
        <v>33059</v>
      </c>
      <c r="J495">
        <v>2</v>
      </c>
      <c r="K495">
        <v>2</v>
      </c>
    </row>
    <row r="496" spans="8:11" x14ac:dyDescent="0.25">
      <c r="H496">
        <v>11255571</v>
      </c>
      <c r="I496" s="37">
        <v>38734</v>
      </c>
      <c r="J496">
        <v>1</v>
      </c>
      <c r="K496">
        <v>2</v>
      </c>
    </row>
    <row r="497" spans="8:11" x14ac:dyDescent="0.25">
      <c r="H497">
        <v>11255573</v>
      </c>
      <c r="I497" s="37">
        <v>37089</v>
      </c>
      <c r="J497">
        <v>1</v>
      </c>
      <c r="K497">
        <v>2</v>
      </c>
    </row>
    <row r="498" spans="8:11" x14ac:dyDescent="0.25">
      <c r="H498">
        <v>11255576</v>
      </c>
      <c r="I498" s="37">
        <v>37089</v>
      </c>
      <c r="J498">
        <v>1</v>
      </c>
      <c r="K498">
        <v>2</v>
      </c>
    </row>
    <row r="499" spans="8:11" x14ac:dyDescent="0.25">
      <c r="H499">
        <v>11255585</v>
      </c>
      <c r="I499" s="37">
        <v>38943</v>
      </c>
      <c r="J499">
        <v>1</v>
      </c>
      <c r="K499">
        <v>2</v>
      </c>
    </row>
    <row r="500" spans="8:11" x14ac:dyDescent="0.25">
      <c r="H500">
        <v>11255586</v>
      </c>
      <c r="I500" s="37">
        <v>31480</v>
      </c>
      <c r="J500">
        <v>1</v>
      </c>
      <c r="K500">
        <v>2</v>
      </c>
    </row>
    <row r="501" spans="8:11" x14ac:dyDescent="0.25">
      <c r="H501">
        <v>11255587</v>
      </c>
      <c r="I501" s="37">
        <v>38734</v>
      </c>
      <c r="J501">
        <v>1</v>
      </c>
      <c r="K501">
        <v>2</v>
      </c>
    </row>
    <row r="502" spans="8:11" x14ac:dyDescent="0.25">
      <c r="H502">
        <v>11255588</v>
      </c>
      <c r="I502" s="37">
        <v>19203</v>
      </c>
      <c r="J502">
        <v>1</v>
      </c>
      <c r="K502">
        <v>2</v>
      </c>
    </row>
    <row r="503" spans="8:11" x14ac:dyDescent="0.25">
      <c r="H503">
        <v>11255590</v>
      </c>
      <c r="I503" s="37">
        <v>44344</v>
      </c>
      <c r="J503">
        <v>2</v>
      </c>
      <c r="K503">
        <v>2</v>
      </c>
    </row>
    <row r="504" spans="8:11" x14ac:dyDescent="0.25">
      <c r="H504">
        <v>11255594</v>
      </c>
      <c r="I504" s="37">
        <v>38734</v>
      </c>
      <c r="J504">
        <v>1</v>
      </c>
      <c r="K504">
        <v>2</v>
      </c>
    </row>
    <row r="505" spans="8:11" x14ac:dyDescent="0.25">
      <c r="H505">
        <v>11255628</v>
      </c>
      <c r="I505" s="37">
        <v>31689</v>
      </c>
      <c r="J505">
        <v>2</v>
      </c>
      <c r="K505">
        <v>2</v>
      </c>
    </row>
    <row r="506" spans="8:11" x14ac:dyDescent="0.25">
      <c r="H506">
        <v>11255631</v>
      </c>
      <c r="I506" s="37">
        <v>31689</v>
      </c>
      <c r="J506">
        <v>1</v>
      </c>
      <c r="K506">
        <v>2</v>
      </c>
    </row>
    <row r="507" spans="8:11" x14ac:dyDescent="0.25">
      <c r="H507">
        <v>11256650</v>
      </c>
      <c r="I507" s="37">
        <v>44136</v>
      </c>
      <c r="J507">
        <v>1</v>
      </c>
      <c r="K507">
        <v>2</v>
      </c>
    </row>
    <row r="508" spans="8:11" x14ac:dyDescent="0.25">
      <c r="H508">
        <v>11256658</v>
      </c>
      <c r="I508" s="37">
        <v>44344</v>
      </c>
      <c r="J508">
        <v>1</v>
      </c>
      <c r="K508">
        <v>2</v>
      </c>
    </row>
    <row r="509" spans="8:11" x14ac:dyDescent="0.25">
      <c r="H509">
        <v>11257429</v>
      </c>
      <c r="I509" s="37">
        <v>38943</v>
      </c>
      <c r="J509">
        <v>1</v>
      </c>
      <c r="K509">
        <v>2</v>
      </c>
    </row>
    <row r="510" spans="8:11" x14ac:dyDescent="0.25">
      <c r="H510">
        <v>11257490</v>
      </c>
      <c r="I510" s="37">
        <v>44344</v>
      </c>
      <c r="J510">
        <v>1</v>
      </c>
      <c r="K510">
        <v>2</v>
      </c>
    </row>
    <row r="511" spans="8:11" x14ac:dyDescent="0.25">
      <c r="H511">
        <v>11258084</v>
      </c>
      <c r="I511" s="37">
        <v>44344</v>
      </c>
      <c r="J511">
        <v>2</v>
      </c>
      <c r="K511">
        <v>4</v>
      </c>
    </row>
    <row r="512" spans="8:11" x14ac:dyDescent="0.25">
      <c r="H512">
        <v>11258090</v>
      </c>
      <c r="I512" s="37">
        <v>44344</v>
      </c>
      <c r="J512">
        <v>2</v>
      </c>
      <c r="K512">
        <v>4</v>
      </c>
    </row>
    <row r="513" spans="8:11" x14ac:dyDescent="0.25">
      <c r="H513">
        <v>11258099</v>
      </c>
      <c r="I513" s="37">
        <v>35211</v>
      </c>
      <c r="J513">
        <v>2</v>
      </c>
      <c r="K513">
        <v>4</v>
      </c>
    </row>
    <row r="514" spans="8:11" x14ac:dyDescent="0.25">
      <c r="H514">
        <v>11258134</v>
      </c>
      <c r="I514" s="37">
        <v>35211</v>
      </c>
      <c r="J514">
        <v>5</v>
      </c>
      <c r="K514">
        <v>10</v>
      </c>
    </row>
    <row r="515" spans="8:11" x14ac:dyDescent="0.25">
      <c r="H515">
        <v>11258582</v>
      </c>
      <c r="I515" s="37">
        <v>35211</v>
      </c>
      <c r="J515">
        <v>5</v>
      </c>
      <c r="K515">
        <v>10</v>
      </c>
    </row>
    <row r="516" spans="8:11" x14ac:dyDescent="0.25">
      <c r="H516">
        <v>11258584</v>
      </c>
      <c r="I516" s="37">
        <v>37089</v>
      </c>
      <c r="J516">
        <v>2</v>
      </c>
      <c r="K516">
        <v>4</v>
      </c>
    </row>
    <row r="517" spans="8:11" x14ac:dyDescent="0.25">
      <c r="H517">
        <v>11258598</v>
      </c>
      <c r="I517" s="37">
        <v>44344</v>
      </c>
      <c r="J517">
        <v>1</v>
      </c>
      <c r="K517">
        <v>2</v>
      </c>
    </row>
    <row r="518" spans="8:11" x14ac:dyDescent="0.25">
      <c r="H518">
        <v>11258600</v>
      </c>
      <c r="I518" s="37">
        <v>44344</v>
      </c>
      <c r="J518">
        <v>1</v>
      </c>
      <c r="K518">
        <v>2</v>
      </c>
    </row>
    <row r="519" spans="8:11" x14ac:dyDescent="0.25">
      <c r="H519">
        <v>11258604</v>
      </c>
      <c r="I519" s="37">
        <v>44136</v>
      </c>
      <c r="J519">
        <v>2</v>
      </c>
      <c r="K519">
        <v>4</v>
      </c>
    </row>
    <row r="520" spans="8:11" x14ac:dyDescent="0.25">
      <c r="H520">
        <v>11258621</v>
      </c>
      <c r="I520" s="37">
        <v>26249</v>
      </c>
      <c r="J520">
        <v>1</v>
      </c>
      <c r="K520">
        <v>2</v>
      </c>
    </row>
    <row r="521" spans="8:11" x14ac:dyDescent="0.25">
      <c r="H521">
        <v>11258670</v>
      </c>
      <c r="I521" s="37">
        <v>37089</v>
      </c>
      <c r="J521">
        <v>1</v>
      </c>
      <c r="K521">
        <v>2</v>
      </c>
    </row>
    <row r="522" spans="8:11" x14ac:dyDescent="0.25">
      <c r="H522">
        <v>11258681</v>
      </c>
      <c r="I522" s="37">
        <v>44344</v>
      </c>
      <c r="J522">
        <v>1</v>
      </c>
      <c r="K522">
        <v>2</v>
      </c>
    </row>
    <row r="523" spans="8:11" x14ac:dyDescent="0.25">
      <c r="H523">
        <v>11258731</v>
      </c>
      <c r="I523" s="37">
        <v>44344</v>
      </c>
      <c r="J523">
        <v>1</v>
      </c>
      <c r="K523">
        <v>2</v>
      </c>
    </row>
    <row r="524" spans="8:11" x14ac:dyDescent="0.25">
      <c r="H524">
        <v>11258741</v>
      </c>
      <c r="I524" s="37">
        <v>38734</v>
      </c>
      <c r="J524">
        <v>1</v>
      </c>
      <c r="K524">
        <v>2</v>
      </c>
    </row>
    <row r="525" spans="8:11" x14ac:dyDescent="0.25">
      <c r="H525">
        <v>11258773</v>
      </c>
      <c r="I525" s="37">
        <v>38734</v>
      </c>
      <c r="J525">
        <v>1</v>
      </c>
      <c r="K525">
        <v>2</v>
      </c>
    </row>
    <row r="526" spans="8:11" x14ac:dyDescent="0.25">
      <c r="H526">
        <v>11259116</v>
      </c>
      <c r="I526" s="37">
        <v>38734</v>
      </c>
      <c r="J526">
        <v>1</v>
      </c>
      <c r="K526">
        <v>2</v>
      </c>
    </row>
    <row r="527" spans="8:11" x14ac:dyDescent="0.25">
      <c r="H527">
        <v>11259423</v>
      </c>
      <c r="I527" s="37">
        <v>33059</v>
      </c>
      <c r="J527">
        <v>2</v>
      </c>
      <c r="K527">
        <v>2</v>
      </c>
    </row>
    <row r="528" spans="8:11" x14ac:dyDescent="0.25">
      <c r="H528">
        <v>11259454</v>
      </c>
      <c r="I528" s="37">
        <v>33059</v>
      </c>
      <c r="J528">
        <v>2</v>
      </c>
      <c r="K528">
        <v>2</v>
      </c>
    </row>
    <row r="529" spans="8:11" x14ac:dyDescent="0.25">
      <c r="H529">
        <v>11259518</v>
      </c>
      <c r="I529" s="37">
        <v>44344</v>
      </c>
      <c r="J529">
        <v>1</v>
      </c>
      <c r="K529">
        <v>2</v>
      </c>
    </row>
    <row r="530" spans="8:11" x14ac:dyDescent="0.25">
      <c r="H530">
        <v>11260761</v>
      </c>
      <c r="I530" s="37">
        <v>44344</v>
      </c>
      <c r="J530">
        <v>2</v>
      </c>
      <c r="K530">
        <v>4</v>
      </c>
    </row>
    <row r="531" spans="8:11" x14ac:dyDescent="0.25">
      <c r="H531">
        <v>11260767</v>
      </c>
      <c r="I531" s="37">
        <v>38943</v>
      </c>
      <c r="J531">
        <v>2</v>
      </c>
      <c r="K531">
        <v>4</v>
      </c>
    </row>
    <row r="532" spans="8:11" x14ac:dyDescent="0.25">
      <c r="H532">
        <v>11260797</v>
      </c>
      <c r="I532" s="37">
        <v>38734</v>
      </c>
      <c r="J532">
        <v>1</v>
      </c>
      <c r="K532">
        <v>2</v>
      </c>
    </row>
    <row r="533" spans="8:11" x14ac:dyDescent="0.25">
      <c r="H533">
        <v>11260802</v>
      </c>
      <c r="I533" s="37">
        <v>44344</v>
      </c>
      <c r="J533">
        <v>1</v>
      </c>
      <c r="K533">
        <v>2</v>
      </c>
    </row>
    <row r="534" spans="8:11" x14ac:dyDescent="0.25">
      <c r="H534">
        <v>11260804</v>
      </c>
      <c r="I534" s="37">
        <v>44344</v>
      </c>
      <c r="J534">
        <v>2</v>
      </c>
      <c r="K534">
        <v>4</v>
      </c>
    </row>
    <row r="535" spans="8:11" x14ac:dyDescent="0.25">
      <c r="H535">
        <v>11260813</v>
      </c>
      <c r="I535" s="37">
        <v>44344</v>
      </c>
      <c r="J535">
        <v>1</v>
      </c>
      <c r="K535">
        <v>2</v>
      </c>
    </row>
    <row r="536" spans="8:11" x14ac:dyDescent="0.25">
      <c r="H536">
        <v>11260814</v>
      </c>
      <c r="I536" s="37">
        <v>44344</v>
      </c>
      <c r="J536">
        <v>2</v>
      </c>
      <c r="K536">
        <v>4</v>
      </c>
    </row>
    <row r="537" spans="8:11" x14ac:dyDescent="0.25">
      <c r="H537">
        <v>11260863</v>
      </c>
      <c r="I537" s="37">
        <v>44344</v>
      </c>
      <c r="J537">
        <v>1</v>
      </c>
      <c r="K537">
        <v>2</v>
      </c>
    </row>
    <row r="538" spans="8:11" x14ac:dyDescent="0.25">
      <c r="H538">
        <v>11260906</v>
      </c>
      <c r="I538" s="37">
        <v>44344</v>
      </c>
      <c r="J538">
        <v>2</v>
      </c>
      <c r="K538">
        <v>4</v>
      </c>
    </row>
    <row r="539" spans="8:11" x14ac:dyDescent="0.25">
      <c r="H539">
        <v>11260907</v>
      </c>
      <c r="I539" s="37">
        <v>44344</v>
      </c>
      <c r="J539">
        <v>2</v>
      </c>
      <c r="K539">
        <v>4</v>
      </c>
    </row>
    <row r="540" spans="8:11" x14ac:dyDescent="0.25">
      <c r="H540">
        <v>11260920</v>
      </c>
      <c r="I540" s="37">
        <v>31480</v>
      </c>
      <c r="J540">
        <v>3</v>
      </c>
      <c r="K540">
        <v>3</v>
      </c>
    </row>
    <row r="541" spans="8:11" x14ac:dyDescent="0.25">
      <c r="H541">
        <v>11261065</v>
      </c>
      <c r="I541" s="37">
        <v>44344</v>
      </c>
      <c r="J541">
        <v>2</v>
      </c>
      <c r="K541">
        <v>4</v>
      </c>
    </row>
    <row r="542" spans="8:11" x14ac:dyDescent="0.25">
      <c r="H542">
        <v>11261066</v>
      </c>
      <c r="I542" s="37">
        <v>44344</v>
      </c>
      <c r="J542">
        <v>1</v>
      </c>
      <c r="K542">
        <v>2</v>
      </c>
    </row>
    <row r="543" spans="8:11" x14ac:dyDescent="0.25">
      <c r="H543">
        <v>11261245</v>
      </c>
      <c r="I543" s="37">
        <v>44344</v>
      </c>
      <c r="J543">
        <v>1</v>
      </c>
      <c r="K543">
        <v>2</v>
      </c>
    </row>
    <row r="544" spans="8:11" x14ac:dyDescent="0.25">
      <c r="H544">
        <v>11261381</v>
      </c>
      <c r="I544" s="37">
        <v>44344</v>
      </c>
      <c r="J544">
        <v>1</v>
      </c>
      <c r="K544">
        <v>2</v>
      </c>
    </row>
    <row r="545" spans="8:11" x14ac:dyDescent="0.25">
      <c r="H545">
        <v>11261460</v>
      </c>
      <c r="I545" s="37">
        <v>44344</v>
      </c>
      <c r="J545">
        <v>1</v>
      </c>
      <c r="K545">
        <v>2</v>
      </c>
    </row>
    <row r="546" spans="8:11" x14ac:dyDescent="0.25">
      <c r="H546">
        <v>11261480</v>
      </c>
      <c r="I546" s="37">
        <v>44344</v>
      </c>
      <c r="J546">
        <v>3</v>
      </c>
      <c r="K546">
        <v>6</v>
      </c>
    </row>
    <row r="547" spans="8:11" x14ac:dyDescent="0.25">
      <c r="H547">
        <v>11261901</v>
      </c>
      <c r="I547" s="37">
        <v>37089</v>
      </c>
      <c r="J547">
        <v>1</v>
      </c>
      <c r="K547">
        <v>2</v>
      </c>
    </row>
    <row r="548" spans="8:11" x14ac:dyDescent="0.25">
      <c r="H548">
        <v>11261911</v>
      </c>
      <c r="I548" s="37">
        <v>37089</v>
      </c>
      <c r="J548">
        <v>1</v>
      </c>
      <c r="K548">
        <v>2</v>
      </c>
    </row>
    <row r="549" spans="8:11" x14ac:dyDescent="0.25">
      <c r="H549">
        <v>11262163</v>
      </c>
      <c r="I549" s="37">
        <v>36855</v>
      </c>
      <c r="J549">
        <v>1</v>
      </c>
      <c r="K549">
        <v>2</v>
      </c>
    </row>
    <row r="550" spans="8:11" x14ac:dyDescent="0.25">
      <c r="H550">
        <v>11262170</v>
      </c>
      <c r="I550" s="37">
        <v>44344</v>
      </c>
      <c r="J550">
        <v>1</v>
      </c>
      <c r="K550">
        <v>2</v>
      </c>
    </row>
    <row r="551" spans="8:11" x14ac:dyDescent="0.25">
      <c r="H551">
        <v>11262172</v>
      </c>
      <c r="I551" s="37">
        <v>44344</v>
      </c>
      <c r="J551">
        <v>2</v>
      </c>
      <c r="K551">
        <v>4</v>
      </c>
    </row>
    <row r="552" spans="8:11" x14ac:dyDescent="0.25">
      <c r="H552">
        <v>11262291</v>
      </c>
      <c r="I552" s="37">
        <v>33059</v>
      </c>
      <c r="J552">
        <v>2</v>
      </c>
      <c r="K552">
        <v>2</v>
      </c>
    </row>
    <row r="553" spans="8:11" x14ac:dyDescent="0.25">
      <c r="H553">
        <v>11262764</v>
      </c>
      <c r="I553" s="37">
        <v>44344</v>
      </c>
      <c r="J553">
        <v>1</v>
      </c>
      <c r="K553">
        <v>2</v>
      </c>
    </row>
    <row r="554" spans="8:11" x14ac:dyDescent="0.25">
      <c r="H554">
        <v>11262777</v>
      </c>
      <c r="I554" s="37">
        <v>44344</v>
      </c>
      <c r="J554">
        <v>1</v>
      </c>
      <c r="K554">
        <v>2</v>
      </c>
    </row>
    <row r="555" spans="8:11" x14ac:dyDescent="0.25">
      <c r="H555">
        <v>11262798</v>
      </c>
      <c r="I555" s="37">
        <v>44344</v>
      </c>
      <c r="J555">
        <v>1</v>
      </c>
      <c r="K555">
        <v>2</v>
      </c>
    </row>
    <row r="556" spans="8:11" x14ac:dyDescent="0.25">
      <c r="H556">
        <v>11262906</v>
      </c>
      <c r="I556" s="37">
        <v>38734</v>
      </c>
      <c r="J556">
        <v>2</v>
      </c>
      <c r="K556">
        <v>4</v>
      </c>
    </row>
    <row r="557" spans="8:11" x14ac:dyDescent="0.25">
      <c r="H557">
        <v>11263501</v>
      </c>
      <c r="I557" s="37">
        <v>38734</v>
      </c>
      <c r="J557">
        <v>1</v>
      </c>
      <c r="K557">
        <v>2</v>
      </c>
    </row>
    <row r="558" spans="8:11" x14ac:dyDescent="0.25">
      <c r="H558">
        <v>11263620</v>
      </c>
      <c r="I558" s="37">
        <v>37089</v>
      </c>
      <c r="J558">
        <v>1</v>
      </c>
      <c r="K558">
        <v>2</v>
      </c>
    </row>
    <row r="559" spans="8:11" x14ac:dyDescent="0.25">
      <c r="H559">
        <v>11263621</v>
      </c>
      <c r="I559" s="37">
        <v>37089</v>
      </c>
      <c r="J559">
        <v>1</v>
      </c>
      <c r="K559">
        <v>2</v>
      </c>
    </row>
    <row r="560" spans="8:11" x14ac:dyDescent="0.25">
      <c r="H560">
        <v>11263627</v>
      </c>
      <c r="I560" s="37">
        <v>38943</v>
      </c>
      <c r="J560">
        <v>1</v>
      </c>
      <c r="K560">
        <v>2</v>
      </c>
    </row>
    <row r="561" spans="8:11" x14ac:dyDescent="0.25">
      <c r="H561">
        <v>11263686</v>
      </c>
      <c r="I561" s="37">
        <v>44344</v>
      </c>
      <c r="J561">
        <v>1</v>
      </c>
      <c r="K561">
        <v>2</v>
      </c>
    </row>
    <row r="562" spans="8:11" x14ac:dyDescent="0.25">
      <c r="H562">
        <v>11263687</v>
      </c>
      <c r="I562" s="37">
        <v>38734</v>
      </c>
      <c r="J562">
        <v>1</v>
      </c>
      <c r="K562">
        <v>2</v>
      </c>
    </row>
    <row r="563" spans="8:11" x14ac:dyDescent="0.25">
      <c r="H563">
        <v>11263690</v>
      </c>
      <c r="I563" s="37">
        <v>44344</v>
      </c>
      <c r="J563">
        <v>1</v>
      </c>
      <c r="K563">
        <v>2</v>
      </c>
    </row>
    <row r="564" spans="8:11" x14ac:dyDescent="0.25">
      <c r="H564">
        <v>11263711</v>
      </c>
      <c r="I564" s="37">
        <v>38734</v>
      </c>
      <c r="J564">
        <v>1</v>
      </c>
      <c r="K564">
        <v>2</v>
      </c>
    </row>
    <row r="565" spans="8:11" x14ac:dyDescent="0.25">
      <c r="H565">
        <v>11263718</v>
      </c>
      <c r="I565" s="37">
        <v>44344</v>
      </c>
      <c r="J565">
        <v>1</v>
      </c>
      <c r="K565">
        <v>2</v>
      </c>
    </row>
    <row r="566" spans="8:11" x14ac:dyDescent="0.25">
      <c r="H566">
        <v>11263727</v>
      </c>
      <c r="I566" s="37">
        <v>44344</v>
      </c>
      <c r="J566">
        <v>1</v>
      </c>
      <c r="K566">
        <v>2</v>
      </c>
    </row>
    <row r="567" spans="8:11" x14ac:dyDescent="0.25">
      <c r="H567">
        <v>11263833</v>
      </c>
      <c r="I567" s="37">
        <v>44344</v>
      </c>
      <c r="J567">
        <v>1</v>
      </c>
      <c r="K567">
        <v>2</v>
      </c>
    </row>
    <row r="568" spans="8:11" x14ac:dyDescent="0.25">
      <c r="H568">
        <v>11263848</v>
      </c>
      <c r="I568" s="37">
        <v>26249</v>
      </c>
      <c r="J568">
        <v>1</v>
      </c>
      <c r="K568">
        <v>2</v>
      </c>
    </row>
    <row r="569" spans="8:11" x14ac:dyDescent="0.25">
      <c r="H569">
        <v>11264055</v>
      </c>
      <c r="I569" s="37">
        <v>38734</v>
      </c>
      <c r="J569">
        <v>1</v>
      </c>
      <c r="K569">
        <v>2</v>
      </c>
    </row>
    <row r="570" spans="8:11" x14ac:dyDescent="0.25">
      <c r="H570">
        <v>11264081</v>
      </c>
      <c r="I570" s="37">
        <v>37089</v>
      </c>
      <c r="J570">
        <v>2</v>
      </c>
      <c r="K570">
        <v>2</v>
      </c>
    </row>
    <row r="571" spans="8:11" x14ac:dyDescent="0.25">
      <c r="H571">
        <v>11264085</v>
      </c>
      <c r="I571" s="37">
        <v>33059</v>
      </c>
      <c r="J571">
        <v>2</v>
      </c>
      <c r="K571">
        <v>2</v>
      </c>
    </row>
    <row r="572" spans="8:11" x14ac:dyDescent="0.25">
      <c r="H572">
        <v>11264086</v>
      </c>
      <c r="I572" s="37">
        <v>38734</v>
      </c>
      <c r="J572">
        <v>1</v>
      </c>
      <c r="K572">
        <v>2</v>
      </c>
    </row>
    <row r="573" spans="8:11" x14ac:dyDescent="0.25">
      <c r="H573">
        <v>11264109</v>
      </c>
      <c r="I573" s="37">
        <v>37089</v>
      </c>
      <c r="J573">
        <v>2</v>
      </c>
      <c r="K573">
        <v>4</v>
      </c>
    </row>
    <row r="574" spans="8:11" x14ac:dyDescent="0.25">
      <c r="H574">
        <v>11264171</v>
      </c>
      <c r="I574" s="37">
        <v>37089</v>
      </c>
      <c r="J574">
        <v>1</v>
      </c>
      <c r="K574">
        <v>2</v>
      </c>
    </row>
    <row r="575" spans="8:11" x14ac:dyDescent="0.25">
      <c r="H575">
        <v>11264172</v>
      </c>
      <c r="I575" s="37">
        <v>44344</v>
      </c>
      <c r="J575">
        <v>1</v>
      </c>
      <c r="K575">
        <v>2</v>
      </c>
    </row>
    <row r="576" spans="8:11" x14ac:dyDescent="0.25">
      <c r="H576">
        <v>11264175</v>
      </c>
      <c r="I576" s="37">
        <v>44344</v>
      </c>
      <c r="J576">
        <v>1</v>
      </c>
      <c r="K576">
        <v>2</v>
      </c>
    </row>
    <row r="577" spans="8:11" x14ac:dyDescent="0.25">
      <c r="H577">
        <v>11264385</v>
      </c>
      <c r="I577" s="37">
        <v>44344</v>
      </c>
      <c r="J577">
        <v>1</v>
      </c>
      <c r="K577">
        <v>2</v>
      </c>
    </row>
    <row r="578" spans="8:11" x14ac:dyDescent="0.25">
      <c r="H578">
        <v>11264387</v>
      </c>
      <c r="I578" s="37">
        <v>44344</v>
      </c>
      <c r="J578">
        <v>2</v>
      </c>
      <c r="K578">
        <v>4</v>
      </c>
    </row>
    <row r="579" spans="8:11" x14ac:dyDescent="0.25">
      <c r="H579">
        <v>11264405</v>
      </c>
      <c r="I579" s="37">
        <v>36855</v>
      </c>
      <c r="J579">
        <v>1</v>
      </c>
      <c r="K579">
        <v>2</v>
      </c>
    </row>
    <row r="580" spans="8:11" x14ac:dyDescent="0.25">
      <c r="H580">
        <v>11264578</v>
      </c>
      <c r="I580" s="37">
        <v>38734</v>
      </c>
      <c r="J580">
        <v>1</v>
      </c>
      <c r="K580">
        <v>2</v>
      </c>
    </row>
    <row r="581" spans="8:11" x14ac:dyDescent="0.25">
      <c r="H581">
        <v>11264617</v>
      </c>
      <c r="I581" s="37">
        <v>38943</v>
      </c>
      <c r="J581">
        <v>3</v>
      </c>
      <c r="K581">
        <v>6</v>
      </c>
    </row>
    <row r="582" spans="8:11" x14ac:dyDescent="0.25">
      <c r="H582">
        <v>11264619</v>
      </c>
      <c r="I582" s="37">
        <v>37089</v>
      </c>
      <c r="J582">
        <v>5</v>
      </c>
      <c r="K582">
        <v>5</v>
      </c>
    </row>
    <row r="583" spans="8:11" x14ac:dyDescent="0.25">
      <c r="H583">
        <v>11264621</v>
      </c>
      <c r="I583" s="37">
        <v>31689</v>
      </c>
      <c r="J583">
        <v>4</v>
      </c>
      <c r="K583">
        <v>4</v>
      </c>
    </row>
    <row r="584" spans="8:11" x14ac:dyDescent="0.25">
      <c r="H584">
        <v>11264622</v>
      </c>
      <c r="I584" s="37">
        <v>38943</v>
      </c>
      <c r="J584">
        <v>4</v>
      </c>
      <c r="K584">
        <v>4</v>
      </c>
    </row>
    <row r="585" spans="8:11" x14ac:dyDescent="0.25">
      <c r="H585">
        <v>11264679</v>
      </c>
      <c r="I585" s="37">
        <v>37089</v>
      </c>
      <c r="J585">
        <v>5</v>
      </c>
      <c r="K585">
        <v>5</v>
      </c>
    </row>
    <row r="586" spans="8:11" x14ac:dyDescent="0.25">
      <c r="H586">
        <v>11264680</v>
      </c>
      <c r="I586" s="37">
        <v>44344</v>
      </c>
      <c r="J586">
        <v>4</v>
      </c>
      <c r="K586">
        <v>4</v>
      </c>
    </row>
    <row r="587" spans="8:11" x14ac:dyDescent="0.25">
      <c r="H587">
        <v>11264983</v>
      </c>
      <c r="I587" s="37">
        <v>38943</v>
      </c>
      <c r="J587">
        <v>2</v>
      </c>
      <c r="K587">
        <v>4</v>
      </c>
    </row>
    <row r="588" spans="8:11" x14ac:dyDescent="0.25">
      <c r="H588">
        <v>11265053</v>
      </c>
      <c r="I588" s="37">
        <v>38943</v>
      </c>
      <c r="J588">
        <v>3</v>
      </c>
      <c r="K588">
        <v>6</v>
      </c>
    </row>
    <row r="589" spans="8:11" x14ac:dyDescent="0.25">
      <c r="H589">
        <v>11265054</v>
      </c>
      <c r="I589" s="37">
        <v>37089</v>
      </c>
      <c r="J589">
        <v>3</v>
      </c>
      <c r="K589">
        <v>6</v>
      </c>
    </row>
    <row r="590" spans="8:11" x14ac:dyDescent="0.25">
      <c r="H590">
        <v>11265071</v>
      </c>
      <c r="I590" s="37">
        <v>38734</v>
      </c>
      <c r="J590">
        <v>3</v>
      </c>
      <c r="K590">
        <v>3</v>
      </c>
    </row>
    <row r="591" spans="8:11" x14ac:dyDescent="0.25">
      <c r="H591">
        <v>11265209</v>
      </c>
      <c r="I591" s="37">
        <v>38943</v>
      </c>
      <c r="J591">
        <v>3</v>
      </c>
      <c r="K591">
        <v>6</v>
      </c>
    </row>
    <row r="592" spans="8:11" x14ac:dyDescent="0.25">
      <c r="H592">
        <v>11265249</v>
      </c>
      <c r="I592" s="37">
        <v>38734</v>
      </c>
      <c r="J592">
        <v>1</v>
      </c>
      <c r="K592">
        <v>2</v>
      </c>
    </row>
    <row r="593" spans="8:11" x14ac:dyDescent="0.25">
      <c r="H593">
        <v>11265516</v>
      </c>
      <c r="I593" s="37">
        <v>33059</v>
      </c>
      <c r="J593">
        <v>2</v>
      </c>
      <c r="K593">
        <v>2</v>
      </c>
    </row>
    <row r="594" spans="8:11" x14ac:dyDescent="0.25">
      <c r="H594">
        <v>11266022</v>
      </c>
      <c r="I594" s="37">
        <v>44344</v>
      </c>
      <c r="J594">
        <v>3</v>
      </c>
      <c r="K594">
        <v>6</v>
      </c>
    </row>
    <row r="595" spans="8:11" x14ac:dyDescent="0.25">
      <c r="H595">
        <v>11266165</v>
      </c>
      <c r="I595" s="37">
        <v>38943</v>
      </c>
      <c r="J595">
        <v>4</v>
      </c>
      <c r="K595">
        <v>4</v>
      </c>
    </row>
    <row r="596" spans="8:11" x14ac:dyDescent="0.25">
      <c r="H596">
        <v>11266166</v>
      </c>
      <c r="I596" s="37">
        <v>31689</v>
      </c>
      <c r="J596">
        <v>3</v>
      </c>
      <c r="K596">
        <v>6</v>
      </c>
    </row>
    <row r="597" spans="8:11" x14ac:dyDescent="0.25">
      <c r="H597">
        <v>11266167</v>
      </c>
      <c r="I597" s="37">
        <v>31689</v>
      </c>
      <c r="J597">
        <v>3</v>
      </c>
      <c r="K597">
        <v>6</v>
      </c>
    </row>
    <row r="598" spans="8:11" x14ac:dyDescent="0.25">
      <c r="H598">
        <v>11266552</v>
      </c>
      <c r="I598" s="37">
        <v>35211</v>
      </c>
      <c r="J598">
        <v>1</v>
      </c>
      <c r="K598">
        <v>2</v>
      </c>
    </row>
    <row r="599" spans="8:11" x14ac:dyDescent="0.25">
      <c r="H599">
        <v>11266571</v>
      </c>
      <c r="I599" s="37">
        <v>38734</v>
      </c>
      <c r="J599">
        <v>1</v>
      </c>
      <c r="K599">
        <v>2</v>
      </c>
    </row>
    <row r="600" spans="8:11" x14ac:dyDescent="0.25">
      <c r="H600">
        <v>11266630</v>
      </c>
      <c r="I600" s="37">
        <v>35211</v>
      </c>
      <c r="J600">
        <v>2</v>
      </c>
      <c r="K600">
        <v>4</v>
      </c>
    </row>
    <row r="601" spans="8:11" x14ac:dyDescent="0.25">
      <c r="H601">
        <v>11266741</v>
      </c>
      <c r="I601" s="37">
        <v>38943</v>
      </c>
      <c r="J601">
        <v>2</v>
      </c>
      <c r="K601">
        <v>4</v>
      </c>
    </row>
    <row r="602" spans="8:11" x14ac:dyDescent="0.25">
      <c r="H602">
        <v>11266755</v>
      </c>
      <c r="I602" s="37">
        <v>44344</v>
      </c>
      <c r="J602">
        <v>2</v>
      </c>
      <c r="K602">
        <v>2</v>
      </c>
    </row>
    <row r="603" spans="8:11" x14ac:dyDescent="0.25">
      <c r="H603">
        <v>11266824</v>
      </c>
      <c r="I603" s="37">
        <v>44344</v>
      </c>
      <c r="J603">
        <v>1</v>
      </c>
      <c r="K603">
        <v>2</v>
      </c>
    </row>
    <row r="604" spans="8:11" x14ac:dyDescent="0.25">
      <c r="H604">
        <v>11266840</v>
      </c>
      <c r="I604" s="37">
        <v>37089</v>
      </c>
      <c r="J604">
        <v>1</v>
      </c>
      <c r="K604">
        <v>2</v>
      </c>
    </row>
    <row r="605" spans="8:11" x14ac:dyDescent="0.25">
      <c r="H605">
        <v>11266845</v>
      </c>
      <c r="I605" s="37">
        <v>38734</v>
      </c>
      <c r="J605">
        <v>1</v>
      </c>
      <c r="K605">
        <v>2</v>
      </c>
    </row>
    <row r="606" spans="8:11" x14ac:dyDescent="0.25">
      <c r="H606">
        <v>11266846</v>
      </c>
      <c r="I606" s="37">
        <v>44344</v>
      </c>
      <c r="J606">
        <v>2</v>
      </c>
      <c r="K606">
        <v>4</v>
      </c>
    </row>
    <row r="607" spans="8:11" x14ac:dyDescent="0.25">
      <c r="H607">
        <v>11266905</v>
      </c>
      <c r="I607" s="37">
        <v>44344</v>
      </c>
      <c r="J607">
        <v>1</v>
      </c>
      <c r="K607">
        <v>2</v>
      </c>
    </row>
    <row r="608" spans="8:11" x14ac:dyDescent="0.25">
      <c r="H608">
        <v>11266906</v>
      </c>
      <c r="I608" s="37">
        <v>37089</v>
      </c>
      <c r="J608">
        <v>1</v>
      </c>
      <c r="K608">
        <v>2</v>
      </c>
    </row>
    <row r="609" spans="8:11" x14ac:dyDescent="0.25">
      <c r="H609">
        <v>11267029</v>
      </c>
      <c r="I609" s="37">
        <v>44344</v>
      </c>
      <c r="J609">
        <v>2</v>
      </c>
      <c r="K609">
        <v>4</v>
      </c>
    </row>
    <row r="610" spans="8:11" x14ac:dyDescent="0.25">
      <c r="H610">
        <v>11267030</v>
      </c>
      <c r="I610" s="37">
        <v>44344</v>
      </c>
      <c r="J610">
        <v>2</v>
      </c>
      <c r="K610">
        <v>4</v>
      </c>
    </row>
    <row r="611" spans="8:11" x14ac:dyDescent="0.25">
      <c r="H611">
        <v>11267088</v>
      </c>
      <c r="I611" s="37">
        <v>38734</v>
      </c>
      <c r="J611">
        <v>2</v>
      </c>
      <c r="K611">
        <v>2</v>
      </c>
    </row>
    <row r="612" spans="8:11" x14ac:dyDescent="0.25">
      <c r="H612">
        <v>11267119</v>
      </c>
      <c r="I612" s="37">
        <v>35211</v>
      </c>
      <c r="J612">
        <v>2</v>
      </c>
      <c r="K612">
        <v>4</v>
      </c>
    </row>
    <row r="613" spans="8:11" x14ac:dyDescent="0.25">
      <c r="H613">
        <v>11267273</v>
      </c>
      <c r="I613" s="37">
        <v>34938</v>
      </c>
      <c r="J613">
        <v>1</v>
      </c>
      <c r="K613">
        <v>2</v>
      </c>
    </row>
    <row r="614" spans="8:11" x14ac:dyDescent="0.25">
      <c r="H614">
        <v>11267733</v>
      </c>
      <c r="I614" s="37">
        <v>44344</v>
      </c>
      <c r="J614">
        <v>3</v>
      </c>
      <c r="K614">
        <v>6</v>
      </c>
    </row>
    <row r="615" spans="8:11" x14ac:dyDescent="0.25">
      <c r="H615">
        <v>11268063</v>
      </c>
      <c r="I615" s="37">
        <v>31689</v>
      </c>
      <c r="J615">
        <v>4</v>
      </c>
      <c r="K615">
        <v>4</v>
      </c>
    </row>
    <row r="616" spans="8:11" x14ac:dyDescent="0.25">
      <c r="H616">
        <v>11268064</v>
      </c>
      <c r="I616" s="37">
        <v>38734</v>
      </c>
      <c r="J616">
        <v>1</v>
      </c>
      <c r="K616">
        <v>2</v>
      </c>
    </row>
    <row r="617" spans="8:11" x14ac:dyDescent="0.25">
      <c r="H617">
        <v>11268069</v>
      </c>
      <c r="I617" s="37">
        <v>44344</v>
      </c>
      <c r="J617">
        <v>4</v>
      </c>
      <c r="K617">
        <v>4</v>
      </c>
    </row>
    <row r="618" spans="8:11" x14ac:dyDescent="0.25">
      <c r="H618">
        <v>11268417</v>
      </c>
      <c r="I618" s="37">
        <v>33059</v>
      </c>
      <c r="J618">
        <v>2</v>
      </c>
      <c r="K618">
        <v>2</v>
      </c>
    </row>
    <row r="619" spans="8:11" x14ac:dyDescent="0.25">
      <c r="H619">
        <v>11268431</v>
      </c>
      <c r="I619" s="37">
        <v>37089</v>
      </c>
      <c r="J619">
        <v>4</v>
      </c>
      <c r="K619">
        <v>4</v>
      </c>
    </row>
    <row r="620" spans="8:11" x14ac:dyDescent="0.25">
      <c r="H620">
        <v>11268876</v>
      </c>
      <c r="I620" s="37">
        <v>44344</v>
      </c>
      <c r="J620">
        <v>4</v>
      </c>
      <c r="K620">
        <v>4</v>
      </c>
    </row>
    <row r="621" spans="8:11" x14ac:dyDescent="0.25">
      <c r="H621">
        <v>11268938</v>
      </c>
      <c r="I621" s="37">
        <v>38943</v>
      </c>
      <c r="J621">
        <v>3</v>
      </c>
      <c r="K621">
        <v>6</v>
      </c>
    </row>
    <row r="622" spans="8:11" x14ac:dyDescent="0.25">
      <c r="H622">
        <v>11268945</v>
      </c>
      <c r="I622" s="37">
        <v>44344</v>
      </c>
      <c r="J622">
        <v>1</v>
      </c>
      <c r="K622">
        <v>2</v>
      </c>
    </row>
    <row r="623" spans="8:11" x14ac:dyDescent="0.25">
      <c r="H623">
        <v>11268947</v>
      </c>
      <c r="I623" s="37">
        <v>44344</v>
      </c>
      <c r="J623">
        <v>1</v>
      </c>
      <c r="K623">
        <v>2</v>
      </c>
    </row>
    <row r="624" spans="8:11" x14ac:dyDescent="0.25">
      <c r="H624">
        <v>11269015</v>
      </c>
      <c r="I624" s="37">
        <v>31689</v>
      </c>
      <c r="J624">
        <v>3</v>
      </c>
      <c r="K624">
        <v>6</v>
      </c>
    </row>
    <row r="625" spans="8:11" x14ac:dyDescent="0.25">
      <c r="H625">
        <v>11269472</v>
      </c>
      <c r="I625" s="37">
        <v>35211</v>
      </c>
      <c r="J625">
        <v>2</v>
      </c>
      <c r="K625">
        <v>4</v>
      </c>
    </row>
    <row r="626" spans="8:11" x14ac:dyDescent="0.25">
      <c r="H626">
        <v>11269632</v>
      </c>
      <c r="I626" s="37">
        <v>37089</v>
      </c>
      <c r="J626">
        <v>5</v>
      </c>
      <c r="K626">
        <v>5</v>
      </c>
    </row>
    <row r="627" spans="8:11" x14ac:dyDescent="0.25">
      <c r="H627">
        <v>11269633</v>
      </c>
      <c r="I627" s="37">
        <v>38943</v>
      </c>
      <c r="J627">
        <v>4</v>
      </c>
      <c r="K627">
        <v>4</v>
      </c>
    </row>
    <row r="628" spans="8:11" x14ac:dyDescent="0.25">
      <c r="H628">
        <v>11269805</v>
      </c>
      <c r="I628" s="37">
        <v>38943</v>
      </c>
      <c r="J628">
        <v>3</v>
      </c>
      <c r="K628">
        <v>6</v>
      </c>
    </row>
    <row r="629" spans="8:11" x14ac:dyDescent="0.25">
      <c r="H629">
        <v>11269806</v>
      </c>
      <c r="I629" s="37">
        <v>31689</v>
      </c>
      <c r="J629">
        <v>4</v>
      </c>
      <c r="K629">
        <v>4</v>
      </c>
    </row>
    <row r="630" spans="8:11" x14ac:dyDescent="0.25">
      <c r="H630">
        <v>11269807</v>
      </c>
      <c r="I630" s="37">
        <v>38943</v>
      </c>
      <c r="J630">
        <v>4</v>
      </c>
      <c r="K630">
        <v>4</v>
      </c>
    </row>
    <row r="631" spans="8:11" x14ac:dyDescent="0.25">
      <c r="H631">
        <v>11269920</v>
      </c>
      <c r="I631" s="37">
        <v>44344</v>
      </c>
      <c r="J631">
        <v>1</v>
      </c>
      <c r="K631">
        <v>2</v>
      </c>
    </row>
    <row r="632" spans="8:11" x14ac:dyDescent="0.25">
      <c r="H632">
        <v>11269921</v>
      </c>
      <c r="I632" s="37">
        <v>44344</v>
      </c>
      <c r="J632">
        <v>1</v>
      </c>
      <c r="K632">
        <v>2</v>
      </c>
    </row>
    <row r="633" spans="8:11" x14ac:dyDescent="0.25">
      <c r="H633">
        <v>11270164</v>
      </c>
      <c r="I633" s="37">
        <v>42257</v>
      </c>
      <c r="J633">
        <v>1</v>
      </c>
      <c r="K633">
        <v>2</v>
      </c>
    </row>
    <row r="634" spans="8:11" x14ac:dyDescent="0.25">
      <c r="H634">
        <v>11270668</v>
      </c>
      <c r="I634" s="37">
        <v>37089</v>
      </c>
      <c r="J634">
        <v>2</v>
      </c>
      <c r="K634">
        <v>4</v>
      </c>
    </row>
    <row r="635" spans="8:11" x14ac:dyDescent="0.25">
      <c r="H635">
        <v>11270673</v>
      </c>
      <c r="I635" s="37">
        <v>44344</v>
      </c>
      <c r="J635">
        <v>2</v>
      </c>
      <c r="K635">
        <v>4</v>
      </c>
    </row>
    <row r="636" spans="8:11" x14ac:dyDescent="0.25">
      <c r="H636">
        <v>11270675</v>
      </c>
      <c r="I636" s="37">
        <v>44344</v>
      </c>
      <c r="J636">
        <v>1</v>
      </c>
      <c r="K636">
        <v>2</v>
      </c>
    </row>
    <row r="637" spans="8:11" x14ac:dyDescent="0.25">
      <c r="H637">
        <v>11270686</v>
      </c>
      <c r="I637" s="37">
        <v>44344</v>
      </c>
      <c r="J637">
        <v>1</v>
      </c>
      <c r="K637">
        <v>2</v>
      </c>
    </row>
    <row r="638" spans="8:11" x14ac:dyDescent="0.25">
      <c r="H638">
        <v>11270690</v>
      </c>
      <c r="I638" s="37">
        <v>44344</v>
      </c>
      <c r="J638">
        <v>1</v>
      </c>
      <c r="K638">
        <v>2</v>
      </c>
    </row>
    <row r="639" spans="8:11" x14ac:dyDescent="0.25">
      <c r="H639">
        <v>11270731</v>
      </c>
      <c r="I639" s="37">
        <v>44344</v>
      </c>
      <c r="J639">
        <v>1</v>
      </c>
      <c r="K639">
        <v>2</v>
      </c>
    </row>
    <row r="640" spans="8:11" x14ac:dyDescent="0.25">
      <c r="H640">
        <v>11270741</v>
      </c>
      <c r="I640" s="37">
        <v>37089</v>
      </c>
      <c r="J640">
        <v>1</v>
      </c>
      <c r="K640">
        <v>2</v>
      </c>
    </row>
    <row r="641" spans="8:11" x14ac:dyDescent="0.25">
      <c r="H641">
        <v>11270755</v>
      </c>
      <c r="I641" s="37">
        <v>35211</v>
      </c>
      <c r="J641">
        <v>1</v>
      </c>
      <c r="K641">
        <v>2</v>
      </c>
    </row>
    <row r="642" spans="8:11" x14ac:dyDescent="0.25">
      <c r="H642">
        <v>11270760</v>
      </c>
      <c r="I642" s="37">
        <v>38943</v>
      </c>
      <c r="J642">
        <v>3</v>
      </c>
      <c r="K642">
        <v>6</v>
      </c>
    </row>
    <row r="643" spans="8:11" x14ac:dyDescent="0.25">
      <c r="H643">
        <v>11270770</v>
      </c>
      <c r="I643" s="37">
        <v>44344</v>
      </c>
      <c r="J643">
        <v>1</v>
      </c>
      <c r="K643">
        <v>2</v>
      </c>
    </row>
    <row r="644" spans="8:11" x14ac:dyDescent="0.25">
      <c r="H644">
        <v>11270777</v>
      </c>
      <c r="I644" s="37">
        <v>44344</v>
      </c>
      <c r="J644">
        <v>2</v>
      </c>
      <c r="K644">
        <v>4</v>
      </c>
    </row>
    <row r="645" spans="8:11" x14ac:dyDescent="0.25">
      <c r="H645">
        <v>11270818</v>
      </c>
      <c r="I645" s="37">
        <v>38734</v>
      </c>
      <c r="J645">
        <v>1</v>
      </c>
      <c r="K645">
        <v>2</v>
      </c>
    </row>
    <row r="646" spans="8:11" x14ac:dyDescent="0.25">
      <c r="H646">
        <v>11270830</v>
      </c>
      <c r="I646" s="37">
        <v>44344</v>
      </c>
      <c r="J646">
        <v>2</v>
      </c>
      <c r="K646">
        <v>4</v>
      </c>
    </row>
    <row r="647" spans="8:11" x14ac:dyDescent="0.25">
      <c r="H647">
        <v>11270934</v>
      </c>
      <c r="I647" s="37">
        <v>37089</v>
      </c>
      <c r="J647">
        <v>1</v>
      </c>
      <c r="K647">
        <v>2</v>
      </c>
    </row>
    <row r="648" spans="8:11" x14ac:dyDescent="0.25">
      <c r="H648">
        <v>11271175</v>
      </c>
      <c r="I648" s="37">
        <v>38943</v>
      </c>
      <c r="J648">
        <v>2</v>
      </c>
      <c r="K648">
        <v>2</v>
      </c>
    </row>
    <row r="649" spans="8:11" x14ac:dyDescent="0.25">
      <c r="H649">
        <v>11271361</v>
      </c>
      <c r="I649" s="37">
        <v>38734</v>
      </c>
      <c r="J649">
        <v>1</v>
      </c>
      <c r="K649">
        <v>2</v>
      </c>
    </row>
    <row r="650" spans="8:11" x14ac:dyDescent="0.25">
      <c r="H650">
        <v>11271367</v>
      </c>
      <c r="I650" s="37">
        <v>35211</v>
      </c>
      <c r="J650">
        <v>1</v>
      </c>
      <c r="K650">
        <v>2</v>
      </c>
    </row>
    <row r="651" spans="8:11" x14ac:dyDescent="0.25">
      <c r="H651">
        <v>11271421</v>
      </c>
      <c r="I651" s="37">
        <v>44344</v>
      </c>
      <c r="J651">
        <v>1</v>
      </c>
      <c r="K651">
        <v>2</v>
      </c>
    </row>
    <row r="652" spans="8:11" x14ac:dyDescent="0.25">
      <c r="H652">
        <v>11271957</v>
      </c>
      <c r="I652" s="37">
        <v>37089</v>
      </c>
      <c r="J652">
        <v>1</v>
      </c>
      <c r="K652">
        <v>2</v>
      </c>
    </row>
    <row r="653" spans="8:11" x14ac:dyDescent="0.25">
      <c r="H653">
        <v>11271993</v>
      </c>
      <c r="I653" s="37">
        <v>35211</v>
      </c>
      <c r="J653">
        <v>1</v>
      </c>
      <c r="K653">
        <v>2</v>
      </c>
    </row>
    <row r="654" spans="8:11" x14ac:dyDescent="0.25">
      <c r="H654">
        <v>11272143</v>
      </c>
      <c r="I654" s="37">
        <v>44344</v>
      </c>
      <c r="J654">
        <v>4</v>
      </c>
      <c r="K654">
        <v>4</v>
      </c>
    </row>
    <row r="655" spans="8:11" x14ac:dyDescent="0.25">
      <c r="H655">
        <v>11272427</v>
      </c>
      <c r="I655" s="37">
        <v>35211</v>
      </c>
      <c r="J655">
        <v>1</v>
      </c>
      <c r="K655">
        <v>2</v>
      </c>
    </row>
    <row r="656" spans="8:11" x14ac:dyDescent="0.25">
      <c r="H656">
        <v>11272890</v>
      </c>
      <c r="I656" s="37">
        <v>38943</v>
      </c>
      <c r="J656">
        <v>5</v>
      </c>
      <c r="K656">
        <v>5</v>
      </c>
    </row>
    <row r="657" spans="8:11" x14ac:dyDescent="0.25">
      <c r="H657">
        <v>11272892</v>
      </c>
      <c r="I657" s="37">
        <v>38943</v>
      </c>
      <c r="J657">
        <v>2</v>
      </c>
      <c r="K657">
        <v>4</v>
      </c>
    </row>
    <row r="658" spans="8:11" x14ac:dyDescent="0.25">
      <c r="H658">
        <v>11273069</v>
      </c>
      <c r="I658" s="37">
        <v>44344</v>
      </c>
      <c r="J658">
        <v>3</v>
      </c>
      <c r="K658">
        <v>3</v>
      </c>
    </row>
    <row r="659" spans="8:11" x14ac:dyDescent="0.25">
      <c r="H659">
        <v>11273238</v>
      </c>
      <c r="I659" s="37">
        <v>37089</v>
      </c>
      <c r="J659">
        <v>3</v>
      </c>
      <c r="K659">
        <v>3</v>
      </c>
    </row>
    <row r="660" spans="8:11" x14ac:dyDescent="0.25">
      <c r="H660">
        <v>11273460</v>
      </c>
      <c r="I660" s="37">
        <v>31480</v>
      </c>
      <c r="J660">
        <v>2</v>
      </c>
      <c r="K660">
        <v>4</v>
      </c>
    </row>
    <row r="661" spans="8:11" x14ac:dyDescent="0.25">
      <c r="H661">
        <v>11273495</v>
      </c>
      <c r="I661" s="37">
        <v>38734</v>
      </c>
      <c r="J661">
        <v>2</v>
      </c>
      <c r="K661">
        <v>4</v>
      </c>
    </row>
    <row r="662" spans="8:11" x14ac:dyDescent="0.25">
      <c r="H662">
        <v>11273496</v>
      </c>
      <c r="I662" s="37">
        <v>31480</v>
      </c>
      <c r="J662">
        <v>3</v>
      </c>
      <c r="K662">
        <v>3</v>
      </c>
    </row>
    <row r="663" spans="8:11" x14ac:dyDescent="0.25">
      <c r="H663">
        <v>11273497</v>
      </c>
      <c r="I663" s="37">
        <v>38943</v>
      </c>
      <c r="J663">
        <v>3</v>
      </c>
      <c r="K663">
        <v>3</v>
      </c>
    </row>
    <row r="664" spans="8:11" x14ac:dyDescent="0.25">
      <c r="H664">
        <v>11273876</v>
      </c>
      <c r="I664" s="37">
        <v>38734</v>
      </c>
      <c r="J664">
        <v>1</v>
      </c>
      <c r="K664">
        <v>2</v>
      </c>
    </row>
    <row r="665" spans="8:11" x14ac:dyDescent="0.25">
      <c r="H665">
        <v>11274205</v>
      </c>
      <c r="I665" s="37">
        <v>38943</v>
      </c>
      <c r="J665">
        <v>2</v>
      </c>
      <c r="K665">
        <v>4</v>
      </c>
    </row>
    <row r="666" spans="8:11" x14ac:dyDescent="0.25">
      <c r="H666">
        <v>11274645</v>
      </c>
      <c r="I666" s="37">
        <v>37089</v>
      </c>
      <c r="J666">
        <v>2</v>
      </c>
      <c r="K666">
        <v>4</v>
      </c>
    </row>
    <row r="667" spans="8:11" x14ac:dyDescent="0.25">
      <c r="H667">
        <v>11274646</v>
      </c>
      <c r="I667" s="37">
        <v>37089</v>
      </c>
      <c r="J667">
        <v>1</v>
      </c>
      <c r="K667">
        <v>2</v>
      </c>
    </row>
    <row r="668" spans="8:11" x14ac:dyDescent="0.25">
      <c r="H668">
        <v>11274753</v>
      </c>
      <c r="I668" s="37">
        <v>37089</v>
      </c>
      <c r="J668">
        <v>1</v>
      </c>
      <c r="K668">
        <v>2</v>
      </c>
    </row>
    <row r="669" spans="8:11" x14ac:dyDescent="0.25">
      <c r="H669">
        <v>11274755</v>
      </c>
      <c r="I669" s="37">
        <v>38734</v>
      </c>
      <c r="J669">
        <v>1</v>
      </c>
      <c r="K669">
        <v>2</v>
      </c>
    </row>
    <row r="670" spans="8:11" x14ac:dyDescent="0.25">
      <c r="H670">
        <v>11274868</v>
      </c>
      <c r="I670" s="37">
        <v>38943</v>
      </c>
      <c r="J670">
        <v>2</v>
      </c>
      <c r="K670">
        <v>4</v>
      </c>
    </row>
    <row r="671" spans="8:11" x14ac:dyDescent="0.25">
      <c r="H671">
        <v>11275045</v>
      </c>
      <c r="I671" s="37">
        <v>37089</v>
      </c>
      <c r="J671">
        <v>1</v>
      </c>
      <c r="K671">
        <v>2</v>
      </c>
    </row>
    <row r="672" spans="8:11" x14ac:dyDescent="0.25">
      <c r="H672">
        <v>11275079</v>
      </c>
      <c r="I672" s="37">
        <v>37089</v>
      </c>
      <c r="J672">
        <v>1</v>
      </c>
      <c r="K672">
        <v>2</v>
      </c>
    </row>
    <row r="673" spans="8:11" x14ac:dyDescent="0.25">
      <c r="H673">
        <v>11275091</v>
      </c>
      <c r="I673" s="37">
        <v>44344</v>
      </c>
      <c r="J673">
        <v>1</v>
      </c>
      <c r="K673">
        <v>2</v>
      </c>
    </row>
    <row r="674" spans="8:11" x14ac:dyDescent="0.25">
      <c r="H674">
        <v>11275144</v>
      </c>
      <c r="I674" s="37">
        <v>38943</v>
      </c>
      <c r="J674">
        <v>1</v>
      </c>
      <c r="K674">
        <v>2</v>
      </c>
    </row>
    <row r="675" spans="8:11" x14ac:dyDescent="0.25">
      <c r="H675">
        <v>11275219</v>
      </c>
      <c r="I675" s="37">
        <v>44344</v>
      </c>
      <c r="J675">
        <v>3</v>
      </c>
      <c r="K675">
        <v>6</v>
      </c>
    </row>
    <row r="676" spans="8:11" x14ac:dyDescent="0.25">
      <c r="H676">
        <v>11275791</v>
      </c>
      <c r="I676" s="37">
        <v>44344</v>
      </c>
      <c r="J676">
        <v>1</v>
      </c>
      <c r="K676">
        <v>2</v>
      </c>
    </row>
    <row r="677" spans="8:11" x14ac:dyDescent="0.25">
      <c r="H677">
        <v>11275796</v>
      </c>
      <c r="I677" s="37">
        <v>38734</v>
      </c>
      <c r="J677">
        <v>1</v>
      </c>
      <c r="K677">
        <v>2</v>
      </c>
    </row>
    <row r="678" spans="8:11" x14ac:dyDescent="0.25">
      <c r="H678">
        <v>11275900</v>
      </c>
      <c r="I678" s="37">
        <v>37089</v>
      </c>
      <c r="J678">
        <v>1</v>
      </c>
      <c r="K678">
        <v>2</v>
      </c>
    </row>
    <row r="679" spans="8:11" x14ac:dyDescent="0.25">
      <c r="H679">
        <v>11275902</v>
      </c>
      <c r="I679" s="37">
        <v>44344</v>
      </c>
      <c r="J679">
        <v>2</v>
      </c>
      <c r="K679">
        <v>4</v>
      </c>
    </row>
    <row r="680" spans="8:11" x14ac:dyDescent="0.25">
      <c r="H680">
        <v>11276015</v>
      </c>
      <c r="I680" s="37">
        <v>38734</v>
      </c>
      <c r="J680">
        <v>1</v>
      </c>
      <c r="K680">
        <v>2</v>
      </c>
    </row>
    <row r="681" spans="8:11" x14ac:dyDescent="0.25">
      <c r="H681">
        <v>11276016</v>
      </c>
      <c r="I681" s="37">
        <v>44344</v>
      </c>
      <c r="J681">
        <v>2</v>
      </c>
      <c r="K681">
        <v>4</v>
      </c>
    </row>
    <row r="682" spans="8:11" x14ac:dyDescent="0.25">
      <c r="H682">
        <v>11276454</v>
      </c>
      <c r="I682" s="37">
        <v>38734</v>
      </c>
      <c r="J682">
        <v>3</v>
      </c>
      <c r="K682">
        <v>3</v>
      </c>
    </row>
    <row r="683" spans="8:11" x14ac:dyDescent="0.25">
      <c r="H683">
        <v>11276473</v>
      </c>
      <c r="I683" s="37">
        <v>29601</v>
      </c>
      <c r="J683">
        <v>2</v>
      </c>
      <c r="K683">
        <v>2</v>
      </c>
    </row>
    <row r="684" spans="8:11" x14ac:dyDescent="0.25">
      <c r="H684">
        <v>11276502</v>
      </c>
      <c r="I684" s="37">
        <v>37089</v>
      </c>
      <c r="J684">
        <v>3</v>
      </c>
      <c r="K684">
        <v>3</v>
      </c>
    </row>
    <row r="685" spans="8:11" x14ac:dyDescent="0.25">
      <c r="H685">
        <v>11276595</v>
      </c>
      <c r="I685" s="37">
        <v>38734</v>
      </c>
      <c r="J685">
        <v>2</v>
      </c>
      <c r="K685">
        <v>4</v>
      </c>
    </row>
    <row r="686" spans="8:11" x14ac:dyDescent="0.25">
      <c r="H686">
        <v>11276597</v>
      </c>
      <c r="I686" s="37">
        <v>31480</v>
      </c>
      <c r="J686">
        <v>3</v>
      </c>
      <c r="K686">
        <v>3</v>
      </c>
    </row>
    <row r="687" spans="8:11" x14ac:dyDescent="0.25">
      <c r="H687">
        <v>11276598</v>
      </c>
      <c r="I687" s="37">
        <v>38943</v>
      </c>
      <c r="J687">
        <v>3</v>
      </c>
      <c r="K687">
        <v>3</v>
      </c>
    </row>
    <row r="688" spans="8:11" x14ac:dyDescent="0.25">
      <c r="H688">
        <v>11276643</v>
      </c>
      <c r="I688" s="37">
        <v>31858</v>
      </c>
      <c r="J688">
        <v>1</v>
      </c>
      <c r="K688">
        <v>2</v>
      </c>
    </row>
    <row r="689" spans="8:11" x14ac:dyDescent="0.25">
      <c r="H689">
        <v>11277220</v>
      </c>
      <c r="I689" s="37">
        <v>37089</v>
      </c>
      <c r="J689">
        <v>2</v>
      </c>
      <c r="K689">
        <v>4</v>
      </c>
    </row>
    <row r="690" spans="8:11" x14ac:dyDescent="0.25">
      <c r="H690">
        <v>11277222</v>
      </c>
      <c r="I690" s="37">
        <v>37089</v>
      </c>
      <c r="J690">
        <v>1</v>
      </c>
      <c r="K690">
        <v>2</v>
      </c>
    </row>
    <row r="691" spans="8:11" x14ac:dyDescent="0.25">
      <c r="H691">
        <v>11277281</v>
      </c>
      <c r="I691" s="37">
        <v>37089</v>
      </c>
      <c r="J691">
        <v>3</v>
      </c>
      <c r="K691">
        <v>3</v>
      </c>
    </row>
    <row r="692" spans="8:11" x14ac:dyDescent="0.25">
      <c r="H692">
        <v>11277287</v>
      </c>
      <c r="I692" s="37">
        <v>44344</v>
      </c>
      <c r="J692">
        <v>1</v>
      </c>
      <c r="K692">
        <v>2</v>
      </c>
    </row>
    <row r="693" spans="8:11" x14ac:dyDescent="0.25">
      <c r="H693">
        <v>11277315</v>
      </c>
      <c r="I693" s="37">
        <v>37089</v>
      </c>
      <c r="J693">
        <v>1</v>
      </c>
      <c r="K693">
        <v>2</v>
      </c>
    </row>
    <row r="694" spans="8:11" x14ac:dyDescent="0.25">
      <c r="H694">
        <v>11277317</v>
      </c>
      <c r="I694" s="37">
        <v>37089</v>
      </c>
      <c r="J694">
        <v>3</v>
      </c>
      <c r="K694">
        <v>6</v>
      </c>
    </row>
    <row r="695" spans="8:11" x14ac:dyDescent="0.25">
      <c r="H695">
        <v>11277375</v>
      </c>
      <c r="I695" s="37">
        <v>44344</v>
      </c>
      <c r="J695">
        <v>3</v>
      </c>
      <c r="K695">
        <v>6</v>
      </c>
    </row>
    <row r="696" spans="8:11" x14ac:dyDescent="0.25">
      <c r="H696">
        <v>11277389</v>
      </c>
      <c r="I696" s="37">
        <v>44344</v>
      </c>
      <c r="J696">
        <v>1</v>
      </c>
      <c r="K696">
        <v>2</v>
      </c>
    </row>
    <row r="697" spans="8:11" x14ac:dyDescent="0.25">
      <c r="H697">
        <v>11277409</v>
      </c>
      <c r="I697" s="37">
        <v>44344</v>
      </c>
      <c r="J697">
        <v>1</v>
      </c>
      <c r="K697">
        <v>2</v>
      </c>
    </row>
    <row r="698" spans="8:11" x14ac:dyDescent="0.25">
      <c r="H698">
        <v>11277470</v>
      </c>
      <c r="I698" s="37">
        <v>38943</v>
      </c>
      <c r="J698">
        <v>1</v>
      </c>
      <c r="K698">
        <v>2</v>
      </c>
    </row>
    <row r="699" spans="8:11" x14ac:dyDescent="0.25">
      <c r="H699">
        <v>11277707</v>
      </c>
      <c r="I699" s="37">
        <v>44344</v>
      </c>
      <c r="J699">
        <v>1</v>
      </c>
      <c r="K699">
        <v>2</v>
      </c>
    </row>
    <row r="700" spans="8:11" x14ac:dyDescent="0.25">
      <c r="H700">
        <v>11277863</v>
      </c>
      <c r="I700" s="37">
        <v>37089</v>
      </c>
      <c r="J700">
        <v>2</v>
      </c>
      <c r="K700">
        <v>4</v>
      </c>
    </row>
    <row r="701" spans="8:11" x14ac:dyDescent="0.25">
      <c r="H701">
        <v>11277864</v>
      </c>
      <c r="I701" s="37">
        <v>44344</v>
      </c>
      <c r="J701">
        <v>2</v>
      </c>
      <c r="K701">
        <v>4</v>
      </c>
    </row>
    <row r="702" spans="8:11" x14ac:dyDescent="0.25">
      <c r="H702">
        <v>11277865</v>
      </c>
      <c r="I702">
        <v>44344</v>
      </c>
      <c r="J702">
        <v>1</v>
      </c>
      <c r="K702">
        <v>2</v>
      </c>
    </row>
    <row r="703" spans="8:11" x14ac:dyDescent="0.25">
      <c r="H703">
        <v>11277866</v>
      </c>
      <c r="I703" s="37">
        <v>44344</v>
      </c>
      <c r="J703">
        <v>1</v>
      </c>
      <c r="K703">
        <v>2</v>
      </c>
    </row>
    <row r="704" spans="8:11" x14ac:dyDescent="0.25">
      <c r="H704">
        <v>11277883</v>
      </c>
      <c r="I704" s="37">
        <v>44344</v>
      </c>
      <c r="J704">
        <v>1</v>
      </c>
      <c r="K704">
        <v>2</v>
      </c>
    </row>
    <row r="705" spans="8:11" x14ac:dyDescent="0.25">
      <c r="H705">
        <v>11277884</v>
      </c>
      <c r="I705" s="37">
        <v>44344</v>
      </c>
      <c r="J705">
        <v>5</v>
      </c>
      <c r="K705">
        <v>5</v>
      </c>
    </row>
    <row r="706" spans="8:11" x14ac:dyDescent="0.25">
      <c r="H706">
        <v>11277917</v>
      </c>
      <c r="I706" s="37">
        <v>37089</v>
      </c>
      <c r="J706">
        <v>3</v>
      </c>
      <c r="K706">
        <v>6</v>
      </c>
    </row>
    <row r="707" spans="8:11" x14ac:dyDescent="0.25">
      <c r="H707">
        <v>11277918</v>
      </c>
      <c r="I707" s="37">
        <v>37089</v>
      </c>
      <c r="J707">
        <v>2</v>
      </c>
      <c r="K707">
        <v>4</v>
      </c>
    </row>
    <row r="708" spans="8:11" x14ac:dyDescent="0.25">
      <c r="H708">
        <v>11277919</v>
      </c>
      <c r="I708" s="37">
        <v>37089</v>
      </c>
      <c r="J708">
        <v>1</v>
      </c>
      <c r="K708">
        <v>2</v>
      </c>
    </row>
    <row r="709" spans="8:11" x14ac:dyDescent="0.25">
      <c r="H709">
        <v>11278103</v>
      </c>
      <c r="I709" s="37">
        <v>44344</v>
      </c>
      <c r="J709">
        <v>1</v>
      </c>
      <c r="K709">
        <v>2</v>
      </c>
    </row>
    <row r="710" spans="8:11" x14ac:dyDescent="0.25">
      <c r="H710">
        <v>11278104</v>
      </c>
      <c r="I710" s="37">
        <v>44344</v>
      </c>
      <c r="J710">
        <v>2</v>
      </c>
      <c r="K710">
        <v>4</v>
      </c>
    </row>
    <row r="711" spans="8:11" x14ac:dyDescent="0.25">
      <c r="H711">
        <v>11278122</v>
      </c>
      <c r="I711" s="37">
        <v>37089</v>
      </c>
      <c r="J711">
        <v>1</v>
      </c>
      <c r="K711">
        <v>2</v>
      </c>
    </row>
    <row r="712" spans="8:11" x14ac:dyDescent="0.25">
      <c r="H712">
        <v>11278123</v>
      </c>
      <c r="I712" s="37">
        <v>37089</v>
      </c>
      <c r="J712">
        <v>2</v>
      </c>
      <c r="K712">
        <v>4</v>
      </c>
    </row>
    <row r="713" spans="8:11" x14ac:dyDescent="0.25">
      <c r="H713">
        <v>11278127</v>
      </c>
      <c r="I713" s="37">
        <v>38734</v>
      </c>
      <c r="J713">
        <v>1</v>
      </c>
      <c r="K713">
        <v>2</v>
      </c>
    </row>
    <row r="714" spans="8:11" x14ac:dyDescent="0.25">
      <c r="H714">
        <v>11278128</v>
      </c>
      <c r="I714" s="37">
        <v>37089</v>
      </c>
      <c r="J714">
        <v>2</v>
      </c>
      <c r="K714">
        <v>4</v>
      </c>
    </row>
    <row r="715" spans="8:11" x14ac:dyDescent="0.25">
      <c r="H715">
        <v>11278136</v>
      </c>
      <c r="I715" s="37">
        <v>44344</v>
      </c>
      <c r="J715">
        <v>1</v>
      </c>
      <c r="K715">
        <v>2</v>
      </c>
    </row>
    <row r="716" spans="8:11" x14ac:dyDescent="0.25">
      <c r="H716">
        <v>11278200</v>
      </c>
      <c r="I716" s="37">
        <v>37089</v>
      </c>
      <c r="J716">
        <v>2</v>
      </c>
      <c r="K716">
        <v>4</v>
      </c>
    </row>
    <row r="717" spans="8:11" x14ac:dyDescent="0.25">
      <c r="H717">
        <v>11278308</v>
      </c>
      <c r="I717" s="37">
        <v>44344</v>
      </c>
      <c r="J717">
        <v>1</v>
      </c>
      <c r="K717">
        <v>2</v>
      </c>
    </row>
    <row r="718" spans="8:11" x14ac:dyDescent="0.25">
      <c r="H718">
        <v>11278928</v>
      </c>
      <c r="I718" s="37">
        <v>38734</v>
      </c>
      <c r="J718">
        <v>2</v>
      </c>
      <c r="K718">
        <v>4</v>
      </c>
    </row>
    <row r="719" spans="8:11" x14ac:dyDescent="0.25">
      <c r="H719">
        <v>11278993</v>
      </c>
      <c r="I719" s="37">
        <v>44344</v>
      </c>
      <c r="J719">
        <v>2</v>
      </c>
      <c r="K719">
        <v>4</v>
      </c>
    </row>
    <row r="720" spans="8:11" x14ac:dyDescent="0.25">
      <c r="H720">
        <v>11278994</v>
      </c>
      <c r="I720" s="37">
        <v>38734</v>
      </c>
      <c r="J720">
        <v>1</v>
      </c>
      <c r="K720">
        <v>2</v>
      </c>
    </row>
    <row r="721" spans="8:11" x14ac:dyDescent="0.25">
      <c r="H721">
        <v>11279657</v>
      </c>
      <c r="I721" s="37">
        <v>38734</v>
      </c>
      <c r="J721">
        <v>1</v>
      </c>
      <c r="K721">
        <v>2</v>
      </c>
    </row>
    <row r="722" spans="8:11" x14ac:dyDescent="0.25">
      <c r="H722">
        <v>11279926</v>
      </c>
      <c r="I722" s="37">
        <v>44344</v>
      </c>
      <c r="J722">
        <v>1</v>
      </c>
      <c r="K722">
        <v>2</v>
      </c>
    </row>
    <row r="723" spans="8:11" x14ac:dyDescent="0.25">
      <c r="H723">
        <v>11279928</v>
      </c>
      <c r="I723" s="37">
        <v>38734</v>
      </c>
      <c r="J723">
        <v>1</v>
      </c>
      <c r="K723">
        <v>2</v>
      </c>
    </row>
    <row r="724" spans="8:11" x14ac:dyDescent="0.25">
      <c r="H724">
        <v>11280223</v>
      </c>
      <c r="I724" s="37">
        <v>44344</v>
      </c>
      <c r="J724">
        <v>1</v>
      </c>
      <c r="K724">
        <v>2</v>
      </c>
    </row>
    <row r="725" spans="8:11" x14ac:dyDescent="0.25">
      <c r="H725">
        <v>11280226</v>
      </c>
      <c r="I725" s="37">
        <v>38734</v>
      </c>
      <c r="J725">
        <v>1</v>
      </c>
      <c r="K725">
        <v>2</v>
      </c>
    </row>
    <row r="726" spans="8:11" x14ac:dyDescent="0.25">
      <c r="H726">
        <v>11280227</v>
      </c>
      <c r="I726" s="37">
        <v>37089</v>
      </c>
      <c r="J726">
        <v>1</v>
      </c>
      <c r="K726">
        <v>2</v>
      </c>
    </row>
    <row r="727" spans="8:11" x14ac:dyDescent="0.25">
      <c r="H727">
        <v>11280232</v>
      </c>
      <c r="I727" s="37">
        <v>35211</v>
      </c>
      <c r="J727">
        <v>1</v>
      </c>
      <c r="K727">
        <v>2</v>
      </c>
    </row>
    <row r="728" spans="8:11" x14ac:dyDescent="0.25">
      <c r="H728">
        <v>11280240</v>
      </c>
      <c r="I728" s="37">
        <v>37089</v>
      </c>
      <c r="J728">
        <v>1</v>
      </c>
      <c r="K728">
        <v>2</v>
      </c>
    </row>
    <row r="729" spans="8:11" x14ac:dyDescent="0.25">
      <c r="H729">
        <v>11280245</v>
      </c>
      <c r="I729" s="37">
        <v>33059</v>
      </c>
      <c r="J729">
        <v>1</v>
      </c>
      <c r="K729">
        <v>2</v>
      </c>
    </row>
    <row r="730" spans="8:11" x14ac:dyDescent="0.25">
      <c r="H730">
        <v>11280247</v>
      </c>
      <c r="I730" s="37">
        <v>31858</v>
      </c>
      <c r="J730">
        <v>1</v>
      </c>
      <c r="K730">
        <v>2</v>
      </c>
    </row>
    <row r="731" spans="8:11" x14ac:dyDescent="0.25">
      <c r="H731">
        <v>11280280</v>
      </c>
      <c r="I731" s="37">
        <v>44344</v>
      </c>
      <c r="J731">
        <v>1</v>
      </c>
      <c r="K731">
        <v>2</v>
      </c>
    </row>
    <row r="732" spans="8:11" x14ac:dyDescent="0.25">
      <c r="H732">
        <v>11280284</v>
      </c>
      <c r="I732" s="37">
        <v>44344</v>
      </c>
      <c r="J732">
        <v>1</v>
      </c>
      <c r="K732">
        <v>2</v>
      </c>
    </row>
    <row r="733" spans="8:11" x14ac:dyDescent="0.25">
      <c r="H733">
        <v>11280287</v>
      </c>
      <c r="I733" s="37">
        <v>44344</v>
      </c>
      <c r="J733">
        <v>1</v>
      </c>
      <c r="K733">
        <v>2</v>
      </c>
    </row>
    <row r="734" spans="8:11" x14ac:dyDescent="0.25">
      <c r="H734">
        <v>11280292</v>
      </c>
      <c r="I734" s="37">
        <v>44344</v>
      </c>
      <c r="J734">
        <v>1</v>
      </c>
      <c r="K734">
        <v>2</v>
      </c>
    </row>
    <row r="735" spans="8:11" x14ac:dyDescent="0.25">
      <c r="H735">
        <v>11280294</v>
      </c>
      <c r="I735" s="37">
        <v>44344</v>
      </c>
      <c r="J735">
        <v>1</v>
      </c>
      <c r="K735">
        <v>2</v>
      </c>
    </row>
    <row r="736" spans="8:11" x14ac:dyDescent="0.25">
      <c r="H736">
        <v>11280299</v>
      </c>
      <c r="I736" s="37">
        <v>44344</v>
      </c>
      <c r="J736">
        <v>1</v>
      </c>
      <c r="K736">
        <v>2</v>
      </c>
    </row>
    <row r="737" spans="8:11" x14ac:dyDescent="0.25">
      <c r="H737">
        <v>11280307</v>
      </c>
      <c r="I737" s="37">
        <v>44344</v>
      </c>
      <c r="J737">
        <v>1</v>
      </c>
      <c r="K737">
        <v>2</v>
      </c>
    </row>
    <row r="738" spans="8:11" x14ac:dyDescent="0.25">
      <c r="H738">
        <v>11280310</v>
      </c>
      <c r="I738" s="37">
        <v>44344</v>
      </c>
      <c r="J738">
        <v>1</v>
      </c>
      <c r="K738">
        <v>2</v>
      </c>
    </row>
    <row r="739" spans="8:11" x14ac:dyDescent="0.25">
      <c r="H739">
        <v>11280315</v>
      </c>
      <c r="I739" s="37">
        <v>44344</v>
      </c>
      <c r="J739">
        <v>1</v>
      </c>
      <c r="K739">
        <v>2</v>
      </c>
    </row>
    <row r="740" spans="8:11" x14ac:dyDescent="0.25">
      <c r="H740">
        <v>11280320</v>
      </c>
      <c r="I740" s="37">
        <v>44136</v>
      </c>
      <c r="J740">
        <v>1</v>
      </c>
      <c r="K740">
        <v>2</v>
      </c>
    </row>
    <row r="741" spans="8:11" x14ac:dyDescent="0.25">
      <c r="H741">
        <v>11280321</v>
      </c>
      <c r="I741" s="37">
        <v>44344</v>
      </c>
      <c r="J741">
        <v>1</v>
      </c>
      <c r="K741">
        <v>2</v>
      </c>
    </row>
    <row r="742" spans="8:11" x14ac:dyDescent="0.25">
      <c r="H742">
        <v>11280322</v>
      </c>
      <c r="I742" s="37">
        <v>44344</v>
      </c>
      <c r="J742">
        <v>1</v>
      </c>
      <c r="K742">
        <v>2</v>
      </c>
    </row>
    <row r="743" spans="8:11" x14ac:dyDescent="0.25">
      <c r="H743">
        <v>11280422</v>
      </c>
      <c r="I743" s="37">
        <v>42464</v>
      </c>
      <c r="J743">
        <v>1</v>
      </c>
      <c r="K743">
        <v>2</v>
      </c>
    </row>
    <row r="744" spans="8:11" x14ac:dyDescent="0.25">
      <c r="H744">
        <v>11280944</v>
      </c>
      <c r="I744" s="37">
        <v>37089</v>
      </c>
      <c r="J744">
        <v>2</v>
      </c>
      <c r="K744">
        <v>4</v>
      </c>
    </row>
    <row r="745" spans="8:11" x14ac:dyDescent="0.25">
      <c r="H745">
        <v>11280947</v>
      </c>
      <c r="I745" s="37">
        <v>44344</v>
      </c>
      <c r="J745">
        <v>1</v>
      </c>
      <c r="K745">
        <v>2</v>
      </c>
    </row>
    <row r="746" spans="8:11" x14ac:dyDescent="0.25">
      <c r="H746">
        <v>11280948</v>
      </c>
      <c r="I746" s="37">
        <v>38734</v>
      </c>
      <c r="J746">
        <v>1</v>
      </c>
      <c r="K746">
        <v>2</v>
      </c>
    </row>
    <row r="747" spans="8:11" x14ac:dyDescent="0.25">
      <c r="H747">
        <v>11280953</v>
      </c>
      <c r="I747" s="37">
        <v>44344</v>
      </c>
      <c r="J747">
        <v>1</v>
      </c>
      <c r="K747">
        <v>2</v>
      </c>
    </row>
    <row r="748" spans="8:11" x14ac:dyDescent="0.25">
      <c r="H748">
        <v>11280973</v>
      </c>
      <c r="I748" s="37">
        <v>44344</v>
      </c>
      <c r="J748">
        <v>3</v>
      </c>
      <c r="K748">
        <v>6</v>
      </c>
    </row>
    <row r="749" spans="8:11" x14ac:dyDescent="0.25">
      <c r="H749">
        <v>11280975</v>
      </c>
      <c r="I749" s="37">
        <v>44344</v>
      </c>
      <c r="J749">
        <v>1</v>
      </c>
      <c r="K749">
        <v>2</v>
      </c>
    </row>
    <row r="750" spans="8:11" x14ac:dyDescent="0.25">
      <c r="H750">
        <v>11281030</v>
      </c>
      <c r="I750" s="37">
        <v>44344</v>
      </c>
      <c r="J750">
        <v>1</v>
      </c>
      <c r="K750">
        <v>2</v>
      </c>
    </row>
    <row r="751" spans="8:11" x14ac:dyDescent="0.25">
      <c r="H751">
        <v>11281032</v>
      </c>
      <c r="I751" s="37">
        <v>44344</v>
      </c>
      <c r="J751">
        <v>1</v>
      </c>
      <c r="K751">
        <v>2</v>
      </c>
    </row>
    <row r="752" spans="8:11" x14ac:dyDescent="0.25">
      <c r="H752">
        <v>11281681</v>
      </c>
      <c r="I752" s="37">
        <v>44344</v>
      </c>
      <c r="J752">
        <v>1</v>
      </c>
      <c r="K752">
        <v>2</v>
      </c>
    </row>
    <row r="753" spans="8:11" x14ac:dyDescent="0.25">
      <c r="H753">
        <v>11281737</v>
      </c>
      <c r="I753" s="37">
        <v>38734</v>
      </c>
      <c r="J753">
        <v>1</v>
      </c>
      <c r="K753">
        <v>2</v>
      </c>
    </row>
    <row r="754" spans="8:11" x14ac:dyDescent="0.25">
      <c r="H754">
        <v>11281866</v>
      </c>
      <c r="I754" s="37">
        <v>44344</v>
      </c>
      <c r="J754">
        <v>1</v>
      </c>
      <c r="K754">
        <v>2</v>
      </c>
    </row>
    <row r="755" spans="8:11" x14ac:dyDescent="0.25">
      <c r="H755">
        <v>11281962</v>
      </c>
      <c r="I755" s="37">
        <v>38943</v>
      </c>
      <c r="J755">
        <v>5</v>
      </c>
      <c r="K755">
        <v>5</v>
      </c>
    </row>
    <row r="756" spans="8:11" x14ac:dyDescent="0.25">
      <c r="H756">
        <v>11281964</v>
      </c>
      <c r="I756" s="37">
        <v>31480</v>
      </c>
      <c r="J756">
        <v>3</v>
      </c>
      <c r="K756">
        <v>3</v>
      </c>
    </row>
    <row r="757" spans="8:11" x14ac:dyDescent="0.25">
      <c r="H757">
        <v>11281965</v>
      </c>
      <c r="I757" s="37">
        <v>38943</v>
      </c>
      <c r="J757">
        <v>3</v>
      </c>
      <c r="K757">
        <v>3</v>
      </c>
    </row>
    <row r="758" spans="8:11" x14ac:dyDescent="0.25">
      <c r="H758">
        <v>11281968</v>
      </c>
      <c r="I758" s="37">
        <v>37089</v>
      </c>
      <c r="J758">
        <v>2</v>
      </c>
      <c r="K758">
        <v>4</v>
      </c>
    </row>
    <row r="759" spans="8:11" x14ac:dyDescent="0.25">
      <c r="H759">
        <v>11281972</v>
      </c>
      <c r="I759" s="37">
        <v>37089</v>
      </c>
      <c r="J759">
        <v>2</v>
      </c>
      <c r="K759">
        <v>4</v>
      </c>
    </row>
    <row r="760" spans="8:11" x14ac:dyDescent="0.25">
      <c r="H760">
        <v>11281974</v>
      </c>
      <c r="I760" s="37">
        <v>38734</v>
      </c>
      <c r="J760">
        <v>2</v>
      </c>
      <c r="K760">
        <v>4</v>
      </c>
    </row>
    <row r="761" spans="8:11" x14ac:dyDescent="0.25">
      <c r="H761">
        <v>11282297</v>
      </c>
      <c r="I761" s="37">
        <v>44344</v>
      </c>
      <c r="J761">
        <v>1</v>
      </c>
      <c r="K761">
        <v>2</v>
      </c>
    </row>
    <row r="762" spans="8:11" x14ac:dyDescent="0.25">
      <c r="H762">
        <v>11282298</v>
      </c>
      <c r="I762" s="37">
        <v>44344</v>
      </c>
      <c r="J762">
        <v>3</v>
      </c>
      <c r="K762">
        <v>3</v>
      </c>
    </row>
    <row r="763" spans="8:11" x14ac:dyDescent="0.25">
      <c r="H763">
        <v>11282752</v>
      </c>
      <c r="I763" s="37">
        <v>44344</v>
      </c>
      <c r="J763">
        <v>2</v>
      </c>
      <c r="K763">
        <v>2</v>
      </c>
    </row>
    <row r="764" spans="8:11" x14ac:dyDescent="0.25">
      <c r="H764">
        <v>11282938</v>
      </c>
      <c r="I764" s="37">
        <v>44344</v>
      </c>
      <c r="J764">
        <v>3</v>
      </c>
      <c r="K764">
        <v>6</v>
      </c>
    </row>
    <row r="765" spans="8:11" x14ac:dyDescent="0.25">
      <c r="H765">
        <v>11282944</v>
      </c>
      <c r="I765" s="37">
        <v>37089</v>
      </c>
      <c r="J765">
        <v>1</v>
      </c>
      <c r="K765">
        <v>2</v>
      </c>
    </row>
    <row r="766" spans="8:11" x14ac:dyDescent="0.25">
      <c r="H766">
        <v>11282947</v>
      </c>
      <c r="I766" s="37">
        <v>44344</v>
      </c>
      <c r="J766">
        <v>1</v>
      </c>
      <c r="K766">
        <v>2</v>
      </c>
    </row>
    <row r="767" spans="8:11" x14ac:dyDescent="0.25">
      <c r="H767">
        <v>11282949</v>
      </c>
      <c r="I767" s="37">
        <v>37089</v>
      </c>
      <c r="J767">
        <v>1</v>
      </c>
      <c r="K767">
        <v>2</v>
      </c>
    </row>
    <row r="768" spans="8:11" x14ac:dyDescent="0.25">
      <c r="H768">
        <v>11282952</v>
      </c>
      <c r="I768" s="37">
        <v>44344</v>
      </c>
      <c r="J768">
        <v>1</v>
      </c>
      <c r="K768">
        <v>2</v>
      </c>
    </row>
    <row r="769" spans="8:11" x14ac:dyDescent="0.25">
      <c r="H769">
        <v>11282956</v>
      </c>
      <c r="I769" s="37">
        <v>37089</v>
      </c>
      <c r="J769">
        <v>1</v>
      </c>
      <c r="K769">
        <v>2</v>
      </c>
    </row>
    <row r="770" spans="8:11" x14ac:dyDescent="0.25">
      <c r="H770">
        <v>11282963</v>
      </c>
      <c r="I770" s="37">
        <v>44344</v>
      </c>
      <c r="J770">
        <v>1</v>
      </c>
      <c r="K770">
        <v>2</v>
      </c>
    </row>
    <row r="771" spans="8:11" x14ac:dyDescent="0.25">
      <c r="H771">
        <v>11283038</v>
      </c>
      <c r="I771" s="37">
        <v>38734</v>
      </c>
      <c r="J771">
        <v>1</v>
      </c>
      <c r="K771">
        <v>2</v>
      </c>
    </row>
    <row r="772" spans="8:11" x14ac:dyDescent="0.25">
      <c r="H772">
        <v>11283039</v>
      </c>
      <c r="I772" s="37">
        <v>38734</v>
      </c>
      <c r="J772">
        <v>1</v>
      </c>
      <c r="K772">
        <v>2</v>
      </c>
    </row>
    <row r="773" spans="8:11" x14ac:dyDescent="0.25">
      <c r="H773">
        <v>11283237</v>
      </c>
      <c r="I773" s="37">
        <v>44344</v>
      </c>
      <c r="J773">
        <v>1</v>
      </c>
      <c r="K773">
        <v>2</v>
      </c>
    </row>
    <row r="774" spans="8:11" x14ac:dyDescent="0.25">
      <c r="H774">
        <v>11283410</v>
      </c>
      <c r="I774" s="37">
        <v>36855</v>
      </c>
      <c r="J774">
        <v>1</v>
      </c>
      <c r="K774">
        <v>2</v>
      </c>
    </row>
    <row r="775" spans="8:11" x14ac:dyDescent="0.25">
      <c r="H775">
        <v>11283509</v>
      </c>
      <c r="I775" s="37">
        <v>44344</v>
      </c>
      <c r="J775">
        <v>1</v>
      </c>
      <c r="K775">
        <v>2</v>
      </c>
    </row>
    <row r="776" spans="8:11" x14ac:dyDescent="0.25">
      <c r="H776">
        <v>11283515</v>
      </c>
      <c r="I776" s="37">
        <v>38734</v>
      </c>
      <c r="J776">
        <v>1</v>
      </c>
      <c r="K776">
        <v>2</v>
      </c>
    </row>
    <row r="777" spans="8:11" x14ac:dyDescent="0.25">
      <c r="H777">
        <v>11283598</v>
      </c>
      <c r="I777" s="37">
        <v>44344</v>
      </c>
      <c r="J777">
        <v>1</v>
      </c>
      <c r="K777">
        <v>2</v>
      </c>
    </row>
    <row r="778" spans="8:11" x14ac:dyDescent="0.25">
      <c r="H778">
        <v>11283603</v>
      </c>
      <c r="I778" s="37">
        <v>35211</v>
      </c>
      <c r="J778">
        <v>2</v>
      </c>
      <c r="K778">
        <v>4</v>
      </c>
    </row>
    <row r="779" spans="8:11" x14ac:dyDescent="0.25">
      <c r="H779">
        <v>11283605</v>
      </c>
      <c r="I779" s="37">
        <v>37089</v>
      </c>
      <c r="J779">
        <v>1</v>
      </c>
      <c r="K779">
        <v>2</v>
      </c>
    </row>
    <row r="780" spans="8:11" x14ac:dyDescent="0.25">
      <c r="H780">
        <v>11284234</v>
      </c>
      <c r="I780" s="37">
        <v>44344</v>
      </c>
      <c r="J780">
        <v>1</v>
      </c>
      <c r="K780">
        <v>2</v>
      </c>
    </row>
    <row r="781" spans="8:11" x14ac:dyDescent="0.25">
      <c r="H781">
        <v>11284245</v>
      </c>
      <c r="I781" s="37">
        <v>38734</v>
      </c>
      <c r="J781">
        <v>1</v>
      </c>
      <c r="K781">
        <v>2</v>
      </c>
    </row>
    <row r="782" spans="8:11" x14ac:dyDescent="0.25">
      <c r="H782">
        <v>11284246</v>
      </c>
      <c r="I782" s="37">
        <v>38734</v>
      </c>
      <c r="J782">
        <v>1</v>
      </c>
      <c r="K782">
        <v>2</v>
      </c>
    </row>
    <row r="783" spans="8:11" x14ac:dyDescent="0.25">
      <c r="H783">
        <v>11284247</v>
      </c>
      <c r="I783" s="37">
        <v>44344</v>
      </c>
      <c r="J783">
        <v>1</v>
      </c>
      <c r="K783">
        <v>2</v>
      </c>
    </row>
    <row r="784" spans="8:11" x14ac:dyDescent="0.25">
      <c r="H784">
        <v>11284254</v>
      </c>
      <c r="I784" s="37">
        <v>38734</v>
      </c>
      <c r="J784">
        <v>1</v>
      </c>
      <c r="K784">
        <v>2</v>
      </c>
    </row>
    <row r="785" spans="8:11" x14ac:dyDescent="0.25">
      <c r="H785">
        <v>11284262</v>
      </c>
      <c r="I785" s="37">
        <v>38734</v>
      </c>
      <c r="J785">
        <v>1</v>
      </c>
      <c r="K785">
        <v>2</v>
      </c>
    </row>
    <row r="786" spans="8:11" x14ac:dyDescent="0.25">
      <c r="H786">
        <v>11284263</v>
      </c>
      <c r="I786">
        <v>38734</v>
      </c>
      <c r="J786">
        <v>1</v>
      </c>
      <c r="K786">
        <v>2</v>
      </c>
    </row>
    <row r="787" spans="8:11" x14ac:dyDescent="0.25">
      <c r="H787">
        <v>11284280</v>
      </c>
      <c r="I787" s="37">
        <v>37089</v>
      </c>
      <c r="J787">
        <v>1</v>
      </c>
      <c r="K787">
        <v>2</v>
      </c>
    </row>
    <row r="788" spans="8:11" x14ac:dyDescent="0.25">
      <c r="H788">
        <v>11284301</v>
      </c>
      <c r="I788" s="37">
        <v>38734</v>
      </c>
      <c r="J788">
        <v>1</v>
      </c>
      <c r="K788">
        <v>2</v>
      </c>
    </row>
    <row r="789" spans="8:11" x14ac:dyDescent="0.25">
      <c r="H789">
        <v>11284304</v>
      </c>
      <c r="I789" s="37">
        <v>44344</v>
      </c>
      <c r="J789">
        <v>1</v>
      </c>
      <c r="K789">
        <v>2</v>
      </c>
    </row>
    <row r="790" spans="8:11" x14ac:dyDescent="0.25">
      <c r="H790">
        <v>11284312</v>
      </c>
      <c r="I790" s="37">
        <v>33059</v>
      </c>
      <c r="J790">
        <v>1</v>
      </c>
      <c r="K790">
        <v>2</v>
      </c>
    </row>
    <row r="791" spans="8:11" x14ac:dyDescent="0.25">
      <c r="H791">
        <v>11284313</v>
      </c>
      <c r="I791" s="37">
        <v>38734</v>
      </c>
      <c r="J791">
        <v>1</v>
      </c>
      <c r="K791">
        <v>2</v>
      </c>
    </row>
    <row r="792" spans="8:11" x14ac:dyDescent="0.25">
      <c r="H792">
        <v>11284314</v>
      </c>
      <c r="I792" s="37">
        <v>44344</v>
      </c>
      <c r="J792">
        <v>1</v>
      </c>
      <c r="K792">
        <v>2</v>
      </c>
    </row>
    <row r="793" spans="8:11" x14ac:dyDescent="0.25">
      <c r="H793">
        <v>11284319</v>
      </c>
      <c r="I793" s="37">
        <v>37089</v>
      </c>
      <c r="J793">
        <v>2</v>
      </c>
      <c r="K793">
        <v>4</v>
      </c>
    </row>
    <row r="794" spans="8:11" x14ac:dyDescent="0.25">
      <c r="H794">
        <v>11284322</v>
      </c>
      <c r="I794" s="37">
        <v>44344</v>
      </c>
      <c r="J794">
        <v>1</v>
      </c>
      <c r="K794">
        <v>2</v>
      </c>
    </row>
    <row r="795" spans="8:11" x14ac:dyDescent="0.25">
      <c r="H795">
        <v>11284326</v>
      </c>
      <c r="I795" s="37">
        <v>44344</v>
      </c>
      <c r="J795">
        <v>3</v>
      </c>
      <c r="K795">
        <v>6</v>
      </c>
    </row>
    <row r="796" spans="8:11" x14ac:dyDescent="0.25">
      <c r="H796">
        <v>11284331</v>
      </c>
      <c r="I796" s="37">
        <v>44344</v>
      </c>
      <c r="J796">
        <v>1</v>
      </c>
      <c r="K796">
        <v>2</v>
      </c>
    </row>
    <row r="797" spans="8:11" x14ac:dyDescent="0.25">
      <c r="H797">
        <v>11284413</v>
      </c>
      <c r="I797" s="37">
        <v>38734</v>
      </c>
      <c r="J797">
        <v>1</v>
      </c>
      <c r="K797">
        <v>2</v>
      </c>
    </row>
    <row r="798" spans="8:11" x14ac:dyDescent="0.25">
      <c r="H798">
        <v>11284454</v>
      </c>
      <c r="I798" s="37">
        <v>44344</v>
      </c>
      <c r="J798">
        <v>1</v>
      </c>
      <c r="K798">
        <v>2</v>
      </c>
    </row>
    <row r="799" spans="8:11" x14ac:dyDescent="0.25">
      <c r="H799">
        <v>11285104</v>
      </c>
      <c r="I799" s="37">
        <v>44344</v>
      </c>
      <c r="J799">
        <v>1</v>
      </c>
      <c r="K799">
        <v>2</v>
      </c>
    </row>
    <row r="800" spans="8:11" x14ac:dyDescent="0.25">
      <c r="H800">
        <v>11285113</v>
      </c>
      <c r="I800" s="37">
        <v>38734</v>
      </c>
      <c r="J800">
        <v>3</v>
      </c>
      <c r="K800">
        <v>3</v>
      </c>
    </row>
    <row r="801" spans="8:11" x14ac:dyDescent="0.25">
      <c r="H801">
        <v>11285117</v>
      </c>
      <c r="I801" s="37">
        <v>37089</v>
      </c>
      <c r="J801">
        <v>4</v>
      </c>
      <c r="K801">
        <v>4</v>
      </c>
    </row>
    <row r="802" spans="8:11" x14ac:dyDescent="0.25">
      <c r="H802">
        <v>11285122</v>
      </c>
      <c r="I802" s="37">
        <v>42464</v>
      </c>
      <c r="J802">
        <v>2</v>
      </c>
      <c r="K802">
        <v>2</v>
      </c>
    </row>
    <row r="803" spans="8:11" x14ac:dyDescent="0.25">
      <c r="H803">
        <v>11285174</v>
      </c>
      <c r="I803" s="37">
        <v>38734</v>
      </c>
      <c r="J803">
        <v>2</v>
      </c>
      <c r="K803">
        <v>4</v>
      </c>
    </row>
    <row r="804" spans="8:11" x14ac:dyDescent="0.25">
      <c r="H804">
        <v>11285176</v>
      </c>
      <c r="I804" s="37">
        <v>37089</v>
      </c>
      <c r="J804">
        <v>2</v>
      </c>
      <c r="K804">
        <v>4</v>
      </c>
    </row>
    <row r="805" spans="8:11" x14ac:dyDescent="0.25">
      <c r="H805">
        <v>11285184</v>
      </c>
      <c r="I805" s="37">
        <v>37089</v>
      </c>
      <c r="J805">
        <v>2</v>
      </c>
      <c r="K805">
        <v>4</v>
      </c>
    </row>
    <row r="806" spans="8:11" x14ac:dyDescent="0.25">
      <c r="H806">
        <v>11285185</v>
      </c>
      <c r="I806" s="37">
        <v>44344</v>
      </c>
      <c r="J806">
        <v>1</v>
      </c>
      <c r="K806">
        <v>2</v>
      </c>
    </row>
    <row r="807" spans="8:11" x14ac:dyDescent="0.25">
      <c r="H807">
        <v>11285187</v>
      </c>
      <c r="I807" s="37">
        <v>31480</v>
      </c>
      <c r="J807">
        <v>2</v>
      </c>
      <c r="K807">
        <v>4</v>
      </c>
    </row>
    <row r="808" spans="8:11" x14ac:dyDescent="0.25">
      <c r="H808">
        <v>11285188</v>
      </c>
      <c r="I808" s="37">
        <v>31480</v>
      </c>
      <c r="J808">
        <v>3</v>
      </c>
      <c r="K808">
        <v>3</v>
      </c>
    </row>
    <row r="809" spans="8:11" x14ac:dyDescent="0.25">
      <c r="H809">
        <v>11285289</v>
      </c>
      <c r="I809" s="37">
        <v>44344</v>
      </c>
      <c r="J809">
        <v>3</v>
      </c>
      <c r="K809">
        <v>3</v>
      </c>
    </row>
    <row r="810" spans="8:11" x14ac:dyDescent="0.25">
      <c r="H810">
        <v>11285355</v>
      </c>
      <c r="I810" s="37">
        <v>31480</v>
      </c>
      <c r="J810">
        <v>2</v>
      </c>
      <c r="K810">
        <v>4</v>
      </c>
    </row>
    <row r="811" spans="8:11" x14ac:dyDescent="0.25">
      <c r="H811">
        <v>11285434</v>
      </c>
      <c r="I811" s="37">
        <v>31689</v>
      </c>
      <c r="J811">
        <v>4</v>
      </c>
      <c r="K811">
        <v>4</v>
      </c>
    </row>
    <row r="812" spans="8:11" x14ac:dyDescent="0.25">
      <c r="H812">
        <v>11285435</v>
      </c>
      <c r="I812" s="37">
        <v>31480</v>
      </c>
      <c r="J812">
        <v>2</v>
      </c>
      <c r="K812">
        <v>2</v>
      </c>
    </row>
    <row r="813" spans="8:11" x14ac:dyDescent="0.25">
      <c r="H813">
        <v>11285475</v>
      </c>
      <c r="I813" s="37">
        <v>37089</v>
      </c>
      <c r="J813">
        <v>2</v>
      </c>
      <c r="K813">
        <v>2</v>
      </c>
    </row>
    <row r="814" spans="8:11" x14ac:dyDescent="0.25">
      <c r="H814">
        <v>11285508</v>
      </c>
      <c r="I814" s="37">
        <v>37089</v>
      </c>
      <c r="J814">
        <v>2</v>
      </c>
      <c r="K814">
        <v>2</v>
      </c>
    </row>
    <row r="815" spans="8:11" x14ac:dyDescent="0.25">
      <c r="H815">
        <v>11285528</v>
      </c>
      <c r="I815" s="37">
        <v>37089</v>
      </c>
      <c r="J815">
        <v>2</v>
      </c>
      <c r="K815">
        <v>2</v>
      </c>
    </row>
    <row r="816" spans="8:11" x14ac:dyDescent="0.25">
      <c r="H816">
        <v>11285571</v>
      </c>
      <c r="I816" s="37">
        <v>38734</v>
      </c>
      <c r="J816">
        <v>2</v>
      </c>
      <c r="K816">
        <v>4</v>
      </c>
    </row>
    <row r="817" spans="8:11" x14ac:dyDescent="0.25">
      <c r="H817">
        <v>11285866</v>
      </c>
      <c r="I817" s="37">
        <v>38734</v>
      </c>
      <c r="J817">
        <v>1</v>
      </c>
      <c r="K817">
        <v>2</v>
      </c>
    </row>
    <row r="818" spans="8:11" x14ac:dyDescent="0.25">
      <c r="H818">
        <v>11285969</v>
      </c>
      <c r="I818" s="37">
        <v>44344</v>
      </c>
      <c r="J818">
        <v>2</v>
      </c>
      <c r="K818">
        <v>2</v>
      </c>
    </row>
    <row r="819" spans="8:11" x14ac:dyDescent="0.25">
      <c r="H819">
        <v>11286270</v>
      </c>
      <c r="I819" s="37">
        <v>44344</v>
      </c>
      <c r="J819">
        <v>1</v>
      </c>
      <c r="K819">
        <v>2</v>
      </c>
    </row>
    <row r="820" spans="8:11" x14ac:dyDescent="0.25">
      <c r="H820">
        <v>11286546</v>
      </c>
      <c r="I820" s="37">
        <v>38734</v>
      </c>
      <c r="J820">
        <v>1</v>
      </c>
      <c r="K820">
        <v>2</v>
      </c>
    </row>
    <row r="821" spans="8:11" x14ac:dyDescent="0.25">
      <c r="H821">
        <v>11286785</v>
      </c>
      <c r="I821" s="37">
        <v>38943</v>
      </c>
      <c r="J821">
        <v>2</v>
      </c>
      <c r="K821">
        <v>2</v>
      </c>
    </row>
    <row r="822" spans="8:11" x14ac:dyDescent="0.25">
      <c r="H822">
        <v>11286794</v>
      </c>
      <c r="I822" s="37">
        <v>38943</v>
      </c>
      <c r="J822">
        <v>2</v>
      </c>
      <c r="K822">
        <v>2</v>
      </c>
    </row>
    <row r="823" spans="8:11" x14ac:dyDescent="0.25">
      <c r="H823">
        <v>11286982</v>
      </c>
      <c r="I823" s="37">
        <v>44344</v>
      </c>
      <c r="J823">
        <v>1</v>
      </c>
      <c r="K823">
        <v>2</v>
      </c>
    </row>
    <row r="824" spans="8:11" x14ac:dyDescent="0.25">
      <c r="H824">
        <v>11286988</v>
      </c>
      <c r="I824" s="37">
        <v>37089</v>
      </c>
      <c r="J824">
        <v>2</v>
      </c>
      <c r="K824">
        <v>4</v>
      </c>
    </row>
    <row r="825" spans="8:11" x14ac:dyDescent="0.25">
      <c r="H825">
        <v>11286990</v>
      </c>
      <c r="I825" s="37">
        <v>44344</v>
      </c>
      <c r="J825">
        <v>2</v>
      </c>
      <c r="K825">
        <v>4</v>
      </c>
    </row>
    <row r="826" spans="8:11" x14ac:dyDescent="0.25">
      <c r="H826">
        <v>11286992</v>
      </c>
      <c r="I826" s="37">
        <v>37089</v>
      </c>
      <c r="J826">
        <v>1</v>
      </c>
      <c r="K826">
        <v>2</v>
      </c>
    </row>
    <row r="827" spans="8:11" x14ac:dyDescent="0.25">
      <c r="H827">
        <v>11286998</v>
      </c>
      <c r="I827" s="37">
        <v>37089</v>
      </c>
      <c r="J827">
        <v>2</v>
      </c>
      <c r="K827">
        <v>4</v>
      </c>
    </row>
    <row r="828" spans="8:11" x14ac:dyDescent="0.25">
      <c r="H828">
        <v>11287006</v>
      </c>
      <c r="I828" s="37">
        <v>37089</v>
      </c>
      <c r="J828">
        <v>2</v>
      </c>
      <c r="K828">
        <v>4</v>
      </c>
    </row>
    <row r="829" spans="8:11" x14ac:dyDescent="0.25">
      <c r="H829">
        <v>11287011</v>
      </c>
      <c r="I829">
        <v>37089</v>
      </c>
      <c r="J829">
        <v>2</v>
      </c>
      <c r="K829">
        <v>4</v>
      </c>
    </row>
    <row r="830" spans="8:11" x14ac:dyDescent="0.25">
      <c r="H830">
        <v>11287017</v>
      </c>
      <c r="I830">
        <v>38943</v>
      </c>
      <c r="J830">
        <v>1</v>
      </c>
      <c r="K830">
        <v>2</v>
      </c>
    </row>
    <row r="831" spans="8:11" x14ac:dyDescent="0.25">
      <c r="H831">
        <v>11287018</v>
      </c>
      <c r="I831">
        <v>38734</v>
      </c>
      <c r="J831">
        <v>1</v>
      </c>
      <c r="K831">
        <v>2</v>
      </c>
    </row>
    <row r="832" spans="8:11" x14ac:dyDescent="0.25">
      <c r="H832">
        <v>11287063</v>
      </c>
      <c r="I832">
        <v>44344</v>
      </c>
      <c r="J832">
        <v>1</v>
      </c>
      <c r="K832">
        <v>2</v>
      </c>
    </row>
    <row r="833" spans="8:11" x14ac:dyDescent="0.25">
      <c r="H833">
        <v>11287070</v>
      </c>
      <c r="I833">
        <v>44344</v>
      </c>
      <c r="J833">
        <v>1</v>
      </c>
      <c r="K833">
        <v>2</v>
      </c>
    </row>
    <row r="834" spans="8:11" x14ac:dyDescent="0.25">
      <c r="H834">
        <v>11287892</v>
      </c>
      <c r="I834">
        <v>38734</v>
      </c>
      <c r="J834">
        <v>1</v>
      </c>
      <c r="K834">
        <v>2</v>
      </c>
    </row>
    <row r="835" spans="8:11" x14ac:dyDescent="0.25">
      <c r="H835">
        <v>11287908</v>
      </c>
      <c r="I835" s="37">
        <v>37089</v>
      </c>
      <c r="J835">
        <v>1</v>
      </c>
      <c r="K835">
        <v>2</v>
      </c>
    </row>
    <row r="836" spans="8:11" x14ac:dyDescent="0.25">
      <c r="H836">
        <v>11287909</v>
      </c>
      <c r="I836" s="37">
        <v>37089</v>
      </c>
      <c r="J836">
        <v>1</v>
      </c>
      <c r="K836">
        <v>2</v>
      </c>
    </row>
    <row r="837" spans="8:11" x14ac:dyDescent="0.25">
      <c r="H837">
        <v>11287996</v>
      </c>
      <c r="I837" s="37">
        <v>38734</v>
      </c>
      <c r="J837">
        <v>1</v>
      </c>
      <c r="K837">
        <v>2</v>
      </c>
    </row>
    <row r="838" spans="8:11" x14ac:dyDescent="0.25">
      <c r="H838">
        <v>11288134</v>
      </c>
      <c r="I838" s="37">
        <v>38734</v>
      </c>
      <c r="J838">
        <v>2</v>
      </c>
      <c r="K838">
        <v>2</v>
      </c>
    </row>
    <row r="839" spans="8:11" x14ac:dyDescent="0.25">
      <c r="H839">
        <v>11288202</v>
      </c>
      <c r="I839" s="37">
        <v>31480</v>
      </c>
      <c r="J839">
        <v>1</v>
      </c>
      <c r="K839">
        <v>2</v>
      </c>
    </row>
    <row r="840" spans="8:11" x14ac:dyDescent="0.25">
      <c r="H840">
        <v>11288276</v>
      </c>
      <c r="I840" s="37">
        <v>38734</v>
      </c>
      <c r="J840">
        <v>1</v>
      </c>
      <c r="K840">
        <v>2</v>
      </c>
    </row>
    <row r="841" spans="8:11" x14ac:dyDescent="0.25">
      <c r="H841">
        <v>11288281</v>
      </c>
      <c r="I841" s="37">
        <v>38943</v>
      </c>
      <c r="J841">
        <v>3</v>
      </c>
      <c r="K841">
        <v>3</v>
      </c>
    </row>
    <row r="842" spans="8:11" x14ac:dyDescent="0.25">
      <c r="H842">
        <v>11288282</v>
      </c>
      <c r="I842">
        <v>36855</v>
      </c>
      <c r="J842">
        <v>1</v>
      </c>
      <c r="K842">
        <v>2</v>
      </c>
    </row>
    <row r="843" spans="8:11" x14ac:dyDescent="0.25">
      <c r="H843">
        <v>11288283</v>
      </c>
      <c r="I843" s="37">
        <v>38734</v>
      </c>
      <c r="J843">
        <v>1</v>
      </c>
      <c r="K843">
        <v>2</v>
      </c>
    </row>
    <row r="844" spans="8:11" x14ac:dyDescent="0.25">
      <c r="H844">
        <v>11288307</v>
      </c>
      <c r="I844" s="37">
        <v>38943</v>
      </c>
      <c r="J844">
        <v>1</v>
      </c>
      <c r="K844">
        <v>2</v>
      </c>
    </row>
    <row r="845" spans="8:11" x14ac:dyDescent="0.25">
      <c r="H845">
        <v>11288380</v>
      </c>
      <c r="I845" s="37">
        <v>38734</v>
      </c>
      <c r="J845">
        <v>4</v>
      </c>
      <c r="K845">
        <v>4</v>
      </c>
    </row>
    <row r="846" spans="8:11" x14ac:dyDescent="0.25">
      <c r="H846">
        <v>11288722</v>
      </c>
      <c r="I846" s="37">
        <v>38734</v>
      </c>
      <c r="J846">
        <v>2</v>
      </c>
      <c r="K846">
        <v>4</v>
      </c>
    </row>
    <row r="847" spans="8:11" x14ac:dyDescent="0.25">
      <c r="H847">
        <v>11288740</v>
      </c>
      <c r="I847" s="37">
        <v>38943</v>
      </c>
      <c r="J847">
        <v>2</v>
      </c>
      <c r="K847">
        <v>4</v>
      </c>
    </row>
    <row r="848" spans="8:11" x14ac:dyDescent="0.25">
      <c r="H848">
        <v>11288849</v>
      </c>
      <c r="I848" s="37">
        <v>44344</v>
      </c>
      <c r="J848">
        <v>1</v>
      </c>
      <c r="K848">
        <v>2</v>
      </c>
    </row>
    <row r="849" spans="8:11" x14ac:dyDescent="0.25">
      <c r="H849">
        <v>11288850</v>
      </c>
      <c r="I849" s="37">
        <v>44344</v>
      </c>
      <c r="J849">
        <v>2</v>
      </c>
      <c r="K849">
        <v>4</v>
      </c>
    </row>
    <row r="850" spans="8:11" x14ac:dyDescent="0.25">
      <c r="H850">
        <v>11288856</v>
      </c>
      <c r="I850" s="37">
        <v>44344</v>
      </c>
      <c r="J850">
        <v>1</v>
      </c>
      <c r="K850">
        <v>2</v>
      </c>
    </row>
    <row r="851" spans="8:11" x14ac:dyDescent="0.25">
      <c r="H851">
        <v>11288862</v>
      </c>
      <c r="I851" s="37">
        <v>44344</v>
      </c>
      <c r="J851">
        <v>1</v>
      </c>
      <c r="K851">
        <v>2</v>
      </c>
    </row>
    <row r="852" spans="8:11" x14ac:dyDescent="0.25">
      <c r="H852">
        <v>11288866</v>
      </c>
      <c r="I852" s="37">
        <v>44344</v>
      </c>
      <c r="J852">
        <v>2</v>
      </c>
      <c r="K852">
        <v>4</v>
      </c>
    </row>
    <row r="853" spans="8:11" x14ac:dyDescent="0.25">
      <c r="H853">
        <v>11288867</v>
      </c>
      <c r="I853" s="37">
        <v>44344</v>
      </c>
      <c r="J853">
        <v>1</v>
      </c>
      <c r="K853">
        <v>2</v>
      </c>
    </row>
    <row r="854" spans="8:11" x14ac:dyDescent="0.25">
      <c r="H854">
        <v>11288873</v>
      </c>
      <c r="I854" s="37">
        <v>38734</v>
      </c>
      <c r="J854">
        <v>2</v>
      </c>
      <c r="K854">
        <v>4</v>
      </c>
    </row>
    <row r="855" spans="8:11" x14ac:dyDescent="0.25">
      <c r="H855">
        <v>11288875</v>
      </c>
      <c r="I855" s="37">
        <v>44344</v>
      </c>
      <c r="J855">
        <v>1</v>
      </c>
      <c r="K855">
        <v>2</v>
      </c>
    </row>
    <row r="856" spans="8:11" x14ac:dyDescent="0.25">
      <c r="H856">
        <v>11288877</v>
      </c>
      <c r="I856" s="37">
        <v>37089</v>
      </c>
      <c r="J856">
        <v>1</v>
      </c>
      <c r="K856">
        <v>2</v>
      </c>
    </row>
    <row r="857" spans="8:11" x14ac:dyDescent="0.25">
      <c r="H857">
        <v>11288878</v>
      </c>
      <c r="I857" s="37">
        <v>37089</v>
      </c>
      <c r="J857">
        <v>1</v>
      </c>
      <c r="K857">
        <v>2</v>
      </c>
    </row>
    <row r="858" spans="8:11" x14ac:dyDescent="0.25">
      <c r="H858">
        <v>11288880</v>
      </c>
      <c r="I858">
        <v>37089</v>
      </c>
      <c r="J858">
        <v>2</v>
      </c>
      <c r="K858">
        <v>4</v>
      </c>
    </row>
    <row r="859" spans="8:11" x14ac:dyDescent="0.25">
      <c r="H859">
        <v>11288887</v>
      </c>
      <c r="I859">
        <v>38943</v>
      </c>
      <c r="J859">
        <v>1</v>
      </c>
      <c r="K859">
        <v>2</v>
      </c>
    </row>
    <row r="860" spans="8:11" x14ac:dyDescent="0.25">
      <c r="H860">
        <v>11288902</v>
      </c>
      <c r="I860" s="37">
        <v>37089</v>
      </c>
      <c r="J860">
        <v>1</v>
      </c>
      <c r="K860">
        <v>2</v>
      </c>
    </row>
    <row r="861" spans="8:11" x14ac:dyDescent="0.25">
      <c r="H861">
        <v>11288903</v>
      </c>
      <c r="I861" s="37">
        <v>35211</v>
      </c>
      <c r="J861">
        <v>2</v>
      </c>
      <c r="K861">
        <v>4</v>
      </c>
    </row>
    <row r="862" spans="8:11" x14ac:dyDescent="0.25">
      <c r="H862">
        <v>11289013</v>
      </c>
      <c r="I862">
        <v>37089</v>
      </c>
      <c r="J862">
        <v>3</v>
      </c>
      <c r="K862">
        <v>6</v>
      </c>
    </row>
    <row r="863" spans="8:11" x14ac:dyDescent="0.25">
      <c r="H863">
        <v>11289348</v>
      </c>
      <c r="I863">
        <v>31480</v>
      </c>
      <c r="J863">
        <v>1</v>
      </c>
      <c r="K863">
        <v>2</v>
      </c>
    </row>
    <row r="864" spans="8:11" x14ac:dyDescent="0.25">
      <c r="H864">
        <v>11289358</v>
      </c>
      <c r="I864">
        <v>44344</v>
      </c>
      <c r="J864">
        <v>3</v>
      </c>
      <c r="K864">
        <v>3</v>
      </c>
    </row>
    <row r="865" spans="8:11" x14ac:dyDescent="0.25">
      <c r="H865">
        <v>11289405</v>
      </c>
      <c r="I865" s="37">
        <v>31480</v>
      </c>
      <c r="J865">
        <v>2</v>
      </c>
      <c r="K865">
        <v>2</v>
      </c>
    </row>
    <row r="866" spans="8:11" x14ac:dyDescent="0.25">
      <c r="H866">
        <v>11289424</v>
      </c>
      <c r="I866" s="37">
        <v>37089</v>
      </c>
      <c r="J866">
        <v>3</v>
      </c>
      <c r="K866">
        <v>3</v>
      </c>
    </row>
    <row r="867" spans="8:11" x14ac:dyDescent="0.25">
      <c r="H867">
        <v>11289514</v>
      </c>
      <c r="I867" s="37">
        <v>31480</v>
      </c>
      <c r="J867">
        <v>2</v>
      </c>
      <c r="K867">
        <v>2</v>
      </c>
    </row>
    <row r="868" spans="8:11" x14ac:dyDescent="0.25">
      <c r="H868">
        <v>11289516</v>
      </c>
      <c r="I868" s="37">
        <v>31480</v>
      </c>
      <c r="J868">
        <v>2</v>
      </c>
      <c r="K868">
        <v>2</v>
      </c>
    </row>
    <row r="869" spans="8:11" x14ac:dyDescent="0.25">
      <c r="H869">
        <v>11289538</v>
      </c>
      <c r="I869" s="37">
        <v>31480</v>
      </c>
      <c r="J869">
        <v>3</v>
      </c>
      <c r="K869">
        <v>3</v>
      </c>
    </row>
    <row r="870" spans="8:11" x14ac:dyDescent="0.25">
      <c r="H870">
        <v>11289561</v>
      </c>
      <c r="I870" s="37">
        <v>31480</v>
      </c>
      <c r="J870">
        <v>2</v>
      </c>
      <c r="K870">
        <v>4</v>
      </c>
    </row>
    <row r="871" spans="8:11" x14ac:dyDescent="0.25">
      <c r="H871">
        <v>11289648</v>
      </c>
      <c r="I871" s="37">
        <v>38734</v>
      </c>
      <c r="J871">
        <v>3</v>
      </c>
      <c r="K871">
        <v>3</v>
      </c>
    </row>
    <row r="872" spans="8:11" x14ac:dyDescent="0.25">
      <c r="H872">
        <v>11289720</v>
      </c>
      <c r="I872" s="37">
        <v>31689</v>
      </c>
      <c r="J872">
        <v>2</v>
      </c>
      <c r="K872">
        <v>2</v>
      </c>
    </row>
    <row r="873" spans="8:11" x14ac:dyDescent="0.25">
      <c r="H873">
        <v>11289721</v>
      </c>
      <c r="I873" s="37">
        <v>31689</v>
      </c>
      <c r="J873">
        <v>3</v>
      </c>
      <c r="K873">
        <v>3</v>
      </c>
    </row>
    <row r="874" spans="8:11" x14ac:dyDescent="0.25">
      <c r="H874">
        <v>11289748</v>
      </c>
      <c r="I874" s="37">
        <v>42464</v>
      </c>
      <c r="J874">
        <v>1</v>
      </c>
      <c r="K874">
        <v>2</v>
      </c>
    </row>
    <row r="875" spans="8:11" x14ac:dyDescent="0.25">
      <c r="H875">
        <v>11289881</v>
      </c>
      <c r="I875">
        <v>38943</v>
      </c>
      <c r="J875">
        <v>1</v>
      </c>
      <c r="K875">
        <v>2</v>
      </c>
    </row>
    <row r="876" spans="8:11" x14ac:dyDescent="0.25">
      <c r="H876">
        <v>11290717</v>
      </c>
      <c r="I876" s="37">
        <v>29601</v>
      </c>
      <c r="J876">
        <v>1</v>
      </c>
      <c r="K876">
        <v>2</v>
      </c>
    </row>
    <row r="877" spans="8:11" x14ac:dyDescent="0.25">
      <c r="H877">
        <v>11291286</v>
      </c>
      <c r="I877">
        <v>37089</v>
      </c>
      <c r="J877">
        <v>1</v>
      </c>
      <c r="K877">
        <v>2</v>
      </c>
    </row>
    <row r="878" spans="8:11" x14ac:dyDescent="0.25">
      <c r="H878">
        <v>11291296</v>
      </c>
      <c r="I878" s="37">
        <v>37089</v>
      </c>
      <c r="J878">
        <v>1</v>
      </c>
      <c r="K878">
        <v>2</v>
      </c>
    </row>
    <row r="879" spans="8:11" x14ac:dyDescent="0.25">
      <c r="H879">
        <v>11291403</v>
      </c>
      <c r="I879" s="37">
        <v>37089</v>
      </c>
      <c r="J879">
        <v>1</v>
      </c>
      <c r="K879">
        <v>2</v>
      </c>
    </row>
    <row r="880" spans="8:11" x14ac:dyDescent="0.25">
      <c r="H880">
        <v>11291405</v>
      </c>
      <c r="I880" s="37">
        <v>37089</v>
      </c>
      <c r="J880">
        <v>1</v>
      </c>
      <c r="K880">
        <v>2</v>
      </c>
    </row>
    <row r="881" spans="8:11" x14ac:dyDescent="0.25">
      <c r="H881">
        <v>11291406</v>
      </c>
      <c r="I881">
        <v>37089</v>
      </c>
      <c r="J881">
        <v>2</v>
      </c>
      <c r="K881">
        <v>4</v>
      </c>
    </row>
    <row r="882" spans="8:11" x14ac:dyDescent="0.25">
      <c r="H882">
        <v>11291422</v>
      </c>
      <c r="I882">
        <v>37089</v>
      </c>
      <c r="J882">
        <v>1</v>
      </c>
      <c r="K882">
        <v>2</v>
      </c>
    </row>
    <row r="883" spans="8:11" x14ac:dyDescent="0.25">
      <c r="H883">
        <v>11291440</v>
      </c>
      <c r="I883" s="37">
        <v>38943</v>
      </c>
      <c r="J883">
        <v>1</v>
      </c>
      <c r="K883">
        <v>2</v>
      </c>
    </row>
    <row r="884" spans="8:11" x14ac:dyDescent="0.25">
      <c r="H884">
        <v>11291478</v>
      </c>
      <c r="I884">
        <v>44344</v>
      </c>
      <c r="J884">
        <v>1</v>
      </c>
      <c r="K884">
        <v>2</v>
      </c>
    </row>
    <row r="885" spans="8:11" x14ac:dyDescent="0.25">
      <c r="H885">
        <v>11292522</v>
      </c>
      <c r="I885" s="37">
        <v>37089</v>
      </c>
      <c r="J885">
        <v>2</v>
      </c>
      <c r="K885">
        <v>4</v>
      </c>
    </row>
    <row r="886" spans="8:11" x14ac:dyDescent="0.25">
      <c r="H886">
        <v>11292523</v>
      </c>
      <c r="I886" s="37">
        <v>44344</v>
      </c>
      <c r="J886">
        <v>1</v>
      </c>
      <c r="K886">
        <v>2</v>
      </c>
    </row>
    <row r="887" spans="8:11" x14ac:dyDescent="0.25">
      <c r="H887">
        <v>11292527</v>
      </c>
      <c r="I887">
        <v>38734</v>
      </c>
      <c r="J887">
        <v>1</v>
      </c>
      <c r="K887">
        <v>2</v>
      </c>
    </row>
    <row r="888" spans="8:11" x14ac:dyDescent="0.25">
      <c r="H888">
        <v>11292528</v>
      </c>
      <c r="I888">
        <v>37089</v>
      </c>
      <c r="J888">
        <v>1</v>
      </c>
      <c r="K888">
        <v>2</v>
      </c>
    </row>
    <row r="889" spans="8:11" x14ac:dyDescent="0.25">
      <c r="H889">
        <v>11292529</v>
      </c>
      <c r="I889">
        <v>38734</v>
      </c>
      <c r="J889">
        <v>2</v>
      </c>
      <c r="K889">
        <v>4</v>
      </c>
    </row>
    <row r="890" spans="8:11" x14ac:dyDescent="0.25">
      <c r="H890">
        <v>11292532</v>
      </c>
      <c r="I890">
        <v>44344</v>
      </c>
      <c r="J890">
        <v>1</v>
      </c>
      <c r="K890">
        <v>2</v>
      </c>
    </row>
    <row r="891" spans="8:11" x14ac:dyDescent="0.25">
      <c r="H891">
        <v>11292700</v>
      </c>
      <c r="I891">
        <v>44344</v>
      </c>
      <c r="J891">
        <v>1</v>
      </c>
      <c r="K891">
        <v>2</v>
      </c>
    </row>
    <row r="892" spans="8:11" x14ac:dyDescent="0.25">
      <c r="H892">
        <v>11292758</v>
      </c>
      <c r="I892" s="37">
        <v>31858</v>
      </c>
      <c r="J892">
        <v>1</v>
      </c>
      <c r="K892">
        <v>2</v>
      </c>
    </row>
    <row r="893" spans="8:11" x14ac:dyDescent="0.25">
      <c r="H893">
        <v>11292814</v>
      </c>
      <c r="I893">
        <v>36855</v>
      </c>
      <c r="J893">
        <v>1</v>
      </c>
      <c r="K893">
        <v>2</v>
      </c>
    </row>
    <row r="894" spans="8:11" x14ac:dyDescent="0.25">
      <c r="H894">
        <v>11292996</v>
      </c>
      <c r="I894">
        <v>38734</v>
      </c>
      <c r="J894">
        <v>1</v>
      </c>
      <c r="K894">
        <v>2</v>
      </c>
    </row>
    <row r="895" spans="8:11" x14ac:dyDescent="0.25">
      <c r="H895">
        <v>11293078</v>
      </c>
      <c r="I895">
        <v>37089</v>
      </c>
      <c r="J895">
        <v>4</v>
      </c>
      <c r="K895">
        <v>4</v>
      </c>
    </row>
    <row r="896" spans="8:11" x14ac:dyDescent="0.25">
      <c r="H896">
        <v>11293079</v>
      </c>
      <c r="I896" s="37">
        <v>38734</v>
      </c>
      <c r="J896">
        <v>3</v>
      </c>
      <c r="K896">
        <v>3</v>
      </c>
    </row>
    <row r="897" spans="8:11" x14ac:dyDescent="0.25">
      <c r="H897">
        <v>11293103</v>
      </c>
      <c r="I897" s="37">
        <v>44344</v>
      </c>
      <c r="J897">
        <v>2</v>
      </c>
      <c r="K897">
        <v>4</v>
      </c>
    </row>
    <row r="898" spans="8:11" x14ac:dyDescent="0.25">
      <c r="H898">
        <v>11293104</v>
      </c>
      <c r="I898" s="37">
        <v>37089</v>
      </c>
      <c r="J898">
        <v>2</v>
      </c>
      <c r="K898">
        <v>4</v>
      </c>
    </row>
    <row r="899" spans="8:11" x14ac:dyDescent="0.25">
      <c r="H899">
        <v>11293121</v>
      </c>
      <c r="I899">
        <v>44344</v>
      </c>
      <c r="J899">
        <v>1</v>
      </c>
      <c r="K899">
        <v>2</v>
      </c>
    </row>
    <row r="900" spans="8:11" x14ac:dyDescent="0.25">
      <c r="H900">
        <v>11293122</v>
      </c>
      <c r="I900">
        <v>37089</v>
      </c>
      <c r="J900">
        <v>1</v>
      </c>
      <c r="K900">
        <v>2</v>
      </c>
    </row>
    <row r="901" spans="8:11" x14ac:dyDescent="0.25">
      <c r="H901">
        <v>11293124</v>
      </c>
      <c r="I901" s="37">
        <v>44344</v>
      </c>
      <c r="J901">
        <v>1</v>
      </c>
      <c r="K901">
        <v>2</v>
      </c>
    </row>
    <row r="902" spans="8:11" x14ac:dyDescent="0.25">
      <c r="H902">
        <v>11293125</v>
      </c>
      <c r="I902" s="37">
        <v>44344</v>
      </c>
      <c r="J902">
        <v>1</v>
      </c>
      <c r="K902">
        <v>2</v>
      </c>
    </row>
    <row r="903" spans="8:11" x14ac:dyDescent="0.25">
      <c r="H903">
        <v>11293133</v>
      </c>
      <c r="I903" s="37">
        <v>31480</v>
      </c>
      <c r="J903">
        <v>2</v>
      </c>
      <c r="K903">
        <v>2</v>
      </c>
    </row>
    <row r="904" spans="8:11" x14ac:dyDescent="0.25">
      <c r="H904">
        <v>11293179</v>
      </c>
      <c r="I904" s="37">
        <v>44344</v>
      </c>
      <c r="J904">
        <v>3</v>
      </c>
      <c r="K904">
        <v>3</v>
      </c>
    </row>
    <row r="905" spans="8:11" x14ac:dyDescent="0.25">
      <c r="H905">
        <v>11293216</v>
      </c>
      <c r="I905" s="37">
        <v>37089</v>
      </c>
      <c r="J905">
        <v>3</v>
      </c>
      <c r="K905">
        <v>3</v>
      </c>
    </row>
    <row r="906" spans="8:11" x14ac:dyDescent="0.25">
      <c r="H906">
        <v>11293235</v>
      </c>
      <c r="I906" s="37">
        <v>38943</v>
      </c>
      <c r="J906">
        <v>4</v>
      </c>
      <c r="K906">
        <v>4</v>
      </c>
    </row>
    <row r="907" spans="8:11" x14ac:dyDescent="0.25">
      <c r="H907">
        <v>11293236</v>
      </c>
      <c r="I907" s="37">
        <v>31480</v>
      </c>
      <c r="J907">
        <v>3</v>
      </c>
      <c r="K907">
        <v>3</v>
      </c>
    </row>
    <row r="908" spans="8:11" x14ac:dyDescent="0.25">
      <c r="H908">
        <v>11293237</v>
      </c>
      <c r="I908" s="37">
        <v>38943</v>
      </c>
      <c r="J908">
        <v>3</v>
      </c>
      <c r="K908">
        <v>3</v>
      </c>
    </row>
    <row r="909" spans="8:11" x14ac:dyDescent="0.25">
      <c r="H909">
        <v>11293293</v>
      </c>
      <c r="I909" s="37">
        <v>44344</v>
      </c>
      <c r="J909">
        <v>1</v>
      </c>
      <c r="K909">
        <v>2</v>
      </c>
    </row>
    <row r="910" spans="8:11" x14ac:dyDescent="0.25">
      <c r="H910">
        <v>11293314</v>
      </c>
      <c r="I910" s="37">
        <v>31480</v>
      </c>
      <c r="J910">
        <v>1</v>
      </c>
      <c r="K910">
        <v>2</v>
      </c>
    </row>
    <row r="911" spans="8:11" x14ac:dyDescent="0.25">
      <c r="H911">
        <v>11293382</v>
      </c>
      <c r="I911" s="37">
        <v>38943</v>
      </c>
      <c r="J911">
        <v>4</v>
      </c>
      <c r="K911">
        <v>4</v>
      </c>
    </row>
    <row r="912" spans="8:11" x14ac:dyDescent="0.25">
      <c r="H912">
        <v>11293467</v>
      </c>
      <c r="I912" s="37">
        <v>38734</v>
      </c>
      <c r="J912">
        <v>2</v>
      </c>
      <c r="K912">
        <v>2</v>
      </c>
    </row>
    <row r="913" spans="8:11" x14ac:dyDescent="0.25">
      <c r="H913">
        <v>11293629</v>
      </c>
      <c r="I913" s="37">
        <v>38734</v>
      </c>
      <c r="J913">
        <v>4</v>
      </c>
      <c r="K913">
        <v>4</v>
      </c>
    </row>
    <row r="914" spans="8:11" x14ac:dyDescent="0.25">
      <c r="H914">
        <v>11293630</v>
      </c>
      <c r="I914">
        <v>44344</v>
      </c>
      <c r="J914">
        <v>3</v>
      </c>
      <c r="K914">
        <v>3</v>
      </c>
    </row>
    <row r="915" spans="8:11" x14ac:dyDescent="0.25">
      <c r="H915">
        <v>11293688</v>
      </c>
      <c r="I915" s="37">
        <v>37089</v>
      </c>
      <c r="J915">
        <v>2</v>
      </c>
      <c r="K915">
        <v>4</v>
      </c>
    </row>
    <row r="916" spans="8:11" x14ac:dyDescent="0.25">
      <c r="H916">
        <v>11293775</v>
      </c>
      <c r="I916" s="37">
        <v>44344</v>
      </c>
      <c r="J916">
        <v>1</v>
      </c>
      <c r="K916">
        <v>2</v>
      </c>
    </row>
    <row r="917" spans="8:11" x14ac:dyDescent="0.25">
      <c r="H917">
        <v>11293782</v>
      </c>
      <c r="I917" s="37">
        <v>44344</v>
      </c>
      <c r="J917">
        <v>1</v>
      </c>
      <c r="K917">
        <v>2</v>
      </c>
    </row>
    <row r="918" spans="8:11" x14ac:dyDescent="0.25">
      <c r="H918">
        <v>11293787</v>
      </c>
      <c r="I918" s="37">
        <v>37089</v>
      </c>
      <c r="J918">
        <v>1</v>
      </c>
      <c r="K918">
        <v>2</v>
      </c>
    </row>
    <row r="919" spans="8:11" x14ac:dyDescent="0.25">
      <c r="H919">
        <v>11293796</v>
      </c>
      <c r="I919" s="37">
        <v>38943</v>
      </c>
      <c r="J919">
        <v>3</v>
      </c>
      <c r="K919">
        <v>6</v>
      </c>
    </row>
    <row r="920" spans="8:11" x14ac:dyDescent="0.25">
      <c r="H920">
        <v>11293800</v>
      </c>
      <c r="I920" s="37">
        <v>38943</v>
      </c>
      <c r="J920">
        <v>3</v>
      </c>
      <c r="K920">
        <v>6</v>
      </c>
    </row>
    <row r="921" spans="8:11" x14ac:dyDescent="0.25">
      <c r="H921">
        <v>11293814</v>
      </c>
      <c r="I921">
        <v>44344</v>
      </c>
      <c r="J921">
        <v>1</v>
      </c>
      <c r="K921">
        <v>2</v>
      </c>
    </row>
    <row r="922" spans="8:11" x14ac:dyDescent="0.25">
      <c r="H922">
        <v>11293838</v>
      </c>
      <c r="I922">
        <v>44344</v>
      </c>
      <c r="J922">
        <v>1</v>
      </c>
      <c r="K922">
        <v>2</v>
      </c>
    </row>
    <row r="923" spans="8:11" x14ac:dyDescent="0.25">
      <c r="H923">
        <v>11293847</v>
      </c>
      <c r="I923">
        <v>37089</v>
      </c>
      <c r="J923">
        <v>1</v>
      </c>
      <c r="K923">
        <v>2</v>
      </c>
    </row>
    <row r="924" spans="8:11" x14ac:dyDescent="0.25">
      <c r="H924">
        <v>11293855</v>
      </c>
      <c r="I924" s="37">
        <v>44344</v>
      </c>
      <c r="J924">
        <v>1</v>
      </c>
      <c r="K924">
        <v>2</v>
      </c>
    </row>
    <row r="925" spans="8:11" x14ac:dyDescent="0.25">
      <c r="H925">
        <v>11293856</v>
      </c>
      <c r="I925" s="37">
        <v>44344</v>
      </c>
      <c r="J925">
        <v>1</v>
      </c>
      <c r="K925">
        <v>2</v>
      </c>
    </row>
    <row r="926" spans="8:11" x14ac:dyDescent="0.25">
      <c r="H926">
        <v>11293860</v>
      </c>
      <c r="I926" s="37">
        <v>44344</v>
      </c>
      <c r="J926">
        <v>1</v>
      </c>
      <c r="K926">
        <v>2</v>
      </c>
    </row>
    <row r="927" spans="8:11" x14ac:dyDescent="0.25">
      <c r="H927">
        <v>11293867</v>
      </c>
      <c r="I927" s="37">
        <v>38734</v>
      </c>
      <c r="J927">
        <v>3</v>
      </c>
      <c r="K927">
        <v>6</v>
      </c>
    </row>
    <row r="928" spans="8:11" x14ac:dyDescent="0.25">
      <c r="H928">
        <v>11294150</v>
      </c>
      <c r="I928" s="37">
        <v>37089</v>
      </c>
      <c r="J928">
        <v>3</v>
      </c>
      <c r="K928">
        <v>6</v>
      </c>
    </row>
    <row r="929" spans="8:11" x14ac:dyDescent="0.25">
      <c r="H929">
        <v>11294155</v>
      </c>
      <c r="I929" s="37">
        <v>37089</v>
      </c>
      <c r="J929">
        <v>3</v>
      </c>
      <c r="K929">
        <v>6</v>
      </c>
    </row>
    <row r="930" spans="8:11" x14ac:dyDescent="0.25">
      <c r="H930">
        <v>11294171</v>
      </c>
      <c r="I930" s="37">
        <v>44344</v>
      </c>
      <c r="J930">
        <v>2</v>
      </c>
      <c r="K930">
        <v>4</v>
      </c>
    </row>
    <row r="931" spans="8:11" x14ac:dyDescent="0.25">
      <c r="H931">
        <v>11294172</v>
      </c>
      <c r="I931" s="37">
        <v>37089</v>
      </c>
      <c r="J931">
        <v>1</v>
      </c>
      <c r="K931">
        <v>2</v>
      </c>
    </row>
    <row r="932" spans="8:11" x14ac:dyDescent="0.25">
      <c r="H932">
        <v>11294210</v>
      </c>
      <c r="I932">
        <v>44344</v>
      </c>
      <c r="J932">
        <v>1</v>
      </c>
      <c r="K932">
        <v>2</v>
      </c>
    </row>
    <row r="933" spans="8:11" x14ac:dyDescent="0.25">
      <c r="H933">
        <v>11294214</v>
      </c>
      <c r="I933">
        <v>37089</v>
      </c>
      <c r="J933">
        <v>1</v>
      </c>
      <c r="K933">
        <v>2</v>
      </c>
    </row>
    <row r="934" spans="8:11" x14ac:dyDescent="0.25">
      <c r="H934">
        <v>11294250</v>
      </c>
      <c r="I934">
        <v>38734</v>
      </c>
      <c r="J934">
        <v>3</v>
      </c>
      <c r="K934">
        <v>3</v>
      </c>
    </row>
    <row r="935" spans="8:11" x14ac:dyDescent="0.25">
      <c r="H935">
        <v>11294251</v>
      </c>
      <c r="I935">
        <v>38734</v>
      </c>
      <c r="J935">
        <v>2</v>
      </c>
      <c r="K935">
        <v>2</v>
      </c>
    </row>
    <row r="936" spans="8:11" x14ac:dyDescent="0.25">
      <c r="H936">
        <v>11294259</v>
      </c>
      <c r="I936">
        <v>38734</v>
      </c>
      <c r="J936">
        <v>2</v>
      </c>
      <c r="K936">
        <v>4</v>
      </c>
    </row>
    <row r="937" spans="8:11" x14ac:dyDescent="0.25">
      <c r="H937">
        <v>11294379</v>
      </c>
      <c r="I937" s="37">
        <v>37089</v>
      </c>
      <c r="J937">
        <v>1</v>
      </c>
      <c r="K937">
        <v>2</v>
      </c>
    </row>
    <row r="938" spans="8:11" x14ac:dyDescent="0.25">
      <c r="H938">
        <v>11294432</v>
      </c>
      <c r="I938">
        <v>29601</v>
      </c>
      <c r="J938">
        <v>4</v>
      </c>
      <c r="K938">
        <v>4</v>
      </c>
    </row>
    <row r="939" spans="8:11" x14ac:dyDescent="0.25">
      <c r="H939">
        <v>11294433</v>
      </c>
      <c r="I939" s="37">
        <v>37089</v>
      </c>
      <c r="J939">
        <v>3</v>
      </c>
      <c r="K939">
        <v>3</v>
      </c>
    </row>
    <row r="940" spans="8:11" x14ac:dyDescent="0.25">
      <c r="H940">
        <v>11294454</v>
      </c>
      <c r="I940">
        <v>44344</v>
      </c>
      <c r="J940">
        <v>1</v>
      </c>
      <c r="K940">
        <v>2</v>
      </c>
    </row>
    <row r="941" spans="8:11" x14ac:dyDescent="0.25">
      <c r="H941">
        <v>11294455</v>
      </c>
      <c r="I941">
        <v>37089</v>
      </c>
      <c r="J941">
        <v>3</v>
      </c>
      <c r="K941">
        <v>3</v>
      </c>
    </row>
    <row r="942" spans="8:11" x14ac:dyDescent="0.25">
      <c r="H942">
        <v>11294948</v>
      </c>
      <c r="I942">
        <v>26249</v>
      </c>
      <c r="J942">
        <v>1</v>
      </c>
      <c r="K942">
        <v>2</v>
      </c>
    </row>
    <row r="943" spans="8:11" x14ac:dyDescent="0.25">
      <c r="H943">
        <v>11295029</v>
      </c>
      <c r="I943" s="37">
        <v>31480</v>
      </c>
      <c r="J943">
        <v>1</v>
      </c>
      <c r="K943">
        <v>2</v>
      </c>
    </row>
    <row r="944" spans="8:11" x14ac:dyDescent="0.25">
      <c r="H944">
        <v>11295146</v>
      </c>
      <c r="I944" s="37">
        <v>31689</v>
      </c>
      <c r="J944">
        <v>3</v>
      </c>
      <c r="K944">
        <v>6</v>
      </c>
    </row>
    <row r="945" spans="8:11" x14ac:dyDescent="0.25">
      <c r="H945">
        <v>11295157</v>
      </c>
      <c r="I945" s="37">
        <v>37089</v>
      </c>
      <c r="J945">
        <v>2</v>
      </c>
      <c r="K945">
        <v>4</v>
      </c>
    </row>
    <row r="946" spans="8:11" x14ac:dyDescent="0.25">
      <c r="H946">
        <v>11295213</v>
      </c>
      <c r="I946" s="37">
        <v>38943</v>
      </c>
      <c r="J946">
        <v>1</v>
      </c>
      <c r="K946">
        <v>2</v>
      </c>
    </row>
    <row r="947" spans="8:11" x14ac:dyDescent="0.25">
      <c r="H947">
        <v>11295963</v>
      </c>
      <c r="I947" s="37">
        <v>44344</v>
      </c>
      <c r="J947">
        <v>4</v>
      </c>
      <c r="K947">
        <v>4</v>
      </c>
    </row>
    <row r="948" spans="8:11" x14ac:dyDescent="0.25">
      <c r="H948">
        <v>11295964</v>
      </c>
      <c r="I948">
        <v>44344</v>
      </c>
      <c r="J948">
        <v>1</v>
      </c>
      <c r="K948">
        <v>2</v>
      </c>
    </row>
    <row r="949" spans="8:11" x14ac:dyDescent="0.25">
      <c r="H949">
        <v>11295966</v>
      </c>
      <c r="I949">
        <v>38734</v>
      </c>
      <c r="J949">
        <v>2</v>
      </c>
      <c r="K949">
        <v>2</v>
      </c>
    </row>
    <row r="950" spans="8:11" x14ac:dyDescent="0.25">
      <c r="H950">
        <v>11296032</v>
      </c>
      <c r="I950" s="37">
        <v>44344</v>
      </c>
      <c r="J950">
        <v>2</v>
      </c>
      <c r="K950">
        <v>2</v>
      </c>
    </row>
    <row r="951" spans="8:11" x14ac:dyDescent="0.25">
      <c r="H951">
        <v>11296033</v>
      </c>
      <c r="I951">
        <v>37089</v>
      </c>
      <c r="J951">
        <v>3</v>
      </c>
      <c r="K951">
        <v>3</v>
      </c>
    </row>
    <row r="952" spans="8:11" x14ac:dyDescent="0.25">
      <c r="H952">
        <v>11296037</v>
      </c>
      <c r="I952">
        <v>44344</v>
      </c>
      <c r="J952">
        <v>2</v>
      </c>
      <c r="K952">
        <v>2</v>
      </c>
    </row>
    <row r="953" spans="8:11" x14ac:dyDescent="0.25">
      <c r="H953">
        <v>11296112</v>
      </c>
      <c r="I953">
        <v>38943</v>
      </c>
      <c r="J953">
        <v>2</v>
      </c>
      <c r="K953">
        <v>4</v>
      </c>
    </row>
    <row r="954" spans="8:11" x14ac:dyDescent="0.25">
      <c r="H954">
        <v>11296127</v>
      </c>
      <c r="I954">
        <v>38943</v>
      </c>
      <c r="J954">
        <v>1</v>
      </c>
      <c r="K954">
        <v>2</v>
      </c>
    </row>
    <row r="955" spans="8:11" x14ac:dyDescent="0.25">
      <c r="H955">
        <v>11296198</v>
      </c>
      <c r="I955" s="37">
        <v>38734</v>
      </c>
      <c r="J955">
        <v>2</v>
      </c>
      <c r="K955">
        <v>2</v>
      </c>
    </row>
    <row r="956" spans="8:11" x14ac:dyDescent="0.25">
      <c r="H956">
        <v>11296283</v>
      </c>
      <c r="I956" s="37">
        <v>38734</v>
      </c>
      <c r="J956">
        <v>3</v>
      </c>
      <c r="K956">
        <v>3</v>
      </c>
    </row>
    <row r="957" spans="8:11" x14ac:dyDescent="0.25">
      <c r="H957">
        <v>11296284</v>
      </c>
      <c r="I957" s="37">
        <v>29601</v>
      </c>
      <c r="J957">
        <v>4</v>
      </c>
      <c r="K957">
        <v>4</v>
      </c>
    </row>
    <row r="958" spans="8:11" x14ac:dyDescent="0.25">
      <c r="H958">
        <v>11296285</v>
      </c>
      <c r="I958">
        <v>44344</v>
      </c>
      <c r="J958">
        <v>2</v>
      </c>
      <c r="K958">
        <v>2</v>
      </c>
    </row>
    <row r="959" spans="8:11" x14ac:dyDescent="0.25">
      <c r="H959">
        <v>11296286</v>
      </c>
      <c r="I959">
        <v>37089</v>
      </c>
      <c r="J959">
        <v>3</v>
      </c>
      <c r="K959">
        <v>3</v>
      </c>
    </row>
    <row r="960" spans="8:11" x14ac:dyDescent="0.25">
      <c r="H960">
        <v>11296288</v>
      </c>
      <c r="I960">
        <v>31689</v>
      </c>
      <c r="J960">
        <v>5</v>
      </c>
      <c r="K960">
        <v>5</v>
      </c>
    </row>
    <row r="961" spans="8:11" x14ac:dyDescent="0.25">
      <c r="H961">
        <v>11296291</v>
      </c>
      <c r="I961">
        <v>31689</v>
      </c>
      <c r="J961">
        <v>5</v>
      </c>
      <c r="K961">
        <v>5</v>
      </c>
    </row>
    <row r="962" spans="8:11" x14ac:dyDescent="0.25">
      <c r="H962">
        <v>11296292</v>
      </c>
      <c r="I962">
        <v>31480</v>
      </c>
      <c r="J962">
        <v>3</v>
      </c>
      <c r="K962">
        <v>3</v>
      </c>
    </row>
    <row r="963" spans="8:11" x14ac:dyDescent="0.25">
      <c r="H963">
        <v>11296296</v>
      </c>
      <c r="I963">
        <v>31480</v>
      </c>
      <c r="J963">
        <v>2</v>
      </c>
      <c r="K963">
        <v>4</v>
      </c>
    </row>
    <row r="964" spans="8:11" x14ac:dyDescent="0.25">
      <c r="H964">
        <v>11296297</v>
      </c>
      <c r="I964">
        <v>44344</v>
      </c>
      <c r="J964">
        <v>2</v>
      </c>
      <c r="K964">
        <v>4</v>
      </c>
    </row>
    <row r="965" spans="8:11" x14ac:dyDescent="0.25">
      <c r="H965">
        <v>11296299</v>
      </c>
      <c r="I965" s="37">
        <v>44344</v>
      </c>
      <c r="J965">
        <v>2</v>
      </c>
      <c r="K965">
        <v>2</v>
      </c>
    </row>
    <row r="966" spans="8:11" x14ac:dyDescent="0.25">
      <c r="H966">
        <v>11296304</v>
      </c>
      <c r="I966" s="37">
        <v>44344</v>
      </c>
      <c r="J966">
        <v>1</v>
      </c>
      <c r="K966">
        <v>2</v>
      </c>
    </row>
    <row r="967" spans="8:11" x14ac:dyDescent="0.25">
      <c r="H967">
        <v>11296306</v>
      </c>
      <c r="I967" s="37">
        <v>44344</v>
      </c>
      <c r="J967">
        <v>1</v>
      </c>
      <c r="K967">
        <v>2</v>
      </c>
    </row>
    <row r="968" spans="8:11" x14ac:dyDescent="0.25">
      <c r="H968">
        <v>11296320</v>
      </c>
      <c r="I968" s="37">
        <v>37089</v>
      </c>
      <c r="J968">
        <v>3</v>
      </c>
      <c r="K968">
        <v>3</v>
      </c>
    </row>
    <row r="969" spans="8:11" x14ac:dyDescent="0.25">
      <c r="H969">
        <v>11296323</v>
      </c>
      <c r="I969" s="37">
        <v>44344</v>
      </c>
      <c r="J969">
        <v>3</v>
      </c>
      <c r="K969">
        <v>3</v>
      </c>
    </row>
    <row r="970" spans="8:11" x14ac:dyDescent="0.25">
      <c r="H970">
        <v>11296324</v>
      </c>
      <c r="I970">
        <v>37089</v>
      </c>
      <c r="J970">
        <v>4</v>
      </c>
      <c r="K970">
        <v>4</v>
      </c>
    </row>
    <row r="971" spans="8:11" x14ac:dyDescent="0.25">
      <c r="H971">
        <v>11296330</v>
      </c>
      <c r="I971">
        <v>44344</v>
      </c>
      <c r="J971">
        <v>2</v>
      </c>
      <c r="K971">
        <v>4</v>
      </c>
    </row>
    <row r="972" spans="8:11" x14ac:dyDescent="0.25">
      <c r="H972">
        <v>11296338</v>
      </c>
      <c r="I972">
        <v>31480</v>
      </c>
      <c r="J972">
        <v>3</v>
      </c>
      <c r="K972">
        <v>3</v>
      </c>
    </row>
    <row r="973" spans="8:11" x14ac:dyDescent="0.25">
      <c r="H973">
        <v>11296343</v>
      </c>
      <c r="I973">
        <v>31480</v>
      </c>
      <c r="J973">
        <v>3</v>
      </c>
      <c r="K973">
        <v>3</v>
      </c>
    </row>
    <row r="974" spans="8:11" x14ac:dyDescent="0.25">
      <c r="H974">
        <v>11296345</v>
      </c>
      <c r="I974" s="37">
        <v>31689</v>
      </c>
      <c r="J974">
        <v>4</v>
      </c>
      <c r="K974">
        <v>4</v>
      </c>
    </row>
    <row r="975" spans="8:11" x14ac:dyDescent="0.25">
      <c r="H975">
        <v>11296346</v>
      </c>
      <c r="I975">
        <v>31689</v>
      </c>
      <c r="J975">
        <v>3</v>
      </c>
      <c r="K975">
        <v>3</v>
      </c>
    </row>
    <row r="976" spans="8:11" x14ac:dyDescent="0.25">
      <c r="H976">
        <v>11296372</v>
      </c>
      <c r="I976" s="37">
        <v>44344</v>
      </c>
      <c r="J976">
        <v>1</v>
      </c>
      <c r="K976">
        <v>2</v>
      </c>
    </row>
    <row r="977" spans="8:11" x14ac:dyDescent="0.25">
      <c r="H977">
        <v>11296504</v>
      </c>
      <c r="I977">
        <v>38734</v>
      </c>
      <c r="J977">
        <v>2</v>
      </c>
      <c r="K977">
        <v>4</v>
      </c>
    </row>
    <row r="978" spans="8:11" x14ac:dyDescent="0.25">
      <c r="H978">
        <v>11296505</v>
      </c>
      <c r="I978">
        <v>37089</v>
      </c>
      <c r="J978">
        <v>2</v>
      </c>
      <c r="K978">
        <v>4</v>
      </c>
    </row>
    <row r="979" spans="8:11" x14ac:dyDescent="0.25">
      <c r="H979">
        <v>11296601</v>
      </c>
      <c r="I979">
        <v>44344</v>
      </c>
      <c r="J979">
        <v>4</v>
      </c>
      <c r="K979">
        <v>4</v>
      </c>
    </row>
    <row r="980" spans="8:11" x14ac:dyDescent="0.25">
      <c r="H980">
        <v>11296799</v>
      </c>
      <c r="I980">
        <v>31480</v>
      </c>
      <c r="J980">
        <v>2</v>
      </c>
      <c r="K980">
        <v>4</v>
      </c>
    </row>
    <row r="981" spans="8:11" x14ac:dyDescent="0.25">
      <c r="H981">
        <v>11296801</v>
      </c>
      <c r="I981">
        <v>37089</v>
      </c>
      <c r="J981">
        <v>1</v>
      </c>
      <c r="K981">
        <v>2</v>
      </c>
    </row>
    <row r="982" spans="8:11" x14ac:dyDescent="0.25">
      <c r="H982">
        <v>11296803</v>
      </c>
      <c r="I982">
        <v>37089</v>
      </c>
      <c r="J982">
        <v>2</v>
      </c>
      <c r="K982">
        <v>4</v>
      </c>
    </row>
    <row r="983" spans="8:11" x14ac:dyDescent="0.25">
      <c r="H983">
        <v>11296804</v>
      </c>
      <c r="I983" s="37">
        <v>44344</v>
      </c>
      <c r="J983">
        <v>1</v>
      </c>
      <c r="K983">
        <v>2</v>
      </c>
    </row>
    <row r="984" spans="8:11" x14ac:dyDescent="0.25">
      <c r="H984">
        <v>11296930</v>
      </c>
      <c r="I984">
        <v>38734</v>
      </c>
      <c r="J984">
        <v>1</v>
      </c>
      <c r="K984">
        <v>2</v>
      </c>
    </row>
    <row r="985" spans="8:11" x14ac:dyDescent="0.25">
      <c r="H985">
        <v>11296995</v>
      </c>
      <c r="I985">
        <v>38734</v>
      </c>
      <c r="J985">
        <v>1</v>
      </c>
      <c r="K985">
        <v>2</v>
      </c>
    </row>
    <row r="986" spans="8:11" x14ac:dyDescent="0.25">
      <c r="H986">
        <v>11297350</v>
      </c>
      <c r="I986">
        <v>38734</v>
      </c>
      <c r="J986">
        <v>1</v>
      </c>
      <c r="K986">
        <v>2</v>
      </c>
    </row>
    <row r="987" spans="8:11" x14ac:dyDescent="0.25">
      <c r="H987">
        <v>11297373</v>
      </c>
      <c r="I987">
        <v>37089</v>
      </c>
      <c r="J987">
        <v>2</v>
      </c>
      <c r="K987">
        <v>4</v>
      </c>
    </row>
    <row r="988" spans="8:11" x14ac:dyDescent="0.25">
      <c r="H988">
        <v>11297478</v>
      </c>
      <c r="I988">
        <v>35211</v>
      </c>
      <c r="J988">
        <v>1</v>
      </c>
      <c r="K988">
        <v>2</v>
      </c>
    </row>
    <row r="989" spans="8:11" x14ac:dyDescent="0.25">
      <c r="H989">
        <v>11297931</v>
      </c>
      <c r="I989">
        <v>31689</v>
      </c>
      <c r="J989">
        <v>2</v>
      </c>
      <c r="K989">
        <v>2</v>
      </c>
    </row>
    <row r="990" spans="8:11" x14ac:dyDescent="0.25">
      <c r="H990">
        <v>11298196</v>
      </c>
      <c r="I990">
        <v>44344</v>
      </c>
      <c r="J990">
        <v>3</v>
      </c>
      <c r="K990">
        <v>3</v>
      </c>
    </row>
    <row r="991" spans="8:11" x14ac:dyDescent="0.25">
      <c r="H991">
        <v>11298330</v>
      </c>
      <c r="I991">
        <v>44344</v>
      </c>
      <c r="J991">
        <v>2</v>
      </c>
      <c r="K991">
        <v>2</v>
      </c>
    </row>
    <row r="992" spans="8:11" x14ac:dyDescent="0.25">
      <c r="H992">
        <v>11298344</v>
      </c>
      <c r="I992">
        <v>44344</v>
      </c>
      <c r="J992">
        <v>1</v>
      </c>
      <c r="K992">
        <v>2</v>
      </c>
    </row>
    <row r="993" spans="8:11" x14ac:dyDescent="0.25">
      <c r="H993">
        <v>11298354</v>
      </c>
      <c r="I993">
        <v>44344</v>
      </c>
      <c r="J993">
        <v>2</v>
      </c>
      <c r="K993">
        <v>2</v>
      </c>
    </row>
    <row r="994" spans="8:11" x14ac:dyDescent="0.25">
      <c r="H994">
        <v>11298356</v>
      </c>
      <c r="I994">
        <v>44344</v>
      </c>
      <c r="J994">
        <v>1</v>
      </c>
      <c r="K994">
        <v>2</v>
      </c>
    </row>
    <row r="995" spans="8:11" x14ac:dyDescent="0.25">
      <c r="H995">
        <v>11298423</v>
      </c>
      <c r="I995">
        <v>44344</v>
      </c>
      <c r="J995">
        <v>3</v>
      </c>
      <c r="K995">
        <v>3</v>
      </c>
    </row>
    <row r="996" spans="8:11" x14ac:dyDescent="0.25">
      <c r="H996">
        <v>11298443</v>
      </c>
      <c r="I996">
        <v>37089</v>
      </c>
      <c r="J996">
        <v>1</v>
      </c>
      <c r="K996">
        <v>2</v>
      </c>
    </row>
    <row r="997" spans="8:11" x14ac:dyDescent="0.25">
      <c r="H997">
        <v>11298466</v>
      </c>
      <c r="I997">
        <v>44344</v>
      </c>
      <c r="J997">
        <v>1</v>
      </c>
      <c r="K997">
        <v>2</v>
      </c>
    </row>
    <row r="998" spans="8:11" x14ac:dyDescent="0.25">
      <c r="H998">
        <v>11298555</v>
      </c>
      <c r="I998">
        <v>44344</v>
      </c>
      <c r="J998">
        <v>2</v>
      </c>
      <c r="K998">
        <v>2</v>
      </c>
    </row>
    <row r="999" spans="8:11" x14ac:dyDescent="0.25">
      <c r="H999">
        <v>11298589</v>
      </c>
      <c r="I999">
        <v>44344</v>
      </c>
      <c r="J999">
        <v>2</v>
      </c>
      <c r="K999">
        <v>2</v>
      </c>
    </row>
    <row r="1000" spans="8:11" x14ac:dyDescent="0.25">
      <c r="H1000">
        <v>11298623</v>
      </c>
      <c r="I1000">
        <v>44344</v>
      </c>
      <c r="J1000">
        <v>2</v>
      </c>
      <c r="K1000">
        <v>2</v>
      </c>
    </row>
    <row r="1001" spans="8:11" x14ac:dyDescent="0.25">
      <c r="H1001">
        <v>11298624</v>
      </c>
      <c r="I1001">
        <v>44344</v>
      </c>
      <c r="J1001">
        <v>2</v>
      </c>
      <c r="K1001">
        <v>2</v>
      </c>
    </row>
    <row r="1002" spans="8:11" x14ac:dyDescent="0.25">
      <c r="H1002">
        <v>11298626</v>
      </c>
      <c r="I1002">
        <v>44344</v>
      </c>
      <c r="J1002">
        <v>4</v>
      </c>
      <c r="K1002">
        <v>4</v>
      </c>
    </row>
    <row r="1003" spans="8:11" x14ac:dyDescent="0.25">
      <c r="H1003">
        <v>11298632</v>
      </c>
      <c r="I1003">
        <v>44344</v>
      </c>
      <c r="J1003">
        <v>2</v>
      </c>
      <c r="K1003">
        <v>2</v>
      </c>
    </row>
    <row r="1004" spans="8:11" x14ac:dyDescent="0.25">
      <c r="H1004">
        <v>11298635</v>
      </c>
      <c r="I1004">
        <v>44344</v>
      </c>
      <c r="J1004">
        <v>2</v>
      </c>
      <c r="K1004">
        <v>2</v>
      </c>
    </row>
    <row r="1005" spans="8:11" x14ac:dyDescent="0.25">
      <c r="H1005">
        <v>11298636</v>
      </c>
      <c r="I1005">
        <v>44344</v>
      </c>
      <c r="J1005">
        <v>4</v>
      </c>
      <c r="K1005">
        <v>4</v>
      </c>
    </row>
    <row r="1006" spans="8:11" x14ac:dyDescent="0.25">
      <c r="H1006">
        <v>11298676</v>
      </c>
      <c r="I1006">
        <v>44344</v>
      </c>
      <c r="J1006">
        <v>3</v>
      </c>
      <c r="K1006">
        <v>3</v>
      </c>
    </row>
    <row r="1007" spans="8:11" x14ac:dyDescent="0.25">
      <c r="H1007">
        <v>11298677</v>
      </c>
      <c r="I1007">
        <v>44344</v>
      </c>
      <c r="J1007">
        <v>2</v>
      </c>
      <c r="K1007">
        <v>2</v>
      </c>
    </row>
    <row r="1008" spans="8:11" x14ac:dyDescent="0.25">
      <c r="H1008">
        <v>11298714</v>
      </c>
      <c r="I1008">
        <v>38734</v>
      </c>
      <c r="J1008">
        <v>1</v>
      </c>
      <c r="K1008">
        <v>2</v>
      </c>
    </row>
    <row r="1009" spans="8:11" x14ac:dyDescent="0.25">
      <c r="H1009">
        <v>11298739</v>
      </c>
      <c r="I1009">
        <v>44344</v>
      </c>
      <c r="J1009">
        <v>1</v>
      </c>
      <c r="K1009">
        <v>2</v>
      </c>
    </row>
    <row r="1010" spans="8:11" x14ac:dyDescent="0.25">
      <c r="H1010">
        <v>11298751</v>
      </c>
      <c r="I1010">
        <v>37089</v>
      </c>
      <c r="J1010">
        <v>2</v>
      </c>
      <c r="K1010">
        <v>4</v>
      </c>
    </row>
    <row r="1011" spans="8:11" x14ac:dyDescent="0.25">
      <c r="H1011">
        <v>11298763</v>
      </c>
      <c r="I1011">
        <v>44344</v>
      </c>
      <c r="J1011">
        <v>1</v>
      </c>
      <c r="K1011">
        <v>2</v>
      </c>
    </row>
    <row r="1012" spans="8:11" x14ac:dyDescent="0.25">
      <c r="H1012">
        <v>11298766</v>
      </c>
      <c r="I1012" s="37">
        <v>37089</v>
      </c>
      <c r="J1012">
        <v>1</v>
      </c>
      <c r="K1012">
        <v>2</v>
      </c>
    </row>
    <row r="1013" spans="8:11" x14ac:dyDescent="0.25">
      <c r="H1013">
        <v>11298834</v>
      </c>
      <c r="I1013">
        <v>44344</v>
      </c>
      <c r="J1013">
        <v>1</v>
      </c>
      <c r="K1013">
        <v>2</v>
      </c>
    </row>
    <row r="1014" spans="8:11" x14ac:dyDescent="0.25">
      <c r="H1014">
        <v>11298862</v>
      </c>
      <c r="I1014" s="37">
        <v>44344</v>
      </c>
      <c r="J1014">
        <v>2</v>
      </c>
      <c r="K1014">
        <v>2</v>
      </c>
    </row>
    <row r="1015" spans="8:11" x14ac:dyDescent="0.25">
      <c r="H1015">
        <v>11298863</v>
      </c>
      <c r="I1015" s="37">
        <v>44344</v>
      </c>
      <c r="J1015">
        <v>2</v>
      </c>
      <c r="K1015">
        <v>2</v>
      </c>
    </row>
    <row r="1016" spans="8:11" x14ac:dyDescent="0.25">
      <c r="H1016">
        <v>11298864</v>
      </c>
      <c r="I1016">
        <v>44344</v>
      </c>
      <c r="J1016">
        <v>4</v>
      </c>
      <c r="K1016">
        <v>4</v>
      </c>
    </row>
    <row r="1017" spans="8:11" x14ac:dyDescent="0.25">
      <c r="H1017">
        <v>11298867</v>
      </c>
      <c r="I1017" s="37">
        <v>44344</v>
      </c>
      <c r="J1017">
        <v>2</v>
      </c>
      <c r="K1017">
        <v>2</v>
      </c>
    </row>
    <row r="1018" spans="8:11" x14ac:dyDescent="0.25">
      <c r="H1018">
        <v>11298869</v>
      </c>
      <c r="I1018" s="37">
        <v>37089</v>
      </c>
      <c r="J1018">
        <v>3</v>
      </c>
      <c r="K1018">
        <v>3</v>
      </c>
    </row>
    <row r="1019" spans="8:11" x14ac:dyDescent="0.25">
      <c r="H1019">
        <v>11298871</v>
      </c>
      <c r="I1019" s="37">
        <v>44344</v>
      </c>
      <c r="J1019">
        <v>1</v>
      </c>
      <c r="K1019">
        <v>2</v>
      </c>
    </row>
    <row r="1020" spans="8:11" x14ac:dyDescent="0.25">
      <c r="H1020">
        <v>11298873</v>
      </c>
      <c r="I1020" s="37">
        <v>44344</v>
      </c>
      <c r="J1020">
        <v>2</v>
      </c>
      <c r="K1020">
        <v>2</v>
      </c>
    </row>
    <row r="1021" spans="8:11" x14ac:dyDescent="0.25">
      <c r="H1021">
        <v>11298884</v>
      </c>
      <c r="I1021" s="37">
        <v>44344</v>
      </c>
      <c r="J1021">
        <v>2</v>
      </c>
      <c r="K1021">
        <v>2</v>
      </c>
    </row>
    <row r="1022" spans="8:11" x14ac:dyDescent="0.25">
      <c r="H1022">
        <v>11298891</v>
      </c>
      <c r="I1022" s="37">
        <v>44344</v>
      </c>
      <c r="J1022">
        <v>2</v>
      </c>
      <c r="K1022">
        <v>2</v>
      </c>
    </row>
    <row r="1023" spans="8:11" x14ac:dyDescent="0.25">
      <c r="H1023">
        <v>11298899</v>
      </c>
      <c r="I1023" s="37">
        <v>31480</v>
      </c>
      <c r="J1023">
        <v>3</v>
      </c>
      <c r="K1023">
        <v>3</v>
      </c>
    </row>
    <row r="1024" spans="8:11" x14ac:dyDescent="0.25">
      <c r="H1024">
        <v>11298900</v>
      </c>
      <c r="I1024">
        <v>37089</v>
      </c>
      <c r="J1024">
        <v>3</v>
      </c>
      <c r="K1024">
        <v>3</v>
      </c>
    </row>
    <row r="1025" spans="8:11" x14ac:dyDescent="0.25">
      <c r="H1025">
        <v>11298901</v>
      </c>
      <c r="I1025" s="37">
        <v>37089</v>
      </c>
      <c r="J1025">
        <v>5</v>
      </c>
      <c r="K1025">
        <v>5</v>
      </c>
    </row>
    <row r="1026" spans="8:11" x14ac:dyDescent="0.25">
      <c r="H1026">
        <v>11298915</v>
      </c>
      <c r="I1026" s="37">
        <v>44344</v>
      </c>
      <c r="J1026">
        <v>1</v>
      </c>
      <c r="K1026">
        <v>2</v>
      </c>
    </row>
    <row r="1027" spans="8:11" x14ac:dyDescent="0.25">
      <c r="H1027">
        <v>11298926</v>
      </c>
      <c r="I1027">
        <v>37089</v>
      </c>
      <c r="J1027">
        <v>4</v>
      </c>
      <c r="K1027">
        <v>4</v>
      </c>
    </row>
    <row r="1028" spans="8:11" x14ac:dyDescent="0.25">
      <c r="H1028">
        <v>11298936</v>
      </c>
      <c r="I1028">
        <v>29601</v>
      </c>
      <c r="J1028">
        <v>4</v>
      </c>
      <c r="K1028">
        <v>4</v>
      </c>
    </row>
    <row r="1029" spans="8:11" x14ac:dyDescent="0.25">
      <c r="H1029">
        <v>11298938</v>
      </c>
      <c r="I1029">
        <v>35211</v>
      </c>
      <c r="J1029">
        <v>3</v>
      </c>
      <c r="K1029">
        <v>3</v>
      </c>
    </row>
    <row r="1030" spans="8:11" x14ac:dyDescent="0.25">
      <c r="H1030">
        <v>11298996</v>
      </c>
      <c r="I1030">
        <v>44344</v>
      </c>
      <c r="J1030">
        <v>1</v>
      </c>
      <c r="K1030">
        <v>2</v>
      </c>
    </row>
    <row r="1031" spans="8:11" x14ac:dyDescent="0.25">
      <c r="H1031">
        <v>11299008</v>
      </c>
      <c r="I1031">
        <v>36855</v>
      </c>
      <c r="J1031">
        <v>1</v>
      </c>
      <c r="K1031">
        <v>2</v>
      </c>
    </row>
    <row r="1032" spans="8:11" x14ac:dyDescent="0.25">
      <c r="H1032">
        <v>11299077</v>
      </c>
      <c r="I1032">
        <v>37089</v>
      </c>
      <c r="J1032">
        <v>3</v>
      </c>
      <c r="K1032">
        <v>3</v>
      </c>
    </row>
    <row r="1033" spans="8:11" x14ac:dyDescent="0.25">
      <c r="H1033">
        <v>11299273</v>
      </c>
      <c r="I1033">
        <v>44344</v>
      </c>
      <c r="J1033">
        <v>1</v>
      </c>
      <c r="K1033">
        <v>2</v>
      </c>
    </row>
    <row r="1034" spans="8:11" x14ac:dyDescent="0.25">
      <c r="H1034">
        <v>11299274</v>
      </c>
      <c r="I1034">
        <v>44344</v>
      </c>
      <c r="J1034">
        <v>2</v>
      </c>
      <c r="K1034">
        <v>4</v>
      </c>
    </row>
    <row r="1035" spans="8:11" x14ac:dyDescent="0.25">
      <c r="H1035">
        <v>11299275</v>
      </c>
      <c r="I1035">
        <v>44344</v>
      </c>
      <c r="J1035">
        <v>1</v>
      </c>
      <c r="K1035">
        <v>2</v>
      </c>
    </row>
    <row r="1036" spans="8:11" x14ac:dyDescent="0.25">
      <c r="H1036">
        <v>11299279</v>
      </c>
      <c r="I1036">
        <v>44344</v>
      </c>
      <c r="J1036">
        <v>1</v>
      </c>
      <c r="K1036">
        <v>2</v>
      </c>
    </row>
    <row r="1037" spans="8:11" x14ac:dyDescent="0.25">
      <c r="H1037">
        <v>11299282</v>
      </c>
      <c r="I1037">
        <v>44344</v>
      </c>
      <c r="J1037">
        <v>2</v>
      </c>
      <c r="K1037">
        <v>4</v>
      </c>
    </row>
    <row r="1038" spans="8:11" x14ac:dyDescent="0.25">
      <c r="H1038">
        <v>11299285</v>
      </c>
      <c r="I1038">
        <v>44344</v>
      </c>
      <c r="J1038">
        <v>1</v>
      </c>
      <c r="K1038">
        <v>2</v>
      </c>
    </row>
    <row r="1039" spans="8:11" x14ac:dyDescent="0.25">
      <c r="H1039">
        <v>11299292</v>
      </c>
      <c r="I1039" s="37">
        <v>44344</v>
      </c>
      <c r="J1039">
        <v>1</v>
      </c>
      <c r="K1039">
        <v>2</v>
      </c>
    </row>
    <row r="1040" spans="8:11" x14ac:dyDescent="0.25">
      <c r="H1040">
        <v>11299298</v>
      </c>
      <c r="I1040" s="37">
        <v>44344</v>
      </c>
      <c r="J1040">
        <v>1</v>
      </c>
      <c r="K1040">
        <v>2</v>
      </c>
    </row>
    <row r="1041" spans="8:11" x14ac:dyDescent="0.25">
      <c r="H1041">
        <v>11299300</v>
      </c>
      <c r="I1041" s="37">
        <v>44344</v>
      </c>
      <c r="J1041">
        <v>2</v>
      </c>
      <c r="K1041">
        <v>4</v>
      </c>
    </row>
    <row r="1042" spans="8:11" x14ac:dyDescent="0.25">
      <c r="H1042">
        <v>11299301</v>
      </c>
      <c r="I1042" s="37">
        <v>38734</v>
      </c>
      <c r="J1042">
        <v>1</v>
      </c>
      <c r="K1042">
        <v>2</v>
      </c>
    </row>
    <row r="1043" spans="8:11" x14ac:dyDescent="0.25">
      <c r="H1043">
        <v>11299346</v>
      </c>
      <c r="I1043">
        <v>38734</v>
      </c>
      <c r="J1043">
        <v>1</v>
      </c>
      <c r="K1043">
        <v>2</v>
      </c>
    </row>
    <row r="1044" spans="8:11" x14ac:dyDescent="0.25">
      <c r="H1044">
        <v>11299352</v>
      </c>
      <c r="I1044">
        <v>33059</v>
      </c>
      <c r="J1044">
        <v>1</v>
      </c>
      <c r="K1044">
        <v>2</v>
      </c>
    </row>
    <row r="1045" spans="8:11" x14ac:dyDescent="0.25">
      <c r="H1045">
        <v>11299779</v>
      </c>
      <c r="I1045">
        <v>37089</v>
      </c>
      <c r="J1045">
        <v>2</v>
      </c>
      <c r="K1045">
        <v>4</v>
      </c>
    </row>
    <row r="1046" spans="8:11" x14ac:dyDescent="0.25">
      <c r="H1046">
        <v>11299784</v>
      </c>
      <c r="I1046">
        <v>44344</v>
      </c>
      <c r="J1046">
        <v>2</v>
      </c>
      <c r="K1046">
        <v>4</v>
      </c>
    </row>
    <row r="1047" spans="8:11" x14ac:dyDescent="0.25">
      <c r="H1047">
        <v>11299785</v>
      </c>
      <c r="I1047">
        <v>44344</v>
      </c>
      <c r="J1047">
        <v>1</v>
      </c>
      <c r="K1047">
        <v>2</v>
      </c>
    </row>
    <row r="1048" spans="8:11" x14ac:dyDescent="0.25">
      <c r="H1048">
        <v>11299804</v>
      </c>
      <c r="I1048">
        <v>37089</v>
      </c>
      <c r="J1048">
        <v>1</v>
      </c>
      <c r="K1048">
        <v>2</v>
      </c>
    </row>
    <row r="1049" spans="8:11" x14ac:dyDescent="0.25">
      <c r="H1049">
        <v>11299805</v>
      </c>
      <c r="I1049">
        <v>37089</v>
      </c>
      <c r="J1049">
        <v>2</v>
      </c>
      <c r="K1049">
        <v>4</v>
      </c>
    </row>
    <row r="1050" spans="8:11" x14ac:dyDescent="0.25">
      <c r="H1050">
        <v>11300025</v>
      </c>
      <c r="I1050">
        <v>37089</v>
      </c>
      <c r="J1050">
        <v>3</v>
      </c>
      <c r="K1050">
        <v>3</v>
      </c>
    </row>
    <row r="1051" spans="8:11" x14ac:dyDescent="0.25">
      <c r="H1051">
        <v>11300078</v>
      </c>
      <c r="I1051">
        <v>38943</v>
      </c>
      <c r="J1051">
        <v>2</v>
      </c>
      <c r="K1051">
        <v>2</v>
      </c>
    </row>
    <row r="1052" spans="8:11" x14ac:dyDescent="0.25">
      <c r="H1052">
        <v>11300088</v>
      </c>
      <c r="I1052">
        <v>37089</v>
      </c>
      <c r="J1052">
        <v>2</v>
      </c>
      <c r="K1052">
        <v>4</v>
      </c>
    </row>
    <row r="1053" spans="8:11" x14ac:dyDescent="0.25">
      <c r="H1053">
        <v>11300089</v>
      </c>
      <c r="I1053">
        <v>38943</v>
      </c>
      <c r="J1053">
        <v>1</v>
      </c>
      <c r="K1053">
        <v>2</v>
      </c>
    </row>
    <row r="1054" spans="8:11" x14ac:dyDescent="0.25">
      <c r="H1054">
        <v>11300494</v>
      </c>
      <c r="I1054">
        <v>38943</v>
      </c>
      <c r="J1054">
        <v>3</v>
      </c>
      <c r="K1054">
        <v>6</v>
      </c>
    </row>
    <row r="1055" spans="8:11" x14ac:dyDescent="0.25">
      <c r="H1055">
        <v>11300890</v>
      </c>
      <c r="I1055">
        <v>38734</v>
      </c>
      <c r="J1055">
        <v>1</v>
      </c>
      <c r="K1055">
        <v>2</v>
      </c>
    </row>
    <row r="1056" spans="8:11" x14ac:dyDescent="0.25">
      <c r="H1056">
        <v>11300892</v>
      </c>
      <c r="I1056">
        <v>38734</v>
      </c>
      <c r="J1056">
        <v>1</v>
      </c>
      <c r="K1056">
        <v>2</v>
      </c>
    </row>
    <row r="1057" spans="8:11" x14ac:dyDescent="0.25">
      <c r="H1057">
        <v>11301029</v>
      </c>
      <c r="I1057">
        <v>31480</v>
      </c>
      <c r="J1057">
        <v>1</v>
      </c>
      <c r="K1057">
        <v>2</v>
      </c>
    </row>
    <row r="1058" spans="8:11" x14ac:dyDescent="0.25">
      <c r="H1058">
        <v>11301631</v>
      </c>
      <c r="I1058">
        <v>33059</v>
      </c>
      <c r="J1058">
        <v>3</v>
      </c>
      <c r="K1058">
        <v>6</v>
      </c>
    </row>
    <row r="1059" spans="8:11" x14ac:dyDescent="0.25">
      <c r="H1059">
        <v>11302229</v>
      </c>
      <c r="I1059">
        <v>44344</v>
      </c>
      <c r="J1059">
        <v>1</v>
      </c>
      <c r="K1059">
        <v>2</v>
      </c>
    </row>
    <row r="1060" spans="8:11" x14ac:dyDescent="0.25">
      <c r="H1060">
        <v>11302230</v>
      </c>
      <c r="I1060">
        <v>44344</v>
      </c>
      <c r="J1060">
        <v>2</v>
      </c>
      <c r="K1060">
        <v>4</v>
      </c>
    </row>
    <row r="1061" spans="8:11" x14ac:dyDescent="0.25">
      <c r="H1061">
        <v>11302449</v>
      </c>
      <c r="I1061">
        <v>44344</v>
      </c>
      <c r="J1061">
        <v>2</v>
      </c>
      <c r="K1061">
        <v>4</v>
      </c>
    </row>
    <row r="1062" spans="8:11" x14ac:dyDescent="0.25">
      <c r="H1062">
        <v>11302451</v>
      </c>
      <c r="I1062">
        <v>44344</v>
      </c>
      <c r="J1062">
        <v>1</v>
      </c>
      <c r="K1062">
        <v>2</v>
      </c>
    </row>
    <row r="1063" spans="8:11" x14ac:dyDescent="0.25">
      <c r="H1063">
        <v>11302693</v>
      </c>
      <c r="I1063">
        <v>44344</v>
      </c>
      <c r="J1063">
        <v>1</v>
      </c>
      <c r="K1063">
        <v>2</v>
      </c>
    </row>
    <row r="1064" spans="8:11" x14ac:dyDescent="0.25">
      <c r="H1064">
        <v>11302957</v>
      </c>
      <c r="I1064">
        <v>38734</v>
      </c>
      <c r="J1064">
        <v>1</v>
      </c>
      <c r="K1064">
        <v>2</v>
      </c>
    </row>
    <row r="1065" spans="8:11" x14ac:dyDescent="0.25">
      <c r="H1065">
        <v>11302961</v>
      </c>
      <c r="I1065">
        <v>37089</v>
      </c>
      <c r="J1065">
        <v>1</v>
      </c>
      <c r="K1065">
        <v>2</v>
      </c>
    </row>
    <row r="1066" spans="8:11" x14ac:dyDescent="0.25">
      <c r="H1066">
        <v>11302990</v>
      </c>
      <c r="I1066">
        <v>37089</v>
      </c>
      <c r="J1066">
        <v>1</v>
      </c>
      <c r="K1066">
        <v>2</v>
      </c>
    </row>
    <row r="1067" spans="8:11" x14ac:dyDescent="0.25">
      <c r="H1067">
        <v>11303061</v>
      </c>
      <c r="I1067">
        <v>44344</v>
      </c>
      <c r="J1067">
        <v>1</v>
      </c>
      <c r="K1067">
        <v>2</v>
      </c>
    </row>
    <row r="1068" spans="8:11" x14ac:dyDescent="0.25">
      <c r="H1068">
        <v>11303063</v>
      </c>
      <c r="I1068">
        <v>38734</v>
      </c>
      <c r="J1068">
        <v>2</v>
      </c>
      <c r="K1068">
        <v>4</v>
      </c>
    </row>
    <row r="1069" spans="8:11" x14ac:dyDescent="0.25">
      <c r="H1069">
        <v>11303110</v>
      </c>
      <c r="I1069">
        <v>44344</v>
      </c>
      <c r="J1069">
        <v>3</v>
      </c>
      <c r="K1069">
        <v>3</v>
      </c>
    </row>
    <row r="1070" spans="8:11" x14ac:dyDescent="0.25">
      <c r="H1070">
        <v>11303111</v>
      </c>
      <c r="I1070">
        <v>44344</v>
      </c>
      <c r="J1070">
        <v>2</v>
      </c>
      <c r="K1070">
        <v>2</v>
      </c>
    </row>
    <row r="1071" spans="8:11" x14ac:dyDescent="0.25">
      <c r="H1071">
        <v>11303115</v>
      </c>
      <c r="I1071">
        <v>31689</v>
      </c>
      <c r="J1071">
        <v>3</v>
      </c>
      <c r="K1071">
        <v>3</v>
      </c>
    </row>
    <row r="1072" spans="8:11" x14ac:dyDescent="0.25">
      <c r="H1072">
        <v>11303121</v>
      </c>
      <c r="I1072">
        <v>44344</v>
      </c>
      <c r="J1072">
        <v>2</v>
      </c>
      <c r="K1072">
        <v>2</v>
      </c>
    </row>
    <row r="1073" spans="8:11" x14ac:dyDescent="0.25">
      <c r="H1073">
        <v>11303213</v>
      </c>
      <c r="I1073">
        <v>44344</v>
      </c>
      <c r="J1073">
        <v>2</v>
      </c>
      <c r="K1073">
        <v>2</v>
      </c>
    </row>
    <row r="1074" spans="8:11" x14ac:dyDescent="0.25">
      <c r="H1074">
        <v>11303216</v>
      </c>
      <c r="I1074">
        <v>29601</v>
      </c>
      <c r="J1074">
        <v>4</v>
      </c>
      <c r="K1074">
        <v>4</v>
      </c>
    </row>
    <row r="1075" spans="8:11" x14ac:dyDescent="0.25">
      <c r="H1075">
        <v>11303217</v>
      </c>
      <c r="I1075">
        <v>35211</v>
      </c>
      <c r="J1075">
        <v>3</v>
      </c>
      <c r="K1075">
        <v>3</v>
      </c>
    </row>
    <row r="1076" spans="8:11" x14ac:dyDescent="0.25">
      <c r="H1076">
        <v>11303291</v>
      </c>
      <c r="I1076">
        <v>37089</v>
      </c>
      <c r="J1076">
        <v>2</v>
      </c>
      <c r="K1076">
        <v>4</v>
      </c>
    </row>
    <row r="1077" spans="8:11" x14ac:dyDescent="0.25">
      <c r="H1077">
        <v>11303292</v>
      </c>
      <c r="I1077">
        <v>31480</v>
      </c>
      <c r="J1077">
        <v>2</v>
      </c>
      <c r="K1077">
        <v>4</v>
      </c>
    </row>
    <row r="1078" spans="8:11" x14ac:dyDescent="0.25">
      <c r="H1078">
        <v>11303295</v>
      </c>
      <c r="I1078">
        <v>44344</v>
      </c>
      <c r="J1078">
        <v>3</v>
      </c>
      <c r="K1078">
        <v>3</v>
      </c>
    </row>
    <row r="1079" spans="8:11" x14ac:dyDescent="0.25">
      <c r="H1079">
        <v>11303312</v>
      </c>
      <c r="I1079">
        <v>35211</v>
      </c>
      <c r="J1079">
        <v>1</v>
      </c>
      <c r="K1079">
        <v>2</v>
      </c>
    </row>
    <row r="1080" spans="8:11" x14ac:dyDescent="0.25">
      <c r="H1080">
        <v>11303314</v>
      </c>
      <c r="I1080">
        <v>35211</v>
      </c>
      <c r="J1080">
        <v>2</v>
      </c>
      <c r="K1080">
        <v>4</v>
      </c>
    </row>
    <row r="1081" spans="8:11" x14ac:dyDescent="0.25">
      <c r="H1081">
        <v>11303320</v>
      </c>
      <c r="I1081">
        <v>44344</v>
      </c>
      <c r="J1081">
        <v>1</v>
      </c>
      <c r="K1081">
        <v>2</v>
      </c>
    </row>
    <row r="1082" spans="8:11" x14ac:dyDescent="0.25">
      <c r="H1082">
        <v>11303321</v>
      </c>
      <c r="I1082">
        <v>38734</v>
      </c>
      <c r="J1082">
        <v>2</v>
      </c>
      <c r="K1082">
        <v>4</v>
      </c>
    </row>
    <row r="1083" spans="8:11" x14ac:dyDescent="0.25">
      <c r="H1083">
        <v>11303376</v>
      </c>
      <c r="I1083">
        <v>44344</v>
      </c>
      <c r="J1083">
        <v>1</v>
      </c>
      <c r="K1083">
        <v>2</v>
      </c>
    </row>
    <row r="1084" spans="8:11" x14ac:dyDescent="0.25">
      <c r="H1084">
        <v>11303377</v>
      </c>
      <c r="I1084">
        <v>44344</v>
      </c>
      <c r="J1084">
        <v>2</v>
      </c>
      <c r="K1084">
        <v>4</v>
      </c>
    </row>
    <row r="1085" spans="8:11" x14ac:dyDescent="0.25">
      <c r="H1085">
        <v>11303387</v>
      </c>
      <c r="I1085">
        <v>37089</v>
      </c>
      <c r="J1085">
        <v>3</v>
      </c>
      <c r="K1085">
        <v>3</v>
      </c>
    </row>
    <row r="1086" spans="8:11" x14ac:dyDescent="0.25">
      <c r="H1086">
        <v>11303499</v>
      </c>
      <c r="I1086" s="37">
        <v>37089</v>
      </c>
      <c r="J1086">
        <v>3</v>
      </c>
      <c r="K1086">
        <v>3</v>
      </c>
    </row>
    <row r="1087" spans="8:11" x14ac:dyDescent="0.25">
      <c r="H1087">
        <v>11303547</v>
      </c>
      <c r="I1087">
        <v>44344</v>
      </c>
      <c r="J1087">
        <v>2</v>
      </c>
      <c r="K1087">
        <v>2</v>
      </c>
    </row>
    <row r="1088" spans="8:11" x14ac:dyDescent="0.25">
      <c r="H1088">
        <v>11303654</v>
      </c>
      <c r="I1088" s="37">
        <v>44344</v>
      </c>
      <c r="J1088">
        <v>2</v>
      </c>
      <c r="K1088">
        <v>2</v>
      </c>
    </row>
    <row r="1089" spans="8:11" x14ac:dyDescent="0.25">
      <c r="H1089">
        <v>11303656</v>
      </c>
      <c r="I1089" s="37">
        <v>44344</v>
      </c>
      <c r="J1089">
        <v>3</v>
      </c>
      <c r="K1089">
        <v>3</v>
      </c>
    </row>
    <row r="1090" spans="8:11" x14ac:dyDescent="0.25">
      <c r="H1090">
        <v>11303658</v>
      </c>
      <c r="I1090" s="37">
        <v>44344</v>
      </c>
      <c r="J1090">
        <v>2</v>
      </c>
      <c r="K1090">
        <v>2</v>
      </c>
    </row>
    <row r="1091" spans="8:11" x14ac:dyDescent="0.25">
      <c r="H1091">
        <v>11303659</v>
      </c>
      <c r="I1091">
        <v>44344</v>
      </c>
      <c r="J1091">
        <v>2</v>
      </c>
      <c r="K1091">
        <v>2</v>
      </c>
    </row>
    <row r="1092" spans="8:11" x14ac:dyDescent="0.25">
      <c r="H1092">
        <v>11303660</v>
      </c>
      <c r="I1092" s="37">
        <v>44344</v>
      </c>
      <c r="J1092">
        <v>3</v>
      </c>
      <c r="K1092">
        <v>3</v>
      </c>
    </row>
    <row r="1093" spans="8:11" x14ac:dyDescent="0.25">
      <c r="H1093">
        <v>11303731</v>
      </c>
      <c r="I1093" s="37">
        <v>44344</v>
      </c>
      <c r="J1093">
        <v>2</v>
      </c>
      <c r="K1093">
        <v>2</v>
      </c>
    </row>
    <row r="1094" spans="8:11" x14ac:dyDescent="0.25">
      <c r="H1094">
        <v>11303732</v>
      </c>
      <c r="I1094" s="37">
        <v>44344</v>
      </c>
      <c r="J1094">
        <v>2</v>
      </c>
      <c r="K1094">
        <v>2</v>
      </c>
    </row>
    <row r="1095" spans="8:11" x14ac:dyDescent="0.25">
      <c r="H1095">
        <v>11303734</v>
      </c>
      <c r="I1095" s="37">
        <v>44344</v>
      </c>
      <c r="J1095">
        <v>4</v>
      </c>
      <c r="K1095">
        <v>4</v>
      </c>
    </row>
    <row r="1096" spans="8:11" x14ac:dyDescent="0.25">
      <c r="H1096">
        <v>11303834</v>
      </c>
      <c r="I1096" s="37">
        <v>31480</v>
      </c>
      <c r="J1096">
        <v>1</v>
      </c>
      <c r="K1096">
        <v>2</v>
      </c>
    </row>
    <row r="1097" spans="8:11" x14ac:dyDescent="0.25">
      <c r="H1097">
        <v>11303836</v>
      </c>
      <c r="I1097" s="37">
        <v>37089</v>
      </c>
      <c r="J1097">
        <v>3</v>
      </c>
      <c r="K1097">
        <v>3</v>
      </c>
    </row>
    <row r="1098" spans="8:11" x14ac:dyDescent="0.25">
      <c r="H1098">
        <v>11303837</v>
      </c>
      <c r="I1098" s="37">
        <v>44344</v>
      </c>
      <c r="J1098">
        <v>2</v>
      </c>
      <c r="K1098">
        <v>2</v>
      </c>
    </row>
    <row r="1099" spans="8:11" x14ac:dyDescent="0.25">
      <c r="H1099">
        <v>11303838</v>
      </c>
      <c r="I1099" s="37">
        <v>44344</v>
      </c>
      <c r="J1099">
        <v>3</v>
      </c>
      <c r="K1099">
        <v>3</v>
      </c>
    </row>
    <row r="1100" spans="8:11" x14ac:dyDescent="0.25">
      <c r="H1100">
        <v>11303839</v>
      </c>
      <c r="I1100" s="37">
        <v>44344</v>
      </c>
      <c r="J1100">
        <v>3</v>
      </c>
      <c r="K1100">
        <v>3</v>
      </c>
    </row>
    <row r="1101" spans="8:11" x14ac:dyDescent="0.25">
      <c r="H1101">
        <v>11303840</v>
      </c>
      <c r="I1101" s="37">
        <v>38734</v>
      </c>
      <c r="J1101">
        <v>1</v>
      </c>
      <c r="K1101">
        <v>2</v>
      </c>
    </row>
    <row r="1102" spans="8:11" x14ac:dyDescent="0.25">
      <c r="H1102">
        <v>11303886</v>
      </c>
      <c r="I1102" s="37">
        <v>38734</v>
      </c>
      <c r="J1102">
        <v>3</v>
      </c>
      <c r="K1102">
        <v>3</v>
      </c>
    </row>
    <row r="1103" spans="8:11" x14ac:dyDescent="0.25">
      <c r="H1103">
        <v>11303887</v>
      </c>
      <c r="I1103" s="37">
        <v>44344</v>
      </c>
      <c r="J1103">
        <v>1</v>
      </c>
      <c r="K1103">
        <v>2</v>
      </c>
    </row>
    <row r="1104" spans="8:11" x14ac:dyDescent="0.25">
      <c r="H1104">
        <v>11304116</v>
      </c>
      <c r="I1104" s="37">
        <v>44344</v>
      </c>
      <c r="J1104">
        <v>2</v>
      </c>
      <c r="K1104">
        <v>2</v>
      </c>
    </row>
    <row r="1105" spans="8:11" x14ac:dyDescent="0.25">
      <c r="H1105">
        <v>11304283</v>
      </c>
      <c r="I1105" s="37">
        <v>38943</v>
      </c>
      <c r="J1105">
        <v>4</v>
      </c>
      <c r="K1105">
        <v>4</v>
      </c>
    </row>
    <row r="1106" spans="8:11" x14ac:dyDescent="0.25">
      <c r="H1106">
        <v>11304284</v>
      </c>
      <c r="I1106" s="37">
        <v>38943</v>
      </c>
      <c r="J1106">
        <v>3</v>
      </c>
      <c r="K1106">
        <v>3</v>
      </c>
    </row>
    <row r="1107" spans="8:11" x14ac:dyDescent="0.25">
      <c r="H1107">
        <v>11304400</v>
      </c>
      <c r="I1107" s="37">
        <v>44344</v>
      </c>
      <c r="J1107">
        <v>1</v>
      </c>
      <c r="K1107">
        <v>2</v>
      </c>
    </row>
    <row r="1108" spans="8:11" x14ac:dyDescent="0.25">
      <c r="H1108">
        <v>11304403</v>
      </c>
      <c r="I1108" s="37">
        <v>38734</v>
      </c>
      <c r="J1108">
        <v>2</v>
      </c>
      <c r="K1108">
        <v>2</v>
      </c>
    </row>
    <row r="1109" spans="8:11" x14ac:dyDescent="0.25">
      <c r="H1109">
        <v>11304405</v>
      </c>
      <c r="I1109" s="37">
        <v>44344</v>
      </c>
      <c r="J1109">
        <v>3</v>
      </c>
      <c r="K1109">
        <v>3</v>
      </c>
    </row>
    <row r="1110" spans="8:11" x14ac:dyDescent="0.25">
      <c r="H1110">
        <v>11304522</v>
      </c>
      <c r="I1110" s="37">
        <v>44136</v>
      </c>
      <c r="J1110">
        <v>1</v>
      </c>
      <c r="K1110">
        <v>2</v>
      </c>
    </row>
    <row r="1111" spans="8:11" x14ac:dyDescent="0.25">
      <c r="H1111">
        <v>11304524</v>
      </c>
      <c r="I1111">
        <v>37089</v>
      </c>
      <c r="J1111">
        <v>1</v>
      </c>
      <c r="K1111">
        <v>2</v>
      </c>
    </row>
    <row r="1112" spans="8:11" x14ac:dyDescent="0.25">
      <c r="H1112">
        <v>11304540</v>
      </c>
      <c r="I1112" s="37">
        <v>44344</v>
      </c>
      <c r="J1112">
        <v>2</v>
      </c>
      <c r="K1112">
        <v>2</v>
      </c>
    </row>
    <row r="1113" spans="8:11" x14ac:dyDescent="0.25">
      <c r="H1113">
        <v>11304541</v>
      </c>
      <c r="I1113" s="37">
        <v>44344</v>
      </c>
      <c r="J1113">
        <v>4</v>
      </c>
      <c r="K1113">
        <v>4</v>
      </c>
    </row>
    <row r="1114" spans="8:11" x14ac:dyDescent="0.25">
      <c r="H1114">
        <v>11304543</v>
      </c>
      <c r="I1114" s="37">
        <v>44344</v>
      </c>
      <c r="J1114">
        <v>1</v>
      </c>
      <c r="K1114">
        <v>2</v>
      </c>
    </row>
    <row r="1115" spans="8:11" x14ac:dyDescent="0.25">
      <c r="H1115">
        <v>11304544</v>
      </c>
      <c r="I1115" s="37">
        <v>37089</v>
      </c>
      <c r="J1115">
        <v>2</v>
      </c>
      <c r="K1115">
        <v>2</v>
      </c>
    </row>
    <row r="1116" spans="8:11" x14ac:dyDescent="0.25">
      <c r="H1116">
        <v>11304545</v>
      </c>
      <c r="I1116" s="37">
        <v>38734</v>
      </c>
      <c r="J1116">
        <v>2</v>
      </c>
      <c r="K1116">
        <v>2</v>
      </c>
    </row>
    <row r="1117" spans="8:11" x14ac:dyDescent="0.25">
      <c r="H1117">
        <v>11304564</v>
      </c>
      <c r="I1117">
        <v>37089</v>
      </c>
      <c r="J1117">
        <v>1</v>
      </c>
      <c r="K1117">
        <v>2</v>
      </c>
    </row>
    <row r="1118" spans="8:11" x14ac:dyDescent="0.25">
      <c r="H1118">
        <v>11304565</v>
      </c>
      <c r="I1118" s="37">
        <v>44344</v>
      </c>
      <c r="J1118">
        <v>1</v>
      </c>
      <c r="K1118">
        <v>2</v>
      </c>
    </row>
    <row r="1119" spans="8:11" x14ac:dyDescent="0.25">
      <c r="H1119">
        <v>11304586</v>
      </c>
      <c r="I1119" s="37">
        <v>44344</v>
      </c>
      <c r="J1119">
        <v>2</v>
      </c>
      <c r="K1119">
        <v>2</v>
      </c>
    </row>
    <row r="1120" spans="8:11" x14ac:dyDescent="0.25">
      <c r="H1120">
        <v>11304592</v>
      </c>
      <c r="I1120">
        <v>31480</v>
      </c>
      <c r="J1120">
        <v>2</v>
      </c>
      <c r="K1120">
        <v>4</v>
      </c>
    </row>
    <row r="1121" spans="8:11" x14ac:dyDescent="0.25">
      <c r="H1121">
        <v>11304625</v>
      </c>
      <c r="I1121" s="37">
        <v>44344</v>
      </c>
      <c r="J1121">
        <v>2</v>
      </c>
      <c r="K1121">
        <v>2</v>
      </c>
    </row>
    <row r="1122" spans="8:11" x14ac:dyDescent="0.25">
      <c r="H1122">
        <v>11304657</v>
      </c>
      <c r="I1122">
        <v>44344</v>
      </c>
      <c r="J1122">
        <v>2</v>
      </c>
      <c r="K1122">
        <v>2</v>
      </c>
    </row>
    <row r="1123" spans="8:11" x14ac:dyDescent="0.25">
      <c r="H1123">
        <v>11304659</v>
      </c>
      <c r="I1123">
        <v>33059</v>
      </c>
      <c r="J1123">
        <v>5</v>
      </c>
      <c r="K1123">
        <v>5</v>
      </c>
    </row>
    <row r="1124" spans="8:11" x14ac:dyDescent="0.25">
      <c r="H1124">
        <v>11304660</v>
      </c>
      <c r="I1124">
        <v>37089</v>
      </c>
      <c r="J1124">
        <v>1</v>
      </c>
      <c r="K1124">
        <v>2</v>
      </c>
    </row>
    <row r="1125" spans="8:11" x14ac:dyDescent="0.25">
      <c r="H1125">
        <v>11304663</v>
      </c>
      <c r="I1125">
        <v>37089</v>
      </c>
      <c r="J1125">
        <v>3</v>
      </c>
      <c r="K1125">
        <v>3</v>
      </c>
    </row>
    <row r="1126" spans="8:11" x14ac:dyDescent="0.25">
      <c r="H1126">
        <v>11304664</v>
      </c>
      <c r="I1126" s="37">
        <v>37089</v>
      </c>
      <c r="J1126">
        <v>4</v>
      </c>
      <c r="K1126">
        <v>4</v>
      </c>
    </row>
    <row r="1127" spans="8:11" x14ac:dyDescent="0.25">
      <c r="H1127">
        <v>11304665</v>
      </c>
      <c r="I1127" s="37">
        <v>44344</v>
      </c>
      <c r="J1127">
        <v>2</v>
      </c>
      <c r="K1127">
        <v>2</v>
      </c>
    </row>
    <row r="1128" spans="8:11" x14ac:dyDescent="0.25">
      <c r="H1128">
        <v>11304667</v>
      </c>
      <c r="I1128" s="37">
        <v>44344</v>
      </c>
      <c r="J1128">
        <v>2</v>
      </c>
      <c r="K1128">
        <v>2</v>
      </c>
    </row>
    <row r="1129" spans="8:11" x14ac:dyDescent="0.25">
      <c r="H1129">
        <v>11304668</v>
      </c>
      <c r="I1129" s="37">
        <v>27450</v>
      </c>
      <c r="J1129">
        <v>2</v>
      </c>
      <c r="K1129">
        <v>4</v>
      </c>
    </row>
    <row r="1130" spans="8:11" x14ac:dyDescent="0.25">
      <c r="H1130">
        <v>11304670</v>
      </c>
      <c r="I1130" s="37">
        <v>44344</v>
      </c>
      <c r="J1130">
        <v>2</v>
      </c>
      <c r="K1130">
        <v>2</v>
      </c>
    </row>
    <row r="1131" spans="8:11" x14ac:dyDescent="0.25">
      <c r="H1131">
        <v>11304676</v>
      </c>
      <c r="I1131" s="37">
        <v>44344</v>
      </c>
      <c r="J1131">
        <v>2</v>
      </c>
      <c r="K1131">
        <v>2</v>
      </c>
    </row>
    <row r="1132" spans="8:11" x14ac:dyDescent="0.25">
      <c r="H1132">
        <v>11304678</v>
      </c>
      <c r="I1132">
        <v>44344</v>
      </c>
      <c r="J1132">
        <v>2</v>
      </c>
      <c r="K1132">
        <v>2</v>
      </c>
    </row>
    <row r="1133" spans="8:11" x14ac:dyDescent="0.25">
      <c r="H1133">
        <v>11304682</v>
      </c>
      <c r="I1133" s="37">
        <v>44344</v>
      </c>
      <c r="J1133">
        <v>3</v>
      </c>
      <c r="K1133">
        <v>3</v>
      </c>
    </row>
    <row r="1134" spans="8:11" x14ac:dyDescent="0.25">
      <c r="H1134">
        <v>11304683</v>
      </c>
      <c r="I1134" s="37">
        <v>44344</v>
      </c>
      <c r="J1134">
        <v>2</v>
      </c>
      <c r="K1134">
        <v>2</v>
      </c>
    </row>
    <row r="1135" spans="8:11" x14ac:dyDescent="0.25">
      <c r="H1135">
        <v>11304684</v>
      </c>
      <c r="I1135" s="37">
        <v>38734</v>
      </c>
      <c r="J1135">
        <v>2</v>
      </c>
      <c r="K1135">
        <v>2</v>
      </c>
    </row>
    <row r="1136" spans="8:11" x14ac:dyDescent="0.25">
      <c r="H1136">
        <v>11304685</v>
      </c>
      <c r="I1136" s="37">
        <v>31480</v>
      </c>
      <c r="J1136">
        <v>3</v>
      </c>
      <c r="K1136">
        <v>3</v>
      </c>
    </row>
    <row r="1137" spans="8:11" x14ac:dyDescent="0.25">
      <c r="H1137">
        <v>11304689</v>
      </c>
      <c r="I1137" s="37">
        <v>44344</v>
      </c>
      <c r="J1137">
        <v>2</v>
      </c>
      <c r="K1137">
        <v>2</v>
      </c>
    </row>
    <row r="1138" spans="8:11" x14ac:dyDescent="0.25">
      <c r="H1138">
        <v>11304692</v>
      </c>
      <c r="I1138" s="37">
        <v>44344</v>
      </c>
      <c r="J1138">
        <v>1</v>
      </c>
      <c r="K1138">
        <v>2</v>
      </c>
    </row>
    <row r="1139" spans="8:11" x14ac:dyDescent="0.25">
      <c r="H1139">
        <v>11304693</v>
      </c>
      <c r="I1139" s="37">
        <v>44344</v>
      </c>
      <c r="J1139">
        <v>3</v>
      </c>
      <c r="K1139">
        <v>3</v>
      </c>
    </row>
    <row r="1140" spans="8:11" x14ac:dyDescent="0.25">
      <c r="H1140">
        <v>11304694</v>
      </c>
      <c r="I1140">
        <v>37089</v>
      </c>
      <c r="J1140">
        <v>4</v>
      </c>
      <c r="K1140">
        <v>4</v>
      </c>
    </row>
    <row r="1141" spans="8:11" x14ac:dyDescent="0.25">
      <c r="H1141">
        <v>11304696</v>
      </c>
      <c r="I1141" s="37">
        <v>44344</v>
      </c>
      <c r="J1141">
        <v>1</v>
      </c>
      <c r="K1141">
        <v>2</v>
      </c>
    </row>
    <row r="1142" spans="8:11" x14ac:dyDescent="0.25">
      <c r="H1142">
        <v>11304697</v>
      </c>
      <c r="I1142" s="37">
        <v>37089</v>
      </c>
      <c r="J1142">
        <v>3</v>
      </c>
      <c r="K1142">
        <v>3</v>
      </c>
    </row>
    <row r="1143" spans="8:11" x14ac:dyDescent="0.25">
      <c r="H1143">
        <v>11304698</v>
      </c>
      <c r="I1143" s="37">
        <v>44344</v>
      </c>
      <c r="J1143">
        <v>2</v>
      </c>
      <c r="K1143">
        <v>2</v>
      </c>
    </row>
    <row r="1144" spans="8:11" x14ac:dyDescent="0.25">
      <c r="H1144">
        <v>11304801</v>
      </c>
      <c r="I1144" s="37">
        <v>44344</v>
      </c>
      <c r="J1144">
        <v>2</v>
      </c>
      <c r="K1144">
        <v>2</v>
      </c>
    </row>
    <row r="1145" spans="8:11" x14ac:dyDescent="0.25">
      <c r="H1145">
        <v>11304805</v>
      </c>
      <c r="I1145">
        <v>36882</v>
      </c>
      <c r="J1145">
        <v>3</v>
      </c>
      <c r="K1145">
        <v>3</v>
      </c>
    </row>
    <row r="1146" spans="8:11" x14ac:dyDescent="0.25">
      <c r="H1146">
        <v>11304806</v>
      </c>
      <c r="I1146">
        <v>44344</v>
      </c>
      <c r="J1146">
        <v>1</v>
      </c>
      <c r="K1146">
        <v>2</v>
      </c>
    </row>
    <row r="1147" spans="8:11" x14ac:dyDescent="0.25">
      <c r="H1147">
        <v>11304808</v>
      </c>
      <c r="I1147">
        <v>44344</v>
      </c>
      <c r="J1147">
        <v>2</v>
      </c>
      <c r="K1147">
        <v>2</v>
      </c>
    </row>
    <row r="1148" spans="8:11" x14ac:dyDescent="0.25">
      <c r="H1148">
        <v>11304809</v>
      </c>
      <c r="I1148">
        <v>38734</v>
      </c>
      <c r="J1148">
        <v>1</v>
      </c>
      <c r="K1148">
        <v>2</v>
      </c>
    </row>
    <row r="1149" spans="8:11" x14ac:dyDescent="0.25">
      <c r="H1149">
        <v>11304816</v>
      </c>
      <c r="I1149" s="37">
        <v>37089</v>
      </c>
      <c r="J1149">
        <v>1</v>
      </c>
      <c r="K1149">
        <v>2</v>
      </c>
    </row>
    <row r="1150" spans="8:11" x14ac:dyDescent="0.25">
      <c r="H1150">
        <v>11304820</v>
      </c>
      <c r="I1150" s="37">
        <v>44344</v>
      </c>
      <c r="J1150">
        <v>1</v>
      </c>
      <c r="K1150">
        <v>2</v>
      </c>
    </row>
    <row r="1151" spans="8:11" x14ac:dyDescent="0.25">
      <c r="H1151">
        <v>11304823</v>
      </c>
      <c r="I1151" s="37">
        <v>44344</v>
      </c>
      <c r="J1151">
        <v>1</v>
      </c>
      <c r="K1151">
        <v>2</v>
      </c>
    </row>
    <row r="1152" spans="8:11" x14ac:dyDescent="0.25">
      <c r="H1152">
        <v>11304832</v>
      </c>
      <c r="I1152" s="37">
        <v>44344</v>
      </c>
      <c r="J1152">
        <v>2</v>
      </c>
      <c r="K1152">
        <v>2</v>
      </c>
    </row>
    <row r="1153" spans="8:11" x14ac:dyDescent="0.25">
      <c r="H1153">
        <v>11304834</v>
      </c>
      <c r="I1153" s="37">
        <v>44344</v>
      </c>
      <c r="J1153">
        <v>2</v>
      </c>
      <c r="K1153">
        <v>2</v>
      </c>
    </row>
    <row r="1154" spans="8:11" x14ac:dyDescent="0.25">
      <c r="H1154">
        <v>11304835</v>
      </c>
      <c r="I1154" s="37">
        <v>44344</v>
      </c>
      <c r="J1154">
        <v>1</v>
      </c>
      <c r="K1154">
        <v>2</v>
      </c>
    </row>
    <row r="1155" spans="8:11" x14ac:dyDescent="0.25">
      <c r="H1155">
        <v>11304849</v>
      </c>
      <c r="I1155" s="37">
        <v>44344</v>
      </c>
      <c r="J1155">
        <v>3</v>
      </c>
      <c r="K1155">
        <v>3</v>
      </c>
    </row>
    <row r="1156" spans="8:11" x14ac:dyDescent="0.25">
      <c r="H1156">
        <v>11305068</v>
      </c>
      <c r="I1156" s="37">
        <v>38734</v>
      </c>
      <c r="J1156">
        <v>2</v>
      </c>
      <c r="K1156">
        <v>2</v>
      </c>
    </row>
    <row r="1157" spans="8:11" x14ac:dyDescent="0.25">
      <c r="H1157">
        <v>11305121</v>
      </c>
      <c r="I1157" s="37">
        <v>44344</v>
      </c>
      <c r="J1157">
        <v>2</v>
      </c>
      <c r="K1157">
        <v>2</v>
      </c>
    </row>
    <row r="1158" spans="8:11" x14ac:dyDescent="0.25">
      <c r="H1158">
        <v>11305123</v>
      </c>
      <c r="I1158" s="37">
        <v>44344</v>
      </c>
      <c r="J1158">
        <v>2</v>
      </c>
      <c r="K1158">
        <v>2</v>
      </c>
    </row>
    <row r="1159" spans="8:11" x14ac:dyDescent="0.25">
      <c r="H1159">
        <v>11305380</v>
      </c>
      <c r="I1159" s="37">
        <v>44344</v>
      </c>
      <c r="J1159">
        <v>1</v>
      </c>
      <c r="K1159">
        <v>2</v>
      </c>
    </row>
    <row r="1160" spans="8:11" x14ac:dyDescent="0.25">
      <c r="H1160">
        <v>11305381</v>
      </c>
      <c r="I1160" s="37">
        <v>44344</v>
      </c>
      <c r="J1160">
        <v>1</v>
      </c>
      <c r="K1160">
        <v>2</v>
      </c>
    </row>
    <row r="1161" spans="8:11" x14ac:dyDescent="0.25">
      <c r="H1161">
        <v>11305409</v>
      </c>
      <c r="I1161" s="37">
        <v>44344</v>
      </c>
      <c r="J1161">
        <v>1</v>
      </c>
      <c r="K1161">
        <v>2</v>
      </c>
    </row>
    <row r="1162" spans="8:11" x14ac:dyDescent="0.25">
      <c r="H1162">
        <v>11305410</v>
      </c>
      <c r="I1162" s="37">
        <v>44344</v>
      </c>
      <c r="J1162">
        <v>1</v>
      </c>
      <c r="K1162">
        <v>2</v>
      </c>
    </row>
    <row r="1163" spans="8:11" x14ac:dyDescent="0.25">
      <c r="H1163">
        <v>11305507</v>
      </c>
      <c r="I1163" s="37">
        <v>44344</v>
      </c>
      <c r="J1163">
        <v>1</v>
      </c>
      <c r="K1163">
        <v>2</v>
      </c>
    </row>
    <row r="1164" spans="8:11" x14ac:dyDescent="0.25">
      <c r="H1164">
        <v>11305508</v>
      </c>
      <c r="I1164" s="37">
        <v>44344</v>
      </c>
      <c r="J1164">
        <v>1</v>
      </c>
      <c r="K1164">
        <v>2</v>
      </c>
    </row>
    <row r="1165" spans="8:11" x14ac:dyDescent="0.25">
      <c r="H1165">
        <v>11305517</v>
      </c>
      <c r="I1165" s="37">
        <v>44344</v>
      </c>
      <c r="J1165">
        <v>1</v>
      </c>
      <c r="K1165">
        <v>2</v>
      </c>
    </row>
    <row r="1166" spans="8:11" x14ac:dyDescent="0.25">
      <c r="H1166">
        <v>11305518</v>
      </c>
      <c r="I1166" s="37">
        <v>44344</v>
      </c>
      <c r="J1166">
        <v>1</v>
      </c>
      <c r="K1166">
        <v>2</v>
      </c>
    </row>
    <row r="1167" spans="8:11" x14ac:dyDescent="0.25">
      <c r="H1167">
        <v>11305722</v>
      </c>
      <c r="I1167">
        <v>37089</v>
      </c>
      <c r="J1167">
        <v>3</v>
      </c>
      <c r="K1167">
        <v>3</v>
      </c>
    </row>
    <row r="1168" spans="8:11" x14ac:dyDescent="0.25">
      <c r="H1168">
        <v>11305723</v>
      </c>
      <c r="I1168">
        <v>37089</v>
      </c>
      <c r="J1168">
        <v>3</v>
      </c>
      <c r="K1168">
        <v>3</v>
      </c>
    </row>
    <row r="1169" spans="8:11" x14ac:dyDescent="0.25">
      <c r="H1169">
        <v>11306548</v>
      </c>
      <c r="I1169" s="37">
        <v>44344</v>
      </c>
      <c r="J1169">
        <v>2</v>
      </c>
      <c r="K1169">
        <v>2</v>
      </c>
    </row>
    <row r="1170" spans="8:11" x14ac:dyDescent="0.25">
      <c r="H1170">
        <v>11306553</v>
      </c>
      <c r="I1170" s="37">
        <v>44344</v>
      </c>
      <c r="J1170">
        <v>2</v>
      </c>
      <c r="K1170">
        <v>4</v>
      </c>
    </row>
    <row r="1171" spans="8:11" x14ac:dyDescent="0.25">
      <c r="H1171">
        <v>11306554</v>
      </c>
      <c r="I1171" s="37">
        <v>44344</v>
      </c>
      <c r="J1171">
        <v>1</v>
      </c>
      <c r="K1171">
        <v>2</v>
      </c>
    </row>
    <row r="1172" spans="8:11" x14ac:dyDescent="0.25">
      <c r="H1172">
        <v>11306555</v>
      </c>
      <c r="I1172" s="37">
        <v>44344</v>
      </c>
      <c r="J1172">
        <v>2</v>
      </c>
      <c r="K1172">
        <v>4</v>
      </c>
    </row>
    <row r="1173" spans="8:11" x14ac:dyDescent="0.25">
      <c r="H1173">
        <v>11306556</v>
      </c>
      <c r="I1173" s="37">
        <v>44344</v>
      </c>
      <c r="J1173">
        <v>1</v>
      </c>
      <c r="K1173">
        <v>2</v>
      </c>
    </row>
    <row r="1174" spans="8:11" x14ac:dyDescent="0.25">
      <c r="H1174">
        <v>11306558</v>
      </c>
      <c r="I1174" s="37">
        <v>35211</v>
      </c>
      <c r="J1174">
        <v>1</v>
      </c>
      <c r="K1174">
        <v>2</v>
      </c>
    </row>
    <row r="1175" spans="8:11" x14ac:dyDescent="0.25">
      <c r="H1175">
        <v>11306559</v>
      </c>
      <c r="I1175">
        <v>38734</v>
      </c>
      <c r="J1175">
        <v>2</v>
      </c>
      <c r="K1175">
        <v>4</v>
      </c>
    </row>
    <row r="1176" spans="8:11" x14ac:dyDescent="0.25">
      <c r="H1176">
        <v>11306564</v>
      </c>
      <c r="I1176" s="37">
        <v>35211</v>
      </c>
      <c r="J1176">
        <v>2</v>
      </c>
      <c r="K1176">
        <v>4</v>
      </c>
    </row>
    <row r="1177" spans="8:11" x14ac:dyDescent="0.25">
      <c r="H1177">
        <v>11306565</v>
      </c>
      <c r="I1177" s="37">
        <v>35211</v>
      </c>
      <c r="J1177">
        <v>1</v>
      </c>
      <c r="K1177">
        <v>2</v>
      </c>
    </row>
    <row r="1178" spans="8:11" x14ac:dyDescent="0.25">
      <c r="H1178">
        <v>11306580</v>
      </c>
      <c r="I1178" s="37">
        <v>37089</v>
      </c>
      <c r="J1178">
        <v>2</v>
      </c>
      <c r="K1178">
        <v>4</v>
      </c>
    </row>
    <row r="1179" spans="8:11" x14ac:dyDescent="0.25">
      <c r="H1179">
        <v>11306582</v>
      </c>
      <c r="I1179" s="37">
        <v>37089</v>
      </c>
      <c r="J1179">
        <v>1</v>
      </c>
      <c r="K1179">
        <v>2</v>
      </c>
    </row>
    <row r="1180" spans="8:11" x14ac:dyDescent="0.25">
      <c r="H1180">
        <v>11306589</v>
      </c>
      <c r="I1180" s="37">
        <v>37089</v>
      </c>
      <c r="J1180">
        <v>2</v>
      </c>
      <c r="K1180">
        <v>4</v>
      </c>
    </row>
    <row r="1181" spans="8:11" x14ac:dyDescent="0.25">
      <c r="H1181">
        <v>11306590</v>
      </c>
      <c r="I1181">
        <v>37089</v>
      </c>
      <c r="J1181">
        <v>1</v>
      </c>
      <c r="K1181">
        <v>2</v>
      </c>
    </row>
    <row r="1182" spans="8:11" x14ac:dyDescent="0.25">
      <c r="H1182">
        <v>11306595</v>
      </c>
      <c r="I1182">
        <v>35211</v>
      </c>
      <c r="J1182">
        <v>2</v>
      </c>
      <c r="K1182">
        <v>4</v>
      </c>
    </row>
    <row r="1183" spans="8:11" x14ac:dyDescent="0.25">
      <c r="H1183">
        <v>11306597</v>
      </c>
      <c r="I1183">
        <v>35211</v>
      </c>
      <c r="J1183">
        <v>1</v>
      </c>
      <c r="K1183">
        <v>2</v>
      </c>
    </row>
    <row r="1184" spans="8:11" x14ac:dyDescent="0.25">
      <c r="H1184">
        <v>11306607</v>
      </c>
      <c r="I1184" s="37">
        <v>44344</v>
      </c>
      <c r="J1184">
        <v>1</v>
      </c>
      <c r="K1184">
        <v>2</v>
      </c>
    </row>
    <row r="1185" spans="8:11" x14ac:dyDescent="0.25">
      <c r="H1185">
        <v>11306608</v>
      </c>
      <c r="I1185" s="37">
        <v>44344</v>
      </c>
      <c r="J1185">
        <v>1</v>
      </c>
      <c r="K1185">
        <v>2</v>
      </c>
    </row>
    <row r="1186" spans="8:11" x14ac:dyDescent="0.25">
      <c r="H1186">
        <v>11306670</v>
      </c>
      <c r="I1186" s="37">
        <v>37089</v>
      </c>
      <c r="J1186">
        <v>2</v>
      </c>
      <c r="K1186">
        <v>4</v>
      </c>
    </row>
    <row r="1187" spans="8:11" x14ac:dyDescent="0.25">
      <c r="H1187">
        <v>11306674</v>
      </c>
      <c r="I1187" s="37">
        <v>37089</v>
      </c>
      <c r="J1187">
        <v>1</v>
      </c>
      <c r="K1187">
        <v>2</v>
      </c>
    </row>
    <row r="1188" spans="8:11" x14ac:dyDescent="0.25">
      <c r="H1188">
        <v>11306996</v>
      </c>
      <c r="I1188" s="37">
        <v>44136</v>
      </c>
      <c r="J1188">
        <v>2</v>
      </c>
      <c r="K1188">
        <v>2</v>
      </c>
    </row>
    <row r="1189" spans="8:11" x14ac:dyDescent="0.25">
      <c r="H1189">
        <v>11307225</v>
      </c>
      <c r="I1189">
        <v>44136</v>
      </c>
      <c r="J1189">
        <v>1</v>
      </c>
      <c r="K1189">
        <v>2</v>
      </c>
    </row>
    <row r="1190" spans="8:11" x14ac:dyDescent="0.25">
      <c r="H1190">
        <v>11307527</v>
      </c>
      <c r="I1190">
        <v>37089</v>
      </c>
      <c r="J1190">
        <v>3</v>
      </c>
      <c r="K1190">
        <v>3</v>
      </c>
    </row>
    <row r="1191" spans="8:11" x14ac:dyDescent="0.25">
      <c r="H1191">
        <v>11307528</v>
      </c>
      <c r="I1191" s="37">
        <v>37089</v>
      </c>
      <c r="J1191">
        <v>4</v>
      </c>
      <c r="K1191">
        <v>4</v>
      </c>
    </row>
    <row r="1192" spans="8:11" x14ac:dyDescent="0.25">
      <c r="H1192">
        <v>11307532</v>
      </c>
      <c r="I1192" s="37">
        <v>44344</v>
      </c>
      <c r="J1192">
        <v>3</v>
      </c>
      <c r="K1192">
        <v>3</v>
      </c>
    </row>
    <row r="1193" spans="8:11" x14ac:dyDescent="0.25">
      <c r="H1193">
        <v>11307533</v>
      </c>
      <c r="I1193" s="37">
        <v>44344</v>
      </c>
      <c r="J1193">
        <v>2</v>
      </c>
      <c r="K1193">
        <v>2</v>
      </c>
    </row>
    <row r="1194" spans="8:11" x14ac:dyDescent="0.25">
      <c r="H1194">
        <v>11307551</v>
      </c>
      <c r="I1194" s="37">
        <v>36882</v>
      </c>
      <c r="J1194">
        <v>3</v>
      </c>
      <c r="K1194">
        <v>3</v>
      </c>
    </row>
    <row r="1195" spans="8:11" x14ac:dyDescent="0.25">
      <c r="H1195">
        <v>11307552</v>
      </c>
      <c r="I1195" s="37">
        <v>31480</v>
      </c>
      <c r="J1195">
        <v>3</v>
      </c>
      <c r="K1195">
        <v>3</v>
      </c>
    </row>
    <row r="1196" spans="8:11" x14ac:dyDescent="0.25">
      <c r="H1196">
        <v>11307569</v>
      </c>
      <c r="I1196" s="37">
        <v>44136</v>
      </c>
      <c r="J1196">
        <v>1</v>
      </c>
      <c r="K1196">
        <v>2</v>
      </c>
    </row>
    <row r="1197" spans="8:11" x14ac:dyDescent="0.25">
      <c r="H1197">
        <v>11307571</v>
      </c>
      <c r="I1197" s="37">
        <v>44344</v>
      </c>
      <c r="J1197">
        <v>2</v>
      </c>
      <c r="K1197">
        <v>4</v>
      </c>
    </row>
    <row r="1198" spans="8:11" x14ac:dyDescent="0.25">
      <c r="H1198">
        <v>11307573</v>
      </c>
      <c r="I1198" s="37">
        <v>44344</v>
      </c>
      <c r="J1198">
        <v>2</v>
      </c>
      <c r="K1198">
        <v>2</v>
      </c>
    </row>
    <row r="1199" spans="8:11" x14ac:dyDescent="0.25">
      <c r="H1199">
        <v>11307587</v>
      </c>
      <c r="I1199" s="37">
        <v>44344</v>
      </c>
      <c r="J1199">
        <v>1</v>
      </c>
      <c r="K1199">
        <v>2</v>
      </c>
    </row>
    <row r="1200" spans="8:11" x14ac:dyDescent="0.25">
      <c r="H1200">
        <v>11307629</v>
      </c>
      <c r="I1200" s="37">
        <v>44344</v>
      </c>
      <c r="J1200">
        <v>4</v>
      </c>
      <c r="K1200">
        <v>4</v>
      </c>
    </row>
    <row r="1201" spans="8:11" x14ac:dyDescent="0.25">
      <c r="H1201">
        <v>11307631</v>
      </c>
      <c r="I1201">
        <v>37089</v>
      </c>
      <c r="J1201">
        <v>2</v>
      </c>
      <c r="K1201">
        <v>2</v>
      </c>
    </row>
    <row r="1202" spans="8:11" x14ac:dyDescent="0.25">
      <c r="H1202">
        <v>11307633</v>
      </c>
      <c r="I1202">
        <v>38734</v>
      </c>
      <c r="J1202">
        <v>2</v>
      </c>
      <c r="K1202">
        <v>2</v>
      </c>
    </row>
    <row r="1203" spans="8:11" x14ac:dyDescent="0.25">
      <c r="H1203">
        <v>11307678</v>
      </c>
      <c r="I1203" s="37">
        <v>44344</v>
      </c>
      <c r="J1203">
        <v>2</v>
      </c>
      <c r="K1203">
        <v>2</v>
      </c>
    </row>
    <row r="1204" spans="8:11" x14ac:dyDescent="0.25">
      <c r="H1204">
        <v>11307679</v>
      </c>
      <c r="I1204" s="37">
        <v>44344</v>
      </c>
      <c r="J1204">
        <v>1</v>
      </c>
      <c r="K1204">
        <v>2</v>
      </c>
    </row>
    <row r="1205" spans="8:11" x14ac:dyDescent="0.25">
      <c r="H1205">
        <v>11307680</v>
      </c>
      <c r="I1205" s="37">
        <v>44344</v>
      </c>
      <c r="J1205">
        <v>3</v>
      </c>
      <c r="K1205">
        <v>3</v>
      </c>
    </row>
    <row r="1206" spans="8:11" x14ac:dyDescent="0.25">
      <c r="H1206">
        <v>11307681</v>
      </c>
      <c r="I1206">
        <v>44344</v>
      </c>
      <c r="J1206">
        <v>3</v>
      </c>
      <c r="K1206">
        <v>3</v>
      </c>
    </row>
    <row r="1207" spans="8:11" x14ac:dyDescent="0.25">
      <c r="H1207">
        <v>11307682</v>
      </c>
      <c r="I1207">
        <v>44136</v>
      </c>
      <c r="J1207">
        <v>2</v>
      </c>
      <c r="K1207">
        <v>2</v>
      </c>
    </row>
    <row r="1208" spans="8:11" x14ac:dyDescent="0.25">
      <c r="H1208">
        <v>11307840</v>
      </c>
      <c r="I1208">
        <v>44344</v>
      </c>
      <c r="J1208">
        <v>2</v>
      </c>
      <c r="K1208">
        <v>2</v>
      </c>
    </row>
    <row r="1209" spans="8:11" x14ac:dyDescent="0.25">
      <c r="H1209">
        <v>11307841</v>
      </c>
      <c r="I1209" s="37">
        <v>44344</v>
      </c>
      <c r="J1209">
        <v>2</v>
      </c>
      <c r="K1209">
        <v>2</v>
      </c>
    </row>
    <row r="1210" spans="8:11" x14ac:dyDescent="0.25">
      <c r="H1210">
        <v>11307842</v>
      </c>
      <c r="I1210" s="37">
        <v>44344</v>
      </c>
      <c r="J1210">
        <v>2</v>
      </c>
      <c r="K1210">
        <v>2</v>
      </c>
    </row>
    <row r="1211" spans="8:11" x14ac:dyDescent="0.25">
      <c r="H1211">
        <v>11307843</v>
      </c>
      <c r="I1211" s="37">
        <v>44344</v>
      </c>
      <c r="J1211">
        <v>1</v>
      </c>
      <c r="K1211">
        <v>2</v>
      </c>
    </row>
    <row r="1212" spans="8:11" x14ac:dyDescent="0.25">
      <c r="H1212">
        <v>11307874</v>
      </c>
      <c r="I1212">
        <v>44344</v>
      </c>
      <c r="J1212">
        <v>1</v>
      </c>
      <c r="K1212">
        <v>2</v>
      </c>
    </row>
    <row r="1213" spans="8:11" x14ac:dyDescent="0.25">
      <c r="H1213">
        <v>11307879</v>
      </c>
      <c r="I1213" s="37">
        <v>37089</v>
      </c>
      <c r="J1213">
        <v>2</v>
      </c>
      <c r="K1213">
        <v>2</v>
      </c>
    </row>
    <row r="1214" spans="8:11" x14ac:dyDescent="0.25">
      <c r="H1214">
        <v>11307950</v>
      </c>
      <c r="I1214" s="37">
        <v>44344</v>
      </c>
      <c r="J1214">
        <v>1</v>
      </c>
      <c r="K1214">
        <v>2</v>
      </c>
    </row>
    <row r="1215" spans="8:11" x14ac:dyDescent="0.25">
      <c r="H1215">
        <v>11308067</v>
      </c>
      <c r="I1215" s="37">
        <v>44344</v>
      </c>
      <c r="J1215">
        <v>2</v>
      </c>
      <c r="K1215">
        <v>2</v>
      </c>
    </row>
    <row r="1216" spans="8:11" x14ac:dyDescent="0.25">
      <c r="H1216">
        <v>11308068</v>
      </c>
      <c r="I1216" s="37">
        <v>38734</v>
      </c>
      <c r="J1216">
        <v>2</v>
      </c>
      <c r="K1216">
        <v>4</v>
      </c>
    </row>
    <row r="1217" spans="8:11" x14ac:dyDescent="0.25">
      <c r="H1217">
        <v>11308080</v>
      </c>
      <c r="I1217" s="37">
        <v>38734</v>
      </c>
      <c r="J1217">
        <v>3</v>
      </c>
      <c r="K1217">
        <v>3</v>
      </c>
    </row>
    <row r="1218" spans="8:11" x14ac:dyDescent="0.25">
      <c r="H1218">
        <v>11308081</v>
      </c>
      <c r="I1218" s="37">
        <v>38734</v>
      </c>
      <c r="J1218">
        <v>2</v>
      </c>
      <c r="K1218">
        <v>2</v>
      </c>
    </row>
    <row r="1219" spans="8:11" x14ac:dyDescent="0.25">
      <c r="H1219">
        <v>11308270</v>
      </c>
      <c r="I1219" s="37">
        <v>38734</v>
      </c>
      <c r="J1219">
        <v>1</v>
      </c>
      <c r="K1219">
        <v>2</v>
      </c>
    </row>
    <row r="1220" spans="8:11" x14ac:dyDescent="0.25">
      <c r="H1220">
        <v>11308271</v>
      </c>
      <c r="I1220" s="37">
        <v>37089</v>
      </c>
      <c r="J1220">
        <v>1</v>
      </c>
      <c r="K1220">
        <v>2</v>
      </c>
    </row>
    <row r="1221" spans="8:11" x14ac:dyDescent="0.25">
      <c r="H1221">
        <v>11308272</v>
      </c>
      <c r="I1221" s="37">
        <v>44344</v>
      </c>
      <c r="J1221">
        <v>2</v>
      </c>
      <c r="K1221">
        <v>2</v>
      </c>
    </row>
    <row r="1222" spans="8:11" x14ac:dyDescent="0.25">
      <c r="H1222">
        <v>11308944</v>
      </c>
      <c r="I1222" s="37">
        <v>44344</v>
      </c>
      <c r="J1222">
        <v>2</v>
      </c>
      <c r="K1222">
        <v>2</v>
      </c>
    </row>
    <row r="1223" spans="8:11" x14ac:dyDescent="0.25">
      <c r="H1223">
        <v>11308945</v>
      </c>
      <c r="I1223">
        <v>44344</v>
      </c>
      <c r="J1223">
        <v>2</v>
      </c>
      <c r="K1223">
        <v>4</v>
      </c>
    </row>
    <row r="1224" spans="8:11" x14ac:dyDescent="0.25">
      <c r="H1224">
        <v>11308982</v>
      </c>
      <c r="I1224" s="37">
        <v>44344</v>
      </c>
      <c r="J1224">
        <v>2</v>
      </c>
      <c r="K1224">
        <v>2</v>
      </c>
    </row>
    <row r="1225" spans="8:11" x14ac:dyDescent="0.25">
      <c r="H1225">
        <v>11309004</v>
      </c>
      <c r="I1225">
        <v>44136</v>
      </c>
      <c r="J1225">
        <v>1</v>
      </c>
      <c r="K1225">
        <v>2</v>
      </c>
    </row>
    <row r="1226" spans="8:11" x14ac:dyDescent="0.25">
      <c r="H1226">
        <v>11309073</v>
      </c>
      <c r="I1226" s="37">
        <v>44136</v>
      </c>
      <c r="J1226">
        <v>2</v>
      </c>
      <c r="K1226">
        <v>2</v>
      </c>
    </row>
    <row r="1227" spans="8:11" x14ac:dyDescent="0.25">
      <c r="H1227">
        <v>11309074</v>
      </c>
      <c r="I1227">
        <v>44344</v>
      </c>
      <c r="J1227">
        <v>1</v>
      </c>
      <c r="K1227">
        <v>2</v>
      </c>
    </row>
    <row r="1228" spans="8:11" x14ac:dyDescent="0.25">
      <c r="H1228">
        <v>11309075</v>
      </c>
      <c r="I1228" s="37">
        <v>44344</v>
      </c>
      <c r="J1228">
        <v>3</v>
      </c>
      <c r="K1228">
        <v>6</v>
      </c>
    </row>
    <row r="1229" spans="8:11" x14ac:dyDescent="0.25">
      <c r="H1229">
        <v>11309098</v>
      </c>
      <c r="I1229" s="37">
        <v>36882</v>
      </c>
      <c r="J1229">
        <v>1</v>
      </c>
      <c r="K1229">
        <v>2</v>
      </c>
    </row>
    <row r="1230" spans="8:11" x14ac:dyDescent="0.25">
      <c r="H1230">
        <v>11309101</v>
      </c>
      <c r="I1230" s="37">
        <v>37089</v>
      </c>
      <c r="J1230">
        <v>1</v>
      </c>
      <c r="K1230">
        <v>2</v>
      </c>
    </row>
    <row r="1231" spans="8:11" x14ac:dyDescent="0.25">
      <c r="H1231">
        <v>11309105</v>
      </c>
      <c r="I1231" s="37">
        <v>38943</v>
      </c>
      <c r="J1231">
        <v>2</v>
      </c>
      <c r="K1231">
        <v>2</v>
      </c>
    </row>
    <row r="1232" spans="8:11" x14ac:dyDescent="0.25">
      <c r="H1232">
        <v>11309113</v>
      </c>
      <c r="I1232">
        <v>37089</v>
      </c>
      <c r="J1232">
        <v>2</v>
      </c>
      <c r="K1232">
        <v>2</v>
      </c>
    </row>
    <row r="1233" spans="8:11" x14ac:dyDescent="0.25">
      <c r="H1233">
        <v>11309114</v>
      </c>
      <c r="I1233">
        <v>44344</v>
      </c>
      <c r="J1233">
        <v>3</v>
      </c>
      <c r="K1233">
        <v>3</v>
      </c>
    </row>
    <row r="1234" spans="8:11" x14ac:dyDescent="0.25">
      <c r="H1234">
        <v>11309115</v>
      </c>
      <c r="I1234" s="37">
        <v>38734</v>
      </c>
      <c r="J1234">
        <v>1</v>
      </c>
      <c r="K1234">
        <v>2</v>
      </c>
    </row>
    <row r="1235" spans="8:11" x14ac:dyDescent="0.25">
      <c r="H1235">
        <v>11309152</v>
      </c>
      <c r="I1235" s="37">
        <v>36882</v>
      </c>
      <c r="J1235">
        <v>1</v>
      </c>
      <c r="K1235">
        <v>2</v>
      </c>
    </row>
    <row r="1236" spans="8:11" x14ac:dyDescent="0.25">
      <c r="H1236">
        <v>11309284</v>
      </c>
      <c r="I1236" s="37">
        <v>37089</v>
      </c>
      <c r="J1236">
        <v>4</v>
      </c>
      <c r="K1236">
        <v>4</v>
      </c>
    </row>
    <row r="1237" spans="8:11" x14ac:dyDescent="0.25">
      <c r="H1237">
        <v>11309309</v>
      </c>
      <c r="I1237" s="37">
        <v>44136</v>
      </c>
      <c r="J1237">
        <v>2</v>
      </c>
      <c r="K1237">
        <v>2</v>
      </c>
    </row>
    <row r="1238" spans="8:11" x14ac:dyDescent="0.25">
      <c r="H1238">
        <v>11309310</v>
      </c>
      <c r="I1238" s="37">
        <v>38734</v>
      </c>
      <c r="J1238">
        <v>1</v>
      </c>
      <c r="K1238">
        <v>2</v>
      </c>
    </row>
    <row r="1239" spans="8:11" x14ac:dyDescent="0.25">
      <c r="H1239">
        <v>11309336</v>
      </c>
      <c r="I1239" s="37">
        <v>44344</v>
      </c>
      <c r="J1239">
        <v>2</v>
      </c>
      <c r="K1239">
        <v>2</v>
      </c>
    </row>
    <row r="1240" spans="8:11" x14ac:dyDescent="0.25">
      <c r="H1240">
        <v>11309337</v>
      </c>
      <c r="I1240" s="37">
        <v>44344</v>
      </c>
      <c r="J1240">
        <v>1</v>
      </c>
      <c r="K1240">
        <v>2</v>
      </c>
    </row>
    <row r="1241" spans="8:11" x14ac:dyDescent="0.25">
      <c r="H1241">
        <v>11309338</v>
      </c>
      <c r="I1241">
        <v>44344</v>
      </c>
      <c r="J1241">
        <v>2</v>
      </c>
      <c r="K1241">
        <v>2</v>
      </c>
    </row>
    <row r="1242" spans="8:11" x14ac:dyDescent="0.25">
      <c r="H1242">
        <v>11309359</v>
      </c>
      <c r="I1242" s="37">
        <v>44344</v>
      </c>
      <c r="J1242">
        <v>2</v>
      </c>
      <c r="K1242">
        <v>2</v>
      </c>
    </row>
    <row r="1243" spans="8:11" x14ac:dyDescent="0.25">
      <c r="H1243">
        <v>11309372</v>
      </c>
      <c r="I1243" s="37">
        <v>44136</v>
      </c>
      <c r="J1243">
        <v>3</v>
      </c>
      <c r="K1243">
        <v>3</v>
      </c>
    </row>
    <row r="1244" spans="8:11" x14ac:dyDescent="0.25">
      <c r="H1244">
        <v>11309373</v>
      </c>
      <c r="I1244">
        <v>44344</v>
      </c>
      <c r="J1244">
        <v>3</v>
      </c>
      <c r="K1244">
        <v>3</v>
      </c>
    </row>
    <row r="1245" spans="8:11" x14ac:dyDescent="0.25">
      <c r="H1245">
        <v>11309375</v>
      </c>
      <c r="I1245" s="37">
        <v>44344</v>
      </c>
      <c r="J1245">
        <v>2</v>
      </c>
      <c r="K1245">
        <v>2</v>
      </c>
    </row>
    <row r="1246" spans="8:11" x14ac:dyDescent="0.25">
      <c r="H1246">
        <v>11309376</v>
      </c>
      <c r="I1246" s="37">
        <v>44344</v>
      </c>
      <c r="J1246">
        <v>2</v>
      </c>
      <c r="K1246">
        <v>2</v>
      </c>
    </row>
    <row r="1247" spans="8:11" x14ac:dyDescent="0.25">
      <c r="H1247">
        <v>11309528</v>
      </c>
      <c r="I1247">
        <v>44344</v>
      </c>
      <c r="J1247">
        <v>1</v>
      </c>
      <c r="K1247">
        <v>2</v>
      </c>
    </row>
    <row r="1248" spans="8:11" x14ac:dyDescent="0.25">
      <c r="H1248">
        <v>11309790</v>
      </c>
      <c r="I1248" s="37">
        <v>44344</v>
      </c>
      <c r="J1248">
        <v>1</v>
      </c>
      <c r="K1248">
        <v>2</v>
      </c>
    </row>
    <row r="1249" spans="8:11" x14ac:dyDescent="0.25">
      <c r="H1249">
        <v>11309792</v>
      </c>
      <c r="I1249">
        <v>44344</v>
      </c>
      <c r="J1249">
        <v>2</v>
      </c>
      <c r="K1249">
        <v>2</v>
      </c>
    </row>
    <row r="1250" spans="8:11" x14ac:dyDescent="0.25">
      <c r="H1250">
        <v>11310052</v>
      </c>
      <c r="I1250" s="37">
        <v>44344</v>
      </c>
      <c r="J1250">
        <v>2</v>
      </c>
      <c r="K1250">
        <v>2</v>
      </c>
    </row>
    <row r="1251" spans="8:11" x14ac:dyDescent="0.25">
      <c r="H1251">
        <v>11310055</v>
      </c>
      <c r="I1251" s="37">
        <v>44344</v>
      </c>
      <c r="J1251">
        <v>2</v>
      </c>
      <c r="K1251">
        <v>2</v>
      </c>
    </row>
    <row r="1252" spans="8:11" x14ac:dyDescent="0.25">
      <c r="H1252">
        <v>11310296</v>
      </c>
      <c r="I1252" s="37">
        <v>44136</v>
      </c>
      <c r="J1252">
        <v>1</v>
      </c>
      <c r="K1252">
        <v>2</v>
      </c>
    </row>
    <row r="1253" spans="8:11" x14ac:dyDescent="0.25">
      <c r="H1253">
        <v>11310297</v>
      </c>
      <c r="I1253" s="37">
        <v>37089</v>
      </c>
      <c r="J1253">
        <v>1</v>
      </c>
      <c r="K1253">
        <v>2</v>
      </c>
    </row>
    <row r="1254" spans="8:11" x14ac:dyDescent="0.25">
      <c r="H1254">
        <v>11310356</v>
      </c>
      <c r="I1254">
        <v>42464</v>
      </c>
      <c r="J1254">
        <v>1</v>
      </c>
      <c r="K1254">
        <v>2</v>
      </c>
    </row>
    <row r="1255" spans="8:11" x14ac:dyDescent="0.25">
      <c r="H1255">
        <v>11310357</v>
      </c>
      <c r="I1255" s="37">
        <v>44344</v>
      </c>
      <c r="J1255">
        <v>3</v>
      </c>
      <c r="K1255">
        <v>3</v>
      </c>
    </row>
    <row r="1256" spans="8:11" x14ac:dyDescent="0.25">
      <c r="H1256">
        <v>11310803</v>
      </c>
      <c r="I1256" s="37">
        <v>44344</v>
      </c>
      <c r="J1256">
        <v>1</v>
      </c>
      <c r="K1256">
        <v>2</v>
      </c>
    </row>
    <row r="1257" spans="8:11" x14ac:dyDescent="0.25">
      <c r="H1257">
        <v>11310806</v>
      </c>
      <c r="I1257">
        <v>44344</v>
      </c>
      <c r="J1257">
        <v>2</v>
      </c>
      <c r="K1257">
        <v>2</v>
      </c>
    </row>
    <row r="1258" spans="8:11" x14ac:dyDescent="0.25">
      <c r="H1258">
        <v>11310809</v>
      </c>
      <c r="I1258" s="37">
        <v>44344</v>
      </c>
      <c r="J1258">
        <v>2</v>
      </c>
      <c r="K1258">
        <v>2</v>
      </c>
    </row>
    <row r="1259" spans="8:11" x14ac:dyDescent="0.25">
      <c r="H1259">
        <v>11310985</v>
      </c>
      <c r="I1259" s="37">
        <v>44344</v>
      </c>
      <c r="J1259">
        <v>2</v>
      </c>
      <c r="K1259">
        <v>2</v>
      </c>
    </row>
    <row r="1260" spans="8:11" x14ac:dyDescent="0.25">
      <c r="H1260">
        <v>11310986</v>
      </c>
      <c r="I1260">
        <v>44344</v>
      </c>
      <c r="J1260">
        <v>3</v>
      </c>
      <c r="K1260">
        <v>3</v>
      </c>
    </row>
    <row r="1261" spans="8:11" x14ac:dyDescent="0.25">
      <c r="H1261">
        <v>11311452</v>
      </c>
      <c r="I1261" s="37">
        <v>37089</v>
      </c>
      <c r="J1261">
        <v>2</v>
      </c>
      <c r="K1261">
        <v>2</v>
      </c>
    </row>
    <row r="1262" spans="8:11" x14ac:dyDescent="0.25">
      <c r="H1262">
        <v>11313183</v>
      </c>
      <c r="I1262" s="37">
        <v>44344</v>
      </c>
      <c r="J1262">
        <v>1</v>
      </c>
      <c r="K1262">
        <v>2</v>
      </c>
    </row>
    <row r="1263" spans="8:11" x14ac:dyDescent="0.25">
      <c r="H1263">
        <v>11313185</v>
      </c>
      <c r="I1263" s="37">
        <v>44344</v>
      </c>
      <c r="J1263">
        <v>2</v>
      </c>
      <c r="K1263">
        <v>4</v>
      </c>
    </row>
    <row r="1264" spans="8:11" x14ac:dyDescent="0.25">
      <c r="H1264">
        <v>616131427</v>
      </c>
      <c r="I1264">
        <v>31689</v>
      </c>
      <c r="J1264">
        <v>2</v>
      </c>
      <c r="K1264">
        <v>2</v>
      </c>
    </row>
    <row r="1265" spans="8:11" x14ac:dyDescent="0.25">
      <c r="H1265">
        <v>616133607</v>
      </c>
      <c r="I1265" s="37">
        <v>33059</v>
      </c>
      <c r="J1265">
        <v>1</v>
      </c>
      <c r="K1265">
        <v>2</v>
      </c>
    </row>
    <row r="1266" spans="8:11" x14ac:dyDescent="0.25">
      <c r="H1266">
        <v>616134560</v>
      </c>
      <c r="I1266">
        <v>37089</v>
      </c>
      <c r="J1266">
        <v>1</v>
      </c>
      <c r="K1266">
        <v>2</v>
      </c>
    </row>
    <row r="1267" spans="8:11" x14ac:dyDescent="0.25">
      <c r="H1267">
        <v>616135120</v>
      </c>
      <c r="I1267">
        <v>44344</v>
      </c>
      <c r="J1267">
        <v>1</v>
      </c>
      <c r="K1267">
        <v>2</v>
      </c>
    </row>
    <row r="1268" spans="8:11" x14ac:dyDescent="0.25">
      <c r="H1268">
        <v>616135962</v>
      </c>
      <c r="I1268" s="37">
        <v>31689</v>
      </c>
      <c r="J1268">
        <v>2</v>
      </c>
      <c r="K1268">
        <v>4</v>
      </c>
    </row>
    <row r="1269" spans="8:11" x14ac:dyDescent="0.25">
      <c r="H1269">
        <v>616142290</v>
      </c>
      <c r="I1269">
        <v>38734</v>
      </c>
      <c r="J1269">
        <v>2</v>
      </c>
      <c r="K1269">
        <v>2</v>
      </c>
    </row>
    <row r="1270" spans="8:11" x14ac:dyDescent="0.25">
      <c r="H1270">
        <v>616143268</v>
      </c>
      <c r="I1270" s="37">
        <v>44344</v>
      </c>
      <c r="J1270">
        <v>1</v>
      </c>
      <c r="K1270">
        <v>2</v>
      </c>
    </row>
    <row r="1271" spans="8:11" x14ac:dyDescent="0.25">
      <c r="H1271">
        <v>616161296</v>
      </c>
      <c r="I1271">
        <v>17116</v>
      </c>
      <c r="J1271">
        <v>1</v>
      </c>
      <c r="K1271">
        <v>2</v>
      </c>
    </row>
    <row r="1272" spans="8:11" x14ac:dyDescent="0.25">
      <c r="H1272">
        <v>616161480</v>
      </c>
      <c r="I1272" s="37">
        <v>24604</v>
      </c>
      <c r="J1272">
        <v>1</v>
      </c>
      <c r="K1272">
        <v>2</v>
      </c>
    </row>
    <row r="1273" spans="8:11" x14ac:dyDescent="0.25">
      <c r="H1273">
        <v>616170417</v>
      </c>
      <c r="I1273" s="37">
        <v>31480</v>
      </c>
      <c r="J1273">
        <v>3</v>
      </c>
      <c r="K1273">
        <v>3</v>
      </c>
    </row>
    <row r="1274" spans="8:11" x14ac:dyDescent="0.25">
      <c r="H1274">
        <v>616202641</v>
      </c>
      <c r="I1274" s="37">
        <v>24604</v>
      </c>
      <c r="J1274">
        <v>1</v>
      </c>
      <c r="K1274">
        <v>2</v>
      </c>
    </row>
    <row r="1275" spans="8:11" x14ac:dyDescent="0.25">
      <c r="H1275">
        <v>616214484</v>
      </c>
      <c r="I1275" s="37">
        <v>24604</v>
      </c>
      <c r="J1275">
        <v>1</v>
      </c>
      <c r="K1275">
        <v>2</v>
      </c>
    </row>
    <row r="1276" spans="8:11" x14ac:dyDescent="0.25">
      <c r="H1276">
        <v>616226531</v>
      </c>
      <c r="I1276">
        <v>37089</v>
      </c>
      <c r="J1276">
        <v>3</v>
      </c>
      <c r="K1276">
        <v>3</v>
      </c>
    </row>
    <row r="1277" spans="8:11" x14ac:dyDescent="0.25">
      <c r="H1277">
        <v>616228096</v>
      </c>
      <c r="I1277" s="37">
        <v>37089</v>
      </c>
      <c r="J1277">
        <v>1</v>
      </c>
      <c r="K1277">
        <v>2</v>
      </c>
    </row>
    <row r="1278" spans="8:11" x14ac:dyDescent="0.25">
      <c r="H1278">
        <v>616232606</v>
      </c>
      <c r="I1278" s="37">
        <v>44344</v>
      </c>
      <c r="J1278">
        <v>1</v>
      </c>
      <c r="K1278">
        <v>2</v>
      </c>
    </row>
    <row r="1279" spans="8:11" x14ac:dyDescent="0.25">
      <c r="H1279">
        <v>616250119</v>
      </c>
      <c r="I1279" s="37">
        <v>44136</v>
      </c>
      <c r="J1279">
        <v>1</v>
      </c>
      <c r="K1279">
        <v>2</v>
      </c>
    </row>
    <row r="1280" spans="8:11" x14ac:dyDescent="0.25">
      <c r="H1280">
        <v>616250124</v>
      </c>
      <c r="I1280" s="37">
        <v>31858</v>
      </c>
      <c r="J1280">
        <v>2</v>
      </c>
      <c r="K1280">
        <v>4</v>
      </c>
    </row>
    <row r="1281" spans="8:11" x14ac:dyDescent="0.25">
      <c r="H1281">
        <v>616250135</v>
      </c>
      <c r="I1281" s="37">
        <v>26456</v>
      </c>
      <c r="J1281">
        <v>3</v>
      </c>
      <c r="K1281">
        <v>6</v>
      </c>
    </row>
    <row r="1282" spans="8:11" x14ac:dyDescent="0.25">
      <c r="H1282">
        <v>616250622</v>
      </c>
      <c r="I1282" s="37">
        <v>44344</v>
      </c>
      <c r="J1282">
        <v>1</v>
      </c>
      <c r="K1282">
        <v>2</v>
      </c>
    </row>
    <row r="1283" spans="8:11" x14ac:dyDescent="0.25">
      <c r="H1283">
        <v>616250625</v>
      </c>
      <c r="I1283" s="37">
        <v>44136</v>
      </c>
      <c r="J1283">
        <v>1</v>
      </c>
      <c r="K1283">
        <v>2</v>
      </c>
    </row>
    <row r="1284" spans="8:11" x14ac:dyDescent="0.25">
      <c r="H1284">
        <v>616253205</v>
      </c>
      <c r="I1284" s="37">
        <v>24604</v>
      </c>
      <c r="J1284">
        <v>1</v>
      </c>
      <c r="K1284">
        <v>2</v>
      </c>
    </row>
    <row r="1285" spans="8:11" x14ac:dyDescent="0.25">
      <c r="H1285">
        <v>616254896</v>
      </c>
      <c r="I1285" s="37">
        <v>31480</v>
      </c>
      <c r="J1285">
        <v>2</v>
      </c>
      <c r="K1285">
        <v>4</v>
      </c>
    </row>
    <row r="1286" spans="8:11" x14ac:dyDescent="0.25">
      <c r="H1286">
        <v>616259311</v>
      </c>
      <c r="I1286" s="37">
        <v>38734</v>
      </c>
      <c r="J1286">
        <v>1</v>
      </c>
      <c r="K1286">
        <v>2</v>
      </c>
    </row>
    <row r="1287" spans="8:11" x14ac:dyDescent="0.25">
      <c r="H1287">
        <v>616260369</v>
      </c>
      <c r="I1287" s="37">
        <v>38943</v>
      </c>
      <c r="J1287">
        <v>1</v>
      </c>
      <c r="K1287">
        <v>2</v>
      </c>
    </row>
    <row r="1288" spans="8:11" x14ac:dyDescent="0.25">
      <c r="H1288">
        <v>616260377</v>
      </c>
      <c r="I1288" s="37">
        <v>38943</v>
      </c>
      <c r="J1288">
        <v>1</v>
      </c>
      <c r="K1288">
        <v>2</v>
      </c>
    </row>
    <row r="1289" spans="8:11" x14ac:dyDescent="0.25">
      <c r="H1289">
        <v>616260648</v>
      </c>
      <c r="I1289" s="37">
        <v>31689</v>
      </c>
      <c r="J1289">
        <v>1</v>
      </c>
      <c r="K1289">
        <v>2</v>
      </c>
    </row>
    <row r="1290" spans="8:11" x14ac:dyDescent="0.25">
      <c r="H1290">
        <v>616260650</v>
      </c>
      <c r="I1290" s="37">
        <v>44344</v>
      </c>
      <c r="J1290">
        <v>2</v>
      </c>
      <c r="K1290">
        <v>2</v>
      </c>
    </row>
    <row r="1291" spans="8:11" x14ac:dyDescent="0.25">
      <c r="H1291">
        <v>616260656</v>
      </c>
      <c r="I1291" s="37">
        <v>38734</v>
      </c>
      <c r="J1291">
        <v>1</v>
      </c>
      <c r="K1291">
        <v>2</v>
      </c>
    </row>
    <row r="1292" spans="8:11" x14ac:dyDescent="0.25">
      <c r="H1292">
        <v>616260659</v>
      </c>
      <c r="I1292" s="37">
        <v>31480</v>
      </c>
      <c r="J1292">
        <v>2</v>
      </c>
      <c r="K1292">
        <v>2</v>
      </c>
    </row>
    <row r="1293" spans="8:11" x14ac:dyDescent="0.25">
      <c r="H1293">
        <v>616260661</v>
      </c>
      <c r="I1293" s="37">
        <v>37089</v>
      </c>
      <c r="J1293">
        <v>1</v>
      </c>
      <c r="K1293">
        <v>2</v>
      </c>
    </row>
    <row r="1294" spans="8:11" x14ac:dyDescent="0.25">
      <c r="H1294">
        <v>616262555</v>
      </c>
      <c r="I1294" s="37">
        <v>44344</v>
      </c>
      <c r="J1294">
        <v>1</v>
      </c>
      <c r="K1294">
        <v>2</v>
      </c>
    </row>
    <row r="1295" spans="8:11" x14ac:dyDescent="0.25">
      <c r="H1295">
        <v>616262558</v>
      </c>
      <c r="I1295" s="37">
        <v>44344</v>
      </c>
      <c r="J1295">
        <v>2</v>
      </c>
      <c r="K1295">
        <v>2</v>
      </c>
    </row>
    <row r="1296" spans="8:11" x14ac:dyDescent="0.25">
      <c r="H1296">
        <v>616262562</v>
      </c>
      <c r="I1296" s="37">
        <v>24604</v>
      </c>
      <c r="J1296">
        <v>1</v>
      </c>
      <c r="K1296">
        <v>2</v>
      </c>
    </row>
    <row r="1297" spans="8:11" x14ac:dyDescent="0.25">
      <c r="H1297">
        <v>616262567</v>
      </c>
      <c r="I1297" s="37">
        <v>24604</v>
      </c>
      <c r="J1297">
        <v>1</v>
      </c>
      <c r="K1297">
        <v>2</v>
      </c>
    </row>
    <row r="1298" spans="8:11" x14ac:dyDescent="0.25">
      <c r="H1298">
        <v>616263012</v>
      </c>
      <c r="I1298">
        <v>37089</v>
      </c>
      <c r="J1298">
        <v>1</v>
      </c>
      <c r="K1298">
        <v>2</v>
      </c>
    </row>
    <row r="1299" spans="8:11" x14ac:dyDescent="0.25">
      <c r="H1299">
        <v>616263014</v>
      </c>
      <c r="I1299" s="37">
        <v>35211</v>
      </c>
      <c r="J1299">
        <v>1</v>
      </c>
      <c r="K1299">
        <v>2</v>
      </c>
    </row>
    <row r="1300" spans="8:11" x14ac:dyDescent="0.25">
      <c r="H1300">
        <v>616263053</v>
      </c>
      <c r="I1300" s="37">
        <v>38734</v>
      </c>
      <c r="J1300">
        <v>1</v>
      </c>
      <c r="K1300">
        <v>2</v>
      </c>
    </row>
    <row r="1301" spans="8:11" x14ac:dyDescent="0.25">
      <c r="H1301">
        <v>616263058</v>
      </c>
      <c r="I1301" s="37">
        <v>31689</v>
      </c>
      <c r="J1301">
        <v>2</v>
      </c>
      <c r="K1301">
        <v>2</v>
      </c>
    </row>
    <row r="1302" spans="8:11" x14ac:dyDescent="0.25">
      <c r="H1302">
        <v>616263063</v>
      </c>
      <c r="I1302" s="37">
        <v>38734</v>
      </c>
      <c r="J1302">
        <v>2</v>
      </c>
      <c r="K1302">
        <v>2</v>
      </c>
    </row>
    <row r="1303" spans="8:11" x14ac:dyDescent="0.25">
      <c r="H1303">
        <v>616263067</v>
      </c>
      <c r="I1303" s="37">
        <v>38734</v>
      </c>
      <c r="J1303">
        <v>1</v>
      </c>
      <c r="K1303">
        <v>2</v>
      </c>
    </row>
    <row r="1304" spans="8:11" x14ac:dyDescent="0.25">
      <c r="H1304">
        <v>616263072</v>
      </c>
      <c r="I1304">
        <v>38734</v>
      </c>
      <c r="J1304">
        <v>1</v>
      </c>
      <c r="K1304">
        <v>2</v>
      </c>
    </row>
    <row r="1305" spans="8:11" x14ac:dyDescent="0.25">
      <c r="H1305">
        <v>616264179</v>
      </c>
      <c r="I1305" s="37">
        <v>38734</v>
      </c>
      <c r="J1305">
        <v>1</v>
      </c>
      <c r="K1305">
        <v>2</v>
      </c>
    </row>
    <row r="1306" spans="8:11" x14ac:dyDescent="0.25">
      <c r="H1306">
        <v>616264186</v>
      </c>
      <c r="I1306" s="37">
        <v>44344</v>
      </c>
      <c r="J1306">
        <v>1</v>
      </c>
      <c r="K1306">
        <v>2</v>
      </c>
    </row>
    <row r="1307" spans="8:11" x14ac:dyDescent="0.25">
      <c r="H1307">
        <v>616264191</v>
      </c>
      <c r="I1307" s="37">
        <v>36855</v>
      </c>
      <c r="J1307">
        <v>1</v>
      </c>
      <c r="K1307">
        <v>2</v>
      </c>
    </row>
    <row r="1308" spans="8:11" x14ac:dyDescent="0.25">
      <c r="H1308">
        <v>616307696</v>
      </c>
      <c r="I1308">
        <v>31480</v>
      </c>
      <c r="J1308">
        <v>1</v>
      </c>
      <c r="K1308">
        <v>2</v>
      </c>
    </row>
    <row r="1309" spans="8:11" x14ac:dyDescent="0.25">
      <c r="H1309">
        <v>616307699</v>
      </c>
      <c r="I1309" s="37">
        <v>36882</v>
      </c>
      <c r="J1309">
        <v>1</v>
      </c>
      <c r="K1309">
        <v>2</v>
      </c>
    </row>
    <row r="1310" spans="8:11" x14ac:dyDescent="0.25">
      <c r="H1310">
        <v>617267308</v>
      </c>
      <c r="I1310" s="37">
        <v>31480</v>
      </c>
      <c r="J1310">
        <v>1</v>
      </c>
      <c r="K1310">
        <v>2</v>
      </c>
    </row>
    <row r="1311" spans="8:11" x14ac:dyDescent="0.25">
      <c r="H1311">
        <v>617267316</v>
      </c>
      <c r="I1311">
        <v>44344</v>
      </c>
      <c r="J1311">
        <v>2</v>
      </c>
      <c r="K1311">
        <v>2</v>
      </c>
    </row>
    <row r="1312" spans="8:11" x14ac:dyDescent="0.25">
      <c r="H1312">
        <v>617267319</v>
      </c>
      <c r="I1312" s="37">
        <v>38734</v>
      </c>
      <c r="J1312">
        <v>1</v>
      </c>
      <c r="K1312">
        <v>2</v>
      </c>
    </row>
    <row r="1313" spans="8:11" x14ac:dyDescent="0.25">
      <c r="H1313">
        <v>617267529</v>
      </c>
      <c r="I1313">
        <v>38734</v>
      </c>
      <c r="J1313">
        <v>1</v>
      </c>
      <c r="K1313">
        <v>2</v>
      </c>
    </row>
    <row r="1314" spans="8:11" x14ac:dyDescent="0.25">
      <c r="H1314">
        <v>617267532</v>
      </c>
      <c r="I1314" s="37">
        <v>31689</v>
      </c>
      <c r="J1314">
        <v>1</v>
      </c>
      <c r="K1314">
        <v>2</v>
      </c>
    </row>
    <row r="1315" spans="8:11" x14ac:dyDescent="0.25">
      <c r="H1315">
        <v>617267586</v>
      </c>
      <c r="I1315" s="37">
        <v>26249</v>
      </c>
      <c r="J1315">
        <v>1</v>
      </c>
      <c r="K1315">
        <v>2</v>
      </c>
    </row>
    <row r="1316" spans="8:11" x14ac:dyDescent="0.25">
      <c r="H1316">
        <v>617267587</v>
      </c>
      <c r="I1316" s="37">
        <v>37089</v>
      </c>
      <c r="J1316">
        <v>3</v>
      </c>
      <c r="K1316">
        <v>6</v>
      </c>
    </row>
    <row r="1317" spans="8:11" x14ac:dyDescent="0.25">
      <c r="H1317">
        <v>617267592</v>
      </c>
      <c r="I1317" s="37">
        <v>38943</v>
      </c>
      <c r="J1317">
        <v>2</v>
      </c>
      <c r="K1317">
        <v>4</v>
      </c>
    </row>
    <row r="1318" spans="8:11" x14ac:dyDescent="0.25">
      <c r="H1318">
        <v>617267599</v>
      </c>
      <c r="I1318" s="37">
        <v>44344</v>
      </c>
      <c r="J1318">
        <v>2</v>
      </c>
      <c r="K1318">
        <v>2</v>
      </c>
    </row>
    <row r="1319" spans="8:11" x14ac:dyDescent="0.25">
      <c r="H1319">
        <v>617267600</v>
      </c>
      <c r="I1319" s="37">
        <v>44344</v>
      </c>
      <c r="J1319">
        <v>1</v>
      </c>
      <c r="K1319">
        <v>2</v>
      </c>
    </row>
    <row r="1320" spans="8:11" x14ac:dyDescent="0.25">
      <c r="H1320">
        <v>617267602</v>
      </c>
      <c r="I1320" s="37">
        <v>37089</v>
      </c>
      <c r="J1320">
        <v>3</v>
      </c>
      <c r="K1320">
        <v>3</v>
      </c>
    </row>
    <row r="1321" spans="8:11" x14ac:dyDescent="0.25">
      <c r="H1321">
        <v>617268152</v>
      </c>
      <c r="I1321" s="37">
        <v>44344</v>
      </c>
      <c r="J1321">
        <v>2</v>
      </c>
      <c r="K1321">
        <v>4</v>
      </c>
    </row>
    <row r="1322" spans="8:11" x14ac:dyDescent="0.25">
      <c r="H1322">
        <v>617268203</v>
      </c>
      <c r="I1322" s="37">
        <v>38734</v>
      </c>
      <c r="J1322">
        <v>3</v>
      </c>
      <c r="K1322">
        <v>6</v>
      </c>
    </row>
    <row r="1323" spans="8:11" x14ac:dyDescent="0.25">
      <c r="H1323">
        <v>617268207</v>
      </c>
      <c r="I1323" s="37">
        <v>44344</v>
      </c>
      <c r="J1323">
        <v>3</v>
      </c>
      <c r="K1323">
        <v>6</v>
      </c>
    </row>
    <row r="1324" spans="8:11" x14ac:dyDescent="0.25">
      <c r="H1324">
        <v>617268212</v>
      </c>
      <c r="I1324">
        <v>44344</v>
      </c>
      <c r="J1324">
        <v>3</v>
      </c>
      <c r="K1324">
        <v>3</v>
      </c>
    </row>
    <row r="1325" spans="8:11" x14ac:dyDescent="0.25">
      <c r="H1325">
        <v>617268213</v>
      </c>
      <c r="I1325" s="37">
        <v>44344</v>
      </c>
      <c r="J1325">
        <v>2</v>
      </c>
      <c r="K1325">
        <v>4</v>
      </c>
    </row>
    <row r="1326" spans="8:11" x14ac:dyDescent="0.25">
      <c r="H1326">
        <v>617268221</v>
      </c>
      <c r="I1326" s="37">
        <v>37089</v>
      </c>
      <c r="J1326">
        <v>3</v>
      </c>
      <c r="K1326">
        <v>3</v>
      </c>
    </row>
    <row r="1327" spans="8:11" x14ac:dyDescent="0.25">
      <c r="H1327">
        <v>617268222</v>
      </c>
      <c r="I1327" s="37">
        <v>44344</v>
      </c>
      <c r="J1327">
        <v>2</v>
      </c>
      <c r="K1327">
        <v>4</v>
      </c>
    </row>
    <row r="1328" spans="8:11" x14ac:dyDescent="0.25">
      <c r="H1328">
        <v>617268659</v>
      </c>
      <c r="I1328" s="37">
        <v>38734</v>
      </c>
      <c r="J1328">
        <v>2</v>
      </c>
      <c r="K1328">
        <v>4</v>
      </c>
    </row>
    <row r="1329" spans="8:11" x14ac:dyDescent="0.25">
      <c r="H1329">
        <v>617268669</v>
      </c>
      <c r="I1329" s="37">
        <v>38734</v>
      </c>
      <c r="J1329">
        <v>3</v>
      </c>
      <c r="K1329">
        <v>6</v>
      </c>
    </row>
    <row r="1330" spans="8:11" x14ac:dyDescent="0.25">
      <c r="H1330">
        <v>617269611</v>
      </c>
      <c r="I1330" s="37">
        <v>38734</v>
      </c>
      <c r="J1330">
        <v>1</v>
      </c>
      <c r="K1330">
        <v>2</v>
      </c>
    </row>
    <row r="1331" spans="8:11" x14ac:dyDescent="0.25">
      <c r="H1331">
        <v>617269614</v>
      </c>
      <c r="I1331" s="37">
        <v>38734</v>
      </c>
      <c r="J1331">
        <v>1</v>
      </c>
      <c r="K1331">
        <v>2</v>
      </c>
    </row>
    <row r="1332" spans="8:11" x14ac:dyDescent="0.25">
      <c r="H1332">
        <v>617269620</v>
      </c>
      <c r="I1332" s="37">
        <v>31689</v>
      </c>
      <c r="J1332">
        <v>1</v>
      </c>
      <c r="K1332">
        <v>2</v>
      </c>
    </row>
    <row r="1333" spans="8:11" x14ac:dyDescent="0.25">
      <c r="H1333">
        <v>617269776</v>
      </c>
      <c r="I1333">
        <v>31480</v>
      </c>
      <c r="J1333">
        <v>1</v>
      </c>
      <c r="K1333">
        <v>2</v>
      </c>
    </row>
    <row r="1334" spans="8:11" x14ac:dyDescent="0.25">
      <c r="H1334">
        <v>617269786</v>
      </c>
      <c r="I1334" s="37">
        <v>31480</v>
      </c>
      <c r="J1334">
        <v>2</v>
      </c>
      <c r="K1334">
        <v>4</v>
      </c>
    </row>
    <row r="1335" spans="8:11" x14ac:dyDescent="0.25">
      <c r="H1335">
        <v>617269789</v>
      </c>
      <c r="I1335" s="37">
        <v>38734</v>
      </c>
      <c r="J1335">
        <v>1</v>
      </c>
      <c r="K1335">
        <v>2</v>
      </c>
    </row>
    <row r="1336" spans="8:11" x14ac:dyDescent="0.25">
      <c r="H1336">
        <v>617269831</v>
      </c>
      <c r="I1336">
        <v>24604</v>
      </c>
      <c r="J1336">
        <v>1</v>
      </c>
      <c r="K1336">
        <v>2</v>
      </c>
    </row>
    <row r="1337" spans="8:11" x14ac:dyDescent="0.25">
      <c r="H1337">
        <v>617269834</v>
      </c>
      <c r="I1337">
        <v>24395</v>
      </c>
      <c r="J1337">
        <v>1</v>
      </c>
      <c r="K1337">
        <v>2</v>
      </c>
    </row>
    <row r="1338" spans="8:11" x14ac:dyDescent="0.25">
      <c r="H1338">
        <v>617269843</v>
      </c>
      <c r="I1338">
        <v>44136</v>
      </c>
      <c r="J1338">
        <v>1</v>
      </c>
      <c r="K1338">
        <v>2</v>
      </c>
    </row>
    <row r="1339" spans="8:11" x14ac:dyDescent="0.25">
      <c r="H1339">
        <v>617271566</v>
      </c>
      <c r="I1339">
        <v>37089</v>
      </c>
      <c r="J1339">
        <v>1</v>
      </c>
      <c r="K1339">
        <v>2</v>
      </c>
    </row>
    <row r="1340" spans="8:11" x14ac:dyDescent="0.25">
      <c r="H1340">
        <v>617275148</v>
      </c>
      <c r="I1340">
        <v>44344</v>
      </c>
      <c r="J1340">
        <v>1</v>
      </c>
      <c r="K1340">
        <v>2</v>
      </c>
    </row>
    <row r="1341" spans="8:11" x14ac:dyDescent="0.25">
      <c r="H1341">
        <v>617275152</v>
      </c>
      <c r="I1341">
        <v>44344</v>
      </c>
      <c r="J1341">
        <v>1</v>
      </c>
      <c r="K1341">
        <v>2</v>
      </c>
    </row>
    <row r="1342" spans="8:11" x14ac:dyDescent="0.25">
      <c r="H1342">
        <v>617275153</v>
      </c>
      <c r="I1342">
        <v>37089</v>
      </c>
      <c r="J1342">
        <v>2</v>
      </c>
      <c r="K1342">
        <v>2</v>
      </c>
    </row>
    <row r="1343" spans="8:11" x14ac:dyDescent="0.25">
      <c r="H1343">
        <v>617275160</v>
      </c>
      <c r="I1343">
        <v>37089</v>
      </c>
      <c r="J1343">
        <v>2</v>
      </c>
      <c r="K1343">
        <v>2</v>
      </c>
    </row>
    <row r="1344" spans="8:11" x14ac:dyDescent="0.25">
      <c r="H1344">
        <v>617275163</v>
      </c>
      <c r="I1344" s="37">
        <v>37089</v>
      </c>
      <c r="J1344">
        <v>1</v>
      </c>
      <c r="K1344">
        <v>2</v>
      </c>
    </row>
    <row r="1345" spans="8:11" x14ac:dyDescent="0.25">
      <c r="H1345">
        <v>617284721</v>
      </c>
      <c r="I1345">
        <v>38943</v>
      </c>
      <c r="J1345">
        <v>3</v>
      </c>
      <c r="K1345">
        <v>6</v>
      </c>
    </row>
    <row r="1346" spans="8:11" x14ac:dyDescent="0.25">
      <c r="H1346">
        <v>617284725</v>
      </c>
      <c r="I1346">
        <v>36855</v>
      </c>
      <c r="J1346">
        <v>3</v>
      </c>
      <c r="K1346">
        <v>6</v>
      </c>
    </row>
    <row r="1347" spans="8:11" x14ac:dyDescent="0.25">
      <c r="H1347">
        <v>617284729</v>
      </c>
      <c r="I1347">
        <v>37089</v>
      </c>
      <c r="J1347">
        <v>3</v>
      </c>
      <c r="K1347">
        <v>6</v>
      </c>
    </row>
    <row r="1348" spans="8:11" x14ac:dyDescent="0.25">
      <c r="H1348">
        <v>617284733</v>
      </c>
      <c r="I1348">
        <v>26456</v>
      </c>
      <c r="J1348">
        <v>3</v>
      </c>
      <c r="K1348">
        <v>6</v>
      </c>
    </row>
    <row r="1349" spans="8:11" x14ac:dyDescent="0.25">
      <c r="H1349">
        <v>617284737</v>
      </c>
      <c r="I1349" s="37">
        <v>31689</v>
      </c>
      <c r="J1349">
        <v>3</v>
      </c>
      <c r="K1349">
        <v>3</v>
      </c>
    </row>
    <row r="1350" spans="8:11" x14ac:dyDescent="0.25">
      <c r="H1350">
        <v>617307292</v>
      </c>
      <c r="I1350" s="37">
        <v>44344</v>
      </c>
      <c r="J1350">
        <v>1</v>
      </c>
      <c r="K1350">
        <v>2</v>
      </c>
    </row>
    <row r="1351" spans="8:11" x14ac:dyDescent="0.25">
      <c r="H1351">
        <v>617307304</v>
      </c>
      <c r="I1351" s="37">
        <v>44344</v>
      </c>
      <c r="J1351">
        <v>1</v>
      </c>
      <c r="K1351">
        <v>2</v>
      </c>
    </row>
    <row r="1352" spans="8:11" x14ac:dyDescent="0.25">
      <c r="H1352">
        <v>617307307</v>
      </c>
      <c r="I1352">
        <v>38734</v>
      </c>
      <c r="J1352">
        <v>2</v>
      </c>
      <c r="K1352">
        <v>4</v>
      </c>
    </row>
    <row r="1353" spans="8:11" x14ac:dyDescent="0.25">
      <c r="H1353">
        <v>617307312</v>
      </c>
      <c r="I1353">
        <v>38734</v>
      </c>
      <c r="J1353">
        <v>1</v>
      </c>
      <c r="K1353">
        <v>2</v>
      </c>
    </row>
    <row r="1354" spans="8:11" x14ac:dyDescent="0.25">
      <c r="H1354">
        <v>617307740</v>
      </c>
      <c r="I1354">
        <v>38734</v>
      </c>
      <c r="J1354">
        <v>1</v>
      </c>
      <c r="K1354">
        <v>2</v>
      </c>
    </row>
    <row r="1355" spans="8:11" x14ac:dyDescent="0.25">
      <c r="H1355">
        <v>617307746</v>
      </c>
      <c r="I1355">
        <v>44344</v>
      </c>
      <c r="J1355">
        <v>1</v>
      </c>
      <c r="K1355">
        <v>2</v>
      </c>
    </row>
    <row r="1356" spans="8:11" x14ac:dyDescent="0.25">
      <c r="H1356">
        <v>617316195</v>
      </c>
      <c r="I1356">
        <v>31480</v>
      </c>
      <c r="J1356">
        <v>1</v>
      </c>
      <c r="K1356">
        <v>2</v>
      </c>
    </row>
    <row r="1357" spans="8:11" x14ac:dyDescent="0.25">
      <c r="H1357">
        <v>617316207</v>
      </c>
      <c r="I1357">
        <v>31480</v>
      </c>
      <c r="J1357">
        <v>1</v>
      </c>
      <c r="K1357">
        <v>2</v>
      </c>
    </row>
    <row r="1358" spans="8:11" x14ac:dyDescent="0.25">
      <c r="H1358">
        <v>617316213</v>
      </c>
      <c r="I1358">
        <v>31858</v>
      </c>
      <c r="J1358">
        <v>1</v>
      </c>
      <c r="K1358">
        <v>2</v>
      </c>
    </row>
    <row r="1359" spans="8:11" x14ac:dyDescent="0.25">
      <c r="H1359">
        <v>617323754</v>
      </c>
      <c r="I1359">
        <v>44136</v>
      </c>
      <c r="J1359">
        <v>2</v>
      </c>
      <c r="K1359">
        <v>2</v>
      </c>
    </row>
    <row r="1360" spans="8:11" x14ac:dyDescent="0.25">
      <c r="H1360">
        <v>617323759</v>
      </c>
      <c r="I1360">
        <v>44344</v>
      </c>
      <c r="J1360">
        <v>3</v>
      </c>
      <c r="K1360">
        <v>3</v>
      </c>
    </row>
    <row r="1361" spans="8:11" x14ac:dyDescent="0.25">
      <c r="H1361">
        <v>617323763</v>
      </c>
      <c r="I1361">
        <v>38943</v>
      </c>
      <c r="J1361">
        <v>1</v>
      </c>
      <c r="K1361">
        <v>2</v>
      </c>
    </row>
    <row r="1362" spans="8:11" x14ac:dyDescent="0.25">
      <c r="H1362">
        <v>617323772</v>
      </c>
      <c r="I1362">
        <v>44344</v>
      </c>
      <c r="J1362">
        <v>1</v>
      </c>
      <c r="K1362">
        <v>2</v>
      </c>
    </row>
    <row r="1363" spans="8:11" x14ac:dyDescent="0.25">
      <c r="H1363">
        <v>617346387</v>
      </c>
      <c r="I1363">
        <v>44344</v>
      </c>
      <c r="J1363">
        <v>1</v>
      </c>
      <c r="K1363">
        <v>2</v>
      </c>
    </row>
    <row r="1364" spans="8:11" x14ac:dyDescent="0.25">
      <c r="H1364">
        <v>617374490</v>
      </c>
      <c r="I1364">
        <v>33059</v>
      </c>
      <c r="J1364">
        <v>1</v>
      </c>
      <c r="K1364">
        <v>2</v>
      </c>
    </row>
    <row r="1365" spans="8:11" x14ac:dyDescent="0.25">
      <c r="H1365">
        <v>617374496</v>
      </c>
      <c r="I1365">
        <v>20572</v>
      </c>
      <c r="J1365">
        <v>2</v>
      </c>
      <c r="K1365">
        <v>2</v>
      </c>
    </row>
    <row r="1366" spans="8:11" x14ac:dyDescent="0.25">
      <c r="H1366">
        <v>617374498</v>
      </c>
      <c r="I1366">
        <v>31858</v>
      </c>
      <c r="J1366">
        <v>1</v>
      </c>
      <c r="K1366">
        <v>2</v>
      </c>
    </row>
    <row r="1367" spans="8:11" x14ac:dyDescent="0.25">
      <c r="H1367">
        <v>617374503</v>
      </c>
      <c r="I1367">
        <v>37089</v>
      </c>
      <c r="J1367">
        <v>1</v>
      </c>
      <c r="K1367">
        <v>2</v>
      </c>
    </row>
    <row r="1368" spans="8:11" x14ac:dyDescent="0.25">
      <c r="H1368">
        <v>617387653</v>
      </c>
      <c r="I1368">
        <v>44344</v>
      </c>
      <c r="J1368">
        <v>3</v>
      </c>
      <c r="K1368">
        <v>3</v>
      </c>
    </row>
    <row r="1369" spans="8:11" x14ac:dyDescent="0.25">
      <c r="H1369">
        <v>617387666</v>
      </c>
      <c r="I1369">
        <v>38943</v>
      </c>
      <c r="J1369">
        <v>4</v>
      </c>
      <c r="K1369">
        <v>4</v>
      </c>
    </row>
    <row r="1370" spans="8:11" x14ac:dyDescent="0.25">
      <c r="H1370">
        <v>617389668</v>
      </c>
      <c r="I1370">
        <v>33059</v>
      </c>
      <c r="J1370">
        <v>1</v>
      </c>
      <c r="K1370">
        <v>2</v>
      </c>
    </row>
    <row r="1371" spans="8:11" x14ac:dyDescent="0.25">
      <c r="H1371">
        <v>617389670</v>
      </c>
      <c r="I1371">
        <v>33059</v>
      </c>
      <c r="J1371">
        <v>1</v>
      </c>
      <c r="K1371">
        <v>2</v>
      </c>
    </row>
    <row r="1372" spans="8:11" x14ac:dyDescent="0.25">
      <c r="H1372">
        <v>617389676</v>
      </c>
      <c r="I1372">
        <v>33059</v>
      </c>
      <c r="J1372">
        <v>1</v>
      </c>
      <c r="K1372">
        <v>2</v>
      </c>
    </row>
    <row r="1373" spans="8:11" x14ac:dyDescent="0.25">
      <c r="H1373">
        <v>617389679</v>
      </c>
      <c r="I1373">
        <v>24604</v>
      </c>
      <c r="J1373">
        <v>1</v>
      </c>
      <c r="K1373">
        <v>2</v>
      </c>
    </row>
    <row r="1374" spans="8:11" x14ac:dyDescent="0.25">
      <c r="H1374">
        <v>617389681</v>
      </c>
      <c r="I1374">
        <v>42464</v>
      </c>
      <c r="J1374">
        <v>1</v>
      </c>
      <c r="K1374">
        <v>2</v>
      </c>
    </row>
    <row r="1375" spans="8:11" x14ac:dyDescent="0.25">
      <c r="H1375">
        <v>617400305</v>
      </c>
      <c r="I1375">
        <v>37089</v>
      </c>
      <c r="J1375">
        <v>2</v>
      </c>
      <c r="K1375">
        <v>2</v>
      </c>
    </row>
    <row r="1376" spans="8:11" x14ac:dyDescent="0.25">
      <c r="H1376">
        <v>617400308</v>
      </c>
      <c r="I1376">
        <v>37089</v>
      </c>
      <c r="J1376">
        <v>2</v>
      </c>
      <c r="K1376">
        <v>2</v>
      </c>
    </row>
    <row r="1377" spans="8:11" x14ac:dyDescent="0.25">
      <c r="H1377">
        <v>617400316</v>
      </c>
      <c r="I1377">
        <v>38943</v>
      </c>
      <c r="J1377">
        <v>1</v>
      </c>
      <c r="K1377">
        <v>2</v>
      </c>
    </row>
    <row r="1378" spans="8:11" x14ac:dyDescent="0.25">
      <c r="H1378">
        <v>617400321</v>
      </c>
      <c r="I1378">
        <v>38734</v>
      </c>
      <c r="J1378">
        <v>1</v>
      </c>
      <c r="K1378">
        <v>2</v>
      </c>
    </row>
    <row r="1379" spans="8:11" x14ac:dyDescent="0.25">
      <c r="H1379">
        <v>617400325</v>
      </c>
      <c r="I1379">
        <v>31689</v>
      </c>
      <c r="J1379">
        <v>1</v>
      </c>
      <c r="K1379">
        <v>2</v>
      </c>
    </row>
    <row r="1380" spans="8:11" x14ac:dyDescent="0.25">
      <c r="H1380">
        <v>618380493</v>
      </c>
      <c r="I1380">
        <v>38734</v>
      </c>
      <c r="J1380">
        <v>1</v>
      </c>
      <c r="K1380">
        <v>2</v>
      </c>
    </row>
    <row r="1381" spans="8:11" x14ac:dyDescent="0.25">
      <c r="H1381">
        <v>618380496</v>
      </c>
      <c r="I1381">
        <v>26249</v>
      </c>
      <c r="J1381">
        <v>1</v>
      </c>
      <c r="K1381">
        <v>2</v>
      </c>
    </row>
    <row r="1382" spans="8:11" x14ac:dyDescent="0.25">
      <c r="H1382">
        <v>618407324</v>
      </c>
      <c r="I1382">
        <v>37089</v>
      </c>
      <c r="J1382">
        <v>1</v>
      </c>
      <c r="K1382">
        <v>2</v>
      </c>
    </row>
    <row r="1383" spans="8:11" x14ac:dyDescent="0.25">
      <c r="H1383">
        <v>618407330</v>
      </c>
      <c r="I1383">
        <v>44344</v>
      </c>
      <c r="J1383">
        <v>1</v>
      </c>
      <c r="K1383">
        <v>2</v>
      </c>
    </row>
    <row r="1384" spans="8:11" x14ac:dyDescent="0.25">
      <c r="H1384">
        <v>618407334</v>
      </c>
      <c r="I1384">
        <v>44344</v>
      </c>
      <c r="J1384">
        <v>2</v>
      </c>
      <c r="K1384">
        <v>2</v>
      </c>
    </row>
    <row r="1385" spans="8:11" x14ac:dyDescent="0.25">
      <c r="H1385">
        <v>618487150</v>
      </c>
      <c r="I1385">
        <v>31689</v>
      </c>
      <c r="J1385">
        <v>1</v>
      </c>
      <c r="K1385">
        <v>2</v>
      </c>
    </row>
    <row r="1386" spans="8:11" x14ac:dyDescent="0.25">
      <c r="H1386">
        <v>618487156</v>
      </c>
      <c r="I1386">
        <v>38943</v>
      </c>
      <c r="J1386">
        <v>1</v>
      </c>
      <c r="K1386">
        <v>2</v>
      </c>
    </row>
    <row r="1387" spans="8:11" x14ac:dyDescent="0.25">
      <c r="H1387">
        <v>618487159</v>
      </c>
      <c r="I1387">
        <v>38943</v>
      </c>
      <c r="J1387">
        <v>1</v>
      </c>
      <c r="K1387">
        <v>2</v>
      </c>
    </row>
    <row r="1388" spans="8:11" x14ac:dyDescent="0.25">
      <c r="H1388">
        <v>618487161</v>
      </c>
      <c r="I1388">
        <v>31689</v>
      </c>
      <c r="J1388">
        <v>2</v>
      </c>
      <c r="K1388">
        <v>2</v>
      </c>
    </row>
    <row r="1389" spans="8:11" x14ac:dyDescent="0.25">
      <c r="H1389">
        <v>619051602</v>
      </c>
      <c r="I1389">
        <v>44344</v>
      </c>
      <c r="J1389">
        <v>2</v>
      </c>
      <c r="K1389">
        <v>2</v>
      </c>
    </row>
    <row r="1390" spans="8:11" x14ac:dyDescent="0.25">
      <c r="H1390">
        <v>619051605</v>
      </c>
      <c r="I1390">
        <v>38943</v>
      </c>
      <c r="J1390">
        <v>1</v>
      </c>
      <c r="K1390">
        <v>2</v>
      </c>
    </row>
    <row r="1391" spans="8:11" x14ac:dyDescent="0.25">
      <c r="H1391">
        <v>619051611</v>
      </c>
      <c r="I1391">
        <v>19203</v>
      </c>
      <c r="J1391">
        <v>1</v>
      </c>
      <c r="K1391">
        <v>2</v>
      </c>
    </row>
    <row r="1392" spans="8:11" x14ac:dyDescent="0.25">
      <c r="H1392">
        <v>619053516</v>
      </c>
      <c r="I1392">
        <v>34938</v>
      </c>
      <c r="J1392">
        <v>1</v>
      </c>
      <c r="K1392">
        <v>2</v>
      </c>
    </row>
    <row r="1393" spans="8:11" x14ac:dyDescent="0.25">
      <c r="H1393">
        <v>619077704</v>
      </c>
      <c r="I1393">
        <v>38734</v>
      </c>
      <c r="J1393">
        <v>1</v>
      </c>
      <c r="K1393">
        <v>2</v>
      </c>
    </row>
    <row r="1394" spans="8:11" x14ac:dyDescent="0.25">
      <c r="H1394">
        <v>619077710</v>
      </c>
      <c r="I1394">
        <v>38734</v>
      </c>
      <c r="J1394">
        <v>1</v>
      </c>
      <c r="K1394">
        <v>2</v>
      </c>
    </row>
    <row r="1395" spans="8:11" x14ac:dyDescent="0.25">
      <c r="H1395">
        <v>619077717</v>
      </c>
      <c r="I1395">
        <v>19203</v>
      </c>
      <c r="J1395">
        <v>1</v>
      </c>
      <c r="K1395">
        <v>2</v>
      </c>
    </row>
    <row r="1396" spans="8:11" x14ac:dyDescent="0.25">
      <c r="H1396">
        <v>619077720</v>
      </c>
      <c r="I1396">
        <v>44344</v>
      </c>
      <c r="J1396">
        <v>4</v>
      </c>
      <c r="K1396">
        <v>4</v>
      </c>
    </row>
    <row r="1397" spans="8:11" x14ac:dyDescent="0.25">
      <c r="H1397">
        <v>619077985</v>
      </c>
      <c r="I1397">
        <v>44344</v>
      </c>
      <c r="J1397">
        <v>1</v>
      </c>
      <c r="K1397">
        <v>2</v>
      </c>
    </row>
    <row r="1398" spans="8:11" x14ac:dyDescent="0.25">
      <c r="H1398">
        <v>619077986</v>
      </c>
      <c r="I1398">
        <v>31858</v>
      </c>
      <c r="J1398">
        <v>1</v>
      </c>
      <c r="K1398">
        <v>2</v>
      </c>
    </row>
    <row r="1399" spans="8:11" x14ac:dyDescent="0.25">
      <c r="H1399">
        <v>619078050</v>
      </c>
      <c r="I1399">
        <v>37089</v>
      </c>
      <c r="J1399">
        <v>1</v>
      </c>
      <c r="K1399">
        <v>2</v>
      </c>
    </row>
    <row r="1400" spans="8:11" x14ac:dyDescent="0.25">
      <c r="H1400">
        <v>619078427</v>
      </c>
      <c r="I1400">
        <v>38734</v>
      </c>
      <c r="J1400">
        <v>1</v>
      </c>
      <c r="K1400">
        <v>2</v>
      </c>
    </row>
    <row r="1401" spans="8:11" x14ac:dyDescent="0.25">
      <c r="H1401">
        <v>619078432</v>
      </c>
      <c r="I1401">
        <v>44344</v>
      </c>
      <c r="J1401">
        <v>1</v>
      </c>
      <c r="K1401">
        <v>2</v>
      </c>
    </row>
    <row r="1402" spans="8:11" x14ac:dyDescent="0.25">
      <c r="H1402">
        <v>619078435</v>
      </c>
      <c r="I1402">
        <v>44136</v>
      </c>
      <c r="J1402">
        <v>1</v>
      </c>
      <c r="K1402">
        <v>2</v>
      </c>
    </row>
    <row r="1403" spans="8:11" x14ac:dyDescent="0.25">
      <c r="H1403">
        <v>619078439</v>
      </c>
      <c r="I1403">
        <v>44136</v>
      </c>
      <c r="J1403">
        <v>2</v>
      </c>
      <c r="K1403">
        <v>2</v>
      </c>
    </row>
    <row r="1404" spans="8:11" x14ac:dyDescent="0.25">
      <c r="H1404">
        <v>619078444</v>
      </c>
      <c r="I1404">
        <v>38734</v>
      </c>
      <c r="J1404">
        <v>1</v>
      </c>
      <c r="K1404">
        <v>2</v>
      </c>
    </row>
    <row r="1405" spans="8:11" x14ac:dyDescent="0.25">
      <c r="H1405">
        <v>619078445</v>
      </c>
      <c r="I1405">
        <v>38734</v>
      </c>
      <c r="J1405">
        <v>1</v>
      </c>
      <c r="K1405">
        <v>2</v>
      </c>
    </row>
    <row r="1406" spans="8:11" x14ac:dyDescent="0.25">
      <c r="H1406">
        <v>619432237</v>
      </c>
      <c r="I1406">
        <v>38734</v>
      </c>
      <c r="J1406">
        <v>1</v>
      </c>
      <c r="K1406">
        <v>2</v>
      </c>
    </row>
    <row r="1407" spans="8:11" x14ac:dyDescent="0.25">
      <c r="H1407">
        <v>619432240</v>
      </c>
      <c r="I1407">
        <v>38734</v>
      </c>
      <c r="J1407">
        <v>1</v>
      </c>
      <c r="K1407">
        <v>2</v>
      </c>
    </row>
    <row r="1408" spans="8:11" x14ac:dyDescent="0.25">
      <c r="H1408">
        <v>619458010</v>
      </c>
      <c r="I1408">
        <v>31689</v>
      </c>
      <c r="J1408">
        <v>1</v>
      </c>
      <c r="K1408">
        <v>2</v>
      </c>
    </row>
    <row r="1409" spans="8:11" x14ac:dyDescent="0.25">
      <c r="H1409">
        <v>619477319</v>
      </c>
      <c r="I1409">
        <v>44344</v>
      </c>
      <c r="J1409">
        <v>3</v>
      </c>
      <c r="K1409">
        <v>3</v>
      </c>
    </row>
    <row r="1410" spans="8:11" x14ac:dyDescent="0.25">
      <c r="H1410">
        <v>619477325</v>
      </c>
      <c r="I1410">
        <v>31689</v>
      </c>
      <c r="J1410">
        <v>1</v>
      </c>
      <c r="K1410">
        <v>2</v>
      </c>
    </row>
    <row r="1411" spans="8:11" x14ac:dyDescent="0.25">
      <c r="H1411">
        <v>619477334</v>
      </c>
      <c r="I1411">
        <v>38734</v>
      </c>
      <c r="J1411">
        <v>1</v>
      </c>
      <c r="K1411">
        <v>2</v>
      </c>
    </row>
    <row r="1412" spans="8:11" x14ac:dyDescent="0.25">
      <c r="H1412">
        <v>619613237</v>
      </c>
      <c r="I1412">
        <v>31689</v>
      </c>
      <c r="J1412">
        <v>3</v>
      </c>
      <c r="K1412">
        <v>3</v>
      </c>
    </row>
    <row r="1413" spans="8:11" x14ac:dyDescent="0.25">
      <c r="H1413">
        <v>619613244</v>
      </c>
      <c r="I1413">
        <v>35211</v>
      </c>
      <c r="J1413">
        <v>5</v>
      </c>
      <c r="K1413">
        <v>5</v>
      </c>
    </row>
    <row r="1414" spans="8:11" x14ac:dyDescent="0.25">
      <c r="H1414">
        <v>619789016</v>
      </c>
      <c r="I1414">
        <v>31858</v>
      </c>
      <c r="J1414">
        <v>1</v>
      </c>
      <c r="K1414">
        <v>2</v>
      </c>
    </row>
    <row r="1415" spans="8:11" x14ac:dyDescent="0.25">
      <c r="H1415">
        <v>619789025</v>
      </c>
      <c r="I1415">
        <v>38943</v>
      </c>
      <c r="J1415">
        <v>1</v>
      </c>
      <c r="K1415">
        <v>2</v>
      </c>
    </row>
    <row r="1416" spans="8:11" x14ac:dyDescent="0.25">
      <c r="H1416">
        <v>619789027</v>
      </c>
      <c r="I1416">
        <v>37089</v>
      </c>
      <c r="J1416">
        <v>1</v>
      </c>
      <c r="K1416">
        <v>2</v>
      </c>
    </row>
    <row r="1417" spans="8:11" x14ac:dyDescent="0.25">
      <c r="H1417">
        <v>619808018</v>
      </c>
      <c r="I1417">
        <v>44344</v>
      </c>
      <c r="J1417">
        <v>1</v>
      </c>
      <c r="K1417">
        <v>2</v>
      </c>
    </row>
    <row r="1418" spans="8:11" x14ac:dyDescent="0.25">
      <c r="H1418">
        <v>619808026</v>
      </c>
      <c r="I1418">
        <v>44344</v>
      </c>
      <c r="J1418">
        <v>1</v>
      </c>
      <c r="K1418">
        <v>2</v>
      </c>
    </row>
    <row r="1419" spans="8:11" x14ac:dyDescent="0.25">
      <c r="H1419">
        <v>619858571</v>
      </c>
      <c r="I1419">
        <v>44344</v>
      </c>
      <c r="J1419">
        <v>1</v>
      </c>
      <c r="K1419">
        <v>2</v>
      </c>
    </row>
    <row r="1420" spans="8:11" x14ac:dyDescent="0.25">
      <c r="H1420">
        <v>619858575</v>
      </c>
      <c r="I1420">
        <v>44344</v>
      </c>
      <c r="J1420">
        <v>1</v>
      </c>
      <c r="K1420">
        <v>2</v>
      </c>
    </row>
    <row r="1421" spans="8:11" x14ac:dyDescent="0.25">
      <c r="H1421">
        <v>619858580</v>
      </c>
      <c r="I1421">
        <v>44344</v>
      </c>
      <c r="J1421">
        <v>2</v>
      </c>
      <c r="K1421">
        <v>2</v>
      </c>
    </row>
    <row r="1422" spans="8:11" x14ac:dyDescent="0.25">
      <c r="H1422">
        <v>619858798</v>
      </c>
      <c r="I1422">
        <v>38734</v>
      </c>
      <c r="J1422">
        <v>1</v>
      </c>
      <c r="K1422">
        <v>2</v>
      </c>
    </row>
    <row r="1423" spans="8:11" x14ac:dyDescent="0.25">
      <c r="H1423">
        <v>619859246</v>
      </c>
      <c r="I1423">
        <v>37089</v>
      </c>
      <c r="J1423">
        <v>2</v>
      </c>
      <c r="K1423">
        <v>4</v>
      </c>
    </row>
    <row r="1424" spans="8:11" x14ac:dyDescent="0.25">
      <c r="H1424">
        <v>620071836</v>
      </c>
      <c r="I1424">
        <v>38734</v>
      </c>
      <c r="J1424">
        <v>1</v>
      </c>
      <c r="K1424">
        <v>2</v>
      </c>
    </row>
    <row r="1425" spans="8:11" x14ac:dyDescent="0.25">
      <c r="H1425">
        <v>620071838</v>
      </c>
      <c r="I1425">
        <v>38943</v>
      </c>
      <c r="J1425">
        <v>1</v>
      </c>
      <c r="K1425">
        <v>2</v>
      </c>
    </row>
    <row r="1426" spans="8:11" x14ac:dyDescent="0.25">
      <c r="H1426">
        <v>620071844</v>
      </c>
      <c r="I1426">
        <v>38734</v>
      </c>
      <c r="J1426">
        <v>3</v>
      </c>
      <c r="K1426">
        <v>3</v>
      </c>
    </row>
    <row r="1427" spans="8:11" x14ac:dyDescent="0.25">
      <c r="H1427">
        <v>620071848</v>
      </c>
      <c r="I1427">
        <v>29601</v>
      </c>
      <c r="J1427">
        <v>1</v>
      </c>
      <c r="K1427">
        <v>2</v>
      </c>
    </row>
    <row r="1428" spans="8:11" x14ac:dyDescent="0.25">
      <c r="H1428">
        <v>620071854</v>
      </c>
      <c r="I1428">
        <v>38734</v>
      </c>
      <c r="J1428">
        <v>1</v>
      </c>
      <c r="K1428">
        <v>2</v>
      </c>
    </row>
    <row r="1429" spans="8:11" x14ac:dyDescent="0.25">
      <c r="H1429">
        <v>620073962</v>
      </c>
      <c r="I1429">
        <v>44344</v>
      </c>
      <c r="J1429">
        <v>1</v>
      </c>
      <c r="K1429">
        <v>2</v>
      </c>
    </row>
    <row r="1430" spans="8:11" x14ac:dyDescent="0.25">
      <c r="H1430">
        <v>620073966</v>
      </c>
      <c r="I1430">
        <v>44344</v>
      </c>
      <c r="J1430">
        <v>1</v>
      </c>
      <c r="K1430">
        <v>2</v>
      </c>
    </row>
    <row r="1431" spans="8:11" x14ac:dyDescent="0.25">
      <c r="H1431">
        <v>620080484</v>
      </c>
      <c r="I1431">
        <v>31480</v>
      </c>
      <c r="J1431">
        <v>1</v>
      </c>
      <c r="K1431">
        <v>2</v>
      </c>
    </row>
    <row r="1432" spans="8:11" x14ac:dyDescent="0.25">
      <c r="H1432">
        <v>620080497</v>
      </c>
      <c r="I1432">
        <v>44136</v>
      </c>
      <c r="J1432">
        <v>1</v>
      </c>
      <c r="K1432">
        <v>2</v>
      </c>
    </row>
    <row r="1433" spans="8:11" x14ac:dyDescent="0.25">
      <c r="H1433">
        <v>620164414</v>
      </c>
      <c r="I1433">
        <v>38734</v>
      </c>
      <c r="J1433">
        <v>1</v>
      </c>
      <c r="K1433">
        <v>2</v>
      </c>
    </row>
    <row r="1434" spans="8:11" x14ac:dyDescent="0.25">
      <c r="H1434">
        <v>620164668</v>
      </c>
      <c r="I1434">
        <v>38943</v>
      </c>
      <c r="J1434">
        <v>1</v>
      </c>
      <c r="K1434">
        <v>2</v>
      </c>
    </row>
    <row r="1435" spans="8:11" x14ac:dyDescent="0.25">
      <c r="H1435">
        <v>620164929</v>
      </c>
      <c r="I1435">
        <v>38943</v>
      </c>
      <c r="J1435">
        <v>1</v>
      </c>
      <c r="K1435">
        <v>2</v>
      </c>
    </row>
    <row r="1436" spans="8:11" x14ac:dyDescent="0.25">
      <c r="H1436">
        <v>620165042</v>
      </c>
      <c r="I1436">
        <v>24604</v>
      </c>
      <c r="J1436">
        <v>2</v>
      </c>
      <c r="K1436">
        <v>2</v>
      </c>
    </row>
    <row r="1437" spans="8:11" x14ac:dyDescent="0.25">
      <c r="H1437">
        <v>620165214</v>
      </c>
      <c r="I1437">
        <v>19203</v>
      </c>
      <c r="J1437">
        <v>1</v>
      </c>
      <c r="K1437">
        <v>2</v>
      </c>
    </row>
    <row r="1438" spans="8:11" x14ac:dyDescent="0.25">
      <c r="H1438">
        <v>620165285</v>
      </c>
      <c r="I1438">
        <v>44344</v>
      </c>
      <c r="J1438">
        <v>1</v>
      </c>
      <c r="K1438">
        <v>2</v>
      </c>
    </row>
    <row r="1439" spans="8:11" x14ac:dyDescent="0.25">
      <c r="H1439">
        <v>620165826</v>
      </c>
      <c r="I1439">
        <v>37089</v>
      </c>
      <c r="J1439">
        <v>1</v>
      </c>
      <c r="K1439">
        <v>2</v>
      </c>
    </row>
    <row r="1440" spans="8:11" x14ac:dyDescent="0.25">
      <c r="H1440">
        <v>620165897</v>
      </c>
      <c r="I1440">
        <v>38943</v>
      </c>
      <c r="J1440">
        <v>1</v>
      </c>
      <c r="K1440">
        <v>2</v>
      </c>
    </row>
    <row r="1441" spans="8:11" x14ac:dyDescent="0.25">
      <c r="H1441">
        <v>620166306</v>
      </c>
      <c r="I1441">
        <v>38734</v>
      </c>
      <c r="J1441">
        <v>1</v>
      </c>
      <c r="K1441">
        <v>2</v>
      </c>
    </row>
    <row r="1442" spans="8:11" x14ac:dyDescent="0.25">
      <c r="H1442">
        <v>620251740</v>
      </c>
      <c r="I1442">
        <v>19203</v>
      </c>
      <c r="J1442">
        <v>1</v>
      </c>
      <c r="K1442">
        <v>2</v>
      </c>
    </row>
    <row r="1443" spans="8:11" x14ac:dyDescent="0.25">
      <c r="H1443">
        <v>620256188</v>
      </c>
      <c r="I1443">
        <v>31858</v>
      </c>
      <c r="J1443">
        <v>1</v>
      </c>
      <c r="K1443">
        <v>2</v>
      </c>
    </row>
    <row r="1444" spans="8:11" x14ac:dyDescent="0.25">
      <c r="H1444">
        <v>620257265</v>
      </c>
      <c r="I1444">
        <v>38734</v>
      </c>
      <c r="J1444">
        <v>1</v>
      </c>
      <c r="K1444">
        <v>2</v>
      </c>
    </row>
    <row r="1445" spans="8:11" x14ac:dyDescent="0.25">
      <c r="H1445">
        <v>620259516</v>
      </c>
      <c r="I1445">
        <v>31480</v>
      </c>
      <c r="J1445">
        <v>1</v>
      </c>
      <c r="K1445">
        <v>2</v>
      </c>
    </row>
    <row r="1446" spans="8:11" x14ac:dyDescent="0.25">
      <c r="H1446">
        <v>620259609</v>
      </c>
      <c r="I1446">
        <v>38943</v>
      </c>
      <c r="J1446">
        <v>1</v>
      </c>
      <c r="K1446">
        <v>2</v>
      </c>
    </row>
    <row r="1447" spans="8:11" x14ac:dyDescent="0.25">
      <c r="H1447">
        <v>620259626</v>
      </c>
      <c r="I1447">
        <v>37089</v>
      </c>
      <c r="J1447">
        <v>3</v>
      </c>
      <c r="K1447">
        <v>3</v>
      </c>
    </row>
    <row r="1448" spans="8:11" x14ac:dyDescent="0.25">
      <c r="H1448">
        <v>620259652</v>
      </c>
      <c r="I1448">
        <v>38734</v>
      </c>
      <c r="J1448">
        <v>1</v>
      </c>
      <c r="K1448">
        <v>2</v>
      </c>
    </row>
    <row r="1449" spans="8:11" x14ac:dyDescent="0.25">
      <c r="H1449">
        <v>620259787</v>
      </c>
      <c r="I1449">
        <v>44344</v>
      </c>
      <c r="J1449">
        <v>1</v>
      </c>
      <c r="K1449">
        <v>2</v>
      </c>
    </row>
    <row r="1450" spans="8:11" x14ac:dyDescent="0.25">
      <c r="H1450">
        <v>620260171</v>
      </c>
      <c r="I1450">
        <v>38734</v>
      </c>
      <c r="J1450">
        <v>1</v>
      </c>
      <c r="K1450">
        <v>2</v>
      </c>
    </row>
    <row r="1451" spans="8:11" x14ac:dyDescent="0.25">
      <c r="H1451">
        <v>620260176</v>
      </c>
      <c r="I1451">
        <v>38943</v>
      </c>
      <c r="J1451">
        <v>1</v>
      </c>
      <c r="K1451">
        <v>2</v>
      </c>
    </row>
    <row r="1452" spans="8:11" x14ac:dyDescent="0.25">
      <c r="H1452">
        <v>620261893</v>
      </c>
      <c r="I1452">
        <v>24604</v>
      </c>
      <c r="J1452">
        <v>1</v>
      </c>
      <c r="K1452">
        <v>2</v>
      </c>
    </row>
    <row r="1453" spans="8:11" x14ac:dyDescent="0.25">
      <c r="H1453">
        <v>620261923</v>
      </c>
      <c r="I1453">
        <v>17324</v>
      </c>
      <c r="J1453">
        <v>1</v>
      </c>
      <c r="K1453">
        <v>2</v>
      </c>
    </row>
    <row r="1454" spans="8:11" x14ac:dyDescent="0.25">
      <c r="H1454">
        <v>620280119</v>
      </c>
      <c r="I1454">
        <v>14964</v>
      </c>
      <c r="J1454">
        <v>1</v>
      </c>
      <c r="K1454">
        <v>2</v>
      </c>
    </row>
    <row r="1455" spans="8:11" x14ac:dyDescent="0.25">
      <c r="H1455">
        <v>620288918</v>
      </c>
      <c r="I1455">
        <v>38734</v>
      </c>
      <c r="J1455">
        <v>2</v>
      </c>
      <c r="K1455">
        <v>2</v>
      </c>
    </row>
    <row r="1456" spans="8:11" x14ac:dyDescent="0.25">
      <c r="H1456">
        <v>620288931</v>
      </c>
      <c r="I1456">
        <v>44136</v>
      </c>
      <c r="J1456">
        <v>1</v>
      </c>
      <c r="K1456">
        <v>2</v>
      </c>
    </row>
    <row r="1457" spans="8:11" x14ac:dyDescent="0.25">
      <c r="H1457">
        <v>620335793</v>
      </c>
      <c r="I1457">
        <v>37089</v>
      </c>
      <c r="J1457">
        <v>2</v>
      </c>
      <c r="K1457">
        <v>2</v>
      </c>
    </row>
    <row r="1458" spans="8:11" x14ac:dyDescent="0.25">
      <c r="H1458">
        <v>620335797</v>
      </c>
      <c r="I1458">
        <v>31689</v>
      </c>
      <c r="J1458">
        <v>1</v>
      </c>
      <c r="K1458">
        <v>2</v>
      </c>
    </row>
    <row r="1459" spans="8:11" x14ac:dyDescent="0.25">
      <c r="H1459">
        <v>620335802</v>
      </c>
      <c r="I1459">
        <v>38734</v>
      </c>
      <c r="J1459">
        <v>2</v>
      </c>
      <c r="K1459">
        <v>4</v>
      </c>
    </row>
    <row r="1460" spans="8:11" x14ac:dyDescent="0.25">
      <c r="H1460">
        <v>620341858</v>
      </c>
      <c r="I1460">
        <v>31689</v>
      </c>
      <c r="J1460">
        <v>1</v>
      </c>
      <c r="K1460">
        <v>2</v>
      </c>
    </row>
    <row r="1461" spans="8:11" x14ac:dyDescent="0.25">
      <c r="H1461">
        <v>620343467</v>
      </c>
      <c r="I1461">
        <v>24604</v>
      </c>
      <c r="J1461">
        <v>1</v>
      </c>
      <c r="K1461">
        <v>2</v>
      </c>
    </row>
    <row r="1462" spans="8:11" x14ac:dyDescent="0.25">
      <c r="H1462">
        <v>620347238</v>
      </c>
      <c r="I1462">
        <v>38734</v>
      </c>
      <c r="J1462">
        <v>1</v>
      </c>
      <c r="K1462">
        <v>2</v>
      </c>
    </row>
    <row r="1463" spans="8:11" x14ac:dyDescent="0.25">
      <c r="H1463">
        <v>620348694</v>
      </c>
      <c r="I1463">
        <v>31689</v>
      </c>
      <c r="J1463">
        <v>1</v>
      </c>
      <c r="K1463">
        <v>2</v>
      </c>
    </row>
    <row r="1464" spans="8:11" x14ac:dyDescent="0.25">
      <c r="H1464">
        <v>620350213</v>
      </c>
      <c r="I1464">
        <v>37089</v>
      </c>
      <c r="J1464">
        <v>1</v>
      </c>
      <c r="K1464">
        <v>2</v>
      </c>
    </row>
    <row r="1465" spans="8:11" x14ac:dyDescent="0.25">
      <c r="H1465">
        <v>620350217</v>
      </c>
      <c r="I1465">
        <v>26456</v>
      </c>
      <c r="J1465">
        <v>2</v>
      </c>
      <c r="K1465">
        <v>2</v>
      </c>
    </row>
    <row r="1466" spans="8:11" x14ac:dyDescent="0.25">
      <c r="H1466">
        <v>620350252</v>
      </c>
      <c r="I1466">
        <v>38734</v>
      </c>
      <c r="J1466">
        <v>2</v>
      </c>
      <c r="K1466">
        <v>4</v>
      </c>
    </row>
    <row r="1467" spans="8:11" x14ac:dyDescent="0.25">
      <c r="H1467">
        <v>620350940</v>
      </c>
      <c r="I1467">
        <v>31689</v>
      </c>
      <c r="J1467">
        <v>2</v>
      </c>
      <c r="K1467">
        <v>4</v>
      </c>
    </row>
    <row r="1468" spans="8:11" x14ac:dyDescent="0.25">
      <c r="H1468">
        <v>620352438</v>
      </c>
      <c r="I1468">
        <v>38734</v>
      </c>
      <c r="J1468">
        <v>1</v>
      </c>
      <c r="K1468">
        <v>2</v>
      </c>
    </row>
    <row r="1469" spans="8:11" x14ac:dyDescent="0.25">
      <c r="H1469">
        <v>620352878</v>
      </c>
      <c r="I1469">
        <v>38734</v>
      </c>
      <c r="J1469">
        <v>1</v>
      </c>
      <c r="K1469">
        <v>2</v>
      </c>
    </row>
    <row r="1470" spans="8:11" x14ac:dyDescent="0.25">
      <c r="H1470">
        <v>620437390</v>
      </c>
      <c r="I1470">
        <v>19203</v>
      </c>
      <c r="J1470">
        <v>1</v>
      </c>
      <c r="K1470">
        <v>2</v>
      </c>
    </row>
    <row r="1471" spans="8:11" x14ac:dyDescent="0.25">
      <c r="H1471">
        <v>620438354</v>
      </c>
      <c r="I1471">
        <v>38734</v>
      </c>
      <c r="J1471">
        <v>2</v>
      </c>
      <c r="K1471">
        <v>2</v>
      </c>
    </row>
    <row r="1472" spans="8:11" x14ac:dyDescent="0.25">
      <c r="H1472">
        <v>620438396</v>
      </c>
      <c r="I1472">
        <v>38734</v>
      </c>
      <c r="J1472">
        <v>1</v>
      </c>
      <c r="K1472">
        <v>2</v>
      </c>
    </row>
    <row r="1473" spans="8:11" x14ac:dyDescent="0.25">
      <c r="H1473">
        <v>620440833</v>
      </c>
      <c r="I1473">
        <v>44344</v>
      </c>
      <c r="J1473">
        <v>1</v>
      </c>
      <c r="K1473">
        <v>2</v>
      </c>
    </row>
    <row r="1474" spans="8:11" x14ac:dyDescent="0.25">
      <c r="H1474">
        <v>620443701</v>
      </c>
      <c r="I1474">
        <v>33059</v>
      </c>
      <c r="J1474">
        <v>2</v>
      </c>
      <c r="K1474">
        <v>2</v>
      </c>
    </row>
    <row r="1475" spans="8:11" x14ac:dyDescent="0.25">
      <c r="H1475">
        <v>620445790</v>
      </c>
      <c r="I1475">
        <v>31480</v>
      </c>
      <c r="J1475">
        <v>3</v>
      </c>
      <c r="K1475">
        <v>6</v>
      </c>
    </row>
    <row r="1476" spans="8:11" x14ac:dyDescent="0.25">
      <c r="H1476">
        <v>620446013</v>
      </c>
      <c r="I1476">
        <v>37089</v>
      </c>
      <c r="J1476">
        <v>1</v>
      </c>
      <c r="K1476">
        <v>2</v>
      </c>
    </row>
    <row r="1477" spans="8:11" x14ac:dyDescent="0.25">
      <c r="H1477">
        <v>620446243</v>
      </c>
      <c r="I1477">
        <v>24604</v>
      </c>
      <c r="J1477">
        <v>1</v>
      </c>
      <c r="K1477">
        <v>2</v>
      </c>
    </row>
    <row r="1478" spans="8:11" x14ac:dyDescent="0.25">
      <c r="H1478">
        <v>620447357</v>
      </c>
      <c r="I1478">
        <v>37089</v>
      </c>
      <c r="J1478">
        <v>1</v>
      </c>
      <c r="K1478">
        <v>2</v>
      </c>
    </row>
    <row r="1479" spans="8:11" x14ac:dyDescent="0.25">
      <c r="H1479">
        <v>620474660</v>
      </c>
      <c r="I1479">
        <v>38734</v>
      </c>
      <c r="J1479">
        <v>1</v>
      </c>
      <c r="K1479">
        <v>2</v>
      </c>
    </row>
    <row r="1480" spans="8:11" x14ac:dyDescent="0.25">
      <c r="H1480">
        <v>620479399</v>
      </c>
      <c r="I1480">
        <v>26249</v>
      </c>
      <c r="J1480">
        <v>1</v>
      </c>
      <c r="K1480">
        <v>2</v>
      </c>
    </row>
    <row r="1481" spans="8:11" x14ac:dyDescent="0.25">
      <c r="H1481">
        <v>620512022</v>
      </c>
      <c r="I1481">
        <v>24604</v>
      </c>
      <c r="J1481">
        <v>1</v>
      </c>
      <c r="K1481">
        <v>2</v>
      </c>
    </row>
    <row r="1482" spans="8:11" x14ac:dyDescent="0.25">
      <c r="H1482">
        <v>620520470</v>
      </c>
      <c r="I1482">
        <v>38943</v>
      </c>
      <c r="J1482">
        <v>1</v>
      </c>
      <c r="K1482">
        <v>2</v>
      </c>
    </row>
    <row r="1483" spans="8:11" x14ac:dyDescent="0.25">
      <c r="H1483">
        <v>620528169</v>
      </c>
      <c r="I1483">
        <v>31480</v>
      </c>
      <c r="J1483">
        <v>1</v>
      </c>
      <c r="K1483">
        <v>2</v>
      </c>
    </row>
    <row r="1484" spans="8:11" x14ac:dyDescent="0.25">
      <c r="H1484">
        <v>620529177</v>
      </c>
      <c r="I1484">
        <v>44344</v>
      </c>
      <c r="J1484">
        <v>2</v>
      </c>
      <c r="K1484">
        <v>2</v>
      </c>
    </row>
    <row r="1485" spans="8:11" x14ac:dyDescent="0.25">
      <c r="H1485">
        <v>620533185</v>
      </c>
      <c r="I1485">
        <v>37089</v>
      </c>
      <c r="J1485">
        <v>1</v>
      </c>
      <c r="K1485">
        <v>2</v>
      </c>
    </row>
    <row r="1486" spans="8:11" x14ac:dyDescent="0.25">
      <c r="H1486">
        <v>620534642</v>
      </c>
      <c r="I1486">
        <v>35211</v>
      </c>
      <c r="J1486">
        <v>1</v>
      </c>
      <c r="K1486">
        <v>2</v>
      </c>
    </row>
    <row r="1487" spans="8:11" x14ac:dyDescent="0.25">
      <c r="H1487">
        <v>620535518</v>
      </c>
      <c r="I1487">
        <v>38943</v>
      </c>
      <c r="J1487">
        <v>2</v>
      </c>
      <c r="K1487">
        <v>2</v>
      </c>
    </row>
    <row r="1488" spans="8:11" x14ac:dyDescent="0.25">
      <c r="H1488">
        <v>620536554</v>
      </c>
      <c r="I1488">
        <v>31480</v>
      </c>
      <c r="J1488">
        <v>1</v>
      </c>
      <c r="K1488">
        <v>2</v>
      </c>
    </row>
    <row r="1489" spans="8:11" x14ac:dyDescent="0.25">
      <c r="H1489">
        <v>620536564</v>
      </c>
      <c r="I1489">
        <v>35211</v>
      </c>
      <c r="J1489">
        <v>1</v>
      </c>
      <c r="K1489">
        <v>2</v>
      </c>
    </row>
    <row r="1490" spans="8:11" x14ac:dyDescent="0.25">
      <c r="H1490">
        <v>620536697</v>
      </c>
      <c r="I1490">
        <v>31689</v>
      </c>
      <c r="J1490">
        <v>1</v>
      </c>
      <c r="K1490">
        <v>2</v>
      </c>
    </row>
    <row r="1491" spans="8:11" x14ac:dyDescent="0.25">
      <c r="H1491">
        <v>620537735</v>
      </c>
      <c r="I1491">
        <v>31689</v>
      </c>
      <c r="J1491">
        <v>1</v>
      </c>
      <c r="K1491">
        <v>2</v>
      </c>
    </row>
    <row r="1492" spans="8:11" x14ac:dyDescent="0.25">
      <c r="H1492">
        <v>620537829</v>
      </c>
      <c r="I1492">
        <v>37089</v>
      </c>
      <c r="J1492">
        <v>3</v>
      </c>
      <c r="K1492">
        <v>3</v>
      </c>
    </row>
    <row r="1493" spans="8:11" x14ac:dyDescent="0.25">
      <c r="H1493">
        <v>620570709</v>
      </c>
      <c r="I1493">
        <v>31480</v>
      </c>
      <c r="J1493">
        <v>1</v>
      </c>
      <c r="K1493">
        <v>2</v>
      </c>
    </row>
    <row r="1494" spans="8:11" x14ac:dyDescent="0.25">
      <c r="H1494">
        <v>620601479</v>
      </c>
      <c r="I1494">
        <v>19203</v>
      </c>
      <c r="J1494">
        <v>1</v>
      </c>
      <c r="K1494">
        <v>2</v>
      </c>
    </row>
    <row r="1495" spans="8:11" x14ac:dyDescent="0.25">
      <c r="H1495">
        <v>620602160</v>
      </c>
      <c r="I1495">
        <v>37089</v>
      </c>
      <c r="J1495">
        <v>3</v>
      </c>
      <c r="K1495">
        <v>3</v>
      </c>
    </row>
    <row r="1496" spans="8:11" x14ac:dyDescent="0.25">
      <c r="H1496">
        <v>620602414</v>
      </c>
      <c r="I1496">
        <v>31480</v>
      </c>
      <c r="J1496">
        <v>1</v>
      </c>
      <c r="K1496">
        <v>2</v>
      </c>
    </row>
    <row r="1497" spans="8:11" x14ac:dyDescent="0.25">
      <c r="H1497">
        <v>620603226</v>
      </c>
      <c r="I1497">
        <v>44344</v>
      </c>
      <c r="J1497">
        <v>2</v>
      </c>
      <c r="K1497">
        <v>4</v>
      </c>
    </row>
    <row r="1498" spans="8:11" x14ac:dyDescent="0.25">
      <c r="H1498">
        <v>620609397</v>
      </c>
      <c r="I1498">
        <v>31480</v>
      </c>
      <c r="J1498">
        <v>2</v>
      </c>
      <c r="K1498">
        <v>2</v>
      </c>
    </row>
    <row r="1499" spans="8:11" x14ac:dyDescent="0.25">
      <c r="H1499">
        <v>620609500</v>
      </c>
      <c r="I1499">
        <v>31480</v>
      </c>
      <c r="J1499">
        <v>1</v>
      </c>
      <c r="K1499">
        <v>2</v>
      </c>
    </row>
    <row r="1500" spans="8:11" x14ac:dyDescent="0.25">
      <c r="H1500">
        <v>620618046</v>
      </c>
      <c r="I1500">
        <v>37089</v>
      </c>
      <c r="J1500">
        <v>4</v>
      </c>
      <c r="K1500">
        <v>8</v>
      </c>
    </row>
    <row r="1501" spans="8:11" x14ac:dyDescent="0.25">
      <c r="H1501">
        <v>620623093</v>
      </c>
      <c r="I1501">
        <v>26249</v>
      </c>
      <c r="J1501">
        <v>1</v>
      </c>
      <c r="K1501">
        <v>2</v>
      </c>
    </row>
    <row r="1502" spans="8:11" x14ac:dyDescent="0.25">
      <c r="H1502">
        <v>620623169</v>
      </c>
      <c r="I1502">
        <v>38734</v>
      </c>
      <c r="J1502">
        <v>1</v>
      </c>
      <c r="K1502">
        <v>2</v>
      </c>
    </row>
    <row r="1503" spans="8:11" x14ac:dyDescent="0.25">
      <c r="H1503">
        <v>620663891</v>
      </c>
      <c r="I1503">
        <v>31689</v>
      </c>
      <c r="J1503">
        <v>2</v>
      </c>
      <c r="K1503">
        <v>4</v>
      </c>
    </row>
    <row r="1504" spans="8:11" x14ac:dyDescent="0.25">
      <c r="H1504">
        <v>620664035</v>
      </c>
      <c r="I1504">
        <v>44344</v>
      </c>
      <c r="J1504">
        <v>1</v>
      </c>
      <c r="K1504">
        <v>2</v>
      </c>
    </row>
    <row r="1505" spans="8:11" x14ac:dyDescent="0.25">
      <c r="H1505">
        <v>620669566</v>
      </c>
      <c r="I1505">
        <v>38943</v>
      </c>
      <c r="J1505">
        <v>3</v>
      </c>
      <c r="K1505">
        <v>3</v>
      </c>
    </row>
    <row r="1506" spans="8:11" x14ac:dyDescent="0.25">
      <c r="H1506">
        <v>620673536</v>
      </c>
      <c r="I1506">
        <v>37089</v>
      </c>
      <c r="J1506">
        <v>3</v>
      </c>
      <c r="K1506">
        <v>6</v>
      </c>
    </row>
    <row r="1507" spans="8:11" x14ac:dyDescent="0.25">
      <c r="H1507">
        <v>620675053</v>
      </c>
      <c r="I1507">
        <v>27657</v>
      </c>
      <c r="J1507">
        <v>1</v>
      </c>
      <c r="K1507">
        <v>2</v>
      </c>
    </row>
    <row r="1508" spans="8:11" x14ac:dyDescent="0.25">
      <c r="H1508">
        <v>620675070</v>
      </c>
      <c r="I1508">
        <v>38734</v>
      </c>
      <c r="J1508">
        <v>1</v>
      </c>
      <c r="K1508">
        <v>2</v>
      </c>
    </row>
    <row r="1509" spans="8:11" x14ac:dyDescent="0.25">
      <c r="H1509">
        <v>620677020</v>
      </c>
      <c r="I1509">
        <v>37089</v>
      </c>
      <c r="J1509">
        <v>1</v>
      </c>
      <c r="K1509">
        <v>2</v>
      </c>
    </row>
    <row r="1510" spans="8:11" x14ac:dyDescent="0.25">
      <c r="H1510">
        <v>620679666</v>
      </c>
      <c r="I1510">
        <v>38943</v>
      </c>
      <c r="J1510">
        <v>3</v>
      </c>
      <c r="K1510">
        <v>3</v>
      </c>
    </row>
    <row r="1511" spans="8:11" x14ac:dyDescent="0.25">
      <c r="H1511">
        <v>620679913</v>
      </c>
      <c r="I1511">
        <v>24604</v>
      </c>
      <c r="J1511">
        <v>2</v>
      </c>
      <c r="K1511">
        <v>4</v>
      </c>
    </row>
    <row r="1512" spans="8:11" x14ac:dyDescent="0.25">
      <c r="H1512">
        <v>620680245</v>
      </c>
      <c r="I1512">
        <v>38734</v>
      </c>
      <c r="J1512">
        <v>3</v>
      </c>
      <c r="K1512">
        <v>3</v>
      </c>
    </row>
    <row r="1513" spans="8:11" x14ac:dyDescent="0.25">
      <c r="H1513">
        <v>620680375</v>
      </c>
      <c r="I1513">
        <v>20572</v>
      </c>
      <c r="J1513">
        <v>3</v>
      </c>
      <c r="K1513">
        <v>3</v>
      </c>
    </row>
    <row r="1514" spans="8:11" x14ac:dyDescent="0.25">
      <c r="H1514">
        <v>620680391</v>
      </c>
      <c r="I1514">
        <v>24395</v>
      </c>
      <c r="J1514">
        <v>3</v>
      </c>
      <c r="K1514">
        <v>3</v>
      </c>
    </row>
    <row r="1515" spans="8:11" x14ac:dyDescent="0.25">
      <c r="H1515">
        <v>620680481</v>
      </c>
      <c r="I1515">
        <v>33059</v>
      </c>
      <c r="J1515">
        <v>1</v>
      </c>
      <c r="K1515">
        <v>2</v>
      </c>
    </row>
    <row r="1516" spans="8:11" x14ac:dyDescent="0.25">
      <c r="H1516">
        <v>620680983</v>
      </c>
      <c r="I1516">
        <v>31689</v>
      </c>
      <c r="J1516">
        <v>1</v>
      </c>
      <c r="K1516">
        <v>2</v>
      </c>
    </row>
    <row r="1517" spans="8:11" x14ac:dyDescent="0.25">
      <c r="H1517">
        <v>620681107</v>
      </c>
      <c r="I1517">
        <v>38734</v>
      </c>
      <c r="J1517">
        <v>1</v>
      </c>
      <c r="K1517">
        <v>2</v>
      </c>
    </row>
    <row r="1518" spans="8:11" x14ac:dyDescent="0.25">
      <c r="H1518">
        <v>620719078</v>
      </c>
      <c r="I1518">
        <v>24604</v>
      </c>
      <c r="J1518">
        <v>2</v>
      </c>
      <c r="K1518">
        <v>2</v>
      </c>
    </row>
    <row r="1519" spans="8:11" x14ac:dyDescent="0.25">
      <c r="H1519">
        <v>620719410</v>
      </c>
      <c r="I1519">
        <v>37089</v>
      </c>
      <c r="J1519">
        <v>4</v>
      </c>
      <c r="K1519">
        <v>4</v>
      </c>
    </row>
    <row r="1520" spans="8:11" x14ac:dyDescent="0.25">
      <c r="H1520">
        <v>620720387</v>
      </c>
      <c r="I1520">
        <v>44344</v>
      </c>
      <c r="J1520">
        <v>1</v>
      </c>
      <c r="K1520">
        <v>2</v>
      </c>
    </row>
    <row r="1521" spans="8:11" x14ac:dyDescent="0.25">
      <c r="H1521">
        <v>620723228</v>
      </c>
      <c r="I1521">
        <v>37089</v>
      </c>
      <c r="J1521">
        <v>1</v>
      </c>
      <c r="K1521">
        <v>2</v>
      </c>
    </row>
    <row r="1522" spans="8:11" x14ac:dyDescent="0.25">
      <c r="H1522">
        <v>620723301</v>
      </c>
      <c r="I1522">
        <v>31480</v>
      </c>
      <c r="J1522">
        <v>1</v>
      </c>
      <c r="K1522">
        <v>2</v>
      </c>
    </row>
    <row r="1523" spans="8:11" x14ac:dyDescent="0.25">
      <c r="H1523">
        <v>620723336</v>
      </c>
      <c r="I1523">
        <v>37089</v>
      </c>
      <c r="J1523">
        <v>1</v>
      </c>
      <c r="K1523">
        <v>2</v>
      </c>
    </row>
    <row r="1524" spans="8:11" x14ac:dyDescent="0.25">
      <c r="H1524">
        <v>620723352</v>
      </c>
      <c r="I1524">
        <v>35211</v>
      </c>
      <c r="J1524">
        <v>1</v>
      </c>
      <c r="K1524">
        <v>2</v>
      </c>
    </row>
    <row r="1525" spans="8:11" x14ac:dyDescent="0.25">
      <c r="H1525">
        <v>620723417</v>
      </c>
      <c r="I1525">
        <v>37089</v>
      </c>
      <c r="J1525">
        <v>2</v>
      </c>
      <c r="K1525">
        <v>4</v>
      </c>
    </row>
    <row r="1526" spans="8:11" x14ac:dyDescent="0.25">
      <c r="H1526">
        <v>620723939</v>
      </c>
      <c r="I1526">
        <v>31689</v>
      </c>
      <c r="J1526">
        <v>1</v>
      </c>
      <c r="K1526">
        <v>2</v>
      </c>
    </row>
    <row r="1527" spans="8:11" x14ac:dyDescent="0.25">
      <c r="H1527">
        <v>620732164</v>
      </c>
      <c r="I1527">
        <v>38734</v>
      </c>
      <c r="J1527">
        <v>1</v>
      </c>
      <c r="K1527">
        <v>2</v>
      </c>
    </row>
    <row r="1528" spans="8:11" x14ac:dyDescent="0.25">
      <c r="H1528">
        <v>620732177</v>
      </c>
      <c r="I1528">
        <v>38943</v>
      </c>
      <c r="J1528">
        <v>2</v>
      </c>
      <c r="K1528">
        <v>4</v>
      </c>
    </row>
    <row r="1529" spans="8:11" x14ac:dyDescent="0.25">
      <c r="H1529">
        <v>620738163</v>
      </c>
      <c r="I1529">
        <v>37064</v>
      </c>
      <c r="J1529">
        <v>1</v>
      </c>
      <c r="K1529">
        <v>2</v>
      </c>
    </row>
    <row r="1530" spans="8:11" x14ac:dyDescent="0.25">
      <c r="H1530">
        <v>620757438</v>
      </c>
      <c r="I1530">
        <v>44344</v>
      </c>
      <c r="J1530">
        <v>2</v>
      </c>
      <c r="K1530">
        <v>2</v>
      </c>
    </row>
    <row r="1531" spans="8:11" x14ac:dyDescent="0.25">
      <c r="H1531">
        <v>620760283</v>
      </c>
      <c r="I1531">
        <v>38734</v>
      </c>
      <c r="J1531">
        <v>2</v>
      </c>
      <c r="K1531">
        <v>4</v>
      </c>
    </row>
    <row r="1532" spans="8:11" x14ac:dyDescent="0.25">
      <c r="H1532">
        <v>620762676</v>
      </c>
      <c r="I1532">
        <v>44344</v>
      </c>
      <c r="J1532">
        <v>2</v>
      </c>
      <c r="K1532">
        <v>4</v>
      </c>
    </row>
    <row r="1533" spans="8:11" x14ac:dyDescent="0.25">
      <c r="H1533">
        <v>620764242</v>
      </c>
      <c r="I1533">
        <v>31480</v>
      </c>
      <c r="J1533">
        <v>1</v>
      </c>
      <c r="K1533">
        <v>2</v>
      </c>
    </row>
    <row r="1534" spans="8:11" x14ac:dyDescent="0.25">
      <c r="H1534">
        <v>620766404</v>
      </c>
      <c r="I1534">
        <v>37089</v>
      </c>
      <c r="J1534">
        <v>1</v>
      </c>
      <c r="K1534">
        <v>2</v>
      </c>
    </row>
    <row r="1535" spans="8:11" x14ac:dyDescent="0.25">
      <c r="H1535">
        <v>620768699</v>
      </c>
      <c r="I1535">
        <v>35211</v>
      </c>
      <c r="J1535">
        <v>1</v>
      </c>
      <c r="K1535">
        <v>2</v>
      </c>
    </row>
    <row r="1536" spans="8:11" x14ac:dyDescent="0.25">
      <c r="H1536">
        <v>620778122</v>
      </c>
      <c r="I1536">
        <v>44344</v>
      </c>
      <c r="J1536">
        <v>4</v>
      </c>
      <c r="K1536">
        <v>4</v>
      </c>
    </row>
    <row r="1537" spans="8:11" x14ac:dyDescent="0.25">
      <c r="H1537">
        <v>620778475</v>
      </c>
      <c r="I1537">
        <v>31689</v>
      </c>
      <c r="J1537">
        <v>3</v>
      </c>
      <c r="K1537">
        <v>3</v>
      </c>
    </row>
    <row r="1538" spans="8:11" x14ac:dyDescent="0.25">
      <c r="H1538">
        <v>620779903</v>
      </c>
      <c r="I1538">
        <v>31480</v>
      </c>
      <c r="J1538">
        <v>2</v>
      </c>
      <c r="K1538">
        <v>4</v>
      </c>
    </row>
    <row r="1539" spans="8:11" x14ac:dyDescent="0.25">
      <c r="H1539">
        <v>620783666</v>
      </c>
      <c r="I1539">
        <v>37089</v>
      </c>
      <c r="J1539">
        <v>1</v>
      </c>
      <c r="K1539">
        <v>2</v>
      </c>
    </row>
    <row r="1540" spans="8:11" x14ac:dyDescent="0.25">
      <c r="H1540">
        <v>620788137</v>
      </c>
      <c r="I1540">
        <v>44344</v>
      </c>
      <c r="J1540">
        <v>1</v>
      </c>
      <c r="K1540">
        <v>2</v>
      </c>
    </row>
    <row r="1541" spans="8:11" x14ac:dyDescent="0.25">
      <c r="H1541">
        <v>620788351</v>
      </c>
      <c r="I1541">
        <v>37089</v>
      </c>
      <c r="J1541">
        <v>1</v>
      </c>
      <c r="K1541">
        <v>2</v>
      </c>
    </row>
    <row r="1542" spans="8:11" x14ac:dyDescent="0.25">
      <c r="H1542">
        <v>620788456</v>
      </c>
      <c r="I1542">
        <v>24395</v>
      </c>
      <c r="J1542">
        <v>1</v>
      </c>
      <c r="K1542">
        <v>2</v>
      </c>
    </row>
    <row r="1543" spans="8:11" x14ac:dyDescent="0.25">
      <c r="H1543">
        <v>620788535</v>
      </c>
      <c r="I1543">
        <v>35211</v>
      </c>
      <c r="J1543">
        <v>2</v>
      </c>
      <c r="K1543">
        <v>4</v>
      </c>
    </row>
    <row r="1544" spans="8:11" x14ac:dyDescent="0.25">
      <c r="H1544">
        <v>620788710</v>
      </c>
      <c r="I1544">
        <v>38943</v>
      </c>
      <c r="J1544">
        <v>1</v>
      </c>
      <c r="K1544">
        <v>2</v>
      </c>
    </row>
    <row r="1545" spans="8:11" x14ac:dyDescent="0.25">
      <c r="H1545">
        <v>620811801</v>
      </c>
      <c r="I1545">
        <v>38734</v>
      </c>
      <c r="J1545">
        <v>3</v>
      </c>
      <c r="K1545">
        <v>3</v>
      </c>
    </row>
    <row r="1546" spans="8:11" x14ac:dyDescent="0.25">
      <c r="H1546">
        <v>620811824</v>
      </c>
      <c r="I1546">
        <v>31480</v>
      </c>
      <c r="J1546">
        <v>1</v>
      </c>
      <c r="K1546">
        <v>2</v>
      </c>
    </row>
    <row r="1547" spans="8:11" x14ac:dyDescent="0.25">
      <c r="H1547">
        <v>620812323</v>
      </c>
      <c r="I1547">
        <v>37089</v>
      </c>
      <c r="J1547">
        <v>1</v>
      </c>
      <c r="K1547">
        <v>2</v>
      </c>
    </row>
    <row r="1548" spans="8:11" x14ac:dyDescent="0.25">
      <c r="H1548">
        <v>620813970</v>
      </c>
      <c r="I1548">
        <v>31480</v>
      </c>
      <c r="J1548">
        <v>1</v>
      </c>
      <c r="K1548">
        <v>2</v>
      </c>
    </row>
    <row r="1549" spans="8:11" x14ac:dyDescent="0.25">
      <c r="H1549">
        <v>620814457</v>
      </c>
      <c r="I1549">
        <v>31480</v>
      </c>
      <c r="J1549">
        <v>1</v>
      </c>
      <c r="K1549">
        <v>2</v>
      </c>
    </row>
    <row r="1550" spans="8:11" x14ac:dyDescent="0.25">
      <c r="H1550">
        <v>620821632</v>
      </c>
      <c r="I1550">
        <v>38734</v>
      </c>
      <c r="J1550">
        <v>2</v>
      </c>
      <c r="K1550">
        <v>2</v>
      </c>
    </row>
    <row r="1551" spans="8:11" x14ac:dyDescent="0.25">
      <c r="H1551">
        <v>620834755</v>
      </c>
      <c r="I1551">
        <v>44344</v>
      </c>
      <c r="J1551">
        <v>1</v>
      </c>
      <c r="K1551">
        <v>2</v>
      </c>
    </row>
    <row r="1552" spans="8:11" x14ac:dyDescent="0.25">
      <c r="H1552">
        <v>620836261</v>
      </c>
      <c r="I1552">
        <v>38734</v>
      </c>
      <c r="J1552">
        <v>1</v>
      </c>
      <c r="K1552">
        <v>2</v>
      </c>
    </row>
    <row r="1553" spans="8:11" x14ac:dyDescent="0.25">
      <c r="H1553">
        <v>620836432</v>
      </c>
      <c r="I1553">
        <v>44344</v>
      </c>
      <c r="J1553">
        <v>1</v>
      </c>
      <c r="K1553">
        <v>2</v>
      </c>
    </row>
    <row r="1554" spans="8:11" x14ac:dyDescent="0.25">
      <c r="H1554">
        <v>620837807</v>
      </c>
      <c r="I1554">
        <v>38734</v>
      </c>
      <c r="J1554">
        <v>1</v>
      </c>
      <c r="K1554">
        <v>2</v>
      </c>
    </row>
    <row r="1555" spans="8:11" x14ac:dyDescent="0.25">
      <c r="H1555">
        <v>620839966</v>
      </c>
      <c r="I1555">
        <v>24370</v>
      </c>
      <c r="J1555">
        <v>2</v>
      </c>
      <c r="K1555">
        <v>2</v>
      </c>
    </row>
    <row r="1556" spans="8:11" x14ac:dyDescent="0.25">
      <c r="H1556">
        <v>620841618</v>
      </c>
      <c r="I1556">
        <v>37089</v>
      </c>
      <c r="J1556">
        <v>3</v>
      </c>
      <c r="K1556">
        <v>6</v>
      </c>
    </row>
    <row r="1557" spans="8:11" x14ac:dyDescent="0.25">
      <c r="H1557">
        <v>620843915</v>
      </c>
      <c r="I1557">
        <v>37089</v>
      </c>
      <c r="J1557">
        <v>1</v>
      </c>
      <c r="K1557">
        <v>2</v>
      </c>
    </row>
    <row r="1558" spans="8:11" x14ac:dyDescent="0.25">
      <c r="H1558">
        <v>620853170</v>
      </c>
      <c r="I1558">
        <v>31480</v>
      </c>
      <c r="J1558">
        <v>1</v>
      </c>
      <c r="K1558">
        <v>2</v>
      </c>
    </row>
    <row r="1559" spans="8:11" x14ac:dyDescent="0.25">
      <c r="H1559">
        <v>620860226</v>
      </c>
      <c r="I1559">
        <v>24577</v>
      </c>
      <c r="J1559">
        <v>1</v>
      </c>
      <c r="K1559">
        <v>2</v>
      </c>
    </row>
    <row r="1560" spans="8:11" x14ac:dyDescent="0.25">
      <c r="H1560">
        <v>620860288</v>
      </c>
      <c r="I1560">
        <v>31689</v>
      </c>
      <c r="J1560">
        <v>3</v>
      </c>
      <c r="K1560">
        <v>3</v>
      </c>
    </row>
    <row r="1561" spans="8:11" x14ac:dyDescent="0.25">
      <c r="H1561">
        <v>620861081</v>
      </c>
      <c r="I1561">
        <v>37089</v>
      </c>
      <c r="J1561">
        <v>1</v>
      </c>
      <c r="K1561">
        <v>2</v>
      </c>
    </row>
    <row r="1562" spans="8:11" x14ac:dyDescent="0.25">
      <c r="H1562">
        <v>620865590</v>
      </c>
      <c r="I1562">
        <v>44136</v>
      </c>
      <c r="J1562">
        <v>1</v>
      </c>
      <c r="K1562">
        <v>2</v>
      </c>
    </row>
    <row r="1563" spans="8:11" x14ac:dyDescent="0.25">
      <c r="H1563">
        <v>620872750</v>
      </c>
      <c r="I1563">
        <v>31480</v>
      </c>
      <c r="J1563">
        <v>2</v>
      </c>
      <c r="K1563">
        <v>4</v>
      </c>
    </row>
    <row r="1564" spans="8:11" x14ac:dyDescent="0.25">
      <c r="H1564">
        <v>620876699</v>
      </c>
      <c r="I1564">
        <v>31480</v>
      </c>
      <c r="J1564">
        <v>1</v>
      </c>
      <c r="K156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Q2359"/>
  <sheetViews>
    <sheetView topLeftCell="O1" workbookViewId="0">
      <selection activeCell="AA20" sqref="AA20"/>
    </sheetView>
  </sheetViews>
  <sheetFormatPr baseColWidth="10" defaultColWidth="11.42578125" defaultRowHeight="15" x14ac:dyDescent="0.25"/>
  <cols>
    <col min="6" max="6" width="14.5703125" bestFit="1" customWidth="1"/>
    <col min="9" max="9" width="17.5703125" customWidth="1"/>
    <col min="10" max="10" width="20.7109375" customWidth="1"/>
    <col min="18" max="18" width="17.5703125" customWidth="1"/>
    <col min="19" max="19" width="18" customWidth="1"/>
    <col min="20" max="20" width="24.42578125" bestFit="1" customWidth="1"/>
    <col min="30" max="30" width="20.7109375" customWidth="1"/>
    <col min="31" max="31" width="22.42578125" customWidth="1"/>
    <col min="32" max="32" width="6.42578125" customWidth="1"/>
    <col min="33" max="34" width="11" customWidth="1"/>
    <col min="35" max="35" width="20.7109375" bestFit="1" customWidth="1"/>
    <col min="36" max="36" width="22.42578125" bestFit="1" customWidth="1"/>
    <col min="37" max="37" width="6.42578125" customWidth="1"/>
    <col min="38" max="38" width="11" customWidth="1"/>
    <col min="40" max="40" width="20.7109375" bestFit="1" customWidth="1"/>
    <col min="41" max="41" width="22.42578125" bestFit="1" customWidth="1"/>
    <col min="42" max="42" width="6.42578125" customWidth="1"/>
    <col min="43" max="43" width="11" customWidth="1"/>
  </cols>
  <sheetData>
    <row r="1" spans="1:43" x14ac:dyDescent="0.25">
      <c r="A1" t="s">
        <v>45</v>
      </c>
      <c r="B1" t="s">
        <v>46</v>
      </c>
      <c r="C1" t="s">
        <v>10</v>
      </c>
      <c r="D1" t="s">
        <v>77</v>
      </c>
      <c r="E1" t="s">
        <v>78</v>
      </c>
      <c r="F1" t="s">
        <v>79</v>
      </c>
      <c r="G1" t="s">
        <v>304</v>
      </c>
      <c r="M1" s="8" t="s">
        <v>45</v>
      </c>
      <c r="N1" s="8" t="s">
        <v>239</v>
      </c>
      <c r="O1" s="8" t="s">
        <v>57</v>
      </c>
      <c r="P1" s="8" t="s">
        <v>58</v>
      </c>
      <c r="R1" s="3" t="s">
        <v>21</v>
      </c>
      <c r="S1" t="s">
        <v>49</v>
      </c>
      <c r="T1" t="s">
        <v>240</v>
      </c>
      <c r="V1" s="13">
        <f>SUMPRODUCT(V3:V17,W3:W17)/W1</f>
        <v>4.4779474130619166</v>
      </c>
      <c r="W1">
        <f>SUM(W3:W17)</f>
        <v>2358</v>
      </c>
      <c r="X1">
        <f>SUM(X3:X17)</f>
        <v>403</v>
      </c>
      <c r="Y1" s="14">
        <f>X1/W1</f>
        <v>0.17090754877014419</v>
      </c>
      <c r="Z1" s="14">
        <f>Y1/V1</f>
        <v>3.8166493039113555E-2</v>
      </c>
      <c r="AA1" s="18">
        <f>SUMPRODUCT(W3:W13,AA3:AA13)/W1</f>
        <v>3.5593787107718402</v>
      </c>
      <c r="AD1" s="3" t="s">
        <v>77</v>
      </c>
      <c r="AE1" t="s">
        <v>72</v>
      </c>
      <c r="AF1" s="5"/>
      <c r="AG1" s="5"/>
      <c r="AK1" s="5"/>
      <c r="AL1" s="5"/>
    </row>
    <row r="2" spans="1:43" x14ac:dyDescent="0.25">
      <c r="A2">
        <v>616135404</v>
      </c>
      <c r="B2">
        <v>32</v>
      </c>
      <c r="C2" t="s">
        <v>4</v>
      </c>
      <c r="D2">
        <v>5</v>
      </c>
      <c r="G2" s="1">
        <f t="shared" ref="G2:G65" si="0">IF(COUNTA(D2)=0,IF(COUNTA(E2)=0,-99,-99),IF(COUNTA(E2)=0,-99,D2-E2))</f>
        <v>-99</v>
      </c>
      <c r="I2" s="3" t="s">
        <v>21</v>
      </c>
      <c r="J2" t="s">
        <v>136</v>
      </c>
      <c r="M2">
        <v>10659320</v>
      </c>
      <c r="N2" s="37">
        <v>26108</v>
      </c>
      <c r="O2">
        <v>2</v>
      </c>
      <c r="P2">
        <v>4</v>
      </c>
      <c r="R2" s="4">
        <v>2</v>
      </c>
      <c r="S2" s="5">
        <v>750</v>
      </c>
      <c r="T2" s="18">
        <v>35701.707999999999</v>
      </c>
      <c r="V2" s="8" t="s">
        <v>56</v>
      </c>
      <c r="W2" s="8" t="s">
        <v>59</v>
      </c>
      <c r="X2" s="8" t="s">
        <v>53</v>
      </c>
      <c r="Y2" s="8" t="s">
        <v>22</v>
      </c>
      <c r="Z2" s="8" t="s">
        <v>60</v>
      </c>
      <c r="AA2" s="8" t="s">
        <v>84</v>
      </c>
      <c r="AD2" s="3" t="s">
        <v>78</v>
      </c>
      <c r="AE2" t="s">
        <v>72</v>
      </c>
    </row>
    <row r="3" spans="1:43" x14ac:dyDescent="0.25">
      <c r="A3">
        <v>11206784</v>
      </c>
      <c r="B3">
        <v>39</v>
      </c>
      <c r="C3" t="s">
        <v>6</v>
      </c>
      <c r="D3">
        <v>5</v>
      </c>
      <c r="G3" s="1">
        <f t="shared" si="0"/>
        <v>-99</v>
      </c>
      <c r="I3" s="4">
        <v>2</v>
      </c>
      <c r="J3" s="5">
        <v>57</v>
      </c>
      <c r="M3">
        <v>10687136</v>
      </c>
      <c r="N3" s="37">
        <v>26108</v>
      </c>
      <c r="O3">
        <v>5</v>
      </c>
      <c r="P3">
        <v>5</v>
      </c>
      <c r="R3" s="4">
        <v>3</v>
      </c>
      <c r="S3" s="5">
        <v>286</v>
      </c>
      <c r="T3" s="18">
        <v>38165.797202797206</v>
      </c>
      <c r="V3">
        <v>2</v>
      </c>
      <c r="W3">
        <f>VLOOKUP(V3,$R$21:$S$36,2,FALSE)</f>
        <v>750</v>
      </c>
      <c r="X3">
        <f>VLOOKUP(V3,$I$3:$J$18,2,FALSE)</f>
        <v>57</v>
      </c>
      <c r="Y3" s="14">
        <f>X3/W3</f>
        <v>7.5999999999999998E-2</v>
      </c>
      <c r="Z3" s="14">
        <f>Y3/V3</f>
        <v>3.7999999999999999E-2</v>
      </c>
      <c r="AA3" s="18">
        <f t="shared" ref="AA3" si="1">VLOOKUP(V3,$R$2:$T$15,3,FALSE)/10000</f>
        <v>3.5701708000000001</v>
      </c>
      <c r="AI3" s="3" t="s">
        <v>78</v>
      </c>
      <c r="AJ3" t="s">
        <v>72</v>
      </c>
    </row>
    <row r="4" spans="1:43" x14ac:dyDescent="0.25">
      <c r="A4">
        <v>11211272</v>
      </c>
      <c r="B4">
        <v>63</v>
      </c>
      <c r="C4" t="s">
        <v>4</v>
      </c>
      <c r="G4" s="1">
        <f t="shared" si="0"/>
        <v>-99</v>
      </c>
      <c r="I4" s="4">
        <v>3</v>
      </c>
      <c r="J4" s="5">
        <v>35</v>
      </c>
      <c r="M4">
        <v>10715253</v>
      </c>
      <c r="N4" s="37">
        <v>20733</v>
      </c>
      <c r="O4">
        <v>4</v>
      </c>
      <c r="P4">
        <v>8</v>
      </c>
      <c r="R4" s="4">
        <v>4</v>
      </c>
      <c r="S4" s="5">
        <v>378</v>
      </c>
      <c r="T4" s="18">
        <v>37230.5</v>
      </c>
      <c r="V4">
        <v>3</v>
      </c>
      <c r="W4">
        <f t="shared" ref="W4:W17" si="2">VLOOKUP(V4,$R$21:$S$36,2,FALSE)</f>
        <v>286</v>
      </c>
      <c r="X4">
        <f t="shared" ref="X4:X17" si="3">VLOOKUP(V4,$I$3:$J$18,2,FALSE)</f>
        <v>35</v>
      </c>
      <c r="Y4" s="14">
        <f t="shared" ref="Y4:Y17" si="4">X4/W4</f>
        <v>0.12237762237762238</v>
      </c>
      <c r="Z4" s="14">
        <f t="shared" ref="Z4:Z17" si="5">Y4/V4</f>
        <v>4.0792540792540792E-2</v>
      </c>
      <c r="AA4" s="18">
        <f t="shared" ref="AA4:AA17" si="6">VLOOKUP(V4,$R$2:$T$15,3,FALSE)/10000</f>
        <v>3.8165797202797207</v>
      </c>
      <c r="AE4" s="3" t="s">
        <v>19</v>
      </c>
    </row>
    <row r="5" spans="1:43" x14ac:dyDescent="0.25">
      <c r="A5">
        <v>11218773</v>
      </c>
      <c r="B5">
        <v>83</v>
      </c>
      <c r="C5" t="s">
        <v>6</v>
      </c>
      <c r="D5">
        <v>5</v>
      </c>
      <c r="F5">
        <v>4</v>
      </c>
      <c r="G5" s="1">
        <f t="shared" si="0"/>
        <v>-99</v>
      </c>
      <c r="I5" s="4">
        <v>4</v>
      </c>
      <c r="J5" s="5">
        <v>43</v>
      </c>
      <c r="M5">
        <v>10717775</v>
      </c>
      <c r="N5" s="37">
        <v>18854</v>
      </c>
      <c r="O5">
        <v>3</v>
      </c>
      <c r="P5">
        <v>3</v>
      </c>
      <c r="R5" s="4">
        <v>5</v>
      </c>
      <c r="S5" s="5">
        <v>303</v>
      </c>
      <c r="T5" s="18">
        <v>35505.752475247522</v>
      </c>
      <c r="V5">
        <v>4</v>
      </c>
      <c r="W5">
        <f t="shared" si="2"/>
        <v>378</v>
      </c>
      <c r="X5">
        <f t="shared" si="3"/>
        <v>43</v>
      </c>
      <c r="Y5" s="14">
        <f t="shared" si="4"/>
        <v>0.11375661375661375</v>
      </c>
      <c r="Z5" s="14">
        <f t="shared" si="5"/>
        <v>2.8439153439153438E-2</v>
      </c>
      <c r="AA5" s="18">
        <f t="shared" si="6"/>
        <v>3.7230500000000002</v>
      </c>
      <c r="AE5" t="s">
        <v>4</v>
      </c>
      <c r="AF5" t="s">
        <v>6</v>
      </c>
      <c r="AG5" t="s">
        <v>108</v>
      </c>
      <c r="AI5" s="3" t="s">
        <v>136</v>
      </c>
      <c r="AJ5" s="3" t="s">
        <v>19</v>
      </c>
      <c r="AN5" s="3" t="s">
        <v>136</v>
      </c>
      <c r="AO5" s="3" t="s">
        <v>19</v>
      </c>
    </row>
    <row r="6" spans="1:43" x14ac:dyDescent="0.25">
      <c r="A6">
        <v>11229716</v>
      </c>
      <c r="B6">
        <v>35</v>
      </c>
      <c r="C6" t="s">
        <v>6</v>
      </c>
      <c r="E6">
        <v>7</v>
      </c>
      <c r="F6">
        <v>6</v>
      </c>
      <c r="G6" s="1">
        <f t="shared" si="0"/>
        <v>-99</v>
      </c>
      <c r="I6" s="4">
        <v>5</v>
      </c>
      <c r="J6" s="5">
        <v>64</v>
      </c>
      <c r="M6">
        <v>10763112</v>
      </c>
      <c r="N6" s="37">
        <v>20733</v>
      </c>
      <c r="O6">
        <v>3</v>
      </c>
      <c r="P6">
        <v>3</v>
      </c>
      <c r="R6" s="4">
        <v>6</v>
      </c>
      <c r="S6" s="5">
        <v>174</v>
      </c>
      <c r="T6" s="18">
        <v>36735.068965517239</v>
      </c>
      <c r="V6">
        <v>5</v>
      </c>
      <c r="W6">
        <f t="shared" si="2"/>
        <v>303</v>
      </c>
      <c r="X6">
        <f t="shared" si="3"/>
        <v>64</v>
      </c>
      <c r="Y6" s="14">
        <f t="shared" si="4"/>
        <v>0.21122112211221122</v>
      </c>
      <c r="Z6" s="14">
        <f t="shared" si="5"/>
        <v>4.2244224422442245E-2</v>
      </c>
      <c r="AA6" s="18">
        <f t="shared" si="6"/>
        <v>3.5505752475247521</v>
      </c>
      <c r="AD6" t="s">
        <v>136</v>
      </c>
      <c r="AE6" s="5">
        <v>275</v>
      </c>
      <c r="AF6" s="5">
        <v>312</v>
      </c>
      <c r="AG6" s="5"/>
      <c r="AI6" s="3" t="s">
        <v>305</v>
      </c>
      <c r="AJ6" t="s">
        <v>4</v>
      </c>
      <c r="AK6" t="s">
        <v>6</v>
      </c>
      <c r="AL6" t="s">
        <v>108</v>
      </c>
      <c r="AN6" s="3" t="s">
        <v>305</v>
      </c>
      <c r="AO6" t="s">
        <v>4</v>
      </c>
      <c r="AP6" t="s">
        <v>6</v>
      </c>
      <c r="AQ6" t="s">
        <v>108</v>
      </c>
    </row>
    <row r="7" spans="1:43" x14ac:dyDescent="0.25">
      <c r="A7">
        <v>11245074</v>
      </c>
      <c r="B7">
        <v>44</v>
      </c>
      <c r="C7" t="s">
        <v>6</v>
      </c>
      <c r="D7">
        <v>5</v>
      </c>
      <c r="F7">
        <v>3</v>
      </c>
      <c r="G7" s="1">
        <f t="shared" si="0"/>
        <v>-99</v>
      </c>
      <c r="I7" s="4">
        <v>6</v>
      </c>
      <c r="J7" s="5">
        <v>38</v>
      </c>
      <c r="M7">
        <v>10763133</v>
      </c>
      <c r="N7" s="37">
        <v>20733</v>
      </c>
      <c r="O7">
        <v>5</v>
      </c>
      <c r="P7">
        <v>5</v>
      </c>
      <c r="R7" s="4">
        <v>7</v>
      </c>
      <c r="S7" s="5">
        <v>34</v>
      </c>
      <c r="T7" s="18">
        <v>34787.73529411765</v>
      </c>
      <c r="V7">
        <v>6</v>
      </c>
      <c r="W7">
        <f t="shared" si="2"/>
        <v>174</v>
      </c>
      <c r="X7">
        <f t="shared" si="3"/>
        <v>38</v>
      </c>
      <c r="Y7" s="14">
        <f t="shared" si="4"/>
        <v>0.21839080459770116</v>
      </c>
      <c r="Z7" s="14">
        <f t="shared" si="5"/>
        <v>3.6398467432950193E-2</v>
      </c>
      <c r="AA7" s="18">
        <f t="shared" si="6"/>
        <v>3.6735068965517241</v>
      </c>
      <c r="AG7" s="13" t="e">
        <f t="shared" ref="AG7:AG34" si="7">AE7/(AE7+AF7)</f>
        <v>#DIV/0!</v>
      </c>
      <c r="AI7">
        <v>0</v>
      </c>
      <c r="AJ7" s="5"/>
      <c r="AK7" s="5">
        <v>8</v>
      </c>
      <c r="AL7" s="5"/>
      <c r="AN7" s="4">
        <v>0</v>
      </c>
      <c r="AO7" s="5">
        <v>1</v>
      </c>
      <c r="AP7" s="5"/>
      <c r="AQ7" s="5"/>
    </row>
    <row r="8" spans="1:43" x14ac:dyDescent="0.25">
      <c r="A8">
        <v>11249001</v>
      </c>
      <c r="B8">
        <v>15</v>
      </c>
      <c r="C8" t="s">
        <v>4</v>
      </c>
      <c r="E8">
        <v>11</v>
      </c>
      <c r="G8" s="1">
        <f t="shared" si="0"/>
        <v>-99</v>
      </c>
      <c r="I8" s="4">
        <v>7</v>
      </c>
      <c r="J8" s="5">
        <v>11</v>
      </c>
      <c r="M8">
        <v>10763393</v>
      </c>
      <c r="N8" s="37">
        <v>18854</v>
      </c>
      <c r="O8">
        <v>2</v>
      </c>
      <c r="P8">
        <v>4</v>
      </c>
      <c r="R8" s="4">
        <v>8</v>
      </c>
      <c r="S8" s="5">
        <v>277</v>
      </c>
      <c r="T8" s="18">
        <v>32921.36823104693</v>
      </c>
      <c r="V8">
        <v>7</v>
      </c>
      <c r="W8">
        <f t="shared" si="2"/>
        <v>34</v>
      </c>
      <c r="X8">
        <f t="shared" si="3"/>
        <v>11</v>
      </c>
      <c r="Y8" s="14">
        <f t="shared" si="4"/>
        <v>0.3235294117647059</v>
      </c>
      <c r="Z8" s="14">
        <f t="shared" si="5"/>
        <v>4.6218487394957986E-2</v>
      </c>
      <c r="AA8" s="18">
        <f t="shared" si="6"/>
        <v>3.478773529411765</v>
      </c>
      <c r="AG8" s="13" t="e">
        <f t="shared" si="7"/>
        <v>#DIV/0!</v>
      </c>
      <c r="AI8">
        <v>1</v>
      </c>
      <c r="AJ8" s="5">
        <v>1</v>
      </c>
      <c r="AK8" s="5">
        <v>1</v>
      </c>
      <c r="AL8" s="5"/>
      <c r="AN8" s="4">
        <v>2</v>
      </c>
      <c r="AO8" s="5">
        <v>1</v>
      </c>
      <c r="AP8" s="5">
        <v>3</v>
      </c>
      <c r="AQ8" s="5"/>
    </row>
    <row r="9" spans="1:43" x14ac:dyDescent="0.25">
      <c r="A9">
        <v>11258134</v>
      </c>
      <c r="B9">
        <v>31</v>
      </c>
      <c r="C9" t="s">
        <v>4</v>
      </c>
      <c r="D9">
        <v>3</v>
      </c>
      <c r="E9">
        <v>5</v>
      </c>
      <c r="F9">
        <v>16</v>
      </c>
      <c r="G9" s="1">
        <f t="shared" si="0"/>
        <v>-2</v>
      </c>
      <c r="I9" s="4">
        <v>8</v>
      </c>
      <c r="J9" s="5">
        <v>79</v>
      </c>
      <c r="M9">
        <v>10763522</v>
      </c>
      <c r="N9" s="37">
        <v>31480</v>
      </c>
      <c r="O9">
        <v>2</v>
      </c>
      <c r="P9">
        <v>2</v>
      </c>
      <c r="R9" s="4">
        <v>9</v>
      </c>
      <c r="S9" s="5">
        <v>58</v>
      </c>
      <c r="T9" s="18">
        <v>34228.862068965514</v>
      </c>
      <c r="V9">
        <v>8</v>
      </c>
      <c r="W9">
        <f t="shared" si="2"/>
        <v>277</v>
      </c>
      <c r="X9">
        <f t="shared" si="3"/>
        <v>79</v>
      </c>
      <c r="Y9" s="14">
        <f t="shared" si="4"/>
        <v>0.2851985559566787</v>
      </c>
      <c r="Z9" s="14">
        <f t="shared" si="5"/>
        <v>3.5649819494584838E-2</v>
      </c>
      <c r="AA9" s="18">
        <f t="shared" si="6"/>
        <v>3.292136823104693</v>
      </c>
      <c r="AG9" s="13" t="e">
        <f t="shared" si="7"/>
        <v>#DIV/0!</v>
      </c>
      <c r="AI9">
        <v>2</v>
      </c>
      <c r="AJ9" s="5"/>
      <c r="AK9" s="5">
        <v>8</v>
      </c>
      <c r="AL9" s="5"/>
      <c r="AN9" s="4">
        <v>3</v>
      </c>
      <c r="AO9" s="5">
        <v>4</v>
      </c>
      <c r="AP9" s="5">
        <v>4</v>
      </c>
      <c r="AQ9" s="5"/>
    </row>
    <row r="10" spans="1:43" x14ac:dyDescent="0.25">
      <c r="A10">
        <v>11258137</v>
      </c>
      <c r="B10">
        <v>22</v>
      </c>
      <c r="C10" t="s">
        <v>6</v>
      </c>
      <c r="D10">
        <v>3</v>
      </c>
      <c r="E10">
        <v>13</v>
      </c>
      <c r="F10">
        <v>9</v>
      </c>
      <c r="G10" s="1">
        <f t="shared" si="0"/>
        <v>-10</v>
      </c>
      <c r="I10" s="4">
        <v>9</v>
      </c>
      <c r="J10" s="5">
        <v>30</v>
      </c>
      <c r="M10">
        <v>10763686</v>
      </c>
      <c r="N10" s="37">
        <v>20733</v>
      </c>
      <c r="O10">
        <v>3</v>
      </c>
      <c r="P10">
        <v>3</v>
      </c>
      <c r="R10" s="4">
        <v>10</v>
      </c>
      <c r="S10" s="5">
        <v>37</v>
      </c>
      <c r="T10" s="18">
        <v>34762.027027027027</v>
      </c>
      <c r="V10">
        <v>9</v>
      </c>
      <c r="W10">
        <f t="shared" si="2"/>
        <v>58</v>
      </c>
      <c r="X10">
        <f t="shared" si="3"/>
        <v>30</v>
      </c>
      <c r="Y10" s="14">
        <f t="shared" si="4"/>
        <v>0.51724137931034486</v>
      </c>
      <c r="Z10" s="14">
        <f t="shared" si="5"/>
        <v>5.7471264367816098E-2</v>
      </c>
      <c r="AA10" s="18">
        <f t="shared" si="6"/>
        <v>3.4228862068965515</v>
      </c>
      <c r="AG10" s="13" t="e">
        <f t="shared" si="7"/>
        <v>#DIV/0!</v>
      </c>
      <c r="AI10">
        <v>3</v>
      </c>
      <c r="AJ10" s="5">
        <v>17</v>
      </c>
      <c r="AK10" s="5">
        <v>44</v>
      </c>
      <c r="AL10" s="5"/>
      <c r="AN10" s="4">
        <v>4</v>
      </c>
      <c r="AO10" s="5">
        <v>16</v>
      </c>
      <c r="AP10" s="5">
        <v>7</v>
      </c>
      <c r="AQ10" s="5"/>
    </row>
    <row r="11" spans="1:43" x14ac:dyDescent="0.25">
      <c r="A11">
        <v>11258582</v>
      </c>
      <c r="B11">
        <v>31</v>
      </c>
      <c r="C11" t="s">
        <v>4</v>
      </c>
      <c r="D11">
        <v>3</v>
      </c>
      <c r="E11">
        <v>3</v>
      </c>
      <c r="F11">
        <v>16</v>
      </c>
      <c r="G11" s="1">
        <f t="shared" si="0"/>
        <v>0</v>
      </c>
      <c r="I11" s="4">
        <v>10</v>
      </c>
      <c r="J11" s="5">
        <v>13</v>
      </c>
      <c r="M11">
        <v>10763757</v>
      </c>
      <c r="N11" s="37">
        <v>18854</v>
      </c>
      <c r="O11">
        <v>2</v>
      </c>
      <c r="P11">
        <v>4</v>
      </c>
      <c r="R11" s="4">
        <v>11</v>
      </c>
      <c r="S11" s="5">
        <v>18</v>
      </c>
      <c r="T11" s="18">
        <v>34387.722222222219</v>
      </c>
      <c r="V11">
        <v>10</v>
      </c>
      <c r="W11">
        <f t="shared" si="2"/>
        <v>37</v>
      </c>
      <c r="X11">
        <f t="shared" si="3"/>
        <v>13</v>
      </c>
      <c r="Y11" s="14">
        <f t="shared" si="4"/>
        <v>0.35135135135135137</v>
      </c>
      <c r="Z11" s="14">
        <f t="shared" si="5"/>
        <v>3.5135135135135137E-2</v>
      </c>
      <c r="AA11" s="18">
        <f t="shared" si="6"/>
        <v>3.4762027027027025</v>
      </c>
      <c r="AG11" s="13" t="e">
        <f t="shared" si="7"/>
        <v>#DIV/0!</v>
      </c>
      <c r="AI11">
        <v>4</v>
      </c>
      <c r="AJ11" s="5">
        <v>19</v>
      </c>
      <c r="AK11" s="5">
        <v>22</v>
      </c>
      <c r="AL11" s="5"/>
      <c r="AN11" s="4">
        <v>5</v>
      </c>
      <c r="AO11" s="5">
        <v>13</v>
      </c>
      <c r="AP11" s="5">
        <v>2</v>
      </c>
      <c r="AQ11" s="5"/>
    </row>
    <row r="12" spans="1:43" x14ac:dyDescent="0.25">
      <c r="A12">
        <v>11258581</v>
      </c>
      <c r="B12">
        <v>22</v>
      </c>
      <c r="C12" t="s">
        <v>6</v>
      </c>
      <c r="D12">
        <v>3</v>
      </c>
      <c r="E12">
        <v>15</v>
      </c>
      <c r="F12">
        <v>16</v>
      </c>
      <c r="G12" s="1">
        <f t="shared" si="0"/>
        <v>-12</v>
      </c>
      <c r="I12" s="4">
        <v>11</v>
      </c>
      <c r="J12" s="5">
        <v>11</v>
      </c>
      <c r="M12">
        <v>10764128</v>
      </c>
      <c r="N12" s="37">
        <v>27987</v>
      </c>
      <c r="O12">
        <v>1</v>
      </c>
      <c r="P12">
        <v>2</v>
      </c>
      <c r="R12" s="4">
        <v>12</v>
      </c>
      <c r="S12" s="5">
        <v>24</v>
      </c>
      <c r="T12" s="18">
        <v>34280.291666666664</v>
      </c>
      <c r="V12">
        <v>11</v>
      </c>
      <c r="W12">
        <f t="shared" si="2"/>
        <v>18</v>
      </c>
      <c r="X12">
        <f t="shared" si="3"/>
        <v>11</v>
      </c>
      <c r="Y12" s="14">
        <f t="shared" si="4"/>
        <v>0.61111111111111116</v>
      </c>
      <c r="Z12" s="14">
        <f t="shared" si="5"/>
        <v>5.5555555555555559E-2</v>
      </c>
      <c r="AA12" s="18">
        <f t="shared" si="6"/>
        <v>3.4387722222222221</v>
      </c>
      <c r="AG12" s="13" t="e">
        <f t="shared" si="7"/>
        <v>#DIV/0!</v>
      </c>
      <c r="AI12">
        <v>5</v>
      </c>
      <c r="AJ12" s="5">
        <v>34</v>
      </c>
      <c r="AK12" s="5">
        <v>32</v>
      </c>
      <c r="AL12" s="5"/>
      <c r="AN12" s="4">
        <v>6</v>
      </c>
      <c r="AO12" s="5">
        <v>5</v>
      </c>
      <c r="AP12" s="5">
        <v>11</v>
      </c>
      <c r="AQ12" s="5"/>
    </row>
    <row r="13" spans="1:43" x14ac:dyDescent="0.25">
      <c r="A13">
        <v>620603145</v>
      </c>
      <c r="B13">
        <v>71</v>
      </c>
      <c r="C13" t="s">
        <v>4</v>
      </c>
      <c r="D13">
        <v>5</v>
      </c>
      <c r="G13" s="1">
        <f t="shared" si="0"/>
        <v>-99</v>
      </c>
      <c r="I13" s="4">
        <v>12</v>
      </c>
      <c r="J13" s="5">
        <v>9</v>
      </c>
      <c r="M13">
        <v>10764500</v>
      </c>
      <c r="N13" s="37">
        <v>39359</v>
      </c>
      <c r="O13">
        <v>2</v>
      </c>
      <c r="P13">
        <v>2</v>
      </c>
      <c r="R13" s="4">
        <v>14</v>
      </c>
      <c r="S13" s="5">
        <v>3</v>
      </c>
      <c r="T13" s="18">
        <v>33457.666666666664</v>
      </c>
      <c r="V13">
        <v>12</v>
      </c>
      <c r="W13">
        <f t="shared" si="2"/>
        <v>24</v>
      </c>
      <c r="X13">
        <f t="shared" si="3"/>
        <v>9</v>
      </c>
      <c r="Y13" s="14">
        <f t="shared" si="4"/>
        <v>0.375</v>
      </c>
      <c r="Z13" s="14">
        <f t="shared" si="5"/>
        <v>3.125E-2</v>
      </c>
      <c r="AA13" s="18">
        <f t="shared" si="6"/>
        <v>3.4280291666666662</v>
      </c>
      <c r="AG13" s="13" t="e">
        <f t="shared" si="7"/>
        <v>#DIV/0!</v>
      </c>
      <c r="AI13">
        <v>6</v>
      </c>
      <c r="AJ13" s="5">
        <v>15</v>
      </c>
      <c r="AK13" s="5">
        <v>39</v>
      </c>
      <c r="AL13" s="5"/>
      <c r="AN13" s="4">
        <v>7</v>
      </c>
      <c r="AO13" s="5">
        <v>11</v>
      </c>
      <c r="AP13" s="5">
        <v>11</v>
      </c>
      <c r="AQ13" s="5"/>
    </row>
    <row r="14" spans="1:43" x14ac:dyDescent="0.25">
      <c r="A14">
        <v>11264387</v>
      </c>
      <c r="B14">
        <v>10</v>
      </c>
      <c r="C14" t="s">
        <v>4</v>
      </c>
      <c r="D14">
        <v>6</v>
      </c>
      <c r="E14">
        <v>5</v>
      </c>
      <c r="F14">
        <v>5</v>
      </c>
      <c r="G14" s="1">
        <f t="shared" si="0"/>
        <v>1</v>
      </c>
      <c r="I14" s="4">
        <v>14</v>
      </c>
      <c r="J14" s="5">
        <v>1</v>
      </c>
      <c r="M14">
        <v>10765199</v>
      </c>
      <c r="N14" s="37">
        <v>27987</v>
      </c>
      <c r="O14">
        <v>5</v>
      </c>
      <c r="P14">
        <v>5</v>
      </c>
      <c r="R14" s="4">
        <v>16</v>
      </c>
      <c r="S14" s="5">
        <v>16</v>
      </c>
      <c r="T14" s="18">
        <v>34971.1875</v>
      </c>
      <c r="V14">
        <v>13</v>
      </c>
      <c r="W14">
        <v>0</v>
      </c>
      <c r="X14">
        <v>0</v>
      </c>
      <c r="Y14" s="14">
        <v>0</v>
      </c>
      <c r="Z14" s="14">
        <f t="shared" si="5"/>
        <v>0</v>
      </c>
      <c r="AA14" s="18">
        <v>0</v>
      </c>
      <c r="AG14" s="13" t="e">
        <f t="shared" si="7"/>
        <v>#DIV/0!</v>
      </c>
      <c r="AI14">
        <v>7</v>
      </c>
      <c r="AJ14" s="5">
        <v>12</v>
      </c>
      <c r="AK14" s="5">
        <v>16</v>
      </c>
      <c r="AL14" s="5"/>
      <c r="AN14" s="4">
        <v>8</v>
      </c>
      <c r="AO14" s="5">
        <v>10</v>
      </c>
      <c r="AP14" s="5">
        <v>21</v>
      </c>
      <c r="AQ14" s="5"/>
    </row>
    <row r="15" spans="1:43" x14ac:dyDescent="0.25">
      <c r="A15">
        <v>11266629</v>
      </c>
      <c r="B15">
        <v>31</v>
      </c>
      <c r="C15" t="s">
        <v>4</v>
      </c>
      <c r="D15">
        <v>7</v>
      </c>
      <c r="E15">
        <v>7</v>
      </c>
      <c r="G15" s="1">
        <f t="shared" si="0"/>
        <v>0</v>
      </c>
      <c r="I15" s="4">
        <v>16</v>
      </c>
      <c r="J15" s="5">
        <v>12</v>
      </c>
      <c r="M15">
        <v>10765440</v>
      </c>
      <c r="N15" s="37">
        <v>20733</v>
      </c>
      <c r="O15">
        <v>5</v>
      </c>
      <c r="P15">
        <v>5</v>
      </c>
      <c r="R15" s="4" t="s">
        <v>108</v>
      </c>
      <c r="S15" s="5"/>
      <c r="T15" s="18"/>
      <c r="V15">
        <v>14</v>
      </c>
      <c r="W15">
        <f t="shared" si="2"/>
        <v>3</v>
      </c>
      <c r="X15">
        <f t="shared" si="3"/>
        <v>1</v>
      </c>
      <c r="Y15" s="14">
        <f t="shared" si="4"/>
        <v>0.33333333333333331</v>
      </c>
      <c r="Z15" s="14">
        <f t="shared" si="5"/>
        <v>2.3809523809523808E-2</v>
      </c>
      <c r="AA15" s="18">
        <f t="shared" si="6"/>
        <v>3.3457666666666666</v>
      </c>
      <c r="AG15" s="13" t="e">
        <f t="shared" si="7"/>
        <v>#DIV/0!</v>
      </c>
      <c r="AI15">
        <v>8</v>
      </c>
      <c r="AJ15" s="5">
        <v>3</v>
      </c>
      <c r="AK15" s="5">
        <v>5</v>
      </c>
      <c r="AL15" s="5"/>
      <c r="AN15" s="4">
        <v>9</v>
      </c>
      <c r="AO15" s="5">
        <v>2</v>
      </c>
      <c r="AP15" s="5">
        <v>3</v>
      </c>
      <c r="AQ15" s="5"/>
    </row>
    <row r="16" spans="1:43" x14ac:dyDescent="0.25">
      <c r="A16">
        <v>616141065</v>
      </c>
      <c r="B16">
        <v>42</v>
      </c>
      <c r="C16" t="s">
        <v>6</v>
      </c>
      <c r="G16" s="1">
        <f t="shared" si="0"/>
        <v>-99</v>
      </c>
      <c r="I16" s="4" t="s">
        <v>108</v>
      </c>
      <c r="J16" s="5">
        <v>184</v>
      </c>
      <c r="M16">
        <v>10765450</v>
      </c>
      <c r="N16" s="37">
        <v>39359</v>
      </c>
      <c r="O16">
        <v>5</v>
      </c>
      <c r="P16">
        <v>5</v>
      </c>
      <c r="R16" s="4" t="s">
        <v>20</v>
      </c>
      <c r="S16" s="5">
        <v>2358</v>
      </c>
      <c r="T16" s="18">
        <v>35873.648006785414</v>
      </c>
      <c r="V16">
        <v>15</v>
      </c>
      <c r="W16">
        <v>0</v>
      </c>
      <c r="X16">
        <v>0</v>
      </c>
      <c r="Y16" s="14">
        <v>0</v>
      </c>
      <c r="Z16" s="14">
        <f t="shared" si="5"/>
        <v>0</v>
      </c>
      <c r="AA16" s="18">
        <v>0</v>
      </c>
      <c r="AG16" s="13" t="e">
        <f t="shared" si="7"/>
        <v>#DIV/0!</v>
      </c>
      <c r="AI16">
        <v>9</v>
      </c>
      <c r="AJ16" s="5">
        <v>11</v>
      </c>
      <c r="AK16" s="5">
        <v>5</v>
      </c>
      <c r="AL16" s="5"/>
      <c r="AN16" s="4">
        <v>10</v>
      </c>
      <c r="AO16" s="5">
        <v>4</v>
      </c>
      <c r="AP16" s="5">
        <v>4</v>
      </c>
      <c r="AQ16" s="5"/>
    </row>
    <row r="17" spans="1:43" x14ac:dyDescent="0.25">
      <c r="A17">
        <v>617323754</v>
      </c>
      <c r="B17">
        <v>30</v>
      </c>
      <c r="C17" t="s">
        <v>6</v>
      </c>
      <c r="D17">
        <v>5</v>
      </c>
      <c r="F17">
        <v>2</v>
      </c>
      <c r="G17" s="1">
        <f t="shared" si="0"/>
        <v>-99</v>
      </c>
      <c r="I17" s="4" t="s">
        <v>20</v>
      </c>
      <c r="J17" s="5">
        <v>587</v>
      </c>
      <c r="M17">
        <v>10765472</v>
      </c>
      <c r="N17" s="37">
        <v>38691</v>
      </c>
      <c r="O17">
        <v>6</v>
      </c>
      <c r="P17">
        <v>6</v>
      </c>
      <c r="V17">
        <v>16</v>
      </c>
      <c r="W17">
        <f t="shared" si="2"/>
        <v>16</v>
      </c>
      <c r="X17">
        <f t="shared" si="3"/>
        <v>12</v>
      </c>
      <c r="Y17" s="14">
        <f t="shared" si="4"/>
        <v>0.75</v>
      </c>
      <c r="Z17" s="14">
        <f t="shared" si="5"/>
        <v>4.6875E-2</v>
      </c>
      <c r="AA17" s="18">
        <f t="shared" si="6"/>
        <v>3.4971187499999998</v>
      </c>
      <c r="AG17" s="13" t="e">
        <f t="shared" si="7"/>
        <v>#DIV/0!</v>
      </c>
      <c r="AI17">
        <v>10</v>
      </c>
      <c r="AJ17" s="5">
        <v>18</v>
      </c>
      <c r="AK17" s="5">
        <v>8</v>
      </c>
      <c r="AL17" s="5"/>
      <c r="AN17" s="4">
        <v>11</v>
      </c>
      <c r="AO17" s="5">
        <v>1</v>
      </c>
      <c r="AP17" s="5">
        <v>6</v>
      </c>
      <c r="AQ17" s="5"/>
    </row>
    <row r="18" spans="1:43" x14ac:dyDescent="0.25">
      <c r="A18">
        <v>620259609</v>
      </c>
      <c r="B18">
        <v>30</v>
      </c>
      <c r="C18" t="s">
        <v>4</v>
      </c>
      <c r="D18">
        <v>11</v>
      </c>
      <c r="E18">
        <v>14</v>
      </c>
      <c r="F18">
        <v>6</v>
      </c>
      <c r="G18" s="1">
        <f t="shared" si="0"/>
        <v>-3</v>
      </c>
      <c r="M18">
        <v>10765699</v>
      </c>
      <c r="N18" s="37">
        <v>26108</v>
      </c>
      <c r="O18">
        <v>4</v>
      </c>
      <c r="P18">
        <v>8</v>
      </c>
      <c r="AG18" s="13" t="e">
        <f t="shared" si="7"/>
        <v>#DIV/0!</v>
      </c>
      <c r="AI18">
        <v>11</v>
      </c>
      <c r="AJ18" s="5">
        <v>8</v>
      </c>
      <c r="AK18" s="5">
        <v>4</v>
      </c>
      <c r="AL18" s="5"/>
      <c r="AN18" s="4">
        <v>12</v>
      </c>
      <c r="AO18" s="5">
        <v>11</v>
      </c>
      <c r="AP18" s="5">
        <v>11</v>
      </c>
      <c r="AQ18" s="5"/>
    </row>
    <row r="19" spans="1:43" x14ac:dyDescent="0.25">
      <c r="A19">
        <v>620259609</v>
      </c>
      <c r="B19">
        <v>60</v>
      </c>
      <c r="C19" t="s">
        <v>6</v>
      </c>
      <c r="F19">
        <v>6</v>
      </c>
      <c r="G19" s="1">
        <f t="shared" si="0"/>
        <v>-99</v>
      </c>
      <c r="M19">
        <v>10765713</v>
      </c>
      <c r="N19" s="37">
        <v>26108</v>
      </c>
      <c r="O19">
        <v>4</v>
      </c>
      <c r="P19">
        <v>8</v>
      </c>
      <c r="AA19">
        <f>Z1*AA1/4.4344</f>
        <v>3.0635261317933069E-2</v>
      </c>
      <c r="AG19" s="13" t="e">
        <f t="shared" si="7"/>
        <v>#DIV/0!</v>
      </c>
      <c r="AI19">
        <v>13</v>
      </c>
      <c r="AJ19" s="5">
        <v>2</v>
      </c>
      <c r="AK19" s="5"/>
      <c r="AL19" s="5"/>
      <c r="AN19" s="4">
        <v>13</v>
      </c>
      <c r="AO19" s="5">
        <v>16</v>
      </c>
      <c r="AP19" s="5">
        <v>30</v>
      </c>
      <c r="AQ19" s="5"/>
    </row>
    <row r="20" spans="1:43" x14ac:dyDescent="0.25">
      <c r="A20">
        <v>617323763</v>
      </c>
      <c r="B20">
        <v>85</v>
      </c>
      <c r="C20" t="s">
        <v>4</v>
      </c>
      <c r="D20">
        <v>5</v>
      </c>
      <c r="F20">
        <v>4</v>
      </c>
      <c r="G20" s="1">
        <f t="shared" si="0"/>
        <v>-99</v>
      </c>
      <c r="M20">
        <v>10765749</v>
      </c>
      <c r="N20" s="37">
        <v>27987</v>
      </c>
      <c r="O20">
        <v>5</v>
      </c>
      <c r="P20">
        <v>5</v>
      </c>
      <c r="R20" s="3" t="s">
        <v>21</v>
      </c>
      <c r="S20" t="s">
        <v>136</v>
      </c>
      <c r="AG20" s="13" t="e">
        <f t="shared" si="7"/>
        <v>#DIV/0!</v>
      </c>
      <c r="AI20">
        <v>14</v>
      </c>
      <c r="AJ20" s="5">
        <v>25</v>
      </c>
      <c r="AK20" s="5">
        <v>8</v>
      </c>
      <c r="AL20" s="5"/>
      <c r="AN20" s="4">
        <v>14</v>
      </c>
      <c r="AO20" s="5">
        <v>15</v>
      </c>
      <c r="AP20" s="5">
        <v>28</v>
      </c>
      <c r="AQ20" s="5"/>
    </row>
    <row r="21" spans="1:43" x14ac:dyDescent="0.25">
      <c r="A21">
        <v>620602151</v>
      </c>
      <c r="B21">
        <v>8</v>
      </c>
      <c r="C21" t="s">
        <v>6</v>
      </c>
      <c r="D21">
        <v>2</v>
      </c>
      <c r="G21" s="1">
        <f t="shared" si="0"/>
        <v>-99</v>
      </c>
      <c r="M21">
        <v>10765830</v>
      </c>
      <c r="N21" s="37">
        <v>27987</v>
      </c>
      <c r="O21">
        <v>5</v>
      </c>
      <c r="P21">
        <v>5</v>
      </c>
      <c r="R21" s="4">
        <v>2</v>
      </c>
      <c r="S21" s="5">
        <v>750</v>
      </c>
      <c r="X21">
        <f>0.031*16</f>
        <v>0.496</v>
      </c>
      <c r="AG21" s="13" t="e">
        <f t="shared" si="7"/>
        <v>#DIV/0!</v>
      </c>
      <c r="AI21">
        <v>15</v>
      </c>
      <c r="AJ21" s="5">
        <v>3</v>
      </c>
      <c r="AK21" s="5">
        <v>1</v>
      </c>
      <c r="AL21" s="5"/>
      <c r="AN21" s="4">
        <v>15</v>
      </c>
      <c r="AO21" s="5">
        <v>8</v>
      </c>
      <c r="AP21" s="5">
        <v>20</v>
      </c>
      <c r="AQ21" s="5"/>
    </row>
    <row r="22" spans="1:43" x14ac:dyDescent="0.25">
      <c r="A22">
        <v>11220918</v>
      </c>
      <c r="B22">
        <v>74</v>
      </c>
      <c r="C22" t="s">
        <v>4</v>
      </c>
      <c r="D22">
        <v>13</v>
      </c>
      <c r="F22">
        <v>6</v>
      </c>
      <c r="G22" s="1">
        <f t="shared" si="0"/>
        <v>-99</v>
      </c>
      <c r="M22">
        <v>10765933</v>
      </c>
      <c r="N22" s="37">
        <v>36855</v>
      </c>
      <c r="O22">
        <v>5</v>
      </c>
      <c r="P22">
        <v>5</v>
      </c>
      <c r="R22" s="4">
        <v>3</v>
      </c>
      <c r="S22" s="5">
        <v>286</v>
      </c>
      <c r="X22">
        <f>0.031*3</f>
        <v>9.2999999999999999E-2</v>
      </c>
      <c r="AG22" s="13" t="e">
        <f t="shared" si="7"/>
        <v>#DIV/0!</v>
      </c>
      <c r="AI22">
        <v>16</v>
      </c>
      <c r="AJ22" s="5">
        <v>2</v>
      </c>
      <c r="AK22" s="5">
        <v>1</v>
      </c>
      <c r="AL22" s="5"/>
      <c r="AN22" s="4">
        <v>16</v>
      </c>
      <c r="AO22" s="5">
        <v>5</v>
      </c>
      <c r="AP22" s="5">
        <v>18</v>
      </c>
      <c r="AQ22" s="5"/>
    </row>
    <row r="23" spans="1:43" x14ac:dyDescent="0.25">
      <c r="A23">
        <v>11224952</v>
      </c>
      <c r="B23">
        <v>8</v>
      </c>
      <c r="C23" t="s">
        <v>4</v>
      </c>
      <c r="F23">
        <v>7</v>
      </c>
      <c r="G23" s="1">
        <f t="shared" si="0"/>
        <v>-99</v>
      </c>
      <c r="M23">
        <v>10765935</v>
      </c>
      <c r="N23" s="37">
        <v>30225</v>
      </c>
      <c r="O23">
        <v>5</v>
      </c>
      <c r="P23">
        <v>5</v>
      </c>
      <c r="R23" s="4">
        <v>4</v>
      </c>
      <c r="S23" s="5">
        <v>378</v>
      </c>
      <c r="U23">
        <f>0.056*16</f>
        <v>0.89600000000000002</v>
      </c>
      <c r="AA23" s="76">
        <f>AA19*16</f>
        <v>0.49016418108692911</v>
      </c>
      <c r="AG23" s="13" t="e">
        <f t="shared" si="7"/>
        <v>#DIV/0!</v>
      </c>
      <c r="AI23">
        <v>17</v>
      </c>
      <c r="AJ23" s="5">
        <v>11</v>
      </c>
      <c r="AK23" s="5">
        <v>2</v>
      </c>
      <c r="AL23" s="5"/>
      <c r="AN23" s="4">
        <v>17</v>
      </c>
      <c r="AO23" s="5">
        <v>1</v>
      </c>
      <c r="AP23" s="5">
        <v>3</v>
      </c>
      <c r="AQ23" s="5"/>
    </row>
    <row r="24" spans="1:43" x14ac:dyDescent="0.25">
      <c r="A24">
        <v>11233576</v>
      </c>
      <c r="B24">
        <v>30</v>
      </c>
      <c r="C24" t="s">
        <v>6</v>
      </c>
      <c r="E24">
        <v>12</v>
      </c>
      <c r="F24">
        <v>3</v>
      </c>
      <c r="G24" s="1">
        <f t="shared" si="0"/>
        <v>-99</v>
      </c>
      <c r="M24">
        <v>10765945</v>
      </c>
      <c r="N24" s="37">
        <v>18854</v>
      </c>
      <c r="O24">
        <v>4</v>
      </c>
      <c r="P24">
        <v>8</v>
      </c>
      <c r="R24" s="4">
        <v>5</v>
      </c>
      <c r="S24" s="5">
        <v>303</v>
      </c>
      <c r="AG24" s="13" t="e">
        <f t="shared" si="7"/>
        <v>#DIV/0!</v>
      </c>
      <c r="AI24" t="s">
        <v>108</v>
      </c>
      <c r="AJ24" s="5">
        <v>94</v>
      </c>
      <c r="AK24" s="5">
        <v>108</v>
      </c>
      <c r="AL24" s="5"/>
      <c r="AN24" s="4">
        <v>18</v>
      </c>
      <c r="AO24" s="5"/>
      <c r="AP24" s="5">
        <v>1</v>
      </c>
      <c r="AQ24" s="5"/>
    </row>
    <row r="25" spans="1:43" x14ac:dyDescent="0.25">
      <c r="A25">
        <v>11261901</v>
      </c>
      <c r="B25">
        <v>26</v>
      </c>
      <c r="C25" t="s">
        <v>6</v>
      </c>
      <c r="D25">
        <v>7</v>
      </c>
      <c r="E25">
        <v>12</v>
      </c>
      <c r="F25">
        <v>16</v>
      </c>
      <c r="G25" s="1">
        <f t="shared" si="0"/>
        <v>-5</v>
      </c>
      <c r="M25">
        <v>10765955</v>
      </c>
      <c r="N25" s="37">
        <v>27987</v>
      </c>
      <c r="O25">
        <v>4</v>
      </c>
      <c r="P25">
        <v>8</v>
      </c>
      <c r="R25" s="4">
        <v>6</v>
      </c>
      <c r="S25" s="5">
        <v>174</v>
      </c>
      <c r="AG25" s="13" t="e">
        <f t="shared" si="7"/>
        <v>#DIV/0!</v>
      </c>
      <c r="AI25" t="s">
        <v>24</v>
      </c>
      <c r="AJ25" s="5">
        <v>275</v>
      </c>
      <c r="AK25" s="5">
        <v>312</v>
      </c>
      <c r="AL25" s="5"/>
      <c r="AN25" s="4" t="s">
        <v>108</v>
      </c>
      <c r="AO25" s="5">
        <v>151</v>
      </c>
      <c r="AP25" s="5">
        <v>129</v>
      </c>
      <c r="AQ25" s="5"/>
    </row>
    <row r="26" spans="1:43" x14ac:dyDescent="0.25">
      <c r="A26">
        <v>617323766</v>
      </c>
      <c r="B26">
        <v>3</v>
      </c>
      <c r="C26" t="s">
        <v>6</v>
      </c>
      <c r="D26">
        <v>5</v>
      </c>
      <c r="G26" s="1">
        <f t="shared" si="0"/>
        <v>-99</v>
      </c>
      <c r="M26">
        <v>10766025</v>
      </c>
      <c r="N26" s="37">
        <v>33387</v>
      </c>
      <c r="O26">
        <v>5</v>
      </c>
      <c r="P26">
        <v>5</v>
      </c>
      <c r="R26" s="4">
        <v>7</v>
      </c>
      <c r="S26" s="5">
        <v>34</v>
      </c>
      <c r="AG26" s="13" t="e">
        <f t="shared" si="7"/>
        <v>#DIV/0!</v>
      </c>
      <c r="AL26" s="13" t="e">
        <f t="shared" ref="AL26:AL34" si="8">AJ26/(AJ26+AK26)</f>
        <v>#DIV/0!</v>
      </c>
      <c r="AN26" s="4" t="s">
        <v>24</v>
      </c>
      <c r="AO26" s="5">
        <v>275</v>
      </c>
      <c r="AP26" s="5">
        <v>312</v>
      </c>
      <c r="AQ26" s="5"/>
    </row>
    <row r="27" spans="1:43" x14ac:dyDescent="0.25">
      <c r="A27">
        <v>11266824</v>
      </c>
      <c r="B27">
        <v>65</v>
      </c>
      <c r="C27" t="s">
        <v>6</v>
      </c>
      <c r="D27">
        <v>3</v>
      </c>
      <c r="E27">
        <v>8</v>
      </c>
      <c r="F27">
        <v>2</v>
      </c>
      <c r="G27" s="1">
        <f t="shared" si="0"/>
        <v>-5</v>
      </c>
      <c r="M27">
        <v>10766198</v>
      </c>
      <c r="N27" s="37">
        <v>26108</v>
      </c>
      <c r="O27">
        <v>4</v>
      </c>
      <c r="P27">
        <v>8</v>
      </c>
      <c r="R27" s="4">
        <v>8</v>
      </c>
      <c r="S27" s="5">
        <v>277</v>
      </c>
      <c r="AG27" s="13" t="e">
        <f t="shared" si="7"/>
        <v>#DIV/0!</v>
      </c>
      <c r="AL27" s="13" t="e">
        <f t="shared" si="8"/>
        <v>#DIV/0!</v>
      </c>
    </row>
    <row r="28" spans="1:43" x14ac:dyDescent="0.25">
      <c r="A28">
        <v>11268069</v>
      </c>
      <c r="B28">
        <v>2</v>
      </c>
      <c r="C28" t="s">
        <v>6</v>
      </c>
      <c r="D28">
        <v>5</v>
      </c>
      <c r="E28">
        <v>10</v>
      </c>
      <c r="F28">
        <v>3</v>
      </c>
      <c r="G28" s="1">
        <f t="shared" si="0"/>
        <v>-5</v>
      </c>
      <c r="M28">
        <v>10909798</v>
      </c>
      <c r="N28" s="37">
        <v>20733</v>
      </c>
      <c r="O28">
        <v>2</v>
      </c>
      <c r="P28">
        <v>2</v>
      </c>
      <c r="R28" s="4">
        <v>9</v>
      </c>
      <c r="S28" s="5">
        <v>58</v>
      </c>
      <c r="AG28" s="13" t="e">
        <f t="shared" si="7"/>
        <v>#DIV/0!</v>
      </c>
      <c r="AL28" s="13" t="e">
        <f t="shared" si="8"/>
        <v>#DIV/0!</v>
      </c>
    </row>
    <row r="29" spans="1:43" x14ac:dyDescent="0.25">
      <c r="A29">
        <v>11268876</v>
      </c>
      <c r="B29">
        <v>77</v>
      </c>
      <c r="C29" t="s">
        <v>4</v>
      </c>
      <c r="D29">
        <v>5</v>
      </c>
      <c r="E29">
        <v>10</v>
      </c>
      <c r="F29">
        <v>3</v>
      </c>
      <c r="G29" s="1">
        <f t="shared" si="0"/>
        <v>-5</v>
      </c>
      <c r="M29">
        <v>10910050</v>
      </c>
      <c r="N29" s="37">
        <v>35211</v>
      </c>
      <c r="O29">
        <v>5</v>
      </c>
      <c r="P29">
        <v>5</v>
      </c>
      <c r="R29" s="4">
        <v>10</v>
      </c>
      <c r="S29" s="5">
        <v>37</v>
      </c>
      <c r="AG29" s="13" t="e">
        <f t="shared" si="7"/>
        <v>#DIV/0!</v>
      </c>
      <c r="AL29" s="13" t="e">
        <f t="shared" si="8"/>
        <v>#DIV/0!</v>
      </c>
    </row>
    <row r="30" spans="1:43" x14ac:dyDescent="0.25">
      <c r="A30">
        <v>616135520</v>
      </c>
      <c r="B30">
        <v>17</v>
      </c>
      <c r="C30" t="s">
        <v>4</v>
      </c>
      <c r="D30">
        <v>5</v>
      </c>
      <c r="G30" s="1">
        <f t="shared" si="0"/>
        <v>-99</v>
      </c>
      <c r="M30">
        <v>10910055</v>
      </c>
      <c r="N30" s="37">
        <v>27987</v>
      </c>
      <c r="O30">
        <v>4</v>
      </c>
      <c r="P30">
        <v>8</v>
      </c>
      <c r="R30" s="4">
        <v>11</v>
      </c>
      <c r="S30" s="5">
        <v>18</v>
      </c>
      <c r="AG30" s="13" t="e">
        <f t="shared" si="7"/>
        <v>#DIV/0!</v>
      </c>
      <c r="AL30" s="13" t="e">
        <f t="shared" si="8"/>
        <v>#DIV/0!</v>
      </c>
    </row>
    <row r="31" spans="1:43" x14ac:dyDescent="0.25">
      <c r="A31">
        <v>620447473</v>
      </c>
      <c r="B31">
        <v>41</v>
      </c>
      <c r="C31" t="s">
        <v>6</v>
      </c>
      <c r="D31">
        <v>15</v>
      </c>
      <c r="G31" s="1">
        <f t="shared" si="0"/>
        <v>-99</v>
      </c>
      <c r="M31">
        <v>10910071</v>
      </c>
      <c r="N31" s="37">
        <v>30225</v>
      </c>
      <c r="O31">
        <v>5</v>
      </c>
      <c r="P31">
        <v>5</v>
      </c>
      <c r="R31" s="4">
        <v>12</v>
      </c>
      <c r="S31" s="5">
        <v>24</v>
      </c>
      <c r="AG31" s="13" t="e">
        <f t="shared" si="7"/>
        <v>#DIV/0!</v>
      </c>
      <c r="AL31" s="13" t="e">
        <f t="shared" si="8"/>
        <v>#DIV/0!</v>
      </c>
    </row>
    <row r="32" spans="1:43" x14ac:dyDescent="0.25">
      <c r="A32">
        <v>620447473</v>
      </c>
      <c r="B32">
        <v>63</v>
      </c>
      <c r="C32" t="s">
        <v>4</v>
      </c>
      <c r="D32">
        <v>5</v>
      </c>
      <c r="G32" s="1">
        <f t="shared" si="0"/>
        <v>-99</v>
      </c>
      <c r="M32">
        <v>10910072</v>
      </c>
      <c r="N32" s="37">
        <v>38734</v>
      </c>
      <c r="O32">
        <v>4</v>
      </c>
      <c r="P32">
        <v>8</v>
      </c>
      <c r="R32" s="4">
        <v>14</v>
      </c>
      <c r="S32" s="5">
        <v>3</v>
      </c>
      <c r="AG32" s="13" t="e">
        <f t="shared" si="7"/>
        <v>#DIV/0!</v>
      </c>
      <c r="AL32" s="13" t="e">
        <f t="shared" si="8"/>
        <v>#DIV/0!</v>
      </c>
    </row>
    <row r="33" spans="1:38" x14ac:dyDescent="0.25">
      <c r="A33">
        <v>11228498</v>
      </c>
      <c r="B33">
        <v>13</v>
      </c>
      <c r="C33" t="s">
        <v>4</v>
      </c>
      <c r="E33">
        <v>15</v>
      </c>
      <c r="F33">
        <v>7</v>
      </c>
      <c r="G33" s="1">
        <f t="shared" si="0"/>
        <v>-99</v>
      </c>
      <c r="M33">
        <v>10910077</v>
      </c>
      <c r="N33" s="37">
        <v>18854</v>
      </c>
      <c r="O33">
        <v>5</v>
      </c>
      <c r="P33">
        <v>5</v>
      </c>
      <c r="R33" s="4">
        <v>16</v>
      </c>
      <c r="S33" s="5">
        <v>16</v>
      </c>
      <c r="AG33" s="13" t="e">
        <f t="shared" si="7"/>
        <v>#DIV/0!</v>
      </c>
      <c r="AL33" s="13" t="e">
        <f t="shared" si="8"/>
        <v>#DIV/0!</v>
      </c>
    </row>
    <row r="34" spans="1:38" x14ac:dyDescent="0.25">
      <c r="A34">
        <v>11213241</v>
      </c>
      <c r="B34">
        <v>29</v>
      </c>
      <c r="C34" t="s">
        <v>6</v>
      </c>
      <c r="E34">
        <v>15</v>
      </c>
      <c r="F34">
        <v>7</v>
      </c>
      <c r="G34" s="1">
        <f t="shared" si="0"/>
        <v>-99</v>
      </c>
      <c r="M34">
        <v>10910084</v>
      </c>
      <c r="N34" s="37">
        <v>35211</v>
      </c>
      <c r="O34">
        <v>5</v>
      </c>
      <c r="P34">
        <v>5</v>
      </c>
      <c r="R34" s="4" t="s">
        <v>108</v>
      </c>
      <c r="S34" s="5"/>
      <c r="AG34" s="13" t="e">
        <f t="shared" si="7"/>
        <v>#DIV/0!</v>
      </c>
      <c r="AL34" s="13" t="e">
        <f t="shared" si="8"/>
        <v>#DIV/0!</v>
      </c>
    </row>
    <row r="35" spans="1:38" x14ac:dyDescent="0.25">
      <c r="A35">
        <v>11264545</v>
      </c>
      <c r="B35">
        <v>56</v>
      </c>
      <c r="C35" t="s">
        <v>4</v>
      </c>
      <c r="D35">
        <v>5</v>
      </c>
      <c r="E35">
        <v>16</v>
      </c>
      <c r="F35">
        <v>6</v>
      </c>
      <c r="G35" s="1">
        <f t="shared" si="0"/>
        <v>-11</v>
      </c>
      <c r="M35">
        <v>10910085</v>
      </c>
      <c r="N35" s="37">
        <v>29810</v>
      </c>
      <c r="O35">
        <v>4</v>
      </c>
      <c r="P35">
        <v>8</v>
      </c>
      <c r="R35" s="4" t="s">
        <v>20</v>
      </c>
      <c r="S35" s="5">
        <v>2358</v>
      </c>
    </row>
    <row r="36" spans="1:38" x14ac:dyDescent="0.25">
      <c r="A36">
        <v>11266702</v>
      </c>
      <c r="B36">
        <v>83</v>
      </c>
      <c r="C36" t="s">
        <v>6</v>
      </c>
      <c r="D36">
        <v>5</v>
      </c>
      <c r="E36">
        <v>16</v>
      </c>
      <c r="F36">
        <v>6</v>
      </c>
      <c r="G36" s="1">
        <f t="shared" si="0"/>
        <v>-11</v>
      </c>
      <c r="M36">
        <v>10910108</v>
      </c>
      <c r="N36" s="37">
        <v>37089</v>
      </c>
      <c r="O36">
        <v>4</v>
      </c>
      <c r="P36">
        <v>8</v>
      </c>
    </row>
    <row r="37" spans="1:38" x14ac:dyDescent="0.25">
      <c r="A37">
        <v>620445790</v>
      </c>
      <c r="B37">
        <v>33</v>
      </c>
      <c r="C37" t="s">
        <v>6</v>
      </c>
      <c r="F37">
        <v>2</v>
      </c>
      <c r="G37" s="1">
        <f t="shared" si="0"/>
        <v>-99</v>
      </c>
      <c r="M37">
        <v>10910109</v>
      </c>
      <c r="N37" s="37">
        <v>39359</v>
      </c>
      <c r="O37">
        <v>5</v>
      </c>
      <c r="P37">
        <v>5</v>
      </c>
    </row>
    <row r="38" spans="1:38" x14ac:dyDescent="0.25">
      <c r="A38">
        <v>11206335</v>
      </c>
      <c r="B38">
        <v>26</v>
      </c>
      <c r="C38" t="s">
        <v>4</v>
      </c>
      <c r="D38">
        <v>5</v>
      </c>
      <c r="G38" s="1">
        <f t="shared" si="0"/>
        <v>-99</v>
      </c>
      <c r="M38">
        <v>10962848</v>
      </c>
      <c r="N38" s="37">
        <v>26108</v>
      </c>
      <c r="O38">
        <v>4</v>
      </c>
      <c r="P38">
        <v>8</v>
      </c>
    </row>
    <row r="39" spans="1:38" x14ac:dyDescent="0.25">
      <c r="A39">
        <v>11272890</v>
      </c>
      <c r="B39">
        <v>81</v>
      </c>
      <c r="C39" t="s">
        <v>6</v>
      </c>
      <c r="D39">
        <v>5</v>
      </c>
      <c r="E39">
        <v>9</v>
      </c>
      <c r="F39">
        <v>2</v>
      </c>
      <c r="G39" s="1">
        <f t="shared" si="0"/>
        <v>-4</v>
      </c>
      <c r="M39">
        <v>10980307</v>
      </c>
      <c r="N39" s="37">
        <v>39359</v>
      </c>
      <c r="O39">
        <v>4</v>
      </c>
      <c r="P39">
        <v>8</v>
      </c>
    </row>
    <row r="40" spans="1:38" x14ac:dyDescent="0.25">
      <c r="A40">
        <v>617269606</v>
      </c>
      <c r="B40">
        <v>37</v>
      </c>
      <c r="C40" t="s">
        <v>6</v>
      </c>
      <c r="E40">
        <v>15</v>
      </c>
      <c r="F40">
        <v>3</v>
      </c>
      <c r="G40" s="1">
        <f t="shared" si="0"/>
        <v>-99</v>
      </c>
      <c r="M40">
        <v>10980340</v>
      </c>
      <c r="N40" s="37">
        <v>38734</v>
      </c>
      <c r="O40">
        <v>5</v>
      </c>
      <c r="P40">
        <v>5</v>
      </c>
    </row>
    <row r="41" spans="1:38" x14ac:dyDescent="0.25">
      <c r="A41">
        <v>620609536</v>
      </c>
      <c r="B41">
        <v>11</v>
      </c>
      <c r="C41" t="s">
        <v>6</v>
      </c>
      <c r="E41">
        <v>14</v>
      </c>
      <c r="F41">
        <v>2</v>
      </c>
      <c r="G41" s="1">
        <f t="shared" si="0"/>
        <v>-99</v>
      </c>
      <c r="M41">
        <v>10980341</v>
      </c>
      <c r="N41" s="37">
        <v>18854</v>
      </c>
      <c r="O41">
        <v>5</v>
      </c>
      <c r="P41">
        <v>5</v>
      </c>
    </row>
    <row r="42" spans="1:38" x14ac:dyDescent="0.25">
      <c r="A42">
        <v>620338248</v>
      </c>
      <c r="B42">
        <v>80</v>
      </c>
      <c r="C42" t="s">
        <v>4</v>
      </c>
      <c r="D42">
        <v>4</v>
      </c>
      <c r="F42">
        <v>4</v>
      </c>
      <c r="G42" s="1">
        <f t="shared" si="0"/>
        <v>-99</v>
      </c>
      <c r="M42">
        <v>10980355</v>
      </c>
      <c r="N42" s="37">
        <v>18854</v>
      </c>
      <c r="O42">
        <v>4</v>
      </c>
      <c r="P42">
        <v>8</v>
      </c>
    </row>
    <row r="43" spans="1:38" x14ac:dyDescent="0.25">
      <c r="A43">
        <v>620073962</v>
      </c>
      <c r="B43">
        <v>20</v>
      </c>
      <c r="C43" t="s">
        <v>4</v>
      </c>
      <c r="D43">
        <v>4</v>
      </c>
      <c r="F43">
        <v>8</v>
      </c>
      <c r="G43" s="1">
        <f t="shared" si="0"/>
        <v>-99</v>
      </c>
      <c r="M43">
        <v>10980376</v>
      </c>
      <c r="N43" s="37">
        <v>18854</v>
      </c>
      <c r="O43">
        <v>4</v>
      </c>
      <c r="P43">
        <v>8</v>
      </c>
    </row>
    <row r="44" spans="1:38" x14ac:dyDescent="0.25">
      <c r="A44">
        <v>620073962</v>
      </c>
      <c r="B44">
        <v>61</v>
      </c>
      <c r="C44" t="s">
        <v>6</v>
      </c>
      <c r="D44">
        <v>4</v>
      </c>
      <c r="F44">
        <v>8</v>
      </c>
      <c r="G44" s="1">
        <f t="shared" si="0"/>
        <v>-99</v>
      </c>
      <c r="M44">
        <v>10980407</v>
      </c>
      <c r="N44" s="37">
        <v>27987</v>
      </c>
      <c r="O44">
        <v>4</v>
      </c>
      <c r="P44">
        <v>8</v>
      </c>
    </row>
    <row r="45" spans="1:38" x14ac:dyDescent="0.25">
      <c r="A45">
        <v>11220112</v>
      </c>
      <c r="B45">
        <v>24</v>
      </c>
      <c r="C45" t="s">
        <v>6</v>
      </c>
      <c r="D45">
        <v>2</v>
      </c>
      <c r="E45">
        <v>14</v>
      </c>
      <c r="G45" s="1">
        <f t="shared" si="0"/>
        <v>-12</v>
      </c>
      <c r="M45">
        <v>10980415</v>
      </c>
      <c r="N45" s="37">
        <v>27987</v>
      </c>
      <c r="O45">
        <v>4</v>
      </c>
      <c r="P45">
        <v>8</v>
      </c>
    </row>
    <row r="46" spans="1:38" x14ac:dyDescent="0.25">
      <c r="A46">
        <v>11220164</v>
      </c>
      <c r="B46">
        <v>75</v>
      </c>
      <c r="C46" t="s">
        <v>4</v>
      </c>
      <c r="E46">
        <v>6</v>
      </c>
      <c r="G46" s="1">
        <f t="shared" si="0"/>
        <v>-99</v>
      </c>
      <c r="M46">
        <v>10980433</v>
      </c>
      <c r="N46" s="37">
        <v>27987</v>
      </c>
      <c r="O46">
        <v>5</v>
      </c>
      <c r="P46">
        <v>5</v>
      </c>
    </row>
    <row r="47" spans="1:38" x14ac:dyDescent="0.25">
      <c r="A47">
        <v>11220164</v>
      </c>
      <c r="B47">
        <v>79</v>
      </c>
      <c r="C47" t="s">
        <v>6</v>
      </c>
      <c r="D47">
        <v>0</v>
      </c>
      <c r="E47">
        <v>14</v>
      </c>
      <c r="G47" s="1">
        <f t="shared" si="0"/>
        <v>-14</v>
      </c>
      <c r="M47">
        <v>10980561</v>
      </c>
      <c r="N47" s="37">
        <v>18854</v>
      </c>
      <c r="O47">
        <v>7</v>
      </c>
      <c r="P47">
        <v>7</v>
      </c>
    </row>
    <row r="48" spans="1:38" x14ac:dyDescent="0.25">
      <c r="A48">
        <v>11220166</v>
      </c>
      <c r="B48">
        <v>15</v>
      </c>
      <c r="C48" t="s">
        <v>6</v>
      </c>
      <c r="D48">
        <v>4</v>
      </c>
      <c r="E48">
        <v>14</v>
      </c>
      <c r="G48" s="1">
        <f t="shared" si="0"/>
        <v>-10</v>
      </c>
      <c r="M48">
        <v>10980564</v>
      </c>
      <c r="N48" s="37">
        <v>27450</v>
      </c>
      <c r="O48">
        <v>1</v>
      </c>
      <c r="P48">
        <v>2</v>
      </c>
    </row>
    <row r="49" spans="1:16" x14ac:dyDescent="0.25">
      <c r="A49">
        <v>11220166</v>
      </c>
      <c r="B49">
        <v>39</v>
      </c>
      <c r="C49" t="s">
        <v>4</v>
      </c>
      <c r="D49">
        <v>8</v>
      </c>
      <c r="E49">
        <v>8</v>
      </c>
      <c r="G49" s="1">
        <f t="shared" si="0"/>
        <v>0</v>
      </c>
      <c r="M49">
        <v>10980582</v>
      </c>
      <c r="N49" s="37">
        <v>30225</v>
      </c>
      <c r="O49">
        <v>4</v>
      </c>
      <c r="P49">
        <v>8</v>
      </c>
    </row>
    <row r="50" spans="1:16" x14ac:dyDescent="0.25">
      <c r="A50">
        <v>11220160</v>
      </c>
      <c r="B50">
        <v>7</v>
      </c>
      <c r="C50" t="s">
        <v>6</v>
      </c>
      <c r="E50">
        <v>6</v>
      </c>
      <c r="G50" s="1">
        <f t="shared" si="0"/>
        <v>-99</v>
      </c>
      <c r="M50">
        <v>10980721</v>
      </c>
      <c r="N50" s="37">
        <v>29601</v>
      </c>
      <c r="O50">
        <v>4</v>
      </c>
      <c r="P50">
        <v>8</v>
      </c>
    </row>
    <row r="51" spans="1:16" x14ac:dyDescent="0.25">
      <c r="A51">
        <v>11220160</v>
      </c>
      <c r="B51">
        <v>38</v>
      </c>
      <c r="C51" t="s">
        <v>4</v>
      </c>
      <c r="D51">
        <v>5</v>
      </c>
      <c r="E51">
        <v>6</v>
      </c>
      <c r="G51" s="1">
        <f t="shared" si="0"/>
        <v>-1</v>
      </c>
      <c r="M51">
        <v>10980723</v>
      </c>
      <c r="N51" s="37">
        <v>35211</v>
      </c>
      <c r="O51">
        <v>5</v>
      </c>
      <c r="P51">
        <v>5</v>
      </c>
    </row>
    <row r="52" spans="1:16" x14ac:dyDescent="0.25">
      <c r="A52">
        <v>11220162</v>
      </c>
      <c r="B52">
        <v>39</v>
      </c>
      <c r="C52" t="s">
        <v>4</v>
      </c>
      <c r="E52">
        <v>6</v>
      </c>
      <c r="G52" s="1">
        <f t="shared" si="0"/>
        <v>-99</v>
      </c>
      <c r="M52">
        <v>10980768</v>
      </c>
      <c r="N52" s="37">
        <v>36855</v>
      </c>
      <c r="O52">
        <v>1</v>
      </c>
      <c r="P52">
        <v>2</v>
      </c>
    </row>
    <row r="53" spans="1:16" x14ac:dyDescent="0.25">
      <c r="A53">
        <v>11220162</v>
      </c>
      <c r="B53">
        <v>44</v>
      </c>
      <c r="C53" t="s">
        <v>6</v>
      </c>
      <c r="D53">
        <v>4</v>
      </c>
      <c r="E53">
        <v>14</v>
      </c>
      <c r="G53" s="1">
        <f t="shared" si="0"/>
        <v>-10</v>
      </c>
      <c r="M53">
        <v>10980791</v>
      </c>
      <c r="N53" s="37">
        <v>26108</v>
      </c>
      <c r="O53">
        <v>5</v>
      </c>
      <c r="P53">
        <v>5</v>
      </c>
    </row>
    <row r="54" spans="1:16" x14ac:dyDescent="0.25">
      <c r="A54">
        <v>11247745</v>
      </c>
      <c r="B54">
        <v>20</v>
      </c>
      <c r="C54" t="s">
        <v>4</v>
      </c>
      <c r="D54">
        <v>4</v>
      </c>
      <c r="E54">
        <v>12</v>
      </c>
      <c r="G54" s="1">
        <f t="shared" si="0"/>
        <v>-8</v>
      </c>
      <c r="M54">
        <v>10980819</v>
      </c>
      <c r="N54" s="37">
        <v>38734</v>
      </c>
      <c r="O54">
        <v>2</v>
      </c>
      <c r="P54">
        <v>2</v>
      </c>
    </row>
    <row r="55" spans="1:16" x14ac:dyDescent="0.25">
      <c r="A55">
        <v>11247751</v>
      </c>
      <c r="B55">
        <v>70</v>
      </c>
      <c r="C55" t="s">
        <v>4</v>
      </c>
      <c r="E55">
        <v>5</v>
      </c>
      <c r="G55" s="1">
        <f t="shared" si="0"/>
        <v>-99</v>
      </c>
      <c r="M55">
        <v>10980965</v>
      </c>
      <c r="N55" s="37">
        <v>37089</v>
      </c>
      <c r="O55">
        <v>5</v>
      </c>
      <c r="P55">
        <v>5</v>
      </c>
    </row>
    <row r="56" spans="1:16" x14ac:dyDescent="0.25">
      <c r="A56">
        <v>11247775</v>
      </c>
      <c r="B56">
        <v>76</v>
      </c>
      <c r="C56" t="s">
        <v>6</v>
      </c>
      <c r="E56">
        <v>5</v>
      </c>
      <c r="G56" s="1">
        <f t="shared" si="0"/>
        <v>-99</v>
      </c>
      <c r="M56">
        <v>10980976</v>
      </c>
      <c r="N56" s="37">
        <v>26133</v>
      </c>
      <c r="O56">
        <v>5</v>
      </c>
      <c r="P56">
        <v>5</v>
      </c>
    </row>
    <row r="57" spans="1:16" x14ac:dyDescent="0.25">
      <c r="A57">
        <v>11247778</v>
      </c>
      <c r="B57">
        <v>39</v>
      </c>
      <c r="C57" t="s">
        <v>4</v>
      </c>
      <c r="E57">
        <v>4</v>
      </c>
      <c r="G57" s="1">
        <f t="shared" si="0"/>
        <v>-99</v>
      </c>
      <c r="M57">
        <v>10981041</v>
      </c>
      <c r="N57" s="37">
        <v>38943</v>
      </c>
      <c r="O57">
        <v>4</v>
      </c>
      <c r="P57">
        <v>8</v>
      </c>
    </row>
    <row r="58" spans="1:16" x14ac:dyDescent="0.25">
      <c r="A58">
        <v>11247778</v>
      </c>
      <c r="B58">
        <v>42</v>
      </c>
      <c r="C58" t="s">
        <v>4</v>
      </c>
      <c r="E58">
        <v>4</v>
      </c>
      <c r="G58" s="1">
        <f t="shared" si="0"/>
        <v>-99</v>
      </c>
      <c r="M58">
        <v>10989482</v>
      </c>
      <c r="N58" s="37">
        <v>36812</v>
      </c>
      <c r="O58">
        <v>5</v>
      </c>
      <c r="P58">
        <v>5</v>
      </c>
    </row>
    <row r="59" spans="1:16" x14ac:dyDescent="0.25">
      <c r="A59">
        <v>11247779</v>
      </c>
      <c r="B59">
        <v>4</v>
      </c>
      <c r="C59" t="s">
        <v>6</v>
      </c>
      <c r="D59">
        <v>2</v>
      </c>
      <c r="E59">
        <v>8</v>
      </c>
      <c r="G59" s="1">
        <f t="shared" si="0"/>
        <v>-6</v>
      </c>
      <c r="M59">
        <v>11016099</v>
      </c>
      <c r="N59" s="37">
        <v>38691</v>
      </c>
      <c r="O59">
        <v>5</v>
      </c>
      <c r="P59">
        <v>5</v>
      </c>
    </row>
    <row r="60" spans="1:16" x14ac:dyDescent="0.25">
      <c r="A60">
        <v>11247779</v>
      </c>
      <c r="B60">
        <v>17</v>
      </c>
      <c r="C60" t="s">
        <v>6</v>
      </c>
      <c r="D60">
        <v>2</v>
      </c>
      <c r="E60">
        <v>8</v>
      </c>
      <c r="G60" s="1">
        <f t="shared" si="0"/>
        <v>-6</v>
      </c>
      <c r="M60">
        <v>11088135</v>
      </c>
      <c r="N60" s="37">
        <v>44344</v>
      </c>
      <c r="O60">
        <v>1</v>
      </c>
      <c r="P60">
        <v>2</v>
      </c>
    </row>
    <row r="61" spans="1:16" x14ac:dyDescent="0.25">
      <c r="A61">
        <v>11247779</v>
      </c>
      <c r="B61">
        <v>51</v>
      </c>
      <c r="C61" t="s">
        <v>4</v>
      </c>
      <c r="D61">
        <v>14</v>
      </c>
      <c r="E61">
        <v>4</v>
      </c>
      <c r="G61" s="1">
        <f t="shared" si="0"/>
        <v>10</v>
      </c>
      <c r="M61">
        <v>11089784</v>
      </c>
      <c r="N61" s="37">
        <v>38943</v>
      </c>
      <c r="O61">
        <v>1</v>
      </c>
      <c r="P61">
        <v>2</v>
      </c>
    </row>
    <row r="62" spans="1:16" x14ac:dyDescent="0.25">
      <c r="A62">
        <v>11247781</v>
      </c>
      <c r="B62">
        <v>10</v>
      </c>
      <c r="C62" t="s">
        <v>6</v>
      </c>
      <c r="E62">
        <v>5</v>
      </c>
      <c r="G62" s="1">
        <f t="shared" si="0"/>
        <v>-99</v>
      </c>
      <c r="M62">
        <v>11089797</v>
      </c>
      <c r="N62" s="37">
        <v>36855</v>
      </c>
      <c r="O62">
        <v>1</v>
      </c>
      <c r="P62">
        <v>2</v>
      </c>
    </row>
    <row r="63" spans="1:16" x14ac:dyDescent="0.25">
      <c r="A63">
        <v>11247784</v>
      </c>
      <c r="B63">
        <v>38</v>
      </c>
      <c r="C63" t="s">
        <v>6</v>
      </c>
      <c r="D63">
        <v>4</v>
      </c>
      <c r="E63">
        <v>8</v>
      </c>
      <c r="G63" s="1">
        <f t="shared" si="0"/>
        <v>-4</v>
      </c>
      <c r="M63">
        <v>11089801</v>
      </c>
      <c r="N63" s="37">
        <v>31480</v>
      </c>
      <c r="O63">
        <v>2</v>
      </c>
      <c r="P63">
        <v>2</v>
      </c>
    </row>
    <row r="64" spans="1:16" x14ac:dyDescent="0.25">
      <c r="A64">
        <v>11247794</v>
      </c>
      <c r="B64">
        <v>41</v>
      </c>
      <c r="C64" t="s">
        <v>6</v>
      </c>
      <c r="D64">
        <v>2</v>
      </c>
      <c r="E64">
        <v>8</v>
      </c>
      <c r="G64" s="1">
        <f t="shared" si="0"/>
        <v>-6</v>
      </c>
      <c r="M64">
        <v>11089842</v>
      </c>
      <c r="N64" s="37">
        <v>37089</v>
      </c>
      <c r="O64">
        <v>1</v>
      </c>
      <c r="P64">
        <v>2</v>
      </c>
    </row>
    <row r="65" spans="1:16" x14ac:dyDescent="0.25">
      <c r="A65">
        <v>11247794</v>
      </c>
      <c r="B65">
        <v>72</v>
      </c>
      <c r="C65" t="s">
        <v>6</v>
      </c>
      <c r="D65">
        <v>0</v>
      </c>
      <c r="E65">
        <v>8</v>
      </c>
      <c r="G65" s="1">
        <f t="shared" si="0"/>
        <v>-8</v>
      </c>
      <c r="M65">
        <v>11090001</v>
      </c>
      <c r="N65" s="37">
        <v>27450</v>
      </c>
      <c r="O65">
        <v>2</v>
      </c>
      <c r="P65">
        <v>2</v>
      </c>
    </row>
    <row r="66" spans="1:16" x14ac:dyDescent="0.25">
      <c r="A66">
        <v>11247806</v>
      </c>
      <c r="B66">
        <v>27</v>
      </c>
      <c r="C66" t="s">
        <v>4</v>
      </c>
      <c r="D66">
        <v>14</v>
      </c>
      <c r="E66">
        <v>4</v>
      </c>
      <c r="G66" s="1">
        <f t="shared" ref="G66:G129" si="9">IF(COUNTA(D66)=0,IF(COUNTA(E66)=0,-99,-99),IF(COUNTA(E66)=0,-99,D66-E66))</f>
        <v>10</v>
      </c>
      <c r="M66">
        <v>11090099</v>
      </c>
      <c r="N66" s="37">
        <v>36855</v>
      </c>
      <c r="O66">
        <v>1</v>
      </c>
      <c r="P66">
        <v>2</v>
      </c>
    </row>
    <row r="67" spans="1:16" x14ac:dyDescent="0.25">
      <c r="A67">
        <v>616260365</v>
      </c>
      <c r="B67">
        <v>81</v>
      </c>
      <c r="C67" t="s">
        <v>6</v>
      </c>
      <c r="D67">
        <v>0</v>
      </c>
      <c r="G67" s="1">
        <f t="shared" si="9"/>
        <v>-99</v>
      </c>
      <c r="M67">
        <v>11090869</v>
      </c>
      <c r="N67" s="37">
        <v>27450</v>
      </c>
      <c r="O67">
        <v>2</v>
      </c>
      <c r="P67">
        <v>2</v>
      </c>
    </row>
    <row r="68" spans="1:16" x14ac:dyDescent="0.25">
      <c r="A68">
        <v>616260373</v>
      </c>
      <c r="B68">
        <v>29</v>
      </c>
      <c r="C68" t="s">
        <v>6</v>
      </c>
      <c r="D68">
        <v>0</v>
      </c>
      <c r="F68">
        <v>2</v>
      </c>
      <c r="G68" s="1">
        <f t="shared" si="9"/>
        <v>-99</v>
      </c>
      <c r="M68">
        <v>11090870</v>
      </c>
      <c r="N68" s="37">
        <v>27450</v>
      </c>
      <c r="O68">
        <v>1</v>
      </c>
      <c r="P68">
        <v>2</v>
      </c>
    </row>
    <row r="69" spans="1:16" x14ac:dyDescent="0.25">
      <c r="A69">
        <v>617269614</v>
      </c>
      <c r="B69">
        <v>32</v>
      </c>
      <c r="C69" t="s">
        <v>6</v>
      </c>
      <c r="E69">
        <v>15</v>
      </c>
      <c r="F69">
        <v>2</v>
      </c>
      <c r="G69" s="1">
        <f t="shared" si="9"/>
        <v>-99</v>
      </c>
      <c r="M69">
        <v>11090874</v>
      </c>
      <c r="N69" s="37">
        <v>36855</v>
      </c>
      <c r="O69">
        <v>1</v>
      </c>
      <c r="P69">
        <v>2</v>
      </c>
    </row>
    <row r="70" spans="1:16" x14ac:dyDescent="0.25">
      <c r="A70">
        <v>617285569</v>
      </c>
      <c r="B70">
        <v>72</v>
      </c>
      <c r="C70" t="s">
        <v>4</v>
      </c>
      <c r="E70">
        <v>14</v>
      </c>
      <c r="F70">
        <v>2</v>
      </c>
      <c r="G70" s="1">
        <f t="shared" si="9"/>
        <v>-99</v>
      </c>
      <c r="M70">
        <v>11090881</v>
      </c>
      <c r="N70" s="37">
        <v>42464</v>
      </c>
      <c r="O70">
        <v>2</v>
      </c>
      <c r="P70">
        <v>2</v>
      </c>
    </row>
    <row r="71" spans="1:16" x14ac:dyDescent="0.25">
      <c r="A71">
        <v>11194708</v>
      </c>
      <c r="B71">
        <v>23</v>
      </c>
      <c r="C71" t="s">
        <v>6</v>
      </c>
      <c r="D71">
        <v>3</v>
      </c>
      <c r="E71">
        <v>14</v>
      </c>
      <c r="F71">
        <v>3</v>
      </c>
      <c r="G71" s="1">
        <f t="shared" si="9"/>
        <v>-11</v>
      </c>
      <c r="M71">
        <v>11091353</v>
      </c>
      <c r="N71" s="37">
        <v>27450</v>
      </c>
      <c r="O71">
        <v>1</v>
      </c>
      <c r="P71">
        <v>2</v>
      </c>
    </row>
    <row r="72" spans="1:16" x14ac:dyDescent="0.25">
      <c r="A72">
        <v>11218535</v>
      </c>
      <c r="B72">
        <v>35</v>
      </c>
      <c r="C72" t="s">
        <v>6</v>
      </c>
      <c r="D72">
        <v>3</v>
      </c>
      <c r="F72">
        <v>2</v>
      </c>
      <c r="G72" s="1">
        <f t="shared" si="9"/>
        <v>-99</v>
      </c>
      <c r="M72">
        <v>11098608</v>
      </c>
      <c r="N72" s="37">
        <v>38734</v>
      </c>
      <c r="O72">
        <v>2</v>
      </c>
      <c r="P72">
        <v>2</v>
      </c>
    </row>
    <row r="73" spans="1:16" x14ac:dyDescent="0.25">
      <c r="A73">
        <v>11225953</v>
      </c>
      <c r="B73">
        <v>35</v>
      </c>
      <c r="C73" t="s">
        <v>6</v>
      </c>
      <c r="E73">
        <v>16</v>
      </c>
      <c r="G73" s="1">
        <f t="shared" si="9"/>
        <v>-99</v>
      </c>
      <c r="M73">
        <v>11098616</v>
      </c>
      <c r="N73" s="37">
        <v>37089</v>
      </c>
      <c r="O73">
        <v>1</v>
      </c>
      <c r="P73">
        <v>2</v>
      </c>
    </row>
    <row r="74" spans="1:16" x14ac:dyDescent="0.25">
      <c r="A74">
        <v>11234135</v>
      </c>
      <c r="B74">
        <v>99</v>
      </c>
      <c r="C74" t="s">
        <v>6</v>
      </c>
      <c r="E74">
        <v>18</v>
      </c>
      <c r="F74">
        <v>3</v>
      </c>
      <c r="G74" s="1">
        <f t="shared" si="9"/>
        <v>-99</v>
      </c>
      <c r="M74">
        <v>11098647</v>
      </c>
      <c r="N74" s="37">
        <v>42464</v>
      </c>
      <c r="O74">
        <v>1</v>
      </c>
      <c r="P74">
        <v>2</v>
      </c>
    </row>
    <row r="75" spans="1:16" x14ac:dyDescent="0.25">
      <c r="A75">
        <v>11254198</v>
      </c>
      <c r="B75">
        <v>105</v>
      </c>
      <c r="C75" t="s">
        <v>6</v>
      </c>
      <c r="E75">
        <v>16</v>
      </c>
      <c r="F75">
        <v>3</v>
      </c>
      <c r="G75" s="1">
        <f t="shared" si="9"/>
        <v>-99</v>
      </c>
      <c r="M75">
        <v>11098657</v>
      </c>
      <c r="N75" s="37">
        <v>38734</v>
      </c>
      <c r="O75">
        <v>4</v>
      </c>
      <c r="P75">
        <v>4</v>
      </c>
    </row>
    <row r="76" spans="1:16" x14ac:dyDescent="0.25">
      <c r="A76">
        <v>11258599</v>
      </c>
      <c r="B76">
        <v>17</v>
      </c>
      <c r="C76" t="s">
        <v>4</v>
      </c>
      <c r="E76">
        <v>8</v>
      </c>
      <c r="G76" s="1">
        <f t="shared" si="9"/>
        <v>-99</v>
      </c>
      <c r="M76">
        <v>11098681</v>
      </c>
      <c r="N76" s="37">
        <v>44344</v>
      </c>
      <c r="O76">
        <v>1</v>
      </c>
      <c r="P76">
        <v>2</v>
      </c>
    </row>
    <row r="77" spans="1:16" x14ac:dyDescent="0.25">
      <c r="A77">
        <v>11260906</v>
      </c>
      <c r="B77">
        <v>84</v>
      </c>
      <c r="C77" t="s">
        <v>4</v>
      </c>
      <c r="D77">
        <v>7</v>
      </c>
      <c r="E77">
        <v>8</v>
      </c>
      <c r="F77">
        <v>3</v>
      </c>
      <c r="G77" s="1">
        <f t="shared" si="9"/>
        <v>-1</v>
      </c>
      <c r="M77">
        <v>11098962</v>
      </c>
      <c r="N77" s="37">
        <v>38734</v>
      </c>
      <c r="O77">
        <v>2</v>
      </c>
      <c r="P77">
        <v>2</v>
      </c>
    </row>
    <row r="78" spans="1:16" x14ac:dyDescent="0.25">
      <c r="A78">
        <v>11263689</v>
      </c>
      <c r="B78">
        <v>3</v>
      </c>
      <c r="C78" t="s">
        <v>6</v>
      </c>
      <c r="D78">
        <v>3</v>
      </c>
      <c r="F78">
        <v>2</v>
      </c>
      <c r="G78" s="1">
        <f t="shared" si="9"/>
        <v>-99</v>
      </c>
      <c r="M78">
        <v>11099145</v>
      </c>
      <c r="N78" s="37">
        <v>31689</v>
      </c>
      <c r="O78">
        <v>2</v>
      </c>
      <c r="P78">
        <v>2</v>
      </c>
    </row>
    <row r="79" spans="1:16" x14ac:dyDescent="0.25">
      <c r="A79">
        <v>11263727</v>
      </c>
      <c r="B79">
        <v>22</v>
      </c>
      <c r="C79" t="s">
        <v>4</v>
      </c>
      <c r="D79">
        <v>14</v>
      </c>
      <c r="E79">
        <v>4</v>
      </c>
      <c r="F79">
        <v>5</v>
      </c>
      <c r="G79" s="1">
        <f t="shared" si="9"/>
        <v>10</v>
      </c>
      <c r="M79">
        <v>11099199</v>
      </c>
      <c r="N79" s="37">
        <v>27450</v>
      </c>
      <c r="O79">
        <v>2</v>
      </c>
      <c r="P79">
        <v>2</v>
      </c>
    </row>
    <row r="80" spans="1:16" x14ac:dyDescent="0.25">
      <c r="A80">
        <v>11264994</v>
      </c>
      <c r="B80">
        <v>58</v>
      </c>
      <c r="C80" t="s">
        <v>4</v>
      </c>
      <c r="D80">
        <v>10</v>
      </c>
      <c r="E80">
        <v>8</v>
      </c>
      <c r="G80" s="1">
        <f t="shared" si="9"/>
        <v>2</v>
      </c>
      <c r="M80">
        <v>11099860</v>
      </c>
      <c r="N80" s="37">
        <v>36855</v>
      </c>
      <c r="O80">
        <v>5</v>
      </c>
      <c r="P80">
        <v>5</v>
      </c>
    </row>
    <row r="81" spans="1:16" x14ac:dyDescent="0.25">
      <c r="A81">
        <v>619477319</v>
      </c>
      <c r="B81">
        <v>17</v>
      </c>
      <c r="C81" t="s">
        <v>4</v>
      </c>
      <c r="D81">
        <v>3</v>
      </c>
      <c r="F81">
        <v>2</v>
      </c>
      <c r="G81" s="1">
        <f t="shared" si="9"/>
        <v>-99</v>
      </c>
      <c r="M81">
        <v>11100411</v>
      </c>
      <c r="N81" s="37">
        <v>27987</v>
      </c>
      <c r="O81">
        <v>4</v>
      </c>
      <c r="P81">
        <v>8</v>
      </c>
    </row>
    <row r="82" spans="1:16" x14ac:dyDescent="0.25">
      <c r="A82">
        <v>619477325</v>
      </c>
      <c r="B82">
        <v>9</v>
      </c>
      <c r="C82" t="s">
        <v>4</v>
      </c>
      <c r="D82">
        <v>3</v>
      </c>
      <c r="F82">
        <v>2</v>
      </c>
      <c r="G82" s="1">
        <f t="shared" si="9"/>
        <v>-99</v>
      </c>
      <c r="M82">
        <v>11101395</v>
      </c>
      <c r="N82" s="37">
        <v>31480</v>
      </c>
      <c r="O82">
        <v>1</v>
      </c>
      <c r="P82">
        <v>2</v>
      </c>
    </row>
    <row r="83" spans="1:16" x14ac:dyDescent="0.25">
      <c r="A83">
        <v>11210685</v>
      </c>
      <c r="B83">
        <v>78</v>
      </c>
      <c r="C83" t="s">
        <v>6</v>
      </c>
      <c r="E83">
        <v>16</v>
      </c>
      <c r="F83">
        <v>2</v>
      </c>
      <c r="G83" s="1">
        <f t="shared" si="9"/>
        <v>-99</v>
      </c>
      <c r="M83">
        <v>11101596</v>
      </c>
      <c r="N83" s="37">
        <v>42464</v>
      </c>
      <c r="O83">
        <v>4</v>
      </c>
      <c r="P83">
        <v>8</v>
      </c>
    </row>
    <row r="84" spans="1:16" x14ac:dyDescent="0.25">
      <c r="A84">
        <v>11260917</v>
      </c>
      <c r="B84">
        <v>7</v>
      </c>
      <c r="C84" t="s">
        <v>6</v>
      </c>
      <c r="E84">
        <v>15</v>
      </c>
      <c r="F84">
        <v>4</v>
      </c>
      <c r="G84" s="1">
        <f t="shared" si="9"/>
        <v>-99</v>
      </c>
      <c r="M84">
        <v>11102327</v>
      </c>
      <c r="N84" s="37">
        <v>18854</v>
      </c>
      <c r="O84">
        <v>4</v>
      </c>
      <c r="P84">
        <v>8</v>
      </c>
    </row>
    <row r="85" spans="1:16" x14ac:dyDescent="0.25">
      <c r="A85">
        <v>11263862</v>
      </c>
      <c r="B85">
        <v>57</v>
      </c>
      <c r="C85" t="s">
        <v>6</v>
      </c>
      <c r="E85">
        <v>15</v>
      </c>
      <c r="G85" s="1">
        <f t="shared" si="9"/>
        <v>-99</v>
      </c>
      <c r="M85">
        <v>11102675</v>
      </c>
      <c r="N85" s="37">
        <v>39359</v>
      </c>
      <c r="O85">
        <v>5</v>
      </c>
      <c r="P85">
        <v>5</v>
      </c>
    </row>
    <row r="86" spans="1:16" x14ac:dyDescent="0.25">
      <c r="A86">
        <v>11264276</v>
      </c>
      <c r="B86">
        <v>10</v>
      </c>
      <c r="C86" t="s">
        <v>6</v>
      </c>
      <c r="D86">
        <v>5</v>
      </c>
      <c r="E86">
        <v>15</v>
      </c>
      <c r="F86">
        <v>4</v>
      </c>
      <c r="G86" s="1">
        <f t="shared" si="9"/>
        <v>-10</v>
      </c>
      <c r="M86">
        <v>11102690</v>
      </c>
      <c r="N86" s="37">
        <v>31480</v>
      </c>
      <c r="O86">
        <v>4</v>
      </c>
      <c r="P86">
        <v>8</v>
      </c>
    </row>
    <row r="87" spans="1:16" x14ac:dyDescent="0.25">
      <c r="A87">
        <v>11265025</v>
      </c>
      <c r="B87">
        <v>80</v>
      </c>
      <c r="C87" t="s">
        <v>4</v>
      </c>
      <c r="D87">
        <v>17</v>
      </c>
      <c r="E87">
        <v>16</v>
      </c>
      <c r="G87" s="1">
        <f t="shared" si="9"/>
        <v>1</v>
      </c>
      <c r="M87">
        <v>11102806</v>
      </c>
      <c r="N87" s="37">
        <v>38943</v>
      </c>
      <c r="O87">
        <v>4</v>
      </c>
      <c r="P87">
        <v>8</v>
      </c>
    </row>
    <row r="88" spans="1:16" x14ac:dyDescent="0.25">
      <c r="A88">
        <v>11266575</v>
      </c>
      <c r="B88">
        <v>8</v>
      </c>
      <c r="C88" t="s">
        <v>6</v>
      </c>
      <c r="E88">
        <v>16</v>
      </c>
      <c r="F88">
        <v>8</v>
      </c>
      <c r="G88" s="1">
        <f t="shared" si="9"/>
        <v>-99</v>
      </c>
      <c r="M88">
        <v>11102939</v>
      </c>
      <c r="N88" s="37">
        <v>31480</v>
      </c>
      <c r="O88">
        <v>4</v>
      </c>
      <c r="P88">
        <v>8</v>
      </c>
    </row>
    <row r="89" spans="1:16" x14ac:dyDescent="0.25">
      <c r="A89">
        <v>11266578</v>
      </c>
      <c r="B89">
        <v>79</v>
      </c>
      <c r="C89" t="s">
        <v>6</v>
      </c>
      <c r="E89">
        <v>16</v>
      </c>
      <c r="F89">
        <v>2</v>
      </c>
      <c r="G89" s="1">
        <f t="shared" si="9"/>
        <v>-99</v>
      </c>
      <c r="M89">
        <v>11102966</v>
      </c>
      <c r="N89" s="37">
        <v>29810</v>
      </c>
      <c r="O89">
        <v>6</v>
      </c>
      <c r="P89">
        <v>6</v>
      </c>
    </row>
    <row r="90" spans="1:16" x14ac:dyDescent="0.25">
      <c r="A90">
        <v>616262998</v>
      </c>
      <c r="B90">
        <v>21</v>
      </c>
      <c r="C90" t="s">
        <v>6</v>
      </c>
      <c r="D90">
        <v>4</v>
      </c>
      <c r="F90">
        <v>10</v>
      </c>
      <c r="G90" s="1">
        <f t="shared" si="9"/>
        <v>-99</v>
      </c>
      <c r="M90">
        <v>11103691</v>
      </c>
      <c r="N90" s="37">
        <v>44344</v>
      </c>
      <c r="O90">
        <v>5</v>
      </c>
      <c r="P90">
        <v>5</v>
      </c>
    </row>
    <row r="91" spans="1:16" x14ac:dyDescent="0.25">
      <c r="A91">
        <v>616263007</v>
      </c>
      <c r="B91">
        <v>29</v>
      </c>
      <c r="C91" t="s">
        <v>4</v>
      </c>
      <c r="D91">
        <v>9</v>
      </c>
      <c r="F91">
        <v>8</v>
      </c>
      <c r="G91" s="1">
        <f t="shared" si="9"/>
        <v>-99</v>
      </c>
      <c r="M91">
        <v>11103893</v>
      </c>
      <c r="N91" s="37">
        <v>27987</v>
      </c>
      <c r="O91">
        <v>5</v>
      </c>
      <c r="P91">
        <v>5</v>
      </c>
    </row>
    <row r="92" spans="1:16" x14ac:dyDescent="0.25">
      <c r="A92">
        <v>620536564</v>
      </c>
      <c r="B92">
        <v>8</v>
      </c>
      <c r="C92" t="s">
        <v>4</v>
      </c>
      <c r="D92">
        <v>3</v>
      </c>
      <c r="F92">
        <v>9</v>
      </c>
      <c r="G92" s="1">
        <f t="shared" si="9"/>
        <v>-99</v>
      </c>
      <c r="M92">
        <v>11104235</v>
      </c>
      <c r="N92" s="37">
        <v>36855</v>
      </c>
      <c r="O92">
        <v>4</v>
      </c>
      <c r="P92">
        <v>8</v>
      </c>
    </row>
    <row r="93" spans="1:16" x14ac:dyDescent="0.25">
      <c r="A93">
        <v>11258616</v>
      </c>
      <c r="B93">
        <v>8</v>
      </c>
      <c r="C93" t="s">
        <v>6</v>
      </c>
      <c r="D93">
        <v>3</v>
      </c>
      <c r="E93">
        <v>12</v>
      </c>
      <c r="G93" s="1">
        <f t="shared" si="9"/>
        <v>-9</v>
      </c>
      <c r="M93">
        <v>11104441</v>
      </c>
      <c r="N93" s="37">
        <v>33387</v>
      </c>
      <c r="O93">
        <v>5</v>
      </c>
      <c r="P93">
        <v>5</v>
      </c>
    </row>
    <row r="94" spans="1:16" x14ac:dyDescent="0.25">
      <c r="A94">
        <v>11258616</v>
      </c>
      <c r="B94">
        <v>24</v>
      </c>
      <c r="C94" t="s">
        <v>6</v>
      </c>
      <c r="D94">
        <v>3</v>
      </c>
      <c r="E94">
        <v>12</v>
      </c>
      <c r="G94" s="1">
        <f t="shared" si="9"/>
        <v>-9</v>
      </c>
      <c r="M94">
        <v>11104462</v>
      </c>
      <c r="N94" s="37">
        <v>27657</v>
      </c>
      <c r="O94">
        <v>1</v>
      </c>
      <c r="P94">
        <v>2</v>
      </c>
    </row>
    <row r="95" spans="1:16" x14ac:dyDescent="0.25">
      <c r="A95">
        <v>11258670</v>
      </c>
      <c r="B95">
        <v>68</v>
      </c>
      <c r="C95" t="s">
        <v>6</v>
      </c>
      <c r="D95">
        <v>6</v>
      </c>
      <c r="F95">
        <v>16</v>
      </c>
      <c r="G95" s="1">
        <f t="shared" si="9"/>
        <v>-99</v>
      </c>
      <c r="M95">
        <v>11104502</v>
      </c>
      <c r="N95" s="37">
        <v>31480</v>
      </c>
      <c r="O95">
        <v>2</v>
      </c>
      <c r="P95">
        <v>2</v>
      </c>
    </row>
    <row r="96" spans="1:16" x14ac:dyDescent="0.25">
      <c r="A96">
        <v>11260838</v>
      </c>
      <c r="B96">
        <v>31</v>
      </c>
      <c r="C96" t="s">
        <v>6</v>
      </c>
      <c r="D96">
        <v>6</v>
      </c>
      <c r="E96">
        <v>7</v>
      </c>
      <c r="F96">
        <v>9</v>
      </c>
      <c r="G96" s="1">
        <f t="shared" si="9"/>
        <v>-1</v>
      </c>
      <c r="M96">
        <v>11104522</v>
      </c>
      <c r="N96" s="37">
        <v>38691</v>
      </c>
      <c r="O96">
        <v>4</v>
      </c>
      <c r="P96">
        <v>8</v>
      </c>
    </row>
    <row r="97" spans="1:16" x14ac:dyDescent="0.25">
      <c r="A97">
        <v>11260824</v>
      </c>
      <c r="B97">
        <v>25</v>
      </c>
      <c r="C97" t="s">
        <v>6</v>
      </c>
      <c r="D97">
        <v>3</v>
      </c>
      <c r="E97">
        <v>3</v>
      </c>
      <c r="G97" s="1">
        <f t="shared" si="9"/>
        <v>0</v>
      </c>
      <c r="M97">
        <v>11104524</v>
      </c>
      <c r="N97" s="37">
        <v>37064</v>
      </c>
      <c r="O97">
        <v>2</v>
      </c>
      <c r="P97">
        <v>2</v>
      </c>
    </row>
    <row r="98" spans="1:16" x14ac:dyDescent="0.25">
      <c r="A98">
        <v>11260895</v>
      </c>
      <c r="B98">
        <v>2</v>
      </c>
      <c r="C98" t="s">
        <v>6</v>
      </c>
      <c r="D98">
        <v>6</v>
      </c>
      <c r="F98">
        <v>10</v>
      </c>
      <c r="G98" s="1">
        <f t="shared" si="9"/>
        <v>-99</v>
      </c>
      <c r="M98">
        <v>11104603</v>
      </c>
      <c r="N98" s="37">
        <v>27987</v>
      </c>
      <c r="O98">
        <v>4</v>
      </c>
      <c r="P98">
        <v>8</v>
      </c>
    </row>
    <row r="99" spans="1:16" x14ac:dyDescent="0.25">
      <c r="A99">
        <v>11260919</v>
      </c>
      <c r="B99">
        <v>20</v>
      </c>
      <c r="C99" t="s">
        <v>4</v>
      </c>
      <c r="D99">
        <v>9</v>
      </c>
      <c r="G99" s="1">
        <f t="shared" si="9"/>
        <v>-99</v>
      </c>
      <c r="M99">
        <v>11104604</v>
      </c>
      <c r="N99" s="37">
        <v>27450</v>
      </c>
      <c r="O99">
        <v>1</v>
      </c>
      <c r="P99">
        <v>2</v>
      </c>
    </row>
    <row r="100" spans="1:16" x14ac:dyDescent="0.25">
      <c r="A100">
        <v>11261050</v>
      </c>
      <c r="B100">
        <v>25</v>
      </c>
      <c r="C100" t="s">
        <v>6</v>
      </c>
      <c r="D100">
        <v>7</v>
      </c>
      <c r="G100" s="1">
        <f t="shared" si="9"/>
        <v>-99</v>
      </c>
      <c r="M100">
        <v>11104623</v>
      </c>
      <c r="N100" s="37">
        <v>18854</v>
      </c>
      <c r="O100">
        <v>4</v>
      </c>
      <c r="P100">
        <v>8</v>
      </c>
    </row>
    <row r="101" spans="1:16" x14ac:dyDescent="0.25">
      <c r="A101">
        <v>11261080</v>
      </c>
      <c r="B101">
        <v>12</v>
      </c>
      <c r="C101" t="s">
        <v>4</v>
      </c>
      <c r="D101">
        <v>7</v>
      </c>
      <c r="G101" s="1">
        <f t="shared" si="9"/>
        <v>-99</v>
      </c>
      <c r="M101">
        <v>11104647</v>
      </c>
      <c r="N101" s="37">
        <v>29810</v>
      </c>
      <c r="O101">
        <v>6</v>
      </c>
      <c r="P101">
        <v>6</v>
      </c>
    </row>
    <row r="102" spans="1:16" x14ac:dyDescent="0.25">
      <c r="A102">
        <v>11261080</v>
      </c>
      <c r="B102">
        <v>83</v>
      </c>
      <c r="C102" t="s">
        <v>6</v>
      </c>
      <c r="D102">
        <v>6</v>
      </c>
      <c r="G102" s="1">
        <f t="shared" si="9"/>
        <v>-99</v>
      </c>
      <c r="M102">
        <v>11104689</v>
      </c>
      <c r="N102" s="37">
        <v>27450</v>
      </c>
      <c r="O102">
        <v>1</v>
      </c>
      <c r="P102">
        <v>2</v>
      </c>
    </row>
    <row r="103" spans="1:16" x14ac:dyDescent="0.25">
      <c r="A103">
        <v>11263621</v>
      </c>
      <c r="B103">
        <v>2</v>
      </c>
      <c r="C103" t="s">
        <v>6</v>
      </c>
      <c r="D103">
        <v>6</v>
      </c>
      <c r="E103">
        <v>13</v>
      </c>
      <c r="F103">
        <v>11</v>
      </c>
      <c r="G103" s="1">
        <f t="shared" si="9"/>
        <v>-7</v>
      </c>
      <c r="M103">
        <v>11104705</v>
      </c>
      <c r="N103" s="37">
        <v>18854</v>
      </c>
      <c r="O103">
        <v>4</v>
      </c>
      <c r="P103">
        <v>8</v>
      </c>
    </row>
    <row r="104" spans="1:16" x14ac:dyDescent="0.25">
      <c r="A104">
        <v>11263621</v>
      </c>
      <c r="B104">
        <v>72</v>
      </c>
      <c r="C104" t="s">
        <v>4</v>
      </c>
      <c r="D104">
        <v>6</v>
      </c>
      <c r="E104">
        <v>13</v>
      </c>
      <c r="F104">
        <v>11</v>
      </c>
      <c r="G104" s="1">
        <f t="shared" si="9"/>
        <v>-7</v>
      </c>
      <c r="M104">
        <v>11104843</v>
      </c>
      <c r="N104" s="37">
        <v>26108</v>
      </c>
      <c r="O104">
        <v>5</v>
      </c>
      <c r="P104">
        <v>5</v>
      </c>
    </row>
    <row r="105" spans="1:16" x14ac:dyDescent="0.25">
      <c r="A105">
        <v>11263866</v>
      </c>
      <c r="B105">
        <v>42</v>
      </c>
      <c r="C105" t="s">
        <v>4</v>
      </c>
      <c r="D105">
        <v>7</v>
      </c>
      <c r="G105" s="1">
        <f t="shared" si="9"/>
        <v>-99</v>
      </c>
      <c r="M105">
        <v>11104861</v>
      </c>
      <c r="N105" s="37">
        <v>26108</v>
      </c>
      <c r="O105">
        <v>5</v>
      </c>
      <c r="P105">
        <v>5</v>
      </c>
    </row>
    <row r="106" spans="1:16" x14ac:dyDescent="0.25">
      <c r="A106">
        <v>11263866</v>
      </c>
      <c r="B106">
        <v>53</v>
      </c>
      <c r="C106" t="s">
        <v>6</v>
      </c>
      <c r="D106">
        <v>3</v>
      </c>
      <c r="G106" s="1">
        <f t="shared" si="9"/>
        <v>-99</v>
      </c>
      <c r="M106">
        <v>11104897</v>
      </c>
      <c r="N106" s="37">
        <v>36855</v>
      </c>
      <c r="O106">
        <v>2</v>
      </c>
      <c r="P106">
        <v>2</v>
      </c>
    </row>
    <row r="107" spans="1:16" x14ac:dyDescent="0.25">
      <c r="A107">
        <v>11263620</v>
      </c>
      <c r="B107">
        <v>24</v>
      </c>
      <c r="C107" t="s">
        <v>6</v>
      </c>
      <c r="D107">
        <v>9</v>
      </c>
      <c r="E107">
        <v>14</v>
      </c>
      <c r="F107">
        <v>12</v>
      </c>
      <c r="G107" s="1">
        <f t="shared" si="9"/>
        <v>-5</v>
      </c>
      <c r="M107">
        <v>11105026</v>
      </c>
      <c r="N107" s="37">
        <v>18854</v>
      </c>
      <c r="O107">
        <v>5</v>
      </c>
      <c r="P107">
        <v>5</v>
      </c>
    </row>
    <row r="108" spans="1:16" x14ac:dyDescent="0.25">
      <c r="A108">
        <v>11265027</v>
      </c>
      <c r="B108">
        <v>32</v>
      </c>
      <c r="C108" t="s">
        <v>6</v>
      </c>
      <c r="D108">
        <v>6</v>
      </c>
      <c r="E108">
        <v>16</v>
      </c>
      <c r="G108" s="1">
        <f t="shared" si="9"/>
        <v>-10</v>
      </c>
      <c r="M108">
        <v>11105094</v>
      </c>
      <c r="N108" s="37">
        <v>27450</v>
      </c>
      <c r="O108">
        <v>1</v>
      </c>
      <c r="P108">
        <v>2</v>
      </c>
    </row>
    <row r="109" spans="1:16" x14ac:dyDescent="0.25">
      <c r="A109">
        <v>11265027</v>
      </c>
      <c r="B109">
        <v>76</v>
      </c>
      <c r="C109" t="s">
        <v>4</v>
      </c>
      <c r="D109">
        <v>5</v>
      </c>
      <c r="E109">
        <v>0</v>
      </c>
      <c r="G109" s="1">
        <f t="shared" si="9"/>
        <v>5</v>
      </c>
      <c r="M109">
        <v>11105132</v>
      </c>
      <c r="N109" s="37">
        <v>37089</v>
      </c>
      <c r="O109">
        <v>1</v>
      </c>
      <c r="P109">
        <v>2</v>
      </c>
    </row>
    <row r="110" spans="1:16" x14ac:dyDescent="0.25">
      <c r="A110">
        <v>11266551</v>
      </c>
      <c r="B110">
        <v>65</v>
      </c>
      <c r="C110" t="s">
        <v>6</v>
      </c>
      <c r="D110">
        <v>6</v>
      </c>
      <c r="F110">
        <v>12</v>
      </c>
      <c r="G110" s="1">
        <f t="shared" si="9"/>
        <v>-99</v>
      </c>
      <c r="M110">
        <v>11105320</v>
      </c>
      <c r="N110" s="37">
        <v>27987</v>
      </c>
      <c r="O110">
        <v>5</v>
      </c>
      <c r="P110">
        <v>5</v>
      </c>
    </row>
    <row r="111" spans="1:16" x14ac:dyDescent="0.25">
      <c r="A111">
        <v>11266552</v>
      </c>
      <c r="B111">
        <v>38</v>
      </c>
      <c r="C111" t="s">
        <v>4</v>
      </c>
      <c r="D111">
        <v>7</v>
      </c>
      <c r="F111">
        <v>9</v>
      </c>
      <c r="G111" s="1">
        <f t="shared" si="9"/>
        <v>-99</v>
      </c>
      <c r="M111">
        <v>11105395</v>
      </c>
      <c r="N111" s="37">
        <v>37064</v>
      </c>
      <c r="O111">
        <v>4</v>
      </c>
      <c r="P111">
        <v>8</v>
      </c>
    </row>
    <row r="112" spans="1:16" x14ac:dyDescent="0.25">
      <c r="A112">
        <v>11266561</v>
      </c>
      <c r="B112">
        <v>10</v>
      </c>
      <c r="C112" t="s">
        <v>4</v>
      </c>
      <c r="D112">
        <v>9</v>
      </c>
      <c r="F112">
        <v>11</v>
      </c>
      <c r="G112" s="1">
        <f t="shared" si="9"/>
        <v>-99</v>
      </c>
      <c r="M112">
        <v>11105468</v>
      </c>
      <c r="N112" s="37">
        <v>36838</v>
      </c>
      <c r="O112">
        <v>5</v>
      </c>
      <c r="P112">
        <v>5</v>
      </c>
    </row>
    <row r="113" spans="1:16" x14ac:dyDescent="0.25">
      <c r="A113">
        <v>11266561</v>
      </c>
      <c r="B113">
        <v>77</v>
      </c>
      <c r="C113" t="s">
        <v>4</v>
      </c>
      <c r="D113">
        <v>9</v>
      </c>
      <c r="F113">
        <v>11</v>
      </c>
      <c r="G113" s="1">
        <f t="shared" si="9"/>
        <v>-99</v>
      </c>
      <c r="M113">
        <v>11105502</v>
      </c>
      <c r="N113" s="37">
        <v>36882</v>
      </c>
      <c r="O113">
        <v>1</v>
      </c>
      <c r="P113">
        <v>2</v>
      </c>
    </row>
    <row r="114" spans="1:16" x14ac:dyDescent="0.25">
      <c r="A114">
        <v>11266905</v>
      </c>
      <c r="B114">
        <v>38</v>
      </c>
      <c r="C114" t="s">
        <v>4</v>
      </c>
      <c r="D114">
        <v>14</v>
      </c>
      <c r="E114">
        <v>4</v>
      </c>
      <c r="F114">
        <v>5</v>
      </c>
      <c r="G114" s="1">
        <f t="shared" si="9"/>
        <v>10</v>
      </c>
      <c r="M114">
        <v>11105703</v>
      </c>
      <c r="N114" s="37">
        <v>38734</v>
      </c>
      <c r="O114">
        <v>1</v>
      </c>
      <c r="P114">
        <v>2</v>
      </c>
    </row>
    <row r="115" spans="1:16" x14ac:dyDescent="0.25">
      <c r="A115">
        <v>11267119</v>
      </c>
      <c r="B115">
        <v>54</v>
      </c>
      <c r="C115" t="s">
        <v>6</v>
      </c>
      <c r="D115">
        <v>3</v>
      </c>
      <c r="F115">
        <v>10</v>
      </c>
      <c r="G115" s="1">
        <f t="shared" si="9"/>
        <v>-99</v>
      </c>
      <c r="M115">
        <v>11105852</v>
      </c>
      <c r="N115" s="37">
        <v>36855</v>
      </c>
      <c r="O115">
        <v>4</v>
      </c>
      <c r="P115">
        <v>8</v>
      </c>
    </row>
    <row r="116" spans="1:16" x14ac:dyDescent="0.25">
      <c r="A116">
        <v>11266403</v>
      </c>
      <c r="B116">
        <v>44</v>
      </c>
      <c r="C116" t="s">
        <v>6</v>
      </c>
      <c r="D116">
        <v>14</v>
      </c>
      <c r="E116">
        <v>4</v>
      </c>
      <c r="G116" s="1">
        <f t="shared" si="9"/>
        <v>10</v>
      </c>
      <c r="M116">
        <v>11105903</v>
      </c>
      <c r="N116" s="37">
        <v>44344</v>
      </c>
      <c r="O116">
        <v>4</v>
      </c>
      <c r="P116">
        <v>8</v>
      </c>
    </row>
    <row r="117" spans="1:16" x14ac:dyDescent="0.25">
      <c r="A117">
        <v>11266404</v>
      </c>
      <c r="B117">
        <v>5</v>
      </c>
      <c r="C117" t="s">
        <v>6</v>
      </c>
      <c r="D117">
        <v>5</v>
      </c>
      <c r="E117">
        <v>16</v>
      </c>
      <c r="G117" s="1">
        <f t="shared" si="9"/>
        <v>-11</v>
      </c>
      <c r="M117">
        <v>11106043</v>
      </c>
      <c r="N117" s="37">
        <v>42464</v>
      </c>
      <c r="O117">
        <v>4</v>
      </c>
      <c r="P117">
        <v>8</v>
      </c>
    </row>
    <row r="118" spans="1:16" x14ac:dyDescent="0.25">
      <c r="A118">
        <v>11266406</v>
      </c>
      <c r="B118">
        <v>28</v>
      </c>
      <c r="C118" t="s">
        <v>6</v>
      </c>
      <c r="D118">
        <v>6</v>
      </c>
      <c r="E118">
        <v>16</v>
      </c>
      <c r="G118" s="1">
        <f t="shared" si="9"/>
        <v>-10</v>
      </c>
      <c r="M118">
        <v>11106108</v>
      </c>
      <c r="N118" s="37">
        <v>39359</v>
      </c>
      <c r="O118">
        <v>5</v>
      </c>
      <c r="P118">
        <v>5</v>
      </c>
    </row>
    <row r="119" spans="1:16" x14ac:dyDescent="0.25">
      <c r="A119">
        <v>11270742</v>
      </c>
      <c r="B119">
        <v>26</v>
      </c>
      <c r="C119" t="s">
        <v>6</v>
      </c>
      <c r="E119">
        <v>8</v>
      </c>
      <c r="G119" s="1">
        <f t="shared" si="9"/>
        <v>-99</v>
      </c>
      <c r="M119">
        <v>11106113</v>
      </c>
      <c r="N119" s="37">
        <v>33387</v>
      </c>
      <c r="O119">
        <v>5</v>
      </c>
      <c r="P119">
        <v>5</v>
      </c>
    </row>
    <row r="120" spans="1:16" x14ac:dyDescent="0.25">
      <c r="A120">
        <v>11271350</v>
      </c>
      <c r="B120">
        <v>28</v>
      </c>
      <c r="C120" t="s">
        <v>6</v>
      </c>
      <c r="E120">
        <v>4</v>
      </c>
      <c r="F120">
        <v>4</v>
      </c>
      <c r="G120" s="1">
        <f t="shared" si="9"/>
        <v>-99</v>
      </c>
      <c r="M120">
        <v>11106302</v>
      </c>
      <c r="N120" s="37">
        <v>38734</v>
      </c>
      <c r="O120">
        <v>1</v>
      </c>
      <c r="P120">
        <v>2</v>
      </c>
    </row>
    <row r="121" spans="1:16" x14ac:dyDescent="0.25">
      <c r="A121">
        <v>11271349</v>
      </c>
      <c r="B121">
        <v>69</v>
      </c>
      <c r="C121" t="s">
        <v>4</v>
      </c>
      <c r="E121">
        <v>4</v>
      </c>
      <c r="F121">
        <v>3</v>
      </c>
      <c r="G121" s="1">
        <f t="shared" si="9"/>
        <v>-99</v>
      </c>
      <c r="M121">
        <v>11106345</v>
      </c>
      <c r="N121" s="37">
        <v>44344</v>
      </c>
      <c r="O121">
        <v>4</v>
      </c>
      <c r="P121">
        <v>8</v>
      </c>
    </row>
    <row r="122" spans="1:16" x14ac:dyDescent="0.25">
      <c r="A122">
        <v>11270934</v>
      </c>
      <c r="B122">
        <v>23</v>
      </c>
      <c r="C122" t="s">
        <v>6</v>
      </c>
      <c r="D122">
        <v>6</v>
      </c>
      <c r="E122">
        <v>13</v>
      </c>
      <c r="F122">
        <v>11</v>
      </c>
      <c r="G122" s="1">
        <f t="shared" si="9"/>
        <v>-7</v>
      </c>
      <c r="M122">
        <v>11106408</v>
      </c>
      <c r="N122" s="37">
        <v>32104</v>
      </c>
      <c r="O122">
        <v>5</v>
      </c>
      <c r="P122">
        <v>5</v>
      </c>
    </row>
    <row r="123" spans="1:16" x14ac:dyDescent="0.25">
      <c r="A123">
        <v>11270772</v>
      </c>
      <c r="B123">
        <v>47</v>
      </c>
      <c r="C123" t="s">
        <v>6</v>
      </c>
      <c r="D123">
        <v>3</v>
      </c>
      <c r="G123" s="1">
        <f t="shared" si="9"/>
        <v>-99</v>
      </c>
      <c r="M123">
        <v>11107330</v>
      </c>
      <c r="N123" s="37">
        <v>36855</v>
      </c>
      <c r="O123">
        <v>4</v>
      </c>
      <c r="P123">
        <v>8</v>
      </c>
    </row>
    <row r="124" spans="1:16" x14ac:dyDescent="0.25">
      <c r="A124">
        <v>11270774</v>
      </c>
      <c r="B124">
        <v>16</v>
      </c>
      <c r="C124" t="s">
        <v>6</v>
      </c>
      <c r="D124">
        <v>7</v>
      </c>
      <c r="G124" s="1">
        <f t="shared" si="9"/>
        <v>-99</v>
      </c>
      <c r="M124">
        <v>11107513</v>
      </c>
      <c r="N124" s="37">
        <v>42257</v>
      </c>
      <c r="O124">
        <v>4</v>
      </c>
      <c r="P124">
        <v>8</v>
      </c>
    </row>
    <row r="125" spans="1:16" x14ac:dyDescent="0.25">
      <c r="A125">
        <v>11270757</v>
      </c>
      <c r="B125">
        <v>18</v>
      </c>
      <c r="C125" t="s">
        <v>6</v>
      </c>
      <c r="D125">
        <v>9</v>
      </c>
      <c r="F125">
        <v>9</v>
      </c>
      <c r="G125" s="1">
        <f t="shared" si="9"/>
        <v>-99</v>
      </c>
      <c r="M125">
        <v>11108018</v>
      </c>
      <c r="N125" s="37">
        <v>26108</v>
      </c>
      <c r="O125">
        <v>4</v>
      </c>
      <c r="P125">
        <v>8</v>
      </c>
    </row>
    <row r="126" spans="1:16" x14ac:dyDescent="0.25">
      <c r="A126">
        <v>11271367</v>
      </c>
      <c r="B126">
        <v>15</v>
      </c>
      <c r="C126" t="s">
        <v>6</v>
      </c>
      <c r="D126">
        <v>7</v>
      </c>
      <c r="F126">
        <v>9</v>
      </c>
      <c r="G126" s="1">
        <f t="shared" si="9"/>
        <v>-99</v>
      </c>
      <c r="M126">
        <v>11108124</v>
      </c>
      <c r="N126" s="37">
        <v>44092</v>
      </c>
      <c r="O126">
        <v>4</v>
      </c>
      <c r="P126">
        <v>8</v>
      </c>
    </row>
    <row r="127" spans="1:16" x14ac:dyDescent="0.25">
      <c r="A127">
        <v>11275156</v>
      </c>
      <c r="B127">
        <v>85</v>
      </c>
      <c r="C127" t="s">
        <v>6</v>
      </c>
      <c r="E127">
        <v>8</v>
      </c>
      <c r="G127" s="1">
        <f t="shared" si="9"/>
        <v>-99</v>
      </c>
      <c r="M127">
        <v>11108133</v>
      </c>
      <c r="N127" s="37">
        <v>37064</v>
      </c>
      <c r="O127">
        <v>5</v>
      </c>
      <c r="P127">
        <v>5</v>
      </c>
    </row>
    <row r="128" spans="1:16" x14ac:dyDescent="0.25">
      <c r="A128">
        <v>11275090</v>
      </c>
      <c r="B128">
        <v>11</v>
      </c>
      <c r="C128" t="s">
        <v>6</v>
      </c>
      <c r="E128">
        <v>8</v>
      </c>
      <c r="F128">
        <v>5</v>
      </c>
      <c r="G128" s="1">
        <f t="shared" si="9"/>
        <v>-99</v>
      </c>
      <c r="M128">
        <v>11108143</v>
      </c>
      <c r="N128" s="37">
        <v>38691</v>
      </c>
      <c r="O128">
        <v>5</v>
      </c>
      <c r="P128">
        <v>5</v>
      </c>
    </row>
    <row r="129" spans="1:16" x14ac:dyDescent="0.25">
      <c r="A129">
        <v>11275113</v>
      </c>
      <c r="B129">
        <v>82</v>
      </c>
      <c r="C129" t="s">
        <v>6</v>
      </c>
      <c r="D129">
        <v>3</v>
      </c>
      <c r="E129">
        <v>16</v>
      </c>
      <c r="G129" s="1">
        <f t="shared" si="9"/>
        <v>-13</v>
      </c>
      <c r="M129">
        <v>11108148</v>
      </c>
      <c r="N129" s="37">
        <v>33059</v>
      </c>
      <c r="O129">
        <v>1</v>
      </c>
      <c r="P129">
        <v>2</v>
      </c>
    </row>
    <row r="130" spans="1:16" x14ac:dyDescent="0.25">
      <c r="A130">
        <v>11272005</v>
      </c>
      <c r="B130">
        <v>2</v>
      </c>
      <c r="C130" t="s">
        <v>4</v>
      </c>
      <c r="D130">
        <v>6</v>
      </c>
      <c r="G130" s="1">
        <f t="shared" ref="G130:G193" si="10">IF(COUNTA(D130)=0,IF(COUNTA(E130)=0,-99,-99),IF(COUNTA(E130)=0,-99,D130-E130))</f>
        <v>-99</v>
      </c>
      <c r="M130">
        <v>11108149</v>
      </c>
      <c r="N130" s="37">
        <v>38943</v>
      </c>
      <c r="O130">
        <v>1</v>
      </c>
      <c r="P130">
        <v>2</v>
      </c>
    </row>
    <row r="131" spans="1:16" x14ac:dyDescent="0.25">
      <c r="A131">
        <v>11272005</v>
      </c>
      <c r="B131">
        <v>31</v>
      </c>
      <c r="C131" t="s">
        <v>4</v>
      </c>
      <c r="D131">
        <v>7</v>
      </c>
      <c r="G131" s="1">
        <f t="shared" si="10"/>
        <v>-99</v>
      </c>
      <c r="M131">
        <v>11108150</v>
      </c>
      <c r="N131" s="37">
        <v>27987</v>
      </c>
      <c r="O131">
        <v>1</v>
      </c>
      <c r="P131">
        <v>2</v>
      </c>
    </row>
    <row r="132" spans="1:16" x14ac:dyDescent="0.25">
      <c r="A132">
        <v>11274645</v>
      </c>
      <c r="B132">
        <v>39</v>
      </c>
      <c r="C132" t="s">
        <v>4</v>
      </c>
      <c r="D132">
        <v>7</v>
      </c>
      <c r="E132">
        <v>5</v>
      </c>
      <c r="F132">
        <v>11</v>
      </c>
      <c r="G132" s="1">
        <f t="shared" si="10"/>
        <v>2</v>
      </c>
      <c r="M132">
        <v>11108152</v>
      </c>
      <c r="N132" s="37">
        <v>36855</v>
      </c>
      <c r="O132">
        <v>1</v>
      </c>
      <c r="P132">
        <v>2</v>
      </c>
    </row>
    <row r="133" spans="1:16" x14ac:dyDescent="0.25">
      <c r="A133">
        <v>11274646</v>
      </c>
      <c r="B133">
        <v>7</v>
      </c>
      <c r="C133" t="s">
        <v>6</v>
      </c>
      <c r="D133">
        <v>3</v>
      </c>
      <c r="E133">
        <v>9</v>
      </c>
      <c r="F133">
        <v>9</v>
      </c>
      <c r="G133" s="1">
        <f t="shared" si="10"/>
        <v>-6</v>
      </c>
      <c r="M133">
        <v>11108153</v>
      </c>
      <c r="N133" s="37">
        <v>38734</v>
      </c>
      <c r="O133">
        <v>1</v>
      </c>
      <c r="P133">
        <v>2</v>
      </c>
    </row>
    <row r="134" spans="1:16" x14ac:dyDescent="0.25">
      <c r="A134">
        <v>11274563</v>
      </c>
      <c r="B134">
        <v>66</v>
      </c>
      <c r="C134" t="s">
        <v>6</v>
      </c>
      <c r="D134">
        <v>3</v>
      </c>
      <c r="F134">
        <v>11</v>
      </c>
      <c r="G134" s="1">
        <f t="shared" si="10"/>
        <v>-99</v>
      </c>
      <c r="M134">
        <v>11108155</v>
      </c>
      <c r="N134" s="37">
        <v>44344</v>
      </c>
      <c r="O134">
        <v>1</v>
      </c>
      <c r="P134">
        <v>2</v>
      </c>
    </row>
    <row r="135" spans="1:16" x14ac:dyDescent="0.25">
      <c r="A135">
        <v>11274569</v>
      </c>
      <c r="B135">
        <v>80</v>
      </c>
      <c r="C135" t="s">
        <v>4</v>
      </c>
      <c r="D135">
        <v>6</v>
      </c>
      <c r="E135">
        <v>9</v>
      </c>
      <c r="F135">
        <v>10</v>
      </c>
      <c r="G135" s="1">
        <f t="shared" si="10"/>
        <v>-3</v>
      </c>
      <c r="M135">
        <v>11108157</v>
      </c>
      <c r="N135" s="37">
        <v>38734</v>
      </c>
      <c r="O135">
        <v>1</v>
      </c>
      <c r="P135">
        <v>2</v>
      </c>
    </row>
    <row r="136" spans="1:16" x14ac:dyDescent="0.25">
      <c r="A136">
        <v>11274756</v>
      </c>
      <c r="B136">
        <v>52</v>
      </c>
      <c r="C136" t="s">
        <v>6</v>
      </c>
      <c r="D136">
        <v>7</v>
      </c>
      <c r="E136">
        <v>12</v>
      </c>
      <c r="F136">
        <v>16</v>
      </c>
      <c r="G136" s="1">
        <f t="shared" si="10"/>
        <v>-5</v>
      </c>
      <c r="M136">
        <v>11108158</v>
      </c>
      <c r="N136" s="37">
        <v>27657</v>
      </c>
      <c r="O136">
        <v>1</v>
      </c>
      <c r="P136">
        <v>2</v>
      </c>
    </row>
    <row r="137" spans="1:16" x14ac:dyDescent="0.25">
      <c r="A137">
        <v>617268654</v>
      </c>
      <c r="B137">
        <v>56</v>
      </c>
      <c r="C137" t="s">
        <v>4</v>
      </c>
      <c r="E137">
        <v>14</v>
      </c>
      <c r="F137">
        <v>10</v>
      </c>
      <c r="G137" s="1">
        <f t="shared" si="10"/>
        <v>-99</v>
      </c>
      <c r="M137">
        <v>11108361</v>
      </c>
      <c r="N137" s="37">
        <v>38691</v>
      </c>
      <c r="O137">
        <v>5</v>
      </c>
      <c r="P137">
        <v>5</v>
      </c>
    </row>
    <row r="138" spans="1:16" x14ac:dyDescent="0.25">
      <c r="A138">
        <v>11275902</v>
      </c>
      <c r="B138">
        <v>58</v>
      </c>
      <c r="C138" t="s">
        <v>6</v>
      </c>
      <c r="D138">
        <v>6</v>
      </c>
      <c r="E138">
        <v>8</v>
      </c>
      <c r="F138">
        <v>6</v>
      </c>
      <c r="G138" s="1">
        <f t="shared" si="10"/>
        <v>-2</v>
      </c>
      <c r="M138">
        <v>11108382</v>
      </c>
      <c r="N138" s="37">
        <v>37480</v>
      </c>
      <c r="O138">
        <v>4</v>
      </c>
      <c r="P138">
        <v>8</v>
      </c>
    </row>
    <row r="139" spans="1:16" x14ac:dyDescent="0.25">
      <c r="A139">
        <v>11270668</v>
      </c>
      <c r="B139">
        <v>39</v>
      </c>
      <c r="C139" t="s">
        <v>4</v>
      </c>
      <c r="D139">
        <v>4</v>
      </c>
      <c r="E139">
        <v>5</v>
      </c>
      <c r="F139">
        <v>7</v>
      </c>
      <c r="G139" s="1">
        <f t="shared" si="10"/>
        <v>-1</v>
      </c>
      <c r="M139">
        <v>11108386</v>
      </c>
      <c r="N139" s="37">
        <v>26108</v>
      </c>
      <c r="O139">
        <v>5</v>
      </c>
      <c r="P139">
        <v>5</v>
      </c>
    </row>
    <row r="140" spans="1:16" x14ac:dyDescent="0.25">
      <c r="A140">
        <v>11278104</v>
      </c>
      <c r="B140">
        <v>83</v>
      </c>
      <c r="C140" t="s">
        <v>6</v>
      </c>
      <c r="D140">
        <v>6</v>
      </c>
      <c r="E140">
        <v>8</v>
      </c>
      <c r="F140">
        <v>6</v>
      </c>
      <c r="G140" s="1">
        <f t="shared" si="10"/>
        <v>-2</v>
      </c>
      <c r="M140">
        <v>11108592</v>
      </c>
      <c r="N140" s="37">
        <v>26108</v>
      </c>
      <c r="O140">
        <v>4</v>
      </c>
      <c r="P140">
        <v>8</v>
      </c>
    </row>
    <row r="141" spans="1:16" x14ac:dyDescent="0.25">
      <c r="A141">
        <v>11278123</v>
      </c>
      <c r="B141">
        <v>31</v>
      </c>
      <c r="C141" t="s">
        <v>4</v>
      </c>
      <c r="D141">
        <v>9</v>
      </c>
      <c r="E141">
        <v>5</v>
      </c>
      <c r="F141">
        <v>11</v>
      </c>
      <c r="G141" s="1">
        <f t="shared" si="10"/>
        <v>4</v>
      </c>
      <c r="M141">
        <v>11108723</v>
      </c>
      <c r="N141" s="37">
        <v>38943</v>
      </c>
      <c r="O141">
        <v>5</v>
      </c>
      <c r="P141">
        <v>5</v>
      </c>
    </row>
    <row r="142" spans="1:16" x14ac:dyDescent="0.25">
      <c r="A142">
        <v>11277866</v>
      </c>
      <c r="B142">
        <v>15</v>
      </c>
      <c r="C142" t="s">
        <v>6</v>
      </c>
      <c r="D142">
        <v>9</v>
      </c>
      <c r="E142">
        <v>4</v>
      </c>
      <c r="F142">
        <v>2</v>
      </c>
      <c r="G142" s="1">
        <f t="shared" si="10"/>
        <v>5</v>
      </c>
      <c r="M142">
        <v>11108828</v>
      </c>
      <c r="N142" s="37">
        <v>31689</v>
      </c>
      <c r="O142">
        <v>5</v>
      </c>
      <c r="P142">
        <v>5</v>
      </c>
    </row>
    <row r="143" spans="1:16" x14ac:dyDescent="0.25">
      <c r="A143">
        <v>620778122</v>
      </c>
      <c r="B143">
        <v>6</v>
      </c>
      <c r="C143" t="s">
        <v>4</v>
      </c>
      <c r="D143">
        <v>6</v>
      </c>
      <c r="F143">
        <v>3</v>
      </c>
      <c r="G143" s="1">
        <f t="shared" si="10"/>
        <v>-99</v>
      </c>
      <c r="M143">
        <v>11108900</v>
      </c>
      <c r="N143" s="37">
        <v>20733</v>
      </c>
      <c r="O143">
        <v>4</v>
      </c>
      <c r="P143">
        <v>8</v>
      </c>
    </row>
    <row r="144" spans="1:16" x14ac:dyDescent="0.25">
      <c r="A144">
        <v>11270797</v>
      </c>
      <c r="B144">
        <v>79</v>
      </c>
      <c r="C144" t="s">
        <v>4</v>
      </c>
      <c r="D144">
        <v>5</v>
      </c>
      <c r="E144">
        <v>14</v>
      </c>
      <c r="G144" s="1">
        <f t="shared" si="10"/>
        <v>-9</v>
      </c>
      <c r="M144">
        <v>11109070</v>
      </c>
      <c r="N144" s="37">
        <v>31508</v>
      </c>
      <c r="O144">
        <v>6</v>
      </c>
      <c r="P144">
        <v>6</v>
      </c>
    </row>
    <row r="145" spans="1:16" x14ac:dyDescent="0.25">
      <c r="A145">
        <v>11270797</v>
      </c>
      <c r="B145">
        <v>86</v>
      </c>
      <c r="C145" t="s">
        <v>4</v>
      </c>
      <c r="D145">
        <v>10</v>
      </c>
      <c r="E145">
        <v>14</v>
      </c>
      <c r="G145" s="1">
        <f t="shared" si="10"/>
        <v>-4</v>
      </c>
      <c r="M145">
        <v>11109089</v>
      </c>
      <c r="N145" s="37">
        <v>30225</v>
      </c>
      <c r="O145">
        <v>4</v>
      </c>
      <c r="P145">
        <v>8</v>
      </c>
    </row>
    <row r="146" spans="1:16" x14ac:dyDescent="0.25">
      <c r="A146">
        <v>616131427</v>
      </c>
      <c r="B146">
        <v>24</v>
      </c>
      <c r="C146" t="s">
        <v>4</v>
      </c>
      <c r="D146">
        <v>4</v>
      </c>
      <c r="F146">
        <v>4</v>
      </c>
      <c r="G146" s="1">
        <f t="shared" si="10"/>
        <v>-99</v>
      </c>
      <c r="M146">
        <v>11109129</v>
      </c>
      <c r="N146" s="37">
        <v>27987</v>
      </c>
      <c r="O146">
        <v>4</v>
      </c>
      <c r="P146">
        <v>8</v>
      </c>
    </row>
    <row r="147" spans="1:16" x14ac:dyDescent="0.25">
      <c r="A147">
        <v>617400308</v>
      </c>
      <c r="B147">
        <v>7</v>
      </c>
      <c r="C147" t="s">
        <v>4</v>
      </c>
      <c r="D147">
        <v>4</v>
      </c>
      <c r="F147">
        <v>3</v>
      </c>
      <c r="G147" s="1">
        <f t="shared" si="10"/>
        <v>-99</v>
      </c>
      <c r="M147">
        <v>11109173</v>
      </c>
      <c r="N147" s="37">
        <v>38943</v>
      </c>
      <c r="O147">
        <v>5</v>
      </c>
      <c r="P147">
        <v>5</v>
      </c>
    </row>
    <row r="148" spans="1:16" x14ac:dyDescent="0.25">
      <c r="A148">
        <v>617400312</v>
      </c>
      <c r="B148">
        <v>80</v>
      </c>
      <c r="C148" t="s">
        <v>6</v>
      </c>
      <c r="D148">
        <v>5</v>
      </c>
      <c r="F148">
        <v>3</v>
      </c>
      <c r="G148" s="1">
        <f t="shared" si="10"/>
        <v>-99</v>
      </c>
      <c r="M148">
        <v>11109179</v>
      </c>
      <c r="N148" s="37">
        <v>29601</v>
      </c>
      <c r="O148">
        <v>5</v>
      </c>
      <c r="P148">
        <v>5</v>
      </c>
    </row>
    <row r="149" spans="1:16" x14ac:dyDescent="0.25">
      <c r="A149">
        <v>11277189</v>
      </c>
      <c r="B149">
        <v>72</v>
      </c>
      <c r="C149" t="s">
        <v>4</v>
      </c>
      <c r="D149">
        <v>5</v>
      </c>
      <c r="E149">
        <v>4</v>
      </c>
      <c r="G149" s="1">
        <f t="shared" si="10"/>
        <v>1</v>
      </c>
      <c r="M149">
        <v>11109249</v>
      </c>
      <c r="N149" s="37">
        <v>38734</v>
      </c>
      <c r="O149">
        <v>5</v>
      </c>
      <c r="P149">
        <v>5</v>
      </c>
    </row>
    <row r="150" spans="1:16" x14ac:dyDescent="0.25">
      <c r="A150">
        <v>619613237</v>
      </c>
      <c r="B150">
        <v>60</v>
      </c>
      <c r="C150" t="s">
        <v>4</v>
      </c>
      <c r="D150">
        <v>1</v>
      </c>
      <c r="F150">
        <v>3</v>
      </c>
      <c r="G150" s="1">
        <f t="shared" si="10"/>
        <v>-99</v>
      </c>
      <c r="M150">
        <v>11116131</v>
      </c>
      <c r="N150" s="37">
        <v>38943</v>
      </c>
      <c r="O150">
        <v>3</v>
      </c>
      <c r="P150">
        <v>3</v>
      </c>
    </row>
    <row r="151" spans="1:16" x14ac:dyDescent="0.25">
      <c r="A151">
        <v>617267593</v>
      </c>
      <c r="B151">
        <v>32</v>
      </c>
      <c r="C151" t="s">
        <v>4</v>
      </c>
      <c r="D151">
        <v>14</v>
      </c>
      <c r="G151" s="1">
        <f t="shared" si="10"/>
        <v>-99</v>
      </c>
      <c r="M151">
        <v>11116179</v>
      </c>
      <c r="N151" s="37">
        <v>26108</v>
      </c>
      <c r="O151">
        <v>5</v>
      </c>
      <c r="P151">
        <v>5</v>
      </c>
    </row>
    <row r="152" spans="1:16" x14ac:dyDescent="0.25">
      <c r="A152">
        <v>617267593</v>
      </c>
      <c r="B152">
        <v>66</v>
      </c>
      <c r="C152" t="s">
        <v>4</v>
      </c>
      <c r="D152">
        <v>5</v>
      </c>
      <c r="G152" s="1">
        <f t="shared" si="10"/>
        <v>-99</v>
      </c>
      <c r="M152">
        <v>11116361</v>
      </c>
      <c r="N152" s="37">
        <v>27987</v>
      </c>
      <c r="O152">
        <v>5</v>
      </c>
      <c r="P152">
        <v>5</v>
      </c>
    </row>
    <row r="153" spans="1:16" x14ac:dyDescent="0.25">
      <c r="A153">
        <v>617267600</v>
      </c>
      <c r="B153">
        <v>25</v>
      </c>
      <c r="C153" t="s">
        <v>6</v>
      </c>
      <c r="E153">
        <v>15</v>
      </c>
      <c r="F153">
        <v>8</v>
      </c>
      <c r="G153" s="1">
        <f t="shared" si="10"/>
        <v>-99</v>
      </c>
      <c r="M153">
        <v>11116844</v>
      </c>
      <c r="N153" s="37">
        <v>18854</v>
      </c>
      <c r="O153">
        <v>4</v>
      </c>
      <c r="P153">
        <v>8</v>
      </c>
    </row>
    <row r="154" spans="1:16" x14ac:dyDescent="0.25">
      <c r="A154">
        <v>11221504</v>
      </c>
      <c r="B154">
        <v>73</v>
      </c>
      <c r="C154" t="s">
        <v>6</v>
      </c>
      <c r="D154">
        <v>5</v>
      </c>
      <c r="G154" s="1">
        <f t="shared" si="10"/>
        <v>-99</v>
      </c>
      <c r="M154">
        <v>11131960</v>
      </c>
      <c r="N154" s="37">
        <v>27450</v>
      </c>
      <c r="O154">
        <v>2</v>
      </c>
      <c r="P154">
        <v>2</v>
      </c>
    </row>
    <row r="155" spans="1:16" x14ac:dyDescent="0.25">
      <c r="A155">
        <v>11221504</v>
      </c>
      <c r="B155">
        <v>74</v>
      </c>
      <c r="C155" t="s">
        <v>4</v>
      </c>
      <c r="D155">
        <v>14</v>
      </c>
      <c r="G155" s="1">
        <f t="shared" si="10"/>
        <v>-99</v>
      </c>
      <c r="M155">
        <v>11132312</v>
      </c>
      <c r="N155" s="37">
        <v>27450</v>
      </c>
      <c r="O155">
        <v>3</v>
      </c>
      <c r="P155">
        <v>3</v>
      </c>
    </row>
    <row r="156" spans="1:16" x14ac:dyDescent="0.25">
      <c r="A156">
        <v>11228592</v>
      </c>
      <c r="B156">
        <v>39</v>
      </c>
      <c r="C156" t="s">
        <v>6</v>
      </c>
      <c r="D156">
        <v>5</v>
      </c>
      <c r="G156" s="1">
        <f t="shared" si="10"/>
        <v>-99</v>
      </c>
      <c r="M156">
        <v>11132313</v>
      </c>
      <c r="N156" s="37">
        <v>38943</v>
      </c>
      <c r="O156">
        <v>1</v>
      </c>
      <c r="P156">
        <v>2</v>
      </c>
    </row>
    <row r="157" spans="1:16" x14ac:dyDescent="0.25">
      <c r="A157">
        <v>11273497</v>
      </c>
      <c r="B157">
        <v>31</v>
      </c>
      <c r="C157" t="s">
        <v>4</v>
      </c>
      <c r="D157">
        <v>14</v>
      </c>
      <c r="E157">
        <v>10</v>
      </c>
      <c r="F157">
        <v>5</v>
      </c>
      <c r="G157" s="1">
        <f t="shared" si="10"/>
        <v>4</v>
      </c>
      <c r="M157">
        <v>11132344</v>
      </c>
      <c r="N157" s="37">
        <v>44136</v>
      </c>
      <c r="O157">
        <v>1</v>
      </c>
      <c r="P157">
        <v>2</v>
      </c>
    </row>
    <row r="158" spans="1:16" x14ac:dyDescent="0.25">
      <c r="A158">
        <v>11238085</v>
      </c>
      <c r="B158">
        <v>66</v>
      </c>
      <c r="C158" t="s">
        <v>6</v>
      </c>
      <c r="D158">
        <v>5</v>
      </c>
      <c r="F158">
        <v>5</v>
      </c>
      <c r="G158" s="1">
        <f t="shared" si="10"/>
        <v>-99</v>
      </c>
      <c r="M158">
        <v>11132737</v>
      </c>
      <c r="N158" s="37">
        <v>36855</v>
      </c>
      <c r="O158">
        <v>1</v>
      </c>
      <c r="P158">
        <v>2</v>
      </c>
    </row>
    <row r="159" spans="1:16" x14ac:dyDescent="0.25">
      <c r="A159">
        <v>11273496</v>
      </c>
      <c r="B159">
        <v>8</v>
      </c>
      <c r="C159" t="s">
        <v>6</v>
      </c>
      <c r="D159">
        <v>5</v>
      </c>
      <c r="E159">
        <v>10</v>
      </c>
      <c r="F159">
        <v>4</v>
      </c>
      <c r="G159" s="1">
        <f t="shared" si="10"/>
        <v>-5</v>
      </c>
      <c r="M159">
        <v>11132919</v>
      </c>
      <c r="N159" s="37">
        <v>31480</v>
      </c>
      <c r="O159">
        <v>2</v>
      </c>
      <c r="P159">
        <v>2</v>
      </c>
    </row>
    <row r="160" spans="1:16" x14ac:dyDescent="0.25">
      <c r="A160">
        <v>620352438</v>
      </c>
      <c r="B160">
        <v>70</v>
      </c>
      <c r="C160" t="s">
        <v>4</v>
      </c>
      <c r="E160">
        <v>12</v>
      </c>
      <c r="F160">
        <v>2</v>
      </c>
      <c r="G160" s="1">
        <f t="shared" si="10"/>
        <v>-99</v>
      </c>
      <c r="M160">
        <v>11133090</v>
      </c>
      <c r="N160" s="37">
        <v>32104</v>
      </c>
      <c r="O160">
        <v>4</v>
      </c>
      <c r="P160">
        <v>8</v>
      </c>
    </row>
    <row r="161" spans="1:16" x14ac:dyDescent="0.25">
      <c r="A161">
        <v>620352438</v>
      </c>
      <c r="B161">
        <v>72</v>
      </c>
      <c r="C161" t="s">
        <v>4</v>
      </c>
      <c r="E161">
        <v>12</v>
      </c>
      <c r="F161">
        <v>2</v>
      </c>
      <c r="G161" s="1">
        <f t="shared" si="10"/>
        <v>-99</v>
      </c>
      <c r="M161">
        <v>11133184</v>
      </c>
      <c r="N161" s="37">
        <v>27450</v>
      </c>
      <c r="O161">
        <v>3</v>
      </c>
      <c r="P161">
        <v>3</v>
      </c>
    </row>
    <row r="162" spans="1:16" x14ac:dyDescent="0.25">
      <c r="A162">
        <v>11276427</v>
      </c>
      <c r="B162">
        <v>19</v>
      </c>
      <c r="C162" t="s">
        <v>4</v>
      </c>
      <c r="D162">
        <v>14</v>
      </c>
      <c r="E162">
        <v>4</v>
      </c>
      <c r="G162" s="1">
        <f t="shared" si="10"/>
        <v>10</v>
      </c>
      <c r="M162">
        <v>11140046</v>
      </c>
      <c r="N162" s="37">
        <v>26108</v>
      </c>
      <c r="O162">
        <v>5</v>
      </c>
      <c r="P162">
        <v>5</v>
      </c>
    </row>
    <row r="163" spans="1:16" x14ac:dyDescent="0.25">
      <c r="A163">
        <v>11276427</v>
      </c>
      <c r="B163">
        <v>33</v>
      </c>
      <c r="C163" t="s">
        <v>4</v>
      </c>
      <c r="D163">
        <v>14</v>
      </c>
      <c r="E163">
        <v>4</v>
      </c>
      <c r="G163" s="1">
        <f t="shared" si="10"/>
        <v>10</v>
      </c>
      <c r="M163">
        <v>11140197</v>
      </c>
      <c r="N163" s="37">
        <v>36855</v>
      </c>
      <c r="O163">
        <v>2</v>
      </c>
      <c r="P163">
        <v>2</v>
      </c>
    </row>
    <row r="164" spans="1:16" x14ac:dyDescent="0.25">
      <c r="A164">
        <v>11276428</v>
      </c>
      <c r="B164">
        <v>67</v>
      </c>
      <c r="C164" t="s">
        <v>4</v>
      </c>
      <c r="D164">
        <v>14</v>
      </c>
      <c r="E164">
        <v>15</v>
      </c>
      <c r="G164" s="1">
        <f t="shared" si="10"/>
        <v>-1</v>
      </c>
      <c r="M164">
        <v>11140301</v>
      </c>
      <c r="N164" s="37">
        <v>36812</v>
      </c>
      <c r="O164">
        <v>4</v>
      </c>
      <c r="P164">
        <v>8</v>
      </c>
    </row>
    <row r="165" spans="1:16" x14ac:dyDescent="0.25">
      <c r="A165">
        <v>11276428</v>
      </c>
      <c r="B165">
        <v>87</v>
      </c>
      <c r="C165" t="s">
        <v>6</v>
      </c>
      <c r="D165">
        <v>5</v>
      </c>
      <c r="E165">
        <v>16</v>
      </c>
      <c r="G165" s="1">
        <f t="shared" si="10"/>
        <v>-11</v>
      </c>
      <c r="M165">
        <v>11140666</v>
      </c>
      <c r="N165" s="37">
        <v>44344</v>
      </c>
      <c r="O165">
        <v>1</v>
      </c>
      <c r="P165">
        <v>2</v>
      </c>
    </row>
    <row r="166" spans="1:16" x14ac:dyDescent="0.25">
      <c r="A166">
        <v>11277898</v>
      </c>
      <c r="B166">
        <v>107</v>
      </c>
      <c r="C166" t="s">
        <v>4</v>
      </c>
      <c r="D166">
        <v>11</v>
      </c>
      <c r="E166">
        <v>17</v>
      </c>
      <c r="G166" s="1">
        <f t="shared" si="10"/>
        <v>-6</v>
      </c>
      <c r="M166">
        <v>11140926</v>
      </c>
      <c r="N166" s="37">
        <v>36855</v>
      </c>
      <c r="O166">
        <v>2</v>
      </c>
      <c r="P166">
        <v>2</v>
      </c>
    </row>
    <row r="167" spans="1:16" x14ac:dyDescent="0.25">
      <c r="A167">
        <v>620680481</v>
      </c>
      <c r="B167">
        <v>29</v>
      </c>
      <c r="C167" t="s">
        <v>4</v>
      </c>
      <c r="D167">
        <v>9</v>
      </c>
      <c r="F167">
        <v>14</v>
      </c>
      <c r="G167" s="1">
        <f t="shared" si="10"/>
        <v>-99</v>
      </c>
      <c r="M167">
        <v>11155251</v>
      </c>
      <c r="N167" s="37">
        <v>26108</v>
      </c>
      <c r="O167">
        <v>7</v>
      </c>
      <c r="P167">
        <v>7</v>
      </c>
    </row>
    <row r="168" spans="1:16" x14ac:dyDescent="0.25">
      <c r="A168">
        <v>11277882</v>
      </c>
      <c r="B168">
        <v>77</v>
      </c>
      <c r="C168" t="s">
        <v>6</v>
      </c>
      <c r="D168">
        <v>6</v>
      </c>
      <c r="F168">
        <v>11</v>
      </c>
      <c r="G168" s="1">
        <f t="shared" si="10"/>
        <v>-99</v>
      </c>
      <c r="M168">
        <v>11155852</v>
      </c>
      <c r="N168" s="37">
        <v>30225</v>
      </c>
      <c r="O168">
        <v>7</v>
      </c>
      <c r="P168">
        <v>7</v>
      </c>
    </row>
    <row r="169" spans="1:16" x14ac:dyDescent="0.25">
      <c r="A169">
        <v>11278018</v>
      </c>
      <c r="B169">
        <v>21</v>
      </c>
      <c r="C169" t="s">
        <v>4</v>
      </c>
      <c r="D169">
        <v>7</v>
      </c>
      <c r="F169">
        <v>9</v>
      </c>
      <c r="G169" s="1">
        <f t="shared" si="10"/>
        <v>-99</v>
      </c>
      <c r="M169">
        <v>11155860</v>
      </c>
      <c r="N169" s="37">
        <v>18854</v>
      </c>
      <c r="O169">
        <v>6</v>
      </c>
      <c r="P169">
        <v>6</v>
      </c>
    </row>
    <row r="170" spans="1:16" x14ac:dyDescent="0.25">
      <c r="A170">
        <v>11277918</v>
      </c>
      <c r="B170">
        <v>28</v>
      </c>
      <c r="C170" t="s">
        <v>6</v>
      </c>
      <c r="D170">
        <v>6</v>
      </c>
      <c r="F170">
        <v>16</v>
      </c>
      <c r="G170" s="1">
        <f t="shared" si="10"/>
        <v>-99</v>
      </c>
      <c r="M170">
        <v>11156206</v>
      </c>
      <c r="N170" s="37">
        <v>27987</v>
      </c>
      <c r="O170">
        <v>4</v>
      </c>
      <c r="P170">
        <v>8</v>
      </c>
    </row>
    <row r="171" spans="1:16" x14ac:dyDescent="0.25">
      <c r="A171">
        <v>11277918</v>
      </c>
      <c r="B171">
        <v>40</v>
      </c>
      <c r="C171" t="s">
        <v>4</v>
      </c>
      <c r="D171">
        <v>9</v>
      </c>
      <c r="F171">
        <v>16</v>
      </c>
      <c r="G171" s="1">
        <f t="shared" si="10"/>
        <v>-99</v>
      </c>
      <c r="M171">
        <v>11156380</v>
      </c>
      <c r="N171" s="37">
        <v>29329</v>
      </c>
      <c r="O171">
        <v>2</v>
      </c>
      <c r="P171">
        <v>2</v>
      </c>
    </row>
    <row r="172" spans="1:16" x14ac:dyDescent="0.25">
      <c r="A172">
        <v>11278207</v>
      </c>
      <c r="B172">
        <v>30</v>
      </c>
      <c r="C172" t="s">
        <v>6</v>
      </c>
      <c r="D172">
        <v>6</v>
      </c>
      <c r="F172">
        <v>10</v>
      </c>
      <c r="G172" s="1">
        <f t="shared" si="10"/>
        <v>-99</v>
      </c>
      <c r="M172">
        <v>11156429</v>
      </c>
      <c r="N172" s="37">
        <v>31689</v>
      </c>
      <c r="O172">
        <v>1</v>
      </c>
      <c r="P172">
        <v>2</v>
      </c>
    </row>
    <row r="173" spans="1:16" x14ac:dyDescent="0.25">
      <c r="A173">
        <v>11277183</v>
      </c>
      <c r="B173">
        <v>27</v>
      </c>
      <c r="C173" t="s">
        <v>6</v>
      </c>
      <c r="D173">
        <v>5</v>
      </c>
      <c r="E173">
        <v>7</v>
      </c>
      <c r="G173" s="1">
        <f t="shared" si="10"/>
        <v>-2</v>
      </c>
      <c r="M173">
        <v>11156431</v>
      </c>
      <c r="N173" s="37">
        <v>38734</v>
      </c>
      <c r="O173">
        <v>2</v>
      </c>
      <c r="P173">
        <v>4</v>
      </c>
    </row>
    <row r="174" spans="1:16" x14ac:dyDescent="0.25">
      <c r="A174">
        <v>11277183</v>
      </c>
      <c r="B174">
        <v>39</v>
      </c>
      <c r="C174" t="s">
        <v>4</v>
      </c>
      <c r="D174">
        <v>5</v>
      </c>
      <c r="E174">
        <v>3</v>
      </c>
      <c r="G174" s="1">
        <f t="shared" si="10"/>
        <v>2</v>
      </c>
      <c r="M174">
        <v>11156446</v>
      </c>
      <c r="N174" s="37">
        <v>44344</v>
      </c>
      <c r="O174">
        <v>1</v>
      </c>
      <c r="P174">
        <v>2</v>
      </c>
    </row>
    <row r="175" spans="1:16" x14ac:dyDescent="0.25">
      <c r="A175">
        <v>616250636</v>
      </c>
      <c r="B175">
        <v>23</v>
      </c>
      <c r="C175" t="s">
        <v>6</v>
      </c>
      <c r="D175">
        <v>1</v>
      </c>
      <c r="F175">
        <v>2</v>
      </c>
      <c r="G175" s="1">
        <f t="shared" si="10"/>
        <v>-99</v>
      </c>
      <c r="M175">
        <v>11156448</v>
      </c>
      <c r="N175" s="37">
        <v>38943</v>
      </c>
      <c r="O175">
        <v>2</v>
      </c>
      <c r="P175">
        <v>4</v>
      </c>
    </row>
    <row r="176" spans="1:16" x14ac:dyDescent="0.25">
      <c r="A176">
        <v>11252690</v>
      </c>
      <c r="B176">
        <v>89</v>
      </c>
      <c r="C176" t="s">
        <v>6</v>
      </c>
      <c r="E176">
        <v>13</v>
      </c>
      <c r="G176" s="1">
        <f t="shared" si="10"/>
        <v>-99</v>
      </c>
      <c r="M176">
        <v>11163394</v>
      </c>
      <c r="N176" s="37">
        <v>18854</v>
      </c>
      <c r="O176">
        <v>4</v>
      </c>
      <c r="P176">
        <v>8</v>
      </c>
    </row>
    <row r="177" spans="1:16" x14ac:dyDescent="0.25">
      <c r="A177">
        <v>11276642</v>
      </c>
      <c r="B177">
        <v>41</v>
      </c>
      <c r="C177" t="s">
        <v>6</v>
      </c>
      <c r="D177">
        <v>4</v>
      </c>
      <c r="E177">
        <v>12</v>
      </c>
      <c r="G177" s="1">
        <f t="shared" si="10"/>
        <v>-8</v>
      </c>
      <c r="M177">
        <v>11163538</v>
      </c>
      <c r="N177" s="37">
        <v>37480</v>
      </c>
      <c r="O177">
        <v>5</v>
      </c>
      <c r="P177">
        <v>5</v>
      </c>
    </row>
    <row r="178" spans="1:16" x14ac:dyDescent="0.25">
      <c r="A178">
        <v>11276642</v>
      </c>
      <c r="B178">
        <v>44</v>
      </c>
      <c r="C178" t="s">
        <v>4</v>
      </c>
      <c r="D178">
        <v>4</v>
      </c>
      <c r="E178">
        <v>12</v>
      </c>
      <c r="G178" s="1">
        <f t="shared" si="10"/>
        <v>-8</v>
      </c>
      <c r="M178">
        <v>11163669</v>
      </c>
      <c r="N178" s="37">
        <v>37480</v>
      </c>
      <c r="O178">
        <v>5</v>
      </c>
      <c r="P178">
        <v>5</v>
      </c>
    </row>
    <row r="179" spans="1:16" x14ac:dyDescent="0.25">
      <c r="A179">
        <v>620335802</v>
      </c>
      <c r="B179">
        <v>57</v>
      </c>
      <c r="C179" t="s">
        <v>6</v>
      </c>
      <c r="E179">
        <v>12</v>
      </c>
      <c r="F179">
        <v>4</v>
      </c>
      <c r="G179" s="1">
        <f t="shared" si="10"/>
        <v>-99</v>
      </c>
      <c r="M179">
        <v>11163828</v>
      </c>
      <c r="N179" s="37">
        <v>20733</v>
      </c>
      <c r="O179">
        <v>5</v>
      </c>
      <c r="P179">
        <v>5</v>
      </c>
    </row>
    <row r="180" spans="1:16" x14ac:dyDescent="0.25">
      <c r="A180">
        <v>618380483</v>
      </c>
      <c r="B180">
        <v>22</v>
      </c>
      <c r="C180" t="s">
        <v>4</v>
      </c>
      <c r="E180">
        <v>14</v>
      </c>
      <c r="F180">
        <v>2</v>
      </c>
      <c r="G180" s="1">
        <f t="shared" si="10"/>
        <v>-99</v>
      </c>
      <c r="M180">
        <v>11164248</v>
      </c>
      <c r="N180" s="37">
        <v>29601</v>
      </c>
      <c r="O180">
        <v>5</v>
      </c>
      <c r="P180">
        <v>5</v>
      </c>
    </row>
    <row r="181" spans="1:16" x14ac:dyDescent="0.25">
      <c r="A181">
        <v>620326374</v>
      </c>
      <c r="B181">
        <v>63</v>
      </c>
      <c r="C181" t="s">
        <v>6</v>
      </c>
      <c r="E181">
        <v>6</v>
      </c>
      <c r="F181">
        <v>4</v>
      </c>
      <c r="G181" s="1">
        <f t="shared" si="10"/>
        <v>-99</v>
      </c>
      <c r="M181">
        <v>11171571</v>
      </c>
      <c r="N181" s="37">
        <v>38734</v>
      </c>
      <c r="O181">
        <v>2</v>
      </c>
      <c r="P181">
        <v>2</v>
      </c>
    </row>
    <row r="182" spans="1:16" x14ac:dyDescent="0.25">
      <c r="A182">
        <v>618380488</v>
      </c>
      <c r="B182">
        <v>61</v>
      </c>
      <c r="C182" t="s">
        <v>6</v>
      </c>
      <c r="E182">
        <v>14</v>
      </c>
      <c r="F182">
        <v>2</v>
      </c>
      <c r="G182" s="1">
        <f t="shared" si="10"/>
        <v>-99</v>
      </c>
      <c r="M182">
        <v>11179617</v>
      </c>
      <c r="N182" s="37">
        <v>36855</v>
      </c>
      <c r="O182">
        <v>1</v>
      </c>
      <c r="P182">
        <v>2</v>
      </c>
    </row>
    <row r="183" spans="1:16" x14ac:dyDescent="0.25">
      <c r="A183">
        <v>616135288</v>
      </c>
      <c r="B183">
        <v>74</v>
      </c>
      <c r="C183" t="s">
        <v>4</v>
      </c>
      <c r="D183">
        <v>5</v>
      </c>
      <c r="G183" s="1">
        <f t="shared" si="10"/>
        <v>-99</v>
      </c>
      <c r="M183">
        <v>11179759</v>
      </c>
      <c r="N183" s="37">
        <v>26108</v>
      </c>
      <c r="O183">
        <v>4</v>
      </c>
      <c r="P183">
        <v>8</v>
      </c>
    </row>
    <row r="184" spans="1:16" x14ac:dyDescent="0.25">
      <c r="A184">
        <v>617267308</v>
      </c>
      <c r="B184">
        <v>6</v>
      </c>
      <c r="C184" t="s">
        <v>4</v>
      </c>
      <c r="E184">
        <v>15</v>
      </c>
      <c r="F184">
        <v>4</v>
      </c>
      <c r="G184" s="1">
        <f t="shared" si="10"/>
        <v>-99</v>
      </c>
      <c r="M184">
        <v>11180598</v>
      </c>
      <c r="N184" s="37">
        <v>42464</v>
      </c>
      <c r="O184">
        <v>5</v>
      </c>
      <c r="P184">
        <v>5</v>
      </c>
    </row>
    <row r="185" spans="1:16" x14ac:dyDescent="0.25">
      <c r="A185">
        <v>617267309</v>
      </c>
      <c r="B185">
        <v>16</v>
      </c>
      <c r="C185" t="s">
        <v>4</v>
      </c>
      <c r="E185">
        <v>14</v>
      </c>
      <c r="F185">
        <v>4</v>
      </c>
      <c r="G185" s="1">
        <f t="shared" si="10"/>
        <v>-99</v>
      </c>
      <c r="M185">
        <v>11180665</v>
      </c>
      <c r="N185" s="37">
        <v>44344</v>
      </c>
      <c r="O185">
        <v>4</v>
      </c>
      <c r="P185">
        <v>8</v>
      </c>
    </row>
    <row r="186" spans="1:16" x14ac:dyDescent="0.25">
      <c r="A186">
        <v>617267309</v>
      </c>
      <c r="B186">
        <v>66</v>
      </c>
      <c r="C186" t="s">
        <v>6</v>
      </c>
      <c r="E186">
        <v>15</v>
      </c>
      <c r="F186">
        <v>4</v>
      </c>
      <c r="G186" s="1">
        <f t="shared" si="10"/>
        <v>-99</v>
      </c>
      <c r="M186">
        <v>11180791</v>
      </c>
      <c r="N186" s="37">
        <v>39359</v>
      </c>
      <c r="O186">
        <v>5</v>
      </c>
      <c r="P186">
        <v>5</v>
      </c>
    </row>
    <row r="187" spans="1:16" x14ac:dyDescent="0.25">
      <c r="A187">
        <v>617267316</v>
      </c>
      <c r="B187">
        <v>14</v>
      </c>
      <c r="C187" t="s">
        <v>6</v>
      </c>
      <c r="D187">
        <v>5</v>
      </c>
      <c r="F187">
        <v>6</v>
      </c>
      <c r="G187" s="1">
        <f t="shared" si="10"/>
        <v>-99</v>
      </c>
      <c r="M187">
        <v>11180796</v>
      </c>
      <c r="N187" s="37">
        <v>20733</v>
      </c>
      <c r="O187">
        <v>4</v>
      </c>
      <c r="P187">
        <v>8</v>
      </c>
    </row>
    <row r="188" spans="1:16" x14ac:dyDescent="0.25">
      <c r="A188">
        <v>617267319</v>
      </c>
      <c r="B188">
        <v>24</v>
      </c>
      <c r="C188" t="s">
        <v>6</v>
      </c>
      <c r="E188">
        <v>14</v>
      </c>
      <c r="F188">
        <v>5</v>
      </c>
      <c r="G188" s="1">
        <f t="shared" si="10"/>
        <v>-99</v>
      </c>
      <c r="M188">
        <v>11180808</v>
      </c>
      <c r="N188" s="37">
        <v>18854</v>
      </c>
      <c r="O188">
        <v>4</v>
      </c>
      <c r="P188">
        <v>8</v>
      </c>
    </row>
    <row r="189" spans="1:16" x14ac:dyDescent="0.25">
      <c r="A189">
        <v>620537735</v>
      </c>
      <c r="B189">
        <v>6</v>
      </c>
      <c r="C189" t="s">
        <v>4</v>
      </c>
      <c r="D189">
        <v>7</v>
      </c>
      <c r="F189">
        <v>6</v>
      </c>
      <c r="G189" s="1">
        <f t="shared" si="10"/>
        <v>-99</v>
      </c>
      <c r="M189">
        <v>11180828</v>
      </c>
      <c r="N189" s="37">
        <v>26108</v>
      </c>
      <c r="O189">
        <v>4</v>
      </c>
      <c r="P189">
        <v>8</v>
      </c>
    </row>
    <row r="190" spans="1:16" x14ac:dyDescent="0.25">
      <c r="A190">
        <v>11277385</v>
      </c>
      <c r="B190">
        <v>75</v>
      </c>
      <c r="C190" t="s">
        <v>4</v>
      </c>
      <c r="D190">
        <v>17</v>
      </c>
      <c r="E190">
        <v>14</v>
      </c>
      <c r="G190" s="1">
        <f t="shared" si="10"/>
        <v>3</v>
      </c>
      <c r="M190">
        <v>11180869</v>
      </c>
      <c r="N190" s="37">
        <v>26108</v>
      </c>
      <c r="O190">
        <v>5</v>
      </c>
      <c r="P190">
        <v>5</v>
      </c>
    </row>
    <row r="191" spans="1:16" x14ac:dyDescent="0.25">
      <c r="A191">
        <v>11282958</v>
      </c>
      <c r="B191">
        <v>28</v>
      </c>
      <c r="C191" t="s">
        <v>4</v>
      </c>
      <c r="D191">
        <v>5</v>
      </c>
      <c r="E191">
        <v>15</v>
      </c>
      <c r="G191" s="1">
        <f t="shared" si="10"/>
        <v>-10</v>
      </c>
      <c r="M191">
        <v>11181164</v>
      </c>
      <c r="N191" s="37">
        <v>18854</v>
      </c>
      <c r="O191">
        <v>4</v>
      </c>
      <c r="P191">
        <v>8</v>
      </c>
    </row>
    <row r="192" spans="1:16" x14ac:dyDescent="0.25">
      <c r="A192">
        <v>11277386</v>
      </c>
      <c r="B192">
        <v>14</v>
      </c>
      <c r="C192" t="s">
        <v>4</v>
      </c>
      <c r="D192">
        <v>17</v>
      </c>
      <c r="E192">
        <v>13</v>
      </c>
      <c r="G192" s="1">
        <f t="shared" si="10"/>
        <v>4</v>
      </c>
      <c r="M192">
        <v>11181566</v>
      </c>
      <c r="N192" s="37">
        <v>29601</v>
      </c>
      <c r="O192">
        <v>1</v>
      </c>
      <c r="P192">
        <v>2</v>
      </c>
    </row>
    <row r="193" spans="1:16" x14ac:dyDescent="0.25">
      <c r="A193">
        <v>11282943</v>
      </c>
      <c r="B193">
        <v>38</v>
      </c>
      <c r="C193" t="s">
        <v>4</v>
      </c>
      <c r="D193">
        <v>10</v>
      </c>
      <c r="E193">
        <v>13</v>
      </c>
      <c r="G193" s="1">
        <f t="shared" si="10"/>
        <v>-3</v>
      </c>
      <c r="M193">
        <v>11182078</v>
      </c>
      <c r="N193" s="37">
        <v>27987</v>
      </c>
      <c r="O193">
        <v>5</v>
      </c>
      <c r="P193">
        <v>5</v>
      </c>
    </row>
    <row r="194" spans="1:16" x14ac:dyDescent="0.25">
      <c r="A194">
        <v>11282943</v>
      </c>
      <c r="B194">
        <v>42</v>
      </c>
      <c r="C194" t="s">
        <v>4</v>
      </c>
      <c r="D194">
        <v>17</v>
      </c>
      <c r="E194">
        <v>13</v>
      </c>
      <c r="G194" s="1">
        <f t="shared" ref="G194:G257" si="11">IF(COUNTA(D194)=0,IF(COUNTA(E194)=0,-99,-99),IF(COUNTA(E194)=0,-99,D194-E194))</f>
        <v>4</v>
      </c>
      <c r="M194">
        <v>11182265</v>
      </c>
      <c r="N194" s="37">
        <v>38734</v>
      </c>
      <c r="O194">
        <v>1</v>
      </c>
      <c r="P194">
        <v>2</v>
      </c>
    </row>
    <row r="195" spans="1:16" x14ac:dyDescent="0.25">
      <c r="A195">
        <v>11282943</v>
      </c>
      <c r="B195">
        <v>85</v>
      </c>
      <c r="C195" t="s">
        <v>6</v>
      </c>
      <c r="D195">
        <v>10</v>
      </c>
      <c r="E195">
        <v>13</v>
      </c>
      <c r="G195" s="1">
        <f t="shared" si="11"/>
        <v>-3</v>
      </c>
      <c r="M195">
        <v>11182341</v>
      </c>
      <c r="N195" s="37">
        <v>31689</v>
      </c>
      <c r="O195">
        <v>2</v>
      </c>
      <c r="P195">
        <v>2</v>
      </c>
    </row>
    <row r="196" spans="1:16" x14ac:dyDescent="0.25">
      <c r="A196">
        <v>11277387</v>
      </c>
      <c r="B196">
        <v>81</v>
      </c>
      <c r="C196" t="s">
        <v>4</v>
      </c>
      <c r="D196">
        <v>5</v>
      </c>
      <c r="E196">
        <v>5</v>
      </c>
      <c r="G196" s="1">
        <f t="shared" si="11"/>
        <v>0</v>
      </c>
      <c r="M196">
        <v>11182379</v>
      </c>
      <c r="N196" s="37">
        <v>38734</v>
      </c>
      <c r="O196">
        <v>5</v>
      </c>
      <c r="P196">
        <v>5</v>
      </c>
    </row>
    <row r="197" spans="1:16" x14ac:dyDescent="0.25">
      <c r="A197">
        <v>11277387</v>
      </c>
      <c r="B197">
        <v>86</v>
      </c>
      <c r="C197" t="s">
        <v>4</v>
      </c>
      <c r="D197">
        <v>10</v>
      </c>
      <c r="E197">
        <v>5</v>
      </c>
      <c r="G197" s="1">
        <f t="shared" si="11"/>
        <v>5</v>
      </c>
      <c r="M197">
        <v>11182400</v>
      </c>
      <c r="N197" s="37">
        <v>38734</v>
      </c>
      <c r="O197">
        <v>2</v>
      </c>
      <c r="P197">
        <v>2</v>
      </c>
    </row>
    <row r="198" spans="1:16" x14ac:dyDescent="0.25">
      <c r="A198">
        <v>11279484</v>
      </c>
      <c r="B198">
        <v>53</v>
      </c>
      <c r="C198" t="s">
        <v>4</v>
      </c>
      <c r="D198">
        <v>11</v>
      </c>
      <c r="F198">
        <v>2</v>
      </c>
      <c r="G198" s="1">
        <f t="shared" si="11"/>
        <v>-99</v>
      </c>
      <c r="M198">
        <v>11182468</v>
      </c>
      <c r="N198" s="37">
        <v>36855</v>
      </c>
      <c r="O198">
        <v>4</v>
      </c>
      <c r="P198">
        <v>8</v>
      </c>
    </row>
    <row r="199" spans="1:16" x14ac:dyDescent="0.25">
      <c r="A199">
        <v>620784754</v>
      </c>
      <c r="B199">
        <v>97</v>
      </c>
      <c r="C199" t="s">
        <v>6</v>
      </c>
      <c r="D199">
        <v>4</v>
      </c>
      <c r="G199" s="1">
        <f t="shared" si="11"/>
        <v>-99</v>
      </c>
      <c r="M199">
        <v>11182619</v>
      </c>
      <c r="N199" s="37">
        <v>27450</v>
      </c>
      <c r="O199">
        <v>1</v>
      </c>
      <c r="P199">
        <v>2</v>
      </c>
    </row>
    <row r="200" spans="1:16" x14ac:dyDescent="0.25">
      <c r="A200">
        <v>11277706</v>
      </c>
      <c r="B200">
        <v>61</v>
      </c>
      <c r="C200" t="s">
        <v>4</v>
      </c>
      <c r="D200">
        <v>10</v>
      </c>
      <c r="E200">
        <v>12</v>
      </c>
      <c r="G200" s="1">
        <f t="shared" si="11"/>
        <v>-2</v>
      </c>
      <c r="M200">
        <v>11182624</v>
      </c>
      <c r="N200" s="37">
        <v>33059</v>
      </c>
      <c r="O200">
        <v>1</v>
      </c>
      <c r="P200">
        <v>2</v>
      </c>
    </row>
    <row r="201" spans="1:16" x14ac:dyDescent="0.25">
      <c r="A201">
        <v>11280240</v>
      </c>
      <c r="B201">
        <v>69</v>
      </c>
      <c r="C201" t="s">
        <v>6</v>
      </c>
      <c r="D201">
        <v>3</v>
      </c>
      <c r="E201">
        <v>2</v>
      </c>
      <c r="F201">
        <v>9</v>
      </c>
      <c r="G201" s="1">
        <f t="shared" si="11"/>
        <v>1</v>
      </c>
      <c r="M201">
        <v>11182773</v>
      </c>
      <c r="N201" s="37">
        <v>26133</v>
      </c>
      <c r="O201">
        <v>4</v>
      </c>
      <c r="P201">
        <v>8</v>
      </c>
    </row>
    <row r="202" spans="1:16" x14ac:dyDescent="0.25">
      <c r="A202">
        <v>11280284</v>
      </c>
      <c r="B202">
        <v>31</v>
      </c>
      <c r="C202" t="s">
        <v>4</v>
      </c>
      <c r="E202">
        <v>2</v>
      </c>
      <c r="F202">
        <v>5</v>
      </c>
      <c r="G202" s="1">
        <f t="shared" si="11"/>
        <v>-99</v>
      </c>
      <c r="M202">
        <v>11183083</v>
      </c>
      <c r="N202" s="37">
        <v>38734</v>
      </c>
      <c r="O202">
        <v>2</v>
      </c>
      <c r="P202">
        <v>2</v>
      </c>
    </row>
    <row r="203" spans="1:16" x14ac:dyDescent="0.25">
      <c r="A203">
        <v>11280287</v>
      </c>
      <c r="B203">
        <v>41</v>
      </c>
      <c r="C203" t="s">
        <v>4</v>
      </c>
      <c r="D203">
        <v>5</v>
      </c>
      <c r="F203">
        <v>5</v>
      </c>
      <c r="G203" s="1">
        <f t="shared" si="11"/>
        <v>-99</v>
      </c>
      <c r="M203">
        <v>11183170</v>
      </c>
      <c r="N203" s="37">
        <v>38734</v>
      </c>
      <c r="O203">
        <v>1</v>
      </c>
      <c r="P203">
        <v>2</v>
      </c>
    </row>
    <row r="204" spans="1:16" x14ac:dyDescent="0.25">
      <c r="A204">
        <v>11280294</v>
      </c>
      <c r="B204">
        <v>78</v>
      </c>
      <c r="C204" t="s">
        <v>6</v>
      </c>
      <c r="E204">
        <v>2</v>
      </c>
      <c r="F204">
        <v>5</v>
      </c>
      <c r="G204" s="1">
        <f t="shared" si="11"/>
        <v>-99</v>
      </c>
      <c r="M204">
        <v>11183206</v>
      </c>
      <c r="N204" s="37">
        <v>36855</v>
      </c>
      <c r="O204">
        <v>1</v>
      </c>
      <c r="P204">
        <v>2</v>
      </c>
    </row>
    <row r="205" spans="1:16" x14ac:dyDescent="0.25">
      <c r="A205">
        <v>11278308</v>
      </c>
      <c r="B205">
        <v>12</v>
      </c>
      <c r="C205" t="s">
        <v>4</v>
      </c>
      <c r="D205">
        <v>13</v>
      </c>
      <c r="F205">
        <v>5</v>
      </c>
      <c r="G205" s="1">
        <f t="shared" si="11"/>
        <v>-99</v>
      </c>
      <c r="M205">
        <v>11183291</v>
      </c>
      <c r="N205" s="37">
        <v>37480</v>
      </c>
      <c r="O205">
        <v>4</v>
      </c>
      <c r="P205">
        <v>8</v>
      </c>
    </row>
    <row r="206" spans="1:16" x14ac:dyDescent="0.25">
      <c r="A206">
        <v>11280965</v>
      </c>
      <c r="B206">
        <v>43</v>
      </c>
      <c r="C206" t="s">
        <v>4</v>
      </c>
      <c r="D206">
        <v>17</v>
      </c>
      <c r="E206">
        <v>8</v>
      </c>
      <c r="G206" s="1">
        <f t="shared" si="11"/>
        <v>9</v>
      </c>
      <c r="M206">
        <v>11183783</v>
      </c>
      <c r="N206" s="37">
        <v>27450</v>
      </c>
      <c r="O206">
        <v>3</v>
      </c>
      <c r="P206">
        <v>3</v>
      </c>
    </row>
    <row r="207" spans="1:16" x14ac:dyDescent="0.25">
      <c r="A207">
        <v>11282950</v>
      </c>
      <c r="B207">
        <v>15</v>
      </c>
      <c r="C207" t="s">
        <v>6</v>
      </c>
      <c r="D207">
        <v>14</v>
      </c>
      <c r="E207">
        <v>2</v>
      </c>
      <c r="G207" s="1">
        <f t="shared" si="11"/>
        <v>12</v>
      </c>
      <c r="M207">
        <v>11183873</v>
      </c>
      <c r="N207" s="37">
        <v>31480</v>
      </c>
      <c r="O207">
        <v>4</v>
      </c>
      <c r="P207">
        <v>4</v>
      </c>
    </row>
    <row r="208" spans="1:16" x14ac:dyDescent="0.25">
      <c r="A208">
        <v>619858798</v>
      </c>
      <c r="B208">
        <v>34</v>
      </c>
      <c r="C208" t="s">
        <v>6</v>
      </c>
      <c r="D208">
        <v>4</v>
      </c>
      <c r="F208">
        <v>4</v>
      </c>
      <c r="G208" s="1">
        <f t="shared" si="11"/>
        <v>-99</v>
      </c>
      <c r="M208">
        <v>11184491</v>
      </c>
      <c r="N208" s="37">
        <v>31480</v>
      </c>
      <c r="O208">
        <v>2</v>
      </c>
      <c r="P208">
        <v>2</v>
      </c>
    </row>
    <row r="209" spans="1:16" x14ac:dyDescent="0.25">
      <c r="A209">
        <v>11222848</v>
      </c>
      <c r="B209">
        <v>20</v>
      </c>
      <c r="C209" t="s">
        <v>4</v>
      </c>
      <c r="D209">
        <v>4</v>
      </c>
      <c r="G209" s="1">
        <f t="shared" si="11"/>
        <v>-99</v>
      </c>
      <c r="M209">
        <v>11184588</v>
      </c>
      <c r="N209" s="37">
        <v>38943</v>
      </c>
      <c r="O209">
        <v>1</v>
      </c>
      <c r="P209">
        <v>2</v>
      </c>
    </row>
    <row r="210" spans="1:16" x14ac:dyDescent="0.25">
      <c r="A210">
        <v>11273142</v>
      </c>
      <c r="B210">
        <v>27</v>
      </c>
      <c r="C210" t="s">
        <v>4</v>
      </c>
      <c r="E210">
        <v>14</v>
      </c>
      <c r="F210">
        <v>4</v>
      </c>
      <c r="G210" s="1">
        <f t="shared" si="11"/>
        <v>-99</v>
      </c>
      <c r="M210">
        <v>11185605</v>
      </c>
      <c r="N210" s="37">
        <v>38734</v>
      </c>
      <c r="O210">
        <v>3</v>
      </c>
      <c r="P210">
        <v>3</v>
      </c>
    </row>
    <row r="211" spans="1:16" x14ac:dyDescent="0.25">
      <c r="A211">
        <v>11273136</v>
      </c>
      <c r="B211">
        <v>79</v>
      </c>
      <c r="C211" t="s">
        <v>4</v>
      </c>
      <c r="D211">
        <v>14</v>
      </c>
      <c r="E211">
        <v>3</v>
      </c>
      <c r="G211" s="1">
        <f t="shared" si="11"/>
        <v>11</v>
      </c>
      <c r="M211">
        <v>11185655</v>
      </c>
      <c r="N211" s="37">
        <v>29601</v>
      </c>
      <c r="O211">
        <v>1</v>
      </c>
      <c r="P211">
        <v>2</v>
      </c>
    </row>
    <row r="212" spans="1:16" x14ac:dyDescent="0.25">
      <c r="A212">
        <v>620609812</v>
      </c>
      <c r="B212">
        <v>13</v>
      </c>
      <c r="C212" t="s">
        <v>4</v>
      </c>
      <c r="D212">
        <v>15</v>
      </c>
      <c r="F212">
        <v>3</v>
      </c>
      <c r="G212" s="1">
        <f t="shared" si="11"/>
        <v>-99</v>
      </c>
      <c r="M212">
        <v>11185726</v>
      </c>
      <c r="N212" s="37">
        <v>37064</v>
      </c>
      <c r="O212">
        <v>1</v>
      </c>
      <c r="P212">
        <v>2</v>
      </c>
    </row>
    <row r="213" spans="1:16" x14ac:dyDescent="0.25">
      <c r="A213">
        <v>620723616</v>
      </c>
      <c r="B213">
        <v>77</v>
      </c>
      <c r="C213" t="s">
        <v>6</v>
      </c>
      <c r="E213">
        <v>13</v>
      </c>
      <c r="F213">
        <v>5</v>
      </c>
      <c r="G213" s="1">
        <f t="shared" si="11"/>
        <v>-99</v>
      </c>
      <c r="M213">
        <v>11186527</v>
      </c>
      <c r="N213" s="37">
        <v>31508</v>
      </c>
      <c r="O213">
        <v>4</v>
      </c>
      <c r="P213">
        <v>8</v>
      </c>
    </row>
    <row r="214" spans="1:16" x14ac:dyDescent="0.25">
      <c r="A214">
        <v>11210068</v>
      </c>
      <c r="B214">
        <v>24</v>
      </c>
      <c r="C214" t="s">
        <v>4</v>
      </c>
      <c r="D214">
        <v>15</v>
      </c>
      <c r="F214">
        <v>4</v>
      </c>
      <c r="G214" s="1">
        <f t="shared" si="11"/>
        <v>-99</v>
      </c>
      <c r="M214">
        <v>11186727</v>
      </c>
      <c r="N214" s="37">
        <v>38734</v>
      </c>
      <c r="O214">
        <v>1</v>
      </c>
      <c r="P214">
        <v>2</v>
      </c>
    </row>
    <row r="215" spans="1:16" x14ac:dyDescent="0.25">
      <c r="A215">
        <v>11219492</v>
      </c>
      <c r="B215">
        <v>44</v>
      </c>
      <c r="C215" t="s">
        <v>4</v>
      </c>
      <c r="D215">
        <v>10</v>
      </c>
      <c r="F215">
        <v>6</v>
      </c>
      <c r="G215" s="1">
        <f t="shared" si="11"/>
        <v>-99</v>
      </c>
      <c r="M215">
        <v>11186951</v>
      </c>
      <c r="N215" s="37">
        <v>38734</v>
      </c>
      <c r="O215">
        <v>2</v>
      </c>
      <c r="P215">
        <v>2</v>
      </c>
    </row>
    <row r="216" spans="1:16" x14ac:dyDescent="0.25">
      <c r="A216">
        <v>11239351</v>
      </c>
      <c r="B216">
        <v>57</v>
      </c>
      <c r="C216" t="s">
        <v>4</v>
      </c>
      <c r="D216">
        <v>10</v>
      </c>
      <c r="G216" s="1">
        <f t="shared" si="11"/>
        <v>-99</v>
      </c>
      <c r="M216">
        <v>11186974</v>
      </c>
      <c r="N216" s="37">
        <v>38734</v>
      </c>
      <c r="O216">
        <v>1</v>
      </c>
      <c r="P216">
        <v>2</v>
      </c>
    </row>
    <row r="217" spans="1:16" x14ac:dyDescent="0.25">
      <c r="A217">
        <v>11254453</v>
      </c>
      <c r="B217">
        <v>34</v>
      </c>
      <c r="C217" t="s">
        <v>6</v>
      </c>
      <c r="D217">
        <v>10</v>
      </c>
      <c r="F217">
        <v>4</v>
      </c>
      <c r="G217" s="1">
        <f t="shared" si="11"/>
        <v>-99</v>
      </c>
      <c r="M217">
        <v>11187032</v>
      </c>
      <c r="N217" s="37">
        <v>31480</v>
      </c>
      <c r="O217">
        <v>2</v>
      </c>
      <c r="P217">
        <v>4</v>
      </c>
    </row>
    <row r="218" spans="1:16" x14ac:dyDescent="0.25">
      <c r="A218">
        <v>616135449</v>
      </c>
      <c r="B218">
        <v>49</v>
      </c>
      <c r="C218" t="s">
        <v>4</v>
      </c>
      <c r="G218" s="1">
        <f t="shared" si="11"/>
        <v>-99</v>
      </c>
      <c r="M218">
        <v>11187034</v>
      </c>
      <c r="N218" s="37">
        <v>20733</v>
      </c>
      <c r="O218">
        <v>5</v>
      </c>
      <c r="P218">
        <v>5</v>
      </c>
    </row>
    <row r="219" spans="1:16" x14ac:dyDescent="0.25">
      <c r="A219">
        <v>620609452</v>
      </c>
      <c r="B219">
        <v>27</v>
      </c>
      <c r="C219" t="s">
        <v>6</v>
      </c>
      <c r="F219">
        <v>8</v>
      </c>
      <c r="G219" s="1">
        <f t="shared" si="11"/>
        <v>-99</v>
      </c>
      <c r="M219">
        <v>11187037</v>
      </c>
      <c r="N219" s="37">
        <v>38734</v>
      </c>
      <c r="O219">
        <v>2</v>
      </c>
      <c r="P219">
        <v>4</v>
      </c>
    </row>
    <row r="220" spans="1:16" x14ac:dyDescent="0.25">
      <c r="A220">
        <v>617268159</v>
      </c>
      <c r="B220">
        <v>88</v>
      </c>
      <c r="C220" t="s">
        <v>6</v>
      </c>
      <c r="F220">
        <v>5</v>
      </c>
      <c r="G220" s="1">
        <f t="shared" si="11"/>
        <v>-99</v>
      </c>
      <c r="M220">
        <v>11187131</v>
      </c>
      <c r="N220" s="37">
        <v>37089</v>
      </c>
      <c r="O220">
        <v>1</v>
      </c>
      <c r="P220">
        <v>2</v>
      </c>
    </row>
    <row r="221" spans="1:16" x14ac:dyDescent="0.25">
      <c r="A221">
        <v>10765830</v>
      </c>
      <c r="B221">
        <v>76</v>
      </c>
      <c r="C221" t="s">
        <v>6</v>
      </c>
      <c r="F221">
        <v>5</v>
      </c>
      <c r="G221" s="1">
        <f t="shared" si="11"/>
        <v>-99</v>
      </c>
      <c r="M221">
        <v>11187137</v>
      </c>
      <c r="N221" s="37">
        <v>33059</v>
      </c>
      <c r="O221">
        <v>2</v>
      </c>
      <c r="P221">
        <v>2</v>
      </c>
    </row>
    <row r="222" spans="1:16" x14ac:dyDescent="0.25">
      <c r="A222">
        <v>10980561</v>
      </c>
      <c r="B222">
        <v>3</v>
      </c>
      <c r="C222" t="s">
        <v>4</v>
      </c>
      <c r="F222">
        <v>7</v>
      </c>
      <c r="G222" s="1">
        <f t="shared" si="11"/>
        <v>-99</v>
      </c>
      <c r="M222">
        <v>11187215</v>
      </c>
      <c r="N222" s="37">
        <v>27657</v>
      </c>
      <c r="O222">
        <v>1</v>
      </c>
      <c r="P222">
        <v>2</v>
      </c>
    </row>
    <row r="223" spans="1:16" x14ac:dyDescent="0.25">
      <c r="A223">
        <v>10980561</v>
      </c>
      <c r="B223">
        <v>14</v>
      </c>
      <c r="C223" t="s">
        <v>4</v>
      </c>
      <c r="F223">
        <v>7</v>
      </c>
      <c r="G223" s="1">
        <f t="shared" si="11"/>
        <v>-99</v>
      </c>
      <c r="M223">
        <v>11187345</v>
      </c>
      <c r="N223" s="37">
        <v>31480</v>
      </c>
      <c r="O223">
        <v>2</v>
      </c>
      <c r="P223">
        <v>2</v>
      </c>
    </row>
    <row r="224" spans="1:16" x14ac:dyDescent="0.25">
      <c r="A224">
        <v>10765936</v>
      </c>
      <c r="B224">
        <v>31</v>
      </c>
      <c r="C224" t="s">
        <v>4</v>
      </c>
      <c r="G224" s="1">
        <f t="shared" si="11"/>
        <v>-99</v>
      </c>
      <c r="M224">
        <v>11187462</v>
      </c>
      <c r="N224" s="37">
        <v>38734</v>
      </c>
      <c r="O224">
        <v>2</v>
      </c>
      <c r="P224">
        <v>2</v>
      </c>
    </row>
    <row r="225" spans="1:16" x14ac:dyDescent="0.25">
      <c r="A225">
        <v>10765933</v>
      </c>
      <c r="B225">
        <v>13</v>
      </c>
      <c r="C225" t="s">
        <v>4</v>
      </c>
      <c r="F225">
        <v>5</v>
      </c>
      <c r="G225" s="1">
        <f t="shared" si="11"/>
        <v>-99</v>
      </c>
      <c r="M225">
        <v>11187519</v>
      </c>
      <c r="N225" s="37">
        <v>44136</v>
      </c>
      <c r="O225">
        <v>3</v>
      </c>
      <c r="P225">
        <v>6</v>
      </c>
    </row>
    <row r="226" spans="1:16" x14ac:dyDescent="0.25">
      <c r="A226">
        <v>10766025</v>
      </c>
      <c r="B226">
        <v>36</v>
      </c>
      <c r="C226" t="s">
        <v>6</v>
      </c>
      <c r="F226">
        <v>5</v>
      </c>
      <c r="G226" s="1">
        <f t="shared" si="11"/>
        <v>-99</v>
      </c>
      <c r="M226">
        <v>11187527</v>
      </c>
      <c r="N226" s="37">
        <v>44344</v>
      </c>
      <c r="O226">
        <v>4</v>
      </c>
      <c r="P226">
        <v>4</v>
      </c>
    </row>
    <row r="227" spans="1:16" x14ac:dyDescent="0.25">
      <c r="A227">
        <v>11180769</v>
      </c>
      <c r="B227">
        <v>39</v>
      </c>
      <c r="C227" t="s">
        <v>4</v>
      </c>
      <c r="G227" s="1">
        <f t="shared" si="11"/>
        <v>-99</v>
      </c>
      <c r="M227">
        <v>11187562</v>
      </c>
      <c r="N227" s="37">
        <v>37089</v>
      </c>
      <c r="O227">
        <v>4</v>
      </c>
      <c r="P227">
        <v>4</v>
      </c>
    </row>
    <row r="228" spans="1:16" x14ac:dyDescent="0.25">
      <c r="A228">
        <v>10910050</v>
      </c>
      <c r="B228">
        <v>43</v>
      </c>
      <c r="C228" t="s">
        <v>4</v>
      </c>
      <c r="F228">
        <v>5</v>
      </c>
      <c r="G228" s="1">
        <f t="shared" si="11"/>
        <v>-99</v>
      </c>
      <c r="M228">
        <v>11187564</v>
      </c>
      <c r="N228" s="37">
        <v>38734</v>
      </c>
      <c r="O228">
        <v>2</v>
      </c>
      <c r="P228">
        <v>2</v>
      </c>
    </row>
    <row r="229" spans="1:16" x14ac:dyDescent="0.25">
      <c r="A229">
        <v>10962848</v>
      </c>
      <c r="B229">
        <v>15</v>
      </c>
      <c r="C229" t="s">
        <v>6</v>
      </c>
      <c r="F229">
        <v>8</v>
      </c>
      <c r="G229" s="1">
        <f t="shared" si="11"/>
        <v>-99</v>
      </c>
      <c r="M229">
        <v>11187565</v>
      </c>
      <c r="N229" s="37">
        <v>44344</v>
      </c>
      <c r="O229">
        <v>2</v>
      </c>
      <c r="P229">
        <v>4</v>
      </c>
    </row>
    <row r="230" spans="1:16" x14ac:dyDescent="0.25">
      <c r="A230">
        <v>11107513</v>
      </c>
      <c r="B230">
        <v>15</v>
      </c>
      <c r="C230" t="s">
        <v>4</v>
      </c>
      <c r="F230">
        <v>8</v>
      </c>
      <c r="G230" s="1">
        <f t="shared" si="11"/>
        <v>-99</v>
      </c>
      <c r="M230">
        <v>11187734</v>
      </c>
      <c r="N230" s="37">
        <v>27450</v>
      </c>
      <c r="O230">
        <v>1</v>
      </c>
      <c r="P230">
        <v>2</v>
      </c>
    </row>
    <row r="231" spans="1:16" x14ac:dyDescent="0.25">
      <c r="A231">
        <v>11107513</v>
      </c>
      <c r="B231">
        <v>32</v>
      </c>
      <c r="C231" t="s">
        <v>6</v>
      </c>
      <c r="F231">
        <v>8</v>
      </c>
      <c r="G231" s="1">
        <f t="shared" si="11"/>
        <v>-99</v>
      </c>
      <c r="M231">
        <v>11187801</v>
      </c>
      <c r="N231" s="37">
        <v>36855</v>
      </c>
      <c r="O231">
        <v>3</v>
      </c>
      <c r="P231">
        <v>3</v>
      </c>
    </row>
    <row r="232" spans="1:16" x14ac:dyDescent="0.25">
      <c r="A232">
        <v>10980415</v>
      </c>
      <c r="B232">
        <v>17</v>
      </c>
      <c r="C232" t="s">
        <v>4</v>
      </c>
      <c r="F232">
        <v>8</v>
      </c>
      <c r="G232" s="1">
        <f t="shared" si="11"/>
        <v>-99</v>
      </c>
      <c r="M232">
        <v>11188013</v>
      </c>
      <c r="N232" s="37">
        <v>37480</v>
      </c>
      <c r="O232">
        <v>4</v>
      </c>
      <c r="P232">
        <v>8</v>
      </c>
    </row>
    <row r="233" spans="1:16" x14ac:dyDescent="0.25">
      <c r="A233">
        <v>10980582</v>
      </c>
      <c r="B233">
        <v>43</v>
      </c>
      <c r="C233" t="s">
        <v>4</v>
      </c>
      <c r="F233">
        <v>8</v>
      </c>
      <c r="G233" s="1">
        <f t="shared" si="11"/>
        <v>-99</v>
      </c>
      <c r="M233">
        <v>11188579</v>
      </c>
      <c r="N233" s="37">
        <v>31689</v>
      </c>
      <c r="O233">
        <v>3</v>
      </c>
      <c r="P233">
        <v>3</v>
      </c>
    </row>
    <row r="234" spans="1:16" x14ac:dyDescent="0.25">
      <c r="A234">
        <v>11108382</v>
      </c>
      <c r="B234">
        <v>25</v>
      </c>
      <c r="C234" t="s">
        <v>4</v>
      </c>
      <c r="F234">
        <v>8</v>
      </c>
      <c r="G234" s="1">
        <f t="shared" si="11"/>
        <v>-99</v>
      </c>
      <c r="M234">
        <v>11188690</v>
      </c>
      <c r="N234" s="37">
        <v>44344</v>
      </c>
      <c r="O234">
        <v>1</v>
      </c>
      <c r="P234">
        <v>2</v>
      </c>
    </row>
    <row r="235" spans="1:16" x14ac:dyDescent="0.25">
      <c r="A235">
        <v>11109153</v>
      </c>
      <c r="B235">
        <v>7</v>
      </c>
      <c r="C235" t="s">
        <v>6</v>
      </c>
      <c r="G235" s="1">
        <f t="shared" si="11"/>
        <v>-99</v>
      </c>
      <c r="M235">
        <v>11188724</v>
      </c>
      <c r="N235" s="37">
        <v>27987</v>
      </c>
      <c r="O235">
        <v>5</v>
      </c>
      <c r="P235">
        <v>5</v>
      </c>
    </row>
    <row r="236" spans="1:16" x14ac:dyDescent="0.25">
      <c r="A236">
        <v>11183291</v>
      </c>
      <c r="B236">
        <v>78</v>
      </c>
      <c r="C236" t="s">
        <v>4</v>
      </c>
      <c r="F236">
        <v>8</v>
      </c>
      <c r="G236" s="1">
        <f t="shared" si="11"/>
        <v>-99</v>
      </c>
      <c r="M236">
        <v>11189017</v>
      </c>
      <c r="N236" s="37">
        <v>36855</v>
      </c>
      <c r="O236">
        <v>4</v>
      </c>
      <c r="P236">
        <v>8</v>
      </c>
    </row>
    <row r="237" spans="1:16" x14ac:dyDescent="0.25">
      <c r="A237">
        <v>10980407</v>
      </c>
      <c r="B237">
        <v>74</v>
      </c>
      <c r="C237" t="s">
        <v>6</v>
      </c>
      <c r="F237">
        <v>8</v>
      </c>
      <c r="G237" s="1">
        <f t="shared" si="11"/>
        <v>-99</v>
      </c>
      <c r="M237">
        <v>11189071</v>
      </c>
      <c r="N237" s="37">
        <v>27987</v>
      </c>
      <c r="O237">
        <v>4</v>
      </c>
      <c r="P237">
        <v>8</v>
      </c>
    </row>
    <row r="238" spans="1:16" x14ac:dyDescent="0.25">
      <c r="A238">
        <v>11100411</v>
      </c>
      <c r="B238">
        <v>23</v>
      </c>
      <c r="C238" t="s">
        <v>6</v>
      </c>
      <c r="F238">
        <v>8</v>
      </c>
      <c r="G238" s="1">
        <f t="shared" si="11"/>
        <v>-99</v>
      </c>
      <c r="M238">
        <v>11189226</v>
      </c>
      <c r="N238" s="37">
        <v>35211</v>
      </c>
      <c r="O238">
        <v>1</v>
      </c>
      <c r="P238">
        <v>2</v>
      </c>
    </row>
    <row r="239" spans="1:16" x14ac:dyDescent="0.25">
      <c r="A239">
        <v>11211123</v>
      </c>
      <c r="B239">
        <v>31</v>
      </c>
      <c r="C239" t="s">
        <v>6</v>
      </c>
      <c r="F239">
        <v>7</v>
      </c>
      <c r="G239" s="1">
        <f t="shared" si="11"/>
        <v>-99</v>
      </c>
      <c r="M239">
        <v>11189491</v>
      </c>
      <c r="N239" s="37">
        <v>44344</v>
      </c>
      <c r="O239">
        <v>5</v>
      </c>
      <c r="P239">
        <v>5</v>
      </c>
    </row>
    <row r="240" spans="1:16" x14ac:dyDescent="0.25">
      <c r="A240">
        <v>11210851</v>
      </c>
      <c r="B240">
        <v>71</v>
      </c>
      <c r="C240" t="s">
        <v>6</v>
      </c>
      <c r="G240" s="1">
        <f t="shared" si="11"/>
        <v>-99</v>
      </c>
      <c r="M240">
        <v>11189693</v>
      </c>
      <c r="N240" s="37">
        <v>29810</v>
      </c>
      <c r="O240">
        <v>4</v>
      </c>
      <c r="P240">
        <v>8</v>
      </c>
    </row>
    <row r="241" spans="1:16" x14ac:dyDescent="0.25">
      <c r="A241">
        <v>11212933</v>
      </c>
      <c r="B241">
        <v>13</v>
      </c>
      <c r="C241" t="s">
        <v>6</v>
      </c>
      <c r="F241">
        <v>8</v>
      </c>
      <c r="G241" s="1">
        <f t="shared" si="11"/>
        <v>-99</v>
      </c>
      <c r="M241">
        <v>11190055</v>
      </c>
      <c r="N241" s="37">
        <v>37089</v>
      </c>
      <c r="O241">
        <v>1</v>
      </c>
      <c r="P241">
        <v>2</v>
      </c>
    </row>
    <row r="242" spans="1:16" x14ac:dyDescent="0.25">
      <c r="A242">
        <v>11180825</v>
      </c>
      <c r="B242">
        <v>23</v>
      </c>
      <c r="C242" t="s">
        <v>4</v>
      </c>
      <c r="G242" s="1">
        <f t="shared" si="11"/>
        <v>-99</v>
      </c>
      <c r="M242">
        <v>11190086</v>
      </c>
      <c r="N242" s="37">
        <v>44344</v>
      </c>
      <c r="O242">
        <v>4</v>
      </c>
      <c r="P242">
        <v>8</v>
      </c>
    </row>
    <row r="243" spans="1:16" x14ac:dyDescent="0.25">
      <c r="A243">
        <v>11210145</v>
      </c>
      <c r="B243">
        <v>64</v>
      </c>
      <c r="C243" t="s">
        <v>4</v>
      </c>
      <c r="F243">
        <v>8</v>
      </c>
      <c r="G243" s="1">
        <f t="shared" si="11"/>
        <v>-99</v>
      </c>
      <c r="M243">
        <v>11190163</v>
      </c>
      <c r="N243" s="37">
        <v>29558</v>
      </c>
      <c r="O243">
        <v>5</v>
      </c>
      <c r="P243">
        <v>5</v>
      </c>
    </row>
    <row r="244" spans="1:16" x14ac:dyDescent="0.25">
      <c r="A244">
        <v>11105852</v>
      </c>
      <c r="B244">
        <v>72</v>
      </c>
      <c r="C244" t="s">
        <v>4</v>
      </c>
      <c r="F244">
        <v>8</v>
      </c>
      <c r="G244" s="1">
        <f t="shared" si="11"/>
        <v>-99</v>
      </c>
      <c r="M244">
        <v>11190176</v>
      </c>
      <c r="N244" s="37">
        <v>27987</v>
      </c>
      <c r="O244">
        <v>5</v>
      </c>
      <c r="P244">
        <v>5</v>
      </c>
    </row>
    <row r="245" spans="1:16" x14ac:dyDescent="0.25">
      <c r="A245">
        <v>11198638</v>
      </c>
      <c r="B245">
        <v>16</v>
      </c>
      <c r="C245" t="s">
        <v>6</v>
      </c>
      <c r="F245">
        <v>5</v>
      </c>
      <c r="G245" s="1">
        <f t="shared" si="11"/>
        <v>-99</v>
      </c>
      <c r="M245">
        <v>11190705</v>
      </c>
      <c r="N245" s="37">
        <v>26108</v>
      </c>
      <c r="O245">
        <v>5</v>
      </c>
      <c r="P245">
        <v>5</v>
      </c>
    </row>
    <row r="246" spans="1:16" x14ac:dyDescent="0.25">
      <c r="A246">
        <v>11210944</v>
      </c>
      <c r="B246">
        <v>22</v>
      </c>
      <c r="C246" t="s">
        <v>6</v>
      </c>
      <c r="F246">
        <v>8</v>
      </c>
      <c r="G246" s="1">
        <f t="shared" si="11"/>
        <v>-99</v>
      </c>
      <c r="M246">
        <v>11191070</v>
      </c>
      <c r="N246" s="37">
        <v>44344</v>
      </c>
      <c r="O246">
        <v>3</v>
      </c>
      <c r="P246">
        <v>3</v>
      </c>
    </row>
    <row r="247" spans="1:16" x14ac:dyDescent="0.25">
      <c r="A247">
        <v>11103691</v>
      </c>
      <c r="B247">
        <v>40</v>
      </c>
      <c r="C247" t="s">
        <v>6</v>
      </c>
      <c r="F247">
        <v>5</v>
      </c>
      <c r="G247" s="1">
        <f t="shared" si="11"/>
        <v>-99</v>
      </c>
      <c r="M247">
        <v>11191673</v>
      </c>
      <c r="N247" s="37">
        <v>38734</v>
      </c>
      <c r="O247">
        <v>1</v>
      </c>
      <c r="P247">
        <v>2</v>
      </c>
    </row>
    <row r="248" spans="1:16" x14ac:dyDescent="0.25">
      <c r="A248">
        <v>11190163</v>
      </c>
      <c r="B248">
        <v>73</v>
      </c>
      <c r="C248" t="s">
        <v>4</v>
      </c>
      <c r="F248">
        <v>5</v>
      </c>
      <c r="G248" s="1">
        <f t="shared" si="11"/>
        <v>-99</v>
      </c>
      <c r="M248">
        <v>11191678</v>
      </c>
      <c r="N248" s="37">
        <v>36882</v>
      </c>
      <c r="O248">
        <v>1</v>
      </c>
      <c r="P248">
        <v>2</v>
      </c>
    </row>
    <row r="249" spans="1:16" x14ac:dyDescent="0.25">
      <c r="A249">
        <v>11214256</v>
      </c>
      <c r="B249">
        <v>30</v>
      </c>
      <c r="C249" t="s">
        <v>6</v>
      </c>
      <c r="F249">
        <v>8</v>
      </c>
      <c r="G249" s="1">
        <f t="shared" si="11"/>
        <v>-99</v>
      </c>
      <c r="M249">
        <v>11191680</v>
      </c>
      <c r="N249" s="37">
        <v>39359</v>
      </c>
      <c r="O249">
        <v>4</v>
      </c>
      <c r="P249">
        <v>8</v>
      </c>
    </row>
    <row r="250" spans="1:16" x14ac:dyDescent="0.25">
      <c r="A250">
        <v>11197616</v>
      </c>
      <c r="B250">
        <v>25</v>
      </c>
      <c r="C250" t="s">
        <v>6</v>
      </c>
      <c r="F250">
        <v>8</v>
      </c>
      <c r="G250" s="1">
        <f t="shared" si="11"/>
        <v>-99</v>
      </c>
      <c r="M250">
        <v>11191683</v>
      </c>
      <c r="N250" s="37">
        <v>38734</v>
      </c>
      <c r="O250">
        <v>1</v>
      </c>
      <c r="P250">
        <v>2</v>
      </c>
    </row>
    <row r="251" spans="1:16" x14ac:dyDescent="0.25">
      <c r="A251">
        <v>11197616</v>
      </c>
      <c r="B251">
        <v>79</v>
      </c>
      <c r="C251" t="s">
        <v>6</v>
      </c>
      <c r="F251">
        <v>8</v>
      </c>
      <c r="G251" s="1">
        <f t="shared" si="11"/>
        <v>-99</v>
      </c>
      <c r="M251">
        <v>11191889</v>
      </c>
      <c r="N251" s="37">
        <v>27450</v>
      </c>
      <c r="O251">
        <v>1</v>
      </c>
      <c r="P251">
        <v>2</v>
      </c>
    </row>
    <row r="252" spans="1:16" x14ac:dyDescent="0.25">
      <c r="A252">
        <v>11104441</v>
      </c>
      <c r="B252">
        <v>65</v>
      </c>
      <c r="C252" t="s">
        <v>6</v>
      </c>
      <c r="F252">
        <v>5</v>
      </c>
      <c r="G252" s="1">
        <f t="shared" si="11"/>
        <v>-99</v>
      </c>
      <c r="M252">
        <v>11192117</v>
      </c>
      <c r="N252" s="37">
        <v>44344</v>
      </c>
      <c r="O252">
        <v>1</v>
      </c>
      <c r="P252">
        <v>2</v>
      </c>
    </row>
    <row r="253" spans="1:16" x14ac:dyDescent="0.25">
      <c r="A253">
        <v>11210849</v>
      </c>
      <c r="B253">
        <v>2</v>
      </c>
      <c r="C253" t="s">
        <v>4</v>
      </c>
      <c r="F253">
        <v>8</v>
      </c>
      <c r="G253" s="1">
        <f t="shared" si="11"/>
        <v>-99</v>
      </c>
      <c r="M253">
        <v>11192150</v>
      </c>
      <c r="N253" s="37">
        <v>38734</v>
      </c>
      <c r="O253">
        <v>6</v>
      </c>
      <c r="P253">
        <v>6</v>
      </c>
    </row>
    <row r="254" spans="1:16" x14ac:dyDescent="0.25">
      <c r="A254">
        <v>11210849</v>
      </c>
      <c r="B254">
        <v>71</v>
      </c>
      <c r="C254" t="s">
        <v>4</v>
      </c>
      <c r="F254">
        <v>8</v>
      </c>
      <c r="G254" s="1">
        <f t="shared" si="11"/>
        <v>-99</v>
      </c>
      <c r="M254">
        <v>11192168</v>
      </c>
      <c r="N254" s="37">
        <v>36855</v>
      </c>
      <c r="O254">
        <v>5</v>
      </c>
      <c r="P254">
        <v>5</v>
      </c>
    </row>
    <row r="255" spans="1:16" x14ac:dyDescent="0.25">
      <c r="A255">
        <v>11210430</v>
      </c>
      <c r="B255">
        <v>23</v>
      </c>
      <c r="C255" t="s">
        <v>4</v>
      </c>
      <c r="F255">
        <v>8</v>
      </c>
      <c r="G255" s="1">
        <f t="shared" si="11"/>
        <v>-99</v>
      </c>
      <c r="M255">
        <v>11192172</v>
      </c>
      <c r="N255" s="37">
        <v>37089</v>
      </c>
      <c r="O255">
        <v>4</v>
      </c>
      <c r="P255">
        <v>8</v>
      </c>
    </row>
    <row r="256" spans="1:16" x14ac:dyDescent="0.25">
      <c r="A256">
        <v>11196402</v>
      </c>
      <c r="B256">
        <v>17</v>
      </c>
      <c r="C256" t="s">
        <v>4</v>
      </c>
      <c r="F256">
        <v>8</v>
      </c>
      <c r="G256" s="1">
        <f t="shared" si="11"/>
        <v>-99</v>
      </c>
      <c r="M256">
        <v>11192173</v>
      </c>
      <c r="N256" s="37">
        <v>42464</v>
      </c>
      <c r="O256">
        <v>5</v>
      </c>
      <c r="P256">
        <v>5</v>
      </c>
    </row>
    <row r="257" spans="1:16" x14ac:dyDescent="0.25">
      <c r="A257">
        <v>11192168</v>
      </c>
      <c r="B257">
        <v>5</v>
      </c>
      <c r="C257" t="s">
        <v>4</v>
      </c>
      <c r="F257">
        <v>5</v>
      </c>
      <c r="G257" s="1">
        <f t="shared" si="11"/>
        <v>-99</v>
      </c>
      <c r="M257">
        <v>11192246</v>
      </c>
      <c r="N257" s="37">
        <v>31689</v>
      </c>
      <c r="O257">
        <v>5</v>
      </c>
      <c r="P257">
        <v>5</v>
      </c>
    </row>
    <row r="258" spans="1:16" x14ac:dyDescent="0.25">
      <c r="A258">
        <v>11210902</v>
      </c>
      <c r="B258">
        <v>77</v>
      </c>
      <c r="C258" t="s">
        <v>4</v>
      </c>
      <c r="F258">
        <v>5</v>
      </c>
      <c r="G258" s="1">
        <f t="shared" ref="G258:G321" si="12">IF(COUNTA(D258)=0,IF(COUNTA(E258)=0,-99,-99),IF(COUNTA(E258)=0,-99,D258-E258))</f>
        <v>-99</v>
      </c>
      <c r="M258">
        <v>11192269</v>
      </c>
      <c r="N258" s="37">
        <v>31689</v>
      </c>
      <c r="O258">
        <v>2</v>
      </c>
      <c r="P258">
        <v>2</v>
      </c>
    </row>
    <row r="259" spans="1:16" x14ac:dyDescent="0.25">
      <c r="A259">
        <v>11193183</v>
      </c>
      <c r="B259">
        <v>28</v>
      </c>
      <c r="C259" t="s">
        <v>6</v>
      </c>
      <c r="F259">
        <v>7</v>
      </c>
      <c r="G259" s="1">
        <f t="shared" si="12"/>
        <v>-99</v>
      </c>
      <c r="M259">
        <v>11192283</v>
      </c>
      <c r="N259" s="37">
        <v>27450</v>
      </c>
      <c r="O259">
        <v>1</v>
      </c>
      <c r="P259">
        <v>2</v>
      </c>
    </row>
    <row r="260" spans="1:16" x14ac:dyDescent="0.25">
      <c r="A260">
        <v>11189693</v>
      </c>
      <c r="B260">
        <v>73</v>
      </c>
      <c r="C260" t="s">
        <v>4</v>
      </c>
      <c r="F260">
        <v>8</v>
      </c>
      <c r="G260" s="1">
        <f t="shared" si="12"/>
        <v>-99</v>
      </c>
      <c r="M260">
        <v>11192428</v>
      </c>
      <c r="N260" s="37">
        <v>29810</v>
      </c>
      <c r="O260">
        <v>5</v>
      </c>
      <c r="P260">
        <v>5</v>
      </c>
    </row>
    <row r="261" spans="1:16" x14ac:dyDescent="0.25">
      <c r="A261">
        <v>11181164</v>
      </c>
      <c r="B261">
        <v>62</v>
      </c>
      <c r="C261" t="s">
        <v>6</v>
      </c>
      <c r="F261">
        <v>8</v>
      </c>
      <c r="G261" s="1">
        <f t="shared" si="12"/>
        <v>-99</v>
      </c>
      <c r="M261">
        <v>11192446</v>
      </c>
      <c r="N261" s="37">
        <v>35003</v>
      </c>
      <c r="O261">
        <v>4</v>
      </c>
      <c r="P261">
        <v>8</v>
      </c>
    </row>
    <row r="262" spans="1:16" x14ac:dyDescent="0.25">
      <c r="A262">
        <v>11181164</v>
      </c>
      <c r="B262">
        <v>79</v>
      </c>
      <c r="C262" t="s">
        <v>6</v>
      </c>
      <c r="F262">
        <v>8</v>
      </c>
      <c r="G262" s="1">
        <f t="shared" si="12"/>
        <v>-99</v>
      </c>
      <c r="M262">
        <v>11192469</v>
      </c>
      <c r="N262" s="37">
        <v>37089</v>
      </c>
      <c r="O262">
        <v>2</v>
      </c>
      <c r="P262">
        <v>2</v>
      </c>
    </row>
    <row r="263" spans="1:16" x14ac:dyDescent="0.25">
      <c r="A263">
        <v>11211125</v>
      </c>
      <c r="B263">
        <v>83</v>
      </c>
      <c r="C263" t="s">
        <v>6</v>
      </c>
      <c r="F263">
        <v>8</v>
      </c>
      <c r="G263" s="1">
        <f t="shared" si="12"/>
        <v>-99</v>
      </c>
      <c r="M263">
        <v>11192647</v>
      </c>
      <c r="N263" s="37">
        <v>38734</v>
      </c>
      <c r="O263">
        <v>5</v>
      </c>
      <c r="P263">
        <v>5</v>
      </c>
    </row>
    <row r="264" spans="1:16" x14ac:dyDescent="0.25">
      <c r="A264">
        <v>11199007</v>
      </c>
      <c r="B264">
        <v>42</v>
      </c>
      <c r="C264" t="s">
        <v>4</v>
      </c>
      <c r="F264">
        <v>8</v>
      </c>
      <c r="G264" s="1">
        <f t="shared" si="12"/>
        <v>-99</v>
      </c>
      <c r="M264">
        <v>11193056</v>
      </c>
      <c r="N264" s="37">
        <v>38734</v>
      </c>
      <c r="O264">
        <v>2</v>
      </c>
      <c r="P264">
        <v>2</v>
      </c>
    </row>
    <row r="265" spans="1:16" x14ac:dyDescent="0.25">
      <c r="A265">
        <v>11225340</v>
      </c>
      <c r="B265">
        <v>12</v>
      </c>
      <c r="C265" t="s">
        <v>6</v>
      </c>
      <c r="F265">
        <v>8</v>
      </c>
      <c r="G265" s="1">
        <f t="shared" si="12"/>
        <v>-99</v>
      </c>
      <c r="M265">
        <v>11193172</v>
      </c>
      <c r="N265" s="37">
        <v>27987</v>
      </c>
      <c r="O265">
        <v>7</v>
      </c>
      <c r="P265">
        <v>7</v>
      </c>
    </row>
    <row r="266" spans="1:16" x14ac:dyDescent="0.25">
      <c r="A266">
        <v>10980376</v>
      </c>
      <c r="B266">
        <v>33</v>
      </c>
      <c r="C266" t="s">
        <v>4</v>
      </c>
      <c r="F266">
        <v>8</v>
      </c>
      <c r="G266" s="1">
        <f t="shared" si="12"/>
        <v>-99</v>
      </c>
      <c r="M266">
        <v>11193183</v>
      </c>
      <c r="N266" s="37">
        <v>27987</v>
      </c>
      <c r="O266">
        <v>7</v>
      </c>
      <c r="P266">
        <v>7</v>
      </c>
    </row>
    <row r="267" spans="1:16" x14ac:dyDescent="0.25">
      <c r="A267">
        <v>11198607</v>
      </c>
      <c r="B267">
        <v>28</v>
      </c>
      <c r="C267" t="s">
        <v>4</v>
      </c>
      <c r="F267">
        <v>8</v>
      </c>
      <c r="G267" s="1">
        <f t="shared" si="12"/>
        <v>-99</v>
      </c>
      <c r="M267">
        <v>11193301</v>
      </c>
      <c r="N267" s="37">
        <v>29601</v>
      </c>
      <c r="O267">
        <v>1</v>
      </c>
      <c r="P267">
        <v>2</v>
      </c>
    </row>
    <row r="268" spans="1:16" x14ac:dyDescent="0.25">
      <c r="A268">
        <v>11198434</v>
      </c>
      <c r="B268">
        <v>57</v>
      </c>
      <c r="C268" t="s">
        <v>6</v>
      </c>
      <c r="F268">
        <v>8</v>
      </c>
      <c r="G268" s="1">
        <f t="shared" si="12"/>
        <v>-99</v>
      </c>
      <c r="M268">
        <v>11193366</v>
      </c>
      <c r="N268" s="37">
        <v>27450</v>
      </c>
      <c r="O268">
        <v>2</v>
      </c>
      <c r="P268">
        <v>2</v>
      </c>
    </row>
    <row r="269" spans="1:16" x14ac:dyDescent="0.25">
      <c r="A269">
        <v>11192428</v>
      </c>
      <c r="B269">
        <v>18</v>
      </c>
      <c r="C269" t="s">
        <v>6</v>
      </c>
      <c r="F269">
        <v>5</v>
      </c>
      <c r="G269" s="1">
        <f t="shared" si="12"/>
        <v>-99</v>
      </c>
      <c r="M269">
        <v>11194020</v>
      </c>
      <c r="N269" s="37">
        <v>38943</v>
      </c>
      <c r="O269">
        <v>4</v>
      </c>
      <c r="P269">
        <v>8</v>
      </c>
    </row>
    <row r="270" spans="1:16" x14ac:dyDescent="0.25">
      <c r="A270">
        <v>11199124</v>
      </c>
      <c r="B270">
        <v>39</v>
      </c>
      <c r="C270" t="s">
        <v>6</v>
      </c>
      <c r="F270">
        <v>8</v>
      </c>
      <c r="G270" s="1">
        <f t="shared" si="12"/>
        <v>-99</v>
      </c>
      <c r="M270">
        <v>11194708</v>
      </c>
      <c r="N270" s="37">
        <v>38734</v>
      </c>
      <c r="O270">
        <v>3</v>
      </c>
      <c r="P270">
        <v>3</v>
      </c>
    </row>
    <row r="271" spans="1:16" x14ac:dyDescent="0.25">
      <c r="A271">
        <v>11202754</v>
      </c>
      <c r="B271">
        <v>12</v>
      </c>
      <c r="C271" t="s">
        <v>4</v>
      </c>
      <c r="F271">
        <v>8</v>
      </c>
      <c r="G271" s="1">
        <f t="shared" si="12"/>
        <v>-99</v>
      </c>
      <c r="M271">
        <v>11194862</v>
      </c>
      <c r="N271" s="37">
        <v>39359</v>
      </c>
      <c r="O271">
        <v>4</v>
      </c>
      <c r="P271">
        <v>8</v>
      </c>
    </row>
    <row r="272" spans="1:16" x14ac:dyDescent="0.25">
      <c r="A272">
        <v>11180808</v>
      </c>
      <c r="B272">
        <v>47</v>
      </c>
      <c r="C272" t="s">
        <v>4</v>
      </c>
      <c r="F272">
        <v>8</v>
      </c>
      <c r="G272" s="1">
        <f t="shared" si="12"/>
        <v>-99</v>
      </c>
      <c r="M272">
        <v>11194941</v>
      </c>
      <c r="N272" s="37">
        <v>38734</v>
      </c>
      <c r="O272">
        <v>2</v>
      </c>
      <c r="P272">
        <v>2</v>
      </c>
    </row>
    <row r="273" spans="1:16" x14ac:dyDescent="0.25">
      <c r="A273">
        <v>11180808</v>
      </c>
      <c r="B273">
        <v>49</v>
      </c>
      <c r="C273" t="s">
        <v>6</v>
      </c>
      <c r="F273">
        <v>8</v>
      </c>
      <c r="G273" s="1">
        <f t="shared" si="12"/>
        <v>-99</v>
      </c>
      <c r="M273">
        <v>11195208</v>
      </c>
      <c r="N273" s="37">
        <v>42464</v>
      </c>
      <c r="O273">
        <v>4</v>
      </c>
      <c r="P273">
        <v>8</v>
      </c>
    </row>
    <row r="274" spans="1:16" x14ac:dyDescent="0.25">
      <c r="A274">
        <v>10910072</v>
      </c>
      <c r="B274">
        <v>79</v>
      </c>
      <c r="C274" t="s">
        <v>6</v>
      </c>
      <c r="F274">
        <v>8</v>
      </c>
      <c r="G274" s="1">
        <f t="shared" si="12"/>
        <v>-99</v>
      </c>
      <c r="M274">
        <v>11195213</v>
      </c>
      <c r="N274" s="37">
        <v>27987</v>
      </c>
      <c r="O274">
        <v>4</v>
      </c>
      <c r="P274">
        <v>8</v>
      </c>
    </row>
    <row r="275" spans="1:16" x14ac:dyDescent="0.25">
      <c r="A275">
        <v>10980341</v>
      </c>
      <c r="B275">
        <v>30</v>
      </c>
      <c r="C275" t="s">
        <v>4</v>
      </c>
      <c r="F275">
        <v>5</v>
      </c>
      <c r="G275" s="1">
        <f t="shared" si="12"/>
        <v>-99</v>
      </c>
      <c r="M275">
        <v>11195225</v>
      </c>
      <c r="N275" s="37">
        <v>37480</v>
      </c>
      <c r="O275">
        <v>4</v>
      </c>
      <c r="P275">
        <v>8</v>
      </c>
    </row>
    <row r="276" spans="1:16" x14ac:dyDescent="0.25">
      <c r="A276">
        <v>10980341</v>
      </c>
      <c r="B276">
        <v>36</v>
      </c>
      <c r="C276" t="s">
        <v>4</v>
      </c>
      <c r="F276">
        <v>5</v>
      </c>
      <c r="G276" s="1">
        <f t="shared" si="12"/>
        <v>-99</v>
      </c>
      <c r="M276">
        <v>11195432</v>
      </c>
      <c r="N276" s="37">
        <v>36855</v>
      </c>
      <c r="O276">
        <v>5</v>
      </c>
      <c r="P276">
        <v>5</v>
      </c>
    </row>
    <row r="277" spans="1:16" x14ac:dyDescent="0.25">
      <c r="A277">
        <v>10980341</v>
      </c>
      <c r="B277">
        <v>68</v>
      </c>
      <c r="C277" t="s">
        <v>4</v>
      </c>
      <c r="F277">
        <v>5</v>
      </c>
      <c r="G277" s="1">
        <f t="shared" si="12"/>
        <v>-99</v>
      </c>
      <c r="M277">
        <v>11195961</v>
      </c>
      <c r="N277" s="37">
        <v>27987</v>
      </c>
      <c r="O277">
        <v>4</v>
      </c>
      <c r="P277">
        <v>8</v>
      </c>
    </row>
    <row r="278" spans="1:16" x14ac:dyDescent="0.25">
      <c r="A278">
        <v>11200867</v>
      </c>
      <c r="B278">
        <v>2</v>
      </c>
      <c r="C278" t="s">
        <v>4</v>
      </c>
      <c r="F278">
        <v>8</v>
      </c>
      <c r="G278" s="1">
        <f t="shared" si="12"/>
        <v>-99</v>
      </c>
      <c r="M278">
        <v>11195997</v>
      </c>
      <c r="N278" s="37">
        <v>36855</v>
      </c>
      <c r="O278">
        <v>5</v>
      </c>
      <c r="P278">
        <v>5</v>
      </c>
    </row>
    <row r="279" spans="1:16" x14ac:dyDescent="0.25">
      <c r="A279">
        <v>11216173</v>
      </c>
      <c r="B279">
        <v>63</v>
      </c>
      <c r="C279" t="s">
        <v>6</v>
      </c>
      <c r="F279">
        <v>8</v>
      </c>
      <c r="G279" s="1">
        <f t="shared" si="12"/>
        <v>-99</v>
      </c>
      <c r="M279">
        <v>11196001</v>
      </c>
      <c r="N279" s="37">
        <v>37064</v>
      </c>
      <c r="O279">
        <v>5</v>
      </c>
      <c r="P279">
        <v>5</v>
      </c>
    </row>
    <row r="280" spans="1:16" x14ac:dyDescent="0.25">
      <c r="A280">
        <v>11216173</v>
      </c>
      <c r="B280">
        <v>79</v>
      </c>
      <c r="C280" t="s">
        <v>6</v>
      </c>
      <c r="F280">
        <v>8</v>
      </c>
      <c r="G280" s="1">
        <f t="shared" si="12"/>
        <v>-99</v>
      </c>
      <c r="M280">
        <v>11196072</v>
      </c>
      <c r="N280" s="37">
        <v>27987</v>
      </c>
      <c r="O280">
        <v>2</v>
      </c>
      <c r="P280">
        <v>2</v>
      </c>
    </row>
    <row r="281" spans="1:16" x14ac:dyDescent="0.25">
      <c r="A281">
        <v>11155852</v>
      </c>
      <c r="B281">
        <v>66</v>
      </c>
      <c r="C281" t="s">
        <v>6</v>
      </c>
      <c r="F281">
        <v>7</v>
      </c>
      <c r="G281" s="1">
        <f t="shared" si="12"/>
        <v>-99</v>
      </c>
      <c r="M281">
        <v>11196077</v>
      </c>
      <c r="N281" s="37">
        <v>38734</v>
      </c>
      <c r="O281">
        <v>5</v>
      </c>
      <c r="P281">
        <v>5</v>
      </c>
    </row>
    <row r="282" spans="1:16" x14ac:dyDescent="0.25">
      <c r="A282">
        <v>11229065</v>
      </c>
      <c r="B282">
        <v>7</v>
      </c>
      <c r="C282" t="s">
        <v>6</v>
      </c>
      <c r="F282">
        <v>2</v>
      </c>
      <c r="G282" s="1">
        <f t="shared" si="12"/>
        <v>-99</v>
      </c>
      <c r="M282">
        <v>11196149</v>
      </c>
      <c r="N282" s="37">
        <v>39359</v>
      </c>
      <c r="O282">
        <v>4</v>
      </c>
      <c r="P282">
        <v>8</v>
      </c>
    </row>
    <row r="283" spans="1:16" x14ac:dyDescent="0.25">
      <c r="A283">
        <v>11229299</v>
      </c>
      <c r="B283">
        <v>77</v>
      </c>
      <c r="C283" t="s">
        <v>6</v>
      </c>
      <c r="F283">
        <v>2</v>
      </c>
      <c r="G283" s="1">
        <f t="shared" si="12"/>
        <v>-99</v>
      </c>
      <c r="M283">
        <v>11196167</v>
      </c>
      <c r="N283" s="37">
        <v>18854</v>
      </c>
      <c r="O283">
        <v>4</v>
      </c>
      <c r="P283">
        <v>8</v>
      </c>
    </row>
    <row r="284" spans="1:16" x14ac:dyDescent="0.25">
      <c r="A284">
        <v>11163669</v>
      </c>
      <c r="B284">
        <v>38</v>
      </c>
      <c r="C284" t="s">
        <v>6</v>
      </c>
      <c r="F284">
        <v>5</v>
      </c>
      <c r="G284" s="1">
        <f t="shared" si="12"/>
        <v>-99</v>
      </c>
      <c r="M284">
        <v>11196220</v>
      </c>
      <c r="N284" s="37">
        <v>27987</v>
      </c>
      <c r="O284">
        <v>6</v>
      </c>
      <c r="P284">
        <v>6</v>
      </c>
    </row>
    <row r="285" spans="1:16" x14ac:dyDescent="0.25">
      <c r="A285">
        <v>11164248</v>
      </c>
      <c r="B285">
        <v>39</v>
      </c>
      <c r="C285" t="s">
        <v>4</v>
      </c>
      <c r="F285">
        <v>5</v>
      </c>
      <c r="G285" s="1">
        <f t="shared" si="12"/>
        <v>-99</v>
      </c>
      <c r="M285">
        <v>11196402</v>
      </c>
      <c r="N285" s="37">
        <v>27987</v>
      </c>
      <c r="O285">
        <v>4</v>
      </c>
      <c r="P285">
        <v>8</v>
      </c>
    </row>
    <row r="286" spans="1:16" x14ac:dyDescent="0.25">
      <c r="A286">
        <v>11217105</v>
      </c>
      <c r="B286">
        <v>7</v>
      </c>
      <c r="C286" t="s">
        <v>4</v>
      </c>
      <c r="F286">
        <v>6</v>
      </c>
      <c r="G286" s="1">
        <f t="shared" si="12"/>
        <v>-99</v>
      </c>
      <c r="M286">
        <v>11196605</v>
      </c>
      <c r="N286" s="37">
        <v>26108</v>
      </c>
      <c r="O286">
        <v>5</v>
      </c>
      <c r="P286">
        <v>5</v>
      </c>
    </row>
    <row r="287" spans="1:16" x14ac:dyDescent="0.25">
      <c r="A287">
        <v>11229743</v>
      </c>
      <c r="B287">
        <v>71</v>
      </c>
      <c r="C287" t="s">
        <v>4</v>
      </c>
      <c r="F287">
        <v>5</v>
      </c>
      <c r="G287" s="1">
        <f t="shared" si="12"/>
        <v>-99</v>
      </c>
      <c r="M287">
        <v>11196852</v>
      </c>
      <c r="N287" s="37">
        <v>27987</v>
      </c>
      <c r="O287">
        <v>2</v>
      </c>
      <c r="P287">
        <v>2</v>
      </c>
    </row>
    <row r="288" spans="1:16" x14ac:dyDescent="0.25">
      <c r="A288">
        <v>11217172</v>
      </c>
      <c r="B288">
        <v>78</v>
      </c>
      <c r="C288" t="s">
        <v>4</v>
      </c>
      <c r="F288">
        <v>8</v>
      </c>
      <c r="G288" s="1">
        <f t="shared" si="12"/>
        <v>-99</v>
      </c>
      <c r="M288">
        <v>11196854</v>
      </c>
      <c r="N288" s="37">
        <v>27987</v>
      </c>
      <c r="O288">
        <v>3</v>
      </c>
      <c r="P288">
        <v>3</v>
      </c>
    </row>
    <row r="289" spans="1:16" x14ac:dyDescent="0.25">
      <c r="A289">
        <v>11232452</v>
      </c>
      <c r="B289">
        <v>7</v>
      </c>
      <c r="C289" t="s">
        <v>6</v>
      </c>
      <c r="F289">
        <v>5</v>
      </c>
      <c r="G289" s="1">
        <f t="shared" si="12"/>
        <v>-99</v>
      </c>
      <c r="M289">
        <v>11196855</v>
      </c>
      <c r="N289" s="37">
        <v>38734</v>
      </c>
      <c r="O289">
        <v>2</v>
      </c>
      <c r="P289">
        <v>2</v>
      </c>
    </row>
    <row r="290" spans="1:16" x14ac:dyDescent="0.25">
      <c r="A290">
        <v>11108133</v>
      </c>
      <c r="B290">
        <v>38</v>
      </c>
      <c r="C290" t="s">
        <v>4</v>
      </c>
      <c r="F290">
        <v>5</v>
      </c>
      <c r="G290" s="1">
        <f t="shared" si="12"/>
        <v>-99</v>
      </c>
      <c r="M290">
        <v>11196857</v>
      </c>
      <c r="N290" s="37">
        <v>20733</v>
      </c>
      <c r="O290">
        <v>4</v>
      </c>
      <c r="P290">
        <v>8</v>
      </c>
    </row>
    <row r="291" spans="1:16" x14ac:dyDescent="0.25">
      <c r="A291">
        <v>11239650</v>
      </c>
      <c r="B291">
        <v>21</v>
      </c>
      <c r="C291" t="s">
        <v>4</v>
      </c>
      <c r="F291">
        <v>8</v>
      </c>
      <c r="G291" s="1">
        <f t="shared" si="12"/>
        <v>-99</v>
      </c>
      <c r="M291">
        <v>11196860</v>
      </c>
      <c r="N291" s="37">
        <v>38691</v>
      </c>
      <c r="O291">
        <v>1</v>
      </c>
      <c r="P291">
        <v>2</v>
      </c>
    </row>
    <row r="292" spans="1:16" x14ac:dyDescent="0.25">
      <c r="A292">
        <v>11239652</v>
      </c>
      <c r="B292">
        <v>30</v>
      </c>
      <c r="C292" t="s">
        <v>6</v>
      </c>
      <c r="F292">
        <v>8</v>
      </c>
      <c r="G292" s="1">
        <f t="shared" si="12"/>
        <v>-99</v>
      </c>
      <c r="M292">
        <v>11197043</v>
      </c>
      <c r="N292" s="37">
        <v>18854</v>
      </c>
      <c r="O292">
        <v>4</v>
      </c>
      <c r="P292">
        <v>8</v>
      </c>
    </row>
    <row r="293" spans="1:16" x14ac:dyDescent="0.25">
      <c r="A293">
        <v>10980976</v>
      </c>
      <c r="B293">
        <v>25</v>
      </c>
      <c r="C293" t="s">
        <v>4</v>
      </c>
      <c r="F293">
        <v>5</v>
      </c>
      <c r="G293" s="1">
        <f t="shared" si="12"/>
        <v>-99</v>
      </c>
      <c r="M293">
        <v>11197276</v>
      </c>
      <c r="N293" s="37">
        <v>33387</v>
      </c>
      <c r="O293">
        <v>6</v>
      </c>
      <c r="P293">
        <v>6</v>
      </c>
    </row>
    <row r="294" spans="1:16" x14ac:dyDescent="0.25">
      <c r="A294">
        <v>11107330</v>
      </c>
      <c r="B294">
        <v>7</v>
      </c>
      <c r="C294" t="s">
        <v>4</v>
      </c>
      <c r="F294">
        <v>8</v>
      </c>
      <c r="G294" s="1">
        <f t="shared" si="12"/>
        <v>-99</v>
      </c>
      <c r="M294">
        <v>11197468</v>
      </c>
      <c r="N294" s="37">
        <v>44344</v>
      </c>
      <c r="O294">
        <v>6</v>
      </c>
      <c r="P294">
        <v>6</v>
      </c>
    </row>
    <row r="295" spans="1:16" x14ac:dyDescent="0.25">
      <c r="A295">
        <v>11210946</v>
      </c>
      <c r="B295">
        <v>2</v>
      </c>
      <c r="C295" t="s">
        <v>4</v>
      </c>
      <c r="F295">
        <v>8</v>
      </c>
      <c r="G295" s="1">
        <f t="shared" si="12"/>
        <v>-99</v>
      </c>
      <c r="M295">
        <v>11197485</v>
      </c>
      <c r="N295" s="37">
        <v>31508</v>
      </c>
      <c r="O295">
        <v>5</v>
      </c>
      <c r="P295">
        <v>5</v>
      </c>
    </row>
    <row r="296" spans="1:16" x14ac:dyDescent="0.25">
      <c r="A296">
        <v>11215046</v>
      </c>
      <c r="B296">
        <v>84</v>
      </c>
      <c r="C296" t="s">
        <v>4</v>
      </c>
      <c r="F296">
        <v>8</v>
      </c>
      <c r="G296" s="1">
        <f t="shared" si="12"/>
        <v>-99</v>
      </c>
      <c r="M296">
        <v>11197616</v>
      </c>
      <c r="N296" s="37">
        <v>24254</v>
      </c>
      <c r="O296">
        <v>4</v>
      </c>
      <c r="P296">
        <v>8</v>
      </c>
    </row>
    <row r="297" spans="1:16" x14ac:dyDescent="0.25">
      <c r="A297">
        <v>11104647</v>
      </c>
      <c r="B297">
        <v>82</v>
      </c>
      <c r="C297" t="s">
        <v>4</v>
      </c>
      <c r="F297">
        <v>6</v>
      </c>
      <c r="G297" s="1">
        <f t="shared" si="12"/>
        <v>-99</v>
      </c>
      <c r="M297">
        <v>11197754</v>
      </c>
      <c r="N297" s="37">
        <v>27987</v>
      </c>
      <c r="O297">
        <v>6</v>
      </c>
      <c r="P297">
        <v>6</v>
      </c>
    </row>
    <row r="298" spans="1:16" x14ac:dyDescent="0.25">
      <c r="A298">
        <v>11212507</v>
      </c>
      <c r="B298">
        <v>33</v>
      </c>
      <c r="C298" t="s">
        <v>4</v>
      </c>
      <c r="F298">
        <v>5</v>
      </c>
      <c r="G298" s="1">
        <f t="shared" si="12"/>
        <v>-99</v>
      </c>
      <c r="M298">
        <v>11197830</v>
      </c>
      <c r="N298" s="37">
        <v>27987</v>
      </c>
      <c r="O298">
        <v>5</v>
      </c>
      <c r="P298">
        <v>5</v>
      </c>
    </row>
    <row r="299" spans="1:16" x14ac:dyDescent="0.25">
      <c r="A299">
        <v>11105903</v>
      </c>
      <c r="B299">
        <v>8</v>
      </c>
      <c r="C299" t="s">
        <v>4</v>
      </c>
      <c r="F299">
        <v>8</v>
      </c>
      <c r="G299" s="1">
        <f t="shared" si="12"/>
        <v>-99</v>
      </c>
      <c r="M299">
        <v>11198038</v>
      </c>
      <c r="N299" s="37">
        <v>27987</v>
      </c>
      <c r="O299">
        <v>5</v>
      </c>
      <c r="P299">
        <v>5</v>
      </c>
    </row>
    <row r="300" spans="1:16" x14ac:dyDescent="0.25">
      <c r="A300">
        <v>11182078</v>
      </c>
      <c r="B300">
        <v>76</v>
      </c>
      <c r="C300" t="s">
        <v>4</v>
      </c>
      <c r="F300">
        <v>5</v>
      </c>
      <c r="G300" s="1">
        <f t="shared" si="12"/>
        <v>-99</v>
      </c>
      <c r="M300">
        <v>11198052</v>
      </c>
      <c r="N300" s="37">
        <v>35003</v>
      </c>
      <c r="O300">
        <v>5</v>
      </c>
      <c r="P300">
        <v>5</v>
      </c>
    </row>
    <row r="301" spans="1:16" x14ac:dyDescent="0.25">
      <c r="A301">
        <v>11104235</v>
      </c>
      <c r="B301">
        <v>38</v>
      </c>
      <c r="C301" t="s">
        <v>4</v>
      </c>
      <c r="F301">
        <v>8</v>
      </c>
      <c r="G301" s="1">
        <f t="shared" si="12"/>
        <v>-99</v>
      </c>
      <c r="M301">
        <v>11198107</v>
      </c>
      <c r="N301" s="37">
        <v>35211</v>
      </c>
      <c r="O301">
        <v>5</v>
      </c>
      <c r="P301">
        <v>5</v>
      </c>
    </row>
    <row r="302" spans="1:16" x14ac:dyDescent="0.25">
      <c r="A302">
        <v>11108900</v>
      </c>
      <c r="B302">
        <v>53</v>
      </c>
      <c r="C302" t="s">
        <v>6</v>
      </c>
      <c r="F302">
        <v>8</v>
      </c>
      <c r="G302" s="1">
        <f t="shared" si="12"/>
        <v>-99</v>
      </c>
      <c r="M302">
        <v>11198197</v>
      </c>
      <c r="N302" s="37">
        <v>36855</v>
      </c>
      <c r="O302">
        <v>5</v>
      </c>
      <c r="P302">
        <v>5</v>
      </c>
    </row>
    <row r="303" spans="1:16" x14ac:dyDescent="0.25">
      <c r="A303">
        <v>11215648</v>
      </c>
      <c r="B303">
        <v>30</v>
      </c>
      <c r="C303" t="s">
        <v>4</v>
      </c>
      <c r="F303">
        <v>8</v>
      </c>
      <c r="G303" s="1">
        <f t="shared" si="12"/>
        <v>-99</v>
      </c>
      <c r="M303">
        <v>11198370</v>
      </c>
      <c r="N303" s="37">
        <v>27987</v>
      </c>
      <c r="O303">
        <v>5</v>
      </c>
      <c r="P303">
        <v>5</v>
      </c>
    </row>
    <row r="304" spans="1:16" x14ac:dyDescent="0.25">
      <c r="A304">
        <v>11215374</v>
      </c>
      <c r="B304">
        <v>79</v>
      </c>
      <c r="C304" t="s">
        <v>4</v>
      </c>
      <c r="G304" s="1">
        <f t="shared" si="12"/>
        <v>-99</v>
      </c>
      <c r="M304">
        <v>11198433</v>
      </c>
      <c r="N304" s="37">
        <v>18854</v>
      </c>
      <c r="O304">
        <v>5</v>
      </c>
      <c r="P304">
        <v>5</v>
      </c>
    </row>
    <row r="305" spans="1:16" x14ac:dyDescent="0.25">
      <c r="A305">
        <v>11212763</v>
      </c>
      <c r="B305">
        <v>86</v>
      </c>
      <c r="C305" t="s">
        <v>4</v>
      </c>
      <c r="F305">
        <v>8</v>
      </c>
      <c r="G305" s="1">
        <f t="shared" si="12"/>
        <v>-99</v>
      </c>
      <c r="M305">
        <v>11198434</v>
      </c>
      <c r="N305" s="37">
        <v>27987</v>
      </c>
      <c r="O305">
        <v>4</v>
      </c>
      <c r="P305">
        <v>8</v>
      </c>
    </row>
    <row r="306" spans="1:16" x14ac:dyDescent="0.25">
      <c r="A306">
        <v>11210706</v>
      </c>
      <c r="B306">
        <v>43</v>
      </c>
      <c r="C306" t="s">
        <v>4</v>
      </c>
      <c r="G306" s="1">
        <f t="shared" si="12"/>
        <v>-99</v>
      </c>
      <c r="M306">
        <v>11198607</v>
      </c>
      <c r="N306" s="37">
        <v>36855</v>
      </c>
      <c r="O306">
        <v>4</v>
      </c>
      <c r="P306">
        <v>8</v>
      </c>
    </row>
    <row r="307" spans="1:16" x14ac:dyDescent="0.25">
      <c r="A307">
        <v>11211764</v>
      </c>
      <c r="B307">
        <v>43</v>
      </c>
      <c r="C307" t="s">
        <v>4</v>
      </c>
      <c r="F307">
        <v>5</v>
      </c>
      <c r="G307" s="1">
        <f t="shared" si="12"/>
        <v>-99</v>
      </c>
      <c r="M307">
        <v>11198638</v>
      </c>
      <c r="N307" s="37">
        <v>27987</v>
      </c>
      <c r="O307">
        <v>5</v>
      </c>
      <c r="P307">
        <v>5</v>
      </c>
    </row>
    <row r="308" spans="1:16" x14ac:dyDescent="0.25">
      <c r="A308">
        <v>11199295</v>
      </c>
      <c r="B308">
        <v>75</v>
      </c>
      <c r="C308" t="s">
        <v>4</v>
      </c>
      <c r="F308">
        <v>8</v>
      </c>
      <c r="G308" s="1">
        <f t="shared" si="12"/>
        <v>-99</v>
      </c>
      <c r="M308">
        <v>11199007</v>
      </c>
      <c r="N308" s="37">
        <v>38943</v>
      </c>
      <c r="O308">
        <v>4</v>
      </c>
      <c r="P308">
        <v>8</v>
      </c>
    </row>
    <row r="309" spans="1:16" x14ac:dyDescent="0.25">
      <c r="A309">
        <v>11216493</v>
      </c>
      <c r="B309">
        <v>77</v>
      </c>
      <c r="C309" t="s">
        <v>6</v>
      </c>
      <c r="F309">
        <v>8</v>
      </c>
      <c r="G309" s="1">
        <f t="shared" si="12"/>
        <v>-99</v>
      </c>
      <c r="M309">
        <v>11199124</v>
      </c>
      <c r="N309" s="37">
        <v>26108</v>
      </c>
      <c r="O309">
        <v>4</v>
      </c>
      <c r="P309">
        <v>8</v>
      </c>
    </row>
    <row r="310" spans="1:16" x14ac:dyDescent="0.25">
      <c r="A310">
        <v>11203867</v>
      </c>
      <c r="B310">
        <v>75</v>
      </c>
      <c r="C310" t="s">
        <v>6</v>
      </c>
      <c r="F310">
        <v>6</v>
      </c>
      <c r="G310" s="1">
        <f t="shared" si="12"/>
        <v>-99</v>
      </c>
      <c r="M310">
        <v>11199126</v>
      </c>
      <c r="N310" s="37">
        <v>27987</v>
      </c>
      <c r="O310">
        <v>4</v>
      </c>
      <c r="P310">
        <v>8</v>
      </c>
    </row>
    <row r="311" spans="1:16" x14ac:dyDescent="0.25">
      <c r="A311">
        <v>11199653</v>
      </c>
      <c r="B311">
        <v>23</v>
      </c>
      <c r="C311" t="s">
        <v>6</v>
      </c>
      <c r="F311">
        <v>5</v>
      </c>
      <c r="G311" s="1">
        <f t="shared" si="12"/>
        <v>-99</v>
      </c>
      <c r="M311">
        <v>11199134</v>
      </c>
      <c r="N311" s="37">
        <v>26108</v>
      </c>
      <c r="O311">
        <v>4</v>
      </c>
      <c r="P311">
        <v>8</v>
      </c>
    </row>
    <row r="312" spans="1:16" x14ac:dyDescent="0.25">
      <c r="A312">
        <v>11209250</v>
      </c>
      <c r="B312">
        <v>65</v>
      </c>
      <c r="C312" t="s">
        <v>6</v>
      </c>
      <c r="F312">
        <v>6</v>
      </c>
      <c r="G312" s="1">
        <f t="shared" si="12"/>
        <v>-99</v>
      </c>
      <c r="M312">
        <v>11199232</v>
      </c>
      <c r="N312" s="37">
        <v>36812</v>
      </c>
      <c r="O312">
        <v>5</v>
      </c>
      <c r="P312">
        <v>5</v>
      </c>
    </row>
    <row r="313" spans="1:16" x14ac:dyDescent="0.25">
      <c r="A313">
        <v>11209367</v>
      </c>
      <c r="B313">
        <v>67</v>
      </c>
      <c r="C313" t="s">
        <v>4</v>
      </c>
      <c r="F313">
        <v>5</v>
      </c>
      <c r="G313" s="1">
        <f t="shared" si="12"/>
        <v>-99</v>
      </c>
      <c r="M313">
        <v>11199295</v>
      </c>
      <c r="N313" s="37">
        <v>20733</v>
      </c>
      <c r="O313">
        <v>4</v>
      </c>
      <c r="P313">
        <v>8</v>
      </c>
    </row>
    <row r="314" spans="1:16" x14ac:dyDescent="0.25">
      <c r="A314">
        <v>11217964</v>
      </c>
      <c r="B314">
        <v>27</v>
      </c>
      <c r="C314" t="s">
        <v>4</v>
      </c>
      <c r="F314">
        <v>5</v>
      </c>
      <c r="G314" s="1">
        <f t="shared" si="12"/>
        <v>-99</v>
      </c>
      <c r="M314">
        <v>11199319</v>
      </c>
      <c r="N314" s="37">
        <v>35211</v>
      </c>
      <c r="O314">
        <v>4</v>
      </c>
      <c r="P314">
        <v>8</v>
      </c>
    </row>
    <row r="315" spans="1:16" x14ac:dyDescent="0.25">
      <c r="A315">
        <v>11209482</v>
      </c>
      <c r="B315">
        <v>34</v>
      </c>
      <c r="C315" t="s">
        <v>6</v>
      </c>
      <c r="F315">
        <v>8</v>
      </c>
      <c r="G315" s="1">
        <f t="shared" si="12"/>
        <v>-99</v>
      </c>
      <c r="M315">
        <v>11199331</v>
      </c>
      <c r="N315" s="37">
        <v>27987</v>
      </c>
      <c r="O315">
        <v>2</v>
      </c>
      <c r="P315">
        <v>4</v>
      </c>
    </row>
    <row r="316" spans="1:16" x14ac:dyDescent="0.25">
      <c r="A316">
        <v>11210103</v>
      </c>
      <c r="B316">
        <v>36</v>
      </c>
      <c r="C316" t="s">
        <v>4</v>
      </c>
      <c r="F316">
        <v>8</v>
      </c>
      <c r="G316" s="1">
        <f t="shared" si="12"/>
        <v>-99</v>
      </c>
      <c r="M316">
        <v>11199336</v>
      </c>
      <c r="N316" s="37">
        <v>38734</v>
      </c>
      <c r="O316">
        <v>1</v>
      </c>
      <c r="P316">
        <v>2</v>
      </c>
    </row>
    <row r="317" spans="1:16" x14ac:dyDescent="0.25">
      <c r="A317">
        <v>11210287</v>
      </c>
      <c r="B317">
        <v>3</v>
      </c>
      <c r="C317" t="s">
        <v>4</v>
      </c>
      <c r="F317">
        <v>6</v>
      </c>
      <c r="G317" s="1">
        <f t="shared" si="12"/>
        <v>-99</v>
      </c>
      <c r="M317">
        <v>11199338</v>
      </c>
      <c r="N317" s="37">
        <v>27987</v>
      </c>
      <c r="O317">
        <v>2</v>
      </c>
      <c r="P317">
        <v>4</v>
      </c>
    </row>
    <row r="318" spans="1:16" x14ac:dyDescent="0.25">
      <c r="A318">
        <v>11210663</v>
      </c>
      <c r="B318">
        <v>66</v>
      </c>
      <c r="C318" t="s">
        <v>4</v>
      </c>
      <c r="F318">
        <v>8</v>
      </c>
      <c r="G318" s="1">
        <f t="shared" si="12"/>
        <v>-99</v>
      </c>
      <c r="M318">
        <v>11199341</v>
      </c>
      <c r="N318" s="37">
        <v>27987</v>
      </c>
      <c r="O318">
        <v>1</v>
      </c>
      <c r="P318">
        <v>2</v>
      </c>
    </row>
    <row r="319" spans="1:16" x14ac:dyDescent="0.25">
      <c r="A319">
        <v>11216531</v>
      </c>
      <c r="B319">
        <v>23</v>
      </c>
      <c r="C319" t="s">
        <v>6</v>
      </c>
      <c r="F319">
        <v>8</v>
      </c>
      <c r="G319" s="1">
        <f t="shared" si="12"/>
        <v>-99</v>
      </c>
      <c r="M319">
        <v>11199345</v>
      </c>
      <c r="N319" s="37">
        <v>27987</v>
      </c>
      <c r="O319">
        <v>3</v>
      </c>
      <c r="P319">
        <v>3</v>
      </c>
    </row>
    <row r="320" spans="1:16" x14ac:dyDescent="0.25">
      <c r="A320">
        <v>11216531</v>
      </c>
      <c r="B320">
        <v>67</v>
      </c>
      <c r="C320" t="s">
        <v>4</v>
      </c>
      <c r="F320">
        <v>8</v>
      </c>
      <c r="G320" s="1">
        <f t="shared" si="12"/>
        <v>-99</v>
      </c>
      <c r="M320">
        <v>11199347</v>
      </c>
      <c r="N320" s="37">
        <v>37089</v>
      </c>
      <c r="O320">
        <v>1</v>
      </c>
      <c r="P320">
        <v>2</v>
      </c>
    </row>
    <row r="321" spans="1:16" x14ac:dyDescent="0.25">
      <c r="A321">
        <v>11216556</v>
      </c>
      <c r="B321">
        <v>82</v>
      </c>
      <c r="C321" t="s">
        <v>6</v>
      </c>
      <c r="F321">
        <v>8</v>
      </c>
      <c r="G321" s="1">
        <f t="shared" si="12"/>
        <v>-99</v>
      </c>
      <c r="M321">
        <v>11199352</v>
      </c>
      <c r="N321" s="37">
        <v>33387</v>
      </c>
      <c r="O321">
        <v>3</v>
      </c>
      <c r="P321">
        <v>6</v>
      </c>
    </row>
    <row r="322" spans="1:16" x14ac:dyDescent="0.25">
      <c r="A322">
        <v>11265227</v>
      </c>
      <c r="B322">
        <v>64</v>
      </c>
      <c r="C322" t="s">
        <v>6</v>
      </c>
      <c r="D322">
        <v>10</v>
      </c>
      <c r="G322" s="1">
        <f t="shared" ref="G322:G385" si="13">IF(COUNTA(D322)=0,IF(COUNTA(E322)=0,-99,-99),IF(COUNTA(E322)=0,-99,D322-E322))</f>
        <v>-99</v>
      </c>
      <c r="M322">
        <v>11199357</v>
      </c>
      <c r="N322" s="37">
        <v>33387</v>
      </c>
      <c r="O322">
        <v>2</v>
      </c>
      <c r="P322">
        <v>4</v>
      </c>
    </row>
    <row r="323" spans="1:16" x14ac:dyDescent="0.25">
      <c r="A323">
        <v>11265206</v>
      </c>
      <c r="B323">
        <v>32</v>
      </c>
      <c r="C323" t="s">
        <v>6</v>
      </c>
      <c r="D323">
        <v>17</v>
      </c>
      <c r="E323">
        <v>8</v>
      </c>
      <c r="G323" s="1">
        <f t="shared" si="13"/>
        <v>9</v>
      </c>
      <c r="M323">
        <v>11199358</v>
      </c>
      <c r="N323" s="37">
        <v>44344</v>
      </c>
      <c r="O323">
        <v>3</v>
      </c>
      <c r="P323">
        <v>6</v>
      </c>
    </row>
    <row r="324" spans="1:16" x14ac:dyDescent="0.25">
      <c r="A324">
        <v>11264612</v>
      </c>
      <c r="B324">
        <v>29</v>
      </c>
      <c r="C324" t="s">
        <v>6</v>
      </c>
      <c r="D324">
        <v>5</v>
      </c>
      <c r="E324">
        <v>13</v>
      </c>
      <c r="G324" s="1">
        <f t="shared" si="13"/>
        <v>-8</v>
      </c>
      <c r="M324">
        <v>11199521</v>
      </c>
      <c r="N324" s="37">
        <v>18854</v>
      </c>
      <c r="O324">
        <v>5</v>
      </c>
      <c r="P324">
        <v>5</v>
      </c>
    </row>
    <row r="325" spans="1:16" x14ac:dyDescent="0.25">
      <c r="A325">
        <v>11268430</v>
      </c>
      <c r="B325">
        <v>42</v>
      </c>
      <c r="C325" t="s">
        <v>6</v>
      </c>
      <c r="D325">
        <v>5</v>
      </c>
      <c r="G325" s="1">
        <f t="shared" si="13"/>
        <v>-99</v>
      </c>
      <c r="M325">
        <v>11199636</v>
      </c>
      <c r="N325" s="37">
        <v>30225</v>
      </c>
      <c r="O325">
        <v>4</v>
      </c>
      <c r="P325">
        <v>8</v>
      </c>
    </row>
    <row r="326" spans="1:16" x14ac:dyDescent="0.25">
      <c r="A326">
        <v>11266016</v>
      </c>
      <c r="B326">
        <v>85</v>
      </c>
      <c r="C326" t="s">
        <v>6</v>
      </c>
      <c r="D326">
        <v>5</v>
      </c>
      <c r="E326">
        <v>15</v>
      </c>
      <c r="G326" s="1">
        <f t="shared" si="13"/>
        <v>-10</v>
      </c>
      <c r="M326">
        <v>11199650</v>
      </c>
      <c r="N326" s="37">
        <v>33059</v>
      </c>
      <c r="O326">
        <v>2</v>
      </c>
      <c r="P326">
        <v>2</v>
      </c>
    </row>
    <row r="327" spans="1:16" x14ac:dyDescent="0.25">
      <c r="A327">
        <v>11266254</v>
      </c>
      <c r="B327">
        <v>79</v>
      </c>
      <c r="C327" t="s">
        <v>6</v>
      </c>
      <c r="D327">
        <v>5</v>
      </c>
      <c r="E327">
        <v>13</v>
      </c>
      <c r="G327" s="1">
        <f t="shared" si="13"/>
        <v>-8</v>
      </c>
      <c r="M327">
        <v>11199653</v>
      </c>
      <c r="N327" s="37">
        <v>26108</v>
      </c>
      <c r="O327">
        <v>5</v>
      </c>
      <c r="P327">
        <v>5</v>
      </c>
    </row>
    <row r="328" spans="1:16" x14ac:dyDescent="0.25">
      <c r="A328">
        <v>11266170</v>
      </c>
      <c r="B328">
        <v>12</v>
      </c>
      <c r="C328" t="s">
        <v>4</v>
      </c>
      <c r="D328">
        <v>5</v>
      </c>
      <c r="G328" s="1">
        <f t="shared" si="13"/>
        <v>-99</v>
      </c>
      <c r="M328">
        <v>11199822</v>
      </c>
      <c r="N328" s="37">
        <v>28074</v>
      </c>
      <c r="O328">
        <v>2</v>
      </c>
      <c r="P328">
        <v>2</v>
      </c>
    </row>
    <row r="329" spans="1:16" x14ac:dyDescent="0.25">
      <c r="A329">
        <v>11268997</v>
      </c>
      <c r="B329">
        <v>15</v>
      </c>
      <c r="C329" t="s">
        <v>4</v>
      </c>
      <c r="D329">
        <v>10</v>
      </c>
      <c r="G329" s="1">
        <f t="shared" si="13"/>
        <v>-99</v>
      </c>
      <c r="M329">
        <v>11200380</v>
      </c>
      <c r="N329" s="37">
        <v>38734</v>
      </c>
      <c r="O329">
        <v>2</v>
      </c>
      <c r="P329">
        <v>2</v>
      </c>
    </row>
    <row r="330" spans="1:16" x14ac:dyDescent="0.25">
      <c r="A330">
        <v>11268997</v>
      </c>
      <c r="B330">
        <v>68</v>
      </c>
      <c r="C330" t="s">
        <v>4</v>
      </c>
      <c r="D330">
        <v>10</v>
      </c>
      <c r="G330" s="1">
        <f t="shared" si="13"/>
        <v>-99</v>
      </c>
      <c r="M330">
        <v>11200580</v>
      </c>
      <c r="N330" s="37">
        <v>38734</v>
      </c>
      <c r="O330">
        <v>2</v>
      </c>
      <c r="P330">
        <v>4</v>
      </c>
    </row>
    <row r="331" spans="1:16" x14ac:dyDescent="0.25">
      <c r="A331">
        <v>11268889</v>
      </c>
      <c r="B331">
        <v>28</v>
      </c>
      <c r="C331" t="s">
        <v>4</v>
      </c>
      <c r="D331">
        <v>10</v>
      </c>
      <c r="G331" s="1">
        <f t="shared" si="13"/>
        <v>-99</v>
      </c>
      <c r="M331">
        <v>11200600</v>
      </c>
      <c r="N331" s="37">
        <v>27987</v>
      </c>
      <c r="O331">
        <v>1</v>
      </c>
      <c r="P331">
        <v>2</v>
      </c>
    </row>
    <row r="332" spans="1:16" x14ac:dyDescent="0.25">
      <c r="A332">
        <v>11270735</v>
      </c>
      <c r="B332">
        <v>27</v>
      </c>
      <c r="C332" t="s">
        <v>6</v>
      </c>
      <c r="D332">
        <v>5</v>
      </c>
      <c r="E332">
        <v>9</v>
      </c>
      <c r="G332" s="1">
        <f t="shared" si="13"/>
        <v>-4</v>
      </c>
      <c r="M332">
        <v>11200605</v>
      </c>
      <c r="N332" s="37">
        <v>27987</v>
      </c>
      <c r="O332">
        <v>5</v>
      </c>
      <c r="P332">
        <v>5</v>
      </c>
    </row>
    <row r="333" spans="1:16" x14ac:dyDescent="0.25">
      <c r="A333">
        <v>11272988</v>
      </c>
      <c r="B333">
        <v>44</v>
      </c>
      <c r="C333" t="s">
        <v>6</v>
      </c>
      <c r="D333">
        <v>5</v>
      </c>
      <c r="G333" s="1">
        <f t="shared" si="13"/>
        <v>-99</v>
      </c>
      <c r="M333">
        <v>11200848</v>
      </c>
      <c r="N333" s="37">
        <v>26108</v>
      </c>
      <c r="O333">
        <v>5</v>
      </c>
      <c r="P333">
        <v>5</v>
      </c>
    </row>
    <row r="334" spans="1:16" x14ac:dyDescent="0.25">
      <c r="A334">
        <v>11272989</v>
      </c>
      <c r="B334">
        <v>102</v>
      </c>
      <c r="C334" t="s">
        <v>4</v>
      </c>
      <c r="D334">
        <v>14</v>
      </c>
      <c r="G334" s="1">
        <f t="shared" si="13"/>
        <v>-99</v>
      </c>
      <c r="M334">
        <v>11200867</v>
      </c>
      <c r="N334" s="37">
        <v>37064</v>
      </c>
      <c r="O334">
        <v>4</v>
      </c>
      <c r="P334">
        <v>8</v>
      </c>
    </row>
    <row r="335" spans="1:16" x14ac:dyDescent="0.25">
      <c r="A335">
        <v>11272957</v>
      </c>
      <c r="B335">
        <v>30</v>
      </c>
      <c r="C335" t="s">
        <v>4</v>
      </c>
      <c r="D335">
        <v>17</v>
      </c>
      <c r="E335">
        <v>13</v>
      </c>
      <c r="G335" s="1">
        <f t="shared" si="13"/>
        <v>4</v>
      </c>
      <c r="M335">
        <v>11200876</v>
      </c>
      <c r="N335" s="37">
        <v>38734</v>
      </c>
      <c r="O335">
        <v>5</v>
      </c>
      <c r="P335">
        <v>5</v>
      </c>
    </row>
    <row r="336" spans="1:16" x14ac:dyDescent="0.25">
      <c r="A336">
        <v>11272957</v>
      </c>
      <c r="B336">
        <v>37</v>
      </c>
      <c r="C336" t="s">
        <v>4</v>
      </c>
      <c r="D336">
        <v>17</v>
      </c>
      <c r="E336">
        <v>13</v>
      </c>
      <c r="G336" s="1">
        <f t="shared" si="13"/>
        <v>4</v>
      </c>
      <c r="M336">
        <v>11200898</v>
      </c>
      <c r="N336" s="37">
        <v>38943</v>
      </c>
      <c r="O336">
        <v>4</v>
      </c>
      <c r="P336">
        <v>4</v>
      </c>
    </row>
    <row r="337" spans="1:16" x14ac:dyDescent="0.25">
      <c r="A337">
        <v>11272894</v>
      </c>
      <c r="B337">
        <v>51</v>
      </c>
      <c r="C337" t="s">
        <v>4</v>
      </c>
      <c r="D337">
        <v>10</v>
      </c>
      <c r="E337">
        <v>9</v>
      </c>
      <c r="G337" s="1">
        <f t="shared" si="13"/>
        <v>1</v>
      </c>
      <c r="M337">
        <v>11201473</v>
      </c>
      <c r="N337" s="37">
        <v>37064</v>
      </c>
      <c r="O337">
        <v>4</v>
      </c>
      <c r="P337">
        <v>8</v>
      </c>
    </row>
    <row r="338" spans="1:16" x14ac:dyDescent="0.25">
      <c r="A338">
        <v>11277184</v>
      </c>
      <c r="B338">
        <v>37</v>
      </c>
      <c r="C338" t="s">
        <v>6</v>
      </c>
      <c r="D338">
        <v>14</v>
      </c>
      <c r="G338" s="1">
        <f t="shared" si="13"/>
        <v>-99</v>
      </c>
      <c r="M338">
        <v>11201527</v>
      </c>
      <c r="N338" s="37">
        <v>26108</v>
      </c>
      <c r="O338">
        <v>6</v>
      </c>
      <c r="P338">
        <v>6</v>
      </c>
    </row>
    <row r="339" spans="1:16" x14ac:dyDescent="0.25">
      <c r="A339">
        <v>11277184</v>
      </c>
      <c r="B339">
        <v>58</v>
      </c>
      <c r="C339" t="s">
        <v>4</v>
      </c>
      <c r="D339">
        <v>14</v>
      </c>
      <c r="G339" s="1">
        <f t="shared" si="13"/>
        <v>-99</v>
      </c>
      <c r="M339">
        <v>11201544</v>
      </c>
      <c r="N339" s="37">
        <v>27987</v>
      </c>
      <c r="O339">
        <v>5</v>
      </c>
      <c r="P339">
        <v>5</v>
      </c>
    </row>
    <row r="340" spans="1:16" x14ac:dyDescent="0.25">
      <c r="A340">
        <v>11277184</v>
      </c>
      <c r="B340">
        <v>77</v>
      </c>
      <c r="C340" t="s">
        <v>4</v>
      </c>
      <c r="D340">
        <v>10</v>
      </c>
      <c r="G340" s="1">
        <f t="shared" si="13"/>
        <v>-99</v>
      </c>
      <c r="M340">
        <v>11202072</v>
      </c>
      <c r="N340" s="37">
        <v>37089</v>
      </c>
      <c r="O340">
        <v>5</v>
      </c>
      <c r="P340">
        <v>5</v>
      </c>
    </row>
    <row r="341" spans="1:16" x14ac:dyDescent="0.25">
      <c r="A341">
        <v>11278935</v>
      </c>
      <c r="B341">
        <v>17</v>
      </c>
      <c r="C341" t="s">
        <v>4</v>
      </c>
      <c r="D341">
        <v>14</v>
      </c>
      <c r="G341" s="1">
        <f t="shared" si="13"/>
        <v>-99</v>
      </c>
      <c r="M341">
        <v>11202290</v>
      </c>
      <c r="N341" s="37">
        <v>31689</v>
      </c>
      <c r="O341">
        <v>1</v>
      </c>
      <c r="P341">
        <v>2</v>
      </c>
    </row>
    <row r="342" spans="1:16" x14ac:dyDescent="0.25">
      <c r="A342">
        <v>11280964</v>
      </c>
      <c r="B342">
        <v>71</v>
      </c>
      <c r="C342" t="s">
        <v>6</v>
      </c>
      <c r="D342">
        <v>5</v>
      </c>
      <c r="E342">
        <v>17</v>
      </c>
      <c r="G342" s="1">
        <f t="shared" si="13"/>
        <v>-12</v>
      </c>
      <c r="M342">
        <v>11202369</v>
      </c>
      <c r="N342" s="37">
        <v>38734</v>
      </c>
      <c r="O342">
        <v>2</v>
      </c>
      <c r="P342">
        <v>2</v>
      </c>
    </row>
    <row r="343" spans="1:16" x14ac:dyDescent="0.25">
      <c r="A343">
        <v>11270676</v>
      </c>
      <c r="B343">
        <v>47</v>
      </c>
      <c r="C343" t="s">
        <v>4</v>
      </c>
      <c r="D343">
        <v>17</v>
      </c>
      <c r="E343">
        <v>7</v>
      </c>
      <c r="G343" s="1">
        <f t="shared" si="13"/>
        <v>10</v>
      </c>
      <c r="M343">
        <v>11202729</v>
      </c>
      <c r="N343" s="37">
        <v>35211</v>
      </c>
      <c r="O343">
        <v>1</v>
      </c>
      <c r="P343">
        <v>2</v>
      </c>
    </row>
    <row r="344" spans="1:16" x14ac:dyDescent="0.25">
      <c r="A344">
        <v>11266249</v>
      </c>
      <c r="B344">
        <v>25</v>
      </c>
      <c r="C344" t="s">
        <v>4</v>
      </c>
      <c r="D344">
        <v>11</v>
      </c>
      <c r="E344">
        <v>16</v>
      </c>
      <c r="G344" s="1">
        <f t="shared" si="13"/>
        <v>-5</v>
      </c>
      <c r="M344">
        <v>11202753</v>
      </c>
      <c r="N344" s="37">
        <v>44344</v>
      </c>
      <c r="O344">
        <v>5</v>
      </c>
      <c r="P344">
        <v>5</v>
      </c>
    </row>
    <row r="345" spans="1:16" x14ac:dyDescent="0.25">
      <c r="A345">
        <v>11272996</v>
      </c>
      <c r="B345">
        <v>35</v>
      </c>
      <c r="C345" t="s">
        <v>6</v>
      </c>
      <c r="E345">
        <v>13</v>
      </c>
      <c r="F345">
        <v>3</v>
      </c>
      <c r="G345" s="1">
        <f t="shared" si="13"/>
        <v>-99</v>
      </c>
      <c r="M345">
        <v>11202754</v>
      </c>
      <c r="N345" s="37">
        <v>18854</v>
      </c>
      <c r="O345">
        <v>4</v>
      </c>
      <c r="P345">
        <v>8</v>
      </c>
    </row>
    <row r="346" spans="1:16" x14ac:dyDescent="0.25">
      <c r="A346">
        <v>11276478</v>
      </c>
      <c r="B346">
        <v>47</v>
      </c>
      <c r="C346" t="s">
        <v>4</v>
      </c>
      <c r="D346">
        <v>10</v>
      </c>
      <c r="E346">
        <v>13</v>
      </c>
      <c r="G346" s="1">
        <f t="shared" si="13"/>
        <v>-3</v>
      </c>
      <c r="M346">
        <v>11202851</v>
      </c>
      <c r="N346" s="37">
        <v>33059</v>
      </c>
      <c r="O346">
        <v>2</v>
      </c>
      <c r="P346">
        <v>2</v>
      </c>
    </row>
    <row r="347" spans="1:16" x14ac:dyDescent="0.25">
      <c r="A347">
        <v>11278929</v>
      </c>
      <c r="B347">
        <v>105</v>
      </c>
      <c r="C347" t="s">
        <v>6</v>
      </c>
      <c r="D347">
        <v>6</v>
      </c>
      <c r="E347">
        <v>16</v>
      </c>
      <c r="F347">
        <v>4</v>
      </c>
      <c r="G347" s="1">
        <f t="shared" si="13"/>
        <v>-10</v>
      </c>
      <c r="M347">
        <v>11202903</v>
      </c>
      <c r="N347" s="37">
        <v>33387</v>
      </c>
      <c r="O347">
        <v>2</v>
      </c>
      <c r="P347">
        <v>4</v>
      </c>
    </row>
    <row r="348" spans="1:16" x14ac:dyDescent="0.25">
      <c r="A348">
        <v>11277256</v>
      </c>
      <c r="B348">
        <v>48</v>
      </c>
      <c r="C348" t="s">
        <v>6</v>
      </c>
      <c r="D348">
        <v>5</v>
      </c>
      <c r="G348" s="1">
        <f t="shared" si="13"/>
        <v>-99</v>
      </c>
      <c r="M348">
        <v>11203349</v>
      </c>
      <c r="N348" s="37">
        <v>27987</v>
      </c>
      <c r="O348">
        <v>3</v>
      </c>
      <c r="P348">
        <v>3</v>
      </c>
    </row>
    <row r="349" spans="1:16" x14ac:dyDescent="0.25">
      <c r="A349">
        <v>11282949</v>
      </c>
      <c r="B349">
        <v>75</v>
      </c>
      <c r="C349" t="s">
        <v>6</v>
      </c>
      <c r="D349">
        <v>8</v>
      </c>
      <c r="E349">
        <v>7</v>
      </c>
      <c r="F349">
        <v>6</v>
      </c>
      <c r="G349" s="1">
        <f t="shared" si="13"/>
        <v>1</v>
      </c>
      <c r="M349">
        <v>11203521</v>
      </c>
      <c r="N349" s="37">
        <v>38691</v>
      </c>
      <c r="O349">
        <v>3</v>
      </c>
      <c r="P349">
        <v>3</v>
      </c>
    </row>
    <row r="350" spans="1:16" x14ac:dyDescent="0.25">
      <c r="A350">
        <v>11282952</v>
      </c>
      <c r="B350">
        <v>30</v>
      </c>
      <c r="C350" t="s">
        <v>6</v>
      </c>
      <c r="D350">
        <v>5</v>
      </c>
      <c r="E350">
        <v>13</v>
      </c>
      <c r="F350">
        <v>6</v>
      </c>
      <c r="G350" s="1">
        <f t="shared" si="13"/>
        <v>-8</v>
      </c>
      <c r="M350">
        <v>11203593</v>
      </c>
      <c r="N350" s="37">
        <v>44344</v>
      </c>
      <c r="O350">
        <v>2</v>
      </c>
      <c r="P350">
        <v>2</v>
      </c>
    </row>
    <row r="351" spans="1:16" x14ac:dyDescent="0.25">
      <c r="A351">
        <v>11241440</v>
      </c>
      <c r="B351">
        <v>37</v>
      </c>
      <c r="C351" t="s">
        <v>4</v>
      </c>
      <c r="E351">
        <v>10</v>
      </c>
      <c r="F351">
        <v>3</v>
      </c>
      <c r="G351" s="1">
        <f t="shared" si="13"/>
        <v>-99</v>
      </c>
      <c r="M351">
        <v>11203595</v>
      </c>
      <c r="N351" s="37">
        <v>38943</v>
      </c>
      <c r="O351">
        <v>1</v>
      </c>
      <c r="P351">
        <v>2</v>
      </c>
    </row>
    <row r="352" spans="1:16" x14ac:dyDescent="0.25">
      <c r="A352">
        <v>11268881</v>
      </c>
      <c r="B352">
        <v>34</v>
      </c>
      <c r="C352" t="s">
        <v>6</v>
      </c>
      <c r="E352">
        <v>10</v>
      </c>
      <c r="G352" s="1">
        <f t="shared" si="13"/>
        <v>-99</v>
      </c>
      <c r="M352">
        <v>11203683</v>
      </c>
      <c r="N352" s="37">
        <v>38734</v>
      </c>
      <c r="O352">
        <v>4</v>
      </c>
      <c r="P352">
        <v>8</v>
      </c>
    </row>
    <row r="353" spans="1:16" x14ac:dyDescent="0.25">
      <c r="A353">
        <v>11276502</v>
      </c>
      <c r="B353">
        <v>80</v>
      </c>
      <c r="C353" t="s">
        <v>6</v>
      </c>
      <c r="D353">
        <v>2</v>
      </c>
      <c r="F353">
        <v>2</v>
      </c>
      <c r="G353" s="1">
        <f t="shared" si="13"/>
        <v>-99</v>
      </c>
      <c r="M353">
        <v>11203852</v>
      </c>
      <c r="N353" s="37">
        <v>33059</v>
      </c>
      <c r="O353">
        <v>3</v>
      </c>
      <c r="P353">
        <v>3</v>
      </c>
    </row>
    <row r="354" spans="1:16" x14ac:dyDescent="0.25">
      <c r="A354">
        <v>11284319</v>
      </c>
      <c r="B354">
        <v>61</v>
      </c>
      <c r="C354" t="s">
        <v>6</v>
      </c>
      <c r="D354">
        <v>7</v>
      </c>
      <c r="E354">
        <v>8</v>
      </c>
      <c r="F354">
        <v>4</v>
      </c>
      <c r="G354" s="1">
        <f t="shared" si="13"/>
        <v>-1</v>
      </c>
      <c r="M354">
        <v>11203867</v>
      </c>
      <c r="N354" s="37">
        <v>27987</v>
      </c>
      <c r="O354">
        <v>6</v>
      </c>
      <c r="P354">
        <v>6</v>
      </c>
    </row>
    <row r="355" spans="1:16" x14ac:dyDescent="0.25">
      <c r="A355">
        <v>11280638</v>
      </c>
      <c r="B355">
        <v>39</v>
      </c>
      <c r="C355" t="s">
        <v>6</v>
      </c>
      <c r="E355">
        <v>14</v>
      </c>
      <c r="G355" s="1">
        <f t="shared" si="13"/>
        <v>-99</v>
      </c>
      <c r="M355">
        <v>11204021</v>
      </c>
      <c r="N355" s="37">
        <v>39359</v>
      </c>
      <c r="O355">
        <v>3</v>
      </c>
      <c r="P355">
        <v>3</v>
      </c>
    </row>
    <row r="356" spans="1:16" x14ac:dyDescent="0.25">
      <c r="A356">
        <v>11283163</v>
      </c>
      <c r="B356">
        <v>28</v>
      </c>
      <c r="C356" t="s">
        <v>6</v>
      </c>
      <c r="D356">
        <v>5</v>
      </c>
      <c r="E356">
        <v>14</v>
      </c>
      <c r="G356" s="1">
        <f t="shared" si="13"/>
        <v>-9</v>
      </c>
      <c r="M356">
        <v>11204038</v>
      </c>
      <c r="N356" s="37">
        <v>44344</v>
      </c>
      <c r="O356">
        <v>2</v>
      </c>
      <c r="P356">
        <v>2</v>
      </c>
    </row>
    <row r="357" spans="1:16" x14ac:dyDescent="0.25">
      <c r="A357">
        <v>11288902</v>
      </c>
      <c r="B357">
        <v>52</v>
      </c>
      <c r="C357" t="s">
        <v>4</v>
      </c>
      <c r="D357">
        <v>9</v>
      </c>
      <c r="E357">
        <v>5</v>
      </c>
      <c r="F357">
        <v>11</v>
      </c>
      <c r="G357" s="1">
        <f t="shared" si="13"/>
        <v>4</v>
      </c>
      <c r="M357">
        <v>11204040</v>
      </c>
      <c r="N357" s="37">
        <v>44344</v>
      </c>
      <c r="O357">
        <v>2</v>
      </c>
      <c r="P357">
        <v>2</v>
      </c>
    </row>
    <row r="358" spans="1:16" x14ac:dyDescent="0.25">
      <c r="A358">
        <v>11288903</v>
      </c>
      <c r="B358">
        <v>7</v>
      </c>
      <c r="C358" t="s">
        <v>6</v>
      </c>
      <c r="D358">
        <v>6</v>
      </c>
      <c r="E358">
        <v>11</v>
      </c>
      <c r="F358">
        <v>9</v>
      </c>
      <c r="G358" s="1">
        <f t="shared" si="13"/>
        <v>-5</v>
      </c>
      <c r="M358">
        <v>11204042</v>
      </c>
      <c r="N358" s="37">
        <v>44344</v>
      </c>
      <c r="O358">
        <v>2</v>
      </c>
      <c r="P358">
        <v>2</v>
      </c>
    </row>
    <row r="359" spans="1:16" x14ac:dyDescent="0.25">
      <c r="A359">
        <v>11288903</v>
      </c>
      <c r="B359">
        <v>37</v>
      </c>
      <c r="C359" t="s">
        <v>6</v>
      </c>
      <c r="D359">
        <v>3</v>
      </c>
      <c r="E359">
        <v>13</v>
      </c>
      <c r="F359">
        <v>9</v>
      </c>
      <c r="G359" s="1">
        <f t="shared" si="13"/>
        <v>-10</v>
      </c>
      <c r="M359">
        <v>11204047</v>
      </c>
      <c r="N359" s="37">
        <v>44344</v>
      </c>
      <c r="O359">
        <v>2</v>
      </c>
      <c r="P359">
        <v>2</v>
      </c>
    </row>
    <row r="360" spans="1:16" x14ac:dyDescent="0.25">
      <c r="A360">
        <v>11288903</v>
      </c>
      <c r="B360">
        <v>41</v>
      </c>
      <c r="C360" t="s">
        <v>6</v>
      </c>
      <c r="D360">
        <v>7</v>
      </c>
      <c r="E360">
        <v>13</v>
      </c>
      <c r="F360">
        <v>9</v>
      </c>
      <c r="G360" s="1">
        <f t="shared" si="13"/>
        <v>-6</v>
      </c>
      <c r="M360">
        <v>11204116</v>
      </c>
      <c r="N360" s="37">
        <v>38734</v>
      </c>
      <c r="O360">
        <v>3</v>
      </c>
      <c r="P360">
        <v>6</v>
      </c>
    </row>
    <row r="361" spans="1:16" x14ac:dyDescent="0.25">
      <c r="A361">
        <v>11270689</v>
      </c>
      <c r="B361">
        <v>31</v>
      </c>
      <c r="C361" t="s">
        <v>4</v>
      </c>
      <c r="E361">
        <v>15</v>
      </c>
      <c r="G361" s="1">
        <f t="shared" si="13"/>
        <v>-99</v>
      </c>
      <c r="M361">
        <v>11204471</v>
      </c>
      <c r="N361" s="37">
        <v>38734</v>
      </c>
      <c r="O361">
        <v>1</v>
      </c>
      <c r="P361">
        <v>2</v>
      </c>
    </row>
    <row r="362" spans="1:16" x14ac:dyDescent="0.25">
      <c r="A362">
        <v>11270677</v>
      </c>
      <c r="B362">
        <v>35</v>
      </c>
      <c r="C362" t="s">
        <v>6</v>
      </c>
      <c r="D362">
        <v>4</v>
      </c>
      <c r="E362">
        <v>7</v>
      </c>
      <c r="G362" s="1">
        <f t="shared" si="13"/>
        <v>-3</v>
      </c>
      <c r="M362">
        <v>11204512</v>
      </c>
      <c r="N362" s="37">
        <v>27450</v>
      </c>
      <c r="O362">
        <v>1</v>
      </c>
      <c r="P362">
        <v>2</v>
      </c>
    </row>
    <row r="363" spans="1:16" x14ac:dyDescent="0.25">
      <c r="A363">
        <v>11270677</v>
      </c>
      <c r="B363">
        <v>76</v>
      </c>
      <c r="C363" t="s">
        <v>6</v>
      </c>
      <c r="D363">
        <v>4</v>
      </c>
      <c r="E363">
        <v>7</v>
      </c>
      <c r="G363" s="1">
        <f t="shared" si="13"/>
        <v>-3</v>
      </c>
      <c r="M363">
        <v>11204529</v>
      </c>
      <c r="N363" s="37">
        <v>44344</v>
      </c>
      <c r="O363">
        <v>2</v>
      </c>
      <c r="P363">
        <v>2</v>
      </c>
    </row>
    <row r="364" spans="1:16" x14ac:dyDescent="0.25">
      <c r="A364">
        <v>11270680</v>
      </c>
      <c r="B364">
        <v>34</v>
      </c>
      <c r="C364" t="s">
        <v>6</v>
      </c>
      <c r="D364">
        <v>4</v>
      </c>
      <c r="F364">
        <v>5</v>
      </c>
      <c r="G364" s="1">
        <f t="shared" si="13"/>
        <v>-99</v>
      </c>
      <c r="M364">
        <v>11204937</v>
      </c>
      <c r="N364" s="37">
        <v>27987</v>
      </c>
      <c r="O364">
        <v>4</v>
      </c>
      <c r="P364">
        <v>4</v>
      </c>
    </row>
    <row r="365" spans="1:16" x14ac:dyDescent="0.25">
      <c r="A365">
        <v>11283509</v>
      </c>
      <c r="B365">
        <v>80</v>
      </c>
      <c r="C365" t="s">
        <v>6</v>
      </c>
      <c r="D365">
        <v>6</v>
      </c>
      <c r="E365">
        <v>7</v>
      </c>
      <c r="F365">
        <v>3</v>
      </c>
      <c r="G365" s="1">
        <f t="shared" si="13"/>
        <v>-1</v>
      </c>
      <c r="M365">
        <v>11205084</v>
      </c>
      <c r="N365" s="37">
        <v>27987</v>
      </c>
      <c r="O365">
        <v>3</v>
      </c>
      <c r="P365">
        <v>3</v>
      </c>
    </row>
    <row r="366" spans="1:16" x14ac:dyDescent="0.25">
      <c r="A366">
        <v>11270695</v>
      </c>
      <c r="B366">
        <v>28</v>
      </c>
      <c r="C366" t="s">
        <v>4</v>
      </c>
      <c r="E366">
        <v>14</v>
      </c>
      <c r="G366" s="1">
        <f t="shared" si="13"/>
        <v>-99</v>
      </c>
      <c r="M366">
        <v>11205088</v>
      </c>
      <c r="N366" s="37">
        <v>38943</v>
      </c>
      <c r="O366">
        <v>1</v>
      </c>
      <c r="P366">
        <v>2</v>
      </c>
    </row>
    <row r="367" spans="1:16" x14ac:dyDescent="0.25">
      <c r="A367">
        <v>11270695</v>
      </c>
      <c r="B367">
        <v>77</v>
      </c>
      <c r="C367" t="s">
        <v>4</v>
      </c>
      <c r="E367">
        <v>7</v>
      </c>
      <c r="G367" s="1">
        <f t="shared" si="13"/>
        <v>-99</v>
      </c>
      <c r="M367">
        <v>11205360</v>
      </c>
      <c r="N367" s="37">
        <v>33387</v>
      </c>
      <c r="O367">
        <v>2</v>
      </c>
      <c r="P367">
        <v>2</v>
      </c>
    </row>
    <row r="368" spans="1:16" x14ac:dyDescent="0.25">
      <c r="A368">
        <v>11288052</v>
      </c>
      <c r="B368">
        <v>24</v>
      </c>
      <c r="C368" t="s">
        <v>4</v>
      </c>
      <c r="D368">
        <v>10</v>
      </c>
      <c r="E368">
        <v>15</v>
      </c>
      <c r="G368" s="1">
        <f t="shared" si="13"/>
        <v>-5</v>
      </c>
      <c r="M368">
        <v>11208508</v>
      </c>
      <c r="N368" s="37">
        <v>38943</v>
      </c>
      <c r="O368">
        <v>2</v>
      </c>
      <c r="P368">
        <v>4</v>
      </c>
    </row>
    <row r="369" spans="1:16" x14ac:dyDescent="0.25">
      <c r="A369">
        <v>11288052</v>
      </c>
      <c r="B369">
        <v>56</v>
      </c>
      <c r="C369" t="s">
        <v>4</v>
      </c>
      <c r="D369">
        <v>14</v>
      </c>
      <c r="E369">
        <v>15</v>
      </c>
      <c r="G369" s="1">
        <f t="shared" si="13"/>
        <v>-1</v>
      </c>
      <c r="M369">
        <v>11208882</v>
      </c>
      <c r="N369" s="37">
        <v>38734</v>
      </c>
      <c r="O369">
        <v>4</v>
      </c>
      <c r="P369">
        <v>8</v>
      </c>
    </row>
    <row r="370" spans="1:16" x14ac:dyDescent="0.25">
      <c r="A370">
        <v>11270681</v>
      </c>
      <c r="B370">
        <v>34</v>
      </c>
      <c r="C370" t="s">
        <v>4</v>
      </c>
      <c r="D370">
        <v>14</v>
      </c>
      <c r="E370">
        <v>14</v>
      </c>
      <c r="G370" s="1">
        <f t="shared" si="13"/>
        <v>0</v>
      </c>
      <c r="M370">
        <v>11208891</v>
      </c>
      <c r="N370" s="37">
        <v>27987</v>
      </c>
      <c r="O370">
        <v>6</v>
      </c>
      <c r="P370">
        <v>6</v>
      </c>
    </row>
    <row r="371" spans="1:16" x14ac:dyDescent="0.25">
      <c r="A371">
        <v>11289348</v>
      </c>
      <c r="B371">
        <v>36</v>
      </c>
      <c r="C371" t="s">
        <v>4</v>
      </c>
      <c r="D371">
        <v>6</v>
      </c>
      <c r="E371">
        <v>14</v>
      </c>
      <c r="F371">
        <v>3</v>
      </c>
      <c r="G371" s="1">
        <f t="shared" si="13"/>
        <v>-8</v>
      </c>
      <c r="M371">
        <v>11208918</v>
      </c>
      <c r="N371" s="37">
        <v>26108</v>
      </c>
      <c r="O371">
        <v>4</v>
      </c>
      <c r="P371">
        <v>8</v>
      </c>
    </row>
    <row r="372" spans="1:16" x14ac:dyDescent="0.25">
      <c r="A372">
        <v>11283471</v>
      </c>
      <c r="B372">
        <v>29</v>
      </c>
      <c r="C372" t="s">
        <v>4</v>
      </c>
      <c r="D372">
        <v>5</v>
      </c>
      <c r="E372">
        <v>14</v>
      </c>
      <c r="G372" s="1">
        <f t="shared" si="13"/>
        <v>-9</v>
      </c>
      <c r="M372">
        <v>11209101</v>
      </c>
      <c r="N372" s="37">
        <v>26108</v>
      </c>
      <c r="O372">
        <v>6</v>
      </c>
      <c r="P372">
        <v>6</v>
      </c>
    </row>
    <row r="373" spans="1:16" x14ac:dyDescent="0.25">
      <c r="A373">
        <v>11262906</v>
      </c>
      <c r="B373">
        <v>66</v>
      </c>
      <c r="C373" t="s">
        <v>4</v>
      </c>
      <c r="D373">
        <v>14</v>
      </c>
      <c r="F373">
        <v>3</v>
      </c>
      <c r="G373" s="1">
        <f t="shared" si="13"/>
        <v>-99</v>
      </c>
      <c r="M373">
        <v>11209213</v>
      </c>
      <c r="N373" s="37">
        <v>26108</v>
      </c>
      <c r="O373">
        <v>4</v>
      </c>
      <c r="P373">
        <v>8</v>
      </c>
    </row>
    <row r="374" spans="1:16" x14ac:dyDescent="0.25">
      <c r="A374">
        <v>616170417</v>
      </c>
      <c r="B374">
        <v>16</v>
      </c>
      <c r="C374" t="s">
        <v>4</v>
      </c>
      <c r="D374">
        <v>4</v>
      </c>
      <c r="F374">
        <v>4</v>
      </c>
      <c r="G374" s="1">
        <f t="shared" si="13"/>
        <v>-99</v>
      </c>
      <c r="M374">
        <v>11209250</v>
      </c>
      <c r="N374" s="37">
        <v>31480</v>
      </c>
      <c r="O374">
        <v>6</v>
      </c>
      <c r="P374">
        <v>6</v>
      </c>
    </row>
    <row r="375" spans="1:16" x14ac:dyDescent="0.25">
      <c r="A375">
        <v>619077710</v>
      </c>
      <c r="B375">
        <v>21</v>
      </c>
      <c r="C375" t="s">
        <v>6</v>
      </c>
      <c r="D375">
        <v>4</v>
      </c>
      <c r="F375">
        <v>2</v>
      </c>
      <c r="G375" s="1">
        <f t="shared" si="13"/>
        <v>-99</v>
      </c>
      <c r="M375">
        <v>11209367</v>
      </c>
      <c r="N375" s="37">
        <v>26108</v>
      </c>
      <c r="O375">
        <v>5</v>
      </c>
      <c r="P375">
        <v>5</v>
      </c>
    </row>
    <row r="376" spans="1:16" x14ac:dyDescent="0.25">
      <c r="A376">
        <v>11187564</v>
      </c>
      <c r="B376">
        <v>6</v>
      </c>
      <c r="C376" t="s">
        <v>6</v>
      </c>
      <c r="E376">
        <v>13</v>
      </c>
      <c r="F376">
        <v>2</v>
      </c>
      <c r="G376" s="1">
        <f t="shared" si="13"/>
        <v>-99</v>
      </c>
      <c r="M376">
        <v>11209475</v>
      </c>
      <c r="N376" s="37">
        <v>24254</v>
      </c>
      <c r="O376">
        <v>5</v>
      </c>
      <c r="P376">
        <v>5</v>
      </c>
    </row>
    <row r="377" spans="1:16" x14ac:dyDescent="0.25">
      <c r="A377">
        <v>11255586</v>
      </c>
      <c r="B377">
        <v>22</v>
      </c>
      <c r="C377" t="s">
        <v>4</v>
      </c>
      <c r="D377">
        <v>5</v>
      </c>
      <c r="F377">
        <v>4</v>
      </c>
      <c r="G377" s="1">
        <f t="shared" si="13"/>
        <v>-99</v>
      </c>
      <c r="M377">
        <v>11209482</v>
      </c>
      <c r="N377" s="37">
        <v>26108</v>
      </c>
      <c r="O377">
        <v>4</v>
      </c>
      <c r="P377">
        <v>8</v>
      </c>
    </row>
    <row r="378" spans="1:16" x14ac:dyDescent="0.25">
      <c r="A378">
        <v>617267603</v>
      </c>
      <c r="B378">
        <v>17</v>
      </c>
      <c r="C378" t="s">
        <v>4</v>
      </c>
      <c r="D378">
        <v>5</v>
      </c>
      <c r="G378" s="1">
        <f t="shared" si="13"/>
        <v>-99</v>
      </c>
      <c r="M378">
        <v>11209522</v>
      </c>
      <c r="N378" s="37">
        <v>27987</v>
      </c>
      <c r="O378">
        <v>4</v>
      </c>
      <c r="P378">
        <v>8</v>
      </c>
    </row>
    <row r="379" spans="1:16" x14ac:dyDescent="0.25">
      <c r="A379">
        <v>11288887</v>
      </c>
      <c r="B379">
        <v>83</v>
      </c>
      <c r="C379" t="s">
        <v>4</v>
      </c>
      <c r="D379">
        <v>14</v>
      </c>
      <c r="E379">
        <v>16</v>
      </c>
      <c r="F379">
        <v>5</v>
      </c>
      <c r="G379" s="1">
        <f t="shared" si="13"/>
        <v>-2</v>
      </c>
      <c r="M379">
        <v>11209530</v>
      </c>
      <c r="N379" s="37">
        <v>20733</v>
      </c>
      <c r="O379">
        <v>4</v>
      </c>
      <c r="P379">
        <v>8</v>
      </c>
    </row>
    <row r="380" spans="1:16" x14ac:dyDescent="0.25">
      <c r="A380">
        <v>11288880</v>
      </c>
      <c r="B380">
        <v>30</v>
      </c>
      <c r="C380" t="s">
        <v>6</v>
      </c>
      <c r="D380">
        <v>7</v>
      </c>
      <c r="E380">
        <v>12</v>
      </c>
      <c r="F380">
        <v>9</v>
      </c>
      <c r="G380" s="1">
        <f t="shared" si="13"/>
        <v>-5</v>
      </c>
      <c r="M380">
        <v>11209538</v>
      </c>
      <c r="N380" s="37">
        <v>38943</v>
      </c>
      <c r="O380">
        <v>5</v>
      </c>
      <c r="P380">
        <v>5</v>
      </c>
    </row>
    <row r="381" spans="1:16" x14ac:dyDescent="0.25">
      <c r="A381">
        <v>11282941</v>
      </c>
      <c r="B381">
        <v>3</v>
      </c>
      <c r="C381" t="s">
        <v>6</v>
      </c>
      <c r="D381">
        <v>5</v>
      </c>
      <c r="E381">
        <v>3</v>
      </c>
      <c r="G381" s="1">
        <f t="shared" si="13"/>
        <v>2</v>
      </c>
      <c r="M381">
        <v>11209554</v>
      </c>
      <c r="N381" s="37">
        <v>44344</v>
      </c>
      <c r="O381">
        <v>4</v>
      </c>
      <c r="P381">
        <v>8</v>
      </c>
    </row>
    <row r="382" spans="1:16" x14ac:dyDescent="0.25">
      <c r="A382">
        <v>11282941</v>
      </c>
      <c r="B382">
        <v>12</v>
      </c>
      <c r="C382" t="s">
        <v>6</v>
      </c>
      <c r="D382">
        <v>14</v>
      </c>
      <c r="E382">
        <v>3</v>
      </c>
      <c r="G382" s="1">
        <f t="shared" si="13"/>
        <v>11</v>
      </c>
      <c r="M382">
        <v>11209583</v>
      </c>
      <c r="N382" s="37">
        <v>35211</v>
      </c>
      <c r="O382">
        <v>4</v>
      </c>
      <c r="P382">
        <v>8</v>
      </c>
    </row>
    <row r="383" spans="1:16" x14ac:dyDescent="0.25">
      <c r="A383">
        <v>11289536</v>
      </c>
      <c r="B383">
        <v>36</v>
      </c>
      <c r="C383" t="s">
        <v>6</v>
      </c>
      <c r="D383">
        <v>2</v>
      </c>
      <c r="E383">
        <v>13</v>
      </c>
      <c r="G383" s="1">
        <f t="shared" si="13"/>
        <v>-11</v>
      </c>
      <c r="M383">
        <v>11209645</v>
      </c>
      <c r="N383" s="37">
        <v>18854</v>
      </c>
      <c r="O383">
        <v>4</v>
      </c>
      <c r="P383">
        <v>8</v>
      </c>
    </row>
    <row r="384" spans="1:16" x14ac:dyDescent="0.25">
      <c r="A384">
        <v>11284254</v>
      </c>
      <c r="B384">
        <v>72</v>
      </c>
      <c r="C384" t="s">
        <v>6</v>
      </c>
      <c r="D384">
        <v>8</v>
      </c>
      <c r="E384">
        <v>17</v>
      </c>
      <c r="F384">
        <v>5</v>
      </c>
      <c r="G384" s="1">
        <f t="shared" si="13"/>
        <v>-9</v>
      </c>
      <c r="M384">
        <v>11209662</v>
      </c>
      <c r="N384" s="37">
        <v>42212</v>
      </c>
      <c r="O384">
        <v>4</v>
      </c>
      <c r="P384">
        <v>8</v>
      </c>
    </row>
    <row r="385" spans="1:16" x14ac:dyDescent="0.25">
      <c r="A385">
        <v>11284269</v>
      </c>
      <c r="B385">
        <v>15</v>
      </c>
      <c r="C385" t="s">
        <v>4</v>
      </c>
      <c r="D385">
        <v>9</v>
      </c>
      <c r="E385">
        <v>12</v>
      </c>
      <c r="F385">
        <v>16</v>
      </c>
      <c r="G385" s="1">
        <f t="shared" si="13"/>
        <v>-3</v>
      </c>
      <c r="M385">
        <v>11209673</v>
      </c>
      <c r="N385" s="37">
        <v>29601</v>
      </c>
      <c r="O385">
        <v>4</v>
      </c>
      <c r="P385">
        <v>8</v>
      </c>
    </row>
    <row r="386" spans="1:16" x14ac:dyDescent="0.25">
      <c r="A386">
        <v>11284269</v>
      </c>
      <c r="B386">
        <v>28</v>
      </c>
      <c r="C386" t="s">
        <v>6</v>
      </c>
      <c r="D386">
        <v>3</v>
      </c>
      <c r="E386">
        <v>12</v>
      </c>
      <c r="F386">
        <v>16</v>
      </c>
      <c r="G386" s="1">
        <f t="shared" ref="G386:G449" si="14">IF(COUNTA(D386)=0,IF(COUNTA(E386)=0,-99,-99),IF(COUNTA(E386)=0,-99,D386-E386))</f>
        <v>-9</v>
      </c>
      <c r="M386">
        <v>11209738</v>
      </c>
      <c r="N386" s="37">
        <v>30225</v>
      </c>
      <c r="O386">
        <v>4</v>
      </c>
      <c r="P386">
        <v>8</v>
      </c>
    </row>
    <row r="387" spans="1:16" x14ac:dyDescent="0.25">
      <c r="A387">
        <v>11284280</v>
      </c>
      <c r="B387">
        <v>43</v>
      </c>
      <c r="C387" t="s">
        <v>6</v>
      </c>
      <c r="D387">
        <v>3</v>
      </c>
      <c r="E387">
        <v>14</v>
      </c>
      <c r="F387">
        <v>12</v>
      </c>
      <c r="G387" s="1">
        <f t="shared" si="14"/>
        <v>-11</v>
      </c>
      <c r="M387">
        <v>11209874</v>
      </c>
      <c r="N387" s="37">
        <v>36812</v>
      </c>
      <c r="O387">
        <v>5</v>
      </c>
      <c r="P387">
        <v>5</v>
      </c>
    </row>
    <row r="388" spans="1:16" x14ac:dyDescent="0.25">
      <c r="A388">
        <v>11282939</v>
      </c>
      <c r="B388">
        <v>23</v>
      </c>
      <c r="C388" t="s">
        <v>6</v>
      </c>
      <c r="D388">
        <v>8</v>
      </c>
      <c r="E388">
        <v>13</v>
      </c>
      <c r="G388" s="1">
        <f t="shared" si="14"/>
        <v>-5</v>
      </c>
      <c r="M388">
        <v>11210020</v>
      </c>
      <c r="N388" s="37">
        <v>36855</v>
      </c>
      <c r="O388">
        <v>2</v>
      </c>
      <c r="P388">
        <v>2</v>
      </c>
    </row>
    <row r="389" spans="1:16" x14ac:dyDescent="0.25">
      <c r="A389">
        <v>11287063</v>
      </c>
      <c r="B389">
        <v>19</v>
      </c>
      <c r="C389" t="s">
        <v>4</v>
      </c>
      <c r="D389">
        <v>14</v>
      </c>
      <c r="E389">
        <v>4</v>
      </c>
      <c r="F389">
        <v>8</v>
      </c>
      <c r="G389" s="1">
        <f t="shared" si="14"/>
        <v>10</v>
      </c>
      <c r="M389">
        <v>11210068</v>
      </c>
      <c r="N389" s="37">
        <v>31480</v>
      </c>
      <c r="O389">
        <v>4</v>
      </c>
      <c r="P389">
        <v>4</v>
      </c>
    </row>
    <row r="390" spans="1:16" x14ac:dyDescent="0.25">
      <c r="A390">
        <v>11287063</v>
      </c>
      <c r="B390">
        <v>47</v>
      </c>
      <c r="C390" t="s">
        <v>6</v>
      </c>
      <c r="D390">
        <v>14</v>
      </c>
      <c r="E390">
        <v>4</v>
      </c>
      <c r="F390">
        <v>8</v>
      </c>
      <c r="G390" s="1">
        <f t="shared" si="14"/>
        <v>10</v>
      </c>
      <c r="M390">
        <v>11210103</v>
      </c>
      <c r="N390" s="37">
        <v>18854</v>
      </c>
      <c r="O390">
        <v>4</v>
      </c>
      <c r="P390">
        <v>8</v>
      </c>
    </row>
    <row r="391" spans="1:16" x14ac:dyDescent="0.25">
      <c r="A391">
        <v>11286398</v>
      </c>
      <c r="B391">
        <v>32</v>
      </c>
      <c r="C391" t="s">
        <v>4</v>
      </c>
      <c r="D391">
        <v>14</v>
      </c>
      <c r="E391">
        <v>16</v>
      </c>
      <c r="G391" s="1">
        <f t="shared" si="14"/>
        <v>-2</v>
      </c>
      <c r="M391">
        <v>11210145</v>
      </c>
      <c r="N391" s="37">
        <v>27987</v>
      </c>
      <c r="O391">
        <v>4</v>
      </c>
      <c r="P391">
        <v>8</v>
      </c>
    </row>
    <row r="392" spans="1:16" x14ac:dyDescent="0.25">
      <c r="A392">
        <v>11287909</v>
      </c>
      <c r="B392">
        <v>3</v>
      </c>
      <c r="C392" t="s">
        <v>6</v>
      </c>
      <c r="D392">
        <v>7</v>
      </c>
      <c r="E392">
        <v>14</v>
      </c>
      <c r="F392">
        <v>12</v>
      </c>
      <c r="G392" s="1">
        <f t="shared" si="14"/>
        <v>-7</v>
      </c>
      <c r="M392">
        <v>11210262</v>
      </c>
      <c r="N392" s="37">
        <v>35003</v>
      </c>
      <c r="O392">
        <v>5</v>
      </c>
      <c r="P392">
        <v>5</v>
      </c>
    </row>
    <row r="393" spans="1:16" x14ac:dyDescent="0.25">
      <c r="A393">
        <v>620764210</v>
      </c>
      <c r="B393">
        <v>78</v>
      </c>
      <c r="C393" t="s">
        <v>4</v>
      </c>
      <c r="D393">
        <v>5</v>
      </c>
      <c r="F393">
        <v>2</v>
      </c>
      <c r="G393" s="1">
        <f t="shared" si="14"/>
        <v>-99</v>
      </c>
      <c r="M393">
        <v>11210283</v>
      </c>
      <c r="N393" s="37">
        <v>26108</v>
      </c>
      <c r="O393">
        <v>4</v>
      </c>
      <c r="P393">
        <v>8</v>
      </c>
    </row>
    <row r="394" spans="1:16" x14ac:dyDescent="0.25">
      <c r="A394">
        <v>616132092</v>
      </c>
      <c r="B394">
        <v>67</v>
      </c>
      <c r="C394" t="s">
        <v>6</v>
      </c>
      <c r="E394">
        <v>8</v>
      </c>
      <c r="G394" s="1">
        <f t="shared" si="14"/>
        <v>-99</v>
      </c>
      <c r="M394">
        <v>11210287</v>
      </c>
      <c r="N394" s="37">
        <v>37480</v>
      </c>
      <c r="O394">
        <v>6</v>
      </c>
      <c r="P394">
        <v>6</v>
      </c>
    </row>
    <row r="395" spans="1:16" x14ac:dyDescent="0.25">
      <c r="A395">
        <v>617346396</v>
      </c>
      <c r="B395">
        <v>30</v>
      </c>
      <c r="C395" t="s">
        <v>4</v>
      </c>
      <c r="D395">
        <v>4</v>
      </c>
      <c r="F395">
        <v>2</v>
      </c>
      <c r="G395" s="1">
        <f t="shared" si="14"/>
        <v>-99</v>
      </c>
      <c r="M395">
        <v>11210300</v>
      </c>
      <c r="N395" s="37">
        <v>44136</v>
      </c>
      <c r="O395">
        <v>3</v>
      </c>
      <c r="P395">
        <v>6</v>
      </c>
    </row>
    <row r="396" spans="1:16" x14ac:dyDescent="0.25">
      <c r="A396">
        <v>620720357</v>
      </c>
      <c r="B396">
        <v>76</v>
      </c>
      <c r="C396" t="s">
        <v>6</v>
      </c>
      <c r="D396">
        <v>6</v>
      </c>
      <c r="F396">
        <v>3</v>
      </c>
      <c r="G396" s="1">
        <f t="shared" si="14"/>
        <v>-99</v>
      </c>
      <c r="M396">
        <v>11210308</v>
      </c>
      <c r="N396" s="37">
        <v>44136</v>
      </c>
      <c r="O396">
        <v>3</v>
      </c>
      <c r="P396">
        <v>6</v>
      </c>
    </row>
    <row r="397" spans="1:16" x14ac:dyDescent="0.25">
      <c r="A397">
        <v>11291284</v>
      </c>
      <c r="B397">
        <v>81</v>
      </c>
      <c r="C397" t="s">
        <v>6</v>
      </c>
      <c r="D397">
        <v>3</v>
      </c>
      <c r="E397">
        <v>15</v>
      </c>
      <c r="F397">
        <v>9</v>
      </c>
      <c r="G397" s="1">
        <f t="shared" si="14"/>
        <v>-12</v>
      </c>
      <c r="M397">
        <v>11210329</v>
      </c>
      <c r="N397" s="37">
        <v>44344</v>
      </c>
      <c r="O397">
        <v>3</v>
      </c>
      <c r="P397">
        <v>6</v>
      </c>
    </row>
    <row r="398" spans="1:16" x14ac:dyDescent="0.25">
      <c r="A398">
        <v>11281798</v>
      </c>
      <c r="B398">
        <v>41</v>
      </c>
      <c r="C398" t="s">
        <v>6</v>
      </c>
      <c r="E398">
        <v>7</v>
      </c>
      <c r="F398">
        <v>5</v>
      </c>
      <c r="G398" s="1">
        <f t="shared" si="14"/>
        <v>-99</v>
      </c>
      <c r="M398">
        <v>11210366</v>
      </c>
      <c r="N398" s="37">
        <v>38734</v>
      </c>
      <c r="O398">
        <v>4</v>
      </c>
      <c r="P398">
        <v>8</v>
      </c>
    </row>
    <row r="399" spans="1:16" x14ac:dyDescent="0.25">
      <c r="A399">
        <v>620073971</v>
      </c>
      <c r="B399">
        <v>17</v>
      </c>
      <c r="C399" t="s">
        <v>4</v>
      </c>
      <c r="D399">
        <v>4</v>
      </c>
      <c r="F399">
        <v>10</v>
      </c>
      <c r="G399" s="1">
        <f t="shared" si="14"/>
        <v>-99</v>
      </c>
      <c r="M399">
        <v>11210391</v>
      </c>
      <c r="N399" s="37">
        <v>33059</v>
      </c>
      <c r="O399">
        <v>1</v>
      </c>
      <c r="P399">
        <v>2</v>
      </c>
    </row>
    <row r="400" spans="1:16" x14ac:dyDescent="0.25">
      <c r="A400">
        <v>11291285</v>
      </c>
      <c r="B400">
        <v>2</v>
      </c>
      <c r="C400" t="s">
        <v>6</v>
      </c>
      <c r="D400">
        <v>3</v>
      </c>
      <c r="E400">
        <v>14</v>
      </c>
      <c r="F400">
        <v>12</v>
      </c>
      <c r="G400" s="1">
        <f t="shared" si="14"/>
        <v>-11</v>
      </c>
      <c r="M400">
        <v>11210396</v>
      </c>
      <c r="N400" s="37">
        <v>32104</v>
      </c>
      <c r="O400">
        <v>4</v>
      </c>
      <c r="P400">
        <v>8</v>
      </c>
    </row>
    <row r="401" spans="1:16" x14ac:dyDescent="0.25">
      <c r="A401">
        <v>620677020</v>
      </c>
      <c r="B401">
        <v>70</v>
      </c>
      <c r="C401" t="s">
        <v>6</v>
      </c>
      <c r="D401">
        <v>6</v>
      </c>
      <c r="F401">
        <v>2</v>
      </c>
      <c r="G401" s="1">
        <f t="shared" si="14"/>
        <v>-99</v>
      </c>
      <c r="M401">
        <v>11210430</v>
      </c>
      <c r="N401" s="37">
        <v>35211</v>
      </c>
      <c r="O401">
        <v>4</v>
      </c>
      <c r="P401">
        <v>8</v>
      </c>
    </row>
    <row r="402" spans="1:16" x14ac:dyDescent="0.25">
      <c r="A402">
        <v>11293293</v>
      </c>
      <c r="B402">
        <v>39</v>
      </c>
      <c r="C402" t="s">
        <v>4</v>
      </c>
      <c r="D402">
        <v>6</v>
      </c>
      <c r="F402">
        <v>6</v>
      </c>
      <c r="G402" s="1">
        <f t="shared" si="14"/>
        <v>-99</v>
      </c>
      <c r="M402">
        <v>11210547</v>
      </c>
      <c r="N402" s="37">
        <v>26108</v>
      </c>
      <c r="O402">
        <v>5</v>
      </c>
      <c r="P402">
        <v>5</v>
      </c>
    </row>
    <row r="403" spans="1:16" x14ac:dyDescent="0.25">
      <c r="A403">
        <v>11294432</v>
      </c>
      <c r="B403">
        <v>20</v>
      </c>
      <c r="C403" t="s">
        <v>6</v>
      </c>
      <c r="D403">
        <v>6</v>
      </c>
      <c r="E403">
        <v>11</v>
      </c>
      <c r="F403">
        <v>3</v>
      </c>
      <c r="G403" s="1">
        <f t="shared" si="14"/>
        <v>-5</v>
      </c>
      <c r="M403">
        <v>11210663</v>
      </c>
      <c r="N403" s="37">
        <v>38734</v>
      </c>
      <c r="O403">
        <v>4</v>
      </c>
      <c r="P403">
        <v>8</v>
      </c>
    </row>
    <row r="404" spans="1:16" x14ac:dyDescent="0.25">
      <c r="A404">
        <v>619458004</v>
      </c>
      <c r="B404">
        <v>41</v>
      </c>
      <c r="C404" t="s">
        <v>4</v>
      </c>
      <c r="D404">
        <v>10</v>
      </c>
      <c r="F404">
        <v>4</v>
      </c>
      <c r="G404" s="1">
        <f t="shared" si="14"/>
        <v>-99</v>
      </c>
      <c r="M404">
        <v>11210665</v>
      </c>
      <c r="N404" s="37">
        <v>36838</v>
      </c>
      <c r="O404">
        <v>7</v>
      </c>
      <c r="P404">
        <v>7</v>
      </c>
    </row>
    <row r="405" spans="1:16" x14ac:dyDescent="0.25">
      <c r="A405">
        <v>11187032</v>
      </c>
      <c r="B405">
        <v>77</v>
      </c>
      <c r="C405" t="s">
        <v>4</v>
      </c>
      <c r="D405">
        <v>11</v>
      </c>
      <c r="F405">
        <v>4</v>
      </c>
      <c r="G405" s="1">
        <f t="shared" si="14"/>
        <v>-99</v>
      </c>
      <c r="M405">
        <v>11210673</v>
      </c>
      <c r="N405" s="37">
        <v>30225</v>
      </c>
      <c r="O405">
        <v>5</v>
      </c>
      <c r="P405">
        <v>5</v>
      </c>
    </row>
    <row r="406" spans="1:16" x14ac:dyDescent="0.25">
      <c r="A406">
        <v>11296353</v>
      </c>
      <c r="B406">
        <v>11</v>
      </c>
      <c r="C406" t="s">
        <v>4</v>
      </c>
      <c r="D406">
        <v>11</v>
      </c>
      <c r="E406">
        <v>7</v>
      </c>
      <c r="G406" s="1">
        <f t="shared" si="14"/>
        <v>4</v>
      </c>
      <c r="M406">
        <v>11210677</v>
      </c>
      <c r="N406" s="37">
        <v>38734</v>
      </c>
      <c r="O406">
        <v>3</v>
      </c>
      <c r="P406">
        <v>3</v>
      </c>
    </row>
    <row r="407" spans="1:16" x14ac:dyDescent="0.25">
      <c r="A407">
        <v>11296353</v>
      </c>
      <c r="B407">
        <v>16</v>
      </c>
      <c r="C407" t="s">
        <v>4</v>
      </c>
      <c r="D407">
        <v>11</v>
      </c>
      <c r="E407">
        <v>7</v>
      </c>
      <c r="G407" s="1">
        <f t="shared" si="14"/>
        <v>4</v>
      </c>
      <c r="M407">
        <v>11210678</v>
      </c>
      <c r="N407" s="37">
        <v>38691</v>
      </c>
      <c r="O407">
        <v>2</v>
      </c>
      <c r="P407">
        <v>2</v>
      </c>
    </row>
    <row r="408" spans="1:16" x14ac:dyDescent="0.25">
      <c r="A408">
        <v>616090046</v>
      </c>
      <c r="B408">
        <v>11</v>
      </c>
      <c r="C408" t="s">
        <v>6</v>
      </c>
      <c r="E408">
        <v>16</v>
      </c>
      <c r="F408">
        <v>4</v>
      </c>
      <c r="G408" s="1">
        <f t="shared" si="14"/>
        <v>-99</v>
      </c>
      <c r="M408">
        <v>11210679</v>
      </c>
      <c r="N408" s="37">
        <v>27987</v>
      </c>
      <c r="O408">
        <v>2</v>
      </c>
      <c r="P408">
        <v>2</v>
      </c>
    </row>
    <row r="409" spans="1:16" x14ac:dyDescent="0.25">
      <c r="A409">
        <v>11214140</v>
      </c>
      <c r="B409">
        <v>50</v>
      </c>
      <c r="C409" t="s">
        <v>4</v>
      </c>
      <c r="E409">
        <v>8</v>
      </c>
      <c r="F409">
        <v>2</v>
      </c>
      <c r="G409" s="1">
        <f t="shared" si="14"/>
        <v>-99</v>
      </c>
      <c r="M409">
        <v>11210681</v>
      </c>
      <c r="N409" s="37">
        <v>38943</v>
      </c>
      <c r="O409">
        <v>1</v>
      </c>
      <c r="P409">
        <v>2</v>
      </c>
    </row>
    <row r="410" spans="1:16" x14ac:dyDescent="0.25">
      <c r="A410">
        <v>11296355</v>
      </c>
      <c r="B410">
        <v>86</v>
      </c>
      <c r="C410" t="s">
        <v>6</v>
      </c>
      <c r="D410">
        <v>6</v>
      </c>
      <c r="E410">
        <v>13</v>
      </c>
      <c r="G410" s="1">
        <f t="shared" si="14"/>
        <v>-7</v>
      </c>
      <c r="M410">
        <v>11210682</v>
      </c>
      <c r="N410" s="37">
        <v>38943</v>
      </c>
      <c r="O410">
        <v>1</v>
      </c>
      <c r="P410">
        <v>2</v>
      </c>
    </row>
    <row r="411" spans="1:16" x14ac:dyDescent="0.25">
      <c r="A411">
        <v>11196071</v>
      </c>
      <c r="B411">
        <v>40</v>
      </c>
      <c r="C411" t="s">
        <v>6</v>
      </c>
      <c r="D411">
        <v>2</v>
      </c>
      <c r="G411" s="1">
        <f t="shared" si="14"/>
        <v>-99</v>
      </c>
      <c r="M411">
        <v>11210685</v>
      </c>
      <c r="N411" s="37">
        <v>27987</v>
      </c>
      <c r="O411">
        <v>1</v>
      </c>
      <c r="P411">
        <v>2</v>
      </c>
    </row>
    <row r="412" spans="1:16" x14ac:dyDescent="0.25">
      <c r="A412">
        <v>11284247</v>
      </c>
      <c r="B412">
        <v>23</v>
      </c>
      <c r="C412" t="s">
        <v>6</v>
      </c>
      <c r="D412">
        <v>11</v>
      </c>
      <c r="E412">
        <v>13</v>
      </c>
      <c r="F412">
        <v>4</v>
      </c>
      <c r="G412" s="1">
        <f t="shared" si="14"/>
        <v>-2</v>
      </c>
      <c r="M412">
        <v>11210692</v>
      </c>
      <c r="N412" s="37">
        <v>18854</v>
      </c>
      <c r="O412">
        <v>5</v>
      </c>
      <c r="P412">
        <v>5</v>
      </c>
    </row>
    <row r="413" spans="1:16" x14ac:dyDescent="0.25">
      <c r="A413">
        <v>11281681</v>
      </c>
      <c r="B413">
        <v>48</v>
      </c>
      <c r="C413" t="s">
        <v>4</v>
      </c>
      <c r="E413">
        <v>8</v>
      </c>
      <c r="F413">
        <v>6</v>
      </c>
      <c r="G413" s="1">
        <f t="shared" si="14"/>
        <v>-99</v>
      </c>
      <c r="M413">
        <v>11210743</v>
      </c>
      <c r="N413" s="37">
        <v>38734</v>
      </c>
      <c r="O413">
        <v>4</v>
      </c>
      <c r="P413">
        <v>8</v>
      </c>
    </row>
    <row r="414" spans="1:16" x14ac:dyDescent="0.25">
      <c r="A414">
        <v>11281681</v>
      </c>
      <c r="B414">
        <v>87</v>
      </c>
      <c r="C414" t="s">
        <v>6</v>
      </c>
      <c r="E414">
        <v>8</v>
      </c>
      <c r="F414">
        <v>6</v>
      </c>
      <c r="G414" s="1">
        <f t="shared" si="14"/>
        <v>-99</v>
      </c>
      <c r="M414">
        <v>11210777</v>
      </c>
      <c r="N414" s="37">
        <v>44344</v>
      </c>
      <c r="O414">
        <v>4</v>
      </c>
      <c r="P414">
        <v>8</v>
      </c>
    </row>
    <row r="415" spans="1:16" x14ac:dyDescent="0.25">
      <c r="A415">
        <v>11289578</v>
      </c>
      <c r="B415">
        <v>25</v>
      </c>
      <c r="C415" t="s">
        <v>6</v>
      </c>
      <c r="D415">
        <v>11</v>
      </c>
      <c r="E415">
        <v>16</v>
      </c>
      <c r="G415" s="1">
        <f t="shared" si="14"/>
        <v>-5</v>
      </c>
      <c r="M415">
        <v>11210790</v>
      </c>
      <c r="N415" s="37">
        <v>34959</v>
      </c>
      <c r="O415">
        <v>4</v>
      </c>
      <c r="P415">
        <v>8</v>
      </c>
    </row>
    <row r="416" spans="1:16" x14ac:dyDescent="0.25">
      <c r="A416">
        <v>11293785</v>
      </c>
      <c r="B416">
        <v>65</v>
      </c>
      <c r="C416" t="s">
        <v>6</v>
      </c>
      <c r="D416">
        <v>14</v>
      </c>
      <c r="E416">
        <v>15</v>
      </c>
      <c r="F416">
        <v>2</v>
      </c>
      <c r="G416" s="1">
        <f t="shared" si="14"/>
        <v>-1</v>
      </c>
      <c r="M416">
        <v>11210791</v>
      </c>
      <c r="N416" s="37">
        <v>30225</v>
      </c>
      <c r="O416">
        <v>4</v>
      </c>
      <c r="P416">
        <v>8</v>
      </c>
    </row>
    <row r="417" spans="1:16" x14ac:dyDescent="0.25">
      <c r="A417">
        <v>11293787</v>
      </c>
      <c r="B417">
        <v>36</v>
      </c>
      <c r="C417" t="s">
        <v>6</v>
      </c>
      <c r="D417">
        <v>7</v>
      </c>
      <c r="E417">
        <v>6</v>
      </c>
      <c r="F417">
        <v>10</v>
      </c>
      <c r="G417" s="1">
        <f t="shared" si="14"/>
        <v>1</v>
      </c>
      <c r="M417">
        <v>11210793</v>
      </c>
      <c r="N417" s="37">
        <v>39359</v>
      </c>
      <c r="O417">
        <v>4</v>
      </c>
      <c r="P417">
        <v>8</v>
      </c>
    </row>
    <row r="418" spans="1:16" x14ac:dyDescent="0.25">
      <c r="A418">
        <v>617400321</v>
      </c>
      <c r="B418">
        <v>23</v>
      </c>
      <c r="C418" t="s">
        <v>4</v>
      </c>
      <c r="D418">
        <v>4</v>
      </c>
      <c r="F418">
        <v>4</v>
      </c>
      <c r="G418" s="1">
        <f t="shared" si="14"/>
        <v>-99</v>
      </c>
      <c r="M418">
        <v>11210814</v>
      </c>
      <c r="N418" s="37">
        <v>36855</v>
      </c>
      <c r="O418">
        <v>2</v>
      </c>
      <c r="P418">
        <v>2</v>
      </c>
    </row>
    <row r="419" spans="1:16" x14ac:dyDescent="0.25">
      <c r="A419">
        <v>11293092</v>
      </c>
      <c r="B419">
        <v>28</v>
      </c>
      <c r="C419" t="s">
        <v>4</v>
      </c>
      <c r="D419">
        <v>17</v>
      </c>
      <c r="E419">
        <v>6</v>
      </c>
      <c r="G419" s="1">
        <f t="shared" si="14"/>
        <v>11</v>
      </c>
      <c r="M419">
        <v>11210849</v>
      </c>
      <c r="N419" s="37">
        <v>37480</v>
      </c>
      <c r="O419">
        <v>4</v>
      </c>
      <c r="P419">
        <v>8</v>
      </c>
    </row>
    <row r="420" spans="1:16" x14ac:dyDescent="0.25">
      <c r="A420">
        <v>617389670</v>
      </c>
      <c r="B420">
        <v>40</v>
      </c>
      <c r="C420" t="s">
        <v>6</v>
      </c>
      <c r="D420">
        <v>3</v>
      </c>
      <c r="F420">
        <v>2</v>
      </c>
      <c r="G420" s="1">
        <f t="shared" si="14"/>
        <v>-99</v>
      </c>
      <c r="M420">
        <v>11210870</v>
      </c>
      <c r="N420" s="37">
        <v>44344</v>
      </c>
      <c r="O420">
        <v>4</v>
      </c>
      <c r="P420">
        <v>8</v>
      </c>
    </row>
    <row r="421" spans="1:16" x14ac:dyDescent="0.25">
      <c r="A421">
        <v>11299285</v>
      </c>
      <c r="B421">
        <v>73</v>
      </c>
      <c r="C421" t="s">
        <v>6</v>
      </c>
      <c r="D421">
        <v>11</v>
      </c>
      <c r="E421">
        <v>4</v>
      </c>
      <c r="F421">
        <v>6</v>
      </c>
      <c r="G421" s="1">
        <f t="shared" si="14"/>
        <v>7</v>
      </c>
      <c r="M421">
        <v>11210874</v>
      </c>
      <c r="N421" s="37">
        <v>26108</v>
      </c>
      <c r="O421">
        <v>5</v>
      </c>
      <c r="P421">
        <v>5</v>
      </c>
    </row>
    <row r="422" spans="1:16" x14ac:dyDescent="0.25">
      <c r="A422">
        <v>11299298</v>
      </c>
      <c r="B422">
        <v>41</v>
      </c>
      <c r="C422" t="s">
        <v>4</v>
      </c>
      <c r="D422">
        <v>10</v>
      </c>
      <c r="E422">
        <v>15</v>
      </c>
      <c r="F422">
        <v>4</v>
      </c>
      <c r="G422" s="1">
        <f t="shared" si="14"/>
        <v>-5</v>
      </c>
      <c r="M422">
        <v>11210876</v>
      </c>
      <c r="N422" s="37">
        <v>18854</v>
      </c>
      <c r="O422">
        <v>5</v>
      </c>
      <c r="P422">
        <v>5</v>
      </c>
    </row>
    <row r="423" spans="1:16" x14ac:dyDescent="0.25">
      <c r="A423">
        <v>11288883</v>
      </c>
      <c r="B423">
        <v>3</v>
      </c>
      <c r="C423" t="s">
        <v>4</v>
      </c>
      <c r="D423">
        <v>4</v>
      </c>
      <c r="E423">
        <v>8</v>
      </c>
      <c r="G423" s="1">
        <f t="shared" si="14"/>
        <v>-4</v>
      </c>
      <c r="M423">
        <v>11210902</v>
      </c>
      <c r="N423" s="37">
        <v>38734</v>
      </c>
      <c r="O423">
        <v>5</v>
      </c>
      <c r="P423">
        <v>5</v>
      </c>
    </row>
    <row r="424" spans="1:16" x14ac:dyDescent="0.25">
      <c r="A424">
        <v>619859260</v>
      </c>
      <c r="B424">
        <v>89</v>
      </c>
      <c r="C424" t="s">
        <v>4</v>
      </c>
      <c r="D424">
        <v>4</v>
      </c>
      <c r="F424">
        <v>2</v>
      </c>
      <c r="G424" s="1">
        <f t="shared" si="14"/>
        <v>-99</v>
      </c>
      <c r="M424">
        <v>11210944</v>
      </c>
      <c r="N424" s="37">
        <v>44344</v>
      </c>
      <c r="O424">
        <v>4</v>
      </c>
      <c r="P424">
        <v>8</v>
      </c>
    </row>
    <row r="425" spans="1:16" x14ac:dyDescent="0.25">
      <c r="A425">
        <v>11280024</v>
      </c>
      <c r="B425">
        <v>53</v>
      </c>
      <c r="C425" t="s">
        <v>6</v>
      </c>
      <c r="E425">
        <v>8</v>
      </c>
      <c r="F425">
        <v>8</v>
      </c>
      <c r="G425" s="1">
        <f t="shared" si="14"/>
        <v>-99</v>
      </c>
      <c r="M425">
        <v>11210946</v>
      </c>
      <c r="N425" s="37">
        <v>31508</v>
      </c>
      <c r="O425">
        <v>4</v>
      </c>
      <c r="P425">
        <v>8</v>
      </c>
    </row>
    <row r="426" spans="1:16" x14ac:dyDescent="0.25">
      <c r="A426">
        <v>11280634</v>
      </c>
      <c r="B426">
        <v>70</v>
      </c>
      <c r="C426" t="s">
        <v>6</v>
      </c>
      <c r="E426">
        <v>8</v>
      </c>
      <c r="F426">
        <v>8</v>
      </c>
      <c r="G426" s="1">
        <f t="shared" si="14"/>
        <v>-99</v>
      </c>
      <c r="M426">
        <v>11211052</v>
      </c>
      <c r="N426" s="37">
        <v>26108</v>
      </c>
      <c r="O426">
        <v>4</v>
      </c>
      <c r="P426">
        <v>8</v>
      </c>
    </row>
    <row r="427" spans="1:16" x14ac:dyDescent="0.25">
      <c r="A427">
        <v>11286983</v>
      </c>
      <c r="B427">
        <v>3</v>
      </c>
      <c r="C427" t="s">
        <v>6</v>
      </c>
      <c r="E427">
        <v>13</v>
      </c>
      <c r="F427">
        <v>2</v>
      </c>
      <c r="G427" s="1">
        <f t="shared" si="14"/>
        <v>-99</v>
      </c>
      <c r="M427">
        <v>11211123</v>
      </c>
      <c r="N427" s="37">
        <v>32104</v>
      </c>
      <c r="O427">
        <v>7</v>
      </c>
      <c r="P427">
        <v>7</v>
      </c>
    </row>
    <row r="428" spans="1:16" x14ac:dyDescent="0.25">
      <c r="A428">
        <v>11288019</v>
      </c>
      <c r="B428">
        <v>35</v>
      </c>
      <c r="C428" t="s">
        <v>6</v>
      </c>
      <c r="E428">
        <v>4</v>
      </c>
      <c r="G428" s="1">
        <f t="shared" si="14"/>
        <v>-99</v>
      </c>
      <c r="M428">
        <v>11211125</v>
      </c>
      <c r="N428" s="37">
        <v>35211</v>
      </c>
      <c r="O428">
        <v>4</v>
      </c>
      <c r="P428">
        <v>8</v>
      </c>
    </row>
    <row r="429" spans="1:16" x14ac:dyDescent="0.25">
      <c r="A429">
        <v>11292544</v>
      </c>
      <c r="B429">
        <v>34</v>
      </c>
      <c r="C429" t="s">
        <v>6</v>
      </c>
      <c r="E429">
        <v>8</v>
      </c>
      <c r="G429" s="1">
        <f t="shared" si="14"/>
        <v>-99</v>
      </c>
      <c r="M429">
        <v>11211126</v>
      </c>
      <c r="N429" s="37">
        <v>30225</v>
      </c>
      <c r="O429">
        <v>6</v>
      </c>
      <c r="P429">
        <v>6</v>
      </c>
    </row>
    <row r="430" spans="1:16" x14ac:dyDescent="0.25">
      <c r="A430">
        <v>11293843</v>
      </c>
      <c r="B430">
        <v>58</v>
      </c>
      <c r="C430" t="s">
        <v>4</v>
      </c>
      <c r="E430">
        <v>4</v>
      </c>
      <c r="F430">
        <v>6</v>
      </c>
      <c r="G430" s="1">
        <f t="shared" si="14"/>
        <v>-99</v>
      </c>
      <c r="M430">
        <v>11211133</v>
      </c>
      <c r="N430" s="37">
        <v>42464</v>
      </c>
      <c r="O430">
        <v>1</v>
      </c>
      <c r="P430">
        <v>2</v>
      </c>
    </row>
    <row r="431" spans="1:16" x14ac:dyDescent="0.25">
      <c r="A431">
        <v>11293840</v>
      </c>
      <c r="B431">
        <v>49</v>
      </c>
      <c r="C431" t="s">
        <v>6</v>
      </c>
      <c r="E431">
        <v>13</v>
      </c>
      <c r="G431" s="1">
        <f t="shared" si="14"/>
        <v>-99</v>
      </c>
      <c r="M431">
        <v>11211148</v>
      </c>
      <c r="N431" s="37">
        <v>44344</v>
      </c>
      <c r="O431">
        <v>7</v>
      </c>
      <c r="P431">
        <v>7</v>
      </c>
    </row>
    <row r="432" spans="1:16" x14ac:dyDescent="0.25">
      <c r="A432">
        <v>11293856</v>
      </c>
      <c r="B432">
        <v>33</v>
      </c>
      <c r="C432" t="s">
        <v>4</v>
      </c>
      <c r="D432">
        <v>6</v>
      </c>
      <c r="E432">
        <v>8</v>
      </c>
      <c r="F432">
        <v>8</v>
      </c>
      <c r="G432" s="1">
        <f t="shared" si="14"/>
        <v>-2</v>
      </c>
      <c r="M432">
        <v>11211155</v>
      </c>
      <c r="N432" s="37">
        <v>33059</v>
      </c>
      <c r="O432">
        <v>1</v>
      </c>
      <c r="P432">
        <v>2</v>
      </c>
    </row>
    <row r="433" spans="1:16" x14ac:dyDescent="0.25">
      <c r="A433">
        <v>11293855</v>
      </c>
      <c r="B433">
        <v>57</v>
      </c>
      <c r="C433" t="s">
        <v>4</v>
      </c>
      <c r="D433">
        <v>10</v>
      </c>
      <c r="E433">
        <v>4</v>
      </c>
      <c r="F433">
        <v>8</v>
      </c>
      <c r="G433" s="1">
        <f t="shared" si="14"/>
        <v>6</v>
      </c>
      <c r="M433">
        <v>11211159</v>
      </c>
      <c r="N433" s="37">
        <v>37480</v>
      </c>
      <c r="O433">
        <v>6</v>
      </c>
      <c r="P433">
        <v>6</v>
      </c>
    </row>
    <row r="434" spans="1:16" x14ac:dyDescent="0.25">
      <c r="A434">
        <v>11293857</v>
      </c>
      <c r="B434">
        <v>53</v>
      </c>
      <c r="C434" t="s">
        <v>4</v>
      </c>
      <c r="E434">
        <v>4</v>
      </c>
      <c r="F434">
        <v>6</v>
      </c>
      <c r="G434" s="1">
        <f t="shared" si="14"/>
        <v>-99</v>
      </c>
      <c r="M434">
        <v>11211175</v>
      </c>
      <c r="N434" s="37">
        <v>44092</v>
      </c>
      <c r="O434">
        <v>4</v>
      </c>
      <c r="P434">
        <v>8</v>
      </c>
    </row>
    <row r="435" spans="1:16" x14ac:dyDescent="0.25">
      <c r="A435">
        <v>11255593</v>
      </c>
      <c r="B435">
        <v>77</v>
      </c>
      <c r="C435" t="s">
        <v>6</v>
      </c>
      <c r="E435">
        <v>8</v>
      </c>
      <c r="F435">
        <v>4</v>
      </c>
      <c r="G435" s="1">
        <f t="shared" si="14"/>
        <v>-99</v>
      </c>
      <c r="M435">
        <v>11211191</v>
      </c>
      <c r="N435" s="37">
        <v>31689</v>
      </c>
      <c r="O435">
        <v>5</v>
      </c>
      <c r="P435">
        <v>5</v>
      </c>
    </row>
    <row r="436" spans="1:16" x14ac:dyDescent="0.25">
      <c r="A436">
        <v>11284304</v>
      </c>
      <c r="B436">
        <v>66</v>
      </c>
      <c r="C436" t="s">
        <v>6</v>
      </c>
      <c r="E436">
        <v>4</v>
      </c>
      <c r="F436">
        <v>2</v>
      </c>
      <c r="G436" s="1">
        <f t="shared" si="14"/>
        <v>-99</v>
      </c>
      <c r="M436">
        <v>11211295</v>
      </c>
      <c r="N436" s="37">
        <v>37064</v>
      </c>
      <c r="O436">
        <v>3</v>
      </c>
      <c r="P436">
        <v>3</v>
      </c>
    </row>
    <row r="437" spans="1:16" x14ac:dyDescent="0.25">
      <c r="A437">
        <v>619477334</v>
      </c>
      <c r="B437">
        <v>26</v>
      </c>
      <c r="C437" t="s">
        <v>4</v>
      </c>
      <c r="D437">
        <v>3</v>
      </c>
      <c r="F437">
        <v>2</v>
      </c>
      <c r="G437" s="1">
        <f t="shared" si="14"/>
        <v>-99</v>
      </c>
      <c r="M437">
        <v>11211296</v>
      </c>
      <c r="N437" s="37">
        <v>42464</v>
      </c>
      <c r="O437">
        <v>5</v>
      </c>
      <c r="P437">
        <v>5</v>
      </c>
    </row>
    <row r="438" spans="1:16" x14ac:dyDescent="0.25">
      <c r="A438">
        <v>11280180</v>
      </c>
      <c r="B438">
        <v>35</v>
      </c>
      <c r="C438" t="s">
        <v>6</v>
      </c>
      <c r="E438">
        <v>15</v>
      </c>
      <c r="F438">
        <v>5</v>
      </c>
      <c r="G438" s="1">
        <f t="shared" si="14"/>
        <v>-99</v>
      </c>
      <c r="M438">
        <v>11211324</v>
      </c>
      <c r="N438" s="37">
        <v>27987</v>
      </c>
      <c r="O438">
        <v>4</v>
      </c>
      <c r="P438">
        <v>8</v>
      </c>
    </row>
    <row r="439" spans="1:16" x14ac:dyDescent="0.25">
      <c r="A439">
        <v>11279907</v>
      </c>
      <c r="B439">
        <v>65</v>
      </c>
      <c r="C439" t="s">
        <v>6</v>
      </c>
      <c r="E439">
        <v>15</v>
      </c>
      <c r="F439">
        <v>5</v>
      </c>
      <c r="G439" s="1">
        <f t="shared" si="14"/>
        <v>-99</v>
      </c>
      <c r="M439">
        <v>11211334</v>
      </c>
      <c r="N439" s="37">
        <v>39359</v>
      </c>
      <c r="O439">
        <v>4</v>
      </c>
      <c r="P439">
        <v>8</v>
      </c>
    </row>
    <row r="440" spans="1:16" x14ac:dyDescent="0.25">
      <c r="A440">
        <v>11280023</v>
      </c>
      <c r="B440">
        <v>34</v>
      </c>
      <c r="C440" t="s">
        <v>6</v>
      </c>
      <c r="E440">
        <v>16</v>
      </c>
      <c r="F440">
        <v>5</v>
      </c>
      <c r="G440" s="1">
        <f t="shared" si="14"/>
        <v>-99</v>
      </c>
      <c r="M440">
        <v>11211347</v>
      </c>
      <c r="N440" s="37">
        <v>36855</v>
      </c>
      <c r="O440">
        <v>4</v>
      </c>
      <c r="P440">
        <v>8</v>
      </c>
    </row>
    <row r="441" spans="1:16" x14ac:dyDescent="0.25">
      <c r="A441">
        <v>11287022</v>
      </c>
      <c r="B441">
        <v>29</v>
      </c>
      <c r="C441" t="s">
        <v>6</v>
      </c>
      <c r="E441">
        <v>15</v>
      </c>
      <c r="F441">
        <v>5</v>
      </c>
      <c r="G441" s="1">
        <f t="shared" si="14"/>
        <v>-99</v>
      </c>
      <c r="M441">
        <v>11211392</v>
      </c>
      <c r="N441" s="37">
        <v>36838</v>
      </c>
      <c r="O441">
        <v>7</v>
      </c>
      <c r="P441">
        <v>7</v>
      </c>
    </row>
    <row r="442" spans="1:16" x14ac:dyDescent="0.25">
      <c r="A442">
        <v>11291367</v>
      </c>
      <c r="B442">
        <v>43</v>
      </c>
      <c r="C442" t="s">
        <v>6</v>
      </c>
      <c r="D442">
        <v>3</v>
      </c>
      <c r="E442">
        <v>7</v>
      </c>
      <c r="G442" s="1">
        <f t="shared" si="14"/>
        <v>-4</v>
      </c>
      <c r="M442">
        <v>11211474</v>
      </c>
      <c r="N442" s="37">
        <v>26108</v>
      </c>
      <c r="O442">
        <v>4</v>
      </c>
      <c r="P442">
        <v>8</v>
      </c>
    </row>
    <row r="443" spans="1:16" x14ac:dyDescent="0.25">
      <c r="A443">
        <v>11293826</v>
      </c>
      <c r="B443">
        <v>34</v>
      </c>
      <c r="C443" t="s">
        <v>6</v>
      </c>
      <c r="E443">
        <v>15</v>
      </c>
      <c r="G443" s="1">
        <f t="shared" si="14"/>
        <v>-99</v>
      </c>
      <c r="M443">
        <v>11211485</v>
      </c>
      <c r="N443" s="37">
        <v>30225</v>
      </c>
      <c r="O443">
        <v>4</v>
      </c>
      <c r="P443">
        <v>8</v>
      </c>
    </row>
    <row r="444" spans="1:16" x14ac:dyDescent="0.25">
      <c r="A444">
        <v>11275796</v>
      </c>
      <c r="B444">
        <v>19</v>
      </c>
      <c r="C444" t="s">
        <v>6</v>
      </c>
      <c r="E444">
        <v>17</v>
      </c>
      <c r="F444">
        <v>2</v>
      </c>
      <c r="G444" s="1">
        <f t="shared" si="14"/>
        <v>-99</v>
      </c>
      <c r="M444">
        <v>11211524</v>
      </c>
      <c r="N444" s="37">
        <v>18854</v>
      </c>
      <c r="O444">
        <v>4</v>
      </c>
      <c r="P444">
        <v>8</v>
      </c>
    </row>
    <row r="445" spans="1:16" x14ac:dyDescent="0.25">
      <c r="A445">
        <v>11280255</v>
      </c>
      <c r="B445">
        <v>28</v>
      </c>
      <c r="C445" t="s">
        <v>6</v>
      </c>
      <c r="D445">
        <v>3</v>
      </c>
      <c r="G445" s="1">
        <f t="shared" si="14"/>
        <v>-99</v>
      </c>
      <c r="M445">
        <v>11211553</v>
      </c>
      <c r="N445" s="37">
        <v>36855</v>
      </c>
      <c r="O445">
        <v>4</v>
      </c>
      <c r="P445">
        <v>8</v>
      </c>
    </row>
    <row r="446" spans="1:16" x14ac:dyDescent="0.25">
      <c r="A446">
        <v>11280246</v>
      </c>
      <c r="B446">
        <v>14</v>
      </c>
      <c r="C446" t="s">
        <v>6</v>
      </c>
      <c r="D446">
        <v>6</v>
      </c>
      <c r="F446">
        <v>11</v>
      </c>
      <c r="G446" s="1">
        <f t="shared" si="14"/>
        <v>-99</v>
      </c>
      <c r="M446">
        <v>11211578</v>
      </c>
      <c r="N446" s="37">
        <v>30225</v>
      </c>
      <c r="O446">
        <v>6</v>
      </c>
      <c r="P446">
        <v>6</v>
      </c>
    </row>
    <row r="447" spans="1:16" x14ac:dyDescent="0.25">
      <c r="A447">
        <v>11280014</v>
      </c>
      <c r="B447">
        <v>15</v>
      </c>
      <c r="C447" t="s">
        <v>4</v>
      </c>
      <c r="D447">
        <v>9</v>
      </c>
      <c r="F447">
        <v>9</v>
      </c>
      <c r="G447" s="1">
        <f t="shared" si="14"/>
        <v>-99</v>
      </c>
      <c r="M447">
        <v>11211764</v>
      </c>
      <c r="N447" s="37">
        <v>42464</v>
      </c>
      <c r="O447">
        <v>5</v>
      </c>
      <c r="P447">
        <v>5</v>
      </c>
    </row>
    <row r="448" spans="1:16" x14ac:dyDescent="0.25">
      <c r="A448">
        <v>11280004</v>
      </c>
      <c r="B448">
        <v>72</v>
      </c>
      <c r="C448" t="s">
        <v>4</v>
      </c>
      <c r="D448">
        <v>7</v>
      </c>
      <c r="F448">
        <v>9</v>
      </c>
      <c r="G448" s="1">
        <f t="shared" si="14"/>
        <v>-99</v>
      </c>
      <c r="M448">
        <v>11211858</v>
      </c>
      <c r="N448" s="37">
        <v>18854</v>
      </c>
      <c r="O448">
        <v>4</v>
      </c>
      <c r="P448">
        <v>8</v>
      </c>
    </row>
    <row r="449" spans="1:16" x14ac:dyDescent="0.25">
      <c r="A449">
        <v>11280632</v>
      </c>
      <c r="B449">
        <v>10</v>
      </c>
      <c r="C449" t="s">
        <v>4</v>
      </c>
      <c r="D449">
        <v>3</v>
      </c>
      <c r="F449">
        <v>12</v>
      </c>
      <c r="G449" s="1">
        <f t="shared" si="14"/>
        <v>-99</v>
      </c>
      <c r="M449">
        <v>11211983</v>
      </c>
      <c r="N449" s="37">
        <v>31480</v>
      </c>
      <c r="O449">
        <v>2</v>
      </c>
      <c r="P449">
        <v>4</v>
      </c>
    </row>
    <row r="450" spans="1:16" x14ac:dyDescent="0.25">
      <c r="A450">
        <v>11286998</v>
      </c>
      <c r="B450">
        <v>21</v>
      </c>
      <c r="C450" t="s">
        <v>6</v>
      </c>
      <c r="D450">
        <v>3</v>
      </c>
      <c r="E450">
        <v>13</v>
      </c>
      <c r="F450">
        <v>10</v>
      </c>
      <c r="G450" s="1">
        <f t="shared" ref="G450:G513" si="15">IF(COUNTA(D450)=0,IF(COUNTA(E450)=0,-99,-99),IF(COUNTA(E450)=0,-99,D450-E450))</f>
        <v>-10</v>
      </c>
      <c r="M450">
        <v>11211985</v>
      </c>
      <c r="N450" s="37">
        <v>31480</v>
      </c>
      <c r="O450">
        <v>3</v>
      </c>
      <c r="P450">
        <v>3</v>
      </c>
    </row>
    <row r="451" spans="1:16" x14ac:dyDescent="0.25">
      <c r="A451">
        <v>11286998</v>
      </c>
      <c r="B451">
        <v>29</v>
      </c>
      <c r="C451" t="s">
        <v>6</v>
      </c>
      <c r="D451">
        <v>3</v>
      </c>
      <c r="F451">
        <v>10</v>
      </c>
      <c r="G451" s="1">
        <f t="shared" si="15"/>
        <v>-99</v>
      </c>
      <c r="M451">
        <v>11211986</v>
      </c>
      <c r="N451" s="37">
        <v>31480</v>
      </c>
      <c r="O451">
        <v>3</v>
      </c>
      <c r="P451">
        <v>3</v>
      </c>
    </row>
    <row r="452" spans="1:16" x14ac:dyDescent="0.25">
      <c r="A452">
        <v>11285869</v>
      </c>
      <c r="B452">
        <v>49</v>
      </c>
      <c r="C452" t="s">
        <v>6</v>
      </c>
      <c r="D452">
        <v>6</v>
      </c>
      <c r="E452">
        <v>14</v>
      </c>
      <c r="G452" s="1">
        <f t="shared" si="15"/>
        <v>-8</v>
      </c>
      <c r="M452">
        <v>11212014</v>
      </c>
      <c r="N452" s="37">
        <v>33059</v>
      </c>
      <c r="O452">
        <v>1</v>
      </c>
      <c r="P452">
        <v>2</v>
      </c>
    </row>
    <row r="453" spans="1:16" x14ac:dyDescent="0.25">
      <c r="A453">
        <v>11288033</v>
      </c>
      <c r="B453">
        <v>3</v>
      </c>
      <c r="C453" t="s">
        <v>6</v>
      </c>
      <c r="D453">
        <v>7</v>
      </c>
      <c r="G453" s="1">
        <f t="shared" si="15"/>
        <v>-99</v>
      </c>
      <c r="M453">
        <v>11212039</v>
      </c>
      <c r="N453" s="37">
        <v>27987</v>
      </c>
      <c r="O453">
        <v>4</v>
      </c>
      <c r="P453">
        <v>8</v>
      </c>
    </row>
    <row r="454" spans="1:16" x14ac:dyDescent="0.25">
      <c r="A454">
        <v>11288033</v>
      </c>
      <c r="B454">
        <v>36</v>
      </c>
      <c r="C454" t="s">
        <v>6</v>
      </c>
      <c r="D454">
        <v>3</v>
      </c>
      <c r="G454" s="1">
        <f t="shared" si="15"/>
        <v>-99</v>
      </c>
      <c r="M454">
        <v>11212287</v>
      </c>
      <c r="N454" s="37">
        <v>18854</v>
      </c>
      <c r="O454">
        <v>4</v>
      </c>
      <c r="P454">
        <v>8</v>
      </c>
    </row>
    <row r="455" spans="1:16" x14ac:dyDescent="0.25">
      <c r="A455">
        <v>11288033</v>
      </c>
      <c r="B455">
        <v>41</v>
      </c>
      <c r="C455" t="s">
        <v>6</v>
      </c>
      <c r="D455">
        <v>6</v>
      </c>
      <c r="G455" s="1">
        <f t="shared" si="15"/>
        <v>-99</v>
      </c>
      <c r="M455">
        <v>11212405</v>
      </c>
      <c r="N455" s="37">
        <v>44344</v>
      </c>
      <c r="O455">
        <v>4</v>
      </c>
      <c r="P455">
        <v>8</v>
      </c>
    </row>
    <row r="456" spans="1:16" x14ac:dyDescent="0.25">
      <c r="A456">
        <v>11288029</v>
      </c>
      <c r="B456">
        <v>25</v>
      </c>
      <c r="C456" t="s">
        <v>6</v>
      </c>
      <c r="D456">
        <v>7</v>
      </c>
      <c r="F456">
        <v>9</v>
      </c>
      <c r="G456" s="1">
        <f t="shared" si="15"/>
        <v>-99</v>
      </c>
      <c r="M456">
        <v>11212507</v>
      </c>
      <c r="N456" s="37">
        <v>18854</v>
      </c>
      <c r="O456">
        <v>5</v>
      </c>
      <c r="P456">
        <v>5</v>
      </c>
    </row>
    <row r="457" spans="1:16" x14ac:dyDescent="0.25">
      <c r="A457">
        <v>11288029</v>
      </c>
      <c r="B457">
        <v>32</v>
      </c>
      <c r="C457" t="s">
        <v>6</v>
      </c>
      <c r="D457">
        <v>6</v>
      </c>
      <c r="F457">
        <v>9</v>
      </c>
      <c r="G457" s="1">
        <f t="shared" si="15"/>
        <v>-99</v>
      </c>
      <c r="M457">
        <v>11212630</v>
      </c>
      <c r="N457" s="37">
        <v>18854</v>
      </c>
      <c r="O457">
        <v>4</v>
      </c>
      <c r="P457">
        <v>8</v>
      </c>
    </row>
    <row r="458" spans="1:16" x14ac:dyDescent="0.25">
      <c r="A458">
        <v>11284334</v>
      </c>
      <c r="B458">
        <v>75</v>
      </c>
      <c r="C458" t="s">
        <v>6</v>
      </c>
      <c r="D458">
        <v>9</v>
      </c>
      <c r="F458">
        <v>9</v>
      </c>
      <c r="G458" s="1">
        <f t="shared" si="15"/>
        <v>-99</v>
      </c>
      <c r="M458">
        <v>11212658</v>
      </c>
      <c r="N458" s="37">
        <v>37064</v>
      </c>
      <c r="O458">
        <v>4</v>
      </c>
      <c r="P458">
        <v>8</v>
      </c>
    </row>
    <row r="459" spans="1:16" x14ac:dyDescent="0.25">
      <c r="A459">
        <v>11291422</v>
      </c>
      <c r="B459">
        <v>62</v>
      </c>
      <c r="C459" t="s">
        <v>4</v>
      </c>
      <c r="D459">
        <v>6</v>
      </c>
      <c r="F459">
        <v>16</v>
      </c>
      <c r="G459" s="1">
        <f t="shared" si="15"/>
        <v>-99</v>
      </c>
      <c r="M459">
        <v>11212703</v>
      </c>
      <c r="N459" s="37">
        <v>27987</v>
      </c>
      <c r="O459">
        <v>5</v>
      </c>
      <c r="P459">
        <v>5</v>
      </c>
    </row>
    <row r="460" spans="1:16" x14ac:dyDescent="0.25">
      <c r="A460">
        <v>11291403</v>
      </c>
      <c r="B460">
        <v>77</v>
      </c>
      <c r="C460" t="s">
        <v>6</v>
      </c>
      <c r="D460">
        <v>7</v>
      </c>
      <c r="F460">
        <v>9</v>
      </c>
      <c r="G460" s="1">
        <f t="shared" si="15"/>
        <v>-99</v>
      </c>
      <c r="M460">
        <v>11212733</v>
      </c>
      <c r="N460" s="37">
        <v>20733</v>
      </c>
      <c r="O460">
        <v>1</v>
      </c>
      <c r="P460">
        <v>2</v>
      </c>
    </row>
    <row r="461" spans="1:16" x14ac:dyDescent="0.25">
      <c r="A461">
        <v>11291405</v>
      </c>
      <c r="B461">
        <v>31</v>
      </c>
      <c r="C461" t="s">
        <v>6</v>
      </c>
      <c r="D461">
        <v>6</v>
      </c>
      <c r="F461">
        <v>16</v>
      </c>
      <c r="G461" s="1">
        <f t="shared" si="15"/>
        <v>-99</v>
      </c>
      <c r="M461">
        <v>11212748</v>
      </c>
      <c r="N461" s="37">
        <v>27987</v>
      </c>
      <c r="O461">
        <v>5</v>
      </c>
      <c r="P461">
        <v>5</v>
      </c>
    </row>
    <row r="462" spans="1:16" x14ac:dyDescent="0.25">
      <c r="A462">
        <v>11293846</v>
      </c>
      <c r="B462">
        <v>29</v>
      </c>
      <c r="C462" t="s">
        <v>6</v>
      </c>
      <c r="D462">
        <v>6</v>
      </c>
      <c r="E462">
        <v>3</v>
      </c>
      <c r="G462" s="1">
        <f t="shared" si="15"/>
        <v>3</v>
      </c>
      <c r="M462">
        <v>11212763</v>
      </c>
      <c r="N462" s="37">
        <v>36855</v>
      </c>
      <c r="O462">
        <v>4</v>
      </c>
      <c r="P462">
        <v>8</v>
      </c>
    </row>
    <row r="463" spans="1:16" x14ac:dyDescent="0.25">
      <c r="A463">
        <v>11293846</v>
      </c>
      <c r="B463">
        <v>31</v>
      </c>
      <c r="C463" t="s">
        <v>4</v>
      </c>
      <c r="D463">
        <v>3</v>
      </c>
      <c r="E463">
        <v>3</v>
      </c>
      <c r="G463" s="1">
        <f t="shared" si="15"/>
        <v>0</v>
      </c>
      <c r="M463">
        <v>11212781</v>
      </c>
      <c r="N463" s="37">
        <v>33059</v>
      </c>
      <c r="O463">
        <v>1</v>
      </c>
      <c r="P463">
        <v>2</v>
      </c>
    </row>
    <row r="464" spans="1:16" x14ac:dyDescent="0.25">
      <c r="A464">
        <v>11293846</v>
      </c>
      <c r="B464">
        <v>81</v>
      </c>
      <c r="C464" t="s">
        <v>6</v>
      </c>
      <c r="D464">
        <v>6</v>
      </c>
      <c r="E464">
        <v>13</v>
      </c>
      <c r="G464" s="1">
        <f t="shared" si="15"/>
        <v>-7</v>
      </c>
      <c r="M464">
        <v>11212788</v>
      </c>
      <c r="N464" s="37">
        <v>38943</v>
      </c>
      <c r="O464">
        <v>2</v>
      </c>
      <c r="P464">
        <v>4</v>
      </c>
    </row>
    <row r="465" spans="1:16" x14ac:dyDescent="0.25">
      <c r="A465">
        <v>11294150</v>
      </c>
      <c r="B465">
        <v>38</v>
      </c>
      <c r="C465" t="s">
        <v>4</v>
      </c>
      <c r="D465">
        <v>7</v>
      </c>
      <c r="E465">
        <v>7</v>
      </c>
      <c r="F465">
        <v>9</v>
      </c>
      <c r="G465" s="1">
        <f t="shared" si="15"/>
        <v>0</v>
      </c>
      <c r="M465">
        <v>11212933</v>
      </c>
      <c r="N465" s="37">
        <v>42464</v>
      </c>
      <c r="O465">
        <v>4</v>
      </c>
      <c r="P465">
        <v>8</v>
      </c>
    </row>
    <row r="466" spans="1:16" x14ac:dyDescent="0.25">
      <c r="A466">
        <v>11294150</v>
      </c>
      <c r="B466">
        <v>47</v>
      </c>
      <c r="C466" t="s">
        <v>4</v>
      </c>
      <c r="D466">
        <v>9</v>
      </c>
      <c r="E466">
        <v>7</v>
      </c>
      <c r="F466">
        <v>9</v>
      </c>
      <c r="G466" s="1">
        <f t="shared" si="15"/>
        <v>2</v>
      </c>
      <c r="M466">
        <v>11212961</v>
      </c>
      <c r="N466" s="37">
        <v>38734</v>
      </c>
      <c r="O466">
        <v>4</v>
      </c>
      <c r="P466">
        <v>4</v>
      </c>
    </row>
    <row r="467" spans="1:16" x14ac:dyDescent="0.25">
      <c r="A467">
        <v>11294150</v>
      </c>
      <c r="B467">
        <v>86</v>
      </c>
      <c r="C467" t="s">
        <v>4</v>
      </c>
      <c r="D467">
        <v>3</v>
      </c>
      <c r="E467">
        <v>7</v>
      </c>
      <c r="F467">
        <v>9</v>
      </c>
      <c r="G467" s="1">
        <f t="shared" si="15"/>
        <v>-4</v>
      </c>
      <c r="M467">
        <v>11213058</v>
      </c>
      <c r="N467" s="37">
        <v>26108</v>
      </c>
      <c r="O467">
        <v>5</v>
      </c>
      <c r="P467">
        <v>5</v>
      </c>
    </row>
    <row r="468" spans="1:16" x14ac:dyDescent="0.25">
      <c r="A468">
        <v>11284303</v>
      </c>
      <c r="B468">
        <v>16</v>
      </c>
      <c r="C468" t="s">
        <v>6</v>
      </c>
      <c r="D468">
        <v>3</v>
      </c>
      <c r="F468">
        <v>9</v>
      </c>
      <c r="G468" s="1">
        <f t="shared" si="15"/>
        <v>-99</v>
      </c>
      <c r="M468">
        <v>11213077</v>
      </c>
      <c r="N468" s="37">
        <v>42464</v>
      </c>
      <c r="O468">
        <v>4</v>
      </c>
      <c r="P468">
        <v>8</v>
      </c>
    </row>
    <row r="469" spans="1:16" x14ac:dyDescent="0.25">
      <c r="A469">
        <v>11295157</v>
      </c>
      <c r="B469">
        <v>37</v>
      </c>
      <c r="C469" t="s">
        <v>4</v>
      </c>
      <c r="D469">
        <v>6</v>
      </c>
      <c r="E469">
        <v>12</v>
      </c>
      <c r="F469">
        <v>9</v>
      </c>
      <c r="G469" s="1">
        <f t="shared" si="15"/>
        <v>-6</v>
      </c>
      <c r="M469">
        <v>11213133</v>
      </c>
      <c r="N469" s="37">
        <v>31480</v>
      </c>
      <c r="O469">
        <v>5</v>
      </c>
      <c r="P469">
        <v>5</v>
      </c>
    </row>
    <row r="470" spans="1:16" x14ac:dyDescent="0.25">
      <c r="A470">
        <v>11295157</v>
      </c>
      <c r="B470">
        <v>43</v>
      </c>
      <c r="C470" t="s">
        <v>6</v>
      </c>
      <c r="D470">
        <v>6</v>
      </c>
      <c r="E470">
        <v>12</v>
      </c>
      <c r="F470">
        <v>9</v>
      </c>
      <c r="G470" s="1">
        <f t="shared" si="15"/>
        <v>-6</v>
      </c>
      <c r="M470">
        <v>11213221</v>
      </c>
      <c r="N470" s="37">
        <v>27450</v>
      </c>
      <c r="O470">
        <v>1</v>
      </c>
      <c r="P470">
        <v>2</v>
      </c>
    </row>
    <row r="471" spans="1:16" x14ac:dyDescent="0.25">
      <c r="A471">
        <v>11298466</v>
      </c>
      <c r="B471">
        <v>4</v>
      </c>
      <c r="C471" t="s">
        <v>6</v>
      </c>
      <c r="D471">
        <v>5</v>
      </c>
      <c r="E471">
        <v>14</v>
      </c>
      <c r="F471">
        <v>5</v>
      </c>
      <c r="G471" s="1">
        <f t="shared" si="15"/>
        <v>-9</v>
      </c>
      <c r="M471">
        <v>11213241</v>
      </c>
      <c r="N471" s="37">
        <v>27987</v>
      </c>
      <c r="O471">
        <v>7</v>
      </c>
      <c r="P471">
        <v>7</v>
      </c>
    </row>
    <row r="472" spans="1:16" x14ac:dyDescent="0.25">
      <c r="A472">
        <v>11302229</v>
      </c>
      <c r="B472">
        <v>22</v>
      </c>
      <c r="C472" t="s">
        <v>4</v>
      </c>
      <c r="D472">
        <v>6</v>
      </c>
      <c r="E472">
        <v>4</v>
      </c>
      <c r="F472">
        <v>8</v>
      </c>
      <c r="G472" s="1">
        <f t="shared" si="15"/>
        <v>2</v>
      </c>
      <c r="M472">
        <v>11213347</v>
      </c>
      <c r="N472" s="37">
        <v>36855</v>
      </c>
      <c r="O472">
        <v>4</v>
      </c>
      <c r="P472">
        <v>8</v>
      </c>
    </row>
    <row r="473" spans="1:16" x14ac:dyDescent="0.25">
      <c r="A473">
        <v>11302451</v>
      </c>
      <c r="B473">
        <v>4</v>
      </c>
      <c r="C473" t="s">
        <v>4</v>
      </c>
      <c r="D473">
        <v>6</v>
      </c>
      <c r="E473">
        <v>4</v>
      </c>
      <c r="F473">
        <v>8</v>
      </c>
      <c r="G473" s="1">
        <f t="shared" si="15"/>
        <v>2</v>
      </c>
      <c r="M473">
        <v>11213490</v>
      </c>
      <c r="N473" s="37">
        <v>38734</v>
      </c>
      <c r="O473">
        <v>2</v>
      </c>
      <c r="P473">
        <v>2</v>
      </c>
    </row>
    <row r="474" spans="1:16" x14ac:dyDescent="0.25">
      <c r="A474">
        <v>11303312</v>
      </c>
      <c r="B474">
        <v>36</v>
      </c>
      <c r="C474" t="s">
        <v>6</v>
      </c>
      <c r="D474">
        <v>6</v>
      </c>
      <c r="E474">
        <v>7</v>
      </c>
      <c r="F474">
        <v>12</v>
      </c>
      <c r="G474" s="1">
        <f t="shared" si="15"/>
        <v>-1</v>
      </c>
      <c r="M474">
        <v>11213499</v>
      </c>
      <c r="N474" s="37">
        <v>44344</v>
      </c>
      <c r="O474">
        <v>5</v>
      </c>
      <c r="P474">
        <v>5</v>
      </c>
    </row>
    <row r="475" spans="1:16" x14ac:dyDescent="0.25">
      <c r="A475">
        <v>11303659</v>
      </c>
      <c r="B475">
        <v>6</v>
      </c>
      <c r="C475" t="s">
        <v>6</v>
      </c>
      <c r="D475">
        <v>6</v>
      </c>
      <c r="E475">
        <v>16</v>
      </c>
      <c r="F475">
        <v>7</v>
      </c>
      <c r="G475" s="1">
        <f t="shared" si="15"/>
        <v>-10</v>
      </c>
      <c r="M475">
        <v>11213562</v>
      </c>
      <c r="N475" s="37">
        <v>42464</v>
      </c>
      <c r="O475">
        <v>4</v>
      </c>
      <c r="P475">
        <v>8</v>
      </c>
    </row>
    <row r="476" spans="1:16" x14ac:dyDescent="0.25">
      <c r="A476">
        <v>11303314</v>
      </c>
      <c r="B476">
        <v>63</v>
      </c>
      <c r="C476" t="s">
        <v>6</v>
      </c>
      <c r="D476">
        <v>3</v>
      </c>
      <c r="E476">
        <v>15</v>
      </c>
      <c r="F476">
        <v>9</v>
      </c>
      <c r="G476" s="1">
        <f t="shared" si="15"/>
        <v>-12</v>
      </c>
      <c r="M476">
        <v>11213854</v>
      </c>
      <c r="N476" s="37">
        <v>26108</v>
      </c>
      <c r="O476">
        <v>6</v>
      </c>
      <c r="P476">
        <v>6</v>
      </c>
    </row>
    <row r="477" spans="1:16" x14ac:dyDescent="0.25">
      <c r="A477">
        <v>11303660</v>
      </c>
      <c r="B477">
        <v>57</v>
      </c>
      <c r="C477" t="s">
        <v>6</v>
      </c>
      <c r="D477">
        <v>17</v>
      </c>
      <c r="E477">
        <v>11</v>
      </c>
      <c r="F477">
        <v>4</v>
      </c>
      <c r="G477" s="1">
        <f t="shared" si="15"/>
        <v>6</v>
      </c>
      <c r="M477">
        <v>11213863</v>
      </c>
      <c r="N477" s="37">
        <v>29601</v>
      </c>
      <c r="O477">
        <v>5</v>
      </c>
      <c r="P477">
        <v>5</v>
      </c>
    </row>
    <row r="478" spans="1:16" x14ac:dyDescent="0.25">
      <c r="A478">
        <v>11281815</v>
      </c>
      <c r="B478">
        <v>13</v>
      </c>
      <c r="C478" t="s">
        <v>6</v>
      </c>
      <c r="D478">
        <v>4</v>
      </c>
      <c r="E478">
        <v>15</v>
      </c>
      <c r="F478">
        <v>5</v>
      </c>
      <c r="G478" s="1">
        <f t="shared" si="15"/>
        <v>-11</v>
      </c>
      <c r="M478">
        <v>11213876</v>
      </c>
      <c r="N478" s="37">
        <v>20733</v>
      </c>
      <c r="O478">
        <v>7</v>
      </c>
      <c r="P478">
        <v>7</v>
      </c>
    </row>
    <row r="479" spans="1:16" x14ac:dyDescent="0.25">
      <c r="A479">
        <v>620842833</v>
      </c>
      <c r="B479">
        <v>38</v>
      </c>
      <c r="C479" t="s">
        <v>6</v>
      </c>
      <c r="D479">
        <v>3</v>
      </c>
      <c r="G479" s="1">
        <f t="shared" si="15"/>
        <v>-99</v>
      </c>
      <c r="M479">
        <v>11214110</v>
      </c>
      <c r="N479" s="37">
        <v>36882</v>
      </c>
      <c r="O479">
        <v>1</v>
      </c>
      <c r="P479">
        <v>2</v>
      </c>
    </row>
    <row r="480" spans="1:16" x14ac:dyDescent="0.25">
      <c r="A480">
        <v>11285104</v>
      </c>
      <c r="B480">
        <v>76</v>
      </c>
      <c r="C480" t="s">
        <v>6</v>
      </c>
      <c r="D480">
        <v>4</v>
      </c>
      <c r="F480">
        <v>5</v>
      </c>
      <c r="G480" s="1">
        <f t="shared" si="15"/>
        <v>-99</v>
      </c>
      <c r="M480">
        <v>11214137</v>
      </c>
      <c r="N480" s="37">
        <v>32104</v>
      </c>
      <c r="O480">
        <v>2</v>
      </c>
      <c r="P480">
        <v>4</v>
      </c>
    </row>
    <row r="481" spans="1:16" x14ac:dyDescent="0.25">
      <c r="A481">
        <v>11295213</v>
      </c>
      <c r="B481">
        <v>78</v>
      </c>
      <c r="C481" t="s">
        <v>4</v>
      </c>
      <c r="E481">
        <v>7</v>
      </c>
      <c r="F481">
        <v>3</v>
      </c>
      <c r="G481" s="1">
        <f t="shared" si="15"/>
        <v>-99</v>
      </c>
      <c r="M481">
        <v>11214140</v>
      </c>
      <c r="N481" s="37">
        <v>32104</v>
      </c>
      <c r="O481">
        <v>1</v>
      </c>
      <c r="P481">
        <v>2</v>
      </c>
    </row>
    <row r="482" spans="1:16" x14ac:dyDescent="0.25">
      <c r="A482">
        <v>11298344</v>
      </c>
      <c r="B482">
        <v>67</v>
      </c>
      <c r="C482" t="s">
        <v>6</v>
      </c>
      <c r="D482">
        <v>11</v>
      </c>
      <c r="E482">
        <v>14</v>
      </c>
      <c r="F482">
        <v>3</v>
      </c>
      <c r="G482" s="1">
        <f t="shared" si="15"/>
        <v>-3</v>
      </c>
      <c r="M482">
        <v>11214218</v>
      </c>
      <c r="N482" s="37">
        <v>35211</v>
      </c>
      <c r="O482">
        <v>5</v>
      </c>
      <c r="P482">
        <v>5</v>
      </c>
    </row>
    <row r="483" spans="1:16" x14ac:dyDescent="0.25">
      <c r="A483">
        <v>11298766</v>
      </c>
      <c r="B483">
        <v>2</v>
      </c>
      <c r="C483" t="s">
        <v>6</v>
      </c>
      <c r="D483">
        <v>6</v>
      </c>
      <c r="E483">
        <v>6</v>
      </c>
      <c r="F483">
        <v>10</v>
      </c>
      <c r="G483" s="1">
        <f t="shared" si="15"/>
        <v>0</v>
      </c>
      <c r="M483">
        <v>11214248</v>
      </c>
      <c r="N483" s="37">
        <v>31508</v>
      </c>
      <c r="O483">
        <v>5</v>
      </c>
      <c r="P483">
        <v>5</v>
      </c>
    </row>
    <row r="484" spans="1:16" x14ac:dyDescent="0.25">
      <c r="A484">
        <v>11303111</v>
      </c>
      <c r="B484">
        <v>60</v>
      </c>
      <c r="C484" t="s">
        <v>6</v>
      </c>
      <c r="D484">
        <v>4</v>
      </c>
      <c r="E484">
        <v>6</v>
      </c>
      <c r="F484">
        <v>4</v>
      </c>
      <c r="G484" s="1">
        <f t="shared" si="15"/>
        <v>-2</v>
      </c>
      <c r="M484">
        <v>11214256</v>
      </c>
      <c r="N484" s="37">
        <v>31689</v>
      </c>
      <c r="O484">
        <v>4</v>
      </c>
      <c r="P484">
        <v>8</v>
      </c>
    </row>
    <row r="485" spans="1:16" x14ac:dyDescent="0.25">
      <c r="A485">
        <v>11300088</v>
      </c>
      <c r="B485">
        <v>58</v>
      </c>
      <c r="C485" t="s">
        <v>6</v>
      </c>
      <c r="D485">
        <v>6</v>
      </c>
      <c r="E485">
        <v>6</v>
      </c>
      <c r="F485">
        <v>10</v>
      </c>
      <c r="G485" s="1">
        <f t="shared" si="15"/>
        <v>0</v>
      </c>
      <c r="M485">
        <v>11214527</v>
      </c>
      <c r="N485" s="37">
        <v>33059</v>
      </c>
      <c r="O485">
        <v>1</v>
      </c>
      <c r="P485">
        <v>2</v>
      </c>
    </row>
    <row r="486" spans="1:16" x14ac:dyDescent="0.25">
      <c r="A486">
        <v>11303110</v>
      </c>
      <c r="B486">
        <v>77</v>
      </c>
      <c r="C486" t="s">
        <v>6</v>
      </c>
      <c r="D486">
        <v>4</v>
      </c>
      <c r="E486">
        <v>6</v>
      </c>
      <c r="F486">
        <v>4</v>
      </c>
      <c r="G486" s="1">
        <f t="shared" si="15"/>
        <v>-2</v>
      </c>
      <c r="M486">
        <v>11214536</v>
      </c>
      <c r="N486" s="37">
        <v>18854</v>
      </c>
      <c r="O486">
        <v>4</v>
      </c>
      <c r="P486">
        <v>8</v>
      </c>
    </row>
    <row r="487" spans="1:16" x14ac:dyDescent="0.25">
      <c r="A487">
        <v>11293237</v>
      </c>
      <c r="B487">
        <v>86</v>
      </c>
      <c r="C487" t="s">
        <v>4</v>
      </c>
      <c r="D487">
        <v>6</v>
      </c>
      <c r="E487">
        <v>10</v>
      </c>
      <c r="F487">
        <v>5</v>
      </c>
      <c r="G487" s="1">
        <f t="shared" si="15"/>
        <v>-4</v>
      </c>
      <c r="M487">
        <v>11214607</v>
      </c>
      <c r="N487" s="37">
        <v>39359</v>
      </c>
      <c r="O487">
        <v>5</v>
      </c>
      <c r="P487">
        <v>5</v>
      </c>
    </row>
    <row r="488" spans="1:16" x14ac:dyDescent="0.25">
      <c r="A488">
        <v>11298635</v>
      </c>
      <c r="B488">
        <v>12</v>
      </c>
      <c r="C488" t="s">
        <v>4</v>
      </c>
      <c r="D488">
        <v>17</v>
      </c>
      <c r="E488">
        <v>5</v>
      </c>
      <c r="F488">
        <v>6</v>
      </c>
      <c r="G488" s="1">
        <f t="shared" si="15"/>
        <v>12</v>
      </c>
      <c r="M488">
        <v>11214703</v>
      </c>
      <c r="N488" s="37">
        <v>31480</v>
      </c>
      <c r="O488">
        <v>4</v>
      </c>
      <c r="P488">
        <v>4</v>
      </c>
    </row>
    <row r="489" spans="1:16" x14ac:dyDescent="0.25">
      <c r="A489">
        <v>11298901</v>
      </c>
      <c r="B489">
        <v>53</v>
      </c>
      <c r="C489" t="s">
        <v>4</v>
      </c>
      <c r="D489">
        <v>6</v>
      </c>
      <c r="E489">
        <v>12</v>
      </c>
      <c r="F489">
        <v>3</v>
      </c>
      <c r="G489" s="1">
        <f t="shared" si="15"/>
        <v>-6</v>
      </c>
      <c r="M489">
        <v>11214711</v>
      </c>
      <c r="N489" s="37">
        <v>27987</v>
      </c>
      <c r="O489">
        <v>4</v>
      </c>
      <c r="P489">
        <v>8</v>
      </c>
    </row>
    <row r="490" spans="1:16" x14ac:dyDescent="0.25">
      <c r="A490">
        <v>11281721</v>
      </c>
      <c r="B490">
        <v>58</v>
      </c>
      <c r="C490" t="s">
        <v>4</v>
      </c>
      <c r="D490">
        <v>5</v>
      </c>
      <c r="F490">
        <v>7</v>
      </c>
      <c r="G490" s="1">
        <f t="shared" si="15"/>
        <v>-99</v>
      </c>
      <c r="M490">
        <v>11214753</v>
      </c>
      <c r="N490" s="37">
        <v>27987</v>
      </c>
      <c r="O490">
        <v>3</v>
      </c>
      <c r="P490">
        <v>3</v>
      </c>
    </row>
    <row r="491" spans="1:16" x14ac:dyDescent="0.25">
      <c r="A491">
        <v>11246366</v>
      </c>
      <c r="B491">
        <v>51</v>
      </c>
      <c r="C491" t="s">
        <v>4</v>
      </c>
      <c r="D491">
        <v>5</v>
      </c>
      <c r="F491">
        <v>8</v>
      </c>
      <c r="G491" s="1">
        <f t="shared" si="15"/>
        <v>-99</v>
      </c>
      <c r="M491">
        <v>11214754</v>
      </c>
      <c r="N491" s="37">
        <v>44092</v>
      </c>
      <c r="O491">
        <v>3</v>
      </c>
      <c r="P491">
        <v>3</v>
      </c>
    </row>
    <row r="492" spans="1:16" x14ac:dyDescent="0.25">
      <c r="A492">
        <v>11283410</v>
      </c>
      <c r="B492">
        <v>5</v>
      </c>
      <c r="C492" t="s">
        <v>6</v>
      </c>
      <c r="D492">
        <v>3</v>
      </c>
      <c r="F492">
        <v>8</v>
      </c>
      <c r="G492" s="1">
        <f t="shared" si="15"/>
        <v>-99</v>
      </c>
      <c r="M492">
        <v>11214862</v>
      </c>
      <c r="N492" s="37">
        <v>27987</v>
      </c>
      <c r="O492">
        <v>4</v>
      </c>
      <c r="P492">
        <v>8</v>
      </c>
    </row>
    <row r="493" spans="1:16" x14ac:dyDescent="0.25">
      <c r="A493">
        <v>11243852</v>
      </c>
      <c r="B493">
        <v>5</v>
      </c>
      <c r="C493" t="s">
        <v>4</v>
      </c>
      <c r="D493">
        <v>3</v>
      </c>
      <c r="F493">
        <v>8</v>
      </c>
      <c r="G493" s="1">
        <f t="shared" si="15"/>
        <v>-99</v>
      </c>
      <c r="M493">
        <v>11214870</v>
      </c>
      <c r="N493" s="37">
        <v>42464</v>
      </c>
      <c r="O493">
        <v>4</v>
      </c>
      <c r="P493">
        <v>8</v>
      </c>
    </row>
    <row r="494" spans="1:16" x14ac:dyDescent="0.25">
      <c r="A494">
        <v>11189071</v>
      </c>
      <c r="B494">
        <v>39</v>
      </c>
      <c r="C494" t="s">
        <v>4</v>
      </c>
      <c r="D494">
        <v>5</v>
      </c>
      <c r="F494">
        <v>8</v>
      </c>
      <c r="G494" s="1">
        <f t="shared" si="15"/>
        <v>-99</v>
      </c>
      <c r="M494">
        <v>11214878</v>
      </c>
      <c r="N494" s="37">
        <v>20733</v>
      </c>
      <c r="O494">
        <v>4</v>
      </c>
      <c r="P494">
        <v>8</v>
      </c>
    </row>
    <row r="495" spans="1:16" x14ac:dyDescent="0.25">
      <c r="A495">
        <v>11243001</v>
      </c>
      <c r="B495">
        <v>57</v>
      </c>
      <c r="C495" t="s">
        <v>4</v>
      </c>
      <c r="D495">
        <v>3</v>
      </c>
      <c r="F495">
        <v>5</v>
      </c>
      <c r="G495" s="1">
        <f t="shared" si="15"/>
        <v>-99</v>
      </c>
      <c r="M495">
        <v>11214879</v>
      </c>
      <c r="N495" s="37">
        <v>38734</v>
      </c>
      <c r="O495">
        <v>5</v>
      </c>
      <c r="P495">
        <v>5</v>
      </c>
    </row>
    <row r="496" spans="1:16" x14ac:dyDescent="0.25">
      <c r="A496">
        <v>11295998</v>
      </c>
      <c r="B496">
        <v>10</v>
      </c>
      <c r="C496" t="s">
        <v>6</v>
      </c>
      <c r="D496">
        <v>3</v>
      </c>
      <c r="F496">
        <v>5</v>
      </c>
      <c r="G496" s="1">
        <f t="shared" si="15"/>
        <v>-99</v>
      </c>
      <c r="M496">
        <v>11214924</v>
      </c>
      <c r="N496" s="37">
        <v>18854</v>
      </c>
      <c r="O496">
        <v>4</v>
      </c>
      <c r="P496">
        <v>8</v>
      </c>
    </row>
    <row r="497" spans="1:16" x14ac:dyDescent="0.25">
      <c r="A497">
        <v>11299289</v>
      </c>
      <c r="B497">
        <v>2</v>
      </c>
      <c r="C497" t="s">
        <v>4</v>
      </c>
      <c r="D497">
        <v>4</v>
      </c>
      <c r="E497">
        <v>13</v>
      </c>
      <c r="F497">
        <v>8</v>
      </c>
      <c r="G497" s="1">
        <f t="shared" si="15"/>
        <v>-9</v>
      </c>
      <c r="M497">
        <v>11215007</v>
      </c>
      <c r="N497" s="37">
        <v>36838</v>
      </c>
      <c r="O497">
        <v>4</v>
      </c>
      <c r="P497">
        <v>8</v>
      </c>
    </row>
    <row r="498" spans="1:16" x14ac:dyDescent="0.25">
      <c r="A498">
        <v>11242814</v>
      </c>
      <c r="B498">
        <v>3</v>
      </c>
      <c r="C498" t="s">
        <v>4</v>
      </c>
      <c r="D498">
        <v>4</v>
      </c>
      <c r="F498">
        <v>5</v>
      </c>
      <c r="G498" s="1">
        <f t="shared" si="15"/>
        <v>-99</v>
      </c>
      <c r="M498">
        <v>11215046</v>
      </c>
      <c r="N498" s="37">
        <v>31508</v>
      </c>
      <c r="O498">
        <v>4</v>
      </c>
      <c r="P498">
        <v>8</v>
      </c>
    </row>
    <row r="499" spans="1:16" x14ac:dyDescent="0.25">
      <c r="A499">
        <v>11288568</v>
      </c>
      <c r="B499">
        <v>77</v>
      </c>
      <c r="C499" t="s">
        <v>6</v>
      </c>
      <c r="D499">
        <v>3</v>
      </c>
      <c r="E499">
        <v>8</v>
      </c>
      <c r="F499">
        <v>8</v>
      </c>
      <c r="G499" s="1">
        <f t="shared" si="15"/>
        <v>-5</v>
      </c>
      <c r="M499">
        <v>11215060</v>
      </c>
      <c r="N499" s="37">
        <v>30225</v>
      </c>
      <c r="O499">
        <v>7</v>
      </c>
      <c r="P499">
        <v>7</v>
      </c>
    </row>
    <row r="500" spans="1:16" x14ac:dyDescent="0.25">
      <c r="A500">
        <v>11253808</v>
      </c>
      <c r="B500">
        <v>28</v>
      </c>
      <c r="C500" t="s">
        <v>4</v>
      </c>
      <c r="D500">
        <v>4</v>
      </c>
      <c r="F500">
        <v>5</v>
      </c>
      <c r="G500" s="1">
        <f t="shared" si="15"/>
        <v>-99</v>
      </c>
      <c r="M500">
        <v>11215124</v>
      </c>
      <c r="N500" s="37">
        <v>20733</v>
      </c>
      <c r="O500">
        <v>4</v>
      </c>
      <c r="P500">
        <v>8</v>
      </c>
    </row>
    <row r="501" spans="1:16" x14ac:dyDescent="0.25">
      <c r="A501">
        <v>11300089</v>
      </c>
      <c r="B501">
        <v>58</v>
      </c>
      <c r="C501" t="s">
        <v>6</v>
      </c>
      <c r="D501">
        <v>4</v>
      </c>
      <c r="F501">
        <v>6</v>
      </c>
      <c r="G501" s="1">
        <f t="shared" si="15"/>
        <v>-99</v>
      </c>
      <c r="M501">
        <v>11215146</v>
      </c>
      <c r="N501" s="37">
        <v>44344</v>
      </c>
      <c r="O501">
        <v>1</v>
      </c>
      <c r="P501">
        <v>2</v>
      </c>
    </row>
    <row r="502" spans="1:16" x14ac:dyDescent="0.25">
      <c r="A502">
        <v>11300089</v>
      </c>
      <c r="B502">
        <v>61</v>
      </c>
      <c r="C502" t="s">
        <v>4</v>
      </c>
      <c r="D502">
        <v>5</v>
      </c>
      <c r="F502">
        <v>6</v>
      </c>
      <c r="G502" s="1">
        <f t="shared" si="15"/>
        <v>-99</v>
      </c>
      <c r="M502">
        <v>11215172</v>
      </c>
      <c r="N502" s="37">
        <v>36855</v>
      </c>
      <c r="O502">
        <v>5</v>
      </c>
      <c r="P502">
        <v>5</v>
      </c>
    </row>
    <row r="503" spans="1:16" x14ac:dyDescent="0.25">
      <c r="A503">
        <v>11289748</v>
      </c>
      <c r="B503">
        <v>20</v>
      </c>
      <c r="C503" t="s">
        <v>4</v>
      </c>
      <c r="D503">
        <v>4</v>
      </c>
      <c r="F503">
        <v>8</v>
      </c>
      <c r="G503" s="1">
        <f t="shared" si="15"/>
        <v>-99</v>
      </c>
      <c r="M503">
        <v>11215237</v>
      </c>
      <c r="N503" s="37">
        <v>38943</v>
      </c>
      <c r="O503">
        <v>5</v>
      </c>
      <c r="P503">
        <v>5</v>
      </c>
    </row>
    <row r="504" spans="1:16" x14ac:dyDescent="0.25">
      <c r="A504">
        <v>11243388</v>
      </c>
      <c r="B504">
        <v>77</v>
      </c>
      <c r="C504" t="s">
        <v>4</v>
      </c>
      <c r="D504">
        <v>3</v>
      </c>
      <c r="F504">
        <v>6</v>
      </c>
      <c r="G504" s="1">
        <f t="shared" si="15"/>
        <v>-99</v>
      </c>
      <c r="M504">
        <v>11215648</v>
      </c>
      <c r="N504" s="37">
        <v>35211</v>
      </c>
      <c r="O504">
        <v>4</v>
      </c>
      <c r="P504">
        <v>8</v>
      </c>
    </row>
    <row r="505" spans="1:16" x14ac:dyDescent="0.25">
      <c r="A505">
        <v>11243388</v>
      </c>
      <c r="B505">
        <v>87</v>
      </c>
      <c r="C505" t="s">
        <v>4</v>
      </c>
      <c r="D505">
        <v>5</v>
      </c>
      <c r="F505">
        <v>6</v>
      </c>
      <c r="G505" s="1">
        <f t="shared" si="15"/>
        <v>-99</v>
      </c>
      <c r="M505">
        <v>11215784</v>
      </c>
      <c r="N505" s="37">
        <v>26108</v>
      </c>
      <c r="O505">
        <v>4</v>
      </c>
      <c r="P505">
        <v>8</v>
      </c>
    </row>
    <row r="506" spans="1:16" x14ac:dyDescent="0.25">
      <c r="A506">
        <v>11192117</v>
      </c>
      <c r="B506">
        <v>47</v>
      </c>
      <c r="C506" t="s">
        <v>4</v>
      </c>
      <c r="D506">
        <v>3</v>
      </c>
      <c r="F506">
        <v>2</v>
      </c>
      <c r="G506" s="1">
        <f t="shared" si="15"/>
        <v>-99</v>
      </c>
      <c r="M506">
        <v>11216122</v>
      </c>
      <c r="N506" s="37">
        <v>26108</v>
      </c>
      <c r="O506">
        <v>4</v>
      </c>
      <c r="P506">
        <v>8</v>
      </c>
    </row>
    <row r="507" spans="1:16" x14ac:dyDescent="0.25">
      <c r="A507">
        <v>11104462</v>
      </c>
      <c r="B507">
        <v>76</v>
      </c>
      <c r="C507" t="s">
        <v>4</v>
      </c>
      <c r="D507">
        <v>3</v>
      </c>
      <c r="F507">
        <v>2</v>
      </c>
      <c r="G507" s="1">
        <f t="shared" si="15"/>
        <v>-99</v>
      </c>
      <c r="M507">
        <v>11216173</v>
      </c>
      <c r="N507" s="37">
        <v>42464</v>
      </c>
      <c r="O507">
        <v>4</v>
      </c>
      <c r="P507">
        <v>8</v>
      </c>
    </row>
    <row r="508" spans="1:16" x14ac:dyDescent="0.25">
      <c r="A508">
        <v>11186727</v>
      </c>
      <c r="B508">
        <v>34</v>
      </c>
      <c r="C508" t="s">
        <v>4</v>
      </c>
      <c r="D508">
        <v>3</v>
      </c>
      <c r="F508">
        <v>2</v>
      </c>
      <c r="G508" s="1">
        <f t="shared" si="15"/>
        <v>-99</v>
      </c>
      <c r="M508">
        <v>11216445</v>
      </c>
      <c r="N508" s="37">
        <v>37480</v>
      </c>
      <c r="O508">
        <v>5</v>
      </c>
      <c r="P508">
        <v>5</v>
      </c>
    </row>
    <row r="509" spans="1:16" x14ac:dyDescent="0.25">
      <c r="A509">
        <v>11221790</v>
      </c>
      <c r="B509">
        <v>55</v>
      </c>
      <c r="C509" t="s">
        <v>4</v>
      </c>
      <c r="D509">
        <v>3</v>
      </c>
      <c r="F509">
        <v>2</v>
      </c>
      <c r="G509" s="1">
        <f t="shared" si="15"/>
        <v>-99</v>
      </c>
      <c r="M509">
        <v>11216459</v>
      </c>
      <c r="N509" s="37">
        <v>38734</v>
      </c>
      <c r="O509">
        <v>4</v>
      </c>
      <c r="P509">
        <v>4</v>
      </c>
    </row>
    <row r="510" spans="1:16" x14ac:dyDescent="0.25">
      <c r="A510">
        <v>11221155</v>
      </c>
      <c r="B510">
        <v>70</v>
      </c>
      <c r="C510" t="s">
        <v>6</v>
      </c>
      <c r="D510">
        <v>3</v>
      </c>
      <c r="F510">
        <v>2</v>
      </c>
      <c r="G510" s="1">
        <f t="shared" si="15"/>
        <v>-99</v>
      </c>
      <c r="M510">
        <v>11216462</v>
      </c>
      <c r="N510" s="37">
        <v>42464</v>
      </c>
      <c r="O510">
        <v>4</v>
      </c>
      <c r="P510">
        <v>8</v>
      </c>
    </row>
    <row r="511" spans="1:16" x14ac:dyDescent="0.25">
      <c r="A511">
        <v>11189226</v>
      </c>
      <c r="B511">
        <v>61</v>
      </c>
      <c r="C511" t="s">
        <v>6</v>
      </c>
      <c r="D511">
        <v>3</v>
      </c>
      <c r="F511">
        <v>2</v>
      </c>
      <c r="G511" s="1">
        <f t="shared" si="15"/>
        <v>-99</v>
      </c>
      <c r="M511">
        <v>11216471</v>
      </c>
      <c r="N511" s="37">
        <v>37480</v>
      </c>
      <c r="O511">
        <v>5</v>
      </c>
      <c r="P511">
        <v>5</v>
      </c>
    </row>
    <row r="512" spans="1:16" x14ac:dyDescent="0.25">
      <c r="A512">
        <v>11218490</v>
      </c>
      <c r="B512">
        <v>79</v>
      </c>
      <c r="C512" t="s">
        <v>6</v>
      </c>
      <c r="D512">
        <v>3</v>
      </c>
      <c r="F512">
        <v>2</v>
      </c>
      <c r="G512" s="1">
        <f t="shared" si="15"/>
        <v>-99</v>
      </c>
      <c r="M512">
        <v>11216489</v>
      </c>
      <c r="N512" s="37">
        <v>27987</v>
      </c>
      <c r="O512">
        <v>2</v>
      </c>
      <c r="P512">
        <v>4</v>
      </c>
    </row>
    <row r="513" spans="1:16" x14ac:dyDescent="0.25">
      <c r="A513">
        <v>11250316</v>
      </c>
      <c r="B513">
        <v>33</v>
      </c>
      <c r="C513" t="s">
        <v>4</v>
      </c>
      <c r="D513">
        <v>3</v>
      </c>
      <c r="F513">
        <v>2</v>
      </c>
      <c r="G513" s="1">
        <f t="shared" si="15"/>
        <v>-99</v>
      </c>
      <c r="M513">
        <v>11216493</v>
      </c>
      <c r="N513" s="37">
        <v>26108</v>
      </c>
      <c r="O513">
        <v>4</v>
      </c>
      <c r="P513">
        <v>8</v>
      </c>
    </row>
    <row r="514" spans="1:16" x14ac:dyDescent="0.25">
      <c r="A514">
        <v>11192469</v>
      </c>
      <c r="B514">
        <v>66</v>
      </c>
      <c r="C514" t="s">
        <v>6</v>
      </c>
      <c r="D514">
        <v>3</v>
      </c>
      <c r="F514">
        <v>2</v>
      </c>
      <c r="G514" s="1">
        <f t="shared" ref="G514:G577" si="16">IF(COUNTA(D514)=0,IF(COUNTA(E514)=0,-99,-99),IF(COUNTA(E514)=0,-99,D514-E514))</f>
        <v>-99</v>
      </c>
      <c r="M514">
        <v>11216531</v>
      </c>
      <c r="N514" s="37">
        <v>27987</v>
      </c>
      <c r="O514">
        <v>4</v>
      </c>
      <c r="P514">
        <v>8</v>
      </c>
    </row>
    <row r="515" spans="1:16" x14ac:dyDescent="0.25">
      <c r="A515">
        <v>616263294</v>
      </c>
      <c r="B515">
        <v>74</v>
      </c>
      <c r="C515" t="s">
        <v>6</v>
      </c>
      <c r="E515">
        <v>13</v>
      </c>
      <c r="F515">
        <v>4</v>
      </c>
      <c r="G515" s="1">
        <f t="shared" si="16"/>
        <v>-99</v>
      </c>
      <c r="M515">
        <v>11216556</v>
      </c>
      <c r="N515" s="37">
        <v>32104</v>
      </c>
      <c r="O515">
        <v>4</v>
      </c>
      <c r="P515">
        <v>8</v>
      </c>
    </row>
    <row r="516" spans="1:16" x14ac:dyDescent="0.25">
      <c r="A516">
        <v>616263294</v>
      </c>
      <c r="B516">
        <v>83</v>
      </c>
      <c r="C516" t="s">
        <v>6</v>
      </c>
      <c r="E516">
        <v>13</v>
      </c>
      <c r="F516">
        <v>4</v>
      </c>
      <c r="G516" s="1">
        <f t="shared" si="16"/>
        <v>-99</v>
      </c>
      <c r="M516">
        <v>11216724</v>
      </c>
      <c r="N516" s="37">
        <v>26108</v>
      </c>
      <c r="O516">
        <v>4</v>
      </c>
      <c r="P516">
        <v>8</v>
      </c>
    </row>
    <row r="517" spans="1:16" x14ac:dyDescent="0.25">
      <c r="A517">
        <v>10764128</v>
      </c>
      <c r="B517">
        <v>66</v>
      </c>
      <c r="C517" t="s">
        <v>6</v>
      </c>
      <c r="D517">
        <v>0</v>
      </c>
      <c r="F517">
        <v>2</v>
      </c>
      <c r="G517" s="1">
        <f t="shared" si="16"/>
        <v>-99</v>
      </c>
      <c r="M517">
        <v>11217091</v>
      </c>
      <c r="N517" s="37">
        <v>44092</v>
      </c>
      <c r="O517">
        <v>4</v>
      </c>
      <c r="P517">
        <v>8</v>
      </c>
    </row>
    <row r="518" spans="1:16" x14ac:dyDescent="0.25">
      <c r="A518">
        <v>10909798</v>
      </c>
      <c r="B518">
        <v>103</v>
      </c>
      <c r="C518" t="s">
        <v>6</v>
      </c>
      <c r="D518">
        <v>0</v>
      </c>
      <c r="F518">
        <v>2</v>
      </c>
      <c r="G518" s="1">
        <f t="shared" si="16"/>
        <v>-99</v>
      </c>
      <c r="M518">
        <v>11217093</v>
      </c>
      <c r="N518" s="37">
        <v>29558</v>
      </c>
      <c r="O518">
        <v>5</v>
      </c>
      <c r="P518">
        <v>5</v>
      </c>
    </row>
    <row r="519" spans="1:16" x14ac:dyDescent="0.25">
      <c r="A519">
        <v>11253669</v>
      </c>
      <c r="B519">
        <v>18</v>
      </c>
      <c r="C519" t="s">
        <v>6</v>
      </c>
      <c r="D519">
        <v>0</v>
      </c>
      <c r="F519">
        <v>2</v>
      </c>
      <c r="G519" s="1">
        <f t="shared" si="16"/>
        <v>-99</v>
      </c>
      <c r="M519">
        <v>11217102</v>
      </c>
      <c r="N519" s="37">
        <v>39359</v>
      </c>
      <c r="O519">
        <v>4</v>
      </c>
      <c r="P519">
        <v>8</v>
      </c>
    </row>
    <row r="520" spans="1:16" x14ac:dyDescent="0.25">
      <c r="A520">
        <v>11242517</v>
      </c>
      <c r="B520">
        <v>88</v>
      </c>
      <c r="C520" t="s">
        <v>4</v>
      </c>
      <c r="E520">
        <v>13</v>
      </c>
      <c r="F520">
        <v>3</v>
      </c>
      <c r="G520" s="1">
        <f t="shared" si="16"/>
        <v>-99</v>
      </c>
      <c r="M520">
        <v>11217103</v>
      </c>
      <c r="N520" s="37">
        <v>42257</v>
      </c>
      <c r="O520">
        <v>5</v>
      </c>
      <c r="P520">
        <v>5</v>
      </c>
    </row>
    <row r="521" spans="1:16" x14ac:dyDescent="0.25">
      <c r="A521">
        <v>11283514</v>
      </c>
      <c r="B521">
        <v>31</v>
      </c>
      <c r="C521" t="s">
        <v>6</v>
      </c>
      <c r="D521">
        <v>3</v>
      </c>
      <c r="F521">
        <v>2</v>
      </c>
      <c r="G521" s="1">
        <f t="shared" si="16"/>
        <v>-99</v>
      </c>
      <c r="M521">
        <v>11217104</v>
      </c>
      <c r="N521" s="37">
        <v>37089</v>
      </c>
      <c r="O521">
        <v>1</v>
      </c>
      <c r="P521">
        <v>2</v>
      </c>
    </row>
    <row r="522" spans="1:16" x14ac:dyDescent="0.25">
      <c r="A522">
        <v>11238641</v>
      </c>
      <c r="B522">
        <v>23</v>
      </c>
      <c r="C522" t="s">
        <v>4</v>
      </c>
      <c r="E522">
        <v>13</v>
      </c>
      <c r="F522">
        <v>3</v>
      </c>
      <c r="G522" s="1">
        <f t="shared" si="16"/>
        <v>-99</v>
      </c>
      <c r="M522">
        <v>11217105</v>
      </c>
      <c r="N522" s="37">
        <v>36838</v>
      </c>
      <c r="O522">
        <v>6</v>
      </c>
      <c r="P522">
        <v>6</v>
      </c>
    </row>
    <row r="523" spans="1:16" x14ac:dyDescent="0.25">
      <c r="A523">
        <v>11285520</v>
      </c>
      <c r="B523">
        <v>47</v>
      </c>
      <c r="C523" t="s">
        <v>4</v>
      </c>
      <c r="D523">
        <v>5</v>
      </c>
      <c r="E523">
        <v>13</v>
      </c>
      <c r="G523" s="1">
        <f t="shared" si="16"/>
        <v>-8</v>
      </c>
      <c r="M523">
        <v>11217172</v>
      </c>
      <c r="N523" s="37">
        <v>18854</v>
      </c>
      <c r="O523">
        <v>4</v>
      </c>
      <c r="P523">
        <v>8</v>
      </c>
    </row>
    <row r="524" spans="1:16" x14ac:dyDescent="0.25">
      <c r="A524">
        <v>11285515</v>
      </c>
      <c r="B524">
        <v>3</v>
      </c>
      <c r="C524" t="s">
        <v>4</v>
      </c>
      <c r="D524">
        <v>16</v>
      </c>
      <c r="E524">
        <v>13</v>
      </c>
      <c r="G524" s="1">
        <f t="shared" si="16"/>
        <v>3</v>
      </c>
      <c r="M524">
        <v>11217199</v>
      </c>
      <c r="N524" s="37">
        <v>27987</v>
      </c>
      <c r="O524">
        <v>5</v>
      </c>
      <c r="P524">
        <v>5</v>
      </c>
    </row>
    <row r="525" spans="1:16" x14ac:dyDescent="0.25">
      <c r="A525">
        <v>11285515</v>
      </c>
      <c r="B525">
        <v>37</v>
      </c>
      <c r="C525" t="s">
        <v>6</v>
      </c>
      <c r="D525">
        <v>10</v>
      </c>
      <c r="E525">
        <v>13</v>
      </c>
      <c r="G525" s="1">
        <f t="shared" si="16"/>
        <v>-3</v>
      </c>
      <c r="M525">
        <v>11217205</v>
      </c>
      <c r="N525" s="37">
        <v>27987</v>
      </c>
      <c r="O525">
        <v>1</v>
      </c>
      <c r="P525">
        <v>2</v>
      </c>
    </row>
    <row r="526" spans="1:16" x14ac:dyDescent="0.25">
      <c r="A526">
        <v>11289615</v>
      </c>
      <c r="B526">
        <v>31</v>
      </c>
      <c r="C526" t="s">
        <v>4</v>
      </c>
      <c r="D526">
        <v>16</v>
      </c>
      <c r="E526">
        <v>8</v>
      </c>
      <c r="G526" s="1">
        <f t="shared" si="16"/>
        <v>8</v>
      </c>
      <c r="M526">
        <v>11217257</v>
      </c>
      <c r="N526" s="37">
        <v>38734</v>
      </c>
      <c r="O526">
        <v>5</v>
      </c>
      <c r="P526">
        <v>5</v>
      </c>
    </row>
    <row r="527" spans="1:16" x14ac:dyDescent="0.25">
      <c r="A527">
        <v>11293509</v>
      </c>
      <c r="B527">
        <v>40</v>
      </c>
      <c r="C527" t="s">
        <v>6</v>
      </c>
      <c r="D527">
        <v>10</v>
      </c>
      <c r="E527">
        <v>14</v>
      </c>
      <c r="G527" s="1">
        <f t="shared" si="16"/>
        <v>-4</v>
      </c>
      <c r="M527">
        <v>11217538</v>
      </c>
      <c r="N527" s="37">
        <v>38734</v>
      </c>
      <c r="O527">
        <v>4</v>
      </c>
      <c r="P527">
        <v>8</v>
      </c>
    </row>
    <row r="528" spans="1:16" x14ac:dyDescent="0.25">
      <c r="A528">
        <v>11293275</v>
      </c>
      <c r="B528">
        <v>40</v>
      </c>
      <c r="C528" t="s">
        <v>6</v>
      </c>
      <c r="D528">
        <v>14</v>
      </c>
      <c r="F528">
        <v>6</v>
      </c>
      <c r="G528" s="1">
        <f t="shared" si="16"/>
        <v>-99</v>
      </c>
      <c r="M528">
        <v>11217589</v>
      </c>
      <c r="N528" s="37">
        <v>31480</v>
      </c>
      <c r="O528">
        <v>1</v>
      </c>
      <c r="P528">
        <v>2</v>
      </c>
    </row>
    <row r="529" spans="1:16" x14ac:dyDescent="0.25">
      <c r="A529">
        <v>11293122</v>
      </c>
      <c r="B529">
        <v>6</v>
      </c>
      <c r="C529" t="s">
        <v>6</v>
      </c>
      <c r="D529">
        <v>16</v>
      </c>
      <c r="F529">
        <v>8</v>
      </c>
      <c r="G529" s="1">
        <f t="shared" si="16"/>
        <v>-99</v>
      </c>
      <c r="M529">
        <v>11217607</v>
      </c>
      <c r="N529" s="37">
        <v>36855</v>
      </c>
      <c r="O529">
        <v>2</v>
      </c>
      <c r="P529">
        <v>2</v>
      </c>
    </row>
    <row r="530" spans="1:16" x14ac:dyDescent="0.25">
      <c r="A530">
        <v>11293277</v>
      </c>
      <c r="B530">
        <v>28</v>
      </c>
      <c r="C530" t="s">
        <v>4</v>
      </c>
      <c r="D530">
        <v>5</v>
      </c>
      <c r="F530">
        <v>5</v>
      </c>
      <c r="G530" s="1">
        <f t="shared" si="16"/>
        <v>-99</v>
      </c>
      <c r="M530">
        <v>11217736</v>
      </c>
      <c r="N530" s="37">
        <v>37480</v>
      </c>
      <c r="O530">
        <v>4</v>
      </c>
      <c r="P530">
        <v>8</v>
      </c>
    </row>
    <row r="531" spans="1:16" x14ac:dyDescent="0.25">
      <c r="A531">
        <v>11297373</v>
      </c>
      <c r="B531">
        <v>26</v>
      </c>
      <c r="C531" t="s">
        <v>6</v>
      </c>
      <c r="D531">
        <v>10</v>
      </c>
      <c r="E531">
        <v>12</v>
      </c>
      <c r="F531">
        <v>6</v>
      </c>
      <c r="G531" s="1">
        <f t="shared" si="16"/>
        <v>-2</v>
      </c>
      <c r="M531">
        <v>11217806</v>
      </c>
      <c r="N531" s="37">
        <v>38734</v>
      </c>
      <c r="O531">
        <v>4</v>
      </c>
      <c r="P531">
        <v>4</v>
      </c>
    </row>
    <row r="532" spans="1:16" x14ac:dyDescent="0.25">
      <c r="A532">
        <v>11296306</v>
      </c>
      <c r="B532">
        <v>36</v>
      </c>
      <c r="C532" t="s">
        <v>4</v>
      </c>
      <c r="D532">
        <v>10</v>
      </c>
      <c r="E532">
        <v>14</v>
      </c>
      <c r="F532">
        <v>8</v>
      </c>
      <c r="G532" s="1">
        <f t="shared" si="16"/>
        <v>-4</v>
      </c>
      <c r="M532">
        <v>11217814</v>
      </c>
      <c r="N532" s="37">
        <v>33059</v>
      </c>
      <c r="O532">
        <v>3</v>
      </c>
      <c r="P532">
        <v>3</v>
      </c>
    </row>
    <row r="533" spans="1:16" x14ac:dyDescent="0.25">
      <c r="A533">
        <v>11285523</v>
      </c>
      <c r="B533">
        <v>4</v>
      </c>
      <c r="C533" t="s">
        <v>4</v>
      </c>
      <c r="D533">
        <v>5</v>
      </c>
      <c r="G533" s="1">
        <f t="shared" si="16"/>
        <v>-99</v>
      </c>
      <c r="M533">
        <v>11217900</v>
      </c>
      <c r="N533" s="37">
        <v>36855</v>
      </c>
      <c r="O533">
        <v>6</v>
      </c>
      <c r="P533">
        <v>6</v>
      </c>
    </row>
    <row r="534" spans="1:16" x14ac:dyDescent="0.25">
      <c r="A534">
        <v>11303293</v>
      </c>
      <c r="B534">
        <v>47</v>
      </c>
      <c r="C534" t="s">
        <v>4</v>
      </c>
      <c r="D534">
        <v>5</v>
      </c>
      <c r="G534" s="1">
        <f t="shared" si="16"/>
        <v>-99</v>
      </c>
      <c r="M534">
        <v>11217922</v>
      </c>
      <c r="N534" s="37">
        <v>26108</v>
      </c>
      <c r="O534">
        <v>4</v>
      </c>
      <c r="P534">
        <v>8</v>
      </c>
    </row>
    <row r="535" spans="1:16" x14ac:dyDescent="0.25">
      <c r="A535">
        <v>11298555</v>
      </c>
      <c r="B535">
        <v>6</v>
      </c>
      <c r="C535" t="s">
        <v>4</v>
      </c>
      <c r="D535">
        <v>11</v>
      </c>
      <c r="E535">
        <v>6</v>
      </c>
      <c r="F535">
        <v>4</v>
      </c>
      <c r="G535" s="1">
        <f t="shared" si="16"/>
        <v>5</v>
      </c>
      <c r="M535">
        <v>11217964</v>
      </c>
      <c r="N535" s="37">
        <v>42464</v>
      </c>
      <c r="O535">
        <v>5</v>
      </c>
      <c r="P535">
        <v>5</v>
      </c>
    </row>
    <row r="536" spans="1:16" x14ac:dyDescent="0.25">
      <c r="A536">
        <v>11298873</v>
      </c>
      <c r="B536">
        <v>60</v>
      </c>
      <c r="C536" t="s">
        <v>4</v>
      </c>
      <c r="E536">
        <v>7</v>
      </c>
      <c r="F536">
        <v>4</v>
      </c>
      <c r="G536" s="1">
        <f t="shared" si="16"/>
        <v>-99</v>
      </c>
      <c r="M536">
        <v>11217974</v>
      </c>
      <c r="N536" s="37">
        <v>39359</v>
      </c>
      <c r="O536">
        <v>4</v>
      </c>
      <c r="P536">
        <v>8</v>
      </c>
    </row>
    <row r="537" spans="1:16" x14ac:dyDescent="0.25">
      <c r="A537">
        <v>11303732</v>
      </c>
      <c r="B537">
        <v>88</v>
      </c>
      <c r="C537" t="s">
        <v>6</v>
      </c>
      <c r="D537">
        <v>5</v>
      </c>
      <c r="E537">
        <v>7</v>
      </c>
      <c r="F537">
        <v>5</v>
      </c>
      <c r="G537" s="1">
        <f t="shared" si="16"/>
        <v>-2</v>
      </c>
      <c r="M537">
        <v>11218121</v>
      </c>
      <c r="N537" s="37">
        <v>33059</v>
      </c>
      <c r="O537">
        <v>2</v>
      </c>
      <c r="P537">
        <v>2</v>
      </c>
    </row>
    <row r="538" spans="1:16" x14ac:dyDescent="0.25">
      <c r="A538">
        <v>11307679</v>
      </c>
      <c r="B538">
        <v>19</v>
      </c>
      <c r="C538" t="s">
        <v>6</v>
      </c>
      <c r="D538">
        <v>10</v>
      </c>
      <c r="E538">
        <v>13</v>
      </c>
      <c r="F538">
        <v>4</v>
      </c>
      <c r="G538" s="1">
        <f t="shared" si="16"/>
        <v>-3</v>
      </c>
      <c r="M538">
        <v>11218156</v>
      </c>
      <c r="N538" s="37">
        <v>39359</v>
      </c>
      <c r="O538">
        <v>5</v>
      </c>
      <c r="P538">
        <v>5</v>
      </c>
    </row>
    <row r="539" spans="1:16" x14ac:dyDescent="0.25">
      <c r="A539">
        <v>618487168</v>
      </c>
      <c r="B539">
        <v>27</v>
      </c>
      <c r="C539" t="s">
        <v>4</v>
      </c>
      <c r="D539">
        <v>8</v>
      </c>
      <c r="G539" s="1">
        <f t="shared" si="16"/>
        <v>-99</v>
      </c>
      <c r="M539">
        <v>11218268</v>
      </c>
      <c r="N539" s="37">
        <v>37089</v>
      </c>
      <c r="O539">
        <v>5</v>
      </c>
      <c r="P539">
        <v>5</v>
      </c>
    </row>
    <row r="540" spans="1:16" x14ac:dyDescent="0.25">
      <c r="A540">
        <v>11304693</v>
      </c>
      <c r="B540">
        <v>36</v>
      </c>
      <c r="C540" t="s">
        <v>4</v>
      </c>
      <c r="D540">
        <v>8</v>
      </c>
      <c r="E540">
        <v>13</v>
      </c>
      <c r="F540">
        <v>4</v>
      </c>
      <c r="G540" s="1">
        <f t="shared" si="16"/>
        <v>-5</v>
      </c>
      <c r="M540">
        <v>11218271</v>
      </c>
      <c r="N540" s="37">
        <v>38943</v>
      </c>
      <c r="O540">
        <v>1</v>
      </c>
      <c r="P540">
        <v>2</v>
      </c>
    </row>
    <row r="541" spans="1:16" x14ac:dyDescent="0.25">
      <c r="A541">
        <v>11307680</v>
      </c>
      <c r="B541">
        <v>73</v>
      </c>
      <c r="C541" t="s">
        <v>4</v>
      </c>
      <c r="D541">
        <v>17</v>
      </c>
      <c r="E541">
        <v>5</v>
      </c>
      <c r="F541">
        <v>5</v>
      </c>
      <c r="G541" s="1">
        <f t="shared" si="16"/>
        <v>12</v>
      </c>
      <c r="M541">
        <v>11218360</v>
      </c>
      <c r="N541" s="37">
        <v>38734</v>
      </c>
      <c r="O541">
        <v>4</v>
      </c>
      <c r="P541">
        <v>8</v>
      </c>
    </row>
    <row r="542" spans="1:16" x14ac:dyDescent="0.25">
      <c r="A542">
        <v>11304685</v>
      </c>
      <c r="B542">
        <v>67</v>
      </c>
      <c r="C542" t="s">
        <v>4</v>
      </c>
      <c r="D542">
        <v>6</v>
      </c>
      <c r="E542">
        <v>7</v>
      </c>
      <c r="F542">
        <v>4</v>
      </c>
      <c r="G542" s="1">
        <f t="shared" si="16"/>
        <v>-1</v>
      </c>
      <c r="M542">
        <v>11218454</v>
      </c>
      <c r="N542" s="37">
        <v>31437</v>
      </c>
      <c r="O542">
        <v>5</v>
      </c>
      <c r="P542">
        <v>5</v>
      </c>
    </row>
    <row r="543" spans="1:16" x14ac:dyDescent="0.25">
      <c r="A543">
        <v>11300494</v>
      </c>
      <c r="B543">
        <v>28</v>
      </c>
      <c r="C543" t="s">
        <v>4</v>
      </c>
      <c r="D543">
        <v>4</v>
      </c>
      <c r="F543">
        <v>3</v>
      </c>
      <c r="G543" s="1">
        <f t="shared" si="16"/>
        <v>-99</v>
      </c>
      <c r="M543">
        <v>11218490</v>
      </c>
      <c r="N543" s="37">
        <v>38734</v>
      </c>
      <c r="O543">
        <v>2</v>
      </c>
      <c r="P543">
        <v>2</v>
      </c>
    </row>
    <row r="544" spans="1:16" x14ac:dyDescent="0.25">
      <c r="A544">
        <v>11301631</v>
      </c>
      <c r="B544">
        <v>33</v>
      </c>
      <c r="C544" t="s">
        <v>4</v>
      </c>
      <c r="E544">
        <v>13</v>
      </c>
      <c r="F544">
        <v>6</v>
      </c>
      <c r="G544" s="1">
        <f t="shared" si="16"/>
        <v>-99</v>
      </c>
      <c r="M544">
        <v>11218535</v>
      </c>
      <c r="N544" s="37">
        <v>38734</v>
      </c>
      <c r="O544">
        <v>2</v>
      </c>
      <c r="P544">
        <v>2</v>
      </c>
    </row>
    <row r="545" spans="1:16" x14ac:dyDescent="0.25">
      <c r="A545">
        <v>11307004</v>
      </c>
      <c r="B545">
        <v>32</v>
      </c>
      <c r="C545" t="s">
        <v>6</v>
      </c>
      <c r="E545">
        <v>15</v>
      </c>
      <c r="F545">
        <v>4</v>
      </c>
      <c r="G545" s="1">
        <f t="shared" si="16"/>
        <v>-99</v>
      </c>
      <c r="M545">
        <v>11218773</v>
      </c>
      <c r="N545" s="37">
        <v>44344</v>
      </c>
      <c r="O545">
        <v>4</v>
      </c>
      <c r="P545">
        <v>4</v>
      </c>
    </row>
    <row r="546" spans="1:16" x14ac:dyDescent="0.25">
      <c r="A546">
        <v>617268672</v>
      </c>
      <c r="B546">
        <v>5</v>
      </c>
      <c r="C546" t="s">
        <v>4</v>
      </c>
      <c r="E546">
        <v>14</v>
      </c>
      <c r="F546">
        <v>2</v>
      </c>
      <c r="G546" s="1">
        <f t="shared" si="16"/>
        <v>-99</v>
      </c>
      <c r="M546">
        <v>11218963</v>
      </c>
      <c r="N546" s="37">
        <v>34959</v>
      </c>
      <c r="O546">
        <v>5</v>
      </c>
      <c r="P546">
        <v>5</v>
      </c>
    </row>
    <row r="547" spans="1:16" x14ac:dyDescent="0.25">
      <c r="A547">
        <v>11305518</v>
      </c>
      <c r="B547">
        <v>21</v>
      </c>
      <c r="C547" t="s">
        <v>6</v>
      </c>
      <c r="D547">
        <v>3</v>
      </c>
      <c r="E547">
        <v>16</v>
      </c>
      <c r="F547">
        <v>2</v>
      </c>
      <c r="G547" s="1">
        <f t="shared" si="16"/>
        <v>-13</v>
      </c>
      <c r="M547">
        <v>11218964</v>
      </c>
      <c r="N547" s="37">
        <v>29810</v>
      </c>
      <c r="O547">
        <v>2</v>
      </c>
      <c r="P547">
        <v>2</v>
      </c>
    </row>
    <row r="548" spans="1:16" x14ac:dyDescent="0.25">
      <c r="A548">
        <v>11305518</v>
      </c>
      <c r="B548">
        <v>68</v>
      </c>
      <c r="C548" t="s">
        <v>6</v>
      </c>
      <c r="D548">
        <v>3</v>
      </c>
      <c r="E548">
        <v>14</v>
      </c>
      <c r="F548">
        <v>2</v>
      </c>
      <c r="G548" s="1">
        <f t="shared" si="16"/>
        <v>-11</v>
      </c>
      <c r="M548">
        <v>11219076</v>
      </c>
      <c r="N548" s="37">
        <v>36838</v>
      </c>
      <c r="O548">
        <v>4</v>
      </c>
      <c r="P548">
        <v>8</v>
      </c>
    </row>
    <row r="549" spans="1:16" x14ac:dyDescent="0.25">
      <c r="A549">
        <v>11305380</v>
      </c>
      <c r="B549">
        <v>34</v>
      </c>
      <c r="C549" t="s">
        <v>6</v>
      </c>
      <c r="D549">
        <v>4</v>
      </c>
      <c r="E549">
        <v>8</v>
      </c>
      <c r="F549">
        <v>4</v>
      </c>
      <c r="G549" s="1">
        <f t="shared" si="16"/>
        <v>-4</v>
      </c>
      <c r="M549">
        <v>11219255</v>
      </c>
      <c r="N549" s="37">
        <v>26108</v>
      </c>
      <c r="O549">
        <v>4</v>
      </c>
      <c r="P549">
        <v>8</v>
      </c>
    </row>
    <row r="550" spans="1:16" x14ac:dyDescent="0.25">
      <c r="A550">
        <v>11304543</v>
      </c>
      <c r="B550">
        <v>83</v>
      </c>
      <c r="C550" t="s">
        <v>6</v>
      </c>
      <c r="D550">
        <v>5</v>
      </c>
      <c r="E550">
        <v>13</v>
      </c>
      <c r="F550">
        <v>3</v>
      </c>
      <c r="G550" s="1">
        <f t="shared" si="16"/>
        <v>-8</v>
      </c>
      <c r="M550">
        <v>11219350</v>
      </c>
      <c r="N550" s="37">
        <v>27987</v>
      </c>
      <c r="O550">
        <v>1</v>
      </c>
      <c r="P550">
        <v>2</v>
      </c>
    </row>
    <row r="551" spans="1:16" x14ac:dyDescent="0.25">
      <c r="A551">
        <v>620872750</v>
      </c>
      <c r="B551">
        <v>3</v>
      </c>
      <c r="C551" t="s">
        <v>6</v>
      </c>
      <c r="E551">
        <v>10</v>
      </c>
      <c r="F551">
        <v>2</v>
      </c>
      <c r="G551" s="1">
        <f t="shared" si="16"/>
        <v>-99</v>
      </c>
      <c r="M551">
        <v>11219463</v>
      </c>
      <c r="N551" s="37">
        <v>27450</v>
      </c>
      <c r="O551">
        <v>1</v>
      </c>
      <c r="P551">
        <v>2</v>
      </c>
    </row>
    <row r="552" spans="1:16" x14ac:dyDescent="0.25">
      <c r="A552">
        <v>11300894</v>
      </c>
      <c r="B552">
        <v>35</v>
      </c>
      <c r="C552" t="s">
        <v>6</v>
      </c>
      <c r="D552">
        <v>3</v>
      </c>
      <c r="E552">
        <v>14</v>
      </c>
      <c r="F552">
        <v>5</v>
      </c>
      <c r="G552" s="1">
        <f t="shared" si="16"/>
        <v>-11</v>
      </c>
      <c r="M552">
        <v>11219478</v>
      </c>
      <c r="N552" s="37">
        <v>31689</v>
      </c>
      <c r="O552">
        <v>3</v>
      </c>
      <c r="P552">
        <v>6</v>
      </c>
    </row>
    <row r="553" spans="1:16" x14ac:dyDescent="0.25">
      <c r="A553">
        <v>11304835</v>
      </c>
      <c r="B553">
        <v>86</v>
      </c>
      <c r="C553" t="s">
        <v>6</v>
      </c>
      <c r="D553">
        <v>14</v>
      </c>
      <c r="E553">
        <v>13</v>
      </c>
      <c r="F553">
        <v>4</v>
      </c>
      <c r="G553" s="1">
        <f t="shared" si="16"/>
        <v>1</v>
      </c>
      <c r="M553">
        <v>11219491</v>
      </c>
      <c r="N553" s="37">
        <v>38734</v>
      </c>
      <c r="O553">
        <v>1</v>
      </c>
      <c r="P553">
        <v>2</v>
      </c>
    </row>
    <row r="554" spans="1:16" x14ac:dyDescent="0.25">
      <c r="A554">
        <v>11303840</v>
      </c>
      <c r="B554">
        <v>60</v>
      </c>
      <c r="C554" t="s">
        <v>6</v>
      </c>
      <c r="D554">
        <v>8</v>
      </c>
      <c r="E554">
        <v>14</v>
      </c>
      <c r="F554">
        <v>5</v>
      </c>
      <c r="G554" s="1">
        <f t="shared" si="16"/>
        <v>-6</v>
      </c>
      <c r="M554">
        <v>11219492</v>
      </c>
      <c r="N554" s="37">
        <v>20733</v>
      </c>
      <c r="O554">
        <v>3</v>
      </c>
      <c r="P554">
        <v>6</v>
      </c>
    </row>
    <row r="555" spans="1:16" x14ac:dyDescent="0.25">
      <c r="A555">
        <v>11303840</v>
      </c>
      <c r="B555">
        <v>85</v>
      </c>
      <c r="C555" t="s">
        <v>6</v>
      </c>
      <c r="D555">
        <v>6</v>
      </c>
      <c r="E555">
        <v>14</v>
      </c>
      <c r="F555">
        <v>5</v>
      </c>
      <c r="G555" s="1">
        <f t="shared" si="16"/>
        <v>-8</v>
      </c>
      <c r="M555">
        <v>11219509</v>
      </c>
      <c r="N555" s="37">
        <v>38734</v>
      </c>
      <c r="O555">
        <v>4</v>
      </c>
      <c r="P555">
        <v>4</v>
      </c>
    </row>
    <row r="556" spans="1:16" x14ac:dyDescent="0.25">
      <c r="A556">
        <v>11304545</v>
      </c>
      <c r="B556">
        <v>68</v>
      </c>
      <c r="C556" t="s">
        <v>6</v>
      </c>
      <c r="D556">
        <v>6</v>
      </c>
      <c r="E556">
        <v>13</v>
      </c>
      <c r="F556">
        <v>6</v>
      </c>
      <c r="G556" s="1">
        <f t="shared" si="16"/>
        <v>-7</v>
      </c>
      <c r="M556">
        <v>11219510</v>
      </c>
      <c r="N556" s="37">
        <v>42464</v>
      </c>
      <c r="O556">
        <v>1</v>
      </c>
      <c r="P556">
        <v>2</v>
      </c>
    </row>
    <row r="557" spans="1:16" x14ac:dyDescent="0.25">
      <c r="A557">
        <v>11304683</v>
      </c>
      <c r="B557">
        <v>74</v>
      </c>
      <c r="C557" t="s">
        <v>4</v>
      </c>
      <c r="D557">
        <v>14</v>
      </c>
      <c r="E557">
        <v>13</v>
      </c>
      <c r="F557">
        <v>5</v>
      </c>
      <c r="G557" s="1">
        <f t="shared" si="16"/>
        <v>1</v>
      </c>
      <c r="M557">
        <v>11219547</v>
      </c>
      <c r="N557" s="37">
        <v>26108</v>
      </c>
      <c r="O557">
        <v>5</v>
      </c>
      <c r="P557">
        <v>5</v>
      </c>
    </row>
    <row r="558" spans="1:16" x14ac:dyDescent="0.25">
      <c r="A558">
        <v>11300892</v>
      </c>
      <c r="B558">
        <v>67</v>
      </c>
      <c r="C558" t="s">
        <v>6</v>
      </c>
      <c r="D558">
        <v>4</v>
      </c>
      <c r="E558">
        <v>6</v>
      </c>
      <c r="F558">
        <v>6</v>
      </c>
      <c r="G558" s="1">
        <f t="shared" si="16"/>
        <v>-2</v>
      </c>
      <c r="M558">
        <v>11219810</v>
      </c>
      <c r="N558" s="37">
        <v>42464</v>
      </c>
      <c r="O558">
        <v>4</v>
      </c>
      <c r="P558">
        <v>8</v>
      </c>
    </row>
    <row r="559" spans="1:16" x14ac:dyDescent="0.25">
      <c r="A559">
        <v>11307877</v>
      </c>
      <c r="B559">
        <v>54</v>
      </c>
      <c r="C559" t="s">
        <v>6</v>
      </c>
      <c r="D559">
        <v>3</v>
      </c>
      <c r="E559">
        <v>14</v>
      </c>
      <c r="F559">
        <v>9</v>
      </c>
      <c r="G559" s="1">
        <f t="shared" si="16"/>
        <v>-11</v>
      </c>
      <c r="M559">
        <v>11219831</v>
      </c>
      <c r="N559" s="37">
        <v>27987</v>
      </c>
      <c r="O559">
        <v>7</v>
      </c>
      <c r="P559">
        <v>7</v>
      </c>
    </row>
    <row r="560" spans="1:16" x14ac:dyDescent="0.25">
      <c r="A560">
        <v>11307587</v>
      </c>
      <c r="B560">
        <v>35</v>
      </c>
      <c r="C560" t="s">
        <v>6</v>
      </c>
      <c r="E560">
        <v>14</v>
      </c>
      <c r="F560">
        <v>3</v>
      </c>
      <c r="G560" s="1">
        <f t="shared" si="16"/>
        <v>-99</v>
      </c>
      <c r="M560">
        <v>11220074</v>
      </c>
      <c r="N560" s="37">
        <v>38734</v>
      </c>
      <c r="O560">
        <v>4</v>
      </c>
      <c r="P560">
        <v>4</v>
      </c>
    </row>
    <row r="561" spans="1:16" x14ac:dyDescent="0.25">
      <c r="A561">
        <v>11308945</v>
      </c>
      <c r="B561">
        <v>30</v>
      </c>
      <c r="C561" t="s">
        <v>6</v>
      </c>
      <c r="D561">
        <v>7</v>
      </c>
      <c r="E561">
        <v>14</v>
      </c>
      <c r="F561">
        <v>3</v>
      </c>
      <c r="G561" s="1">
        <f t="shared" si="16"/>
        <v>-7</v>
      </c>
      <c r="M561">
        <v>11220124</v>
      </c>
      <c r="N561" s="37">
        <v>29810</v>
      </c>
      <c r="O561">
        <v>5</v>
      </c>
      <c r="P561">
        <v>5</v>
      </c>
    </row>
    <row r="562" spans="1:16" x14ac:dyDescent="0.25">
      <c r="A562">
        <v>11309315</v>
      </c>
      <c r="B562">
        <v>71</v>
      </c>
      <c r="C562" t="s">
        <v>4</v>
      </c>
      <c r="D562">
        <v>14</v>
      </c>
      <c r="F562">
        <v>3</v>
      </c>
      <c r="G562" s="1">
        <f t="shared" si="16"/>
        <v>-99</v>
      </c>
      <c r="M562">
        <v>11220155</v>
      </c>
      <c r="N562" s="37">
        <v>36855</v>
      </c>
      <c r="O562">
        <v>1</v>
      </c>
      <c r="P562">
        <v>2</v>
      </c>
    </row>
    <row r="563" spans="1:16" x14ac:dyDescent="0.25">
      <c r="A563">
        <v>11309075</v>
      </c>
      <c r="B563">
        <v>39</v>
      </c>
      <c r="C563" t="s">
        <v>4</v>
      </c>
      <c r="D563">
        <v>14</v>
      </c>
      <c r="E563">
        <v>12</v>
      </c>
      <c r="F563">
        <v>2</v>
      </c>
      <c r="G563" s="1">
        <f t="shared" si="16"/>
        <v>2</v>
      </c>
      <c r="M563">
        <v>11220185</v>
      </c>
      <c r="N563" s="37">
        <v>33059</v>
      </c>
      <c r="O563">
        <v>1</v>
      </c>
      <c r="P563">
        <v>2</v>
      </c>
    </row>
    <row r="564" spans="1:16" x14ac:dyDescent="0.25">
      <c r="A564">
        <v>11309075</v>
      </c>
      <c r="B564">
        <v>66</v>
      </c>
      <c r="C564" t="s">
        <v>4</v>
      </c>
      <c r="D564">
        <v>14</v>
      </c>
      <c r="E564">
        <v>5</v>
      </c>
      <c r="F564">
        <v>2</v>
      </c>
      <c r="G564" s="1">
        <f t="shared" si="16"/>
        <v>9</v>
      </c>
      <c r="M564">
        <v>11220190</v>
      </c>
      <c r="N564" s="37">
        <v>31480</v>
      </c>
      <c r="O564">
        <v>1</v>
      </c>
      <c r="P564">
        <v>2</v>
      </c>
    </row>
    <row r="565" spans="1:16" x14ac:dyDescent="0.25">
      <c r="A565">
        <v>11308694</v>
      </c>
      <c r="B565">
        <v>29</v>
      </c>
      <c r="C565" t="s">
        <v>6</v>
      </c>
      <c r="D565">
        <v>3</v>
      </c>
      <c r="E565">
        <v>13</v>
      </c>
      <c r="G565" s="1">
        <f t="shared" si="16"/>
        <v>-10</v>
      </c>
      <c r="M565">
        <v>11220195</v>
      </c>
      <c r="N565" s="37">
        <v>33059</v>
      </c>
      <c r="O565">
        <v>1</v>
      </c>
      <c r="P565">
        <v>2</v>
      </c>
    </row>
    <row r="566" spans="1:16" x14ac:dyDescent="0.25">
      <c r="A566">
        <v>11309114</v>
      </c>
      <c r="B566">
        <v>94</v>
      </c>
      <c r="C566" t="s">
        <v>6</v>
      </c>
      <c r="D566">
        <v>0</v>
      </c>
      <c r="E566">
        <v>13</v>
      </c>
      <c r="F566">
        <v>4</v>
      </c>
      <c r="G566" s="1">
        <f t="shared" si="16"/>
        <v>-13</v>
      </c>
      <c r="M566">
        <v>11220365</v>
      </c>
      <c r="N566" s="37">
        <v>44344</v>
      </c>
      <c r="O566">
        <v>1</v>
      </c>
      <c r="P566">
        <v>2</v>
      </c>
    </row>
    <row r="567" spans="1:16" x14ac:dyDescent="0.25">
      <c r="A567">
        <v>11309003</v>
      </c>
      <c r="B567">
        <v>62</v>
      </c>
      <c r="C567" t="s">
        <v>4</v>
      </c>
      <c r="D567">
        <v>5</v>
      </c>
      <c r="G567" s="1">
        <f t="shared" si="16"/>
        <v>-99</v>
      </c>
      <c r="M567">
        <v>11220423</v>
      </c>
      <c r="N567" s="37">
        <v>38943</v>
      </c>
      <c r="O567">
        <v>2</v>
      </c>
      <c r="P567">
        <v>2</v>
      </c>
    </row>
    <row r="568" spans="1:16" x14ac:dyDescent="0.25">
      <c r="A568">
        <v>11309073</v>
      </c>
      <c r="B568">
        <v>17</v>
      </c>
      <c r="C568" t="s">
        <v>4</v>
      </c>
      <c r="D568">
        <v>14</v>
      </c>
      <c r="E568">
        <v>12</v>
      </c>
      <c r="F568">
        <v>6</v>
      </c>
      <c r="G568" s="1">
        <f t="shared" si="16"/>
        <v>2</v>
      </c>
      <c r="M568">
        <v>11220458</v>
      </c>
      <c r="N568" s="37">
        <v>42464</v>
      </c>
      <c r="O568">
        <v>1</v>
      </c>
      <c r="P568">
        <v>2</v>
      </c>
    </row>
    <row r="569" spans="1:16" x14ac:dyDescent="0.25">
      <c r="A569">
        <v>11309375</v>
      </c>
      <c r="B569">
        <v>42</v>
      </c>
      <c r="C569" t="s">
        <v>4</v>
      </c>
      <c r="D569">
        <v>5</v>
      </c>
      <c r="E569">
        <v>12</v>
      </c>
      <c r="F569">
        <v>6</v>
      </c>
      <c r="G569" s="1">
        <f t="shared" si="16"/>
        <v>-7</v>
      </c>
      <c r="M569">
        <v>11220499</v>
      </c>
      <c r="N569" s="37">
        <v>31480</v>
      </c>
      <c r="O569">
        <v>3</v>
      </c>
      <c r="P569">
        <v>3</v>
      </c>
    </row>
    <row r="570" spans="1:16" x14ac:dyDescent="0.25">
      <c r="A570">
        <v>11308081</v>
      </c>
      <c r="B570">
        <v>6</v>
      </c>
      <c r="C570" t="s">
        <v>6</v>
      </c>
      <c r="D570">
        <v>8</v>
      </c>
      <c r="E570">
        <v>6</v>
      </c>
      <c r="F570">
        <v>5</v>
      </c>
      <c r="G570" s="1">
        <f t="shared" si="16"/>
        <v>2</v>
      </c>
      <c r="M570">
        <v>11220759</v>
      </c>
      <c r="N570" s="37">
        <v>27450</v>
      </c>
      <c r="O570">
        <v>1</v>
      </c>
      <c r="P570">
        <v>2</v>
      </c>
    </row>
    <row r="571" spans="1:16" x14ac:dyDescent="0.25">
      <c r="A571">
        <v>11306548</v>
      </c>
      <c r="B571">
        <v>78</v>
      </c>
      <c r="C571" t="s">
        <v>6</v>
      </c>
      <c r="D571">
        <v>4</v>
      </c>
      <c r="E571">
        <v>6</v>
      </c>
      <c r="F571">
        <v>4</v>
      </c>
      <c r="G571" s="1">
        <f t="shared" si="16"/>
        <v>-2</v>
      </c>
      <c r="M571">
        <v>11220805</v>
      </c>
      <c r="N571" s="37">
        <v>36882</v>
      </c>
      <c r="O571">
        <v>2</v>
      </c>
      <c r="P571">
        <v>2</v>
      </c>
    </row>
    <row r="572" spans="1:16" x14ac:dyDescent="0.25">
      <c r="A572">
        <v>11306590</v>
      </c>
      <c r="B572">
        <v>82</v>
      </c>
      <c r="C572" t="s">
        <v>6</v>
      </c>
      <c r="D572">
        <v>7</v>
      </c>
      <c r="E572">
        <v>6</v>
      </c>
      <c r="F572">
        <v>10</v>
      </c>
      <c r="G572" s="1">
        <f t="shared" si="16"/>
        <v>1</v>
      </c>
      <c r="M572">
        <v>11220880</v>
      </c>
      <c r="N572" s="37">
        <v>27987</v>
      </c>
      <c r="O572">
        <v>3</v>
      </c>
      <c r="P572">
        <v>3</v>
      </c>
    </row>
    <row r="573" spans="1:16" x14ac:dyDescent="0.25">
      <c r="A573">
        <v>11303377</v>
      </c>
      <c r="B573">
        <v>33</v>
      </c>
      <c r="C573" t="s">
        <v>6</v>
      </c>
      <c r="D573">
        <v>7</v>
      </c>
      <c r="E573">
        <v>16</v>
      </c>
      <c r="F573">
        <v>3</v>
      </c>
      <c r="G573" s="1">
        <f t="shared" si="16"/>
        <v>-9</v>
      </c>
      <c r="M573">
        <v>11220882</v>
      </c>
      <c r="N573" s="37">
        <v>27987</v>
      </c>
      <c r="O573">
        <v>4</v>
      </c>
      <c r="P573">
        <v>4</v>
      </c>
    </row>
    <row r="574" spans="1:16" x14ac:dyDescent="0.25">
      <c r="A574">
        <v>11255619</v>
      </c>
      <c r="B574">
        <v>49</v>
      </c>
      <c r="C574" t="s">
        <v>6</v>
      </c>
      <c r="D574">
        <v>4</v>
      </c>
      <c r="G574" s="1">
        <f t="shared" si="16"/>
        <v>-99</v>
      </c>
      <c r="M574">
        <v>11220883</v>
      </c>
      <c r="N574" s="37">
        <v>38943</v>
      </c>
      <c r="O574">
        <v>1</v>
      </c>
      <c r="P574">
        <v>2</v>
      </c>
    </row>
    <row r="575" spans="1:16" x14ac:dyDescent="0.25">
      <c r="A575">
        <v>11264081</v>
      </c>
      <c r="B575">
        <v>16</v>
      </c>
      <c r="C575" t="s">
        <v>4</v>
      </c>
      <c r="D575">
        <v>15</v>
      </c>
      <c r="F575">
        <v>3</v>
      </c>
      <c r="G575" s="1">
        <f t="shared" si="16"/>
        <v>-99</v>
      </c>
      <c r="M575">
        <v>11220887</v>
      </c>
      <c r="N575" s="37">
        <v>27987</v>
      </c>
      <c r="O575">
        <v>3</v>
      </c>
      <c r="P575">
        <v>6</v>
      </c>
    </row>
    <row r="576" spans="1:16" x14ac:dyDescent="0.25">
      <c r="A576">
        <v>11264081</v>
      </c>
      <c r="B576">
        <v>21</v>
      </c>
      <c r="C576" t="s">
        <v>6</v>
      </c>
      <c r="D576">
        <v>4</v>
      </c>
      <c r="F576">
        <v>3</v>
      </c>
      <c r="G576" s="1">
        <f t="shared" si="16"/>
        <v>-99</v>
      </c>
      <c r="M576">
        <v>11220891</v>
      </c>
      <c r="N576" s="37">
        <v>20733</v>
      </c>
      <c r="O576">
        <v>1</v>
      </c>
      <c r="P576">
        <v>2</v>
      </c>
    </row>
    <row r="577" spans="1:16" x14ac:dyDescent="0.25">
      <c r="A577">
        <v>616259311</v>
      </c>
      <c r="B577">
        <v>31</v>
      </c>
      <c r="C577" t="s">
        <v>6</v>
      </c>
      <c r="D577">
        <v>6</v>
      </c>
      <c r="F577">
        <v>2</v>
      </c>
      <c r="G577" s="1">
        <f t="shared" si="16"/>
        <v>-99</v>
      </c>
      <c r="M577">
        <v>11220892</v>
      </c>
      <c r="N577" s="37">
        <v>27987</v>
      </c>
      <c r="O577">
        <v>1</v>
      </c>
      <c r="P577">
        <v>2</v>
      </c>
    </row>
    <row r="578" spans="1:16" x14ac:dyDescent="0.25">
      <c r="A578">
        <v>11306565</v>
      </c>
      <c r="B578">
        <v>72</v>
      </c>
      <c r="C578" t="s">
        <v>4</v>
      </c>
      <c r="D578">
        <v>7</v>
      </c>
      <c r="E578">
        <v>5</v>
      </c>
      <c r="F578">
        <v>12</v>
      </c>
      <c r="G578" s="1">
        <f t="shared" ref="G578:G588" si="17">IF(COUNTA(D578)=0,IF(COUNTA(E578)=0,-99,-99),IF(COUNTA(E578)=0,-99,D578-E578))</f>
        <v>2</v>
      </c>
      <c r="M578">
        <v>11220918</v>
      </c>
      <c r="N578" s="37">
        <v>38734</v>
      </c>
      <c r="O578">
        <v>3</v>
      </c>
      <c r="P578">
        <v>6</v>
      </c>
    </row>
    <row r="579" spans="1:16" x14ac:dyDescent="0.25">
      <c r="A579">
        <v>11309528</v>
      </c>
      <c r="B579">
        <v>2</v>
      </c>
      <c r="C579" t="s">
        <v>6</v>
      </c>
      <c r="D579">
        <v>6</v>
      </c>
      <c r="F579">
        <v>5</v>
      </c>
      <c r="G579" s="1">
        <f t="shared" si="17"/>
        <v>-99</v>
      </c>
      <c r="M579">
        <v>11221056</v>
      </c>
      <c r="N579" s="37">
        <v>38734</v>
      </c>
      <c r="O579">
        <v>1</v>
      </c>
      <c r="P579">
        <v>2</v>
      </c>
    </row>
    <row r="580" spans="1:16" x14ac:dyDescent="0.25">
      <c r="A580">
        <v>11306564</v>
      </c>
      <c r="B580">
        <v>31</v>
      </c>
      <c r="C580" t="s">
        <v>6</v>
      </c>
      <c r="D580">
        <v>6</v>
      </c>
      <c r="E580">
        <v>11</v>
      </c>
      <c r="F580">
        <v>9</v>
      </c>
      <c r="G580" s="1">
        <f t="shared" si="17"/>
        <v>-5</v>
      </c>
      <c r="M580">
        <v>11221131</v>
      </c>
      <c r="N580" s="37">
        <v>29601</v>
      </c>
      <c r="O580">
        <v>1</v>
      </c>
      <c r="P580">
        <v>2</v>
      </c>
    </row>
    <row r="581" spans="1:16" x14ac:dyDescent="0.25">
      <c r="A581">
        <v>11306595</v>
      </c>
      <c r="B581">
        <v>36</v>
      </c>
      <c r="C581" t="s">
        <v>6</v>
      </c>
      <c r="D581">
        <v>3</v>
      </c>
      <c r="E581">
        <v>15</v>
      </c>
      <c r="F581">
        <v>9</v>
      </c>
      <c r="G581" s="1">
        <f t="shared" si="17"/>
        <v>-12</v>
      </c>
      <c r="M581">
        <v>11221155</v>
      </c>
      <c r="N581" s="37">
        <v>38734</v>
      </c>
      <c r="O581">
        <v>1</v>
      </c>
      <c r="P581">
        <v>2</v>
      </c>
    </row>
    <row r="582" spans="1:16" x14ac:dyDescent="0.25">
      <c r="A582">
        <v>11312345</v>
      </c>
      <c r="B582">
        <v>28</v>
      </c>
      <c r="C582" t="s">
        <v>6</v>
      </c>
      <c r="E582">
        <v>11</v>
      </c>
      <c r="G582" s="1">
        <f t="shared" si="17"/>
        <v>-99</v>
      </c>
      <c r="M582">
        <v>11221264</v>
      </c>
      <c r="N582" s="37">
        <v>42464</v>
      </c>
      <c r="O582">
        <v>2</v>
      </c>
      <c r="P582">
        <v>2</v>
      </c>
    </row>
    <row r="583" spans="1:16" x14ac:dyDescent="0.25">
      <c r="A583">
        <v>11291976</v>
      </c>
      <c r="B583">
        <v>85</v>
      </c>
      <c r="C583" t="s">
        <v>4</v>
      </c>
      <c r="E583">
        <v>13</v>
      </c>
      <c r="F583">
        <v>6</v>
      </c>
      <c r="G583" s="1">
        <f t="shared" si="17"/>
        <v>-99</v>
      </c>
      <c r="M583">
        <v>11221339</v>
      </c>
      <c r="N583" s="37">
        <v>36855</v>
      </c>
      <c r="O583">
        <v>2</v>
      </c>
      <c r="P583">
        <v>2</v>
      </c>
    </row>
    <row r="584" spans="1:16" x14ac:dyDescent="0.25">
      <c r="A584">
        <v>11238106</v>
      </c>
      <c r="B584">
        <v>57</v>
      </c>
      <c r="C584" t="s">
        <v>6</v>
      </c>
      <c r="D584">
        <v>10</v>
      </c>
      <c r="F584">
        <v>6</v>
      </c>
      <c r="G584" s="1">
        <f t="shared" si="17"/>
        <v>-99</v>
      </c>
      <c r="M584">
        <v>11221447</v>
      </c>
      <c r="N584" s="37">
        <v>44344</v>
      </c>
      <c r="O584">
        <v>2</v>
      </c>
      <c r="P584">
        <v>2</v>
      </c>
    </row>
    <row r="585" spans="1:16" x14ac:dyDescent="0.25">
      <c r="A585">
        <v>11302961</v>
      </c>
      <c r="B585">
        <v>23</v>
      </c>
      <c r="C585" t="s">
        <v>6</v>
      </c>
      <c r="D585">
        <v>9</v>
      </c>
      <c r="E585">
        <v>14</v>
      </c>
      <c r="F585">
        <v>12</v>
      </c>
      <c r="G585" s="1">
        <f t="shared" si="17"/>
        <v>-5</v>
      </c>
      <c r="M585">
        <v>11221449</v>
      </c>
      <c r="N585" s="37">
        <v>42464</v>
      </c>
      <c r="O585">
        <v>1</v>
      </c>
      <c r="P585">
        <v>2</v>
      </c>
    </row>
    <row r="586" spans="1:16" x14ac:dyDescent="0.25">
      <c r="A586">
        <v>11314634</v>
      </c>
      <c r="B586">
        <v>39</v>
      </c>
      <c r="C586" t="s">
        <v>6</v>
      </c>
      <c r="E586">
        <v>14</v>
      </c>
      <c r="G586" s="1">
        <f t="shared" si="17"/>
        <v>-99</v>
      </c>
      <c r="M586">
        <v>11221450</v>
      </c>
      <c r="N586" s="37">
        <v>38734</v>
      </c>
      <c r="O586">
        <v>4</v>
      </c>
      <c r="P586">
        <v>4</v>
      </c>
    </row>
    <row r="587" spans="1:16" x14ac:dyDescent="0.25">
      <c r="A587">
        <v>11315209</v>
      </c>
      <c r="B587">
        <v>21</v>
      </c>
      <c r="C587" t="s">
        <v>6</v>
      </c>
      <c r="D587">
        <v>6</v>
      </c>
      <c r="E587">
        <v>14</v>
      </c>
      <c r="G587" s="1">
        <f t="shared" si="17"/>
        <v>-8</v>
      </c>
      <c r="M587">
        <v>11221524</v>
      </c>
      <c r="N587" s="37">
        <v>33059</v>
      </c>
      <c r="O587">
        <v>1</v>
      </c>
      <c r="P587">
        <v>2</v>
      </c>
    </row>
    <row r="588" spans="1:16" x14ac:dyDescent="0.25">
      <c r="A588">
        <v>11318313</v>
      </c>
      <c r="B588">
        <v>19</v>
      </c>
      <c r="C588" t="s">
        <v>6</v>
      </c>
      <c r="E588">
        <v>11</v>
      </c>
      <c r="G588" s="1">
        <f t="shared" si="17"/>
        <v>-99</v>
      </c>
      <c r="M588">
        <v>11221525</v>
      </c>
      <c r="N588" s="37">
        <v>38734</v>
      </c>
      <c r="O588">
        <v>1</v>
      </c>
      <c r="P588">
        <v>2</v>
      </c>
    </row>
    <row r="589" spans="1:16" x14ac:dyDescent="0.25">
      <c r="M589">
        <v>11221767</v>
      </c>
      <c r="N589" s="37">
        <v>27450</v>
      </c>
      <c r="O589">
        <v>1</v>
      </c>
      <c r="P589">
        <v>2</v>
      </c>
    </row>
    <row r="590" spans="1:16" x14ac:dyDescent="0.25">
      <c r="M590">
        <v>11221790</v>
      </c>
      <c r="N590" s="37">
        <v>38734</v>
      </c>
      <c r="O590">
        <v>1</v>
      </c>
      <c r="P590">
        <v>2</v>
      </c>
    </row>
    <row r="591" spans="1:16" x14ac:dyDescent="0.25">
      <c r="M591">
        <v>11221891</v>
      </c>
      <c r="N591" s="37">
        <v>27450</v>
      </c>
      <c r="O591">
        <v>1</v>
      </c>
      <c r="P591">
        <v>2</v>
      </c>
    </row>
    <row r="592" spans="1:16" x14ac:dyDescent="0.25">
      <c r="M592">
        <v>11221908</v>
      </c>
      <c r="N592" s="37">
        <v>44136</v>
      </c>
      <c r="O592">
        <v>2</v>
      </c>
      <c r="P592">
        <v>2</v>
      </c>
    </row>
    <row r="593" spans="13:16" x14ac:dyDescent="0.25">
      <c r="M593">
        <v>11222367</v>
      </c>
      <c r="N593" s="37">
        <v>38734</v>
      </c>
      <c r="O593">
        <v>5</v>
      </c>
      <c r="P593">
        <v>5</v>
      </c>
    </row>
    <row r="594" spans="13:16" x14ac:dyDescent="0.25">
      <c r="M594">
        <v>11222439</v>
      </c>
      <c r="N594" s="37">
        <v>33059</v>
      </c>
      <c r="O594">
        <v>1</v>
      </c>
      <c r="P594">
        <v>2</v>
      </c>
    </row>
    <row r="595" spans="13:16" x14ac:dyDescent="0.25">
      <c r="M595">
        <v>11222492</v>
      </c>
      <c r="N595" s="37">
        <v>33059</v>
      </c>
      <c r="O595">
        <v>1</v>
      </c>
      <c r="P595">
        <v>2</v>
      </c>
    </row>
    <row r="596" spans="13:16" x14ac:dyDescent="0.25">
      <c r="M596">
        <v>11222773</v>
      </c>
      <c r="N596" s="37">
        <v>38734</v>
      </c>
      <c r="O596">
        <v>1</v>
      </c>
      <c r="P596">
        <v>2</v>
      </c>
    </row>
    <row r="597" spans="13:16" x14ac:dyDescent="0.25">
      <c r="M597">
        <v>11222850</v>
      </c>
      <c r="N597" s="37">
        <v>38943</v>
      </c>
      <c r="O597">
        <v>3</v>
      </c>
      <c r="P597">
        <v>3</v>
      </c>
    </row>
    <row r="598" spans="13:16" x14ac:dyDescent="0.25">
      <c r="M598">
        <v>11222860</v>
      </c>
      <c r="N598" s="37">
        <v>35211</v>
      </c>
      <c r="O598">
        <v>2</v>
      </c>
      <c r="P598">
        <v>2</v>
      </c>
    </row>
    <row r="599" spans="13:16" x14ac:dyDescent="0.25">
      <c r="M599">
        <v>11222937</v>
      </c>
      <c r="N599" s="37">
        <v>29810</v>
      </c>
      <c r="O599">
        <v>1</v>
      </c>
      <c r="P599">
        <v>2</v>
      </c>
    </row>
    <row r="600" spans="13:16" x14ac:dyDescent="0.25">
      <c r="M600">
        <v>11223003</v>
      </c>
      <c r="N600" s="37">
        <v>38943</v>
      </c>
      <c r="O600">
        <v>2</v>
      </c>
      <c r="P600">
        <v>2</v>
      </c>
    </row>
    <row r="601" spans="13:16" x14ac:dyDescent="0.25">
      <c r="M601">
        <v>11223056</v>
      </c>
      <c r="N601" s="37">
        <v>33059</v>
      </c>
      <c r="O601">
        <v>1</v>
      </c>
      <c r="P601">
        <v>2</v>
      </c>
    </row>
    <row r="602" spans="13:16" x14ac:dyDescent="0.25">
      <c r="M602">
        <v>11223079</v>
      </c>
      <c r="N602" s="37">
        <v>29601</v>
      </c>
      <c r="O602">
        <v>1</v>
      </c>
      <c r="P602">
        <v>2</v>
      </c>
    </row>
    <row r="603" spans="13:16" x14ac:dyDescent="0.25">
      <c r="M603">
        <v>11223236</v>
      </c>
      <c r="N603" s="37">
        <v>36855</v>
      </c>
      <c r="O603">
        <v>5</v>
      </c>
      <c r="P603">
        <v>5</v>
      </c>
    </row>
    <row r="604" spans="13:16" x14ac:dyDescent="0.25">
      <c r="M604">
        <v>11223436</v>
      </c>
      <c r="N604" s="37">
        <v>36855</v>
      </c>
      <c r="O604">
        <v>1</v>
      </c>
      <c r="P604">
        <v>2</v>
      </c>
    </row>
    <row r="605" spans="13:16" x14ac:dyDescent="0.25">
      <c r="M605">
        <v>11223514</v>
      </c>
      <c r="N605" s="37">
        <v>32104</v>
      </c>
      <c r="O605">
        <v>4</v>
      </c>
      <c r="P605">
        <v>8</v>
      </c>
    </row>
    <row r="606" spans="13:16" x14ac:dyDescent="0.25">
      <c r="M606">
        <v>11223696</v>
      </c>
      <c r="N606" s="37">
        <v>37089</v>
      </c>
      <c r="O606">
        <v>3</v>
      </c>
      <c r="P606">
        <v>3</v>
      </c>
    </row>
    <row r="607" spans="13:16" x14ac:dyDescent="0.25">
      <c r="M607">
        <v>11223834</v>
      </c>
      <c r="N607" s="37">
        <v>42464</v>
      </c>
      <c r="O607">
        <v>4</v>
      </c>
      <c r="P607">
        <v>8</v>
      </c>
    </row>
    <row r="608" spans="13:16" x14ac:dyDescent="0.25">
      <c r="M608">
        <v>11223835</v>
      </c>
      <c r="N608" s="37">
        <v>27987</v>
      </c>
      <c r="O608">
        <v>2</v>
      </c>
      <c r="P608">
        <v>2</v>
      </c>
    </row>
    <row r="609" spans="13:16" x14ac:dyDescent="0.25">
      <c r="M609">
        <v>11223839</v>
      </c>
      <c r="N609" s="37">
        <v>33059</v>
      </c>
      <c r="O609">
        <v>1</v>
      </c>
      <c r="P609">
        <v>2</v>
      </c>
    </row>
    <row r="610" spans="13:16" x14ac:dyDescent="0.25">
      <c r="M610">
        <v>11223840</v>
      </c>
      <c r="N610" s="37">
        <v>37064</v>
      </c>
      <c r="O610">
        <v>4</v>
      </c>
      <c r="P610">
        <v>8</v>
      </c>
    </row>
    <row r="611" spans="13:16" x14ac:dyDescent="0.25">
      <c r="M611">
        <v>11224262</v>
      </c>
      <c r="N611" s="37">
        <v>27987</v>
      </c>
      <c r="O611">
        <v>4</v>
      </c>
      <c r="P611">
        <v>8</v>
      </c>
    </row>
    <row r="612" spans="13:16" x14ac:dyDescent="0.25">
      <c r="M612">
        <v>11224266</v>
      </c>
      <c r="N612" s="37">
        <v>27987</v>
      </c>
      <c r="O612">
        <v>4</v>
      </c>
      <c r="P612">
        <v>8</v>
      </c>
    </row>
    <row r="613" spans="13:16" x14ac:dyDescent="0.25">
      <c r="M613">
        <v>11224271</v>
      </c>
      <c r="N613" s="37">
        <v>38734</v>
      </c>
      <c r="O613">
        <v>1</v>
      </c>
      <c r="P613">
        <v>2</v>
      </c>
    </row>
    <row r="614" spans="13:16" x14ac:dyDescent="0.25">
      <c r="M614">
        <v>11224275</v>
      </c>
      <c r="N614" s="37">
        <v>38943</v>
      </c>
      <c r="O614">
        <v>4</v>
      </c>
      <c r="P614">
        <v>4</v>
      </c>
    </row>
    <row r="615" spans="13:16" x14ac:dyDescent="0.25">
      <c r="M615">
        <v>11224290</v>
      </c>
      <c r="N615" s="37">
        <v>38943</v>
      </c>
      <c r="O615">
        <v>4</v>
      </c>
      <c r="P615">
        <v>4</v>
      </c>
    </row>
    <row r="616" spans="13:16" x14ac:dyDescent="0.25">
      <c r="M616">
        <v>11224319</v>
      </c>
      <c r="N616" s="37">
        <v>37089</v>
      </c>
      <c r="O616">
        <v>2</v>
      </c>
      <c r="P616">
        <v>4</v>
      </c>
    </row>
    <row r="617" spans="13:16" x14ac:dyDescent="0.25">
      <c r="M617">
        <v>11224454</v>
      </c>
      <c r="N617" s="37">
        <v>37089</v>
      </c>
      <c r="O617">
        <v>1</v>
      </c>
      <c r="P617">
        <v>2</v>
      </c>
    </row>
    <row r="618" spans="13:16" x14ac:dyDescent="0.25">
      <c r="M618">
        <v>11224458</v>
      </c>
      <c r="N618" s="37">
        <v>38734</v>
      </c>
      <c r="O618">
        <v>1</v>
      </c>
      <c r="P618">
        <v>2</v>
      </c>
    </row>
    <row r="619" spans="13:16" x14ac:dyDescent="0.25">
      <c r="M619">
        <v>11224684</v>
      </c>
      <c r="N619" s="37">
        <v>31689</v>
      </c>
      <c r="O619">
        <v>5</v>
      </c>
      <c r="P619">
        <v>5</v>
      </c>
    </row>
    <row r="620" spans="13:16" x14ac:dyDescent="0.25">
      <c r="M620">
        <v>11224816</v>
      </c>
      <c r="N620" s="37">
        <v>26133</v>
      </c>
      <c r="O620">
        <v>2</v>
      </c>
      <c r="P620">
        <v>2</v>
      </c>
    </row>
    <row r="621" spans="13:16" x14ac:dyDescent="0.25">
      <c r="M621">
        <v>11224952</v>
      </c>
      <c r="N621" s="37">
        <v>38734</v>
      </c>
      <c r="O621">
        <v>7</v>
      </c>
      <c r="P621">
        <v>7</v>
      </c>
    </row>
    <row r="622" spans="13:16" x14ac:dyDescent="0.25">
      <c r="M622">
        <v>11225096</v>
      </c>
      <c r="N622" s="37">
        <v>44092</v>
      </c>
      <c r="O622">
        <v>4</v>
      </c>
      <c r="P622">
        <v>4</v>
      </c>
    </row>
    <row r="623" spans="13:16" x14ac:dyDescent="0.25">
      <c r="M623">
        <v>11225102</v>
      </c>
      <c r="N623" s="37">
        <v>39359</v>
      </c>
      <c r="O623">
        <v>1</v>
      </c>
      <c r="P623">
        <v>2</v>
      </c>
    </row>
    <row r="624" spans="13:16" x14ac:dyDescent="0.25">
      <c r="M624">
        <v>11225129</v>
      </c>
      <c r="N624" s="37">
        <v>29329</v>
      </c>
      <c r="O624">
        <v>1</v>
      </c>
      <c r="P624">
        <v>2</v>
      </c>
    </row>
    <row r="625" spans="13:16" x14ac:dyDescent="0.25">
      <c r="M625">
        <v>11225340</v>
      </c>
      <c r="N625" s="37">
        <v>26108</v>
      </c>
      <c r="O625">
        <v>4</v>
      </c>
      <c r="P625">
        <v>8</v>
      </c>
    </row>
    <row r="626" spans="13:16" x14ac:dyDescent="0.25">
      <c r="M626">
        <v>11225431</v>
      </c>
      <c r="N626" s="37">
        <v>44344</v>
      </c>
      <c r="O626">
        <v>3</v>
      </c>
      <c r="P626">
        <v>3</v>
      </c>
    </row>
    <row r="627" spans="13:16" x14ac:dyDescent="0.25">
      <c r="M627">
        <v>11225433</v>
      </c>
      <c r="N627" s="37">
        <v>44344</v>
      </c>
      <c r="O627">
        <v>1</v>
      </c>
      <c r="P627">
        <v>2</v>
      </c>
    </row>
    <row r="628" spans="13:16" x14ac:dyDescent="0.25">
      <c r="M628">
        <v>11225434</v>
      </c>
      <c r="N628" s="37">
        <v>29810</v>
      </c>
      <c r="O628">
        <v>2</v>
      </c>
      <c r="P628">
        <v>2</v>
      </c>
    </row>
    <row r="629" spans="13:16" x14ac:dyDescent="0.25">
      <c r="M629">
        <v>11225548</v>
      </c>
      <c r="N629" s="37">
        <v>20733</v>
      </c>
      <c r="O629">
        <v>2</v>
      </c>
      <c r="P629">
        <v>2</v>
      </c>
    </row>
    <row r="630" spans="13:16" x14ac:dyDescent="0.25">
      <c r="M630">
        <v>11225656</v>
      </c>
      <c r="N630" s="37">
        <v>27987</v>
      </c>
      <c r="O630">
        <v>1</v>
      </c>
      <c r="P630">
        <v>2</v>
      </c>
    </row>
    <row r="631" spans="13:16" x14ac:dyDescent="0.25">
      <c r="M631">
        <v>11225744</v>
      </c>
      <c r="N631" s="37">
        <v>20733</v>
      </c>
      <c r="O631">
        <v>2</v>
      </c>
      <c r="P631">
        <v>2</v>
      </c>
    </row>
    <row r="632" spans="13:16" x14ac:dyDescent="0.25">
      <c r="M632">
        <v>11225765</v>
      </c>
      <c r="N632" s="37">
        <v>42464</v>
      </c>
      <c r="O632">
        <v>5</v>
      </c>
      <c r="P632">
        <v>5</v>
      </c>
    </row>
    <row r="633" spans="13:16" x14ac:dyDescent="0.25">
      <c r="M633">
        <v>11225766</v>
      </c>
      <c r="N633" s="37">
        <v>27987</v>
      </c>
      <c r="O633">
        <v>1</v>
      </c>
      <c r="P633">
        <v>2</v>
      </c>
    </row>
    <row r="634" spans="13:16" x14ac:dyDescent="0.25">
      <c r="M634">
        <v>11225797</v>
      </c>
      <c r="N634" s="37">
        <v>31480</v>
      </c>
      <c r="O634">
        <v>3</v>
      </c>
      <c r="P634">
        <v>3</v>
      </c>
    </row>
    <row r="635" spans="13:16" x14ac:dyDescent="0.25">
      <c r="M635">
        <v>11225960</v>
      </c>
      <c r="N635" s="37">
        <v>38734</v>
      </c>
      <c r="O635">
        <v>2</v>
      </c>
      <c r="P635">
        <v>2</v>
      </c>
    </row>
    <row r="636" spans="13:16" x14ac:dyDescent="0.25">
      <c r="M636">
        <v>11226177</v>
      </c>
      <c r="N636" s="37">
        <v>27450</v>
      </c>
      <c r="O636">
        <v>1</v>
      </c>
      <c r="P636">
        <v>2</v>
      </c>
    </row>
    <row r="637" spans="13:16" x14ac:dyDescent="0.25">
      <c r="M637">
        <v>11226320</v>
      </c>
      <c r="N637" s="37">
        <v>39359</v>
      </c>
      <c r="O637">
        <v>4</v>
      </c>
      <c r="P637">
        <v>8</v>
      </c>
    </row>
    <row r="638" spans="13:16" x14ac:dyDescent="0.25">
      <c r="M638">
        <v>11226377</v>
      </c>
      <c r="N638" s="37">
        <v>31480</v>
      </c>
      <c r="O638">
        <v>2</v>
      </c>
      <c r="P638">
        <v>2</v>
      </c>
    </row>
    <row r="639" spans="13:16" x14ac:dyDescent="0.25">
      <c r="M639">
        <v>11226388</v>
      </c>
      <c r="N639" s="37">
        <v>42464</v>
      </c>
      <c r="O639">
        <v>4</v>
      </c>
      <c r="P639">
        <v>8</v>
      </c>
    </row>
    <row r="640" spans="13:16" x14ac:dyDescent="0.25">
      <c r="M640">
        <v>11227223</v>
      </c>
      <c r="N640" s="37">
        <v>38734</v>
      </c>
      <c r="O640">
        <v>2</v>
      </c>
      <c r="P640">
        <v>4</v>
      </c>
    </row>
    <row r="641" spans="13:16" x14ac:dyDescent="0.25">
      <c r="M641">
        <v>11227682</v>
      </c>
      <c r="N641" s="37">
        <v>42464</v>
      </c>
      <c r="O641">
        <v>4</v>
      </c>
      <c r="P641">
        <v>8</v>
      </c>
    </row>
    <row r="642" spans="13:16" x14ac:dyDescent="0.25">
      <c r="M642">
        <v>11227840</v>
      </c>
      <c r="N642" s="37">
        <v>38943</v>
      </c>
      <c r="O642">
        <v>1</v>
      </c>
      <c r="P642">
        <v>2</v>
      </c>
    </row>
    <row r="643" spans="13:16" x14ac:dyDescent="0.25">
      <c r="M643">
        <v>11228498</v>
      </c>
      <c r="N643" s="37">
        <v>20733</v>
      </c>
      <c r="O643">
        <v>7</v>
      </c>
      <c r="P643">
        <v>7</v>
      </c>
    </row>
    <row r="644" spans="13:16" x14ac:dyDescent="0.25">
      <c r="M644">
        <v>11228949</v>
      </c>
      <c r="N644" s="37">
        <v>44344</v>
      </c>
      <c r="O644">
        <v>3</v>
      </c>
      <c r="P644">
        <v>3</v>
      </c>
    </row>
    <row r="645" spans="13:16" x14ac:dyDescent="0.25">
      <c r="M645">
        <v>11229027</v>
      </c>
      <c r="N645" s="37">
        <v>38734</v>
      </c>
      <c r="O645">
        <v>4</v>
      </c>
      <c r="P645">
        <v>4</v>
      </c>
    </row>
    <row r="646" spans="13:16" x14ac:dyDescent="0.25">
      <c r="M646">
        <v>11229065</v>
      </c>
      <c r="N646" s="37">
        <v>27987</v>
      </c>
      <c r="O646">
        <v>1</v>
      </c>
      <c r="P646">
        <v>2</v>
      </c>
    </row>
    <row r="647" spans="13:16" x14ac:dyDescent="0.25">
      <c r="M647">
        <v>11229299</v>
      </c>
      <c r="N647" s="37">
        <v>27987</v>
      </c>
      <c r="O647">
        <v>1</v>
      </c>
      <c r="P647">
        <v>2</v>
      </c>
    </row>
    <row r="648" spans="13:16" x14ac:dyDescent="0.25">
      <c r="M648">
        <v>11229716</v>
      </c>
      <c r="N648" s="37">
        <v>44344</v>
      </c>
      <c r="O648">
        <v>6</v>
      </c>
      <c r="P648">
        <v>6</v>
      </c>
    </row>
    <row r="649" spans="13:16" x14ac:dyDescent="0.25">
      <c r="M649">
        <v>11229743</v>
      </c>
      <c r="N649" s="37">
        <v>27987</v>
      </c>
      <c r="O649">
        <v>5</v>
      </c>
      <c r="P649">
        <v>5</v>
      </c>
    </row>
    <row r="650" spans="13:16" x14ac:dyDescent="0.25">
      <c r="M650">
        <v>11229744</v>
      </c>
      <c r="N650" s="37">
        <v>27987</v>
      </c>
      <c r="O650">
        <v>1</v>
      </c>
      <c r="P650">
        <v>2</v>
      </c>
    </row>
    <row r="651" spans="13:16" x14ac:dyDescent="0.25">
      <c r="M651">
        <v>11230092</v>
      </c>
      <c r="N651" s="37">
        <v>27987</v>
      </c>
      <c r="O651">
        <v>2</v>
      </c>
      <c r="P651">
        <v>2</v>
      </c>
    </row>
    <row r="652" spans="13:16" x14ac:dyDescent="0.25">
      <c r="M652">
        <v>11231114</v>
      </c>
      <c r="N652" s="37">
        <v>31480</v>
      </c>
      <c r="O652">
        <v>3</v>
      </c>
      <c r="P652">
        <v>6</v>
      </c>
    </row>
    <row r="653" spans="13:16" x14ac:dyDescent="0.25">
      <c r="M653">
        <v>11231184</v>
      </c>
      <c r="N653" s="37">
        <v>38734</v>
      </c>
      <c r="O653">
        <v>7</v>
      </c>
      <c r="P653">
        <v>7</v>
      </c>
    </row>
    <row r="654" spans="13:16" x14ac:dyDescent="0.25">
      <c r="M654">
        <v>11232169</v>
      </c>
      <c r="N654" s="37">
        <v>44344</v>
      </c>
      <c r="O654">
        <v>1</v>
      </c>
      <c r="P654">
        <v>2</v>
      </c>
    </row>
    <row r="655" spans="13:16" x14ac:dyDescent="0.25">
      <c r="M655">
        <v>11232170</v>
      </c>
      <c r="N655" s="37">
        <v>38734</v>
      </c>
      <c r="O655">
        <v>4</v>
      </c>
      <c r="P655">
        <v>4</v>
      </c>
    </row>
    <row r="656" spans="13:16" x14ac:dyDescent="0.25">
      <c r="M656">
        <v>11232308</v>
      </c>
      <c r="N656" s="37">
        <v>38734</v>
      </c>
      <c r="O656">
        <v>4</v>
      </c>
      <c r="P656">
        <v>4</v>
      </c>
    </row>
    <row r="657" spans="13:16" x14ac:dyDescent="0.25">
      <c r="M657">
        <v>11232309</v>
      </c>
      <c r="N657" s="37">
        <v>38734</v>
      </c>
      <c r="O657">
        <v>1</v>
      </c>
      <c r="P657">
        <v>2</v>
      </c>
    </row>
    <row r="658" spans="13:16" x14ac:dyDescent="0.25">
      <c r="M658">
        <v>11232316</v>
      </c>
      <c r="N658" s="37">
        <v>38943</v>
      </c>
      <c r="O658">
        <v>2</v>
      </c>
      <c r="P658">
        <v>2</v>
      </c>
    </row>
    <row r="659" spans="13:16" x14ac:dyDescent="0.25">
      <c r="M659">
        <v>11232317</v>
      </c>
      <c r="N659" s="37">
        <v>33059</v>
      </c>
      <c r="O659">
        <v>1</v>
      </c>
      <c r="P659">
        <v>2</v>
      </c>
    </row>
    <row r="660" spans="13:16" x14ac:dyDescent="0.25">
      <c r="M660">
        <v>11232322</v>
      </c>
      <c r="N660" s="37">
        <v>37064</v>
      </c>
      <c r="O660">
        <v>2</v>
      </c>
      <c r="P660">
        <v>2</v>
      </c>
    </row>
    <row r="661" spans="13:16" x14ac:dyDescent="0.25">
      <c r="M661">
        <v>11232323</v>
      </c>
      <c r="N661" s="37">
        <v>44344</v>
      </c>
      <c r="O661">
        <v>2</v>
      </c>
      <c r="P661">
        <v>2</v>
      </c>
    </row>
    <row r="662" spans="13:16" x14ac:dyDescent="0.25">
      <c r="M662">
        <v>11232450</v>
      </c>
      <c r="N662" s="37">
        <v>27987</v>
      </c>
      <c r="O662">
        <v>4</v>
      </c>
      <c r="P662">
        <v>4</v>
      </c>
    </row>
    <row r="663" spans="13:16" x14ac:dyDescent="0.25">
      <c r="M663">
        <v>11232452</v>
      </c>
      <c r="N663" s="37">
        <v>44344</v>
      </c>
      <c r="O663">
        <v>5</v>
      </c>
      <c r="P663">
        <v>5</v>
      </c>
    </row>
    <row r="664" spans="13:16" x14ac:dyDescent="0.25">
      <c r="M664">
        <v>11232453</v>
      </c>
      <c r="N664" s="37">
        <v>44344</v>
      </c>
      <c r="O664">
        <v>2</v>
      </c>
      <c r="P664">
        <v>2</v>
      </c>
    </row>
    <row r="665" spans="13:16" x14ac:dyDescent="0.25">
      <c r="M665">
        <v>11232455</v>
      </c>
      <c r="N665" s="37">
        <v>27657</v>
      </c>
      <c r="O665">
        <v>1</v>
      </c>
      <c r="P665">
        <v>2</v>
      </c>
    </row>
    <row r="666" spans="13:16" x14ac:dyDescent="0.25">
      <c r="M666">
        <v>11232456</v>
      </c>
      <c r="N666" s="37">
        <v>26108</v>
      </c>
      <c r="O666">
        <v>5</v>
      </c>
      <c r="P666">
        <v>5</v>
      </c>
    </row>
    <row r="667" spans="13:16" x14ac:dyDescent="0.25">
      <c r="M667">
        <v>11233576</v>
      </c>
      <c r="N667" s="37">
        <v>44136</v>
      </c>
      <c r="O667">
        <v>3</v>
      </c>
      <c r="P667">
        <v>3</v>
      </c>
    </row>
    <row r="668" spans="13:16" x14ac:dyDescent="0.25">
      <c r="M668">
        <v>11233635</v>
      </c>
      <c r="N668" s="37">
        <v>38734</v>
      </c>
      <c r="O668">
        <v>4</v>
      </c>
      <c r="P668">
        <v>4</v>
      </c>
    </row>
    <row r="669" spans="13:16" x14ac:dyDescent="0.25">
      <c r="M669">
        <v>11233761</v>
      </c>
      <c r="N669" s="37">
        <v>27987</v>
      </c>
      <c r="O669">
        <v>3</v>
      </c>
      <c r="P669">
        <v>6</v>
      </c>
    </row>
    <row r="670" spans="13:16" x14ac:dyDescent="0.25">
      <c r="M670">
        <v>11233813</v>
      </c>
      <c r="N670" s="37">
        <v>20733</v>
      </c>
      <c r="O670">
        <v>4</v>
      </c>
      <c r="P670">
        <v>8</v>
      </c>
    </row>
    <row r="671" spans="13:16" x14ac:dyDescent="0.25">
      <c r="M671">
        <v>11233850</v>
      </c>
      <c r="N671" s="37">
        <v>37089</v>
      </c>
      <c r="O671">
        <v>3</v>
      </c>
      <c r="P671">
        <v>3</v>
      </c>
    </row>
    <row r="672" spans="13:16" x14ac:dyDescent="0.25">
      <c r="M672">
        <v>11234121</v>
      </c>
      <c r="N672" s="37">
        <v>37089</v>
      </c>
      <c r="O672">
        <v>4</v>
      </c>
      <c r="P672">
        <v>4</v>
      </c>
    </row>
    <row r="673" spans="13:16" x14ac:dyDescent="0.25">
      <c r="M673">
        <v>11234135</v>
      </c>
      <c r="N673" s="37">
        <v>33387</v>
      </c>
      <c r="O673">
        <v>3</v>
      </c>
      <c r="P673">
        <v>3</v>
      </c>
    </row>
    <row r="674" spans="13:16" x14ac:dyDescent="0.25">
      <c r="M674">
        <v>11234137</v>
      </c>
      <c r="N674" s="37">
        <v>38943</v>
      </c>
      <c r="O674">
        <v>5</v>
      </c>
      <c r="P674">
        <v>5</v>
      </c>
    </row>
    <row r="675" spans="13:16" x14ac:dyDescent="0.25">
      <c r="M675">
        <v>11234864</v>
      </c>
      <c r="N675" s="37">
        <v>27987</v>
      </c>
      <c r="O675">
        <v>1</v>
      </c>
      <c r="P675">
        <v>2</v>
      </c>
    </row>
    <row r="676" spans="13:16" x14ac:dyDescent="0.25">
      <c r="M676">
        <v>11234865</v>
      </c>
      <c r="N676" s="37">
        <v>20733</v>
      </c>
      <c r="O676">
        <v>5</v>
      </c>
      <c r="P676">
        <v>5</v>
      </c>
    </row>
    <row r="677" spans="13:16" x14ac:dyDescent="0.25">
      <c r="M677">
        <v>11235454</v>
      </c>
      <c r="N677" s="37">
        <v>20733</v>
      </c>
      <c r="O677">
        <v>4</v>
      </c>
      <c r="P677">
        <v>4</v>
      </c>
    </row>
    <row r="678" spans="13:16" x14ac:dyDescent="0.25">
      <c r="M678">
        <v>11235755</v>
      </c>
      <c r="N678" s="37">
        <v>44344</v>
      </c>
      <c r="O678">
        <v>2</v>
      </c>
      <c r="P678">
        <v>2</v>
      </c>
    </row>
    <row r="679" spans="13:16" x14ac:dyDescent="0.25">
      <c r="M679">
        <v>11235946</v>
      </c>
      <c r="N679" s="37">
        <v>38734</v>
      </c>
      <c r="O679">
        <v>2</v>
      </c>
      <c r="P679">
        <v>2</v>
      </c>
    </row>
    <row r="680" spans="13:16" x14ac:dyDescent="0.25">
      <c r="M680">
        <v>11235948</v>
      </c>
      <c r="N680" s="37">
        <v>33387</v>
      </c>
      <c r="O680">
        <v>1</v>
      </c>
      <c r="P680">
        <v>2</v>
      </c>
    </row>
    <row r="681" spans="13:16" x14ac:dyDescent="0.25">
      <c r="M681">
        <v>11235950</v>
      </c>
      <c r="N681" s="37">
        <v>38691</v>
      </c>
      <c r="O681">
        <v>2</v>
      </c>
      <c r="P681">
        <v>2</v>
      </c>
    </row>
    <row r="682" spans="13:16" x14ac:dyDescent="0.25">
      <c r="M682">
        <v>11235954</v>
      </c>
      <c r="N682" s="37">
        <v>38734</v>
      </c>
      <c r="O682">
        <v>1</v>
      </c>
      <c r="P682">
        <v>2</v>
      </c>
    </row>
    <row r="683" spans="13:16" x14ac:dyDescent="0.25">
      <c r="M683">
        <v>11235955</v>
      </c>
      <c r="N683" s="37">
        <v>20733</v>
      </c>
      <c r="O683">
        <v>2</v>
      </c>
      <c r="P683">
        <v>4</v>
      </c>
    </row>
    <row r="684" spans="13:16" x14ac:dyDescent="0.25">
      <c r="M684">
        <v>11236758</v>
      </c>
      <c r="N684" s="37">
        <v>44344</v>
      </c>
      <c r="O684">
        <v>5</v>
      </c>
      <c r="P684">
        <v>5</v>
      </c>
    </row>
    <row r="685" spans="13:16" x14ac:dyDescent="0.25">
      <c r="M685">
        <v>11237211</v>
      </c>
      <c r="N685" s="37">
        <v>20733</v>
      </c>
      <c r="O685">
        <v>4</v>
      </c>
      <c r="P685">
        <v>8</v>
      </c>
    </row>
    <row r="686" spans="13:16" x14ac:dyDescent="0.25">
      <c r="M686">
        <v>11237391</v>
      </c>
      <c r="N686" s="37">
        <v>44136</v>
      </c>
      <c r="O686">
        <v>4</v>
      </c>
      <c r="P686">
        <v>4</v>
      </c>
    </row>
    <row r="687" spans="13:16" x14ac:dyDescent="0.25">
      <c r="M687">
        <v>11237985</v>
      </c>
      <c r="N687" s="37">
        <v>33059</v>
      </c>
      <c r="O687">
        <v>1</v>
      </c>
      <c r="P687">
        <v>2</v>
      </c>
    </row>
    <row r="688" spans="13:16" x14ac:dyDescent="0.25">
      <c r="M688">
        <v>11237998</v>
      </c>
      <c r="N688" s="37">
        <v>37064</v>
      </c>
      <c r="O688">
        <v>2</v>
      </c>
      <c r="P688">
        <v>2</v>
      </c>
    </row>
    <row r="689" spans="13:16" x14ac:dyDescent="0.25">
      <c r="M689">
        <v>11238085</v>
      </c>
      <c r="N689" s="37">
        <v>38943</v>
      </c>
      <c r="O689">
        <v>5</v>
      </c>
      <c r="P689">
        <v>5</v>
      </c>
    </row>
    <row r="690" spans="13:16" x14ac:dyDescent="0.25">
      <c r="M690">
        <v>11238087</v>
      </c>
      <c r="N690" s="37">
        <v>38734</v>
      </c>
      <c r="O690">
        <v>6</v>
      </c>
      <c r="P690">
        <v>6</v>
      </c>
    </row>
    <row r="691" spans="13:16" x14ac:dyDescent="0.25">
      <c r="M691">
        <v>11238089</v>
      </c>
      <c r="N691" s="37">
        <v>44344</v>
      </c>
      <c r="O691">
        <v>5</v>
      </c>
      <c r="P691">
        <v>5</v>
      </c>
    </row>
    <row r="692" spans="13:16" x14ac:dyDescent="0.25">
      <c r="M692">
        <v>11238090</v>
      </c>
      <c r="N692" s="37">
        <v>20733</v>
      </c>
      <c r="O692">
        <v>5</v>
      </c>
      <c r="P692">
        <v>5</v>
      </c>
    </row>
    <row r="693" spans="13:16" x14ac:dyDescent="0.25">
      <c r="M693">
        <v>11238095</v>
      </c>
      <c r="N693" s="37">
        <v>27987</v>
      </c>
      <c r="O693">
        <v>4</v>
      </c>
      <c r="P693">
        <v>4</v>
      </c>
    </row>
    <row r="694" spans="13:16" x14ac:dyDescent="0.25">
      <c r="M694">
        <v>11238097</v>
      </c>
      <c r="N694" s="37">
        <v>27987</v>
      </c>
      <c r="O694">
        <v>4</v>
      </c>
      <c r="P694">
        <v>4</v>
      </c>
    </row>
    <row r="695" spans="13:16" x14ac:dyDescent="0.25">
      <c r="M695">
        <v>11238106</v>
      </c>
      <c r="N695" s="37">
        <v>26133</v>
      </c>
      <c r="O695">
        <v>6</v>
      </c>
      <c r="P695">
        <v>6</v>
      </c>
    </row>
    <row r="696" spans="13:16" x14ac:dyDescent="0.25">
      <c r="M696">
        <v>11238147</v>
      </c>
      <c r="N696" s="37">
        <v>36855</v>
      </c>
      <c r="O696">
        <v>1</v>
      </c>
      <c r="P696">
        <v>2</v>
      </c>
    </row>
    <row r="697" spans="13:16" x14ac:dyDescent="0.25">
      <c r="M697">
        <v>11238222</v>
      </c>
      <c r="N697" s="37">
        <v>38943</v>
      </c>
      <c r="O697">
        <v>2</v>
      </c>
      <c r="P697">
        <v>2</v>
      </c>
    </row>
    <row r="698" spans="13:16" x14ac:dyDescent="0.25">
      <c r="M698">
        <v>11238297</v>
      </c>
      <c r="N698" s="37">
        <v>38734</v>
      </c>
      <c r="O698">
        <v>1</v>
      </c>
      <c r="P698">
        <v>2</v>
      </c>
    </row>
    <row r="699" spans="13:16" x14ac:dyDescent="0.25">
      <c r="M699">
        <v>11238568</v>
      </c>
      <c r="N699" s="37">
        <v>44344</v>
      </c>
      <c r="O699">
        <v>3</v>
      </c>
      <c r="P699">
        <v>3</v>
      </c>
    </row>
    <row r="700" spans="13:16" x14ac:dyDescent="0.25">
      <c r="M700">
        <v>11238570</v>
      </c>
      <c r="N700" s="37">
        <v>44344</v>
      </c>
      <c r="O700">
        <v>2</v>
      </c>
      <c r="P700">
        <v>2</v>
      </c>
    </row>
    <row r="701" spans="13:16" x14ac:dyDescent="0.25">
      <c r="M701">
        <v>11238579</v>
      </c>
      <c r="N701" s="37">
        <v>27987</v>
      </c>
      <c r="O701">
        <v>2</v>
      </c>
      <c r="P701">
        <v>2</v>
      </c>
    </row>
    <row r="702" spans="13:16" x14ac:dyDescent="0.25">
      <c r="M702">
        <v>11238582</v>
      </c>
      <c r="N702" s="37">
        <v>33387</v>
      </c>
      <c r="O702">
        <v>4</v>
      </c>
      <c r="P702">
        <v>4</v>
      </c>
    </row>
    <row r="703" spans="13:16" x14ac:dyDescent="0.25">
      <c r="M703">
        <v>11238585</v>
      </c>
      <c r="N703" s="37">
        <v>27987</v>
      </c>
      <c r="O703">
        <v>3</v>
      </c>
      <c r="P703">
        <v>3</v>
      </c>
    </row>
    <row r="704" spans="13:16" x14ac:dyDescent="0.25">
      <c r="M704">
        <v>11238600</v>
      </c>
      <c r="N704" s="37">
        <v>37480</v>
      </c>
      <c r="O704">
        <v>5</v>
      </c>
      <c r="P704">
        <v>5</v>
      </c>
    </row>
    <row r="705" spans="13:16" x14ac:dyDescent="0.25">
      <c r="M705">
        <v>11238637</v>
      </c>
      <c r="N705" s="37">
        <v>27987</v>
      </c>
      <c r="O705">
        <v>2</v>
      </c>
      <c r="P705">
        <v>4</v>
      </c>
    </row>
    <row r="706" spans="13:16" x14ac:dyDescent="0.25">
      <c r="M706">
        <v>11238639</v>
      </c>
      <c r="N706" s="37">
        <v>44344</v>
      </c>
      <c r="O706">
        <v>4</v>
      </c>
      <c r="P706">
        <v>4</v>
      </c>
    </row>
    <row r="707" spans="13:16" x14ac:dyDescent="0.25">
      <c r="M707">
        <v>11238641</v>
      </c>
      <c r="N707" s="37">
        <v>37089</v>
      </c>
      <c r="O707">
        <v>3</v>
      </c>
      <c r="P707">
        <v>3</v>
      </c>
    </row>
    <row r="708" spans="13:16" x14ac:dyDescent="0.25">
      <c r="M708">
        <v>11238642</v>
      </c>
      <c r="N708" s="37">
        <v>36855</v>
      </c>
      <c r="O708">
        <v>1</v>
      </c>
      <c r="P708">
        <v>2</v>
      </c>
    </row>
    <row r="709" spans="13:16" x14ac:dyDescent="0.25">
      <c r="M709">
        <v>11238645</v>
      </c>
      <c r="N709" s="37">
        <v>38734</v>
      </c>
      <c r="O709">
        <v>3</v>
      </c>
      <c r="P709">
        <v>3</v>
      </c>
    </row>
    <row r="710" spans="13:16" x14ac:dyDescent="0.25">
      <c r="M710">
        <v>11238647</v>
      </c>
      <c r="N710" s="37">
        <v>38734</v>
      </c>
      <c r="O710">
        <v>1</v>
      </c>
      <c r="P710">
        <v>2</v>
      </c>
    </row>
    <row r="711" spans="13:16" x14ac:dyDescent="0.25">
      <c r="M711">
        <v>11238649</v>
      </c>
      <c r="N711" s="37">
        <v>38691</v>
      </c>
      <c r="O711">
        <v>5</v>
      </c>
      <c r="P711">
        <v>5</v>
      </c>
    </row>
    <row r="712" spans="13:16" x14ac:dyDescent="0.25">
      <c r="M712">
        <v>11238650</v>
      </c>
      <c r="N712" s="37">
        <v>38943</v>
      </c>
      <c r="O712">
        <v>3</v>
      </c>
      <c r="P712">
        <v>3</v>
      </c>
    </row>
    <row r="713" spans="13:16" x14ac:dyDescent="0.25">
      <c r="M713">
        <v>11238651</v>
      </c>
      <c r="N713" s="37">
        <v>32104</v>
      </c>
      <c r="O713">
        <v>6</v>
      </c>
      <c r="P713">
        <v>6</v>
      </c>
    </row>
    <row r="714" spans="13:16" x14ac:dyDescent="0.25">
      <c r="M714">
        <v>11238652</v>
      </c>
      <c r="N714" s="37">
        <v>38943</v>
      </c>
      <c r="O714">
        <v>1</v>
      </c>
      <c r="P714">
        <v>2</v>
      </c>
    </row>
    <row r="715" spans="13:16" x14ac:dyDescent="0.25">
      <c r="M715">
        <v>11238661</v>
      </c>
      <c r="N715" s="37">
        <v>39359</v>
      </c>
      <c r="O715">
        <v>4</v>
      </c>
      <c r="P715">
        <v>8</v>
      </c>
    </row>
    <row r="716" spans="13:16" x14ac:dyDescent="0.25">
      <c r="M716">
        <v>11239340</v>
      </c>
      <c r="N716" s="37">
        <v>27987</v>
      </c>
      <c r="O716">
        <v>4</v>
      </c>
      <c r="P716">
        <v>4</v>
      </c>
    </row>
    <row r="717" spans="13:16" x14ac:dyDescent="0.25">
      <c r="M717">
        <v>11239620</v>
      </c>
      <c r="N717" s="37">
        <v>44344</v>
      </c>
      <c r="O717">
        <v>4</v>
      </c>
      <c r="P717">
        <v>4</v>
      </c>
    </row>
    <row r="718" spans="13:16" x14ac:dyDescent="0.25">
      <c r="M718">
        <v>11239647</v>
      </c>
      <c r="N718" s="37">
        <v>27987</v>
      </c>
      <c r="O718">
        <v>4</v>
      </c>
      <c r="P718">
        <v>8</v>
      </c>
    </row>
    <row r="719" spans="13:16" x14ac:dyDescent="0.25">
      <c r="M719">
        <v>11239648</v>
      </c>
      <c r="N719" s="37">
        <v>27987</v>
      </c>
      <c r="O719">
        <v>4</v>
      </c>
      <c r="P719">
        <v>8</v>
      </c>
    </row>
    <row r="720" spans="13:16" x14ac:dyDescent="0.25">
      <c r="M720">
        <v>11239650</v>
      </c>
      <c r="N720" s="37">
        <v>27987</v>
      </c>
      <c r="O720">
        <v>4</v>
      </c>
      <c r="P720">
        <v>8</v>
      </c>
    </row>
    <row r="721" spans="13:16" x14ac:dyDescent="0.25">
      <c r="M721">
        <v>11239652</v>
      </c>
      <c r="N721" s="37">
        <v>27987</v>
      </c>
      <c r="O721">
        <v>4</v>
      </c>
      <c r="P721">
        <v>8</v>
      </c>
    </row>
    <row r="722" spans="13:16" x14ac:dyDescent="0.25">
      <c r="M722">
        <v>11239655</v>
      </c>
      <c r="N722" s="37">
        <v>38943</v>
      </c>
      <c r="O722">
        <v>3</v>
      </c>
      <c r="P722">
        <v>3</v>
      </c>
    </row>
    <row r="723" spans="13:16" x14ac:dyDescent="0.25">
      <c r="M723">
        <v>11239659</v>
      </c>
      <c r="N723" s="37">
        <v>38943</v>
      </c>
      <c r="O723">
        <v>3</v>
      </c>
      <c r="P723">
        <v>3</v>
      </c>
    </row>
    <row r="724" spans="13:16" x14ac:dyDescent="0.25">
      <c r="M724">
        <v>11239668</v>
      </c>
      <c r="N724" s="37">
        <v>38943</v>
      </c>
      <c r="O724">
        <v>3</v>
      </c>
      <c r="P724">
        <v>3</v>
      </c>
    </row>
    <row r="725" spans="13:16" x14ac:dyDescent="0.25">
      <c r="M725">
        <v>11239678</v>
      </c>
      <c r="N725" s="37">
        <v>38943</v>
      </c>
      <c r="O725">
        <v>3</v>
      </c>
      <c r="P725">
        <v>3</v>
      </c>
    </row>
    <row r="726" spans="13:16" x14ac:dyDescent="0.25">
      <c r="M726">
        <v>11239962</v>
      </c>
      <c r="N726" s="37">
        <v>27450</v>
      </c>
      <c r="O726">
        <v>2</v>
      </c>
      <c r="P726">
        <v>2</v>
      </c>
    </row>
    <row r="727" spans="13:16" x14ac:dyDescent="0.25">
      <c r="M727">
        <v>11240005</v>
      </c>
      <c r="N727" s="37">
        <v>20733</v>
      </c>
      <c r="O727">
        <v>6</v>
      </c>
      <c r="P727">
        <v>6</v>
      </c>
    </row>
    <row r="728" spans="13:16" x14ac:dyDescent="0.25">
      <c r="M728">
        <v>11240099</v>
      </c>
      <c r="N728" s="37">
        <v>18854</v>
      </c>
      <c r="O728">
        <v>5</v>
      </c>
      <c r="P728">
        <v>5</v>
      </c>
    </row>
    <row r="729" spans="13:16" x14ac:dyDescent="0.25">
      <c r="M729">
        <v>11241440</v>
      </c>
      <c r="N729" s="37">
        <v>44344</v>
      </c>
      <c r="O729">
        <v>3</v>
      </c>
      <c r="P729">
        <v>3</v>
      </c>
    </row>
    <row r="730" spans="13:16" x14ac:dyDescent="0.25">
      <c r="M730">
        <v>11241649</v>
      </c>
      <c r="N730" s="37">
        <v>27987</v>
      </c>
      <c r="O730">
        <v>1</v>
      </c>
      <c r="P730">
        <v>2</v>
      </c>
    </row>
    <row r="731" spans="13:16" x14ac:dyDescent="0.25">
      <c r="M731">
        <v>11241650</v>
      </c>
      <c r="N731" s="37">
        <v>33059</v>
      </c>
      <c r="O731">
        <v>1</v>
      </c>
      <c r="P731">
        <v>2</v>
      </c>
    </row>
    <row r="732" spans="13:16" x14ac:dyDescent="0.25">
      <c r="M732">
        <v>11241732</v>
      </c>
      <c r="N732" s="37">
        <v>20733</v>
      </c>
      <c r="O732">
        <v>1</v>
      </c>
      <c r="P732">
        <v>2</v>
      </c>
    </row>
    <row r="733" spans="13:16" x14ac:dyDescent="0.25">
      <c r="M733">
        <v>11241735</v>
      </c>
      <c r="N733" s="37">
        <v>27987</v>
      </c>
      <c r="O733">
        <v>1</v>
      </c>
      <c r="P733">
        <v>2</v>
      </c>
    </row>
    <row r="734" spans="13:16" x14ac:dyDescent="0.25">
      <c r="M734">
        <v>11241740</v>
      </c>
      <c r="N734" s="37">
        <v>38943</v>
      </c>
      <c r="O734">
        <v>1</v>
      </c>
      <c r="P734">
        <v>2</v>
      </c>
    </row>
    <row r="735" spans="13:16" x14ac:dyDescent="0.25">
      <c r="M735">
        <v>11241913</v>
      </c>
      <c r="N735" s="37">
        <v>20733</v>
      </c>
      <c r="O735">
        <v>1</v>
      </c>
      <c r="P735">
        <v>2</v>
      </c>
    </row>
    <row r="736" spans="13:16" x14ac:dyDescent="0.25">
      <c r="M736">
        <v>11241914</v>
      </c>
      <c r="N736" s="37">
        <v>38943</v>
      </c>
      <c r="O736">
        <v>4</v>
      </c>
      <c r="P736">
        <v>8</v>
      </c>
    </row>
    <row r="737" spans="13:16" x14ac:dyDescent="0.25">
      <c r="M737">
        <v>11241930</v>
      </c>
      <c r="N737" s="37">
        <v>18854</v>
      </c>
      <c r="O737">
        <v>5</v>
      </c>
      <c r="P737">
        <v>5</v>
      </c>
    </row>
    <row r="738" spans="13:16" x14ac:dyDescent="0.25">
      <c r="M738">
        <v>11241931</v>
      </c>
      <c r="N738" s="37">
        <v>39359</v>
      </c>
      <c r="O738">
        <v>4</v>
      </c>
      <c r="P738">
        <v>8</v>
      </c>
    </row>
    <row r="739" spans="13:16" x14ac:dyDescent="0.25">
      <c r="M739">
        <v>11241934</v>
      </c>
      <c r="N739" s="37">
        <v>37480</v>
      </c>
      <c r="O739">
        <v>5</v>
      </c>
      <c r="P739">
        <v>5</v>
      </c>
    </row>
    <row r="740" spans="13:16" x14ac:dyDescent="0.25">
      <c r="M740">
        <v>11241935</v>
      </c>
      <c r="N740" s="37">
        <v>27987</v>
      </c>
      <c r="O740">
        <v>4</v>
      </c>
      <c r="P740">
        <v>8</v>
      </c>
    </row>
    <row r="741" spans="13:16" x14ac:dyDescent="0.25">
      <c r="M741">
        <v>11241936</v>
      </c>
      <c r="N741" s="37">
        <v>27987</v>
      </c>
      <c r="O741">
        <v>4</v>
      </c>
      <c r="P741">
        <v>8</v>
      </c>
    </row>
    <row r="742" spans="13:16" x14ac:dyDescent="0.25">
      <c r="M742">
        <v>11241939</v>
      </c>
      <c r="N742" s="37">
        <v>27987</v>
      </c>
      <c r="O742">
        <v>3</v>
      </c>
      <c r="P742">
        <v>3</v>
      </c>
    </row>
    <row r="743" spans="13:16" x14ac:dyDescent="0.25">
      <c r="M743">
        <v>11241941</v>
      </c>
      <c r="N743" s="37">
        <v>27987</v>
      </c>
      <c r="O743">
        <v>2</v>
      </c>
      <c r="P743">
        <v>2</v>
      </c>
    </row>
    <row r="744" spans="13:16" x14ac:dyDescent="0.25">
      <c r="M744">
        <v>11242033</v>
      </c>
      <c r="N744" s="37">
        <v>31689</v>
      </c>
      <c r="O744">
        <v>1</v>
      </c>
      <c r="P744">
        <v>2</v>
      </c>
    </row>
    <row r="745" spans="13:16" x14ac:dyDescent="0.25">
      <c r="M745">
        <v>11242292</v>
      </c>
      <c r="N745" s="37">
        <v>27987</v>
      </c>
      <c r="O745">
        <v>4</v>
      </c>
      <c r="P745">
        <v>8</v>
      </c>
    </row>
    <row r="746" spans="13:16" x14ac:dyDescent="0.25">
      <c r="M746">
        <v>11242517</v>
      </c>
      <c r="N746" s="37">
        <v>38734</v>
      </c>
      <c r="O746">
        <v>3</v>
      </c>
      <c r="P746">
        <v>3</v>
      </c>
    </row>
    <row r="747" spans="13:16" x14ac:dyDescent="0.25">
      <c r="M747">
        <v>11242573</v>
      </c>
      <c r="N747" s="37">
        <v>37089</v>
      </c>
      <c r="O747">
        <v>2</v>
      </c>
      <c r="P747">
        <v>4</v>
      </c>
    </row>
    <row r="748" spans="13:16" x14ac:dyDescent="0.25">
      <c r="M748">
        <v>11242581</v>
      </c>
      <c r="N748" s="37">
        <v>32104</v>
      </c>
      <c r="O748">
        <v>5</v>
      </c>
      <c r="P748">
        <v>5</v>
      </c>
    </row>
    <row r="749" spans="13:16" x14ac:dyDescent="0.25">
      <c r="M749">
        <v>11242678</v>
      </c>
      <c r="N749" s="37">
        <v>44344</v>
      </c>
      <c r="O749">
        <v>1</v>
      </c>
      <c r="P749">
        <v>2</v>
      </c>
    </row>
    <row r="750" spans="13:16" x14ac:dyDescent="0.25">
      <c r="M750">
        <v>11242689</v>
      </c>
      <c r="N750" s="37">
        <v>37064</v>
      </c>
      <c r="O750">
        <v>5</v>
      </c>
      <c r="P750">
        <v>5</v>
      </c>
    </row>
    <row r="751" spans="13:16" x14ac:dyDescent="0.25">
      <c r="M751">
        <v>11242725</v>
      </c>
      <c r="N751" s="37">
        <v>27450</v>
      </c>
      <c r="O751">
        <v>1</v>
      </c>
      <c r="P751">
        <v>2</v>
      </c>
    </row>
    <row r="752" spans="13:16" x14ac:dyDescent="0.25">
      <c r="M752">
        <v>11242726</v>
      </c>
      <c r="N752" s="37">
        <v>29601</v>
      </c>
      <c r="O752">
        <v>4</v>
      </c>
      <c r="P752">
        <v>8</v>
      </c>
    </row>
    <row r="753" spans="13:16" x14ac:dyDescent="0.25">
      <c r="M753">
        <v>11242814</v>
      </c>
      <c r="N753" s="37">
        <v>42257</v>
      </c>
      <c r="O753">
        <v>5</v>
      </c>
      <c r="P753">
        <v>5</v>
      </c>
    </row>
    <row r="754" spans="13:16" x14ac:dyDescent="0.25">
      <c r="M754">
        <v>11242851</v>
      </c>
      <c r="N754" s="37">
        <v>31480</v>
      </c>
      <c r="O754">
        <v>3</v>
      </c>
      <c r="P754">
        <v>3</v>
      </c>
    </row>
    <row r="755" spans="13:16" x14ac:dyDescent="0.25">
      <c r="M755">
        <v>11242861</v>
      </c>
      <c r="N755" s="37">
        <v>20733</v>
      </c>
      <c r="O755">
        <v>4</v>
      </c>
      <c r="P755">
        <v>8</v>
      </c>
    </row>
    <row r="756" spans="13:16" x14ac:dyDescent="0.25">
      <c r="M756">
        <v>11242874</v>
      </c>
      <c r="N756" s="37">
        <v>32104</v>
      </c>
      <c r="O756">
        <v>3</v>
      </c>
      <c r="P756">
        <v>6</v>
      </c>
    </row>
    <row r="757" spans="13:16" x14ac:dyDescent="0.25">
      <c r="M757">
        <v>11242885</v>
      </c>
      <c r="N757" s="37">
        <v>38734</v>
      </c>
      <c r="O757">
        <v>2</v>
      </c>
      <c r="P757">
        <v>2</v>
      </c>
    </row>
    <row r="758" spans="13:16" x14ac:dyDescent="0.25">
      <c r="M758">
        <v>11243001</v>
      </c>
      <c r="N758" s="37">
        <v>26108</v>
      </c>
      <c r="O758">
        <v>5</v>
      </c>
      <c r="P758">
        <v>5</v>
      </c>
    </row>
    <row r="759" spans="13:16" x14ac:dyDescent="0.25">
      <c r="M759">
        <v>11243185</v>
      </c>
      <c r="N759" s="37">
        <v>36855</v>
      </c>
      <c r="O759">
        <v>1</v>
      </c>
      <c r="P759">
        <v>2</v>
      </c>
    </row>
    <row r="760" spans="13:16" x14ac:dyDescent="0.25">
      <c r="M760">
        <v>11243300</v>
      </c>
      <c r="N760" s="37">
        <v>39359</v>
      </c>
      <c r="O760">
        <v>4</v>
      </c>
      <c r="P760">
        <v>8</v>
      </c>
    </row>
    <row r="761" spans="13:16" x14ac:dyDescent="0.25">
      <c r="M761">
        <v>11243388</v>
      </c>
      <c r="N761" s="37">
        <v>18854</v>
      </c>
      <c r="O761">
        <v>6</v>
      </c>
      <c r="P761">
        <v>6</v>
      </c>
    </row>
    <row r="762" spans="13:16" x14ac:dyDescent="0.25">
      <c r="M762">
        <v>11243389</v>
      </c>
      <c r="N762" s="37">
        <v>37064</v>
      </c>
      <c r="O762">
        <v>4</v>
      </c>
      <c r="P762">
        <v>8</v>
      </c>
    </row>
    <row r="763" spans="13:16" x14ac:dyDescent="0.25">
      <c r="M763">
        <v>11243534</v>
      </c>
      <c r="N763" s="37">
        <v>35211</v>
      </c>
      <c r="O763">
        <v>4</v>
      </c>
      <c r="P763">
        <v>8</v>
      </c>
    </row>
    <row r="764" spans="13:16" x14ac:dyDescent="0.25">
      <c r="M764">
        <v>11243759</v>
      </c>
      <c r="N764" s="37">
        <v>36855</v>
      </c>
      <c r="O764">
        <v>4</v>
      </c>
      <c r="P764">
        <v>4</v>
      </c>
    </row>
    <row r="765" spans="13:16" x14ac:dyDescent="0.25">
      <c r="M765">
        <v>11243806</v>
      </c>
      <c r="N765" s="37">
        <v>38943</v>
      </c>
      <c r="O765">
        <v>1</v>
      </c>
      <c r="P765">
        <v>2</v>
      </c>
    </row>
    <row r="766" spans="13:16" x14ac:dyDescent="0.25">
      <c r="M766">
        <v>11243808</v>
      </c>
      <c r="N766" s="37">
        <v>39359</v>
      </c>
      <c r="O766">
        <v>4</v>
      </c>
      <c r="P766">
        <v>8</v>
      </c>
    </row>
    <row r="767" spans="13:16" x14ac:dyDescent="0.25">
      <c r="M767">
        <v>11243852</v>
      </c>
      <c r="N767" s="37">
        <v>27987</v>
      </c>
      <c r="O767">
        <v>4</v>
      </c>
      <c r="P767">
        <v>8</v>
      </c>
    </row>
    <row r="768" spans="13:16" x14ac:dyDescent="0.25">
      <c r="M768">
        <v>11244174</v>
      </c>
      <c r="N768" s="37">
        <v>38734</v>
      </c>
      <c r="O768">
        <v>2</v>
      </c>
      <c r="P768">
        <v>2</v>
      </c>
    </row>
    <row r="769" spans="13:16" x14ac:dyDescent="0.25">
      <c r="M769">
        <v>11244181</v>
      </c>
      <c r="N769" s="37">
        <v>33059</v>
      </c>
      <c r="O769">
        <v>1</v>
      </c>
      <c r="P769">
        <v>2</v>
      </c>
    </row>
    <row r="770" spans="13:16" x14ac:dyDescent="0.25">
      <c r="M770">
        <v>11244182</v>
      </c>
      <c r="N770" s="37">
        <v>38734</v>
      </c>
      <c r="O770">
        <v>1</v>
      </c>
      <c r="P770">
        <v>2</v>
      </c>
    </row>
    <row r="771" spans="13:16" x14ac:dyDescent="0.25">
      <c r="M771">
        <v>11244183</v>
      </c>
      <c r="N771" s="37">
        <v>38734</v>
      </c>
      <c r="O771">
        <v>1</v>
      </c>
      <c r="P771">
        <v>2</v>
      </c>
    </row>
    <row r="772" spans="13:16" x14ac:dyDescent="0.25">
      <c r="M772">
        <v>11244184</v>
      </c>
      <c r="N772" s="37">
        <v>33059</v>
      </c>
      <c r="O772">
        <v>1</v>
      </c>
      <c r="P772">
        <v>2</v>
      </c>
    </row>
    <row r="773" spans="13:16" x14ac:dyDescent="0.25">
      <c r="M773">
        <v>11244549</v>
      </c>
      <c r="N773" s="37">
        <v>31689</v>
      </c>
      <c r="O773">
        <v>1</v>
      </c>
      <c r="P773">
        <v>2</v>
      </c>
    </row>
    <row r="774" spans="13:16" x14ac:dyDescent="0.25">
      <c r="M774">
        <v>11244967</v>
      </c>
      <c r="N774" s="37">
        <v>38734</v>
      </c>
      <c r="O774">
        <v>3</v>
      </c>
      <c r="P774">
        <v>3</v>
      </c>
    </row>
    <row r="775" spans="13:16" x14ac:dyDescent="0.25">
      <c r="M775">
        <v>11245045</v>
      </c>
      <c r="N775" s="37">
        <v>37089</v>
      </c>
      <c r="O775">
        <v>1</v>
      </c>
      <c r="P775">
        <v>2</v>
      </c>
    </row>
    <row r="776" spans="13:16" x14ac:dyDescent="0.25">
      <c r="M776">
        <v>11245074</v>
      </c>
      <c r="N776" s="37">
        <v>44344</v>
      </c>
      <c r="O776">
        <v>3</v>
      </c>
      <c r="P776">
        <v>3</v>
      </c>
    </row>
    <row r="777" spans="13:16" x14ac:dyDescent="0.25">
      <c r="M777">
        <v>11245152</v>
      </c>
      <c r="N777" s="37">
        <v>27987</v>
      </c>
      <c r="O777">
        <v>5</v>
      </c>
      <c r="P777">
        <v>5</v>
      </c>
    </row>
    <row r="778" spans="13:16" x14ac:dyDescent="0.25">
      <c r="M778">
        <v>11245208</v>
      </c>
      <c r="N778" s="37">
        <v>20733</v>
      </c>
      <c r="O778">
        <v>1</v>
      </c>
      <c r="P778">
        <v>2</v>
      </c>
    </row>
    <row r="779" spans="13:16" x14ac:dyDescent="0.25">
      <c r="M779">
        <v>11245431</v>
      </c>
      <c r="N779" s="37">
        <v>38734</v>
      </c>
      <c r="O779">
        <v>1</v>
      </c>
      <c r="P779">
        <v>2</v>
      </c>
    </row>
    <row r="780" spans="13:16" x14ac:dyDescent="0.25">
      <c r="M780">
        <v>11245468</v>
      </c>
      <c r="N780" s="37">
        <v>37480</v>
      </c>
      <c r="O780">
        <v>7</v>
      </c>
      <c r="P780">
        <v>7</v>
      </c>
    </row>
    <row r="781" spans="13:16" x14ac:dyDescent="0.25">
      <c r="M781">
        <v>11245767</v>
      </c>
      <c r="N781" s="37">
        <v>38943</v>
      </c>
      <c r="O781">
        <v>5</v>
      </c>
      <c r="P781">
        <v>5</v>
      </c>
    </row>
    <row r="782" spans="13:16" x14ac:dyDescent="0.25">
      <c r="M782">
        <v>11246234</v>
      </c>
      <c r="N782" s="37">
        <v>27987</v>
      </c>
      <c r="O782">
        <v>7</v>
      </c>
      <c r="P782">
        <v>7</v>
      </c>
    </row>
    <row r="783" spans="13:16" x14ac:dyDescent="0.25">
      <c r="M783">
        <v>11246272</v>
      </c>
      <c r="N783" s="37">
        <v>39359</v>
      </c>
      <c r="O783">
        <v>6</v>
      </c>
      <c r="P783">
        <v>6</v>
      </c>
    </row>
    <row r="784" spans="13:16" x14ac:dyDescent="0.25">
      <c r="M784">
        <v>11246353</v>
      </c>
      <c r="N784" s="37">
        <v>26133</v>
      </c>
      <c r="O784">
        <v>4</v>
      </c>
      <c r="P784">
        <v>8</v>
      </c>
    </row>
    <row r="785" spans="13:16" x14ac:dyDescent="0.25">
      <c r="M785">
        <v>11246366</v>
      </c>
      <c r="N785" s="37">
        <v>36855</v>
      </c>
      <c r="O785">
        <v>4</v>
      </c>
      <c r="P785">
        <v>8</v>
      </c>
    </row>
    <row r="786" spans="13:16" x14ac:dyDescent="0.25">
      <c r="M786">
        <v>11246506</v>
      </c>
      <c r="N786" s="37">
        <v>18854</v>
      </c>
      <c r="O786">
        <v>4</v>
      </c>
      <c r="P786">
        <v>8</v>
      </c>
    </row>
    <row r="787" spans="13:16" x14ac:dyDescent="0.25">
      <c r="M787">
        <v>11246641</v>
      </c>
      <c r="N787" s="37">
        <v>27987</v>
      </c>
      <c r="O787">
        <v>2</v>
      </c>
      <c r="P787">
        <v>2</v>
      </c>
    </row>
    <row r="788" spans="13:16" x14ac:dyDescent="0.25">
      <c r="M788">
        <v>11246659</v>
      </c>
      <c r="N788" s="37">
        <v>18854</v>
      </c>
      <c r="O788">
        <v>4</v>
      </c>
      <c r="P788">
        <v>8</v>
      </c>
    </row>
    <row r="789" spans="13:16" x14ac:dyDescent="0.25">
      <c r="M789">
        <v>11246671</v>
      </c>
      <c r="N789" s="37">
        <v>38734</v>
      </c>
      <c r="O789">
        <v>1</v>
      </c>
      <c r="P789">
        <v>2</v>
      </c>
    </row>
    <row r="790" spans="13:16" x14ac:dyDescent="0.25">
      <c r="M790">
        <v>11246676</v>
      </c>
      <c r="N790" s="37">
        <v>38943</v>
      </c>
      <c r="O790">
        <v>1</v>
      </c>
      <c r="P790">
        <v>2</v>
      </c>
    </row>
    <row r="791" spans="13:16" x14ac:dyDescent="0.25">
      <c r="M791">
        <v>11247384</v>
      </c>
      <c r="N791" s="37">
        <v>27987</v>
      </c>
      <c r="O791">
        <v>1</v>
      </c>
      <c r="P791">
        <v>2</v>
      </c>
    </row>
    <row r="792" spans="13:16" x14ac:dyDescent="0.25">
      <c r="M792">
        <v>11247625</v>
      </c>
      <c r="N792" s="37">
        <v>38691</v>
      </c>
      <c r="O792">
        <v>4</v>
      </c>
      <c r="P792">
        <v>8</v>
      </c>
    </row>
    <row r="793" spans="13:16" x14ac:dyDescent="0.25">
      <c r="M793">
        <v>11247637</v>
      </c>
      <c r="N793" s="37">
        <v>38734</v>
      </c>
      <c r="O793">
        <v>2</v>
      </c>
      <c r="P793">
        <v>2</v>
      </c>
    </row>
    <row r="794" spans="13:16" x14ac:dyDescent="0.25">
      <c r="M794">
        <v>11248116</v>
      </c>
      <c r="N794" s="37">
        <v>27987</v>
      </c>
      <c r="O794">
        <v>1</v>
      </c>
      <c r="P794">
        <v>2</v>
      </c>
    </row>
    <row r="795" spans="13:16" x14ac:dyDescent="0.25">
      <c r="M795">
        <v>11248118</v>
      </c>
      <c r="N795" s="37">
        <v>20733</v>
      </c>
      <c r="O795">
        <v>1</v>
      </c>
      <c r="P795">
        <v>2</v>
      </c>
    </row>
    <row r="796" spans="13:16" x14ac:dyDescent="0.25">
      <c r="M796">
        <v>11248121</v>
      </c>
      <c r="N796" s="37">
        <v>33059</v>
      </c>
      <c r="O796">
        <v>2</v>
      </c>
      <c r="P796">
        <v>2</v>
      </c>
    </row>
    <row r="797" spans="13:16" x14ac:dyDescent="0.25">
      <c r="M797">
        <v>11248122</v>
      </c>
      <c r="N797" s="37">
        <v>38943</v>
      </c>
      <c r="O797">
        <v>4</v>
      </c>
      <c r="P797">
        <v>8</v>
      </c>
    </row>
    <row r="798" spans="13:16" x14ac:dyDescent="0.25">
      <c r="M798">
        <v>11248124</v>
      </c>
      <c r="N798" s="37">
        <v>27987</v>
      </c>
      <c r="O798">
        <v>4</v>
      </c>
      <c r="P798">
        <v>8</v>
      </c>
    </row>
    <row r="799" spans="13:16" x14ac:dyDescent="0.25">
      <c r="M799">
        <v>11248126</v>
      </c>
      <c r="N799" s="37">
        <v>27987</v>
      </c>
      <c r="O799">
        <v>4</v>
      </c>
      <c r="P799">
        <v>8</v>
      </c>
    </row>
    <row r="800" spans="13:16" x14ac:dyDescent="0.25">
      <c r="M800">
        <v>11248272</v>
      </c>
      <c r="N800" s="37">
        <v>38943</v>
      </c>
      <c r="O800">
        <v>5</v>
      </c>
      <c r="P800">
        <v>5</v>
      </c>
    </row>
    <row r="801" spans="13:16" x14ac:dyDescent="0.25">
      <c r="M801">
        <v>11248273</v>
      </c>
      <c r="N801" s="37">
        <v>44344</v>
      </c>
      <c r="O801">
        <v>3</v>
      </c>
      <c r="P801">
        <v>3</v>
      </c>
    </row>
    <row r="802" spans="13:16" x14ac:dyDescent="0.25">
      <c r="M802">
        <v>11248774</v>
      </c>
      <c r="N802" s="37">
        <v>44344</v>
      </c>
      <c r="O802">
        <v>2</v>
      </c>
      <c r="P802">
        <v>4</v>
      </c>
    </row>
    <row r="803" spans="13:16" x14ac:dyDescent="0.25">
      <c r="M803">
        <v>11248800</v>
      </c>
      <c r="N803" s="37">
        <v>38943</v>
      </c>
      <c r="O803">
        <v>3</v>
      </c>
      <c r="P803">
        <v>6</v>
      </c>
    </row>
    <row r="804" spans="13:16" x14ac:dyDescent="0.25">
      <c r="M804">
        <v>11249069</v>
      </c>
      <c r="N804" s="37">
        <v>38734</v>
      </c>
      <c r="O804">
        <v>4</v>
      </c>
      <c r="P804">
        <v>8</v>
      </c>
    </row>
    <row r="805" spans="13:16" x14ac:dyDescent="0.25">
      <c r="M805">
        <v>11249085</v>
      </c>
      <c r="N805" s="37">
        <v>37089</v>
      </c>
      <c r="O805">
        <v>2</v>
      </c>
      <c r="P805">
        <v>4</v>
      </c>
    </row>
    <row r="806" spans="13:16" x14ac:dyDescent="0.25">
      <c r="M806">
        <v>11249307</v>
      </c>
      <c r="N806" s="37">
        <v>44092</v>
      </c>
      <c r="O806">
        <v>4</v>
      </c>
      <c r="P806">
        <v>4</v>
      </c>
    </row>
    <row r="807" spans="13:16" x14ac:dyDescent="0.25">
      <c r="M807">
        <v>11249342</v>
      </c>
      <c r="N807" s="37">
        <v>44344</v>
      </c>
      <c r="O807">
        <v>3</v>
      </c>
      <c r="P807">
        <v>3</v>
      </c>
    </row>
    <row r="808" spans="13:16" x14ac:dyDescent="0.25">
      <c r="M808">
        <v>11249403</v>
      </c>
      <c r="N808" s="37">
        <v>16702</v>
      </c>
      <c r="O808">
        <v>3</v>
      </c>
      <c r="P808">
        <v>3</v>
      </c>
    </row>
    <row r="809" spans="13:16" x14ac:dyDescent="0.25">
      <c r="M809">
        <v>11249810</v>
      </c>
      <c r="N809" s="37">
        <v>44344</v>
      </c>
      <c r="O809">
        <v>3</v>
      </c>
      <c r="P809">
        <v>6</v>
      </c>
    </row>
    <row r="810" spans="13:16" x14ac:dyDescent="0.25">
      <c r="M810">
        <v>11249813</v>
      </c>
      <c r="N810" s="37">
        <v>36838</v>
      </c>
      <c r="O810">
        <v>3</v>
      </c>
      <c r="P810">
        <v>6</v>
      </c>
    </row>
    <row r="811" spans="13:16" x14ac:dyDescent="0.25">
      <c r="M811">
        <v>11249815</v>
      </c>
      <c r="N811" s="37">
        <v>44344</v>
      </c>
      <c r="O811">
        <v>3</v>
      </c>
      <c r="P811">
        <v>6</v>
      </c>
    </row>
    <row r="812" spans="13:16" x14ac:dyDescent="0.25">
      <c r="M812">
        <v>11249816</v>
      </c>
      <c r="N812" s="37">
        <v>44344</v>
      </c>
      <c r="O812">
        <v>3</v>
      </c>
      <c r="P812">
        <v>6</v>
      </c>
    </row>
    <row r="813" spans="13:16" x14ac:dyDescent="0.25">
      <c r="M813">
        <v>11249818</v>
      </c>
      <c r="N813" s="37">
        <v>39359</v>
      </c>
      <c r="O813">
        <v>3</v>
      </c>
      <c r="P813">
        <v>6</v>
      </c>
    </row>
    <row r="814" spans="13:16" x14ac:dyDescent="0.25">
      <c r="M814">
        <v>11249992</v>
      </c>
      <c r="N814" s="37">
        <v>37089</v>
      </c>
      <c r="O814">
        <v>1</v>
      </c>
      <c r="P814">
        <v>2</v>
      </c>
    </row>
    <row r="815" spans="13:16" x14ac:dyDescent="0.25">
      <c r="M815">
        <v>11249993</v>
      </c>
      <c r="N815" s="37">
        <v>20733</v>
      </c>
      <c r="O815">
        <v>1</v>
      </c>
      <c r="P815">
        <v>2</v>
      </c>
    </row>
    <row r="816" spans="13:16" x14ac:dyDescent="0.25">
      <c r="M816">
        <v>11250033</v>
      </c>
      <c r="N816" s="37">
        <v>44344</v>
      </c>
      <c r="O816">
        <v>1</v>
      </c>
      <c r="P816">
        <v>2</v>
      </c>
    </row>
    <row r="817" spans="13:16" x14ac:dyDescent="0.25">
      <c r="M817">
        <v>11250035</v>
      </c>
      <c r="N817" s="37">
        <v>37089</v>
      </c>
      <c r="O817">
        <v>1</v>
      </c>
      <c r="P817">
        <v>2</v>
      </c>
    </row>
    <row r="818" spans="13:16" x14ac:dyDescent="0.25">
      <c r="M818">
        <v>11250037</v>
      </c>
      <c r="N818" s="37">
        <v>44344</v>
      </c>
      <c r="O818">
        <v>2</v>
      </c>
      <c r="P818">
        <v>2</v>
      </c>
    </row>
    <row r="819" spans="13:16" x14ac:dyDescent="0.25">
      <c r="M819">
        <v>11250316</v>
      </c>
      <c r="N819" s="37">
        <v>36855</v>
      </c>
      <c r="O819">
        <v>1</v>
      </c>
      <c r="P819">
        <v>2</v>
      </c>
    </row>
    <row r="820" spans="13:16" x14ac:dyDescent="0.25">
      <c r="M820">
        <v>11250381</v>
      </c>
      <c r="N820" s="37">
        <v>33059</v>
      </c>
      <c r="O820">
        <v>1</v>
      </c>
      <c r="P820">
        <v>2</v>
      </c>
    </row>
    <row r="821" spans="13:16" x14ac:dyDescent="0.25">
      <c r="M821">
        <v>11250415</v>
      </c>
      <c r="N821" s="37">
        <v>36855</v>
      </c>
      <c r="O821">
        <v>1</v>
      </c>
      <c r="P821">
        <v>2</v>
      </c>
    </row>
    <row r="822" spans="13:16" x14ac:dyDescent="0.25">
      <c r="M822">
        <v>11250419</v>
      </c>
      <c r="N822" s="37">
        <v>20733</v>
      </c>
      <c r="O822">
        <v>3</v>
      </c>
      <c r="P822">
        <v>6</v>
      </c>
    </row>
    <row r="823" spans="13:16" x14ac:dyDescent="0.25">
      <c r="M823">
        <v>11250649</v>
      </c>
      <c r="N823" s="37">
        <v>31437</v>
      </c>
      <c r="O823">
        <v>1</v>
      </c>
      <c r="P823">
        <v>2</v>
      </c>
    </row>
    <row r="824" spans="13:16" x14ac:dyDescent="0.25">
      <c r="M824">
        <v>11250678</v>
      </c>
      <c r="N824" s="37">
        <v>44344</v>
      </c>
      <c r="O824">
        <v>1</v>
      </c>
      <c r="P824">
        <v>2</v>
      </c>
    </row>
    <row r="825" spans="13:16" x14ac:dyDescent="0.25">
      <c r="M825">
        <v>11251176</v>
      </c>
      <c r="N825" s="37">
        <v>38943</v>
      </c>
      <c r="O825">
        <v>1</v>
      </c>
      <c r="P825">
        <v>2</v>
      </c>
    </row>
    <row r="826" spans="13:16" x14ac:dyDescent="0.25">
      <c r="M826">
        <v>11251199</v>
      </c>
      <c r="N826" s="37">
        <v>27987</v>
      </c>
      <c r="O826">
        <v>1</v>
      </c>
      <c r="P826">
        <v>2</v>
      </c>
    </row>
    <row r="827" spans="13:16" x14ac:dyDescent="0.25">
      <c r="M827">
        <v>11251211</v>
      </c>
      <c r="N827" s="37">
        <v>27987</v>
      </c>
      <c r="O827">
        <v>1</v>
      </c>
      <c r="P827">
        <v>2</v>
      </c>
    </row>
    <row r="828" spans="13:16" x14ac:dyDescent="0.25">
      <c r="M828">
        <v>11251768</v>
      </c>
      <c r="N828" s="37">
        <v>37089</v>
      </c>
      <c r="O828">
        <v>3</v>
      </c>
      <c r="P828">
        <v>6</v>
      </c>
    </row>
    <row r="829" spans="13:16" x14ac:dyDescent="0.25">
      <c r="M829">
        <v>11253666</v>
      </c>
      <c r="N829" s="37">
        <v>38734</v>
      </c>
      <c r="O829">
        <v>2</v>
      </c>
      <c r="P829">
        <v>2</v>
      </c>
    </row>
    <row r="830" spans="13:16" x14ac:dyDescent="0.25">
      <c r="M830">
        <v>11253669</v>
      </c>
      <c r="N830" s="37">
        <v>44344</v>
      </c>
      <c r="O830">
        <v>1</v>
      </c>
      <c r="P830">
        <v>2</v>
      </c>
    </row>
    <row r="831" spans="13:16" x14ac:dyDescent="0.25">
      <c r="M831">
        <v>11253670</v>
      </c>
      <c r="N831" s="37">
        <v>36855</v>
      </c>
      <c r="O831">
        <v>1</v>
      </c>
      <c r="P831">
        <v>2</v>
      </c>
    </row>
    <row r="832" spans="13:16" x14ac:dyDescent="0.25">
      <c r="M832">
        <v>11253681</v>
      </c>
      <c r="N832" s="37">
        <v>38734</v>
      </c>
      <c r="O832">
        <v>2</v>
      </c>
      <c r="P832">
        <v>2</v>
      </c>
    </row>
    <row r="833" spans="13:16" x14ac:dyDescent="0.25">
      <c r="M833">
        <v>11253709</v>
      </c>
      <c r="N833" s="37">
        <v>38734</v>
      </c>
      <c r="O833">
        <v>3</v>
      </c>
      <c r="P833">
        <v>3</v>
      </c>
    </row>
    <row r="834" spans="13:16" x14ac:dyDescent="0.25">
      <c r="M834">
        <v>11253808</v>
      </c>
      <c r="N834" s="37">
        <v>27987</v>
      </c>
      <c r="O834">
        <v>5</v>
      </c>
      <c r="P834">
        <v>5</v>
      </c>
    </row>
    <row r="835" spans="13:16" x14ac:dyDescent="0.25">
      <c r="M835">
        <v>11253886</v>
      </c>
      <c r="N835" s="37">
        <v>44344</v>
      </c>
      <c r="O835">
        <v>1</v>
      </c>
      <c r="P835">
        <v>2</v>
      </c>
    </row>
    <row r="836" spans="13:16" x14ac:dyDescent="0.25">
      <c r="M836">
        <v>11254198</v>
      </c>
      <c r="N836" s="37">
        <v>44344</v>
      </c>
      <c r="O836">
        <v>3</v>
      </c>
      <c r="P836">
        <v>3</v>
      </c>
    </row>
    <row r="837" spans="13:16" x14ac:dyDescent="0.25">
      <c r="M837">
        <v>11254200</v>
      </c>
      <c r="N837" s="37">
        <v>39359</v>
      </c>
      <c r="O837">
        <v>3</v>
      </c>
      <c r="P837">
        <v>3</v>
      </c>
    </row>
    <row r="838" spans="13:16" x14ac:dyDescent="0.25">
      <c r="M838">
        <v>11254453</v>
      </c>
      <c r="N838" s="37">
        <v>20733</v>
      </c>
      <c r="O838">
        <v>4</v>
      </c>
      <c r="P838">
        <v>4</v>
      </c>
    </row>
    <row r="839" spans="13:16" x14ac:dyDescent="0.25">
      <c r="M839">
        <v>11255115</v>
      </c>
      <c r="N839" s="37">
        <v>29329</v>
      </c>
      <c r="O839">
        <v>1</v>
      </c>
      <c r="P839">
        <v>2</v>
      </c>
    </row>
    <row r="840" spans="13:16" x14ac:dyDescent="0.25">
      <c r="M840">
        <v>11255429</v>
      </c>
      <c r="N840" s="37">
        <v>26108</v>
      </c>
      <c r="O840">
        <v>2</v>
      </c>
      <c r="P840">
        <v>4</v>
      </c>
    </row>
    <row r="841" spans="13:16" x14ac:dyDescent="0.25">
      <c r="M841">
        <v>11255504</v>
      </c>
      <c r="N841" s="37">
        <v>31480</v>
      </c>
      <c r="O841">
        <v>1</v>
      </c>
      <c r="P841">
        <v>2</v>
      </c>
    </row>
    <row r="842" spans="13:16" x14ac:dyDescent="0.25">
      <c r="M842">
        <v>11255507</v>
      </c>
      <c r="N842" s="37">
        <v>38734</v>
      </c>
      <c r="O842">
        <v>3</v>
      </c>
      <c r="P842">
        <v>3</v>
      </c>
    </row>
    <row r="843" spans="13:16" x14ac:dyDescent="0.25">
      <c r="M843">
        <v>11255513</v>
      </c>
      <c r="N843" s="37">
        <v>44344</v>
      </c>
      <c r="O843">
        <v>4</v>
      </c>
      <c r="P843">
        <v>4</v>
      </c>
    </row>
    <row r="844" spans="13:16" x14ac:dyDescent="0.25">
      <c r="M844">
        <v>11255539</v>
      </c>
      <c r="N844" s="37">
        <v>44344</v>
      </c>
      <c r="O844">
        <v>3</v>
      </c>
      <c r="P844">
        <v>3</v>
      </c>
    </row>
    <row r="845" spans="13:16" x14ac:dyDescent="0.25">
      <c r="M845">
        <v>11255542</v>
      </c>
      <c r="N845" s="37">
        <v>44344</v>
      </c>
      <c r="O845">
        <v>1</v>
      </c>
      <c r="P845">
        <v>2</v>
      </c>
    </row>
    <row r="846" spans="13:16" x14ac:dyDescent="0.25">
      <c r="M846">
        <v>11255557</v>
      </c>
      <c r="N846" s="37">
        <v>38691</v>
      </c>
      <c r="O846">
        <v>1</v>
      </c>
      <c r="P846">
        <v>2</v>
      </c>
    </row>
    <row r="847" spans="13:16" x14ac:dyDescent="0.25">
      <c r="M847">
        <v>11255564</v>
      </c>
      <c r="N847" s="37">
        <v>38734</v>
      </c>
      <c r="O847">
        <v>1</v>
      </c>
      <c r="P847">
        <v>2</v>
      </c>
    </row>
    <row r="848" spans="13:16" x14ac:dyDescent="0.25">
      <c r="M848">
        <v>11255567</v>
      </c>
      <c r="N848" s="37">
        <v>33059</v>
      </c>
      <c r="O848">
        <v>2</v>
      </c>
      <c r="P848">
        <v>2</v>
      </c>
    </row>
    <row r="849" spans="13:16" x14ac:dyDescent="0.25">
      <c r="M849">
        <v>11255570</v>
      </c>
      <c r="N849" s="37">
        <v>26133</v>
      </c>
      <c r="O849">
        <v>2</v>
      </c>
      <c r="P849">
        <v>2</v>
      </c>
    </row>
    <row r="850" spans="13:16" x14ac:dyDescent="0.25">
      <c r="M850">
        <v>11255571</v>
      </c>
      <c r="N850" s="37">
        <v>38734</v>
      </c>
      <c r="O850">
        <v>2</v>
      </c>
      <c r="P850">
        <v>2</v>
      </c>
    </row>
    <row r="851" spans="13:16" x14ac:dyDescent="0.25">
      <c r="M851">
        <v>11255573</v>
      </c>
      <c r="N851" s="37">
        <v>37089</v>
      </c>
      <c r="O851">
        <v>7</v>
      </c>
      <c r="P851">
        <v>7</v>
      </c>
    </row>
    <row r="852" spans="13:16" x14ac:dyDescent="0.25">
      <c r="M852">
        <v>11255576</v>
      </c>
      <c r="N852" s="37">
        <v>37089</v>
      </c>
      <c r="O852">
        <v>5</v>
      </c>
      <c r="P852">
        <v>5</v>
      </c>
    </row>
    <row r="853" spans="13:16" x14ac:dyDescent="0.25">
      <c r="M853">
        <v>11255585</v>
      </c>
      <c r="N853" s="37">
        <v>38943</v>
      </c>
      <c r="O853">
        <v>1</v>
      </c>
      <c r="P853">
        <v>2</v>
      </c>
    </row>
    <row r="854" spans="13:16" x14ac:dyDescent="0.25">
      <c r="M854">
        <v>11255586</v>
      </c>
      <c r="N854" s="37">
        <v>31480</v>
      </c>
      <c r="O854">
        <v>2</v>
      </c>
      <c r="P854">
        <v>4</v>
      </c>
    </row>
    <row r="855" spans="13:16" x14ac:dyDescent="0.25">
      <c r="M855">
        <v>11255587</v>
      </c>
      <c r="N855" s="37">
        <v>38734</v>
      </c>
      <c r="O855">
        <v>3</v>
      </c>
      <c r="P855">
        <v>3</v>
      </c>
    </row>
    <row r="856" spans="13:16" x14ac:dyDescent="0.25">
      <c r="M856">
        <v>11255590</v>
      </c>
      <c r="N856" s="37">
        <v>44344</v>
      </c>
      <c r="O856">
        <v>2</v>
      </c>
      <c r="P856">
        <v>4</v>
      </c>
    </row>
    <row r="857" spans="13:16" x14ac:dyDescent="0.25">
      <c r="M857">
        <v>11255592</v>
      </c>
      <c r="N857" s="37">
        <v>27987</v>
      </c>
      <c r="O857">
        <v>1</v>
      </c>
      <c r="P857">
        <v>2</v>
      </c>
    </row>
    <row r="858" spans="13:16" x14ac:dyDescent="0.25">
      <c r="M858">
        <v>11255593</v>
      </c>
      <c r="N858" s="37">
        <v>39359</v>
      </c>
      <c r="O858">
        <v>2</v>
      </c>
      <c r="P858">
        <v>4</v>
      </c>
    </row>
    <row r="859" spans="13:16" x14ac:dyDescent="0.25">
      <c r="M859">
        <v>11255594</v>
      </c>
      <c r="N859" s="37">
        <v>38734</v>
      </c>
      <c r="O859">
        <v>3</v>
      </c>
      <c r="P859">
        <v>3</v>
      </c>
    </row>
    <row r="860" spans="13:16" x14ac:dyDescent="0.25">
      <c r="M860">
        <v>11255609</v>
      </c>
      <c r="N860" s="37">
        <v>27987</v>
      </c>
      <c r="O860">
        <v>5</v>
      </c>
      <c r="P860">
        <v>5</v>
      </c>
    </row>
    <row r="861" spans="13:16" x14ac:dyDescent="0.25">
      <c r="M861">
        <v>11255628</v>
      </c>
      <c r="N861" s="37">
        <v>31689</v>
      </c>
      <c r="O861">
        <v>2</v>
      </c>
      <c r="P861">
        <v>2</v>
      </c>
    </row>
    <row r="862" spans="13:16" x14ac:dyDescent="0.25">
      <c r="M862">
        <v>11255631</v>
      </c>
      <c r="N862" s="37">
        <v>31689</v>
      </c>
      <c r="O862">
        <v>2</v>
      </c>
      <c r="P862">
        <v>2</v>
      </c>
    </row>
    <row r="863" spans="13:16" x14ac:dyDescent="0.25">
      <c r="M863">
        <v>11256138</v>
      </c>
      <c r="N863" s="37">
        <v>27987</v>
      </c>
      <c r="O863">
        <v>1</v>
      </c>
      <c r="P863">
        <v>2</v>
      </c>
    </row>
    <row r="864" spans="13:16" x14ac:dyDescent="0.25">
      <c r="M864">
        <v>11256650</v>
      </c>
      <c r="N864" s="37">
        <v>44136</v>
      </c>
      <c r="O864">
        <v>4</v>
      </c>
      <c r="P864">
        <v>4</v>
      </c>
    </row>
    <row r="865" spans="13:16" x14ac:dyDescent="0.25">
      <c r="M865">
        <v>11256658</v>
      </c>
      <c r="N865" s="37">
        <v>44344</v>
      </c>
      <c r="O865">
        <v>4</v>
      </c>
      <c r="P865">
        <v>4</v>
      </c>
    </row>
    <row r="866" spans="13:16" x14ac:dyDescent="0.25">
      <c r="M866">
        <v>11256979</v>
      </c>
      <c r="N866" s="37">
        <v>27987</v>
      </c>
      <c r="O866">
        <v>3</v>
      </c>
      <c r="P866">
        <v>6</v>
      </c>
    </row>
    <row r="867" spans="13:16" x14ac:dyDescent="0.25">
      <c r="M867">
        <v>11257075</v>
      </c>
      <c r="N867" s="37">
        <v>20733</v>
      </c>
      <c r="O867">
        <v>3</v>
      </c>
      <c r="P867">
        <v>6</v>
      </c>
    </row>
    <row r="868" spans="13:16" x14ac:dyDescent="0.25">
      <c r="M868">
        <v>11257429</v>
      </c>
      <c r="N868" s="37">
        <v>38943</v>
      </c>
      <c r="O868">
        <v>1</v>
      </c>
      <c r="P868">
        <v>2</v>
      </c>
    </row>
    <row r="869" spans="13:16" x14ac:dyDescent="0.25">
      <c r="M869">
        <v>11257490</v>
      </c>
      <c r="N869" s="37">
        <v>44344</v>
      </c>
      <c r="O869">
        <v>1</v>
      </c>
      <c r="P869">
        <v>2</v>
      </c>
    </row>
    <row r="870" spans="13:16" x14ac:dyDescent="0.25">
      <c r="M870">
        <v>11257545</v>
      </c>
      <c r="N870" s="37">
        <v>27987</v>
      </c>
      <c r="O870">
        <v>2</v>
      </c>
      <c r="P870">
        <v>4</v>
      </c>
    </row>
    <row r="871" spans="13:16" x14ac:dyDescent="0.25">
      <c r="M871">
        <v>11257546</v>
      </c>
      <c r="N871" s="37">
        <v>20733</v>
      </c>
      <c r="O871">
        <v>1</v>
      </c>
      <c r="P871">
        <v>2</v>
      </c>
    </row>
    <row r="872" spans="13:16" x14ac:dyDescent="0.25">
      <c r="M872">
        <v>11257681</v>
      </c>
      <c r="N872" s="37">
        <v>39359</v>
      </c>
      <c r="O872">
        <v>1</v>
      </c>
      <c r="P872">
        <v>2</v>
      </c>
    </row>
    <row r="873" spans="13:16" x14ac:dyDescent="0.25">
      <c r="M873">
        <v>11258084</v>
      </c>
      <c r="N873" s="37">
        <v>44344</v>
      </c>
      <c r="O873">
        <v>3</v>
      </c>
      <c r="P873">
        <v>6</v>
      </c>
    </row>
    <row r="874" spans="13:16" x14ac:dyDescent="0.25">
      <c r="M874">
        <v>11258090</v>
      </c>
      <c r="N874" s="37">
        <v>44344</v>
      </c>
      <c r="O874">
        <v>3</v>
      </c>
      <c r="P874">
        <v>3</v>
      </c>
    </row>
    <row r="875" spans="13:16" x14ac:dyDescent="0.25">
      <c r="M875">
        <v>11258099</v>
      </c>
      <c r="N875" s="37">
        <v>35211</v>
      </c>
      <c r="O875">
        <v>10</v>
      </c>
      <c r="P875">
        <v>10</v>
      </c>
    </row>
    <row r="876" spans="13:16" x14ac:dyDescent="0.25">
      <c r="M876">
        <v>11258134</v>
      </c>
      <c r="N876" s="37">
        <v>35211</v>
      </c>
      <c r="O876">
        <v>8</v>
      </c>
      <c r="P876">
        <v>16</v>
      </c>
    </row>
    <row r="877" spans="13:16" x14ac:dyDescent="0.25">
      <c r="M877">
        <v>11258137</v>
      </c>
      <c r="N877" s="37">
        <v>32104</v>
      </c>
      <c r="O877">
        <v>9</v>
      </c>
      <c r="P877">
        <v>9</v>
      </c>
    </row>
    <row r="878" spans="13:16" x14ac:dyDescent="0.25">
      <c r="M878">
        <v>11258178</v>
      </c>
      <c r="N878" s="37">
        <v>27987</v>
      </c>
      <c r="O878">
        <v>3</v>
      </c>
      <c r="P878">
        <v>6</v>
      </c>
    </row>
    <row r="879" spans="13:16" x14ac:dyDescent="0.25">
      <c r="M879">
        <v>11258581</v>
      </c>
      <c r="N879" s="37">
        <v>36838</v>
      </c>
      <c r="O879">
        <v>8</v>
      </c>
      <c r="P879">
        <v>16</v>
      </c>
    </row>
    <row r="880" spans="13:16" x14ac:dyDescent="0.25">
      <c r="M880">
        <v>11258582</v>
      </c>
      <c r="N880" s="37">
        <v>35211</v>
      </c>
      <c r="O880">
        <v>8</v>
      </c>
      <c r="P880">
        <v>16</v>
      </c>
    </row>
    <row r="881" spans="13:16" x14ac:dyDescent="0.25">
      <c r="M881">
        <v>11258584</v>
      </c>
      <c r="N881" s="37">
        <v>37089</v>
      </c>
      <c r="O881">
        <v>10</v>
      </c>
      <c r="P881">
        <v>10</v>
      </c>
    </row>
    <row r="882" spans="13:16" x14ac:dyDescent="0.25">
      <c r="M882">
        <v>11258596</v>
      </c>
      <c r="N882" s="37">
        <v>39359</v>
      </c>
      <c r="O882">
        <v>3</v>
      </c>
      <c r="P882">
        <v>3</v>
      </c>
    </row>
    <row r="883" spans="13:16" x14ac:dyDescent="0.25">
      <c r="M883">
        <v>11258597</v>
      </c>
      <c r="N883" s="37">
        <v>39359</v>
      </c>
      <c r="O883">
        <v>3</v>
      </c>
      <c r="P883">
        <v>3</v>
      </c>
    </row>
    <row r="884" spans="13:16" x14ac:dyDescent="0.25">
      <c r="M884">
        <v>11258598</v>
      </c>
      <c r="N884" s="37">
        <v>44344</v>
      </c>
      <c r="O884">
        <v>1</v>
      </c>
      <c r="P884">
        <v>2</v>
      </c>
    </row>
    <row r="885" spans="13:16" x14ac:dyDescent="0.25">
      <c r="M885">
        <v>11258600</v>
      </c>
      <c r="N885" s="37">
        <v>44344</v>
      </c>
      <c r="O885">
        <v>4</v>
      </c>
      <c r="P885">
        <v>4</v>
      </c>
    </row>
    <row r="886" spans="13:16" x14ac:dyDescent="0.25">
      <c r="M886">
        <v>11258604</v>
      </c>
      <c r="N886" s="37">
        <v>44136</v>
      </c>
      <c r="O886">
        <v>2</v>
      </c>
      <c r="P886">
        <v>4</v>
      </c>
    </row>
    <row r="887" spans="13:16" x14ac:dyDescent="0.25">
      <c r="M887">
        <v>11258606</v>
      </c>
      <c r="N887" s="37">
        <v>44092</v>
      </c>
      <c r="O887">
        <v>3</v>
      </c>
      <c r="P887">
        <v>3</v>
      </c>
    </row>
    <row r="888" spans="13:16" x14ac:dyDescent="0.25">
      <c r="M888">
        <v>11258670</v>
      </c>
      <c r="N888" s="37">
        <v>37089</v>
      </c>
      <c r="O888">
        <v>8</v>
      </c>
      <c r="P888">
        <v>16</v>
      </c>
    </row>
    <row r="889" spans="13:16" x14ac:dyDescent="0.25">
      <c r="M889">
        <v>11258681</v>
      </c>
      <c r="N889" s="37">
        <v>44344</v>
      </c>
      <c r="O889">
        <v>5</v>
      </c>
      <c r="P889">
        <v>5</v>
      </c>
    </row>
    <row r="890" spans="13:16" x14ac:dyDescent="0.25">
      <c r="M890">
        <v>11258713</v>
      </c>
      <c r="N890" s="37">
        <v>39359</v>
      </c>
      <c r="O890">
        <v>1</v>
      </c>
      <c r="P890">
        <v>2</v>
      </c>
    </row>
    <row r="891" spans="13:16" x14ac:dyDescent="0.25">
      <c r="M891">
        <v>11258729</v>
      </c>
      <c r="N891" s="37">
        <v>33387</v>
      </c>
      <c r="O891">
        <v>3</v>
      </c>
      <c r="P891">
        <v>6</v>
      </c>
    </row>
    <row r="892" spans="13:16" x14ac:dyDescent="0.25">
      <c r="M892">
        <v>11258731</v>
      </c>
      <c r="N892" s="37">
        <v>44344</v>
      </c>
      <c r="O892">
        <v>1</v>
      </c>
      <c r="P892">
        <v>2</v>
      </c>
    </row>
    <row r="893" spans="13:16" x14ac:dyDescent="0.25">
      <c r="M893">
        <v>11258735</v>
      </c>
      <c r="N893" s="37">
        <v>33387</v>
      </c>
      <c r="O893">
        <v>3</v>
      </c>
      <c r="P893">
        <v>6</v>
      </c>
    </row>
    <row r="894" spans="13:16" x14ac:dyDescent="0.25">
      <c r="M894">
        <v>11258741</v>
      </c>
      <c r="N894" s="37">
        <v>38734</v>
      </c>
      <c r="O894">
        <v>1</v>
      </c>
      <c r="P894">
        <v>2</v>
      </c>
    </row>
    <row r="895" spans="13:16" x14ac:dyDescent="0.25">
      <c r="M895">
        <v>11258764</v>
      </c>
      <c r="N895" s="37">
        <v>39359</v>
      </c>
      <c r="O895">
        <v>5</v>
      </c>
      <c r="P895">
        <v>5</v>
      </c>
    </row>
    <row r="896" spans="13:16" x14ac:dyDescent="0.25">
      <c r="M896">
        <v>11258773</v>
      </c>
      <c r="N896" s="37">
        <v>38734</v>
      </c>
      <c r="O896">
        <v>1</v>
      </c>
      <c r="P896">
        <v>2</v>
      </c>
    </row>
    <row r="897" spans="13:16" x14ac:dyDescent="0.25">
      <c r="M897">
        <v>11258846</v>
      </c>
      <c r="N897" s="37">
        <v>30225</v>
      </c>
      <c r="O897">
        <v>12</v>
      </c>
      <c r="P897">
        <v>12</v>
      </c>
    </row>
    <row r="898" spans="13:16" x14ac:dyDescent="0.25">
      <c r="M898">
        <v>11258847</v>
      </c>
      <c r="N898" s="37">
        <v>32104</v>
      </c>
      <c r="O898">
        <v>9</v>
      </c>
      <c r="P898">
        <v>9</v>
      </c>
    </row>
    <row r="899" spans="13:16" x14ac:dyDescent="0.25">
      <c r="M899">
        <v>11258860</v>
      </c>
      <c r="N899" s="37">
        <v>27987</v>
      </c>
      <c r="O899">
        <v>1</v>
      </c>
      <c r="P899">
        <v>2</v>
      </c>
    </row>
    <row r="900" spans="13:16" x14ac:dyDescent="0.25">
      <c r="M900">
        <v>11258862</v>
      </c>
      <c r="N900" s="37">
        <v>39359</v>
      </c>
      <c r="O900">
        <v>4</v>
      </c>
      <c r="P900">
        <v>8</v>
      </c>
    </row>
    <row r="901" spans="13:16" x14ac:dyDescent="0.25">
      <c r="M901">
        <v>11259116</v>
      </c>
      <c r="N901" s="37">
        <v>38734</v>
      </c>
      <c r="O901">
        <v>1</v>
      </c>
      <c r="P901">
        <v>2</v>
      </c>
    </row>
    <row r="902" spans="13:16" x14ac:dyDescent="0.25">
      <c r="M902">
        <v>11259423</v>
      </c>
      <c r="N902" s="37">
        <v>33059</v>
      </c>
      <c r="O902">
        <v>1</v>
      </c>
      <c r="P902">
        <v>2</v>
      </c>
    </row>
    <row r="903" spans="13:16" x14ac:dyDescent="0.25">
      <c r="M903">
        <v>11259454</v>
      </c>
      <c r="N903" s="37">
        <v>33059</v>
      </c>
      <c r="O903">
        <v>1</v>
      </c>
      <c r="P903">
        <v>2</v>
      </c>
    </row>
    <row r="904" spans="13:16" x14ac:dyDescent="0.25">
      <c r="M904">
        <v>11259496</v>
      </c>
      <c r="N904" s="37">
        <v>27987</v>
      </c>
      <c r="O904">
        <v>1</v>
      </c>
      <c r="P904">
        <v>2</v>
      </c>
    </row>
    <row r="905" spans="13:16" x14ac:dyDescent="0.25">
      <c r="M905">
        <v>11259518</v>
      </c>
      <c r="N905" s="37">
        <v>44344</v>
      </c>
      <c r="O905">
        <v>1</v>
      </c>
      <c r="P905">
        <v>2</v>
      </c>
    </row>
    <row r="906" spans="13:16" x14ac:dyDescent="0.25">
      <c r="M906">
        <v>11260326</v>
      </c>
      <c r="N906" s="37">
        <v>27987</v>
      </c>
      <c r="O906">
        <v>4</v>
      </c>
      <c r="P906">
        <v>8</v>
      </c>
    </row>
    <row r="907" spans="13:16" x14ac:dyDescent="0.25">
      <c r="M907">
        <v>11260761</v>
      </c>
      <c r="N907" s="37">
        <v>44344</v>
      </c>
      <c r="O907">
        <v>3</v>
      </c>
      <c r="P907">
        <v>3</v>
      </c>
    </row>
    <row r="908" spans="13:16" x14ac:dyDescent="0.25">
      <c r="M908">
        <v>11260767</v>
      </c>
      <c r="N908" s="37">
        <v>38943</v>
      </c>
      <c r="O908">
        <v>3</v>
      </c>
      <c r="P908">
        <v>3</v>
      </c>
    </row>
    <row r="909" spans="13:16" x14ac:dyDescent="0.25">
      <c r="M909">
        <v>11260797</v>
      </c>
      <c r="N909" s="37">
        <v>38734</v>
      </c>
      <c r="O909">
        <v>5</v>
      </c>
      <c r="P909">
        <v>5</v>
      </c>
    </row>
    <row r="910" spans="13:16" x14ac:dyDescent="0.25">
      <c r="M910">
        <v>11260802</v>
      </c>
      <c r="N910" s="37">
        <v>44344</v>
      </c>
      <c r="O910">
        <v>2</v>
      </c>
      <c r="P910">
        <v>2</v>
      </c>
    </row>
    <row r="911" spans="13:16" x14ac:dyDescent="0.25">
      <c r="M911">
        <v>11260804</v>
      </c>
      <c r="N911" s="37">
        <v>44344</v>
      </c>
      <c r="O911">
        <v>4</v>
      </c>
      <c r="P911">
        <v>4</v>
      </c>
    </row>
    <row r="912" spans="13:16" x14ac:dyDescent="0.25">
      <c r="M912">
        <v>11260813</v>
      </c>
      <c r="N912" s="37">
        <v>44344</v>
      </c>
      <c r="O912">
        <v>1</v>
      </c>
      <c r="P912">
        <v>2</v>
      </c>
    </row>
    <row r="913" spans="13:16" x14ac:dyDescent="0.25">
      <c r="M913">
        <v>11260814</v>
      </c>
      <c r="N913" s="37">
        <v>44344</v>
      </c>
      <c r="O913">
        <v>3</v>
      </c>
      <c r="P913">
        <v>6</v>
      </c>
    </row>
    <row r="914" spans="13:16" x14ac:dyDescent="0.25">
      <c r="M914">
        <v>11260838</v>
      </c>
      <c r="N914" s="37">
        <v>32104</v>
      </c>
      <c r="O914">
        <v>9</v>
      </c>
      <c r="P914">
        <v>9</v>
      </c>
    </row>
    <row r="915" spans="13:16" x14ac:dyDescent="0.25">
      <c r="M915">
        <v>11260858</v>
      </c>
      <c r="N915" s="37">
        <v>27987</v>
      </c>
      <c r="O915">
        <v>3</v>
      </c>
      <c r="P915">
        <v>6</v>
      </c>
    </row>
    <row r="916" spans="13:16" x14ac:dyDescent="0.25">
      <c r="M916">
        <v>11260861</v>
      </c>
      <c r="N916" s="37">
        <v>39359</v>
      </c>
      <c r="O916">
        <v>5</v>
      </c>
      <c r="P916">
        <v>5</v>
      </c>
    </row>
    <row r="917" spans="13:16" x14ac:dyDescent="0.25">
      <c r="M917">
        <v>11260862</v>
      </c>
      <c r="N917" s="37">
        <v>39359</v>
      </c>
      <c r="O917">
        <v>3</v>
      </c>
      <c r="P917">
        <v>3</v>
      </c>
    </row>
    <row r="918" spans="13:16" x14ac:dyDescent="0.25">
      <c r="M918">
        <v>11260863</v>
      </c>
      <c r="N918" s="37">
        <v>44344</v>
      </c>
      <c r="O918">
        <v>2</v>
      </c>
      <c r="P918">
        <v>2</v>
      </c>
    </row>
    <row r="919" spans="13:16" x14ac:dyDescent="0.25">
      <c r="M919">
        <v>11260881</v>
      </c>
      <c r="N919" s="37">
        <v>38691</v>
      </c>
      <c r="O919">
        <v>2</v>
      </c>
      <c r="P919">
        <v>4</v>
      </c>
    </row>
    <row r="920" spans="13:16" x14ac:dyDescent="0.25">
      <c r="M920">
        <v>11260895</v>
      </c>
      <c r="N920" s="37">
        <v>36838</v>
      </c>
      <c r="O920">
        <v>10</v>
      </c>
      <c r="P920">
        <v>10</v>
      </c>
    </row>
    <row r="921" spans="13:16" x14ac:dyDescent="0.25">
      <c r="M921">
        <v>11260906</v>
      </c>
      <c r="N921" s="37">
        <v>44344</v>
      </c>
      <c r="O921">
        <v>3</v>
      </c>
      <c r="P921">
        <v>3</v>
      </c>
    </row>
    <row r="922" spans="13:16" x14ac:dyDescent="0.25">
      <c r="M922">
        <v>11260907</v>
      </c>
      <c r="N922" s="37">
        <v>44344</v>
      </c>
      <c r="O922">
        <v>3</v>
      </c>
      <c r="P922">
        <v>3</v>
      </c>
    </row>
    <row r="923" spans="13:16" x14ac:dyDescent="0.25">
      <c r="M923">
        <v>11260917</v>
      </c>
      <c r="N923" s="37">
        <v>27987</v>
      </c>
      <c r="O923">
        <v>2</v>
      </c>
      <c r="P923">
        <v>4</v>
      </c>
    </row>
    <row r="924" spans="13:16" x14ac:dyDescent="0.25">
      <c r="M924">
        <v>11260920</v>
      </c>
      <c r="N924" s="37">
        <v>31480</v>
      </c>
      <c r="O924">
        <v>1</v>
      </c>
      <c r="P924">
        <v>2</v>
      </c>
    </row>
    <row r="925" spans="13:16" x14ac:dyDescent="0.25">
      <c r="M925">
        <v>11260932</v>
      </c>
      <c r="N925" s="37">
        <v>39359</v>
      </c>
      <c r="O925">
        <v>1</v>
      </c>
      <c r="P925">
        <v>2</v>
      </c>
    </row>
    <row r="926" spans="13:16" x14ac:dyDescent="0.25">
      <c r="M926">
        <v>11261065</v>
      </c>
      <c r="N926" s="37">
        <v>44344</v>
      </c>
      <c r="O926">
        <v>3</v>
      </c>
      <c r="P926">
        <v>6</v>
      </c>
    </row>
    <row r="927" spans="13:16" x14ac:dyDescent="0.25">
      <c r="M927">
        <v>11261066</v>
      </c>
      <c r="N927" s="37">
        <v>44344</v>
      </c>
      <c r="O927">
        <v>1</v>
      </c>
      <c r="P927">
        <v>2</v>
      </c>
    </row>
    <row r="928" spans="13:16" x14ac:dyDescent="0.25">
      <c r="M928">
        <v>11261242</v>
      </c>
      <c r="N928" s="37">
        <v>39359</v>
      </c>
      <c r="O928">
        <v>6</v>
      </c>
      <c r="P928">
        <v>6</v>
      </c>
    </row>
    <row r="929" spans="13:16" x14ac:dyDescent="0.25">
      <c r="M929">
        <v>11261244</v>
      </c>
      <c r="N929" s="37">
        <v>39359</v>
      </c>
      <c r="O929">
        <v>3</v>
      </c>
      <c r="P929">
        <v>3</v>
      </c>
    </row>
    <row r="930" spans="13:16" x14ac:dyDescent="0.25">
      <c r="M930">
        <v>11261245</v>
      </c>
      <c r="N930" s="37">
        <v>44344</v>
      </c>
      <c r="O930">
        <v>3</v>
      </c>
      <c r="P930">
        <v>3</v>
      </c>
    </row>
    <row r="931" spans="13:16" x14ac:dyDescent="0.25">
      <c r="M931">
        <v>11261314</v>
      </c>
      <c r="N931" s="37">
        <v>39359</v>
      </c>
      <c r="O931">
        <v>5</v>
      </c>
      <c r="P931">
        <v>5</v>
      </c>
    </row>
    <row r="932" spans="13:16" x14ac:dyDescent="0.25">
      <c r="M932">
        <v>11261381</v>
      </c>
      <c r="N932" s="37">
        <v>44344</v>
      </c>
      <c r="O932">
        <v>5</v>
      </c>
      <c r="P932">
        <v>5</v>
      </c>
    </row>
    <row r="933" spans="13:16" x14ac:dyDescent="0.25">
      <c r="M933">
        <v>11261458</v>
      </c>
      <c r="N933" s="37">
        <v>27987</v>
      </c>
      <c r="O933">
        <v>4</v>
      </c>
      <c r="P933">
        <v>4</v>
      </c>
    </row>
    <row r="934" spans="13:16" x14ac:dyDescent="0.25">
      <c r="M934">
        <v>11261460</v>
      </c>
      <c r="N934" s="37">
        <v>44344</v>
      </c>
      <c r="O934">
        <v>4</v>
      </c>
      <c r="P934">
        <v>4</v>
      </c>
    </row>
    <row r="935" spans="13:16" x14ac:dyDescent="0.25">
      <c r="M935">
        <v>11261480</v>
      </c>
      <c r="N935" s="37">
        <v>44344</v>
      </c>
      <c r="O935">
        <v>3</v>
      </c>
      <c r="P935">
        <v>3</v>
      </c>
    </row>
    <row r="936" spans="13:16" x14ac:dyDescent="0.25">
      <c r="M936">
        <v>11261796</v>
      </c>
      <c r="N936" s="37">
        <v>38691</v>
      </c>
      <c r="O936">
        <v>4</v>
      </c>
      <c r="P936">
        <v>8</v>
      </c>
    </row>
    <row r="937" spans="13:16" x14ac:dyDescent="0.25">
      <c r="M937">
        <v>11261901</v>
      </c>
      <c r="N937" s="37">
        <v>37089</v>
      </c>
      <c r="O937">
        <v>8</v>
      </c>
      <c r="P937">
        <v>16</v>
      </c>
    </row>
    <row r="938" spans="13:16" x14ac:dyDescent="0.25">
      <c r="M938">
        <v>11261909</v>
      </c>
      <c r="N938" s="37">
        <v>39359</v>
      </c>
      <c r="O938">
        <v>3</v>
      </c>
      <c r="P938">
        <v>3</v>
      </c>
    </row>
    <row r="939" spans="13:16" x14ac:dyDescent="0.25">
      <c r="M939">
        <v>11261910</v>
      </c>
      <c r="N939" s="37">
        <v>39359</v>
      </c>
      <c r="O939">
        <v>5</v>
      </c>
      <c r="P939">
        <v>5</v>
      </c>
    </row>
    <row r="940" spans="13:16" x14ac:dyDescent="0.25">
      <c r="M940">
        <v>11261911</v>
      </c>
      <c r="N940" s="37">
        <v>37089</v>
      </c>
      <c r="O940">
        <v>9</v>
      </c>
      <c r="P940">
        <v>9</v>
      </c>
    </row>
    <row r="941" spans="13:16" x14ac:dyDescent="0.25">
      <c r="M941">
        <v>11261993</v>
      </c>
      <c r="N941" s="37">
        <v>39359</v>
      </c>
      <c r="O941">
        <v>3</v>
      </c>
      <c r="P941">
        <v>3</v>
      </c>
    </row>
    <row r="942" spans="13:16" x14ac:dyDescent="0.25">
      <c r="M942">
        <v>11262163</v>
      </c>
      <c r="N942" s="37">
        <v>36855</v>
      </c>
      <c r="O942">
        <v>1</v>
      </c>
      <c r="P942">
        <v>2</v>
      </c>
    </row>
    <row r="943" spans="13:16" x14ac:dyDescent="0.25">
      <c r="M943">
        <v>11262170</v>
      </c>
      <c r="N943" s="37">
        <v>44344</v>
      </c>
      <c r="O943">
        <v>3</v>
      </c>
      <c r="P943">
        <v>3</v>
      </c>
    </row>
    <row r="944" spans="13:16" x14ac:dyDescent="0.25">
      <c r="M944">
        <v>11262172</v>
      </c>
      <c r="N944" s="37">
        <v>44344</v>
      </c>
      <c r="O944">
        <v>5</v>
      </c>
      <c r="P944">
        <v>5</v>
      </c>
    </row>
    <row r="945" spans="13:16" x14ac:dyDescent="0.25">
      <c r="M945">
        <v>11262291</v>
      </c>
      <c r="N945" s="37">
        <v>33059</v>
      </c>
      <c r="O945">
        <v>1</v>
      </c>
      <c r="P945">
        <v>2</v>
      </c>
    </row>
    <row r="946" spans="13:16" x14ac:dyDescent="0.25">
      <c r="M946">
        <v>11262764</v>
      </c>
      <c r="N946" s="37">
        <v>44344</v>
      </c>
      <c r="O946">
        <v>2</v>
      </c>
      <c r="P946">
        <v>2</v>
      </c>
    </row>
    <row r="947" spans="13:16" x14ac:dyDescent="0.25">
      <c r="M947">
        <v>11262777</v>
      </c>
      <c r="N947" s="37">
        <v>44344</v>
      </c>
      <c r="O947">
        <v>2</v>
      </c>
      <c r="P947">
        <v>2</v>
      </c>
    </row>
    <row r="948" spans="13:16" x14ac:dyDescent="0.25">
      <c r="M948">
        <v>11262798</v>
      </c>
      <c r="N948" s="37">
        <v>44344</v>
      </c>
      <c r="O948">
        <v>3</v>
      </c>
      <c r="P948">
        <v>3</v>
      </c>
    </row>
    <row r="949" spans="13:16" x14ac:dyDescent="0.25">
      <c r="M949">
        <v>11262888</v>
      </c>
      <c r="N949" s="37">
        <v>18854</v>
      </c>
      <c r="O949">
        <v>2</v>
      </c>
      <c r="P949">
        <v>4</v>
      </c>
    </row>
    <row r="950" spans="13:16" x14ac:dyDescent="0.25">
      <c r="M950">
        <v>11262906</v>
      </c>
      <c r="N950" s="37">
        <v>38734</v>
      </c>
      <c r="O950">
        <v>3</v>
      </c>
      <c r="P950">
        <v>3</v>
      </c>
    </row>
    <row r="951" spans="13:16" x14ac:dyDescent="0.25">
      <c r="M951">
        <v>11263501</v>
      </c>
      <c r="N951" s="37">
        <v>38734</v>
      </c>
      <c r="O951">
        <v>4</v>
      </c>
      <c r="P951">
        <v>8</v>
      </c>
    </row>
    <row r="952" spans="13:16" x14ac:dyDescent="0.25">
      <c r="M952">
        <v>11263620</v>
      </c>
      <c r="N952" s="37">
        <v>37089</v>
      </c>
      <c r="O952">
        <v>12</v>
      </c>
      <c r="P952">
        <v>12</v>
      </c>
    </row>
    <row r="953" spans="13:16" x14ac:dyDescent="0.25">
      <c r="M953">
        <v>11263621</v>
      </c>
      <c r="N953" s="37">
        <v>37089</v>
      </c>
      <c r="O953">
        <v>11</v>
      </c>
      <c r="P953">
        <v>11</v>
      </c>
    </row>
    <row r="954" spans="13:16" x14ac:dyDescent="0.25">
      <c r="M954">
        <v>11263622</v>
      </c>
      <c r="N954" s="37">
        <v>32104</v>
      </c>
      <c r="O954">
        <v>8</v>
      </c>
      <c r="P954">
        <v>16</v>
      </c>
    </row>
    <row r="955" spans="13:16" x14ac:dyDescent="0.25">
      <c r="M955">
        <v>11263627</v>
      </c>
      <c r="N955" s="37">
        <v>38943</v>
      </c>
      <c r="O955">
        <v>4</v>
      </c>
      <c r="P955">
        <v>8</v>
      </c>
    </row>
    <row r="956" spans="13:16" x14ac:dyDescent="0.25">
      <c r="M956">
        <v>11263686</v>
      </c>
      <c r="N956" s="37">
        <v>44344</v>
      </c>
      <c r="O956">
        <v>5</v>
      </c>
      <c r="P956">
        <v>5</v>
      </c>
    </row>
    <row r="957" spans="13:16" x14ac:dyDescent="0.25">
      <c r="M957">
        <v>11263687</v>
      </c>
      <c r="N957" s="37">
        <v>38734</v>
      </c>
      <c r="O957">
        <v>3</v>
      </c>
      <c r="P957">
        <v>6</v>
      </c>
    </row>
    <row r="958" spans="13:16" x14ac:dyDescent="0.25">
      <c r="M958">
        <v>11263688</v>
      </c>
      <c r="N958" s="37">
        <v>39359</v>
      </c>
      <c r="O958">
        <v>1</v>
      </c>
      <c r="P958">
        <v>2</v>
      </c>
    </row>
    <row r="959" spans="13:16" x14ac:dyDescent="0.25">
      <c r="M959">
        <v>11263689</v>
      </c>
      <c r="N959" s="37">
        <v>39359</v>
      </c>
      <c r="O959">
        <v>1</v>
      </c>
      <c r="P959">
        <v>2</v>
      </c>
    </row>
    <row r="960" spans="13:16" x14ac:dyDescent="0.25">
      <c r="M960">
        <v>11263690</v>
      </c>
      <c r="N960" s="37">
        <v>44344</v>
      </c>
      <c r="O960">
        <v>1</v>
      </c>
      <c r="P960">
        <v>2</v>
      </c>
    </row>
    <row r="961" spans="13:16" x14ac:dyDescent="0.25">
      <c r="M961">
        <v>11263694</v>
      </c>
      <c r="N961" s="37">
        <v>32104</v>
      </c>
      <c r="O961">
        <v>11</v>
      </c>
      <c r="P961">
        <v>11</v>
      </c>
    </row>
    <row r="962" spans="13:16" x14ac:dyDescent="0.25">
      <c r="M962">
        <v>11263711</v>
      </c>
      <c r="N962" s="37">
        <v>38734</v>
      </c>
      <c r="O962">
        <v>3</v>
      </c>
      <c r="P962">
        <v>6</v>
      </c>
    </row>
    <row r="963" spans="13:16" x14ac:dyDescent="0.25">
      <c r="M963">
        <v>11263713</v>
      </c>
      <c r="N963" s="37">
        <v>32104</v>
      </c>
      <c r="O963">
        <v>11</v>
      </c>
      <c r="P963">
        <v>11</v>
      </c>
    </row>
    <row r="964" spans="13:16" x14ac:dyDescent="0.25">
      <c r="M964">
        <v>11263716</v>
      </c>
      <c r="N964" s="37">
        <v>39359</v>
      </c>
      <c r="O964">
        <v>1</v>
      </c>
      <c r="P964">
        <v>2</v>
      </c>
    </row>
    <row r="965" spans="13:16" x14ac:dyDescent="0.25">
      <c r="M965">
        <v>11263718</v>
      </c>
      <c r="N965" s="37">
        <v>44344</v>
      </c>
      <c r="O965">
        <v>4</v>
      </c>
      <c r="P965">
        <v>4</v>
      </c>
    </row>
    <row r="966" spans="13:16" x14ac:dyDescent="0.25">
      <c r="M966">
        <v>11263727</v>
      </c>
      <c r="N966" s="37">
        <v>44344</v>
      </c>
      <c r="O966">
        <v>5</v>
      </c>
      <c r="P966">
        <v>5</v>
      </c>
    </row>
    <row r="967" spans="13:16" x14ac:dyDescent="0.25">
      <c r="M967">
        <v>11263730</v>
      </c>
      <c r="N967" s="37">
        <v>44092</v>
      </c>
      <c r="O967">
        <v>3</v>
      </c>
      <c r="P967">
        <v>3</v>
      </c>
    </row>
    <row r="968" spans="13:16" x14ac:dyDescent="0.25">
      <c r="M968">
        <v>11263833</v>
      </c>
      <c r="N968" s="37">
        <v>44344</v>
      </c>
      <c r="O968">
        <v>1</v>
      </c>
      <c r="P968">
        <v>2</v>
      </c>
    </row>
    <row r="969" spans="13:16" x14ac:dyDescent="0.25">
      <c r="M969">
        <v>11263834</v>
      </c>
      <c r="N969" s="37">
        <v>39359</v>
      </c>
      <c r="O969">
        <v>1</v>
      </c>
      <c r="P969">
        <v>2</v>
      </c>
    </row>
    <row r="970" spans="13:16" x14ac:dyDescent="0.25">
      <c r="M970">
        <v>11263858</v>
      </c>
      <c r="N970" s="37">
        <v>32104</v>
      </c>
      <c r="O970">
        <v>10</v>
      </c>
      <c r="P970">
        <v>10</v>
      </c>
    </row>
    <row r="971" spans="13:16" x14ac:dyDescent="0.25">
      <c r="M971">
        <v>11264055</v>
      </c>
      <c r="N971" s="37">
        <v>38734</v>
      </c>
      <c r="O971">
        <v>3</v>
      </c>
      <c r="P971">
        <v>3</v>
      </c>
    </row>
    <row r="972" spans="13:16" x14ac:dyDescent="0.25">
      <c r="M972">
        <v>11264079</v>
      </c>
      <c r="N972" s="37">
        <v>27987</v>
      </c>
      <c r="O972">
        <v>4</v>
      </c>
      <c r="P972">
        <v>8</v>
      </c>
    </row>
    <row r="973" spans="13:16" x14ac:dyDescent="0.25">
      <c r="M973">
        <v>11264081</v>
      </c>
      <c r="N973" s="37">
        <v>37089</v>
      </c>
      <c r="O973">
        <v>3</v>
      </c>
      <c r="P973">
        <v>3</v>
      </c>
    </row>
    <row r="974" spans="13:16" x14ac:dyDescent="0.25">
      <c r="M974">
        <v>11264085</v>
      </c>
      <c r="N974" s="37">
        <v>33059</v>
      </c>
      <c r="O974">
        <v>1</v>
      </c>
      <c r="P974">
        <v>2</v>
      </c>
    </row>
    <row r="975" spans="13:16" x14ac:dyDescent="0.25">
      <c r="M975">
        <v>11264086</v>
      </c>
      <c r="N975" s="37">
        <v>38734</v>
      </c>
      <c r="O975">
        <v>2</v>
      </c>
      <c r="P975">
        <v>4</v>
      </c>
    </row>
    <row r="976" spans="13:16" x14ac:dyDescent="0.25">
      <c r="M976">
        <v>11264106</v>
      </c>
      <c r="N976" s="37">
        <v>27987</v>
      </c>
      <c r="O976">
        <v>2</v>
      </c>
      <c r="P976">
        <v>4</v>
      </c>
    </row>
    <row r="977" spans="13:16" x14ac:dyDescent="0.25">
      <c r="M977">
        <v>11264109</v>
      </c>
      <c r="N977" s="37">
        <v>37089</v>
      </c>
      <c r="O977">
        <v>11</v>
      </c>
      <c r="P977">
        <v>11</v>
      </c>
    </row>
    <row r="978" spans="13:16" x14ac:dyDescent="0.25">
      <c r="M978">
        <v>11264171</v>
      </c>
      <c r="N978" s="37">
        <v>37089</v>
      </c>
      <c r="O978">
        <v>12</v>
      </c>
      <c r="P978">
        <v>12</v>
      </c>
    </row>
    <row r="979" spans="13:16" x14ac:dyDescent="0.25">
      <c r="M979">
        <v>11264172</v>
      </c>
      <c r="N979" s="37">
        <v>44344</v>
      </c>
      <c r="O979">
        <v>6</v>
      </c>
      <c r="P979">
        <v>6</v>
      </c>
    </row>
    <row r="980" spans="13:16" x14ac:dyDescent="0.25">
      <c r="M980">
        <v>11264175</v>
      </c>
      <c r="N980" s="37">
        <v>44344</v>
      </c>
      <c r="O980">
        <v>5</v>
      </c>
      <c r="P980">
        <v>5</v>
      </c>
    </row>
    <row r="981" spans="13:16" x14ac:dyDescent="0.25">
      <c r="M981">
        <v>11264176</v>
      </c>
      <c r="N981" s="37">
        <v>39359</v>
      </c>
      <c r="O981">
        <v>2</v>
      </c>
      <c r="P981">
        <v>4</v>
      </c>
    </row>
    <row r="982" spans="13:16" x14ac:dyDescent="0.25">
      <c r="M982">
        <v>11264274</v>
      </c>
      <c r="N982" s="37">
        <v>39359</v>
      </c>
      <c r="O982">
        <v>3</v>
      </c>
      <c r="P982">
        <v>3</v>
      </c>
    </row>
    <row r="983" spans="13:16" x14ac:dyDescent="0.25">
      <c r="M983">
        <v>11264276</v>
      </c>
      <c r="N983" s="37">
        <v>39359</v>
      </c>
      <c r="O983">
        <v>2</v>
      </c>
      <c r="P983">
        <v>4</v>
      </c>
    </row>
    <row r="984" spans="13:16" x14ac:dyDescent="0.25">
      <c r="M984">
        <v>11264278</v>
      </c>
      <c r="N984" s="37">
        <v>32104</v>
      </c>
      <c r="O984">
        <v>10</v>
      </c>
      <c r="P984">
        <v>10</v>
      </c>
    </row>
    <row r="985" spans="13:16" x14ac:dyDescent="0.25">
      <c r="M985">
        <v>11264385</v>
      </c>
      <c r="N985" s="37">
        <v>44344</v>
      </c>
      <c r="O985">
        <v>3</v>
      </c>
      <c r="P985">
        <v>3</v>
      </c>
    </row>
    <row r="986" spans="13:16" x14ac:dyDescent="0.25">
      <c r="M986">
        <v>11264387</v>
      </c>
      <c r="N986" s="37">
        <v>44344</v>
      </c>
      <c r="O986">
        <v>5</v>
      </c>
      <c r="P986">
        <v>5</v>
      </c>
    </row>
    <row r="987" spans="13:16" x14ac:dyDescent="0.25">
      <c r="M987">
        <v>11264405</v>
      </c>
      <c r="N987" s="37">
        <v>36855</v>
      </c>
      <c r="O987">
        <v>1</v>
      </c>
      <c r="P987">
        <v>2</v>
      </c>
    </row>
    <row r="988" spans="13:16" x14ac:dyDescent="0.25">
      <c r="M988">
        <v>11264545</v>
      </c>
      <c r="N988" s="37">
        <v>27987</v>
      </c>
      <c r="O988">
        <v>3</v>
      </c>
      <c r="P988">
        <v>6</v>
      </c>
    </row>
    <row r="989" spans="13:16" x14ac:dyDescent="0.25">
      <c r="M989">
        <v>11264548</v>
      </c>
      <c r="N989" s="37">
        <v>32104</v>
      </c>
      <c r="O989">
        <v>11</v>
      </c>
      <c r="P989">
        <v>11</v>
      </c>
    </row>
    <row r="990" spans="13:16" x14ac:dyDescent="0.25">
      <c r="M990">
        <v>11264578</v>
      </c>
      <c r="N990" s="37">
        <v>38734</v>
      </c>
      <c r="O990">
        <v>6</v>
      </c>
      <c r="P990">
        <v>6</v>
      </c>
    </row>
    <row r="991" spans="13:16" x14ac:dyDescent="0.25">
      <c r="M991">
        <v>11264617</v>
      </c>
      <c r="N991" s="37">
        <v>38943</v>
      </c>
      <c r="O991">
        <v>1</v>
      </c>
      <c r="P991">
        <v>2</v>
      </c>
    </row>
    <row r="992" spans="13:16" x14ac:dyDescent="0.25">
      <c r="M992">
        <v>11264619</v>
      </c>
      <c r="N992" s="37">
        <v>37089</v>
      </c>
      <c r="O992">
        <v>2</v>
      </c>
      <c r="P992">
        <v>2</v>
      </c>
    </row>
    <row r="993" spans="13:16" x14ac:dyDescent="0.25">
      <c r="M993">
        <v>11264621</v>
      </c>
      <c r="N993" s="37">
        <v>31689</v>
      </c>
      <c r="O993">
        <v>4</v>
      </c>
      <c r="P993">
        <v>4</v>
      </c>
    </row>
    <row r="994" spans="13:16" x14ac:dyDescent="0.25">
      <c r="M994">
        <v>11264622</v>
      </c>
      <c r="N994" s="37">
        <v>38943</v>
      </c>
      <c r="O994">
        <v>5</v>
      </c>
      <c r="P994">
        <v>5</v>
      </c>
    </row>
    <row r="995" spans="13:16" x14ac:dyDescent="0.25">
      <c r="M995">
        <v>11264679</v>
      </c>
      <c r="N995" s="37">
        <v>37089</v>
      </c>
      <c r="O995">
        <v>4</v>
      </c>
      <c r="P995">
        <v>4</v>
      </c>
    </row>
    <row r="996" spans="13:16" x14ac:dyDescent="0.25">
      <c r="M996">
        <v>11264680</v>
      </c>
      <c r="N996" s="37">
        <v>44344</v>
      </c>
      <c r="O996">
        <v>2</v>
      </c>
      <c r="P996">
        <v>2</v>
      </c>
    </row>
    <row r="997" spans="13:16" x14ac:dyDescent="0.25">
      <c r="M997">
        <v>11264934</v>
      </c>
      <c r="N997" s="37">
        <v>26108</v>
      </c>
      <c r="O997">
        <v>5</v>
      </c>
      <c r="P997">
        <v>5</v>
      </c>
    </row>
    <row r="998" spans="13:16" x14ac:dyDescent="0.25">
      <c r="M998">
        <v>11264983</v>
      </c>
      <c r="N998" s="37">
        <v>38943</v>
      </c>
      <c r="O998">
        <v>3</v>
      </c>
      <c r="P998">
        <v>6</v>
      </c>
    </row>
    <row r="999" spans="13:16" x14ac:dyDescent="0.25">
      <c r="M999">
        <v>11265053</v>
      </c>
      <c r="N999" s="37">
        <v>38943</v>
      </c>
      <c r="O999">
        <v>2</v>
      </c>
      <c r="P999">
        <v>2</v>
      </c>
    </row>
    <row r="1000" spans="13:16" x14ac:dyDescent="0.25">
      <c r="M1000">
        <v>11265054</v>
      </c>
      <c r="N1000" s="37">
        <v>37089</v>
      </c>
      <c r="O1000">
        <v>3</v>
      </c>
      <c r="P1000">
        <v>3</v>
      </c>
    </row>
    <row r="1001" spans="13:16" x14ac:dyDescent="0.25">
      <c r="M1001">
        <v>11265071</v>
      </c>
      <c r="N1001" s="37">
        <v>38734</v>
      </c>
      <c r="O1001">
        <v>3</v>
      </c>
      <c r="P1001">
        <v>3</v>
      </c>
    </row>
    <row r="1002" spans="13:16" x14ac:dyDescent="0.25">
      <c r="M1002">
        <v>11265209</v>
      </c>
      <c r="N1002" s="37">
        <v>38943</v>
      </c>
      <c r="O1002">
        <v>1</v>
      </c>
      <c r="P1002">
        <v>2</v>
      </c>
    </row>
    <row r="1003" spans="13:16" x14ac:dyDescent="0.25">
      <c r="M1003">
        <v>11265249</v>
      </c>
      <c r="N1003" s="37">
        <v>38734</v>
      </c>
      <c r="O1003">
        <v>2</v>
      </c>
      <c r="P1003">
        <v>2</v>
      </c>
    </row>
    <row r="1004" spans="13:16" x14ac:dyDescent="0.25">
      <c r="M1004">
        <v>11265516</v>
      </c>
      <c r="N1004" s="37">
        <v>33059</v>
      </c>
      <c r="O1004">
        <v>1</v>
      </c>
      <c r="P1004">
        <v>2</v>
      </c>
    </row>
    <row r="1005" spans="13:16" x14ac:dyDescent="0.25">
      <c r="M1005">
        <v>11265845</v>
      </c>
      <c r="N1005" s="37">
        <v>27987</v>
      </c>
      <c r="O1005">
        <v>1</v>
      </c>
      <c r="P1005">
        <v>2</v>
      </c>
    </row>
    <row r="1006" spans="13:16" x14ac:dyDescent="0.25">
      <c r="M1006">
        <v>11266022</v>
      </c>
      <c r="N1006" s="37">
        <v>44344</v>
      </c>
      <c r="O1006">
        <v>3</v>
      </c>
      <c r="P1006">
        <v>3</v>
      </c>
    </row>
    <row r="1007" spans="13:16" x14ac:dyDescent="0.25">
      <c r="M1007">
        <v>11266046</v>
      </c>
      <c r="N1007" s="37">
        <v>39359</v>
      </c>
      <c r="O1007">
        <v>4</v>
      </c>
      <c r="P1007">
        <v>4</v>
      </c>
    </row>
    <row r="1008" spans="13:16" x14ac:dyDescent="0.25">
      <c r="M1008">
        <v>11266047</v>
      </c>
      <c r="N1008" s="37">
        <v>39359</v>
      </c>
      <c r="O1008">
        <v>3</v>
      </c>
      <c r="P1008">
        <v>3</v>
      </c>
    </row>
    <row r="1009" spans="13:16" x14ac:dyDescent="0.25">
      <c r="M1009">
        <v>11266165</v>
      </c>
      <c r="N1009" s="37">
        <v>38943</v>
      </c>
      <c r="O1009">
        <v>1</v>
      </c>
      <c r="P1009">
        <v>2</v>
      </c>
    </row>
    <row r="1010" spans="13:16" x14ac:dyDescent="0.25">
      <c r="M1010">
        <v>11266166</v>
      </c>
      <c r="N1010" s="37">
        <v>31689</v>
      </c>
      <c r="O1010">
        <v>1</v>
      </c>
      <c r="P1010">
        <v>2</v>
      </c>
    </row>
    <row r="1011" spans="13:16" x14ac:dyDescent="0.25">
      <c r="M1011">
        <v>11266167</v>
      </c>
      <c r="N1011" s="37">
        <v>31689</v>
      </c>
      <c r="O1011">
        <v>2</v>
      </c>
      <c r="P1011">
        <v>2</v>
      </c>
    </row>
    <row r="1012" spans="13:16" x14ac:dyDescent="0.25">
      <c r="M1012">
        <v>11266268</v>
      </c>
      <c r="N1012" s="37">
        <v>39359</v>
      </c>
      <c r="O1012">
        <v>4</v>
      </c>
      <c r="P1012">
        <v>4</v>
      </c>
    </row>
    <row r="1013" spans="13:16" x14ac:dyDescent="0.25">
      <c r="M1013">
        <v>11266551</v>
      </c>
      <c r="N1013" s="37">
        <v>30225</v>
      </c>
      <c r="O1013">
        <v>12</v>
      </c>
      <c r="P1013">
        <v>12</v>
      </c>
    </row>
    <row r="1014" spans="13:16" x14ac:dyDescent="0.25">
      <c r="M1014">
        <v>11266552</v>
      </c>
      <c r="N1014" s="37">
        <v>35211</v>
      </c>
      <c r="O1014">
        <v>9</v>
      </c>
      <c r="P1014">
        <v>9</v>
      </c>
    </row>
    <row r="1015" spans="13:16" x14ac:dyDescent="0.25">
      <c r="M1015">
        <v>11266553</v>
      </c>
      <c r="N1015" s="37">
        <v>39359</v>
      </c>
      <c r="O1015">
        <v>2</v>
      </c>
      <c r="P1015">
        <v>2</v>
      </c>
    </row>
    <row r="1016" spans="13:16" x14ac:dyDescent="0.25">
      <c r="M1016">
        <v>11266561</v>
      </c>
      <c r="N1016" s="37">
        <v>30225</v>
      </c>
      <c r="O1016">
        <v>11</v>
      </c>
      <c r="P1016">
        <v>11</v>
      </c>
    </row>
    <row r="1017" spans="13:16" x14ac:dyDescent="0.25">
      <c r="M1017">
        <v>11266566</v>
      </c>
      <c r="N1017" s="37">
        <v>33387</v>
      </c>
      <c r="O1017">
        <v>3</v>
      </c>
      <c r="P1017">
        <v>6</v>
      </c>
    </row>
    <row r="1018" spans="13:16" x14ac:dyDescent="0.25">
      <c r="M1018">
        <v>11266571</v>
      </c>
      <c r="N1018" s="37">
        <v>38734</v>
      </c>
      <c r="O1018">
        <v>1</v>
      </c>
      <c r="P1018">
        <v>2</v>
      </c>
    </row>
    <row r="1019" spans="13:16" x14ac:dyDescent="0.25">
      <c r="M1019">
        <v>11266575</v>
      </c>
      <c r="N1019" s="37">
        <v>27987</v>
      </c>
      <c r="O1019">
        <v>4</v>
      </c>
      <c r="P1019">
        <v>8</v>
      </c>
    </row>
    <row r="1020" spans="13:16" x14ac:dyDescent="0.25">
      <c r="M1020">
        <v>11266578</v>
      </c>
      <c r="N1020" s="37">
        <v>27987</v>
      </c>
      <c r="O1020">
        <v>1</v>
      </c>
      <c r="P1020">
        <v>2</v>
      </c>
    </row>
    <row r="1021" spans="13:16" x14ac:dyDescent="0.25">
      <c r="M1021">
        <v>11266615</v>
      </c>
      <c r="N1021" s="37">
        <v>27987</v>
      </c>
      <c r="O1021">
        <v>4</v>
      </c>
      <c r="P1021">
        <v>8</v>
      </c>
    </row>
    <row r="1022" spans="13:16" x14ac:dyDescent="0.25">
      <c r="M1022">
        <v>11266618</v>
      </c>
      <c r="N1022" s="37">
        <v>27987</v>
      </c>
      <c r="O1022">
        <v>1</v>
      </c>
      <c r="P1022">
        <v>2</v>
      </c>
    </row>
    <row r="1023" spans="13:16" x14ac:dyDescent="0.25">
      <c r="M1023">
        <v>11266630</v>
      </c>
      <c r="N1023" s="37">
        <v>35211</v>
      </c>
      <c r="O1023">
        <v>9</v>
      </c>
      <c r="P1023">
        <v>9</v>
      </c>
    </row>
    <row r="1024" spans="13:16" x14ac:dyDescent="0.25">
      <c r="M1024">
        <v>11266673</v>
      </c>
      <c r="N1024" s="37">
        <v>32104</v>
      </c>
      <c r="O1024">
        <v>11</v>
      </c>
      <c r="P1024">
        <v>11</v>
      </c>
    </row>
    <row r="1025" spans="13:16" x14ac:dyDescent="0.25">
      <c r="M1025">
        <v>11266702</v>
      </c>
      <c r="N1025" s="37">
        <v>27987</v>
      </c>
      <c r="O1025">
        <v>3</v>
      </c>
      <c r="P1025">
        <v>6</v>
      </c>
    </row>
    <row r="1026" spans="13:16" x14ac:dyDescent="0.25">
      <c r="M1026">
        <v>11266741</v>
      </c>
      <c r="N1026" s="37">
        <v>38943</v>
      </c>
      <c r="O1026">
        <v>1</v>
      </c>
      <c r="P1026">
        <v>2</v>
      </c>
    </row>
    <row r="1027" spans="13:16" x14ac:dyDescent="0.25">
      <c r="M1027">
        <v>11266755</v>
      </c>
      <c r="N1027" s="37">
        <v>44344</v>
      </c>
      <c r="O1027">
        <v>4</v>
      </c>
      <c r="P1027">
        <v>4</v>
      </c>
    </row>
    <row r="1028" spans="13:16" x14ac:dyDescent="0.25">
      <c r="M1028">
        <v>11266824</v>
      </c>
      <c r="N1028" s="37">
        <v>44344</v>
      </c>
      <c r="O1028">
        <v>2</v>
      </c>
      <c r="P1028">
        <v>2</v>
      </c>
    </row>
    <row r="1029" spans="13:16" x14ac:dyDescent="0.25">
      <c r="M1029">
        <v>11266840</v>
      </c>
      <c r="N1029" s="37">
        <v>37089</v>
      </c>
      <c r="O1029">
        <v>8</v>
      </c>
      <c r="P1029">
        <v>16</v>
      </c>
    </row>
    <row r="1030" spans="13:16" x14ac:dyDescent="0.25">
      <c r="M1030">
        <v>11266842</v>
      </c>
      <c r="N1030" s="37">
        <v>32104</v>
      </c>
      <c r="O1030">
        <v>11</v>
      </c>
      <c r="P1030">
        <v>11</v>
      </c>
    </row>
    <row r="1031" spans="13:16" x14ac:dyDescent="0.25">
      <c r="M1031">
        <v>11266845</v>
      </c>
      <c r="N1031" s="37">
        <v>38734</v>
      </c>
      <c r="O1031">
        <v>1</v>
      </c>
      <c r="P1031">
        <v>2</v>
      </c>
    </row>
    <row r="1032" spans="13:16" x14ac:dyDescent="0.25">
      <c r="M1032">
        <v>11266846</v>
      </c>
      <c r="N1032" s="37">
        <v>44344</v>
      </c>
      <c r="O1032">
        <v>3</v>
      </c>
      <c r="P1032">
        <v>6</v>
      </c>
    </row>
    <row r="1033" spans="13:16" x14ac:dyDescent="0.25">
      <c r="M1033">
        <v>11266880</v>
      </c>
      <c r="N1033" s="37">
        <v>27987</v>
      </c>
      <c r="O1033">
        <v>1</v>
      </c>
      <c r="P1033">
        <v>2</v>
      </c>
    </row>
    <row r="1034" spans="13:16" x14ac:dyDescent="0.25">
      <c r="M1034">
        <v>11266905</v>
      </c>
      <c r="N1034" s="37">
        <v>44344</v>
      </c>
      <c r="O1034">
        <v>5</v>
      </c>
      <c r="P1034">
        <v>5</v>
      </c>
    </row>
    <row r="1035" spans="13:16" x14ac:dyDescent="0.25">
      <c r="M1035">
        <v>11266906</v>
      </c>
      <c r="N1035" s="37">
        <v>37089</v>
      </c>
      <c r="O1035">
        <v>11</v>
      </c>
      <c r="P1035">
        <v>11</v>
      </c>
    </row>
    <row r="1036" spans="13:16" x14ac:dyDescent="0.25">
      <c r="M1036">
        <v>11266907</v>
      </c>
      <c r="N1036" s="37">
        <v>39359</v>
      </c>
      <c r="O1036">
        <v>1</v>
      </c>
      <c r="P1036">
        <v>2</v>
      </c>
    </row>
    <row r="1037" spans="13:16" x14ac:dyDescent="0.25">
      <c r="M1037">
        <v>11267029</v>
      </c>
      <c r="N1037" s="37">
        <v>44344</v>
      </c>
      <c r="O1037">
        <v>3</v>
      </c>
      <c r="P1037">
        <v>3</v>
      </c>
    </row>
    <row r="1038" spans="13:16" x14ac:dyDescent="0.25">
      <c r="M1038">
        <v>11267030</v>
      </c>
      <c r="N1038" s="37">
        <v>44344</v>
      </c>
      <c r="O1038">
        <v>3</v>
      </c>
      <c r="P1038">
        <v>3</v>
      </c>
    </row>
    <row r="1039" spans="13:16" x14ac:dyDescent="0.25">
      <c r="M1039">
        <v>11267088</v>
      </c>
      <c r="N1039" s="37">
        <v>38734</v>
      </c>
      <c r="O1039">
        <v>2</v>
      </c>
      <c r="P1039">
        <v>4</v>
      </c>
    </row>
    <row r="1040" spans="13:16" x14ac:dyDescent="0.25">
      <c r="M1040">
        <v>11267119</v>
      </c>
      <c r="N1040" s="37">
        <v>35211</v>
      </c>
      <c r="O1040">
        <v>10</v>
      </c>
      <c r="P1040">
        <v>10</v>
      </c>
    </row>
    <row r="1041" spans="13:16" x14ac:dyDescent="0.25">
      <c r="M1041">
        <v>11267273</v>
      </c>
      <c r="N1041" s="37">
        <v>34938</v>
      </c>
      <c r="O1041">
        <v>1</v>
      </c>
      <c r="P1041">
        <v>2</v>
      </c>
    </row>
    <row r="1042" spans="13:16" x14ac:dyDescent="0.25">
      <c r="M1042">
        <v>11267381</v>
      </c>
      <c r="N1042" s="37">
        <v>44092</v>
      </c>
      <c r="O1042">
        <v>5</v>
      </c>
      <c r="P1042">
        <v>5</v>
      </c>
    </row>
    <row r="1043" spans="13:16" x14ac:dyDescent="0.25">
      <c r="M1043">
        <v>11267532</v>
      </c>
      <c r="N1043" s="37">
        <v>39359</v>
      </c>
      <c r="O1043">
        <v>4</v>
      </c>
      <c r="P1043">
        <v>4</v>
      </c>
    </row>
    <row r="1044" spans="13:16" x14ac:dyDescent="0.25">
      <c r="M1044">
        <v>11267533</v>
      </c>
      <c r="N1044" s="37">
        <v>39359</v>
      </c>
      <c r="O1044">
        <v>3</v>
      </c>
      <c r="P1044">
        <v>3</v>
      </c>
    </row>
    <row r="1045" spans="13:16" x14ac:dyDescent="0.25">
      <c r="M1045">
        <v>11267733</v>
      </c>
      <c r="N1045" s="37">
        <v>44344</v>
      </c>
      <c r="O1045">
        <v>4</v>
      </c>
      <c r="P1045">
        <v>4</v>
      </c>
    </row>
    <row r="1046" spans="13:16" x14ac:dyDescent="0.25">
      <c r="M1046">
        <v>11268063</v>
      </c>
      <c r="N1046" s="37">
        <v>31689</v>
      </c>
      <c r="O1046">
        <v>4</v>
      </c>
      <c r="P1046">
        <v>4</v>
      </c>
    </row>
    <row r="1047" spans="13:16" x14ac:dyDescent="0.25">
      <c r="M1047">
        <v>11268064</v>
      </c>
      <c r="N1047" s="37">
        <v>38734</v>
      </c>
      <c r="O1047">
        <v>1</v>
      </c>
      <c r="P1047">
        <v>2</v>
      </c>
    </row>
    <row r="1048" spans="13:16" x14ac:dyDescent="0.25">
      <c r="M1048">
        <v>11268069</v>
      </c>
      <c r="N1048" s="37">
        <v>44344</v>
      </c>
      <c r="O1048">
        <v>3</v>
      </c>
      <c r="P1048">
        <v>3</v>
      </c>
    </row>
    <row r="1049" spans="13:16" x14ac:dyDescent="0.25">
      <c r="M1049">
        <v>11268417</v>
      </c>
      <c r="N1049" s="37">
        <v>33059</v>
      </c>
      <c r="O1049">
        <v>1</v>
      </c>
      <c r="P1049">
        <v>2</v>
      </c>
    </row>
    <row r="1050" spans="13:16" x14ac:dyDescent="0.25">
      <c r="M1050">
        <v>11268431</v>
      </c>
      <c r="N1050" s="37">
        <v>37089</v>
      </c>
      <c r="O1050">
        <v>2</v>
      </c>
      <c r="P1050">
        <v>2</v>
      </c>
    </row>
    <row r="1051" spans="13:16" x14ac:dyDescent="0.25">
      <c r="M1051">
        <v>11268876</v>
      </c>
      <c r="N1051" s="37">
        <v>44344</v>
      </c>
      <c r="O1051">
        <v>3</v>
      </c>
      <c r="P1051">
        <v>3</v>
      </c>
    </row>
    <row r="1052" spans="13:16" x14ac:dyDescent="0.25">
      <c r="M1052">
        <v>11268938</v>
      </c>
      <c r="N1052" s="37">
        <v>38943</v>
      </c>
      <c r="O1052">
        <v>2</v>
      </c>
      <c r="P1052">
        <v>2</v>
      </c>
    </row>
    <row r="1053" spans="13:16" x14ac:dyDescent="0.25">
      <c r="M1053">
        <v>11268945</v>
      </c>
      <c r="N1053" s="37">
        <v>44344</v>
      </c>
      <c r="O1053">
        <v>2</v>
      </c>
      <c r="P1053">
        <v>4</v>
      </c>
    </row>
    <row r="1054" spans="13:16" x14ac:dyDescent="0.25">
      <c r="M1054">
        <v>11268947</v>
      </c>
      <c r="N1054" s="37">
        <v>44344</v>
      </c>
      <c r="O1054">
        <v>4</v>
      </c>
      <c r="P1054">
        <v>4</v>
      </c>
    </row>
    <row r="1055" spans="13:16" x14ac:dyDescent="0.25">
      <c r="M1055">
        <v>11269015</v>
      </c>
      <c r="N1055" s="37">
        <v>31689</v>
      </c>
      <c r="O1055">
        <v>4</v>
      </c>
      <c r="P1055">
        <v>4</v>
      </c>
    </row>
    <row r="1056" spans="13:16" x14ac:dyDescent="0.25">
      <c r="M1056">
        <v>11269046</v>
      </c>
      <c r="N1056" s="37">
        <v>20733</v>
      </c>
      <c r="O1056">
        <v>3</v>
      </c>
      <c r="P1056">
        <v>3</v>
      </c>
    </row>
    <row r="1057" spans="13:16" x14ac:dyDescent="0.25">
      <c r="M1057">
        <v>11269233</v>
      </c>
      <c r="N1057" s="37">
        <v>39359</v>
      </c>
      <c r="O1057">
        <v>3</v>
      </c>
      <c r="P1057">
        <v>3</v>
      </c>
    </row>
    <row r="1058" spans="13:16" x14ac:dyDescent="0.25">
      <c r="M1058">
        <v>11269242</v>
      </c>
      <c r="N1058" s="37">
        <v>39359</v>
      </c>
      <c r="O1058">
        <v>3</v>
      </c>
      <c r="P1058">
        <v>3</v>
      </c>
    </row>
    <row r="1059" spans="13:16" x14ac:dyDescent="0.25">
      <c r="M1059">
        <v>11269472</v>
      </c>
      <c r="N1059" s="37">
        <v>35211</v>
      </c>
      <c r="O1059">
        <v>5</v>
      </c>
      <c r="P1059">
        <v>5</v>
      </c>
    </row>
    <row r="1060" spans="13:16" x14ac:dyDescent="0.25">
      <c r="M1060">
        <v>11269632</v>
      </c>
      <c r="N1060" s="37">
        <v>37089</v>
      </c>
      <c r="O1060">
        <v>4</v>
      </c>
      <c r="P1060">
        <v>4</v>
      </c>
    </row>
    <row r="1061" spans="13:16" x14ac:dyDescent="0.25">
      <c r="M1061">
        <v>11269633</v>
      </c>
      <c r="N1061" s="37">
        <v>38943</v>
      </c>
      <c r="O1061">
        <v>2</v>
      </c>
      <c r="P1061">
        <v>2</v>
      </c>
    </row>
    <row r="1062" spans="13:16" x14ac:dyDescent="0.25">
      <c r="M1062">
        <v>11269805</v>
      </c>
      <c r="N1062" s="37">
        <v>38943</v>
      </c>
      <c r="O1062">
        <v>1</v>
      </c>
      <c r="P1062">
        <v>2</v>
      </c>
    </row>
    <row r="1063" spans="13:16" x14ac:dyDescent="0.25">
      <c r="M1063">
        <v>11269806</v>
      </c>
      <c r="N1063" s="37">
        <v>31689</v>
      </c>
      <c r="O1063">
        <v>4</v>
      </c>
      <c r="P1063">
        <v>4</v>
      </c>
    </row>
    <row r="1064" spans="13:16" x14ac:dyDescent="0.25">
      <c r="M1064">
        <v>11269807</v>
      </c>
      <c r="N1064" s="37">
        <v>38943</v>
      </c>
      <c r="O1064">
        <v>5</v>
      </c>
      <c r="P1064">
        <v>5</v>
      </c>
    </row>
    <row r="1065" spans="13:16" x14ac:dyDescent="0.25">
      <c r="M1065">
        <v>11269885</v>
      </c>
      <c r="N1065" s="37">
        <v>39359</v>
      </c>
      <c r="O1065">
        <v>3</v>
      </c>
      <c r="P1065">
        <v>3</v>
      </c>
    </row>
    <row r="1066" spans="13:16" x14ac:dyDescent="0.25">
      <c r="M1066">
        <v>11269920</v>
      </c>
      <c r="N1066" s="37">
        <v>44344</v>
      </c>
      <c r="O1066">
        <v>2</v>
      </c>
      <c r="P1066">
        <v>4</v>
      </c>
    </row>
    <row r="1067" spans="13:16" x14ac:dyDescent="0.25">
      <c r="M1067">
        <v>11269921</v>
      </c>
      <c r="N1067" s="37">
        <v>44344</v>
      </c>
      <c r="O1067">
        <v>3</v>
      </c>
      <c r="P1067">
        <v>3</v>
      </c>
    </row>
    <row r="1068" spans="13:16" x14ac:dyDescent="0.25">
      <c r="M1068">
        <v>11270164</v>
      </c>
      <c r="N1068" s="37">
        <v>42257</v>
      </c>
      <c r="O1068">
        <v>4</v>
      </c>
      <c r="P1068">
        <v>8</v>
      </c>
    </row>
    <row r="1069" spans="13:16" x14ac:dyDescent="0.25">
      <c r="M1069">
        <v>11270533</v>
      </c>
      <c r="N1069" s="37">
        <v>26108</v>
      </c>
      <c r="O1069">
        <v>6</v>
      </c>
      <c r="P1069">
        <v>6</v>
      </c>
    </row>
    <row r="1070" spans="13:16" x14ac:dyDescent="0.25">
      <c r="M1070">
        <v>11270668</v>
      </c>
      <c r="N1070" s="37">
        <v>37089</v>
      </c>
      <c r="O1070">
        <v>7</v>
      </c>
      <c r="P1070">
        <v>7</v>
      </c>
    </row>
    <row r="1071" spans="13:16" x14ac:dyDescent="0.25">
      <c r="M1071">
        <v>11270673</v>
      </c>
      <c r="N1071" s="37">
        <v>44344</v>
      </c>
      <c r="O1071">
        <v>3</v>
      </c>
      <c r="P1071">
        <v>3</v>
      </c>
    </row>
    <row r="1072" spans="13:16" x14ac:dyDescent="0.25">
      <c r="M1072">
        <v>11270674</v>
      </c>
      <c r="N1072" s="37">
        <v>39359</v>
      </c>
      <c r="O1072">
        <v>5</v>
      </c>
      <c r="P1072">
        <v>5</v>
      </c>
    </row>
    <row r="1073" spans="13:16" x14ac:dyDescent="0.25">
      <c r="M1073">
        <v>11270675</v>
      </c>
      <c r="N1073" s="37">
        <v>44344</v>
      </c>
      <c r="O1073">
        <v>4</v>
      </c>
      <c r="P1073">
        <v>4</v>
      </c>
    </row>
    <row r="1074" spans="13:16" x14ac:dyDescent="0.25">
      <c r="M1074">
        <v>11270679</v>
      </c>
      <c r="N1074" s="37">
        <v>39359</v>
      </c>
      <c r="O1074">
        <v>2</v>
      </c>
      <c r="P1074">
        <v>2</v>
      </c>
    </row>
    <row r="1075" spans="13:16" x14ac:dyDescent="0.25">
      <c r="M1075">
        <v>11270680</v>
      </c>
      <c r="N1075" s="37">
        <v>39359</v>
      </c>
      <c r="O1075">
        <v>5</v>
      </c>
      <c r="P1075">
        <v>5</v>
      </c>
    </row>
    <row r="1076" spans="13:16" x14ac:dyDescent="0.25">
      <c r="M1076">
        <v>11270686</v>
      </c>
      <c r="N1076" s="37">
        <v>44344</v>
      </c>
      <c r="O1076">
        <v>3</v>
      </c>
      <c r="P1076">
        <v>3</v>
      </c>
    </row>
    <row r="1077" spans="13:16" x14ac:dyDescent="0.25">
      <c r="M1077">
        <v>11270688</v>
      </c>
      <c r="N1077" s="37">
        <v>32104</v>
      </c>
      <c r="O1077">
        <v>3</v>
      </c>
      <c r="P1077">
        <v>3</v>
      </c>
    </row>
    <row r="1078" spans="13:16" x14ac:dyDescent="0.25">
      <c r="M1078">
        <v>11270690</v>
      </c>
      <c r="N1078" s="37">
        <v>44344</v>
      </c>
      <c r="O1078">
        <v>3</v>
      </c>
      <c r="P1078">
        <v>3</v>
      </c>
    </row>
    <row r="1079" spans="13:16" x14ac:dyDescent="0.25">
      <c r="M1079">
        <v>11270693</v>
      </c>
      <c r="N1079" s="37">
        <v>32104</v>
      </c>
      <c r="O1079">
        <v>3</v>
      </c>
      <c r="P1079">
        <v>3</v>
      </c>
    </row>
    <row r="1080" spans="13:16" x14ac:dyDescent="0.25">
      <c r="M1080">
        <v>11270731</v>
      </c>
      <c r="N1080" s="37">
        <v>44344</v>
      </c>
      <c r="O1080">
        <v>3</v>
      </c>
      <c r="P1080">
        <v>3</v>
      </c>
    </row>
    <row r="1081" spans="13:16" x14ac:dyDescent="0.25">
      <c r="M1081">
        <v>11270741</v>
      </c>
      <c r="N1081" s="37">
        <v>37089</v>
      </c>
      <c r="O1081">
        <v>1</v>
      </c>
      <c r="P1081">
        <v>2</v>
      </c>
    </row>
    <row r="1082" spans="13:16" x14ac:dyDescent="0.25">
      <c r="M1082">
        <v>11270743</v>
      </c>
      <c r="N1082" s="37">
        <v>39359</v>
      </c>
      <c r="O1082">
        <v>1</v>
      </c>
      <c r="P1082">
        <v>2</v>
      </c>
    </row>
    <row r="1083" spans="13:16" x14ac:dyDescent="0.25">
      <c r="M1083">
        <v>11270755</v>
      </c>
      <c r="N1083" s="37">
        <v>35211</v>
      </c>
      <c r="O1083">
        <v>9</v>
      </c>
      <c r="P1083">
        <v>9</v>
      </c>
    </row>
    <row r="1084" spans="13:16" x14ac:dyDescent="0.25">
      <c r="M1084">
        <v>11270756</v>
      </c>
      <c r="N1084" s="37">
        <v>30225</v>
      </c>
      <c r="O1084">
        <v>12</v>
      </c>
      <c r="P1084">
        <v>12</v>
      </c>
    </row>
    <row r="1085" spans="13:16" x14ac:dyDescent="0.25">
      <c r="M1085">
        <v>11270757</v>
      </c>
      <c r="N1085" s="37">
        <v>32104</v>
      </c>
      <c r="O1085">
        <v>9</v>
      </c>
      <c r="P1085">
        <v>9</v>
      </c>
    </row>
    <row r="1086" spans="13:16" x14ac:dyDescent="0.25">
      <c r="M1086">
        <v>11270760</v>
      </c>
      <c r="N1086" s="37">
        <v>38943</v>
      </c>
      <c r="O1086">
        <v>1</v>
      </c>
      <c r="P1086">
        <v>2</v>
      </c>
    </row>
    <row r="1087" spans="13:16" x14ac:dyDescent="0.25">
      <c r="M1087">
        <v>11270764</v>
      </c>
      <c r="N1087" s="37">
        <v>39359</v>
      </c>
      <c r="O1087">
        <v>2</v>
      </c>
      <c r="P1087">
        <v>4</v>
      </c>
    </row>
    <row r="1088" spans="13:16" x14ac:dyDescent="0.25">
      <c r="M1088">
        <v>11270770</v>
      </c>
      <c r="N1088" s="37">
        <v>44344</v>
      </c>
      <c r="O1088">
        <v>2</v>
      </c>
      <c r="P1088">
        <v>4</v>
      </c>
    </row>
    <row r="1089" spans="13:16" x14ac:dyDescent="0.25">
      <c r="M1089">
        <v>11270777</v>
      </c>
      <c r="N1089" s="37">
        <v>44344</v>
      </c>
      <c r="O1089">
        <v>3</v>
      </c>
      <c r="P1089">
        <v>3</v>
      </c>
    </row>
    <row r="1090" spans="13:16" x14ac:dyDescent="0.25">
      <c r="M1090">
        <v>11270779</v>
      </c>
      <c r="N1090" s="37">
        <v>32104</v>
      </c>
      <c r="O1090">
        <v>10</v>
      </c>
      <c r="P1090">
        <v>10</v>
      </c>
    </row>
    <row r="1091" spans="13:16" x14ac:dyDescent="0.25">
      <c r="M1091">
        <v>11270818</v>
      </c>
      <c r="N1091" s="37">
        <v>38734</v>
      </c>
      <c r="O1091">
        <v>2</v>
      </c>
      <c r="P1091">
        <v>4</v>
      </c>
    </row>
    <row r="1092" spans="13:16" x14ac:dyDescent="0.25">
      <c r="M1092">
        <v>11270830</v>
      </c>
      <c r="N1092" s="37">
        <v>44344</v>
      </c>
      <c r="O1092">
        <v>3</v>
      </c>
      <c r="P1092">
        <v>3</v>
      </c>
    </row>
    <row r="1093" spans="13:16" x14ac:dyDescent="0.25">
      <c r="M1093">
        <v>11270934</v>
      </c>
      <c r="N1093" s="37">
        <v>37089</v>
      </c>
      <c r="O1093">
        <v>11</v>
      </c>
      <c r="P1093">
        <v>11</v>
      </c>
    </row>
    <row r="1094" spans="13:16" x14ac:dyDescent="0.25">
      <c r="M1094">
        <v>11271029</v>
      </c>
      <c r="N1094" s="37">
        <v>27987</v>
      </c>
      <c r="O1094">
        <v>2</v>
      </c>
      <c r="P1094">
        <v>2</v>
      </c>
    </row>
    <row r="1095" spans="13:16" x14ac:dyDescent="0.25">
      <c r="M1095">
        <v>11271175</v>
      </c>
      <c r="N1095" s="37">
        <v>38943</v>
      </c>
      <c r="O1095">
        <v>3</v>
      </c>
      <c r="P1095">
        <v>3</v>
      </c>
    </row>
    <row r="1096" spans="13:16" x14ac:dyDescent="0.25">
      <c r="M1096">
        <v>11271347</v>
      </c>
      <c r="N1096" s="37">
        <v>39359</v>
      </c>
      <c r="O1096">
        <v>3</v>
      </c>
      <c r="P1096">
        <v>3</v>
      </c>
    </row>
    <row r="1097" spans="13:16" x14ac:dyDescent="0.25">
      <c r="M1097">
        <v>11271349</v>
      </c>
      <c r="N1097" s="37">
        <v>39359</v>
      </c>
      <c r="O1097">
        <v>3</v>
      </c>
      <c r="P1097">
        <v>3</v>
      </c>
    </row>
    <row r="1098" spans="13:16" x14ac:dyDescent="0.25">
      <c r="M1098">
        <v>11271350</v>
      </c>
      <c r="N1098" s="37">
        <v>39359</v>
      </c>
      <c r="O1098">
        <v>4</v>
      </c>
      <c r="P1098">
        <v>4</v>
      </c>
    </row>
    <row r="1099" spans="13:16" x14ac:dyDescent="0.25">
      <c r="M1099">
        <v>11271353</v>
      </c>
      <c r="N1099" s="37">
        <v>27987</v>
      </c>
      <c r="O1099">
        <v>2</v>
      </c>
      <c r="P1099">
        <v>4</v>
      </c>
    </row>
    <row r="1100" spans="13:16" x14ac:dyDescent="0.25">
      <c r="M1100">
        <v>11271354</v>
      </c>
      <c r="N1100" s="37">
        <v>33387</v>
      </c>
      <c r="O1100">
        <v>2</v>
      </c>
      <c r="P1100">
        <v>4</v>
      </c>
    </row>
    <row r="1101" spans="13:16" x14ac:dyDescent="0.25">
      <c r="M1101">
        <v>11271357</v>
      </c>
      <c r="N1101" s="37">
        <v>27987</v>
      </c>
      <c r="O1101">
        <v>2</v>
      </c>
      <c r="P1101">
        <v>4</v>
      </c>
    </row>
    <row r="1102" spans="13:16" x14ac:dyDescent="0.25">
      <c r="M1102">
        <v>11271359</v>
      </c>
      <c r="N1102" s="37">
        <v>33387</v>
      </c>
      <c r="O1102">
        <v>2</v>
      </c>
      <c r="P1102">
        <v>4</v>
      </c>
    </row>
    <row r="1103" spans="13:16" x14ac:dyDescent="0.25">
      <c r="M1103">
        <v>11271361</v>
      </c>
      <c r="N1103" s="37">
        <v>38734</v>
      </c>
      <c r="O1103">
        <v>1</v>
      </c>
      <c r="P1103">
        <v>2</v>
      </c>
    </row>
    <row r="1104" spans="13:16" x14ac:dyDescent="0.25">
      <c r="M1104">
        <v>11271362</v>
      </c>
      <c r="N1104" s="37">
        <v>39359</v>
      </c>
      <c r="O1104">
        <v>2</v>
      </c>
      <c r="P1104">
        <v>2</v>
      </c>
    </row>
    <row r="1105" spans="13:16" x14ac:dyDescent="0.25">
      <c r="M1105">
        <v>11271363</v>
      </c>
      <c r="N1105" s="37">
        <v>27987</v>
      </c>
      <c r="O1105">
        <v>1</v>
      </c>
      <c r="P1105">
        <v>2</v>
      </c>
    </row>
    <row r="1106" spans="13:16" x14ac:dyDescent="0.25">
      <c r="M1106">
        <v>11271364</v>
      </c>
      <c r="N1106" s="37">
        <v>27987</v>
      </c>
      <c r="O1106">
        <v>4</v>
      </c>
      <c r="P1106">
        <v>8</v>
      </c>
    </row>
    <row r="1107" spans="13:16" x14ac:dyDescent="0.25">
      <c r="M1107">
        <v>11271365</v>
      </c>
      <c r="N1107" s="37">
        <v>27987</v>
      </c>
      <c r="O1107">
        <v>2</v>
      </c>
      <c r="P1107">
        <v>4</v>
      </c>
    </row>
    <row r="1108" spans="13:16" x14ac:dyDescent="0.25">
      <c r="M1108">
        <v>11271366</v>
      </c>
      <c r="N1108" s="37">
        <v>39359</v>
      </c>
      <c r="O1108">
        <v>3</v>
      </c>
      <c r="P1108">
        <v>3</v>
      </c>
    </row>
    <row r="1109" spans="13:16" x14ac:dyDescent="0.25">
      <c r="M1109">
        <v>11271367</v>
      </c>
      <c r="N1109" s="37">
        <v>35211</v>
      </c>
      <c r="O1109">
        <v>9</v>
      </c>
      <c r="P1109">
        <v>9</v>
      </c>
    </row>
    <row r="1110" spans="13:16" x14ac:dyDescent="0.25">
      <c r="M1110">
        <v>11271368</v>
      </c>
      <c r="N1110" s="37">
        <v>27987</v>
      </c>
      <c r="O1110">
        <v>1</v>
      </c>
      <c r="P1110">
        <v>2</v>
      </c>
    </row>
    <row r="1111" spans="13:16" x14ac:dyDescent="0.25">
      <c r="M1111">
        <v>11271370</v>
      </c>
      <c r="N1111" s="37">
        <v>39359</v>
      </c>
      <c r="O1111">
        <v>3</v>
      </c>
      <c r="P1111">
        <v>3</v>
      </c>
    </row>
    <row r="1112" spans="13:16" x14ac:dyDescent="0.25">
      <c r="M1112">
        <v>11271371</v>
      </c>
      <c r="N1112" s="37">
        <v>27987</v>
      </c>
      <c r="O1112">
        <v>2</v>
      </c>
      <c r="P1112">
        <v>4</v>
      </c>
    </row>
    <row r="1113" spans="13:16" x14ac:dyDescent="0.25">
      <c r="M1113">
        <v>11271389</v>
      </c>
      <c r="N1113" s="37">
        <v>33387</v>
      </c>
      <c r="O1113">
        <v>3</v>
      </c>
      <c r="P1113">
        <v>6</v>
      </c>
    </row>
    <row r="1114" spans="13:16" x14ac:dyDescent="0.25">
      <c r="M1114">
        <v>11271421</v>
      </c>
      <c r="N1114" s="37">
        <v>44344</v>
      </c>
      <c r="O1114">
        <v>2</v>
      </c>
      <c r="P1114">
        <v>2</v>
      </c>
    </row>
    <row r="1115" spans="13:16" x14ac:dyDescent="0.25">
      <c r="M1115">
        <v>11271523</v>
      </c>
      <c r="N1115" s="37">
        <v>27987</v>
      </c>
      <c r="O1115">
        <v>1</v>
      </c>
      <c r="P1115">
        <v>2</v>
      </c>
    </row>
    <row r="1116" spans="13:16" x14ac:dyDescent="0.25">
      <c r="M1116">
        <v>11271957</v>
      </c>
      <c r="N1116" s="37">
        <v>37089</v>
      </c>
      <c r="O1116">
        <v>2</v>
      </c>
      <c r="P1116">
        <v>2</v>
      </c>
    </row>
    <row r="1117" spans="13:16" x14ac:dyDescent="0.25">
      <c r="M1117">
        <v>11271993</v>
      </c>
      <c r="N1117" s="37">
        <v>35211</v>
      </c>
      <c r="O1117">
        <v>9</v>
      </c>
      <c r="P1117">
        <v>9</v>
      </c>
    </row>
    <row r="1118" spans="13:16" x14ac:dyDescent="0.25">
      <c r="M1118">
        <v>11271996</v>
      </c>
      <c r="N1118" s="37">
        <v>30225</v>
      </c>
      <c r="O1118">
        <v>12</v>
      </c>
      <c r="P1118">
        <v>12</v>
      </c>
    </row>
    <row r="1119" spans="13:16" x14ac:dyDescent="0.25">
      <c r="M1119">
        <v>11271997</v>
      </c>
      <c r="N1119" s="37">
        <v>32104</v>
      </c>
      <c r="O1119">
        <v>9</v>
      </c>
      <c r="P1119">
        <v>9</v>
      </c>
    </row>
    <row r="1120" spans="13:16" x14ac:dyDescent="0.25">
      <c r="M1120">
        <v>11272001</v>
      </c>
      <c r="N1120" s="37">
        <v>32104</v>
      </c>
      <c r="O1120">
        <v>10</v>
      </c>
      <c r="P1120">
        <v>10</v>
      </c>
    </row>
    <row r="1121" spans="13:16" x14ac:dyDescent="0.25">
      <c r="M1121">
        <v>11272143</v>
      </c>
      <c r="N1121" s="37">
        <v>44344</v>
      </c>
      <c r="O1121">
        <v>4</v>
      </c>
      <c r="P1121">
        <v>4</v>
      </c>
    </row>
    <row r="1122" spans="13:16" x14ac:dyDescent="0.25">
      <c r="M1122">
        <v>11272226</v>
      </c>
      <c r="N1122" s="37">
        <v>39359</v>
      </c>
      <c r="O1122">
        <v>5</v>
      </c>
      <c r="P1122">
        <v>5</v>
      </c>
    </row>
    <row r="1123" spans="13:16" x14ac:dyDescent="0.25">
      <c r="M1123">
        <v>11272266</v>
      </c>
      <c r="N1123" s="37">
        <v>39359</v>
      </c>
      <c r="O1123">
        <v>2</v>
      </c>
      <c r="P1123">
        <v>2</v>
      </c>
    </row>
    <row r="1124" spans="13:16" x14ac:dyDescent="0.25">
      <c r="M1124">
        <v>11272412</v>
      </c>
      <c r="N1124" s="37">
        <v>44092</v>
      </c>
      <c r="O1124">
        <v>3</v>
      </c>
      <c r="P1124">
        <v>3</v>
      </c>
    </row>
    <row r="1125" spans="13:16" x14ac:dyDescent="0.25">
      <c r="M1125">
        <v>11272426</v>
      </c>
      <c r="N1125" s="37">
        <v>30225</v>
      </c>
      <c r="O1125">
        <v>12</v>
      </c>
      <c r="P1125">
        <v>12</v>
      </c>
    </row>
    <row r="1126" spans="13:16" x14ac:dyDescent="0.25">
      <c r="M1126">
        <v>11272427</v>
      </c>
      <c r="N1126" s="37">
        <v>35211</v>
      </c>
      <c r="O1126">
        <v>9</v>
      </c>
      <c r="P1126">
        <v>9</v>
      </c>
    </row>
    <row r="1127" spans="13:16" x14ac:dyDescent="0.25">
      <c r="M1127">
        <v>11272431</v>
      </c>
      <c r="N1127" s="37">
        <v>32104</v>
      </c>
      <c r="O1127">
        <v>9</v>
      </c>
      <c r="P1127">
        <v>9</v>
      </c>
    </row>
    <row r="1128" spans="13:16" x14ac:dyDescent="0.25">
      <c r="M1128">
        <v>11272890</v>
      </c>
      <c r="N1128" s="37">
        <v>38943</v>
      </c>
      <c r="O1128">
        <v>2</v>
      </c>
      <c r="P1128">
        <v>2</v>
      </c>
    </row>
    <row r="1129" spans="13:16" x14ac:dyDescent="0.25">
      <c r="M1129">
        <v>11272892</v>
      </c>
      <c r="N1129" s="37">
        <v>38943</v>
      </c>
      <c r="O1129">
        <v>3</v>
      </c>
      <c r="P1129">
        <v>3</v>
      </c>
    </row>
    <row r="1130" spans="13:16" x14ac:dyDescent="0.25">
      <c r="M1130">
        <v>11272951</v>
      </c>
      <c r="N1130" s="37">
        <v>38691</v>
      </c>
      <c r="O1130">
        <v>4</v>
      </c>
      <c r="P1130">
        <v>4</v>
      </c>
    </row>
    <row r="1131" spans="13:16" x14ac:dyDescent="0.25">
      <c r="M1131">
        <v>11272996</v>
      </c>
      <c r="N1131" s="37">
        <v>38691</v>
      </c>
      <c r="O1131">
        <v>3</v>
      </c>
      <c r="P1131">
        <v>3</v>
      </c>
    </row>
    <row r="1132" spans="13:16" x14ac:dyDescent="0.25">
      <c r="M1132">
        <v>11273016</v>
      </c>
      <c r="N1132" s="37">
        <v>38691</v>
      </c>
      <c r="O1132">
        <v>3</v>
      </c>
      <c r="P1132">
        <v>3</v>
      </c>
    </row>
    <row r="1133" spans="13:16" x14ac:dyDescent="0.25">
      <c r="M1133">
        <v>11273017</v>
      </c>
      <c r="N1133" s="37">
        <v>44092</v>
      </c>
      <c r="O1133">
        <v>4</v>
      </c>
      <c r="P1133">
        <v>4</v>
      </c>
    </row>
    <row r="1134" spans="13:16" x14ac:dyDescent="0.25">
      <c r="M1134">
        <v>11273069</v>
      </c>
      <c r="N1134" s="37">
        <v>44344</v>
      </c>
      <c r="O1134">
        <v>3</v>
      </c>
      <c r="P1134">
        <v>3</v>
      </c>
    </row>
    <row r="1135" spans="13:16" x14ac:dyDescent="0.25">
      <c r="M1135">
        <v>11273142</v>
      </c>
      <c r="N1135" s="37">
        <v>27987</v>
      </c>
      <c r="O1135">
        <v>4</v>
      </c>
      <c r="P1135">
        <v>4</v>
      </c>
    </row>
    <row r="1136" spans="13:16" x14ac:dyDescent="0.25">
      <c r="M1136">
        <v>11273238</v>
      </c>
      <c r="N1136" s="37">
        <v>37089</v>
      </c>
      <c r="O1136">
        <v>1</v>
      </c>
      <c r="P1136">
        <v>2</v>
      </c>
    </row>
    <row r="1137" spans="13:16" x14ac:dyDescent="0.25">
      <c r="M1137">
        <v>11273460</v>
      </c>
      <c r="N1137" s="37">
        <v>31480</v>
      </c>
      <c r="O1137">
        <v>4</v>
      </c>
      <c r="P1137">
        <v>4</v>
      </c>
    </row>
    <row r="1138" spans="13:16" x14ac:dyDescent="0.25">
      <c r="M1138">
        <v>11273495</v>
      </c>
      <c r="N1138" s="37">
        <v>38734</v>
      </c>
      <c r="O1138">
        <v>1</v>
      </c>
      <c r="P1138">
        <v>2</v>
      </c>
    </row>
    <row r="1139" spans="13:16" x14ac:dyDescent="0.25">
      <c r="M1139">
        <v>11273496</v>
      </c>
      <c r="N1139" s="37">
        <v>31480</v>
      </c>
      <c r="O1139">
        <v>4</v>
      </c>
      <c r="P1139">
        <v>4</v>
      </c>
    </row>
    <row r="1140" spans="13:16" x14ac:dyDescent="0.25">
      <c r="M1140">
        <v>11273497</v>
      </c>
      <c r="N1140" s="37">
        <v>38943</v>
      </c>
      <c r="O1140">
        <v>5</v>
      </c>
      <c r="P1140">
        <v>5</v>
      </c>
    </row>
    <row r="1141" spans="13:16" x14ac:dyDescent="0.25">
      <c r="M1141">
        <v>11273876</v>
      </c>
      <c r="N1141" s="37">
        <v>38734</v>
      </c>
      <c r="O1141">
        <v>1</v>
      </c>
      <c r="P1141">
        <v>2</v>
      </c>
    </row>
    <row r="1142" spans="13:16" x14ac:dyDescent="0.25">
      <c r="M1142">
        <v>11274205</v>
      </c>
      <c r="N1142" s="37">
        <v>38943</v>
      </c>
      <c r="O1142">
        <v>1</v>
      </c>
      <c r="P1142">
        <v>2</v>
      </c>
    </row>
    <row r="1143" spans="13:16" x14ac:dyDescent="0.25">
      <c r="M1143">
        <v>11274563</v>
      </c>
      <c r="N1143" s="37">
        <v>32104</v>
      </c>
      <c r="O1143">
        <v>11</v>
      </c>
      <c r="P1143">
        <v>11</v>
      </c>
    </row>
    <row r="1144" spans="13:16" x14ac:dyDescent="0.25">
      <c r="M1144">
        <v>11274569</v>
      </c>
      <c r="N1144" s="37">
        <v>32104</v>
      </c>
      <c r="O1144">
        <v>10</v>
      </c>
      <c r="P1144">
        <v>10</v>
      </c>
    </row>
    <row r="1145" spans="13:16" x14ac:dyDescent="0.25">
      <c r="M1145">
        <v>11274600</v>
      </c>
      <c r="N1145" s="37">
        <v>33387</v>
      </c>
      <c r="O1145">
        <v>2</v>
      </c>
      <c r="P1145">
        <v>4</v>
      </c>
    </row>
    <row r="1146" spans="13:16" x14ac:dyDescent="0.25">
      <c r="M1146">
        <v>11274603</v>
      </c>
      <c r="N1146" s="37">
        <v>27987</v>
      </c>
      <c r="O1146">
        <v>2</v>
      </c>
      <c r="P1146">
        <v>4</v>
      </c>
    </row>
    <row r="1147" spans="13:16" x14ac:dyDescent="0.25">
      <c r="M1147">
        <v>11274606</v>
      </c>
      <c r="N1147" s="37">
        <v>27987</v>
      </c>
      <c r="O1147">
        <v>3</v>
      </c>
      <c r="P1147">
        <v>6</v>
      </c>
    </row>
    <row r="1148" spans="13:16" x14ac:dyDescent="0.25">
      <c r="M1148">
        <v>11274645</v>
      </c>
      <c r="N1148" s="37">
        <v>37089</v>
      </c>
      <c r="O1148">
        <v>11</v>
      </c>
      <c r="P1148">
        <v>11</v>
      </c>
    </row>
    <row r="1149" spans="13:16" x14ac:dyDescent="0.25">
      <c r="M1149">
        <v>11274646</v>
      </c>
      <c r="N1149" s="37">
        <v>37089</v>
      </c>
      <c r="O1149">
        <v>9</v>
      </c>
      <c r="P1149">
        <v>9</v>
      </c>
    </row>
    <row r="1150" spans="13:16" x14ac:dyDescent="0.25">
      <c r="M1150">
        <v>11274753</v>
      </c>
      <c r="N1150" s="37">
        <v>37089</v>
      </c>
      <c r="O1150">
        <v>12</v>
      </c>
      <c r="P1150">
        <v>12</v>
      </c>
    </row>
    <row r="1151" spans="13:16" x14ac:dyDescent="0.25">
      <c r="M1151">
        <v>11274755</v>
      </c>
      <c r="N1151" s="37">
        <v>38734</v>
      </c>
      <c r="O1151">
        <v>3</v>
      </c>
      <c r="P1151">
        <v>6</v>
      </c>
    </row>
    <row r="1152" spans="13:16" x14ac:dyDescent="0.25">
      <c r="M1152">
        <v>11274756</v>
      </c>
      <c r="N1152" s="37">
        <v>32104</v>
      </c>
      <c r="O1152">
        <v>8</v>
      </c>
      <c r="P1152">
        <v>16</v>
      </c>
    </row>
    <row r="1153" spans="13:16" x14ac:dyDescent="0.25">
      <c r="M1153">
        <v>11274868</v>
      </c>
      <c r="N1153" s="37">
        <v>38943</v>
      </c>
      <c r="O1153">
        <v>1</v>
      </c>
      <c r="P1153">
        <v>2</v>
      </c>
    </row>
    <row r="1154" spans="13:16" x14ac:dyDescent="0.25">
      <c r="M1154">
        <v>11275045</v>
      </c>
      <c r="N1154" s="37">
        <v>37089</v>
      </c>
      <c r="O1154">
        <v>10</v>
      </c>
      <c r="P1154">
        <v>10</v>
      </c>
    </row>
    <row r="1155" spans="13:16" x14ac:dyDescent="0.25">
      <c r="M1155">
        <v>11275078</v>
      </c>
      <c r="N1155" s="37">
        <v>28074</v>
      </c>
      <c r="O1155">
        <v>16</v>
      </c>
      <c r="P1155">
        <v>16</v>
      </c>
    </row>
    <row r="1156" spans="13:16" x14ac:dyDescent="0.25">
      <c r="M1156">
        <v>11275079</v>
      </c>
      <c r="N1156" s="37">
        <v>37089</v>
      </c>
      <c r="O1156">
        <v>12</v>
      </c>
      <c r="P1156">
        <v>12</v>
      </c>
    </row>
    <row r="1157" spans="13:16" x14ac:dyDescent="0.25">
      <c r="M1157">
        <v>11275090</v>
      </c>
      <c r="N1157" s="37">
        <v>39359</v>
      </c>
      <c r="O1157">
        <v>5</v>
      </c>
      <c r="P1157">
        <v>5</v>
      </c>
    </row>
    <row r="1158" spans="13:16" x14ac:dyDescent="0.25">
      <c r="M1158">
        <v>11275091</v>
      </c>
      <c r="N1158" s="37">
        <v>44344</v>
      </c>
      <c r="O1158">
        <v>2</v>
      </c>
      <c r="P1158">
        <v>2</v>
      </c>
    </row>
    <row r="1159" spans="13:16" x14ac:dyDescent="0.25">
      <c r="M1159">
        <v>11275094</v>
      </c>
      <c r="N1159" s="37">
        <v>39359</v>
      </c>
      <c r="O1159">
        <v>2</v>
      </c>
      <c r="P1159">
        <v>2</v>
      </c>
    </row>
    <row r="1160" spans="13:16" x14ac:dyDescent="0.25">
      <c r="M1160">
        <v>11275142</v>
      </c>
      <c r="N1160" s="37">
        <v>27987</v>
      </c>
      <c r="O1160">
        <v>1</v>
      </c>
      <c r="P1160">
        <v>2</v>
      </c>
    </row>
    <row r="1161" spans="13:16" x14ac:dyDescent="0.25">
      <c r="M1161">
        <v>11275143</v>
      </c>
      <c r="N1161" s="37">
        <v>39359</v>
      </c>
      <c r="O1161">
        <v>4</v>
      </c>
      <c r="P1161">
        <v>8</v>
      </c>
    </row>
    <row r="1162" spans="13:16" x14ac:dyDescent="0.25">
      <c r="M1162">
        <v>11275144</v>
      </c>
      <c r="N1162" s="37">
        <v>38943</v>
      </c>
      <c r="O1162">
        <v>1</v>
      </c>
      <c r="P1162">
        <v>2</v>
      </c>
    </row>
    <row r="1163" spans="13:16" x14ac:dyDescent="0.25">
      <c r="M1163">
        <v>11275147</v>
      </c>
      <c r="N1163" s="37">
        <v>39359</v>
      </c>
      <c r="O1163">
        <v>3</v>
      </c>
      <c r="P1163">
        <v>3</v>
      </c>
    </row>
    <row r="1164" spans="13:16" x14ac:dyDescent="0.25">
      <c r="M1164">
        <v>11275219</v>
      </c>
      <c r="N1164" s="37">
        <v>44344</v>
      </c>
      <c r="O1164">
        <v>2</v>
      </c>
      <c r="P1164">
        <v>2</v>
      </c>
    </row>
    <row r="1165" spans="13:16" x14ac:dyDescent="0.25">
      <c r="M1165">
        <v>11275791</v>
      </c>
      <c r="N1165" s="37">
        <v>44344</v>
      </c>
      <c r="O1165">
        <v>2</v>
      </c>
      <c r="P1165">
        <v>4</v>
      </c>
    </row>
    <row r="1166" spans="13:16" x14ac:dyDescent="0.25">
      <c r="M1166">
        <v>11275796</v>
      </c>
      <c r="N1166" s="37">
        <v>38734</v>
      </c>
      <c r="O1166">
        <v>2</v>
      </c>
      <c r="P1166">
        <v>2</v>
      </c>
    </row>
    <row r="1167" spans="13:16" x14ac:dyDescent="0.25">
      <c r="M1167">
        <v>11275900</v>
      </c>
      <c r="N1167" s="37">
        <v>37089</v>
      </c>
      <c r="O1167">
        <v>9</v>
      </c>
      <c r="P1167">
        <v>9</v>
      </c>
    </row>
    <row r="1168" spans="13:16" x14ac:dyDescent="0.25">
      <c r="M1168">
        <v>11275902</v>
      </c>
      <c r="N1168" s="37">
        <v>44344</v>
      </c>
      <c r="O1168">
        <v>3</v>
      </c>
      <c r="P1168">
        <v>6</v>
      </c>
    </row>
    <row r="1169" spans="13:16" x14ac:dyDescent="0.25">
      <c r="M1169">
        <v>11276015</v>
      </c>
      <c r="N1169" s="37">
        <v>38734</v>
      </c>
      <c r="O1169">
        <v>1</v>
      </c>
      <c r="P1169">
        <v>2</v>
      </c>
    </row>
    <row r="1170" spans="13:16" x14ac:dyDescent="0.25">
      <c r="M1170">
        <v>11276016</v>
      </c>
      <c r="N1170" s="37">
        <v>44344</v>
      </c>
      <c r="O1170">
        <v>3</v>
      </c>
      <c r="P1170">
        <v>6</v>
      </c>
    </row>
    <row r="1171" spans="13:16" x14ac:dyDescent="0.25">
      <c r="M1171">
        <v>11276454</v>
      </c>
      <c r="N1171" s="37">
        <v>38734</v>
      </c>
      <c r="O1171">
        <v>3</v>
      </c>
      <c r="P1171">
        <v>3</v>
      </c>
    </row>
    <row r="1172" spans="13:16" x14ac:dyDescent="0.25">
      <c r="M1172">
        <v>11276473</v>
      </c>
      <c r="N1172" s="37">
        <v>29601</v>
      </c>
      <c r="O1172">
        <v>2</v>
      </c>
      <c r="P1172">
        <v>2</v>
      </c>
    </row>
    <row r="1173" spans="13:16" x14ac:dyDescent="0.25">
      <c r="M1173">
        <v>11276502</v>
      </c>
      <c r="N1173" s="37">
        <v>37089</v>
      </c>
      <c r="O1173">
        <v>1</v>
      </c>
      <c r="P1173">
        <v>2</v>
      </c>
    </row>
    <row r="1174" spans="13:16" x14ac:dyDescent="0.25">
      <c r="M1174">
        <v>11276595</v>
      </c>
      <c r="N1174" s="37">
        <v>38734</v>
      </c>
      <c r="O1174">
        <v>1</v>
      </c>
      <c r="P1174">
        <v>2</v>
      </c>
    </row>
    <row r="1175" spans="13:16" x14ac:dyDescent="0.25">
      <c r="M1175">
        <v>11276597</v>
      </c>
      <c r="N1175" s="37">
        <v>31480</v>
      </c>
      <c r="O1175">
        <v>4</v>
      </c>
      <c r="P1175">
        <v>4</v>
      </c>
    </row>
    <row r="1176" spans="13:16" x14ac:dyDescent="0.25">
      <c r="M1176">
        <v>11276598</v>
      </c>
      <c r="N1176" s="37">
        <v>38943</v>
      </c>
      <c r="O1176">
        <v>5</v>
      </c>
      <c r="P1176">
        <v>5</v>
      </c>
    </row>
    <row r="1177" spans="13:16" x14ac:dyDescent="0.25">
      <c r="M1177">
        <v>11277220</v>
      </c>
      <c r="N1177" s="37">
        <v>37089</v>
      </c>
      <c r="O1177">
        <v>3</v>
      </c>
      <c r="P1177">
        <v>3</v>
      </c>
    </row>
    <row r="1178" spans="13:16" x14ac:dyDescent="0.25">
      <c r="M1178">
        <v>11277222</v>
      </c>
      <c r="N1178" s="37">
        <v>37089</v>
      </c>
      <c r="O1178">
        <v>2</v>
      </c>
      <c r="P1178">
        <v>4</v>
      </c>
    </row>
    <row r="1179" spans="13:16" x14ac:dyDescent="0.25">
      <c r="M1179">
        <v>11277281</v>
      </c>
      <c r="N1179" s="37">
        <v>37089</v>
      </c>
      <c r="O1179">
        <v>1</v>
      </c>
      <c r="P1179">
        <v>2</v>
      </c>
    </row>
    <row r="1180" spans="13:16" x14ac:dyDescent="0.25">
      <c r="M1180">
        <v>11277287</v>
      </c>
      <c r="N1180" s="37">
        <v>44344</v>
      </c>
      <c r="O1180">
        <v>4</v>
      </c>
      <c r="P1180">
        <v>4</v>
      </c>
    </row>
    <row r="1181" spans="13:16" x14ac:dyDescent="0.25">
      <c r="M1181">
        <v>11277315</v>
      </c>
      <c r="N1181" s="37">
        <v>37089</v>
      </c>
      <c r="O1181">
        <v>3</v>
      </c>
      <c r="P1181">
        <v>3</v>
      </c>
    </row>
    <row r="1182" spans="13:16" x14ac:dyDescent="0.25">
      <c r="M1182">
        <v>11277317</v>
      </c>
      <c r="N1182" s="37">
        <v>37089</v>
      </c>
      <c r="O1182">
        <v>2</v>
      </c>
      <c r="P1182">
        <v>4</v>
      </c>
    </row>
    <row r="1183" spans="13:16" x14ac:dyDescent="0.25">
      <c r="M1183">
        <v>11277326</v>
      </c>
      <c r="N1183" s="37">
        <v>39359</v>
      </c>
      <c r="O1183">
        <v>3</v>
      </c>
      <c r="P1183">
        <v>3</v>
      </c>
    </row>
    <row r="1184" spans="13:16" x14ac:dyDescent="0.25">
      <c r="M1184">
        <v>11277328</v>
      </c>
      <c r="N1184" s="37">
        <v>32104</v>
      </c>
      <c r="O1184">
        <v>4</v>
      </c>
      <c r="P1184">
        <v>4</v>
      </c>
    </row>
    <row r="1185" spans="13:16" x14ac:dyDescent="0.25">
      <c r="M1185">
        <v>11277375</v>
      </c>
      <c r="N1185" s="37">
        <v>44344</v>
      </c>
      <c r="O1185">
        <v>3</v>
      </c>
      <c r="P1185">
        <v>3</v>
      </c>
    </row>
    <row r="1186" spans="13:16" x14ac:dyDescent="0.25">
      <c r="M1186">
        <v>11277389</v>
      </c>
      <c r="N1186" s="37">
        <v>44344</v>
      </c>
      <c r="O1186">
        <v>4</v>
      </c>
      <c r="P1186">
        <v>4</v>
      </c>
    </row>
    <row r="1187" spans="13:16" x14ac:dyDescent="0.25">
      <c r="M1187">
        <v>11277409</v>
      </c>
      <c r="N1187" s="37">
        <v>44344</v>
      </c>
      <c r="O1187">
        <v>4</v>
      </c>
      <c r="P1187">
        <v>4</v>
      </c>
    </row>
    <row r="1188" spans="13:16" x14ac:dyDescent="0.25">
      <c r="M1188">
        <v>11277411</v>
      </c>
      <c r="N1188" s="37">
        <v>20733</v>
      </c>
      <c r="O1188">
        <v>6</v>
      </c>
      <c r="P1188">
        <v>6</v>
      </c>
    </row>
    <row r="1189" spans="13:16" x14ac:dyDescent="0.25">
      <c r="M1189">
        <v>11277470</v>
      </c>
      <c r="N1189" s="37">
        <v>38943</v>
      </c>
      <c r="O1189">
        <v>1</v>
      </c>
      <c r="P1189">
        <v>2</v>
      </c>
    </row>
    <row r="1190" spans="13:16" x14ac:dyDescent="0.25">
      <c r="M1190">
        <v>11277632</v>
      </c>
      <c r="N1190" s="37">
        <v>32104</v>
      </c>
      <c r="O1190">
        <v>5</v>
      </c>
      <c r="P1190">
        <v>5</v>
      </c>
    </row>
    <row r="1191" spans="13:16" x14ac:dyDescent="0.25">
      <c r="M1191">
        <v>11277698</v>
      </c>
      <c r="N1191" s="37">
        <v>32104</v>
      </c>
      <c r="O1191">
        <v>9</v>
      </c>
      <c r="P1191">
        <v>9</v>
      </c>
    </row>
    <row r="1192" spans="13:16" x14ac:dyDescent="0.25">
      <c r="M1192">
        <v>11277705</v>
      </c>
      <c r="N1192" s="37">
        <v>32104</v>
      </c>
      <c r="O1192">
        <v>3</v>
      </c>
      <c r="P1192">
        <v>3</v>
      </c>
    </row>
    <row r="1193" spans="13:16" x14ac:dyDescent="0.25">
      <c r="M1193">
        <v>11277707</v>
      </c>
      <c r="N1193" s="37">
        <v>44344</v>
      </c>
      <c r="O1193">
        <v>3</v>
      </c>
      <c r="P1193">
        <v>3</v>
      </c>
    </row>
    <row r="1194" spans="13:16" x14ac:dyDescent="0.25">
      <c r="M1194">
        <v>11277863</v>
      </c>
      <c r="N1194" s="37">
        <v>37089</v>
      </c>
      <c r="O1194">
        <v>5</v>
      </c>
      <c r="P1194">
        <v>5</v>
      </c>
    </row>
    <row r="1195" spans="13:16" x14ac:dyDescent="0.25">
      <c r="M1195">
        <v>11277864</v>
      </c>
      <c r="N1195" s="37">
        <v>44344</v>
      </c>
      <c r="O1195">
        <v>3</v>
      </c>
      <c r="P1195">
        <v>6</v>
      </c>
    </row>
    <row r="1196" spans="13:16" x14ac:dyDescent="0.25">
      <c r="M1196">
        <v>11277865</v>
      </c>
      <c r="N1196" s="37">
        <v>44344</v>
      </c>
      <c r="O1196">
        <v>3</v>
      </c>
      <c r="P1196">
        <v>3</v>
      </c>
    </row>
    <row r="1197" spans="13:16" x14ac:dyDescent="0.25">
      <c r="M1197">
        <v>11277866</v>
      </c>
      <c r="N1197" s="37">
        <v>44344</v>
      </c>
      <c r="O1197">
        <v>1</v>
      </c>
      <c r="P1197">
        <v>2</v>
      </c>
    </row>
    <row r="1198" spans="13:16" x14ac:dyDescent="0.25">
      <c r="M1198">
        <v>11277882</v>
      </c>
      <c r="N1198" s="37">
        <v>32104</v>
      </c>
      <c r="O1198">
        <v>11</v>
      </c>
      <c r="P1198">
        <v>11</v>
      </c>
    </row>
    <row r="1199" spans="13:16" x14ac:dyDescent="0.25">
      <c r="M1199">
        <v>11277883</v>
      </c>
      <c r="N1199" s="37">
        <v>44344</v>
      </c>
      <c r="O1199">
        <v>1</v>
      </c>
      <c r="P1199">
        <v>2</v>
      </c>
    </row>
    <row r="1200" spans="13:16" x14ac:dyDescent="0.25">
      <c r="M1200">
        <v>11277884</v>
      </c>
      <c r="N1200" s="37">
        <v>44344</v>
      </c>
      <c r="O1200">
        <v>3</v>
      </c>
      <c r="P1200">
        <v>6</v>
      </c>
    </row>
    <row r="1201" spans="13:16" x14ac:dyDescent="0.25">
      <c r="M1201">
        <v>11277891</v>
      </c>
      <c r="N1201" s="37">
        <v>39359</v>
      </c>
      <c r="O1201">
        <v>4</v>
      </c>
      <c r="P1201">
        <v>8</v>
      </c>
    </row>
    <row r="1202" spans="13:16" x14ac:dyDescent="0.25">
      <c r="M1202">
        <v>11277893</v>
      </c>
      <c r="N1202" s="37">
        <v>39359</v>
      </c>
      <c r="O1202">
        <v>1</v>
      </c>
      <c r="P1202">
        <v>2</v>
      </c>
    </row>
    <row r="1203" spans="13:16" x14ac:dyDescent="0.25">
      <c r="M1203">
        <v>11277911</v>
      </c>
      <c r="N1203" s="37">
        <v>27987</v>
      </c>
      <c r="O1203">
        <v>2</v>
      </c>
      <c r="P1203">
        <v>4</v>
      </c>
    </row>
    <row r="1204" spans="13:16" x14ac:dyDescent="0.25">
      <c r="M1204">
        <v>11277917</v>
      </c>
      <c r="N1204" s="37">
        <v>37089</v>
      </c>
      <c r="O1204">
        <v>9</v>
      </c>
      <c r="P1204">
        <v>9</v>
      </c>
    </row>
    <row r="1205" spans="13:16" x14ac:dyDescent="0.25">
      <c r="M1205">
        <v>11277918</v>
      </c>
      <c r="N1205" s="37">
        <v>37089</v>
      </c>
      <c r="O1205">
        <v>8</v>
      </c>
      <c r="P1205">
        <v>16</v>
      </c>
    </row>
    <row r="1206" spans="13:16" x14ac:dyDescent="0.25">
      <c r="M1206">
        <v>11277919</v>
      </c>
      <c r="N1206" s="37">
        <v>37089</v>
      </c>
      <c r="O1206">
        <v>8</v>
      </c>
      <c r="P1206">
        <v>16</v>
      </c>
    </row>
    <row r="1207" spans="13:16" x14ac:dyDescent="0.25">
      <c r="M1207">
        <v>11278018</v>
      </c>
      <c r="N1207" s="37">
        <v>32104</v>
      </c>
      <c r="O1207">
        <v>9</v>
      </c>
      <c r="P1207">
        <v>9</v>
      </c>
    </row>
    <row r="1208" spans="13:16" x14ac:dyDescent="0.25">
      <c r="M1208">
        <v>11278019</v>
      </c>
      <c r="N1208" s="37">
        <v>39359</v>
      </c>
      <c r="O1208">
        <v>4</v>
      </c>
      <c r="P1208">
        <v>8</v>
      </c>
    </row>
    <row r="1209" spans="13:16" x14ac:dyDescent="0.25">
      <c r="M1209">
        <v>11278103</v>
      </c>
      <c r="N1209" s="37">
        <v>44344</v>
      </c>
      <c r="O1209">
        <v>1</v>
      </c>
      <c r="P1209">
        <v>2</v>
      </c>
    </row>
    <row r="1210" spans="13:16" x14ac:dyDescent="0.25">
      <c r="M1210">
        <v>11278104</v>
      </c>
      <c r="N1210" s="37">
        <v>44344</v>
      </c>
      <c r="O1210">
        <v>3</v>
      </c>
      <c r="P1210">
        <v>6</v>
      </c>
    </row>
    <row r="1211" spans="13:16" x14ac:dyDescent="0.25">
      <c r="M1211">
        <v>11278122</v>
      </c>
      <c r="N1211" s="37">
        <v>37089</v>
      </c>
      <c r="O1211">
        <v>9</v>
      </c>
      <c r="P1211">
        <v>9</v>
      </c>
    </row>
    <row r="1212" spans="13:16" x14ac:dyDescent="0.25">
      <c r="M1212">
        <v>11278123</v>
      </c>
      <c r="N1212" s="37">
        <v>37089</v>
      </c>
      <c r="O1212">
        <v>11</v>
      </c>
      <c r="P1212">
        <v>11</v>
      </c>
    </row>
    <row r="1213" spans="13:16" x14ac:dyDescent="0.25">
      <c r="M1213">
        <v>11278127</v>
      </c>
      <c r="N1213" s="37">
        <v>38734</v>
      </c>
      <c r="O1213">
        <v>2</v>
      </c>
      <c r="P1213">
        <v>4</v>
      </c>
    </row>
    <row r="1214" spans="13:16" x14ac:dyDescent="0.25">
      <c r="M1214">
        <v>11278128</v>
      </c>
      <c r="N1214" s="37">
        <v>37089</v>
      </c>
      <c r="O1214">
        <v>2</v>
      </c>
      <c r="P1214">
        <v>4</v>
      </c>
    </row>
    <row r="1215" spans="13:16" x14ac:dyDescent="0.25">
      <c r="M1215">
        <v>11278136</v>
      </c>
      <c r="N1215" s="37">
        <v>44344</v>
      </c>
      <c r="O1215">
        <v>2</v>
      </c>
      <c r="P1215">
        <v>4</v>
      </c>
    </row>
    <row r="1216" spans="13:16" x14ac:dyDescent="0.25">
      <c r="M1216">
        <v>11278200</v>
      </c>
      <c r="N1216" s="37">
        <v>37089</v>
      </c>
      <c r="O1216">
        <v>2</v>
      </c>
      <c r="P1216">
        <v>4</v>
      </c>
    </row>
    <row r="1217" spans="13:16" x14ac:dyDescent="0.25">
      <c r="M1217">
        <v>11278207</v>
      </c>
      <c r="N1217" s="37">
        <v>32104</v>
      </c>
      <c r="O1217">
        <v>10</v>
      </c>
      <c r="P1217">
        <v>10</v>
      </c>
    </row>
    <row r="1218" spans="13:16" x14ac:dyDescent="0.25">
      <c r="M1218">
        <v>11278263</v>
      </c>
      <c r="N1218" s="37">
        <v>36838</v>
      </c>
      <c r="O1218">
        <v>10</v>
      </c>
      <c r="P1218">
        <v>10</v>
      </c>
    </row>
    <row r="1219" spans="13:16" x14ac:dyDescent="0.25">
      <c r="M1219">
        <v>11278308</v>
      </c>
      <c r="N1219" s="37">
        <v>44344</v>
      </c>
      <c r="O1219">
        <v>5</v>
      </c>
      <c r="P1219">
        <v>5</v>
      </c>
    </row>
    <row r="1220" spans="13:16" x14ac:dyDescent="0.25">
      <c r="M1220">
        <v>11278390</v>
      </c>
      <c r="N1220" s="37">
        <v>20733</v>
      </c>
      <c r="O1220">
        <v>4</v>
      </c>
      <c r="P1220">
        <v>4</v>
      </c>
    </row>
    <row r="1221" spans="13:16" x14ac:dyDescent="0.25">
      <c r="M1221">
        <v>11278437</v>
      </c>
      <c r="N1221" s="37">
        <v>33387</v>
      </c>
      <c r="O1221">
        <v>3</v>
      </c>
      <c r="P1221">
        <v>3</v>
      </c>
    </row>
    <row r="1222" spans="13:16" x14ac:dyDescent="0.25">
      <c r="M1222">
        <v>11278928</v>
      </c>
      <c r="N1222" s="37">
        <v>38734</v>
      </c>
      <c r="O1222">
        <v>1</v>
      </c>
      <c r="P1222">
        <v>2</v>
      </c>
    </row>
    <row r="1223" spans="13:16" x14ac:dyDescent="0.25">
      <c r="M1223">
        <v>11278929</v>
      </c>
      <c r="N1223" s="37">
        <v>39359</v>
      </c>
      <c r="O1223">
        <v>2</v>
      </c>
      <c r="P1223">
        <v>4</v>
      </c>
    </row>
    <row r="1224" spans="13:16" x14ac:dyDescent="0.25">
      <c r="M1224">
        <v>11278993</v>
      </c>
      <c r="N1224" s="37">
        <v>44344</v>
      </c>
      <c r="O1224">
        <v>3</v>
      </c>
      <c r="P1224">
        <v>6</v>
      </c>
    </row>
    <row r="1225" spans="13:16" x14ac:dyDescent="0.25">
      <c r="M1225">
        <v>11278994</v>
      </c>
      <c r="N1225" s="37">
        <v>38734</v>
      </c>
      <c r="O1225">
        <v>1</v>
      </c>
      <c r="P1225">
        <v>2</v>
      </c>
    </row>
    <row r="1226" spans="13:16" x14ac:dyDescent="0.25">
      <c r="M1226">
        <v>11279237</v>
      </c>
      <c r="N1226" s="37">
        <v>39359</v>
      </c>
      <c r="O1226">
        <v>5</v>
      </c>
      <c r="P1226">
        <v>5</v>
      </c>
    </row>
    <row r="1227" spans="13:16" x14ac:dyDescent="0.25">
      <c r="M1227">
        <v>11279480</v>
      </c>
      <c r="N1227" s="37">
        <v>39359</v>
      </c>
      <c r="O1227">
        <v>3</v>
      </c>
      <c r="P1227">
        <v>3</v>
      </c>
    </row>
    <row r="1228" spans="13:16" x14ac:dyDescent="0.25">
      <c r="M1228">
        <v>11279484</v>
      </c>
      <c r="N1228" s="37">
        <v>31437</v>
      </c>
      <c r="O1228">
        <v>2</v>
      </c>
      <c r="P1228">
        <v>2</v>
      </c>
    </row>
    <row r="1229" spans="13:16" x14ac:dyDescent="0.25">
      <c r="M1229">
        <v>11279657</v>
      </c>
      <c r="N1229" s="37">
        <v>38734</v>
      </c>
      <c r="O1229">
        <v>4</v>
      </c>
      <c r="P1229">
        <v>8</v>
      </c>
    </row>
    <row r="1230" spans="13:16" x14ac:dyDescent="0.25">
      <c r="M1230">
        <v>11279673</v>
      </c>
      <c r="N1230" s="37">
        <v>27987</v>
      </c>
      <c r="O1230">
        <v>2</v>
      </c>
      <c r="P1230">
        <v>2</v>
      </c>
    </row>
    <row r="1231" spans="13:16" x14ac:dyDescent="0.25">
      <c r="M1231">
        <v>11279898</v>
      </c>
      <c r="N1231" s="37">
        <v>30225</v>
      </c>
      <c r="O1231">
        <v>12</v>
      </c>
      <c r="P1231">
        <v>12</v>
      </c>
    </row>
    <row r="1232" spans="13:16" x14ac:dyDescent="0.25">
      <c r="M1232">
        <v>11279907</v>
      </c>
      <c r="N1232" s="37">
        <v>27987</v>
      </c>
      <c r="O1232">
        <v>5</v>
      </c>
      <c r="P1232">
        <v>5</v>
      </c>
    </row>
    <row r="1233" spans="13:16" x14ac:dyDescent="0.25">
      <c r="M1233">
        <v>11279909</v>
      </c>
      <c r="N1233" s="37">
        <v>39359</v>
      </c>
      <c r="O1233">
        <v>4</v>
      </c>
      <c r="P1233">
        <v>8</v>
      </c>
    </row>
    <row r="1234" spans="13:16" x14ac:dyDescent="0.25">
      <c r="M1234">
        <v>11279926</v>
      </c>
      <c r="N1234" s="37">
        <v>44344</v>
      </c>
      <c r="O1234">
        <v>1</v>
      </c>
      <c r="P1234">
        <v>2</v>
      </c>
    </row>
    <row r="1235" spans="13:16" x14ac:dyDescent="0.25">
      <c r="M1235">
        <v>11279928</v>
      </c>
      <c r="N1235" s="37">
        <v>38734</v>
      </c>
      <c r="O1235">
        <v>2</v>
      </c>
      <c r="P1235">
        <v>2</v>
      </c>
    </row>
    <row r="1236" spans="13:16" x14ac:dyDescent="0.25">
      <c r="M1236">
        <v>11279929</v>
      </c>
      <c r="N1236" s="37">
        <v>32104</v>
      </c>
      <c r="O1236">
        <v>9</v>
      </c>
      <c r="P1236">
        <v>9</v>
      </c>
    </row>
    <row r="1237" spans="13:16" x14ac:dyDescent="0.25">
      <c r="M1237">
        <v>11280004</v>
      </c>
      <c r="N1237" s="37">
        <v>32104</v>
      </c>
      <c r="O1237">
        <v>9</v>
      </c>
      <c r="P1237">
        <v>9</v>
      </c>
    </row>
    <row r="1238" spans="13:16" x14ac:dyDescent="0.25">
      <c r="M1238">
        <v>11280005</v>
      </c>
      <c r="N1238" s="37">
        <v>27987</v>
      </c>
      <c r="O1238">
        <v>2</v>
      </c>
      <c r="P1238">
        <v>2</v>
      </c>
    </row>
    <row r="1239" spans="13:16" x14ac:dyDescent="0.25">
      <c r="M1239">
        <v>11280006</v>
      </c>
      <c r="N1239" s="37">
        <v>39359</v>
      </c>
      <c r="O1239">
        <v>1</v>
      </c>
      <c r="P1239">
        <v>2</v>
      </c>
    </row>
    <row r="1240" spans="13:16" x14ac:dyDescent="0.25">
      <c r="M1240">
        <v>11280014</v>
      </c>
      <c r="N1240" s="37">
        <v>32104</v>
      </c>
      <c r="O1240">
        <v>9</v>
      </c>
      <c r="P1240">
        <v>9</v>
      </c>
    </row>
    <row r="1241" spans="13:16" x14ac:dyDescent="0.25">
      <c r="M1241">
        <v>11280015</v>
      </c>
      <c r="N1241" s="37">
        <v>27987</v>
      </c>
      <c r="O1241">
        <v>5</v>
      </c>
      <c r="P1241">
        <v>5</v>
      </c>
    </row>
    <row r="1242" spans="13:16" x14ac:dyDescent="0.25">
      <c r="M1242">
        <v>11280017</v>
      </c>
      <c r="N1242" s="37">
        <v>39359</v>
      </c>
      <c r="O1242">
        <v>4</v>
      </c>
      <c r="P1242">
        <v>8</v>
      </c>
    </row>
    <row r="1243" spans="13:16" x14ac:dyDescent="0.25">
      <c r="M1243">
        <v>11280022</v>
      </c>
      <c r="N1243" s="37">
        <v>32104</v>
      </c>
      <c r="O1243">
        <v>9</v>
      </c>
      <c r="P1243">
        <v>9</v>
      </c>
    </row>
    <row r="1244" spans="13:16" x14ac:dyDescent="0.25">
      <c r="M1244">
        <v>11280023</v>
      </c>
      <c r="N1244" s="37">
        <v>27987</v>
      </c>
      <c r="O1244">
        <v>5</v>
      </c>
      <c r="P1244">
        <v>5</v>
      </c>
    </row>
    <row r="1245" spans="13:16" x14ac:dyDescent="0.25">
      <c r="M1245">
        <v>11280024</v>
      </c>
      <c r="N1245" s="37">
        <v>39359</v>
      </c>
      <c r="O1245">
        <v>4</v>
      </c>
      <c r="P1245">
        <v>8</v>
      </c>
    </row>
    <row r="1246" spans="13:16" x14ac:dyDescent="0.25">
      <c r="M1246">
        <v>11280180</v>
      </c>
      <c r="N1246" s="37">
        <v>27987</v>
      </c>
      <c r="O1246">
        <v>5</v>
      </c>
      <c r="P1246">
        <v>5</v>
      </c>
    </row>
    <row r="1247" spans="13:16" x14ac:dyDescent="0.25">
      <c r="M1247">
        <v>11280181</v>
      </c>
      <c r="N1247" s="37">
        <v>32104</v>
      </c>
      <c r="O1247">
        <v>9</v>
      </c>
      <c r="P1247">
        <v>9</v>
      </c>
    </row>
    <row r="1248" spans="13:16" x14ac:dyDescent="0.25">
      <c r="M1248">
        <v>11280223</v>
      </c>
      <c r="N1248" s="37">
        <v>44344</v>
      </c>
      <c r="O1248">
        <v>2</v>
      </c>
      <c r="P1248">
        <v>4</v>
      </c>
    </row>
    <row r="1249" spans="13:16" x14ac:dyDescent="0.25">
      <c r="M1249">
        <v>11280226</v>
      </c>
      <c r="N1249" s="37">
        <v>38734</v>
      </c>
      <c r="O1249">
        <v>1</v>
      </c>
      <c r="P1249">
        <v>2</v>
      </c>
    </row>
    <row r="1250" spans="13:16" x14ac:dyDescent="0.25">
      <c r="M1250">
        <v>11280227</v>
      </c>
      <c r="N1250" s="37">
        <v>37089</v>
      </c>
      <c r="O1250">
        <v>9</v>
      </c>
      <c r="P1250">
        <v>9</v>
      </c>
    </row>
    <row r="1251" spans="13:16" x14ac:dyDescent="0.25">
      <c r="M1251">
        <v>11280229</v>
      </c>
      <c r="N1251" s="37">
        <v>27987</v>
      </c>
      <c r="O1251">
        <v>4</v>
      </c>
      <c r="P1251">
        <v>8</v>
      </c>
    </row>
    <row r="1252" spans="13:16" x14ac:dyDescent="0.25">
      <c r="M1252">
        <v>11280232</v>
      </c>
      <c r="N1252" s="37">
        <v>35211</v>
      </c>
      <c r="O1252">
        <v>8</v>
      </c>
      <c r="P1252">
        <v>8</v>
      </c>
    </row>
    <row r="1253" spans="13:16" x14ac:dyDescent="0.25">
      <c r="M1253">
        <v>11280235</v>
      </c>
      <c r="N1253" s="37">
        <v>27987</v>
      </c>
      <c r="O1253">
        <v>1</v>
      </c>
      <c r="P1253">
        <v>2</v>
      </c>
    </row>
    <row r="1254" spans="13:16" x14ac:dyDescent="0.25">
      <c r="M1254">
        <v>11280239</v>
      </c>
      <c r="N1254" s="37">
        <v>32104</v>
      </c>
      <c r="O1254">
        <v>8</v>
      </c>
      <c r="P1254">
        <v>8</v>
      </c>
    </row>
    <row r="1255" spans="13:16" x14ac:dyDescent="0.25">
      <c r="M1255">
        <v>11280240</v>
      </c>
      <c r="N1255" s="37">
        <v>37089</v>
      </c>
      <c r="O1255">
        <v>9</v>
      </c>
      <c r="P1255">
        <v>9</v>
      </c>
    </row>
    <row r="1256" spans="13:16" x14ac:dyDescent="0.25">
      <c r="M1256">
        <v>11280241</v>
      </c>
      <c r="N1256" s="37">
        <v>32104</v>
      </c>
      <c r="O1256">
        <v>8</v>
      </c>
      <c r="P1256">
        <v>8</v>
      </c>
    </row>
    <row r="1257" spans="13:16" x14ac:dyDescent="0.25">
      <c r="M1257">
        <v>11280243</v>
      </c>
      <c r="N1257" s="37">
        <v>32104</v>
      </c>
      <c r="O1257">
        <v>9</v>
      </c>
      <c r="P1257">
        <v>9</v>
      </c>
    </row>
    <row r="1258" spans="13:16" x14ac:dyDescent="0.25">
      <c r="M1258">
        <v>11280244</v>
      </c>
      <c r="N1258" s="37">
        <v>32104</v>
      </c>
      <c r="O1258">
        <v>8</v>
      </c>
      <c r="P1258">
        <v>8</v>
      </c>
    </row>
    <row r="1259" spans="13:16" x14ac:dyDescent="0.25">
      <c r="M1259">
        <v>11280245</v>
      </c>
      <c r="N1259" s="37">
        <v>33059</v>
      </c>
      <c r="O1259">
        <v>8</v>
      </c>
      <c r="P1259">
        <v>8</v>
      </c>
    </row>
    <row r="1260" spans="13:16" x14ac:dyDescent="0.25">
      <c r="M1260">
        <v>11280246</v>
      </c>
      <c r="N1260" s="37">
        <v>30225</v>
      </c>
      <c r="O1260">
        <v>11</v>
      </c>
      <c r="P1260">
        <v>11</v>
      </c>
    </row>
    <row r="1261" spans="13:16" x14ac:dyDescent="0.25">
      <c r="M1261">
        <v>11280254</v>
      </c>
      <c r="N1261" s="37">
        <v>27987</v>
      </c>
      <c r="O1261">
        <v>2</v>
      </c>
      <c r="P1261">
        <v>4</v>
      </c>
    </row>
    <row r="1262" spans="13:16" x14ac:dyDescent="0.25">
      <c r="M1262">
        <v>11280271</v>
      </c>
      <c r="N1262" s="37">
        <v>39359</v>
      </c>
      <c r="O1262">
        <v>2</v>
      </c>
      <c r="P1262">
        <v>4</v>
      </c>
    </row>
    <row r="1263" spans="13:16" x14ac:dyDescent="0.25">
      <c r="M1263">
        <v>11280280</v>
      </c>
      <c r="N1263" s="37">
        <v>44344</v>
      </c>
      <c r="O1263">
        <v>5</v>
      </c>
      <c r="P1263">
        <v>5</v>
      </c>
    </row>
    <row r="1264" spans="13:16" x14ac:dyDescent="0.25">
      <c r="M1264">
        <v>11280284</v>
      </c>
      <c r="N1264" s="37">
        <v>44344</v>
      </c>
      <c r="O1264">
        <v>5</v>
      </c>
      <c r="P1264">
        <v>5</v>
      </c>
    </row>
    <row r="1265" spans="13:16" x14ac:dyDescent="0.25">
      <c r="M1265">
        <v>11280287</v>
      </c>
      <c r="N1265" s="37">
        <v>44344</v>
      </c>
      <c r="O1265">
        <v>5</v>
      </c>
      <c r="P1265">
        <v>5</v>
      </c>
    </row>
    <row r="1266" spans="13:16" x14ac:dyDescent="0.25">
      <c r="M1266">
        <v>11280292</v>
      </c>
      <c r="N1266" s="37">
        <v>44344</v>
      </c>
      <c r="O1266">
        <v>5</v>
      </c>
      <c r="P1266">
        <v>5</v>
      </c>
    </row>
    <row r="1267" spans="13:16" x14ac:dyDescent="0.25">
      <c r="M1267">
        <v>11280294</v>
      </c>
      <c r="N1267" s="37">
        <v>44344</v>
      </c>
      <c r="O1267">
        <v>5</v>
      </c>
      <c r="P1267">
        <v>5</v>
      </c>
    </row>
    <row r="1268" spans="13:16" x14ac:dyDescent="0.25">
      <c r="M1268">
        <v>11280299</v>
      </c>
      <c r="N1268" s="37">
        <v>44344</v>
      </c>
      <c r="O1268">
        <v>5</v>
      </c>
      <c r="P1268">
        <v>5</v>
      </c>
    </row>
    <row r="1269" spans="13:16" x14ac:dyDescent="0.25">
      <c r="M1269">
        <v>11280307</v>
      </c>
      <c r="N1269" s="37">
        <v>44344</v>
      </c>
      <c r="O1269">
        <v>5</v>
      </c>
      <c r="P1269">
        <v>5</v>
      </c>
    </row>
    <row r="1270" spans="13:16" x14ac:dyDescent="0.25">
      <c r="M1270">
        <v>11280310</v>
      </c>
      <c r="N1270" s="37">
        <v>44344</v>
      </c>
      <c r="O1270">
        <v>5</v>
      </c>
      <c r="P1270">
        <v>5</v>
      </c>
    </row>
    <row r="1271" spans="13:16" x14ac:dyDescent="0.25">
      <c r="M1271">
        <v>11280315</v>
      </c>
      <c r="N1271" s="37">
        <v>44344</v>
      </c>
      <c r="O1271">
        <v>5</v>
      </c>
      <c r="P1271">
        <v>5</v>
      </c>
    </row>
    <row r="1272" spans="13:16" x14ac:dyDescent="0.25">
      <c r="M1272">
        <v>11280320</v>
      </c>
      <c r="N1272" s="37">
        <v>44136</v>
      </c>
      <c r="O1272">
        <v>2</v>
      </c>
      <c r="P1272">
        <v>4</v>
      </c>
    </row>
    <row r="1273" spans="13:16" x14ac:dyDescent="0.25">
      <c r="M1273">
        <v>11280321</v>
      </c>
      <c r="N1273" s="37">
        <v>44344</v>
      </c>
      <c r="O1273">
        <v>5</v>
      </c>
      <c r="P1273">
        <v>5</v>
      </c>
    </row>
    <row r="1274" spans="13:16" x14ac:dyDescent="0.25">
      <c r="M1274">
        <v>11280322</v>
      </c>
      <c r="N1274" s="37">
        <v>44344</v>
      </c>
      <c r="O1274">
        <v>5</v>
      </c>
      <c r="P1274">
        <v>5</v>
      </c>
    </row>
    <row r="1275" spans="13:16" x14ac:dyDescent="0.25">
      <c r="M1275">
        <v>11280422</v>
      </c>
      <c r="N1275" s="37">
        <v>42464</v>
      </c>
      <c r="O1275">
        <v>6</v>
      </c>
      <c r="P1275">
        <v>6</v>
      </c>
    </row>
    <row r="1276" spans="13:16" x14ac:dyDescent="0.25">
      <c r="M1276">
        <v>11280423</v>
      </c>
      <c r="N1276" s="37">
        <v>27987</v>
      </c>
      <c r="O1276">
        <v>1</v>
      </c>
      <c r="P1276">
        <v>2</v>
      </c>
    </row>
    <row r="1277" spans="13:16" x14ac:dyDescent="0.25">
      <c r="M1277">
        <v>11280632</v>
      </c>
      <c r="N1277" s="37">
        <v>30225</v>
      </c>
      <c r="O1277">
        <v>12</v>
      </c>
      <c r="P1277">
        <v>12</v>
      </c>
    </row>
    <row r="1278" spans="13:16" x14ac:dyDescent="0.25">
      <c r="M1278">
        <v>11280633</v>
      </c>
      <c r="N1278" s="37">
        <v>27987</v>
      </c>
      <c r="O1278">
        <v>5</v>
      </c>
      <c r="P1278">
        <v>5</v>
      </c>
    </row>
    <row r="1279" spans="13:16" x14ac:dyDescent="0.25">
      <c r="M1279">
        <v>11280634</v>
      </c>
      <c r="N1279" s="37">
        <v>39359</v>
      </c>
      <c r="O1279">
        <v>4</v>
      </c>
      <c r="P1279">
        <v>8</v>
      </c>
    </row>
    <row r="1280" spans="13:16" x14ac:dyDescent="0.25">
      <c r="M1280">
        <v>11280640</v>
      </c>
      <c r="N1280" s="37">
        <v>20733</v>
      </c>
      <c r="O1280">
        <v>4</v>
      </c>
      <c r="P1280">
        <v>4</v>
      </c>
    </row>
    <row r="1281" spans="13:16" x14ac:dyDescent="0.25">
      <c r="M1281">
        <v>11280944</v>
      </c>
      <c r="N1281" s="37">
        <v>37089</v>
      </c>
      <c r="O1281">
        <v>4</v>
      </c>
      <c r="P1281">
        <v>4</v>
      </c>
    </row>
    <row r="1282" spans="13:16" x14ac:dyDescent="0.25">
      <c r="M1282">
        <v>11280947</v>
      </c>
      <c r="N1282" s="37">
        <v>44344</v>
      </c>
      <c r="O1282">
        <v>4</v>
      </c>
      <c r="P1282">
        <v>4</v>
      </c>
    </row>
    <row r="1283" spans="13:16" x14ac:dyDescent="0.25">
      <c r="M1283">
        <v>11280948</v>
      </c>
      <c r="N1283" s="37">
        <v>38734</v>
      </c>
      <c r="O1283">
        <v>2</v>
      </c>
      <c r="P1283">
        <v>4</v>
      </c>
    </row>
    <row r="1284" spans="13:16" x14ac:dyDescent="0.25">
      <c r="M1284">
        <v>11280952</v>
      </c>
      <c r="N1284" s="37">
        <v>32104</v>
      </c>
      <c r="O1284">
        <v>10</v>
      </c>
      <c r="P1284">
        <v>10</v>
      </c>
    </row>
    <row r="1285" spans="13:16" x14ac:dyDescent="0.25">
      <c r="M1285">
        <v>11280953</v>
      </c>
      <c r="N1285" s="37">
        <v>44344</v>
      </c>
      <c r="O1285">
        <v>4</v>
      </c>
      <c r="P1285">
        <v>4</v>
      </c>
    </row>
    <row r="1286" spans="13:16" x14ac:dyDescent="0.25">
      <c r="M1286">
        <v>11280955</v>
      </c>
      <c r="N1286" s="37">
        <v>39359</v>
      </c>
      <c r="O1286">
        <v>2</v>
      </c>
      <c r="P1286">
        <v>4</v>
      </c>
    </row>
    <row r="1287" spans="13:16" x14ac:dyDescent="0.25">
      <c r="M1287">
        <v>11280973</v>
      </c>
      <c r="N1287" s="37">
        <v>44344</v>
      </c>
      <c r="O1287">
        <v>3</v>
      </c>
      <c r="P1287">
        <v>3</v>
      </c>
    </row>
    <row r="1288" spans="13:16" x14ac:dyDescent="0.25">
      <c r="M1288">
        <v>11280975</v>
      </c>
      <c r="N1288" s="37">
        <v>44344</v>
      </c>
      <c r="O1288">
        <v>6</v>
      </c>
      <c r="P1288">
        <v>6</v>
      </c>
    </row>
    <row r="1289" spans="13:16" x14ac:dyDescent="0.25">
      <c r="M1289">
        <v>11281030</v>
      </c>
      <c r="N1289" s="37">
        <v>44344</v>
      </c>
      <c r="O1289">
        <v>3</v>
      </c>
      <c r="P1289">
        <v>3</v>
      </c>
    </row>
    <row r="1290" spans="13:16" x14ac:dyDescent="0.25">
      <c r="M1290">
        <v>11281032</v>
      </c>
      <c r="N1290" s="37">
        <v>44344</v>
      </c>
      <c r="O1290">
        <v>5</v>
      </c>
      <c r="P1290">
        <v>5</v>
      </c>
    </row>
    <row r="1291" spans="13:16" x14ac:dyDescent="0.25">
      <c r="M1291">
        <v>11281670</v>
      </c>
      <c r="N1291" s="37">
        <v>27987</v>
      </c>
      <c r="O1291">
        <v>5</v>
      </c>
      <c r="P1291">
        <v>5</v>
      </c>
    </row>
    <row r="1292" spans="13:16" x14ac:dyDescent="0.25">
      <c r="M1292">
        <v>11281681</v>
      </c>
      <c r="N1292" s="37">
        <v>44344</v>
      </c>
      <c r="O1292">
        <v>6</v>
      </c>
      <c r="P1292">
        <v>6</v>
      </c>
    </row>
    <row r="1293" spans="13:16" x14ac:dyDescent="0.25">
      <c r="M1293">
        <v>11281696</v>
      </c>
      <c r="N1293" s="37">
        <v>27987</v>
      </c>
      <c r="O1293">
        <v>5</v>
      </c>
      <c r="P1293">
        <v>5</v>
      </c>
    </row>
    <row r="1294" spans="13:16" x14ac:dyDescent="0.25">
      <c r="M1294">
        <v>11281721</v>
      </c>
      <c r="N1294" s="37">
        <v>26108</v>
      </c>
      <c r="O1294">
        <v>7</v>
      </c>
      <c r="P1294">
        <v>7</v>
      </c>
    </row>
    <row r="1295" spans="13:16" x14ac:dyDescent="0.25">
      <c r="M1295">
        <v>11281737</v>
      </c>
      <c r="N1295" s="37">
        <v>38734</v>
      </c>
      <c r="O1295">
        <v>1</v>
      </c>
      <c r="P1295">
        <v>2</v>
      </c>
    </row>
    <row r="1296" spans="13:16" x14ac:dyDescent="0.25">
      <c r="M1296">
        <v>11281798</v>
      </c>
      <c r="N1296" s="37">
        <v>27987</v>
      </c>
      <c r="O1296">
        <v>5</v>
      </c>
      <c r="P1296">
        <v>5</v>
      </c>
    </row>
    <row r="1297" spans="13:16" x14ac:dyDescent="0.25">
      <c r="M1297">
        <v>11281815</v>
      </c>
      <c r="N1297" s="37">
        <v>27987</v>
      </c>
      <c r="O1297">
        <v>5</v>
      </c>
      <c r="P1297">
        <v>5</v>
      </c>
    </row>
    <row r="1298" spans="13:16" x14ac:dyDescent="0.25">
      <c r="M1298">
        <v>11281866</v>
      </c>
      <c r="N1298" s="37">
        <v>44344</v>
      </c>
      <c r="O1298">
        <v>6</v>
      </c>
      <c r="P1298">
        <v>6</v>
      </c>
    </row>
    <row r="1299" spans="13:16" x14ac:dyDescent="0.25">
      <c r="M1299">
        <v>11281962</v>
      </c>
      <c r="N1299" s="37">
        <v>38943</v>
      </c>
      <c r="O1299">
        <v>2</v>
      </c>
      <c r="P1299">
        <v>2</v>
      </c>
    </row>
    <row r="1300" spans="13:16" x14ac:dyDescent="0.25">
      <c r="M1300">
        <v>11281964</v>
      </c>
      <c r="N1300" s="37">
        <v>31480</v>
      </c>
      <c r="O1300">
        <v>4</v>
      </c>
      <c r="P1300">
        <v>4</v>
      </c>
    </row>
    <row r="1301" spans="13:16" x14ac:dyDescent="0.25">
      <c r="M1301">
        <v>11281965</v>
      </c>
      <c r="N1301" s="37">
        <v>38943</v>
      </c>
      <c r="O1301">
        <v>5</v>
      </c>
      <c r="P1301">
        <v>5</v>
      </c>
    </row>
    <row r="1302" spans="13:16" x14ac:dyDescent="0.25">
      <c r="M1302">
        <v>11281968</v>
      </c>
      <c r="N1302" s="37">
        <v>37089</v>
      </c>
      <c r="O1302">
        <v>3</v>
      </c>
      <c r="P1302">
        <v>3</v>
      </c>
    </row>
    <row r="1303" spans="13:16" x14ac:dyDescent="0.25">
      <c r="M1303">
        <v>11281972</v>
      </c>
      <c r="N1303" s="37">
        <v>37089</v>
      </c>
      <c r="O1303">
        <v>3</v>
      </c>
      <c r="P1303">
        <v>3</v>
      </c>
    </row>
    <row r="1304" spans="13:16" x14ac:dyDescent="0.25">
      <c r="M1304">
        <v>11281974</v>
      </c>
      <c r="N1304" s="37">
        <v>38734</v>
      </c>
      <c r="O1304">
        <v>2</v>
      </c>
      <c r="P1304">
        <v>2</v>
      </c>
    </row>
    <row r="1305" spans="13:16" x14ac:dyDescent="0.25">
      <c r="M1305">
        <v>11282297</v>
      </c>
      <c r="N1305" s="37">
        <v>44344</v>
      </c>
      <c r="O1305">
        <v>6</v>
      </c>
      <c r="P1305">
        <v>6</v>
      </c>
    </row>
    <row r="1306" spans="13:16" x14ac:dyDescent="0.25">
      <c r="M1306">
        <v>11282298</v>
      </c>
      <c r="N1306" s="37">
        <v>44344</v>
      </c>
      <c r="O1306">
        <v>3</v>
      </c>
      <c r="P1306">
        <v>3</v>
      </c>
    </row>
    <row r="1307" spans="13:16" x14ac:dyDescent="0.25">
      <c r="M1307">
        <v>11282752</v>
      </c>
      <c r="N1307" s="37">
        <v>44344</v>
      </c>
      <c r="O1307">
        <v>3</v>
      </c>
      <c r="P1307">
        <v>6</v>
      </c>
    </row>
    <row r="1308" spans="13:16" x14ac:dyDescent="0.25">
      <c r="M1308">
        <v>11282938</v>
      </c>
      <c r="N1308" s="37">
        <v>44344</v>
      </c>
      <c r="O1308">
        <v>3</v>
      </c>
      <c r="P1308">
        <v>3</v>
      </c>
    </row>
    <row r="1309" spans="13:16" x14ac:dyDescent="0.25">
      <c r="M1309">
        <v>11282944</v>
      </c>
      <c r="N1309" s="37">
        <v>37089</v>
      </c>
      <c r="O1309">
        <v>6</v>
      </c>
      <c r="P1309">
        <v>6</v>
      </c>
    </row>
    <row r="1310" spans="13:16" x14ac:dyDescent="0.25">
      <c r="M1310">
        <v>11282947</v>
      </c>
      <c r="N1310" s="37">
        <v>44344</v>
      </c>
      <c r="O1310">
        <v>6</v>
      </c>
      <c r="P1310">
        <v>6</v>
      </c>
    </row>
    <row r="1311" spans="13:16" x14ac:dyDescent="0.25">
      <c r="M1311">
        <v>11282949</v>
      </c>
      <c r="N1311">
        <v>37089</v>
      </c>
      <c r="O1311">
        <v>6</v>
      </c>
      <c r="P1311">
        <v>6</v>
      </c>
    </row>
    <row r="1312" spans="13:16" x14ac:dyDescent="0.25">
      <c r="M1312">
        <v>11282952</v>
      </c>
      <c r="N1312" s="37">
        <v>44344</v>
      </c>
      <c r="O1312">
        <v>6</v>
      </c>
      <c r="P1312">
        <v>6</v>
      </c>
    </row>
    <row r="1313" spans="13:16" x14ac:dyDescent="0.25">
      <c r="M1313">
        <v>11282956</v>
      </c>
      <c r="N1313" s="37">
        <v>37089</v>
      </c>
      <c r="O1313">
        <v>3</v>
      </c>
      <c r="P1313">
        <v>3</v>
      </c>
    </row>
    <row r="1314" spans="13:16" x14ac:dyDescent="0.25">
      <c r="M1314">
        <v>11282963</v>
      </c>
      <c r="N1314" s="37">
        <v>44344</v>
      </c>
      <c r="O1314">
        <v>6</v>
      </c>
      <c r="P1314">
        <v>6</v>
      </c>
    </row>
    <row r="1315" spans="13:16" x14ac:dyDescent="0.25">
      <c r="M1315">
        <v>11282986</v>
      </c>
      <c r="N1315" s="37">
        <v>38691</v>
      </c>
      <c r="O1315">
        <v>3</v>
      </c>
      <c r="P1315">
        <v>6</v>
      </c>
    </row>
    <row r="1316" spans="13:16" x14ac:dyDescent="0.25">
      <c r="M1316">
        <v>11283038</v>
      </c>
      <c r="N1316">
        <v>38734</v>
      </c>
      <c r="O1316">
        <v>1</v>
      </c>
      <c r="P1316">
        <v>2</v>
      </c>
    </row>
    <row r="1317" spans="13:16" x14ac:dyDescent="0.25">
      <c r="M1317">
        <v>11283039</v>
      </c>
      <c r="N1317">
        <v>38734</v>
      </c>
      <c r="O1317">
        <v>4</v>
      </c>
      <c r="P1317">
        <v>4</v>
      </c>
    </row>
    <row r="1318" spans="13:16" x14ac:dyDescent="0.25">
      <c r="M1318">
        <v>11283237</v>
      </c>
      <c r="N1318" s="37">
        <v>44344</v>
      </c>
      <c r="O1318">
        <v>1</v>
      </c>
      <c r="P1318">
        <v>2</v>
      </c>
    </row>
    <row r="1319" spans="13:16" x14ac:dyDescent="0.25">
      <c r="M1319">
        <v>11283410</v>
      </c>
      <c r="N1319" s="37">
        <v>36855</v>
      </c>
      <c r="O1319">
        <v>4</v>
      </c>
      <c r="P1319">
        <v>8</v>
      </c>
    </row>
    <row r="1320" spans="13:16" x14ac:dyDescent="0.25">
      <c r="M1320">
        <v>11283509</v>
      </c>
      <c r="N1320">
        <v>44344</v>
      </c>
      <c r="O1320">
        <v>3</v>
      </c>
      <c r="P1320">
        <v>3</v>
      </c>
    </row>
    <row r="1321" spans="13:16" x14ac:dyDescent="0.25">
      <c r="M1321">
        <v>11283514</v>
      </c>
      <c r="N1321">
        <v>44092</v>
      </c>
      <c r="O1321">
        <v>1</v>
      </c>
      <c r="P1321">
        <v>2</v>
      </c>
    </row>
    <row r="1322" spans="13:16" x14ac:dyDescent="0.25">
      <c r="M1322">
        <v>11283515</v>
      </c>
      <c r="N1322">
        <v>38734</v>
      </c>
      <c r="O1322">
        <v>4</v>
      </c>
      <c r="P1322">
        <v>4</v>
      </c>
    </row>
    <row r="1323" spans="13:16" x14ac:dyDescent="0.25">
      <c r="M1323">
        <v>11283598</v>
      </c>
      <c r="N1323" s="37">
        <v>44344</v>
      </c>
      <c r="O1323">
        <v>4</v>
      </c>
      <c r="P1323">
        <v>4</v>
      </c>
    </row>
    <row r="1324" spans="13:16" x14ac:dyDescent="0.25">
      <c r="M1324">
        <v>11283603</v>
      </c>
      <c r="N1324" s="37">
        <v>35211</v>
      </c>
      <c r="O1324">
        <v>9</v>
      </c>
      <c r="P1324">
        <v>9</v>
      </c>
    </row>
    <row r="1325" spans="13:16" x14ac:dyDescent="0.25">
      <c r="M1325">
        <v>11283605</v>
      </c>
      <c r="N1325" s="37">
        <v>37089</v>
      </c>
      <c r="O1325">
        <v>11</v>
      </c>
      <c r="P1325">
        <v>11</v>
      </c>
    </row>
    <row r="1326" spans="13:16" x14ac:dyDescent="0.25">
      <c r="M1326">
        <v>11284234</v>
      </c>
      <c r="N1326" s="37">
        <v>44344</v>
      </c>
      <c r="O1326">
        <v>4</v>
      </c>
      <c r="P1326">
        <v>8</v>
      </c>
    </row>
    <row r="1327" spans="13:16" x14ac:dyDescent="0.25">
      <c r="M1327">
        <v>11284245</v>
      </c>
      <c r="N1327">
        <v>38734</v>
      </c>
      <c r="O1327">
        <v>5</v>
      </c>
      <c r="P1327">
        <v>5</v>
      </c>
    </row>
    <row r="1328" spans="13:16" x14ac:dyDescent="0.25">
      <c r="M1328">
        <v>11284246</v>
      </c>
      <c r="N1328" s="37">
        <v>38734</v>
      </c>
      <c r="O1328">
        <v>5</v>
      </c>
      <c r="P1328">
        <v>5</v>
      </c>
    </row>
    <row r="1329" spans="13:16" x14ac:dyDescent="0.25">
      <c r="M1329">
        <v>11284247</v>
      </c>
      <c r="N1329" s="37">
        <v>44344</v>
      </c>
      <c r="O1329">
        <v>2</v>
      </c>
      <c r="P1329">
        <v>4</v>
      </c>
    </row>
    <row r="1330" spans="13:16" x14ac:dyDescent="0.25">
      <c r="M1330">
        <v>11284252</v>
      </c>
      <c r="N1330">
        <v>27987</v>
      </c>
      <c r="O1330">
        <v>1</v>
      </c>
      <c r="P1330">
        <v>2</v>
      </c>
    </row>
    <row r="1331" spans="13:16" x14ac:dyDescent="0.25">
      <c r="M1331">
        <v>11284254</v>
      </c>
      <c r="N1331">
        <v>38734</v>
      </c>
      <c r="O1331">
        <v>5</v>
      </c>
      <c r="P1331">
        <v>5</v>
      </c>
    </row>
    <row r="1332" spans="13:16" x14ac:dyDescent="0.25">
      <c r="M1332">
        <v>11284262</v>
      </c>
      <c r="N1332" s="37">
        <v>38734</v>
      </c>
      <c r="O1332">
        <v>5</v>
      </c>
      <c r="P1332">
        <v>5</v>
      </c>
    </row>
    <row r="1333" spans="13:16" x14ac:dyDescent="0.25">
      <c r="M1333">
        <v>11284263</v>
      </c>
      <c r="N1333" s="37">
        <v>38734</v>
      </c>
      <c r="O1333">
        <v>5</v>
      </c>
      <c r="P1333">
        <v>5</v>
      </c>
    </row>
    <row r="1334" spans="13:16" x14ac:dyDescent="0.25">
      <c r="M1334">
        <v>11284269</v>
      </c>
      <c r="N1334" s="37">
        <v>28074</v>
      </c>
      <c r="O1334">
        <v>16</v>
      </c>
      <c r="P1334">
        <v>16</v>
      </c>
    </row>
    <row r="1335" spans="13:16" x14ac:dyDescent="0.25">
      <c r="M1335">
        <v>11284274</v>
      </c>
      <c r="N1335" s="37">
        <v>27987</v>
      </c>
      <c r="O1335">
        <v>1</v>
      </c>
      <c r="P1335">
        <v>2</v>
      </c>
    </row>
    <row r="1336" spans="13:16" x14ac:dyDescent="0.25">
      <c r="M1336">
        <v>11284280</v>
      </c>
      <c r="N1336">
        <v>37089</v>
      </c>
      <c r="O1336">
        <v>12</v>
      </c>
      <c r="P1336">
        <v>12</v>
      </c>
    </row>
    <row r="1337" spans="13:16" x14ac:dyDescent="0.25">
      <c r="M1337">
        <v>11284294</v>
      </c>
      <c r="N1337" s="37">
        <v>32104</v>
      </c>
      <c r="O1337">
        <v>9</v>
      </c>
      <c r="P1337">
        <v>9</v>
      </c>
    </row>
    <row r="1338" spans="13:16" x14ac:dyDescent="0.25">
      <c r="M1338">
        <v>11284301</v>
      </c>
      <c r="N1338">
        <v>38734</v>
      </c>
      <c r="O1338">
        <v>2</v>
      </c>
      <c r="P1338">
        <v>2</v>
      </c>
    </row>
    <row r="1339" spans="13:16" x14ac:dyDescent="0.25">
      <c r="M1339">
        <v>11284303</v>
      </c>
      <c r="N1339" s="37">
        <v>32104</v>
      </c>
      <c r="O1339">
        <v>9</v>
      </c>
      <c r="P1339">
        <v>9</v>
      </c>
    </row>
    <row r="1340" spans="13:16" x14ac:dyDescent="0.25">
      <c r="M1340">
        <v>11284304</v>
      </c>
      <c r="N1340">
        <v>44344</v>
      </c>
      <c r="O1340">
        <v>1</v>
      </c>
      <c r="P1340">
        <v>2</v>
      </c>
    </row>
    <row r="1341" spans="13:16" x14ac:dyDescent="0.25">
      <c r="M1341">
        <v>11284312</v>
      </c>
      <c r="N1341">
        <v>33059</v>
      </c>
      <c r="O1341">
        <v>9</v>
      </c>
      <c r="P1341">
        <v>9</v>
      </c>
    </row>
    <row r="1342" spans="13:16" x14ac:dyDescent="0.25">
      <c r="M1342">
        <v>11284313</v>
      </c>
      <c r="N1342" s="37">
        <v>38734</v>
      </c>
      <c r="O1342">
        <v>2</v>
      </c>
      <c r="P1342">
        <v>2</v>
      </c>
    </row>
    <row r="1343" spans="13:16" x14ac:dyDescent="0.25">
      <c r="M1343">
        <v>11284314</v>
      </c>
      <c r="N1343">
        <v>44344</v>
      </c>
      <c r="O1343">
        <v>1</v>
      </c>
      <c r="P1343">
        <v>2</v>
      </c>
    </row>
    <row r="1344" spans="13:16" x14ac:dyDescent="0.25">
      <c r="M1344">
        <v>11284319</v>
      </c>
      <c r="N1344">
        <v>37089</v>
      </c>
      <c r="O1344">
        <v>2</v>
      </c>
      <c r="P1344">
        <v>4</v>
      </c>
    </row>
    <row r="1345" spans="13:16" x14ac:dyDescent="0.25">
      <c r="M1345">
        <v>11284322</v>
      </c>
      <c r="N1345">
        <v>44344</v>
      </c>
      <c r="O1345">
        <v>2</v>
      </c>
      <c r="P1345">
        <v>4</v>
      </c>
    </row>
    <row r="1346" spans="13:16" x14ac:dyDescent="0.25">
      <c r="M1346">
        <v>11284326</v>
      </c>
      <c r="N1346" s="37">
        <v>44344</v>
      </c>
      <c r="O1346">
        <v>1</v>
      </c>
      <c r="P1346">
        <v>2</v>
      </c>
    </row>
    <row r="1347" spans="13:16" x14ac:dyDescent="0.25">
      <c r="M1347">
        <v>11284331</v>
      </c>
      <c r="N1347" s="37">
        <v>44344</v>
      </c>
      <c r="O1347">
        <v>1</v>
      </c>
      <c r="P1347">
        <v>2</v>
      </c>
    </row>
    <row r="1348" spans="13:16" x14ac:dyDescent="0.25">
      <c r="M1348">
        <v>11284334</v>
      </c>
      <c r="N1348" s="37">
        <v>32104</v>
      </c>
      <c r="O1348">
        <v>9</v>
      </c>
      <c r="P1348">
        <v>9</v>
      </c>
    </row>
    <row r="1349" spans="13:16" x14ac:dyDescent="0.25">
      <c r="M1349">
        <v>11284413</v>
      </c>
      <c r="N1349" s="37">
        <v>38734</v>
      </c>
      <c r="O1349">
        <v>2</v>
      </c>
      <c r="P1349">
        <v>2</v>
      </c>
    </row>
    <row r="1350" spans="13:16" x14ac:dyDescent="0.25">
      <c r="M1350">
        <v>11284454</v>
      </c>
      <c r="N1350" s="37">
        <v>44344</v>
      </c>
      <c r="O1350">
        <v>3</v>
      </c>
      <c r="P1350">
        <v>3</v>
      </c>
    </row>
    <row r="1351" spans="13:16" x14ac:dyDescent="0.25">
      <c r="M1351">
        <v>11285104</v>
      </c>
      <c r="N1351" s="37">
        <v>44344</v>
      </c>
      <c r="O1351">
        <v>5</v>
      </c>
      <c r="P1351">
        <v>5</v>
      </c>
    </row>
    <row r="1352" spans="13:16" x14ac:dyDescent="0.25">
      <c r="M1352">
        <v>11285113</v>
      </c>
      <c r="N1352">
        <v>38734</v>
      </c>
      <c r="O1352">
        <v>3</v>
      </c>
      <c r="P1352">
        <v>3</v>
      </c>
    </row>
    <row r="1353" spans="13:16" x14ac:dyDescent="0.25">
      <c r="M1353">
        <v>11285117</v>
      </c>
      <c r="N1353">
        <v>37089</v>
      </c>
      <c r="O1353">
        <v>3</v>
      </c>
      <c r="P1353">
        <v>3</v>
      </c>
    </row>
    <row r="1354" spans="13:16" x14ac:dyDescent="0.25">
      <c r="M1354">
        <v>11285122</v>
      </c>
      <c r="N1354">
        <v>42464</v>
      </c>
      <c r="O1354">
        <v>3</v>
      </c>
      <c r="P1354">
        <v>3</v>
      </c>
    </row>
    <row r="1355" spans="13:16" x14ac:dyDescent="0.25">
      <c r="M1355">
        <v>11285174</v>
      </c>
      <c r="N1355">
        <v>38734</v>
      </c>
      <c r="O1355">
        <v>2</v>
      </c>
      <c r="P1355">
        <v>2</v>
      </c>
    </row>
    <row r="1356" spans="13:16" x14ac:dyDescent="0.25">
      <c r="M1356">
        <v>11285176</v>
      </c>
      <c r="N1356">
        <v>37089</v>
      </c>
      <c r="O1356">
        <v>3</v>
      </c>
      <c r="P1356">
        <v>3</v>
      </c>
    </row>
    <row r="1357" spans="13:16" x14ac:dyDescent="0.25">
      <c r="M1357">
        <v>11285184</v>
      </c>
      <c r="N1357">
        <v>37089</v>
      </c>
      <c r="O1357">
        <v>4</v>
      </c>
      <c r="P1357">
        <v>4</v>
      </c>
    </row>
    <row r="1358" spans="13:16" x14ac:dyDescent="0.25">
      <c r="M1358">
        <v>11285185</v>
      </c>
      <c r="N1358">
        <v>44344</v>
      </c>
      <c r="O1358">
        <v>4</v>
      </c>
      <c r="P1358">
        <v>4</v>
      </c>
    </row>
    <row r="1359" spans="13:16" x14ac:dyDescent="0.25">
      <c r="M1359">
        <v>11285187</v>
      </c>
      <c r="N1359" s="37">
        <v>31480</v>
      </c>
      <c r="O1359">
        <v>1</v>
      </c>
      <c r="P1359">
        <v>2</v>
      </c>
    </row>
    <row r="1360" spans="13:16" x14ac:dyDescent="0.25">
      <c r="M1360">
        <v>11285188</v>
      </c>
      <c r="N1360" s="37">
        <v>31480</v>
      </c>
      <c r="O1360">
        <v>5</v>
      </c>
      <c r="P1360">
        <v>5</v>
      </c>
    </row>
    <row r="1361" spans="13:16" x14ac:dyDescent="0.25">
      <c r="M1361">
        <v>11285289</v>
      </c>
      <c r="N1361" s="37">
        <v>44344</v>
      </c>
      <c r="O1361">
        <v>3</v>
      </c>
      <c r="P1361">
        <v>3</v>
      </c>
    </row>
    <row r="1362" spans="13:16" x14ac:dyDescent="0.25">
      <c r="M1362">
        <v>11285355</v>
      </c>
      <c r="N1362">
        <v>31480</v>
      </c>
      <c r="O1362">
        <v>4</v>
      </c>
      <c r="P1362">
        <v>4</v>
      </c>
    </row>
    <row r="1363" spans="13:16" x14ac:dyDescent="0.25">
      <c r="M1363">
        <v>11285434</v>
      </c>
      <c r="N1363">
        <v>31689</v>
      </c>
      <c r="O1363">
        <v>2</v>
      </c>
      <c r="P1363">
        <v>4</v>
      </c>
    </row>
    <row r="1364" spans="13:16" x14ac:dyDescent="0.25">
      <c r="M1364">
        <v>11285435</v>
      </c>
      <c r="N1364">
        <v>31480</v>
      </c>
      <c r="O1364">
        <v>3</v>
      </c>
      <c r="P1364">
        <v>3</v>
      </c>
    </row>
    <row r="1365" spans="13:16" x14ac:dyDescent="0.25">
      <c r="M1365">
        <v>11285475</v>
      </c>
      <c r="N1365">
        <v>37089</v>
      </c>
      <c r="O1365">
        <v>2</v>
      </c>
      <c r="P1365">
        <v>4</v>
      </c>
    </row>
    <row r="1366" spans="13:16" x14ac:dyDescent="0.25">
      <c r="M1366">
        <v>11285508</v>
      </c>
      <c r="N1366">
        <v>37089</v>
      </c>
      <c r="O1366">
        <v>2</v>
      </c>
      <c r="P1366">
        <v>4</v>
      </c>
    </row>
    <row r="1367" spans="13:16" x14ac:dyDescent="0.25">
      <c r="M1367">
        <v>11285528</v>
      </c>
      <c r="N1367">
        <v>37089</v>
      </c>
      <c r="O1367">
        <v>2</v>
      </c>
      <c r="P1367">
        <v>4</v>
      </c>
    </row>
    <row r="1368" spans="13:16" x14ac:dyDescent="0.25">
      <c r="M1368">
        <v>11285571</v>
      </c>
      <c r="N1368">
        <v>38734</v>
      </c>
      <c r="O1368">
        <v>3</v>
      </c>
      <c r="P1368">
        <v>3</v>
      </c>
    </row>
    <row r="1369" spans="13:16" x14ac:dyDescent="0.25">
      <c r="M1369">
        <v>11285866</v>
      </c>
      <c r="N1369" s="37">
        <v>38734</v>
      </c>
      <c r="O1369">
        <v>2</v>
      </c>
      <c r="P1369">
        <v>2</v>
      </c>
    </row>
    <row r="1370" spans="13:16" x14ac:dyDescent="0.25">
      <c r="M1370">
        <v>11285868</v>
      </c>
      <c r="N1370" s="37">
        <v>32104</v>
      </c>
      <c r="O1370">
        <v>9</v>
      </c>
      <c r="P1370">
        <v>9</v>
      </c>
    </row>
    <row r="1371" spans="13:16" x14ac:dyDescent="0.25">
      <c r="M1371">
        <v>11285969</v>
      </c>
      <c r="N1371" s="37">
        <v>44344</v>
      </c>
      <c r="O1371">
        <v>2</v>
      </c>
      <c r="P1371">
        <v>4</v>
      </c>
    </row>
    <row r="1372" spans="13:16" x14ac:dyDescent="0.25">
      <c r="M1372">
        <v>11286270</v>
      </c>
      <c r="N1372" s="37">
        <v>44344</v>
      </c>
      <c r="O1372">
        <v>3</v>
      </c>
      <c r="P1372">
        <v>6</v>
      </c>
    </row>
    <row r="1373" spans="13:16" x14ac:dyDescent="0.25">
      <c r="M1373">
        <v>11286546</v>
      </c>
      <c r="N1373" s="37">
        <v>38734</v>
      </c>
      <c r="O1373">
        <v>4</v>
      </c>
      <c r="P1373">
        <v>4</v>
      </c>
    </row>
    <row r="1374" spans="13:16" x14ac:dyDescent="0.25">
      <c r="M1374">
        <v>11286771</v>
      </c>
      <c r="N1374" s="37">
        <v>27987</v>
      </c>
      <c r="O1374">
        <v>4</v>
      </c>
      <c r="P1374">
        <v>8</v>
      </c>
    </row>
    <row r="1375" spans="13:16" x14ac:dyDescent="0.25">
      <c r="M1375">
        <v>11286773</v>
      </c>
      <c r="N1375" s="37">
        <v>27987</v>
      </c>
      <c r="O1375">
        <v>4</v>
      </c>
      <c r="P1375">
        <v>8</v>
      </c>
    </row>
    <row r="1376" spans="13:16" x14ac:dyDescent="0.25">
      <c r="M1376">
        <v>11286776</v>
      </c>
      <c r="N1376" s="37">
        <v>27987</v>
      </c>
      <c r="O1376">
        <v>4</v>
      </c>
      <c r="P1376">
        <v>8</v>
      </c>
    </row>
    <row r="1377" spans="13:16" x14ac:dyDescent="0.25">
      <c r="M1377">
        <v>11286777</v>
      </c>
      <c r="N1377" s="37">
        <v>27987</v>
      </c>
      <c r="O1377">
        <v>4</v>
      </c>
      <c r="P1377">
        <v>8</v>
      </c>
    </row>
    <row r="1378" spans="13:16" x14ac:dyDescent="0.25">
      <c r="M1378">
        <v>11286779</v>
      </c>
      <c r="N1378" s="37">
        <v>27987</v>
      </c>
      <c r="O1378">
        <v>4</v>
      </c>
      <c r="P1378">
        <v>8</v>
      </c>
    </row>
    <row r="1379" spans="13:16" x14ac:dyDescent="0.25">
      <c r="M1379">
        <v>11286785</v>
      </c>
      <c r="N1379" s="37">
        <v>38943</v>
      </c>
      <c r="O1379">
        <v>3</v>
      </c>
      <c r="P1379">
        <v>3</v>
      </c>
    </row>
    <row r="1380" spans="13:16" x14ac:dyDescent="0.25">
      <c r="M1380">
        <v>11286794</v>
      </c>
      <c r="N1380" s="37">
        <v>38943</v>
      </c>
      <c r="O1380">
        <v>3</v>
      </c>
      <c r="P1380">
        <v>3</v>
      </c>
    </row>
    <row r="1381" spans="13:16" x14ac:dyDescent="0.25">
      <c r="M1381">
        <v>11286981</v>
      </c>
      <c r="N1381" s="37">
        <v>39359</v>
      </c>
      <c r="O1381">
        <v>4</v>
      </c>
      <c r="P1381">
        <v>8</v>
      </c>
    </row>
    <row r="1382" spans="13:16" x14ac:dyDescent="0.25">
      <c r="M1382">
        <v>11286982</v>
      </c>
      <c r="N1382">
        <v>44344</v>
      </c>
      <c r="O1382">
        <v>1</v>
      </c>
      <c r="P1382">
        <v>2</v>
      </c>
    </row>
    <row r="1383" spans="13:16" x14ac:dyDescent="0.25">
      <c r="M1383">
        <v>11286983</v>
      </c>
      <c r="N1383" s="37">
        <v>39359</v>
      </c>
      <c r="O1383">
        <v>1</v>
      </c>
      <c r="P1383">
        <v>2</v>
      </c>
    </row>
    <row r="1384" spans="13:16" x14ac:dyDescent="0.25">
      <c r="M1384">
        <v>11286988</v>
      </c>
      <c r="N1384" s="37">
        <v>37089</v>
      </c>
      <c r="O1384">
        <v>10</v>
      </c>
      <c r="P1384">
        <v>10</v>
      </c>
    </row>
    <row r="1385" spans="13:16" x14ac:dyDescent="0.25">
      <c r="M1385">
        <v>11286990</v>
      </c>
      <c r="N1385" s="37">
        <v>44344</v>
      </c>
      <c r="O1385">
        <v>1</v>
      </c>
      <c r="P1385">
        <v>2</v>
      </c>
    </row>
    <row r="1386" spans="13:16" x14ac:dyDescent="0.25">
      <c r="M1386">
        <v>11286992</v>
      </c>
      <c r="N1386" s="37">
        <v>37089</v>
      </c>
      <c r="O1386">
        <v>2</v>
      </c>
      <c r="P1386">
        <v>4</v>
      </c>
    </row>
    <row r="1387" spans="13:16" x14ac:dyDescent="0.25">
      <c r="M1387">
        <v>11286998</v>
      </c>
      <c r="N1387" s="37">
        <v>37089</v>
      </c>
      <c r="O1387">
        <v>10</v>
      </c>
      <c r="P1387">
        <v>10</v>
      </c>
    </row>
    <row r="1388" spans="13:16" x14ac:dyDescent="0.25">
      <c r="M1388">
        <v>11287006</v>
      </c>
      <c r="N1388">
        <v>37089</v>
      </c>
      <c r="O1388">
        <v>10</v>
      </c>
      <c r="P1388">
        <v>10</v>
      </c>
    </row>
    <row r="1389" spans="13:16" x14ac:dyDescent="0.25">
      <c r="M1389">
        <v>11287008</v>
      </c>
      <c r="N1389" s="37">
        <v>27987</v>
      </c>
      <c r="O1389">
        <v>2</v>
      </c>
      <c r="P1389">
        <v>2</v>
      </c>
    </row>
    <row r="1390" spans="13:16" x14ac:dyDescent="0.25">
      <c r="M1390">
        <v>11287011</v>
      </c>
      <c r="N1390">
        <v>37089</v>
      </c>
      <c r="O1390">
        <v>10</v>
      </c>
      <c r="P1390">
        <v>10</v>
      </c>
    </row>
    <row r="1391" spans="13:16" x14ac:dyDescent="0.25">
      <c r="M1391">
        <v>11287013</v>
      </c>
      <c r="N1391" s="37">
        <v>27987</v>
      </c>
      <c r="O1391">
        <v>2</v>
      </c>
      <c r="P1391">
        <v>2</v>
      </c>
    </row>
    <row r="1392" spans="13:16" x14ac:dyDescent="0.25">
      <c r="M1392">
        <v>11287015</v>
      </c>
      <c r="N1392" s="37">
        <v>39359</v>
      </c>
      <c r="O1392">
        <v>5</v>
      </c>
      <c r="P1392">
        <v>5</v>
      </c>
    </row>
    <row r="1393" spans="13:16" x14ac:dyDescent="0.25">
      <c r="M1393">
        <v>11287017</v>
      </c>
      <c r="N1393" s="37">
        <v>38943</v>
      </c>
      <c r="O1393">
        <v>2</v>
      </c>
      <c r="P1393">
        <v>2</v>
      </c>
    </row>
    <row r="1394" spans="13:16" x14ac:dyDescent="0.25">
      <c r="M1394">
        <v>11287018</v>
      </c>
      <c r="N1394">
        <v>38734</v>
      </c>
      <c r="O1394">
        <v>2</v>
      </c>
      <c r="P1394">
        <v>2</v>
      </c>
    </row>
    <row r="1395" spans="13:16" x14ac:dyDescent="0.25">
      <c r="M1395">
        <v>11287022</v>
      </c>
      <c r="N1395" s="37">
        <v>27987</v>
      </c>
      <c r="O1395">
        <v>5</v>
      </c>
      <c r="P1395">
        <v>5</v>
      </c>
    </row>
    <row r="1396" spans="13:16" x14ac:dyDescent="0.25">
      <c r="M1396">
        <v>11287053</v>
      </c>
      <c r="N1396" s="37">
        <v>32104</v>
      </c>
      <c r="O1396">
        <v>9</v>
      </c>
      <c r="P1396">
        <v>9</v>
      </c>
    </row>
    <row r="1397" spans="13:16" x14ac:dyDescent="0.25">
      <c r="M1397">
        <v>11287063</v>
      </c>
      <c r="N1397">
        <v>44344</v>
      </c>
      <c r="O1397">
        <v>4</v>
      </c>
      <c r="P1397">
        <v>8</v>
      </c>
    </row>
    <row r="1398" spans="13:16" x14ac:dyDescent="0.25">
      <c r="M1398">
        <v>11287070</v>
      </c>
      <c r="N1398">
        <v>44344</v>
      </c>
      <c r="O1398">
        <v>4</v>
      </c>
      <c r="P1398">
        <v>8</v>
      </c>
    </row>
    <row r="1399" spans="13:16" x14ac:dyDescent="0.25">
      <c r="M1399">
        <v>11287120</v>
      </c>
      <c r="N1399">
        <v>27987</v>
      </c>
      <c r="O1399">
        <v>4</v>
      </c>
      <c r="P1399">
        <v>4</v>
      </c>
    </row>
    <row r="1400" spans="13:16" x14ac:dyDescent="0.25">
      <c r="M1400">
        <v>11287846</v>
      </c>
      <c r="N1400">
        <v>27987</v>
      </c>
      <c r="O1400">
        <v>1</v>
      </c>
      <c r="P1400">
        <v>2</v>
      </c>
    </row>
    <row r="1401" spans="13:16" x14ac:dyDescent="0.25">
      <c r="M1401">
        <v>11287890</v>
      </c>
      <c r="N1401">
        <v>27987</v>
      </c>
      <c r="O1401">
        <v>5</v>
      </c>
      <c r="P1401">
        <v>5</v>
      </c>
    </row>
    <row r="1402" spans="13:16" x14ac:dyDescent="0.25">
      <c r="M1402">
        <v>11287892</v>
      </c>
      <c r="N1402">
        <v>38734</v>
      </c>
      <c r="O1402">
        <v>2</v>
      </c>
      <c r="P1402">
        <v>2</v>
      </c>
    </row>
    <row r="1403" spans="13:16" x14ac:dyDescent="0.25">
      <c r="M1403">
        <v>11287893</v>
      </c>
      <c r="N1403">
        <v>27987</v>
      </c>
      <c r="O1403">
        <v>1</v>
      </c>
      <c r="P1403">
        <v>2</v>
      </c>
    </row>
    <row r="1404" spans="13:16" x14ac:dyDescent="0.25">
      <c r="M1404">
        <v>11287908</v>
      </c>
      <c r="N1404">
        <v>37089</v>
      </c>
      <c r="O1404">
        <v>12</v>
      </c>
      <c r="P1404">
        <v>12</v>
      </c>
    </row>
    <row r="1405" spans="13:16" x14ac:dyDescent="0.25">
      <c r="M1405">
        <v>11287909</v>
      </c>
      <c r="N1405">
        <v>37089</v>
      </c>
      <c r="O1405">
        <v>12</v>
      </c>
      <c r="P1405">
        <v>12</v>
      </c>
    </row>
    <row r="1406" spans="13:16" x14ac:dyDescent="0.25">
      <c r="M1406">
        <v>11287996</v>
      </c>
      <c r="N1406">
        <v>38734</v>
      </c>
      <c r="O1406">
        <v>4</v>
      </c>
      <c r="P1406">
        <v>4</v>
      </c>
    </row>
    <row r="1407" spans="13:16" x14ac:dyDescent="0.25">
      <c r="M1407">
        <v>11288017</v>
      </c>
      <c r="N1407">
        <v>39359</v>
      </c>
      <c r="O1407">
        <v>1</v>
      </c>
      <c r="P1407">
        <v>2</v>
      </c>
    </row>
    <row r="1408" spans="13:16" x14ac:dyDescent="0.25">
      <c r="M1408">
        <v>11288029</v>
      </c>
      <c r="N1408" s="37">
        <v>32104</v>
      </c>
      <c r="O1408">
        <v>9</v>
      </c>
      <c r="P1408">
        <v>9</v>
      </c>
    </row>
    <row r="1409" spans="13:16" x14ac:dyDescent="0.25">
      <c r="M1409">
        <v>11288134</v>
      </c>
      <c r="N1409" s="37">
        <v>38734</v>
      </c>
      <c r="O1409">
        <v>1</v>
      </c>
      <c r="P1409">
        <v>2</v>
      </c>
    </row>
    <row r="1410" spans="13:16" x14ac:dyDescent="0.25">
      <c r="M1410">
        <v>11288202</v>
      </c>
      <c r="N1410">
        <v>31480</v>
      </c>
      <c r="O1410">
        <v>1</v>
      </c>
      <c r="P1410">
        <v>2</v>
      </c>
    </row>
    <row r="1411" spans="13:16" x14ac:dyDescent="0.25">
      <c r="M1411">
        <v>11288274</v>
      </c>
      <c r="N1411" s="37">
        <v>37480</v>
      </c>
      <c r="O1411">
        <v>6</v>
      </c>
      <c r="P1411">
        <v>6</v>
      </c>
    </row>
    <row r="1412" spans="13:16" x14ac:dyDescent="0.25">
      <c r="M1412">
        <v>11288276</v>
      </c>
      <c r="N1412" s="37">
        <v>38734</v>
      </c>
      <c r="O1412">
        <v>8</v>
      </c>
      <c r="P1412">
        <v>8</v>
      </c>
    </row>
    <row r="1413" spans="13:16" x14ac:dyDescent="0.25">
      <c r="M1413">
        <v>11288280</v>
      </c>
      <c r="N1413">
        <v>39359</v>
      </c>
      <c r="O1413">
        <v>5</v>
      </c>
      <c r="P1413">
        <v>5</v>
      </c>
    </row>
    <row r="1414" spans="13:16" x14ac:dyDescent="0.25">
      <c r="M1414">
        <v>11288281</v>
      </c>
      <c r="N1414" s="37">
        <v>38943</v>
      </c>
      <c r="O1414">
        <v>1</v>
      </c>
      <c r="P1414">
        <v>2</v>
      </c>
    </row>
    <row r="1415" spans="13:16" x14ac:dyDescent="0.25">
      <c r="M1415">
        <v>11288282</v>
      </c>
      <c r="N1415" s="37">
        <v>36855</v>
      </c>
      <c r="O1415">
        <v>1</v>
      </c>
      <c r="P1415">
        <v>2</v>
      </c>
    </row>
    <row r="1416" spans="13:16" x14ac:dyDescent="0.25">
      <c r="M1416">
        <v>11288283</v>
      </c>
      <c r="N1416" s="37">
        <v>38734</v>
      </c>
      <c r="O1416">
        <v>2</v>
      </c>
      <c r="P1416">
        <v>2</v>
      </c>
    </row>
    <row r="1417" spans="13:16" x14ac:dyDescent="0.25">
      <c r="M1417">
        <v>11288307</v>
      </c>
      <c r="N1417" s="37">
        <v>38943</v>
      </c>
      <c r="O1417">
        <v>5</v>
      </c>
      <c r="P1417">
        <v>5</v>
      </c>
    </row>
    <row r="1418" spans="13:16" x14ac:dyDescent="0.25">
      <c r="M1418">
        <v>11288309</v>
      </c>
      <c r="N1418" s="37">
        <v>27987</v>
      </c>
      <c r="O1418">
        <v>5</v>
      </c>
      <c r="P1418">
        <v>5</v>
      </c>
    </row>
    <row r="1419" spans="13:16" x14ac:dyDescent="0.25">
      <c r="M1419">
        <v>11288380</v>
      </c>
      <c r="N1419" s="37">
        <v>38734</v>
      </c>
      <c r="O1419">
        <v>4</v>
      </c>
      <c r="P1419">
        <v>4</v>
      </c>
    </row>
    <row r="1420" spans="13:16" x14ac:dyDescent="0.25">
      <c r="M1420">
        <v>11288566</v>
      </c>
      <c r="N1420" s="37">
        <v>30225</v>
      </c>
      <c r="O1420">
        <v>12</v>
      </c>
      <c r="P1420">
        <v>12</v>
      </c>
    </row>
    <row r="1421" spans="13:16" x14ac:dyDescent="0.25">
      <c r="M1421">
        <v>11288567</v>
      </c>
      <c r="N1421">
        <v>27987</v>
      </c>
      <c r="O1421">
        <v>5</v>
      </c>
      <c r="P1421">
        <v>5</v>
      </c>
    </row>
    <row r="1422" spans="13:16" x14ac:dyDescent="0.25">
      <c r="M1422">
        <v>11288568</v>
      </c>
      <c r="N1422" s="37">
        <v>39359</v>
      </c>
      <c r="O1422">
        <v>4</v>
      </c>
      <c r="P1422">
        <v>8</v>
      </c>
    </row>
    <row r="1423" spans="13:16" x14ac:dyDescent="0.25">
      <c r="M1423">
        <v>11288590</v>
      </c>
      <c r="N1423" s="37">
        <v>39359</v>
      </c>
      <c r="O1423">
        <v>1</v>
      </c>
      <c r="P1423">
        <v>2</v>
      </c>
    </row>
    <row r="1424" spans="13:16" x14ac:dyDescent="0.25">
      <c r="M1424">
        <v>11288592</v>
      </c>
      <c r="N1424" s="37">
        <v>39359</v>
      </c>
      <c r="O1424">
        <v>2</v>
      </c>
      <c r="P1424">
        <v>4</v>
      </c>
    </row>
    <row r="1425" spans="13:16" x14ac:dyDescent="0.25">
      <c r="M1425">
        <v>11288722</v>
      </c>
      <c r="N1425" s="37">
        <v>38734</v>
      </c>
      <c r="O1425">
        <v>2</v>
      </c>
      <c r="P1425">
        <v>2</v>
      </c>
    </row>
    <row r="1426" spans="13:16" x14ac:dyDescent="0.25">
      <c r="M1426">
        <v>11288740</v>
      </c>
      <c r="N1426" s="37">
        <v>38943</v>
      </c>
      <c r="O1426">
        <v>2</v>
      </c>
      <c r="P1426">
        <v>2</v>
      </c>
    </row>
    <row r="1427" spans="13:16" x14ac:dyDescent="0.25">
      <c r="M1427">
        <v>11288849</v>
      </c>
      <c r="N1427" s="37">
        <v>44344</v>
      </c>
      <c r="O1427">
        <v>3</v>
      </c>
      <c r="P1427">
        <v>6</v>
      </c>
    </row>
    <row r="1428" spans="13:16" x14ac:dyDescent="0.25">
      <c r="M1428">
        <v>11288850</v>
      </c>
      <c r="N1428" s="37">
        <v>44344</v>
      </c>
      <c r="O1428">
        <v>1</v>
      </c>
      <c r="P1428">
        <v>2</v>
      </c>
    </row>
    <row r="1429" spans="13:16" x14ac:dyDescent="0.25">
      <c r="M1429">
        <v>11288856</v>
      </c>
      <c r="N1429" s="37">
        <v>44344</v>
      </c>
      <c r="O1429">
        <v>2</v>
      </c>
      <c r="P1429">
        <v>4</v>
      </c>
    </row>
    <row r="1430" spans="13:16" x14ac:dyDescent="0.25">
      <c r="M1430">
        <v>11288862</v>
      </c>
      <c r="N1430" s="37">
        <v>44344</v>
      </c>
      <c r="O1430">
        <v>3</v>
      </c>
      <c r="P1430">
        <v>3</v>
      </c>
    </row>
    <row r="1431" spans="13:16" x14ac:dyDescent="0.25">
      <c r="M1431">
        <v>11288866</v>
      </c>
      <c r="N1431" s="37">
        <v>44344</v>
      </c>
      <c r="O1431">
        <v>2</v>
      </c>
      <c r="P1431">
        <v>4</v>
      </c>
    </row>
    <row r="1432" spans="13:16" x14ac:dyDescent="0.25">
      <c r="M1432">
        <v>11288867</v>
      </c>
      <c r="N1432" s="37">
        <v>44344</v>
      </c>
      <c r="O1432">
        <v>3</v>
      </c>
      <c r="P1432">
        <v>3</v>
      </c>
    </row>
    <row r="1433" spans="13:16" x14ac:dyDescent="0.25">
      <c r="M1433">
        <v>11288873</v>
      </c>
      <c r="N1433" s="37">
        <v>38734</v>
      </c>
      <c r="O1433">
        <v>3</v>
      </c>
      <c r="P1433">
        <v>3</v>
      </c>
    </row>
    <row r="1434" spans="13:16" x14ac:dyDescent="0.25">
      <c r="M1434">
        <v>11288875</v>
      </c>
      <c r="N1434" s="37">
        <v>44344</v>
      </c>
      <c r="O1434">
        <v>3</v>
      </c>
      <c r="P1434">
        <v>3</v>
      </c>
    </row>
    <row r="1435" spans="13:16" x14ac:dyDescent="0.25">
      <c r="M1435">
        <v>11288877</v>
      </c>
      <c r="N1435" s="37">
        <v>37089</v>
      </c>
      <c r="O1435">
        <v>12</v>
      </c>
      <c r="P1435">
        <v>12</v>
      </c>
    </row>
    <row r="1436" spans="13:16" x14ac:dyDescent="0.25">
      <c r="M1436">
        <v>11288878</v>
      </c>
      <c r="N1436" s="37">
        <v>37089</v>
      </c>
      <c r="O1436">
        <v>9</v>
      </c>
      <c r="P1436">
        <v>9</v>
      </c>
    </row>
    <row r="1437" spans="13:16" x14ac:dyDescent="0.25">
      <c r="M1437">
        <v>11288880</v>
      </c>
      <c r="N1437">
        <v>37089</v>
      </c>
      <c r="O1437">
        <v>9</v>
      </c>
      <c r="P1437">
        <v>9</v>
      </c>
    </row>
    <row r="1438" spans="13:16" x14ac:dyDescent="0.25">
      <c r="M1438">
        <v>11288887</v>
      </c>
      <c r="N1438">
        <v>38943</v>
      </c>
      <c r="O1438">
        <v>5</v>
      </c>
      <c r="P1438">
        <v>5</v>
      </c>
    </row>
    <row r="1439" spans="13:16" x14ac:dyDescent="0.25">
      <c r="M1439">
        <v>11288902</v>
      </c>
      <c r="N1439" s="37">
        <v>37089</v>
      </c>
      <c r="O1439">
        <v>11</v>
      </c>
      <c r="P1439">
        <v>11</v>
      </c>
    </row>
    <row r="1440" spans="13:16" x14ac:dyDescent="0.25">
      <c r="M1440">
        <v>11288903</v>
      </c>
      <c r="N1440" s="37">
        <v>35211</v>
      </c>
      <c r="O1440">
        <v>9</v>
      </c>
      <c r="P1440">
        <v>9</v>
      </c>
    </row>
    <row r="1441" spans="13:16" x14ac:dyDescent="0.25">
      <c r="M1441">
        <v>11289013</v>
      </c>
      <c r="N1441">
        <v>37089</v>
      </c>
      <c r="O1441">
        <v>9</v>
      </c>
      <c r="P1441">
        <v>9</v>
      </c>
    </row>
    <row r="1442" spans="13:16" x14ac:dyDescent="0.25">
      <c r="M1442">
        <v>11289031</v>
      </c>
      <c r="N1442">
        <v>20733</v>
      </c>
      <c r="O1442">
        <v>4</v>
      </c>
      <c r="P1442">
        <v>4</v>
      </c>
    </row>
    <row r="1443" spans="13:16" x14ac:dyDescent="0.25">
      <c r="M1443">
        <v>11289348</v>
      </c>
      <c r="N1443">
        <v>31480</v>
      </c>
      <c r="O1443">
        <v>3</v>
      </c>
      <c r="P1443">
        <v>3</v>
      </c>
    </row>
    <row r="1444" spans="13:16" x14ac:dyDescent="0.25">
      <c r="M1444">
        <v>11289358</v>
      </c>
      <c r="N1444" s="37">
        <v>44344</v>
      </c>
      <c r="O1444">
        <v>3</v>
      </c>
      <c r="P1444">
        <v>3</v>
      </c>
    </row>
    <row r="1445" spans="13:16" x14ac:dyDescent="0.25">
      <c r="M1445">
        <v>11289405</v>
      </c>
      <c r="N1445" s="37">
        <v>31480</v>
      </c>
      <c r="O1445">
        <v>4</v>
      </c>
      <c r="P1445">
        <v>4</v>
      </c>
    </row>
    <row r="1446" spans="13:16" x14ac:dyDescent="0.25">
      <c r="M1446">
        <v>11289424</v>
      </c>
      <c r="N1446" s="37">
        <v>37089</v>
      </c>
      <c r="O1446">
        <v>4</v>
      </c>
      <c r="P1446">
        <v>4</v>
      </c>
    </row>
    <row r="1447" spans="13:16" x14ac:dyDescent="0.25">
      <c r="M1447">
        <v>11289514</v>
      </c>
      <c r="N1447" s="37">
        <v>31480</v>
      </c>
      <c r="O1447">
        <v>6</v>
      </c>
      <c r="P1447">
        <v>6</v>
      </c>
    </row>
    <row r="1448" spans="13:16" x14ac:dyDescent="0.25">
      <c r="M1448">
        <v>11289516</v>
      </c>
      <c r="N1448" s="37">
        <v>31480</v>
      </c>
      <c r="O1448">
        <v>6</v>
      </c>
      <c r="P1448">
        <v>6</v>
      </c>
    </row>
    <row r="1449" spans="13:16" x14ac:dyDescent="0.25">
      <c r="M1449">
        <v>11289538</v>
      </c>
      <c r="N1449" s="37">
        <v>31480</v>
      </c>
      <c r="O1449">
        <v>5</v>
      </c>
      <c r="P1449">
        <v>5</v>
      </c>
    </row>
    <row r="1450" spans="13:16" x14ac:dyDescent="0.25">
      <c r="M1450">
        <v>11289561</v>
      </c>
      <c r="N1450" s="37">
        <v>31480</v>
      </c>
      <c r="O1450">
        <v>4</v>
      </c>
      <c r="P1450">
        <v>4</v>
      </c>
    </row>
    <row r="1451" spans="13:16" x14ac:dyDescent="0.25">
      <c r="M1451">
        <v>11289648</v>
      </c>
      <c r="N1451" s="37">
        <v>38734</v>
      </c>
      <c r="O1451">
        <v>1</v>
      </c>
      <c r="P1451">
        <v>2</v>
      </c>
    </row>
    <row r="1452" spans="13:16" x14ac:dyDescent="0.25">
      <c r="M1452">
        <v>11289720</v>
      </c>
      <c r="N1452" s="37">
        <v>31689</v>
      </c>
      <c r="O1452">
        <v>6</v>
      </c>
      <c r="P1452">
        <v>6</v>
      </c>
    </row>
    <row r="1453" spans="13:16" x14ac:dyDescent="0.25">
      <c r="M1453">
        <v>11289721</v>
      </c>
      <c r="N1453" s="37">
        <v>31689</v>
      </c>
      <c r="O1453">
        <v>3</v>
      </c>
      <c r="P1453">
        <v>3</v>
      </c>
    </row>
    <row r="1454" spans="13:16" x14ac:dyDescent="0.25">
      <c r="M1454">
        <v>11289748</v>
      </c>
      <c r="N1454" s="37">
        <v>42464</v>
      </c>
      <c r="O1454">
        <v>4</v>
      </c>
      <c r="P1454">
        <v>8</v>
      </c>
    </row>
    <row r="1455" spans="13:16" x14ac:dyDescent="0.25">
      <c r="M1455">
        <v>11289881</v>
      </c>
      <c r="N1455" s="37">
        <v>38943</v>
      </c>
      <c r="O1455">
        <v>6</v>
      </c>
      <c r="P1455">
        <v>6</v>
      </c>
    </row>
    <row r="1456" spans="13:16" x14ac:dyDescent="0.25">
      <c r="M1456">
        <v>11290717</v>
      </c>
      <c r="N1456" s="37">
        <v>29601</v>
      </c>
      <c r="O1456">
        <v>4</v>
      </c>
      <c r="P1456">
        <v>8</v>
      </c>
    </row>
    <row r="1457" spans="13:16" x14ac:dyDescent="0.25">
      <c r="M1457">
        <v>11291284</v>
      </c>
      <c r="N1457" s="37">
        <v>32104</v>
      </c>
      <c r="O1457">
        <v>9</v>
      </c>
      <c r="P1457">
        <v>9</v>
      </c>
    </row>
    <row r="1458" spans="13:16" x14ac:dyDescent="0.25">
      <c r="M1458">
        <v>11291285</v>
      </c>
      <c r="N1458" s="37">
        <v>32104</v>
      </c>
      <c r="O1458">
        <v>12</v>
      </c>
      <c r="P1458">
        <v>12</v>
      </c>
    </row>
    <row r="1459" spans="13:16" x14ac:dyDescent="0.25">
      <c r="M1459">
        <v>11291286</v>
      </c>
      <c r="N1459">
        <v>37089</v>
      </c>
      <c r="O1459">
        <v>9</v>
      </c>
      <c r="P1459">
        <v>9</v>
      </c>
    </row>
    <row r="1460" spans="13:16" x14ac:dyDescent="0.25">
      <c r="M1460">
        <v>11291296</v>
      </c>
      <c r="N1460" s="37">
        <v>37089</v>
      </c>
      <c r="O1460">
        <v>10</v>
      </c>
      <c r="P1460">
        <v>10</v>
      </c>
    </row>
    <row r="1461" spans="13:16" x14ac:dyDescent="0.25">
      <c r="M1461">
        <v>11291400</v>
      </c>
      <c r="N1461">
        <v>32104</v>
      </c>
      <c r="O1461">
        <v>10</v>
      </c>
      <c r="P1461">
        <v>10</v>
      </c>
    </row>
    <row r="1462" spans="13:16" x14ac:dyDescent="0.25">
      <c r="M1462">
        <v>11291403</v>
      </c>
      <c r="N1462" s="37">
        <v>37089</v>
      </c>
      <c r="O1462">
        <v>9</v>
      </c>
      <c r="P1462">
        <v>9</v>
      </c>
    </row>
    <row r="1463" spans="13:16" x14ac:dyDescent="0.25">
      <c r="M1463">
        <v>11291405</v>
      </c>
      <c r="N1463" s="37">
        <v>37089</v>
      </c>
      <c r="O1463">
        <v>8</v>
      </c>
      <c r="P1463">
        <v>16</v>
      </c>
    </row>
    <row r="1464" spans="13:16" x14ac:dyDescent="0.25">
      <c r="M1464">
        <v>11291406</v>
      </c>
      <c r="N1464" s="37">
        <v>37089</v>
      </c>
      <c r="O1464">
        <v>9</v>
      </c>
      <c r="P1464">
        <v>9</v>
      </c>
    </row>
    <row r="1465" spans="13:16" x14ac:dyDescent="0.25">
      <c r="M1465">
        <v>11291422</v>
      </c>
      <c r="N1465">
        <v>37089</v>
      </c>
      <c r="O1465">
        <v>8</v>
      </c>
      <c r="P1465">
        <v>16</v>
      </c>
    </row>
    <row r="1466" spans="13:16" x14ac:dyDescent="0.25">
      <c r="M1466">
        <v>11291437</v>
      </c>
      <c r="N1466">
        <v>39359</v>
      </c>
      <c r="O1466">
        <v>5</v>
      </c>
      <c r="P1466">
        <v>5</v>
      </c>
    </row>
    <row r="1467" spans="13:16" x14ac:dyDescent="0.25">
      <c r="M1467">
        <v>11291439</v>
      </c>
      <c r="N1467">
        <v>27987</v>
      </c>
      <c r="O1467">
        <v>2</v>
      </c>
      <c r="P1467">
        <v>2</v>
      </c>
    </row>
    <row r="1468" spans="13:16" x14ac:dyDescent="0.25">
      <c r="M1468">
        <v>11291440</v>
      </c>
      <c r="N1468">
        <v>38943</v>
      </c>
      <c r="O1468">
        <v>2</v>
      </c>
      <c r="P1468">
        <v>2</v>
      </c>
    </row>
    <row r="1469" spans="13:16" x14ac:dyDescent="0.25">
      <c r="M1469">
        <v>11291478</v>
      </c>
      <c r="N1469" s="37">
        <v>44344</v>
      </c>
      <c r="O1469">
        <v>3</v>
      </c>
      <c r="P1469">
        <v>3</v>
      </c>
    </row>
    <row r="1470" spans="13:16" x14ac:dyDescent="0.25">
      <c r="M1470">
        <v>11291976</v>
      </c>
      <c r="N1470" s="37">
        <v>20733</v>
      </c>
      <c r="O1470">
        <v>6</v>
      </c>
      <c r="P1470">
        <v>6</v>
      </c>
    </row>
    <row r="1471" spans="13:16" x14ac:dyDescent="0.25">
      <c r="M1471">
        <v>11292522</v>
      </c>
      <c r="N1471">
        <v>37089</v>
      </c>
      <c r="O1471">
        <v>3</v>
      </c>
      <c r="P1471">
        <v>6</v>
      </c>
    </row>
    <row r="1472" spans="13:16" x14ac:dyDescent="0.25">
      <c r="M1472">
        <v>11292523</v>
      </c>
      <c r="N1472" s="37">
        <v>44344</v>
      </c>
      <c r="O1472">
        <v>2</v>
      </c>
      <c r="P1472">
        <v>4</v>
      </c>
    </row>
    <row r="1473" spans="13:16" x14ac:dyDescent="0.25">
      <c r="M1473">
        <v>11292527</v>
      </c>
      <c r="N1473" s="37">
        <v>38734</v>
      </c>
      <c r="O1473">
        <v>3</v>
      </c>
      <c r="P1473">
        <v>3</v>
      </c>
    </row>
    <row r="1474" spans="13:16" x14ac:dyDescent="0.25">
      <c r="M1474">
        <v>11292528</v>
      </c>
      <c r="N1474">
        <v>37089</v>
      </c>
      <c r="O1474">
        <v>10</v>
      </c>
      <c r="P1474">
        <v>10</v>
      </c>
    </row>
    <row r="1475" spans="13:16" x14ac:dyDescent="0.25">
      <c r="M1475">
        <v>11292529</v>
      </c>
      <c r="N1475">
        <v>38734</v>
      </c>
      <c r="O1475">
        <v>2</v>
      </c>
      <c r="P1475">
        <v>2</v>
      </c>
    </row>
    <row r="1476" spans="13:16" x14ac:dyDescent="0.25">
      <c r="M1476">
        <v>11292532</v>
      </c>
      <c r="N1476">
        <v>44344</v>
      </c>
      <c r="O1476">
        <v>4</v>
      </c>
      <c r="P1476">
        <v>4</v>
      </c>
    </row>
    <row r="1477" spans="13:16" x14ac:dyDescent="0.25">
      <c r="M1477">
        <v>11292548</v>
      </c>
      <c r="N1477">
        <v>39359</v>
      </c>
      <c r="O1477">
        <v>2</v>
      </c>
      <c r="P1477">
        <v>4</v>
      </c>
    </row>
    <row r="1478" spans="13:16" x14ac:dyDescent="0.25">
      <c r="M1478">
        <v>11292700</v>
      </c>
      <c r="N1478">
        <v>44344</v>
      </c>
      <c r="O1478">
        <v>1</v>
      </c>
      <c r="P1478">
        <v>2</v>
      </c>
    </row>
    <row r="1479" spans="13:16" x14ac:dyDescent="0.25">
      <c r="M1479">
        <v>11292777</v>
      </c>
      <c r="N1479">
        <v>27987</v>
      </c>
      <c r="O1479">
        <v>1</v>
      </c>
      <c r="P1479">
        <v>2</v>
      </c>
    </row>
    <row r="1480" spans="13:16" x14ac:dyDescent="0.25">
      <c r="M1480">
        <v>11292813</v>
      </c>
      <c r="N1480" s="37">
        <v>39359</v>
      </c>
      <c r="O1480">
        <v>2</v>
      </c>
      <c r="P1480">
        <v>2</v>
      </c>
    </row>
    <row r="1481" spans="13:16" x14ac:dyDescent="0.25">
      <c r="M1481">
        <v>11292814</v>
      </c>
      <c r="N1481">
        <v>36855</v>
      </c>
      <c r="O1481">
        <v>2</v>
      </c>
      <c r="P1481">
        <v>2</v>
      </c>
    </row>
    <row r="1482" spans="13:16" x14ac:dyDescent="0.25">
      <c r="M1482">
        <v>11292996</v>
      </c>
      <c r="N1482">
        <v>38734</v>
      </c>
      <c r="O1482">
        <v>2</v>
      </c>
      <c r="P1482">
        <v>2</v>
      </c>
    </row>
    <row r="1483" spans="13:16" x14ac:dyDescent="0.25">
      <c r="M1483">
        <v>11293001</v>
      </c>
      <c r="N1483">
        <v>32104</v>
      </c>
      <c r="O1483">
        <v>1</v>
      </c>
      <c r="P1483">
        <v>2</v>
      </c>
    </row>
    <row r="1484" spans="13:16" x14ac:dyDescent="0.25">
      <c r="M1484">
        <v>11293078</v>
      </c>
      <c r="N1484">
        <v>37089</v>
      </c>
      <c r="O1484">
        <v>4</v>
      </c>
      <c r="P1484">
        <v>4</v>
      </c>
    </row>
    <row r="1485" spans="13:16" x14ac:dyDescent="0.25">
      <c r="M1485">
        <v>11293079</v>
      </c>
      <c r="N1485">
        <v>38734</v>
      </c>
      <c r="O1485">
        <v>3</v>
      </c>
      <c r="P1485">
        <v>3</v>
      </c>
    </row>
    <row r="1486" spans="13:16" x14ac:dyDescent="0.25">
      <c r="M1486">
        <v>11293103</v>
      </c>
      <c r="N1486" s="37">
        <v>44344</v>
      </c>
      <c r="O1486">
        <v>6</v>
      </c>
      <c r="P1486">
        <v>6</v>
      </c>
    </row>
    <row r="1487" spans="13:16" x14ac:dyDescent="0.25">
      <c r="M1487">
        <v>11293104</v>
      </c>
      <c r="N1487" s="37">
        <v>37089</v>
      </c>
      <c r="O1487">
        <v>6</v>
      </c>
      <c r="P1487">
        <v>6</v>
      </c>
    </row>
    <row r="1488" spans="13:16" x14ac:dyDescent="0.25">
      <c r="M1488">
        <v>11293120</v>
      </c>
      <c r="N1488" s="37">
        <v>44092</v>
      </c>
      <c r="O1488">
        <v>6</v>
      </c>
      <c r="P1488">
        <v>6</v>
      </c>
    </row>
    <row r="1489" spans="13:16" x14ac:dyDescent="0.25">
      <c r="M1489">
        <v>11293121</v>
      </c>
      <c r="N1489">
        <v>44344</v>
      </c>
      <c r="O1489">
        <v>5</v>
      </c>
      <c r="P1489">
        <v>5</v>
      </c>
    </row>
    <row r="1490" spans="13:16" x14ac:dyDescent="0.25">
      <c r="M1490">
        <v>11293122</v>
      </c>
      <c r="N1490">
        <v>37089</v>
      </c>
      <c r="O1490">
        <v>4</v>
      </c>
      <c r="P1490">
        <v>8</v>
      </c>
    </row>
    <row r="1491" spans="13:16" x14ac:dyDescent="0.25">
      <c r="M1491">
        <v>11293124</v>
      </c>
      <c r="N1491">
        <v>44344</v>
      </c>
      <c r="O1491">
        <v>8</v>
      </c>
      <c r="P1491">
        <v>8</v>
      </c>
    </row>
    <row r="1492" spans="13:16" x14ac:dyDescent="0.25">
      <c r="M1492">
        <v>11293125</v>
      </c>
      <c r="N1492">
        <v>44344</v>
      </c>
      <c r="O1492">
        <v>8</v>
      </c>
      <c r="P1492">
        <v>8</v>
      </c>
    </row>
    <row r="1493" spans="13:16" x14ac:dyDescent="0.25">
      <c r="M1493">
        <v>11293133</v>
      </c>
      <c r="N1493" s="37">
        <v>31480</v>
      </c>
      <c r="O1493">
        <v>6</v>
      </c>
      <c r="P1493">
        <v>6</v>
      </c>
    </row>
    <row r="1494" spans="13:16" x14ac:dyDescent="0.25">
      <c r="M1494">
        <v>11293179</v>
      </c>
      <c r="N1494" s="37">
        <v>44344</v>
      </c>
      <c r="O1494">
        <v>3</v>
      </c>
      <c r="P1494">
        <v>3</v>
      </c>
    </row>
    <row r="1495" spans="13:16" x14ac:dyDescent="0.25">
      <c r="M1495">
        <v>11293216</v>
      </c>
      <c r="N1495" s="37">
        <v>37089</v>
      </c>
      <c r="O1495">
        <v>1</v>
      </c>
      <c r="P1495">
        <v>2</v>
      </c>
    </row>
    <row r="1496" spans="13:16" x14ac:dyDescent="0.25">
      <c r="M1496">
        <v>11293235</v>
      </c>
      <c r="N1496" s="37">
        <v>38943</v>
      </c>
      <c r="O1496">
        <v>2</v>
      </c>
      <c r="P1496">
        <v>2</v>
      </c>
    </row>
    <row r="1497" spans="13:16" x14ac:dyDescent="0.25">
      <c r="M1497">
        <v>11293236</v>
      </c>
      <c r="N1497" s="37">
        <v>31480</v>
      </c>
      <c r="O1497">
        <v>3</v>
      </c>
      <c r="P1497">
        <v>3</v>
      </c>
    </row>
    <row r="1498" spans="13:16" x14ac:dyDescent="0.25">
      <c r="M1498">
        <v>11293237</v>
      </c>
      <c r="N1498" s="37">
        <v>38943</v>
      </c>
      <c r="O1498">
        <v>5</v>
      </c>
      <c r="P1498">
        <v>5</v>
      </c>
    </row>
    <row r="1499" spans="13:16" x14ac:dyDescent="0.25">
      <c r="M1499">
        <v>11293275</v>
      </c>
      <c r="N1499" s="37">
        <v>44092</v>
      </c>
      <c r="O1499">
        <v>6</v>
      </c>
      <c r="P1499">
        <v>6</v>
      </c>
    </row>
    <row r="1500" spans="13:16" x14ac:dyDescent="0.25">
      <c r="M1500">
        <v>11293277</v>
      </c>
      <c r="N1500" s="37">
        <v>36838</v>
      </c>
      <c r="O1500">
        <v>5</v>
      </c>
      <c r="P1500">
        <v>5</v>
      </c>
    </row>
    <row r="1501" spans="13:16" x14ac:dyDescent="0.25">
      <c r="M1501">
        <v>11293293</v>
      </c>
      <c r="N1501" s="37">
        <v>44344</v>
      </c>
      <c r="O1501">
        <v>3</v>
      </c>
      <c r="P1501">
        <v>6</v>
      </c>
    </row>
    <row r="1502" spans="13:16" x14ac:dyDescent="0.25">
      <c r="M1502">
        <v>11293314</v>
      </c>
      <c r="N1502" s="37">
        <v>31480</v>
      </c>
      <c r="O1502">
        <v>4</v>
      </c>
      <c r="P1502">
        <v>4</v>
      </c>
    </row>
    <row r="1503" spans="13:16" x14ac:dyDescent="0.25">
      <c r="M1503">
        <v>11293382</v>
      </c>
      <c r="N1503" s="37">
        <v>38943</v>
      </c>
      <c r="O1503">
        <v>4</v>
      </c>
      <c r="P1503">
        <v>4</v>
      </c>
    </row>
    <row r="1504" spans="13:16" x14ac:dyDescent="0.25">
      <c r="M1504">
        <v>11293467</v>
      </c>
      <c r="N1504" s="37">
        <v>38734</v>
      </c>
      <c r="O1504">
        <v>3</v>
      </c>
      <c r="P1504">
        <v>3</v>
      </c>
    </row>
    <row r="1505" spans="13:16" x14ac:dyDescent="0.25">
      <c r="M1505">
        <v>11293591</v>
      </c>
      <c r="N1505" s="37">
        <v>27987</v>
      </c>
      <c r="O1505">
        <v>5</v>
      </c>
      <c r="P1505">
        <v>5</v>
      </c>
    </row>
    <row r="1506" spans="13:16" x14ac:dyDescent="0.25">
      <c r="M1506">
        <v>11293609</v>
      </c>
      <c r="N1506" s="37">
        <v>44092</v>
      </c>
      <c r="O1506">
        <v>6</v>
      </c>
      <c r="P1506">
        <v>6</v>
      </c>
    </row>
    <row r="1507" spans="13:16" x14ac:dyDescent="0.25">
      <c r="M1507">
        <v>11293629</v>
      </c>
      <c r="N1507" s="37">
        <v>38734</v>
      </c>
      <c r="O1507">
        <v>2</v>
      </c>
      <c r="P1507">
        <v>2</v>
      </c>
    </row>
    <row r="1508" spans="13:16" x14ac:dyDescent="0.25">
      <c r="M1508">
        <v>11293630</v>
      </c>
      <c r="N1508" s="37">
        <v>44344</v>
      </c>
      <c r="O1508">
        <v>4</v>
      </c>
      <c r="P1508">
        <v>4</v>
      </c>
    </row>
    <row r="1509" spans="13:16" x14ac:dyDescent="0.25">
      <c r="M1509">
        <v>11293688</v>
      </c>
      <c r="N1509" s="37">
        <v>37089</v>
      </c>
      <c r="O1509">
        <v>5</v>
      </c>
      <c r="P1509">
        <v>5</v>
      </c>
    </row>
    <row r="1510" spans="13:16" x14ac:dyDescent="0.25">
      <c r="M1510">
        <v>11293775</v>
      </c>
      <c r="N1510" s="37">
        <v>44344</v>
      </c>
      <c r="O1510">
        <v>1</v>
      </c>
      <c r="P1510">
        <v>2</v>
      </c>
    </row>
    <row r="1511" spans="13:16" x14ac:dyDescent="0.25">
      <c r="M1511">
        <v>11293781</v>
      </c>
      <c r="N1511" s="37">
        <v>44092</v>
      </c>
      <c r="O1511">
        <v>4</v>
      </c>
      <c r="P1511">
        <v>8</v>
      </c>
    </row>
    <row r="1512" spans="13:16" x14ac:dyDescent="0.25">
      <c r="M1512">
        <v>11293782</v>
      </c>
      <c r="N1512">
        <v>44344</v>
      </c>
      <c r="O1512">
        <v>2</v>
      </c>
      <c r="P1512">
        <v>4</v>
      </c>
    </row>
    <row r="1513" spans="13:16" x14ac:dyDescent="0.25">
      <c r="M1513">
        <v>11293783</v>
      </c>
      <c r="N1513" s="37">
        <v>44092</v>
      </c>
      <c r="O1513">
        <v>5</v>
      </c>
      <c r="P1513">
        <v>5</v>
      </c>
    </row>
    <row r="1514" spans="13:16" x14ac:dyDescent="0.25">
      <c r="M1514">
        <v>11293785</v>
      </c>
      <c r="N1514" s="37">
        <v>27987</v>
      </c>
      <c r="O1514">
        <v>2</v>
      </c>
      <c r="P1514">
        <v>2</v>
      </c>
    </row>
    <row r="1515" spans="13:16" x14ac:dyDescent="0.25">
      <c r="M1515">
        <v>11293787</v>
      </c>
      <c r="N1515" s="37">
        <v>37089</v>
      </c>
      <c r="O1515">
        <v>10</v>
      </c>
      <c r="P1515">
        <v>10</v>
      </c>
    </row>
    <row r="1516" spans="13:16" x14ac:dyDescent="0.25">
      <c r="M1516">
        <v>11293796</v>
      </c>
      <c r="N1516" s="37">
        <v>38943</v>
      </c>
      <c r="O1516">
        <v>2</v>
      </c>
      <c r="P1516">
        <v>2</v>
      </c>
    </row>
    <row r="1517" spans="13:16" x14ac:dyDescent="0.25">
      <c r="M1517">
        <v>11293800</v>
      </c>
      <c r="N1517" s="37">
        <v>38943</v>
      </c>
      <c r="O1517">
        <v>2</v>
      </c>
      <c r="P1517">
        <v>2</v>
      </c>
    </row>
    <row r="1518" spans="13:16" x14ac:dyDescent="0.25">
      <c r="M1518">
        <v>11293814</v>
      </c>
      <c r="N1518" s="37">
        <v>44344</v>
      </c>
      <c r="O1518">
        <v>3</v>
      </c>
      <c r="P1518">
        <v>3</v>
      </c>
    </row>
    <row r="1519" spans="13:16" x14ac:dyDescent="0.25">
      <c r="M1519">
        <v>11293820</v>
      </c>
      <c r="N1519">
        <v>27987</v>
      </c>
      <c r="O1519">
        <v>4</v>
      </c>
      <c r="P1519">
        <v>4</v>
      </c>
    </row>
    <row r="1520" spans="13:16" x14ac:dyDescent="0.25">
      <c r="M1520">
        <v>11293838</v>
      </c>
      <c r="N1520">
        <v>44344</v>
      </c>
      <c r="O1520">
        <v>3</v>
      </c>
      <c r="P1520">
        <v>3</v>
      </c>
    </row>
    <row r="1521" spans="13:16" x14ac:dyDescent="0.25">
      <c r="M1521">
        <v>11293843</v>
      </c>
      <c r="N1521">
        <v>39359</v>
      </c>
      <c r="O1521">
        <v>3</v>
      </c>
      <c r="P1521">
        <v>6</v>
      </c>
    </row>
    <row r="1522" spans="13:16" x14ac:dyDescent="0.25">
      <c r="M1522">
        <v>11293847</v>
      </c>
      <c r="N1522" s="37">
        <v>37089</v>
      </c>
      <c r="O1522">
        <v>12</v>
      </c>
      <c r="P1522">
        <v>12</v>
      </c>
    </row>
    <row r="1523" spans="13:16" x14ac:dyDescent="0.25">
      <c r="M1523">
        <v>11293855</v>
      </c>
      <c r="N1523" s="37">
        <v>44344</v>
      </c>
      <c r="O1523">
        <v>4</v>
      </c>
      <c r="P1523">
        <v>8</v>
      </c>
    </row>
    <row r="1524" spans="13:16" x14ac:dyDescent="0.25">
      <c r="M1524">
        <v>11293856</v>
      </c>
      <c r="N1524" s="37">
        <v>44344</v>
      </c>
      <c r="O1524">
        <v>4</v>
      </c>
      <c r="P1524">
        <v>8</v>
      </c>
    </row>
    <row r="1525" spans="13:16" x14ac:dyDescent="0.25">
      <c r="M1525">
        <v>11293857</v>
      </c>
      <c r="N1525" s="37">
        <v>39359</v>
      </c>
      <c r="O1525">
        <v>3</v>
      </c>
      <c r="P1525">
        <v>6</v>
      </c>
    </row>
    <row r="1526" spans="13:16" x14ac:dyDescent="0.25">
      <c r="M1526">
        <v>11293860</v>
      </c>
      <c r="N1526" s="37">
        <v>44344</v>
      </c>
      <c r="O1526">
        <v>2</v>
      </c>
      <c r="P1526">
        <v>4</v>
      </c>
    </row>
    <row r="1527" spans="13:16" x14ac:dyDescent="0.25">
      <c r="M1527">
        <v>11293867</v>
      </c>
      <c r="N1527" s="37">
        <v>38734</v>
      </c>
      <c r="O1527">
        <v>2</v>
      </c>
      <c r="P1527">
        <v>2</v>
      </c>
    </row>
    <row r="1528" spans="13:16" x14ac:dyDescent="0.25">
      <c r="M1528">
        <v>11294150</v>
      </c>
      <c r="N1528" s="37">
        <v>37089</v>
      </c>
      <c r="O1528">
        <v>9</v>
      </c>
      <c r="P1528">
        <v>9</v>
      </c>
    </row>
    <row r="1529" spans="13:16" x14ac:dyDescent="0.25">
      <c r="M1529">
        <v>11294155</v>
      </c>
      <c r="N1529">
        <v>37089</v>
      </c>
      <c r="O1529">
        <v>9</v>
      </c>
      <c r="P1529">
        <v>9</v>
      </c>
    </row>
    <row r="1530" spans="13:16" x14ac:dyDescent="0.25">
      <c r="M1530">
        <v>11294171</v>
      </c>
      <c r="N1530">
        <v>44344</v>
      </c>
      <c r="O1530">
        <v>1</v>
      </c>
      <c r="P1530">
        <v>2</v>
      </c>
    </row>
    <row r="1531" spans="13:16" x14ac:dyDescent="0.25">
      <c r="M1531">
        <v>11294172</v>
      </c>
      <c r="N1531">
        <v>37089</v>
      </c>
      <c r="O1531">
        <v>9</v>
      </c>
      <c r="P1531">
        <v>9</v>
      </c>
    </row>
    <row r="1532" spans="13:16" x14ac:dyDescent="0.25">
      <c r="M1532">
        <v>11294210</v>
      </c>
      <c r="N1532">
        <v>44344</v>
      </c>
      <c r="O1532">
        <v>4</v>
      </c>
      <c r="P1532">
        <v>4</v>
      </c>
    </row>
    <row r="1533" spans="13:16" x14ac:dyDescent="0.25">
      <c r="M1533">
        <v>11294214</v>
      </c>
      <c r="N1533" s="37">
        <v>37089</v>
      </c>
      <c r="O1533">
        <v>9</v>
      </c>
      <c r="P1533">
        <v>9</v>
      </c>
    </row>
    <row r="1534" spans="13:16" x14ac:dyDescent="0.25">
      <c r="M1534">
        <v>11294250</v>
      </c>
      <c r="N1534" s="37">
        <v>38734</v>
      </c>
      <c r="O1534">
        <v>2</v>
      </c>
      <c r="P1534">
        <v>2</v>
      </c>
    </row>
    <row r="1535" spans="13:16" x14ac:dyDescent="0.25">
      <c r="M1535">
        <v>11294251</v>
      </c>
      <c r="N1535">
        <v>38734</v>
      </c>
      <c r="O1535">
        <v>3</v>
      </c>
      <c r="P1535">
        <v>3</v>
      </c>
    </row>
    <row r="1536" spans="13:16" x14ac:dyDescent="0.25">
      <c r="M1536">
        <v>11294259</v>
      </c>
      <c r="N1536">
        <v>38734</v>
      </c>
      <c r="O1536">
        <v>3</v>
      </c>
      <c r="P1536">
        <v>3</v>
      </c>
    </row>
    <row r="1537" spans="13:16" x14ac:dyDescent="0.25">
      <c r="M1537">
        <v>11294260</v>
      </c>
      <c r="N1537">
        <v>27987</v>
      </c>
      <c r="O1537">
        <v>3</v>
      </c>
      <c r="P1537">
        <v>3</v>
      </c>
    </row>
    <row r="1538" spans="13:16" x14ac:dyDescent="0.25">
      <c r="M1538">
        <v>11294379</v>
      </c>
      <c r="N1538">
        <v>37089</v>
      </c>
      <c r="O1538">
        <v>8</v>
      </c>
      <c r="P1538">
        <v>16</v>
      </c>
    </row>
    <row r="1539" spans="13:16" x14ac:dyDescent="0.25">
      <c r="M1539">
        <v>11294432</v>
      </c>
      <c r="N1539">
        <v>29601</v>
      </c>
      <c r="O1539">
        <v>3</v>
      </c>
      <c r="P1539">
        <v>3</v>
      </c>
    </row>
    <row r="1540" spans="13:16" x14ac:dyDescent="0.25">
      <c r="M1540">
        <v>11294433</v>
      </c>
      <c r="N1540">
        <v>37089</v>
      </c>
      <c r="O1540">
        <v>5</v>
      </c>
      <c r="P1540">
        <v>5</v>
      </c>
    </row>
    <row r="1541" spans="13:16" x14ac:dyDescent="0.25">
      <c r="M1541">
        <v>11294454</v>
      </c>
      <c r="N1541">
        <v>44344</v>
      </c>
      <c r="O1541">
        <v>3</v>
      </c>
      <c r="P1541">
        <v>3</v>
      </c>
    </row>
    <row r="1542" spans="13:16" x14ac:dyDescent="0.25">
      <c r="M1542">
        <v>11294455</v>
      </c>
      <c r="N1542" s="37">
        <v>37089</v>
      </c>
      <c r="O1542">
        <v>4</v>
      </c>
      <c r="P1542">
        <v>4</v>
      </c>
    </row>
    <row r="1543" spans="13:16" x14ac:dyDescent="0.25">
      <c r="M1543">
        <v>11295029</v>
      </c>
      <c r="N1543">
        <v>31480</v>
      </c>
      <c r="O1543">
        <v>1</v>
      </c>
      <c r="P1543">
        <v>2</v>
      </c>
    </row>
    <row r="1544" spans="13:16" x14ac:dyDescent="0.25">
      <c r="M1544">
        <v>11295135</v>
      </c>
      <c r="N1544" s="37">
        <v>27987</v>
      </c>
      <c r="O1544">
        <v>4</v>
      </c>
      <c r="P1544">
        <v>8</v>
      </c>
    </row>
    <row r="1545" spans="13:16" x14ac:dyDescent="0.25">
      <c r="M1545">
        <v>11295138</v>
      </c>
      <c r="N1545">
        <v>27987</v>
      </c>
      <c r="O1545">
        <v>4</v>
      </c>
      <c r="P1545">
        <v>8</v>
      </c>
    </row>
    <row r="1546" spans="13:16" x14ac:dyDescent="0.25">
      <c r="M1546">
        <v>11295141</v>
      </c>
      <c r="N1546">
        <v>27987</v>
      </c>
      <c r="O1546">
        <v>4</v>
      </c>
      <c r="P1546">
        <v>8</v>
      </c>
    </row>
    <row r="1547" spans="13:16" x14ac:dyDescent="0.25">
      <c r="M1547">
        <v>11295145</v>
      </c>
      <c r="N1547">
        <v>27987</v>
      </c>
      <c r="O1547">
        <v>4</v>
      </c>
      <c r="P1547">
        <v>8</v>
      </c>
    </row>
    <row r="1548" spans="13:16" x14ac:dyDescent="0.25">
      <c r="M1548">
        <v>11295146</v>
      </c>
      <c r="N1548">
        <v>31689</v>
      </c>
      <c r="O1548">
        <v>3</v>
      </c>
      <c r="P1548">
        <v>3</v>
      </c>
    </row>
    <row r="1549" spans="13:16" x14ac:dyDescent="0.25">
      <c r="M1549">
        <v>11295157</v>
      </c>
      <c r="N1549" s="37">
        <v>37089</v>
      </c>
      <c r="O1549">
        <v>9</v>
      </c>
      <c r="P1549">
        <v>9</v>
      </c>
    </row>
    <row r="1550" spans="13:16" x14ac:dyDescent="0.25">
      <c r="M1550">
        <v>11295213</v>
      </c>
      <c r="N1550" s="37">
        <v>38943</v>
      </c>
      <c r="O1550">
        <v>3</v>
      </c>
      <c r="P1550">
        <v>3</v>
      </c>
    </row>
    <row r="1551" spans="13:16" x14ac:dyDescent="0.25">
      <c r="M1551">
        <v>11295963</v>
      </c>
      <c r="N1551" s="37">
        <v>44344</v>
      </c>
      <c r="O1551">
        <v>3</v>
      </c>
      <c r="P1551">
        <v>3</v>
      </c>
    </row>
    <row r="1552" spans="13:16" x14ac:dyDescent="0.25">
      <c r="M1552">
        <v>11295964</v>
      </c>
      <c r="N1552" s="37">
        <v>44344</v>
      </c>
      <c r="O1552">
        <v>4</v>
      </c>
      <c r="P1552">
        <v>4</v>
      </c>
    </row>
    <row r="1553" spans="13:16" x14ac:dyDescent="0.25">
      <c r="M1553">
        <v>11295966</v>
      </c>
      <c r="N1553" s="37">
        <v>38734</v>
      </c>
      <c r="O1553">
        <v>6</v>
      </c>
      <c r="P1553">
        <v>6</v>
      </c>
    </row>
    <row r="1554" spans="13:16" x14ac:dyDescent="0.25">
      <c r="M1554">
        <v>11295998</v>
      </c>
      <c r="N1554">
        <v>27987</v>
      </c>
      <c r="O1554">
        <v>5</v>
      </c>
      <c r="P1554">
        <v>5</v>
      </c>
    </row>
    <row r="1555" spans="13:16" x14ac:dyDescent="0.25">
      <c r="M1555">
        <v>11296025</v>
      </c>
      <c r="N1555">
        <v>27987</v>
      </c>
      <c r="O1555">
        <v>5</v>
      </c>
      <c r="P1555">
        <v>5</v>
      </c>
    </row>
    <row r="1556" spans="13:16" x14ac:dyDescent="0.25">
      <c r="M1556">
        <v>11296032</v>
      </c>
      <c r="N1556" s="37">
        <v>44344</v>
      </c>
      <c r="O1556">
        <v>4</v>
      </c>
      <c r="P1556">
        <v>4</v>
      </c>
    </row>
    <row r="1557" spans="13:16" x14ac:dyDescent="0.25">
      <c r="M1557">
        <v>11296033</v>
      </c>
      <c r="N1557">
        <v>37089</v>
      </c>
      <c r="O1557">
        <v>4</v>
      </c>
      <c r="P1557">
        <v>4</v>
      </c>
    </row>
    <row r="1558" spans="13:16" x14ac:dyDescent="0.25">
      <c r="M1558">
        <v>11296037</v>
      </c>
      <c r="N1558">
        <v>44344</v>
      </c>
      <c r="O1558">
        <v>4</v>
      </c>
      <c r="P1558">
        <v>4</v>
      </c>
    </row>
    <row r="1559" spans="13:16" x14ac:dyDescent="0.25">
      <c r="M1559">
        <v>11296112</v>
      </c>
      <c r="N1559">
        <v>38943</v>
      </c>
      <c r="O1559">
        <v>2</v>
      </c>
      <c r="P1559">
        <v>2</v>
      </c>
    </row>
    <row r="1560" spans="13:16" x14ac:dyDescent="0.25">
      <c r="M1560">
        <v>11296127</v>
      </c>
      <c r="N1560">
        <v>38943</v>
      </c>
      <c r="O1560">
        <v>4</v>
      </c>
      <c r="P1560">
        <v>8</v>
      </c>
    </row>
    <row r="1561" spans="13:16" x14ac:dyDescent="0.25">
      <c r="M1561">
        <v>11296198</v>
      </c>
      <c r="N1561" s="37">
        <v>38734</v>
      </c>
      <c r="O1561">
        <v>3</v>
      </c>
      <c r="P1561">
        <v>3</v>
      </c>
    </row>
    <row r="1562" spans="13:16" x14ac:dyDescent="0.25">
      <c r="M1562">
        <v>11296199</v>
      </c>
      <c r="N1562" s="37">
        <v>27987</v>
      </c>
      <c r="O1562">
        <v>3</v>
      </c>
      <c r="P1562">
        <v>3</v>
      </c>
    </row>
    <row r="1563" spans="13:16" x14ac:dyDescent="0.25">
      <c r="M1563">
        <v>11296283</v>
      </c>
      <c r="N1563" s="37">
        <v>38734</v>
      </c>
      <c r="O1563">
        <v>3</v>
      </c>
      <c r="P1563">
        <v>3</v>
      </c>
    </row>
    <row r="1564" spans="13:16" x14ac:dyDescent="0.25">
      <c r="M1564">
        <v>11296284</v>
      </c>
      <c r="N1564">
        <v>29601</v>
      </c>
      <c r="O1564">
        <v>3</v>
      </c>
      <c r="P1564">
        <v>3</v>
      </c>
    </row>
    <row r="1565" spans="13:16" x14ac:dyDescent="0.25">
      <c r="M1565">
        <v>11296285</v>
      </c>
      <c r="N1565">
        <v>44344</v>
      </c>
      <c r="O1565">
        <v>5</v>
      </c>
      <c r="P1565">
        <v>5</v>
      </c>
    </row>
    <row r="1566" spans="13:16" x14ac:dyDescent="0.25">
      <c r="M1566">
        <v>11296286</v>
      </c>
      <c r="N1566">
        <v>37089</v>
      </c>
      <c r="O1566">
        <v>5</v>
      </c>
      <c r="P1566">
        <v>5</v>
      </c>
    </row>
    <row r="1567" spans="13:16" x14ac:dyDescent="0.25">
      <c r="M1567">
        <v>11296288</v>
      </c>
      <c r="N1567">
        <v>31689</v>
      </c>
      <c r="O1567">
        <v>3</v>
      </c>
      <c r="P1567">
        <v>3</v>
      </c>
    </row>
    <row r="1568" spans="13:16" x14ac:dyDescent="0.25">
      <c r="M1568">
        <v>11296291</v>
      </c>
      <c r="N1568">
        <v>31689</v>
      </c>
      <c r="O1568">
        <v>4</v>
      </c>
      <c r="P1568">
        <v>4</v>
      </c>
    </row>
    <row r="1569" spans="13:16" x14ac:dyDescent="0.25">
      <c r="M1569">
        <v>11296292</v>
      </c>
      <c r="N1569">
        <v>31480</v>
      </c>
      <c r="O1569">
        <v>5</v>
      </c>
      <c r="P1569">
        <v>5</v>
      </c>
    </row>
    <row r="1570" spans="13:16" x14ac:dyDescent="0.25">
      <c r="M1570">
        <v>11296296</v>
      </c>
      <c r="N1570">
        <v>31480</v>
      </c>
      <c r="O1570">
        <v>1</v>
      </c>
      <c r="P1570">
        <v>2</v>
      </c>
    </row>
    <row r="1571" spans="13:16" x14ac:dyDescent="0.25">
      <c r="M1571">
        <v>11296297</v>
      </c>
      <c r="N1571" s="37">
        <v>44344</v>
      </c>
      <c r="O1571">
        <v>6</v>
      </c>
      <c r="P1571">
        <v>6</v>
      </c>
    </row>
    <row r="1572" spans="13:16" x14ac:dyDescent="0.25">
      <c r="M1572">
        <v>11296299</v>
      </c>
      <c r="N1572" s="37">
        <v>44344</v>
      </c>
      <c r="O1572">
        <v>2</v>
      </c>
      <c r="P1572">
        <v>4</v>
      </c>
    </row>
    <row r="1573" spans="13:16" x14ac:dyDescent="0.25">
      <c r="M1573">
        <v>11296304</v>
      </c>
      <c r="N1573" s="37">
        <v>44344</v>
      </c>
      <c r="O1573">
        <v>8</v>
      </c>
      <c r="P1573">
        <v>8</v>
      </c>
    </row>
    <row r="1574" spans="13:16" x14ac:dyDescent="0.25">
      <c r="M1574">
        <v>11296306</v>
      </c>
      <c r="N1574" s="37">
        <v>44344</v>
      </c>
      <c r="O1574">
        <v>8</v>
      </c>
      <c r="P1574">
        <v>8</v>
      </c>
    </row>
    <row r="1575" spans="13:16" x14ac:dyDescent="0.25">
      <c r="M1575">
        <v>11296320</v>
      </c>
      <c r="N1575" s="37">
        <v>37089</v>
      </c>
      <c r="O1575">
        <v>4</v>
      </c>
      <c r="P1575">
        <v>4</v>
      </c>
    </row>
    <row r="1576" spans="13:16" x14ac:dyDescent="0.25">
      <c r="M1576">
        <v>11296323</v>
      </c>
      <c r="N1576" s="37">
        <v>44344</v>
      </c>
      <c r="O1576">
        <v>3</v>
      </c>
      <c r="P1576">
        <v>3</v>
      </c>
    </row>
    <row r="1577" spans="13:16" x14ac:dyDescent="0.25">
      <c r="M1577">
        <v>11296324</v>
      </c>
      <c r="N1577">
        <v>37089</v>
      </c>
      <c r="O1577">
        <v>4</v>
      </c>
      <c r="P1577">
        <v>4</v>
      </c>
    </row>
    <row r="1578" spans="13:16" x14ac:dyDescent="0.25">
      <c r="M1578">
        <v>11296330</v>
      </c>
      <c r="N1578">
        <v>44344</v>
      </c>
      <c r="O1578">
        <v>6</v>
      </c>
      <c r="P1578">
        <v>6</v>
      </c>
    </row>
    <row r="1579" spans="13:16" x14ac:dyDescent="0.25">
      <c r="M1579">
        <v>11296338</v>
      </c>
      <c r="N1579">
        <v>31480</v>
      </c>
      <c r="O1579">
        <v>3</v>
      </c>
      <c r="P1579">
        <v>3</v>
      </c>
    </row>
    <row r="1580" spans="13:16" x14ac:dyDescent="0.25">
      <c r="M1580">
        <v>11296343</v>
      </c>
      <c r="N1580">
        <v>31480</v>
      </c>
      <c r="O1580">
        <v>4</v>
      </c>
      <c r="P1580">
        <v>4</v>
      </c>
    </row>
    <row r="1581" spans="13:16" x14ac:dyDescent="0.25">
      <c r="M1581">
        <v>11296345</v>
      </c>
      <c r="N1581" s="37">
        <v>31689</v>
      </c>
      <c r="O1581">
        <v>3</v>
      </c>
      <c r="P1581">
        <v>3</v>
      </c>
    </row>
    <row r="1582" spans="13:16" x14ac:dyDescent="0.25">
      <c r="M1582">
        <v>11296346</v>
      </c>
      <c r="N1582">
        <v>31689</v>
      </c>
      <c r="O1582">
        <v>6</v>
      </c>
      <c r="P1582">
        <v>6</v>
      </c>
    </row>
    <row r="1583" spans="13:16" x14ac:dyDescent="0.25">
      <c r="M1583">
        <v>11296372</v>
      </c>
      <c r="N1583" s="37">
        <v>44344</v>
      </c>
      <c r="O1583">
        <v>6</v>
      </c>
      <c r="P1583">
        <v>6</v>
      </c>
    </row>
    <row r="1584" spans="13:16" x14ac:dyDescent="0.25">
      <c r="M1584">
        <v>11296504</v>
      </c>
      <c r="N1584">
        <v>38734</v>
      </c>
      <c r="O1584">
        <v>2</v>
      </c>
      <c r="P1584">
        <v>2</v>
      </c>
    </row>
    <row r="1585" spans="13:16" x14ac:dyDescent="0.25">
      <c r="M1585">
        <v>11296505</v>
      </c>
      <c r="N1585">
        <v>37089</v>
      </c>
      <c r="O1585">
        <v>3</v>
      </c>
      <c r="P1585">
        <v>3</v>
      </c>
    </row>
    <row r="1586" spans="13:16" x14ac:dyDescent="0.25">
      <c r="M1586">
        <v>11296601</v>
      </c>
      <c r="N1586">
        <v>44344</v>
      </c>
      <c r="O1586">
        <v>3</v>
      </c>
      <c r="P1586">
        <v>3</v>
      </c>
    </row>
    <row r="1587" spans="13:16" x14ac:dyDescent="0.25">
      <c r="M1587">
        <v>11296798</v>
      </c>
      <c r="N1587">
        <v>27987</v>
      </c>
      <c r="O1587">
        <v>2</v>
      </c>
      <c r="P1587">
        <v>2</v>
      </c>
    </row>
    <row r="1588" spans="13:16" x14ac:dyDescent="0.25">
      <c r="M1588">
        <v>11296799</v>
      </c>
      <c r="N1588">
        <v>31480</v>
      </c>
      <c r="O1588">
        <v>3</v>
      </c>
      <c r="P1588">
        <v>3</v>
      </c>
    </row>
    <row r="1589" spans="13:16" x14ac:dyDescent="0.25">
      <c r="M1589">
        <v>11296801</v>
      </c>
      <c r="N1589">
        <v>37089</v>
      </c>
      <c r="O1589">
        <v>10</v>
      </c>
      <c r="P1589">
        <v>10</v>
      </c>
    </row>
    <row r="1590" spans="13:16" x14ac:dyDescent="0.25">
      <c r="M1590">
        <v>11296803</v>
      </c>
      <c r="N1590" s="37">
        <v>37089</v>
      </c>
      <c r="O1590">
        <v>2</v>
      </c>
      <c r="P1590">
        <v>4</v>
      </c>
    </row>
    <row r="1591" spans="13:16" x14ac:dyDescent="0.25">
      <c r="M1591">
        <v>11296804</v>
      </c>
      <c r="N1591">
        <v>44344</v>
      </c>
      <c r="O1591">
        <v>2</v>
      </c>
      <c r="P1591">
        <v>4</v>
      </c>
    </row>
    <row r="1592" spans="13:16" x14ac:dyDescent="0.25">
      <c r="M1592">
        <v>11296930</v>
      </c>
      <c r="N1592">
        <v>38734</v>
      </c>
      <c r="O1592">
        <v>1</v>
      </c>
      <c r="P1592">
        <v>2</v>
      </c>
    </row>
    <row r="1593" spans="13:16" x14ac:dyDescent="0.25">
      <c r="M1593">
        <v>11296995</v>
      </c>
      <c r="N1593">
        <v>38734</v>
      </c>
      <c r="O1593">
        <v>1</v>
      </c>
      <c r="P1593">
        <v>2</v>
      </c>
    </row>
    <row r="1594" spans="13:16" x14ac:dyDescent="0.25">
      <c r="M1594">
        <v>11297350</v>
      </c>
      <c r="N1594">
        <v>38734</v>
      </c>
      <c r="O1594">
        <v>1</v>
      </c>
      <c r="P1594">
        <v>2</v>
      </c>
    </row>
    <row r="1595" spans="13:16" x14ac:dyDescent="0.25">
      <c r="M1595">
        <v>11297373</v>
      </c>
      <c r="N1595">
        <v>37089</v>
      </c>
      <c r="O1595">
        <v>6</v>
      </c>
      <c r="P1595">
        <v>6</v>
      </c>
    </row>
    <row r="1596" spans="13:16" x14ac:dyDescent="0.25">
      <c r="M1596">
        <v>11297478</v>
      </c>
      <c r="N1596">
        <v>35211</v>
      </c>
      <c r="O1596">
        <v>5</v>
      </c>
      <c r="P1596">
        <v>5</v>
      </c>
    </row>
    <row r="1597" spans="13:16" x14ac:dyDescent="0.25">
      <c r="M1597">
        <v>11297931</v>
      </c>
      <c r="N1597">
        <v>31689</v>
      </c>
      <c r="O1597">
        <v>2</v>
      </c>
      <c r="P1597">
        <v>2</v>
      </c>
    </row>
    <row r="1598" spans="13:16" x14ac:dyDescent="0.25">
      <c r="M1598">
        <v>11298196</v>
      </c>
      <c r="N1598">
        <v>44344</v>
      </c>
      <c r="O1598">
        <v>3</v>
      </c>
      <c r="P1598">
        <v>3</v>
      </c>
    </row>
    <row r="1599" spans="13:16" x14ac:dyDescent="0.25">
      <c r="M1599">
        <v>11298330</v>
      </c>
      <c r="N1599">
        <v>44344</v>
      </c>
      <c r="O1599">
        <v>4</v>
      </c>
      <c r="P1599">
        <v>4</v>
      </c>
    </row>
    <row r="1600" spans="13:16" x14ac:dyDescent="0.25">
      <c r="M1600">
        <v>11298344</v>
      </c>
      <c r="N1600">
        <v>44344</v>
      </c>
      <c r="O1600">
        <v>3</v>
      </c>
      <c r="P1600">
        <v>3</v>
      </c>
    </row>
    <row r="1601" spans="13:16" x14ac:dyDescent="0.25">
      <c r="M1601">
        <v>11298354</v>
      </c>
      <c r="N1601">
        <v>44344</v>
      </c>
      <c r="O1601">
        <v>3</v>
      </c>
      <c r="P1601">
        <v>3</v>
      </c>
    </row>
    <row r="1602" spans="13:16" x14ac:dyDescent="0.25">
      <c r="M1602">
        <v>11298356</v>
      </c>
      <c r="N1602">
        <v>44344</v>
      </c>
      <c r="O1602">
        <v>3</v>
      </c>
      <c r="P1602">
        <v>3</v>
      </c>
    </row>
    <row r="1603" spans="13:16" x14ac:dyDescent="0.25">
      <c r="M1603">
        <v>11298423</v>
      </c>
      <c r="N1603">
        <v>44344</v>
      </c>
      <c r="O1603">
        <v>4</v>
      </c>
      <c r="P1603">
        <v>4</v>
      </c>
    </row>
    <row r="1604" spans="13:16" x14ac:dyDescent="0.25">
      <c r="M1604">
        <v>11298443</v>
      </c>
      <c r="N1604">
        <v>37089</v>
      </c>
      <c r="O1604">
        <v>2</v>
      </c>
      <c r="P1604">
        <v>2</v>
      </c>
    </row>
    <row r="1605" spans="13:16" x14ac:dyDescent="0.25">
      <c r="M1605">
        <v>11298466</v>
      </c>
      <c r="N1605">
        <v>44344</v>
      </c>
      <c r="O1605">
        <v>5</v>
      </c>
      <c r="P1605">
        <v>5</v>
      </c>
    </row>
    <row r="1606" spans="13:16" x14ac:dyDescent="0.25">
      <c r="M1606">
        <v>11298555</v>
      </c>
      <c r="N1606">
        <v>44344</v>
      </c>
      <c r="O1606">
        <v>4</v>
      </c>
      <c r="P1606">
        <v>4</v>
      </c>
    </row>
    <row r="1607" spans="13:16" x14ac:dyDescent="0.25">
      <c r="M1607">
        <v>11298589</v>
      </c>
      <c r="N1607">
        <v>44344</v>
      </c>
      <c r="O1607">
        <v>5</v>
      </c>
      <c r="P1607">
        <v>5</v>
      </c>
    </row>
    <row r="1608" spans="13:16" x14ac:dyDescent="0.25">
      <c r="M1608">
        <v>11298623</v>
      </c>
      <c r="N1608">
        <v>44344</v>
      </c>
      <c r="O1608">
        <v>6</v>
      </c>
      <c r="P1608">
        <v>6</v>
      </c>
    </row>
    <row r="1609" spans="13:16" x14ac:dyDescent="0.25">
      <c r="M1609">
        <v>11298624</v>
      </c>
      <c r="N1609">
        <v>44344</v>
      </c>
      <c r="O1609">
        <v>5</v>
      </c>
      <c r="P1609">
        <v>5</v>
      </c>
    </row>
    <row r="1610" spans="13:16" x14ac:dyDescent="0.25">
      <c r="M1610">
        <v>11298626</v>
      </c>
      <c r="N1610">
        <v>44344</v>
      </c>
      <c r="O1610">
        <v>3</v>
      </c>
      <c r="P1610">
        <v>3</v>
      </c>
    </row>
    <row r="1611" spans="13:16" x14ac:dyDescent="0.25">
      <c r="M1611">
        <v>11298632</v>
      </c>
      <c r="N1611">
        <v>44344</v>
      </c>
      <c r="O1611">
        <v>7</v>
      </c>
      <c r="P1611">
        <v>7</v>
      </c>
    </row>
    <row r="1612" spans="13:16" x14ac:dyDescent="0.25">
      <c r="M1612">
        <v>11298635</v>
      </c>
      <c r="N1612">
        <v>44344</v>
      </c>
      <c r="O1612">
        <v>6</v>
      </c>
      <c r="P1612">
        <v>6</v>
      </c>
    </row>
    <row r="1613" spans="13:16" x14ac:dyDescent="0.25">
      <c r="M1613">
        <v>11298636</v>
      </c>
      <c r="N1613">
        <v>44344</v>
      </c>
      <c r="O1613">
        <v>4</v>
      </c>
      <c r="P1613">
        <v>4</v>
      </c>
    </row>
    <row r="1614" spans="13:16" x14ac:dyDescent="0.25">
      <c r="M1614">
        <v>11298676</v>
      </c>
      <c r="N1614">
        <v>44344</v>
      </c>
      <c r="O1614">
        <v>4</v>
      </c>
      <c r="P1614">
        <v>4</v>
      </c>
    </row>
    <row r="1615" spans="13:16" x14ac:dyDescent="0.25">
      <c r="M1615">
        <v>11298677</v>
      </c>
      <c r="N1615">
        <v>44344</v>
      </c>
      <c r="O1615">
        <v>4</v>
      </c>
      <c r="P1615">
        <v>4</v>
      </c>
    </row>
    <row r="1616" spans="13:16" x14ac:dyDescent="0.25">
      <c r="M1616">
        <v>11298714</v>
      </c>
      <c r="N1616">
        <v>38734</v>
      </c>
      <c r="O1616">
        <v>2</v>
      </c>
      <c r="P1616">
        <v>2</v>
      </c>
    </row>
    <row r="1617" spans="13:16" x14ac:dyDescent="0.25">
      <c r="M1617">
        <v>11298739</v>
      </c>
      <c r="N1617">
        <v>44344</v>
      </c>
      <c r="O1617">
        <v>5</v>
      </c>
      <c r="P1617">
        <v>5</v>
      </c>
    </row>
    <row r="1618" spans="13:16" x14ac:dyDescent="0.25">
      <c r="M1618">
        <v>11298751</v>
      </c>
      <c r="N1618">
        <v>37089</v>
      </c>
      <c r="O1618">
        <v>3</v>
      </c>
      <c r="P1618">
        <v>3</v>
      </c>
    </row>
    <row r="1619" spans="13:16" x14ac:dyDescent="0.25">
      <c r="M1619">
        <v>11298763</v>
      </c>
      <c r="N1619">
        <v>44344</v>
      </c>
      <c r="O1619">
        <v>2</v>
      </c>
      <c r="P1619">
        <v>4</v>
      </c>
    </row>
    <row r="1620" spans="13:16" x14ac:dyDescent="0.25">
      <c r="M1620">
        <v>11298764</v>
      </c>
      <c r="N1620" s="37">
        <v>27987</v>
      </c>
      <c r="O1620">
        <v>2</v>
      </c>
      <c r="P1620">
        <v>2</v>
      </c>
    </row>
    <row r="1621" spans="13:16" x14ac:dyDescent="0.25">
      <c r="M1621">
        <v>11298766</v>
      </c>
      <c r="N1621">
        <v>37089</v>
      </c>
      <c r="O1621">
        <v>10</v>
      </c>
      <c r="P1621">
        <v>10</v>
      </c>
    </row>
    <row r="1622" spans="13:16" x14ac:dyDescent="0.25">
      <c r="M1622">
        <v>11298834</v>
      </c>
      <c r="N1622" s="37">
        <v>44344</v>
      </c>
      <c r="O1622">
        <v>5</v>
      </c>
      <c r="P1622">
        <v>5</v>
      </c>
    </row>
    <row r="1623" spans="13:16" x14ac:dyDescent="0.25">
      <c r="M1623">
        <v>11298862</v>
      </c>
      <c r="N1623" s="37">
        <v>44344</v>
      </c>
      <c r="O1623">
        <v>7</v>
      </c>
      <c r="P1623">
        <v>7</v>
      </c>
    </row>
    <row r="1624" spans="13:16" x14ac:dyDescent="0.25">
      <c r="M1624">
        <v>11298863</v>
      </c>
      <c r="N1624">
        <v>44344</v>
      </c>
      <c r="O1624">
        <v>6</v>
      </c>
      <c r="P1624">
        <v>6</v>
      </c>
    </row>
    <row r="1625" spans="13:16" x14ac:dyDescent="0.25">
      <c r="M1625">
        <v>11298864</v>
      </c>
      <c r="N1625">
        <v>44344</v>
      </c>
      <c r="O1625">
        <v>4</v>
      </c>
      <c r="P1625">
        <v>4</v>
      </c>
    </row>
    <row r="1626" spans="13:16" x14ac:dyDescent="0.25">
      <c r="M1626">
        <v>11298867</v>
      </c>
      <c r="N1626" s="37">
        <v>44344</v>
      </c>
      <c r="O1626">
        <v>5</v>
      </c>
      <c r="P1626">
        <v>5</v>
      </c>
    </row>
    <row r="1627" spans="13:16" x14ac:dyDescent="0.25">
      <c r="M1627">
        <v>11298869</v>
      </c>
      <c r="N1627" s="37">
        <v>37089</v>
      </c>
      <c r="O1627">
        <v>4</v>
      </c>
      <c r="P1627">
        <v>4</v>
      </c>
    </row>
    <row r="1628" spans="13:16" x14ac:dyDescent="0.25">
      <c r="M1628">
        <v>11298871</v>
      </c>
      <c r="N1628" s="37">
        <v>44344</v>
      </c>
      <c r="O1628">
        <v>4</v>
      </c>
      <c r="P1628">
        <v>4</v>
      </c>
    </row>
    <row r="1629" spans="13:16" x14ac:dyDescent="0.25">
      <c r="M1629">
        <v>11298873</v>
      </c>
      <c r="N1629" s="37">
        <v>44344</v>
      </c>
      <c r="O1629">
        <v>4</v>
      </c>
      <c r="P1629">
        <v>4</v>
      </c>
    </row>
    <row r="1630" spans="13:16" x14ac:dyDescent="0.25">
      <c r="M1630">
        <v>11298884</v>
      </c>
      <c r="N1630" s="37">
        <v>44344</v>
      </c>
      <c r="O1630">
        <v>7</v>
      </c>
      <c r="P1630">
        <v>7</v>
      </c>
    </row>
    <row r="1631" spans="13:16" x14ac:dyDescent="0.25">
      <c r="M1631">
        <v>11298891</v>
      </c>
      <c r="N1631" s="37">
        <v>44344</v>
      </c>
      <c r="O1631">
        <v>7</v>
      </c>
      <c r="P1631">
        <v>7</v>
      </c>
    </row>
    <row r="1632" spans="13:16" x14ac:dyDescent="0.25">
      <c r="M1632">
        <v>11298899</v>
      </c>
      <c r="N1632" s="37">
        <v>31480</v>
      </c>
      <c r="O1632">
        <v>6</v>
      </c>
      <c r="P1632">
        <v>6</v>
      </c>
    </row>
    <row r="1633" spans="13:16" x14ac:dyDescent="0.25">
      <c r="M1633">
        <v>11298900</v>
      </c>
      <c r="N1633">
        <v>37089</v>
      </c>
      <c r="O1633">
        <v>5</v>
      </c>
      <c r="P1633">
        <v>5</v>
      </c>
    </row>
    <row r="1634" spans="13:16" x14ac:dyDescent="0.25">
      <c r="M1634">
        <v>11298901</v>
      </c>
      <c r="N1634">
        <v>37089</v>
      </c>
      <c r="O1634">
        <v>3</v>
      </c>
      <c r="P1634">
        <v>3</v>
      </c>
    </row>
    <row r="1635" spans="13:16" x14ac:dyDescent="0.25">
      <c r="M1635">
        <v>11298915</v>
      </c>
      <c r="N1635" s="37">
        <v>44344</v>
      </c>
      <c r="O1635">
        <v>6</v>
      </c>
      <c r="P1635">
        <v>6</v>
      </c>
    </row>
    <row r="1636" spans="13:16" x14ac:dyDescent="0.25">
      <c r="M1636">
        <v>11298926</v>
      </c>
      <c r="N1636" s="37">
        <v>37089</v>
      </c>
      <c r="O1636">
        <v>4</v>
      </c>
      <c r="P1636">
        <v>4</v>
      </c>
    </row>
    <row r="1637" spans="13:16" x14ac:dyDescent="0.25">
      <c r="M1637">
        <v>11298936</v>
      </c>
      <c r="N1637">
        <v>29601</v>
      </c>
      <c r="O1637">
        <v>3</v>
      </c>
      <c r="P1637">
        <v>3</v>
      </c>
    </row>
    <row r="1638" spans="13:16" x14ac:dyDescent="0.25">
      <c r="M1638">
        <v>11298938</v>
      </c>
      <c r="N1638">
        <v>35211</v>
      </c>
      <c r="O1638">
        <v>6</v>
      </c>
      <c r="P1638">
        <v>6</v>
      </c>
    </row>
    <row r="1639" spans="13:16" x14ac:dyDescent="0.25">
      <c r="M1639">
        <v>11298992</v>
      </c>
      <c r="N1639">
        <v>31437</v>
      </c>
      <c r="O1639">
        <v>2</v>
      </c>
      <c r="P1639">
        <v>4</v>
      </c>
    </row>
    <row r="1640" spans="13:16" x14ac:dyDescent="0.25">
      <c r="M1640">
        <v>11298996</v>
      </c>
      <c r="N1640">
        <v>44344</v>
      </c>
      <c r="O1640">
        <v>2</v>
      </c>
      <c r="P1640">
        <v>2</v>
      </c>
    </row>
    <row r="1641" spans="13:16" x14ac:dyDescent="0.25">
      <c r="M1641">
        <v>11299008</v>
      </c>
      <c r="N1641">
        <v>36855</v>
      </c>
      <c r="O1641">
        <v>4</v>
      </c>
      <c r="P1641">
        <v>8</v>
      </c>
    </row>
    <row r="1642" spans="13:16" x14ac:dyDescent="0.25">
      <c r="M1642">
        <v>11299077</v>
      </c>
      <c r="N1642">
        <v>37089</v>
      </c>
      <c r="O1642">
        <v>3</v>
      </c>
      <c r="P1642">
        <v>3</v>
      </c>
    </row>
    <row r="1643" spans="13:16" x14ac:dyDescent="0.25">
      <c r="M1643">
        <v>11299273</v>
      </c>
      <c r="N1643">
        <v>44344</v>
      </c>
      <c r="O1643">
        <v>3</v>
      </c>
      <c r="P1643">
        <v>6</v>
      </c>
    </row>
    <row r="1644" spans="13:16" x14ac:dyDescent="0.25">
      <c r="M1644">
        <v>11299274</v>
      </c>
      <c r="N1644">
        <v>44344</v>
      </c>
      <c r="O1644">
        <v>2</v>
      </c>
      <c r="P1644">
        <v>4</v>
      </c>
    </row>
    <row r="1645" spans="13:16" x14ac:dyDescent="0.25">
      <c r="M1645">
        <v>11299275</v>
      </c>
      <c r="N1645">
        <v>44344</v>
      </c>
      <c r="O1645">
        <v>2</v>
      </c>
      <c r="P1645">
        <v>4</v>
      </c>
    </row>
    <row r="1646" spans="13:16" x14ac:dyDescent="0.25">
      <c r="M1646">
        <v>11299279</v>
      </c>
      <c r="N1646">
        <v>44344</v>
      </c>
      <c r="O1646">
        <v>2</v>
      </c>
      <c r="P1646">
        <v>4</v>
      </c>
    </row>
    <row r="1647" spans="13:16" x14ac:dyDescent="0.25">
      <c r="M1647">
        <v>11299282</v>
      </c>
      <c r="N1647">
        <v>44344</v>
      </c>
      <c r="O1647">
        <v>2</v>
      </c>
      <c r="P1647">
        <v>4</v>
      </c>
    </row>
    <row r="1648" spans="13:16" x14ac:dyDescent="0.25">
      <c r="M1648">
        <v>11299285</v>
      </c>
      <c r="N1648">
        <v>44344</v>
      </c>
      <c r="O1648">
        <v>3</v>
      </c>
      <c r="P1648">
        <v>6</v>
      </c>
    </row>
    <row r="1649" spans="13:16" x14ac:dyDescent="0.25">
      <c r="M1649">
        <v>11299289</v>
      </c>
      <c r="N1649">
        <v>39359</v>
      </c>
      <c r="O1649">
        <v>4</v>
      </c>
      <c r="P1649">
        <v>8</v>
      </c>
    </row>
    <row r="1650" spans="13:16" x14ac:dyDescent="0.25">
      <c r="M1650">
        <v>11299292</v>
      </c>
      <c r="N1650">
        <v>44344</v>
      </c>
      <c r="O1650">
        <v>1</v>
      </c>
      <c r="P1650">
        <v>2</v>
      </c>
    </row>
    <row r="1651" spans="13:16" x14ac:dyDescent="0.25">
      <c r="M1651">
        <v>11299298</v>
      </c>
      <c r="N1651">
        <v>44344</v>
      </c>
      <c r="O1651">
        <v>4</v>
      </c>
      <c r="P1651">
        <v>4</v>
      </c>
    </row>
    <row r="1652" spans="13:16" x14ac:dyDescent="0.25">
      <c r="M1652">
        <v>11299300</v>
      </c>
      <c r="N1652">
        <v>44344</v>
      </c>
      <c r="O1652">
        <v>2</v>
      </c>
      <c r="P1652">
        <v>4</v>
      </c>
    </row>
    <row r="1653" spans="13:16" x14ac:dyDescent="0.25">
      <c r="M1653">
        <v>11299301</v>
      </c>
      <c r="N1653" s="37">
        <v>38734</v>
      </c>
      <c r="O1653">
        <v>3</v>
      </c>
      <c r="P1653">
        <v>3</v>
      </c>
    </row>
    <row r="1654" spans="13:16" x14ac:dyDescent="0.25">
      <c r="M1654">
        <v>11299336</v>
      </c>
      <c r="N1654" s="37">
        <v>27987</v>
      </c>
      <c r="O1654">
        <v>1</v>
      </c>
      <c r="P1654">
        <v>2</v>
      </c>
    </row>
    <row r="1655" spans="13:16" x14ac:dyDescent="0.25">
      <c r="M1655">
        <v>11299341</v>
      </c>
      <c r="N1655" s="37">
        <v>27987</v>
      </c>
      <c r="O1655">
        <v>5</v>
      </c>
      <c r="P1655">
        <v>5</v>
      </c>
    </row>
    <row r="1656" spans="13:16" x14ac:dyDescent="0.25">
      <c r="M1656">
        <v>11299346</v>
      </c>
      <c r="N1656" s="37">
        <v>38734</v>
      </c>
      <c r="O1656">
        <v>2</v>
      </c>
      <c r="P1656">
        <v>2</v>
      </c>
    </row>
    <row r="1657" spans="13:16" x14ac:dyDescent="0.25">
      <c r="M1657">
        <v>11299350</v>
      </c>
      <c r="N1657">
        <v>27987</v>
      </c>
      <c r="O1657">
        <v>1</v>
      </c>
      <c r="P1657">
        <v>2</v>
      </c>
    </row>
    <row r="1658" spans="13:16" x14ac:dyDescent="0.25">
      <c r="M1658">
        <v>11299352</v>
      </c>
      <c r="N1658">
        <v>33059</v>
      </c>
      <c r="O1658">
        <v>9</v>
      </c>
      <c r="P1658">
        <v>9</v>
      </c>
    </row>
    <row r="1659" spans="13:16" x14ac:dyDescent="0.25">
      <c r="M1659">
        <v>11299355</v>
      </c>
      <c r="N1659">
        <v>27987</v>
      </c>
      <c r="O1659">
        <v>5</v>
      </c>
      <c r="P1659">
        <v>5</v>
      </c>
    </row>
    <row r="1660" spans="13:16" x14ac:dyDescent="0.25">
      <c r="M1660">
        <v>11299779</v>
      </c>
      <c r="N1660">
        <v>37089</v>
      </c>
      <c r="O1660">
        <v>3</v>
      </c>
      <c r="P1660">
        <v>3</v>
      </c>
    </row>
    <row r="1661" spans="13:16" x14ac:dyDescent="0.25">
      <c r="M1661">
        <v>11299784</v>
      </c>
      <c r="N1661">
        <v>44344</v>
      </c>
      <c r="O1661">
        <v>3</v>
      </c>
      <c r="P1661">
        <v>3</v>
      </c>
    </row>
    <row r="1662" spans="13:16" x14ac:dyDescent="0.25">
      <c r="M1662">
        <v>11299785</v>
      </c>
      <c r="N1662">
        <v>44344</v>
      </c>
      <c r="O1662">
        <v>3</v>
      </c>
      <c r="P1662">
        <v>3</v>
      </c>
    </row>
    <row r="1663" spans="13:16" x14ac:dyDescent="0.25">
      <c r="M1663">
        <v>11299804</v>
      </c>
      <c r="N1663">
        <v>37089</v>
      </c>
      <c r="O1663">
        <v>10</v>
      </c>
      <c r="P1663">
        <v>10</v>
      </c>
    </row>
    <row r="1664" spans="13:16" x14ac:dyDescent="0.25">
      <c r="M1664">
        <v>11299805</v>
      </c>
      <c r="N1664">
        <v>37089</v>
      </c>
      <c r="O1664">
        <v>10</v>
      </c>
      <c r="P1664">
        <v>10</v>
      </c>
    </row>
    <row r="1665" spans="13:16" x14ac:dyDescent="0.25">
      <c r="M1665">
        <v>11300025</v>
      </c>
      <c r="N1665">
        <v>37089</v>
      </c>
      <c r="O1665">
        <v>2</v>
      </c>
      <c r="P1665">
        <v>4</v>
      </c>
    </row>
    <row r="1666" spans="13:16" x14ac:dyDescent="0.25">
      <c r="M1666">
        <v>11300078</v>
      </c>
      <c r="N1666">
        <v>38943</v>
      </c>
      <c r="O1666">
        <v>3</v>
      </c>
      <c r="P1666">
        <v>3</v>
      </c>
    </row>
    <row r="1667" spans="13:16" x14ac:dyDescent="0.25">
      <c r="M1667">
        <v>11300088</v>
      </c>
      <c r="N1667">
        <v>37089</v>
      </c>
      <c r="O1667">
        <v>10</v>
      </c>
      <c r="P1667">
        <v>10</v>
      </c>
    </row>
    <row r="1668" spans="13:16" x14ac:dyDescent="0.25">
      <c r="M1668">
        <v>11300089</v>
      </c>
      <c r="N1668">
        <v>38943</v>
      </c>
      <c r="O1668">
        <v>6</v>
      </c>
      <c r="P1668">
        <v>6</v>
      </c>
    </row>
    <row r="1669" spans="13:16" x14ac:dyDescent="0.25">
      <c r="M1669">
        <v>11300494</v>
      </c>
      <c r="N1669">
        <v>38943</v>
      </c>
      <c r="O1669">
        <v>3</v>
      </c>
      <c r="P1669">
        <v>3</v>
      </c>
    </row>
    <row r="1670" spans="13:16" x14ac:dyDescent="0.25">
      <c r="M1670">
        <v>11300890</v>
      </c>
      <c r="N1670">
        <v>38734</v>
      </c>
      <c r="O1670">
        <v>6</v>
      </c>
      <c r="P1670">
        <v>6</v>
      </c>
    </row>
    <row r="1671" spans="13:16" x14ac:dyDescent="0.25">
      <c r="M1671">
        <v>11300892</v>
      </c>
      <c r="N1671">
        <v>38734</v>
      </c>
      <c r="O1671">
        <v>6</v>
      </c>
      <c r="P1671">
        <v>6</v>
      </c>
    </row>
    <row r="1672" spans="13:16" x14ac:dyDescent="0.25">
      <c r="M1672">
        <v>11300894</v>
      </c>
      <c r="N1672">
        <v>27987</v>
      </c>
      <c r="O1672">
        <v>5</v>
      </c>
      <c r="P1672">
        <v>5</v>
      </c>
    </row>
    <row r="1673" spans="13:16" x14ac:dyDescent="0.25">
      <c r="M1673">
        <v>11301029</v>
      </c>
      <c r="N1673">
        <v>31480</v>
      </c>
      <c r="O1673">
        <v>3</v>
      </c>
      <c r="P1673">
        <v>6</v>
      </c>
    </row>
    <row r="1674" spans="13:16" x14ac:dyDescent="0.25">
      <c r="M1674">
        <v>11301631</v>
      </c>
      <c r="N1674">
        <v>33059</v>
      </c>
      <c r="O1674">
        <v>3</v>
      </c>
      <c r="P1674">
        <v>6</v>
      </c>
    </row>
    <row r="1675" spans="13:16" x14ac:dyDescent="0.25">
      <c r="M1675">
        <v>11302229</v>
      </c>
      <c r="N1675">
        <v>44344</v>
      </c>
      <c r="O1675">
        <v>4</v>
      </c>
      <c r="P1675">
        <v>8</v>
      </c>
    </row>
    <row r="1676" spans="13:16" x14ac:dyDescent="0.25">
      <c r="M1676">
        <v>11302230</v>
      </c>
      <c r="N1676">
        <v>44344</v>
      </c>
      <c r="O1676">
        <v>1</v>
      </c>
      <c r="P1676">
        <v>2</v>
      </c>
    </row>
    <row r="1677" spans="13:16" x14ac:dyDescent="0.25">
      <c r="M1677">
        <v>11302449</v>
      </c>
      <c r="N1677">
        <v>44344</v>
      </c>
      <c r="O1677">
        <v>1</v>
      </c>
      <c r="P1677">
        <v>2</v>
      </c>
    </row>
    <row r="1678" spans="13:16" x14ac:dyDescent="0.25">
      <c r="M1678">
        <v>11302451</v>
      </c>
      <c r="N1678">
        <v>44344</v>
      </c>
      <c r="O1678">
        <v>4</v>
      </c>
      <c r="P1678">
        <v>8</v>
      </c>
    </row>
    <row r="1679" spans="13:16" x14ac:dyDescent="0.25">
      <c r="M1679">
        <v>11302693</v>
      </c>
      <c r="N1679">
        <v>44344</v>
      </c>
      <c r="O1679">
        <v>1</v>
      </c>
      <c r="P1679">
        <v>2</v>
      </c>
    </row>
    <row r="1680" spans="13:16" x14ac:dyDescent="0.25">
      <c r="M1680">
        <v>11302694</v>
      </c>
      <c r="N1680">
        <v>39359</v>
      </c>
      <c r="O1680">
        <v>4</v>
      </c>
      <c r="P1680">
        <v>8</v>
      </c>
    </row>
    <row r="1681" spans="13:16" x14ac:dyDescent="0.25">
      <c r="M1681">
        <v>11302695</v>
      </c>
      <c r="N1681">
        <v>39359</v>
      </c>
      <c r="O1681">
        <v>1</v>
      </c>
      <c r="P1681">
        <v>2</v>
      </c>
    </row>
    <row r="1682" spans="13:16" x14ac:dyDescent="0.25">
      <c r="M1682">
        <v>11302957</v>
      </c>
      <c r="N1682">
        <v>38734</v>
      </c>
      <c r="O1682">
        <v>5</v>
      </c>
      <c r="P1682">
        <v>5</v>
      </c>
    </row>
    <row r="1683" spans="13:16" x14ac:dyDescent="0.25">
      <c r="M1683">
        <v>11302961</v>
      </c>
      <c r="N1683">
        <v>37089</v>
      </c>
      <c r="O1683">
        <v>12</v>
      </c>
      <c r="P1683">
        <v>12</v>
      </c>
    </row>
    <row r="1684" spans="13:16" x14ac:dyDescent="0.25">
      <c r="M1684">
        <v>11302990</v>
      </c>
      <c r="N1684">
        <v>37089</v>
      </c>
      <c r="O1684">
        <v>12</v>
      </c>
      <c r="P1684">
        <v>12</v>
      </c>
    </row>
    <row r="1685" spans="13:16" x14ac:dyDescent="0.25">
      <c r="M1685">
        <v>11303061</v>
      </c>
      <c r="N1685">
        <v>44344</v>
      </c>
      <c r="O1685">
        <v>5</v>
      </c>
      <c r="P1685">
        <v>5</v>
      </c>
    </row>
    <row r="1686" spans="13:16" x14ac:dyDescent="0.25">
      <c r="M1686">
        <v>11303063</v>
      </c>
      <c r="N1686">
        <v>38734</v>
      </c>
      <c r="O1686">
        <v>2</v>
      </c>
      <c r="P1686">
        <v>2</v>
      </c>
    </row>
    <row r="1687" spans="13:16" x14ac:dyDescent="0.25">
      <c r="M1687">
        <v>11303110</v>
      </c>
      <c r="N1687">
        <v>44344</v>
      </c>
      <c r="O1687">
        <v>4</v>
      </c>
      <c r="P1687">
        <v>4</v>
      </c>
    </row>
    <row r="1688" spans="13:16" x14ac:dyDescent="0.25">
      <c r="M1688">
        <v>11303111</v>
      </c>
      <c r="N1688">
        <v>44344</v>
      </c>
      <c r="O1688">
        <v>4</v>
      </c>
      <c r="P1688">
        <v>4</v>
      </c>
    </row>
    <row r="1689" spans="13:16" x14ac:dyDescent="0.25">
      <c r="M1689">
        <v>11303115</v>
      </c>
      <c r="N1689">
        <v>31689</v>
      </c>
      <c r="O1689">
        <v>5</v>
      </c>
      <c r="P1689">
        <v>5</v>
      </c>
    </row>
    <row r="1690" spans="13:16" x14ac:dyDescent="0.25">
      <c r="M1690">
        <v>11303121</v>
      </c>
      <c r="N1690">
        <v>44344</v>
      </c>
      <c r="O1690">
        <v>7</v>
      </c>
      <c r="P1690">
        <v>7</v>
      </c>
    </row>
    <row r="1691" spans="13:16" x14ac:dyDescent="0.25">
      <c r="M1691">
        <v>11303213</v>
      </c>
      <c r="N1691">
        <v>44344</v>
      </c>
      <c r="O1691">
        <v>4</v>
      </c>
      <c r="P1691">
        <v>4</v>
      </c>
    </row>
    <row r="1692" spans="13:16" x14ac:dyDescent="0.25">
      <c r="M1692">
        <v>11303216</v>
      </c>
      <c r="N1692">
        <v>29601</v>
      </c>
      <c r="O1692">
        <v>3</v>
      </c>
      <c r="P1692">
        <v>3</v>
      </c>
    </row>
    <row r="1693" spans="13:16" x14ac:dyDescent="0.25">
      <c r="M1693">
        <v>11303217</v>
      </c>
      <c r="N1693">
        <v>35211</v>
      </c>
      <c r="O1693">
        <v>6</v>
      </c>
      <c r="P1693">
        <v>6</v>
      </c>
    </row>
    <row r="1694" spans="13:16" x14ac:dyDescent="0.25">
      <c r="M1694">
        <v>11303291</v>
      </c>
      <c r="N1694">
        <v>37089</v>
      </c>
      <c r="O1694">
        <v>4</v>
      </c>
      <c r="P1694">
        <v>4</v>
      </c>
    </row>
    <row r="1695" spans="13:16" x14ac:dyDescent="0.25">
      <c r="M1695">
        <v>11303292</v>
      </c>
      <c r="N1695">
        <v>31480</v>
      </c>
      <c r="O1695">
        <v>3</v>
      </c>
      <c r="P1695">
        <v>3</v>
      </c>
    </row>
    <row r="1696" spans="13:16" x14ac:dyDescent="0.25">
      <c r="M1696">
        <v>11303295</v>
      </c>
      <c r="N1696">
        <v>44344</v>
      </c>
      <c r="O1696">
        <v>5</v>
      </c>
      <c r="P1696">
        <v>5</v>
      </c>
    </row>
    <row r="1697" spans="13:16" x14ac:dyDescent="0.25">
      <c r="M1697">
        <v>11303312</v>
      </c>
      <c r="N1697">
        <v>35211</v>
      </c>
      <c r="O1697">
        <v>12</v>
      </c>
      <c r="P1697">
        <v>12</v>
      </c>
    </row>
    <row r="1698" spans="13:16" x14ac:dyDescent="0.25">
      <c r="M1698">
        <v>11303314</v>
      </c>
      <c r="N1698">
        <v>35211</v>
      </c>
      <c r="O1698">
        <v>9</v>
      </c>
      <c r="P1698">
        <v>9</v>
      </c>
    </row>
    <row r="1699" spans="13:16" x14ac:dyDescent="0.25">
      <c r="M1699">
        <v>11303320</v>
      </c>
      <c r="N1699">
        <v>44344</v>
      </c>
      <c r="O1699">
        <v>5</v>
      </c>
      <c r="P1699">
        <v>5</v>
      </c>
    </row>
    <row r="1700" spans="13:16" x14ac:dyDescent="0.25">
      <c r="M1700">
        <v>11303321</v>
      </c>
      <c r="N1700">
        <v>38734</v>
      </c>
      <c r="O1700">
        <v>2</v>
      </c>
      <c r="P1700">
        <v>2</v>
      </c>
    </row>
    <row r="1701" spans="13:16" x14ac:dyDescent="0.25">
      <c r="M1701">
        <v>11303376</v>
      </c>
      <c r="N1701">
        <v>44344</v>
      </c>
      <c r="O1701">
        <v>3</v>
      </c>
      <c r="P1701">
        <v>3</v>
      </c>
    </row>
    <row r="1702" spans="13:16" x14ac:dyDescent="0.25">
      <c r="M1702">
        <v>11303377</v>
      </c>
      <c r="N1702" s="37">
        <v>44344</v>
      </c>
      <c r="O1702">
        <v>3</v>
      </c>
      <c r="P1702">
        <v>3</v>
      </c>
    </row>
    <row r="1703" spans="13:16" x14ac:dyDescent="0.25">
      <c r="M1703">
        <v>11303387</v>
      </c>
      <c r="N1703" s="37">
        <v>37089</v>
      </c>
      <c r="O1703">
        <v>4</v>
      </c>
      <c r="P1703">
        <v>4</v>
      </c>
    </row>
    <row r="1704" spans="13:16" x14ac:dyDescent="0.25">
      <c r="M1704">
        <v>11303499</v>
      </c>
      <c r="N1704">
        <v>37089</v>
      </c>
      <c r="O1704">
        <v>2</v>
      </c>
      <c r="P1704">
        <v>4</v>
      </c>
    </row>
    <row r="1705" spans="13:16" x14ac:dyDescent="0.25">
      <c r="M1705">
        <v>11303547</v>
      </c>
      <c r="N1705" s="37">
        <v>44344</v>
      </c>
      <c r="O1705">
        <v>4</v>
      </c>
      <c r="P1705">
        <v>4</v>
      </c>
    </row>
    <row r="1706" spans="13:16" x14ac:dyDescent="0.25">
      <c r="M1706">
        <v>11303654</v>
      </c>
      <c r="N1706" s="37">
        <v>44344</v>
      </c>
      <c r="O1706">
        <v>6</v>
      </c>
      <c r="P1706">
        <v>6</v>
      </c>
    </row>
    <row r="1707" spans="13:16" x14ac:dyDescent="0.25">
      <c r="M1707">
        <v>11303656</v>
      </c>
      <c r="N1707" s="37">
        <v>44344</v>
      </c>
      <c r="O1707">
        <v>5</v>
      </c>
      <c r="P1707">
        <v>5</v>
      </c>
    </row>
    <row r="1708" spans="13:16" x14ac:dyDescent="0.25">
      <c r="M1708">
        <v>11303658</v>
      </c>
      <c r="N1708" s="37">
        <v>44344</v>
      </c>
      <c r="O1708">
        <v>5</v>
      </c>
      <c r="P1708">
        <v>5</v>
      </c>
    </row>
    <row r="1709" spans="13:16" x14ac:dyDescent="0.25">
      <c r="M1709">
        <v>11303659</v>
      </c>
      <c r="N1709" s="37">
        <v>44344</v>
      </c>
      <c r="O1709">
        <v>7</v>
      </c>
      <c r="P1709">
        <v>7</v>
      </c>
    </row>
    <row r="1710" spans="13:16" x14ac:dyDescent="0.25">
      <c r="M1710">
        <v>11303660</v>
      </c>
      <c r="N1710" s="37">
        <v>44344</v>
      </c>
      <c r="O1710">
        <v>4</v>
      </c>
      <c r="P1710">
        <v>4</v>
      </c>
    </row>
    <row r="1711" spans="13:16" x14ac:dyDescent="0.25">
      <c r="M1711">
        <v>11303731</v>
      </c>
      <c r="N1711">
        <v>44344</v>
      </c>
      <c r="O1711">
        <v>6</v>
      </c>
      <c r="P1711">
        <v>6</v>
      </c>
    </row>
    <row r="1712" spans="13:16" x14ac:dyDescent="0.25">
      <c r="M1712">
        <v>11303732</v>
      </c>
      <c r="N1712" s="37">
        <v>44344</v>
      </c>
      <c r="O1712">
        <v>5</v>
      </c>
      <c r="P1712">
        <v>5</v>
      </c>
    </row>
    <row r="1713" spans="13:16" x14ac:dyDescent="0.25">
      <c r="M1713">
        <v>11303734</v>
      </c>
      <c r="N1713" s="37">
        <v>44344</v>
      </c>
      <c r="O1713">
        <v>3</v>
      </c>
      <c r="P1713">
        <v>3</v>
      </c>
    </row>
    <row r="1714" spans="13:16" x14ac:dyDescent="0.25">
      <c r="M1714">
        <v>11303834</v>
      </c>
      <c r="N1714" s="37">
        <v>31480</v>
      </c>
      <c r="O1714">
        <v>2</v>
      </c>
      <c r="P1714">
        <v>4</v>
      </c>
    </row>
    <row r="1715" spans="13:16" x14ac:dyDescent="0.25">
      <c r="M1715">
        <v>11303836</v>
      </c>
      <c r="N1715" s="37">
        <v>37089</v>
      </c>
      <c r="O1715">
        <v>4</v>
      </c>
      <c r="P1715">
        <v>4</v>
      </c>
    </row>
    <row r="1716" spans="13:16" x14ac:dyDescent="0.25">
      <c r="M1716">
        <v>11303837</v>
      </c>
      <c r="N1716" s="37">
        <v>44344</v>
      </c>
      <c r="O1716">
        <v>4</v>
      </c>
      <c r="P1716">
        <v>4</v>
      </c>
    </row>
    <row r="1717" spans="13:16" x14ac:dyDescent="0.25">
      <c r="M1717">
        <v>11303838</v>
      </c>
      <c r="N1717" s="37">
        <v>44344</v>
      </c>
      <c r="O1717">
        <v>5</v>
      </c>
      <c r="P1717">
        <v>5</v>
      </c>
    </row>
    <row r="1718" spans="13:16" x14ac:dyDescent="0.25">
      <c r="M1718">
        <v>11303839</v>
      </c>
      <c r="N1718" s="37">
        <v>44344</v>
      </c>
      <c r="O1718">
        <v>3</v>
      </c>
      <c r="P1718">
        <v>3</v>
      </c>
    </row>
    <row r="1719" spans="13:16" x14ac:dyDescent="0.25">
      <c r="M1719">
        <v>11303840</v>
      </c>
      <c r="N1719" s="37">
        <v>38734</v>
      </c>
      <c r="O1719">
        <v>5</v>
      </c>
      <c r="P1719">
        <v>5</v>
      </c>
    </row>
    <row r="1720" spans="13:16" x14ac:dyDescent="0.25">
      <c r="M1720">
        <v>11303886</v>
      </c>
      <c r="N1720" s="37">
        <v>38734</v>
      </c>
      <c r="O1720">
        <v>3</v>
      </c>
      <c r="P1720">
        <v>3</v>
      </c>
    </row>
    <row r="1721" spans="13:16" x14ac:dyDescent="0.25">
      <c r="M1721">
        <v>11303887</v>
      </c>
      <c r="N1721" s="37">
        <v>44344</v>
      </c>
      <c r="O1721">
        <v>5</v>
      </c>
      <c r="P1721">
        <v>5</v>
      </c>
    </row>
    <row r="1722" spans="13:16" x14ac:dyDescent="0.25">
      <c r="M1722">
        <v>11304116</v>
      </c>
      <c r="N1722" s="37">
        <v>44344</v>
      </c>
      <c r="O1722">
        <v>5</v>
      </c>
      <c r="P1722">
        <v>5</v>
      </c>
    </row>
    <row r="1723" spans="13:16" x14ac:dyDescent="0.25">
      <c r="M1723">
        <v>11304283</v>
      </c>
      <c r="N1723" s="37">
        <v>38943</v>
      </c>
      <c r="O1723">
        <v>2</v>
      </c>
      <c r="P1723">
        <v>2</v>
      </c>
    </row>
    <row r="1724" spans="13:16" x14ac:dyDescent="0.25">
      <c r="M1724">
        <v>11304284</v>
      </c>
      <c r="N1724" s="37">
        <v>38943</v>
      </c>
      <c r="O1724">
        <v>2</v>
      </c>
      <c r="P1724">
        <v>4</v>
      </c>
    </row>
    <row r="1725" spans="13:16" x14ac:dyDescent="0.25">
      <c r="M1725">
        <v>11304400</v>
      </c>
      <c r="N1725" s="37">
        <v>44344</v>
      </c>
      <c r="O1725">
        <v>3</v>
      </c>
      <c r="P1725">
        <v>3</v>
      </c>
    </row>
    <row r="1726" spans="13:16" x14ac:dyDescent="0.25">
      <c r="M1726">
        <v>11304403</v>
      </c>
      <c r="N1726" s="37">
        <v>38734</v>
      </c>
      <c r="O1726">
        <v>2</v>
      </c>
      <c r="P1726">
        <v>2</v>
      </c>
    </row>
    <row r="1727" spans="13:16" x14ac:dyDescent="0.25">
      <c r="M1727">
        <v>11304404</v>
      </c>
      <c r="N1727" s="37">
        <v>33387</v>
      </c>
      <c r="O1727">
        <v>1</v>
      </c>
      <c r="P1727">
        <v>2</v>
      </c>
    </row>
    <row r="1728" spans="13:16" x14ac:dyDescent="0.25">
      <c r="M1728">
        <v>11304405</v>
      </c>
      <c r="N1728" s="37">
        <v>44344</v>
      </c>
      <c r="O1728">
        <v>2</v>
      </c>
      <c r="P1728">
        <v>4</v>
      </c>
    </row>
    <row r="1729" spans="13:16" x14ac:dyDescent="0.25">
      <c r="M1729">
        <v>11304522</v>
      </c>
      <c r="N1729" s="37">
        <v>44136</v>
      </c>
      <c r="O1729">
        <v>3</v>
      </c>
      <c r="P1729">
        <v>3</v>
      </c>
    </row>
    <row r="1730" spans="13:16" x14ac:dyDescent="0.25">
      <c r="M1730">
        <v>11304524</v>
      </c>
      <c r="N1730" s="37">
        <v>37089</v>
      </c>
      <c r="O1730">
        <v>4</v>
      </c>
      <c r="P1730">
        <v>4</v>
      </c>
    </row>
    <row r="1731" spans="13:16" x14ac:dyDescent="0.25">
      <c r="M1731">
        <v>11304540</v>
      </c>
      <c r="N1731" s="37">
        <v>44344</v>
      </c>
      <c r="O1731">
        <v>3</v>
      </c>
      <c r="P1731">
        <v>3</v>
      </c>
    </row>
    <row r="1732" spans="13:16" x14ac:dyDescent="0.25">
      <c r="M1732">
        <v>11304541</v>
      </c>
      <c r="N1732" s="37">
        <v>44344</v>
      </c>
      <c r="O1732">
        <v>2</v>
      </c>
      <c r="P1732">
        <v>2</v>
      </c>
    </row>
    <row r="1733" spans="13:16" x14ac:dyDescent="0.25">
      <c r="M1733">
        <v>11304543</v>
      </c>
      <c r="N1733" s="37">
        <v>44344</v>
      </c>
      <c r="O1733">
        <v>3</v>
      </c>
      <c r="P1733">
        <v>3</v>
      </c>
    </row>
    <row r="1734" spans="13:16" x14ac:dyDescent="0.25">
      <c r="M1734">
        <v>11304544</v>
      </c>
      <c r="N1734" s="37">
        <v>37089</v>
      </c>
      <c r="O1734">
        <v>5</v>
      </c>
      <c r="P1734">
        <v>5</v>
      </c>
    </row>
    <row r="1735" spans="13:16" x14ac:dyDescent="0.25">
      <c r="M1735">
        <v>11304545</v>
      </c>
      <c r="N1735" s="37">
        <v>38734</v>
      </c>
      <c r="O1735">
        <v>6</v>
      </c>
      <c r="P1735">
        <v>6</v>
      </c>
    </row>
    <row r="1736" spans="13:16" x14ac:dyDescent="0.25">
      <c r="M1736">
        <v>11304563</v>
      </c>
      <c r="N1736" s="37">
        <v>27987</v>
      </c>
      <c r="O1736">
        <v>2</v>
      </c>
      <c r="P1736">
        <v>2</v>
      </c>
    </row>
    <row r="1737" spans="13:16" x14ac:dyDescent="0.25">
      <c r="M1737">
        <v>11304564</v>
      </c>
      <c r="N1737" s="37">
        <v>37089</v>
      </c>
      <c r="O1737">
        <v>9</v>
      </c>
      <c r="P1737">
        <v>9</v>
      </c>
    </row>
    <row r="1738" spans="13:16" x14ac:dyDescent="0.25">
      <c r="M1738">
        <v>11304565</v>
      </c>
      <c r="N1738" s="37">
        <v>44344</v>
      </c>
      <c r="O1738">
        <v>2</v>
      </c>
      <c r="P1738">
        <v>4</v>
      </c>
    </row>
    <row r="1739" spans="13:16" x14ac:dyDescent="0.25">
      <c r="M1739">
        <v>11304586</v>
      </c>
      <c r="N1739" s="37">
        <v>44344</v>
      </c>
      <c r="O1739">
        <v>4</v>
      </c>
      <c r="P1739">
        <v>4</v>
      </c>
    </row>
    <row r="1740" spans="13:16" x14ac:dyDescent="0.25">
      <c r="M1740">
        <v>11304592</v>
      </c>
      <c r="N1740" s="37">
        <v>31480</v>
      </c>
      <c r="O1740">
        <v>3</v>
      </c>
      <c r="P1740">
        <v>3</v>
      </c>
    </row>
    <row r="1741" spans="13:16" x14ac:dyDescent="0.25">
      <c r="M1741">
        <v>11304608</v>
      </c>
      <c r="N1741" s="37">
        <v>27987</v>
      </c>
      <c r="O1741">
        <v>1</v>
      </c>
      <c r="P1741">
        <v>2</v>
      </c>
    </row>
    <row r="1742" spans="13:16" x14ac:dyDescent="0.25">
      <c r="M1742">
        <v>11304609</v>
      </c>
      <c r="N1742" s="37">
        <v>20733</v>
      </c>
      <c r="O1742">
        <v>9</v>
      </c>
      <c r="P1742">
        <v>9</v>
      </c>
    </row>
    <row r="1743" spans="13:16" x14ac:dyDescent="0.25">
      <c r="M1743">
        <v>11304622</v>
      </c>
      <c r="N1743">
        <v>39359</v>
      </c>
      <c r="O1743">
        <v>3</v>
      </c>
      <c r="P1743">
        <v>3</v>
      </c>
    </row>
    <row r="1744" spans="13:16" x14ac:dyDescent="0.25">
      <c r="M1744">
        <v>11304625</v>
      </c>
      <c r="N1744" s="37">
        <v>44344</v>
      </c>
      <c r="O1744">
        <v>6</v>
      </c>
      <c r="P1744">
        <v>6</v>
      </c>
    </row>
    <row r="1745" spans="13:16" x14ac:dyDescent="0.25">
      <c r="M1745">
        <v>11304657</v>
      </c>
      <c r="N1745" s="37">
        <v>44344</v>
      </c>
      <c r="O1745">
        <v>6</v>
      </c>
      <c r="P1745">
        <v>6</v>
      </c>
    </row>
    <row r="1746" spans="13:16" x14ac:dyDescent="0.25">
      <c r="M1746">
        <v>11304659</v>
      </c>
      <c r="N1746" s="37">
        <v>33059</v>
      </c>
      <c r="O1746">
        <v>4</v>
      </c>
      <c r="P1746">
        <v>4</v>
      </c>
    </row>
    <row r="1747" spans="13:16" x14ac:dyDescent="0.25">
      <c r="M1747">
        <v>11304660</v>
      </c>
      <c r="N1747" s="37">
        <v>37089</v>
      </c>
      <c r="O1747">
        <v>11</v>
      </c>
      <c r="P1747">
        <v>11</v>
      </c>
    </row>
    <row r="1748" spans="13:16" x14ac:dyDescent="0.25">
      <c r="M1748">
        <v>11304663</v>
      </c>
      <c r="N1748" s="37">
        <v>37089</v>
      </c>
      <c r="O1748">
        <v>4</v>
      </c>
      <c r="P1748">
        <v>4</v>
      </c>
    </row>
    <row r="1749" spans="13:16" x14ac:dyDescent="0.25">
      <c r="M1749">
        <v>11304664</v>
      </c>
      <c r="N1749" s="37">
        <v>37089</v>
      </c>
      <c r="O1749">
        <v>4</v>
      </c>
      <c r="P1749">
        <v>4</v>
      </c>
    </row>
    <row r="1750" spans="13:16" x14ac:dyDescent="0.25">
      <c r="M1750">
        <v>11304665</v>
      </c>
      <c r="N1750" s="37">
        <v>44344</v>
      </c>
      <c r="O1750">
        <v>6</v>
      </c>
      <c r="P1750">
        <v>6</v>
      </c>
    </row>
    <row r="1751" spans="13:16" x14ac:dyDescent="0.25">
      <c r="M1751">
        <v>11304667</v>
      </c>
      <c r="N1751" s="37">
        <v>44344</v>
      </c>
      <c r="O1751">
        <v>5</v>
      </c>
      <c r="P1751">
        <v>5</v>
      </c>
    </row>
    <row r="1752" spans="13:16" x14ac:dyDescent="0.25">
      <c r="M1752">
        <v>11304668</v>
      </c>
      <c r="N1752" s="37">
        <v>27450</v>
      </c>
      <c r="O1752">
        <v>10</v>
      </c>
      <c r="P1752">
        <v>10</v>
      </c>
    </row>
    <row r="1753" spans="13:16" x14ac:dyDescent="0.25">
      <c r="M1753">
        <v>11304670</v>
      </c>
      <c r="N1753">
        <v>44344</v>
      </c>
      <c r="O1753">
        <v>5</v>
      </c>
      <c r="P1753">
        <v>5</v>
      </c>
    </row>
    <row r="1754" spans="13:16" x14ac:dyDescent="0.25">
      <c r="M1754">
        <v>11304676</v>
      </c>
      <c r="N1754" s="37">
        <v>44344</v>
      </c>
      <c r="O1754">
        <v>7</v>
      </c>
      <c r="P1754">
        <v>7</v>
      </c>
    </row>
    <row r="1755" spans="13:16" x14ac:dyDescent="0.25">
      <c r="M1755">
        <v>11304678</v>
      </c>
      <c r="N1755">
        <v>44344</v>
      </c>
      <c r="O1755">
        <v>7</v>
      </c>
      <c r="P1755">
        <v>7</v>
      </c>
    </row>
    <row r="1756" spans="13:16" x14ac:dyDescent="0.25">
      <c r="M1756">
        <v>11304682</v>
      </c>
      <c r="N1756">
        <v>44344</v>
      </c>
      <c r="O1756">
        <v>4</v>
      </c>
      <c r="P1756">
        <v>4</v>
      </c>
    </row>
    <row r="1757" spans="13:16" x14ac:dyDescent="0.25">
      <c r="M1757">
        <v>11304683</v>
      </c>
      <c r="N1757">
        <v>44344</v>
      </c>
      <c r="O1757">
        <v>5</v>
      </c>
      <c r="P1757">
        <v>5</v>
      </c>
    </row>
    <row r="1758" spans="13:16" x14ac:dyDescent="0.25">
      <c r="M1758">
        <v>11304684</v>
      </c>
      <c r="N1758">
        <v>38734</v>
      </c>
      <c r="O1758">
        <v>3</v>
      </c>
      <c r="P1758">
        <v>3</v>
      </c>
    </row>
    <row r="1759" spans="13:16" x14ac:dyDescent="0.25">
      <c r="M1759">
        <v>11304685</v>
      </c>
      <c r="N1759" s="37">
        <v>31480</v>
      </c>
      <c r="O1759">
        <v>4</v>
      </c>
      <c r="P1759">
        <v>4</v>
      </c>
    </row>
    <row r="1760" spans="13:16" x14ac:dyDescent="0.25">
      <c r="M1760">
        <v>11304689</v>
      </c>
      <c r="N1760">
        <v>44344</v>
      </c>
      <c r="O1760">
        <v>4</v>
      </c>
      <c r="P1760">
        <v>8</v>
      </c>
    </row>
    <row r="1761" spans="13:16" x14ac:dyDescent="0.25">
      <c r="M1761">
        <v>11304692</v>
      </c>
      <c r="N1761" s="37">
        <v>44344</v>
      </c>
      <c r="O1761">
        <v>3</v>
      </c>
      <c r="P1761">
        <v>3</v>
      </c>
    </row>
    <row r="1762" spans="13:16" x14ac:dyDescent="0.25">
      <c r="M1762">
        <v>11304693</v>
      </c>
      <c r="N1762" s="37">
        <v>44344</v>
      </c>
      <c r="O1762">
        <v>4</v>
      </c>
      <c r="P1762">
        <v>4</v>
      </c>
    </row>
    <row r="1763" spans="13:16" x14ac:dyDescent="0.25">
      <c r="M1763">
        <v>11304694</v>
      </c>
      <c r="N1763" s="37">
        <v>37089</v>
      </c>
      <c r="O1763">
        <v>4</v>
      </c>
      <c r="P1763">
        <v>4</v>
      </c>
    </row>
    <row r="1764" spans="13:16" x14ac:dyDescent="0.25">
      <c r="M1764">
        <v>11304696</v>
      </c>
      <c r="N1764" s="37">
        <v>44344</v>
      </c>
      <c r="O1764">
        <v>4</v>
      </c>
      <c r="P1764">
        <v>4</v>
      </c>
    </row>
    <row r="1765" spans="13:16" x14ac:dyDescent="0.25">
      <c r="M1765">
        <v>11304697</v>
      </c>
      <c r="N1765" s="37">
        <v>37089</v>
      </c>
      <c r="O1765">
        <v>5</v>
      </c>
      <c r="P1765">
        <v>5</v>
      </c>
    </row>
    <row r="1766" spans="13:16" x14ac:dyDescent="0.25">
      <c r="M1766">
        <v>11304698</v>
      </c>
      <c r="N1766" s="37">
        <v>44344</v>
      </c>
      <c r="O1766">
        <v>1</v>
      </c>
      <c r="P1766">
        <v>2</v>
      </c>
    </row>
    <row r="1767" spans="13:16" x14ac:dyDescent="0.25">
      <c r="M1767">
        <v>11304801</v>
      </c>
      <c r="N1767" s="37">
        <v>44344</v>
      </c>
      <c r="O1767">
        <v>4</v>
      </c>
      <c r="P1767">
        <v>4</v>
      </c>
    </row>
    <row r="1768" spans="13:16" x14ac:dyDescent="0.25">
      <c r="M1768">
        <v>11304805</v>
      </c>
      <c r="N1768" s="37">
        <v>36882</v>
      </c>
      <c r="O1768">
        <v>4</v>
      </c>
      <c r="P1768">
        <v>4</v>
      </c>
    </row>
    <row r="1769" spans="13:16" x14ac:dyDescent="0.25">
      <c r="M1769">
        <v>11304806</v>
      </c>
      <c r="N1769">
        <v>44344</v>
      </c>
      <c r="O1769">
        <v>4</v>
      </c>
      <c r="P1769">
        <v>4</v>
      </c>
    </row>
    <row r="1770" spans="13:16" x14ac:dyDescent="0.25">
      <c r="M1770">
        <v>11304808</v>
      </c>
      <c r="N1770" s="37">
        <v>44344</v>
      </c>
      <c r="O1770">
        <v>5</v>
      </c>
      <c r="P1770">
        <v>5</v>
      </c>
    </row>
    <row r="1771" spans="13:16" x14ac:dyDescent="0.25">
      <c r="M1771">
        <v>11304809</v>
      </c>
      <c r="N1771" s="37">
        <v>38734</v>
      </c>
      <c r="O1771">
        <v>2</v>
      </c>
      <c r="P1771">
        <v>2</v>
      </c>
    </row>
    <row r="1772" spans="13:16" x14ac:dyDescent="0.25">
      <c r="M1772">
        <v>11304816</v>
      </c>
      <c r="N1772" s="37">
        <v>37089</v>
      </c>
      <c r="O1772">
        <v>5</v>
      </c>
      <c r="P1772">
        <v>5</v>
      </c>
    </row>
    <row r="1773" spans="13:16" x14ac:dyDescent="0.25">
      <c r="M1773">
        <v>11304819</v>
      </c>
      <c r="N1773" s="37">
        <v>33387</v>
      </c>
      <c r="O1773">
        <v>1</v>
      </c>
      <c r="P1773">
        <v>2</v>
      </c>
    </row>
    <row r="1774" spans="13:16" x14ac:dyDescent="0.25">
      <c r="M1774">
        <v>11304820</v>
      </c>
      <c r="N1774" s="37">
        <v>44344</v>
      </c>
      <c r="O1774">
        <v>3</v>
      </c>
      <c r="P1774">
        <v>3</v>
      </c>
    </row>
    <row r="1775" spans="13:16" x14ac:dyDescent="0.25">
      <c r="M1775">
        <v>11304823</v>
      </c>
      <c r="N1775" s="37">
        <v>44344</v>
      </c>
      <c r="O1775">
        <v>4</v>
      </c>
      <c r="P1775">
        <v>4</v>
      </c>
    </row>
    <row r="1776" spans="13:16" x14ac:dyDescent="0.25">
      <c r="M1776">
        <v>11304832</v>
      </c>
      <c r="N1776" s="37">
        <v>44344</v>
      </c>
      <c r="O1776">
        <v>5</v>
      </c>
      <c r="P1776">
        <v>5</v>
      </c>
    </row>
    <row r="1777" spans="13:16" x14ac:dyDescent="0.25">
      <c r="M1777">
        <v>11304834</v>
      </c>
      <c r="N1777" s="37">
        <v>44344</v>
      </c>
      <c r="O1777">
        <v>5</v>
      </c>
      <c r="P1777">
        <v>5</v>
      </c>
    </row>
    <row r="1778" spans="13:16" x14ac:dyDescent="0.25">
      <c r="M1778">
        <v>11304835</v>
      </c>
      <c r="N1778" s="37">
        <v>44344</v>
      </c>
      <c r="O1778">
        <v>4</v>
      </c>
      <c r="P1778">
        <v>4</v>
      </c>
    </row>
    <row r="1779" spans="13:16" x14ac:dyDescent="0.25">
      <c r="M1779">
        <v>11304849</v>
      </c>
      <c r="N1779">
        <v>44344</v>
      </c>
      <c r="O1779">
        <v>3</v>
      </c>
      <c r="P1779">
        <v>3</v>
      </c>
    </row>
    <row r="1780" spans="13:16" x14ac:dyDescent="0.25">
      <c r="M1780">
        <v>11305068</v>
      </c>
      <c r="N1780">
        <v>38734</v>
      </c>
      <c r="O1780">
        <v>4</v>
      </c>
      <c r="P1780">
        <v>4</v>
      </c>
    </row>
    <row r="1781" spans="13:16" x14ac:dyDescent="0.25">
      <c r="M1781">
        <v>11305121</v>
      </c>
      <c r="N1781" s="37">
        <v>44344</v>
      </c>
      <c r="O1781">
        <v>5</v>
      </c>
      <c r="P1781">
        <v>5</v>
      </c>
    </row>
    <row r="1782" spans="13:16" x14ac:dyDescent="0.25">
      <c r="M1782">
        <v>11305123</v>
      </c>
      <c r="N1782" s="37">
        <v>44344</v>
      </c>
      <c r="O1782">
        <v>4</v>
      </c>
      <c r="P1782">
        <v>4</v>
      </c>
    </row>
    <row r="1783" spans="13:16" x14ac:dyDescent="0.25">
      <c r="M1783">
        <v>11305380</v>
      </c>
      <c r="N1783" s="37">
        <v>44344</v>
      </c>
      <c r="O1783">
        <v>2</v>
      </c>
      <c r="P1783">
        <v>4</v>
      </c>
    </row>
    <row r="1784" spans="13:16" x14ac:dyDescent="0.25">
      <c r="M1784">
        <v>11305381</v>
      </c>
      <c r="N1784" s="37">
        <v>44344</v>
      </c>
      <c r="O1784">
        <v>1</v>
      </c>
      <c r="P1784">
        <v>2</v>
      </c>
    </row>
    <row r="1785" spans="13:16" x14ac:dyDescent="0.25">
      <c r="M1785">
        <v>11305409</v>
      </c>
      <c r="N1785" s="37">
        <v>44344</v>
      </c>
      <c r="O1785">
        <v>2</v>
      </c>
      <c r="P1785">
        <v>2</v>
      </c>
    </row>
    <row r="1786" spans="13:16" x14ac:dyDescent="0.25">
      <c r="M1786">
        <v>11305410</v>
      </c>
      <c r="N1786">
        <v>44344</v>
      </c>
      <c r="O1786">
        <v>3</v>
      </c>
      <c r="P1786">
        <v>3</v>
      </c>
    </row>
    <row r="1787" spans="13:16" x14ac:dyDescent="0.25">
      <c r="M1787">
        <v>11305507</v>
      </c>
      <c r="N1787" s="37">
        <v>44344</v>
      </c>
      <c r="O1787">
        <v>3</v>
      </c>
      <c r="P1787">
        <v>3</v>
      </c>
    </row>
    <row r="1788" spans="13:16" x14ac:dyDescent="0.25">
      <c r="M1788">
        <v>11305508</v>
      </c>
      <c r="N1788">
        <v>44344</v>
      </c>
      <c r="O1788">
        <v>2</v>
      </c>
      <c r="P1788">
        <v>2</v>
      </c>
    </row>
    <row r="1789" spans="13:16" x14ac:dyDescent="0.25">
      <c r="M1789">
        <v>11305517</v>
      </c>
      <c r="N1789" s="37">
        <v>44344</v>
      </c>
      <c r="O1789">
        <v>3</v>
      </c>
      <c r="P1789">
        <v>3</v>
      </c>
    </row>
    <row r="1790" spans="13:16" x14ac:dyDescent="0.25">
      <c r="M1790">
        <v>11305518</v>
      </c>
      <c r="N1790" s="37">
        <v>44344</v>
      </c>
      <c r="O1790">
        <v>2</v>
      </c>
      <c r="P1790">
        <v>2</v>
      </c>
    </row>
    <row r="1791" spans="13:16" x14ac:dyDescent="0.25">
      <c r="M1791">
        <v>11305722</v>
      </c>
      <c r="N1791">
        <v>37089</v>
      </c>
      <c r="O1791">
        <v>3</v>
      </c>
      <c r="P1791">
        <v>3</v>
      </c>
    </row>
    <row r="1792" spans="13:16" x14ac:dyDescent="0.25">
      <c r="M1792">
        <v>11305723</v>
      </c>
      <c r="N1792">
        <v>37089</v>
      </c>
      <c r="O1792">
        <v>4</v>
      </c>
      <c r="P1792">
        <v>4</v>
      </c>
    </row>
    <row r="1793" spans="13:16" x14ac:dyDescent="0.25">
      <c r="M1793">
        <v>11306548</v>
      </c>
      <c r="N1793" s="37">
        <v>44344</v>
      </c>
      <c r="O1793">
        <v>4</v>
      </c>
      <c r="P1793">
        <v>4</v>
      </c>
    </row>
    <row r="1794" spans="13:16" x14ac:dyDescent="0.25">
      <c r="M1794">
        <v>11306553</v>
      </c>
      <c r="N1794" s="37">
        <v>44344</v>
      </c>
      <c r="O1794">
        <v>1</v>
      </c>
      <c r="P1794">
        <v>2</v>
      </c>
    </row>
    <row r="1795" spans="13:16" x14ac:dyDescent="0.25">
      <c r="M1795">
        <v>11306554</v>
      </c>
      <c r="N1795" s="37">
        <v>44344</v>
      </c>
      <c r="O1795">
        <v>4</v>
      </c>
      <c r="P1795">
        <v>8</v>
      </c>
    </row>
    <row r="1796" spans="13:16" x14ac:dyDescent="0.25">
      <c r="M1796">
        <v>11306555</v>
      </c>
      <c r="N1796" s="37">
        <v>44344</v>
      </c>
      <c r="O1796">
        <v>2</v>
      </c>
      <c r="P1796">
        <v>4</v>
      </c>
    </row>
    <row r="1797" spans="13:16" x14ac:dyDescent="0.25">
      <c r="M1797">
        <v>11306556</v>
      </c>
      <c r="N1797" s="37">
        <v>44344</v>
      </c>
      <c r="O1797">
        <v>2</v>
      </c>
      <c r="P1797">
        <v>4</v>
      </c>
    </row>
    <row r="1798" spans="13:16" x14ac:dyDescent="0.25">
      <c r="M1798">
        <v>11306558</v>
      </c>
      <c r="N1798" s="37">
        <v>35211</v>
      </c>
      <c r="O1798">
        <v>12</v>
      </c>
      <c r="P1798">
        <v>12</v>
      </c>
    </row>
    <row r="1799" spans="13:16" x14ac:dyDescent="0.25">
      <c r="M1799">
        <v>11306559</v>
      </c>
      <c r="N1799" s="37">
        <v>38734</v>
      </c>
      <c r="O1799">
        <v>2</v>
      </c>
      <c r="P1799">
        <v>2</v>
      </c>
    </row>
    <row r="1800" spans="13:16" x14ac:dyDescent="0.25">
      <c r="M1800">
        <v>11306564</v>
      </c>
      <c r="N1800" s="37">
        <v>35211</v>
      </c>
      <c r="O1800">
        <v>9</v>
      </c>
      <c r="P1800">
        <v>9</v>
      </c>
    </row>
    <row r="1801" spans="13:16" x14ac:dyDescent="0.25">
      <c r="M1801">
        <v>11306565</v>
      </c>
      <c r="N1801" s="37">
        <v>35211</v>
      </c>
      <c r="O1801">
        <v>12</v>
      </c>
      <c r="P1801">
        <v>12</v>
      </c>
    </row>
    <row r="1802" spans="13:16" x14ac:dyDescent="0.25">
      <c r="M1802">
        <v>11306580</v>
      </c>
      <c r="N1802" s="37">
        <v>37089</v>
      </c>
      <c r="O1802">
        <v>10</v>
      </c>
      <c r="P1802">
        <v>10</v>
      </c>
    </row>
    <row r="1803" spans="13:16" x14ac:dyDescent="0.25">
      <c r="M1803">
        <v>11306582</v>
      </c>
      <c r="N1803" s="37">
        <v>37089</v>
      </c>
      <c r="O1803">
        <v>10</v>
      </c>
      <c r="P1803">
        <v>10</v>
      </c>
    </row>
    <row r="1804" spans="13:16" x14ac:dyDescent="0.25">
      <c r="M1804">
        <v>11306589</v>
      </c>
      <c r="N1804" s="37">
        <v>37089</v>
      </c>
      <c r="O1804">
        <v>10</v>
      </c>
      <c r="P1804">
        <v>10</v>
      </c>
    </row>
    <row r="1805" spans="13:16" x14ac:dyDescent="0.25">
      <c r="M1805">
        <v>11306590</v>
      </c>
      <c r="N1805" s="37">
        <v>37089</v>
      </c>
      <c r="O1805">
        <v>10</v>
      </c>
      <c r="P1805">
        <v>10</v>
      </c>
    </row>
    <row r="1806" spans="13:16" x14ac:dyDescent="0.25">
      <c r="M1806">
        <v>11306595</v>
      </c>
      <c r="N1806" s="37">
        <v>35211</v>
      </c>
      <c r="O1806">
        <v>9</v>
      </c>
      <c r="P1806">
        <v>9</v>
      </c>
    </row>
    <row r="1807" spans="13:16" x14ac:dyDescent="0.25">
      <c r="M1807">
        <v>11306597</v>
      </c>
      <c r="N1807" s="37">
        <v>35211</v>
      </c>
      <c r="O1807">
        <v>12</v>
      </c>
      <c r="P1807">
        <v>12</v>
      </c>
    </row>
    <row r="1808" spans="13:16" x14ac:dyDescent="0.25">
      <c r="M1808">
        <v>11306607</v>
      </c>
      <c r="N1808" s="37">
        <v>44344</v>
      </c>
      <c r="O1808">
        <v>1</v>
      </c>
      <c r="P1808">
        <v>2</v>
      </c>
    </row>
    <row r="1809" spans="13:16" x14ac:dyDescent="0.25">
      <c r="M1809">
        <v>11306608</v>
      </c>
      <c r="N1809" s="37">
        <v>44344</v>
      </c>
      <c r="O1809">
        <v>2</v>
      </c>
      <c r="P1809">
        <v>4</v>
      </c>
    </row>
    <row r="1810" spans="13:16" x14ac:dyDescent="0.25">
      <c r="M1810">
        <v>11306670</v>
      </c>
      <c r="N1810" s="37">
        <v>37089</v>
      </c>
      <c r="O1810">
        <v>1</v>
      </c>
      <c r="P1810">
        <v>2</v>
      </c>
    </row>
    <row r="1811" spans="13:16" x14ac:dyDescent="0.25">
      <c r="M1811">
        <v>11306674</v>
      </c>
      <c r="N1811" s="37">
        <v>37089</v>
      </c>
      <c r="O1811">
        <v>10</v>
      </c>
      <c r="P1811">
        <v>10</v>
      </c>
    </row>
    <row r="1812" spans="13:16" x14ac:dyDescent="0.25">
      <c r="M1812">
        <v>11306881</v>
      </c>
      <c r="N1812" s="37">
        <v>27987</v>
      </c>
      <c r="O1812">
        <v>2</v>
      </c>
      <c r="P1812">
        <v>4</v>
      </c>
    </row>
    <row r="1813" spans="13:16" x14ac:dyDescent="0.25">
      <c r="M1813">
        <v>11306996</v>
      </c>
      <c r="N1813" s="37">
        <v>44136</v>
      </c>
      <c r="O1813">
        <v>4</v>
      </c>
      <c r="P1813">
        <v>4</v>
      </c>
    </row>
    <row r="1814" spans="13:16" x14ac:dyDescent="0.25">
      <c r="M1814">
        <v>11307004</v>
      </c>
      <c r="N1814" s="37">
        <v>27987</v>
      </c>
      <c r="O1814">
        <v>2</v>
      </c>
      <c r="P1814">
        <v>4</v>
      </c>
    </row>
    <row r="1815" spans="13:16" x14ac:dyDescent="0.25">
      <c r="M1815">
        <v>11307225</v>
      </c>
      <c r="N1815" s="37">
        <v>44136</v>
      </c>
      <c r="O1815">
        <v>6</v>
      </c>
      <c r="P1815">
        <v>6</v>
      </c>
    </row>
    <row r="1816" spans="13:16" x14ac:dyDescent="0.25">
      <c r="M1816">
        <v>11307345</v>
      </c>
      <c r="N1816" s="37">
        <v>27987</v>
      </c>
      <c r="O1816">
        <v>2</v>
      </c>
      <c r="P1816">
        <v>4</v>
      </c>
    </row>
    <row r="1817" spans="13:16" x14ac:dyDescent="0.25">
      <c r="M1817">
        <v>11307353</v>
      </c>
      <c r="N1817" s="37">
        <v>27987</v>
      </c>
      <c r="O1817">
        <v>2</v>
      </c>
      <c r="P1817">
        <v>4</v>
      </c>
    </row>
    <row r="1818" spans="13:16" x14ac:dyDescent="0.25">
      <c r="M1818">
        <v>11307361</v>
      </c>
      <c r="N1818">
        <v>27987</v>
      </c>
      <c r="O1818">
        <v>2</v>
      </c>
      <c r="P1818">
        <v>4</v>
      </c>
    </row>
    <row r="1819" spans="13:16" x14ac:dyDescent="0.25">
      <c r="M1819">
        <v>11307365</v>
      </c>
      <c r="N1819">
        <v>27987</v>
      </c>
      <c r="O1819">
        <v>2</v>
      </c>
      <c r="P1819">
        <v>4</v>
      </c>
    </row>
    <row r="1820" spans="13:16" x14ac:dyDescent="0.25">
      <c r="M1820">
        <v>11307371</v>
      </c>
      <c r="N1820" s="37">
        <v>27987</v>
      </c>
      <c r="O1820">
        <v>2</v>
      </c>
      <c r="P1820">
        <v>4</v>
      </c>
    </row>
    <row r="1821" spans="13:16" x14ac:dyDescent="0.25">
      <c r="M1821">
        <v>11307376</v>
      </c>
      <c r="N1821" s="37">
        <v>27987</v>
      </c>
      <c r="O1821">
        <v>2</v>
      </c>
      <c r="P1821">
        <v>4</v>
      </c>
    </row>
    <row r="1822" spans="13:16" x14ac:dyDescent="0.25">
      <c r="M1822">
        <v>11307386</v>
      </c>
      <c r="N1822" s="37">
        <v>27987</v>
      </c>
      <c r="O1822">
        <v>2</v>
      </c>
      <c r="P1822">
        <v>4</v>
      </c>
    </row>
    <row r="1823" spans="13:16" x14ac:dyDescent="0.25">
      <c r="M1823">
        <v>11307407</v>
      </c>
      <c r="N1823" s="37">
        <v>32104</v>
      </c>
      <c r="O1823">
        <v>2</v>
      </c>
      <c r="P1823">
        <v>4</v>
      </c>
    </row>
    <row r="1824" spans="13:16" x14ac:dyDescent="0.25">
      <c r="M1824">
        <v>11307527</v>
      </c>
      <c r="N1824" s="37">
        <v>37089</v>
      </c>
      <c r="O1824">
        <v>4</v>
      </c>
      <c r="P1824">
        <v>4</v>
      </c>
    </row>
    <row r="1825" spans="13:16" x14ac:dyDescent="0.25">
      <c r="M1825">
        <v>11307528</v>
      </c>
      <c r="N1825" s="37">
        <v>37089</v>
      </c>
      <c r="O1825">
        <v>4</v>
      </c>
      <c r="P1825">
        <v>4</v>
      </c>
    </row>
    <row r="1826" spans="13:16" x14ac:dyDescent="0.25">
      <c r="M1826">
        <v>11307532</v>
      </c>
      <c r="N1826" s="37">
        <v>44344</v>
      </c>
      <c r="O1826">
        <v>4</v>
      </c>
      <c r="P1826">
        <v>4</v>
      </c>
    </row>
    <row r="1827" spans="13:16" x14ac:dyDescent="0.25">
      <c r="M1827">
        <v>11307533</v>
      </c>
      <c r="N1827" s="37">
        <v>44344</v>
      </c>
      <c r="O1827">
        <v>4</v>
      </c>
      <c r="P1827">
        <v>4</v>
      </c>
    </row>
    <row r="1828" spans="13:16" x14ac:dyDescent="0.25">
      <c r="M1828">
        <v>11307551</v>
      </c>
      <c r="N1828" s="37">
        <v>36882</v>
      </c>
      <c r="O1828">
        <v>4</v>
      </c>
      <c r="P1828">
        <v>4</v>
      </c>
    </row>
    <row r="1829" spans="13:16" x14ac:dyDescent="0.25">
      <c r="M1829">
        <v>11307552</v>
      </c>
      <c r="N1829" s="37">
        <v>31480</v>
      </c>
      <c r="O1829">
        <v>3</v>
      </c>
      <c r="P1829">
        <v>3</v>
      </c>
    </row>
    <row r="1830" spans="13:16" x14ac:dyDescent="0.25">
      <c r="M1830">
        <v>11307566</v>
      </c>
      <c r="N1830" s="37">
        <v>39359</v>
      </c>
      <c r="O1830">
        <v>3</v>
      </c>
      <c r="P1830">
        <v>3</v>
      </c>
    </row>
    <row r="1831" spans="13:16" x14ac:dyDescent="0.25">
      <c r="M1831">
        <v>11307569</v>
      </c>
      <c r="N1831" s="37">
        <v>44136</v>
      </c>
      <c r="O1831">
        <v>3</v>
      </c>
      <c r="P1831">
        <v>3</v>
      </c>
    </row>
    <row r="1832" spans="13:16" x14ac:dyDescent="0.25">
      <c r="M1832">
        <v>11307571</v>
      </c>
      <c r="N1832">
        <v>44344</v>
      </c>
      <c r="O1832">
        <v>3</v>
      </c>
      <c r="P1832">
        <v>3</v>
      </c>
    </row>
    <row r="1833" spans="13:16" x14ac:dyDescent="0.25">
      <c r="M1833">
        <v>11307573</v>
      </c>
      <c r="N1833" s="37">
        <v>44344</v>
      </c>
      <c r="O1833">
        <v>4</v>
      </c>
      <c r="P1833">
        <v>4</v>
      </c>
    </row>
    <row r="1834" spans="13:16" x14ac:dyDescent="0.25">
      <c r="M1834">
        <v>11307587</v>
      </c>
      <c r="N1834" s="37">
        <v>44344</v>
      </c>
      <c r="O1834">
        <v>3</v>
      </c>
      <c r="P1834">
        <v>3</v>
      </c>
    </row>
    <row r="1835" spans="13:16" x14ac:dyDescent="0.25">
      <c r="M1835">
        <v>11307629</v>
      </c>
      <c r="N1835" s="37">
        <v>44344</v>
      </c>
      <c r="O1835">
        <v>3</v>
      </c>
      <c r="P1835">
        <v>3</v>
      </c>
    </row>
    <row r="1836" spans="13:16" x14ac:dyDescent="0.25">
      <c r="M1836">
        <v>11307631</v>
      </c>
      <c r="N1836" s="37">
        <v>37089</v>
      </c>
      <c r="O1836">
        <v>5</v>
      </c>
      <c r="P1836">
        <v>5</v>
      </c>
    </row>
    <row r="1837" spans="13:16" x14ac:dyDescent="0.25">
      <c r="M1837">
        <v>11307633</v>
      </c>
      <c r="N1837">
        <v>38734</v>
      </c>
      <c r="O1837">
        <v>5</v>
      </c>
      <c r="P1837">
        <v>5</v>
      </c>
    </row>
    <row r="1838" spans="13:16" x14ac:dyDescent="0.25">
      <c r="M1838">
        <v>11307678</v>
      </c>
      <c r="N1838">
        <v>44344</v>
      </c>
      <c r="O1838">
        <v>6</v>
      </c>
      <c r="P1838">
        <v>6</v>
      </c>
    </row>
    <row r="1839" spans="13:16" x14ac:dyDescent="0.25">
      <c r="M1839">
        <v>11307679</v>
      </c>
      <c r="N1839">
        <v>44344</v>
      </c>
      <c r="O1839">
        <v>4</v>
      </c>
      <c r="P1839">
        <v>4</v>
      </c>
    </row>
    <row r="1840" spans="13:16" x14ac:dyDescent="0.25">
      <c r="M1840">
        <v>11307680</v>
      </c>
      <c r="N1840" s="37">
        <v>44344</v>
      </c>
      <c r="O1840">
        <v>5</v>
      </c>
      <c r="P1840">
        <v>5</v>
      </c>
    </row>
    <row r="1841" spans="13:16" x14ac:dyDescent="0.25">
      <c r="M1841">
        <v>11307681</v>
      </c>
      <c r="N1841" s="37">
        <v>44344</v>
      </c>
      <c r="O1841">
        <v>4</v>
      </c>
      <c r="P1841">
        <v>4</v>
      </c>
    </row>
    <row r="1842" spans="13:16" x14ac:dyDescent="0.25">
      <c r="M1842">
        <v>11307682</v>
      </c>
      <c r="N1842" s="37">
        <v>44136</v>
      </c>
      <c r="O1842">
        <v>4</v>
      </c>
      <c r="P1842">
        <v>4</v>
      </c>
    </row>
    <row r="1843" spans="13:16" x14ac:dyDescent="0.25">
      <c r="M1843">
        <v>11307840</v>
      </c>
      <c r="N1843" s="37">
        <v>44344</v>
      </c>
      <c r="O1843">
        <v>5</v>
      </c>
      <c r="P1843">
        <v>5</v>
      </c>
    </row>
    <row r="1844" spans="13:16" x14ac:dyDescent="0.25">
      <c r="M1844">
        <v>11307841</v>
      </c>
      <c r="N1844" s="37">
        <v>44344</v>
      </c>
      <c r="O1844">
        <v>3</v>
      </c>
      <c r="P1844">
        <v>3</v>
      </c>
    </row>
    <row r="1845" spans="13:16" x14ac:dyDescent="0.25">
      <c r="M1845">
        <v>11307842</v>
      </c>
      <c r="N1845">
        <v>44344</v>
      </c>
      <c r="O1845">
        <v>4</v>
      </c>
      <c r="P1845">
        <v>4</v>
      </c>
    </row>
    <row r="1846" spans="13:16" x14ac:dyDescent="0.25">
      <c r="M1846">
        <v>11307843</v>
      </c>
      <c r="N1846" s="37">
        <v>44344</v>
      </c>
      <c r="O1846">
        <v>2</v>
      </c>
      <c r="P1846">
        <v>2</v>
      </c>
    </row>
    <row r="1847" spans="13:16" x14ac:dyDescent="0.25">
      <c r="M1847">
        <v>11307874</v>
      </c>
      <c r="N1847" s="37">
        <v>44344</v>
      </c>
      <c r="O1847">
        <v>2</v>
      </c>
      <c r="P1847">
        <v>4</v>
      </c>
    </row>
    <row r="1848" spans="13:16" x14ac:dyDescent="0.25">
      <c r="M1848">
        <v>11307876</v>
      </c>
      <c r="N1848">
        <v>27987</v>
      </c>
      <c r="O1848">
        <v>2</v>
      </c>
      <c r="P1848">
        <v>2</v>
      </c>
    </row>
    <row r="1849" spans="13:16" x14ac:dyDescent="0.25">
      <c r="M1849">
        <v>11307877</v>
      </c>
      <c r="N1849" s="37">
        <v>32104</v>
      </c>
      <c r="O1849">
        <v>9</v>
      </c>
      <c r="P1849">
        <v>9</v>
      </c>
    </row>
    <row r="1850" spans="13:16" x14ac:dyDescent="0.25">
      <c r="M1850">
        <v>11307879</v>
      </c>
      <c r="N1850" s="37">
        <v>37089</v>
      </c>
      <c r="O1850">
        <v>2</v>
      </c>
      <c r="P1850">
        <v>4</v>
      </c>
    </row>
    <row r="1851" spans="13:16" x14ac:dyDescent="0.25">
      <c r="M1851">
        <v>11307911</v>
      </c>
      <c r="N1851" s="37">
        <v>27987</v>
      </c>
      <c r="O1851">
        <v>4</v>
      </c>
      <c r="P1851">
        <v>4</v>
      </c>
    </row>
    <row r="1852" spans="13:16" x14ac:dyDescent="0.25">
      <c r="M1852">
        <v>11307950</v>
      </c>
      <c r="N1852" s="37">
        <v>44344</v>
      </c>
      <c r="O1852">
        <v>3</v>
      </c>
      <c r="P1852">
        <v>3</v>
      </c>
    </row>
    <row r="1853" spans="13:16" x14ac:dyDescent="0.25">
      <c r="M1853">
        <v>11308067</v>
      </c>
      <c r="N1853" s="37">
        <v>44344</v>
      </c>
      <c r="O1853">
        <v>5</v>
      </c>
      <c r="P1853">
        <v>5</v>
      </c>
    </row>
    <row r="1854" spans="13:16" x14ac:dyDescent="0.25">
      <c r="M1854">
        <v>11308068</v>
      </c>
      <c r="N1854" s="37">
        <v>38734</v>
      </c>
      <c r="O1854">
        <v>2</v>
      </c>
      <c r="P1854">
        <v>2</v>
      </c>
    </row>
    <row r="1855" spans="13:16" x14ac:dyDescent="0.25">
      <c r="M1855">
        <v>11308080</v>
      </c>
      <c r="N1855" s="37">
        <v>38734</v>
      </c>
      <c r="O1855">
        <v>4</v>
      </c>
      <c r="P1855">
        <v>4</v>
      </c>
    </row>
    <row r="1856" spans="13:16" x14ac:dyDescent="0.25">
      <c r="M1856">
        <v>11308081</v>
      </c>
      <c r="N1856" s="37">
        <v>38734</v>
      </c>
      <c r="O1856">
        <v>5</v>
      </c>
      <c r="P1856">
        <v>5</v>
      </c>
    </row>
    <row r="1857" spans="13:16" x14ac:dyDescent="0.25">
      <c r="M1857">
        <v>11308270</v>
      </c>
      <c r="N1857" s="37">
        <v>38734</v>
      </c>
      <c r="O1857">
        <v>2</v>
      </c>
      <c r="P1857">
        <v>2</v>
      </c>
    </row>
    <row r="1858" spans="13:16" x14ac:dyDescent="0.25">
      <c r="M1858">
        <v>11308271</v>
      </c>
      <c r="N1858" s="37">
        <v>37089</v>
      </c>
      <c r="O1858">
        <v>6</v>
      </c>
      <c r="P1858">
        <v>6</v>
      </c>
    </row>
    <row r="1859" spans="13:16" x14ac:dyDescent="0.25">
      <c r="M1859">
        <v>11308272</v>
      </c>
      <c r="N1859" s="37">
        <v>44344</v>
      </c>
      <c r="O1859">
        <v>3</v>
      </c>
      <c r="P1859">
        <v>3</v>
      </c>
    </row>
    <row r="1860" spans="13:16" x14ac:dyDescent="0.25">
      <c r="M1860">
        <v>11308944</v>
      </c>
      <c r="N1860" s="37">
        <v>44344</v>
      </c>
      <c r="O1860">
        <v>4</v>
      </c>
      <c r="P1860">
        <v>4</v>
      </c>
    </row>
    <row r="1861" spans="13:16" x14ac:dyDescent="0.25">
      <c r="M1861">
        <v>11308945</v>
      </c>
      <c r="N1861">
        <v>44344</v>
      </c>
      <c r="O1861">
        <v>3</v>
      </c>
      <c r="P1861">
        <v>3</v>
      </c>
    </row>
    <row r="1862" spans="13:16" x14ac:dyDescent="0.25">
      <c r="M1862">
        <v>11308982</v>
      </c>
      <c r="N1862" s="37">
        <v>44344</v>
      </c>
      <c r="O1862">
        <v>4</v>
      </c>
      <c r="P1862">
        <v>4</v>
      </c>
    </row>
    <row r="1863" spans="13:16" x14ac:dyDescent="0.25">
      <c r="M1863">
        <v>11309004</v>
      </c>
      <c r="N1863">
        <v>44136</v>
      </c>
      <c r="O1863">
        <v>3</v>
      </c>
      <c r="P1863">
        <v>3</v>
      </c>
    </row>
    <row r="1864" spans="13:16" x14ac:dyDescent="0.25">
      <c r="M1864">
        <v>11309073</v>
      </c>
      <c r="N1864" s="37">
        <v>44136</v>
      </c>
      <c r="O1864">
        <v>6</v>
      </c>
      <c r="P1864">
        <v>6</v>
      </c>
    </row>
    <row r="1865" spans="13:16" x14ac:dyDescent="0.25">
      <c r="M1865">
        <v>11309074</v>
      </c>
      <c r="N1865">
        <v>44344</v>
      </c>
      <c r="O1865">
        <v>4</v>
      </c>
      <c r="P1865">
        <v>4</v>
      </c>
    </row>
    <row r="1866" spans="13:16" x14ac:dyDescent="0.25">
      <c r="M1866">
        <v>11309075</v>
      </c>
      <c r="N1866">
        <v>44344</v>
      </c>
      <c r="O1866">
        <v>2</v>
      </c>
      <c r="P1866">
        <v>2</v>
      </c>
    </row>
    <row r="1867" spans="13:16" x14ac:dyDescent="0.25">
      <c r="M1867">
        <v>11309098</v>
      </c>
      <c r="N1867">
        <v>36882</v>
      </c>
      <c r="O1867">
        <v>3</v>
      </c>
      <c r="P1867">
        <v>3</v>
      </c>
    </row>
    <row r="1868" spans="13:16" x14ac:dyDescent="0.25">
      <c r="M1868">
        <v>11309101</v>
      </c>
      <c r="N1868" s="37">
        <v>37089</v>
      </c>
      <c r="O1868">
        <v>6</v>
      </c>
      <c r="P1868">
        <v>6</v>
      </c>
    </row>
    <row r="1869" spans="13:16" x14ac:dyDescent="0.25">
      <c r="M1869">
        <v>11309105</v>
      </c>
      <c r="N1869" s="37">
        <v>38943</v>
      </c>
      <c r="O1869">
        <v>2</v>
      </c>
      <c r="P1869">
        <v>2</v>
      </c>
    </row>
    <row r="1870" spans="13:16" x14ac:dyDescent="0.25">
      <c r="M1870">
        <v>11309113</v>
      </c>
      <c r="N1870" s="37">
        <v>37089</v>
      </c>
      <c r="O1870">
        <v>5</v>
      </c>
      <c r="P1870">
        <v>5</v>
      </c>
    </row>
    <row r="1871" spans="13:16" x14ac:dyDescent="0.25">
      <c r="M1871">
        <v>11309114</v>
      </c>
      <c r="N1871" s="37">
        <v>44344</v>
      </c>
      <c r="O1871">
        <v>4</v>
      </c>
      <c r="P1871">
        <v>4</v>
      </c>
    </row>
    <row r="1872" spans="13:16" x14ac:dyDescent="0.25">
      <c r="M1872">
        <v>11309115</v>
      </c>
      <c r="N1872" s="37">
        <v>38734</v>
      </c>
      <c r="O1872">
        <v>3</v>
      </c>
      <c r="P1872">
        <v>3</v>
      </c>
    </row>
    <row r="1873" spans="13:16" x14ac:dyDescent="0.25">
      <c r="M1873">
        <v>11309152</v>
      </c>
      <c r="N1873" s="37">
        <v>36882</v>
      </c>
      <c r="O1873">
        <v>5</v>
      </c>
      <c r="P1873">
        <v>5</v>
      </c>
    </row>
    <row r="1874" spans="13:16" x14ac:dyDescent="0.25">
      <c r="M1874">
        <v>11309284</v>
      </c>
      <c r="N1874" s="37">
        <v>37089</v>
      </c>
      <c r="O1874">
        <v>4</v>
      </c>
      <c r="P1874">
        <v>4</v>
      </c>
    </row>
    <row r="1875" spans="13:16" x14ac:dyDescent="0.25">
      <c r="M1875">
        <v>11309309</v>
      </c>
      <c r="N1875" s="37">
        <v>44136</v>
      </c>
      <c r="O1875">
        <v>5</v>
      </c>
      <c r="P1875">
        <v>5</v>
      </c>
    </row>
    <row r="1876" spans="13:16" x14ac:dyDescent="0.25">
      <c r="M1876">
        <v>11309310</v>
      </c>
      <c r="N1876" s="37">
        <v>38734</v>
      </c>
      <c r="O1876">
        <v>5</v>
      </c>
      <c r="P1876">
        <v>5</v>
      </c>
    </row>
    <row r="1877" spans="13:16" x14ac:dyDescent="0.25">
      <c r="M1877">
        <v>11309315</v>
      </c>
      <c r="N1877" s="37">
        <v>39359</v>
      </c>
      <c r="O1877">
        <v>3</v>
      </c>
      <c r="P1877">
        <v>3</v>
      </c>
    </row>
    <row r="1878" spans="13:16" x14ac:dyDescent="0.25">
      <c r="M1878">
        <v>11309336</v>
      </c>
      <c r="N1878">
        <v>44344</v>
      </c>
      <c r="O1878">
        <v>4</v>
      </c>
      <c r="P1878">
        <v>4</v>
      </c>
    </row>
    <row r="1879" spans="13:16" x14ac:dyDescent="0.25">
      <c r="M1879">
        <v>11309337</v>
      </c>
      <c r="N1879" s="37">
        <v>44344</v>
      </c>
      <c r="O1879">
        <v>4</v>
      </c>
      <c r="P1879">
        <v>4</v>
      </c>
    </row>
    <row r="1880" spans="13:16" x14ac:dyDescent="0.25">
      <c r="M1880">
        <v>11309338</v>
      </c>
      <c r="N1880" s="37">
        <v>44344</v>
      </c>
      <c r="O1880">
        <v>5</v>
      </c>
      <c r="P1880">
        <v>5</v>
      </c>
    </row>
    <row r="1881" spans="13:16" x14ac:dyDescent="0.25">
      <c r="M1881">
        <v>11309359</v>
      </c>
      <c r="N1881" s="37">
        <v>44344</v>
      </c>
      <c r="O1881">
        <v>4</v>
      </c>
      <c r="P1881">
        <v>4</v>
      </c>
    </row>
    <row r="1882" spans="13:16" x14ac:dyDescent="0.25">
      <c r="M1882">
        <v>11309372</v>
      </c>
      <c r="N1882" s="37">
        <v>44136</v>
      </c>
      <c r="O1882">
        <v>3</v>
      </c>
      <c r="P1882">
        <v>3</v>
      </c>
    </row>
    <row r="1883" spans="13:16" x14ac:dyDescent="0.25">
      <c r="M1883">
        <v>11309373</v>
      </c>
      <c r="N1883" s="37">
        <v>44344</v>
      </c>
      <c r="O1883">
        <v>4</v>
      </c>
      <c r="P1883">
        <v>4</v>
      </c>
    </row>
    <row r="1884" spans="13:16" x14ac:dyDescent="0.25">
      <c r="M1884">
        <v>11309375</v>
      </c>
      <c r="N1884" s="37">
        <v>44344</v>
      </c>
      <c r="O1884">
        <v>6</v>
      </c>
      <c r="P1884">
        <v>6</v>
      </c>
    </row>
    <row r="1885" spans="13:16" x14ac:dyDescent="0.25">
      <c r="M1885">
        <v>11309376</v>
      </c>
      <c r="N1885" s="37">
        <v>44344</v>
      </c>
      <c r="O1885">
        <v>7</v>
      </c>
      <c r="P1885">
        <v>7</v>
      </c>
    </row>
    <row r="1886" spans="13:16" x14ac:dyDescent="0.25">
      <c r="M1886">
        <v>11309528</v>
      </c>
      <c r="N1886" s="37">
        <v>44344</v>
      </c>
      <c r="O1886">
        <v>5</v>
      </c>
      <c r="P1886">
        <v>5</v>
      </c>
    </row>
    <row r="1887" spans="13:16" x14ac:dyDescent="0.25">
      <c r="M1887">
        <v>11309790</v>
      </c>
      <c r="N1887" s="37">
        <v>44344</v>
      </c>
      <c r="O1887">
        <v>2</v>
      </c>
      <c r="P1887">
        <v>2</v>
      </c>
    </row>
    <row r="1888" spans="13:16" x14ac:dyDescent="0.25">
      <c r="M1888">
        <v>11309792</v>
      </c>
      <c r="N1888">
        <v>44344</v>
      </c>
      <c r="O1888">
        <v>4</v>
      </c>
      <c r="P1888">
        <v>4</v>
      </c>
    </row>
    <row r="1889" spans="13:16" x14ac:dyDescent="0.25">
      <c r="M1889">
        <v>11310052</v>
      </c>
      <c r="N1889" s="37">
        <v>44344</v>
      </c>
      <c r="O1889">
        <v>7</v>
      </c>
      <c r="P1889">
        <v>7</v>
      </c>
    </row>
    <row r="1890" spans="13:16" x14ac:dyDescent="0.25">
      <c r="M1890">
        <v>11310055</v>
      </c>
      <c r="N1890" s="37">
        <v>44344</v>
      </c>
      <c r="O1890">
        <v>6</v>
      </c>
      <c r="P1890">
        <v>6</v>
      </c>
    </row>
    <row r="1891" spans="13:16" x14ac:dyDescent="0.25">
      <c r="M1891">
        <v>11310295</v>
      </c>
      <c r="N1891" s="37">
        <v>39359</v>
      </c>
      <c r="O1891">
        <v>1</v>
      </c>
      <c r="P1891">
        <v>2</v>
      </c>
    </row>
    <row r="1892" spans="13:16" x14ac:dyDescent="0.25">
      <c r="M1892">
        <v>11310296</v>
      </c>
      <c r="N1892" s="37">
        <v>44136</v>
      </c>
      <c r="O1892">
        <v>3</v>
      </c>
      <c r="P1892">
        <v>3</v>
      </c>
    </row>
    <row r="1893" spans="13:16" x14ac:dyDescent="0.25">
      <c r="M1893">
        <v>11310297</v>
      </c>
      <c r="N1893" s="37">
        <v>37089</v>
      </c>
      <c r="O1893">
        <v>10</v>
      </c>
      <c r="P1893">
        <v>10</v>
      </c>
    </row>
    <row r="1894" spans="13:16" x14ac:dyDescent="0.25">
      <c r="M1894">
        <v>11310356</v>
      </c>
      <c r="N1894">
        <v>42464</v>
      </c>
      <c r="O1894">
        <v>6</v>
      </c>
      <c r="P1894">
        <v>6</v>
      </c>
    </row>
    <row r="1895" spans="13:16" x14ac:dyDescent="0.25">
      <c r="M1895">
        <v>11310357</v>
      </c>
      <c r="N1895" s="37">
        <v>44344</v>
      </c>
      <c r="O1895">
        <v>3</v>
      </c>
      <c r="P1895">
        <v>3</v>
      </c>
    </row>
    <row r="1896" spans="13:16" x14ac:dyDescent="0.25">
      <c r="M1896">
        <v>11310803</v>
      </c>
      <c r="N1896" s="37">
        <v>44344</v>
      </c>
      <c r="O1896">
        <v>4</v>
      </c>
      <c r="P1896">
        <v>4</v>
      </c>
    </row>
    <row r="1897" spans="13:16" x14ac:dyDescent="0.25">
      <c r="M1897">
        <v>11310806</v>
      </c>
      <c r="N1897" s="37">
        <v>44344</v>
      </c>
      <c r="O1897">
        <v>4</v>
      </c>
      <c r="P1897">
        <v>4</v>
      </c>
    </row>
    <row r="1898" spans="13:16" x14ac:dyDescent="0.25">
      <c r="M1898">
        <v>11310809</v>
      </c>
      <c r="N1898" s="37">
        <v>44344</v>
      </c>
      <c r="O1898">
        <v>3</v>
      </c>
      <c r="P1898">
        <v>3</v>
      </c>
    </row>
    <row r="1899" spans="13:16" x14ac:dyDescent="0.25">
      <c r="M1899">
        <v>11310985</v>
      </c>
      <c r="N1899" s="37">
        <v>44344</v>
      </c>
      <c r="O1899">
        <v>4</v>
      </c>
      <c r="P1899">
        <v>4</v>
      </c>
    </row>
    <row r="1900" spans="13:16" x14ac:dyDescent="0.25">
      <c r="M1900">
        <v>11310986</v>
      </c>
      <c r="N1900" s="37">
        <v>44344</v>
      </c>
      <c r="O1900">
        <v>4</v>
      </c>
      <c r="P1900">
        <v>4</v>
      </c>
    </row>
    <row r="1901" spans="13:16" x14ac:dyDescent="0.25">
      <c r="M1901">
        <v>11311452</v>
      </c>
      <c r="N1901">
        <v>37089</v>
      </c>
      <c r="O1901">
        <v>2</v>
      </c>
      <c r="P1901">
        <v>4</v>
      </c>
    </row>
    <row r="1902" spans="13:16" x14ac:dyDescent="0.25">
      <c r="M1902">
        <v>11313183</v>
      </c>
      <c r="N1902" s="37">
        <v>44344</v>
      </c>
      <c r="O1902">
        <v>4</v>
      </c>
      <c r="P1902">
        <v>8</v>
      </c>
    </row>
    <row r="1903" spans="13:16" x14ac:dyDescent="0.25">
      <c r="M1903">
        <v>11313185</v>
      </c>
      <c r="N1903">
        <v>44344</v>
      </c>
      <c r="O1903">
        <v>1</v>
      </c>
      <c r="P1903">
        <v>2</v>
      </c>
    </row>
    <row r="1904" spans="13:16" x14ac:dyDescent="0.25">
      <c r="M1904">
        <v>616090046</v>
      </c>
      <c r="N1904" s="37">
        <v>36838</v>
      </c>
      <c r="O1904">
        <v>4</v>
      </c>
      <c r="P1904">
        <v>4</v>
      </c>
    </row>
    <row r="1905" spans="13:16" x14ac:dyDescent="0.25">
      <c r="M1905">
        <v>616131427</v>
      </c>
      <c r="N1905" s="37">
        <v>31689</v>
      </c>
      <c r="O1905">
        <v>2</v>
      </c>
      <c r="P1905">
        <v>4</v>
      </c>
    </row>
    <row r="1906" spans="13:16" x14ac:dyDescent="0.25">
      <c r="M1906">
        <v>616133607</v>
      </c>
      <c r="N1906" s="37">
        <v>33059</v>
      </c>
      <c r="O1906">
        <v>3</v>
      </c>
      <c r="P1906">
        <v>3</v>
      </c>
    </row>
    <row r="1907" spans="13:16" x14ac:dyDescent="0.25">
      <c r="M1907">
        <v>616134560</v>
      </c>
      <c r="N1907" s="37">
        <v>37089</v>
      </c>
      <c r="O1907">
        <v>1</v>
      </c>
      <c r="P1907">
        <v>2</v>
      </c>
    </row>
    <row r="1908" spans="13:16" x14ac:dyDescent="0.25">
      <c r="M1908">
        <v>616135120</v>
      </c>
      <c r="N1908" s="37">
        <v>44344</v>
      </c>
      <c r="O1908">
        <v>1</v>
      </c>
      <c r="P1908">
        <v>2</v>
      </c>
    </row>
    <row r="1909" spans="13:16" x14ac:dyDescent="0.25">
      <c r="M1909">
        <v>616135957</v>
      </c>
      <c r="N1909" s="37">
        <v>20733</v>
      </c>
      <c r="O1909">
        <v>3</v>
      </c>
      <c r="P1909">
        <v>6</v>
      </c>
    </row>
    <row r="1910" spans="13:16" x14ac:dyDescent="0.25">
      <c r="M1910">
        <v>616135962</v>
      </c>
      <c r="N1910" s="37">
        <v>31689</v>
      </c>
      <c r="O1910">
        <v>1</v>
      </c>
      <c r="P1910">
        <v>2</v>
      </c>
    </row>
    <row r="1911" spans="13:16" x14ac:dyDescent="0.25">
      <c r="M1911">
        <v>616137720</v>
      </c>
      <c r="N1911" s="37">
        <v>28074</v>
      </c>
      <c r="O1911">
        <v>1</v>
      </c>
      <c r="P1911">
        <v>2</v>
      </c>
    </row>
    <row r="1912" spans="13:16" x14ac:dyDescent="0.25">
      <c r="M1912">
        <v>616141247</v>
      </c>
      <c r="N1912">
        <v>27987</v>
      </c>
      <c r="O1912">
        <v>4</v>
      </c>
      <c r="P1912">
        <v>4</v>
      </c>
    </row>
    <row r="1913" spans="13:16" x14ac:dyDescent="0.25">
      <c r="M1913">
        <v>616141289</v>
      </c>
      <c r="N1913">
        <v>20733</v>
      </c>
      <c r="O1913">
        <v>3</v>
      </c>
      <c r="P1913">
        <v>3</v>
      </c>
    </row>
    <row r="1914" spans="13:16" x14ac:dyDescent="0.25">
      <c r="M1914">
        <v>616142290</v>
      </c>
      <c r="N1914" s="37">
        <v>38734</v>
      </c>
      <c r="O1914">
        <v>2</v>
      </c>
      <c r="P1914">
        <v>2</v>
      </c>
    </row>
    <row r="1915" spans="13:16" x14ac:dyDescent="0.25">
      <c r="M1915">
        <v>616143268</v>
      </c>
      <c r="N1915" s="37">
        <v>44344</v>
      </c>
      <c r="O1915">
        <v>1</v>
      </c>
      <c r="P1915">
        <v>2</v>
      </c>
    </row>
    <row r="1916" spans="13:16" x14ac:dyDescent="0.25">
      <c r="M1916">
        <v>616170417</v>
      </c>
      <c r="N1916" s="37">
        <v>31480</v>
      </c>
      <c r="O1916">
        <v>2</v>
      </c>
      <c r="P1916">
        <v>4</v>
      </c>
    </row>
    <row r="1917" spans="13:16" x14ac:dyDescent="0.25">
      <c r="M1917">
        <v>616180218</v>
      </c>
      <c r="N1917" s="37">
        <v>27987</v>
      </c>
      <c r="O1917">
        <v>2</v>
      </c>
      <c r="P1917">
        <v>4</v>
      </c>
    </row>
    <row r="1918" spans="13:16" x14ac:dyDescent="0.25">
      <c r="M1918">
        <v>616220194</v>
      </c>
      <c r="N1918" s="37">
        <v>20733</v>
      </c>
      <c r="O1918">
        <v>1</v>
      </c>
      <c r="P1918">
        <v>2</v>
      </c>
    </row>
    <row r="1919" spans="13:16" x14ac:dyDescent="0.25">
      <c r="M1919">
        <v>616221417</v>
      </c>
      <c r="N1919" s="37">
        <v>39359</v>
      </c>
      <c r="O1919">
        <v>4</v>
      </c>
      <c r="P1919">
        <v>4</v>
      </c>
    </row>
    <row r="1920" spans="13:16" x14ac:dyDescent="0.25">
      <c r="M1920">
        <v>616221422</v>
      </c>
      <c r="N1920" s="37">
        <v>33387</v>
      </c>
      <c r="O1920">
        <v>2</v>
      </c>
      <c r="P1920">
        <v>4</v>
      </c>
    </row>
    <row r="1921" spans="13:16" x14ac:dyDescent="0.25">
      <c r="M1921">
        <v>616221473</v>
      </c>
      <c r="N1921">
        <v>32104</v>
      </c>
      <c r="O1921">
        <v>2</v>
      </c>
      <c r="P1921">
        <v>2</v>
      </c>
    </row>
    <row r="1922" spans="13:16" x14ac:dyDescent="0.25">
      <c r="M1922">
        <v>616226531</v>
      </c>
      <c r="N1922" s="37">
        <v>37089</v>
      </c>
      <c r="O1922">
        <v>2</v>
      </c>
      <c r="P1922">
        <v>2</v>
      </c>
    </row>
    <row r="1923" spans="13:16" x14ac:dyDescent="0.25">
      <c r="M1923">
        <v>616228096</v>
      </c>
      <c r="N1923" s="37">
        <v>37089</v>
      </c>
      <c r="O1923">
        <v>5</v>
      </c>
      <c r="P1923">
        <v>5</v>
      </c>
    </row>
    <row r="1924" spans="13:16" x14ac:dyDescent="0.25">
      <c r="M1924">
        <v>616231613</v>
      </c>
      <c r="N1924">
        <v>27987</v>
      </c>
      <c r="O1924">
        <v>1</v>
      </c>
      <c r="P1924">
        <v>2</v>
      </c>
    </row>
    <row r="1925" spans="13:16" x14ac:dyDescent="0.25">
      <c r="M1925">
        <v>616232606</v>
      </c>
      <c r="N1925" s="37">
        <v>44344</v>
      </c>
      <c r="O1925">
        <v>3</v>
      </c>
      <c r="P1925">
        <v>6</v>
      </c>
    </row>
    <row r="1926" spans="13:16" x14ac:dyDescent="0.25">
      <c r="M1926">
        <v>616248832</v>
      </c>
      <c r="N1926" s="37">
        <v>39359</v>
      </c>
      <c r="O1926">
        <v>1</v>
      </c>
      <c r="P1926">
        <v>2</v>
      </c>
    </row>
    <row r="1927" spans="13:16" x14ac:dyDescent="0.25">
      <c r="M1927">
        <v>616248836</v>
      </c>
      <c r="N1927" s="37">
        <v>44092</v>
      </c>
      <c r="O1927">
        <v>1</v>
      </c>
      <c r="P1927">
        <v>2</v>
      </c>
    </row>
    <row r="1928" spans="13:16" x14ac:dyDescent="0.25">
      <c r="M1928">
        <v>616248837</v>
      </c>
      <c r="N1928">
        <v>39359</v>
      </c>
      <c r="O1928">
        <v>3</v>
      </c>
      <c r="P1928">
        <v>3</v>
      </c>
    </row>
    <row r="1929" spans="13:16" x14ac:dyDescent="0.25">
      <c r="M1929">
        <v>616248844</v>
      </c>
      <c r="N1929" s="37">
        <v>38691</v>
      </c>
      <c r="O1929">
        <v>3</v>
      </c>
      <c r="P1929">
        <v>6</v>
      </c>
    </row>
    <row r="1930" spans="13:16" x14ac:dyDescent="0.25">
      <c r="M1930">
        <v>616250119</v>
      </c>
      <c r="N1930" s="37">
        <v>44136</v>
      </c>
      <c r="O1930">
        <v>1</v>
      </c>
      <c r="P1930">
        <v>2</v>
      </c>
    </row>
    <row r="1931" spans="13:16" x14ac:dyDescent="0.25">
      <c r="M1931">
        <v>616250132</v>
      </c>
      <c r="N1931" s="37">
        <v>27987</v>
      </c>
      <c r="O1931">
        <v>2</v>
      </c>
      <c r="P1931">
        <v>2</v>
      </c>
    </row>
    <row r="1932" spans="13:16" x14ac:dyDescent="0.25">
      <c r="M1932">
        <v>616250622</v>
      </c>
      <c r="N1932">
        <v>44344</v>
      </c>
      <c r="O1932">
        <v>2</v>
      </c>
      <c r="P1932">
        <v>4</v>
      </c>
    </row>
    <row r="1933" spans="13:16" x14ac:dyDescent="0.25">
      <c r="M1933">
        <v>616250625</v>
      </c>
      <c r="N1933" s="37">
        <v>44136</v>
      </c>
      <c r="O1933">
        <v>2</v>
      </c>
      <c r="P1933">
        <v>2</v>
      </c>
    </row>
    <row r="1934" spans="13:16" x14ac:dyDescent="0.25">
      <c r="M1934">
        <v>616250632</v>
      </c>
      <c r="N1934" s="37">
        <v>33387</v>
      </c>
      <c r="O1934">
        <v>3</v>
      </c>
      <c r="P1934">
        <v>3</v>
      </c>
    </row>
    <row r="1935" spans="13:16" x14ac:dyDescent="0.25">
      <c r="M1935">
        <v>616250636</v>
      </c>
      <c r="N1935" s="37">
        <v>39359</v>
      </c>
      <c r="O1935">
        <v>1</v>
      </c>
      <c r="P1935">
        <v>2</v>
      </c>
    </row>
    <row r="1936" spans="13:16" x14ac:dyDescent="0.25">
      <c r="M1936">
        <v>616254877</v>
      </c>
      <c r="N1936" s="37">
        <v>27987</v>
      </c>
      <c r="O1936">
        <v>1</v>
      </c>
      <c r="P1936">
        <v>2</v>
      </c>
    </row>
    <row r="1937" spans="13:16" x14ac:dyDescent="0.25">
      <c r="M1937">
        <v>616254882</v>
      </c>
      <c r="N1937">
        <v>20733</v>
      </c>
      <c r="O1937">
        <v>2</v>
      </c>
      <c r="P1937">
        <v>2</v>
      </c>
    </row>
    <row r="1938" spans="13:16" x14ac:dyDescent="0.25">
      <c r="M1938">
        <v>616254887</v>
      </c>
      <c r="N1938" s="37">
        <v>31437</v>
      </c>
      <c r="O1938">
        <v>2</v>
      </c>
      <c r="P1938">
        <v>2</v>
      </c>
    </row>
    <row r="1939" spans="13:16" x14ac:dyDescent="0.25">
      <c r="M1939">
        <v>616254890</v>
      </c>
      <c r="N1939" s="37">
        <v>27987</v>
      </c>
      <c r="O1939">
        <v>2</v>
      </c>
      <c r="P1939">
        <v>2</v>
      </c>
    </row>
    <row r="1940" spans="13:16" x14ac:dyDescent="0.25">
      <c r="M1940">
        <v>616254896</v>
      </c>
      <c r="N1940" s="37">
        <v>31480</v>
      </c>
      <c r="O1940">
        <v>2</v>
      </c>
      <c r="P1940">
        <v>2</v>
      </c>
    </row>
    <row r="1941" spans="13:16" x14ac:dyDescent="0.25">
      <c r="M1941">
        <v>616259304</v>
      </c>
      <c r="N1941" s="37">
        <v>39359</v>
      </c>
      <c r="O1941">
        <v>1</v>
      </c>
      <c r="P1941">
        <v>2</v>
      </c>
    </row>
    <row r="1942" spans="13:16" x14ac:dyDescent="0.25">
      <c r="M1942">
        <v>616259305</v>
      </c>
      <c r="N1942" s="37">
        <v>32104</v>
      </c>
      <c r="O1942">
        <v>1</v>
      </c>
      <c r="P1942">
        <v>2</v>
      </c>
    </row>
    <row r="1943" spans="13:16" x14ac:dyDescent="0.25">
      <c r="M1943">
        <v>616259311</v>
      </c>
      <c r="N1943" s="37">
        <v>38734</v>
      </c>
      <c r="O1943">
        <v>1</v>
      </c>
      <c r="P1943">
        <v>2</v>
      </c>
    </row>
    <row r="1944" spans="13:16" x14ac:dyDescent="0.25">
      <c r="M1944">
        <v>616259316</v>
      </c>
      <c r="N1944">
        <v>20733</v>
      </c>
      <c r="O1944">
        <v>1</v>
      </c>
      <c r="P1944">
        <v>2</v>
      </c>
    </row>
    <row r="1945" spans="13:16" x14ac:dyDescent="0.25">
      <c r="M1945">
        <v>616259317</v>
      </c>
      <c r="N1945" s="37">
        <v>20733</v>
      </c>
      <c r="O1945">
        <v>2</v>
      </c>
      <c r="P1945">
        <v>2</v>
      </c>
    </row>
    <row r="1946" spans="13:16" x14ac:dyDescent="0.25">
      <c r="M1946">
        <v>616260369</v>
      </c>
      <c r="N1946" s="37">
        <v>38943</v>
      </c>
      <c r="O1946">
        <v>1</v>
      </c>
      <c r="P1946">
        <v>2</v>
      </c>
    </row>
    <row r="1947" spans="13:16" x14ac:dyDescent="0.25">
      <c r="M1947">
        <v>616260373</v>
      </c>
      <c r="N1947">
        <v>31437</v>
      </c>
      <c r="O1947">
        <v>1</v>
      </c>
      <c r="P1947">
        <v>2</v>
      </c>
    </row>
    <row r="1948" spans="13:16" x14ac:dyDescent="0.25">
      <c r="M1948">
        <v>616260377</v>
      </c>
      <c r="N1948" s="37">
        <v>38943</v>
      </c>
      <c r="O1948">
        <v>1</v>
      </c>
      <c r="P1948">
        <v>2</v>
      </c>
    </row>
    <row r="1949" spans="13:16" x14ac:dyDescent="0.25">
      <c r="M1949">
        <v>616260381</v>
      </c>
      <c r="N1949" s="37">
        <v>44092</v>
      </c>
      <c r="O1949">
        <v>1</v>
      </c>
      <c r="P1949">
        <v>2</v>
      </c>
    </row>
    <row r="1950" spans="13:16" x14ac:dyDescent="0.25">
      <c r="M1950">
        <v>616260648</v>
      </c>
      <c r="N1950">
        <v>31689</v>
      </c>
      <c r="O1950">
        <v>2</v>
      </c>
      <c r="P1950">
        <v>2</v>
      </c>
    </row>
    <row r="1951" spans="13:16" x14ac:dyDescent="0.25">
      <c r="M1951">
        <v>616260650</v>
      </c>
      <c r="N1951" s="37">
        <v>44344</v>
      </c>
      <c r="O1951">
        <v>1</v>
      </c>
      <c r="P1951">
        <v>2</v>
      </c>
    </row>
    <row r="1952" spans="13:16" x14ac:dyDescent="0.25">
      <c r="M1952">
        <v>616260656</v>
      </c>
      <c r="N1952" s="37">
        <v>38734</v>
      </c>
      <c r="O1952">
        <v>1</v>
      </c>
      <c r="P1952">
        <v>2</v>
      </c>
    </row>
    <row r="1953" spans="13:16" x14ac:dyDescent="0.25">
      <c r="M1953">
        <v>616260659</v>
      </c>
      <c r="N1953" s="37">
        <v>31480</v>
      </c>
      <c r="O1953">
        <v>1</v>
      </c>
      <c r="P1953">
        <v>2</v>
      </c>
    </row>
    <row r="1954" spans="13:16" x14ac:dyDescent="0.25">
      <c r="M1954">
        <v>616260661</v>
      </c>
      <c r="N1954">
        <v>37089</v>
      </c>
      <c r="O1954">
        <v>1</v>
      </c>
      <c r="P1954">
        <v>2</v>
      </c>
    </row>
    <row r="1955" spans="13:16" x14ac:dyDescent="0.25">
      <c r="M1955">
        <v>616262555</v>
      </c>
      <c r="N1955" s="37">
        <v>44344</v>
      </c>
      <c r="O1955">
        <v>2</v>
      </c>
      <c r="P1955">
        <v>4</v>
      </c>
    </row>
    <row r="1956" spans="13:16" x14ac:dyDescent="0.25">
      <c r="M1956">
        <v>616262558</v>
      </c>
      <c r="N1956" s="37">
        <v>44344</v>
      </c>
      <c r="O1956">
        <v>1</v>
      </c>
      <c r="P1956">
        <v>2</v>
      </c>
    </row>
    <row r="1957" spans="13:16" x14ac:dyDescent="0.25">
      <c r="M1957">
        <v>616262998</v>
      </c>
      <c r="N1957">
        <v>32104</v>
      </c>
      <c r="O1957">
        <v>10</v>
      </c>
      <c r="P1957">
        <v>10</v>
      </c>
    </row>
    <row r="1958" spans="13:16" x14ac:dyDescent="0.25">
      <c r="M1958">
        <v>616263000</v>
      </c>
      <c r="N1958" s="37">
        <v>28074</v>
      </c>
      <c r="O1958">
        <v>9</v>
      </c>
      <c r="P1958">
        <v>9</v>
      </c>
    </row>
    <row r="1959" spans="13:16" x14ac:dyDescent="0.25">
      <c r="M1959">
        <v>616263007</v>
      </c>
      <c r="N1959" s="37">
        <v>32104</v>
      </c>
      <c r="O1959">
        <v>8</v>
      </c>
      <c r="P1959">
        <v>8</v>
      </c>
    </row>
    <row r="1960" spans="13:16" x14ac:dyDescent="0.25">
      <c r="M1960">
        <v>616263012</v>
      </c>
      <c r="N1960" s="37">
        <v>37089</v>
      </c>
      <c r="O1960">
        <v>7</v>
      </c>
      <c r="P1960">
        <v>14</v>
      </c>
    </row>
    <row r="1961" spans="13:16" x14ac:dyDescent="0.25">
      <c r="M1961">
        <v>616263014</v>
      </c>
      <c r="N1961" s="37">
        <v>35211</v>
      </c>
      <c r="O1961">
        <v>10</v>
      </c>
      <c r="P1961">
        <v>10</v>
      </c>
    </row>
    <row r="1962" spans="13:16" x14ac:dyDescent="0.25">
      <c r="M1962">
        <v>616263053</v>
      </c>
      <c r="N1962">
        <v>38734</v>
      </c>
      <c r="O1962">
        <v>3</v>
      </c>
      <c r="P1962">
        <v>3</v>
      </c>
    </row>
    <row r="1963" spans="13:16" x14ac:dyDescent="0.25">
      <c r="M1963">
        <v>616263058</v>
      </c>
      <c r="N1963" s="37">
        <v>31689</v>
      </c>
      <c r="O1963">
        <v>1</v>
      </c>
      <c r="P1963">
        <v>2</v>
      </c>
    </row>
    <row r="1964" spans="13:16" x14ac:dyDescent="0.25">
      <c r="M1964">
        <v>616263063</v>
      </c>
      <c r="N1964" s="37">
        <v>38734</v>
      </c>
      <c r="O1964">
        <v>1</v>
      </c>
      <c r="P1964">
        <v>2</v>
      </c>
    </row>
    <row r="1965" spans="13:16" x14ac:dyDescent="0.25">
      <c r="M1965">
        <v>616263067</v>
      </c>
      <c r="N1965">
        <v>38734</v>
      </c>
      <c r="O1965">
        <v>2</v>
      </c>
      <c r="P1965">
        <v>2</v>
      </c>
    </row>
    <row r="1966" spans="13:16" x14ac:dyDescent="0.25">
      <c r="M1966">
        <v>616263072</v>
      </c>
      <c r="N1966" s="37">
        <v>38734</v>
      </c>
      <c r="O1966">
        <v>1</v>
      </c>
      <c r="P1966">
        <v>2</v>
      </c>
    </row>
    <row r="1967" spans="13:16" x14ac:dyDescent="0.25">
      <c r="M1967">
        <v>616263076</v>
      </c>
      <c r="N1967" s="37">
        <v>27987</v>
      </c>
      <c r="O1967">
        <v>2</v>
      </c>
      <c r="P1967">
        <v>4</v>
      </c>
    </row>
    <row r="1968" spans="13:16" x14ac:dyDescent="0.25">
      <c r="M1968">
        <v>616263294</v>
      </c>
      <c r="N1968" s="37">
        <v>27987</v>
      </c>
      <c r="O1968">
        <v>4</v>
      </c>
      <c r="P1968">
        <v>4</v>
      </c>
    </row>
    <row r="1969" spans="13:16" x14ac:dyDescent="0.25">
      <c r="M1969">
        <v>616264174</v>
      </c>
      <c r="N1969" s="37">
        <v>27987</v>
      </c>
      <c r="O1969">
        <v>2</v>
      </c>
      <c r="P1969">
        <v>2</v>
      </c>
    </row>
    <row r="1970" spans="13:16" x14ac:dyDescent="0.25">
      <c r="M1970">
        <v>616264179</v>
      </c>
      <c r="N1970" s="37">
        <v>38734</v>
      </c>
      <c r="O1970">
        <v>1</v>
      </c>
      <c r="P1970">
        <v>2</v>
      </c>
    </row>
    <row r="1971" spans="13:16" x14ac:dyDescent="0.25">
      <c r="M1971">
        <v>616264182</v>
      </c>
      <c r="N1971" s="37">
        <v>39359</v>
      </c>
      <c r="O1971">
        <v>1</v>
      </c>
      <c r="P1971">
        <v>2</v>
      </c>
    </row>
    <row r="1972" spans="13:16" x14ac:dyDescent="0.25">
      <c r="M1972">
        <v>616264186</v>
      </c>
      <c r="N1972" s="37">
        <v>44344</v>
      </c>
      <c r="O1972">
        <v>2</v>
      </c>
      <c r="P1972">
        <v>2</v>
      </c>
    </row>
    <row r="1973" spans="13:16" x14ac:dyDescent="0.25">
      <c r="M1973">
        <v>616264191</v>
      </c>
      <c r="N1973" s="37">
        <v>36855</v>
      </c>
      <c r="O1973">
        <v>1</v>
      </c>
      <c r="P1973">
        <v>2</v>
      </c>
    </row>
    <row r="1974" spans="13:16" x14ac:dyDescent="0.25">
      <c r="M1974">
        <v>616307696</v>
      </c>
      <c r="N1974" s="37">
        <v>31480</v>
      </c>
      <c r="O1974">
        <v>2</v>
      </c>
      <c r="P1974">
        <v>4</v>
      </c>
    </row>
    <row r="1975" spans="13:16" x14ac:dyDescent="0.25">
      <c r="M1975">
        <v>616307699</v>
      </c>
      <c r="N1975" s="37">
        <v>36882</v>
      </c>
      <c r="O1975">
        <v>1</v>
      </c>
      <c r="P1975">
        <v>2</v>
      </c>
    </row>
    <row r="1976" spans="13:16" x14ac:dyDescent="0.25">
      <c r="M1976">
        <v>617267308</v>
      </c>
      <c r="N1976" s="37">
        <v>31480</v>
      </c>
      <c r="O1976">
        <v>4</v>
      </c>
      <c r="P1976">
        <v>4</v>
      </c>
    </row>
    <row r="1977" spans="13:16" x14ac:dyDescent="0.25">
      <c r="M1977">
        <v>617267309</v>
      </c>
      <c r="N1977" s="37">
        <v>44092</v>
      </c>
      <c r="O1977">
        <v>4</v>
      </c>
      <c r="P1977">
        <v>4</v>
      </c>
    </row>
    <row r="1978" spans="13:16" x14ac:dyDescent="0.25">
      <c r="M1978">
        <v>617267316</v>
      </c>
      <c r="N1978" s="37">
        <v>44344</v>
      </c>
      <c r="O1978">
        <v>3</v>
      </c>
      <c r="P1978">
        <v>6</v>
      </c>
    </row>
    <row r="1979" spans="13:16" x14ac:dyDescent="0.25">
      <c r="M1979">
        <v>617267319</v>
      </c>
      <c r="N1979">
        <v>38734</v>
      </c>
      <c r="O1979">
        <v>5</v>
      </c>
      <c r="P1979">
        <v>5</v>
      </c>
    </row>
    <row r="1980" spans="13:16" x14ac:dyDescent="0.25">
      <c r="M1980">
        <v>617267529</v>
      </c>
      <c r="N1980" s="37">
        <v>38734</v>
      </c>
      <c r="O1980">
        <v>2</v>
      </c>
      <c r="P1980">
        <v>4</v>
      </c>
    </row>
    <row r="1981" spans="13:16" x14ac:dyDescent="0.25">
      <c r="M1981">
        <v>617267532</v>
      </c>
      <c r="N1981" s="37">
        <v>31689</v>
      </c>
      <c r="O1981">
        <v>2</v>
      </c>
      <c r="P1981">
        <v>2</v>
      </c>
    </row>
    <row r="1982" spans="13:16" x14ac:dyDescent="0.25">
      <c r="M1982">
        <v>617267540</v>
      </c>
      <c r="N1982" s="37">
        <v>27987</v>
      </c>
      <c r="O1982">
        <v>3</v>
      </c>
      <c r="P1982">
        <v>6</v>
      </c>
    </row>
    <row r="1983" spans="13:16" x14ac:dyDescent="0.25">
      <c r="M1983">
        <v>617267587</v>
      </c>
      <c r="N1983" s="37">
        <v>37089</v>
      </c>
      <c r="O1983">
        <v>6</v>
      </c>
      <c r="P1983">
        <v>6</v>
      </c>
    </row>
    <row r="1984" spans="13:16" x14ac:dyDescent="0.25">
      <c r="M1984">
        <v>617267592</v>
      </c>
      <c r="N1984" s="37">
        <v>38943</v>
      </c>
      <c r="O1984">
        <v>4</v>
      </c>
      <c r="P1984">
        <v>8</v>
      </c>
    </row>
    <row r="1985" spans="13:16" x14ac:dyDescent="0.25">
      <c r="M1985">
        <v>617267599</v>
      </c>
      <c r="N1985" s="37">
        <v>44344</v>
      </c>
      <c r="O1985">
        <v>2</v>
      </c>
      <c r="P1985">
        <v>4</v>
      </c>
    </row>
    <row r="1986" spans="13:16" x14ac:dyDescent="0.25">
      <c r="M1986">
        <v>617267600</v>
      </c>
      <c r="N1986" s="37">
        <v>44344</v>
      </c>
      <c r="O1986">
        <v>8</v>
      </c>
      <c r="P1986">
        <v>8</v>
      </c>
    </row>
    <row r="1987" spans="13:16" x14ac:dyDescent="0.25">
      <c r="M1987">
        <v>617267602</v>
      </c>
      <c r="N1987" s="37">
        <v>37089</v>
      </c>
      <c r="O1987">
        <v>4</v>
      </c>
      <c r="P1987">
        <v>8</v>
      </c>
    </row>
    <row r="1988" spans="13:16" x14ac:dyDescent="0.25">
      <c r="M1988">
        <v>617268147</v>
      </c>
      <c r="N1988" s="37">
        <v>27987</v>
      </c>
      <c r="O1988">
        <v>8</v>
      </c>
      <c r="P1988">
        <v>8</v>
      </c>
    </row>
    <row r="1989" spans="13:16" x14ac:dyDescent="0.25">
      <c r="M1989">
        <v>617268152</v>
      </c>
      <c r="N1989" s="37">
        <v>44344</v>
      </c>
      <c r="O1989">
        <v>5</v>
      </c>
      <c r="P1989">
        <v>5</v>
      </c>
    </row>
    <row r="1990" spans="13:16" x14ac:dyDescent="0.25">
      <c r="M1990">
        <v>617268154</v>
      </c>
      <c r="N1990" s="37">
        <v>16702</v>
      </c>
      <c r="O1990">
        <v>4</v>
      </c>
      <c r="P1990">
        <v>4</v>
      </c>
    </row>
    <row r="1991" spans="13:16" x14ac:dyDescent="0.25">
      <c r="M1991">
        <v>617268159</v>
      </c>
      <c r="N1991" s="37">
        <v>27987</v>
      </c>
      <c r="O1991">
        <v>5</v>
      </c>
      <c r="P1991">
        <v>5</v>
      </c>
    </row>
    <row r="1992" spans="13:16" x14ac:dyDescent="0.25">
      <c r="M1992">
        <v>617268162</v>
      </c>
      <c r="N1992" s="37">
        <v>39359</v>
      </c>
      <c r="O1992">
        <v>5</v>
      </c>
      <c r="P1992">
        <v>5</v>
      </c>
    </row>
    <row r="1993" spans="13:16" x14ac:dyDescent="0.25">
      <c r="M1993">
        <v>617268203</v>
      </c>
      <c r="N1993" s="37">
        <v>38734</v>
      </c>
      <c r="O1993">
        <v>2</v>
      </c>
      <c r="P1993">
        <v>2</v>
      </c>
    </row>
    <row r="1994" spans="13:16" x14ac:dyDescent="0.25">
      <c r="M1994">
        <v>617268207</v>
      </c>
      <c r="N1994" s="37">
        <v>44344</v>
      </c>
      <c r="O1994">
        <v>3</v>
      </c>
      <c r="P1994">
        <v>6</v>
      </c>
    </row>
    <row r="1995" spans="13:16" x14ac:dyDescent="0.25">
      <c r="M1995">
        <v>617268212</v>
      </c>
      <c r="N1995" s="37">
        <v>44344</v>
      </c>
      <c r="O1995">
        <v>4</v>
      </c>
      <c r="P1995">
        <v>4</v>
      </c>
    </row>
    <row r="1996" spans="13:16" x14ac:dyDescent="0.25">
      <c r="M1996">
        <v>617268213</v>
      </c>
      <c r="N1996" s="37">
        <v>44344</v>
      </c>
      <c r="O1996">
        <v>4</v>
      </c>
      <c r="P1996">
        <v>4</v>
      </c>
    </row>
    <row r="1997" spans="13:16" x14ac:dyDescent="0.25">
      <c r="M1997">
        <v>617268221</v>
      </c>
      <c r="N1997" s="37">
        <v>37089</v>
      </c>
      <c r="O1997">
        <v>1</v>
      </c>
      <c r="P1997">
        <v>2</v>
      </c>
    </row>
    <row r="1998" spans="13:16" x14ac:dyDescent="0.25">
      <c r="M1998">
        <v>617268222</v>
      </c>
      <c r="N1998" s="37">
        <v>44344</v>
      </c>
      <c r="O1998">
        <v>3</v>
      </c>
      <c r="P1998">
        <v>3</v>
      </c>
    </row>
    <row r="1999" spans="13:16" x14ac:dyDescent="0.25">
      <c r="M1999">
        <v>617268654</v>
      </c>
      <c r="N1999" s="37">
        <v>27987</v>
      </c>
      <c r="O1999">
        <v>5</v>
      </c>
      <c r="P1999">
        <v>10</v>
      </c>
    </row>
    <row r="2000" spans="13:16" x14ac:dyDescent="0.25">
      <c r="M2000">
        <v>617268659</v>
      </c>
      <c r="N2000" s="37">
        <v>38734</v>
      </c>
      <c r="O2000">
        <v>1</v>
      </c>
      <c r="P2000">
        <v>2</v>
      </c>
    </row>
    <row r="2001" spans="13:16" x14ac:dyDescent="0.25">
      <c r="M2001">
        <v>617268662</v>
      </c>
      <c r="N2001" s="37">
        <v>27987</v>
      </c>
      <c r="O2001">
        <v>1</v>
      </c>
      <c r="P2001">
        <v>2</v>
      </c>
    </row>
    <row r="2002" spans="13:16" x14ac:dyDescent="0.25">
      <c r="M2002">
        <v>617268669</v>
      </c>
      <c r="N2002" s="37">
        <v>38734</v>
      </c>
      <c r="O2002">
        <v>3</v>
      </c>
      <c r="P2002">
        <v>3</v>
      </c>
    </row>
    <row r="2003" spans="13:16" x14ac:dyDescent="0.25">
      <c r="M2003">
        <v>617268672</v>
      </c>
      <c r="N2003" s="37">
        <v>38691</v>
      </c>
      <c r="O2003">
        <v>1</v>
      </c>
      <c r="P2003">
        <v>2</v>
      </c>
    </row>
    <row r="2004" spans="13:16" x14ac:dyDescent="0.25">
      <c r="M2004">
        <v>617269601</v>
      </c>
      <c r="N2004" s="37">
        <v>27987</v>
      </c>
      <c r="O2004">
        <v>1</v>
      </c>
      <c r="P2004">
        <v>2</v>
      </c>
    </row>
    <row r="2005" spans="13:16" x14ac:dyDescent="0.25">
      <c r="M2005">
        <v>617269606</v>
      </c>
      <c r="N2005" s="37">
        <v>20733</v>
      </c>
      <c r="O2005">
        <v>3</v>
      </c>
      <c r="P2005">
        <v>3</v>
      </c>
    </row>
    <row r="2006" spans="13:16" x14ac:dyDescent="0.25">
      <c r="M2006">
        <v>617269611</v>
      </c>
      <c r="N2006" s="37">
        <v>38734</v>
      </c>
      <c r="O2006">
        <v>1</v>
      </c>
      <c r="P2006">
        <v>2</v>
      </c>
    </row>
    <row r="2007" spans="13:16" x14ac:dyDescent="0.25">
      <c r="M2007">
        <v>617269614</v>
      </c>
      <c r="N2007" s="37">
        <v>38734</v>
      </c>
      <c r="O2007">
        <v>2</v>
      </c>
      <c r="P2007">
        <v>2</v>
      </c>
    </row>
    <row r="2008" spans="13:16" x14ac:dyDescent="0.25">
      <c r="M2008">
        <v>617269620</v>
      </c>
      <c r="N2008" s="37">
        <v>31689</v>
      </c>
      <c r="O2008">
        <v>5</v>
      </c>
      <c r="P2008">
        <v>5</v>
      </c>
    </row>
    <row r="2009" spans="13:16" x14ac:dyDescent="0.25">
      <c r="M2009">
        <v>617269772</v>
      </c>
      <c r="N2009" s="37">
        <v>39359</v>
      </c>
      <c r="O2009">
        <v>3</v>
      </c>
      <c r="P2009">
        <v>3</v>
      </c>
    </row>
    <row r="2010" spans="13:16" x14ac:dyDescent="0.25">
      <c r="M2010">
        <v>617269776</v>
      </c>
      <c r="N2010" s="37">
        <v>31480</v>
      </c>
      <c r="O2010">
        <v>2</v>
      </c>
      <c r="P2010">
        <v>2</v>
      </c>
    </row>
    <row r="2011" spans="13:16" x14ac:dyDescent="0.25">
      <c r="M2011">
        <v>617269778</v>
      </c>
      <c r="N2011" s="37">
        <v>27987</v>
      </c>
      <c r="O2011">
        <v>2</v>
      </c>
      <c r="P2011">
        <v>4</v>
      </c>
    </row>
    <row r="2012" spans="13:16" x14ac:dyDescent="0.25">
      <c r="M2012">
        <v>617269783</v>
      </c>
      <c r="N2012" s="37">
        <v>27987</v>
      </c>
      <c r="O2012">
        <v>6</v>
      </c>
      <c r="P2012">
        <v>6</v>
      </c>
    </row>
    <row r="2013" spans="13:16" x14ac:dyDescent="0.25">
      <c r="M2013">
        <v>617269786</v>
      </c>
      <c r="N2013" s="37">
        <v>31480</v>
      </c>
      <c r="O2013">
        <v>4</v>
      </c>
      <c r="P2013">
        <v>4</v>
      </c>
    </row>
    <row r="2014" spans="13:16" x14ac:dyDescent="0.25">
      <c r="M2014">
        <v>617269789</v>
      </c>
      <c r="N2014" s="37">
        <v>38734</v>
      </c>
      <c r="O2014">
        <v>6</v>
      </c>
      <c r="P2014">
        <v>6</v>
      </c>
    </row>
    <row r="2015" spans="13:16" x14ac:dyDescent="0.25">
      <c r="M2015">
        <v>617269843</v>
      </c>
      <c r="N2015" s="37">
        <v>44136</v>
      </c>
      <c r="O2015">
        <v>1</v>
      </c>
      <c r="P2015">
        <v>2</v>
      </c>
    </row>
    <row r="2016" spans="13:16" x14ac:dyDescent="0.25">
      <c r="M2016">
        <v>617269846</v>
      </c>
      <c r="N2016" s="37">
        <v>44092</v>
      </c>
      <c r="O2016">
        <v>2</v>
      </c>
      <c r="P2016">
        <v>4</v>
      </c>
    </row>
    <row r="2017" spans="13:16" x14ac:dyDescent="0.25">
      <c r="M2017">
        <v>617271566</v>
      </c>
      <c r="N2017" s="37">
        <v>37089</v>
      </c>
      <c r="O2017">
        <v>3</v>
      </c>
      <c r="P2017">
        <v>6</v>
      </c>
    </row>
    <row r="2018" spans="13:16" x14ac:dyDescent="0.25">
      <c r="M2018">
        <v>617271575</v>
      </c>
      <c r="N2018">
        <v>27987</v>
      </c>
      <c r="O2018">
        <v>5</v>
      </c>
      <c r="P2018">
        <v>5</v>
      </c>
    </row>
    <row r="2019" spans="13:16" x14ac:dyDescent="0.25">
      <c r="M2019">
        <v>617275148</v>
      </c>
      <c r="N2019" s="37">
        <v>44344</v>
      </c>
      <c r="O2019">
        <v>1</v>
      </c>
      <c r="P2019">
        <v>2</v>
      </c>
    </row>
    <row r="2020" spans="13:16" x14ac:dyDescent="0.25">
      <c r="M2020">
        <v>617275152</v>
      </c>
      <c r="N2020" s="37">
        <v>44344</v>
      </c>
      <c r="O2020">
        <v>1</v>
      </c>
      <c r="P2020">
        <v>2</v>
      </c>
    </row>
    <row r="2021" spans="13:16" x14ac:dyDescent="0.25">
      <c r="M2021">
        <v>617275153</v>
      </c>
      <c r="N2021" s="37">
        <v>37089</v>
      </c>
      <c r="O2021">
        <v>1</v>
      </c>
      <c r="P2021">
        <v>2</v>
      </c>
    </row>
    <row r="2022" spans="13:16" x14ac:dyDescent="0.25">
      <c r="M2022">
        <v>617275160</v>
      </c>
      <c r="N2022" s="37">
        <v>37089</v>
      </c>
      <c r="O2022">
        <v>1</v>
      </c>
      <c r="P2022">
        <v>2</v>
      </c>
    </row>
    <row r="2023" spans="13:16" x14ac:dyDescent="0.25">
      <c r="M2023">
        <v>617275163</v>
      </c>
      <c r="N2023" s="37">
        <v>37089</v>
      </c>
      <c r="O2023">
        <v>2</v>
      </c>
      <c r="P2023">
        <v>2</v>
      </c>
    </row>
    <row r="2024" spans="13:16" x14ac:dyDescent="0.25">
      <c r="M2024">
        <v>617284721</v>
      </c>
      <c r="N2024" s="37">
        <v>38943</v>
      </c>
      <c r="O2024">
        <v>2</v>
      </c>
      <c r="P2024">
        <v>4</v>
      </c>
    </row>
    <row r="2025" spans="13:16" x14ac:dyDescent="0.25">
      <c r="M2025">
        <v>617284725</v>
      </c>
      <c r="N2025" s="37">
        <v>36855</v>
      </c>
      <c r="O2025">
        <v>1</v>
      </c>
      <c r="P2025">
        <v>2</v>
      </c>
    </row>
    <row r="2026" spans="13:16" x14ac:dyDescent="0.25">
      <c r="M2026">
        <v>617284729</v>
      </c>
      <c r="N2026" s="37">
        <v>37089</v>
      </c>
      <c r="O2026">
        <v>1</v>
      </c>
      <c r="P2026">
        <v>2</v>
      </c>
    </row>
    <row r="2027" spans="13:16" x14ac:dyDescent="0.25">
      <c r="M2027">
        <v>617284737</v>
      </c>
      <c r="N2027" s="37">
        <v>31689</v>
      </c>
      <c r="O2027">
        <v>4</v>
      </c>
      <c r="P2027">
        <v>4</v>
      </c>
    </row>
    <row r="2028" spans="13:16" x14ac:dyDescent="0.25">
      <c r="M2028">
        <v>617285564</v>
      </c>
      <c r="N2028" s="37">
        <v>38691</v>
      </c>
      <c r="O2028">
        <v>1</v>
      </c>
      <c r="P2028">
        <v>2</v>
      </c>
    </row>
    <row r="2029" spans="13:16" x14ac:dyDescent="0.25">
      <c r="M2029">
        <v>617285568</v>
      </c>
      <c r="N2029">
        <v>32104</v>
      </c>
      <c r="O2029">
        <v>1</v>
      </c>
      <c r="P2029">
        <v>2</v>
      </c>
    </row>
    <row r="2030" spans="13:16" x14ac:dyDescent="0.25">
      <c r="M2030">
        <v>617285569</v>
      </c>
      <c r="N2030" s="37">
        <v>20733</v>
      </c>
      <c r="O2030">
        <v>1</v>
      </c>
      <c r="P2030">
        <v>2</v>
      </c>
    </row>
    <row r="2031" spans="13:16" x14ac:dyDescent="0.25">
      <c r="M2031">
        <v>617285576</v>
      </c>
      <c r="N2031" s="37">
        <v>39359</v>
      </c>
      <c r="O2031">
        <v>1</v>
      </c>
      <c r="P2031">
        <v>2</v>
      </c>
    </row>
    <row r="2032" spans="13:16" x14ac:dyDescent="0.25">
      <c r="M2032">
        <v>617285579</v>
      </c>
      <c r="N2032">
        <v>39359</v>
      </c>
      <c r="O2032">
        <v>2</v>
      </c>
      <c r="P2032">
        <v>4</v>
      </c>
    </row>
    <row r="2033" spans="13:16" x14ac:dyDescent="0.25">
      <c r="M2033">
        <v>617307292</v>
      </c>
      <c r="N2033" s="37">
        <v>44344</v>
      </c>
      <c r="O2033">
        <v>2</v>
      </c>
      <c r="P2033">
        <v>2</v>
      </c>
    </row>
    <row r="2034" spans="13:16" x14ac:dyDescent="0.25">
      <c r="M2034">
        <v>617307296</v>
      </c>
      <c r="N2034">
        <v>39359</v>
      </c>
      <c r="O2034">
        <v>1</v>
      </c>
      <c r="P2034">
        <v>2</v>
      </c>
    </row>
    <row r="2035" spans="13:16" x14ac:dyDescent="0.25">
      <c r="M2035">
        <v>617307304</v>
      </c>
      <c r="N2035" s="37">
        <v>44344</v>
      </c>
      <c r="O2035">
        <v>2</v>
      </c>
      <c r="P2035">
        <v>2</v>
      </c>
    </row>
    <row r="2036" spans="13:16" x14ac:dyDescent="0.25">
      <c r="M2036">
        <v>617307307</v>
      </c>
      <c r="N2036">
        <v>38734</v>
      </c>
      <c r="O2036">
        <v>1</v>
      </c>
      <c r="P2036">
        <v>2</v>
      </c>
    </row>
    <row r="2037" spans="13:16" x14ac:dyDescent="0.25">
      <c r="M2037">
        <v>617307312</v>
      </c>
      <c r="N2037" s="37">
        <v>38734</v>
      </c>
      <c r="O2037">
        <v>1</v>
      </c>
      <c r="P2037">
        <v>2</v>
      </c>
    </row>
    <row r="2038" spans="13:16" x14ac:dyDescent="0.25">
      <c r="M2038">
        <v>617307740</v>
      </c>
      <c r="N2038" s="37">
        <v>38734</v>
      </c>
      <c r="O2038">
        <v>1</v>
      </c>
      <c r="P2038">
        <v>2</v>
      </c>
    </row>
    <row r="2039" spans="13:16" x14ac:dyDescent="0.25">
      <c r="M2039">
        <v>617307746</v>
      </c>
      <c r="N2039" s="37">
        <v>44344</v>
      </c>
      <c r="O2039">
        <v>2</v>
      </c>
      <c r="P2039">
        <v>2</v>
      </c>
    </row>
    <row r="2040" spans="13:16" x14ac:dyDescent="0.25">
      <c r="M2040">
        <v>617311607</v>
      </c>
      <c r="N2040" s="37">
        <v>38691</v>
      </c>
      <c r="O2040">
        <v>1</v>
      </c>
      <c r="P2040">
        <v>2</v>
      </c>
    </row>
    <row r="2041" spans="13:16" x14ac:dyDescent="0.25">
      <c r="M2041">
        <v>617311613</v>
      </c>
      <c r="N2041" s="37">
        <v>20733</v>
      </c>
      <c r="O2041">
        <v>2</v>
      </c>
      <c r="P2041">
        <v>2</v>
      </c>
    </row>
    <row r="2042" spans="13:16" x14ac:dyDescent="0.25">
      <c r="M2042">
        <v>617311614</v>
      </c>
      <c r="N2042" s="37">
        <v>32104</v>
      </c>
      <c r="O2042">
        <v>2</v>
      </c>
      <c r="P2042">
        <v>2</v>
      </c>
    </row>
    <row r="2043" spans="13:16" x14ac:dyDescent="0.25">
      <c r="M2043">
        <v>617311620</v>
      </c>
      <c r="N2043" s="37">
        <v>27987</v>
      </c>
      <c r="O2043">
        <v>1</v>
      </c>
      <c r="P2043">
        <v>2</v>
      </c>
    </row>
    <row r="2044" spans="13:16" x14ac:dyDescent="0.25">
      <c r="M2044">
        <v>617316195</v>
      </c>
      <c r="N2044" s="37">
        <v>31480</v>
      </c>
      <c r="O2044">
        <v>1</v>
      </c>
      <c r="P2044">
        <v>2</v>
      </c>
    </row>
    <row r="2045" spans="13:16" x14ac:dyDescent="0.25">
      <c r="M2045">
        <v>617316200</v>
      </c>
      <c r="N2045" s="37">
        <v>20733</v>
      </c>
      <c r="O2045">
        <v>2</v>
      </c>
      <c r="P2045">
        <v>4</v>
      </c>
    </row>
    <row r="2046" spans="13:16" x14ac:dyDescent="0.25">
      <c r="M2046">
        <v>617316202</v>
      </c>
      <c r="N2046" s="37">
        <v>27987</v>
      </c>
      <c r="O2046">
        <v>2</v>
      </c>
      <c r="P2046">
        <v>4</v>
      </c>
    </row>
    <row r="2047" spans="13:16" x14ac:dyDescent="0.25">
      <c r="M2047">
        <v>617316207</v>
      </c>
      <c r="N2047" s="37">
        <v>31480</v>
      </c>
      <c r="O2047">
        <v>2</v>
      </c>
      <c r="P2047">
        <v>2</v>
      </c>
    </row>
    <row r="2048" spans="13:16" x14ac:dyDescent="0.25">
      <c r="M2048">
        <v>617323754</v>
      </c>
      <c r="N2048" s="37">
        <v>44136</v>
      </c>
      <c r="O2048">
        <v>1</v>
      </c>
      <c r="P2048">
        <v>2</v>
      </c>
    </row>
    <row r="2049" spans="13:16" x14ac:dyDescent="0.25">
      <c r="M2049">
        <v>617323759</v>
      </c>
      <c r="N2049" s="37">
        <v>44344</v>
      </c>
      <c r="O2049">
        <v>3</v>
      </c>
      <c r="P2049">
        <v>6</v>
      </c>
    </row>
    <row r="2050" spans="13:16" x14ac:dyDescent="0.25">
      <c r="M2050">
        <v>617323763</v>
      </c>
      <c r="N2050" s="37">
        <v>38943</v>
      </c>
      <c r="O2050">
        <v>2</v>
      </c>
      <c r="P2050">
        <v>4</v>
      </c>
    </row>
    <row r="2051" spans="13:16" x14ac:dyDescent="0.25">
      <c r="M2051">
        <v>617323772</v>
      </c>
      <c r="N2051" s="37">
        <v>44344</v>
      </c>
      <c r="O2051">
        <v>2</v>
      </c>
      <c r="P2051">
        <v>4</v>
      </c>
    </row>
    <row r="2052" spans="13:16" x14ac:dyDescent="0.25">
      <c r="M2052">
        <v>617346387</v>
      </c>
      <c r="N2052" s="37">
        <v>44344</v>
      </c>
      <c r="O2052">
        <v>1</v>
      </c>
      <c r="P2052">
        <v>2</v>
      </c>
    </row>
    <row r="2053" spans="13:16" x14ac:dyDescent="0.25">
      <c r="M2053">
        <v>617346390</v>
      </c>
      <c r="N2053" s="37">
        <v>27987</v>
      </c>
      <c r="O2053">
        <v>1</v>
      </c>
      <c r="P2053">
        <v>2</v>
      </c>
    </row>
    <row r="2054" spans="13:16" x14ac:dyDescent="0.25">
      <c r="M2054">
        <v>617346396</v>
      </c>
      <c r="N2054" s="37">
        <v>27987</v>
      </c>
      <c r="O2054">
        <v>2</v>
      </c>
      <c r="P2054">
        <v>2</v>
      </c>
    </row>
    <row r="2055" spans="13:16" x14ac:dyDescent="0.25">
      <c r="M2055">
        <v>617374490</v>
      </c>
      <c r="N2055">
        <v>33059</v>
      </c>
      <c r="O2055">
        <v>1</v>
      </c>
      <c r="P2055">
        <v>2</v>
      </c>
    </row>
    <row r="2056" spans="13:16" x14ac:dyDescent="0.25">
      <c r="M2056">
        <v>617374503</v>
      </c>
      <c r="N2056" s="37">
        <v>37089</v>
      </c>
      <c r="O2056">
        <v>1</v>
      </c>
      <c r="P2056">
        <v>2</v>
      </c>
    </row>
    <row r="2057" spans="13:16" x14ac:dyDescent="0.25">
      <c r="M2057">
        <v>617387650</v>
      </c>
      <c r="N2057" s="37">
        <v>38691</v>
      </c>
      <c r="O2057">
        <v>1</v>
      </c>
      <c r="P2057">
        <v>2</v>
      </c>
    </row>
    <row r="2058" spans="13:16" x14ac:dyDescent="0.25">
      <c r="M2058">
        <v>617387653</v>
      </c>
      <c r="N2058" s="37">
        <v>44344</v>
      </c>
      <c r="O2058">
        <v>2</v>
      </c>
      <c r="P2058">
        <v>2</v>
      </c>
    </row>
    <row r="2059" spans="13:16" x14ac:dyDescent="0.25">
      <c r="M2059">
        <v>617387666</v>
      </c>
      <c r="N2059" s="37">
        <v>38943</v>
      </c>
      <c r="O2059">
        <v>1</v>
      </c>
      <c r="P2059">
        <v>2</v>
      </c>
    </row>
    <row r="2060" spans="13:16" x14ac:dyDescent="0.25">
      <c r="M2060">
        <v>617389668</v>
      </c>
      <c r="N2060" s="37">
        <v>33059</v>
      </c>
      <c r="O2060">
        <v>1</v>
      </c>
      <c r="P2060">
        <v>2</v>
      </c>
    </row>
    <row r="2061" spans="13:16" x14ac:dyDescent="0.25">
      <c r="M2061">
        <v>617389670</v>
      </c>
      <c r="N2061" s="37">
        <v>33059</v>
      </c>
      <c r="O2061">
        <v>1</v>
      </c>
      <c r="P2061">
        <v>2</v>
      </c>
    </row>
    <row r="2062" spans="13:16" x14ac:dyDescent="0.25">
      <c r="M2062">
        <v>617389676</v>
      </c>
      <c r="N2062" s="37">
        <v>33059</v>
      </c>
      <c r="O2062">
        <v>4</v>
      </c>
      <c r="P2062">
        <v>4</v>
      </c>
    </row>
    <row r="2063" spans="13:16" x14ac:dyDescent="0.25">
      <c r="M2063">
        <v>617389681</v>
      </c>
      <c r="N2063" s="37">
        <v>42464</v>
      </c>
      <c r="O2063">
        <v>2</v>
      </c>
      <c r="P2063">
        <v>4</v>
      </c>
    </row>
    <row r="2064" spans="13:16" x14ac:dyDescent="0.25">
      <c r="M2064">
        <v>617400305</v>
      </c>
      <c r="N2064" s="37">
        <v>37089</v>
      </c>
      <c r="O2064">
        <v>5</v>
      </c>
      <c r="P2064">
        <v>5</v>
      </c>
    </row>
    <row r="2065" spans="13:16" x14ac:dyDescent="0.25">
      <c r="M2065">
        <v>617400308</v>
      </c>
      <c r="N2065" s="37">
        <v>37089</v>
      </c>
      <c r="O2065">
        <v>3</v>
      </c>
      <c r="P2065">
        <v>3</v>
      </c>
    </row>
    <row r="2066" spans="13:16" x14ac:dyDescent="0.25">
      <c r="M2066">
        <v>617400312</v>
      </c>
      <c r="N2066" s="37">
        <v>34959</v>
      </c>
      <c r="O2066">
        <v>3</v>
      </c>
      <c r="P2066">
        <v>3</v>
      </c>
    </row>
    <row r="2067" spans="13:16" x14ac:dyDescent="0.25">
      <c r="M2067">
        <v>617400316</v>
      </c>
      <c r="N2067" s="37">
        <v>38943</v>
      </c>
      <c r="O2067">
        <v>2</v>
      </c>
      <c r="P2067">
        <v>4</v>
      </c>
    </row>
    <row r="2068" spans="13:16" x14ac:dyDescent="0.25">
      <c r="M2068">
        <v>617400321</v>
      </c>
      <c r="N2068" s="37">
        <v>38734</v>
      </c>
      <c r="O2068">
        <v>2</v>
      </c>
      <c r="P2068">
        <v>4</v>
      </c>
    </row>
    <row r="2069" spans="13:16" x14ac:dyDescent="0.25">
      <c r="M2069">
        <v>617400325</v>
      </c>
      <c r="N2069" s="37">
        <v>31689</v>
      </c>
      <c r="O2069">
        <v>3</v>
      </c>
      <c r="P2069">
        <v>3</v>
      </c>
    </row>
    <row r="2070" spans="13:16" x14ac:dyDescent="0.25">
      <c r="M2070">
        <v>618380483</v>
      </c>
      <c r="N2070">
        <v>20733</v>
      </c>
      <c r="O2070">
        <v>1</v>
      </c>
      <c r="P2070">
        <v>2</v>
      </c>
    </row>
    <row r="2071" spans="13:16" x14ac:dyDescent="0.25">
      <c r="M2071">
        <v>618380488</v>
      </c>
      <c r="N2071" s="37">
        <v>27987</v>
      </c>
      <c r="O2071">
        <v>1</v>
      </c>
      <c r="P2071">
        <v>2</v>
      </c>
    </row>
    <row r="2072" spans="13:16" x14ac:dyDescent="0.25">
      <c r="M2072">
        <v>618380493</v>
      </c>
      <c r="N2072" s="37">
        <v>38734</v>
      </c>
      <c r="O2072">
        <v>1</v>
      </c>
      <c r="P2072">
        <v>2</v>
      </c>
    </row>
    <row r="2073" spans="13:16" x14ac:dyDescent="0.25">
      <c r="M2073">
        <v>618380505</v>
      </c>
      <c r="N2073">
        <v>39359</v>
      </c>
      <c r="O2073">
        <v>1</v>
      </c>
      <c r="P2073">
        <v>2</v>
      </c>
    </row>
    <row r="2074" spans="13:16" x14ac:dyDescent="0.25">
      <c r="M2074">
        <v>618407321</v>
      </c>
      <c r="N2074">
        <v>20733</v>
      </c>
      <c r="O2074">
        <v>7</v>
      </c>
      <c r="P2074">
        <v>7</v>
      </c>
    </row>
    <row r="2075" spans="13:16" x14ac:dyDescent="0.25">
      <c r="M2075">
        <v>618407324</v>
      </c>
      <c r="N2075">
        <v>37089</v>
      </c>
      <c r="O2075">
        <v>8</v>
      </c>
      <c r="P2075">
        <v>8</v>
      </c>
    </row>
    <row r="2076" spans="13:16" x14ac:dyDescent="0.25">
      <c r="M2076">
        <v>618407330</v>
      </c>
      <c r="N2076">
        <v>44344</v>
      </c>
      <c r="O2076">
        <v>5</v>
      </c>
      <c r="P2076">
        <v>5</v>
      </c>
    </row>
    <row r="2077" spans="13:16" x14ac:dyDescent="0.25">
      <c r="M2077">
        <v>618407334</v>
      </c>
      <c r="N2077">
        <v>44344</v>
      </c>
      <c r="O2077">
        <v>5</v>
      </c>
      <c r="P2077">
        <v>5</v>
      </c>
    </row>
    <row r="2078" spans="13:16" x14ac:dyDescent="0.25">
      <c r="M2078">
        <v>618487150</v>
      </c>
      <c r="N2078" s="37">
        <v>31689</v>
      </c>
      <c r="O2078">
        <v>1</v>
      </c>
      <c r="P2078">
        <v>2</v>
      </c>
    </row>
    <row r="2079" spans="13:16" x14ac:dyDescent="0.25">
      <c r="M2079">
        <v>618487156</v>
      </c>
      <c r="N2079">
        <v>38943</v>
      </c>
      <c r="O2079">
        <v>1</v>
      </c>
      <c r="P2079">
        <v>2</v>
      </c>
    </row>
    <row r="2080" spans="13:16" x14ac:dyDescent="0.25">
      <c r="M2080">
        <v>618487159</v>
      </c>
      <c r="N2080">
        <v>38943</v>
      </c>
      <c r="O2080">
        <v>1</v>
      </c>
      <c r="P2080">
        <v>2</v>
      </c>
    </row>
    <row r="2081" spans="13:16" x14ac:dyDescent="0.25">
      <c r="M2081">
        <v>618487161</v>
      </c>
      <c r="N2081">
        <v>31689</v>
      </c>
      <c r="O2081">
        <v>1</v>
      </c>
      <c r="P2081">
        <v>2</v>
      </c>
    </row>
    <row r="2082" spans="13:16" x14ac:dyDescent="0.25">
      <c r="M2082">
        <v>619051602</v>
      </c>
      <c r="N2082">
        <v>44344</v>
      </c>
      <c r="O2082">
        <v>2</v>
      </c>
      <c r="P2082">
        <v>4</v>
      </c>
    </row>
    <row r="2083" spans="13:16" x14ac:dyDescent="0.25">
      <c r="M2083">
        <v>619051605</v>
      </c>
      <c r="N2083">
        <v>38943</v>
      </c>
      <c r="O2083">
        <v>2</v>
      </c>
      <c r="P2083">
        <v>4</v>
      </c>
    </row>
    <row r="2084" spans="13:16" x14ac:dyDescent="0.25">
      <c r="M2084">
        <v>619053511</v>
      </c>
      <c r="N2084" s="37">
        <v>39359</v>
      </c>
      <c r="O2084">
        <v>1</v>
      </c>
      <c r="P2084">
        <v>2</v>
      </c>
    </row>
    <row r="2085" spans="13:16" x14ac:dyDescent="0.25">
      <c r="M2085">
        <v>619053516</v>
      </c>
      <c r="N2085">
        <v>34938</v>
      </c>
      <c r="O2085">
        <v>1</v>
      </c>
      <c r="P2085">
        <v>2</v>
      </c>
    </row>
    <row r="2086" spans="13:16" x14ac:dyDescent="0.25">
      <c r="M2086">
        <v>619053525</v>
      </c>
      <c r="N2086">
        <v>39359</v>
      </c>
      <c r="O2086">
        <v>1</v>
      </c>
      <c r="P2086">
        <v>2</v>
      </c>
    </row>
    <row r="2087" spans="13:16" x14ac:dyDescent="0.25">
      <c r="M2087">
        <v>619077700</v>
      </c>
      <c r="N2087">
        <v>20733</v>
      </c>
      <c r="O2087">
        <v>2</v>
      </c>
      <c r="P2087">
        <v>2</v>
      </c>
    </row>
    <row r="2088" spans="13:16" x14ac:dyDescent="0.25">
      <c r="M2088">
        <v>619077704</v>
      </c>
      <c r="N2088">
        <v>38734</v>
      </c>
      <c r="O2088">
        <v>3</v>
      </c>
      <c r="P2088">
        <v>3</v>
      </c>
    </row>
    <row r="2089" spans="13:16" x14ac:dyDescent="0.25">
      <c r="M2089">
        <v>619077709</v>
      </c>
      <c r="N2089">
        <v>32104</v>
      </c>
      <c r="O2089">
        <v>4</v>
      </c>
      <c r="P2089">
        <v>4</v>
      </c>
    </row>
    <row r="2090" spans="13:16" x14ac:dyDescent="0.25">
      <c r="M2090">
        <v>619077710</v>
      </c>
      <c r="N2090" s="37">
        <v>38734</v>
      </c>
      <c r="O2090">
        <v>1</v>
      </c>
      <c r="P2090">
        <v>2</v>
      </c>
    </row>
    <row r="2091" spans="13:16" x14ac:dyDescent="0.25">
      <c r="M2091">
        <v>619077720</v>
      </c>
      <c r="N2091" s="37">
        <v>44344</v>
      </c>
      <c r="O2091">
        <v>2</v>
      </c>
      <c r="P2091">
        <v>2</v>
      </c>
    </row>
    <row r="2092" spans="13:16" x14ac:dyDescent="0.25">
      <c r="M2092">
        <v>619077985</v>
      </c>
      <c r="N2092" s="37">
        <v>44344</v>
      </c>
      <c r="O2092">
        <v>1</v>
      </c>
      <c r="P2092">
        <v>2</v>
      </c>
    </row>
    <row r="2093" spans="13:16" x14ac:dyDescent="0.25">
      <c r="M2093">
        <v>619078050</v>
      </c>
      <c r="N2093">
        <v>37089</v>
      </c>
      <c r="O2093">
        <v>2</v>
      </c>
      <c r="P2093">
        <v>2</v>
      </c>
    </row>
    <row r="2094" spans="13:16" x14ac:dyDescent="0.25">
      <c r="M2094">
        <v>619078427</v>
      </c>
      <c r="N2094">
        <v>38734</v>
      </c>
      <c r="O2094">
        <v>5</v>
      </c>
      <c r="P2094">
        <v>5</v>
      </c>
    </row>
    <row r="2095" spans="13:16" x14ac:dyDescent="0.25">
      <c r="M2095">
        <v>619078432</v>
      </c>
      <c r="N2095">
        <v>44344</v>
      </c>
      <c r="O2095">
        <v>2</v>
      </c>
      <c r="P2095">
        <v>4</v>
      </c>
    </row>
    <row r="2096" spans="13:16" x14ac:dyDescent="0.25">
      <c r="M2096">
        <v>619078435</v>
      </c>
      <c r="N2096">
        <v>44136</v>
      </c>
      <c r="O2096">
        <v>4</v>
      </c>
      <c r="P2096">
        <v>4</v>
      </c>
    </row>
    <row r="2097" spans="13:16" x14ac:dyDescent="0.25">
      <c r="M2097">
        <v>619078439</v>
      </c>
      <c r="N2097">
        <v>44136</v>
      </c>
      <c r="O2097">
        <v>3</v>
      </c>
      <c r="P2097">
        <v>3</v>
      </c>
    </row>
    <row r="2098" spans="13:16" x14ac:dyDescent="0.25">
      <c r="M2098">
        <v>619078444</v>
      </c>
      <c r="N2098">
        <v>38734</v>
      </c>
      <c r="O2098">
        <v>5</v>
      </c>
      <c r="P2098">
        <v>5</v>
      </c>
    </row>
    <row r="2099" spans="13:16" x14ac:dyDescent="0.25">
      <c r="M2099">
        <v>619078445</v>
      </c>
      <c r="N2099">
        <v>38734</v>
      </c>
      <c r="O2099">
        <v>1</v>
      </c>
      <c r="P2099">
        <v>2</v>
      </c>
    </row>
    <row r="2100" spans="13:16" x14ac:dyDescent="0.25">
      <c r="M2100">
        <v>619432237</v>
      </c>
      <c r="N2100">
        <v>38734</v>
      </c>
      <c r="O2100">
        <v>1</v>
      </c>
      <c r="P2100">
        <v>2</v>
      </c>
    </row>
    <row r="2101" spans="13:16" x14ac:dyDescent="0.25">
      <c r="M2101">
        <v>619432240</v>
      </c>
      <c r="N2101">
        <v>38734</v>
      </c>
      <c r="O2101">
        <v>3</v>
      </c>
      <c r="P2101">
        <v>3</v>
      </c>
    </row>
    <row r="2102" spans="13:16" x14ac:dyDescent="0.25">
      <c r="M2102">
        <v>619432248</v>
      </c>
      <c r="N2102">
        <v>38691</v>
      </c>
      <c r="O2102">
        <v>1</v>
      </c>
      <c r="P2102">
        <v>2</v>
      </c>
    </row>
    <row r="2103" spans="13:16" x14ac:dyDescent="0.25">
      <c r="M2103">
        <v>619432255</v>
      </c>
      <c r="N2103">
        <v>27987</v>
      </c>
      <c r="O2103">
        <v>4</v>
      </c>
      <c r="P2103">
        <v>4</v>
      </c>
    </row>
    <row r="2104" spans="13:16" x14ac:dyDescent="0.25">
      <c r="M2104">
        <v>619458002</v>
      </c>
      <c r="N2104">
        <v>20733</v>
      </c>
      <c r="O2104">
        <v>3</v>
      </c>
      <c r="P2104">
        <v>3</v>
      </c>
    </row>
    <row r="2105" spans="13:16" x14ac:dyDescent="0.25">
      <c r="M2105">
        <v>619458004</v>
      </c>
      <c r="N2105">
        <v>27987</v>
      </c>
      <c r="O2105">
        <v>2</v>
      </c>
      <c r="P2105">
        <v>4</v>
      </c>
    </row>
    <row r="2106" spans="13:16" x14ac:dyDescent="0.25">
      <c r="M2106">
        <v>619458005</v>
      </c>
      <c r="N2106">
        <v>27987</v>
      </c>
      <c r="O2106">
        <v>2</v>
      </c>
      <c r="P2106">
        <v>4</v>
      </c>
    </row>
    <row r="2107" spans="13:16" x14ac:dyDescent="0.25">
      <c r="M2107">
        <v>619458010</v>
      </c>
      <c r="N2107">
        <v>31689</v>
      </c>
      <c r="O2107">
        <v>2</v>
      </c>
      <c r="P2107">
        <v>4</v>
      </c>
    </row>
    <row r="2108" spans="13:16" x14ac:dyDescent="0.25">
      <c r="M2108">
        <v>619458013</v>
      </c>
      <c r="N2108">
        <v>27987</v>
      </c>
      <c r="O2108">
        <v>3</v>
      </c>
      <c r="P2108">
        <v>3</v>
      </c>
    </row>
    <row r="2109" spans="13:16" x14ac:dyDescent="0.25">
      <c r="M2109">
        <v>619477315</v>
      </c>
      <c r="N2109">
        <v>20733</v>
      </c>
      <c r="O2109">
        <v>2</v>
      </c>
      <c r="P2109">
        <v>2</v>
      </c>
    </row>
    <row r="2110" spans="13:16" x14ac:dyDescent="0.25">
      <c r="M2110">
        <v>619477319</v>
      </c>
      <c r="N2110">
        <v>44344</v>
      </c>
      <c r="O2110">
        <v>1</v>
      </c>
      <c r="P2110">
        <v>2</v>
      </c>
    </row>
    <row r="2111" spans="13:16" x14ac:dyDescent="0.25">
      <c r="M2111">
        <v>619477325</v>
      </c>
      <c r="N2111">
        <v>31689</v>
      </c>
      <c r="O2111">
        <v>2</v>
      </c>
      <c r="P2111">
        <v>2</v>
      </c>
    </row>
    <row r="2112" spans="13:16" x14ac:dyDescent="0.25">
      <c r="M2112">
        <v>619477327</v>
      </c>
      <c r="N2112">
        <v>20733</v>
      </c>
      <c r="O2112">
        <v>4</v>
      </c>
      <c r="P2112">
        <v>4</v>
      </c>
    </row>
    <row r="2113" spans="13:16" x14ac:dyDescent="0.25">
      <c r="M2113">
        <v>619477334</v>
      </c>
      <c r="N2113">
        <v>38734</v>
      </c>
      <c r="O2113">
        <v>1</v>
      </c>
      <c r="P2113">
        <v>2</v>
      </c>
    </row>
    <row r="2114" spans="13:16" x14ac:dyDescent="0.25">
      <c r="M2114">
        <v>619613237</v>
      </c>
      <c r="N2114">
        <v>31689</v>
      </c>
      <c r="O2114">
        <v>3</v>
      </c>
      <c r="P2114">
        <v>3</v>
      </c>
    </row>
    <row r="2115" spans="13:16" x14ac:dyDescent="0.25">
      <c r="M2115">
        <v>619613244</v>
      </c>
      <c r="N2115">
        <v>35211</v>
      </c>
      <c r="O2115">
        <v>3</v>
      </c>
      <c r="P2115">
        <v>3</v>
      </c>
    </row>
    <row r="2116" spans="13:16" x14ac:dyDescent="0.25">
      <c r="M2116">
        <v>619789021</v>
      </c>
      <c r="N2116">
        <v>36838</v>
      </c>
      <c r="O2116">
        <v>1</v>
      </c>
      <c r="P2116">
        <v>2</v>
      </c>
    </row>
    <row r="2117" spans="13:16" x14ac:dyDescent="0.25">
      <c r="M2117">
        <v>619789025</v>
      </c>
      <c r="N2117">
        <v>38943</v>
      </c>
      <c r="O2117">
        <v>2</v>
      </c>
      <c r="P2117">
        <v>2</v>
      </c>
    </row>
    <row r="2118" spans="13:16" x14ac:dyDescent="0.25">
      <c r="M2118">
        <v>619789027</v>
      </c>
      <c r="N2118">
        <v>37089</v>
      </c>
      <c r="O2118">
        <v>1</v>
      </c>
      <c r="P2118">
        <v>2</v>
      </c>
    </row>
    <row r="2119" spans="13:16" x14ac:dyDescent="0.25">
      <c r="M2119">
        <v>619808018</v>
      </c>
      <c r="N2119">
        <v>44344</v>
      </c>
      <c r="O2119">
        <v>2</v>
      </c>
      <c r="P2119">
        <v>2</v>
      </c>
    </row>
    <row r="2120" spans="13:16" x14ac:dyDescent="0.25">
      <c r="M2120">
        <v>619808019</v>
      </c>
      <c r="N2120">
        <v>39359</v>
      </c>
      <c r="O2120">
        <v>3</v>
      </c>
      <c r="P2120">
        <v>3</v>
      </c>
    </row>
    <row r="2121" spans="13:16" x14ac:dyDescent="0.25">
      <c r="M2121">
        <v>619808026</v>
      </c>
      <c r="N2121">
        <v>44344</v>
      </c>
      <c r="O2121">
        <v>3</v>
      </c>
      <c r="P2121">
        <v>3</v>
      </c>
    </row>
    <row r="2122" spans="13:16" x14ac:dyDescent="0.25">
      <c r="M2122">
        <v>619808029</v>
      </c>
      <c r="N2122">
        <v>44092</v>
      </c>
      <c r="O2122">
        <v>3</v>
      </c>
      <c r="P2122">
        <v>3</v>
      </c>
    </row>
    <row r="2123" spans="13:16" x14ac:dyDescent="0.25">
      <c r="M2123">
        <v>619808033</v>
      </c>
      <c r="N2123">
        <v>39359</v>
      </c>
      <c r="O2123">
        <v>4</v>
      </c>
      <c r="P2123">
        <v>4</v>
      </c>
    </row>
    <row r="2124" spans="13:16" x14ac:dyDescent="0.25">
      <c r="M2124">
        <v>619858571</v>
      </c>
      <c r="N2124">
        <v>44344</v>
      </c>
      <c r="O2124">
        <v>4</v>
      </c>
      <c r="P2124">
        <v>4</v>
      </c>
    </row>
    <row r="2125" spans="13:16" x14ac:dyDescent="0.25">
      <c r="M2125">
        <v>619858575</v>
      </c>
      <c r="N2125">
        <v>44344</v>
      </c>
      <c r="O2125">
        <v>1</v>
      </c>
      <c r="P2125">
        <v>2</v>
      </c>
    </row>
    <row r="2126" spans="13:16" x14ac:dyDescent="0.25">
      <c r="M2126">
        <v>619858580</v>
      </c>
      <c r="N2126">
        <v>44344</v>
      </c>
      <c r="O2126">
        <v>4</v>
      </c>
      <c r="P2126">
        <v>4</v>
      </c>
    </row>
    <row r="2127" spans="13:16" x14ac:dyDescent="0.25">
      <c r="M2127">
        <v>619858793</v>
      </c>
      <c r="N2127">
        <v>27987</v>
      </c>
      <c r="O2127">
        <v>3</v>
      </c>
      <c r="P2127">
        <v>3</v>
      </c>
    </row>
    <row r="2128" spans="13:16" x14ac:dyDescent="0.25">
      <c r="M2128">
        <v>619858795</v>
      </c>
      <c r="N2128">
        <v>27987</v>
      </c>
      <c r="O2128">
        <v>4</v>
      </c>
      <c r="P2128">
        <v>4</v>
      </c>
    </row>
    <row r="2129" spans="13:16" x14ac:dyDescent="0.25">
      <c r="M2129">
        <v>619858798</v>
      </c>
      <c r="N2129">
        <v>38734</v>
      </c>
      <c r="O2129">
        <v>2</v>
      </c>
      <c r="P2129">
        <v>4</v>
      </c>
    </row>
    <row r="2130" spans="13:16" x14ac:dyDescent="0.25">
      <c r="M2130">
        <v>619858807</v>
      </c>
      <c r="N2130">
        <v>27987</v>
      </c>
      <c r="O2130">
        <v>2</v>
      </c>
      <c r="P2130">
        <v>2</v>
      </c>
    </row>
    <row r="2131" spans="13:16" x14ac:dyDescent="0.25">
      <c r="M2131">
        <v>619859241</v>
      </c>
      <c r="N2131">
        <v>20733</v>
      </c>
      <c r="O2131">
        <v>2</v>
      </c>
      <c r="P2131">
        <v>4</v>
      </c>
    </row>
    <row r="2132" spans="13:16" x14ac:dyDescent="0.25">
      <c r="M2132">
        <v>619859246</v>
      </c>
      <c r="N2132">
        <v>37089</v>
      </c>
      <c r="O2132">
        <v>3</v>
      </c>
      <c r="P2132">
        <v>3</v>
      </c>
    </row>
    <row r="2133" spans="13:16" x14ac:dyDescent="0.25">
      <c r="M2133">
        <v>619859251</v>
      </c>
      <c r="N2133">
        <v>27987</v>
      </c>
      <c r="O2133">
        <v>2</v>
      </c>
      <c r="P2133">
        <v>2</v>
      </c>
    </row>
    <row r="2134" spans="13:16" x14ac:dyDescent="0.25">
      <c r="M2134">
        <v>619859253</v>
      </c>
      <c r="N2134">
        <v>27987</v>
      </c>
      <c r="O2134">
        <v>1</v>
      </c>
      <c r="P2134">
        <v>2</v>
      </c>
    </row>
    <row r="2135" spans="13:16" x14ac:dyDescent="0.25">
      <c r="M2135">
        <v>619859260</v>
      </c>
      <c r="N2135">
        <v>27987</v>
      </c>
      <c r="O2135">
        <v>1</v>
      </c>
      <c r="P2135">
        <v>2</v>
      </c>
    </row>
    <row r="2136" spans="13:16" x14ac:dyDescent="0.25">
      <c r="M2136">
        <v>620071836</v>
      </c>
      <c r="N2136">
        <v>38734</v>
      </c>
      <c r="O2136">
        <v>1</v>
      </c>
      <c r="P2136">
        <v>2</v>
      </c>
    </row>
    <row r="2137" spans="13:16" x14ac:dyDescent="0.25">
      <c r="M2137">
        <v>620071838</v>
      </c>
      <c r="N2137">
        <v>38943</v>
      </c>
      <c r="O2137">
        <v>2</v>
      </c>
      <c r="P2137">
        <v>4</v>
      </c>
    </row>
    <row r="2138" spans="13:16" x14ac:dyDescent="0.25">
      <c r="M2138">
        <v>620071844</v>
      </c>
      <c r="N2138">
        <v>38734</v>
      </c>
      <c r="O2138">
        <v>1</v>
      </c>
      <c r="P2138">
        <v>2</v>
      </c>
    </row>
    <row r="2139" spans="13:16" x14ac:dyDescent="0.25">
      <c r="M2139">
        <v>620071848</v>
      </c>
      <c r="N2139">
        <v>29601</v>
      </c>
      <c r="O2139">
        <v>7</v>
      </c>
      <c r="P2139">
        <v>7</v>
      </c>
    </row>
    <row r="2140" spans="13:16" x14ac:dyDescent="0.25">
      <c r="M2140">
        <v>620071849</v>
      </c>
      <c r="N2140">
        <v>38691</v>
      </c>
      <c r="O2140">
        <v>2</v>
      </c>
      <c r="P2140">
        <v>2</v>
      </c>
    </row>
    <row r="2141" spans="13:16" x14ac:dyDescent="0.25">
      <c r="M2141">
        <v>620071854</v>
      </c>
      <c r="N2141">
        <v>38734</v>
      </c>
      <c r="O2141">
        <v>2</v>
      </c>
      <c r="P2141">
        <v>2</v>
      </c>
    </row>
    <row r="2142" spans="13:16" x14ac:dyDescent="0.25">
      <c r="M2142">
        <v>620073954</v>
      </c>
      <c r="N2142">
        <v>32104</v>
      </c>
      <c r="O2142">
        <v>4</v>
      </c>
      <c r="P2142">
        <v>8</v>
      </c>
    </row>
    <row r="2143" spans="13:16" x14ac:dyDescent="0.25">
      <c r="M2143">
        <v>620073962</v>
      </c>
      <c r="N2143">
        <v>44344</v>
      </c>
      <c r="O2143">
        <v>4</v>
      </c>
      <c r="P2143">
        <v>8</v>
      </c>
    </row>
    <row r="2144" spans="13:16" x14ac:dyDescent="0.25">
      <c r="M2144">
        <v>620073966</v>
      </c>
      <c r="N2144">
        <v>44344</v>
      </c>
      <c r="O2144">
        <v>6</v>
      </c>
      <c r="P2144">
        <v>6</v>
      </c>
    </row>
    <row r="2145" spans="13:16" x14ac:dyDescent="0.25">
      <c r="M2145">
        <v>620073971</v>
      </c>
      <c r="N2145">
        <v>20733</v>
      </c>
      <c r="O2145">
        <v>5</v>
      </c>
      <c r="P2145">
        <v>10</v>
      </c>
    </row>
    <row r="2146" spans="13:16" x14ac:dyDescent="0.25">
      <c r="M2146">
        <v>620080484</v>
      </c>
      <c r="N2146">
        <v>31480</v>
      </c>
      <c r="O2146">
        <v>2</v>
      </c>
      <c r="P2146">
        <v>4</v>
      </c>
    </row>
    <row r="2147" spans="13:16" x14ac:dyDescent="0.25">
      <c r="M2147">
        <v>620080491</v>
      </c>
      <c r="N2147">
        <v>18854</v>
      </c>
      <c r="O2147">
        <v>3</v>
      </c>
      <c r="P2147">
        <v>3</v>
      </c>
    </row>
    <row r="2148" spans="13:16" x14ac:dyDescent="0.25">
      <c r="M2148">
        <v>620080497</v>
      </c>
      <c r="N2148">
        <v>44136</v>
      </c>
      <c r="O2148">
        <v>5</v>
      </c>
      <c r="P2148">
        <v>5</v>
      </c>
    </row>
    <row r="2149" spans="13:16" x14ac:dyDescent="0.25">
      <c r="M2149">
        <v>620164414</v>
      </c>
      <c r="N2149">
        <v>38734</v>
      </c>
      <c r="O2149">
        <v>3</v>
      </c>
      <c r="P2149">
        <v>6</v>
      </c>
    </row>
    <row r="2150" spans="13:16" x14ac:dyDescent="0.25">
      <c r="M2150">
        <v>620164668</v>
      </c>
      <c r="N2150">
        <v>38943</v>
      </c>
      <c r="O2150">
        <v>1</v>
      </c>
      <c r="P2150">
        <v>2</v>
      </c>
    </row>
    <row r="2151" spans="13:16" x14ac:dyDescent="0.25">
      <c r="M2151">
        <v>620164724</v>
      </c>
      <c r="N2151">
        <v>27987</v>
      </c>
      <c r="O2151">
        <v>2</v>
      </c>
      <c r="P2151">
        <v>4</v>
      </c>
    </row>
    <row r="2152" spans="13:16" x14ac:dyDescent="0.25">
      <c r="M2152">
        <v>620164929</v>
      </c>
      <c r="N2152">
        <v>38943</v>
      </c>
      <c r="O2152">
        <v>2</v>
      </c>
      <c r="P2152">
        <v>2</v>
      </c>
    </row>
    <row r="2153" spans="13:16" x14ac:dyDescent="0.25">
      <c r="M2153">
        <v>620165285</v>
      </c>
      <c r="N2153">
        <v>44344</v>
      </c>
      <c r="O2153">
        <v>2</v>
      </c>
      <c r="P2153">
        <v>4</v>
      </c>
    </row>
    <row r="2154" spans="13:16" x14ac:dyDescent="0.25">
      <c r="M2154">
        <v>620165826</v>
      </c>
      <c r="N2154">
        <v>37089</v>
      </c>
      <c r="O2154">
        <v>2</v>
      </c>
      <c r="P2154">
        <v>2</v>
      </c>
    </row>
    <row r="2155" spans="13:16" x14ac:dyDescent="0.25">
      <c r="M2155">
        <v>620165897</v>
      </c>
      <c r="N2155">
        <v>38943</v>
      </c>
      <c r="O2155">
        <v>2</v>
      </c>
      <c r="P2155">
        <v>2</v>
      </c>
    </row>
    <row r="2156" spans="13:16" x14ac:dyDescent="0.25">
      <c r="M2156">
        <v>620165934</v>
      </c>
      <c r="N2156">
        <v>36838</v>
      </c>
      <c r="O2156">
        <v>9</v>
      </c>
      <c r="P2156">
        <v>9</v>
      </c>
    </row>
    <row r="2157" spans="13:16" x14ac:dyDescent="0.25">
      <c r="M2157">
        <v>620166306</v>
      </c>
      <c r="N2157">
        <v>38734</v>
      </c>
      <c r="O2157">
        <v>1</v>
      </c>
      <c r="P2157">
        <v>2</v>
      </c>
    </row>
    <row r="2158" spans="13:16" x14ac:dyDescent="0.25">
      <c r="M2158">
        <v>620166566</v>
      </c>
      <c r="N2158">
        <v>39359</v>
      </c>
      <c r="O2158">
        <v>2</v>
      </c>
      <c r="P2158">
        <v>2</v>
      </c>
    </row>
    <row r="2159" spans="13:16" x14ac:dyDescent="0.25">
      <c r="M2159">
        <v>620210246</v>
      </c>
      <c r="N2159">
        <v>27987</v>
      </c>
      <c r="O2159">
        <v>4</v>
      </c>
      <c r="P2159">
        <v>4</v>
      </c>
    </row>
    <row r="2160" spans="13:16" x14ac:dyDescent="0.25">
      <c r="M2160">
        <v>620253684</v>
      </c>
      <c r="N2160">
        <v>32104</v>
      </c>
      <c r="O2160">
        <v>2</v>
      </c>
      <c r="P2160">
        <v>4</v>
      </c>
    </row>
    <row r="2161" spans="13:16" x14ac:dyDescent="0.25">
      <c r="M2161">
        <v>620257265</v>
      </c>
      <c r="N2161">
        <v>38734</v>
      </c>
      <c r="O2161">
        <v>1</v>
      </c>
      <c r="P2161">
        <v>2</v>
      </c>
    </row>
    <row r="2162" spans="13:16" x14ac:dyDescent="0.25">
      <c r="M2162">
        <v>620259512</v>
      </c>
      <c r="N2162">
        <v>28074</v>
      </c>
      <c r="O2162">
        <v>2</v>
      </c>
      <c r="P2162">
        <v>4</v>
      </c>
    </row>
    <row r="2163" spans="13:16" x14ac:dyDescent="0.25">
      <c r="M2163">
        <v>620259516</v>
      </c>
      <c r="N2163">
        <v>31480</v>
      </c>
      <c r="O2163">
        <v>1</v>
      </c>
      <c r="P2163">
        <v>2</v>
      </c>
    </row>
    <row r="2164" spans="13:16" x14ac:dyDescent="0.25">
      <c r="M2164">
        <v>620259609</v>
      </c>
      <c r="N2164">
        <v>38943</v>
      </c>
      <c r="O2164">
        <v>3</v>
      </c>
      <c r="P2164">
        <v>6</v>
      </c>
    </row>
    <row r="2165" spans="13:16" x14ac:dyDescent="0.25">
      <c r="M2165">
        <v>620259626</v>
      </c>
      <c r="N2165">
        <v>37089</v>
      </c>
      <c r="O2165">
        <v>1</v>
      </c>
      <c r="P2165">
        <v>2</v>
      </c>
    </row>
    <row r="2166" spans="13:16" x14ac:dyDescent="0.25">
      <c r="M2166">
        <v>620259651</v>
      </c>
      <c r="N2166">
        <v>27987</v>
      </c>
      <c r="O2166">
        <v>3</v>
      </c>
      <c r="P2166">
        <v>3</v>
      </c>
    </row>
    <row r="2167" spans="13:16" x14ac:dyDescent="0.25">
      <c r="M2167">
        <v>620259652</v>
      </c>
      <c r="N2167">
        <v>38734</v>
      </c>
      <c r="O2167">
        <v>2</v>
      </c>
      <c r="P2167">
        <v>4</v>
      </c>
    </row>
    <row r="2168" spans="13:16" x14ac:dyDescent="0.25">
      <c r="M2168">
        <v>620259670</v>
      </c>
      <c r="N2168">
        <v>27987</v>
      </c>
      <c r="O2168">
        <v>3</v>
      </c>
      <c r="P2168">
        <v>6</v>
      </c>
    </row>
    <row r="2169" spans="13:16" x14ac:dyDescent="0.25">
      <c r="M2169">
        <v>620259738</v>
      </c>
      <c r="N2169">
        <v>27987</v>
      </c>
      <c r="O2169">
        <v>3</v>
      </c>
      <c r="P2169">
        <v>6</v>
      </c>
    </row>
    <row r="2170" spans="13:16" x14ac:dyDescent="0.25">
      <c r="M2170">
        <v>620259787</v>
      </c>
      <c r="N2170">
        <v>44344</v>
      </c>
      <c r="O2170">
        <v>2</v>
      </c>
      <c r="P2170">
        <v>4</v>
      </c>
    </row>
    <row r="2171" spans="13:16" x14ac:dyDescent="0.25">
      <c r="M2171">
        <v>620260171</v>
      </c>
      <c r="N2171">
        <v>38734</v>
      </c>
      <c r="O2171">
        <v>4</v>
      </c>
      <c r="P2171">
        <v>4</v>
      </c>
    </row>
    <row r="2172" spans="13:16" x14ac:dyDescent="0.25">
      <c r="M2172">
        <v>620260176</v>
      </c>
      <c r="N2172">
        <v>38943</v>
      </c>
      <c r="O2172">
        <v>3</v>
      </c>
      <c r="P2172">
        <v>3</v>
      </c>
    </row>
    <row r="2173" spans="13:16" x14ac:dyDescent="0.25">
      <c r="M2173">
        <v>620260370</v>
      </c>
      <c r="N2173">
        <v>20733</v>
      </c>
      <c r="O2173">
        <v>1</v>
      </c>
      <c r="P2173">
        <v>2</v>
      </c>
    </row>
    <row r="2174" spans="13:16" x14ac:dyDescent="0.25">
      <c r="M2174">
        <v>620280451</v>
      </c>
      <c r="N2174">
        <v>39359</v>
      </c>
      <c r="O2174">
        <v>2</v>
      </c>
      <c r="P2174">
        <v>4</v>
      </c>
    </row>
    <row r="2175" spans="13:16" x14ac:dyDescent="0.25">
      <c r="M2175">
        <v>620288844</v>
      </c>
      <c r="N2175">
        <v>39359</v>
      </c>
      <c r="O2175">
        <v>1</v>
      </c>
      <c r="P2175">
        <v>2</v>
      </c>
    </row>
    <row r="2176" spans="13:16" x14ac:dyDescent="0.25">
      <c r="M2176">
        <v>620288918</v>
      </c>
      <c r="N2176">
        <v>38734</v>
      </c>
      <c r="O2176">
        <v>2</v>
      </c>
      <c r="P2176">
        <v>4</v>
      </c>
    </row>
    <row r="2177" spans="13:16" x14ac:dyDescent="0.25">
      <c r="M2177">
        <v>620288931</v>
      </c>
      <c r="N2177">
        <v>44136</v>
      </c>
      <c r="O2177">
        <v>2</v>
      </c>
      <c r="P2177">
        <v>4</v>
      </c>
    </row>
    <row r="2178" spans="13:16" x14ac:dyDescent="0.25">
      <c r="M2178">
        <v>620297783</v>
      </c>
      <c r="N2178">
        <v>27987</v>
      </c>
      <c r="O2178">
        <v>2</v>
      </c>
      <c r="P2178">
        <v>4</v>
      </c>
    </row>
    <row r="2179" spans="13:16" x14ac:dyDescent="0.25">
      <c r="M2179">
        <v>620319403</v>
      </c>
      <c r="N2179">
        <v>27987</v>
      </c>
      <c r="O2179">
        <v>2</v>
      </c>
      <c r="P2179">
        <v>2</v>
      </c>
    </row>
    <row r="2180" spans="13:16" x14ac:dyDescent="0.25">
      <c r="M2180">
        <v>620326374</v>
      </c>
      <c r="N2180">
        <v>20733</v>
      </c>
      <c r="O2180">
        <v>2</v>
      </c>
      <c r="P2180">
        <v>4</v>
      </c>
    </row>
    <row r="2181" spans="13:16" x14ac:dyDescent="0.25">
      <c r="M2181">
        <v>620334607</v>
      </c>
      <c r="N2181">
        <v>27987</v>
      </c>
      <c r="O2181">
        <v>3</v>
      </c>
      <c r="P2181">
        <v>6</v>
      </c>
    </row>
    <row r="2182" spans="13:16" x14ac:dyDescent="0.25">
      <c r="M2182">
        <v>620335793</v>
      </c>
      <c r="N2182">
        <v>37089</v>
      </c>
      <c r="O2182">
        <v>4</v>
      </c>
      <c r="P2182">
        <v>4</v>
      </c>
    </row>
    <row r="2183" spans="13:16" x14ac:dyDescent="0.25">
      <c r="M2183">
        <v>620335797</v>
      </c>
      <c r="N2183">
        <v>31689</v>
      </c>
      <c r="O2183">
        <v>3</v>
      </c>
      <c r="P2183">
        <v>3</v>
      </c>
    </row>
    <row r="2184" spans="13:16" x14ac:dyDescent="0.25">
      <c r="M2184">
        <v>620335802</v>
      </c>
      <c r="N2184">
        <v>38734</v>
      </c>
      <c r="O2184">
        <v>2</v>
      </c>
      <c r="P2184">
        <v>4</v>
      </c>
    </row>
    <row r="2185" spans="13:16" x14ac:dyDescent="0.25">
      <c r="M2185">
        <v>620338248</v>
      </c>
      <c r="N2185">
        <v>39359</v>
      </c>
      <c r="O2185">
        <v>4</v>
      </c>
      <c r="P2185">
        <v>4</v>
      </c>
    </row>
    <row r="2186" spans="13:16" x14ac:dyDescent="0.25">
      <c r="M2186">
        <v>620341858</v>
      </c>
      <c r="N2186">
        <v>31689</v>
      </c>
      <c r="O2186">
        <v>1</v>
      </c>
      <c r="P2186">
        <v>2</v>
      </c>
    </row>
    <row r="2187" spans="13:16" x14ac:dyDescent="0.25">
      <c r="M2187">
        <v>620347238</v>
      </c>
      <c r="N2187">
        <v>38734</v>
      </c>
      <c r="O2187">
        <v>1</v>
      </c>
      <c r="P2187">
        <v>2</v>
      </c>
    </row>
    <row r="2188" spans="13:16" x14ac:dyDescent="0.25">
      <c r="M2188">
        <v>620348694</v>
      </c>
      <c r="N2188">
        <v>31689</v>
      </c>
      <c r="O2188">
        <v>2</v>
      </c>
      <c r="P2188">
        <v>2</v>
      </c>
    </row>
    <row r="2189" spans="13:16" x14ac:dyDescent="0.25">
      <c r="M2189">
        <v>620350213</v>
      </c>
      <c r="N2189">
        <v>37089</v>
      </c>
      <c r="O2189">
        <v>1</v>
      </c>
      <c r="P2189">
        <v>2</v>
      </c>
    </row>
    <row r="2190" spans="13:16" x14ac:dyDescent="0.25">
      <c r="M2190">
        <v>620350252</v>
      </c>
      <c r="N2190">
        <v>38734</v>
      </c>
      <c r="O2190">
        <v>1</v>
      </c>
      <c r="P2190">
        <v>2</v>
      </c>
    </row>
    <row r="2191" spans="13:16" x14ac:dyDescent="0.25">
      <c r="M2191">
        <v>620350452</v>
      </c>
      <c r="N2191">
        <v>27987</v>
      </c>
      <c r="O2191">
        <v>1</v>
      </c>
      <c r="P2191">
        <v>2</v>
      </c>
    </row>
    <row r="2192" spans="13:16" x14ac:dyDescent="0.25">
      <c r="M2192">
        <v>620350467</v>
      </c>
      <c r="N2192">
        <v>30225</v>
      </c>
      <c r="O2192">
        <v>7</v>
      </c>
      <c r="P2192">
        <v>14</v>
      </c>
    </row>
    <row r="2193" spans="13:16" x14ac:dyDescent="0.25">
      <c r="M2193">
        <v>620350755</v>
      </c>
      <c r="N2193">
        <v>32104</v>
      </c>
      <c r="O2193">
        <v>1</v>
      </c>
      <c r="P2193">
        <v>2</v>
      </c>
    </row>
    <row r="2194" spans="13:16" x14ac:dyDescent="0.25">
      <c r="M2194">
        <v>620350940</v>
      </c>
      <c r="N2194">
        <v>31689</v>
      </c>
      <c r="O2194">
        <v>1</v>
      </c>
      <c r="P2194">
        <v>2</v>
      </c>
    </row>
    <row r="2195" spans="13:16" x14ac:dyDescent="0.25">
      <c r="M2195">
        <v>620352438</v>
      </c>
      <c r="N2195">
        <v>38734</v>
      </c>
      <c r="O2195">
        <v>1</v>
      </c>
      <c r="P2195">
        <v>2</v>
      </c>
    </row>
    <row r="2196" spans="13:16" x14ac:dyDescent="0.25">
      <c r="M2196">
        <v>620352485</v>
      </c>
      <c r="N2196">
        <v>32104</v>
      </c>
      <c r="O2196">
        <v>3</v>
      </c>
      <c r="P2196">
        <v>3</v>
      </c>
    </row>
    <row r="2197" spans="13:16" x14ac:dyDescent="0.25">
      <c r="M2197">
        <v>620352827</v>
      </c>
      <c r="N2197">
        <v>27987</v>
      </c>
      <c r="O2197">
        <v>1</v>
      </c>
      <c r="P2197">
        <v>2</v>
      </c>
    </row>
    <row r="2198" spans="13:16" x14ac:dyDescent="0.25">
      <c r="M2198">
        <v>620352878</v>
      </c>
      <c r="N2198">
        <v>38734</v>
      </c>
      <c r="O2198">
        <v>1</v>
      </c>
      <c r="P2198">
        <v>2</v>
      </c>
    </row>
    <row r="2199" spans="13:16" x14ac:dyDescent="0.25">
      <c r="M2199">
        <v>620353088</v>
      </c>
      <c r="N2199">
        <v>39359</v>
      </c>
      <c r="O2199">
        <v>2</v>
      </c>
      <c r="P2199">
        <v>2</v>
      </c>
    </row>
    <row r="2200" spans="13:16" x14ac:dyDescent="0.25">
      <c r="M2200">
        <v>620396872</v>
      </c>
      <c r="N2200">
        <v>27987</v>
      </c>
      <c r="O2200">
        <v>6</v>
      </c>
      <c r="P2200">
        <v>6</v>
      </c>
    </row>
    <row r="2201" spans="13:16" x14ac:dyDescent="0.25">
      <c r="M2201">
        <v>620398983</v>
      </c>
      <c r="N2201">
        <v>44092</v>
      </c>
      <c r="O2201">
        <v>2</v>
      </c>
      <c r="P2201">
        <v>2</v>
      </c>
    </row>
    <row r="2202" spans="13:16" x14ac:dyDescent="0.25">
      <c r="M2202">
        <v>620438281</v>
      </c>
      <c r="N2202">
        <v>26133</v>
      </c>
      <c r="O2202">
        <v>1</v>
      </c>
      <c r="P2202">
        <v>2</v>
      </c>
    </row>
    <row r="2203" spans="13:16" x14ac:dyDescent="0.25">
      <c r="M2203">
        <v>620438354</v>
      </c>
      <c r="N2203">
        <v>38734</v>
      </c>
      <c r="O2203">
        <v>2</v>
      </c>
      <c r="P2203">
        <v>4</v>
      </c>
    </row>
    <row r="2204" spans="13:16" x14ac:dyDescent="0.25">
      <c r="M2204">
        <v>620438396</v>
      </c>
      <c r="N2204">
        <v>38734</v>
      </c>
      <c r="O2204">
        <v>5</v>
      </c>
      <c r="P2204">
        <v>5</v>
      </c>
    </row>
    <row r="2205" spans="13:16" x14ac:dyDescent="0.25">
      <c r="M2205">
        <v>620440833</v>
      </c>
      <c r="N2205">
        <v>44344</v>
      </c>
      <c r="O2205">
        <v>3</v>
      </c>
      <c r="P2205">
        <v>3</v>
      </c>
    </row>
    <row r="2206" spans="13:16" x14ac:dyDescent="0.25">
      <c r="M2206">
        <v>620441933</v>
      </c>
      <c r="N2206">
        <v>38691</v>
      </c>
      <c r="O2206">
        <v>1</v>
      </c>
      <c r="P2206">
        <v>2</v>
      </c>
    </row>
    <row r="2207" spans="13:16" x14ac:dyDescent="0.25">
      <c r="M2207">
        <v>620443701</v>
      </c>
      <c r="N2207">
        <v>33059</v>
      </c>
      <c r="O2207">
        <v>1</v>
      </c>
      <c r="P2207">
        <v>2</v>
      </c>
    </row>
    <row r="2208" spans="13:16" x14ac:dyDescent="0.25">
      <c r="M2208">
        <v>620445790</v>
      </c>
      <c r="N2208">
        <v>31480</v>
      </c>
      <c r="O2208">
        <v>1</v>
      </c>
      <c r="P2208">
        <v>2</v>
      </c>
    </row>
    <row r="2209" spans="13:16" x14ac:dyDescent="0.25">
      <c r="M2209">
        <v>620446013</v>
      </c>
      <c r="N2209">
        <v>37089</v>
      </c>
      <c r="O2209">
        <v>2</v>
      </c>
      <c r="P2209">
        <v>2</v>
      </c>
    </row>
    <row r="2210" spans="13:16" x14ac:dyDescent="0.25">
      <c r="M2210">
        <v>620447266</v>
      </c>
      <c r="N2210">
        <v>31437</v>
      </c>
      <c r="O2210">
        <v>3</v>
      </c>
      <c r="P2210">
        <v>3</v>
      </c>
    </row>
    <row r="2211" spans="13:16" x14ac:dyDescent="0.25">
      <c r="M2211">
        <v>620447270</v>
      </c>
      <c r="N2211">
        <v>20733</v>
      </c>
      <c r="O2211">
        <v>2</v>
      </c>
      <c r="P2211">
        <v>4</v>
      </c>
    </row>
    <row r="2212" spans="13:16" x14ac:dyDescent="0.25">
      <c r="M2212">
        <v>620447357</v>
      </c>
      <c r="N2212">
        <v>37089</v>
      </c>
      <c r="O2212">
        <v>3</v>
      </c>
      <c r="P2212">
        <v>3</v>
      </c>
    </row>
    <row r="2213" spans="13:16" x14ac:dyDescent="0.25">
      <c r="M2213">
        <v>620447417</v>
      </c>
      <c r="N2213">
        <v>27987</v>
      </c>
      <c r="O2213">
        <v>2</v>
      </c>
      <c r="P2213">
        <v>4</v>
      </c>
    </row>
    <row r="2214" spans="13:16" x14ac:dyDescent="0.25">
      <c r="M2214">
        <v>620447520</v>
      </c>
      <c r="N2214">
        <v>39359</v>
      </c>
      <c r="O2214">
        <v>1</v>
      </c>
      <c r="P2214">
        <v>2</v>
      </c>
    </row>
    <row r="2215" spans="13:16" x14ac:dyDescent="0.25">
      <c r="M2215">
        <v>620447853</v>
      </c>
      <c r="N2215">
        <v>36838</v>
      </c>
      <c r="O2215">
        <v>3</v>
      </c>
      <c r="P2215">
        <v>6</v>
      </c>
    </row>
    <row r="2216" spans="13:16" x14ac:dyDescent="0.25">
      <c r="M2216">
        <v>620447857</v>
      </c>
      <c r="N2216">
        <v>27987</v>
      </c>
      <c r="O2216">
        <v>2</v>
      </c>
      <c r="P2216">
        <v>4</v>
      </c>
    </row>
    <row r="2217" spans="13:16" x14ac:dyDescent="0.25">
      <c r="M2217">
        <v>620449048</v>
      </c>
      <c r="N2217">
        <v>32104</v>
      </c>
      <c r="O2217">
        <v>3</v>
      </c>
      <c r="P2217">
        <v>3</v>
      </c>
    </row>
    <row r="2218" spans="13:16" x14ac:dyDescent="0.25">
      <c r="M2218">
        <v>620449070</v>
      </c>
      <c r="N2218">
        <v>36812</v>
      </c>
      <c r="O2218">
        <v>1</v>
      </c>
      <c r="P2218">
        <v>2</v>
      </c>
    </row>
    <row r="2219" spans="13:16" x14ac:dyDescent="0.25">
      <c r="M2219">
        <v>620465841</v>
      </c>
      <c r="N2219">
        <v>32104</v>
      </c>
      <c r="O2219">
        <v>2</v>
      </c>
      <c r="P2219">
        <v>2</v>
      </c>
    </row>
    <row r="2220" spans="13:16" x14ac:dyDescent="0.25">
      <c r="M2220">
        <v>620465895</v>
      </c>
      <c r="N2220">
        <v>28074</v>
      </c>
      <c r="O2220">
        <v>1</v>
      </c>
      <c r="P2220">
        <v>2</v>
      </c>
    </row>
    <row r="2221" spans="13:16" x14ac:dyDescent="0.25">
      <c r="M2221">
        <v>620474556</v>
      </c>
      <c r="N2221">
        <v>27987</v>
      </c>
      <c r="O2221">
        <v>2</v>
      </c>
      <c r="P2221">
        <v>2</v>
      </c>
    </row>
    <row r="2222" spans="13:16" x14ac:dyDescent="0.25">
      <c r="M2222">
        <v>620474597</v>
      </c>
      <c r="N2222">
        <v>31437</v>
      </c>
      <c r="O2222">
        <v>1</v>
      </c>
      <c r="P2222">
        <v>2</v>
      </c>
    </row>
    <row r="2223" spans="13:16" x14ac:dyDescent="0.25">
      <c r="M2223">
        <v>620474660</v>
      </c>
      <c r="N2223">
        <v>38734</v>
      </c>
      <c r="O2223">
        <v>2</v>
      </c>
      <c r="P2223">
        <v>4</v>
      </c>
    </row>
    <row r="2224" spans="13:16" x14ac:dyDescent="0.25">
      <c r="M2224">
        <v>620492830</v>
      </c>
      <c r="N2224">
        <v>31437</v>
      </c>
      <c r="O2224">
        <v>2</v>
      </c>
      <c r="P2224">
        <v>4</v>
      </c>
    </row>
    <row r="2225" spans="13:16" x14ac:dyDescent="0.25">
      <c r="M2225">
        <v>620520412</v>
      </c>
      <c r="N2225">
        <v>27987</v>
      </c>
      <c r="O2225">
        <v>3</v>
      </c>
      <c r="P2225">
        <v>6</v>
      </c>
    </row>
    <row r="2226" spans="13:16" x14ac:dyDescent="0.25">
      <c r="M2226">
        <v>620520470</v>
      </c>
      <c r="N2226">
        <v>38943</v>
      </c>
      <c r="O2226">
        <v>1</v>
      </c>
      <c r="P2226">
        <v>2</v>
      </c>
    </row>
    <row r="2227" spans="13:16" x14ac:dyDescent="0.25">
      <c r="M2227">
        <v>620520498</v>
      </c>
      <c r="N2227">
        <v>27987</v>
      </c>
      <c r="O2227">
        <v>2</v>
      </c>
      <c r="P2227">
        <v>2</v>
      </c>
    </row>
    <row r="2228" spans="13:16" x14ac:dyDescent="0.25">
      <c r="M2228">
        <v>620528169</v>
      </c>
      <c r="N2228">
        <v>31480</v>
      </c>
      <c r="O2228">
        <v>2</v>
      </c>
      <c r="P2228">
        <v>4</v>
      </c>
    </row>
    <row r="2229" spans="13:16" x14ac:dyDescent="0.25">
      <c r="M2229">
        <v>620529177</v>
      </c>
      <c r="N2229">
        <v>44344</v>
      </c>
      <c r="O2229">
        <v>1</v>
      </c>
      <c r="P2229">
        <v>2</v>
      </c>
    </row>
    <row r="2230" spans="13:16" x14ac:dyDescent="0.25">
      <c r="M2230">
        <v>620533185</v>
      </c>
      <c r="N2230">
        <v>37089</v>
      </c>
      <c r="O2230">
        <v>1</v>
      </c>
      <c r="P2230">
        <v>2</v>
      </c>
    </row>
    <row r="2231" spans="13:16" x14ac:dyDescent="0.25">
      <c r="M2231">
        <v>620534642</v>
      </c>
      <c r="N2231">
        <v>35211</v>
      </c>
      <c r="O2231">
        <v>2</v>
      </c>
      <c r="P2231">
        <v>2</v>
      </c>
    </row>
    <row r="2232" spans="13:16" x14ac:dyDescent="0.25">
      <c r="M2232">
        <v>620535430</v>
      </c>
      <c r="N2232">
        <v>33387</v>
      </c>
      <c r="O2232">
        <v>1</v>
      </c>
      <c r="P2232">
        <v>2</v>
      </c>
    </row>
    <row r="2233" spans="13:16" x14ac:dyDescent="0.25">
      <c r="M2233">
        <v>620535518</v>
      </c>
      <c r="N2233">
        <v>38943</v>
      </c>
      <c r="O2233">
        <v>1</v>
      </c>
      <c r="P2233">
        <v>2</v>
      </c>
    </row>
    <row r="2234" spans="13:16" x14ac:dyDescent="0.25">
      <c r="M2234">
        <v>620535871</v>
      </c>
      <c r="N2234">
        <v>20733</v>
      </c>
      <c r="O2234">
        <v>3</v>
      </c>
      <c r="P2234">
        <v>3</v>
      </c>
    </row>
    <row r="2235" spans="13:16" x14ac:dyDescent="0.25">
      <c r="M2235">
        <v>620536155</v>
      </c>
      <c r="N2235">
        <v>27987</v>
      </c>
      <c r="O2235">
        <v>1</v>
      </c>
      <c r="P2235">
        <v>2</v>
      </c>
    </row>
    <row r="2236" spans="13:16" x14ac:dyDescent="0.25">
      <c r="M2236">
        <v>620536471</v>
      </c>
      <c r="N2236">
        <v>20733</v>
      </c>
      <c r="O2236">
        <v>2</v>
      </c>
      <c r="P2236">
        <v>4</v>
      </c>
    </row>
    <row r="2237" spans="13:16" x14ac:dyDescent="0.25">
      <c r="M2237">
        <v>620536554</v>
      </c>
      <c r="N2237">
        <v>31480</v>
      </c>
      <c r="O2237">
        <v>1</v>
      </c>
      <c r="P2237">
        <v>2</v>
      </c>
    </row>
    <row r="2238" spans="13:16" x14ac:dyDescent="0.25">
      <c r="M2238">
        <v>620536564</v>
      </c>
      <c r="N2238">
        <v>35211</v>
      </c>
      <c r="O2238">
        <v>9</v>
      </c>
      <c r="P2238">
        <v>9</v>
      </c>
    </row>
    <row r="2239" spans="13:16" x14ac:dyDescent="0.25">
      <c r="M2239">
        <v>620536697</v>
      </c>
      <c r="N2239">
        <v>31689</v>
      </c>
      <c r="O2239">
        <v>2</v>
      </c>
      <c r="P2239">
        <v>2</v>
      </c>
    </row>
    <row r="2240" spans="13:16" x14ac:dyDescent="0.25">
      <c r="M2240">
        <v>620537735</v>
      </c>
      <c r="N2240">
        <v>31689</v>
      </c>
      <c r="O2240">
        <v>3</v>
      </c>
      <c r="P2240">
        <v>6</v>
      </c>
    </row>
    <row r="2241" spans="13:16" x14ac:dyDescent="0.25">
      <c r="M2241">
        <v>620537829</v>
      </c>
      <c r="N2241">
        <v>37089</v>
      </c>
      <c r="O2241">
        <v>3</v>
      </c>
      <c r="P2241">
        <v>3</v>
      </c>
    </row>
    <row r="2242" spans="13:16" x14ac:dyDescent="0.25">
      <c r="M2242">
        <v>620537947</v>
      </c>
      <c r="N2242">
        <v>20733</v>
      </c>
      <c r="O2242">
        <v>1</v>
      </c>
      <c r="P2242">
        <v>2</v>
      </c>
    </row>
    <row r="2243" spans="13:16" x14ac:dyDescent="0.25">
      <c r="M2243">
        <v>620570709</v>
      </c>
      <c r="N2243">
        <v>31480</v>
      </c>
      <c r="O2243">
        <v>2</v>
      </c>
      <c r="P2243">
        <v>4</v>
      </c>
    </row>
    <row r="2244" spans="13:16" x14ac:dyDescent="0.25">
      <c r="M2244">
        <v>620602160</v>
      </c>
      <c r="N2244">
        <v>37089</v>
      </c>
      <c r="O2244">
        <v>1</v>
      </c>
      <c r="P2244">
        <v>2</v>
      </c>
    </row>
    <row r="2245" spans="13:16" x14ac:dyDescent="0.25">
      <c r="M2245">
        <v>620602414</v>
      </c>
      <c r="N2245">
        <v>31480</v>
      </c>
      <c r="O2245">
        <v>1</v>
      </c>
      <c r="P2245">
        <v>2</v>
      </c>
    </row>
    <row r="2246" spans="13:16" x14ac:dyDescent="0.25">
      <c r="M2246">
        <v>620603226</v>
      </c>
      <c r="N2246">
        <v>44344</v>
      </c>
      <c r="O2246">
        <v>1</v>
      </c>
      <c r="P2246">
        <v>2</v>
      </c>
    </row>
    <row r="2247" spans="13:16" x14ac:dyDescent="0.25">
      <c r="M2247">
        <v>620603698</v>
      </c>
      <c r="N2247">
        <v>38691</v>
      </c>
      <c r="O2247">
        <v>3</v>
      </c>
      <c r="P2247">
        <v>3</v>
      </c>
    </row>
    <row r="2248" spans="13:16" x14ac:dyDescent="0.25">
      <c r="M2248">
        <v>620605567</v>
      </c>
      <c r="N2248">
        <v>24254</v>
      </c>
      <c r="O2248">
        <v>2</v>
      </c>
      <c r="P2248">
        <v>2</v>
      </c>
    </row>
    <row r="2249" spans="13:16" x14ac:dyDescent="0.25">
      <c r="M2249">
        <v>620607674</v>
      </c>
      <c r="N2249">
        <v>20733</v>
      </c>
      <c r="O2249">
        <v>1</v>
      </c>
      <c r="P2249">
        <v>2</v>
      </c>
    </row>
    <row r="2250" spans="13:16" x14ac:dyDescent="0.25">
      <c r="M2250">
        <v>620608082</v>
      </c>
      <c r="N2250">
        <v>31437</v>
      </c>
      <c r="O2250">
        <v>1</v>
      </c>
      <c r="P2250">
        <v>2</v>
      </c>
    </row>
    <row r="2251" spans="13:16" x14ac:dyDescent="0.25">
      <c r="M2251">
        <v>620609305</v>
      </c>
      <c r="N2251">
        <v>44092</v>
      </c>
      <c r="O2251">
        <v>1</v>
      </c>
      <c r="P2251">
        <v>2</v>
      </c>
    </row>
    <row r="2252" spans="13:16" x14ac:dyDescent="0.25">
      <c r="M2252">
        <v>620609312</v>
      </c>
      <c r="N2252">
        <v>39359</v>
      </c>
      <c r="O2252">
        <v>2</v>
      </c>
      <c r="P2252">
        <v>4</v>
      </c>
    </row>
    <row r="2253" spans="13:16" x14ac:dyDescent="0.25">
      <c r="M2253">
        <v>620609316</v>
      </c>
      <c r="N2253">
        <v>27987</v>
      </c>
      <c r="O2253">
        <v>3</v>
      </c>
      <c r="P2253">
        <v>3</v>
      </c>
    </row>
    <row r="2254" spans="13:16" x14ac:dyDescent="0.25">
      <c r="M2254">
        <v>620609397</v>
      </c>
      <c r="N2254">
        <v>31480</v>
      </c>
      <c r="O2254">
        <v>1</v>
      </c>
      <c r="P2254">
        <v>2</v>
      </c>
    </row>
    <row r="2255" spans="13:16" x14ac:dyDescent="0.25">
      <c r="M2255">
        <v>620609434</v>
      </c>
      <c r="N2255">
        <v>31437</v>
      </c>
      <c r="O2255">
        <v>6</v>
      </c>
      <c r="P2255">
        <v>6</v>
      </c>
    </row>
    <row r="2256" spans="13:16" x14ac:dyDescent="0.25">
      <c r="M2256">
        <v>620609452</v>
      </c>
      <c r="N2256">
        <v>27987</v>
      </c>
      <c r="O2256">
        <v>4</v>
      </c>
      <c r="P2256">
        <v>8</v>
      </c>
    </row>
    <row r="2257" spans="13:16" x14ac:dyDescent="0.25">
      <c r="M2257">
        <v>620609500</v>
      </c>
      <c r="N2257">
        <v>31480</v>
      </c>
      <c r="O2257">
        <v>3</v>
      </c>
      <c r="P2257">
        <v>6</v>
      </c>
    </row>
    <row r="2258" spans="13:16" x14ac:dyDescent="0.25">
      <c r="M2258">
        <v>620609536</v>
      </c>
      <c r="N2258">
        <v>20733</v>
      </c>
      <c r="O2258">
        <v>2</v>
      </c>
      <c r="P2258">
        <v>2</v>
      </c>
    </row>
    <row r="2259" spans="13:16" x14ac:dyDescent="0.25">
      <c r="M2259">
        <v>620609538</v>
      </c>
      <c r="N2259">
        <v>39359</v>
      </c>
      <c r="O2259">
        <v>1</v>
      </c>
      <c r="P2259">
        <v>2</v>
      </c>
    </row>
    <row r="2260" spans="13:16" x14ac:dyDescent="0.25">
      <c r="M2260">
        <v>620609812</v>
      </c>
      <c r="N2260">
        <v>39359</v>
      </c>
      <c r="O2260">
        <v>3</v>
      </c>
      <c r="P2260">
        <v>3</v>
      </c>
    </row>
    <row r="2261" spans="13:16" x14ac:dyDescent="0.25">
      <c r="M2261">
        <v>620610112</v>
      </c>
      <c r="N2261">
        <v>27987</v>
      </c>
      <c r="O2261">
        <v>2</v>
      </c>
      <c r="P2261">
        <v>2</v>
      </c>
    </row>
    <row r="2262" spans="13:16" x14ac:dyDescent="0.25">
      <c r="M2262">
        <v>620611881</v>
      </c>
      <c r="N2262">
        <v>16702</v>
      </c>
      <c r="O2262">
        <v>1</v>
      </c>
      <c r="P2262">
        <v>2</v>
      </c>
    </row>
    <row r="2263" spans="13:16" x14ac:dyDescent="0.25">
      <c r="M2263">
        <v>620618046</v>
      </c>
      <c r="N2263">
        <v>37089</v>
      </c>
      <c r="O2263">
        <v>1</v>
      </c>
      <c r="P2263">
        <v>2</v>
      </c>
    </row>
    <row r="2264" spans="13:16" x14ac:dyDescent="0.25">
      <c r="M2264">
        <v>620622437</v>
      </c>
      <c r="N2264">
        <v>39359</v>
      </c>
      <c r="O2264">
        <v>1</v>
      </c>
      <c r="P2264">
        <v>2</v>
      </c>
    </row>
    <row r="2265" spans="13:16" x14ac:dyDescent="0.25">
      <c r="M2265">
        <v>620623109</v>
      </c>
      <c r="N2265">
        <v>32104</v>
      </c>
      <c r="O2265">
        <v>1</v>
      </c>
      <c r="P2265">
        <v>2</v>
      </c>
    </row>
    <row r="2266" spans="13:16" x14ac:dyDescent="0.25">
      <c r="M2266">
        <v>620623169</v>
      </c>
      <c r="N2266">
        <v>38734</v>
      </c>
      <c r="O2266">
        <v>3</v>
      </c>
      <c r="P2266">
        <v>3</v>
      </c>
    </row>
    <row r="2267" spans="13:16" x14ac:dyDescent="0.25">
      <c r="M2267">
        <v>620633043</v>
      </c>
      <c r="N2267">
        <v>33387</v>
      </c>
      <c r="O2267">
        <v>3</v>
      </c>
      <c r="P2267">
        <v>3</v>
      </c>
    </row>
    <row r="2268" spans="13:16" x14ac:dyDescent="0.25">
      <c r="M2268">
        <v>620663891</v>
      </c>
      <c r="N2268">
        <v>31689</v>
      </c>
      <c r="O2268">
        <v>2</v>
      </c>
      <c r="P2268">
        <v>4</v>
      </c>
    </row>
    <row r="2269" spans="13:16" x14ac:dyDescent="0.25">
      <c r="M2269">
        <v>620664035</v>
      </c>
      <c r="N2269">
        <v>44344</v>
      </c>
      <c r="O2269">
        <v>1</v>
      </c>
      <c r="P2269">
        <v>2</v>
      </c>
    </row>
    <row r="2270" spans="13:16" x14ac:dyDescent="0.25">
      <c r="M2270">
        <v>620664043</v>
      </c>
      <c r="N2270">
        <v>32104</v>
      </c>
      <c r="O2270">
        <v>4</v>
      </c>
      <c r="P2270">
        <v>4</v>
      </c>
    </row>
    <row r="2271" spans="13:16" x14ac:dyDescent="0.25">
      <c r="M2271">
        <v>620664048</v>
      </c>
      <c r="N2271">
        <v>27987</v>
      </c>
      <c r="O2271">
        <v>3</v>
      </c>
      <c r="P2271">
        <v>3</v>
      </c>
    </row>
    <row r="2272" spans="13:16" x14ac:dyDescent="0.25">
      <c r="M2272">
        <v>620668051</v>
      </c>
      <c r="N2272">
        <v>39359</v>
      </c>
      <c r="O2272">
        <v>4</v>
      </c>
      <c r="P2272">
        <v>4</v>
      </c>
    </row>
    <row r="2273" spans="13:16" x14ac:dyDescent="0.25">
      <c r="M2273">
        <v>620669442</v>
      </c>
      <c r="N2273">
        <v>44092</v>
      </c>
      <c r="O2273">
        <v>2</v>
      </c>
      <c r="P2273">
        <v>2</v>
      </c>
    </row>
    <row r="2274" spans="13:16" x14ac:dyDescent="0.25">
      <c r="M2274">
        <v>620669566</v>
      </c>
      <c r="N2274">
        <v>38943</v>
      </c>
      <c r="O2274">
        <v>3</v>
      </c>
      <c r="P2274">
        <v>3</v>
      </c>
    </row>
    <row r="2275" spans="13:16" x14ac:dyDescent="0.25">
      <c r="M2275">
        <v>620673536</v>
      </c>
      <c r="N2275">
        <v>37089</v>
      </c>
      <c r="O2275">
        <v>1</v>
      </c>
      <c r="P2275">
        <v>2</v>
      </c>
    </row>
    <row r="2276" spans="13:16" x14ac:dyDescent="0.25">
      <c r="M2276">
        <v>620675053</v>
      </c>
      <c r="N2276">
        <v>27657</v>
      </c>
      <c r="O2276">
        <v>2</v>
      </c>
      <c r="P2276">
        <v>2</v>
      </c>
    </row>
    <row r="2277" spans="13:16" x14ac:dyDescent="0.25">
      <c r="M2277">
        <v>620675070</v>
      </c>
      <c r="N2277">
        <v>38734</v>
      </c>
      <c r="O2277">
        <v>1</v>
      </c>
      <c r="P2277">
        <v>2</v>
      </c>
    </row>
    <row r="2278" spans="13:16" x14ac:dyDescent="0.25">
      <c r="M2278">
        <v>620677020</v>
      </c>
      <c r="N2278">
        <v>37089</v>
      </c>
      <c r="O2278">
        <v>1</v>
      </c>
      <c r="P2278">
        <v>2</v>
      </c>
    </row>
    <row r="2279" spans="13:16" x14ac:dyDescent="0.25">
      <c r="M2279">
        <v>620679666</v>
      </c>
      <c r="N2279">
        <v>38943</v>
      </c>
      <c r="O2279">
        <v>2</v>
      </c>
      <c r="P2279">
        <v>2</v>
      </c>
    </row>
    <row r="2280" spans="13:16" x14ac:dyDescent="0.25">
      <c r="M2280">
        <v>620680245</v>
      </c>
      <c r="N2280">
        <v>38734</v>
      </c>
      <c r="O2280">
        <v>2</v>
      </c>
      <c r="P2280">
        <v>4</v>
      </c>
    </row>
    <row r="2281" spans="13:16" x14ac:dyDescent="0.25">
      <c r="M2281">
        <v>620680473</v>
      </c>
      <c r="N2281">
        <v>20733</v>
      </c>
      <c r="O2281">
        <v>1</v>
      </c>
      <c r="P2281">
        <v>2</v>
      </c>
    </row>
    <row r="2282" spans="13:16" x14ac:dyDescent="0.25">
      <c r="M2282">
        <v>620680481</v>
      </c>
      <c r="N2282">
        <v>33059</v>
      </c>
      <c r="O2282">
        <v>7</v>
      </c>
      <c r="P2282">
        <v>14</v>
      </c>
    </row>
    <row r="2283" spans="13:16" x14ac:dyDescent="0.25">
      <c r="M2283">
        <v>620680608</v>
      </c>
      <c r="N2283">
        <v>44092</v>
      </c>
      <c r="O2283">
        <v>2</v>
      </c>
      <c r="P2283">
        <v>2</v>
      </c>
    </row>
    <row r="2284" spans="13:16" x14ac:dyDescent="0.25">
      <c r="M2284">
        <v>620680983</v>
      </c>
      <c r="N2284">
        <v>31689</v>
      </c>
      <c r="O2284">
        <v>3</v>
      </c>
      <c r="P2284">
        <v>3</v>
      </c>
    </row>
    <row r="2285" spans="13:16" x14ac:dyDescent="0.25">
      <c r="M2285">
        <v>620681107</v>
      </c>
      <c r="N2285">
        <v>38734</v>
      </c>
      <c r="O2285">
        <v>3</v>
      </c>
      <c r="P2285">
        <v>3</v>
      </c>
    </row>
    <row r="2286" spans="13:16" x14ac:dyDescent="0.25">
      <c r="M2286">
        <v>620719410</v>
      </c>
      <c r="N2286">
        <v>37089</v>
      </c>
      <c r="O2286">
        <v>2</v>
      </c>
      <c r="P2286">
        <v>2</v>
      </c>
    </row>
    <row r="2287" spans="13:16" x14ac:dyDescent="0.25">
      <c r="M2287">
        <v>620720357</v>
      </c>
      <c r="N2287">
        <v>39359</v>
      </c>
      <c r="O2287">
        <v>3</v>
      </c>
      <c r="P2287">
        <v>3</v>
      </c>
    </row>
    <row r="2288" spans="13:16" x14ac:dyDescent="0.25">
      <c r="M2288">
        <v>620720387</v>
      </c>
      <c r="N2288">
        <v>44344</v>
      </c>
      <c r="O2288">
        <v>5</v>
      </c>
      <c r="P2288">
        <v>5</v>
      </c>
    </row>
    <row r="2289" spans="13:16" x14ac:dyDescent="0.25">
      <c r="M2289">
        <v>620720481</v>
      </c>
      <c r="N2289">
        <v>20733</v>
      </c>
      <c r="O2289">
        <v>1</v>
      </c>
      <c r="P2289">
        <v>2</v>
      </c>
    </row>
    <row r="2290" spans="13:16" x14ac:dyDescent="0.25">
      <c r="M2290">
        <v>620721162</v>
      </c>
      <c r="N2290">
        <v>27987</v>
      </c>
      <c r="O2290">
        <v>1</v>
      </c>
      <c r="P2290">
        <v>2</v>
      </c>
    </row>
    <row r="2291" spans="13:16" x14ac:dyDescent="0.25">
      <c r="M2291">
        <v>620721300</v>
      </c>
      <c r="N2291">
        <v>27987</v>
      </c>
      <c r="O2291">
        <v>1</v>
      </c>
      <c r="P2291">
        <v>2</v>
      </c>
    </row>
    <row r="2292" spans="13:16" x14ac:dyDescent="0.25">
      <c r="M2292">
        <v>620723224</v>
      </c>
      <c r="N2292">
        <v>32104</v>
      </c>
      <c r="O2292">
        <v>4</v>
      </c>
      <c r="P2292">
        <v>4</v>
      </c>
    </row>
    <row r="2293" spans="13:16" x14ac:dyDescent="0.25">
      <c r="M2293">
        <v>620723228</v>
      </c>
      <c r="N2293">
        <v>37089</v>
      </c>
      <c r="O2293">
        <v>1</v>
      </c>
      <c r="P2293">
        <v>2</v>
      </c>
    </row>
    <row r="2294" spans="13:16" x14ac:dyDescent="0.25">
      <c r="M2294">
        <v>620723301</v>
      </c>
      <c r="N2294">
        <v>31480</v>
      </c>
      <c r="O2294">
        <v>3</v>
      </c>
      <c r="P2294">
        <v>6</v>
      </c>
    </row>
    <row r="2295" spans="13:16" x14ac:dyDescent="0.25">
      <c r="M2295">
        <v>620723336</v>
      </c>
      <c r="N2295">
        <v>37089</v>
      </c>
      <c r="O2295">
        <v>2</v>
      </c>
      <c r="P2295">
        <v>4</v>
      </c>
    </row>
    <row r="2296" spans="13:16" x14ac:dyDescent="0.25">
      <c r="M2296">
        <v>620723352</v>
      </c>
      <c r="N2296">
        <v>35211</v>
      </c>
      <c r="O2296">
        <v>3</v>
      </c>
      <c r="P2296">
        <v>6</v>
      </c>
    </row>
    <row r="2297" spans="13:16" x14ac:dyDescent="0.25">
      <c r="M2297">
        <v>620723388</v>
      </c>
      <c r="N2297">
        <v>38691</v>
      </c>
      <c r="O2297">
        <v>3</v>
      </c>
      <c r="P2297">
        <v>6</v>
      </c>
    </row>
    <row r="2298" spans="13:16" x14ac:dyDescent="0.25">
      <c r="M2298">
        <v>620723417</v>
      </c>
      <c r="N2298">
        <v>37089</v>
      </c>
      <c r="O2298">
        <v>2</v>
      </c>
      <c r="P2298">
        <v>2</v>
      </c>
    </row>
    <row r="2299" spans="13:16" x14ac:dyDescent="0.25">
      <c r="M2299">
        <v>620723616</v>
      </c>
      <c r="N2299">
        <v>27987</v>
      </c>
      <c r="O2299">
        <v>5</v>
      </c>
      <c r="P2299">
        <v>5</v>
      </c>
    </row>
    <row r="2300" spans="13:16" x14ac:dyDescent="0.25">
      <c r="M2300">
        <v>620723939</v>
      </c>
      <c r="N2300">
        <v>31689</v>
      </c>
      <c r="O2300">
        <v>1</v>
      </c>
      <c r="P2300">
        <v>2</v>
      </c>
    </row>
    <row r="2301" spans="13:16" x14ac:dyDescent="0.25">
      <c r="M2301">
        <v>620732164</v>
      </c>
      <c r="N2301">
        <v>38734</v>
      </c>
      <c r="O2301">
        <v>3</v>
      </c>
      <c r="P2301">
        <v>3</v>
      </c>
    </row>
    <row r="2302" spans="13:16" x14ac:dyDescent="0.25">
      <c r="M2302">
        <v>620732177</v>
      </c>
      <c r="N2302">
        <v>38943</v>
      </c>
      <c r="O2302">
        <v>3</v>
      </c>
      <c r="P2302">
        <v>3</v>
      </c>
    </row>
    <row r="2303" spans="13:16" x14ac:dyDescent="0.25">
      <c r="M2303">
        <v>620738163</v>
      </c>
      <c r="N2303">
        <v>37064</v>
      </c>
      <c r="O2303">
        <v>2</v>
      </c>
      <c r="P2303">
        <v>2</v>
      </c>
    </row>
    <row r="2304" spans="13:16" x14ac:dyDescent="0.25">
      <c r="M2304">
        <v>620749791</v>
      </c>
      <c r="N2304">
        <v>27987</v>
      </c>
      <c r="O2304">
        <v>1</v>
      </c>
      <c r="P2304">
        <v>2</v>
      </c>
    </row>
    <row r="2305" spans="13:16" x14ac:dyDescent="0.25">
      <c r="M2305">
        <v>620756686</v>
      </c>
      <c r="N2305">
        <v>39359</v>
      </c>
      <c r="O2305">
        <v>2</v>
      </c>
      <c r="P2305">
        <v>2</v>
      </c>
    </row>
    <row r="2306" spans="13:16" x14ac:dyDescent="0.25">
      <c r="M2306">
        <v>620757436</v>
      </c>
      <c r="N2306">
        <v>27987</v>
      </c>
      <c r="O2306">
        <v>1</v>
      </c>
      <c r="P2306">
        <v>2</v>
      </c>
    </row>
    <row r="2307" spans="13:16" x14ac:dyDescent="0.25">
      <c r="M2307">
        <v>620757438</v>
      </c>
      <c r="N2307">
        <v>44344</v>
      </c>
      <c r="O2307">
        <v>4</v>
      </c>
      <c r="P2307">
        <v>4</v>
      </c>
    </row>
    <row r="2308" spans="13:16" x14ac:dyDescent="0.25">
      <c r="M2308">
        <v>620760283</v>
      </c>
      <c r="N2308">
        <v>38734</v>
      </c>
      <c r="O2308">
        <v>1</v>
      </c>
      <c r="P2308">
        <v>2</v>
      </c>
    </row>
    <row r="2309" spans="13:16" x14ac:dyDescent="0.25">
      <c r="M2309">
        <v>620760290</v>
      </c>
      <c r="N2309">
        <v>20733</v>
      </c>
      <c r="O2309">
        <v>3</v>
      </c>
      <c r="P2309">
        <v>3</v>
      </c>
    </row>
    <row r="2310" spans="13:16" x14ac:dyDescent="0.25">
      <c r="M2310">
        <v>620762676</v>
      </c>
      <c r="N2310">
        <v>44344</v>
      </c>
      <c r="O2310">
        <v>2</v>
      </c>
      <c r="P2310">
        <v>4</v>
      </c>
    </row>
    <row r="2311" spans="13:16" x14ac:dyDescent="0.25">
      <c r="M2311">
        <v>620764210</v>
      </c>
      <c r="N2311">
        <v>38691</v>
      </c>
      <c r="O2311">
        <v>2</v>
      </c>
      <c r="P2311">
        <v>2</v>
      </c>
    </row>
    <row r="2312" spans="13:16" x14ac:dyDescent="0.25">
      <c r="M2312">
        <v>620764242</v>
      </c>
      <c r="N2312">
        <v>31480</v>
      </c>
      <c r="O2312">
        <v>4</v>
      </c>
      <c r="P2312">
        <v>8</v>
      </c>
    </row>
    <row r="2313" spans="13:16" x14ac:dyDescent="0.25">
      <c r="M2313">
        <v>620766390</v>
      </c>
      <c r="N2313">
        <v>38691</v>
      </c>
      <c r="O2313">
        <v>3</v>
      </c>
      <c r="P2313">
        <v>3</v>
      </c>
    </row>
    <row r="2314" spans="13:16" x14ac:dyDescent="0.25">
      <c r="M2314">
        <v>620766404</v>
      </c>
      <c r="N2314">
        <v>37089</v>
      </c>
      <c r="O2314">
        <v>5</v>
      </c>
      <c r="P2314">
        <v>5</v>
      </c>
    </row>
    <row r="2315" spans="13:16" x14ac:dyDescent="0.25">
      <c r="M2315">
        <v>620768699</v>
      </c>
      <c r="N2315">
        <v>35211</v>
      </c>
      <c r="O2315">
        <v>1</v>
      </c>
      <c r="P2315">
        <v>2</v>
      </c>
    </row>
    <row r="2316" spans="13:16" x14ac:dyDescent="0.25">
      <c r="M2316">
        <v>620768816</v>
      </c>
      <c r="N2316">
        <v>39359</v>
      </c>
      <c r="O2316">
        <v>1</v>
      </c>
      <c r="P2316">
        <v>2</v>
      </c>
    </row>
    <row r="2317" spans="13:16" x14ac:dyDescent="0.25">
      <c r="M2317">
        <v>620770819</v>
      </c>
      <c r="N2317">
        <v>28074</v>
      </c>
      <c r="O2317">
        <v>1</v>
      </c>
      <c r="P2317">
        <v>2</v>
      </c>
    </row>
    <row r="2318" spans="13:16" x14ac:dyDescent="0.25">
      <c r="M2318">
        <v>620778122</v>
      </c>
      <c r="N2318">
        <v>44344</v>
      </c>
      <c r="O2318">
        <v>3</v>
      </c>
      <c r="P2318">
        <v>3</v>
      </c>
    </row>
    <row r="2319" spans="13:16" x14ac:dyDescent="0.25">
      <c r="M2319">
        <v>620778475</v>
      </c>
      <c r="N2319">
        <v>31689</v>
      </c>
      <c r="O2319">
        <v>1</v>
      </c>
      <c r="P2319">
        <v>2</v>
      </c>
    </row>
    <row r="2320" spans="13:16" x14ac:dyDescent="0.25">
      <c r="M2320">
        <v>620779903</v>
      </c>
      <c r="N2320">
        <v>31480</v>
      </c>
      <c r="O2320">
        <v>4</v>
      </c>
      <c r="P2320">
        <v>4</v>
      </c>
    </row>
    <row r="2321" spans="13:16" x14ac:dyDescent="0.25">
      <c r="M2321">
        <v>620783239</v>
      </c>
      <c r="N2321">
        <v>28074</v>
      </c>
      <c r="O2321">
        <v>1</v>
      </c>
      <c r="P2321">
        <v>2</v>
      </c>
    </row>
    <row r="2322" spans="13:16" x14ac:dyDescent="0.25">
      <c r="M2322">
        <v>620783666</v>
      </c>
      <c r="N2322">
        <v>37089</v>
      </c>
      <c r="O2322">
        <v>1</v>
      </c>
      <c r="P2322">
        <v>2</v>
      </c>
    </row>
    <row r="2323" spans="13:16" x14ac:dyDescent="0.25">
      <c r="M2323">
        <v>620784556</v>
      </c>
      <c r="N2323">
        <v>20733</v>
      </c>
      <c r="O2323">
        <v>1</v>
      </c>
      <c r="P2323">
        <v>2</v>
      </c>
    </row>
    <row r="2324" spans="13:16" x14ac:dyDescent="0.25">
      <c r="M2324">
        <v>620788137</v>
      </c>
      <c r="N2324">
        <v>44344</v>
      </c>
      <c r="O2324">
        <v>2</v>
      </c>
      <c r="P2324">
        <v>2</v>
      </c>
    </row>
    <row r="2325" spans="13:16" x14ac:dyDescent="0.25">
      <c r="M2325">
        <v>620788299</v>
      </c>
      <c r="N2325">
        <v>27987</v>
      </c>
      <c r="O2325">
        <v>1</v>
      </c>
      <c r="P2325">
        <v>2</v>
      </c>
    </row>
    <row r="2326" spans="13:16" x14ac:dyDescent="0.25">
      <c r="M2326">
        <v>620788351</v>
      </c>
      <c r="N2326">
        <v>37089</v>
      </c>
      <c r="O2326">
        <v>2</v>
      </c>
      <c r="P2326">
        <v>2</v>
      </c>
    </row>
    <row r="2327" spans="13:16" x14ac:dyDescent="0.25">
      <c r="M2327">
        <v>620788535</v>
      </c>
      <c r="N2327">
        <v>35211</v>
      </c>
      <c r="O2327">
        <v>8</v>
      </c>
      <c r="P2327">
        <v>16</v>
      </c>
    </row>
    <row r="2328" spans="13:16" x14ac:dyDescent="0.25">
      <c r="M2328">
        <v>620788710</v>
      </c>
      <c r="N2328">
        <v>38943</v>
      </c>
      <c r="O2328">
        <v>1</v>
      </c>
      <c r="P2328">
        <v>2</v>
      </c>
    </row>
    <row r="2329" spans="13:16" x14ac:dyDescent="0.25">
      <c r="M2329">
        <v>620811801</v>
      </c>
      <c r="N2329">
        <v>38734</v>
      </c>
      <c r="O2329">
        <v>1</v>
      </c>
      <c r="P2329">
        <v>2</v>
      </c>
    </row>
    <row r="2330" spans="13:16" x14ac:dyDescent="0.25">
      <c r="M2330">
        <v>620811824</v>
      </c>
      <c r="N2330">
        <v>31480</v>
      </c>
      <c r="O2330">
        <v>1</v>
      </c>
      <c r="P2330">
        <v>2</v>
      </c>
    </row>
    <row r="2331" spans="13:16" x14ac:dyDescent="0.25">
      <c r="M2331">
        <v>620811833</v>
      </c>
      <c r="N2331">
        <v>31437</v>
      </c>
      <c r="O2331">
        <v>2</v>
      </c>
      <c r="P2331">
        <v>2</v>
      </c>
    </row>
    <row r="2332" spans="13:16" x14ac:dyDescent="0.25">
      <c r="M2332">
        <v>620812323</v>
      </c>
      <c r="N2332">
        <v>37089</v>
      </c>
      <c r="O2332">
        <v>1</v>
      </c>
      <c r="P2332">
        <v>2</v>
      </c>
    </row>
    <row r="2333" spans="13:16" x14ac:dyDescent="0.25">
      <c r="M2333">
        <v>620812807</v>
      </c>
      <c r="N2333">
        <v>27987</v>
      </c>
      <c r="O2333">
        <v>3</v>
      </c>
      <c r="P2333">
        <v>6</v>
      </c>
    </row>
    <row r="2334" spans="13:16" x14ac:dyDescent="0.25">
      <c r="M2334">
        <v>620813970</v>
      </c>
      <c r="N2334">
        <v>31480</v>
      </c>
      <c r="O2334">
        <v>1</v>
      </c>
      <c r="P2334">
        <v>2</v>
      </c>
    </row>
    <row r="2335" spans="13:16" x14ac:dyDescent="0.25">
      <c r="M2335">
        <v>620814364</v>
      </c>
      <c r="N2335">
        <v>31437</v>
      </c>
      <c r="O2335">
        <v>2</v>
      </c>
      <c r="P2335">
        <v>2</v>
      </c>
    </row>
    <row r="2336" spans="13:16" x14ac:dyDescent="0.25">
      <c r="M2336">
        <v>620814457</v>
      </c>
      <c r="N2336">
        <v>31480</v>
      </c>
      <c r="O2336">
        <v>5</v>
      </c>
      <c r="P2336">
        <v>5</v>
      </c>
    </row>
    <row r="2337" spans="13:16" x14ac:dyDescent="0.25">
      <c r="M2337">
        <v>620814467</v>
      </c>
      <c r="N2337">
        <v>27987</v>
      </c>
      <c r="O2337">
        <v>3</v>
      </c>
      <c r="P2337">
        <v>6</v>
      </c>
    </row>
    <row r="2338" spans="13:16" x14ac:dyDescent="0.25">
      <c r="M2338">
        <v>620814582</v>
      </c>
      <c r="N2338">
        <v>27987</v>
      </c>
      <c r="O2338">
        <v>4</v>
      </c>
      <c r="P2338">
        <v>4</v>
      </c>
    </row>
    <row r="2339" spans="13:16" x14ac:dyDescent="0.25">
      <c r="M2339">
        <v>620821624</v>
      </c>
      <c r="N2339">
        <v>33387</v>
      </c>
      <c r="O2339">
        <v>3</v>
      </c>
      <c r="P2339">
        <v>3</v>
      </c>
    </row>
    <row r="2340" spans="13:16" x14ac:dyDescent="0.25">
      <c r="M2340">
        <v>620821632</v>
      </c>
      <c r="N2340">
        <v>38734</v>
      </c>
      <c r="O2340">
        <v>2</v>
      </c>
      <c r="P2340">
        <v>2</v>
      </c>
    </row>
    <row r="2341" spans="13:16" x14ac:dyDescent="0.25">
      <c r="M2341">
        <v>620831640</v>
      </c>
      <c r="N2341">
        <v>31437</v>
      </c>
      <c r="O2341">
        <v>6</v>
      </c>
      <c r="P2341">
        <v>6</v>
      </c>
    </row>
    <row r="2342" spans="13:16" x14ac:dyDescent="0.25">
      <c r="M2342">
        <v>620834755</v>
      </c>
      <c r="N2342">
        <v>44344</v>
      </c>
      <c r="O2342">
        <v>5</v>
      </c>
      <c r="P2342">
        <v>5</v>
      </c>
    </row>
    <row r="2343" spans="13:16" x14ac:dyDescent="0.25">
      <c r="M2343">
        <v>620834765</v>
      </c>
      <c r="N2343">
        <v>27987</v>
      </c>
      <c r="O2343">
        <v>3</v>
      </c>
      <c r="P2343">
        <v>3</v>
      </c>
    </row>
    <row r="2344" spans="13:16" x14ac:dyDescent="0.25">
      <c r="M2344">
        <v>620836261</v>
      </c>
      <c r="N2344">
        <v>38734</v>
      </c>
      <c r="O2344">
        <v>1</v>
      </c>
      <c r="P2344">
        <v>2</v>
      </c>
    </row>
    <row r="2345" spans="13:16" x14ac:dyDescent="0.25">
      <c r="M2345">
        <v>620836432</v>
      </c>
      <c r="N2345">
        <v>44344</v>
      </c>
      <c r="O2345">
        <v>2</v>
      </c>
      <c r="P2345">
        <v>2</v>
      </c>
    </row>
    <row r="2346" spans="13:16" x14ac:dyDescent="0.25">
      <c r="M2346">
        <v>620837807</v>
      </c>
      <c r="N2346">
        <v>38734</v>
      </c>
      <c r="O2346">
        <v>4</v>
      </c>
      <c r="P2346">
        <v>4</v>
      </c>
    </row>
    <row r="2347" spans="13:16" x14ac:dyDescent="0.25">
      <c r="M2347">
        <v>620841618</v>
      </c>
      <c r="N2347">
        <v>37089</v>
      </c>
      <c r="O2347">
        <v>1</v>
      </c>
      <c r="P2347">
        <v>2</v>
      </c>
    </row>
    <row r="2348" spans="13:16" x14ac:dyDescent="0.25">
      <c r="M2348">
        <v>620841693</v>
      </c>
      <c r="N2348">
        <v>27987</v>
      </c>
      <c r="O2348">
        <v>4</v>
      </c>
      <c r="P2348">
        <v>4</v>
      </c>
    </row>
    <row r="2349" spans="13:16" x14ac:dyDescent="0.25">
      <c r="M2349">
        <v>620842418</v>
      </c>
      <c r="N2349">
        <v>36838</v>
      </c>
      <c r="O2349">
        <v>7</v>
      </c>
      <c r="P2349">
        <v>7</v>
      </c>
    </row>
    <row r="2350" spans="13:16" x14ac:dyDescent="0.25">
      <c r="M2350">
        <v>620843604</v>
      </c>
      <c r="N2350">
        <v>27987</v>
      </c>
      <c r="O2350">
        <v>1</v>
      </c>
      <c r="P2350">
        <v>2</v>
      </c>
    </row>
    <row r="2351" spans="13:16" x14ac:dyDescent="0.25">
      <c r="M2351">
        <v>620843915</v>
      </c>
      <c r="N2351">
        <v>37089</v>
      </c>
      <c r="O2351">
        <v>1</v>
      </c>
      <c r="P2351">
        <v>2</v>
      </c>
    </row>
    <row r="2352" spans="13:16" x14ac:dyDescent="0.25">
      <c r="M2352">
        <v>620853170</v>
      </c>
      <c r="N2352">
        <v>31480</v>
      </c>
      <c r="O2352">
        <v>1</v>
      </c>
      <c r="P2352">
        <v>2</v>
      </c>
    </row>
    <row r="2353" spans="13:16" x14ac:dyDescent="0.25">
      <c r="M2353">
        <v>620853412</v>
      </c>
      <c r="N2353">
        <v>31437</v>
      </c>
      <c r="O2353">
        <v>1</v>
      </c>
      <c r="P2353">
        <v>2</v>
      </c>
    </row>
    <row r="2354" spans="13:16" x14ac:dyDescent="0.25">
      <c r="M2354">
        <v>620860288</v>
      </c>
      <c r="N2354">
        <v>31689</v>
      </c>
      <c r="O2354">
        <v>3</v>
      </c>
      <c r="P2354">
        <v>3</v>
      </c>
    </row>
    <row r="2355" spans="13:16" x14ac:dyDescent="0.25">
      <c r="M2355">
        <v>620861081</v>
      </c>
      <c r="N2355">
        <v>37089</v>
      </c>
      <c r="O2355">
        <v>2</v>
      </c>
      <c r="P2355">
        <v>4</v>
      </c>
    </row>
    <row r="2356" spans="13:16" x14ac:dyDescent="0.25">
      <c r="M2356">
        <v>620865590</v>
      </c>
      <c r="N2356">
        <v>44136</v>
      </c>
      <c r="O2356">
        <v>3</v>
      </c>
      <c r="P2356">
        <v>3</v>
      </c>
    </row>
    <row r="2357" spans="13:16" x14ac:dyDescent="0.25">
      <c r="M2357">
        <v>620872529</v>
      </c>
      <c r="N2357">
        <v>16702</v>
      </c>
      <c r="O2357">
        <v>1</v>
      </c>
      <c r="P2357">
        <v>2</v>
      </c>
    </row>
    <row r="2358" spans="13:16" x14ac:dyDescent="0.25">
      <c r="M2358">
        <v>620872750</v>
      </c>
      <c r="N2358">
        <v>31480</v>
      </c>
      <c r="O2358">
        <v>2</v>
      </c>
      <c r="P2358">
        <v>2</v>
      </c>
    </row>
    <row r="2359" spans="13:16" x14ac:dyDescent="0.25">
      <c r="M2359">
        <v>620876699</v>
      </c>
      <c r="N2359">
        <v>31480</v>
      </c>
      <c r="O2359">
        <v>2</v>
      </c>
      <c r="P2359">
        <v>2</v>
      </c>
    </row>
  </sheetData>
  <pageMargins left="0.7" right="0.7" top="0.75" bottom="0.75" header="0.3" footer="0.3"/>
  <pageSetup paperSize="9" orientation="portrait" horizontalDpi="300" verticalDpi="300"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V2359"/>
  <sheetViews>
    <sheetView topLeftCell="N1" workbookViewId="0">
      <selection activeCell="Z24" sqref="Z24"/>
    </sheetView>
  </sheetViews>
  <sheetFormatPr baseColWidth="10" defaultColWidth="11.42578125" defaultRowHeight="15" x14ac:dyDescent="0.25"/>
  <cols>
    <col min="8" max="8" width="17.5703125" customWidth="1"/>
    <col min="9" max="9" width="20.7109375" customWidth="1"/>
    <col min="10" max="10" width="6.42578125" customWidth="1"/>
    <col min="11" max="11" width="12.5703125" customWidth="1"/>
    <col min="12" max="12" width="10" bestFit="1" customWidth="1"/>
    <col min="13" max="13" width="12.28515625" bestFit="1" customWidth="1"/>
    <col min="14" max="15" width="13.85546875" bestFit="1" customWidth="1"/>
    <col min="17" max="17" width="17.5703125" customWidth="1"/>
    <col min="18" max="18" width="18" customWidth="1"/>
    <col min="19" max="19" width="24.42578125" bestFit="1" customWidth="1"/>
    <col min="21" max="21" width="10.140625" bestFit="1" customWidth="1"/>
    <col min="22" max="22" width="8.28515625" bestFit="1" customWidth="1"/>
    <col min="23" max="23" width="8" bestFit="1" customWidth="1"/>
    <col min="24" max="24" width="8.42578125" bestFit="1" customWidth="1"/>
    <col min="25" max="25" width="11.140625" bestFit="1" customWidth="1"/>
    <col min="28" max="28" width="20.7109375" customWidth="1"/>
    <col min="29" max="29" width="22.42578125" customWidth="1"/>
    <col min="30" max="30" width="6.42578125" customWidth="1"/>
    <col min="31" max="31" width="11" customWidth="1"/>
    <col min="32" max="32" width="12.5703125" bestFit="1" customWidth="1"/>
    <col min="33" max="33" width="11" customWidth="1"/>
    <col min="34" max="34" width="22.42578125" bestFit="1" customWidth="1"/>
    <col min="35" max="35" width="6.42578125" customWidth="1"/>
    <col min="36" max="36" width="11" customWidth="1"/>
    <col min="44" max="44" width="10.7109375" customWidth="1"/>
    <col min="45" max="45" width="10.85546875" customWidth="1"/>
    <col min="46" max="46" width="22.42578125" customWidth="1"/>
    <col min="47" max="47" width="6.42578125" customWidth="1"/>
    <col min="48" max="48" width="11" customWidth="1"/>
  </cols>
  <sheetData>
    <row r="1" spans="1:48" x14ac:dyDescent="0.25">
      <c r="A1" t="s">
        <v>45</v>
      </c>
      <c r="B1" t="s">
        <v>9</v>
      </c>
      <c r="C1" t="s">
        <v>10</v>
      </c>
      <c r="D1" t="s">
        <v>48</v>
      </c>
      <c r="E1" t="s">
        <v>52</v>
      </c>
      <c r="F1" t="s">
        <v>55</v>
      </c>
      <c r="H1" s="3" t="s">
        <v>56</v>
      </c>
      <c r="I1" t="s">
        <v>53</v>
      </c>
      <c r="L1" s="8" t="s">
        <v>45</v>
      </c>
      <c r="M1" s="8" t="s">
        <v>242</v>
      </c>
      <c r="N1" s="8" t="s">
        <v>57</v>
      </c>
      <c r="O1" s="8" t="s">
        <v>58</v>
      </c>
      <c r="Q1" s="3" t="s">
        <v>21</v>
      </c>
      <c r="R1" t="s">
        <v>49</v>
      </c>
      <c r="S1" t="s">
        <v>248</v>
      </c>
      <c r="U1" s="13">
        <f>SUMPRODUCT(U3:U17,V3:V17)/V1</f>
        <v>4.4779474130619166</v>
      </c>
      <c r="V1">
        <f>SUM(V3:V17)</f>
        <v>2358</v>
      </c>
      <c r="W1">
        <f>SUM(W3:W17)</f>
        <v>421</v>
      </c>
      <c r="X1" s="14">
        <f>W1/V1</f>
        <v>0.17854113655640375</v>
      </c>
      <c r="Y1" s="14">
        <f>X1/U1</f>
        <v>3.9871199924235254E-2</v>
      </c>
      <c r="Z1" s="18">
        <f>SUMPRODUCT(V3:V13,Z3:Z13)/V1</f>
        <v>3.5593787107718402</v>
      </c>
      <c r="AB1" s="3" t="s">
        <v>53</v>
      </c>
      <c r="AC1" s="3" t="s">
        <v>19</v>
      </c>
      <c r="AG1" s="3" t="s">
        <v>48</v>
      </c>
      <c r="AH1" t="s">
        <v>72</v>
      </c>
    </row>
    <row r="2" spans="1:48" x14ac:dyDescent="0.25">
      <c r="A2">
        <v>11206784</v>
      </c>
      <c r="B2">
        <v>42</v>
      </c>
      <c r="C2" t="s">
        <v>6</v>
      </c>
      <c r="D2">
        <v>6</v>
      </c>
      <c r="H2" s="4">
        <v>2</v>
      </c>
      <c r="I2" s="5">
        <v>53</v>
      </c>
      <c r="L2">
        <v>10659320</v>
      </c>
      <c r="M2" s="37">
        <v>26108</v>
      </c>
      <c r="N2">
        <v>2</v>
      </c>
      <c r="O2">
        <v>4</v>
      </c>
      <c r="Q2" s="4">
        <v>2</v>
      </c>
      <c r="R2" s="5">
        <v>750</v>
      </c>
      <c r="S2" s="5">
        <v>35701.707999999999</v>
      </c>
      <c r="U2" s="8" t="s">
        <v>56</v>
      </c>
      <c r="V2" s="8" t="s">
        <v>59</v>
      </c>
      <c r="W2" s="8" t="s">
        <v>53</v>
      </c>
      <c r="X2" s="8" t="s">
        <v>22</v>
      </c>
      <c r="Y2" s="8" t="s">
        <v>60</v>
      </c>
      <c r="Z2" s="8" t="s">
        <v>84</v>
      </c>
      <c r="AB2" s="3" t="s">
        <v>54</v>
      </c>
      <c r="AC2" t="s">
        <v>4</v>
      </c>
      <c r="AD2" t="s">
        <v>6</v>
      </c>
      <c r="AE2" t="s">
        <v>108</v>
      </c>
      <c r="AF2" t="s">
        <v>22</v>
      </c>
      <c r="AM2" t="s">
        <v>54</v>
      </c>
      <c r="AN2" t="s">
        <v>4</v>
      </c>
      <c r="AO2" t="s">
        <v>6</v>
      </c>
      <c r="AP2" t="s">
        <v>22</v>
      </c>
    </row>
    <row r="3" spans="1:48" x14ac:dyDescent="0.25">
      <c r="A3">
        <v>11211272</v>
      </c>
      <c r="B3">
        <v>36</v>
      </c>
      <c r="C3" t="s">
        <v>4</v>
      </c>
      <c r="H3" s="4">
        <v>3</v>
      </c>
      <c r="I3" s="5">
        <v>33</v>
      </c>
      <c r="L3">
        <v>10687136</v>
      </c>
      <c r="M3" s="37">
        <v>26108</v>
      </c>
      <c r="N3">
        <v>5</v>
      </c>
      <c r="O3">
        <v>5</v>
      </c>
      <c r="Q3" s="4">
        <v>3</v>
      </c>
      <c r="R3" s="5">
        <v>286</v>
      </c>
      <c r="S3" s="5">
        <v>38165.797202797206</v>
      </c>
      <c r="U3">
        <v>2</v>
      </c>
      <c r="V3">
        <f>VLOOKUP(U3,$Q$22:$R$36,2,FALSE)</f>
        <v>750</v>
      </c>
      <c r="W3">
        <f>VLOOKUP(U3,$H$19:$I$34,2,FALSE)</f>
        <v>53</v>
      </c>
      <c r="X3" s="14">
        <f>W3/V3</f>
        <v>7.0666666666666669E-2</v>
      </c>
      <c r="Y3" s="14">
        <f>X3/U3</f>
        <v>3.5333333333333335E-2</v>
      </c>
      <c r="Z3" s="18">
        <f>VLOOKUP(U3,$Q$2:$S$15,3,FALSE)/10000</f>
        <v>3.5701708000000001</v>
      </c>
      <c r="AB3" s="4">
        <v>0</v>
      </c>
      <c r="AC3" s="5">
        <v>1</v>
      </c>
      <c r="AD3" s="5">
        <v>1</v>
      </c>
      <c r="AE3" s="5"/>
      <c r="AF3" s="77">
        <f>AC3/(AD3+AC3)</f>
        <v>0.5</v>
      </c>
      <c r="AG3" s="3" t="s">
        <v>53</v>
      </c>
      <c r="AH3" s="3" t="s">
        <v>19</v>
      </c>
      <c r="AM3">
        <v>0</v>
      </c>
      <c r="AN3">
        <v>1</v>
      </c>
      <c r="AO3">
        <v>1</v>
      </c>
      <c r="AP3" s="13">
        <v>0.5</v>
      </c>
      <c r="AR3" s="3" t="s">
        <v>53</v>
      </c>
      <c r="AT3" s="3" t="s">
        <v>19</v>
      </c>
    </row>
    <row r="4" spans="1:48" x14ac:dyDescent="0.25">
      <c r="A4">
        <v>11249342</v>
      </c>
      <c r="B4">
        <v>17</v>
      </c>
      <c r="C4" t="s">
        <v>6</v>
      </c>
      <c r="D4">
        <v>5</v>
      </c>
      <c r="E4">
        <v>6</v>
      </c>
      <c r="F4">
        <v>3</v>
      </c>
      <c r="H4" s="4">
        <v>4</v>
      </c>
      <c r="I4" s="5">
        <v>49</v>
      </c>
      <c r="L4">
        <v>10715253</v>
      </c>
      <c r="M4" s="37">
        <v>20733</v>
      </c>
      <c r="N4">
        <v>4</v>
      </c>
      <c r="O4">
        <v>8</v>
      </c>
      <c r="Q4" s="4">
        <v>4</v>
      </c>
      <c r="R4" s="5">
        <v>378</v>
      </c>
      <c r="S4" s="5">
        <v>37230.5</v>
      </c>
      <c r="U4">
        <v>3</v>
      </c>
      <c r="V4">
        <f t="shared" ref="V4:V17" si="0">VLOOKUP(U4,$Q$22:$R$36,2,FALSE)</f>
        <v>286</v>
      </c>
      <c r="W4">
        <f t="shared" ref="W4:W17" si="1">VLOOKUP(U4,$H$19:$I$34,2,FALSE)</f>
        <v>33</v>
      </c>
      <c r="X4" s="14">
        <f t="shared" ref="X4:X17" si="2">W4/V4</f>
        <v>0.11538461538461539</v>
      </c>
      <c r="Y4" s="14">
        <f t="shared" ref="Y4:Y17" si="3">X4/U4</f>
        <v>3.8461538461538464E-2</v>
      </c>
      <c r="Z4" s="18">
        <f t="shared" ref="Z4:Z17" si="4">VLOOKUP(U4,$Q$2:$S$15,3,FALSE)/10000</f>
        <v>3.8165797202797207</v>
      </c>
      <c r="AB4" s="4">
        <v>1</v>
      </c>
      <c r="AC4" s="5"/>
      <c r="AD4" s="5">
        <v>1</v>
      </c>
      <c r="AE4" s="5"/>
      <c r="AF4" s="77">
        <f t="shared" ref="AF4:AF21" si="5">AC4/(AD4+AC4)</f>
        <v>0</v>
      </c>
      <c r="AG4" s="3" t="s">
        <v>76</v>
      </c>
      <c r="AH4" t="s">
        <v>4</v>
      </c>
      <c r="AI4" t="s">
        <v>6</v>
      </c>
      <c r="AJ4" t="s">
        <v>108</v>
      </c>
      <c r="AM4">
        <v>1</v>
      </c>
      <c r="AO4">
        <v>1</v>
      </c>
      <c r="AP4" s="13">
        <v>0</v>
      </c>
      <c r="AR4" s="3" t="s">
        <v>76</v>
      </c>
      <c r="AS4" s="3" t="s">
        <v>48</v>
      </c>
      <c r="AT4" t="s">
        <v>4</v>
      </c>
      <c r="AU4" t="s">
        <v>6</v>
      </c>
      <c r="AV4" t="s">
        <v>22</v>
      </c>
    </row>
    <row r="5" spans="1:48" x14ac:dyDescent="0.25">
      <c r="A5">
        <v>11258134</v>
      </c>
      <c r="B5">
        <v>50</v>
      </c>
      <c r="C5" t="s">
        <v>4</v>
      </c>
      <c r="D5">
        <v>9</v>
      </c>
      <c r="E5">
        <v>6</v>
      </c>
      <c r="F5">
        <v>16</v>
      </c>
      <c r="H5" s="4">
        <v>5</v>
      </c>
      <c r="I5" s="5">
        <v>66</v>
      </c>
      <c r="L5">
        <v>10717775</v>
      </c>
      <c r="M5" s="37">
        <v>18854</v>
      </c>
      <c r="N5">
        <v>3</v>
      </c>
      <c r="O5">
        <v>3</v>
      </c>
      <c r="Q5" s="4">
        <v>5</v>
      </c>
      <c r="R5" s="5">
        <v>303</v>
      </c>
      <c r="S5" s="5">
        <v>35505.752475247522</v>
      </c>
      <c r="U5">
        <v>4</v>
      </c>
      <c r="V5">
        <f t="shared" si="0"/>
        <v>378</v>
      </c>
      <c r="W5">
        <f t="shared" si="1"/>
        <v>49</v>
      </c>
      <c r="X5" s="14">
        <f t="shared" si="2"/>
        <v>0.12962962962962962</v>
      </c>
      <c r="Y5" s="14">
        <f t="shared" si="3"/>
        <v>3.2407407407407406E-2</v>
      </c>
      <c r="Z5" s="18">
        <f t="shared" si="4"/>
        <v>3.7230500000000002</v>
      </c>
      <c r="AB5" s="4">
        <v>2</v>
      </c>
      <c r="AC5" s="5">
        <v>3</v>
      </c>
      <c r="AD5" s="5">
        <v>7</v>
      </c>
      <c r="AE5" s="5"/>
      <c r="AF5" s="77">
        <f t="shared" si="5"/>
        <v>0.3</v>
      </c>
      <c r="AG5" s="4">
        <v>2</v>
      </c>
      <c r="AH5" s="5"/>
      <c r="AI5" s="5">
        <v>3</v>
      </c>
      <c r="AJ5" s="5"/>
      <c r="AM5">
        <v>2</v>
      </c>
      <c r="AN5">
        <v>3</v>
      </c>
      <c r="AO5">
        <v>7</v>
      </c>
      <c r="AP5" s="13">
        <v>0.3</v>
      </c>
      <c r="AR5" s="4">
        <v>2</v>
      </c>
      <c r="AS5" s="4">
        <v>2</v>
      </c>
      <c r="AT5" s="5"/>
      <c r="AU5" s="5">
        <v>1</v>
      </c>
      <c r="AV5" s="13">
        <f>AT5/(AT5+AU5)</f>
        <v>0</v>
      </c>
    </row>
    <row r="6" spans="1:48" x14ac:dyDescent="0.25">
      <c r="A6">
        <v>11258137</v>
      </c>
      <c r="B6">
        <v>32</v>
      </c>
      <c r="C6" t="s">
        <v>6</v>
      </c>
      <c r="D6">
        <v>6</v>
      </c>
      <c r="E6">
        <v>4</v>
      </c>
      <c r="F6">
        <v>9</v>
      </c>
      <c r="H6" s="4">
        <v>6</v>
      </c>
      <c r="I6" s="5">
        <v>38</v>
      </c>
      <c r="L6">
        <v>10763112</v>
      </c>
      <c r="M6" s="37">
        <v>20733</v>
      </c>
      <c r="N6">
        <v>3</v>
      </c>
      <c r="O6">
        <v>3</v>
      </c>
      <c r="Q6" s="4">
        <v>6</v>
      </c>
      <c r="R6" s="5">
        <v>174</v>
      </c>
      <c r="S6" s="5">
        <v>36735.068965517239</v>
      </c>
      <c r="U6">
        <v>5</v>
      </c>
      <c r="V6">
        <f t="shared" si="0"/>
        <v>303</v>
      </c>
      <c r="W6">
        <f t="shared" si="1"/>
        <v>66</v>
      </c>
      <c r="X6" s="14">
        <f t="shared" si="2"/>
        <v>0.21782178217821782</v>
      </c>
      <c r="Y6" s="14">
        <f t="shared" si="3"/>
        <v>4.3564356435643561E-2</v>
      </c>
      <c r="Z6" s="18">
        <f t="shared" si="4"/>
        <v>3.5505752475247521</v>
      </c>
      <c r="AB6" s="4">
        <v>3</v>
      </c>
      <c r="AC6" s="5">
        <v>32</v>
      </c>
      <c r="AD6" s="5">
        <v>44</v>
      </c>
      <c r="AE6" s="5"/>
      <c r="AF6" s="77">
        <f t="shared" si="5"/>
        <v>0.42105263157894735</v>
      </c>
      <c r="AG6" s="4">
        <v>3</v>
      </c>
      <c r="AH6" s="5">
        <v>22</v>
      </c>
      <c r="AI6" s="5">
        <v>53</v>
      </c>
      <c r="AJ6" s="5"/>
      <c r="AM6">
        <v>3</v>
      </c>
      <c r="AN6">
        <v>31</v>
      </c>
      <c r="AO6">
        <v>39</v>
      </c>
      <c r="AP6" s="13">
        <v>0.44285714285714284</v>
      </c>
      <c r="AS6" s="4">
        <v>3</v>
      </c>
      <c r="AT6" s="5"/>
      <c r="AU6" s="5">
        <v>1</v>
      </c>
      <c r="AV6" s="13">
        <f t="shared" ref="AV6:AV69" si="6">AT6/(AT6+AU6)</f>
        <v>0</v>
      </c>
    </row>
    <row r="7" spans="1:48" x14ac:dyDescent="0.25">
      <c r="A7">
        <v>11260804</v>
      </c>
      <c r="B7">
        <v>68</v>
      </c>
      <c r="C7" t="s">
        <v>6</v>
      </c>
      <c r="D7">
        <v>4</v>
      </c>
      <c r="E7">
        <v>5</v>
      </c>
      <c r="F7">
        <v>4</v>
      </c>
      <c r="H7" s="4">
        <v>8</v>
      </c>
      <c r="I7" s="5">
        <v>91</v>
      </c>
      <c r="L7">
        <v>10763133</v>
      </c>
      <c r="M7" s="37">
        <v>20733</v>
      </c>
      <c r="N7">
        <v>5</v>
      </c>
      <c r="O7">
        <v>5</v>
      </c>
      <c r="Q7" s="4">
        <v>7</v>
      </c>
      <c r="R7" s="5">
        <v>34</v>
      </c>
      <c r="S7" s="5">
        <v>34787.73529411765</v>
      </c>
      <c r="U7">
        <v>6</v>
      </c>
      <c r="V7">
        <f t="shared" si="0"/>
        <v>174</v>
      </c>
      <c r="W7">
        <f t="shared" si="1"/>
        <v>38</v>
      </c>
      <c r="X7" s="14">
        <f t="shared" si="2"/>
        <v>0.21839080459770116</v>
      </c>
      <c r="Y7" s="14">
        <f t="shared" si="3"/>
        <v>3.6398467432950193E-2</v>
      </c>
      <c r="Z7" s="18">
        <f t="shared" si="4"/>
        <v>3.6735068965517241</v>
      </c>
      <c r="AB7" s="4">
        <v>4</v>
      </c>
      <c r="AC7" s="5">
        <v>6</v>
      </c>
      <c r="AD7" s="5">
        <v>24</v>
      </c>
      <c r="AE7" s="5"/>
      <c r="AF7" s="77">
        <f t="shared" si="5"/>
        <v>0.2</v>
      </c>
      <c r="AG7" s="4">
        <v>4</v>
      </c>
      <c r="AH7" s="5">
        <v>15</v>
      </c>
      <c r="AI7" s="5">
        <v>30</v>
      </c>
      <c r="AJ7" s="5"/>
      <c r="AM7">
        <v>4</v>
      </c>
      <c r="AN7">
        <v>3</v>
      </c>
      <c r="AO7">
        <v>21</v>
      </c>
      <c r="AP7" s="13">
        <v>0.125</v>
      </c>
      <c r="AS7" s="4">
        <v>10</v>
      </c>
      <c r="AT7" s="5"/>
      <c r="AU7" s="5">
        <v>1</v>
      </c>
      <c r="AV7" s="13">
        <f t="shared" si="6"/>
        <v>0</v>
      </c>
    </row>
    <row r="8" spans="1:48" x14ac:dyDescent="0.25">
      <c r="A8">
        <v>11261065</v>
      </c>
      <c r="B8">
        <v>47</v>
      </c>
      <c r="C8" t="s">
        <v>6</v>
      </c>
      <c r="D8">
        <v>4</v>
      </c>
      <c r="E8">
        <v>6</v>
      </c>
      <c r="F8">
        <v>6</v>
      </c>
      <c r="H8" s="4">
        <v>9</v>
      </c>
      <c r="I8" s="5">
        <v>38</v>
      </c>
      <c r="L8">
        <v>10763393</v>
      </c>
      <c r="M8" s="37">
        <v>18854</v>
      </c>
      <c r="N8">
        <v>2</v>
      </c>
      <c r="O8">
        <v>4</v>
      </c>
      <c r="Q8" s="4">
        <v>8</v>
      </c>
      <c r="R8" s="5">
        <v>277</v>
      </c>
      <c r="S8" s="5">
        <v>32921.36823104693</v>
      </c>
      <c r="U8">
        <v>7</v>
      </c>
      <c r="V8">
        <f t="shared" si="0"/>
        <v>34</v>
      </c>
      <c r="W8">
        <f t="shared" si="1"/>
        <v>1</v>
      </c>
      <c r="X8" s="14">
        <f t="shared" si="2"/>
        <v>2.9411764705882353E-2</v>
      </c>
      <c r="Y8" s="14">
        <f t="shared" si="3"/>
        <v>4.2016806722689074E-3</v>
      </c>
      <c r="Z8" s="18">
        <f t="shared" si="4"/>
        <v>3.478773529411765</v>
      </c>
      <c r="AB8" s="4">
        <v>5</v>
      </c>
      <c r="AC8" s="5">
        <v>32</v>
      </c>
      <c r="AD8" s="5">
        <v>31</v>
      </c>
      <c r="AE8" s="5"/>
      <c r="AF8" s="77">
        <f t="shared" si="5"/>
        <v>0.50793650793650791</v>
      </c>
      <c r="AG8" s="4">
        <v>5</v>
      </c>
      <c r="AH8" s="5">
        <v>9</v>
      </c>
      <c r="AI8" s="5">
        <v>18</v>
      </c>
      <c r="AJ8" s="5"/>
      <c r="AM8">
        <v>5</v>
      </c>
      <c r="AN8">
        <v>26</v>
      </c>
      <c r="AO8">
        <v>30</v>
      </c>
      <c r="AP8" s="13">
        <v>0.4642857142857143</v>
      </c>
      <c r="AR8" s="4">
        <v>3</v>
      </c>
      <c r="AS8" s="4">
        <v>3</v>
      </c>
      <c r="AT8" s="5">
        <v>16</v>
      </c>
      <c r="AU8" s="5">
        <v>16</v>
      </c>
      <c r="AV8" s="13">
        <f t="shared" si="6"/>
        <v>0.5</v>
      </c>
    </row>
    <row r="9" spans="1:48" x14ac:dyDescent="0.25">
      <c r="A9">
        <v>11262170</v>
      </c>
      <c r="B9">
        <v>84</v>
      </c>
      <c r="C9" t="s">
        <v>6</v>
      </c>
      <c r="D9">
        <v>12</v>
      </c>
      <c r="E9">
        <v>7</v>
      </c>
      <c r="F9">
        <v>3</v>
      </c>
      <c r="H9" s="4">
        <v>10</v>
      </c>
      <c r="I9" s="5">
        <v>17</v>
      </c>
      <c r="L9">
        <v>10763522</v>
      </c>
      <c r="M9" s="37">
        <v>31480</v>
      </c>
      <c r="N9">
        <v>2</v>
      </c>
      <c r="O9">
        <v>2</v>
      </c>
      <c r="Q9" s="4">
        <v>9</v>
      </c>
      <c r="R9" s="5">
        <v>58</v>
      </c>
      <c r="S9" s="5">
        <v>34228.862068965514</v>
      </c>
      <c r="U9">
        <v>8</v>
      </c>
      <c r="V9">
        <f t="shared" si="0"/>
        <v>277</v>
      </c>
      <c r="W9">
        <f t="shared" si="1"/>
        <v>91</v>
      </c>
      <c r="X9" s="14">
        <f t="shared" si="2"/>
        <v>0.32851985559566788</v>
      </c>
      <c r="Y9" s="14">
        <f t="shared" si="3"/>
        <v>4.1064981949458484E-2</v>
      </c>
      <c r="Z9" s="18">
        <f t="shared" si="4"/>
        <v>3.292136823104693</v>
      </c>
      <c r="AB9" s="4">
        <v>6</v>
      </c>
      <c r="AC9" s="5">
        <v>24</v>
      </c>
      <c r="AD9" s="5">
        <v>47</v>
      </c>
      <c r="AE9" s="5"/>
      <c r="AF9" s="77">
        <f t="shared" si="5"/>
        <v>0.3380281690140845</v>
      </c>
      <c r="AG9" s="4">
        <v>6</v>
      </c>
      <c r="AH9" s="5">
        <v>21</v>
      </c>
      <c r="AI9" s="5">
        <v>48</v>
      </c>
      <c r="AJ9" s="5"/>
      <c r="AM9">
        <v>6</v>
      </c>
      <c r="AN9">
        <v>21</v>
      </c>
      <c r="AO9">
        <v>41</v>
      </c>
      <c r="AP9" s="13">
        <v>0.33870967741935482</v>
      </c>
      <c r="AS9" s="4">
        <v>4</v>
      </c>
      <c r="AT9" s="5"/>
      <c r="AU9" s="5">
        <v>2</v>
      </c>
      <c r="AV9" s="13">
        <f t="shared" si="6"/>
        <v>0</v>
      </c>
    </row>
    <row r="10" spans="1:48" x14ac:dyDescent="0.25">
      <c r="A10">
        <v>11263055</v>
      </c>
      <c r="B10">
        <v>82</v>
      </c>
      <c r="C10" t="s">
        <v>6</v>
      </c>
      <c r="D10">
        <v>7</v>
      </c>
      <c r="E10">
        <v>6</v>
      </c>
      <c r="H10" s="4">
        <v>11</v>
      </c>
      <c r="I10" s="5">
        <v>6</v>
      </c>
      <c r="L10">
        <v>10763686</v>
      </c>
      <c r="M10" s="37">
        <v>20733</v>
      </c>
      <c r="N10">
        <v>3</v>
      </c>
      <c r="O10">
        <v>3</v>
      </c>
      <c r="Q10" s="4">
        <v>10</v>
      </c>
      <c r="R10" s="5">
        <v>37</v>
      </c>
      <c r="S10" s="5">
        <v>34762.027027027027</v>
      </c>
      <c r="U10">
        <v>9</v>
      </c>
      <c r="V10">
        <f t="shared" si="0"/>
        <v>58</v>
      </c>
      <c r="W10">
        <f t="shared" si="1"/>
        <v>38</v>
      </c>
      <c r="X10" s="14">
        <f t="shared" si="2"/>
        <v>0.65517241379310343</v>
      </c>
      <c r="Y10" s="14">
        <f t="shared" si="3"/>
        <v>7.2796934865900387E-2</v>
      </c>
      <c r="Z10" s="18">
        <f t="shared" si="4"/>
        <v>3.4228862068965515</v>
      </c>
      <c r="AB10" s="4">
        <v>7</v>
      </c>
      <c r="AC10" s="5">
        <v>1</v>
      </c>
      <c r="AD10" s="5">
        <v>9</v>
      </c>
      <c r="AE10" s="5"/>
      <c r="AF10" s="77">
        <f t="shared" si="5"/>
        <v>0.1</v>
      </c>
      <c r="AG10" s="4">
        <v>7</v>
      </c>
      <c r="AH10" s="5">
        <v>10</v>
      </c>
      <c r="AI10" s="5">
        <v>10</v>
      </c>
      <c r="AJ10" s="5"/>
      <c r="AM10">
        <v>7</v>
      </c>
      <c r="AO10">
        <v>6</v>
      </c>
      <c r="AP10" s="13">
        <v>0</v>
      </c>
      <c r="AS10" s="4">
        <v>6</v>
      </c>
      <c r="AT10" s="5">
        <v>4</v>
      </c>
      <c r="AU10" s="5">
        <v>19</v>
      </c>
      <c r="AV10" s="13">
        <f t="shared" si="6"/>
        <v>0.17391304347826086</v>
      </c>
    </row>
    <row r="11" spans="1:48" x14ac:dyDescent="0.25">
      <c r="A11">
        <v>11264680</v>
      </c>
      <c r="B11">
        <v>42</v>
      </c>
      <c r="C11" t="s">
        <v>6</v>
      </c>
      <c r="D11">
        <v>4</v>
      </c>
      <c r="E11">
        <v>9</v>
      </c>
      <c r="F11">
        <v>2</v>
      </c>
      <c r="H11" s="4">
        <v>12</v>
      </c>
      <c r="I11" s="5">
        <v>19</v>
      </c>
      <c r="L11">
        <v>10763757</v>
      </c>
      <c r="M11" s="37">
        <v>18854</v>
      </c>
      <c r="N11">
        <v>2</v>
      </c>
      <c r="O11">
        <v>4</v>
      </c>
      <c r="Q11" s="4">
        <v>11</v>
      </c>
      <c r="R11" s="5">
        <v>18</v>
      </c>
      <c r="S11" s="5">
        <v>34387.722222222219</v>
      </c>
      <c r="U11">
        <v>10</v>
      </c>
      <c r="V11">
        <f t="shared" si="0"/>
        <v>37</v>
      </c>
      <c r="W11">
        <f t="shared" si="1"/>
        <v>17</v>
      </c>
      <c r="X11" s="14">
        <f t="shared" si="2"/>
        <v>0.45945945945945948</v>
      </c>
      <c r="Y11" s="14">
        <f t="shared" si="3"/>
        <v>4.5945945945945948E-2</v>
      </c>
      <c r="Z11" s="18">
        <f t="shared" si="4"/>
        <v>3.4762027027027025</v>
      </c>
      <c r="AB11" s="4">
        <v>8</v>
      </c>
      <c r="AC11" s="5">
        <v>5</v>
      </c>
      <c r="AD11" s="5">
        <v>5</v>
      </c>
      <c r="AE11" s="5"/>
      <c r="AF11" s="77">
        <f t="shared" si="5"/>
        <v>0.5</v>
      </c>
      <c r="AG11" s="4">
        <v>8</v>
      </c>
      <c r="AH11" s="5">
        <v>7</v>
      </c>
      <c r="AI11" s="5">
        <v>7</v>
      </c>
      <c r="AJ11" s="5"/>
      <c r="AM11">
        <v>8</v>
      </c>
      <c r="AN11">
        <v>5</v>
      </c>
      <c r="AO11">
        <v>3</v>
      </c>
      <c r="AP11" s="13">
        <v>0.625</v>
      </c>
      <c r="AS11" s="4">
        <v>9</v>
      </c>
      <c r="AT11" s="5"/>
      <c r="AU11" s="5">
        <v>11</v>
      </c>
      <c r="AV11" s="13">
        <f t="shared" si="6"/>
        <v>0</v>
      </c>
    </row>
    <row r="12" spans="1:48" x14ac:dyDescent="0.25">
      <c r="A12">
        <v>11263561</v>
      </c>
      <c r="B12">
        <v>82</v>
      </c>
      <c r="C12" t="s">
        <v>4</v>
      </c>
      <c r="H12" s="4">
        <v>14</v>
      </c>
      <c r="I12" s="5">
        <v>2</v>
      </c>
      <c r="L12">
        <v>10764128</v>
      </c>
      <c r="M12" s="37">
        <v>27987</v>
      </c>
      <c r="N12">
        <v>1</v>
      </c>
      <c r="O12">
        <v>2</v>
      </c>
      <c r="Q12" s="4">
        <v>12</v>
      </c>
      <c r="R12" s="5">
        <v>24</v>
      </c>
      <c r="S12" s="5">
        <v>34280.291666666664</v>
      </c>
      <c r="U12">
        <v>11</v>
      </c>
      <c r="V12">
        <f t="shared" si="0"/>
        <v>18</v>
      </c>
      <c r="W12">
        <f t="shared" si="1"/>
        <v>6</v>
      </c>
      <c r="X12" s="14">
        <f t="shared" si="2"/>
        <v>0.33333333333333331</v>
      </c>
      <c r="Y12" s="14">
        <f t="shared" si="3"/>
        <v>3.03030303030303E-2</v>
      </c>
      <c r="Z12" s="18">
        <f t="shared" si="4"/>
        <v>3.4387722222222221</v>
      </c>
      <c r="AB12" s="4">
        <v>9</v>
      </c>
      <c r="AC12" s="5">
        <v>6</v>
      </c>
      <c r="AD12" s="5">
        <v>18</v>
      </c>
      <c r="AE12" s="5"/>
      <c r="AF12" s="77">
        <f t="shared" si="5"/>
        <v>0.25</v>
      </c>
      <c r="AG12" s="4">
        <v>9</v>
      </c>
      <c r="AH12" s="5">
        <v>18</v>
      </c>
      <c r="AI12" s="5">
        <v>9</v>
      </c>
      <c r="AJ12" s="5"/>
      <c r="AM12">
        <v>9</v>
      </c>
      <c r="AN12">
        <v>6</v>
      </c>
      <c r="AO12">
        <v>18</v>
      </c>
      <c r="AP12" s="13">
        <v>0.25</v>
      </c>
      <c r="AS12" s="4">
        <v>10</v>
      </c>
      <c r="AT12" s="5">
        <v>1</v>
      </c>
      <c r="AU12" s="5">
        <v>3</v>
      </c>
      <c r="AV12" s="13">
        <f t="shared" si="6"/>
        <v>0.25</v>
      </c>
    </row>
    <row r="13" spans="1:48" x14ac:dyDescent="0.25">
      <c r="A13">
        <v>11266629</v>
      </c>
      <c r="B13">
        <v>83</v>
      </c>
      <c r="C13" t="s">
        <v>4</v>
      </c>
      <c r="D13">
        <v>3</v>
      </c>
      <c r="E13">
        <v>3</v>
      </c>
      <c r="H13" s="4">
        <v>16</v>
      </c>
      <c r="I13" s="5">
        <v>8</v>
      </c>
      <c r="L13">
        <v>10764500</v>
      </c>
      <c r="M13" s="37">
        <v>39359</v>
      </c>
      <c r="N13">
        <v>2</v>
      </c>
      <c r="O13">
        <v>2</v>
      </c>
      <c r="Q13" s="4">
        <v>14</v>
      </c>
      <c r="R13" s="5">
        <v>3</v>
      </c>
      <c r="S13" s="5">
        <v>33457.666666666664</v>
      </c>
      <c r="U13">
        <v>12</v>
      </c>
      <c r="V13">
        <f t="shared" si="0"/>
        <v>24</v>
      </c>
      <c r="W13">
        <f t="shared" si="1"/>
        <v>19</v>
      </c>
      <c r="X13" s="14">
        <f t="shared" si="2"/>
        <v>0.79166666666666663</v>
      </c>
      <c r="Y13" s="14">
        <f t="shared" si="3"/>
        <v>6.5972222222222224E-2</v>
      </c>
      <c r="Z13" s="18">
        <f t="shared" si="4"/>
        <v>3.4280291666666662</v>
      </c>
      <c r="AB13" s="4">
        <v>10</v>
      </c>
      <c r="AC13" s="5">
        <v>22</v>
      </c>
      <c r="AD13" s="5">
        <v>12</v>
      </c>
      <c r="AE13" s="5"/>
      <c r="AF13" s="77">
        <f t="shared" si="5"/>
        <v>0.6470588235294118</v>
      </c>
      <c r="AG13" s="4">
        <v>10</v>
      </c>
      <c r="AH13" s="5">
        <v>7</v>
      </c>
      <c r="AI13" s="5">
        <v>5</v>
      </c>
      <c r="AJ13" s="5"/>
      <c r="AM13">
        <v>10</v>
      </c>
      <c r="AN13">
        <v>21</v>
      </c>
      <c r="AO13">
        <v>10</v>
      </c>
      <c r="AP13" s="13">
        <v>0.67741935483870963</v>
      </c>
      <c r="AS13" s="4">
        <v>15</v>
      </c>
      <c r="AT13" s="5">
        <v>1</v>
      </c>
      <c r="AU13" s="5">
        <v>2</v>
      </c>
      <c r="AV13" s="13">
        <f t="shared" si="6"/>
        <v>0.33333333333333331</v>
      </c>
    </row>
    <row r="14" spans="1:48" x14ac:dyDescent="0.25">
      <c r="A14">
        <v>11266845</v>
      </c>
      <c r="B14">
        <v>39</v>
      </c>
      <c r="C14" t="s">
        <v>4</v>
      </c>
      <c r="D14">
        <v>11</v>
      </c>
      <c r="E14">
        <v>10</v>
      </c>
      <c r="F14">
        <v>2</v>
      </c>
      <c r="H14" s="4">
        <v>7</v>
      </c>
      <c r="I14" s="5">
        <v>1</v>
      </c>
      <c r="L14">
        <v>10765199</v>
      </c>
      <c r="M14" s="37">
        <v>27987</v>
      </c>
      <c r="N14">
        <v>5</v>
      </c>
      <c r="O14">
        <v>5</v>
      </c>
      <c r="Q14" s="4">
        <v>16</v>
      </c>
      <c r="R14" s="5">
        <v>16</v>
      </c>
      <c r="S14" s="5">
        <v>34971.1875</v>
      </c>
      <c r="U14">
        <v>13</v>
      </c>
      <c r="V14">
        <v>0</v>
      </c>
      <c r="W14">
        <v>0</v>
      </c>
      <c r="X14" s="14">
        <v>0</v>
      </c>
      <c r="Y14" s="14">
        <f t="shared" si="3"/>
        <v>0</v>
      </c>
      <c r="Z14" s="18">
        <v>0</v>
      </c>
      <c r="AB14" s="4">
        <v>11</v>
      </c>
      <c r="AC14" s="5">
        <v>5</v>
      </c>
      <c r="AD14" s="5">
        <v>2</v>
      </c>
      <c r="AE14" s="5"/>
      <c r="AF14" s="77">
        <f t="shared" si="5"/>
        <v>0.7142857142857143</v>
      </c>
      <c r="AG14" s="4">
        <v>11</v>
      </c>
      <c r="AH14" s="5">
        <v>31</v>
      </c>
      <c r="AI14" s="5">
        <v>12</v>
      </c>
      <c r="AJ14" s="5"/>
      <c r="AM14">
        <v>11</v>
      </c>
      <c r="AN14">
        <v>5</v>
      </c>
      <c r="AO14">
        <v>2</v>
      </c>
      <c r="AP14" s="13">
        <v>0.7142857142857143</v>
      </c>
      <c r="AR14" s="4">
        <v>4</v>
      </c>
      <c r="AS14" s="4">
        <v>2</v>
      </c>
      <c r="AT14" s="5">
        <v>1</v>
      </c>
      <c r="AU14" s="5">
        <v>2</v>
      </c>
      <c r="AV14" s="13">
        <f t="shared" si="6"/>
        <v>0.33333333333333331</v>
      </c>
    </row>
    <row r="15" spans="1:48" x14ac:dyDescent="0.25">
      <c r="A15">
        <v>11270870</v>
      </c>
      <c r="B15">
        <v>21</v>
      </c>
      <c r="C15" t="s">
        <v>4</v>
      </c>
      <c r="D15">
        <v>6</v>
      </c>
      <c r="E15">
        <v>6</v>
      </c>
      <c r="H15" s="4" t="s">
        <v>20</v>
      </c>
      <c r="I15" s="5">
        <v>421</v>
      </c>
      <c r="L15">
        <v>10765440</v>
      </c>
      <c r="M15" s="37">
        <v>20733</v>
      </c>
      <c r="N15">
        <v>5</v>
      </c>
      <c r="O15">
        <v>5</v>
      </c>
      <c r="Q15" s="4" t="s">
        <v>20</v>
      </c>
      <c r="R15" s="5">
        <v>2358</v>
      </c>
      <c r="S15" s="5">
        <v>35873.648006785414</v>
      </c>
      <c r="U15">
        <v>14</v>
      </c>
      <c r="V15">
        <f t="shared" si="0"/>
        <v>3</v>
      </c>
      <c r="W15">
        <f t="shared" si="1"/>
        <v>2</v>
      </c>
      <c r="X15" s="14">
        <f t="shared" si="2"/>
        <v>0.66666666666666663</v>
      </c>
      <c r="Y15" s="14">
        <f t="shared" si="3"/>
        <v>4.7619047619047616E-2</v>
      </c>
      <c r="Z15" s="18">
        <f t="shared" si="4"/>
        <v>3.3457666666666666</v>
      </c>
      <c r="AB15" s="4">
        <v>12</v>
      </c>
      <c r="AC15" s="5">
        <v>10</v>
      </c>
      <c r="AD15" s="5">
        <v>8</v>
      </c>
      <c r="AE15" s="5"/>
      <c r="AF15" s="77">
        <f t="shared" si="5"/>
        <v>0.55555555555555558</v>
      </c>
      <c r="AG15" s="4">
        <v>12</v>
      </c>
      <c r="AH15" s="5">
        <v>9</v>
      </c>
      <c r="AI15" s="5">
        <v>8</v>
      </c>
      <c r="AJ15" s="5"/>
      <c r="AM15">
        <v>12</v>
      </c>
      <c r="AN15">
        <v>10</v>
      </c>
      <c r="AO15">
        <v>6</v>
      </c>
      <c r="AP15" s="13">
        <v>0.625</v>
      </c>
      <c r="AS15" s="4">
        <v>3</v>
      </c>
      <c r="AT15" s="5">
        <v>2</v>
      </c>
      <c r="AU15" s="5">
        <v>4</v>
      </c>
      <c r="AV15" s="13">
        <f t="shared" si="6"/>
        <v>0.33333333333333331</v>
      </c>
    </row>
    <row r="16" spans="1:48" x14ac:dyDescent="0.25">
      <c r="A16">
        <v>620259609</v>
      </c>
      <c r="B16">
        <v>12</v>
      </c>
      <c r="C16" t="s">
        <v>6</v>
      </c>
      <c r="D16">
        <v>3</v>
      </c>
      <c r="F16">
        <v>6</v>
      </c>
      <c r="L16">
        <v>10765450</v>
      </c>
      <c r="M16" s="37">
        <v>39359</v>
      </c>
      <c r="N16">
        <v>5</v>
      </c>
      <c r="O16">
        <v>5</v>
      </c>
      <c r="U16">
        <v>15</v>
      </c>
      <c r="V16">
        <v>0</v>
      </c>
      <c r="W16">
        <v>0</v>
      </c>
      <c r="X16" s="14">
        <v>0</v>
      </c>
      <c r="Y16" s="14">
        <f t="shared" si="3"/>
        <v>0</v>
      </c>
      <c r="Z16" s="18">
        <v>0</v>
      </c>
      <c r="AB16" s="4">
        <v>13</v>
      </c>
      <c r="AC16" s="5">
        <v>3</v>
      </c>
      <c r="AD16" s="5"/>
      <c r="AE16" s="5"/>
      <c r="AF16" s="77">
        <f t="shared" si="5"/>
        <v>1</v>
      </c>
      <c r="AG16" s="4">
        <v>14</v>
      </c>
      <c r="AH16" s="5">
        <v>12</v>
      </c>
      <c r="AI16" s="5">
        <v>13</v>
      </c>
      <c r="AJ16" s="5"/>
      <c r="AM16">
        <v>13</v>
      </c>
      <c r="AN16">
        <v>2</v>
      </c>
      <c r="AP16" s="13">
        <v>1</v>
      </c>
      <c r="AS16" s="4">
        <v>4</v>
      </c>
      <c r="AT16" s="5"/>
      <c r="AU16" s="5">
        <v>7</v>
      </c>
      <c r="AV16" s="13">
        <f t="shared" si="6"/>
        <v>0</v>
      </c>
    </row>
    <row r="17" spans="1:48" x14ac:dyDescent="0.25">
      <c r="A17">
        <v>11187521</v>
      </c>
      <c r="B17">
        <v>33</v>
      </c>
      <c r="C17" t="s">
        <v>6</v>
      </c>
      <c r="D17">
        <v>10</v>
      </c>
      <c r="E17">
        <v>14</v>
      </c>
      <c r="L17">
        <v>10765472</v>
      </c>
      <c r="M17" s="37">
        <v>38691</v>
      </c>
      <c r="N17">
        <v>6</v>
      </c>
      <c r="O17">
        <v>6</v>
      </c>
      <c r="U17">
        <v>16</v>
      </c>
      <c r="V17">
        <f t="shared" si="0"/>
        <v>16</v>
      </c>
      <c r="W17">
        <f t="shared" si="1"/>
        <v>8</v>
      </c>
      <c r="X17" s="14">
        <f t="shared" si="2"/>
        <v>0.5</v>
      </c>
      <c r="Y17" s="14">
        <f t="shared" si="3"/>
        <v>3.125E-2</v>
      </c>
      <c r="Z17" s="18">
        <f t="shared" si="4"/>
        <v>3.4971187499999998</v>
      </c>
      <c r="AB17" s="4">
        <v>14</v>
      </c>
      <c r="AC17" s="5">
        <v>17</v>
      </c>
      <c r="AD17" s="5">
        <v>8</v>
      </c>
      <c r="AE17" s="5"/>
      <c r="AF17" s="77">
        <f t="shared" si="5"/>
        <v>0.68</v>
      </c>
      <c r="AG17" s="4">
        <v>15</v>
      </c>
      <c r="AH17" s="5">
        <v>15</v>
      </c>
      <c r="AI17" s="5">
        <v>5</v>
      </c>
      <c r="AJ17" s="5"/>
      <c r="AM17">
        <v>14</v>
      </c>
      <c r="AN17">
        <v>17</v>
      </c>
      <c r="AO17">
        <v>6</v>
      </c>
      <c r="AP17" s="13">
        <v>0.73913043478260865</v>
      </c>
      <c r="AS17" s="4">
        <v>5</v>
      </c>
      <c r="AT17" s="5">
        <v>1</v>
      </c>
      <c r="AU17" s="5">
        <v>1</v>
      </c>
      <c r="AV17" s="13">
        <f t="shared" si="6"/>
        <v>0.5</v>
      </c>
    </row>
    <row r="18" spans="1:48" x14ac:dyDescent="0.25">
      <c r="A18">
        <v>11187521</v>
      </c>
      <c r="B18">
        <v>78</v>
      </c>
      <c r="C18" t="s">
        <v>6</v>
      </c>
      <c r="D18">
        <v>4</v>
      </c>
      <c r="E18">
        <v>14</v>
      </c>
      <c r="H18" s="3" t="s">
        <v>21</v>
      </c>
      <c r="I18" t="s">
        <v>136</v>
      </c>
      <c r="L18">
        <v>10765699</v>
      </c>
      <c r="M18" s="37">
        <v>26108</v>
      </c>
      <c r="N18">
        <v>4</v>
      </c>
      <c r="O18">
        <v>8</v>
      </c>
      <c r="U18" s="13"/>
      <c r="W18" s="14"/>
      <c r="X18" s="14"/>
      <c r="Y18" s="14"/>
      <c r="AB18" s="4">
        <v>15</v>
      </c>
      <c r="AC18" s="5">
        <v>8</v>
      </c>
      <c r="AD18" s="5">
        <v>7</v>
      </c>
      <c r="AE18" s="5"/>
      <c r="AF18" s="77">
        <f t="shared" si="5"/>
        <v>0.53333333333333333</v>
      </c>
      <c r="AG18" s="4" t="s">
        <v>108</v>
      </c>
      <c r="AH18" s="5">
        <v>120</v>
      </c>
      <c r="AI18" s="5">
        <v>80</v>
      </c>
      <c r="AJ18" s="5"/>
      <c r="AM18">
        <v>15</v>
      </c>
      <c r="AN18">
        <v>7</v>
      </c>
      <c r="AO18">
        <v>6</v>
      </c>
      <c r="AP18" s="13">
        <v>0.53846153846153844</v>
      </c>
      <c r="AS18" s="4">
        <v>6</v>
      </c>
      <c r="AT18" s="5">
        <v>5</v>
      </c>
      <c r="AU18" s="5">
        <v>10</v>
      </c>
      <c r="AV18" s="13">
        <f t="shared" si="6"/>
        <v>0.33333333333333331</v>
      </c>
    </row>
    <row r="19" spans="1:48" x14ac:dyDescent="0.25">
      <c r="A19">
        <v>11220918</v>
      </c>
      <c r="B19">
        <v>87</v>
      </c>
      <c r="C19" t="s">
        <v>4</v>
      </c>
      <c r="D19">
        <v>10</v>
      </c>
      <c r="E19">
        <v>14</v>
      </c>
      <c r="F19">
        <v>6</v>
      </c>
      <c r="H19" s="4">
        <v>2</v>
      </c>
      <c r="I19" s="5">
        <v>53</v>
      </c>
      <c r="L19">
        <v>10765713</v>
      </c>
      <c r="M19" s="37">
        <v>26108</v>
      </c>
      <c r="N19">
        <v>4</v>
      </c>
      <c r="O19">
        <v>8</v>
      </c>
      <c r="AB19" s="4">
        <v>17</v>
      </c>
      <c r="AC19" s="5">
        <v>3</v>
      </c>
      <c r="AD19" s="5">
        <v>2</v>
      </c>
      <c r="AE19" s="5"/>
      <c r="AF19" s="77">
        <f t="shared" si="5"/>
        <v>0.6</v>
      </c>
      <c r="AG19" s="4" t="s">
        <v>24</v>
      </c>
      <c r="AH19" s="5">
        <v>296</v>
      </c>
      <c r="AI19" s="5">
        <v>301</v>
      </c>
      <c r="AJ19" s="5"/>
      <c r="AM19">
        <v>17</v>
      </c>
      <c r="AN19">
        <v>3</v>
      </c>
      <c r="AO19">
        <v>2</v>
      </c>
      <c r="AP19" s="13">
        <v>0.6</v>
      </c>
      <c r="AS19" s="4">
        <v>7</v>
      </c>
      <c r="AT19" s="5">
        <v>1</v>
      </c>
      <c r="AU19" s="5">
        <v>1</v>
      </c>
      <c r="AV19" s="13">
        <f t="shared" si="6"/>
        <v>0.5</v>
      </c>
    </row>
    <row r="20" spans="1:48" x14ac:dyDescent="0.25">
      <c r="A20">
        <v>11187519</v>
      </c>
      <c r="B20">
        <v>78</v>
      </c>
      <c r="C20" t="s">
        <v>4</v>
      </c>
      <c r="D20">
        <v>5</v>
      </c>
      <c r="E20">
        <v>14</v>
      </c>
      <c r="F20">
        <v>6</v>
      </c>
      <c r="H20" s="4">
        <v>3</v>
      </c>
      <c r="I20" s="5">
        <v>33</v>
      </c>
      <c r="L20">
        <v>10765749</v>
      </c>
      <c r="M20" s="37">
        <v>27987</v>
      </c>
      <c r="N20">
        <v>5</v>
      </c>
      <c r="O20">
        <v>5</v>
      </c>
      <c r="AB20" s="4" t="s">
        <v>108</v>
      </c>
      <c r="AC20" s="5">
        <v>118</v>
      </c>
      <c r="AD20" s="5">
        <v>75</v>
      </c>
      <c r="AE20" s="5"/>
      <c r="AF20" s="77">
        <f t="shared" si="5"/>
        <v>0.6113989637305699</v>
      </c>
      <c r="AM20">
        <v>-99</v>
      </c>
      <c r="AN20">
        <v>117</v>
      </c>
      <c r="AO20">
        <v>70</v>
      </c>
      <c r="AP20" s="13">
        <v>0.62566844919786091</v>
      </c>
      <c r="AS20" s="4">
        <v>8</v>
      </c>
      <c r="AT20" s="5"/>
      <c r="AU20" s="5">
        <v>1</v>
      </c>
      <c r="AV20" s="13">
        <f t="shared" si="6"/>
        <v>0</v>
      </c>
    </row>
    <row r="21" spans="1:48" x14ac:dyDescent="0.25">
      <c r="A21">
        <v>11233576</v>
      </c>
      <c r="B21">
        <v>73</v>
      </c>
      <c r="C21" t="s">
        <v>4</v>
      </c>
      <c r="D21">
        <v>10</v>
      </c>
      <c r="E21">
        <v>14</v>
      </c>
      <c r="F21">
        <v>3</v>
      </c>
      <c r="H21" s="4">
        <v>4</v>
      </c>
      <c r="I21" s="5">
        <v>49</v>
      </c>
      <c r="L21">
        <v>10765830</v>
      </c>
      <c r="M21" s="37">
        <v>27987</v>
      </c>
      <c r="N21">
        <v>5</v>
      </c>
      <c r="O21">
        <v>5</v>
      </c>
      <c r="Q21" s="3" t="s">
        <v>21</v>
      </c>
      <c r="R21" t="s">
        <v>136</v>
      </c>
      <c r="AB21" s="4" t="s">
        <v>24</v>
      </c>
      <c r="AC21" s="5">
        <v>296</v>
      </c>
      <c r="AD21" s="5">
        <v>301</v>
      </c>
      <c r="AE21" s="5"/>
      <c r="AF21" s="77">
        <f t="shared" si="5"/>
        <v>0.49581239530988275</v>
      </c>
      <c r="AM21" t="s">
        <v>24</v>
      </c>
      <c r="AN21">
        <v>278</v>
      </c>
      <c r="AO21">
        <v>269</v>
      </c>
      <c r="AP21" s="13">
        <v>0.50822669104204754</v>
      </c>
      <c r="AS21" s="4">
        <v>9</v>
      </c>
      <c r="AT21" s="5">
        <v>2</v>
      </c>
      <c r="AU21" s="5">
        <v>2</v>
      </c>
      <c r="AV21" s="13">
        <f t="shared" si="6"/>
        <v>0.5</v>
      </c>
    </row>
    <row r="22" spans="1:48" x14ac:dyDescent="0.25">
      <c r="A22">
        <v>11249307</v>
      </c>
      <c r="B22">
        <v>34</v>
      </c>
      <c r="C22" t="s">
        <v>4</v>
      </c>
      <c r="D22">
        <v>10</v>
      </c>
      <c r="E22">
        <v>14</v>
      </c>
      <c r="F22">
        <v>4</v>
      </c>
      <c r="H22" s="4">
        <v>5</v>
      </c>
      <c r="I22" s="5">
        <v>66</v>
      </c>
      <c r="L22">
        <v>10765933</v>
      </c>
      <c r="M22" s="37">
        <v>36855</v>
      </c>
      <c r="N22">
        <v>5</v>
      </c>
      <c r="O22">
        <v>5</v>
      </c>
      <c r="Q22" s="4">
        <v>2</v>
      </c>
      <c r="R22" s="5">
        <v>750</v>
      </c>
      <c r="Y22">
        <f>0.048*16</f>
        <v>0.76800000000000002</v>
      </c>
      <c r="Z22">
        <f>Y1*Z1/4.4344</f>
        <v>3.2003585644788647E-2</v>
      </c>
      <c r="AS22" s="4">
        <v>10</v>
      </c>
      <c r="AT22" s="5">
        <v>2</v>
      </c>
      <c r="AU22" s="5">
        <v>1</v>
      </c>
      <c r="AV22" s="13">
        <f t="shared" si="6"/>
        <v>0.66666666666666663</v>
      </c>
    </row>
    <row r="23" spans="1:48" x14ac:dyDescent="0.25">
      <c r="A23">
        <v>11261901</v>
      </c>
      <c r="B23">
        <v>33</v>
      </c>
      <c r="C23" t="s">
        <v>4</v>
      </c>
      <c r="D23">
        <v>3</v>
      </c>
      <c r="E23">
        <v>3</v>
      </c>
      <c r="F23">
        <v>16</v>
      </c>
      <c r="H23" s="4">
        <v>6</v>
      </c>
      <c r="I23" s="5">
        <v>38</v>
      </c>
      <c r="L23">
        <v>10765935</v>
      </c>
      <c r="M23" s="37">
        <v>30225</v>
      </c>
      <c r="N23">
        <v>5</v>
      </c>
      <c r="O23">
        <v>5</v>
      </c>
      <c r="Q23" s="4">
        <v>3</v>
      </c>
      <c r="R23" s="5">
        <v>286</v>
      </c>
      <c r="AS23" s="4">
        <v>14</v>
      </c>
      <c r="AT23" s="5">
        <v>1</v>
      </c>
      <c r="AU23" s="5">
        <v>1</v>
      </c>
      <c r="AV23" s="13">
        <f t="shared" si="6"/>
        <v>0.5</v>
      </c>
    </row>
    <row r="24" spans="1:48" x14ac:dyDescent="0.25">
      <c r="A24">
        <v>11268069</v>
      </c>
      <c r="B24">
        <v>17</v>
      </c>
      <c r="C24" t="s">
        <v>4</v>
      </c>
      <c r="D24">
        <v>10</v>
      </c>
      <c r="E24">
        <v>9</v>
      </c>
      <c r="F24">
        <v>3</v>
      </c>
      <c r="H24" s="4">
        <v>7</v>
      </c>
      <c r="I24" s="5">
        <v>1</v>
      </c>
      <c r="L24">
        <v>10765945</v>
      </c>
      <c r="M24" s="37">
        <v>18854</v>
      </c>
      <c r="N24">
        <v>4</v>
      </c>
      <c r="O24">
        <v>8</v>
      </c>
      <c r="Q24" s="4">
        <v>4</v>
      </c>
      <c r="R24" s="5">
        <v>378</v>
      </c>
      <c r="Y24">
        <f>0.032*3</f>
        <v>9.6000000000000002E-2</v>
      </c>
      <c r="Z24" s="76">
        <f>Z22*16</f>
        <v>0.51205737031661835</v>
      </c>
      <c r="AR24" s="4">
        <v>5</v>
      </c>
      <c r="AS24" s="4">
        <v>0</v>
      </c>
      <c r="AT24" s="5">
        <v>1</v>
      </c>
      <c r="AU24" s="5">
        <v>1</v>
      </c>
      <c r="AV24" s="13">
        <f t="shared" si="6"/>
        <v>0.5</v>
      </c>
    </row>
    <row r="25" spans="1:48" x14ac:dyDescent="0.25">
      <c r="A25">
        <v>11273069</v>
      </c>
      <c r="B25">
        <v>66</v>
      </c>
      <c r="C25" t="s">
        <v>6</v>
      </c>
      <c r="D25">
        <v>3</v>
      </c>
      <c r="E25">
        <v>14</v>
      </c>
      <c r="F25">
        <v>3</v>
      </c>
      <c r="H25" s="4">
        <v>8</v>
      </c>
      <c r="I25" s="5">
        <v>91</v>
      </c>
      <c r="L25">
        <v>10765955</v>
      </c>
      <c r="M25" s="37">
        <v>27987</v>
      </c>
      <c r="N25">
        <v>4</v>
      </c>
      <c r="O25">
        <v>8</v>
      </c>
      <c r="Q25" s="4">
        <v>5</v>
      </c>
      <c r="R25" s="5">
        <v>303</v>
      </c>
      <c r="AS25" s="4">
        <v>2</v>
      </c>
      <c r="AT25" s="5"/>
      <c r="AU25" s="5">
        <v>2</v>
      </c>
      <c r="AV25" s="13">
        <f t="shared" si="6"/>
        <v>0</v>
      </c>
    </row>
    <row r="26" spans="1:48" x14ac:dyDescent="0.25">
      <c r="A26">
        <v>620447473</v>
      </c>
      <c r="B26">
        <v>43</v>
      </c>
      <c r="C26" t="s">
        <v>6</v>
      </c>
      <c r="D26">
        <v>4</v>
      </c>
      <c r="E26">
        <v>14</v>
      </c>
      <c r="H26" s="4">
        <v>9</v>
      </c>
      <c r="I26" s="5">
        <v>38</v>
      </c>
      <c r="L26">
        <v>10766025</v>
      </c>
      <c r="M26" s="37">
        <v>33387</v>
      </c>
      <c r="N26">
        <v>5</v>
      </c>
      <c r="O26">
        <v>5</v>
      </c>
      <c r="Q26" s="4">
        <v>6</v>
      </c>
      <c r="R26" s="5">
        <v>174</v>
      </c>
      <c r="U26">
        <f>0.041*16</f>
        <v>0.65600000000000003</v>
      </c>
      <c r="AS26" s="4">
        <v>3</v>
      </c>
      <c r="AT26" s="5">
        <v>1</v>
      </c>
      <c r="AU26" s="5">
        <v>2</v>
      </c>
      <c r="AV26" s="13">
        <f t="shared" si="6"/>
        <v>0.33333333333333331</v>
      </c>
    </row>
    <row r="27" spans="1:48" x14ac:dyDescent="0.25">
      <c r="A27">
        <v>620609500</v>
      </c>
      <c r="B27">
        <v>75</v>
      </c>
      <c r="C27" t="s">
        <v>4</v>
      </c>
      <c r="D27">
        <v>13</v>
      </c>
      <c r="E27">
        <v>15</v>
      </c>
      <c r="F27">
        <v>6</v>
      </c>
      <c r="H27" s="4">
        <v>10</v>
      </c>
      <c r="I27" s="5">
        <v>17</v>
      </c>
      <c r="L27">
        <v>10766198</v>
      </c>
      <c r="M27" s="37">
        <v>26108</v>
      </c>
      <c r="N27">
        <v>4</v>
      </c>
      <c r="O27">
        <v>8</v>
      </c>
      <c r="Q27" s="4">
        <v>7</v>
      </c>
      <c r="R27" s="5">
        <v>34</v>
      </c>
      <c r="U27">
        <f>0.057</f>
        <v>5.7000000000000002E-2</v>
      </c>
      <c r="AS27" s="4">
        <v>4</v>
      </c>
      <c r="AT27" s="5"/>
      <c r="AU27" s="5">
        <v>3</v>
      </c>
      <c r="AV27" s="13">
        <f t="shared" si="6"/>
        <v>0</v>
      </c>
    </row>
    <row r="28" spans="1:48" x14ac:dyDescent="0.25">
      <c r="A28">
        <v>11263713</v>
      </c>
      <c r="B28">
        <v>5</v>
      </c>
      <c r="C28" t="s">
        <v>6</v>
      </c>
      <c r="D28">
        <v>6</v>
      </c>
      <c r="E28">
        <v>6</v>
      </c>
      <c r="F28">
        <v>11</v>
      </c>
      <c r="H28" s="4">
        <v>11</v>
      </c>
      <c r="I28" s="5">
        <v>6</v>
      </c>
      <c r="L28">
        <v>10909798</v>
      </c>
      <c r="M28" s="37">
        <v>20733</v>
      </c>
      <c r="N28">
        <v>2</v>
      </c>
      <c r="O28">
        <v>2</v>
      </c>
      <c r="Q28" s="4">
        <v>8</v>
      </c>
      <c r="R28" s="5">
        <v>277</v>
      </c>
      <c r="AS28" s="4">
        <v>5</v>
      </c>
      <c r="AT28" s="5">
        <v>1</v>
      </c>
      <c r="AU28" s="5"/>
      <c r="AV28" s="13">
        <f t="shared" si="6"/>
        <v>1</v>
      </c>
    </row>
    <row r="29" spans="1:48" x14ac:dyDescent="0.25">
      <c r="A29">
        <v>11264910</v>
      </c>
      <c r="B29">
        <v>71</v>
      </c>
      <c r="C29" t="s">
        <v>6</v>
      </c>
      <c r="D29">
        <v>5</v>
      </c>
      <c r="E29">
        <v>11</v>
      </c>
      <c r="H29" s="4">
        <v>12</v>
      </c>
      <c r="I29" s="5">
        <v>19</v>
      </c>
      <c r="L29">
        <v>10910050</v>
      </c>
      <c r="M29" s="37">
        <v>35211</v>
      </c>
      <c r="N29">
        <v>5</v>
      </c>
      <c r="O29">
        <v>5</v>
      </c>
      <c r="Q29" s="4">
        <v>9</v>
      </c>
      <c r="R29" s="5">
        <v>58</v>
      </c>
      <c r="AB29" s="3" t="s">
        <v>52</v>
      </c>
      <c r="AC29" t="s">
        <v>72</v>
      </c>
      <c r="AS29" s="4">
        <v>6</v>
      </c>
      <c r="AT29" s="5"/>
      <c r="AU29" s="5">
        <v>1</v>
      </c>
      <c r="AV29" s="13">
        <f t="shared" si="6"/>
        <v>0</v>
      </c>
    </row>
    <row r="30" spans="1:48" x14ac:dyDescent="0.25">
      <c r="A30">
        <v>11266673</v>
      </c>
      <c r="B30">
        <v>87</v>
      </c>
      <c r="C30" t="s">
        <v>6</v>
      </c>
      <c r="D30">
        <v>3</v>
      </c>
      <c r="E30">
        <v>3</v>
      </c>
      <c r="F30">
        <v>11</v>
      </c>
      <c r="H30" s="4">
        <v>14</v>
      </c>
      <c r="I30" s="5">
        <v>2</v>
      </c>
      <c r="L30">
        <v>10910055</v>
      </c>
      <c r="M30" s="37">
        <v>27987</v>
      </c>
      <c r="N30">
        <v>4</v>
      </c>
      <c r="O30">
        <v>8</v>
      </c>
      <c r="Q30" s="4">
        <v>10</v>
      </c>
      <c r="R30" s="5">
        <v>37</v>
      </c>
      <c r="U30">
        <f>0.054*16</f>
        <v>0.86399999999999999</v>
      </c>
      <c r="AS30" s="4">
        <v>7</v>
      </c>
      <c r="AT30" s="5"/>
      <c r="AU30" s="5">
        <v>2</v>
      </c>
      <c r="AV30" s="13">
        <f t="shared" si="6"/>
        <v>0</v>
      </c>
    </row>
    <row r="31" spans="1:48" x14ac:dyDescent="0.25">
      <c r="A31">
        <v>11260862</v>
      </c>
      <c r="B31">
        <v>59</v>
      </c>
      <c r="C31" t="s">
        <v>4</v>
      </c>
      <c r="D31">
        <v>10</v>
      </c>
      <c r="E31">
        <v>5</v>
      </c>
      <c r="F31">
        <v>3</v>
      </c>
      <c r="H31" s="4">
        <v>16</v>
      </c>
      <c r="I31" s="5">
        <v>8</v>
      </c>
      <c r="L31">
        <v>10910071</v>
      </c>
      <c r="M31" s="37">
        <v>30225</v>
      </c>
      <c r="N31">
        <v>5</v>
      </c>
      <c r="O31">
        <v>5</v>
      </c>
      <c r="Q31" s="4">
        <v>11</v>
      </c>
      <c r="R31" s="5">
        <v>18</v>
      </c>
      <c r="AB31" s="3" t="s">
        <v>136</v>
      </c>
      <c r="AC31" s="3" t="s">
        <v>19</v>
      </c>
      <c r="AS31" s="4">
        <v>8</v>
      </c>
      <c r="AT31" s="5"/>
      <c r="AU31" s="5">
        <v>2</v>
      </c>
      <c r="AV31" s="13">
        <f t="shared" si="6"/>
        <v>0</v>
      </c>
    </row>
    <row r="32" spans="1:48" x14ac:dyDescent="0.25">
      <c r="A32">
        <v>11260862</v>
      </c>
      <c r="B32">
        <v>77</v>
      </c>
      <c r="C32" t="s">
        <v>6</v>
      </c>
      <c r="D32">
        <v>4</v>
      </c>
      <c r="E32">
        <v>4</v>
      </c>
      <c r="F32">
        <v>3</v>
      </c>
      <c r="H32" s="4" t="s">
        <v>108</v>
      </c>
      <c r="I32" s="5">
        <v>176</v>
      </c>
      <c r="L32">
        <v>10910072</v>
      </c>
      <c r="M32" s="37">
        <v>38734</v>
      </c>
      <c r="N32">
        <v>4</v>
      </c>
      <c r="O32">
        <v>8</v>
      </c>
      <c r="Q32" s="4">
        <v>12</v>
      </c>
      <c r="R32" s="5">
        <v>24</v>
      </c>
      <c r="AB32" s="3" t="s">
        <v>107</v>
      </c>
      <c r="AC32" t="s">
        <v>4</v>
      </c>
      <c r="AD32" t="s">
        <v>6</v>
      </c>
      <c r="AE32" t="s">
        <v>22</v>
      </c>
      <c r="AF32" t="s">
        <v>22</v>
      </c>
      <c r="AS32" s="4">
        <v>9</v>
      </c>
      <c r="AT32" s="5">
        <v>1</v>
      </c>
      <c r="AU32" s="5"/>
      <c r="AV32" s="13">
        <f t="shared" si="6"/>
        <v>1</v>
      </c>
    </row>
    <row r="33" spans="1:48" x14ac:dyDescent="0.25">
      <c r="A33">
        <v>11261244</v>
      </c>
      <c r="B33">
        <v>81</v>
      </c>
      <c r="C33" t="s">
        <v>6</v>
      </c>
      <c r="D33">
        <v>14</v>
      </c>
      <c r="E33">
        <v>12</v>
      </c>
      <c r="F33">
        <v>3</v>
      </c>
      <c r="H33" s="4" t="s">
        <v>20</v>
      </c>
      <c r="I33" s="5">
        <v>597</v>
      </c>
      <c r="L33">
        <v>10910077</v>
      </c>
      <c r="M33" s="37">
        <v>18854</v>
      </c>
      <c r="N33">
        <v>5</v>
      </c>
      <c r="O33">
        <v>5</v>
      </c>
      <c r="Q33" s="4">
        <v>14</v>
      </c>
      <c r="R33" s="5">
        <v>3</v>
      </c>
      <c r="AB33" s="4">
        <v>0</v>
      </c>
      <c r="AC33" s="5">
        <v>1</v>
      </c>
      <c r="AD33" s="5">
        <v>1</v>
      </c>
      <c r="AE33" s="13">
        <f>AC33/(AC33+AD33)</f>
        <v>0.5</v>
      </c>
      <c r="AF33" s="13">
        <f>AC33/(AC33+AD33)</f>
        <v>0.5</v>
      </c>
      <c r="AS33" s="4">
        <v>10</v>
      </c>
      <c r="AT33" s="5">
        <v>3</v>
      </c>
      <c r="AU33" s="5"/>
      <c r="AV33" s="13">
        <f t="shared" si="6"/>
        <v>1</v>
      </c>
    </row>
    <row r="34" spans="1:48" x14ac:dyDescent="0.25">
      <c r="A34">
        <v>616228096</v>
      </c>
      <c r="B34">
        <v>38</v>
      </c>
      <c r="C34" t="s">
        <v>4</v>
      </c>
      <c r="D34">
        <v>3</v>
      </c>
      <c r="E34">
        <v>3</v>
      </c>
      <c r="F34">
        <v>5</v>
      </c>
      <c r="L34">
        <v>10910084</v>
      </c>
      <c r="M34" s="37">
        <v>35211</v>
      </c>
      <c r="N34">
        <v>5</v>
      </c>
      <c r="O34">
        <v>5</v>
      </c>
      <c r="Q34" s="4">
        <v>16</v>
      </c>
      <c r="R34" s="5">
        <v>16</v>
      </c>
      <c r="AB34" s="4">
        <v>1</v>
      </c>
      <c r="AC34" s="5"/>
      <c r="AD34" s="5">
        <v>1</v>
      </c>
      <c r="AE34" s="13">
        <f t="shared" ref="AE34:AE51" si="7">AC34/(AC34+AD34)</f>
        <v>0</v>
      </c>
      <c r="AF34" s="13">
        <f t="shared" ref="AF34:AF52" si="8">AC34/(AC34+AD34)</f>
        <v>0</v>
      </c>
      <c r="AS34" s="4">
        <v>11</v>
      </c>
      <c r="AT34" s="5"/>
      <c r="AU34" s="5">
        <v>2</v>
      </c>
      <c r="AV34" s="13">
        <f t="shared" si="6"/>
        <v>0</v>
      </c>
    </row>
    <row r="35" spans="1:48" x14ac:dyDescent="0.25">
      <c r="A35">
        <v>620338248</v>
      </c>
      <c r="B35">
        <v>70</v>
      </c>
      <c r="C35" t="s">
        <v>4</v>
      </c>
      <c r="D35">
        <v>9</v>
      </c>
      <c r="E35">
        <v>5</v>
      </c>
      <c r="F35">
        <v>4</v>
      </c>
      <c r="L35">
        <v>10910085</v>
      </c>
      <c r="M35" s="37">
        <v>29810</v>
      </c>
      <c r="N35">
        <v>4</v>
      </c>
      <c r="O35">
        <v>8</v>
      </c>
      <c r="Q35" s="4" t="s">
        <v>108</v>
      </c>
      <c r="R35" s="5"/>
      <c r="AB35" s="4">
        <v>2</v>
      </c>
      <c r="AC35" s="5">
        <v>3</v>
      </c>
      <c r="AD35" s="5">
        <v>7</v>
      </c>
      <c r="AE35" s="13">
        <f t="shared" si="7"/>
        <v>0.3</v>
      </c>
      <c r="AF35" s="13">
        <f t="shared" si="8"/>
        <v>0.3</v>
      </c>
      <c r="AS35" s="4">
        <v>13</v>
      </c>
      <c r="AT35" s="5">
        <v>1</v>
      </c>
      <c r="AU35" s="5"/>
      <c r="AV35" s="13">
        <f t="shared" si="6"/>
        <v>1</v>
      </c>
    </row>
    <row r="36" spans="1:48" x14ac:dyDescent="0.25">
      <c r="A36">
        <v>11220164</v>
      </c>
      <c r="B36">
        <v>40</v>
      </c>
      <c r="C36" t="s">
        <v>4</v>
      </c>
      <c r="D36">
        <v>8</v>
      </c>
      <c r="L36">
        <v>10910108</v>
      </c>
      <c r="M36" s="37">
        <v>37089</v>
      </c>
      <c r="N36">
        <v>4</v>
      </c>
      <c r="O36">
        <v>8</v>
      </c>
      <c r="Q36" s="4" t="s">
        <v>20</v>
      </c>
      <c r="R36" s="5">
        <v>2358</v>
      </c>
      <c r="AB36" s="4">
        <v>3</v>
      </c>
      <c r="AC36" s="5">
        <v>32</v>
      </c>
      <c r="AD36" s="5">
        <v>44</v>
      </c>
      <c r="AE36" s="13">
        <f t="shared" si="7"/>
        <v>0.42105263157894735</v>
      </c>
      <c r="AF36" s="13">
        <f t="shared" si="8"/>
        <v>0.42105263157894735</v>
      </c>
      <c r="AS36" s="4">
        <v>14</v>
      </c>
      <c r="AT36" s="5"/>
      <c r="AU36" s="5">
        <v>1</v>
      </c>
      <c r="AV36" s="13">
        <f t="shared" si="6"/>
        <v>0</v>
      </c>
    </row>
    <row r="37" spans="1:48" x14ac:dyDescent="0.25">
      <c r="A37">
        <v>11220164</v>
      </c>
      <c r="B37">
        <v>64</v>
      </c>
      <c r="C37" t="s">
        <v>6</v>
      </c>
      <c r="D37">
        <v>4</v>
      </c>
      <c r="E37">
        <v>4</v>
      </c>
      <c r="L37">
        <v>10910109</v>
      </c>
      <c r="M37" s="37">
        <v>39359</v>
      </c>
      <c r="N37">
        <v>5</v>
      </c>
      <c r="O37">
        <v>5</v>
      </c>
      <c r="AB37" s="4">
        <v>4</v>
      </c>
      <c r="AC37" s="5">
        <v>6</v>
      </c>
      <c r="AD37" s="5">
        <v>24</v>
      </c>
      <c r="AE37" s="13">
        <f t="shared" si="7"/>
        <v>0.2</v>
      </c>
      <c r="AF37" s="13">
        <f t="shared" si="8"/>
        <v>0.2</v>
      </c>
      <c r="AS37" s="4">
        <v>12</v>
      </c>
      <c r="AT37" s="5"/>
      <c r="AU37" s="5">
        <v>2</v>
      </c>
      <c r="AV37" s="13">
        <f t="shared" si="6"/>
        <v>0</v>
      </c>
    </row>
    <row r="38" spans="1:48" x14ac:dyDescent="0.25">
      <c r="A38">
        <v>11220164</v>
      </c>
      <c r="B38">
        <v>72</v>
      </c>
      <c r="C38" t="s">
        <v>4</v>
      </c>
      <c r="D38">
        <v>5</v>
      </c>
      <c r="E38">
        <v>11</v>
      </c>
      <c r="L38">
        <v>10962848</v>
      </c>
      <c r="M38" s="37">
        <v>26108</v>
      </c>
      <c r="N38">
        <v>4</v>
      </c>
      <c r="O38">
        <v>8</v>
      </c>
      <c r="AB38" s="4">
        <v>5</v>
      </c>
      <c r="AC38" s="5">
        <v>32</v>
      </c>
      <c r="AD38" s="5">
        <v>31</v>
      </c>
      <c r="AE38" s="13">
        <f t="shared" si="7"/>
        <v>0.50793650793650791</v>
      </c>
      <c r="AF38" s="13">
        <f t="shared" si="8"/>
        <v>0.50793650793650791</v>
      </c>
      <c r="AR38" s="4">
        <v>6</v>
      </c>
      <c r="AS38" s="4">
        <v>2</v>
      </c>
      <c r="AT38" s="5"/>
      <c r="AU38" s="5">
        <v>1</v>
      </c>
      <c r="AV38" s="13">
        <f t="shared" si="6"/>
        <v>0</v>
      </c>
    </row>
    <row r="39" spans="1:48" x14ac:dyDescent="0.25">
      <c r="A39">
        <v>11220160</v>
      </c>
      <c r="B39">
        <v>33</v>
      </c>
      <c r="C39" t="s">
        <v>6</v>
      </c>
      <c r="D39">
        <v>6</v>
      </c>
      <c r="L39">
        <v>10980307</v>
      </c>
      <c r="M39" s="37">
        <v>39359</v>
      </c>
      <c r="N39">
        <v>4</v>
      </c>
      <c r="O39">
        <v>8</v>
      </c>
      <c r="AB39" s="4">
        <v>6</v>
      </c>
      <c r="AC39" s="5">
        <v>24</v>
      </c>
      <c r="AD39" s="5">
        <v>47</v>
      </c>
      <c r="AE39" s="13">
        <f t="shared" si="7"/>
        <v>0.3380281690140845</v>
      </c>
      <c r="AF39" s="13">
        <f t="shared" si="8"/>
        <v>0.3380281690140845</v>
      </c>
      <c r="AS39" s="4">
        <v>3</v>
      </c>
      <c r="AT39" s="5">
        <v>3</v>
      </c>
      <c r="AU39" s="5">
        <v>12</v>
      </c>
      <c r="AV39" s="13">
        <f t="shared" si="6"/>
        <v>0.2</v>
      </c>
    </row>
    <row r="40" spans="1:48" x14ac:dyDescent="0.25">
      <c r="A40">
        <v>11220160</v>
      </c>
      <c r="B40">
        <v>56</v>
      </c>
      <c r="C40" t="s">
        <v>4</v>
      </c>
      <c r="E40">
        <v>7</v>
      </c>
      <c r="L40">
        <v>10980340</v>
      </c>
      <c r="M40" s="37">
        <v>38734</v>
      </c>
      <c r="N40">
        <v>5</v>
      </c>
      <c r="O40">
        <v>5</v>
      </c>
      <c r="AB40" s="4">
        <v>7</v>
      </c>
      <c r="AC40" s="5">
        <v>1</v>
      </c>
      <c r="AD40" s="5">
        <v>9</v>
      </c>
      <c r="AE40" s="13">
        <f t="shared" si="7"/>
        <v>0.1</v>
      </c>
      <c r="AF40" s="13">
        <f t="shared" si="8"/>
        <v>0.1</v>
      </c>
      <c r="AS40" s="4">
        <v>4</v>
      </c>
      <c r="AT40" s="5">
        <v>1</v>
      </c>
      <c r="AU40" s="5">
        <v>1</v>
      </c>
      <c r="AV40" s="13">
        <f t="shared" si="6"/>
        <v>0.5</v>
      </c>
    </row>
    <row r="41" spans="1:48" x14ac:dyDescent="0.25">
      <c r="A41">
        <v>11220162</v>
      </c>
      <c r="B41">
        <v>31</v>
      </c>
      <c r="C41" t="s">
        <v>6</v>
      </c>
      <c r="D41">
        <v>4</v>
      </c>
      <c r="E41">
        <v>4</v>
      </c>
      <c r="L41">
        <v>10980341</v>
      </c>
      <c r="M41" s="37">
        <v>18854</v>
      </c>
      <c r="N41">
        <v>5</v>
      </c>
      <c r="O41">
        <v>5</v>
      </c>
      <c r="AB41" s="4">
        <v>8</v>
      </c>
      <c r="AC41" s="5">
        <v>5</v>
      </c>
      <c r="AD41" s="5">
        <v>5</v>
      </c>
      <c r="AE41" s="13">
        <f t="shared" si="7"/>
        <v>0.5</v>
      </c>
      <c r="AF41" s="13">
        <f t="shared" si="8"/>
        <v>0.5</v>
      </c>
      <c r="AS41" s="4">
        <v>5</v>
      </c>
      <c r="AT41" s="5">
        <v>3</v>
      </c>
      <c r="AU41" s="5">
        <v>8</v>
      </c>
      <c r="AV41" s="13">
        <f t="shared" si="6"/>
        <v>0.27272727272727271</v>
      </c>
    </row>
    <row r="42" spans="1:48" x14ac:dyDescent="0.25">
      <c r="A42">
        <v>11220162</v>
      </c>
      <c r="B42">
        <v>44</v>
      </c>
      <c r="C42" t="s">
        <v>6</v>
      </c>
      <c r="D42">
        <v>2</v>
      </c>
      <c r="E42">
        <v>4</v>
      </c>
      <c r="L42">
        <v>10980355</v>
      </c>
      <c r="M42" s="37">
        <v>18854</v>
      </c>
      <c r="N42">
        <v>4</v>
      </c>
      <c r="O42">
        <v>8</v>
      </c>
      <c r="AB42" s="4">
        <v>9</v>
      </c>
      <c r="AC42" s="5">
        <v>6</v>
      </c>
      <c r="AD42" s="5">
        <v>18</v>
      </c>
      <c r="AE42" s="13">
        <f t="shared" si="7"/>
        <v>0.25</v>
      </c>
      <c r="AF42" s="13">
        <f t="shared" si="8"/>
        <v>0.25</v>
      </c>
      <c r="AS42" s="4">
        <v>6</v>
      </c>
      <c r="AT42" s="5">
        <v>6</v>
      </c>
      <c r="AU42" s="5">
        <v>13</v>
      </c>
      <c r="AV42" s="13">
        <f t="shared" si="6"/>
        <v>0.31578947368421051</v>
      </c>
    </row>
    <row r="43" spans="1:48" x14ac:dyDescent="0.25">
      <c r="A43">
        <v>11247745</v>
      </c>
      <c r="B43">
        <v>13</v>
      </c>
      <c r="C43" t="s">
        <v>6</v>
      </c>
      <c r="D43">
        <v>4</v>
      </c>
      <c r="E43">
        <v>5</v>
      </c>
      <c r="L43">
        <v>10980376</v>
      </c>
      <c r="M43" s="37">
        <v>18854</v>
      </c>
      <c r="N43">
        <v>4</v>
      </c>
      <c r="O43">
        <v>8</v>
      </c>
      <c r="AB43" s="4">
        <v>10</v>
      </c>
      <c r="AC43" s="5">
        <v>22</v>
      </c>
      <c r="AD43" s="5">
        <v>12</v>
      </c>
      <c r="AE43" s="13">
        <f t="shared" si="7"/>
        <v>0.6470588235294118</v>
      </c>
      <c r="AF43" s="13">
        <f t="shared" si="8"/>
        <v>0.6470588235294118</v>
      </c>
      <c r="AS43" s="4">
        <v>7</v>
      </c>
      <c r="AT43" s="5"/>
      <c r="AU43" s="5">
        <v>3</v>
      </c>
      <c r="AV43" s="13">
        <f t="shared" si="6"/>
        <v>0</v>
      </c>
    </row>
    <row r="44" spans="1:48" x14ac:dyDescent="0.25">
      <c r="A44">
        <v>11247751</v>
      </c>
      <c r="B44">
        <v>37</v>
      </c>
      <c r="C44" t="s">
        <v>6</v>
      </c>
      <c r="D44">
        <v>4</v>
      </c>
      <c r="E44">
        <v>4</v>
      </c>
      <c r="L44">
        <v>10980407</v>
      </c>
      <c r="M44" s="37">
        <v>27987</v>
      </c>
      <c r="N44">
        <v>4</v>
      </c>
      <c r="O44">
        <v>8</v>
      </c>
      <c r="AB44" s="4">
        <v>11</v>
      </c>
      <c r="AC44" s="5">
        <v>5</v>
      </c>
      <c r="AD44" s="5">
        <v>2</v>
      </c>
      <c r="AE44" s="13">
        <f t="shared" si="7"/>
        <v>0.7142857142857143</v>
      </c>
      <c r="AF44" s="13">
        <f t="shared" si="8"/>
        <v>0.7142857142857143</v>
      </c>
      <c r="AS44" s="4">
        <v>9</v>
      </c>
      <c r="AT44" s="5">
        <v>3</v>
      </c>
      <c r="AU44" s="5">
        <v>5</v>
      </c>
      <c r="AV44" s="13">
        <f t="shared" si="6"/>
        <v>0.375</v>
      </c>
    </row>
    <row r="45" spans="1:48" x14ac:dyDescent="0.25">
      <c r="A45">
        <v>11247751</v>
      </c>
      <c r="B45">
        <v>82</v>
      </c>
      <c r="C45" t="s">
        <v>6</v>
      </c>
      <c r="D45">
        <v>2</v>
      </c>
      <c r="E45">
        <v>2</v>
      </c>
      <c r="L45">
        <v>10980415</v>
      </c>
      <c r="M45" s="37">
        <v>27987</v>
      </c>
      <c r="N45">
        <v>4</v>
      </c>
      <c r="O45">
        <v>8</v>
      </c>
      <c r="AB45" s="4">
        <v>12</v>
      </c>
      <c r="AC45" s="5">
        <v>10</v>
      </c>
      <c r="AD45" s="5">
        <v>8</v>
      </c>
      <c r="AE45" s="13">
        <f t="shared" si="7"/>
        <v>0.55555555555555558</v>
      </c>
      <c r="AF45" s="13">
        <f t="shared" si="8"/>
        <v>0.55555555555555558</v>
      </c>
      <c r="AS45" s="4">
        <v>10</v>
      </c>
      <c r="AT45" s="5">
        <v>1</v>
      </c>
      <c r="AU45" s="5">
        <v>1</v>
      </c>
      <c r="AV45" s="13">
        <f t="shared" si="6"/>
        <v>0.5</v>
      </c>
    </row>
    <row r="46" spans="1:48" x14ac:dyDescent="0.25">
      <c r="A46">
        <v>11247779</v>
      </c>
      <c r="B46">
        <v>34</v>
      </c>
      <c r="C46" t="s">
        <v>4</v>
      </c>
      <c r="D46">
        <v>5</v>
      </c>
      <c r="L46">
        <v>10980433</v>
      </c>
      <c r="M46" s="37">
        <v>27987</v>
      </c>
      <c r="N46">
        <v>5</v>
      </c>
      <c r="O46">
        <v>5</v>
      </c>
      <c r="AB46" s="4">
        <v>13</v>
      </c>
      <c r="AC46" s="5">
        <v>3</v>
      </c>
      <c r="AD46" s="5"/>
      <c r="AE46" s="13">
        <f t="shared" si="7"/>
        <v>1</v>
      </c>
      <c r="AF46" s="13">
        <f t="shared" si="8"/>
        <v>1</v>
      </c>
      <c r="AS46" s="4">
        <v>14</v>
      </c>
      <c r="AT46" s="5">
        <v>1</v>
      </c>
      <c r="AU46" s="5">
        <v>1</v>
      </c>
      <c r="AV46" s="13">
        <f t="shared" si="6"/>
        <v>0.5</v>
      </c>
    </row>
    <row r="47" spans="1:48" x14ac:dyDescent="0.25">
      <c r="A47">
        <v>11247784</v>
      </c>
      <c r="B47">
        <v>23</v>
      </c>
      <c r="C47" t="s">
        <v>4</v>
      </c>
      <c r="D47">
        <v>6</v>
      </c>
      <c r="L47">
        <v>10980561</v>
      </c>
      <c r="M47" s="37">
        <v>18854</v>
      </c>
      <c r="N47">
        <v>7</v>
      </c>
      <c r="O47">
        <v>7</v>
      </c>
      <c r="AB47" s="4">
        <v>14</v>
      </c>
      <c r="AC47" s="5">
        <v>17</v>
      </c>
      <c r="AD47" s="5">
        <v>8</v>
      </c>
      <c r="AE47" s="13">
        <f t="shared" si="7"/>
        <v>0.68</v>
      </c>
      <c r="AF47" s="13">
        <f t="shared" si="8"/>
        <v>0.68</v>
      </c>
      <c r="AS47" s="4">
        <v>12</v>
      </c>
      <c r="AT47" s="5">
        <v>1</v>
      </c>
      <c r="AU47" s="5">
        <v>1</v>
      </c>
      <c r="AV47" s="13">
        <f t="shared" si="6"/>
        <v>0.5</v>
      </c>
    </row>
    <row r="48" spans="1:48" x14ac:dyDescent="0.25">
      <c r="A48">
        <v>11247784</v>
      </c>
      <c r="B48">
        <v>35</v>
      </c>
      <c r="C48" t="s">
        <v>4</v>
      </c>
      <c r="D48">
        <v>5</v>
      </c>
      <c r="L48">
        <v>10980564</v>
      </c>
      <c r="M48" s="37">
        <v>27450</v>
      </c>
      <c r="N48">
        <v>1</v>
      </c>
      <c r="O48">
        <v>2</v>
      </c>
      <c r="AB48" s="4">
        <v>15</v>
      </c>
      <c r="AC48" s="5">
        <v>8</v>
      </c>
      <c r="AD48" s="5">
        <v>7</v>
      </c>
      <c r="AE48" s="13">
        <f t="shared" si="7"/>
        <v>0.53333333333333333</v>
      </c>
      <c r="AF48" s="13">
        <f t="shared" si="8"/>
        <v>0.53333333333333333</v>
      </c>
      <c r="AS48" s="4">
        <v>15</v>
      </c>
      <c r="AT48" s="5">
        <v>1</v>
      </c>
      <c r="AU48" s="5">
        <v>2</v>
      </c>
      <c r="AV48" s="13">
        <f t="shared" si="6"/>
        <v>0.33333333333333331</v>
      </c>
    </row>
    <row r="49" spans="1:48" x14ac:dyDescent="0.25">
      <c r="A49">
        <v>11247784</v>
      </c>
      <c r="B49">
        <v>79</v>
      </c>
      <c r="C49" t="s">
        <v>6</v>
      </c>
      <c r="D49">
        <v>3</v>
      </c>
      <c r="E49">
        <v>2</v>
      </c>
      <c r="L49">
        <v>10980582</v>
      </c>
      <c r="M49" s="37">
        <v>30225</v>
      </c>
      <c r="N49">
        <v>4</v>
      </c>
      <c r="O49">
        <v>8</v>
      </c>
      <c r="AB49" s="4">
        <v>17</v>
      </c>
      <c r="AC49" s="5">
        <v>3</v>
      </c>
      <c r="AD49" s="5">
        <v>2</v>
      </c>
      <c r="AE49" s="13">
        <f t="shared" si="7"/>
        <v>0.6</v>
      </c>
      <c r="AF49" s="13">
        <f t="shared" si="8"/>
        <v>0.6</v>
      </c>
      <c r="AR49" s="4">
        <v>7</v>
      </c>
      <c r="AS49" s="4">
        <v>3</v>
      </c>
      <c r="AT49" s="5">
        <v>1</v>
      </c>
      <c r="AU49" s="5">
        <v>1</v>
      </c>
      <c r="AV49" s="13">
        <f t="shared" si="6"/>
        <v>0.5</v>
      </c>
    </row>
    <row r="50" spans="1:48" x14ac:dyDescent="0.25">
      <c r="A50">
        <v>11247794</v>
      </c>
      <c r="B50">
        <v>38</v>
      </c>
      <c r="C50" t="s">
        <v>6</v>
      </c>
      <c r="D50">
        <v>0</v>
      </c>
      <c r="E50">
        <v>5</v>
      </c>
      <c r="L50">
        <v>10980721</v>
      </c>
      <c r="M50" s="37">
        <v>29601</v>
      </c>
      <c r="N50">
        <v>4</v>
      </c>
      <c r="O50">
        <v>8</v>
      </c>
      <c r="AB50" s="4" t="s">
        <v>24</v>
      </c>
      <c r="AC50" s="5">
        <v>178</v>
      </c>
      <c r="AD50" s="5">
        <v>226</v>
      </c>
      <c r="AE50" s="13">
        <f t="shared" si="7"/>
        <v>0.4405940594059406</v>
      </c>
      <c r="AF50" s="13">
        <f t="shared" si="8"/>
        <v>0.4405940594059406</v>
      </c>
      <c r="AS50" s="4">
        <v>4</v>
      </c>
      <c r="AT50" s="5">
        <v>1</v>
      </c>
      <c r="AU50" s="5">
        <v>3</v>
      </c>
      <c r="AV50" s="13">
        <f t="shared" si="6"/>
        <v>0.25</v>
      </c>
    </row>
    <row r="51" spans="1:48" x14ac:dyDescent="0.25">
      <c r="A51">
        <v>11247806</v>
      </c>
      <c r="B51">
        <v>1</v>
      </c>
      <c r="C51" t="s">
        <v>4</v>
      </c>
      <c r="D51">
        <v>5</v>
      </c>
      <c r="E51">
        <v>11</v>
      </c>
      <c r="L51">
        <v>10980723</v>
      </c>
      <c r="M51" s="37">
        <v>35211</v>
      </c>
      <c r="N51">
        <v>5</v>
      </c>
      <c r="O51">
        <v>5</v>
      </c>
      <c r="AE51" s="13" t="e">
        <f t="shared" si="7"/>
        <v>#DIV/0!</v>
      </c>
      <c r="AF51" s="13" t="e">
        <f t="shared" si="8"/>
        <v>#DIV/0!</v>
      </c>
      <c r="AS51" s="4">
        <v>5</v>
      </c>
      <c r="AT51" s="5">
        <v>3</v>
      </c>
      <c r="AU51" s="5">
        <v>1</v>
      </c>
      <c r="AV51" s="13">
        <f t="shared" si="6"/>
        <v>0.75</v>
      </c>
    </row>
    <row r="52" spans="1:48" x14ac:dyDescent="0.25">
      <c r="A52">
        <v>620165032</v>
      </c>
      <c r="B52">
        <v>78</v>
      </c>
      <c r="C52" t="s">
        <v>6</v>
      </c>
      <c r="D52">
        <v>7</v>
      </c>
      <c r="E52">
        <v>4</v>
      </c>
      <c r="L52">
        <v>10980768</v>
      </c>
      <c r="M52" s="37">
        <v>36855</v>
      </c>
      <c r="N52">
        <v>1</v>
      </c>
      <c r="O52">
        <v>2</v>
      </c>
      <c r="AF52" s="13" t="e">
        <f t="shared" si="8"/>
        <v>#DIV/0!</v>
      </c>
      <c r="AS52" s="4">
        <v>6</v>
      </c>
      <c r="AT52" s="5">
        <v>3</v>
      </c>
      <c r="AU52" s="5">
        <v>1</v>
      </c>
      <c r="AV52" s="13">
        <f t="shared" si="6"/>
        <v>0.75</v>
      </c>
    </row>
    <row r="53" spans="1:48" x14ac:dyDescent="0.25">
      <c r="A53">
        <v>11260863</v>
      </c>
      <c r="B53">
        <v>11</v>
      </c>
      <c r="C53" t="s">
        <v>4</v>
      </c>
      <c r="D53">
        <v>2</v>
      </c>
      <c r="E53">
        <v>4</v>
      </c>
      <c r="F53">
        <v>2</v>
      </c>
      <c r="L53">
        <v>10980791</v>
      </c>
      <c r="M53" s="37">
        <v>26108</v>
      </c>
      <c r="N53">
        <v>5</v>
      </c>
      <c r="O53">
        <v>5</v>
      </c>
      <c r="AF53" s="13" t="e">
        <f t="shared" ref="AF53:AF97" si="9">AD53/(AD53+AE53)</f>
        <v>#DIV/0!</v>
      </c>
      <c r="AS53" s="4">
        <v>8</v>
      </c>
      <c r="AT53" s="5">
        <v>1</v>
      </c>
      <c r="AU53" s="5"/>
      <c r="AV53" s="13">
        <f t="shared" si="6"/>
        <v>1</v>
      </c>
    </row>
    <row r="54" spans="1:48" x14ac:dyDescent="0.25">
      <c r="A54">
        <v>11196854</v>
      </c>
      <c r="B54">
        <v>49</v>
      </c>
      <c r="C54" t="s">
        <v>6</v>
      </c>
      <c r="F54">
        <v>3</v>
      </c>
      <c r="L54">
        <v>10980819</v>
      </c>
      <c r="M54" s="37">
        <v>38734</v>
      </c>
      <c r="N54">
        <v>2</v>
      </c>
      <c r="O54">
        <v>2</v>
      </c>
      <c r="AF54" s="13" t="e">
        <f t="shared" si="9"/>
        <v>#DIV/0!</v>
      </c>
      <c r="AS54" s="4">
        <v>14</v>
      </c>
      <c r="AT54" s="5"/>
      <c r="AU54" s="5">
        <v>2</v>
      </c>
      <c r="AV54" s="13">
        <f t="shared" si="6"/>
        <v>0</v>
      </c>
    </row>
    <row r="55" spans="1:48" x14ac:dyDescent="0.25">
      <c r="A55">
        <v>11210677</v>
      </c>
      <c r="B55">
        <v>4</v>
      </c>
      <c r="C55" t="s">
        <v>4</v>
      </c>
      <c r="D55">
        <v>4</v>
      </c>
      <c r="E55">
        <v>12</v>
      </c>
      <c r="F55">
        <v>3</v>
      </c>
      <c r="L55">
        <v>10980965</v>
      </c>
      <c r="M55" s="37">
        <v>37089</v>
      </c>
      <c r="N55">
        <v>5</v>
      </c>
      <c r="O55">
        <v>5</v>
      </c>
      <c r="AF55" s="13" t="e">
        <f t="shared" si="9"/>
        <v>#DIV/0!</v>
      </c>
      <c r="AS55" s="4">
        <v>12</v>
      </c>
      <c r="AT55" s="5"/>
      <c r="AU55" s="5">
        <v>2</v>
      </c>
      <c r="AV55" s="13">
        <f t="shared" si="6"/>
        <v>0</v>
      </c>
    </row>
    <row r="56" spans="1:48" x14ac:dyDescent="0.25">
      <c r="A56">
        <v>11225953</v>
      </c>
      <c r="B56">
        <v>87</v>
      </c>
      <c r="C56" t="s">
        <v>6</v>
      </c>
      <c r="L56">
        <v>10980976</v>
      </c>
      <c r="M56" s="37">
        <v>26133</v>
      </c>
      <c r="N56">
        <v>5</v>
      </c>
      <c r="O56">
        <v>5</v>
      </c>
      <c r="AF56" s="13" t="e">
        <f t="shared" si="9"/>
        <v>#DIV/0!</v>
      </c>
      <c r="AR56" s="4">
        <v>8</v>
      </c>
      <c r="AS56" s="4">
        <v>3</v>
      </c>
      <c r="AT56" s="5"/>
      <c r="AU56" s="5">
        <v>1</v>
      </c>
      <c r="AV56" s="13">
        <f t="shared" si="6"/>
        <v>0</v>
      </c>
    </row>
    <row r="57" spans="1:48" x14ac:dyDescent="0.25">
      <c r="A57">
        <v>11235950</v>
      </c>
      <c r="B57">
        <v>2</v>
      </c>
      <c r="C57" t="s">
        <v>6</v>
      </c>
      <c r="F57">
        <v>2</v>
      </c>
      <c r="L57">
        <v>10981041</v>
      </c>
      <c r="M57" s="37">
        <v>38943</v>
      </c>
      <c r="N57">
        <v>4</v>
      </c>
      <c r="O57">
        <v>8</v>
      </c>
      <c r="AF57" s="13" t="e">
        <f t="shared" si="9"/>
        <v>#DIV/0!</v>
      </c>
      <c r="AS57" s="4">
        <v>6</v>
      </c>
      <c r="AT57" s="5">
        <v>1</v>
      </c>
      <c r="AU57" s="5"/>
      <c r="AV57" s="13">
        <f t="shared" si="6"/>
        <v>1</v>
      </c>
    </row>
    <row r="58" spans="1:48" x14ac:dyDescent="0.25">
      <c r="A58">
        <v>11245152</v>
      </c>
      <c r="B58">
        <v>52</v>
      </c>
      <c r="C58" t="s">
        <v>4</v>
      </c>
      <c r="F58">
        <v>5</v>
      </c>
      <c r="L58">
        <v>10989482</v>
      </c>
      <c r="M58" s="37">
        <v>36812</v>
      </c>
      <c r="N58">
        <v>5</v>
      </c>
      <c r="O58">
        <v>5</v>
      </c>
      <c r="AF58" s="13" t="e">
        <f t="shared" si="9"/>
        <v>#DIV/0!</v>
      </c>
      <c r="AS58" s="4">
        <v>10</v>
      </c>
      <c r="AT58" s="5">
        <v>1</v>
      </c>
      <c r="AU58" s="5">
        <v>4</v>
      </c>
      <c r="AV58" s="13">
        <f t="shared" si="6"/>
        <v>0.2</v>
      </c>
    </row>
    <row r="59" spans="1:48" x14ac:dyDescent="0.25">
      <c r="A59">
        <v>11246641</v>
      </c>
      <c r="B59">
        <v>28</v>
      </c>
      <c r="C59" t="s">
        <v>6</v>
      </c>
      <c r="F59">
        <v>2</v>
      </c>
      <c r="L59">
        <v>11016099</v>
      </c>
      <c r="M59" s="37">
        <v>38691</v>
      </c>
      <c r="N59">
        <v>5</v>
      </c>
      <c r="O59">
        <v>5</v>
      </c>
      <c r="AF59" s="13" t="e">
        <f t="shared" si="9"/>
        <v>#DIV/0!</v>
      </c>
      <c r="AS59" s="4">
        <v>14</v>
      </c>
      <c r="AT59" s="5">
        <v>3</v>
      </c>
      <c r="AU59" s="5">
        <v>1</v>
      </c>
      <c r="AV59" s="13">
        <f t="shared" si="6"/>
        <v>0.75</v>
      </c>
    </row>
    <row r="60" spans="1:48" x14ac:dyDescent="0.25">
      <c r="A60">
        <v>11258599</v>
      </c>
      <c r="B60">
        <v>20</v>
      </c>
      <c r="C60" t="s">
        <v>4</v>
      </c>
      <c r="L60">
        <v>11088135</v>
      </c>
      <c r="M60" s="37">
        <v>44344</v>
      </c>
      <c r="N60">
        <v>1</v>
      </c>
      <c r="O60">
        <v>2</v>
      </c>
      <c r="AF60" s="13" t="e">
        <f t="shared" si="9"/>
        <v>#DIV/0!</v>
      </c>
      <c r="AS60" s="4">
        <v>17</v>
      </c>
      <c r="AT60" s="5">
        <v>1</v>
      </c>
      <c r="AU60" s="5">
        <v>1</v>
      </c>
      <c r="AV60" s="13">
        <f t="shared" si="6"/>
        <v>0.5</v>
      </c>
    </row>
    <row r="61" spans="1:48" x14ac:dyDescent="0.25">
      <c r="A61">
        <v>11258599</v>
      </c>
      <c r="B61">
        <v>48</v>
      </c>
      <c r="C61" t="s">
        <v>4</v>
      </c>
      <c r="L61">
        <v>11089784</v>
      </c>
      <c r="M61" s="37">
        <v>38943</v>
      </c>
      <c r="N61">
        <v>1</v>
      </c>
      <c r="O61">
        <v>2</v>
      </c>
      <c r="AF61" s="13" t="e">
        <f t="shared" si="9"/>
        <v>#DIV/0!</v>
      </c>
      <c r="AS61" s="4">
        <v>15</v>
      </c>
      <c r="AT61" s="5">
        <v>1</v>
      </c>
      <c r="AU61" s="5"/>
      <c r="AV61" s="13">
        <f t="shared" si="6"/>
        <v>1</v>
      </c>
    </row>
    <row r="62" spans="1:48" x14ac:dyDescent="0.25">
      <c r="A62">
        <v>11258596</v>
      </c>
      <c r="B62">
        <v>11</v>
      </c>
      <c r="C62" t="s">
        <v>6</v>
      </c>
      <c r="F62">
        <v>3</v>
      </c>
      <c r="L62">
        <v>11089797</v>
      </c>
      <c r="M62" s="37">
        <v>36855</v>
      </c>
      <c r="N62">
        <v>1</v>
      </c>
      <c r="O62">
        <v>2</v>
      </c>
      <c r="AF62" s="13" t="e">
        <f t="shared" si="9"/>
        <v>#DIV/0!</v>
      </c>
      <c r="AR62" s="4">
        <v>9</v>
      </c>
      <c r="AS62" s="4">
        <v>2</v>
      </c>
      <c r="AT62" s="5">
        <v>2</v>
      </c>
      <c r="AU62" s="5"/>
      <c r="AV62" s="13">
        <f t="shared" si="6"/>
        <v>1</v>
      </c>
    </row>
    <row r="63" spans="1:48" x14ac:dyDescent="0.25">
      <c r="A63">
        <v>11258596</v>
      </c>
      <c r="B63">
        <v>73</v>
      </c>
      <c r="C63" t="s">
        <v>4</v>
      </c>
      <c r="D63">
        <v>8</v>
      </c>
      <c r="E63">
        <v>12</v>
      </c>
      <c r="F63">
        <v>3</v>
      </c>
      <c r="L63">
        <v>11089801</v>
      </c>
      <c r="M63" s="37">
        <v>31480</v>
      </c>
      <c r="N63">
        <v>2</v>
      </c>
      <c r="O63">
        <v>2</v>
      </c>
      <c r="AF63" s="13" t="e">
        <f t="shared" si="9"/>
        <v>#DIV/0!</v>
      </c>
      <c r="AS63" s="4">
        <v>3</v>
      </c>
      <c r="AT63" s="5">
        <v>5</v>
      </c>
      <c r="AU63" s="5">
        <v>1</v>
      </c>
      <c r="AV63" s="13">
        <f t="shared" si="6"/>
        <v>0.83333333333333337</v>
      </c>
    </row>
    <row r="64" spans="1:48" x14ac:dyDescent="0.25">
      <c r="A64">
        <v>11258606</v>
      </c>
      <c r="B64">
        <v>22</v>
      </c>
      <c r="C64" t="s">
        <v>4</v>
      </c>
      <c r="D64">
        <v>4</v>
      </c>
      <c r="E64">
        <v>12</v>
      </c>
      <c r="F64">
        <v>3</v>
      </c>
      <c r="L64">
        <v>11089842</v>
      </c>
      <c r="M64" s="37">
        <v>37089</v>
      </c>
      <c r="N64">
        <v>1</v>
      </c>
      <c r="O64">
        <v>2</v>
      </c>
      <c r="AF64" s="13" t="e">
        <f t="shared" si="9"/>
        <v>#DIV/0!</v>
      </c>
      <c r="AS64" s="4">
        <v>4</v>
      </c>
      <c r="AT64" s="5"/>
      <c r="AU64" s="5">
        <v>1</v>
      </c>
      <c r="AV64" s="13">
        <f t="shared" si="6"/>
        <v>0</v>
      </c>
    </row>
    <row r="65" spans="1:48" x14ac:dyDescent="0.25">
      <c r="A65">
        <v>11264994</v>
      </c>
      <c r="B65">
        <v>43</v>
      </c>
      <c r="C65" t="s">
        <v>6</v>
      </c>
      <c r="D65">
        <v>14</v>
      </c>
      <c r="E65">
        <v>8</v>
      </c>
      <c r="L65">
        <v>11090001</v>
      </c>
      <c r="M65" s="37">
        <v>27450</v>
      </c>
      <c r="N65">
        <v>2</v>
      </c>
      <c r="O65">
        <v>2</v>
      </c>
      <c r="AF65" s="13" t="e">
        <f t="shared" si="9"/>
        <v>#DIV/0!</v>
      </c>
      <c r="AS65" s="4">
        <v>5</v>
      </c>
      <c r="AT65" s="5">
        <v>2</v>
      </c>
      <c r="AU65" s="5">
        <v>5</v>
      </c>
      <c r="AV65" s="13">
        <f t="shared" si="6"/>
        <v>0.2857142857142857</v>
      </c>
    </row>
    <row r="66" spans="1:48" x14ac:dyDescent="0.25">
      <c r="A66">
        <v>619477319</v>
      </c>
      <c r="B66">
        <v>74</v>
      </c>
      <c r="C66" t="s">
        <v>4</v>
      </c>
      <c r="D66">
        <v>6</v>
      </c>
      <c r="E66">
        <v>12</v>
      </c>
      <c r="F66">
        <v>2</v>
      </c>
      <c r="L66">
        <v>11090099</v>
      </c>
      <c r="M66" s="37">
        <v>36855</v>
      </c>
      <c r="N66">
        <v>1</v>
      </c>
      <c r="O66">
        <v>2</v>
      </c>
      <c r="AF66" s="13" t="e">
        <f t="shared" si="9"/>
        <v>#DIV/0!</v>
      </c>
      <c r="AS66" s="4">
        <v>6</v>
      </c>
      <c r="AT66" s="5">
        <v>1</v>
      </c>
      <c r="AU66" s="5"/>
      <c r="AV66" s="13">
        <f t="shared" si="6"/>
        <v>1</v>
      </c>
    </row>
    <row r="67" spans="1:48" x14ac:dyDescent="0.25">
      <c r="A67">
        <v>11196860</v>
      </c>
      <c r="B67">
        <v>30</v>
      </c>
      <c r="C67" t="s">
        <v>6</v>
      </c>
      <c r="F67">
        <v>2</v>
      </c>
      <c r="L67">
        <v>11090869</v>
      </c>
      <c r="M67" s="37">
        <v>27450</v>
      </c>
      <c r="N67">
        <v>2</v>
      </c>
      <c r="O67">
        <v>2</v>
      </c>
      <c r="AF67" s="13" t="e">
        <f t="shared" si="9"/>
        <v>#DIV/0!</v>
      </c>
      <c r="AS67" s="4">
        <v>10</v>
      </c>
      <c r="AT67" s="5">
        <v>2</v>
      </c>
      <c r="AU67" s="5"/>
      <c r="AV67" s="13">
        <f t="shared" si="6"/>
        <v>1</v>
      </c>
    </row>
    <row r="68" spans="1:48" x14ac:dyDescent="0.25">
      <c r="A68">
        <v>11220891</v>
      </c>
      <c r="B68">
        <v>37</v>
      </c>
      <c r="C68" t="s">
        <v>6</v>
      </c>
      <c r="F68">
        <v>2</v>
      </c>
      <c r="L68">
        <v>11090870</v>
      </c>
      <c r="M68" s="37">
        <v>27450</v>
      </c>
      <c r="N68">
        <v>1</v>
      </c>
      <c r="O68">
        <v>2</v>
      </c>
      <c r="AF68" s="13" t="e">
        <f t="shared" si="9"/>
        <v>#DIV/0!</v>
      </c>
      <c r="AS68" s="4">
        <v>11</v>
      </c>
      <c r="AT68" s="5">
        <v>1</v>
      </c>
      <c r="AU68" s="5"/>
      <c r="AV68" s="13">
        <f t="shared" si="6"/>
        <v>1</v>
      </c>
    </row>
    <row r="69" spans="1:48" x14ac:dyDescent="0.25">
      <c r="A69">
        <v>11258735</v>
      </c>
      <c r="B69">
        <v>79</v>
      </c>
      <c r="C69" t="s">
        <v>6</v>
      </c>
      <c r="F69">
        <v>6</v>
      </c>
      <c r="L69">
        <v>11090874</v>
      </c>
      <c r="M69" s="37">
        <v>36855</v>
      </c>
      <c r="N69">
        <v>1</v>
      </c>
      <c r="O69">
        <v>2</v>
      </c>
      <c r="AF69" s="13" t="e">
        <f t="shared" si="9"/>
        <v>#DIV/0!</v>
      </c>
      <c r="AS69" s="4">
        <v>14</v>
      </c>
      <c r="AT69" s="5">
        <v>3</v>
      </c>
      <c r="AU69" s="5"/>
      <c r="AV69" s="13">
        <f t="shared" si="6"/>
        <v>1</v>
      </c>
    </row>
    <row r="70" spans="1:48" x14ac:dyDescent="0.25">
      <c r="A70">
        <v>11260888</v>
      </c>
      <c r="B70">
        <v>37</v>
      </c>
      <c r="C70" t="s">
        <v>6</v>
      </c>
      <c r="L70">
        <v>11090881</v>
      </c>
      <c r="M70" s="37">
        <v>42464</v>
      </c>
      <c r="N70">
        <v>2</v>
      </c>
      <c r="O70">
        <v>2</v>
      </c>
      <c r="AF70" s="13" t="e">
        <f t="shared" si="9"/>
        <v>#DIV/0!</v>
      </c>
      <c r="AS70" s="4">
        <v>17</v>
      </c>
      <c r="AT70" s="5">
        <v>1</v>
      </c>
      <c r="AU70" s="5"/>
      <c r="AV70" s="13">
        <f t="shared" ref="AV70:AV103" si="10">AT70/(AT70+AU70)</f>
        <v>1</v>
      </c>
    </row>
    <row r="71" spans="1:48" x14ac:dyDescent="0.25">
      <c r="A71">
        <v>11260888</v>
      </c>
      <c r="B71">
        <v>40</v>
      </c>
      <c r="C71" t="s">
        <v>6</v>
      </c>
      <c r="L71">
        <v>11091353</v>
      </c>
      <c r="M71" s="37">
        <v>27450</v>
      </c>
      <c r="N71">
        <v>1</v>
      </c>
      <c r="O71">
        <v>2</v>
      </c>
      <c r="AF71" s="13" t="e">
        <f t="shared" si="9"/>
        <v>#DIV/0!</v>
      </c>
      <c r="AS71" s="4">
        <v>15</v>
      </c>
      <c r="AT71" s="5"/>
      <c r="AU71" s="5">
        <v>1</v>
      </c>
      <c r="AV71" s="13">
        <f t="shared" si="10"/>
        <v>0</v>
      </c>
    </row>
    <row r="72" spans="1:48" x14ac:dyDescent="0.25">
      <c r="A72">
        <v>11261094</v>
      </c>
      <c r="B72">
        <v>14</v>
      </c>
      <c r="C72" t="s">
        <v>6</v>
      </c>
      <c r="L72">
        <v>11098608</v>
      </c>
      <c r="M72" s="37">
        <v>38734</v>
      </c>
      <c r="N72">
        <v>2</v>
      </c>
      <c r="O72">
        <v>2</v>
      </c>
      <c r="AF72" s="13" t="e">
        <f t="shared" si="9"/>
        <v>#DIV/0!</v>
      </c>
      <c r="AR72" s="4">
        <v>10</v>
      </c>
      <c r="AS72" s="4">
        <v>3</v>
      </c>
      <c r="AT72" s="5"/>
      <c r="AU72" s="5">
        <v>1</v>
      </c>
      <c r="AV72" s="13">
        <f t="shared" si="10"/>
        <v>0</v>
      </c>
    </row>
    <row r="73" spans="1:48" x14ac:dyDescent="0.25">
      <c r="A73">
        <v>616263000</v>
      </c>
      <c r="B73">
        <v>40</v>
      </c>
      <c r="C73" t="s">
        <v>6</v>
      </c>
      <c r="D73">
        <v>3</v>
      </c>
      <c r="E73">
        <v>3</v>
      </c>
      <c r="F73">
        <v>9</v>
      </c>
      <c r="L73">
        <v>11098616</v>
      </c>
      <c r="M73" s="37">
        <v>37089</v>
      </c>
      <c r="N73">
        <v>1</v>
      </c>
      <c r="O73">
        <v>2</v>
      </c>
      <c r="AF73" s="13" t="e">
        <f t="shared" si="9"/>
        <v>#DIV/0!</v>
      </c>
      <c r="AS73" s="4">
        <v>4</v>
      </c>
      <c r="AT73" s="5"/>
      <c r="AU73" s="5">
        <v>1</v>
      </c>
      <c r="AV73" s="13">
        <f t="shared" si="10"/>
        <v>0</v>
      </c>
    </row>
    <row r="74" spans="1:48" x14ac:dyDescent="0.25">
      <c r="A74">
        <v>616263007</v>
      </c>
      <c r="B74">
        <v>55</v>
      </c>
      <c r="C74" t="s">
        <v>6</v>
      </c>
      <c r="D74">
        <v>3</v>
      </c>
      <c r="E74">
        <v>6</v>
      </c>
      <c r="F74">
        <v>8</v>
      </c>
      <c r="L74">
        <v>11098647</v>
      </c>
      <c r="M74" s="37">
        <v>42464</v>
      </c>
      <c r="N74">
        <v>1</v>
      </c>
      <c r="O74">
        <v>2</v>
      </c>
      <c r="AF74" s="13" t="e">
        <f t="shared" si="9"/>
        <v>#DIV/0!</v>
      </c>
      <c r="AS74" s="4">
        <v>5</v>
      </c>
      <c r="AT74" s="5">
        <v>3</v>
      </c>
      <c r="AU74" s="5"/>
      <c r="AV74" s="13">
        <f t="shared" si="10"/>
        <v>1</v>
      </c>
    </row>
    <row r="75" spans="1:48" x14ac:dyDescent="0.25">
      <c r="A75">
        <v>620536564</v>
      </c>
      <c r="B75">
        <v>61</v>
      </c>
      <c r="C75" t="s">
        <v>4</v>
      </c>
      <c r="D75">
        <v>3</v>
      </c>
      <c r="E75">
        <v>4</v>
      </c>
      <c r="F75">
        <v>9</v>
      </c>
      <c r="L75">
        <v>11098657</v>
      </c>
      <c r="M75" s="37">
        <v>38734</v>
      </c>
      <c r="N75">
        <v>4</v>
      </c>
      <c r="O75">
        <v>4</v>
      </c>
      <c r="AF75" s="13" t="e">
        <f t="shared" si="9"/>
        <v>#DIV/0!</v>
      </c>
      <c r="AS75" s="4">
        <v>11</v>
      </c>
      <c r="AT75" s="5">
        <v>1</v>
      </c>
      <c r="AU75" s="5"/>
      <c r="AV75" s="13">
        <f t="shared" si="10"/>
        <v>1</v>
      </c>
    </row>
    <row r="76" spans="1:48" x14ac:dyDescent="0.25">
      <c r="A76">
        <v>620536564</v>
      </c>
      <c r="B76">
        <v>78</v>
      </c>
      <c r="C76" t="s">
        <v>4</v>
      </c>
      <c r="D76">
        <v>6</v>
      </c>
      <c r="E76">
        <v>4</v>
      </c>
      <c r="F76">
        <v>9</v>
      </c>
      <c r="L76">
        <v>11098681</v>
      </c>
      <c r="M76" s="37">
        <v>44344</v>
      </c>
      <c r="N76">
        <v>1</v>
      </c>
      <c r="O76">
        <v>2</v>
      </c>
      <c r="AF76" s="13" t="e">
        <f t="shared" si="9"/>
        <v>#DIV/0!</v>
      </c>
      <c r="AS76" s="4">
        <v>13</v>
      </c>
      <c r="AT76" s="5">
        <v>1</v>
      </c>
      <c r="AU76" s="5"/>
      <c r="AV76" s="13">
        <f t="shared" si="10"/>
        <v>1</v>
      </c>
    </row>
    <row r="77" spans="1:48" x14ac:dyDescent="0.25">
      <c r="A77">
        <v>11258584</v>
      </c>
      <c r="B77">
        <v>25</v>
      </c>
      <c r="C77" t="s">
        <v>4</v>
      </c>
      <c r="D77">
        <v>6</v>
      </c>
      <c r="E77">
        <v>4</v>
      </c>
      <c r="F77">
        <v>10</v>
      </c>
      <c r="L77">
        <v>11098962</v>
      </c>
      <c r="M77" s="37">
        <v>38734</v>
      </c>
      <c r="N77">
        <v>2</v>
      </c>
      <c r="O77">
        <v>2</v>
      </c>
      <c r="AF77" s="13" t="e">
        <f t="shared" si="9"/>
        <v>#DIV/0!</v>
      </c>
      <c r="AS77" s="4">
        <v>14</v>
      </c>
      <c r="AT77" s="5">
        <v>1</v>
      </c>
      <c r="AU77" s="5">
        <v>1</v>
      </c>
      <c r="AV77" s="13">
        <f t="shared" si="10"/>
        <v>0.5</v>
      </c>
    </row>
    <row r="78" spans="1:48" x14ac:dyDescent="0.25">
      <c r="A78">
        <v>11258846</v>
      </c>
      <c r="B78">
        <v>48</v>
      </c>
      <c r="C78" t="s">
        <v>4</v>
      </c>
      <c r="F78">
        <v>12</v>
      </c>
      <c r="L78">
        <v>11099145</v>
      </c>
      <c r="M78" s="37">
        <v>31689</v>
      </c>
      <c r="N78">
        <v>2</v>
      </c>
      <c r="O78">
        <v>2</v>
      </c>
      <c r="AF78" s="13" t="e">
        <f t="shared" si="9"/>
        <v>#DIV/0!</v>
      </c>
      <c r="AS78" s="4">
        <v>12</v>
      </c>
      <c r="AT78" s="5">
        <v>1</v>
      </c>
      <c r="AU78" s="5">
        <v>2</v>
      </c>
      <c r="AV78" s="13">
        <f t="shared" si="10"/>
        <v>0.33333333333333331</v>
      </c>
    </row>
    <row r="79" spans="1:48" x14ac:dyDescent="0.25">
      <c r="A79">
        <v>11260838</v>
      </c>
      <c r="B79">
        <v>55</v>
      </c>
      <c r="C79" t="s">
        <v>6</v>
      </c>
      <c r="D79">
        <v>3</v>
      </c>
      <c r="E79">
        <v>3</v>
      </c>
      <c r="F79">
        <v>9</v>
      </c>
      <c r="L79">
        <v>11099199</v>
      </c>
      <c r="M79" s="37">
        <v>27450</v>
      </c>
      <c r="N79">
        <v>2</v>
      </c>
      <c r="O79">
        <v>2</v>
      </c>
      <c r="AF79" s="13" t="e">
        <f t="shared" si="9"/>
        <v>#DIV/0!</v>
      </c>
      <c r="AR79" s="4">
        <v>11</v>
      </c>
      <c r="AS79" s="4">
        <v>3</v>
      </c>
      <c r="AT79" s="5">
        <v>2</v>
      </c>
      <c r="AU79" s="5"/>
      <c r="AV79" s="13">
        <f t="shared" si="10"/>
        <v>1</v>
      </c>
    </row>
    <row r="80" spans="1:48" x14ac:dyDescent="0.25">
      <c r="A80">
        <v>11260824</v>
      </c>
      <c r="B80">
        <v>68</v>
      </c>
      <c r="C80" t="s">
        <v>6</v>
      </c>
      <c r="D80">
        <v>6</v>
      </c>
      <c r="E80">
        <v>3</v>
      </c>
      <c r="L80">
        <v>11099860</v>
      </c>
      <c r="M80" s="37">
        <v>36855</v>
      </c>
      <c r="N80">
        <v>5</v>
      </c>
      <c r="O80">
        <v>5</v>
      </c>
      <c r="AF80" s="13" t="e">
        <f t="shared" si="9"/>
        <v>#DIV/0!</v>
      </c>
      <c r="AS80" s="4">
        <v>4</v>
      </c>
      <c r="AT80" s="5"/>
      <c r="AU80" s="5">
        <v>1</v>
      </c>
      <c r="AV80" s="13">
        <f t="shared" si="10"/>
        <v>0</v>
      </c>
    </row>
    <row r="81" spans="1:48" x14ac:dyDescent="0.25">
      <c r="A81">
        <v>11260895</v>
      </c>
      <c r="B81">
        <v>33</v>
      </c>
      <c r="C81" t="s">
        <v>6</v>
      </c>
      <c r="D81">
        <v>3</v>
      </c>
      <c r="E81">
        <v>6</v>
      </c>
      <c r="F81">
        <v>10</v>
      </c>
      <c r="L81">
        <v>11100411</v>
      </c>
      <c r="M81" s="37">
        <v>27987</v>
      </c>
      <c r="N81">
        <v>4</v>
      </c>
      <c r="O81">
        <v>8</v>
      </c>
      <c r="AF81" s="13" t="e">
        <f t="shared" si="9"/>
        <v>#DIV/0!</v>
      </c>
      <c r="AS81" s="4">
        <v>5</v>
      </c>
      <c r="AT81" s="5">
        <v>10</v>
      </c>
      <c r="AU81" s="5">
        <v>6</v>
      </c>
      <c r="AV81" s="13">
        <f t="shared" si="10"/>
        <v>0.625</v>
      </c>
    </row>
    <row r="82" spans="1:48" x14ac:dyDescent="0.25">
      <c r="A82">
        <v>11260919</v>
      </c>
      <c r="B82">
        <v>3</v>
      </c>
      <c r="C82" t="s">
        <v>4</v>
      </c>
      <c r="D82">
        <v>3</v>
      </c>
      <c r="E82">
        <v>4</v>
      </c>
      <c r="L82">
        <v>11101395</v>
      </c>
      <c r="M82" s="37">
        <v>31480</v>
      </c>
      <c r="N82">
        <v>1</v>
      </c>
      <c r="O82">
        <v>2</v>
      </c>
      <c r="AF82" s="13" t="e">
        <f t="shared" si="9"/>
        <v>#DIV/0!</v>
      </c>
      <c r="AS82" s="4">
        <v>6</v>
      </c>
      <c r="AT82" s="5">
        <v>2</v>
      </c>
      <c r="AU82" s="5"/>
      <c r="AV82" s="13">
        <f t="shared" si="10"/>
        <v>1</v>
      </c>
    </row>
    <row r="83" spans="1:48" x14ac:dyDescent="0.25">
      <c r="A83">
        <v>11260919</v>
      </c>
      <c r="B83">
        <v>35</v>
      </c>
      <c r="C83" t="s">
        <v>6</v>
      </c>
      <c r="D83">
        <v>6</v>
      </c>
      <c r="E83">
        <v>6</v>
      </c>
      <c r="L83">
        <v>11101596</v>
      </c>
      <c r="M83" s="37">
        <v>42464</v>
      </c>
      <c r="N83">
        <v>4</v>
      </c>
      <c r="O83">
        <v>8</v>
      </c>
      <c r="AF83" s="13" t="e">
        <f t="shared" si="9"/>
        <v>#DIV/0!</v>
      </c>
      <c r="AS83" s="4">
        <v>7</v>
      </c>
      <c r="AT83" s="5"/>
      <c r="AU83" s="5">
        <v>2</v>
      </c>
      <c r="AV83" s="13">
        <f t="shared" si="10"/>
        <v>0</v>
      </c>
    </row>
    <row r="84" spans="1:48" x14ac:dyDescent="0.25">
      <c r="A84">
        <v>11261050</v>
      </c>
      <c r="B84">
        <v>49</v>
      </c>
      <c r="C84" t="s">
        <v>6</v>
      </c>
      <c r="D84">
        <v>6</v>
      </c>
      <c r="E84">
        <v>4</v>
      </c>
      <c r="L84">
        <v>11102327</v>
      </c>
      <c r="M84" s="37">
        <v>18854</v>
      </c>
      <c r="N84">
        <v>4</v>
      </c>
      <c r="O84">
        <v>8</v>
      </c>
      <c r="AF84" s="13" t="e">
        <f t="shared" si="9"/>
        <v>#DIV/0!</v>
      </c>
      <c r="AS84" s="4">
        <v>11</v>
      </c>
      <c r="AT84" s="5">
        <v>3</v>
      </c>
      <c r="AU84" s="5"/>
      <c r="AV84" s="13">
        <f t="shared" si="10"/>
        <v>1</v>
      </c>
    </row>
    <row r="85" spans="1:48" x14ac:dyDescent="0.25">
      <c r="A85">
        <v>11263622</v>
      </c>
      <c r="B85">
        <v>7</v>
      </c>
      <c r="C85" t="s">
        <v>6</v>
      </c>
      <c r="D85">
        <v>6</v>
      </c>
      <c r="E85">
        <v>4</v>
      </c>
      <c r="F85">
        <v>16</v>
      </c>
      <c r="L85">
        <v>11102675</v>
      </c>
      <c r="M85" s="37">
        <v>39359</v>
      </c>
      <c r="N85">
        <v>5</v>
      </c>
      <c r="O85">
        <v>5</v>
      </c>
      <c r="AF85" s="13" t="e">
        <f t="shared" si="9"/>
        <v>#DIV/0!</v>
      </c>
      <c r="AS85" s="4">
        <v>14</v>
      </c>
      <c r="AT85" s="5">
        <v>5</v>
      </c>
      <c r="AU85" s="5"/>
      <c r="AV85" s="13">
        <f t="shared" si="10"/>
        <v>1</v>
      </c>
    </row>
    <row r="86" spans="1:48" x14ac:dyDescent="0.25">
      <c r="A86">
        <v>11263866</v>
      </c>
      <c r="B86">
        <v>4</v>
      </c>
      <c r="C86" t="s">
        <v>4</v>
      </c>
      <c r="D86">
        <v>9</v>
      </c>
      <c r="E86">
        <v>4</v>
      </c>
      <c r="L86">
        <v>11102690</v>
      </c>
      <c r="M86" s="37">
        <v>31480</v>
      </c>
      <c r="N86">
        <v>4</v>
      </c>
      <c r="O86">
        <v>8</v>
      </c>
      <c r="AF86" s="13" t="e">
        <f t="shared" si="9"/>
        <v>#DIV/0!</v>
      </c>
      <c r="AS86" s="4">
        <v>12</v>
      </c>
      <c r="AT86" s="5">
        <v>8</v>
      </c>
      <c r="AU86" s="5">
        <v>1</v>
      </c>
      <c r="AV86" s="13">
        <f t="shared" si="10"/>
        <v>0.88888888888888884</v>
      </c>
    </row>
    <row r="87" spans="1:48" x14ac:dyDescent="0.25">
      <c r="A87">
        <v>11263866</v>
      </c>
      <c r="B87">
        <v>61</v>
      </c>
      <c r="C87" t="s">
        <v>4</v>
      </c>
      <c r="D87">
        <v>3</v>
      </c>
      <c r="E87">
        <v>3</v>
      </c>
      <c r="L87">
        <v>11102806</v>
      </c>
      <c r="M87" s="37">
        <v>38943</v>
      </c>
      <c r="N87">
        <v>4</v>
      </c>
      <c r="O87">
        <v>8</v>
      </c>
      <c r="AF87" s="13" t="e">
        <f t="shared" si="9"/>
        <v>#DIV/0!</v>
      </c>
      <c r="AS87" s="4">
        <v>17</v>
      </c>
      <c r="AT87" s="5">
        <v>1</v>
      </c>
      <c r="AU87" s="5"/>
      <c r="AV87" s="13">
        <f t="shared" si="10"/>
        <v>1</v>
      </c>
    </row>
    <row r="88" spans="1:48" x14ac:dyDescent="0.25">
      <c r="A88">
        <v>11263620</v>
      </c>
      <c r="B88">
        <v>29</v>
      </c>
      <c r="C88" t="s">
        <v>6</v>
      </c>
      <c r="D88">
        <v>6</v>
      </c>
      <c r="E88">
        <v>3</v>
      </c>
      <c r="F88">
        <v>12</v>
      </c>
      <c r="L88">
        <v>11102939</v>
      </c>
      <c r="M88" s="37">
        <v>31480</v>
      </c>
      <c r="N88">
        <v>4</v>
      </c>
      <c r="O88">
        <v>8</v>
      </c>
      <c r="AF88" s="13" t="e">
        <f t="shared" si="9"/>
        <v>#DIV/0!</v>
      </c>
      <c r="AS88" s="4">
        <v>15</v>
      </c>
      <c r="AT88" s="5"/>
      <c r="AU88" s="5">
        <v>1</v>
      </c>
      <c r="AV88" s="13">
        <f t="shared" si="10"/>
        <v>0</v>
      </c>
    </row>
    <row r="89" spans="1:48" x14ac:dyDescent="0.25">
      <c r="A89">
        <v>11263620</v>
      </c>
      <c r="B89">
        <v>76</v>
      </c>
      <c r="C89" t="s">
        <v>4</v>
      </c>
      <c r="D89">
        <v>14</v>
      </c>
      <c r="E89">
        <v>11</v>
      </c>
      <c r="F89">
        <v>12</v>
      </c>
      <c r="L89">
        <v>11102966</v>
      </c>
      <c r="M89" s="37">
        <v>29810</v>
      </c>
      <c r="N89">
        <v>6</v>
      </c>
      <c r="O89">
        <v>6</v>
      </c>
      <c r="AF89" s="13" t="e">
        <f t="shared" si="9"/>
        <v>#DIV/0!</v>
      </c>
      <c r="AS89" s="4">
        <v>1</v>
      </c>
      <c r="AT89" s="5"/>
      <c r="AU89" s="5">
        <v>1</v>
      </c>
      <c r="AV89" s="13">
        <f t="shared" si="10"/>
        <v>0</v>
      </c>
    </row>
    <row r="90" spans="1:48" x14ac:dyDescent="0.25">
      <c r="A90">
        <v>11264171</v>
      </c>
      <c r="B90">
        <v>16</v>
      </c>
      <c r="C90" t="s">
        <v>6</v>
      </c>
      <c r="D90">
        <v>6</v>
      </c>
      <c r="E90">
        <v>6</v>
      </c>
      <c r="F90">
        <v>12</v>
      </c>
      <c r="L90">
        <v>11103691</v>
      </c>
      <c r="M90" s="37">
        <v>44344</v>
      </c>
      <c r="N90">
        <v>5</v>
      </c>
      <c r="O90">
        <v>5</v>
      </c>
      <c r="AF90" s="13" t="e">
        <f t="shared" si="9"/>
        <v>#DIV/0!</v>
      </c>
      <c r="AR90" s="4">
        <v>12</v>
      </c>
      <c r="AS90" s="4">
        <v>3</v>
      </c>
      <c r="AT90" s="5">
        <v>1</v>
      </c>
      <c r="AU90" s="5">
        <v>2</v>
      </c>
      <c r="AV90" s="13">
        <f t="shared" si="10"/>
        <v>0.33333333333333331</v>
      </c>
    </row>
    <row r="91" spans="1:48" x14ac:dyDescent="0.25">
      <c r="A91">
        <v>11264171</v>
      </c>
      <c r="B91">
        <v>30</v>
      </c>
      <c r="C91" t="s">
        <v>6</v>
      </c>
      <c r="D91">
        <v>6</v>
      </c>
      <c r="E91">
        <v>3</v>
      </c>
      <c r="F91">
        <v>12</v>
      </c>
      <c r="L91">
        <v>11103893</v>
      </c>
      <c r="M91" s="37">
        <v>27987</v>
      </c>
      <c r="N91">
        <v>5</v>
      </c>
      <c r="O91">
        <v>5</v>
      </c>
      <c r="AF91" s="13" t="e">
        <f t="shared" si="9"/>
        <v>#DIV/0!</v>
      </c>
      <c r="AS91" s="4">
        <v>4</v>
      </c>
      <c r="AT91" s="5">
        <v>3</v>
      </c>
      <c r="AU91" s="5">
        <v>2</v>
      </c>
      <c r="AV91" s="13">
        <f t="shared" si="10"/>
        <v>0.6</v>
      </c>
    </row>
    <row r="92" spans="1:48" x14ac:dyDescent="0.25">
      <c r="A92">
        <v>11265027</v>
      </c>
      <c r="B92">
        <v>6</v>
      </c>
      <c r="C92" t="s">
        <v>6</v>
      </c>
      <c r="D92">
        <v>9</v>
      </c>
      <c r="E92">
        <v>6</v>
      </c>
      <c r="L92">
        <v>11104235</v>
      </c>
      <c r="M92" s="37">
        <v>36855</v>
      </c>
      <c r="N92">
        <v>4</v>
      </c>
      <c r="O92">
        <v>8</v>
      </c>
      <c r="AF92" s="13" t="e">
        <f t="shared" si="9"/>
        <v>#DIV/0!</v>
      </c>
      <c r="AS92" s="4">
        <v>5</v>
      </c>
      <c r="AT92" s="5">
        <v>1</v>
      </c>
      <c r="AU92" s="5">
        <v>2</v>
      </c>
      <c r="AV92" s="13">
        <f t="shared" si="10"/>
        <v>0.33333333333333331</v>
      </c>
    </row>
    <row r="93" spans="1:48" x14ac:dyDescent="0.25">
      <c r="A93">
        <v>11265027</v>
      </c>
      <c r="B93">
        <v>20</v>
      </c>
      <c r="C93" t="s">
        <v>6</v>
      </c>
      <c r="D93">
        <v>6</v>
      </c>
      <c r="E93">
        <v>3</v>
      </c>
      <c r="L93">
        <v>11104441</v>
      </c>
      <c r="M93" s="37">
        <v>33387</v>
      </c>
      <c r="N93">
        <v>5</v>
      </c>
      <c r="O93">
        <v>5</v>
      </c>
      <c r="AF93" s="13" t="e">
        <f t="shared" si="9"/>
        <v>#DIV/0!</v>
      </c>
      <c r="AS93" s="4">
        <v>6</v>
      </c>
      <c r="AT93" s="5">
        <v>1</v>
      </c>
      <c r="AU93" s="5"/>
      <c r="AV93" s="13">
        <f t="shared" si="10"/>
        <v>1</v>
      </c>
    </row>
    <row r="94" spans="1:48" x14ac:dyDescent="0.25">
      <c r="A94">
        <v>11265027</v>
      </c>
      <c r="B94">
        <v>31</v>
      </c>
      <c r="C94" t="s">
        <v>6</v>
      </c>
      <c r="D94">
        <v>3</v>
      </c>
      <c r="E94">
        <v>6</v>
      </c>
      <c r="L94">
        <v>11104462</v>
      </c>
      <c r="M94" s="37">
        <v>27657</v>
      </c>
      <c r="N94">
        <v>1</v>
      </c>
      <c r="O94">
        <v>2</v>
      </c>
      <c r="AF94" s="13" t="e">
        <f t="shared" si="9"/>
        <v>#DIV/0!</v>
      </c>
      <c r="AS94" s="4">
        <v>7</v>
      </c>
      <c r="AT94" s="5"/>
      <c r="AU94" s="5">
        <v>1</v>
      </c>
      <c r="AV94" s="13">
        <f t="shared" si="10"/>
        <v>0</v>
      </c>
    </row>
    <row r="95" spans="1:48" x14ac:dyDescent="0.25">
      <c r="A95">
        <v>11266561</v>
      </c>
      <c r="B95">
        <v>40</v>
      </c>
      <c r="C95" t="s">
        <v>6</v>
      </c>
      <c r="D95">
        <v>3</v>
      </c>
      <c r="E95">
        <v>6</v>
      </c>
      <c r="F95">
        <v>11</v>
      </c>
      <c r="L95">
        <v>11104502</v>
      </c>
      <c r="M95" s="37">
        <v>31480</v>
      </c>
      <c r="N95">
        <v>2</v>
      </c>
      <c r="O95">
        <v>2</v>
      </c>
      <c r="AF95" s="13" t="e">
        <f t="shared" si="9"/>
        <v>#DIV/0!</v>
      </c>
      <c r="AS95" s="4">
        <v>8</v>
      </c>
      <c r="AT95" s="5">
        <v>2</v>
      </c>
      <c r="AU95" s="5"/>
      <c r="AV95" s="13">
        <f t="shared" si="10"/>
        <v>1</v>
      </c>
    </row>
    <row r="96" spans="1:48" x14ac:dyDescent="0.25">
      <c r="A96">
        <v>11266615</v>
      </c>
      <c r="B96">
        <v>51</v>
      </c>
      <c r="C96" t="s">
        <v>4</v>
      </c>
      <c r="F96">
        <v>8</v>
      </c>
      <c r="L96">
        <v>11104522</v>
      </c>
      <c r="M96" s="37">
        <v>38691</v>
      </c>
      <c r="N96">
        <v>4</v>
      </c>
      <c r="O96">
        <v>8</v>
      </c>
      <c r="AF96" s="13" t="e">
        <f t="shared" si="9"/>
        <v>#DIV/0!</v>
      </c>
      <c r="AS96" s="4">
        <v>14</v>
      </c>
      <c r="AT96" s="5">
        <v>1</v>
      </c>
      <c r="AU96" s="5">
        <v>1</v>
      </c>
      <c r="AV96" s="13">
        <f t="shared" si="10"/>
        <v>0.5</v>
      </c>
    </row>
    <row r="97" spans="1:48" x14ac:dyDescent="0.25">
      <c r="A97">
        <v>616263012</v>
      </c>
      <c r="B97">
        <v>7</v>
      </c>
      <c r="C97" t="s">
        <v>6</v>
      </c>
      <c r="D97">
        <v>9</v>
      </c>
      <c r="E97">
        <v>4</v>
      </c>
      <c r="F97">
        <v>14</v>
      </c>
      <c r="L97">
        <v>11104524</v>
      </c>
      <c r="M97" s="37">
        <v>37064</v>
      </c>
      <c r="N97">
        <v>2</v>
      </c>
      <c r="O97">
        <v>2</v>
      </c>
      <c r="AF97" s="13" t="e">
        <f t="shared" si="9"/>
        <v>#DIV/0!</v>
      </c>
      <c r="AR97" s="4">
        <v>14</v>
      </c>
      <c r="AS97" s="4">
        <v>3</v>
      </c>
      <c r="AT97" s="5"/>
      <c r="AU97" s="5">
        <v>2</v>
      </c>
      <c r="AV97" s="13">
        <f t="shared" si="10"/>
        <v>0</v>
      </c>
    </row>
    <row r="98" spans="1:48" x14ac:dyDescent="0.25">
      <c r="A98">
        <v>11266906</v>
      </c>
      <c r="B98">
        <v>40</v>
      </c>
      <c r="C98" t="s">
        <v>6</v>
      </c>
      <c r="D98">
        <v>3</v>
      </c>
      <c r="E98">
        <v>6</v>
      </c>
      <c r="F98">
        <v>11</v>
      </c>
      <c r="L98">
        <v>11104603</v>
      </c>
      <c r="M98" s="37">
        <v>27987</v>
      </c>
      <c r="N98">
        <v>4</v>
      </c>
      <c r="O98">
        <v>8</v>
      </c>
      <c r="AF98" s="13" t="e">
        <f t="shared" ref="AF98:AF107" si="11">AD98/(AD98+AE98)</f>
        <v>#DIV/0!</v>
      </c>
      <c r="AS98" s="4">
        <v>4</v>
      </c>
      <c r="AT98" s="5"/>
      <c r="AU98" s="5">
        <v>2</v>
      </c>
      <c r="AV98" s="13">
        <f t="shared" si="10"/>
        <v>0</v>
      </c>
    </row>
    <row r="99" spans="1:48" x14ac:dyDescent="0.25">
      <c r="A99">
        <v>11267020</v>
      </c>
      <c r="B99">
        <v>33</v>
      </c>
      <c r="C99" t="s">
        <v>4</v>
      </c>
      <c r="D99">
        <v>3</v>
      </c>
      <c r="E99">
        <v>3</v>
      </c>
      <c r="L99">
        <v>11104604</v>
      </c>
      <c r="M99" s="37">
        <v>27450</v>
      </c>
      <c r="N99">
        <v>1</v>
      </c>
      <c r="O99">
        <v>2</v>
      </c>
      <c r="AF99" s="13" t="e">
        <f t="shared" si="11"/>
        <v>#DIV/0!</v>
      </c>
      <c r="AS99" s="4">
        <v>5</v>
      </c>
      <c r="AT99" s="5">
        <v>5</v>
      </c>
      <c r="AU99" s="5">
        <v>4</v>
      </c>
      <c r="AV99" s="13">
        <f t="shared" si="10"/>
        <v>0.55555555555555558</v>
      </c>
    </row>
    <row r="100" spans="1:48" x14ac:dyDescent="0.25">
      <c r="A100">
        <v>11267020</v>
      </c>
      <c r="B100">
        <v>42</v>
      </c>
      <c r="C100" t="s">
        <v>4</v>
      </c>
      <c r="D100">
        <v>6</v>
      </c>
      <c r="E100">
        <v>3</v>
      </c>
      <c r="L100">
        <v>11104623</v>
      </c>
      <c r="M100" s="37">
        <v>18854</v>
      </c>
      <c r="N100">
        <v>4</v>
      </c>
      <c r="O100">
        <v>8</v>
      </c>
      <c r="AF100" s="13" t="e">
        <f t="shared" si="11"/>
        <v>#DIV/0!</v>
      </c>
      <c r="AS100" s="4">
        <v>6</v>
      </c>
      <c r="AT100" s="5"/>
      <c r="AU100" s="5">
        <v>1</v>
      </c>
      <c r="AV100" s="13">
        <f t="shared" si="10"/>
        <v>0</v>
      </c>
    </row>
    <row r="101" spans="1:48" x14ac:dyDescent="0.25">
      <c r="A101">
        <v>11266404</v>
      </c>
      <c r="B101">
        <v>30</v>
      </c>
      <c r="C101" t="s">
        <v>4</v>
      </c>
      <c r="D101">
        <v>10</v>
      </c>
      <c r="E101">
        <v>8</v>
      </c>
      <c r="L101">
        <v>11104647</v>
      </c>
      <c r="M101" s="37">
        <v>29810</v>
      </c>
      <c r="N101">
        <v>6</v>
      </c>
      <c r="O101">
        <v>6</v>
      </c>
      <c r="AF101" s="13" t="e">
        <f t="shared" si="11"/>
        <v>#DIV/0!</v>
      </c>
      <c r="AS101" s="4">
        <v>8</v>
      </c>
      <c r="AT101" s="5">
        <v>1</v>
      </c>
      <c r="AU101" s="5">
        <v>1</v>
      </c>
      <c r="AV101" s="13">
        <f t="shared" si="10"/>
        <v>0.5</v>
      </c>
    </row>
    <row r="102" spans="1:48" x14ac:dyDescent="0.25">
      <c r="A102">
        <v>11266406</v>
      </c>
      <c r="B102">
        <v>27</v>
      </c>
      <c r="C102" t="s">
        <v>6</v>
      </c>
      <c r="D102">
        <v>3</v>
      </c>
      <c r="E102">
        <v>4</v>
      </c>
      <c r="L102">
        <v>11104689</v>
      </c>
      <c r="M102" s="37">
        <v>27450</v>
      </c>
      <c r="N102">
        <v>1</v>
      </c>
      <c r="O102">
        <v>2</v>
      </c>
      <c r="AF102" s="13" t="e">
        <f t="shared" si="11"/>
        <v>#DIV/0!</v>
      </c>
      <c r="AS102" s="4">
        <v>10</v>
      </c>
      <c r="AT102" s="5">
        <v>5</v>
      </c>
      <c r="AU102" s="5">
        <v>1</v>
      </c>
      <c r="AV102" s="13">
        <f t="shared" si="10"/>
        <v>0.83333333333333337</v>
      </c>
    </row>
    <row r="103" spans="1:48" x14ac:dyDescent="0.25">
      <c r="A103">
        <v>11270743</v>
      </c>
      <c r="B103">
        <v>58</v>
      </c>
      <c r="C103" t="s">
        <v>4</v>
      </c>
      <c r="D103">
        <v>8</v>
      </c>
      <c r="E103">
        <v>12</v>
      </c>
      <c r="F103">
        <v>2</v>
      </c>
      <c r="L103">
        <v>11104705</v>
      </c>
      <c r="M103" s="37">
        <v>18854</v>
      </c>
      <c r="N103">
        <v>4</v>
      </c>
      <c r="O103">
        <v>8</v>
      </c>
      <c r="AF103" s="13" t="e">
        <f t="shared" si="11"/>
        <v>#DIV/0!</v>
      </c>
      <c r="AS103" s="4">
        <v>17</v>
      </c>
      <c r="AT103" s="5"/>
      <c r="AU103" s="5">
        <v>1</v>
      </c>
      <c r="AV103" s="13">
        <f t="shared" si="10"/>
        <v>0</v>
      </c>
    </row>
    <row r="104" spans="1:48" x14ac:dyDescent="0.25">
      <c r="A104">
        <v>11271366</v>
      </c>
      <c r="B104">
        <v>63</v>
      </c>
      <c r="C104" t="s">
        <v>4</v>
      </c>
      <c r="F104">
        <v>3</v>
      </c>
      <c r="L104">
        <v>11104843</v>
      </c>
      <c r="M104" s="37">
        <v>26108</v>
      </c>
      <c r="N104">
        <v>5</v>
      </c>
      <c r="O104">
        <v>5</v>
      </c>
      <c r="AF104" s="13" t="e">
        <f t="shared" si="11"/>
        <v>#DIV/0!</v>
      </c>
      <c r="AS104" s="4">
        <v>15</v>
      </c>
      <c r="AT104" s="5">
        <v>1</v>
      </c>
      <c r="AU104" s="5">
        <v>1</v>
      </c>
    </row>
    <row r="105" spans="1:48" x14ac:dyDescent="0.25">
      <c r="A105">
        <v>11271370</v>
      </c>
      <c r="B105">
        <v>54</v>
      </c>
      <c r="C105" t="s">
        <v>6</v>
      </c>
      <c r="D105">
        <v>3</v>
      </c>
      <c r="E105">
        <v>12</v>
      </c>
      <c r="F105">
        <v>3</v>
      </c>
      <c r="L105">
        <v>11104861</v>
      </c>
      <c r="M105" s="37">
        <v>26108</v>
      </c>
      <c r="N105">
        <v>5</v>
      </c>
      <c r="O105">
        <v>5</v>
      </c>
      <c r="AF105" s="13" t="e">
        <f t="shared" si="11"/>
        <v>#DIV/0!</v>
      </c>
      <c r="AR105" s="4">
        <v>15</v>
      </c>
      <c r="AS105" s="4">
        <v>3</v>
      </c>
      <c r="AT105" s="5">
        <v>1</v>
      </c>
      <c r="AU105" s="5"/>
    </row>
    <row r="106" spans="1:48" x14ac:dyDescent="0.25">
      <c r="A106">
        <v>11270818</v>
      </c>
      <c r="B106">
        <v>20</v>
      </c>
      <c r="C106" t="s">
        <v>6</v>
      </c>
      <c r="D106">
        <v>6</v>
      </c>
      <c r="E106">
        <v>6</v>
      </c>
      <c r="F106">
        <v>4</v>
      </c>
      <c r="L106">
        <v>11104897</v>
      </c>
      <c r="M106" s="37">
        <v>36855</v>
      </c>
      <c r="N106">
        <v>2</v>
      </c>
      <c r="O106">
        <v>2</v>
      </c>
      <c r="AF106" s="13" t="e">
        <f t="shared" si="11"/>
        <v>#DIV/0!</v>
      </c>
      <c r="AS106" s="4">
        <v>5</v>
      </c>
      <c r="AT106" s="5">
        <v>1</v>
      </c>
      <c r="AU106" s="5">
        <v>4</v>
      </c>
    </row>
    <row r="107" spans="1:48" x14ac:dyDescent="0.25">
      <c r="A107">
        <v>11270762</v>
      </c>
      <c r="B107">
        <v>14</v>
      </c>
      <c r="C107" t="s">
        <v>6</v>
      </c>
      <c r="D107">
        <v>5</v>
      </c>
      <c r="E107">
        <v>11</v>
      </c>
      <c r="L107">
        <v>11105026</v>
      </c>
      <c r="M107" s="37">
        <v>18854</v>
      </c>
      <c r="N107">
        <v>5</v>
      </c>
      <c r="O107">
        <v>5</v>
      </c>
      <c r="AF107" s="13" t="e">
        <f t="shared" si="11"/>
        <v>#DIV/0!</v>
      </c>
      <c r="AS107" s="4">
        <v>10</v>
      </c>
      <c r="AT107" s="5">
        <v>7</v>
      </c>
      <c r="AU107" s="5">
        <v>1</v>
      </c>
    </row>
    <row r="108" spans="1:48" x14ac:dyDescent="0.25">
      <c r="A108">
        <v>11270762</v>
      </c>
      <c r="B108">
        <v>41</v>
      </c>
      <c r="C108" t="s">
        <v>6</v>
      </c>
      <c r="D108">
        <v>10</v>
      </c>
      <c r="E108">
        <v>15</v>
      </c>
      <c r="L108">
        <v>11105094</v>
      </c>
      <c r="M108" s="37">
        <v>27450</v>
      </c>
      <c r="N108">
        <v>1</v>
      </c>
      <c r="O108">
        <v>2</v>
      </c>
      <c r="AS108" s="4">
        <v>13</v>
      </c>
      <c r="AT108" s="5">
        <v>1</v>
      </c>
      <c r="AU108" s="5"/>
    </row>
    <row r="109" spans="1:48" x14ac:dyDescent="0.25">
      <c r="A109">
        <v>11271389</v>
      </c>
      <c r="B109">
        <v>41</v>
      </c>
      <c r="C109" t="s">
        <v>6</v>
      </c>
      <c r="F109">
        <v>6</v>
      </c>
      <c r="L109">
        <v>11105132</v>
      </c>
      <c r="M109" s="37">
        <v>37089</v>
      </c>
      <c r="N109">
        <v>1</v>
      </c>
      <c r="O109">
        <v>2</v>
      </c>
      <c r="AS109" s="4">
        <v>14</v>
      </c>
      <c r="AT109" s="5">
        <v>2</v>
      </c>
      <c r="AU109" s="5"/>
    </row>
    <row r="110" spans="1:48" x14ac:dyDescent="0.25">
      <c r="A110">
        <v>11271354</v>
      </c>
      <c r="B110">
        <v>75</v>
      </c>
      <c r="C110" t="s">
        <v>6</v>
      </c>
      <c r="D110">
        <v>4</v>
      </c>
      <c r="F110">
        <v>4</v>
      </c>
      <c r="L110">
        <v>11105320</v>
      </c>
      <c r="M110" s="37">
        <v>27987</v>
      </c>
      <c r="N110">
        <v>5</v>
      </c>
      <c r="O110">
        <v>5</v>
      </c>
      <c r="AS110" s="4">
        <v>15</v>
      </c>
      <c r="AT110" s="5">
        <v>3</v>
      </c>
      <c r="AU110" s="5"/>
    </row>
    <row r="111" spans="1:48" x14ac:dyDescent="0.25">
      <c r="A111">
        <v>11271368</v>
      </c>
      <c r="B111">
        <v>6</v>
      </c>
      <c r="C111" t="s">
        <v>6</v>
      </c>
      <c r="F111">
        <v>2</v>
      </c>
      <c r="L111">
        <v>11105395</v>
      </c>
      <c r="M111" s="37">
        <v>37064</v>
      </c>
      <c r="N111">
        <v>4</v>
      </c>
      <c r="O111">
        <v>8</v>
      </c>
      <c r="AR111" s="4" t="s">
        <v>24</v>
      </c>
      <c r="AT111" s="5">
        <v>172</v>
      </c>
      <c r="AU111" s="5">
        <v>220</v>
      </c>
    </row>
    <row r="112" spans="1:48" x14ac:dyDescent="0.25">
      <c r="A112">
        <v>11270774</v>
      </c>
      <c r="B112">
        <v>38</v>
      </c>
      <c r="C112" t="s">
        <v>6</v>
      </c>
      <c r="D112">
        <v>6</v>
      </c>
      <c r="E112">
        <v>4</v>
      </c>
      <c r="L112">
        <v>11105468</v>
      </c>
      <c r="M112" s="37">
        <v>36838</v>
      </c>
      <c r="N112">
        <v>5</v>
      </c>
      <c r="O112">
        <v>5</v>
      </c>
    </row>
    <row r="113" spans="1:15" x14ac:dyDescent="0.25">
      <c r="A113">
        <v>11270774</v>
      </c>
      <c r="B113">
        <v>72</v>
      </c>
      <c r="C113" t="s">
        <v>6</v>
      </c>
      <c r="D113">
        <v>9</v>
      </c>
      <c r="E113">
        <v>3</v>
      </c>
      <c r="L113">
        <v>11105502</v>
      </c>
      <c r="M113" s="37">
        <v>36882</v>
      </c>
      <c r="N113">
        <v>1</v>
      </c>
      <c r="O113">
        <v>2</v>
      </c>
    </row>
    <row r="114" spans="1:15" x14ac:dyDescent="0.25">
      <c r="A114">
        <v>11270774</v>
      </c>
      <c r="B114">
        <v>87</v>
      </c>
      <c r="C114" t="s">
        <v>6</v>
      </c>
      <c r="D114">
        <v>6</v>
      </c>
      <c r="E114">
        <v>3</v>
      </c>
      <c r="L114">
        <v>11105703</v>
      </c>
      <c r="M114" s="37">
        <v>38734</v>
      </c>
      <c r="N114">
        <v>1</v>
      </c>
      <c r="O114">
        <v>2</v>
      </c>
    </row>
    <row r="115" spans="1:15" x14ac:dyDescent="0.25">
      <c r="A115">
        <v>11270755</v>
      </c>
      <c r="B115">
        <v>10</v>
      </c>
      <c r="C115" t="s">
        <v>6</v>
      </c>
      <c r="D115">
        <v>9</v>
      </c>
      <c r="E115">
        <v>3</v>
      </c>
      <c r="F115">
        <v>9</v>
      </c>
      <c r="L115">
        <v>11105852</v>
      </c>
      <c r="M115" s="37">
        <v>36855</v>
      </c>
      <c r="N115">
        <v>4</v>
      </c>
      <c r="O115">
        <v>8</v>
      </c>
    </row>
    <row r="116" spans="1:15" x14ac:dyDescent="0.25">
      <c r="A116">
        <v>11270756</v>
      </c>
      <c r="B116">
        <v>77</v>
      </c>
      <c r="C116" t="s">
        <v>6</v>
      </c>
      <c r="D116">
        <v>3</v>
      </c>
      <c r="E116">
        <v>3</v>
      </c>
      <c r="F116">
        <v>12</v>
      </c>
      <c r="L116">
        <v>11105903</v>
      </c>
      <c r="M116" s="37">
        <v>44344</v>
      </c>
      <c r="N116">
        <v>4</v>
      </c>
      <c r="O116">
        <v>8</v>
      </c>
    </row>
    <row r="117" spans="1:15" x14ac:dyDescent="0.25">
      <c r="A117">
        <v>11271367</v>
      </c>
      <c r="B117">
        <v>67</v>
      </c>
      <c r="C117" t="s">
        <v>4</v>
      </c>
      <c r="D117">
        <v>9</v>
      </c>
      <c r="E117">
        <v>6</v>
      </c>
      <c r="F117">
        <v>9</v>
      </c>
      <c r="L117">
        <v>11106043</v>
      </c>
      <c r="M117" s="37">
        <v>42464</v>
      </c>
      <c r="N117">
        <v>4</v>
      </c>
      <c r="O117">
        <v>8</v>
      </c>
    </row>
    <row r="118" spans="1:15" x14ac:dyDescent="0.25">
      <c r="A118">
        <v>11275156</v>
      </c>
      <c r="B118">
        <v>33</v>
      </c>
      <c r="C118" t="s">
        <v>6</v>
      </c>
      <c r="L118">
        <v>11106108</v>
      </c>
      <c r="M118" s="37">
        <v>39359</v>
      </c>
      <c r="N118">
        <v>5</v>
      </c>
      <c r="O118">
        <v>5</v>
      </c>
    </row>
    <row r="119" spans="1:15" x14ac:dyDescent="0.25">
      <c r="A119">
        <v>11275161</v>
      </c>
      <c r="B119">
        <v>40</v>
      </c>
      <c r="C119" t="s">
        <v>6</v>
      </c>
      <c r="L119">
        <v>11106113</v>
      </c>
      <c r="M119" s="37">
        <v>33387</v>
      </c>
      <c r="N119">
        <v>5</v>
      </c>
      <c r="O119">
        <v>5</v>
      </c>
    </row>
    <row r="120" spans="1:15" x14ac:dyDescent="0.25">
      <c r="A120">
        <v>11275091</v>
      </c>
      <c r="B120">
        <v>37</v>
      </c>
      <c r="C120" t="s">
        <v>4</v>
      </c>
      <c r="F120">
        <v>2</v>
      </c>
      <c r="L120">
        <v>11106302</v>
      </c>
      <c r="M120" s="37">
        <v>38734</v>
      </c>
      <c r="N120">
        <v>1</v>
      </c>
      <c r="O120">
        <v>2</v>
      </c>
    </row>
    <row r="121" spans="1:15" x14ac:dyDescent="0.25">
      <c r="A121">
        <v>11275147</v>
      </c>
      <c r="B121">
        <v>75</v>
      </c>
      <c r="C121" t="s">
        <v>6</v>
      </c>
      <c r="F121">
        <v>3</v>
      </c>
      <c r="L121">
        <v>11106345</v>
      </c>
      <c r="M121" s="37">
        <v>44344</v>
      </c>
      <c r="N121">
        <v>4</v>
      </c>
      <c r="O121">
        <v>8</v>
      </c>
    </row>
    <row r="122" spans="1:15" x14ac:dyDescent="0.25">
      <c r="A122">
        <v>11274755</v>
      </c>
      <c r="B122">
        <v>2</v>
      </c>
      <c r="C122" t="s">
        <v>6</v>
      </c>
      <c r="D122">
        <v>6</v>
      </c>
      <c r="E122">
        <v>7</v>
      </c>
      <c r="F122">
        <v>6</v>
      </c>
      <c r="L122">
        <v>11106408</v>
      </c>
      <c r="M122" s="37">
        <v>32104</v>
      </c>
      <c r="N122">
        <v>5</v>
      </c>
      <c r="O122">
        <v>5</v>
      </c>
    </row>
    <row r="123" spans="1:15" x14ac:dyDescent="0.25">
      <c r="A123">
        <v>11274606</v>
      </c>
      <c r="B123">
        <v>30</v>
      </c>
      <c r="C123" t="s">
        <v>6</v>
      </c>
      <c r="D123">
        <v>2</v>
      </c>
      <c r="F123">
        <v>6</v>
      </c>
      <c r="L123">
        <v>11107330</v>
      </c>
      <c r="M123" s="37">
        <v>36855</v>
      </c>
      <c r="N123">
        <v>4</v>
      </c>
      <c r="O123">
        <v>8</v>
      </c>
    </row>
    <row r="124" spans="1:15" x14ac:dyDescent="0.25">
      <c r="A124">
        <v>11272001</v>
      </c>
      <c r="B124">
        <v>54</v>
      </c>
      <c r="C124" t="s">
        <v>6</v>
      </c>
      <c r="D124">
        <v>3</v>
      </c>
      <c r="E124">
        <v>6</v>
      </c>
      <c r="F124">
        <v>10</v>
      </c>
      <c r="L124">
        <v>11107513</v>
      </c>
      <c r="M124" s="37">
        <v>42257</v>
      </c>
      <c r="N124">
        <v>4</v>
      </c>
      <c r="O124">
        <v>8</v>
      </c>
    </row>
    <row r="125" spans="1:15" x14ac:dyDescent="0.25">
      <c r="A125">
        <v>11272001</v>
      </c>
      <c r="B125">
        <v>56</v>
      </c>
      <c r="C125" t="s">
        <v>6</v>
      </c>
      <c r="D125">
        <v>6</v>
      </c>
      <c r="E125">
        <v>4</v>
      </c>
      <c r="F125">
        <v>10</v>
      </c>
      <c r="L125">
        <v>11108018</v>
      </c>
      <c r="M125" s="37">
        <v>26108</v>
      </c>
      <c r="N125">
        <v>4</v>
      </c>
      <c r="O125">
        <v>8</v>
      </c>
    </row>
    <row r="126" spans="1:15" x14ac:dyDescent="0.25">
      <c r="A126">
        <v>11272005</v>
      </c>
      <c r="B126">
        <v>71</v>
      </c>
      <c r="C126" t="s">
        <v>4</v>
      </c>
      <c r="D126">
        <v>6</v>
      </c>
      <c r="E126">
        <v>3</v>
      </c>
      <c r="L126">
        <v>11108124</v>
      </c>
      <c r="M126" s="37">
        <v>44092</v>
      </c>
      <c r="N126">
        <v>4</v>
      </c>
      <c r="O126">
        <v>8</v>
      </c>
    </row>
    <row r="127" spans="1:15" x14ac:dyDescent="0.25">
      <c r="A127">
        <v>11271993</v>
      </c>
      <c r="B127">
        <v>57</v>
      </c>
      <c r="C127" t="s">
        <v>6</v>
      </c>
      <c r="D127">
        <v>3</v>
      </c>
      <c r="E127">
        <v>3</v>
      </c>
      <c r="F127">
        <v>9</v>
      </c>
      <c r="L127">
        <v>11108133</v>
      </c>
      <c r="M127" s="37">
        <v>37064</v>
      </c>
      <c r="N127">
        <v>5</v>
      </c>
      <c r="O127">
        <v>5</v>
      </c>
    </row>
    <row r="128" spans="1:15" x14ac:dyDescent="0.25">
      <c r="A128">
        <v>11271996</v>
      </c>
      <c r="B128">
        <v>25</v>
      </c>
      <c r="C128" t="s">
        <v>6</v>
      </c>
      <c r="D128">
        <v>3</v>
      </c>
      <c r="E128">
        <v>4</v>
      </c>
      <c r="F128">
        <v>12</v>
      </c>
      <c r="L128">
        <v>11108143</v>
      </c>
      <c r="M128" s="37">
        <v>38691</v>
      </c>
      <c r="N128">
        <v>5</v>
      </c>
      <c r="O128">
        <v>5</v>
      </c>
    </row>
    <row r="129" spans="1:15" x14ac:dyDescent="0.25">
      <c r="A129">
        <v>11272426</v>
      </c>
      <c r="B129">
        <v>37</v>
      </c>
      <c r="C129" t="s">
        <v>6</v>
      </c>
      <c r="D129">
        <v>6</v>
      </c>
      <c r="E129">
        <v>3</v>
      </c>
      <c r="F129">
        <v>12</v>
      </c>
      <c r="L129">
        <v>11108148</v>
      </c>
      <c r="M129" s="37">
        <v>33059</v>
      </c>
      <c r="N129">
        <v>1</v>
      </c>
      <c r="O129">
        <v>2</v>
      </c>
    </row>
    <row r="130" spans="1:15" x14ac:dyDescent="0.25">
      <c r="A130">
        <v>11274753</v>
      </c>
      <c r="B130">
        <v>19</v>
      </c>
      <c r="C130" t="s">
        <v>4</v>
      </c>
      <c r="D130">
        <v>6</v>
      </c>
      <c r="E130">
        <v>6</v>
      </c>
      <c r="F130">
        <v>12</v>
      </c>
      <c r="L130">
        <v>11108149</v>
      </c>
      <c r="M130" s="37">
        <v>38943</v>
      </c>
      <c r="N130">
        <v>1</v>
      </c>
      <c r="O130">
        <v>2</v>
      </c>
    </row>
    <row r="131" spans="1:15" x14ac:dyDescent="0.25">
      <c r="A131">
        <v>11275079</v>
      </c>
      <c r="B131">
        <v>42</v>
      </c>
      <c r="C131" t="s">
        <v>4</v>
      </c>
      <c r="D131">
        <v>10</v>
      </c>
      <c r="E131">
        <v>3</v>
      </c>
      <c r="F131">
        <v>12</v>
      </c>
      <c r="L131">
        <v>11108150</v>
      </c>
      <c r="M131" s="37">
        <v>27987</v>
      </c>
      <c r="N131">
        <v>1</v>
      </c>
      <c r="O131">
        <v>2</v>
      </c>
    </row>
    <row r="132" spans="1:15" x14ac:dyDescent="0.25">
      <c r="A132">
        <v>11275078</v>
      </c>
      <c r="B132">
        <v>35</v>
      </c>
      <c r="C132" t="s">
        <v>6</v>
      </c>
      <c r="D132">
        <v>6</v>
      </c>
      <c r="E132">
        <v>3</v>
      </c>
      <c r="F132">
        <v>16</v>
      </c>
      <c r="L132">
        <v>11108152</v>
      </c>
      <c r="M132" s="37">
        <v>36855</v>
      </c>
      <c r="N132">
        <v>1</v>
      </c>
      <c r="O132">
        <v>2</v>
      </c>
    </row>
    <row r="133" spans="1:15" x14ac:dyDescent="0.25">
      <c r="A133">
        <v>11275078</v>
      </c>
      <c r="B133">
        <v>56</v>
      </c>
      <c r="C133" t="s">
        <v>6</v>
      </c>
      <c r="D133">
        <v>8</v>
      </c>
      <c r="F133">
        <v>16</v>
      </c>
      <c r="L133">
        <v>11108153</v>
      </c>
      <c r="M133" s="37">
        <v>38734</v>
      </c>
      <c r="N133">
        <v>1</v>
      </c>
      <c r="O133">
        <v>2</v>
      </c>
    </row>
    <row r="134" spans="1:15" x14ac:dyDescent="0.25">
      <c r="A134">
        <v>11275045</v>
      </c>
      <c r="B134">
        <v>26</v>
      </c>
      <c r="C134" t="s">
        <v>4</v>
      </c>
      <c r="D134">
        <v>3</v>
      </c>
      <c r="E134">
        <v>3</v>
      </c>
      <c r="F134">
        <v>10</v>
      </c>
      <c r="L134">
        <v>11108155</v>
      </c>
      <c r="M134" s="37">
        <v>44344</v>
      </c>
      <c r="N134">
        <v>1</v>
      </c>
      <c r="O134">
        <v>2</v>
      </c>
    </row>
    <row r="135" spans="1:15" x14ac:dyDescent="0.25">
      <c r="A135">
        <v>11275045</v>
      </c>
      <c r="B135">
        <v>84</v>
      </c>
      <c r="C135" t="s">
        <v>6</v>
      </c>
      <c r="D135">
        <v>3</v>
      </c>
      <c r="E135">
        <v>6</v>
      </c>
      <c r="F135">
        <v>10</v>
      </c>
      <c r="L135">
        <v>11108157</v>
      </c>
      <c r="M135" s="37">
        <v>38734</v>
      </c>
      <c r="N135">
        <v>1</v>
      </c>
      <c r="O135">
        <v>2</v>
      </c>
    </row>
    <row r="136" spans="1:15" x14ac:dyDescent="0.25">
      <c r="A136">
        <v>617268654</v>
      </c>
      <c r="B136">
        <v>19</v>
      </c>
      <c r="C136" t="s">
        <v>6</v>
      </c>
      <c r="F136">
        <v>10</v>
      </c>
      <c r="L136">
        <v>11108158</v>
      </c>
      <c r="M136" s="37">
        <v>27657</v>
      </c>
      <c r="N136">
        <v>1</v>
      </c>
      <c r="O136">
        <v>2</v>
      </c>
    </row>
    <row r="137" spans="1:15" x14ac:dyDescent="0.25">
      <c r="A137">
        <v>11199331</v>
      </c>
      <c r="B137">
        <v>30</v>
      </c>
      <c r="C137" t="s">
        <v>4</v>
      </c>
      <c r="F137">
        <v>4</v>
      </c>
      <c r="L137">
        <v>11108361</v>
      </c>
      <c r="M137" s="37">
        <v>38691</v>
      </c>
      <c r="N137">
        <v>5</v>
      </c>
      <c r="O137">
        <v>5</v>
      </c>
    </row>
    <row r="138" spans="1:15" x14ac:dyDescent="0.25">
      <c r="A138">
        <v>11199336</v>
      </c>
      <c r="B138">
        <v>14</v>
      </c>
      <c r="C138" t="s">
        <v>6</v>
      </c>
      <c r="F138">
        <v>2</v>
      </c>
      <c r="L138">
        <v>11108382</v>
      </c>
      <c r="M138" s="37">
        <v>37480</v>
      </c>
      <c r="N138">
        <v>4</v>
      </c>
      <c r="O138">
        <v>8</v>
      </c>
    </row>
    <row r="139" spans="1:15" x14ac:dyDescent="0.25">
      <c r="A139">
        <v>11275902</v>
      </c>
      <c r="B139">
        <v>17</v>
      </c>
      <c r="C139" t="s">
        <v>6</v>
      </c>
      <c r="D139">
        <v>5</v>
      </c>
      <c r="E139">
        <v>6</v>
      </c>
      <c r="F139">
        <v>6</v>
      </c>
      <c r="L139">
        <v>11108386</v>
      </c>
      <c r="M139" s="37">
        <v>26108</v>
      </c>
      <c r="N139">
        <v>5</v>
      </c>
      <c r="O139">
        <v>5</v>
      </c>
    </row>
    <row r="140" spans="1:15" x14ac:dyDescent="0.25">
      <c r="A140">
        <v>11276016</v>
      </c>
      <c r="B140">
        <v>61</v>
      </c>
      <c r="C140" t="s">
        <v>6</v>
      </c>
      <c r="D140">
        <v>5</v>
      </c>
      <c r="E140">
        <v>4</v>
      </c>
      <c r="F140">
        <v>6</v>
      </c>
      <c r="L140">
        <v>11108592</v>
      </c>
      <c r="M140" s="37">
        <v>26108</v>
      </c>
      <c r="N140">
        <v>4</v>
      </c>
      <c r="O140">
        <v>8</v>
      </c>
    </row>
    <row r="141" spans="1:15" x14ac:dyDescent="0.25">
      <c r="A141">
        <v>11275900</v>
      </c>
      <c r="B141">
        <v>26</v>
      </c>
      <c r="C141" t="s">
        <v>6</v>
      </c>
      <c r="D141">
        <v>3</v>
      </c>
      <c r="E141">
        <v>6</v>
      </c>
      <c r="F141">
        <v>9</v>
      </c>
      <c r="L141">
        <v>11108723</v>
      </c>
      <c r="M141" s="37">
        <v>38943</v>
      </c>
      <c r="N141">
        <v>5</v>
      </c>
      <c r="O141">
        <v>5</v>
      </c>
    </row>
    <row r="142" spans="1:15" x14ac:dyDescent="0.25">
      <c r="A142">
        <v>11275900</v>
      </c>
      <c r="B142">
        <v>73</v>
      </c>
      <c r="C142" t="s">
        <v>6</v>
      </c>
      <c r="D142">
        <v>6</v>
      </c>
      <c r="E142">
        <v>4</v>
      </c>
      <c r="F142">
        <v>9</v>
      </c>
      <c r="L142">
        <v>11108828</v>
      </c>
      <c r="M142" s="37">
        <v>31689</v>
      </c>
      <c r="N142">
        <v>5</v>
      </c>
      <c r="O142">
        <v>5</v>
      </c>
    </row>
    <row r="143" spans="1:15" x14ac:dyDescent="0.25">
      <c r="A143">
        <v>617268662</v>
      </c>
      <c r="B143">
        <v>81</v>
      </c>
      <c r="C143" t="s">
        <v>4</v>
      </c>
      <c r="D143">
        <v>6</v>
      </c>
      <c r="E143">
        <v>11</v>
      </c>
      <c r="F143">
        <v>2</v>
      </c>
      <c r="L143">
        <v>11108900</v>
      </c>
      <c r="M143" s="37">
        <v>20733</v>
      </c>
      <c r="N143">
        <v>4</v>
      </c>
      <c r="O143">
        <v>8</v>
      </c>
    </row>
    <row r="144" spans="1:15" x14ac:dyDescent="0.25">
      <c r="A144">
        <v>11270670</v>
      </c>
      <c r="B144">
        <v>84</v>
      </c>
      <c r="C144" t="s">
        <v>4</v>
      </c>
      <c r="D144">
        <v>14</v>
      </c>
      <c r="E144">
        <v>6</v>
      </c>
      <c r="L144">
        <v>11109070</v>
      </c>
      <c r="M144" s="37">
        <v>31508</v>
      </c>
      <c r="N144">
        <v>6</v>
      </c>
      <c r="O144">
        <v>6</v>
      </c>
    </row>
    <row r="145" spans="1:15" x14ac:dyDescent="0.25">
      <c r="A145">
        <v>11280244</v>
      </c>
      <c r="B145">
        <v>21</v>
      </c>
      <c r="C145" t="s">
        <v>4</v>
      </c>
      <c r="D145">
        <v>6</v>
      </c>
      <c r="E145">
        <v>6</v>
      </c>
      <c r="F145">
        <v>8</v>
      </c>
      <c r="L145">
        <v>11109089</v>
      </c>
      <c r="M145" s="37">
        <v>30225</v>
      </c>
      <c r="N145">
        <v>4</v>
      </c>
      <c r="O145">
        <v>8</v>
      </c>
    </row>
    <row r="146" spans="1:15" x14ac:dyDescent="0.25">
      <c r="A146">
        <v>11280244</v>
      </c>
      <c r="B146">
        <v>25</v>
      </c>
      <c r="C146" t="s">
        <v>6</v>
      </c>
      <c r="D146">
        <v>6</v>
      </c>
      <c r="E146">
        <v>3</v>
      </c>
      <c r="F146">
        <v>8</v>
      </c>
      <c r="L146">
        <v>11109129</v>
      </c>
      <c r="M146" s="37">
        <v>27987</v>
      </c>
      <c r="N146">
        <v>4</v>
      </c>
      <c r="O146">
        <v>8</v>
      </c>
    </row>
    <row r="147" spans="1:15" x14ac:dyDescent="0.25">
      <c r="A147">
        <v>11280243</v>
      </c>
      <c r="B147">
        <v>28</v>
      </c>
      <c r="C147" t="s">
        <v>6</v>
      </c>
      <c r="D147">
        <v>6</v>
      </c>
      <c r="E147">
        <v>6</v>
      </c>
      <c r="F147">
        <v>9</v>
      </c>
      <c r="L147">
        <v>11109173</v>
      </c>
      <c r="M147" s="37">
        <v>38943</v>
      </c>
      <c r="N147">
        <v>5</v>
      </c>
      <c r="O147">
        <v>5</v>
      </c>
    </row>
    <row r="148" spans="1:15" x14ac:dyDescent="0.25">
      <c r="A148">
        <v>11280243</v>
      </c>
      <c r="B148">
        <v>82</v>
      </c>
      <c r="C148" t="s">
        <v>6</v>
      </c>
      <c r="D148">
        <v>4</v>
      </c>
      <c r="E148">
        <v>3</v>
      </c>
      <c r="F148">
        <v>9</v>
      </c>
      <c r="L148">
        <v>11109179</v>
      </c>
      <c r="M148" s="37">
        <v>29601</v>
      </c>
      <c r="N148">
        <v>5</v>
      </c>
      <c r="O148">
        <v>5</v>
      </c>
    </row>
    <row r="149" spans="1:15" x14ac:dyDescent="0.25">
      <c r="A149">
        <v>617400308</v>
      </c>
      <c r="B149">
        <v>70</v>
      </c>
      <c r="C149" t="s">
        <v>4</v>
      </c>
      <c r="E149">
        <v>6</v>
      </c>
      <c r="F149">
        <v>3</v>
      </c>
      <c r="L149">
        <v>11109249</v>
      </c>
      <c r="M149" s="37">
        <v>38734</v>
      </c>
      <c r="N149">
        <v>5</v>
      </c>
      <c r="O149">
        <v>5</v>
      </c>
    </row>
    <row r="150" spans="1:15" x14ac:dyDescent="0.25">
      <c r="A150">
        <v>617400316</v>
      </c>
      <c r="B150">
        <v>68</v>
      </c>
      <c r="C150" t="s">
        <v>4</v>
      </c>
      <c r="D150">
        <v>3</v>
      </c>
      <c r="E150">
        <v>6</v>
      </c>
      <c r="F150">
        <v>4</v>
      </c>
      <c r="L150">
        <v>11116131</v>
      </c>
      <c r="M150" s="37">
        <v>38943</v>
      </c>
      <c r="N150">
        <v>3</v>
      </c>
      <c r="O150">
        <v>3</v>
      </c>
    </row>
    <row r="151" spans="1:15" x14ac:dyDescent="0.25">
      <c r="A151">
        <v>11278127</v>
      </c>
      <c r="B151">
        <v>90</v>
      </c>
      <c r="C151" t="s">
        <v>6</v>
      </c>
      <c r="D151">
        <v>6</v>
      </c>
      <c r="E151">
        <v>6</v>
      </c>
      <c r="F151">
        <v>4</v>
      </c>
      <c r="L151">
        <v>11116179</v>
      </c>
      <c r="M151" s="37">
        <v>26108</v>
      </c>
      <c r="N151">
        <v>5</v>
      </c>
      <c r="O151">
        <v>5</v>
      </c>
    </row>
    <row r="152" spans="1:15" x14ac:dyDescent="0.25">
      <c r="A152">
        <v>11228592</v>
      </c>
      <c r="B152">
        <v>28</v>
      </c>
      <c r="C152" t="s">
        <v>4</v>
      </c>
      <c r="D152">
        <v>14</v>
      </c>
      <c r="E152">
        <v>11</v>
      </c>
      <c r="L152">
        <v>11116361</v>
      </c>
      <c r="M152" s="37">
        <v>27987</v>
      </c>
      <c r="N152">
        <v>5</v>
      </c>
      <c r="O152">
        <v>5</v>
      </c>
    </row>
    <row r="153" spans="1:15" x14ac:dyDescent="0.25">
      <c r="A153">
        <v>11245767</v>
      </c>
      <c r="B153">
        <v>11</v>
      </c>
      <c r="C153" t="s">
        <v>4</v>
      </c>
      <c r="D153">
        <v>14</v>
      </c>
      <c r="E153">
        <v>11</v>
      </c>
      <c r="F153">
        <v>5</v>
      </c>
      <c r="L153">
        <v>11116844</v>
      </c>
      <c r="M153" s="37">
        <v>18854</v>
      </c>
      <c r="N153">
        <v>4</v>
      </c>
      <c r="O153">
        <v>8</v>
      </c>
    </row>
    <row r="154" spans="1:15" x14ac:dyDescent="0.25">
      <c r="A154">
        <v>620528169</v>
      </c>
      <c r="B154">
        <v>39</v>
      </c>
      <c r="C154" t="s">
        <v>6</v>
      </c>
      <c r="D154">
        <v>5</v>
      </c>
      <c r="E154">
        <v>6</v>
      </c>
      <c r="F154">
        <v>4</v>
      </c>
      <c r="L154">
        <v>11131960</v>
      </c>
      <c r="M154" s="37">
        <v>27450</v>
      </c>
      <c r="N154">
        <v>2</v>
      </c>
      <c r="O154">
        <v>2</v>
      </c>
    </row>
    <row r="155" spans="1:15" x14ac:dyDescent="0.25">
      <c r="A155">
        <v>616250119</v>
      </c>
      <c r="B155">
        <v>74</v>
      </c>
      <c r="C155" t="s">
        <v>6</v>
      </c>
      <c r="F155">
        <v>2</v>
      </c>
      <c r="L155">
        <v>11132312</v>
      </c>
      <c r="M155" s="37">
        <v>27450</v>
      </c>
      <c r="N155">
        <v>3</v>
      </c>
      <c r="O155">
        <v>3</v>
      </c>
    </row>
    <row r="156" spans="1:15" x14ac:dyDescent="0.25">
      <c r="A156">
        <v>620352438</v>
      </c>
      <c r="B156">
        <v>25</v>
      </c>
      <c r="C156" t="s">
        <v>6</v>
      </c>
      <c r="F156">
        <v>2</v>
      </c>
      <c r="L156">
        <v>11132313</v>
      </c>
      <c r="M156" s="37">
        <v>38943</v>
      </c>
      <c r="N156">
        <v>1</v>
      </c>
      <c r="O156">
        <v>2</v>
      </c>
    </row>
    <row r="157" spans="1:15" x14ac:dyDescent="0.25">
      <c r="A157">
        <v>616250132</v>
      </c>
      <c r="B157">
        <v>80</v>
      </c>
      <c r="C157" t="s">
        <v>6</v>
      </c>
      <c r="D157">
        <v>8</v>
      </c>
      <c r="E157">
        <v>4</v>
      </c>
      <c r="F157">
        <v>2</v>
      </c>
      <c r="L157">
        <v>11132344</v>
      </c>
      <c r="M157" s="37">
        <v>44136</v>
      </c>
      <c r="N157">
        <v>1</v>
      </c>
      <c r="O157">
        <v>2</v>
      </c>
    </row>
    <row r="158" spans="1:15" x14ac:dyDescent="0.25">
      <c r="A158">
        <v>11276443</v>
      </c>
      <c r="B158">
        <v>3</v>
      </c>
      <c r="C158" t="s">
        <v>6</v>
      </c>
      <c r="D158">
        <v>17</v>
      </c>
      <c r="E158">
        <v>8</v>
      </c>
      <c r="L158">
        <v>11132737</v>
      </c>
      <c r="M158" s="37">
        <v>36855</v>
      </c>
      <c r="N158">
        <v>1</v>
      </c>
      <c r="O158">
        <v>2</v>
      </c>
    </row>
    <row r="159" spans="1:15" x14ac:dyDescent="0.25">
      <c r="A159">
        <v>11276443</v>
      </c>
      <c r="B159">
        <v>5</v>
      </c>
      <c r="C159" t="s">
        <v>4</v>
      </c>
      <c r="D159">
        <v>10</v>
      </c>
      <c r="E159">
        <v>15</v>
      </c>
      <c r="L159">
        <v>11132919</v>
      </c>
      <c r="M159" s="37">
        <v>31480</v>
      </c>
      <c r="N159">
        <v>2</v>
      </c>
      <c r="O159">
        <v>2</v>
      </c>
    </row>
    <row r="160" spans="1:15" x14ac:dyDescent="0.25">
      <c r="A160">
        <v>620680481</v>
      </c>
      <c r="B160">
        <v>3</v>
      </c>
      <c r="C160" t="s">
        <v>4</v>
      </c>
      <c r="D160">
        <v>3</v>
      </c>
      <c r="E160">
        <v>3</v>
      </c>
      <c r="F160">
        <v>14</v>
      </c>
      <c r="L160">
        <v>11133090</v>
      </c>
      <c r="M160" s="37">
        <v>32104</v>
      </c>
      <c r="N160">
        <v>4</v>
      </c>
      <c r="O160">
        <v>8</v>
      </c>
    </row>
    <row r="161" spans="1:15" x14ac:dyDescent="0.25">
      <c r="A161">
        <v>11277882</v>
      </c>
      <c r="B161">
        <v>6</v>
      </c>
      <c r="C161" t="s">
        <v>6</v>
      </c>
      <c r="D161">
        <v>6</v>
      </c>
      <c r="E161">
        <v>6</v>
      </c>
      <c r="F161">
        <v>11</v>
      </c>
      <c r="L161">
        <v>11133184</v>
      </c>
      <c r="M161" s="37">
        <v>27450</v>
      </c>
      <c r="N161">
        <v>3</v>
      </c>
      <c r="O161">
        <v>3</v>
      </c>
    </row>
    <row r="162" spans="1:15" x14ac:dyDescent="0.25">
      <c r="A162">
        <v>11278018</v>
      </c>
      <c r="B162">
        <v>54</v>
      </c>
      <c r="C162" t="s">
        <v>6</v>
      </c>
      <c r="D162">
        <v>6</v>
      </c>
      <c r="E162">
        <v>6</v>
      </c>
      <c r="F162">
        <v>9</v>
      </c>
      <c r="L162">
        <v>11140046</v>
      </c>
      <c r="M162" s="37">
        <v>26108</v>
      </c>
      <c r="N162">
        <v>5</v>
      </c>
      <c r="O162">
        <v>5</v>
      </c>
    </row>
    <row r="163" spans="1:15" x14ac:dyDescent="0.25">
      <c r="A163">
        <v>11277917</v>
      </c>
      <c r="B163">
        <v>3</v>
      </c>
      <c r="C163" t="s">
        <v>6</v>
      </c>
      <c r="D163">
        <v>3</v>
      </c>
      <c r="E163">
        <v>4</v>
      </c>
      <c r="F163">
        <v>9</v>
      </c>
      <c r="L163">
        <v>11140197</v>
      </c>
      <c r="M163" s="37">
        <v>36855</v>
      </c>
      <c r="N163">
        <v>2</v>
      </c>
      <c r="O163">
        <v>2</v>
      </c>
    </row>
    <row r="164" spans="1:15" x14ac:dyDescent="0.25">
      <c r="A164">
        <v>11278209</v>
      </c>
      <c r="B164">
        <v>34</v>
      </c>
      <c r="C164" t="s">
        <v>4</v>
      </c>
      <c r="D164">
        <v>3</v>
      </c>
      <c r="E164">
        <v>3</v>
      </c>
      <c r="L164">
        <v>11140301</v>
      </c>
      <c r="M164" s="37">
        <v>36812</v>
      </c>
      <c r="N164">
        <v>4</v>
      </c>
      <c r="O164">
        <v>8</v>
      </c>
    </row>
    <row r="165" spans="1:15" x14ac:dyDescent="0.25">
      <c r="A165">
        <v>11278209</v>
      </c>
      <c r="B165">
        <v>38</v>
      </c>
      <c r="C165" t="s">
        <v>4</v>
      </c>
      <c r="D165">
        <v>6</v>
      </c>
      <c r="E165">
        <v>6</v>
      </c>
      <c r="L165">
        <v>11140666</v>
      </c>
      <c r="M165" s="37">
        <v>44344</v>
      </c>
      <c r="N165">
        <v>1</v>
      </c>
      <c r="O165">
        <v>2</v>
      </c>
    </row>
    <row r="166" spans="1:15" x14ac:dyDescent="0.25">
      <c r="A166">
        <v>11278209</v>
      </c>
      <c r="B166">
        <v>41</v>
      </c>
      <c r="C166" t="s">
        <v>4</v>
      </c>
      <c r="D166">
        <v>3</v>
      </c>
      <c r="E166">
        <v>3</v>
      </c>
      <c r="L166">
        <v>11140926</v>
      </c>
      <c r="M166" s="37">
        <v>36855</v>
      </c>
      <c r="N166">
        <v>2</v>
      </c>
      <c r="O166">
        <v>2</v>
      </c>
    </row>
    <row r="167" spans="1:15" x14ac:dyDescent="0.25">
      <c r="A167">
        <v>11278207</v>
      </c>
      <c r="B167">
        <v>5</v>
      </c>
      <c r="C167" t="s">
        <v>6</v>
      </c>
      <c r="D167">
        <v>9</v>
      </c>
      <c r="E167">
        <v>6</v>
      </c>
      <c r="F167">
        <v>10</v>
      </c>
      <c r="L167">
        <v>11155251</v>
      </c>
      <c r="M167" s="37">
        <v>26108</v>
      </c>
      <c r="N167">
        <v>7</v>
      </c>
      <c r="O167">
        <v>7</v>
      </c>
    </row>
    <row r="168" spans="1:15" x14ac:dyDescent="0.25">
      <c r="A168">
        <v>11249810</v>
      </c>
      <c r="B168">
        <v>41</v>
      </c>
      <c r="C168" t="s">
        <v>4</v>
      </c>
      <c r="F168">
        <v>6</v>
      </c>
      <c r="L168">
        <v>11155852</v>
      </c>
      <c r="M168" s="37">
        <v>30225</v>
      </c>
      <c r="N168">
        <v>7</v>
      </c>
      <c r="O168">
        <v>7</v>
      </c>
    </row>
    <row r="169" spans="1:15" x14ac:dyDescent="0.25">
      <c r="A169">
        <v>11249818</v>
      </c>
      <c r="B169">
        <v>31</v>
      </c>
      <c r="C169" t="s">
        <v>4</v>
      </c>
      <c r="F169">
        <v>6</v>
      </c>
      <c r="L169">
        <v>11155860</v>
      </c>
      <c r="M169" s="37">
        <v>18854</v>
      </c>
      <c r="N169">
        <v>6</v>
      </c>
      <c r="O169">
        <v>6</v>
      </c>
    </row>
    <row r="170" spans="1:15" x14ac:dyDescent="0.25">
      <c r="A170">
        <v>616135387</v>
      </c>
      <c r="B170">
        <v>30</v>
      </c>
      <c r="C170" t="s">
        <v>4</v>
      </c>
      <c r="D170">
        <v>4</v>
      </c>
      <c r="L170">
        <v>11156206</v>
      </c>
      <c r="M170" s="37">
        <v>27987</v>
      </c>
      <c r="N170">
        <v>4</v>
      </c>
      <c r="O170">
        <v>8</v>
      </c>
    </row>
    <row r="171" spans="1:15" x14ac:dyDescent="0.25">
      <c r="A171">
        <v>11276642</v>
      </c>
      <c r="B171">
        <v>74</v>
      </c>
      <c r="C171" t="s">
        <v>6</v>
      </c>
      <c r="D171">
        <v>3</v>
      </c>
      <c r="E171">
        <v>5</v>
      </c>
      <c r="L171">
        <v>11156380</v>
      </c>
      <c r="M171" s="37">
        <v>29329</v>
      </c>
      <c r="N171">
        <v>2</v>
      </c>
      <c r="O171">
        <v>2</v>
      </c>
    </row>
    <row r="172" spans="1:15" x14ac:dyDescent="0.25">
      <c r="A172">
        <v>11276444</v>
      </c>
      <c r="B172">
        <v>29</v>
      </c>
      <c r="C172" t="s">
        <v>4</v>
      </c>
      <c r="D172">
        <v>10</v>
      </c>
      <c r="E172">
        <v>15</v>
      </c>
      <c r="L172">
        <v>11156429</v>
      </c>
      <c r="M172" s="37">
        <v>31689</v>
      </c>
      <c r="N172">
        <v>1</v>
      </c>
      <c r="O172">
        <v>2</v>
      </c>
    </row>
    <row r="173" spans="1:15" x14ac:dyDescent="0.25">
      <c r="A173">
        <v>11276444</v>
      </c>
      <c r="B173">
        <v>32</v>
      </c>
      <c r="C173" t="s">
        <v>6</v>
      </c>
      <c r="D173">
        <v>5</v>
      </c>
      <c r="E173">
        <v>9</v>
      </c>
      <c r="L173">
        <v>11156431</v>
      </c>
      <c r="M173" s="37">
        <v>38734</v>
      </c>
      <c r="N173">
        <v>2</v>
      </c>
      <c r="O173">
        <v>4</v>
      </c>
    </row>
    <row r="174" spans="1:15" x14ac:dyDescent="0.25">
      <c r="A174">
        <v>11276444</v>
      </c>
      <c r="B174">
        <v>33</v>
      </c>
      <c r="C174" t="s">
        <v>4</v>
      </c>
      <c r="D174">
        <v>10</v>
      </c>
      <c r="E174">
        <v>15</v>
      </c>
      <c r="L174">
        <v>11156446</v>
      </c>
      <c r="M174" s="37">
        <v>44344</v>
      </c>
      <c r="N174">
        <v>1</v>
      </c>
      <c r="O174">
        <v>2</v>
      </c>
    </row>
    <row r="175" spans="1:15" x14ac:dyDescent="0.25">
      <c r="A175">
        <v>11270672</v>
      </c>
      <c r="B175">
        <v>32</v>
      </c>
      <c r="C175" t="s">
        <v>6</v>
      </c>
      <c r="D175">
        <v>2</v>
      </c>
      <c r="E175">
        <v>6</v>
      </c>
      <c r="L175">
        <v>11156448</v>
      </c>
      <c r="M175" s="37">
        <v>38943</v>
      </c>
      <c r="N175">
        <v>2</v>
      </c>
      <c r="O175">
        <v>4</v>
      </c>
    </row>
    <row r="176" spans="1:15" x14ac:dyDescent="0.25">
      <c r="A176">
        <v>616248837</v>
      </c>
      <c r="B176">
        <v>21</v>
      </c>
      <c r="C176" t="s">
        <v>6</v>
      </c>
      <c r="F176">
        <v>3</v>
      </c>
      <c r="L176">
        <v>11163394</v>
      </c>
      <c r="M176" s="37">
        <v>18854</v>
      </c>
      <c r="N176">
        <v>4</v>
      </c>
      <c r="O176">
        <v>8</v>
      </c>
    </row>
    <row r="177" spans="1:15" x14ac:dyDescent="0.25">
      <c r="A177">
        <v>620681107</v>
      </c>
      <c r="B177">
        <v>31</v>
      </c>
      <c r="C177" t="s">
        <v>6</v>
      </c>
      <c r="D177">
        <v>11</v>
      </c>
      <c r="E177">
        <v>5</v>
      </c>
      <c r="F177">
        <v>3</v>
      </c>
      <c r="L177">
        <v>11163538</v>
      </c>
      <c r="M177" s="37">
        <v>37480</v>
      </c>
      <c r="N177">
        <v>5</v>
      </c>
      <c r="O177">
        <v>5</v>
      </c>
    </row>
    <row r="178" spans="1:15" x14ac:dyDescent="0.25">
      <c r="A178">
        <v>11277385</v>
      </c>
      <c r="B178">
        <v>38</v>
      </c>
      <c r="C178" t="s">
        <v>6</v>
      </c>
      <c r="D178">
        <v>10</v>
      </c>
      <c r="E178">
        <v>8</v>
      </c>
      <c r="L178">
        <v>11163669</v>
      </c>
      <c r="M178" s="37">
        <v>37480</v>
      </c>
      <c r="N178">
        <v>5</v>
      </c>
      <c r="O178">
        <v>5</v>
      </c>
    </row>
    <row r="179" spans="1:15" x14ac:dyDescent="0.25">
      <c r="A179">
        <v>11282958</v>
      </c>
      <c r="B179">
        <v>21</v>
      </c>
      <c r="C179" t="s">
        <v>4</v>
      </c>
      <c r="D179">
        <v>6</v>
      </c>
      <c r="E179">
        <v>9</v>
      </c>
      <c r="L179">
        <v>11163828</v>
      </c>
      <c r="M179" s="37">
        <v>20733</v>
      </c>
      <c r="N179">
        <v>5</v>
      </c>
      <c r="O179">
        <v>5</v>
      </c>
    </row>
    <row r="180" spans="1:15" x14ac:dyDescent="0.25">
      <c r="A180">
        <v>11282958</v>
      </c>
      <c r="B180">
        <v>30</v>
      </c>
      <c r="C180" t="s">
        <v>4</v>
      </c>
      <c r="D180">
        <v>14</v>
      </c>
      <c r="E180">
        <v>11</v>
      </c>
      <c r="L180">
        <v>11164248</v>
      </c>
      <c r="M180" s="37">
        <v>29601</v>
      </c>
      <c r="N180">
        <v>5</v>
      </c>
      <c r="O180">
        <v>5</v>
      </c>
    </row>
    <row r="181" spans="1:15" x14ac:dyDescent="0.25">
      <c r="A181">
        <v>11280974</v>
      </c>
      <c r="B181">
        <v>39</v>
      </c>
      <c r="C181" t="s">
        <v>4</v>
      </c>
      <c r="D181">
        <v>17</v>
      </c>
      <c r="E181">
        <v>9</v>
      </c>
      <c r="L181">
        <v>11171571</v>
      </c>
      <c r="M181" s="37">
        <v>38734</v>
      </c>
      <c r="N181">
        <v>2</v>
      </c>
      <c r="O181">
        <v>2</v>
      </c>
    </row>
    <row r="182" spans="1:15" x14ac:dyDescent="0.25">
      <c r="A182">
        <v>11281964</v>
      </c>
      <c r="B182">
        <v>105</v>
      </c>
      <c r="C182" t="s">
        <v>4</v>
      </c>
      <c r="D182">
        <v>6</v>
      </c>
      <c r="E182">
        <v>6</v>
      </c>
      <c r="F182">
        <v>4</v>
      </c>
      <c r="L182">
        <v>11179617</v>
      </c>
      <c r="M182" s="37">
        <v>36855</v>
      </c>
      <c r="N182">
        <v>1</v>
      </c>
      <c r="O182">
        <v>2</v>
      </c>
    </row>
    <row r="183" spans="1:15" x14ac:dyDescent="0.25">
      <c r="A183">
        <v>11277387</v>
      </c>
      <c r="B183">
        <v>3</v>
      </c>
      <c r="C183" t="s">
        <v>6</v>
      </c>
      <c r="D183">
        <v>10</v>
      </c>
      <c r="E183">
        <v>8</v>
      </c>
      <c r="L183">
        <v>11179759</v>
      </c>
      <c r="M183" s="37">
        <v>26108</v>
      </c>
      <c r="N183">
        <v>4</v>
      </c>
      <c r="O183">
        <v>8</v>
      </c>
    </row>
    <row r="184" spans="1:15" x14ac:dyDescent="0.25">
      <c r="A184">
        <v>11277387</v>
      </c>
      <c r="B184">
        <v>77</v>
      </c>
      <c r="C184" t="s">
        <v>4</v>
      </c>
      <c r="D184">
        <v>14</v>
      </c>
      <c r="E184">
        <v>8</v>
      </c>
      <c r="L184">
        <v>11180598</v>
      </c>
      <c r="M184" s="37">
        <v>42464</v>
      </c>
      <c r="N184">
        <v>5</v>
      </c>
      <c r="O184">
        <v>5</v>
      </c>
    </row>
    <row r="185" spans="1:15" x14ac:dyDescent="0.25">
      <c r="A185">
        <v>11283598</v>
      </c>
      <c r="B185">
        <v>78</v>
      </c>
      <c r="C185" t="s">
        <v>6</v>
      </c>
      <c r="D185">
        <v>5</v>
      </c>
      <c r="E185">
        <v>6</v>
      </c>
      <c r="F185">
        <v>4</v>
      </c>
      <c r="L185">
        <v>11180665</v>
      </c>
      <c r="M185" s="37">
        <v>44344</v>
      </c>
      <c r="N185">
        <v>4</v>
      </c>
      <c r="O185">
        <v>8</v>
      </c>
    </row>
    <row r="186" spans="1:15" x14ac:dyDescent="0.25">
      <c r="A186">
        <v>11270688</v>
      </c>
      <c r="B186">
        <v>36</v>
      </c>
      <c r="C186" t="s">
        <v>6</v>
      </c>
      <c r="D186">
        <v>5</v>
      </c>
      <c r="E186">
        <v>12</v>
      </c>
      <c r="F186">
        <v>3</v>
      </c>
      <c r="L186">
        <v>11180791</v>
      </c>
      <c r="M186" s="37">
        <v>39359</v>
      </c>
      <c r="N186">
        <v>5</v>
      </c>
      <c r="O186">
        <v>5</v>
      </c>
    </row>
    <row r="187" spans="1:15" x14ac:dyDescent="0.25">
      <c r="A187">
        <v>620784754</v>
      </c>
      <c r="B187">
        <v>12</v>
      </c>
      <c r="C187" t="s">
        <v>6</v>
      </c>
      <c r="D187">
        <v>2</v>
      </c>
      <c r="E187">
        <v>5</v>
      </c>
      <c r="L187">
        <v>11180796</v>
      </c>
      <c r="M187" s="37">
        <v>20733</v>
      </c>
      <c r="N187">
        <v>4</v>
      </c>
      <c r="O187">
        <v>8</v>
      </c>
    </row>
    <row r="188" spans="1:15" x14ac:dyDescent="0.25">
      <c r="A188">
        <v>11270671</v>
      </c>
      <c r="B188">
        <v>3</v>
      </c>
      <c r="C188" t="s">
        <v>6</v>
      </c>
      <c r="D188">
        <v>9</v>
      </c>
      <c r="E188">
        <v>4</v>
      </c>
      <c r="L188">
        <v>11180808</v>
      </c>
      <c r="M188" s="37">
        <v>18854</v>
      </c>
      <c r="N188">
        <v>4</v>
      </c>
      <c r="O188">
        <v>8</v>
      </c>
    </row>
    <row r="189" spans="1:15" x14ac:dyDescent="0.25">
      <c r="A189">
        <v>11270671</v>
      </c>
      <c r="B189">
        <v>65</v>
      </c>
      <c r="C189" t="s">
        <v>6</v>
      </c>
      <c r="D189">
        <v>4</v>
      </c>
      <c r="E189">
        <v>4</v>
      </c>
      <c r="L189">
        <v>11180828</v>
      </c>
      <c r="M189" s="37">
        <v>26108</v>
      </c>
      <c r="N189">
        <v>4</v>
      </c>
      <c r="O189">
        <v>8</v>
      </c>
    </row>
    <row r="190" spans="1:15" x14ac:dyDescent="0.25">
      <c r="A190">
        <v>11277706</v>
      </c>
      <c r="B190">
        <v>16</v>
      </c>
      <c r="C190" t="s">
        <v>6</v>
      </c>
      <c r="D190">
        <v>10</v>
      </c>
      <c r="E190">
        <v>8</v>
      </c>
      <c r="L190">
        <v>11180869</v>
      </c>
      <c r="M190" s="37">
        <v>26108</v>
      </c>
      <c r="N190">
        <v>5</v>
      </c>
      <c r="O190">
        <v>5</v>
      </c>
    </row>
    <row r="191" spans="1:15" x14ac:dyDescent="0.25">
      <c r="A191">
        <v>11255628</v>
      </c>
      <c r="B191">
        <v>70</v>
      </c>
      <c r="C191" t="s">
        <v>4</v>
      </c>
      <c r="F191">
        <v>2</v>
      </c>
      <c r="L191">
        <v>11181164</v>
      </c>
      <c r="M191" s="37">
        <v>18854</v>
      </c>
      <c r="N191">
        <v>4</v>
      </c>
      <c r="O191">
        <v>8</v>
      </c>
    </row>
    <row r="192" spans="1:15" x14ac:dyDescent="0.25">
      <c r="A192">
        <v>11280227</v>
      </c>
      <c r="B192">
        <v>28</v>
      </c>
      <c r="C192" t="s">
        <v>6</v>
      </c>
      <c r="D192">
        <v>3</v>
      </c>
      <c r="E192">
        <v>6</v>
      </c>
      <c r="F192">
        <v>9</v>
      </c>
      <c r="L192">
        <v>11181566</v>
      </c>
      <c r="M192" s="37">
        <v>29601</v>
      </c>
      <c r="N192">
        <v>1</v>
      </c>
      <c r="O192">
        <v>2</v>
      </c>
    </row>
    <row r="193" spans="1:15" x14ac:dyDescent="0.25">
      <c r="A193">
        <v>11280315</v>
      </c>
      <c r="B193">
        <v>6</v>
      </c>
      <c r="C193" t="s">
        <v>6</v>
      </c>
      <c r="F193">
        <v>5</v>
      </c>
      <c r="L193">
        <v>11182078</v>
      </c>
      <c r="M193" s="37">
        <v>27987</v>
      </c>
      <c r="N193">
        <v>5</v>
      </c>
      <c r="O193">
        <v>5</v>
      </c>
    </row>
    <row r="194" spans="1:15" x14ac:dyDescent="0.25">
      <c r="A194">
        <v>11278308</v>
      </c>
      <c r="B194">
        <v>64</v>
      </c>
      <c r="C194" t="s">
        <v>6</v>
      </c>
      <c r="D194">
        <v>5</v>
      </c>
      <c r="E194">
        <v>14</v>
      </c>
      <c r="F194">
        <v>5</v>
      </c>
      <c r="L194">
        <v>11182265</v>
      </c>
      <c r="M194" s="37">
        <v>38734</v>
      </c>
      <c r="N194">
        <v>1</v>
      </c>
      <c r="O194">
        <v>2</v>
      </c>
    </row>
    <row r="195" spans="1:15" x14ac:dyDescent="0.25">
      <c r="A195">
        <v>11282950</v>
      </c>
      <c r="B195">
        <v>44</v>
      </c>
      <c r="C195" t="s">
        <v>6</v>
      </c>
      <c r="E195">
        <v>9</v>
      </c>
      <c r="L195">
        <v>11182341</v>
      </c>
      <c r="M195" s="37">
        <v>31689</v>
      </c>
      <c r="N195">
        <v>2</v>
      </c>
      <c r="O195">
        <v>2</v>
      </c>
    </row>
    <row r="196" spans="1:15" x14ac:dyDescent="0.25">
      <c r="A196">
        <v>11239866</v>
      </c>
      <c r="B196">
        <v>30</v>
      </c>
      <c r="C196" t="s">
        <v>6</v>
      </c>
      <c r="D196">
        <v>8</v>
      </c>
      <c r="E196">
        <v>5</v>
      </c>
      <c r="L196">
        <v>11182379</v>
      </c>
      <c r="M196" s="37">
        <v>38734</v>
      </c>
      <c r="N196">
        <v>5</v>
      </c>
      <c r="O196">
        <v>5</v>
      </c>
    </row>
    <row r="197" spans="1:15" x14ac:dyDescent="0.25">
      <c r="A197">
        <v>11271448</v>
      </c>
      <c r="B197">
        <v>2</v>
      </c>
      <c r="C197" t="s">
        <v>6</v>
      </c>
      <c r="D197">
        <v>4</v>
      </c>
      <c r="E197">
        <v>10</v>
      </c>
      <c r="L197">
        <v>11182400</v>
      </c>
      <c r="M197" s="37">
        <v>38734</v>
      </c>
      <c r="N197">
        <v>2</v>
      </c>
      <c r="O197">
        <v>2</v>
      </c>
    </row>
    <row r="198" spans="1:15" x14ac:dyDescent="0.25">
      <c r="A198">
        <v>11275442</v>
      </c>
      <c r="B198">
        <v>20</v>
      </c>
      <c r="C198" t="s">
        <v>4</v>
      </c>
      <c r="D198">
        <v>13</v>
      </c>
      <c r="E198">
        <v>10</v>
      </c>
      <c r="L198">
        <v>11182468</v>
      </c>
      <c r="M198" s="37">
        <v>36855</v>
      </c>
      <c r="N198">
        <v>4</v>
      </c>
      <c r="O198">
        <v>8</v>
      </c>
    </row>
    <row r="199" spans="1:15" x14ac:dyDescent="0.25">
      <c r="A199">
        <v>620260171</v>
      </c>
      <c r="B199">
        <v>20</v>
      </c>
      <c r="C199" t="s">
        <v>4</v>
      </c>
      <c r="D199">
        <v>10</v>
      </c>
      <c r="E199">
        <v>6</v>
      </c>
      <c r="F199">
        <v>4</v>
      </c>
      <c r="L199">
        <v>11182619</v>
      </c>
      <c r="M199" s="37">
        <v>27450</v>
      </c>
      <c r="N199">
        <v>1</v>
      </c>
      <c r="O199">
        <v>2</v>
      </c>
    </row>
    <row r="200" spans="1:15" x14ac:dyDescent="0.25">
      <c r="A200">
        <v>10763133</v>
      </c>
      <c r="B200">
        <v>3</v>
      </c>
      <c r="C200" t="s">
        <v>6</v>
      </c>
      <c r="D200">
        <v>10</v>
      </c>
      <c r="E200">
        <v>6</v>
      </c>
      <c r="F200">
        <v>5</v>
      </c>
      <c r="L200">
        <v>11182624</v>
      </c>
      <c r="M200" s="37">
        <v>33059</v>
      </c>
      <c r="N200">
        <v>1</v>
      </c>
      <c r="O200">
        <v>2</v>
      </c>
    </row>
    <row r="201" spans="1:15" x14ac:dyDescent="0.25">
      <c r="A201">
        <v>11233761</v>
      </c>
      <c r="B201">
        <v>10</v>
      </c>
      <c r="C201" t="s">
        <v>6</v>
      </c>
      <c r="D201">
        <v>15</v>
      </c>
      <c r="E201">
        <v>3</v>
      </c>
      <c r="F201">
        <v>6</v>
      </c>
      <c r="L201">
        <v>11182773</v>
      </c>
      <c r="M201" s="37">
        <v>26133</v>
      </c>
      <c r="N201">
        <v>4</v>
      </c>
      <c r="O201">
        <v>8</v>
      </c>
    </row>
    <row r="202" spans="1:15" x14ac:dyDescent="0.25">
      <c r="A202">
        <v>11254453</v>
      </c>
      <c r="B202">
        <v>38</v>
      </c>
      <c r="C202" t="s">
        <v>6</v>
      </c>
      <c r="D202">
        <v>10</v>
      </c>
      <c r="E202">
        <v>3</v>
      </c>
      <c r="F202">
        <v>4</v>
      </c>
      <c r="L202">
        <v>11183083</v>
      </c>
      <c r="M202" s="37">
        <v>38734</v>
      </c>
      <c r="N202">
        <v>2</v>
      </c>
      <c r="O202">
        <v>2</v>
      </c>
    </row>
    <row r="203" spans="1:15" x14ac:dyDescent="0.25">
      <c r="A203">
        <v>618407311</v>
      </c>
      <c r="B203">
        <v>33</v>
      </c>
      <c r="C203" t="s">
        <v>4</v>
      </c>
      <c r="D203">
        <v>8</v>
      </c>
      <c r="E203">
        <v>7</v>
      </c>
      <c r="L203">
        <v>11183170</v>
      </c>
      <c r="M203" s="37">
        <v>38734</v>
      </c>
      <c r="N203">
        <v>1</v>
      </c>
      <c r="O203">
        <v>2</v>
      </c>
    </row>
    <row r="204" spans="1:15" x14ac:dyDescent="0.25">
      <c r="A204">
        <v>620210246</v>
      </c>
      <c r="B204">
        <v>69</v>
      </c>
      <c r="C204" t="s">
        <v>4</v>
      </c>
      <c r="D204">
        <v>14</v>
      </c>
      <c r="E204">
        <v>10</v>
      </c>
      <c r="F204">
        <v>4</v>
      </c>
      <c r="L204">
        <v>11183206</v>
      </c>
      <c r="M204" s="37">
        <v>36855</v>
      </c>
      <c r="N204">
        <v>1</v>
      </c>
      <c r="O204">
        <v>2</v>
      </c>
    </row>
    <row r="205" spans="1:15" x14ac:dyDescent="0.25">
      <c r="A205">
        <v>620570709</v>
      </c>
      <c r="B205">
        <v>9</v>
      </c>
      <c r="C205" t="s">
        <v>6</v>
      </c>
      <c r="D205">
        <v>4</v>
      </c>
      <c r="E205">
        <v>7</v>
      </c>
      <c r="F205">
        <v>4</v>
      </c>
      <c r="L205">
        <v>11183291</v>
      </c>
      <c r="M205" s="37">
        <v>37480</v>
      </c>
      <c r="N205">
        <v>4</v>
      </c>
      <c r="O205">
        <v>8</v>
      </c>
    </row>
    <row r="206" spans="1:15" x14ac:dyDescent="0.25">
      <c r="A206">
        <v>618407324</v>
      </c>
      <c r="B206">
        <v>43</v>
      </c>
      <c r="C206" t="s">
        <v>4</v>
      </c>
      <c r="D206">
        <v>6</v>
      </c>
      <c r="E206">
        <v>7</v>
      </c>
      <c r="F206">
        <v>8</v>
      </c>
      <c r="L206">
        <v>11183783</v>
      </c>
      <c r="M206" s="37">
        <v>27450</v>
      </c>
      <c r="N206">
        <v>3</v>
      </c>
      <c r="O206">
        <v>3</v>
      </c>
    </row>
    <row r="207" spans="1:15" x14ac:dyDescent="0.25">
      <c r="A207">
        <v>11242874</v>
      </c>
      <c r="B207">
        <v>10</v>
      </c>
      <c r="C207" t="s">
        <v>6</v>
      </c>
      <c r="D207">
        <v>14</v>
      </c>
      <c r="E207">
        <v>10</v>
      </c>
      <c r="F207">
        <v>6</v>
      </c>
      <c r="L207">
        <v>11183873</v>
      </c>
      <c r="M207" s="37">
        <v>31480</v>
      </c>
      <c r="N207">
        <v>4</v>
      </c>
      <c r="O207">
        <v>4</v>
      </c>
    </row>
    <row r="208" spans="1:15" x14ac:dyDescent="0.25">
      <c r="A208">
        <v>11242874</v>
      </c>
      <c r="B208">
        <v>49</v>
      </c>
      <c r="C208" t="s">
        <v>4</v>
      </c>
      <c r="D208">
        <v>6</v>
      </c>
      <c r="E208">
        <v>7</v>
      </c>
      <c r="F208">
        <v>6</v>
      </c>
      <c r="L208">
        <v>11184491</v>
      </c>
      <c r="M208" s="37">
        <v>31480</v>
      </c>
      <c r="N208">
        <v>2</v>
      </c>
      <c r="O208">
        <v>2</v>
      </c>
    </row>
    <row r="209" spans="1:15" x14ac:dyDescent="0.25">
      <c r="A209">
        <v>620259670</v>
      </c>
      <c r="B209">
        <v>19</v>
      </c>
      <c r="C209" t="s">
        <v>6</v>
      </c>
      <c r="F209">
        <v>6</v>
      </c>
      <c r="L209">
        <v>11184588</v>
      </c>
      <c r="M209" s="37">
        <v>38943</v>
      </c>
      <c r="N209">
        <v>1</v>
      </c>
      <c r="O209">
        <v>2</v>
      </c>
    </row>
    <row r="210" spans="1:15" x14ac:dyDescent="0.25">
      <c r="A210">
        <v>620609452</v>
      </c>
      <c r="B210">
        <v>52</v>
      </c>
      <c r="C210" t="s">
        <v>4</v>
      </c>
      <c r="F210">
        <v>8</v>
      </c>
      <c r="L210">
        <v>11185605</v>
      </c>
      <c r="M210" s="37">
        <v>38734</v>
      </c>
      <c r="N210">
        <v>3</v>
      </c>
      <c r="O210">
        <v>3</v>
      </c>
    </row>
    <row r="211" spans="1:15" x14ac:dyDescent="0.25">
      <c r="A211">
        <v>10910108</v>
      </c>
      <c r="B211">
        <v>71</v>
      </c>
      <c r="C211" t="s">
        <v>4</v>
      </c>
      <c r="F211">
        <v>8</v>
      </c>
      <c r="L211">
        <v>11185655</v>
      </c>
      <c r="M211" s="37">
        <v>29601</v>
      </c>
      <c r="N211">
        <v>1</v>
      </c>
      <c r="O211">
        <v>2</v>
      </c>
    </row>
    <row r="212" spans="1:15" x14ac:dyDescent="0.25">
      <c r="A212">
        <v>10765945</v>
      </c>
      <c r="B212">
        <v>84</v>
      </c>
      <c r="C212" t="s">
        <v>4</v>
      </c>
      <c r="F212">
        <v>8</v>
      </c>
      <c r="L212">
        <v>11185726</v>
      </c>
      <c r="M212" s="37">
        <v>37064</v>
      </c>
      <c r="N212">
        <v>1</v>
      </c>
      <c r="O212">
        <v>2</v>
      </c>
    </row>
    <row r="213" spans="1:15" x14ac:dyDescent="0.25">
      <c r="A213">
        <v>11102327</v>
      </c>
      <c r="B213">
        <v>16</v>
      </c>
      <c r="C213" t="s">
        <v>4</v>
      </c>
      <c r="F213">
        <v>8</v>
      </c>
      <c r="L213">
        <v>11186527</v>
      </c>
      <c r="M213" s="37">
        <v>31508</v>
      </c>
      <c r="N213">
        <v>4</v>
      </c>
      <c r="O213">
        <v>8</v>
      </c>
    </row>
    <row r="214" spans="1:15" x14ac:dyDescent="0.25">
      <c r="A214">
        <v>11102327</v>
      </c>
      <c r="B214">
        <v>52</v>
      </c>
      <c r="C214" t="s">
        <v>4</v>
      </c>
      <c r="F214">
        <v>8</v>
      </c>
      <c r="L214">
        <v>11186727</v>
      </c>
      <c r="M214" s="37">
        <v>38734</v>
      </c>
      <c r="N214">
        <v>1</v>
      </c>
      <c r="O214">
        <v>2</v>
      </c>
    </row>
    <row r="215" spans="1:15" x14ac:dyDescent="0.25">
      <c r="A215">
        <v>10766198</v>
      </c>
      <c r="B215">
        <v>10</v>
      </c>
      <c r="C215" t="s">
        <v>4</v>
      </c>
      <c r="F215">
        <v>8</v>
      </c>
      <c r="L215">
        <v>11186951</v>
      </c>
      <c r="M215" s="37">
        <v>38734</v>
      </c>
      <c r="N215">
        <v>2</v>
      </c>
      <c r="O215">
        <v>2</v>
      </c>
    </row>
    <row r="216" spans="1:15" x14ac:dyDescent="0.25">
      <c r="A216">
        <v>10766025</v>
      </c>
      <c r="B216">
        <v>29</v>
      </c>
      <c r="C216" t="s">
        <v>6</v>
      </c>
      <c r="F216">
        <v>5</v>
      </c>
      <c r="L216">
        <v>11186974</v>
      </c>
      <c r="M216" s="37">
        <v>38734</v>
      </c>
      <c r="N216">
        <v>1</v>
      </c>
      <c r="O216">
        <v>2</v>
      </c>
    </row>
    <row r="217" spans="1:15" x14ac:dyDescent="0.25">
      <c r="A217">
        <v>11197043</v>
      </c>
      <c r="B217">
        <v>83</v>
      </c>
      <c r="C217" t="s">
        <v>4</v>
      </c>
      <c r="F217">
        <v>8</v>
      </c>
      <c r="L217">
        <v>11187032</v>
      </c>
      <c r="M217" s="37">
        <v>31480</v>
      </c>
      <c r="N217">
        <v>2</v>
      </c>
      <c r="O217">
        <v>4</v>
      </c>
    </row>
    <row r="218" spans="1:15" x14ac:dyDescent="0.25">
      <c r="A218">
        <v>11192173</v>
      </c>
      <c r="B218">
        <v>81</v>
      </c>
      <c r="C218" t="s">
        <v>6</v>
      </c>
      <c r="F218">
        <v>5</v>
      </c>
      <c r="L218">
        <v>11187034</v>
      </c>
      <c r="M218" s="37">
        <v>20733</v>
      </c>
      <c r="N218">
        <v>5</v>
      </c>
      <c r="O218">
        <v>5</v>
      </c>
    </row>
    <row r="219" spans="1:15" x14ac:dyDescent="0.25">
      <c r="A219">
        <v>11189491</v>
      </c>
      <c r="B219">
        <v>29</v>
      </c>
      <c r="C219" t="s">
        <v>6</v>
      </c>
      <c r="F219">
        <v>5</v>
      </c>
      <c r="L219">
        <v>11187037</v>
      </c>
      <c r="M219" s="37">
        <v>38734</v>
      </c>
      <c r="N219">
        <v>2</v>
      </c>
      <c r="O219">
        <v>4</v>
      </c>
    </row>
    <row r="220" spans="1:15" x14ac:dyDescent="0.25">
      <c r="A220">
        <v>10980791</v>
      </c>
      <c r="B220">
        <v>18</v>
      </c>
      <c r="C220" t="s">
        <v>4</v>
      </c>
      <c r="F220">
        <v>5</v>
      </c>
      <c r="L220">
        <v>11187131</v>
      </c>
      <c r="M220" s="37">
        <v>37089</v>
      </c>
      <c r="N220">
        <v>1</v>
      </c>
      <c r="O220">
        <v>2</v>
      </c>
    </row>
    <row r="221" spans="1:15" x14ac:dyDescent="0.25">
      <c r="A221">
        <v>10765749</v>
      </c>
      <c r="B221">
        <v>3</v>
      </c>
      <c r="C221" t="s">
        <v>4</v>
      </c>
      <c r="F221">
        <v>5</v>
      </c>
      <c r="L221">
        <v>11187137</v>
      </c>
      <c r="M221" s="37">
        <v>33059</v>
      </c>
      <c r="N221">
        <v>2</v>
      </c>
      <c r="O221">
        <v>2</v>
      </c>
    </row>
    <row r="222" spans="1:15" x14ac:dyDescent="0.25">
      <c r="A222">
        <v>11191926</v>
      </c>
      <c r="B222">
        <v>56</v>
      </c>
      <c r="C222" t="s">
        <v>4</v>
      </c>
      <c r="L222">
        <v>11187215</v>
      </c>
      <c r="M222" s="37">
        <v>27657</v>
      </c>
      <c r="N222">
        <v>1</v>
      </c>
      <c r="O222">
        <v>2</v>
      </c>
    </row>
    <row r="223" spans="1:15" x14ac:dyDescent="0.25">
      <c r="A223">
        <v>11107513</v>
      </c>
      <c r="B223">
        <v>50</v>
      </c>
      <c r="C223" t="s">
        <v>4</v>
      </c>
      <c r="F223">
        <v>8</v>
      </c>
      <c r="L223">
        <v>11187345</v>
      </c>
      <c r="M223" s="37">
        <v>31480</v>
      </c>
      <c r="N223">
        <v>2</v>
      </c>
      <c r="O223">
        <v>2</v>
      </c>
    </row>
    <row r="224" spans="1:15" x14ac:dyDescent="0.25">
      <c r="A224">
        <v>11105320</v>
      </c>
      <c r="B224">
        <v>41</v>
      </c>
      <c r="C224" t="s">
        <v>4</v>
      </c>
      <c r="F224">
        <v>5</v>
      </c>
      <c r="L224">
        <v>11187462</v>
      </c>
      <c r="M224" s="37">
        <v>38734</v>
      </c>
      <c r="N224">
        <v>2</v>
      </c>
      <c r="O224">
        <v>2</v>
      </c>
    </row>
    <row r="225" spans="1:15" x14ac:dyDescent="0.25">
      <c r="A225">
        <v>11188724</v>
      </c>
      <c r="B225">
        <v>37</v>
      </c>
      <c r="C225" t="s">
        <v>4</v>
      </c>
      <c r="F225">
        <v>5</v>
      </c>
      <c r="L225">
        <v>11187519</v>
      </c>
      <c r="M225" s="37">
        <v>44136</v>
      </c>
      <c r="N225">
        <v>3</v>
      </c>
      <c r="O225">
        <v>6</v>
      </c>
    </row>
    <row r="226" spans="1:15" x14ac:dyDescent="0.25">
      <c r="A226">
        <v>11196167</v>
      </c>
      <c r="B226">
        <v>32</v>
      </c>
      <c r="C226" t="s">
        <v>4</v>
      </c>
      <c r="F226">
        <v>8</v>
      </c>
      <c r="L226">
        <v>11187527</v>
      </c>
      <c r="M226" s="37">
        <v>44344</v>
      </c>
      <c r="N226">
        <v>4</v>
      </c>
      <c r="O226">
        <v>4</v>
      </c>
    </row>
    <row r="227" spans="1:15" x14ac:dyDescent="0.25">
      <c r="A227">
        <v>10984395</v>
      </c>
      <c r="B227">
        <v>18</v>
      </c>
      <c r="C227" t="s">
        <v>4</v>
      </c>
      <c r="L227">
        <v>11187562</v>
      </c>
      <c r="M227" s="37">
        <v>37089</v>
      </c>
      <c r="N227">
        <v>4</v>
      </c>
      <c r="O227">
        <v>4</v>
      </c>
    </row>
    <row r="228" spans="1:15" x14ac:dyDescent="0.25">
      <c r="A228">
        <v>10980407</v>
      </c>
      <c r="B228">
        <v>3</v>
      </c>
      <c r="C228" t="s">
        <v>6</v>
      </c>
      <c r="F228">
        <v>8</v>
      </c>
      <c r="L228">
        <v>11187564</v>
      </c>
      <c r="M228" s="37">
        <v>38734</v>
      </c>
      <c r="N228">
        <v>2</v>
      </c>
      <c r="O228">
        <v>2</v>
      </c>
    </row>
    <row r="229" spans="1:15" x14ac:dyDescent="0.25">
      <c r="A229">
        <v>10980433</v>
      </c>
      <c r="B229">
        <v>4</v>
      </c>
      <c r="C229" t="s">
        <v>6</v>
      </c>
      <c r="F229">
        <v>5</v>
      </c>
      <c r="L229">
        <v>11187565</v>
      </c>
      <c r="M229" s="37">
        <v>44344</v>
      </c>
      <c r="N229">
        <v>2</v>
      </c>
      <c r="O229">
        <v>4</v>
      </c>
    </row>
    <row r="230" spans="1:15" x14ac:dyDescent="0.25">
      <c r="A230">
        <v>11190705</v>
      </c>
      <c r="B230">
        <v>44</v>
      </c>
      <c r="C230" t="s">
        <v>6</v>
      </c>
      <c r="F230">
        <v>5</v>
      </c>
      <c r="L230">
        <v>11187734</v>
      </c>
      <c r="M230" s="37">
        <v>27450</v>
      </c>
      <c r="N230">
        <v>1</v>
      </c>
      <c r="O230">
        <v>2</v>
      </c>
    </row>
    <row r="231" spans="1:15" x14ac:dyDescent="0.25">
      <c r="A231">
        <v>11192150</v>
      </c>
      <c r="B231">
        <v>73</v>
      </c>
      <c r="C231" t="s">
        <v>6</v>
      </c>
      <c r="F231">
        <v>6</v>
      </c>
      <c r="L231">
        <v>11187801</v>
      </c>
      <c r="M231" s="37">
        <v>36855</v>
      </c>
      <c r="N231">
        <v>3</v>
      </c>
      <c r="O231">
        <v>3</v>
      </c>
    </row>
    <row r="232" spans="1:15" x14ac:dyDescent="0.25">
      <c r="A232">
        <v>11212933</v>
      </c>
      <c r="B232">
        <v>10</v>
      </c>
      <c r="C232" t="s">
        <v>6</v>
      </c>
      <c r="F232">
        <v>8</v>
      </c>
      <c r="L232">
        <v>11188013</v>
      </c>
      <c r="M232" s="37">
        <v>37480</v>
      </c>
      <c r="N232">
        <v>4</v>
      </c>
      <c r="O232">
        <v>8</v>
      </c>
    </row>
    <row r="233" spans="1:15" x14ac:dyDescent="0.25">
      <c r="A233">
        <v>11106043</v>
      </c>
      <c r="B233">
        <v>33</v>
      </c>
      <c r="C233" t="s">
        <v>4</v>
      </c>
      <c r="F233">
        <v>8</v>
      </c>
      <c r="L233">
        <v>11188579</v>
      </c>
      <c r="M233" s="37">
        <v>31689</v>
      </c>
      <c r="N233">
        <v>3</v>
      </c>
      <c r="O233">
        <v>3</v>
      </c>
    </row>
    <row r="234" spans="1:15" x14ac:dyDescent="0.25">
      <c r="A234">
        <v>11105852</v>
      </c>
      <c r="B234">
        <v>20</v>
      </c>
      <c r="C234" t="s">
        <v>6</v>
      </c>
      <c r="F234">
        <v>8</v>
      </c>
      <c r="L234">
        <v>11188690</v>
      </c>
      <c r="M234" s="37">
        <v>44344</v>
      </c>
      <c r="N234">
        <v>1</v>
      </c>
      <c r="O234">
        <v>2</v>
      </c>
    </row>
    <row r="235" spans="1:15" x14ac:dyDescent="0.25">
      <c r="A235">
        <v>11102690</v>
      </c>
      <c r="B235">
        <v>78</v>
      </c>
      <c r="C235" t="s">
        <v>4</v>
      </c>
      <c r="F235">
        <v>8</v>
      </c>
      <c r="L235">
        <v>11188724</v>
      </c>
      <c r="M235" s="37">
        <v>27987</v>
      </c>
      <c r="N235">
        <v>5</v>
      </c>
      <c r="O235">
        <v>5</v>
      </c>
    </row>
    <row r="236" spans="1:15" x14ac:dyDescent="0.25">
      <c r="A236">
        <v>11214862</v>
      </c>
      <c r="B236">
        <v>40</v>
      </c>
      <c r="C236" t="s">
        <v>6</v>
      </c>
      <c r="F236">
        <v>8</v>
      </c>
      <c r="L236">
        <v>11189017</v>
      </c>
      <c r="M236" s="37">
        <v>36855</v>
      </c>
      <c r="N236">
        <v>4</v>
      </c>
      <c r="O236">
        <v>8</v>
      </c>
    </row>
    <row r="237" spans="1:15" x14ac:dyDescent="0.25">
      <c r="A237">
        <v>11197616</v>
      </c>
      <c r="B237">
        <v>17</v>
      </c>
      <c r="C237" t="s">
        <v>4</v>
      </c>
      <c r="F237">
        <v>8</v>
      </c>
      <c r="L237">
        <v>11189071</v>
      </c>
      <c r="M237" s="37">
        <v>27987</v>
      </c>
      <c r="N237">
        <v>4</v>
      </c>
      <c r="O237">
        <v>8</v>
      </c>
    </row>
    <row r="238" spans="1:15" x14ac:dyDescent="0.25">
      <c r="A238">
        <v>11197830</v>
      </c>
      <c r="B238">
        <v>79</v>
      </c>
      <c r="C238" t="s">
        <v>4</v>
      </c>
      <c r="F238">
        <v>5</v>
      </c>
      <c r="L238">
        <v>11189226</v>
      </c>
      <c r="M238" s="37">
        <v>35211</v>
      </c>
      <c r="N238">
        <v>1</v>
      </c>
      <c r="O238">
        <v>2</v>
      </c>
    </row>
    <row r="239" spans="1:15" x14ac:dyDescent="0.25">
      <c r="A239">
        <v>11101596</v>
      </c>
      <c r="B239">
        <v>57</v>
      </c>
      <c r="C239" t="s">
        <v>4</v>
      </c>
      <c r="F239">
        <v>8</v>
      </c>
      <c r="L239">
        <v>11189491</v>
      </c>
      <c r="M239" s="37">
        <v>44344</v>
      </c>
      <c r="N239">
        <v>5</v>
      </c>
      <c r="O239">
        <v>5</v>
      </c>
    </row>
    <row r="240" spans="1:15" x14ac:dyDescent="0.25">
      <c r="A240">
        <v>11140301</v>
      </c>
      <c r="B240">
        <v>17</v>
      </c>
      <c r="C240" t="s">
        <v>6</v>
      </c>
      <c r="F240">
        <v>8</v>
      </c>
      <c r="L240">
        <v>11189693</v>
      </c>
      <c r="M240" s="37">
        <v>29810</v>
      </c>
      <c r="N240">
        <v>4</v>
      </c>
      <c r="O240">
        <v>8</v>
      </c>
    </row>
    <row r="241" spans="1:15" x14ac:dyDescent="0.25">
      <c r="A241">
        <v>10980601</v>
      </c>
      <c r="B241">
        <v>9</v>
      </c>
      <c r="C241" t="s">
        <v>4</v>
      </c>
      <c r="L241">
        <v>11190055</v>
      </c>
      <c r="M241" s="37">
        <v>37089</v>
      </c>
      <c r="N241">
        <v>1</v>
      </c>
      <c r="O241">
        <v>2</v>
      </c>
    </row>
    <row r="242" spans="1:15" x14ac:dyDescent="0.25">
      <c r="A242">
        <v>10980601</v>
      </c>
      <c r="B242">
        <v>29</v>
      </c>
      <c r="C242" t="s">
        <v>4</v>
      </c>
      <c r="L242">
        <v>11190086</v>
      </c>
      <c r="M242" s="37">
        <v>44344</v>
      </c>
      <c r="N242">
        <v>4</v>
      </c>
      <c r="O242">
        <v>8</v>
      </c>
    </row>
    <row r="243" spans="1:15" x14ac:dyDescent="0.25">
      <c r="A243">
        <v>10980601</v>
      </c>
      <c r="B243">
        <v>83</v>
      </c>
      <c r="C243" t="s">
        <v>4</v>
      </c>
      <c r="L243">
        <v>11190163</v>
      </c>
      <c r="M243" s="37">
        <v>29558</v>
      </c>
      <c r="N243">
        <v>5</v>
      </c>
      <c r="O243">
        <v>5</v>
      </c>
    </row>
    <row r="244" spans="1:15" x14ac:dyDescent="0.25">
      <c r="A244">
        <v>11108386</v>
      </c>
      <c r="B244">
        <v>13</v>
      </c>
      <c r="C244" t="s">
        <v>4</v>
      </c>
      <c r="F244">
        <v>5</v>
      </c>
      <c r="L244">
        <v>11190176</v>
      </c>
      <c r="M244" s="37">
        <v>27987</v>
      </c>
      <c r="N244">
        <v>5</v>
      </c>
      <c r="O244">
        <v>5</v>
      </c>
    </row>
    <row r="245" spans="1:15" x14ac:dyDescent="0.25">
      <c r="A245">
        <v>11195208</v>
      </c>
      <c r="B245">
        <v>11</v>
      </c>
      <c r="C245" t="s">
        <v>4</v>
      </c>
      <c r="F245">
        <v>8</v>
      </c>
      <c r="L245">
        <v>11190705</v>
      </c>
      <c r="M245" s="37">
        <v>26108</v>
      </c>
      <c r="N245">
        <v>5</v>
      </c>
      <c r="O245">
        <v>5</v>
      </c>
    </row>
    <row r="246" spans="1:15" x14ac:dyDescent="0.25">
      <c r="A246">
        <v>11210430</v>
      </c>
      <c r="B246">
        <v>60</v>
      </c>
      <c r="C246" t="s">
        <v>6</v>
      </c>
      <c r="F246">
        <v>8</v>
      </c>
      <c r="L246">
        <v>11191070</v>
      </c>
      <c r="M246" s="37">
        <v>44344</v>
      </c>
      <c r="N246">
        <v>3</v>
      </c>
      <c r="O246">
        <v>3</v>
      </c>
    </row>
    <row r="247" spans="1:15" x14ac:dyDescent="0.25">
      <c r="A247">
        <v>11155251</v>
      </c>
      <c r="B247">
        <v>20</v>
      </c>
      <c r="C247" t="s">
        <v>4</v>
      </c>
      <c r="F247">
        <v>7</v>
      </c>
      <c r="L247">
        <v>11191673</v>
      </c>
      <c r="M247" s="37">
        <v>38734</v>
      </c>
      <c r="N247">
        <v>1</v>
      </c>
      <c r="O247">
        <v>2</v>
      </c>
    </row>
    <row r="248" spans="1:15" x14ac:dyDescent="0.25">
      <c r="A248">
        <v>11109089</v>
      </c>
      <c r="B248">
        <v>39</v>
      </c>
      <c r="C248" t="s">
        <v>4</v>
      </c>
      <c r="F248">
        <v>8</v>
      </c>
      <c r="L248">
        <v>11191678</v>
      </c>
      <c r="M248" s="37">
        <v>36882</v>
      </c>
      <c r="N248">
        <v>1</v>
      </c>
      <c r="O248">
        <v>2</v>
      </c>
    </row>
    <row r="249" spans="1:15" x14ac:dyDescent="0.25">
      <c r="A249">
        <v>11109089</v>
      </c>
      <c r="B249">
        <v>55</v>
      </c>
      <c r="C249" t="s">
        <v>4</v>
      </c>
      <c r="F249">
        <v>8</v>
      </c>
      <c r="L249">
        <v>11191680</v>
      </c>
      <c r="M249" s="37">
        <v>39359</v>
      </c>
      <c r="N249">
        <v>4</v>
      </c>
      <c r="O249">
        <v>8</v>
      </c>
    </row>
    <row r="250" spans="1:15" x14ac:dyDescent="0.25">
      <c r="A250">
        <v>11216724</v>
      </c>
      <c r="B250">
        <v>27</v>
      </c>
      <c r="C250" t="s">
        <v>4</v>
      </c>
      <c r="F250">
        <v>8</v>
      </c>
      <c r="L250">
        <v>11191683</v>
      </c>
      <c r="M250" s="37">
        <v>38734</v>
      </c>
      <c r="N250">
        <v>1</v>
      </c>
      <c r="O250">
        <v>2</v>
      </c>
    </row>
    <row r="251" spans="1:15" x14ac:dyDescent="0.25">
      <c r="A251">
        <v>11182379</v>
      </c>
      <c r="B251">
        <v>41</v>
      </c>
      <c r="C251" t="s">
        <v>4</v>
      </c>
      <c r="F251">
        <v>5</v>
      </c>
      <c r="L251">
        <v>11191889</v>
      </c>
      <c r="M251" s="37">
        <v>27450</v>
      </c>
      <c r="N251">
        <v>1</v>
      </c>
      <c r="O251">
        <v>2</v>
      </c>
    </row>
    <row r="252" spans="1:15" x14ac:dyDescent="0.25">
      <c r="A252">
        <v>11108828</v>
      </c>
      <c r="B252">
        <v>31</v>
      </c>
      <c r="C252" t="s">
        <v>4</v>
      </c>
      <c r="F252">
        <v>5</v>
      </c>
      <c r="L252">
        <v>11192117</v>
      </c>
      <c r="M252" s="37">
        <v>44344</v>
      </c>
      <c r="N252">
        <v>1</v>
      </c>
      <c r="O252">
        <v>2</v>
      </c>
    </row>
    <row r="253" spans="1:15" x14ac:dyDescent="0.25">
      <c r="A253">
        <v>11214879</v>
      </c>
      <c r="B253">
        <v>36</v>
      </c>
      <c r="C253" t="s">
        <v>6</v>
      </c>
      <c r="F253">
        <v>5</v>
      </c>
      <c r="L253">
        <v>11192150</v>
      </c>
      <c r="M253" s="37">
        <v>38734</v>
      </c>
      <c r="N253">
        <v>6</v>
      </c>
      <c r="O253">
        <v>6</v>
      </c>
    </row>
    <row r="254" spans="1:15" x14ac:dyDescent="0.25">
      <c r="A254">
        <v>10765699</v>
      </c>
      <c r="B254">
        <v>73</v>
      </c>
      <c r="C254" t="s">
        <v>4</v>
      </c>
      <c r="F254">
        <v>8</v>
      </c>
      <c r="L254">
        <v>11192168</v>
      </c>
      <c r="M254" s="37">
        <v>36855</v>
      </c>
      <c r="N254">
        <v>5</v>
      </c>
      <c r="O254">
        <v>5</v>
      </c>
    </row>
    <row r="255" spans="1:15" x14ac:dyDescent="0.25">
      <c r="A255">
        <v>11225043</v>
      </c>
      <c r="B255">
        <v>75</v>
      </c>
      <c r="C255" t="s">
        <v>4</v>
      </c>
      <c r="L255">
        <v>11192172</v>
      </c>
      <c r="M255" s="37">
        <v>37089</v>
      </c>
      <c r="N255">
        <v>4</v>
      </c>
      <c r="O255">
        <v>8</v>
      </c>
    </row>
    <row r="256" spans="1:15" x14ac:dyDescent="0.25">
      <c r="A256">
        <v>11201527</v>
      </c>
      <c r="B256">
        <v>84</v>
      </c>
      <c r="C256" t="s">
        <v>4</v>
      </c>
      <c r="F256">
        <v>6</v>
      </c>
      <c r="L256">
        <v>11192173</v>
      </c>
      <c r="M256" s="37">
        <v>42464</v>
      </c>
      <c r="N256">
        <v>5</v>
      </c>
      <c r="O256">
        <v>5</v>
      </c>
    </row>
    <row r="257" spans="1:15" x14ac:dyDescent="0.25">
      <c r="A257">
        <v>11214536</v>
      </c>
      <c r="B257">
        <v>33</v>
      </c>
      <c r="C257" t="s">
        <v>6</v>
      </c>
      <c r="F257">
        <v>8</v>
      </c>
      <c r="L257">
        <v>11192246</v>
      </c>
      <c r="M257" s="37">
        <v>31689</v>
      </c>
      <c r="N257">
        <v>5</v>
      </c>
      <c r="O257">
        <v>5</v>
      </c>
    </row>
    <row r="258" spans="1:15" x14ac:dyDescent="0.25">
      <c r="A258">
        <v>11214536</v>
      </c>
      <c r="B258">
        <v>63</v>
      </c>
      <c r="C258" t="s">
        <v>4</v>
      </c>
      <c r="F258">
        <v>8</v>
      </c>
      <c r="L258">
        <v>11192269</v>
      </c>
      <c r="M258" s="37">
        <v>31689</v>
      </c>
      <c r="N258">
        <v>2</v>
      </c>
      <c r="O258">
        <v>2</v>
      </c>
    </row>
    <row r="259" spans="1:15" x14ac:dyDescent="0.25">
      <c r="A259">
        <v>11198107</v>
      </c>
      <c r="B259">
        <v>82</v>
      </c>
      <c r="C259" t="s">
        <v>4</v>
      </c>
      <c r="F259">
        <v>5</v>
      </c>
      <c r="L259">
        <v>11192283</v>
      </c>
      <c r="M259" s="37">
        <v>27450</v>
      </c>
      <c r="N259">
        <v>1</v>
      </c>
      <c r="O259">
        <v>2</v>
      </c>
    </row>
    <row r="260" spans="1:15" x14ac:dyDescent="0.25">
      <c r="A260">
        <v>11195213</v>
      </c>
      <c r="B260">
        <v>12</v>
      </c>
      <c r="C260" t="s">
        <v>4</v>
      </c>
      <c r="F260">
        <v>8</v>
      </c>
      <c r="L260">
        <v>11192428</v>
      </c>
      <c r="M260" s="37">
        <v>29810</v>
      </c>
      <c r="N260">
        <v>5</v>
      </c>
      <c r="O260">
        <v>5</v>
      </c>
    </row>
    <row r="261" spans="1:15" x14ac:dyDescent="0.25">
      <c r="A261">
        <v>11195213</v>
      </c>
      <c r="B261">
        <v>34</v>
      </c>
      <c r="C261" t="s">
        <v>6</v>
      </c>
      <c r="F261">
        <v>8</v>
      </c>
      <c r="L261">
        <v>11192446</v>
      </c>
      <c r="M261" s="37">
        <v>35003</v>
      </c>
      <c r="N261">
        <v>4</v>
      </c>
      <c r="O261">
        <v>8</v>
      </c>
    </row>
    <row r="262" spans="1:15" x14ac:dyDescent="0.25">
      <c r="A262">
        <v>11105395</v>
      </c>
      <c r="B262">
        <v>74</v>
      </c>
      <c r="C262" t="s">
        <v>6</v>
      </c>
      <c r="F262">
        <v>8</v>
      </c>
      <c r="L262">
        <v>11192469</v>
      </c>
      <c r="M262" s="37">
        <v>37089</v>
      </c>
      <c r="N262">
        <v>2</v>
      </c>
      <c r="O262">
        <v>2</v>
      </c>
    </row>
    <row r="263" spans="1:15" x14ac:dyDescent="0.25">
      <c r="A263">
        <v>11192428</v>
      </c>
      <c r="B263">
        <v>78</v>
      </c>
      <c r="C263" t="s">
        <v>4</v>
      </c>
      <c r="F263">
        <v>5</v>
      </c>
      <c r="L263">
        <v>11192647</v>
      </c>
      <c r="M263" s="37">
        <v>38734</v>
      </c>
      <c r="N263">
        <v>5</v>
      </c>
      <c r="O263">
        <v>5</v>
      </c>
    </row>
    <row r="264" spans="1:15" x14ac:dyDescent="0.25">
      <c r="A264">
        <v>11192428</v>
      </c>
      <c r="B264">
        <v>84</v>
      </c>
      <c r="C264" t="s">
        <v>4</v>
      </c>
      <c r="F264">
        <v>5</v>
      </c>
      <c r="L264">
        <v>11193056</v>
      </c>
      <c r="M264" s="37">
        <v>38734</v>
      </c>
      <c r="N264">
        <v>2</v>
      </c>
      <c r="O264">
        <v>2</v>
      </c>
    </row>
    <row r="265" spans="1:15" x14ac:dyDescent="0.25">
      <c r="A265">
        <v>11163394</v>
      </c>
      <c r="B265">
        <v>85</v>
      </c>
      <c r="C265" t="s">
        <v>4</v>
      </c>
      <c r="F265">
        <v>8</v>
      </c>
      <c r="L265">
        <v>11193172</v>
      </c>
      <c r="M265" s="37">
        <v>27987</v>
      </c>
      <c r="N265">
        <v>7</v>
      </c>
      <c r="O265">
        <v>7</v>
      </c>
    </row>
    <row r="266" spans="1:15" x14ac:dyDescent="0.25">
      <c r="A266">
        <v>10910071</v>
      </c>
      <c r="B266">
        <v>80</v>
      </c>
      <c r="C266" t="s">
        <v>4</v>
      </c>
      <c r="F266">
        <v>5</v>
      </c>
      <c r="L266">
        <v>11193183</v>
      </c>
      <c r="M266" s="37">
        <v>27987</v>
      </c>
      <c r="N266">
        <v>7</v>
      </c>
      <c r="O266">
        <v>7</v>
      </c>
    </row>
    <row r="267" spans="1:15" x14ac:dyDescent="0.25">
      <c r="A267">
        <v>11099860</v>
      </c>
      <c r="B267">
        <v>25</v>
      </c>
      <c r="C267" t="s">
        <v>4</v>
      </c>
      <c r="F267">
        <v>5</v>
      </c>
      <c r="L267">
        <v>11193301</v>
      </c>
      <c r="M267" s="37">
        <v>29601</v>
      </c>
      <c r="N267">
        <v>1</v>
      </c>
      <c r="O267">
        <v>2</v>
      </c>
    </row>
    <row r="268" spans="1:15" x14ac:dyDescent="0.25">
      <c r="A268">
        <v>11099860</v>
      </c>
      <c r="B268">
        <v>57</v>
      </c>
      <c r="C268" t="s">
        <v>4</v>
      </c>
      <c r="F268">
        <v>5</v>
      </c>
      <c r="L268">
        <v>11193366</v>
      </c>
      <c r="M268" s="37">
        <v>27450</v>
      </c>
      <c r="N268">
        <v>2</v>
      </c>
      <c r="O268">
        <v>2</v>
      </c>
    </row>
    <row r="269" spans="1:15" x14ac:dyDescent="0.25">
      <c r="A269">
        <v>11201544</v>
      </c>
      <c r="B269">
        <v>43</v>
      </c>
      <c r="C269" t="s">
        <v>4</v>
      </c>
      <c r="F269">
        <v>5</v>
      </c>
      <c r="L269">
        <v>11194020</v>
      </c>
      <c r="M269" s="37">
        <v>38943</v>
      </c>
      <c r="N269">
        <v>4</v>
      </c>
      <c r="O269">
        <v>8</v>
      </c>
    </row>
    <row r="270" spans="1:15" x14ac:dyDescent="0.25">
      <c r="A270">
        <v>11216173</v>
      </c>
      <c r="B270">
        <v>6</v>
      </c>
      <c r="C270" t="s">
        <v>4</v>
      </c>
      <c r="F270">
        <v>8</v>
      </c>
      <c r="L270">
        <v>11194708</v>
      </c>
      <c r="M270" s="37">
        <v>38734</v>
      </c>
      <c r="N270">
        <v>3</v>
      </c>
      <c r="O270">
        <v>3</v>
      </c>
    </row>
    <row r="271" spans="1:15" x14ac:dyDescent="0.25">
      <c r="A271">
        <v>11216122</v>
      </c>
      <c r="B271">
        <v>18</v>
      </c>
      <c r="C271" t="s">
        <v>4</v>
      </c>
      <c r="F271">
        <v>8</v>
      </c>
      <c r="L271">
        <v>11194862</v>
      </c>
      <c r="M271" s="37">
        <v>39359</v>
      </c>
      <c r="N271">
        <v>4</v>
      </c>
      <c r="O271">
        <v>8</v>
      </c>
    </row>
    <row r="272" spans="1:15" x14ac:dyDescent="0.25">
      <c r="A272">
        <v>11199521</v>
      </c>
      <c r="B272">
        <v>40</v>
      </c>
      <c r="C272" t="s">
        <v>4</v>
      </c>
      <c r="F272">
        <v>5</v>
      </c>
      <c r="L272">
        <v>11194941</v>
      </c>
      <c r="M272" s="37">
        <v>38734</v>
      </c>
      <c r="N272">
        <v>2</v>
      </c>
      <c r="O272">
        <v>2</v>
      </c>
    </row>
    <row r="273" spans="1:15" x14ac:dyDescent="0.25">
      <c r="A273">
        <v>11219076</v>
      </c>
      <c r="B273">
        <v>10</v>
      </c>
      <c r="C273" t="s">
        <v>4</v>
      </c>
      <c r="F273">
        <v>8</v>
      </c>
      <c r="L273">
        <v>11195208</v>
      </c>
      <c r="M273" s="37">
        <v>42464</v>
      </c>
      <c r="N273">
        <v>4</v>
      </c>
      <c r="O273">
        <v>8</v>
      </c>
    </row>
    <row r="274" spans="1:15" x14ac:dyDescent="0.25">
      <c r="A274">
        <v>11219255</v>
      </c>
      <c r="B274">
        <v>78</v>
      </c>
      <c r="C274" t="s">
        <v>4</v>
      </c>
      <c r="F274">
        <v>8</v>
      </c>
      <c r="L274">
        <v>11195213</v>
      </c>
      <c r="M274" s="37">
        <v>27987</v>
      </c>
      <c r="N274">
        <v>4</v>
      </c>
      <c r="O274">
        <v>8</v>
      </c>
    </row>
    <row r="275" spans="1:15" x14ac:dyDescent="0.25">
      <c r="A275">
        <v>11223236</v>
      </c>
      <c r="B275">
        <v>25</v>
      </c>
      <c r="C275" t="s">
        <v>6</v>
      </c>
      <c r="F275">
        <v>5</v>
      </c>
      <c r="L275">
        <v>11195225</v>
      </c>
      <c r="M275" s="37">
        <v>37480</v>
      </c>
      <c r="N275">
        <v>4</v>
      </c>
      <c r="O275">
        <v>8</v>
      </c>
    </row>
    <row r="276" spans="1:15" x14ac:dyDescent="0.25">
      <c r="A276">
        <v>11218963</v>
      </c>
      <c r="B276">
        <v>83</v>
      </c>
      <c r="C276" t="s">
        <v>4</v>
      </c>
      <c r="F276">
        <v>5</v>
      </c>
      <c r="L276">
        <v>11195432</v>
      </c>
      <c r="M276" s="37">
        <v>36855</v>
      </c>
      <c r="N276">
        <v>5</v>
      </c>
      <c r="O276">
        <v>5</v>
      </c>
    </row>
    <row r="277" spans="1:15" x14ac:dyDescent="0.25">
      <c r="A277">
        <v>11217172</v>
      </c>
      <c r="B277">
        <v>62</v>
      </c>
      <c r="C277" t="s">
        <v>4</v>
      </c>
      <c r="F277">
        <v>8</v>
      </c>
      <c r="L277">
        <v>11195961</v>
      </c>
      <c r="M277" s="37">
        <v>27987</v>
      </c>
      <c r="N277">
        <v>4</v>
      </c>
      <c r="O277">
        <v>8</v>
      </c>
    </row>
    <row r="278" spans="1:15" x14ac:dyDescent="0.25">
      <c r="A278">
        <v>11232450</v>
      </c>
      <c r="B278">
        <v>12</v>
      </c>
      <c r="C278" t="s">
        <v>6</v>
      </c>
      <c r="F278">
        <v>4</v>
      </c>
      <c r="L278">
        <v>11195997</v>
      </c>
      <c r="M278" s="37">
        <v>36855</v>
      </c>
      <c r="N278">
        <v>5</v>
      </c>
      <c r="O278">
        <v>5</v>
      </c>
    </row>
    <row r="279" spans="1:15" x14ac:dyDescent="0.25">
      <c r="A279">
        <v>11232452</v>
      </c>
      <c r="B279">
        <v>34</v>
      </c>
      <c r="C279" t="s">
        <v>4</v>
      </c>
      <c r="F279">
        <v>5</v>
      </c>
      <c r="L279">
        <v>11196001</v>
      </c>
      <c r="M279" s="37">
        <v>37064</v>
      </c>
      <c r="N279">
        <v>5</v>
      </c>
      <c r="O279">
        <v>5</v>
      </c>
    </row>
    <row r="280" spans="1:15" x14ac:dyDescent="0.25">
      <c r="A280">
        <v>11108133</v>
      </c>
      <c r="B280">
        <v>22</v>
      </c>
      <c r="C280" t="s">
        <v>4</v>
      </c>
      <c r="F280">
        <v>5</v>
      </c>
      <c r="L280">
        <v>11196072</v>
      </c>
      <c r="M280" s="37">
        <v>27987</v>
      </c>
      <c r="N280">
        <v>2</v>
      </c>
      <c r="O280">
        <v>2</v>
      </c>
    </row>
    <row r="281" spans="1:15" x14ac:dyDescent="0.25">
      <c r="A281">
        <v>11218459</v>
      </c>
      <c r="B281">
        <v>80</v>
      </c>
      <c r="C281" t="s">
        <v>4</v>
      </c>
      <c r="L281">
        <v>11196077</v>
      </c>
      <c r="M281" s="37">
        <v>38734</v>
      </c>
      <c r="N281">
        <v>5</v>
      </c>
      <c r="O281">
        <v>5</v>
      </c>
    </row>
    <row r="282" spans="1:15" x14ac:dyDescent="0.25">
      <c r="A282">
        <v>11103893</v>
      </c>
      <c r="B282">
        <v>64</v>
      </c>
      <c r="C282" t="s">
        <v>4</v>
      </c>
      <c r="F282">
        <v>5</v>
      </c>
      <c r="L282">
        <v>11196149</v>
      </c>
      <c r="M282" s="37">
        <v>39359</v>
      </c>
      <c r="N282">
        <v>4</v>
      </c>
      <c r="O282">
        <v>8</v>
      </c>
    </row>
    <row r="283" spans="1:15" x14ac:dyDescent="0.25">
      <c r="A283">
        <v>11103893</v>
      </c>
      <c r="B283">
        <v>76</v>
      </c>
      <c r="C283" t="s">
        <v>4</v>
      </c>
      <c r="F283">
        <v>5</v>
      </c>
      <c r="L283">
        <v>11196167</v>
      </c>
      <c r="M283" s="37">
        <v>18854</v>
      </c>
      <c r="N283">
        <v>4</v>
      </c>
      <c r="O283">
        <v>8</v>
      </c>
    </row>
    <row r="284" spans="1:15" x14ac:dyDescent="0.25">
      <c r="A284">
        <v>11102939</v>
      </c>
      <c r="B284">
        <v>20</v>
      </c>
      <c r="C284" t="s">
        <v>4</v>
      </c>
      <c r="F284">
        <v>8</v>
      </c>
      <c r="L284">
        <v>11196220</v>
      </c>
      <c r="M284" s="37">
        <v>27987</v>
      </c>
      <c r="N284">
        <v>6</v>
      </c>
      <c r="O284">
        <v>6</v>
      </c>
    </row>
    <row r="285" spans="1:15" x14ac:dyDescent="0.25">
      <c r="A285">
        <v>11239648</v>
      </c>
      <c r="B285">
        <v>10</v>
      </c>
      <c r="C285" t="s">
        <v>6</v>
      </c>
      <c r="F285">
        <v>8</v>
      </c>
      <c r="L285">
        <v>11196402</v>
      </c>
      <c r="M285" s="37">
        <v>27987</v>
      </c>
      <c r="N285">
        <v>4</v>
      </c>
      <c r="O285">
        <v>8</v>
      </c>
    </row>
    <row r="286" spans="1:15" x14ac:dyDescent="0.25">
      <c r="A286">
        <v>11239647</v>
      </c>
      <c r="B286">
        <v>23</v>
      </c>
      <c r="C286" t="s">
        <v>6</v>
      </c>
      <c r="F286">
        <v>8</v>
      </c>
      <c r="L286">
        <v>11196605</v>
      </c>
      <c r="M286" s="37">
        <v>26108</v>
      </c>
      <c r="N286">
        <v>5</v>
      </c>
      <c r="O286">
        <v>5</v>
      </c>
    </row>
    <row r="287" spans="1:15" x14ac:dyDescent="0.25">
      <c r="A287">
        <v>11239647</v>
      </c>
      <c r="B287">
        <v>79</v>
      </c>
      <c r="C287" t="s">
        <v>6</v>
      </c>
      <c r="F287">
        <v>8</v>
      </c>
      <c r="L287">
        <v>11196852</v>
      </c>
      <c r="M287" s="37">
        <v>27987</v>
      </c>
      <c r="N287">
        <v>2</v>
      </c>
      <c r="O287">
        <v>2</v>
      </c>
    </row>
    <row r="288" spans="1:15" x14ac:dyDescent="0.25">
      <c r="A288">
        <v>11210946</v>
      </c>
      <c r="B288">
        <v>59</v>
      </c>
      <c r="C288" t="s">
        <v>4</v>
      </c>
      <c r="F288">
        <v>8</v>
      </c>
      <c r="L288">
        <v>11196854</v>
      </c>
      <c r="M288" s="37">
        <v>27987</v>
      </c>
      <c r="N288">
        <v>3</v>
      </c>
      <c r="O288">
        <v>3</v>
      </c>
    </row>
    <row r="289" spans="1:15" x14ac:dyDescent="0.25">
      <c r="A289">
        <v>11211126</v>
      </c>
      <c r="B289">
        <v>34</v>
      </c>
      <c r="C289" t="s">
        <v>4</v>
      </c>
      <c r="F289">
        <v>6</v>
      </c>
      <c r="L289">
        <v>11196855</v>
      </c>
      <c r="M289" s="37">
        <v>38734</v>
      </c>
      <c r="N289">
        <v>2</v>
      </c>
      <c r="O289">
        <v>2</v>
      </c>
    </row>
    <row r="290" spans="1:15" x14ac:dyDescent="0.25">
      <c r="A290">
        <v>11220124</v>
      </c>
      <c r="B290">
        <v>77</v>
      </c>
      <c r="C290" t="s">
        <v>4</v>
      </c>
      <c r="F290">
        <v>5</v>
      </c>
      <c r="L290">
        <v>11196857</v>
      </c>
      <c r="M290" s="37">
        <v>20733</v>
      </c>
      <c r="N290">
        <v>4</v>
      </c>
      <c r="O290">
        <v>8</v>
      </c>
    </row>
    <row r="291" spans="1:15" x14ac:dyDescent="0.25">
      <c r="A291">
        <v>11241930</v>
      </c>
      <c r="B291">
        <v>32</v>
      </c>
      <c r="C291" t="s">
        <v>4</v>
      </c>
      <c r="F291">
        <v>5</v>
      </c>
      <c r="L291">
        <v>11196860</v>
      </c>
      <c r="M291" s="37">
        <v>38691</v>
      </c>
      <c r="N291">
        <v>1</v>
      </c>
      <c r="O291">
        <v>2</v>
      </c>
    </row>
    <row r="292" spans="1:15" x14ac:dyDescent="0.25">
      <c r="A292">
        <v>11241936</v>
      </c>
      <c r="B292">
        <v>63</v>
      </c>
      <c r="C292" t="s">
        <v>4</v>
      </c>
      <c r="F292">
        <v>8</v>
      </c>
      <c r="L292">
        <v>11197043</v>
      </c>
      <c r="M292" s="37">
        <v>18854</v>
      </c>
      <c r="N292">
        <v>4</v>
      </c>
      <c r="O292">
        <v>8</v>
      </c>
    </row>
    <row r="293" spans="1:15" x14ac:dyDescent="0.25">
      <c r="A293">
        <v>11104647</v>
      </c>
      <c r="B293">
        <v>75</v>
      </c>
      <c r="C293" t="s">
        <v>4</v>
      </c>
      <c r="F293">
        <v>6</v>
      </c>
      <c r="L293">
        <v>11197276</v>
      </c>
      <c r="M293" s="37">
        <v>33387</v>
      </c>
      <c r="N293">
        <v>6</v>
      </c>
      <c r="O293">
        <v>6</v>
      </c>
    </row>
    <row r="294" spans="1:15" x14ac:dyDescent="0.25">
      <c r="A294">
        <v>11104623</v>
      </c>
      <c r="B294">
        <v>51</v>
      </c>
      <c r="C294" t="s">
        <v>4</v>
      </c>
      <c r="F294">
        <v>8</v>
      </c>
      <c r="L294">
        <v>11197468</v>
      </c>
      <c r="M294" s="37">
        <v>44344</v>
      </c>
      <c r="N294">
        <v>6</v>
      </c>
      <c r="O294">
        <v>6</v>
      </c>
    </row>
    <row r="295" spans="1:15" x14ac:dyDescent="0.25">
      <c r="A295">
        <v>11216302</v>
      </c>
      <c r="B295">
        <v>29</v>
      </c>
      <c r="C295" t="s">
        <v>4</v>
      </c>
      <c r="L295">
        <v>11197485</v>
      </c>
      <c r="M295" s="37">
        <v>31508</v>
      </c>
      <c r="N295">
        <v>5</v>
      </c>
      <c r="O295">
        <v>5</v>
      </c>
    </row>
    <row r="296" spans="1:15" x14ac:dyDescent="0.25">
      <c r="A296">
        <v>11216302</v>
      </c>
      <c r="B296">
        <v>31</v>
      </c>
      <c r="C296" t="s">
        <v>4</v>
      </c>
      <c r="L296">
        <v>11197616</v>
      </c>
      <c r="M296" s="37">
        <v>24254</v>
      </c>
      <c r="N296">
        <v>4</v>
      </c>
      <c r="O296">
        <v>8</v>
      </c>
    </row>
    <row r="297" spans="1:15" x14ac:dyDescent="0.25">
      <c r="A297">
        <v>11216302</v>
      </c>
      <c r="B297">
        <v>47</v>
      </c>
      <c r="C297" t="s">
        <v>6</v>
      </c>
      <c r="L297">
        <v>11197754</v>
      </c>
      <c r="M297" s="37">
        <v>27987</v>
      </c>
      <c r="N297">
        <v>6</v>
      </c>
      <c r="O297">
        <v>6</v>
      </c>
    </row>
    <row r="298" spans="1:15" x14ac:dyDescent="0.25">
      <c r="A298">
        <v>11198052</v>
      </c>
      <c r="B298">
        <v>81</v>
      </c>
      <c r="C298" t="s">
        <v>6</v>
      </c>
      <c r="F298">
        <v>5</v>
      </c>
      <c r="L298">
        <v>11197830</v>
      </c>
      <c r="M298" s="37">
        <v>27987</v>
      </c>
      <c r="N298">
        <v>5</v>
      </c>
      <c r="O298">
        <v>5</v>
      </c>
    </row>
    <row r="299" spans="1:15" x14ac:dyDescent="0.25">
      <c r="A299">
        <v>11108723</v>
      </c>
      <c r="B299">
        <v>56</v>
      </c>
      <c r="C299" t="s">
        <v>4</v>
      </c>
      <c r="F299">
        <v>5</v>
      </c>
      <c r="L299">
        <v>11198038</v>
      </c>
      <c r="M299" s="37">
        <v>27987</v>
      </c>
      <c r="N299">
        <v>5</v>
      </c>
      <c r="O299">
        <v>5</v>
      </c>
    </row>
    <row r="300" spans="1:15" x14ac:dyDescent="0.25">
      <c r="A300">
        <v>11182468</v>
      </c>
      <c r="B300">
        <v>73</v>
      </c>
      <c r="C300" t="s">
        <v>4</v>
      </c>
      <c r="F300">
        <v>8</v>
      </c>
      <c r="L300">
        <v>11198052</v>
      </c>
      <c r="M300" s="37">
        <v>35003</v>
      </c>
      <c r="N300">
        <v>5</v>
      </c>
      <c r="O300">
        <v>5</v>
      </c>
    </row>
    <row r="301" spans="1:15" x14ac:dyDescent="0.25">
      <c r="A301">
        <v>11186527</v>
      </c>
      <c r="B301">
        <v>86</v>
      </c>
      <c r="C301" t="s">
        <v>4</v>
      </c>
      <c r="F301">
        <v>8</v>
      </c>
      <c r="L301">
        <v>11198107</v>
      </c>
      <c r="M301" s="37">
        <v>35211</v>
      </c>
      <c r="N301">
        <v>5</v>
      </c>
      <c r="O301">
        <v>5</v>
      </c>
    </row>
    <row r="302" spans="1:15" x14ac:dyDescent="0.25">
      <c r="A302">
        <v>11104235</v>
      </c>
      <c r="B302">
        <v>10</v>
      </c>
      <c r="C302" t="s">
        <v>6</v>
      </c>
      <c r="F302">
        <v>8</v>
      </c>
      <c r="L302">
        <v>11198197</v>
      </c>
      <c r="M302" s="37">
        <v>36855</v>
      </c>
      <c r="N302">
        <v>5</v>
      </c>
      <c r="O302">
        <v>5</v>
      </c>
    </row>
    <row r="303" spans="1:15" x14ac:dyDescent="0.25">
      <c r="A303">
        <v>11210396</v>
      </c>
      <c r="B303">
        <v>69</v>
      </c>
      <c r="C303" t="s">
        <v>4</v>
      </c>
      <c r="F303">
        <v>8</v>
      </c>
      <c r="L303">
        <v>11198370</v>
      </c>
      <c r="M303" s="37">
        <v>27987</v>
      </c>
      <c r="N303">
        <v>5</v>
      </c>
      <c r="O303">
        <v>5</v>
      </c>
    </row>
    <row r="304" spans="1:15" x14ac:dyDescent="0.25">
      <c r="A304">
        <v>11201473</v>
      </c>
      <c r="B304">
        <v>78</v>
      </c>
      <c r="C304" t="s">
        <v>6</v>
      </c>
      <c r="F304">
        <v>8</v>
      </c>
      <c r="L304">
        <v>11198433</v>
      </c>
      <c r="M304" s="37">
        <v>18854</v>
      </c>
      <c r="N304">
        <v>5</v>
      </c>
      <c r="O304">
        <v>5</v>
      </c>
    </row>
    <row r="305" spans="1:15" x14ac:dyDescent="0.25">
      <c r="A305">
        <v>11215648</v>
      </c>
      <c r="B305">
        <v>32</v>
      </c>
      <c r="C305" t="s">
        <v>4</v>
      </c>
      <c r="F305">
        <v>8</v>
      </c>
      <c r="L305">
        <v>11198434</v>
      </c>
      <c r="M305" s="37">
        <v>27987</v>
      </c>
      <c r="N305">
        <v>4</v>
      </c>
      <c r="O305">
        <v>8</v>
      </c>
    </row>
    <row r="306" spans="1:15" x14ac:dyDescent="0.25">
      <c r="A306">
        <v>11108361</v>
      </c>
      <c r="B306">
        <v>29</v>
      </c>
      <c r="C306" t="s">
        <v>4</v>
      </c>
      <c r="F306">
        <v>5</v>
      </c>
      <c r="L306">
        <v>11198607</v>
      </c>
      <c r="M306" s="37">
        <v>36855</v>
      </c>
      <c r="N306">
        <v>4</v>
      </c>
      <c r="O306">
        <v>8</v>
      </c>
    </row>
    <row r="307" spans="1:15" x14ac:dyDescent="0.25">
      <c r="A307">
        <v>11246659</v>
      </c>
      <c r="B307">
        <v>41</v>
      </c>
      <c r="C307" t="s">
        <v>4</v>
      </c>
      <c r="F307">
        <v>8</v>
      </c>
      <c r="L307">
        <v>11198638</v>
      </c>
      <c r="M307" s="37">
        <v>27987</v>
      </c>
      <c r="N307">
        <v>5</v>
      </c>
      <c r="O307">
        <v>5</v>
      </c>
    </row>
    <row r="308" spans="1:15" x14ac:dyDescent="0.25">
      <c r="A308">
        <v>11215124</v>
      </c>
      <c r="B308">
        <v>53</v>
      </c>
      <c r="C308" t="s">
        <v>4</v>
      </c>
      <c r="F308">
        <v>8</v>
      </c>
      <c r="L308">
        <v>11199007</v>
      </c>
      <c r="M308" s="37">
        <v>38943</v>
      </c>
      <c r="N308">
        <v>4</v>
      </c>
      <c r="O308">
        <v>8</v>
      </c>
    </row>
    <row r="309" spans="1:15" x14ac:dyDescent="0.25">
      <c r="A309">
        <v>11210673</v>
      </c>
      <c r="B309">
        <v>87</v>
      </c>
      <c r="C309" t="s">
        <v>4</v>
      </c>
      <c r="F309">
        <v>5</v>
      </c>
      <c r="L309">
        <v>11199124</v>
      </c>
      <c r="M309" s="37">
        <v>26108</v>
      </c>
      <c r="N309">
        <v>4</v>
      </c>
      <c r="O309">
        <v>8</v>
      </c>
    </row>
    <row r="310" spans="1:15" x14ac:dyDescent="0.25">
      <c r="A310">
        <v>11211334</v>
      </c>
      <c r="B310">
        <v>7</v>
      </c>
      <c r="C310" t="s">
        <v>4</v>
      </c>
      <c r="F310">
        <v>8</v>
      </c>
      <c r="L310">
        <v>11199126</v>
      </c>
      <c r="M310" s="37">
        <v>27987</v>
      </c>
      <c r="N310">
        <v>4</v>
      </c>
      <c r="O310">
        <v>8</v>
      </c>
    </row>
    <row r="311" spans="1:15" x14ac:dyDescent="0.25">
      <c r="A311">
        <v>11199319</v>
      </c>
      <c r="B311">
        <v>24</v>
      </c>
      <c r="C311" t="s">
        <v>4</v>
      </c>
      <c r="F311">
        <v>8</v>
      </c>
      <c r="L311">
        <v>11199134</v>
      </c>
      <c r="M311" s="37">
        <v>26108</v>
      </c>
      <c r="N311">
        <v>4</v>
      </c>
      <c r="O311">
        <v>8</v>
      </c>
    </row>
    <row r="312" spans="1:15" x14ac:dyDescent="0.25">
      <c r="A312">
        <v>11196149</v>
      </c>
      <c r="B312">
        <v>61</v>
      </c>
      <c r="C312" t="s">
        <v>4</v>
      </c>
      <c r="F312">
        <v>8</v>
      </c>
      <c r="L312">
        <v>11199232</v>
      </c>
      <c r="M312" s="37">
        <v>36812</v>
      </c>
      <c r="N312">
        <v>5</v>
      </c>
      <c r="O312">
        <v>5</v>
      </c>
    </row>
    <row r="313" spans="1:15" x14ac:dyDescent="0.25">
      <c r="A313">
        <v>11199699</v>
      </c>
      <c r="B313">
        <v>73</v>
      </c>
      <c r="C313" t="s">
        <v>4</v>
      </c>
      <c r="L313">
        <v>11199295</v>
      </c>
      <c r="M313" s="37">
        <v>20733</v>
      </c>
      <c r="N313">
        <v>4</v>
      </c>
      <c r="O313">
        <v>8</v>
      </c>
    </row>
    <row r="314" spans="1:15" x14ac:dyDescent="0.25">
      <c r="A314">
        <v>11218360</v>
      </c>
      <c r="B314">
        <v>17</v>
      </c>
      <c r="C314" t="s">
        <v>6</v>
      </c>
      <c r="F314">
        <v>8</v>
      </c>
      <c r="L314">
        <v>11199319</v>
      </c>
      <c r="M314" s="37">
        <v>35211</v>
      </c>
      <c r="N314">
        <v>4</v>
      </c>
      <c r="O314">
        <v>8</v>
      </c>
    </row>
    <row r="315" spans="1:15" x14ac:dyDescent="0.25">
      <c r="A315">
        <v>11248124</v>
      </c>
      <c r="B315">
        <v>31</v>
      </c>
      <c r="C315" t="s">
        <v>6</v>
      </c>
      <c r="F315">
        <v>8</v>
      </c>
      <c r="L315">
        <v>11199331</v>
      </c>
      <c r="M315" s="37">
        <v>27987</v>
      </c>
      <c r="N315">
        <v>2</v>
      </c>
      <c r="O315">
        <v>4</v>
      </c>
    </row>
    <row r="316" spans="1:15" x14ac:dyDescent="0.25">
      <c r="A316">
        <v>11248124</v>
      </c>
      <c r="B316">
        <v>76</v>
      </c>
      <c r="C316" t="s">
        <v>4</v>
      </c>
      <c r="F316">
        <v>8</v>
      </c>
      <c r="L316">
        <v>11199336</v>
      </c>
      <c r="M316" s="37">
        <v>38734</v>
      </c>
      <c r="N316">
        <v>1</v>
      </c>
      <c r="O316">
        <v>2</v>
      </c>
    </row>
    <row r="317" spans="1:15" x14ac:dyDescent="0.25">
      <c r="A317">
        <v>11210663</v>
      </c>
      <c r="B317">
        <v>36</v>
      </c>
      <c r="C317" t="s">
        <v>4</v>
      </c>
      <c r="F317">
        <v>8</v>
      </c>
      <c r="L317">
        <v>11199338</v>
      </c>
      <c r="M317" s="37">
        <v>27987</v>
      </c>
      <c r="N317">
        <v>2</v>
      </c>
      <c r="O317">
        <v>4</v>
      </c>
    </row>
    <row r="318" spans="1:15" x14ac:dyDescent="0.25">
      <c r="A318">
        <v>11163538</v>
      </c>
      <c r="B318">
        <v>68</v>
      </c>
      <c r="C318" t="s">
        <v>4</v>
      </c>
      <c r="F318">
        <v>5</v>
      </c>
      <c r="L318">
        <v>11199341</v>
      </c>
      <c r="M318" s="37">
        <v>27987</v>
      </c>
      <c r="N318">
        <v>1</v>
      </c>
      <c r="O318">
        <v>2</v>
      </c>
    </row>
    <row r="319" spans="1:15" x14ac:dyDescent="0.25">
      <c r="A319">
        <v>11210874</v>
      </c>
      <c r="B319">
        <v>73</v>
      </c>
      <c r="C319" t="s">
        <v>4</v>
      </c>
      <c r="F319">
        <v>5</v>
      </c>
      <c r="L319">
        <v>11199345</v>
      </c>
      <c r="M319" s="37">
        <v>27987</v>
      </c>
      <c r="N319">
        <v>3</v>
      </c>
      <c r="O319">
        <v>3</v>
      </c>
    </row>
    <row r="320" spans="1:15" x14ac:dyDescent="0.25">
      <c r="A320">
        <v>11216471</v>
      </c>
      <c r="B320">
        <v>35</v>
      </c>
      <c r="C320" t="s">
        <v>4</v>
      </c>
      <c r="F320">
        <v>5</v>
      </c>
      <c r="L320">
        <v>11199347</v>
      </c>
      <c r="M320" s="37">
        <v>37089</v>
      </c>
      <c r="N320">
        <v>1</v>
      </c>
      <c r="O320">
        <v>2</v>
      </c>
    </row>
    <row r="321" spans="1:15" x14ac:dyDescent="0.25">
      <c r="A321">
        <v>11265227</v>
      </c>
      <c r="B321">
        <v>28</v>
      </c>
      <c r="C321" t="s">
        <v>4</v>
      </c>
      <c r="D321">
        <v>10</v>
      </c>
      <c r="E321">
        <v>15</v>
      </c>
      <c r="L321">
        <v>11199352</v>
      </c>
      <c r="M321" s="37">
        <v>33387</v>
      </c>
      <c r="N321">
        <v>3</v>
      </c>
      <c r="O321">
        <v>6</v>
      </c>
    </row>
    <row r="322" spans="1:15" x14ac:dyDescent="0.25">
      <c r="A322">
        <v>11265206</v>
      </c>
      <c r="B322">
        <v>38</v>
      </c>
      <c r="C322" t="s">
        <v>4</v>
      </c>
      <c r="D322">
        <v>17</v>
      </c>
      <c r="E322">
        <v>11</v>
      </c>
      <c r="L322">
        <v>11199357</v>
      </c>
      <c r="M322" s="37">
        <v>33387</v>
      </c>
      <c r="N322">
        <v>2</v>
      </c>
      <c r="O322">
        <v>4</v>
      </c>
    </row>
    <row r="323" spans="1:15" x14ac:dyDescent="0.25">
      <c r="A323">
        <v>11265205</v>
      </c>
      <c r="B323">
        <v>65</v>
      </c>
      <c r="C323" t="s">
        <v>6</v>
      </c>
      <c r="D323">
        <v>5</v>
      </c>
      <c r="E323">
        <v>15</v>
      </c>
      <c r="L323">
        <v>11199358</v>
      </c>
      <c r="M323" s="37">
        <v>44344</v>
      </c>
      <c r="N323">
        <v>3</v>
      </c>
      <c r="O323">
        <v>6</v>
      </c>
    </row>
    <row r="324" spans="1:15" x14ac:dyDescent="0.25">
      <c r="A324">
        <v>11265205</v>
      </c>
      <c r="B324">
        <v>77</v>
      </c>
      <c r="C324" t="s">
        <v>6</v>
      </c>
      <c r="D324">
        <v>10</v>
      </c>
      <c r="E324">
        <v>8</v>
      </c>
      <c r="L324">
        <v>11199521</v>
      </c>
      <c r="M324" s="37">
        <v>18854</v>
      </c>
      <c r="N324">
        <v>5</v>
      </c>
      <c r="O324">
        <v>5</v>
      </c>
    </row>
    <row r="325" spans="1:15" x14ac:dyDescent="0.25">
      <c r="A325">
        <v>11264190</v>
      </c>
      <c r="B325">
        <v>40</v>
      </c>
      <c r="C325" t="s">
        <v>4</v>
      </c>
      <c r="D325">
        <v>14</v>
      </c>
      <c r="E325">
        <v>8</v>
      </c>
      <c r="L325">
        <v>11199636</v>
      </c>
      <c r="M325" s="37">
        <v>30225</v>
      </c>
      <c r="N325">
        <v>4</v>
      </c>
      <c r="O325">
        <v>8</v>
      </c>
    </row>
    <row r="326" spans="1:15" x14ac:dyDescent="0.25">
      <c r="A326">
        <v>11267133</v>
      </c>
      <c r="B326">
        <v>44</v>
      </c>
      <c r="C326" t="s">
        <v>4</v>
      </c>
      <c r="D326">
        <v>10</v>
      </c>
      <c r="E326">
        <v>15</v>
      </c>
      <c r="L326">
        <v>11199650</v>
      </c>
      <c r="M326" s="37">
        <v>33059</v>
      </c>
      <c r="N326">
        <v>2</v>
      </c>
      <c r="O326">
        <v>2</v>
      </c>
    </row>
    <row r="327" spans="1:15" x14ac:dyDescent="0.25">
      <c r="A327">
        <v>11266170</v>
      </c>
      <c r="B327">
        <v>18</v>
      </c>
      <c r="C327" t="s">
        <v>4</v>
      </c>
      <c r="D327">
        <v>10</v>
      </c>
      <c r="E327">
        <v>15</v>
      </c>
      <c r="L327">
        <v>11199653</v>
      </c>
      <c r="M327" s="37">
        <v>26108</v>
      </c>
      <c r="N327">
        <v>5</v>
      </c>
      <c r="O327">
        <v>5</v>
      </c>
    </row>
    <row r="328" spans="1:15" x14ac:dyDescent="0.25">
      <c r="A328">
        <v>11269765</v>
      </c>
      <c r="B328">
        <v>79</v>
      </c>
      <c r="C328" t="s">
        <v>4</v>
      </c>
      <c r="D328">
        <v>5</v>
      </c>
      <c r="E328">
        <v>14</v>
      </c>
      <c r="L328">
        <v>11199822</v>
      </c>
      <c r="M328" s="37">
        <v>28074</v>
      </c>
      <c r="N328">
        <v>2</v>
      </c>
      <c r="O328">
        <v>2</v>
      </c>
    </row>
    <row r="329" spans="1:15" x14ac:dyDescent="0.25">
      <c r="A329">
        <v>11268889</v>
      </c>
      <c r="B329">
        <v>32</v>
      </c>
      <c r="C329" t="s">
        <v>4</v>
      </c>
      <c r="D329">
        <v>5</v>
      </c>
      <c r="E329">
        <v>9</v>
      </c>
      <c r="L329">
        <v>11200380</v>
      </c>
      <c r="M329" s="37">
        <v>38734</v>
      </c>
      <c r="N329">
        <v>2</v>
      </c>
      <c r="O329">
        <v>2</v>
      </c>
    </row>
    <row r="330" spans="1:15" x14ac:dyDescent="0.25">
      <c r="A330">
        <v>11268996</v>
      </c>
      <c r="B330">
        <v>32</v>
      </c>
      <c r="C330" t="s">
        <v>6</v>
      </c>
      <c r="D330">
        <v>17</v>
      </c>
      <c r="E330">
        <v>14</v>
      </c>
      <c r="L330">
        <v>11200580</v>
      </c>
      <c r="M330" s="37">
        <v>38734</v>
      </c>
      <c r="N330">
        <v>2</v>
      </c>
      <c r="O330">
        <v>4</v>
      </c>
    </row>
    <row r="331" spans="1:15" x14ac:dyDescent="0.25">
      <c r="A331">
        <v>11270735</v>
      </c>
      <c r="B331">
        <v>40</v>
      </c>
      <c r="C331" t="s">
        <v>4</v>
      </c>
      <c r="D331">
        <v>10</v>
      </c>
      <c r="E331">
        <v>14</v>
      </c>
      <c r="L331">
        <v>11200600</v>
      </c>
      <c r="M331" s="37">
        <v>27987</v>
      </c>
      <c r="N331">
        <v>1</v>
      </c>
      <c r="O331">
        <v>2</v>
      </c>
    </row>
    <row r="332" spans="1:15" x14ac:dyDescent="0.25">
      <c r="A332">
        <v>11269240</v>
      </c>
      <c r="B332">
        <v>36</v>
      </c>
      <c r="C332" t="s">
        <v>4</v>
      </c>
      <c r="D332">
        <v>5</v>
      </c>
      <c r="E332">
        <v>14</v>
      </c>
      <c r="L332">
        <v>11200605</v>
      </c>
      <c r="M332" s="37">
        <v>27987</v>
      </c>
      <c r="N332">
        <v>5</v>
      </c>
      <c r="O332">
        <v>5</v>
      </c>
    </row>
    <row r="333" spans="1:15" x14ac:dyDescent="0.25">
      <c r="A333">
        <v>11272988</v>
      </c>
      <c r="B333">
        <v>17</v>
      </c>
      <c r="C333" t="s">
        <v>6</v>
      </c>
      <c r="D333">
        <v>5</v>
      </c>
      <c r="E333">
        <v>9</v>
      </c>
      <c r="L333">
        <v>11200848</v>
      </c>
      <c r="M333" s="37">
        <v>26108</v>
      </c>
      <c r="N333">
        <v>5</v>
      </c>
      <c r="O333">
        <v>5</v>
      </c>
    </row>
    <row r="334" spans="1:15" x14ac:dyDescent="0.25">
      <c r="A334">
        <v>11272989</v>
      </c>
      <c r="B334">
        <v>36</v>
      </c>
      <c r="C334" t="s">
        <v>4</v>
      </c>
      <c r="D334">
        <v>5</v>
      </c>
      <c r="E334">
        <v>11</v>
      </c>
      <c r="L334">
        <v>11200867</v>
      </c>
      <c r="M334" s="37">
        <v>37064</v>
      </c>
      <c r="N334">
        <v>4</v>
      </c>
      <c r="O334">
        <v>8</v>
      </c>
    </row>
    <row r="335" spans="1:15" x14ac:dyDescent="0.25">
      <c r="A335">
        <v>11272989</v>
      </c>
      <c r="B335">
        <v>42</v>
      </c>
      <c r="C335" t="s">
        <v>4</v>
      </c>
      <c r="D335">
        <v>14</v>
      </c>
      <c r="E335">
        <v>11</v>
      </c>
      <c r="L335">
        <v>11200876</v>
      </c>
      <c r="M335" s="37">
        <v>38734</v>
      </c>
      <c r="N335">
        <v>5</v>
      </c>
      <c r="O335">
        <v>5</v>
      </c>
    </row>
    <row r="336" spans="1:15" x14ac:dyDescent="0.25">
      <c r="A336">
        <v>11272989</v>
      </c>
      <c r="B336">
        <v>103</v>
      </c>
      <c r="C336" t="s">
        <v>6</v>
      </c>
      <c r="D336">
        <v>5</v>
      </c>
      <c r="E336">
        <v>11</v>
      </c>
      <c r="L336">
        <v>11200898</v>
      </c>
      <c r="M336" s="37">
        <v>38943</v>
      </c>
      <c r="N336">
        <v>4</v>
      </c>
      <c r="O336">
        <v>4</v>
      </c>
    </row>
    <row r="337" spans="1:15" x14ac:dyDescent="0.25">
      <c r="A337">
        <v>11272894</v>
      </c>
      <c r="B337">
        <v>13</v>
      </c>
      <c r="C337" t="s">
        <v>4</v>
      </c>
      <c r="D337">
        <v>14</v>
      </c>
      <c r="E337">
        <v>9</v>
      </c>
      <c r="L337">
        <v>11201473</v>
      </c>
      <c r="M337" s="37">
        <v>37064</v>
      </c>
      <c r="N337">
        <v>4</v>
      </c>
      <c r="O337">
        <v>8</v>
      </c>
    </row>
    <row r="338" spans="1:15" x14ac:dyDescent="0.25">
      <c r="A338">
        <v>11272894</v>
      </c>
      <c r="B338">
        <v>86</v>
      </c>
      <c r="C338" t="s">
        <v>6</v>
      </c>
      <c r="D338">
        <v>5</v>
      </c>
      <c r="E338">
        <v>14</v>
      </c>
      <c r="L338">
        <v>11201527</v>
      </c>
      <c r="M338" s="37">
        <v>26108</v>
      </c>
      <c r="N338">
        <v>6</v>
      </c>
      <c r="O338">
        <v>6</v>
      </c>
    </row>
    <row r="339" spans="1:15" x14ac:dyDescent="0.25">
      <c r="A339">
        <v>11270669</v>
      </c>
      <c r="B339">
        <v>85</v>
      </c>
      <c r="C339" t="s">
        <v>4</v>
      </c>
      <c r="D339">
        <v>14</v>
      </c>
      <c r="E339">
        <v>8</v>
      </c>
      <c r="L339">
        <v>11201544</v>
      </c>
      <c r="M339" s="37">
        <v>27987</v>
      </c>
      <c r="N339">
        <v>5</v>
      </c>
      <c r="O339">
        <v>5</v>
      </c>
    </row>
    <row r="340" spans="1:15" x14ac:dyDescent="0.25">
      <c r="A340">
        <v>11276516</v>
      </c>
      <c r="B340">
        <v>11</v>
      </c>
      <c r="C340" t="s">
        <v>6</v>
      </c>
      <c r="D340">
        <v>15</v>
      </c>
      <c r="E340">
        <v>14</v>
      </c>
      <c r="L340">
        <v>11202072</v>
      </c>
      <c r="M340" s="37">
        <v>37089</v>
      </c>
      <c r="N340">
        <v>5</v>
      </c>
      <c r="O340">
        <v>5</v>
      </c>
    </row>
    <row r="341" spans="1:15" x14ac:dyDescent="0.25">
      <c r="A341">
        <v>11278935</v>
      </c>
      <c r="B341">
        <v>70</v>
      </c>
      <c r="C341" t="s">
        <v>4</v>
      </c>
      <c r="D341">
        <v>2</v>
      </c>
      <c r="E341">
        <v>9</v>
      </c>
      <c r="L341">
        <v>11202290</v>
      </c>
      <c r="M341" s="37">
        <v>31689</v>
      </c>
      <c r="N341">
        <v>1</v>
      </c>
      <c r="O341">
        <v>2</v>
      </c>
    </row>
    <row r="342" spans="1:15" x14ac:dyDescent="0.25">
      <c r="A342">
        <v>11280963</v>
      </c>
      <c r="B342">
        <v>34</v>
      </c>
      <c r="C342" t="s">
        <v>4</v>
      </c>
      <c r="D342">
        <v>14</v>
      </c>
      <c r="E342">
        <v>9</v>
      </c>
      <c r="L342">
        <v>11202369</v>
      </c>
      <c r="M342" s="37">
        <v>38734</v>
      </c>
      <c r="N342">
        <v>2</v>
      </c>
      <c r="O342">
        <v>2</v>
      </c>
    </row>
    <row r="343" spans="1:15" x14ac:dyDescent="0.25">
      <c r="A343">
        <v>11280963</v>
      </c>
      <c r="B343">
        <v>42</v>
      </c>
      <c r="C343" t="s">
        <v>4</v>
      </c>
      <c r="D343">
        <v>2</v>
      </c>
      <c r="E343">
        <v>9</v>
      </c>
      <c r="L343">
        <v>11202729</v>
      </c>
      <c r="M343" s="37">
        <v>35211</v>
      </c>
      <c r="N343">
        <v>1</v>
      </c>
      <c r="O343">
        <v>2</v>
      </c>
    </row>
    <row r="344" spans="1:15" x14ac:dyDescent="0.25">
      <c r="A344">
        <v>11270676</v>
      </c>
      <c r="B344">
        <v>26</v>
      </c>
      <c r="C344" t="s">
        <v>4</v>
      </c>
      <c r="D344">
        <v>5</v>
      </c>
      <c r="E344">
        <v>9</v>
      </c>
      <c r="L344">
        <v>11202753</v>
      </c>
      <c r="M344" s="37">
        <v>44344</v>
      </c>
      <c r="N344">
        <v>5</v>
      </c>
      <c r="O344">
        <v>5</v>
      </c>
    </row>
    <row r="345" spans="1:15" x14ac:dyDescent="0.25">
      <c r="A345">
        <v>11270676</v>
      </c>
      <c r="B345">
        <v>49</v>
      </c>
      <c r="C345" t="s">
        <v>4</v>
      </c>
      <c r="D345">
        <v>15</v>
      </c>
      <c r="E345">
        <v>8</v>
      </c>
      <c r="L345">
        <v>11202754</v>
      </c>
      <c r="M345" s="37">
        <v>18854</v>
      </c>
      <c r="N345">
        <v>4</v>
      </c>
      <c r="O345">
        <v>8</v>
      </c>
    </row>
    <row r="346" spans="1:15" x14ac:dyDescent="0.25">
      <c r="A346">
        <v>11270676</v>
      </c>
      <c r="B346">
        <v>69</v>
      </c>
      <c r="C346" t="s">
        <v>4</v>
      </c>
      <c r="D346">
        <v>17</v>
      </c>
      <c r="E346">
        <v>8</v>
      </c>
      <c r="L346">
        <v>11202851</v>
      </c>
      <c r="M346" s="37">
        <v>33059</v>
      </c>
      <c r="N346">
        <v>2</v>
      </c>
      <c r="O346">
        <v>2</v>
      </c>
    </row>
    <row r="347" spans="1:15" x14ac:dyDescent="0.25">
      <c r="A347">
        <v>11266249</v>
      </c>
      <c r="B347">
        <v>63</v>
      </c>
      <c r="C347" t="s">
        <v>6</v>
      </c>
      <c r="D347">
        <v>14</v>
      </c>
      <c r="E347">
        <v>7</v>
      </c>
      <c r="L347">
        <v>11202903</v>
      </c>
      <c r="M347" s="37">
        <v>33387</v>
      </c>
      <c r="N347">
        <v>2</v>
      </c>
      <c r="O347">
        <v>4</v>
      </c>
    </row>
    <row r="348" spans="1:15" x14ac:dyDescent="0.25">
      <c r="A348">
        <v>11266046</v>
      </c>
      <c r="B348">
        <v>28</v>
      </c>
      <c r="C348" t="s">
        <v>6</v>
      </c>
      <c r="D348">
        <v>12</v>
      </c>
      <c r="E348">
        <v>7</v>
      </c>
      <c r="F348">
        <v>4</v>
      </c>
      <c r="L348">
        <v>11203349</v>
      </c>
      <c r="M348" s="37">
        <v>27987</v>
      </c>
      <c r="N348">
        <v>3</v>
      </c>
      <c r="O348">
        <v>3</v>
      </c>
    </row>
    <row r="349" spans="1:15" x14ac:dyDescent="0.25">
      <c r="A349">
        <v>11269920</v>
      </c>
      <c r="B349">
        <v>82</v>
      </c>
      <c r="C349" t="s">
        <v>4</v>
      </c>
      <c r="D349">
        <v>14</v>
      </c>
      <c r="E349">
        <v>12</v>
      </c>
      <c r="F349">
        <v>4</v>
      </c>
      <c r="L349">
        <v>11203521</v>
      </c>
      <c r="M349" s="37">
        <v>38691</v>
      </c>
      <c r="N349">
        <v>3</v>
      </c>
      <c r="O349">
        <v>3</v>
      </c>
    </row>
    <row r="350" spans="1:15" x14ac:dyDescent="0.25">
      <c r="A350">
        <v>11270099</v>
      </c>
      <c r="B350">
        <v>84</v>
      </c>
      <c r="C350" t="s">
        <v>4</v>
      </c>
      <c r="L350">
        <v>11203593</v>
      </c>
      <c r="M350" s="37">
        <v>44344</v>
      </c>
      <c r="N350">
        <v>2</v>
      </c>
      <c r="O350">
        <v>2</v>
      </c>
    </row>
    <row r="351" spans="1:15" x14ac:dyDescent="0.25">
      <c r="A351">
        <v>11276724</v>
      </c>
      <c r="B351">
        <v>17</v>
      </c>
      <c r="C351" t="s">
        <v>4</v>
      </c>
      <c r="L351">
        <v>11203595</v>
      </c>
      <c r="M351" s="37">
        <v>38943</v>
      </c>
      <c r="N351">
        <v>1</v>
      </c>
      <c r="O351">
        <v>2</v>
      </c>
    </row>
    <row r="352" spans="1:15" x14ac:dyDescent="0.25">
      <c r="A352">
        <v>11276724</v>
      </c>
      <c r="B352">
        <v>26</v>
      </c>
      <c r="C352" t="s">
        <v>6</v>
      </c>
      <c r="L352">
        <v>11203683</v>
      </c>
      <c r="M352" s="37">
        <v>38734</v>
      </c>
      <c r="N352">
        <v>4</v>
      </c>
      <c r="O352">
        <v>8</v>
      </c>
    </row>
    <row r="353" spans="1:15" x14ac:dyDescent="0.25">
      <c r="A353">
        <v>11277317</v>
      </c>
      <c r="B353">
        <v>85</v>
      </c>
      <c r="C353" t="s">
        <v>6</v>
      </c>
      <c r="D353">
        <v>4</v>
      </c>
      <c r="E353">
        <v>7</v>
      </c>
      <c r="F353">
        <v>4</v>
      </c>
      <c r="L353">
        <v>11203852</v>
      </c>
      <c r="M353" s="37">
        <v>33059</v>
      </c>
      <c r="N353">
        <v>3</v>
      </c>
      <c r="O353">
        <v>3</v>
      </c>
    </row>
    <row r="354" spans="1:15" x14ac:dyDescent="0.25">
      <c r="A354">
        <v>11280952</v>
      </c>
      <c r="B354">
        <v>12</v>
      </c>
      <c r="C354" t="s">
        <v>6</v>
      </c>
      <c r="D354">
        <v>3</v>
      </c>
      <c r="E354">
        <v>6</v>
      </c>
      <c r="F354">
        <v>10</v>
      </c>
      <c r="L354">
        <v>11203867</v>
      </c>
      <c r="M354" s="37">
        <v>27987</v>
      </c>
      <c r="N354">
        <v>6</v>
      </c>
      <c r="O354">
        <v>6</v>
      </c>
    </row>
    <row r="355" spans="1:15" x14ac:dyDescent="0.25">
      <c r="A355">
        <v>11280952</v>
      </c>
      <c r="B355">
        <v>38</v>
      </c>
      <c r="C355" t="s">
        <v>6</v>
      </c>
      <c r="D355">
        <v>6</v>
      </c>
      <c r="E355">
        <v>3</v>
      </c>
      <c r="F355">
        <v>10</v>
      </c>
      <c r="L355">
        <v>11204021</v>
      </c>
      <c r="M355" s="37">
        <v>39359</v>
      </c>
      <c r="N355">
        <v>3</v>
      </c>
      <c r="O355">
        <v>3</v>
      </c>
    </row>
    <row r="356" spans="1:15" x14ac:dyDescent="0.25">
      <c r="A356">
        <v>11266048</v>
      </c>
      <c r="B356">
        <v>15</v>
      </c>
      <c r="C356" t="s">
        <v>4</v>
      </c>
      <c r="D356">
        <v>11</v>
      </c>
      <c r="E356">
        <v>9</v>
      </c>
      <c r="L356">
        <v>11204038</v>
      </c>
      <c r="M356" s="37">
        <v>44344</v>
      </c>
      <c r="N356">
        <v>2</v>
      </c>
      <c r="O356">
        <v>2</v>
      </c>
    </row>
    <row r="357" spans="1:15" x14ac:dyDescent="0.25">
      <c r="A357">
        <v>11277487</v>
      </c>
      <c r="B357">
        <v>40</v>
      </c>
      <c r="C357" t="s">
        <v>4</v>
      </c>
      <c r="D357">
        <v>3</v>
      </c>
      <c r="E357">
        <v>9</v>
      </c>
      <c r="L357">
        <v>11204040</v>
      </c>
      <c r="M357" s="37">
        <v>44344</v>
      </c>
      <c r="N357">
        <v>2</v>
      </c>
      <c r="O357">
        <v>2</v>
      </c>
    </row>
    <row r="358" spans="1:15" x14ac:dyDescent="0.25">
      <c r="A358">
        <v>11277487</v>
      </c>
      <c r="B358">
        <v>43</v>
      </c>
      <c r="C358" t="s">
        <v>4</v>
      </c>
      <c r="D358">
        <v>3</v>
      </c>
      <c r="E358">
        <v>9</v>
      </c>
      <c r="L358">
        <v>11204042</v>
      </c>
      <c r="M358" s="37">
        <v>44344</v>
      </c>
      <c r="N358">
        <v>2</v>
      </c>
      <c r="O358">
        <v>2</v>
      </c>
    </row>
    <row r="359" spans="1:15" x14ac:dyDescent="0.25">
      <c r="A359">
        <v>617307746</v>
      </c>
      <c r="B359">
        <v>33</v>
      </c>
      <c r="C359" t="s">
        <v>6</v>
      </c>
      <c r="F359">
        <v>2</v>
      </c>
      <c r="L359">
        <v>11204047</v>
      </c>
      <c r="M359" s="37">
        <v>44344</v>
      </c>
      <c r="N359">
        <v>2</v>
      </c>
      <c r="O359">
        <v>2</v>
      </c>
    </row>
    <row r="360" spans="1:15" x14ac:dyDescent="0.25">
      <c r="A360">
        <v>11284322</v>
      </c>
      <c r="B360">
        <v>21</v>
      </c>
      <c r="C360" t="s">
        <v>6</v>
      </c>
      <c r="D360">
        <v>6</v>
      </c>
      <c r="E360">
        <v>6</v>
      </c>
      <c r="F360">
        <v>4</v>
      </c>
      <c r="L360">
        <v>11204116</v>
      </c>
      <c r="M360" s="37">
        <v>38734</v>
      </c>
      <c r="N360">
        <v>3</v>
      </c>
      <c r="O360">
        <v>6</v>
      </c>
    </row>
    <row r="361" spans="1:15" x14ac:dyDescent="0.25">
      <c r="A361">
        <v>11284319</v>
      </c>
      <c r="B361">
        <v>22</v>
      </c>
      <c r="C361" t="s">
        <v>6</v>
      </c>
      <c r="D361">
        <v>7</v>
      </c>
      <c r="E361">
        <v>6</v>
      </c>
      <c r="F361">
        <v>4</v>
      </c>
      <c r="L361">
        <v>11204471</v>
      </c>
      <c r="M361" s="37">
        <v>38734</v>
      </c>
      <c r="N361">
        <v>1</v>
      </c>
      <c r="O361">
        <v>2</v>
      </c>
    </row>
    <row r="362" spans="1:15" x14ac:dyDescent="0.25">
      <c r="A362">
        <v>11280638</v>
      </c>
      <c r="B362">
        <v>23</v>
      </c>
      <c r="C362" t="s">
        <v>4</v>
      </c>
      <c r="L362">
        <v>11204512</v>
      </c>
      <c r="M362" s="37">
        <v>27450</v>
      </c>
      <c r="N362">
        <v>1</v>
      </c>
      <c r="O362">
        <v>2</v>
      </c>
    </row>
    <row r="363" spans="1:15" x14ac:dyDescent="0.25">
      <c r="A363">
        <v>11280638</v>
      </c>
      <c r="B363">
        <v>41</v>
      </c>
      <c r="C363" t="s">
        <v>6</v>
      </c>
      <c r="L363">
        <v>11204529</v>
      </c>
      <c r="M363" s="37">
        <v>44344</v>
      </c>
      <c r="N363">
        <v>2</v>
      </c>
      <c r="O363">
        <v>2</v>
      </c>
    </row>
    <row r="364" spans="1:15" x14ac:dyDescent="0.25">
      <c r="A364">
        <v>11287013</v>
      </c>
      <c r="B364">
        <v>26</v>
      </c>
      <c r="C364" t="s">
        <v>4</v>
      </c>
      <c r="D364">
        <v>10</v>
      </c>
      <c r="E364">
        <v>4</v>
      </c>
      <c r="F364">
        <v>2</v>
      </c>
      <c r="L364">
        <v>11204937</v>
      </c>
      <c r="M364" s="37">
        <v>27987</v>
      </c>
      <c r="N364">
        <v>4</v>
      </c>
      <c r="O364">
        <v>4</v>
      </c>
    </row>
    <row r="365" spans="1:15" x14ac:dyDescent="0.25">
      <c r="A365">
        <v>11281670</v>
      </c>
      <c r="B365">
        <v>39</v>
      </c>
      <c r="C365" t="s">
        <v>4</v>
      </c>
      <c r="F365">
        <v>5</v>
      </c>
      <c r="L365">
        <v>11205084</v>
      </c>
      <c r="M365" s="37">
        <v>27987</v>
      </c>
      <c r="N365">
        <v>3</v>
      </c>
      <c r="O365">
        <v>3</v>
      </c>
    </row>
    <row r="366" spans="1:15" x14ac:dyDescent="0.25">
      <c r="A366">
        <v>11270695</v>
      </c>
      <c r="B366">
        <v>32</v>
      </c>
      <c r="C366" t="s">
        <v>6</v>
      </c>
      <c r="L366">
        <v>11205088</v>
      </c>
      <c r="M366" s="37">
        <v>38943</v>
      </c>
      <c r="N366">
        <v>1</v>
      </c>
      <c r="O366">
        <v>2</v>
      </c>
    </row>
    <row r="367" spans="1:15" x14ac:dyDescent="0.25">
      <c r="A367">
        <v>11283468</v>
      </c>
      <c r="B367">
        <v>75</v>
      </c>
      <c r="C367" t="s">
        <v>4</v>
      </c>
      <c r="D367">
        <v>10</v>
      </c>
      <c r="E367">
        <v>15</v>
      </c>
      <c r="L367">
        <v>11205360</v>
      </c>
      <c r="M367" s="37">
        <v>33387</v>
      </c>
      <c r="N367">
        <v>2</v>
      </c>
      <c r="O367">
        <v>2</v>
      </c>
    </row>
    <row r="368" spans="1:15" x14ac:dyDescent="0.25">
      <c r="A368">
        <v>11283471</v>
      </c>
      <c r="B368">
        <v>11</v>
      </c>
      <c r="C368" t="s">
        <v>4</v>
      </c>
      <c r="E368">
        <v>9</v>
      </c>
      <c r="L368">
        <v>11208508</v>
      </c>
      <c r="M368" s="37">
        <v>38943</v>
      </c>
      <c r="N368">
        <v>2</v>
      </c>
      <c r="O368">
        <v>4</v>
      </c>
    </row>
    <row r="369" spans="1:15" x14ac:dyDescent="0.25">
      <c r="A369">
        <v>616143268</v>
      </c>
      <c r="B369">
        <v>26</v>
      </c>
      <c r="C369" t="s">
        <v>6</v>
      </c>
      <c r="D369">
        <v>4</v>
      </c>
      <c r="E369">
        <v>4</v>
      </c>
      <c r="F369">
        <v>2</v>
      </c>
      <c r="L369">
        <v>11208882</v>
      </c>
      <c r="M369" s="37">
        <v>38734</v>
      </c>
      <c r="N369">
        <v>4</v>
      </c>
      <c r="O369">
        <v>8</v>
      </c>
    </row>
    <row r="370" spans="1:15" x14ac:dyDescent="0.25">
      <c r="A370">
        <v>617307292</v>
      </c>
      <c r="B370">
        <v>13</v>
      </c>
      <c r="C370" t="s">
        <v>6</v>
      </c>
      <c r="D370">
        <v>14</v>
      </c>
      <c r="E370">
        <v>4</v>
      </c>
      <c r="F370">
        <v>2</v>
      </c>
      <c r="L370">
        <v>11208891</v>
      </c>
      <c r="M370" s="37">
        <v>27987</v>
      </c>
      <c r="N370">
        <v>6</v>
      </c>
      <c r="O370">
        <v>6</v>
      </c>
    </row>
    <row r="371" spans="1:15" x14ac:dyDescent="0.25">
      <c r="A371">
        <v>620602414</v>
      </c>
      <c r="B371">
        <v>18</v>
      </c>
      <c r="C371" t="s">
        <v>4</v>
      </c>
      <c r="D371">
        <v>14</v>
      </c>
      <c r="E371">
        <v>4</v>
      </c>
      <c r="F371">
        <v>2</v>
      </c>
      <c r="L371">
        <v>11208918</v>
      </c>
      <c r="M371" s="37">
        <v>26108</v>
      </c>
      <c r="N371">
        <v>4</v>
      </c>
      <c r="O371">
        <v>8</v>
      </c>
    </row>
    <row r="372" spans="1:15" x14ac:dyDescent="0.25">
      <c r="A372">
        <v>11257681</v>
      </c>
      <c r="B372">
        <v>36</v>
      </c>
      <c r="C372" t="s">
        <v>6</v>
      </c>
      <c r="D372">
        <v>2</v>
      </c>
      <c r="E372">
        <v>4</v>
      </c>
      <c r="F372">
        <v>2</v>
      </c>
      <c r="L372">
        <v>11209101</v>
      </c>
      <c r="M372" s="37">
        <v>26108</v>
      </c>
      <c r="N372">
        <v>6</v>
      </c>
      <c r="O372">
        <v>6</v>
      </c>
    </row>
    <row r="373" spans="1:15" x14ac:dyDescent="0.25">
      <c r="A373">
        <v>619077704</v>
      </c>
      <c r="B373">
        <v>39</v>
      </c>
      <c r="C373" t="s">
        <v>4</v>
      </c>
      <c r="F373">
        <v>3</v>
      </c>
      <c r="L373">
        <v>11209213</v>
      </c>
      <c r="M373" s="37">
        <v>26108</v>
      </c>
      <c r="N373">
        <v>4</v>
      </c>
      <c r="O373">
        <v>8</v>
      </c>
    </row>
    <row r="374" spans="1:15" x14ac:dyDescent="0.25">
      <c r="A374">
        <v>11244967</v>
      </c>
      <c r="B374">
        <v>74</v>
      </c>
      <c r="C374" t="s">
        <v>4</v>
      </c>
      <c r="F374">
        <v>3</v>
      </c>
      <c r="L374">
        <v>11209250</v>
      </c>
      <c r="M374" s="37">
        <v>31480</v>
      </c>
      <c r="N374">
        <v>6</v>
      </c>
      <c r="O374">
        <v>6</v>
      </c>
    </row>
    <row r="375" spans="1:15" x14ac:dyDescent="0.25">
      <c r="A375">
        <v>11288877</v>
      </c>
      <c r="B375">
        <v>72</v>
      </c>
      <c r="C375" t="s">
        <v>4</v>
      </c>
      <c r="D375">
        <v>3</v>
      </c>
      <c r="E375">
        <v>3</v>
      </c>
      <c r="F375">
        <v>12</v>
      </c>
      <c r="L375">
        <v>11209367</v>
      </c>
      <c r="M375" s="37">
        <v>26108</v>
      </c>
      <c r="N375">
        <v>5</v>
      </c>
      <c r="O375">
        <v>5</v>
      </c>
    </row>
    <row r="376" spans="1:15" x14ac:dyDescent="0.25">
      <c r="A376">
        <v>11288880</v>
      </c>
      <c r="B376">
        <v>49</v>
      </c>
      <c r="C376" t="s">
        <v>6</v>
      </c>
      <c r="D376">
        <v>6</v>
      </c>
      <c r="E376">
        <v>3</v>
      </c>
      <c r="F376">
        <v>9</v>
      </c>
      <c r="L376">
        <v>11209475</v>
      </c>
      <c r="M376" s="37">
        <v>24254</v>
      </c>
      <c r="N376">
        <v>5</v>
      </c>
      <c r="O376">
        <v>5</v>
      </c>
    </row>
    <row r="377" spans="1:15" x14ac:dyDescent="0.25">
      <c r="A377">
        <v>11284245</v>
      </c>
      <c r="B377">
        <v>72</v>
      </c>
      <c r="C377" t="s">
        <v>6</v>
      </c>
      <c r="D377">
        <v>15</v>
      </c>
      <c r="E377">
        <v>6</v>
      </c>
      <c r="F377">
        <v>5</v>
      </c>
      <c r="L377">
        <v>11209482</v>
      </c>
      <c r="M377" s="37">
        <v>26108</v>
      </c>
      <c r="N377">
        <v>4</v>
      </c>
      <c r="O377">
        <v>8</v>
      </c>
    </row>
    <row r="378" spans="1:15" x14ac:dyDescent="0.25">
      <c r="A378">
        <v>11287908</v>
      </c>
      <c r="B378">
        <v>77</v>
      </c>
      <c r="C378" t="s">
        <v>6</v>
      </c>
      <c r="D378">
        <v>6</v>
      </c>
      <c r="E378">
        <v>3</v>
      </c>
      <c r="F378">
        <v>12</v>
      </c>
      <c r="L378">
        <v>11209522</v>
      </c>
      <c r="M378" s="37">
        <v>27987</v>
      </c>
      <c r="N378">
        <v>4</v>
      </c>
      <c r="O378">
        <v>8</v>
      </c>
    </row>
    <row r="379" spans="1:15" x14ac:dyDescent="0.25">
      <c r="A379">
        <v>11284234</v>
      </c>
      <c r="B379">
        <v>33</v>
      </c>
      <c r="C379" t="s">
        <v>4</v>
      </c>
      <c r="D379">
        <v>6</v>
      </c>
      <c r="E379">
        <v>11</v>
      </c>
      <c r="F379">
        <v>8</v>
      </c>
      <c r="L379">
        <v>11209530</v>
      </c>
      <c r="M379" s="37">
        <v>20733</v>
      </c>
      <c r="N379">
        <v>4</v>
      </c>
      <c r="O379">
        <v>8</v>
      </c>
    </row>
    <row r="380" spans="1:15" x14ac:dyDescent="0.25">
      <c r="A380">
        <v>11284246</v>
      </c>
      <c r="B380">
        <v>62</v>
      </c>
      <c r="C380" t="s">
        <v>6</v>
      </c>
      <c r="D380">
        <v>4</v>
      </c>
      <c r="E380">
        <v>7</v>
      </c>
      <c r="F380">
        <v>5</v>
      </c>
      <c r="L380">
        <v>11209538</v>
      </c>
      <c r="M380" s="37">
        <v>38943</v>
      </c>
      <c r="N380">
        <v>5</v>
      </c>
      <c r="O380">
        <v>5</v>
      </c>
    </row>
    <row r="381" spans="1:15" x14ac:dyDescent="0.25">
      <c r="A381">
        <v>11284280</v>
      </c>
      <c r="B381">
        <v>26</v>
      </c>
      <c r="C381" t="s">
        <v>6</v>
      </c>
      <c r="D381">
        <v>3</v>
      </c>
      <c r="E381">
        <v>3</v>
      </c>
      <c r="F381">
        <v>12</v>
      </c>
      <c r="L381">
        <v>11209554</v>
      </c>
      <c r="M381" s="37">
        <v>44344</v>
      </c>
      <c r="N381">
        <v>4</v>
      </c>
      <c r="O381">
        <v>8</v>
      </c>
    </row>
    <row r="382" spans="1:15" x14ac:dyDescent="0.25">
      <c r="A382">
        <v>11286398</v>
      </c>
      <c r="B382">
        <v>21</v>
      </c>
      <c r="C382" t="s">
        <v>6</v>
      </c>
      <c r="D382">
        <v>5</v>
      </c>
      <c r="E382">
        <v>7</v>
      </c>
      <c r="L382">
        <v>11209583</v>
      </c>
      <c r="M382" s="37">
        <v>35211</v>
      </c>
      <c r="N382">
        <v>4</v>
      </c>
      <c r="O382">
        <v>8</v>
      </c>
    </row>
    <row r="383" spans="1:15" x14ac:dyDescent="0.25">
      <c r="A383">
        <v>11286398</v>
      </c>
      <c r="B383">
        <v>74</v>
      </c>
      <c r="C383" t="s">
        <v>4</v>
      </c>
      <c r="D383">
        <v>15</v>
      </c>
      <c r="E383">
        <v>15</v>
      </c>
      <c r="L383">
        <v>11209645</v>
      </c>
      <c r="M383" s="37">
        <v>18854</v>
      </c>
      <c r="N383">
        <v>4</v>
      </c>
      <c r="O383">
        <v>8</v>
      </c>
    </row>
    <row r="384" spans="1:15" x14ac:dyDescent="0.25">
      <c r="A384">
        <v>616137720</v>
      </c>
      <c r="B384">
        <v>38</v>
      </c>
      <c r="C384" t="s">
        <v>6</v>
      </c>
      <c r="D384">
        <v>1</v>
      </c>
      <c r="E384">
        <v>11</v>
      </c>
      <c r="F384">
        <v>2</v>
      </c>
      <c r="L384">
        <v>11209662</v>
      </c>
      <c r="M384" s="37">
        <v>42212</v>
      </c>
      <c r="N384">
        <v>4</v>
      </c>
      <c r="O384">
        <v>8</v>
      </c>
    </row>
    <row r="385" spans="1:15" x14ac:dyDescent="0.25">
      <c r="A385">
        <v>11204038</v>
      </c>
      <c r="B385">
        <v>24</v>
      </c>
      <c r="C385" t="s">
        <v>6</v>
      </c>
      <c r="F385">
        <v>2</v>
      </c>
      <c r="L385">
        <v>11209673</v>
      </c>
      <c r="M385" s="37">
        <v>29601</v>
      </c>
      <c r="N385">
        <v>4</v>
      </c>
      <c r="O385">
        <v>8</v>
      </c>
    </row>
    <row r="386" spans="1:15" x14ac:dyDescent="0.25">
      <c r="A386">
        <v>11204038</v>
      </c>
      <c r="B386">
        <v>70</v>
      </c>
      <c r="C386" t="s">
        <v>6</v>
      </c>
      <c r="D386">
        <v>7</v>
      </c>
      <c r="E386">
        <v>11</v>
      </c>
      <c r="F386">
        <v>2</v>
      </c>
      <c r="L386">
        <v>11209738</v>
      </c>
      <c r="M386" s="37">
        <v>30225</v>
      </c>
      <c r="N386">
        <v>4</v>
      </c>
      <c r="O386">
        <v>8</v>
      </c>
    </row>
    <row r="387" spans="1:15" x14ac:dyDescent="0.25">
      <c r="A387">
        <v>617346390</v>
      </c>
      <c r="B387">
        <v>78</v>
      </c>
      <c r="C387" t="s">
        <v>4</v>
      </c>
      <c r="F387">
        <v>2</v>
      </c>
      <c r="L387">
        <v>11209874</v>
      </c>
      <c r="M387" s="37">
        <v>36812</v>
      </c>
      <c r="N387">
        <v>5</v>
      </c>
      <c r="O387">
        <v>5</v>
      </c>
    </row>
    <row r="388" spans="1:15" x14ac:dyDescent="0.25">
      <c r="A388">
        <v>11289013</v>
      </c>
      <c r="B388">
        <v>42</v>
      </c>
      <c r="C388" t="s">
        <v>6</v>
      </c>
      <c r="D388">
        <v>3</v>
      </c>
      <c r="E388">
        <v>3</v>
      </c>
      <c r="F388">
        <v>9</v>
      </c>
      <c r="L388">
        <v>11210020</v>
      </c>
      <c r="M388" s="37">
        <v>36855</v>
      </c>
      <c r="N388">
        <v>2</v>
      </c>
      <c r="O388">
        <v>2</v>
      </c>
    </row>
    <row r="389" spans="1:15" x14ac:dyDescent="0.25">
      <c r="A389">
        <v>620720357</v>
      </c>
      <c r="B389">
        <v>7</v>
      </c>
      <c r="C389" t="s">
        <v>4</v>
      </c>
      <c r="D389">
        <v>6</v>
      </c>
      <c r="E389">
        <v>8</v>
      </c>
      <c r="F389">
        <v>3</v>
      </c>
      <c r="L389">
        <v>11210068</v>
      </c>
      <c r="M389" s="37">
        <v>31480</v>
      </c>
      <c r="N389">
        <v>4</v>
      </c>
      <c r="O389">
        <v>4</v>
      </c>
    </row>
    <row r="390" spans="1:15" x14ac:dyDescent="0.25">
      <c r="A390">
        <v>11291284</v>
      </c>
      <c r="B390">
        <v>29</v>
      </c>
      <c r="C390" t="s">
        <v>6</v>
      </c>
      <c r="D390">
        <v>6</v>
      </c>
      <c r="E390">
        <v>6</v>
      </c>
      <c r="F390">
        <v>9</v>
      </c>
      <c r="L390">
        <v>11210103</v>
      </c>
      <c r="M390" s="37">
        <v>18854</v>
      </c>
      <c r="N390">
        <v>4</v>
      </c>
      <c r="O390">
        <v>8</v>
      </c>
    </row>
    <row r="391" spans="1:15" x14ac:dyDescent="0.25">
      <c r="A391">
        <v>11255609</v>
      </c>
      <c r="B391">
        <v>8</v>
      </c>
      <c r="C391" t="s">
        <v>4</v>
      </c>
      <c r="F391">
        <v>5</v>
      </c>
      <c r="L391">
        <v>11210145</v>
      </c>
      <c r="M391" s="37">
        <v>27987</v>
      </c>
      <c r="N391">
        <v>4</v>
      </c>
      <c r="O391">
        <v>8</v>
      </c>
    </row>
    <row r="392" spans="1:15" x14ac:dyDescent="0.25">
      <c r="A392">
        <v>11291285</v>
      </c>
      <c r="B392">
        <v>10</v>
      </c>
      <c r="C392" t="s">
        <v>6</v>
      </c>
      <c r="D392">
        <v>6</v>
      </c>
      <c r="E392">
        <v>3</v>
      </c>
      <c r="F392">
        <v>12</v>
      </c>
      <c r="L392">
        <v>11210262</v>
      </c>
      <c r="M392" s="37">
        <v>35003</v>
      </c>
      <c r="N392">
        <v>5</v>
      </c>
      <c r="O392">
        <v>5</v>
      </c>
    </row>
    <row r="393" spans="1:15" x14ac:dyDescent="0.25">
      <c r="A393">
        <v>11291285</v>
      </c>
      <c r="B393">
        <v>23</v>
      </c>
      <c r="C393" t="s">
        <v>6</v>
      </c>
      <c r="D393">
        <v>3</v>
      </c>
      <c r="E393">
        <v>3</v>
      </c>
      <c r="F393">
        <v>12</v>
      </c>
      <c r="L393">
        <v>11210283</v>
      </c>
      <c r="M393" s="37">
        <v>26108</v>
      </c>
      <c r="N393">
        <v>4</v>
      </c>
      <c r="O393">
        <v>8</v>
      </c>
    </row>
    <row r="394" spans="1:15" x14ac:dyDescent="0.25">
      <c r="A394">
        <v>11291286</v>
      </c>
      <c r="B394">
        <v>26</v>
      </c>
      <c r="C394" t="s">
        <v>6</v>
      </c>
      <c r="D394">
        <v>6</v>
      </c>
      <c r="E394">
        <v>6</v>
      </c>
      <c r="F394">
        <v>9</v>
      </c>
      <c r="L394">
        <v>11210287</v>
      </c>
      <c r="M394" s="37">
        <v>37480</v>
      </c>
      <c r="N394">
        <v>6</v>
      </c>
      <c r="O394">
        <v>6</v>
      </c>
    </row>
    <row r="395" spans="1:15" x14ac:dyDescent="0.25">
      <c r="A395">
        <v>620280451</v>
      </c>
      <c r="B395">
        <v>47</v>
      </c>
      <c r="C395" t="s">
        <v>4</v>
      </c>
      <c r="D395">
        <v>6</v>
      </c>
      <c r="E395">
        <v>3</v>
      </c>
      <c r="F395">
        <v>4</v>
      </c>
      <c r="L395">
        <v>11210300</v>
      </c>
      <c r="M395" s="37">
        <v>44136</v>
      </c>
      <c r="N395">
        <v>3</v>
      </c>
      <c r="O395">
        <v>6</v>
      </c>
    </row>
    <row r="396" spans="1:15" x14ac:dyDescent="0.25">
      <c r="A396">
        <v>619053516</v>
      </c>
      <c r="B396">
        <v>56</v>
      </c>
      <c r="C396" t="s">
        <v>6</v>
      </c>
      <c r="F396">
        <v>2</v>
      </c>
      <c r="L396">
        <v>11210308</v>
      </c>
      <c r="M396" s="37">
        <v>44136</v>
      </c>
      <c r="N396">
        <v>3</v>
      </c>
      <c r="O396">
        <v>6</v>
      </c>
    </row>
    <row r="397" spans="1:15" x14ac:dyDescent="0.25">
      <c r="A397">
        <v>620622437</v>
      </c>
      <c r="B397">
        <v>12</v>
      </c>
      <c r="C397" t="s">
        <v>6</v>
      </c>
      <c r="D397">
        <v>7</v>
      </c>
      <c r="E397">
        <v>5</v>
      </c>
      <c r="F397">
        <v>2</v>
      </c>
      <c r="L397">
        <v>11210329</v>
      </c>
      <c r="M397" s="37">
        <v>44344</v>
      </c>
      <c r="N397">
        <v>3</v>
      </c>
      <c r="O397">
        <v>6</v>
      </c>
    </row>
    <row r="398" spans="1:15" x14ac:dyDescent="0.25">
      <c r="A398">
        <v>11293293</v>
      </c>
      <c r="B398">
        <v>53</v>
      </c>
      <c r="C398" t="s">
        <v>6</v>
      </c>
      <c r="D398">
        <v>5</v>
      </c>
      <c r="E398">
        <v>6</v>
      </c>
      <c r="F398">
        <v>6</v>
      </c>
      <c r="L398">
        <v>11210366</v>
      </c>
      <c r="M398" s="37">
        <v>38734</v>
      </c>
      <c r="N398">
        <v>4</v>
      </c>
      <c r="O398">
        <v>8</v>
      </c>
    </row>
    <row r="399" spans="1:15" x14ac:dyDescent="0.25">
      <c r="A399">
        <v>619458002</v>
      </c>
      <c r="B399">
        <v>75</v>
      </c>
      <c r="C399" t="s">
        <v>4</v>
      </c>
      <c r="D399">
        <v>10</v>
      </c>
      <c r="E399">
        <v>5</v>
      </c>
      <c r="F399">
        <v>3</v>
      </c>
      <c r="L399">
        <v>11210391</v>
      </c>
      <c r="M399" s="37">
        <v>33059</v>
      </c>
      <c r="N399">
        <v>1</v>
      </c>
      <c r="O399">
        <v>2</v>
      </c>
    </row>
    <row r="400" spans="1:15" x14ac:dyDescent="0.25">
      <c r="A400">
        <v>11257075</v>
      </c>
      <c r="B400">
        <v>72</v>
      </c>
      <c r="C400" t="s">
        <v>4</v>
      </c>
      <c r="D400">
        <v>10</v>
      </c>
      <c r="E400">
        <v>5</v>
      </c>
      <c r="F400">
        <v>6</v>
      </c>
      <c r="L400">
        <v>11210396</v>
      </c>
      <c r="M400" s="37">
        <v>32104</v>
      </c>
      <c r="N400">
        <v>4</v>
      </c>
      <c r="O400">
        <v>8</v>
      </c>
    </row>
    <row r="401" spans="1:15" x14ac:dyDescent="0.25">
      <c r="A401">
        <v>11277411</v>
      </c>
      <c r="B401">
        <v>43</v>
      </c>
      <c r="C401" t="s">
        <v>6</v>
      </c>
      <c r="D401">
        <v>11</v>
      </c>
      <c r="E401">
        <v>5</v>
      </c>
      <c r="F401">
        <v>6</v>
      </c>
      <c r="L401">
        <v>11210430</v>
      </c>
      <c r="M401" s="37">
        <v>35211</v>
      </c>
      <c r="N401">
        <v>4</v>
      </c>
      <c r="O401">
        <v>8</v>
      </c>
    </row>
    <row r="402" spans="1:15" x14ac:dyDescent="0.25">
      <c r="A402">
        <v>11188582</v>
      </c>
      <c r="B402">
        <v>69</v>
      </c>
      <c r="C402" t="s">
        <v>4</v>
      </c>
      <c r="L402">
        <v>11210547</v>
      </c>
      <c r="M402" s="37">
        <v>26108</v>
      </c>
      <c r="N402">
        <v>5</v>
      </c>
      <c r="O402">
        <v>5</v>
      </c>
    </row>
    <row r="403" spans="1:15" x14ac:dyDescent="0.25">
      <c r="A403">
        <v>616264179</v>
      </c>
      <c r="B403">
        <v>72</v>
      </c>
      <c r="C403" t="s">
        <v>6</v>
      </c>
      <c r="D403">
        <v>3</v>
      </c>
      <c r="E403">
        <v>5</v>
      </c>
      <c r="F403">
        <v>2</v>
      </c>
      <c r="L403">
        <v>11210663</v>
      </c>
      <c r="M403" s="37">
        <v>38734</v>
      </c>
      <c r="N403">
        <v>4</v>
      </c>
      <c r="O403">
        <v>8</v>
      </c>
    </row>
    <row r="404" spans="1:15" x14ac:dyDescent="0.25">
      <c r="A404">
        <v>11196071</v>
      </c>
      <c r="B404">
        <v>29</v>
      </c>
      <c r="C404" t="s">
        <v>4</v>
      </c>
      <c r="E404">
        <v>5</v>
      </c>
      <c r="L404">
        <v>11210665</v>
      </c>
      <c r="M404" s="37">
        <v>36838</v>
      </c>
      <c r="N404">
        <v>7</v>
      </c>
      <c r="O404">
        <v>7</v>
      </c>
    </row>
    <row r="405" spans="1:15" x14ac:dyDescent="0.25">
      <c r="A405">
        <v>11196077</v>
      </c>
      <c r="B405">
        <v>69</v>
      </c>
      <c r="C405" t="s">
        <v>6</v>
      </c>
      <c r="F405">
        <v>5</v>
      </c>
      <c r="L405">
        <v>11210673</v>
      </c>
      <c r="M405" s="37">
        <v>30225</v>
      </c>
      <c r="N405">
        <v>5</v>
      </c>
      <c r="O405">
        <v>5</v>
      </c>
    </row>
    <row r="406" spans="1:15" x14ac:dyDescent="0.25">
      <c r="A406">
        <v>11296291</v>
      </c>
      <c r="B406">
        <v>62</v>
      </c>
      <c r="C406" t="s">
        <v>6</v>
      </c>
      <c r="D406">
        <v>4</v>
      </c>
      <c r="E406">
        <v>12</v>
      </c>
      <c r="F406">
        <v>4</v>
      </c>
      <c r="L406">
        <v>11210677</v>
      </c>
      <c r="M406" s="37">
        <v>38734</v>
      </c>
      <c r="N406">
        <v>3</v>
      </c>
      <c r="O406">
        <v>3</v>
      </c>
    </row>
    <row r="407" spans="1:15" x14ac:dyDescent="0.25">
      <c r="A407">
        <v>11296297</v>
      </c>
      <c r="B407">
        <v>30</v>
      </c>
      <c r="C407" t="s">
        <v>6</v>
      </c>
      <c r="D407">
        <v>15</v>
      </c>
      <c r="E407">
        <v>11</v>
      </c>
      <c r="F407">
        <v>6</v>
      </c>
      <c r="L407">
        <v>11210678</v>
      </c>
      <c r="M407" s="37">
        <v>38691</v>
      </c>
      <c r="N407">
        <v>2</v>
      </c>
      <c r="O407">
        <v>2</v>
      </c>
    </row>
    <row r="408" spans="1:15" x14ac:dyDescent="0.25">
      <c r="A408">
        <v>11288856</v>
      </c>
      <c r="B408">
        <v>9</v>
      </c>
      <c r="C408" t="s">
        <v>6</v>
      </c>
      <c r="D408">
        <v>3</v>
      </c>
      <c r="E408">
        <v>12</v>
      </c>
      <c r="F408">
        <v>4</v>
      </c>
      <c r="L408">
        <v>11210679</v>
      </c>
      <c r="M408" s="37">
        <v>27987</v>
      </c>
      <c r="N408">
        <v>2</v>
      </c>
      <c r="O408">
        <v>2</v>
      </c>
    </row>
    <row r="409" spans="1:15" x14ac:dyDescent="0.25">
      <c r="A409">
        <v>11288862</v>
      </c>
      <c r="B409">
        <v>19</v>
      </c>
      <c r="C409" t="s">
        <v>4</v>
      </c>
      <c r="D409">
        <v>8</v>
      </c>
      <c r="E409">
        <v>14</v>
      </c>
      <c r="F409">
        <v>3</v>
      </c>
      <c r="L409">
        <v>11210681</v>
      </c>
      <c r="M409" s="37">
        <v>38943</v>
      </c>
      <c r="N409">
        <v>1</v>
      </c>
      <c r="O409">
        <v>2</v>
      </c>
    </row>
    <row r="410" spans="1:15" x14ac:dyDescent="0.25">
      <c r="A410">
        <v>11288862</v>
      </c>
      <c r="B410">
        <v>40</v>
      </c>
      <c r="C410" t="s">
        <v>6</v>
      </c>
      <c r="D410">
        <v>5</v>
      </c>
      <c r="E410">
        <v>12</v>
      </c>
      <c r="F410">
        <v>3</v>
      </c>
      <c r="L410">
        <v>11210682</v>
      </c>
      <c r="M410" s="37">
        <v>38943</v>
      </c>
      <c r="N410">
        <v>1</v>
      </c>
      <c r="O410">
        <v>2</v>
      </c>
    </row>
    <row r="411" spans="1:15" x14ac:dyDescent="0.25">
      <c r="A411">
        <v>11289578</v>
      </c>
      <c r="B411">
        <v>33</v>
      </c>
      <c r="C411" t="s">
        <v>4</v>
      </c>
      <c r="D411">
        <v>14</v>
      </c>
      <c r="E411">
        <v>15</v>
      </c>
      <c r="L411">
        <v>11210685</v>
      </c>
      <c r="M411" s="37">
        <v>27987</v>
      </c>
      <c r="N411">
        <v>1</v>
      </c>
      <c r="O411">
        <v>2</v>
      </c>
    </row>
    <row r="412" spans="1:15" x14ac:dyDescent="0.25">
      <c r="A412">
        <v>11291296</v>
      </c>
      <c r="B412">
        <v>79</v>
      </c>
      <c r="C412" t="s">
        <v>6</v>
      </c>
      <c r="D412">
        <v>3</v>
      </c>
      <c r="E412">
        <v>3</v>
      </c>
      <c r="F412">
        <v>10</v>
      </c>
      <c r="L412">
        <v>11210692</v>
      </c>
      <c r="M412" s="37">
        <v>18854</v>
      </c>
      <c r="N412">
        <v>5</v>
      </c>
      <c r="O412">
        <v>5</v>
      </c>
    </row>
    <row r="413" spans="1:15" x14ac:dyDescent="0.25">
      <c r="A413">
        <v>11292528</v>
      </c>
      <c r="B413">
        <v>43</v>
      </c>
      <c r="C413" t="s">
        <v>4</v>
      </c>
      <c r="D413">
        <v>9</v>
      </c>
      <c r="E413">
        <v>4</v>
      </c>
      <c r="F413">
        <v>10</v>
      </c>
      <c r="L413">
        <v>11210743</v>
      </c>
      <c r="M413" s="37">
        <v>38734</v>
      </c>
      <c r="N413">
        <v>4</v>
      </c>
      <c r="O413">
        <v>8</v>
      </c>
    </row>
    <row r="414" spans="1:15" x14ac:dyDescent="0.25">
      <c r="A414">
        <v>11292522</v>
      </c>
      <c r="B414">
        <v>4</v>
      </c>
      <c r="C414" t="s">
        <v>6</v>
      </c>
      <c r="D414">
        <v>7</v>
      </c>
      <c r="E414">
        <v>6</v>
      </c>
      <c r="F414">
        <v>6</v>
      </c>
      <c r="L414">
        <v>11210777</v>
      </c>
      <c r="M414" s="37">
        <v>44344</v>
      </c>
      <c r="N414">
        <v>4</v>
      </c>
      <c r="O414">
        <v>8</v>
      </c>
    </row>
    <row r="415" spans="1:15" x14ac:dyDescent="0.25">
      <c r="A415">
        <v>11293092</v>
      </c>
      <c r="B415">
        <v>79</v>
      </c>
      <c r="C415" t="s">
        <v>4</v>
      </c>
      <c r="D415">
        <v>5</v>
      </c>
      <c r="E415">
        <v>15</v>
      </c>
      <c r="L415">
        <v>11210790</v>
      </c>
      <c r="M415" s="37">
        <v>34959</v>
      </c>
      <c r="N415">
        <v>4</v>
      </c>
      <c r="O415">
        <v>8</v>
      </c>
    </row>
    <row r="416" spans="1:15" x14ac:dyDescent="0.25">
      <c r="A416">
        <v>11293860</v>
      </c>
      <c r="B416">
        <v>73</v>
      </c>
      <c r="C416" t="s">
        <v>6</v>
      </c>
      <c r="D416">
        <v>2</v>
      </c>
      <c r="E416">
        <v>5</v>
      </c>
      <c r="F416">
        <v>4</v>
      </c>
      <c r="L416">
        <v>11210791</v>
      </c>
      <c r="M416" s="37">
        <v>30225</v>
      </c>
      <c r="N416">
        <v>4</v>
      </c>
      <c r="O416">
        <v>8</v>
      </c>
    </row>
    <row r="417" spans="1:15" x14ac:dyDescent="0.25">
      <c r="A417">
        <v>11288883</v>
      </c>
      <c r="B417">
        <v>41</v>
      </c>
      <c r="C417" t="s">
        <v>4</v>
      </c>
      <c r="D417">
        <v>3</v>
      </c>
      <c r="E417">
        <v>6</v>
      </c>
      <c r="L417">
        <v>11210793</v>
      </c>
      <c r="M417" s="37">
        <v>39359</v>
      </c>
      <c r="N417">
        <v>4</v>
      </c>
      <c r="O417">
        <v>8</v>
      </c>
    </row>
    <row r="418" spans="1:15" x14ac:dyDescent="0.25">
      <c r="A418">
        <v>11288053</v>
      </c>
      <c r="B418">
        <v>13</v>
      </c>
      <c r="C418" t="s">
        <v>4</v>
      </c>
      <c r="D418">
        <v>15</v>
      </c>
      <c r="L418">
        <v>11210814</v>
      </c>
      <c r="M418" s="37">
        <v>36855</v>
      </c>
      <c r="N418">
        <v>2</v>
      </c>
      <c r="O418">
        <v>2</v>
      </c>
    </row>
    <row r="419" spans="1:15" x14ac:dyDescent="0.25">
      <c r="A419">
        <v>11288053</v>
      </c>
      <c r="B419">
        <v>34</v>
      </c>
      <c r="C419" t="s">
        <v>4</v>
      </c>
      <c r="L419">
        <v>11210849</v>
      </c>
      <c r="M419" s="37">
        <v>37480</v>
      </c>
      <c r="N419">
        <v>4</v>
      </c>
      <c r="O419">
        <v>8</v>
      </c>
    </row>
    <row r="420" spans="1:15" x14ac:dyDescent="0.25">
      <c r="A420">
        <v>11288053</v>
      </c>
      <c r="B420">
        <v>78</v>
      </c>
      <c r="C420" t="s">
        <v>6</v>
      </c>
      <c r="L420">
        <v>11210870</v>
      </c>
      <c r="M420" s="37">
        <v>44344</v>
      </c>
      <c r="N420">
        <v>4</v>
      </c>
      <c r="O420">
        <v>8</v>
      </c>
    </row>
    <row r="421" spans="1:15" x14ac:dyDescent="0.25">
      <c r="A421">
        <v>11280634</v>
      </c>
      <c r="B421">
        <v>50</v>
      </c>
      <c r="C421" t="s">
        <v>4</v>
      </c>
      <c r="F421">
        <v>8</v>
      </c>
      <c r="L421">
        <v>11210874</v>
      </c>
      <c r="M421" s="37">
        <v>26108</v>
      </c>
      <c r="N421">
        <v>5</v>
      </c>
      <c r="O421">
        <v>5</v>
      </c>
    </row>
    <row r="422" spans="1:15" x14ac:dyDescent="0.25">
      <c r="A422">
        <v>11286993</v>
      </c>
      <c r="B422">
        <v>78</v>
      </c>
      <c r="C422" t="s">
        <v>4</v>
      </c>
      <c r="D422">
        <v>15</v>
      </c>
      <c r="E422">
        <v>15</v>
      </c>
      <c r="L422">
        <v>11210876</v>
      </c>
      <c r="M422" s="37">
        <v>18854</v>
      </c>
      <c r="N422">
        <v>5</v>
      </c>
      <c r="O422">
        <v>5</v>
      </c>
    </row>
    <row r="423" spans="1:15" x14ac:dyDescent="0.25">
      <c r="A423">
        <v>11286981</v>
      </c>
      <c r="B423">
        <v>13</v>
      </c>
      <c r="C423" t="s">
        <v>4</v>
      </c>
      <c r="F423">
        <v>8</v>
      </c>
      <c r="L423">
        <v>11210902</v>
      </c>
      <c r="M423" s="37">
        <v>38734</v>
      </c>
      <c r="N423">
        <v>5</v>
      </c>
      <c r="O423">
        <v>5</v>
      </c>
    </row>
    <row r="424" spans="1:15" x14ac:dyDescent="0.25">
      <c r="A424">
        <v>11292544</v>
      </c>
      <c r="B424">
        <v>16</v>
      </c>
      <c r="C424" t="s">
        <v>6</v>
      </c>
      <c r="L424">
        <v>11210944</v>
      </c>
      <c r="M424" s="37">
        <v>44344</v>
      </c>
      <c r="N424">
        <v>4</v>
      </c>
      <c r="O424">
        <v>8</v>
      </c>
    </row>
    <row r="425" spans="1:15" x14ac:dyDescent="0.25">
      <c r="A425">
        <v>11293843</v>
      </c>
      <c r="B425">
        <v>78</v>
      </c>
      <c r="C425" t="s">
        <v>6</v>
      </c>
      <c r="F425">
        <v>6</v>
      </c>
      <c r="L425">
        <v>11210946</v>
      </c>
      <c r="M425" s="37">
        <v>31508</v>
      </c>
      <c r="N425">
        <v>4</v>
      </c>
      <c r="O425">
        <v>8</v>
      </c>
    </row>
    <row r="426" spans="1:15" x14ac:dyDescent="0.25">
      <c r="A426">
        <v>11293840</v>
      </c>
      <c r="B426">
        <v>43</v>
      </c>
      <c r="C426" t="s">
        <v>6</v>
      </c>
      <c r="L426">
        <v>11211052</v>
      </c>
      <c r="M426" s="37">
        <v>26108</v>
      </c>
      <c r="N426">
        <v>4</v>
      </c>
      <c r="O426">
        <v>8</v>
      </c>
    </row>
    <row r="427" spans="1:15" x14ac:dyDescent="0.25">
      <c r="A427">
        <v>11293840</v>
      </c>
      <c r="B427">
        <v>44</v>
      </c>
      <c r="C427" t="s">
        <v>6</v>
      </c>
      <c r="L427">
        <v>11211123</v>
      </c>
      <c r="M427" s="37">
        <v>32104</v>
      </c>
      <c r="N427">
        <v>7</v>
      </c>
      <c r="O427">
        <v>7</v>
      </c>
    </row>
    <row r="428" spans="1:15" x14ac:dyDescent="0.25">
      <c r="A428">
        <v>11293855</v>
      </c>
      <c r="B428">
        <v>70</v>
      </c>
      <c r="C428" t="s">
        <v>4</v>
      </c>
      <c r="D428">
        <v>15</v>
      </c>
      <c r="E428">
        <v>6</v>
      </c>
      <c r="F428">
        <v>8</v>
      </c>
      <c r="L428">
        <v>11211125</v>
      </c>
      <c r="M428" s="37">
        <v>35211</v>
      </c>
      <c r="N428">
        <v>4</v>
      </c>
      <c r="O428">
        <v>8</v>
      </c>
    </row>
    <row r="429" spans="1:15" x14ac:dyDescent="0.25">
      <c r="A429">
        <v>11280229</v>
      </c>
      <c r="B429">
        <v>15</v>
      </c>
      <c r="C429" t="s">
        <v>6</v>
      </c>
      <c r="F429">
        <v>8</v>
      </c>
      <c r="L429">
        <v>11211126</v>
      </c>
      <c r="M429" s="37">
        <v>30225</v>
      </c>
      <c r="N429">
        <v>6</v>
      </c>
      <c r="O429">
        <v>6</v>
      </c>
    </row>
    <row r="430" spans="1:15" x14ac:dyDescent="0.25">
      <c r="A430">
        <v>11280256</v>
      </c>
      <c r="B430">
        <v>4</v>
      </c>
      <c r="C430" t="s">
        <v>6</v>
      </c>
      <c r="L430">
        <v>11211133</v>
      </c>
      <c r="M430" s="37">
        <v>42464</v>
      </c>
      <c r="N430">
        <v>1</v>
      </c>
      <c r="O430">
        <v>2</v>
      </c>
    </row>
    <row r="431" spans="1:15" x14ac:dyDescent="0.25">
      <c r="A431">
        <v>11284270</v>
      </c>
      <c r="B431">
        <v>20</v>
      </c>
      <c r="C431" t="s">
        <v>6</v>
      </c>
      <c r="L431">
        <v>11211148</v>
      </c>
      <c r="M431" s="37">
        <v>44344</v>
      </c>
      <c r="N431">
        <v>7</v>
      </c>
      <c r="O431">
        <v>7</v>
      </c>
    </row>
    <row r="432" spans="1:15" x14ac:dyDescent="0.25">
      <c r="A432">
        <v>11280015</v>
      </c>
      <c r="B432">
        <v>27</v>
      </c>
      <c r="C432" t="s">
        <v>6</v>
      </c>
      <c r="F432">
        <v>5</v>
      </c>
      <c r="L432">
        <v>11211155</v>
      </c>
      <c r="M432" s="37">
        <v>33059</v>
      </c>
      <c r="N432">
        <v>1</v>
      </c>
      <c r="O432">
        <v>2</v>
      </c>
    </row>
    <row r="433" spans="1:15" x14ac:dyDescent="0.25">
      <c r="A433">
        <v>11280015</v>
      </c>
      <c r="B433">
        <v>89</v>
      </c>
      <c r="C433" t="s">
        <v>4</v>
      </c>
      <c r="F433">
        <v>5</v>
      </c>
      <c r="L433">
        <v>11211159</v>
      </c>
      <c r="M433" s="37">
        <v>37480</v>
      </c>
      <c r="N433">
        <v>6</v>
      </c>
      <c r="O433">
        <v>6</v>
      </c>
    </row>
    <row r="434" spans="1:15" x14ac:dyDescent="0.25">
      <c r="A434">
        <v>11280023</v>
      </c>
      <c r="B434">
        <v>53</v>
      </c>
      <c r="C434" t="s">
        <v>4</v>
      </c>
      <c r="F434">
        <v>5</v>
      </c>
      <c r="L434">
        <v>11211175</v>
      </c>
      <c r="M434" s="37">
        <v>44092</v>
      </c>
      <c r="N434">
        <v>4</v>
      </c>
      <c r="O434">
        <v>8</v>
      </c>
    </row>
    <row r="435" spans="1:15" x14ac:dyDescent="0.25">
      <c r="A435">
        <v>11280633</v>
      </c>
      <c r="B435">
        <v>37</v>
      </c>
      <c r="C435" t="s">
        <v>6</v>
      </c>
      <c r="F435">
        <v>5</v>
      </c>
      <c r="L435">
        <v>11211191</v>
      </c>
      <c r="M435" s="37">
        <v>31689</v>
      </c>
      <c r="N435">
        <v>5</v>
      </c>
      <c r="O435">
        <v>5</v>
      </c>
    </row>
    <row r="436" spans="1:15" x14ac:dyDescent="0.25">
      <c r="A436">
        <v>11285867</v>
      </c>
      <c r="B436">
        <v>10</v>
      </c>
      <c r="C436" t="s">
        <v>6</v>
      </c>
      <c r="D436">
        <v>5</v>
      </c>
      <c r="E436">
        <v>15</v>
      </c>
      <c r="L436">
        <v>11211295</v>
      </c>
      <c r="M436" s="37">
        <v>37064</v>
      </c>
      <c r="N436">
        <v>3</v>
      </c>
      <c r="O436">
        <v>3</v>
      </c>
    </row>
    <row r="437" spans="1:15" x14ac:dyDescent="0.25">
      <c r="A437">
        <v>11293826</v>
      </c>
      <c r="B437">
        <v>68</v>
      </c>
      <c r="C437" t="s">
        <v>6</v>
      </c>
      <c r="L437">
        <v>11211296</v>
      </c>
      <c r="M437" s="37">
        <v>42464</v>
      </c>
      <c r="N437">
        <v>5</v>
      </c>
      <c r="O437">
        <v>5</v>
      </c>
    </row>
    <row r="438" spans="1:15" x14ac:dyDescent="0.25">
      <c r="A438">
        <v>11288567</v>
      </c>
      <c r="B438">
        <v>5</v>
      </c>
      <c r="C438" t="s">
        <v>6</v>
      </c>
      <c r="F438">
        <v>5</v>
      </c>
      <c r="L438">
        <v>11211324</v>
      </c>
      <c r="M438" s="37">
        <v>27987</v>
      </c>
      <c r="N438">
        <v>4</v>
      </c>
      <c r="O438">
        <v>8</v>
      </c>
    </row>
    <row r="439" spans="1:15" x14ac:dyDescent="0.25">
      <c r="A439">
        <v>11280232</v>
      </c>
      <c r="B439">
        <v>71</v>
      </c>
      <c r="C439" t="s">
        <v>6</v>
      </c>
      <c r="D439">
        <v>3</v>
      </c>
      <c r="E439">
        <v>3</v>
      </c>
      <c r="F439">
        <v>8</v>
      </c>
      <c r="L439">
        <v>11211334</v>
      </c>
      <c r="M439" s="37">
        <v>39359</v>
      </c>
      <c r="N439">
        <v>4</v>
      </c>
      <c r="O439">
        <v>8</v>
      </c>
    </row>
    <row r="440" spans="1:15" x14ac:dyDescent="0.25">
      <c r="A440">
        <v>11280246</v>
      </c>
      <c r="B440">
        <v>44</v>
      </c>
      <c r="C440" t="s">
        <v>6</v>
      </c>
      <c r="D440">
        <v>3</v>
      </c>
      <c r="E440">
        <v>3</v>
      </c>
      <c r="F440">
        <v>11</v>
      </c>
      <c r="L440">
        <v>11211347</v>
      </c>
      <c r="M440" s="37">
        <v>36855</v>
      </c>
      <c r="N440">
        <v>4</v>
      </c>
      <c r="O440">
        <v>8</v>
      </c>
    </row>
    <row r="441" spans="1:15" x14ac:dyDescent="0.25">
      <c r="A441">
        <v>11280239</v>
      </c>
      <c r="B441">
        <v>65</v>
      </c>
      <c r="C441" t="s">
        <v>6</v>
      </c>
      <c r="D441">
        <v>3</v>
      </c>
      <c r="E441">
        <v>3</v>
      </c>
      <c r="F441">
        <v>8</v>
      </c>
      <c r="L441">
        <v>11211392</v>
      </c>
      <c r="M441" s="37">
        <v>36838</v>
      </c>
      <c r="N441">
        <v>7</v>
      </c>
      <c r="O441">
        <v>7</v>
      </c>
    </row>
    <row r="442" spans="1:15" x14ac:dyDescent="0.25">
      <c r="A442">
        <v>11280014</v>
      </c>
      <c r="B442">
        <v>69</v>
      </c>
      <c r="C442" t="s">
        <v>4</v>
      </c>
      <c r="D442">
        <v>9</v>
      </c>
      <c r="E442">
        <v>6</v>
      </c>
      <c r="F442">
        <v>9</v>
      </c>
      <c r="L442">
        <v>11211474</v>
      </c>
      <c r="M442" s="37">
        <v>26108</v>
      </c>
      <c r="N442">
        <v>4</v>
      </c>
      <c r="O442">
        <v>8</v>
      </c>
    </row>
    <row r="443" spans="1:15" x14ac:dyDescent="0.25">
      <c r="A443">
        <v>11279929</v>
      </c>
      <c r="B443">
        <v>33</v>
      </c>
      <c r="C443" t="s">
        <v>6</v>
      </c>
      <c r="D443">
        <v>6</v>
      </c>
      <c r="E443">
        <v>3</v>
      </c>
      <c r="F443">
        <v>9</v>
      </c>
      <c r="L443">
        <v>11211485</v>
      </c>
      <c r="M443" s="37">
        <v>30225</v>
      </c>
      <c r="N443">
        <v>4</v>
      </c>
      <c r="O443">
        <v>8</v>
      </c>
    </row>
    <row r="444" spans="1:15" x14ac:dyDescent="0.25">
      <c r="A444">
        <v>11279929</v>
      </c>
      <c r="B444">
        <v>70</v>
      </c>
      <c r="C444" t="s">
        <v>6</v>
      </c>
      <c r="D444">
        <v>9</v>
      </c>
      <c r="E444">
        <v>3</v>
      </c>
      <c r="F444">
        <v>9</v>
      </c>
      <c r="L444">
        <v>11211524</v>
      </c>
      <c r="M444" s="37">
        <v>18854</v>
      </c>
      <c r="N444">
        <v>4</v>
      </c>
      <c r="O444">
        <v>8</v>
      </c>
    </row>
    <row r="445" spans="1:15" x14ac:dyDescent="0.25">
      <c r="A445">
        <v>11286988</v>
      </c>
      <c r="B445">
        <v>58</v>
      </c>
      <c r="C445" t="s">
        <v>6</v>
      </c>
      <c r="D445">
        <v>6</v>
      </c>
      <c r="E445">
        <v>6</v>
      </c>
      <c r="F445">
        <v>10</v>
      </c>
      <c r="L445">
        <v>11211553</v>
      </c>
      <c r="M445" s="37">
        <v>36855</v>
      </c>
      <c r="N445">
        <v>4</v>
      </c>
      <c r="O445">
        <v>8</v>
      </c>
    </row>
    <row r="446" spans="1:15" x14ac:dyDescent="0.25">
      <c r="A446">
        <v>11286998</v>
      </c>
      <c r="B446">
        <v>47</v>
      </c>
      <c r="C446" t="s">
        <v>6</v>
      </c>
      <c r="D446">
        <v>9</v>
      </c>
      <c r="E446">
        <v>3</v>
      </c>
      <c r="F446">
        <v>10</v>
      </c>
      <c r="L446">
        <v>11211578</v>
      </c>
      <c r="M446" s="37">
        <v>30225</v>
      </c>
      <c r="N446">
        <v>6</v>
      </c>
      <c r="O446">
        <v>6</v>
      </c>
    </row>
    <row r="447" spans="1:15" x14ac:dyDescent="0.25">
      <c r="A447">
        <v>11287011</v>
      </c>
      <c r="B447">
        <v>15</v>
      </c>
      <c r="C447" t="s">
        <v>6</v>
      </c>
      <c r="D447">
        <v>6</v>
      </c>
      <c r="E447">
        <v>3</v>
      </c>
      <c r="F447">
        <v>10</v>
      </c>
      <c r="L447">
        <v>11211764</v>
      </c>
      <c r="M447" s="37">
        <v>42464</v>
      </c>
      <c r="N447">
        <v>5</v>
      </c>
      <c r="O447">
        <v>5</v>
      </c>
    </row>
    <row r="448" spans="1:15" x14ac:dyDescent="0.25">
      <c r="A448">
        <v>11285869</v>
      </c>
      <c r="B448">
        <v>31</v>
      </c>
      <c r="C448" t="s">
        <v>6</v>
      </c>
      <c r="D448">
        <v>9</v>
      </c>
      <c r="E448">
        <v>3</v>
      </c>
      <c r="L448">
        <v>11211858</v>
      </c>
      <c r="M448" s="37">
        <v>18854</v>
      </c>
      <c r="N448">
        <v>4</v>
      </c>
      <c r="O448">
        <v>8</v>
      </c>
    </row>
    <row r="449" spans="1:15" x14ac:dyDescent="0.25">
      <c r="A449">
        <v>11288033</v>
      </c>
      <c r="B449">
        <v>29</v>
      </c>
      <c r="C449" t="s">
        <v>6</v>
      </c>
      <c r="D449">
        <v>6</v>
      </c>
      <c r="E449">
        <v>4</v>
      </c>
      <c r="L449">
        <v>11211983</v>
      </c>
      <c r="M449" s="37">
        <v>31480</v>
      </c>
      <c r="N449">
        <v>2</v>
      </c>
      <c r="O449">
        <v>4</v>
      </c>
    </row>
    <row r="450" spans="1:15" x14ac:dyDescent="0.25">
      <c r="A450">
        <v>11288033</v>
      </c>
      <c r="B450">
        <v>72</v>
      </c>
      <c r="C450" t="s">
        <v>6</v>
      </c>
      <c r="D450">
        <v>9</v>
      </c>
      <c r="E450">
        <v>6</v>
      </c>
      <c r="L450">
        <v>11211985</v>
      </c>
      <c r="M450" s="37">
        <v>31480</v>
      </c>
      <c r="N450">
        <v>3</v>
      </c>
      <c r="O450">
        <v>3</v>
      </c>
    </row>
    <row r="451" spans="1:15" x14ac:dyDescent="0.25">
      <c r="A451">
        <v>11288040</v>
      </c>
      <c r="B451">
        <v>76</v>
      </c>
      <c r="C451" t="s">
        <v>4</v>
      </c>
      <c r="D451">
        <v>3</v>
      </c>
      <c r="E451">
        <v>3</v>
      </c>
      <c r="L451">
        <v>11211986</v>
      </c>
      <c r="M451" s="37">
        <v>31480</v>
      </c>
      <c r="N451">
        <v>3</v>
      </c>
      <c r="O451">
        <v>3</v>
      </c>
    </row>
    <row r="452" spans="1:15" x14ac:dyDescent="0.25">
      <c r="A452">
        <v>11284334</v>
      </c>
      <c r="B452">
        <v>54</v>
      </c>
      <c r="C452" t="s">
        <v>4</v>
      </c>
      <c r="D452">
        <v>3</v>
      </c>
      <c r="E452">
        <v>3</v>
      </c>
      <c r="F452">
        <v>9</v>
      </c>
      <c r="L452">
        <v>11212014</v>
      </c>
      <c r="M452" s="37">
        <v>33059</v>
      </c>
      <c r="N452">
        <v>1</v>
      </c>
      <c r="O452">
        <v>2</v>
      </c>
    </row>
    <row r="453" spans="1:15" x14ac:dyDescent="0.25">
      <c r="A453">
        <v>11285868</v>
      </c>
      <c r="B453">
        <v>5</v>
      </c>
      <c r="C453" t="s">
        <v>6</v>
      </c>
      <c r="D453">
        <v>3</v>
      </c>
      <c r="E453">
        <v>3</v>
      </c>
      <c r="F453">
        <v>9</v>
      </c>
      <c r="L453">
        <v>11212039</v>
      </c>
      <c r="M453" s="37">
        <v>27987</v>
      </c>
      <c r="N453">
        <v>4</v>
      </c>
      <c r="O453">
        <v>8</v>
      </c>
    </row>
    <row r="454" spans="1:15" x14ac:dyDescent="0.25">
      <c r="A454">
        <v>11285868</v>
      </c>
      <c r="B454">
        <v>50</v>
      </c>
      <c r="C454" t="s">
        <v>6</v>
      </c>
      <c r="D454">
        <v>9</v>
      </c>
      <c r="E454">
        <v>6</v>
      </c>
      <c r="F454">
        <v>9</v>
      </c>
      <c r="L454">
        <v>11212287</v>
      </c>
      <c r="M454" s="37">
        <v>18854</v>
      </c>
      <c r="N454">
        <v>4</v>
      </c>
      <c r="O454">
        <v>8</v>
      </c>
    </row>
    <row r="455" spans="1:15" x14ac:dyDescent="0.25">
      <c r="A455">
        <v>11291422</v>
      </c>
      <c r="B455">
        <v>30</v>
      </c>
      <c r="C455" t="s">
        <v>6</v>
      </c>
      <c r="D455">
        <v>9</v>
      </c>
      <c r="E455">
        <v>3</v>
      </c>
      <c r="F455">
        <v>16</v>
      </c>
      <c r="L455">
        <v>11212405</v>
      </c>
      <c r="M455" s="37">
        <v>44344</v>
      </c>
      <c r="N455">
        <v>4</v>
      </c>
      <c r="O455">
        <v>8</v>
      </c>
    </row>
    <row r="456" spans="1:15" x14ac:dyDescent="0.25">
      <c r="A456">
        <v>11291403</v>
      </c>
      <c r="B456">
        <v>57</v>
      </c>
      <c r="C456" t="s">
        <v>6</v>
      </c>
      <c r="D456">
        <v>6</v>
      </c>
      <c r="E456">
        <v>3</v>
      </c>
      <c r="F456">
        <v>9</v>
      </c>
      <c r="L456">
        <v>11212507</v>
      </c>
      <c r="M456" s="37">
        <v>18854</v>
      </c>
      <c r="N456">
        <v>5</v>
      </c>
      <c r="O456">
        <v>5</v>
      </c>
    </row>
    <row r="457" spans="1:15" x14ac:dyDescent="0.25">
      <c r="A457">
        <v>11291405</v>
      </c>
      <c r="B457">
        <v>72</v>
      </c>
      <c r="C457" t="s">
        <v>6</v>
      </c>
      <c r="D457">
        <v>9</v>
      </c>
      <c r="E457">
        <v>3</v>
      </c>
      <c r="F457">
        <v>16</v>
      </c>
      <c r="L457">
        <v>11212630</v>
      </c>
      <c r="M457" s="37">
        <v>18854</v>
      </c>
      <c r="N457">
        <v>4</v>
      </c>
      <c r="O457">
        <v>8</v>
      </c>
    </row>
    <row r="458" spans="1:15" x14ac:dyDescent="0.25">
      <c r="A458">
        <v>11291405</v>
      </c>
      <c r="B458">
        <v>79</v>
      </c>
      <c r="C458" t="s">
        <v>6</v>
      </c>
      <c r="D458">
        <v>9</v>
      </c>
      <c r="E458">
        <v>3</v>
      </c>
      <c r="F458">
        <v>16</v>
      </c>
      <c r="L458">
        <v>11212658</v>
      </c>
      <c r="M458" s="37">
        <v>37064</v>
      </c>
      <c r="N458">
        <v>4</v>
      </c>
      <c r="O458">
        <v>8</v>
      </c>
    </row>
    <row r="459" spans="1:15" x14ac:dyDescent="0.25">
      <c r="A459">
        <v>11293846</v>
      </c>
      <c r="B459">
        <v>23</v>
      </c>
      <c r="C459" t="s">
        <v>6</v>
      </c>
      <c r="D459">
        <v>9</v>
      </c>
      <c r="E459">
        <v>6</v>
      </c>
      <c r="L459">
        <v>11212703</v>
      </c>
      <c r="M459" s="37">
        <v>27987</v>
      </c>
      <c r="N459">
        <v>5</v>
      </c>
      <c r="O459">
        <v>5</v>
      </c>
    </row>
    <row r="460" spans="1:15" x14ac:dyDescent="0.25">
      <c r="A460">
        <v>11293846</v>
      </c>
      <c r="B460">
        <v>59</v>
      </c>
      <c r="C460" t="s">
        <v>6</v>
      </c>
      <c r="D460">
        <v>9</v>
      </c>
      <c r="E460">
        <v>3</v>
      </c>
      <c r="L460">
        <v>11212733</v>
      </c>
      <c r="M460" s="37">
        <v>20733</v>
      </c>
      <c r="N460">
        <v>1</v>
      </c>
      <c r="O460">
        <v>2</v>
      </c>
    </row>
    <row r="461" spans="1:15" x14ac:dyDescent="0.25">
      <c r="A461">
        <v>11293847</v>
      </c>
      <c r="B461">
        <v>58</v>
      </c>
      <c r="C461" t="s">
        <v>6</v>
      </c>
      <c r="D461">
        <v>9</v>
      </c>
      <c r="E461">
        <v>3</v>
      </c>
      <c r="F461">
        <v>12</v>
      </c>
      <c r="L461">
        <v>11212748</v>
      </c>
      <c r="M461" s="37">
        <v>27987</v>
      </c>
      <c r="N461">
        <v>5</v>
      </c>
      <c r="O461">
        <v>5</v>
      </c>
    </row>
    <row r="462" spans="1:15" x14ac:dyDescent="0.25">
      <c r="A462">
        <v>11294154</v>
      </c>
      <c r="B462">
        <v>64</v>
      </c>
      <c r="C462" t="s">
        <v>4</v>
      </c>
      <c r="D462">
        <v>3</v>
      </c>
      <c r="E462">
        <v>3</v>
      </c>
      <c r="L462">
        <v>11212763</v>
      </c>
      <c r="M462" s="37">
        <v>36855</v>
      </c>
      <c r="N462">
        <v>4</v>
      </c>
      <c r="O462">
        <v>8</v>
      </c>
    </row>
    <row r="463" spans="1:15" x14ac:dyDescent="0.25">
      <c r="A463">
        <v>11294155</v>
      </c>
      <c r="B463">
        <v>21</v>
      </c>
      <c r="C463" t="s">
        <v>4</v>
      </c>
      <c r="D463">
        <v>6</v>
      </c>
      <c r="E463">
        <v>4</v>
      </c>
      <c r="F463">
        <v>9</v>
      </c>
      <c r="L463">
        <v>11212781</v>
      </c>
      <c r="M463" s="37">
        <v>33059</v>
      </c>
      <c r="N463">
        <v>1</v>
      </c>
      <c r="O463">
        <v>2</v>
      </c>
    </row>
    <row r="464" spans="1:15" x14ac:dyDescent="0.25">
      <c r="A464">
        <v>11294155</v>
      </c>
      <c r="B464">
        <v>34</v>
      </c>
      <c r="C464" t="s">
        <v>4</v>
      </c>
      <c r="D464">
        <v>3</v>
      </c>
      <c r="E464">
        <v>3</v>
      </c>
      <c r="F464">
        <v>9</v>
      </c>
      <c r="L464">
        <v>11212788</v>
      </c>
      <c r="M464" s="37">
        <v>38943</v>
      </c>
      <c r="N464">
        <v>2</v>
      </c>
      <c r="O464">
        <v>4</v>
      </c>
    </row>
    <row r="465" spans="1:15" x14ac:dyDescent="0.25">
      <c r="A465">
        <v>11294155</v>
      </c>
      <c r="B465">
        <v>40</v>
      </c>
      <c r="C465" t="s">
        <v>4</v>
      </c>
      <c r="D465">
        <v>3</v>
      </c>
      <c r="E465">
        <v>3</v>
      </c>
      <c r="F465">
        <v>9</v>
      </c>
      <c r="L465">
        <v>11212933</v>
      </c>
      <c r="M465" s="37">
        <v>42464</v>
      </c>
      <c r="N465">
        <v>4</v>
      </c>
      <c r="O465">
        <v>8</v>
      </c>
    </row>
    <row r="466" spans="1:15" x14ac:dyDescent="0.25">
      <c r="A466">
        <v>11284294</v>
      </c>
      <c r="B466">
        <v>49</v>
      </c>
      <c r="C466" t="s">
        <v>6</v>
      </c>
      <c r="D466">
        <v>9</v>
      </c>
      <c r="E466">
        <v>3</v>
      </c>
      <c r="F466">
        <v>9</v>
      </c>
      <c r="L466">
        <v>11212961</v>
      </c>
      <c r="M466" s="37">
        <v>38734</v>
      </c>
      <c r="N466">
        <v>4</v>
      </c>
      <c r="O466">
        <v>4</v>
      </c>
    </row>
    <row r="467" spans="1:15" x14ac:dyDescent="0.25">
      <c r="A467">
        <v>11284303</v>
      </c>
      <c r="B467">
        <v>40</v>
      </c>
      <c r="C467" t="s">
        <v>4</v>
      </c>
      <c r="D467">
        <v>3</v>
      </c>
      <c r="E467">
        <v>3</v>
      </c>
      <c r="F467">
        <v>9</v>
      </c>
      <c r="L467">
        <v>11213058</v>
      </c>
      <c r="M467" s="37">
        <v>26108</v>
      </c>
      <c r="N467">
        <v>5</v>
      </c>
      <c r="O467">
        <v>5</v>
      </c>
    </row>
    <row r="468" spans="1:15" x14ac:dyDescent="0.25">
      <c r="A468">
        <v>11284303</v>
      </c>
      <c r="B468">
        <v>72</v>
      </c>
      <c r="C468" t="s">
        <v>6</v>
      </c>
      <c r="D468">
        <v>3</v>
      </c>
      <c r="E468">
        <v>3</v>
      </c>
      <c r="F468">
        <v>9</v>
      </c>
      <c r="L468">
        <v>11213077</v>
      </c>
      <c r="M468" s="37">
        <v>42464</v>
      </c>
      <c r="N468">
        <v>4</v>
      </c>
      <c r="O468">
        <v>8</v>
      </c>
    </row>
    <row r="469" spans="1:15" x14ac:dyDescent="0.25">
      <c r="A469">
        <v>11287053</v>
      </c>
      <c r="B469">
        <v>59</v>
      </c>
      <c r="C469" t="s">
        <v>6</v>
      </c>
      <c r="D469">
        <v>3</v>
      </c>
      <c r="E469">
        <v>3</v>
      </c>
      <c r="F469">
        <v>9</v>
      </c>
      <c r="L469">
        <v>11213133</v>
      </c>
      <c r="M469" s="37">
        <v>31480</v>
      </c>
      <c r="N469">
        <v>5</v>
      </c>
      <c r="O469">
        <v>5</v>
      </c>
    </row>
    <row r="470" spans="1:15" x14ac:dyDescent="0.25">
      <c r="A470">
        <v>11284312</v>
      </c>
      <c r="B470">
        <v>31</v>
      </c>
      <c r="C470" t="s">
        <v>6</v>
      </c>
      <c r="D470">
        <v>6</v>
      </c>
      <c r="E470">
        <v>3</v>
      </c>
      <c r="F470">
        <v>9</v>
      </c>
      <c r="L470">
        <v>11213221</v>
      </c>
      <c r="M470" s="37">
        <v>27450</v>
      </c>
      <c r="N470">
        <v>1</v>
      </c>
      <c r="O470">
        <v>2</v>
      </c>
    </row>
    <row r="471" spans="1:15" x14ac:dyDescent="0.25">
      <c r="A471">
        <v>11288566</v>
      </c>
      <c r="B471">
        <v>81</v>
      </c>
      <c r="C471" t="s">
        <v>6</v>
      </c>
      <c r="D471">
        <v>6</v>
      </c>
      <c r="E471">
        <v>3</v>
      </c>
      <c r="F471">
        <v>12</v>
      </c>
      <c r="L471">
        <v>11213241</v>
      </c>
      <c r="M471" s="37">
        <v>27987</v>
      </c>
      <c r="N471">
        <v>7</v>
      </c>
      <c r="O471">
        <v>7</v>
      </c>
    </row>
    <row r="472" spans="1:15" x14ac:dyDescent="0.25">
      <c r="A472">
        <v>11302229</v>
      </c>
      <c r="B472">
        <v>60</v>
      </c>
      <c r="C472" t="s">
        <v>6</v>
      </c>
      <c r="D472">
        <v>6</v>
      </c>
      <c r="E472">
        <v>5</v>
      </c>
      <c r="F472">
        <v>8</v>
      </c>
      <c r="L472">
        <v>11213347</v>
      </c>
      <c r="M472" s="37">
        <v>36855</v>
      </c>
      <c r="N472">
        <v>4</v>
      </c>
      <c r="O472">
        <v>8</v>
      </c>
    </row>
    <row r="473" spans="1:15" x14ac:dyDescent="0.25">
      <c r="A473">
        <v>11302451</v>
      </c>
      <c r="B473">
        <v>56</v>
      </c>
      <c r="C473" t="s">
        <v>4</v>
      </c>
      <c r="D473">
        <v>6</v>
      </c>
      <c r="E473">
        <v>4</v>
      </c>
      <c r="F473">
        <v>8</v>
      </c>
      <c r="L473">
        <v>11213490</v>
      </c>
      <c r="M473" s="37">
        <v>38734</v>
      </c>
      <c r="N473">
        <v>2</v>
      </c>
      <c r="O473">
        <v>2</v>
      </c>
    </row>
    <row r="474" spans="1:15" x14ac:dyDescent="0.25">
      <c r="A474">
        <v>11303312</v>
      </c>
      <c r="B474">
        <v>6</v>
      </c>
      <c r="C474" t="s">
        <v>6</v>
      </c>
      <c r="D474">
        <v>3</v>
      </c>
      <c r="E474">
        <v>3</v>
      </c>
      <c r="F474">
        <v>12</v>
      </c>
      <c r="L474">
        <v>11213499</v>
      </c>
      <c r="M474" s="37">
        <v>44344</v>
      </c>
      <c r="N474">
        <v>5</v>
      </c>
      <c r="O474">
        <v>5</v>
      </c>
    </row>
    <row r="475" spans="1:15" x14ac:dyDescent="0.25">
      <c r="A475">
        <v>11295182</v>
      </c>
      <c r="B475">
        <v>43</v>
      </c>
      <c r="C475" t="s">
        <v>6</v>
      </c>
      <c r="D475">
        <v>10</v>
      </c>
      <c r="E475">
        <v>4</v>
      </c>
      <c r="L475">
        <v>11213562</v>
      </c>
      <c r="M475" s="37">
        <v>42464</v>
      </c>
      <c r="N475">
        <v>4</v>
      </c>
      <c r="O475">
        <v>8</v>
      </c>
    </row>
    <row r="476" spans="1:15" x14ac:dyDescent="0.25">
      <c r="A476">
        <v>11302694</v>
      </c>
      <c r="B476">
        <v>52</v>
      </c>
      <c r="C476" t="s">
        <v>6</v>
      </c>
      <c r="D476">
        <v>15</v>
      </c>
      <c r="E476">
        <v>3</v>
      </c>
      <c r="F476">
        <v>8</v>
      </c>
      <c r="L476">
        <v>11213854</v>
      </c>
      <c r="M476" s="37">
        <v>26108</v>
      </c>
      <c r="N476">
        <v>6</v>
      </c>
      <c r="O476">
        <v>6</v>
      </c>
    </row>
    <row r="477" spans="1:15" x14ac:dyDescent="0.25">
      <c r="A477">
        <v>620788137</v>
      </c>
      <c r="B477">
        <v>82</v>
      </c>
      <c r="C477" t="s">
        <v>6</v>
      </c>
      <c r="D477">
        <v>6</v>
      </c>
      <c r="E477">
        <v>4</v>
      </c>
      <c r="F477">
        <v>2</v>
      </c>
      <c r="L477">
        <v>11213863</v>
      </c>
      <c r="M477" s="37">
        <v>29601</v>
      </c>
      <c r="N477">
        <v>5</v>
      </c>
      <c r="O477">
        <v>5</v>
      </c>
    </row>
    <row r="478" spans="1:15" x14ac:dyDescent="0.25">
      <c r="A478">
        <v>11289518</v>
      </c>
      <c r="B478">
        <v>8</v>
      </c>
      <c r="C478" t="s">
        <v>6</v>
      </c>
      <c r="D478">
        <v>3</v>
      </c>
      <c r="E478">
        <v>14</v>
      </c>
      <c r="L478">
        <v>11213876</v>
      </c>
      <c r="M478" s="37">
        <v>20733</v>
      </c>
      <c r="N478">
        <v>7</v>
      </c>
      <c r="O478">
        <v>7</v>
      </c>
    </row>
    <row r="479" spans="1:15" x14ac:dyDescent="0.25">
      <c r="A479">
        <v>11289518</v>
      </c>
      <c r="B479">
        <v>41</v>
      </c>
      <c r="C479" t="s">
        <v>6</v>
      </c>
      <c r="D479">
        <v>15</v>
      </c>
      <c r="E479">
        <v>9</v>
      </c>
      <c r="L479">
        <v>11214110</v>
      </c>
      <c r="M479" s="37">
        <v>36882</v>
      </c>
      <c r="N479">
        <v>1</v>
      </c>
      <c r="O479">
        <v>2</v>
      </c>
    </row>
    <row r="480" spans="1:15" x14ac:dyDescent="0.25">
      <c r="A480">
        <v>11298677</v>
      </c>
      <c r="B480">
        <v>51</v>
      </c>
      <c r="C480" t="s">
        <v>6</v>
      </c>
      <c r="D480">
        <v>10</v>
      </c>
      <c r="E480">
        <v>2</v>
      </c>
      <c r="F480">
        <v>4</v>
      </c>
      <c r="L480">
        <v>11214137</v>
      </c>
      <c r="M480" s="37">
        <v>32104</v>
      </c>
      <c r="N480">
        <v>2</v>
      </c>
      <c r="O480">
        <v>4</v>
      </c>
    </row>
    <row r="481" spans="1:15" x14ac:dyDescent="0.25">
      <c r="A481">
        <v>11298677</v>
      </c>
      <c r="B481">
        <v>77</v>
      </c>
      <c r="C481" t="s">
        <v>4</v>
      </c>
      <c r="D481">
        <v>6</v>
      </c>
      <c r="E481">
        <v>6</v>
      </c>
      <c r="F481">
        <v>4</v>
      </c>
      <c r="L481">
        <v>11214140</v>
      </c>
      <c r="M481" s="37">
        <v>32104</v>
      </c>
      <c r="N481">
        <v>1</v>
      </c>
      <c r="O481">
        <v>2</v>
      </c>
    </row>
    <row r="482" spans="1:15" x14ac:dyDescent="0.25">
      <c r="A482">
        <v>11293236</v>
      </c>
      <c r="B482">
        <v>86</v>
      </c>
      <c r="C482" t="s">
        <v>4</v>
      </c>
      <c r="D482">
        <v>5</v>
      </c>
      <c r="E482">
        <v>6</v>
      </c>
      <c r="F482">
        <v>3</v>
      </c>
      <c r="L482">
        <v>11214218</v>
      </c>
      <c r="M482" s="37">
        <v>35211</v>
      </c>
      <c r="N482">
        <v>5</v>
      </c>
      <c r="O482">
        <v>5</v>
      </c>
    </row>
    <row r="483" spans="1:15" x14ac:dyDescent="0.25">
      <c r="A483">
        <v>620814467</v>
      </c>
      <c r="B483">
        <v>26</v>
      </c>
      <c r="C483" t="s">
        <v>4</v>
      </c>
      <c r="D483">
        <v>12</v>
      </c>
      <c r="E483">
        <v>11</v>
      </c>
      <c r="F483">
        <v>6</v>
      </c>
      <c r="L483">
        <v>11214248</v>
      </c>
      <c r="M483" s="37">
        <v>31508</v>
      </c>
      <c r="N483">
        <v>5</v>
      </c>
      <c r="O483">
        <v>5</v>
      </c>
    </row>
    <row r="484" spans="1:15" x14ac:dyDescent="0.25">
      <c r="A484">
        <v>620814467</v>
      </c>
      <c r="B484">
        <v>26</v>
      </c>
      <c r="C484" t="s">
        <v>6</v>
      </c>
      <c r="D484">
        <v>5</v>
      </c>
      <c r="E484">
        <v>6</v>
      </c>
      <c r="F484">
        <v>6</v>
      </c>
      <c r="L484">
        <v>11214256</v>
      </c>
      <c r="M484" s="37">
        <v>31689</v>
      </c>
      <c r="N484">
        <v>4</v>
      </c>
      <c r="O484">
        <v>8</v>
      </c>
    </row>
    <row r="485" spans="1:15" x14ac:dyDescent="0.25">
      <c r="A485">
        <v>11246506</v>
      </c>
      <c r="B485">
        <v>37</v>
      </c>
      <c r="C485" t="s">
        <v>4</v>
      </c>
      <c r="D485">
        <v>5</v>
      </c>
      <c r="E485">
        <v>6</v>
      </c>
      <c r="F485">
        <v>8</v>
      </c>
      <c r="L485">
        <v>11214527</v>
      </c>
      <c r="M485" s="37">
        <v>33059</v>
      </c>
      <c r="N485">
        <v>1</v>
      </c>
      <c r="O485">
        <v>2</v>
      </c>
    </row>
    <row r="486" spans="1:15" x14ac:dyDescent="0.25">
      <c r="A486">
        <v>11280422</v>
      </c>
      <c r="B486">
        <v>61</v>
      </c>
      <c r="C486" t="s">
        <v>4</v>
      </c>
      <c r="D486">
        <v>10</v>
      </c>
      <c r="E486">
        <v>9</v>
      </c>
      <c r="F486">
        <v>6</v>
      </c>
      <c r="L486">
        <v>11214536</v>
      </c>
      <c r="M486" s="37">
        <v>18854</v>
      </c>
      <c r="N486">
        <v>4</v>
      </c>
      <c r="O486">
        <v>8</v>
      </c>
    </row>
    <row r="487" spans="1:15" x14ac:dyDescent="0.25">
      <c r="A487">
        <v>11243852</v>
      </c>
      <c r="B487">
        <v>42</v>
      </c>
      <c r="C487" t="s">
        <v>4</v>
      </c>
      <c r="D487">
        <v>3</v>
      </c>
      <c r="E487">
        <v>9</v>
      </c>
      <c r="F487">
        <v>8</v>
      </c>
      <c r="L487">
        <v>11214607</v>
      </c>
      <c r="M487" s="37">
        <v>39359</v>
      </c>
      <c r="N487">
        <v>5</v>
      </c>
      <c r="O487">
        <v>5</v>
      </c>
    </row>
    <row r="488" spans="1:15" x14ac:dyDescent="0.25">
      <c r="A488">
        <v>11237211</v>
      </c>
      <c r="B488">
        <v>83</v>
      </c>
      <c r="C488" t="s">
        <v>4</v>
      </c>
      <c r="D488">
        <v>3</v>
      </c>
      <c r="E488">
        <v>11</v>
      </c>
      <c r="F488">
        <v>8</v>
      </c>
      <c r="L488">
        <v>11214703</v>
      </c>
      <c r="M488" s="37">
        <v>31480</v>
      </c>
      <c r="N488">
        <v>4</v>
      </c>
      <c r="O488">
        <v>4</v>
      </c>
    </row>
    <row r="489" spans="1:15" x14ac:dyDescent="0.25">
      <c r="A489">
        <v>11286773</v>
      </c>
      <c r="B489">
        <v>24</v>
      </c>
      <c r="C489" t="s">
        <v>6</v>
      </c>
      <c r="D489">
        <v>12</v>
      </c>
      <c r="E489">
        <v>10</v>
      </c>
      <c r="F489">
        <v>8</v>
      </c>
      <c r="L489">
        <v>11214711</v>
      </c>
      <c r="M489" s="37">
        <v>27987</v>
      </c>
      <c r="N489">
        <v>4</v>
      </c>
      <c r="O489">
        <v>8</v>
      </c>
    </row>
    <row r="490" spans="1:15" x14ac:dyDescent="0.25">
      <c r="A490">
        <v>11286773</v>
      </c>
      <c r="B490">
        <v>29</v>
      </c>
      <c r="C490" t="s">
        <v>4</v>
      </c>
      <c r="D490">
        <v>12</v>
      </c>
      <c r="E490">
        <v>6</v>
      </c>
      <c r="F490">
        <v>8</v>
      </c>
      <c r="L490">
        <v>11214753</v>
      </c>
      <c r="M490" s="37">
        <v>27987</v>
      </c>
      <c r="N490">
        <v>3</v>
      </c>
      <c r="O490">
        <v>3</v>
      </c>
    </row>
    <row r="491" spans="1:15" x14ac:dyDescent="0.25">
      <c r="A491">
        <v>11286771</v>
      </c>
      <c r="B491">
        <v>10</v>
      </c>
      <c r="C491" t="s">
        <v>6</v>
      </c>
      <c r="D491">
        <v>5</v>
      </c>
      <c r="E491">
        <v>9</v>
      </c>
      <c r="F491">
        <v>8</v>
      </c>
      <c r="L491">
        <v>11214754</v>
      </c>
      <c r="M491" s="37">
        <v>44092</v>
      </c>
      <c r="N491">
        <v>3</v>
      </c>
      <c r="O491">
        <v>3</v>
      </c>
    </row>
    <row r="492" spans="1:15" x14ac:dyDescent="0.25">
      <c r="A492">
        <v>11286777</v>
      </c>
      <c r="B492">
        <v>79</v>
      </c>
      <c r="C492" t="s">
        <v>6</v>
      </c>
      <c r="D492">
        <v>5</v>
      </c>
      <c r="E492">
        <v>11</v>
      </c>
      <c r="F492">
        <v>8</v>
      </c>
      <c r="L492">
        <v>11214862</v>
      </c>
      <c r="M492" s="37">
        <v>27987</v>
      </c>
      <c r="N492">
        <v>4</v>
      </c>
      <c r="O492">
        <v>8</v>
      </c>
    </row>
    <row r="493" spans="1:15" x14ac:dyDescent="0.25">
      <c r="A493">
        <v>11243001</v>
      </c>
      <c r="B493">
        <v>44</v>
      </c>
      <c r="C493" t="s">
        <v>4</v>
      </c>
      <c r="D493">
        <v>3</v>
      </c>
      <c r="E493">
        <v>9</v>
      </c>
      <c r="F493">
        <v>5</v>
      </c>
      <c r="L493">
        <v>11214870</v>
      </c>
      <c r="M493" s="37">
        <v>42464</v>
      </c>
      <c r="N493">
        <v>4</v>
      </c>
      <c r="O493">
        <v>8</v>
      </c>
    </row>
    <row r="494" spans="1:15" x14ac:dyDescent="0.25">
      <c r="A494">
        <v>11288280</v>
      </c>
      <c r="B494">
        <v>41</v>
      </c>
      <c r="C494" t="s">
        <v>4</v>
      </c>
      <c r="D494">
        <v>12</v>
      </c>
      <c r="E494">
        <v>10</v>
      </c>
      <c r="F494">
        <v>5</v>
      </c>
      <c r="L494">
        <v>11214878</v>
      </c>
      <c r="M494" s="37">
        <v>20733</v>
      </c>
      <c r="N494">
        <v>4</v>
      </c>
      <c r="O494">
        <v>8</v>
      </c>
    </row>
    <row r="495" spans="1:15" x14ac:dyDescent="0.25">
      <c r="A495">
        <v>11249069</v>
      </c>
      <c r="B495">
        <v>7</v>
      </c>
      <c r="C495" t="s">
        <v>6</v>
      </c>
      <c r="D495">
        <v>5</v>
      </c>
      <c r="E495">
        <v>6</v>
      </c>
      <c r="F495">
        <v>8</v>
      </c>
      <c r="L495">
        <v>11214879</v>
      </c>
      <c r="M495" s="37">
        <v>38734</v>
      </c>
      <c r="N495">
        <v>5</v>
      </c>
      <c r="O495">
        <v>5</v>
      </c>
    </row>
    <row r="496" spans="1:15" x14ac:dyDescent="0.25">
      <c r="A496">
        <v>11108143</v>
      </c>
      <c r="B496">
        <v>5</v>
      </c>
      <c r="C496" t="s">
        <v>6</v>
      </c>
      <c r="D496">
        <v>5</v>
      </c>
      <c r="E496">
        <v>6</v>
      </c>
      <c r="F496">
        <v>5</v>
      </c>
      <c r="L496">
        <v>11214924</v>
      </c>
      <c r="M496" s="37">
        <v>18854</v>
      </c>
      <c r="N496">
        <v>4</v>
      </c>
      <c r="O496">
        <v>8</v>
      </c>
    </row>
    <row r="497" spans="1:15" x14ac:dyDescent="0.25">
      <c r="A497">
        <v>11236758</v>
      </c>
      <c r="B497">
        <v>3</v>
      </c>
      <c r="C497" t="s">
        <v>6</v>
      </c>
      <c r="D497">
        <v>5</v>
      </c>
      <c r="E497">
        <v>9</v>
      </c>
      <c r="F497">
        <v>5</v>
      </c>
      <c r="L497">
        <v>11215007</v>
      </c>
      <c r="M497" s="37">
        <v>36838</v>
      </c>
      <c r="N497">
        <v>4</v>
      </c>
      <c r="O497">
        <v>8</v>
      </c>
    </row>
    <row r="498" spans="1:15" x14ac:dyDescent="0.25">
      <c r="A498">
        <v>11295138</v>
      </c>
      <c r="B498">
        <v>78</v>
      </c>
      <c r="C498" t="s">
        <v>4</v>
      </c>
      <c r="D498">
        <v>5</v>
      </c>
      <c r="E498">
        <v>10</v>
      </c>
      <c r="F498">
        <v>8</v>
      </c>
      <c r="L498">
        <v>11215046</v>
      </c>
      <c r="M498" s="37">
        <v>31508</v>
      </c>
      <c r="N498">
        <v>4</v>
      </c>
      <c r="O498">
        <v>8</v>
      </c>
    </row>
    <row r="499" spans="1:15" x14ac:dyDescent="0.25">
      <c r="A499">
        <v>11295141</v>
      </c>
      <c r="B499">
        <v>74</v>
      </c>
      <c r="C499" t="s">
        <v>4</v>
      </c>
      <c r="D499">
        <v>12</v>
      </c>
      <c r="E499">
        <v>11</v>
      </c>
      <c r="F499">
        <v>8</v>
      </c>
      <c r="L499">
        <v>11215060</v>
      </c>
      <c r="M499" s="37">
        <v>30225</v>
      </c>
      <c r="N499">
        <v>7</v>
      </c>
      <c r="O499">
        <v>7</v>
      </c>
    </row>
    <row r="500" spans="1:15" x14ac:dyDescent="0.25">
      <c r="A500">
        <v>11295145</v>
      </c>
      <c r="B500">
        <v>28</v>
      </c>
      <c r="C500" t="s">
        <v>4</v>
      </c>
      <c r="D500">
        <v>3</v>
      </c>
      <c r="E500">
        <v>11</v>
      </c>
      <c r="F500">
        <v>8</v>
      </c>
      <c r="L500">
        <v>11215124</v>
      </c>
      <c r="M500" s="37">
        <v>20733</v>
      </c>
      <c r="N500">
        <v>4</v>
      </c>
      <c r="O500">
        <v>8</v>
      </c>
    </row>
    <row r="501" spans="1:15" x14ac:dyDescent="0.25">
      <c r="A501">
        <v>11295145</v>
      </c>
      <c r="B501">
        <v>68</v>
      </c>
      <c r="C501" t="s">
        <v>6</v>
      </c>
      <c r="D501">
        <v>3</v>
      </c>
      <c r="E501">
        <v>9</v>
      </c>
      <c r="F501">
        <v>8</v>
      </c>
      <c r="L501">
        <v>11215146</v>
      </c>
      <c r="M501" s="37">
        <v>44344</v>
      </c>
      <c r="N501">
        <v>1</v>
      </c>
      <c r="O501">
        <v>2</v>
      </c>
    </row>
    <row r="502" spans="1:15" x14ac:dyDescent="0.25">
      <c r="A502">
        <v>11282297</v>
      </c>
      <c r="B502">
        <v>62</v>
      </c>
      <c r="C502" t="s">
        <v>4</v>
      </c>
      <c r="D502">
        <v>5</v>
      </c>
      <c r="E502">
        <v>6</v>
      </c>
      <c r="F502">
        <v>6</v>
      </c>
      <c r="L502">
        <v>11215172</v>
      </c>
      <c r="M502" s="37">
        <v>36855</v>
      </c>
      <c r="N502">
        <v>5</v>
      </c>
      <c r="O502">
        <v>5</v>
      </c>
    </row>
    <row r="503" spans="1:15" x14ac:dyDescent="0.25">
      <c r="A503">
        <v>11295998</v>
      </c>
      <c r="B503">
        <v>2</v>
      </c>
      <c r="C503" t="s">
        <v>6</v>
      </c>
      <c r="D503">
        <v>3</v>
      </c>
      <c r="E503">
        <v>6</v>
      </c>
      <c r="F503">
        <v>5</v>
      </c>
      <c r="L503">
        <v>11215237</v>
      </c>
      <c r="M503" s="37">
        <v>38943</v>
      </c>
      <c r="N503">
        <v>5</v>
      </c>
      <c r="O503">
        <v>5</v>
      </c>
    </row>
    <row r="504" spans="1:15" x14ac:dyDescent="0.25">
      <c r="A504">
        <v>11299341</v>
      </c>
      <c r="B504">
        <v>44</v>
      </c>
      <c r="C504" t="s">
        <v>4</v>
      </c>
      <c r="D504">
        <v>5</v>
      </c>
      <c r="E504">
        <v>10</v>
      </c>
      <c r="F504">
        <v>5</v>
      </c>
      <c r="L504">
        <v>11215648</v>
      </c>
      <c r="M504" s="37">
        <v>35211</v>
      </c>
      <c r="N504">
        <v>4</v>
      </c>
      <c r="O504">
        <v>8</v>
      </c>
    </row>
    <row r="505" spans="1:15" x14ac:dyDescent="0.25">
      <c r="A505">
        <v>11240005</v>
      </c>
      <c r="B505">
        <v>75</v>
      </c>
      <c r="C505" t="s">
        <v>6</v>
      </c>
      <c r="D505">
        <v>12</v>
      </c>
      <c r="E505">
        <v>6</v>
      </c>
      <c r="F505">
        <v>6</v>
      </c>
      <c r="L505">
        <v>11215784</v>
      </c>
      <c r="M505" s="37">
        <v>26108</v>
      </c>
      <c r="N505">
        <v>4</v>
      </c>
      <c r="O505">
        <v>8</v>
      </c>
    </row>
    <row r="506" spans="1:15" x14ac:dyDescent="0.25">
      <c r="A506">
        <v>11296127</v>
      </c>
      <c r="B506">
        <v>52</v>
      </c>
      <c r="C506" t="s">
        <v>6</v>
      </c>
      <c r="D506">
        <v>12</v>
      </c>
      <c r="E506">
        <v>10</v>
      </c>
      <c r="F506">
        <v>8</v>
      </c>
      <c r="L506">
        <v>11216122</v>
      </c>
      <c r="M506" s="37">
        <v>26108</v>
      </c>
      <c r="N506">
        <v>4</v>
      </c>
      <c r="O506">
        <v>8</v>
      </c>
    </row>
    <row r="507" spans="1:15" x14ac:dyDescent="0.25">
      <c r="A507">
        <v>11299008</v>
      </c>
      <c r="B507">
        <v>57</v>
      </c>
      <c r="C507" t="s">
        <v>4</v>
      </c>
      <c r="D507">
        <v>12</v>
      </c>
      <c r="E507">
        <v>11</v>
      </c>
      <c r="F507">
        <v>8</v>
      </c>
      <c r="L507">
        <v>11216173</v>
      </c>
      <c r="M507" s="37">
        <v>42464</v>
      </c>
      <c r="N507">
        <v>4</v>
      </c>
      <c r="O507">
        <v>8</v>
      </c>
    </row>
    <row r="508" spans="1:15" x14ac:dyDescent="0.25">
      <c r="A508">
        <v>11253808</v>
      </c>
      <c r="B508">
        <v>88</v>
      </c>
      <c r="C508" t="s">
        <v>4</v>
      </c>
      <c r="D508">
        <v>5</v>
      </c>
      <c r="E508">
        <v>10</v>
      </c>
      <c r="F508">
        <v>5</v>
      </c>
      <c r="L508">
        <v>11216445</v>
      </c>
      <c r="M508" s="37">
        <v>37480</v>
      </c>
      <c r="N508">
        <v>5</v>
      </c>
      <c r="O508">
        <v>5</v>
      </c>
    </row>
    <row r="509" spans="1:15" x14ac:dyDescent="0.25">
      <c r="A509">
        <v>11242292</v>
      </c>
      <c r="B509">
        <v>34</v>
      </c>
      <c r="C509" t="s">
        <v>4</v>
      </c>
      <c r="D509">
        <v>3</v>
      </c>
      <c r="E509">
        <v>6</v>
      </c>
      <c r="F509">
        <v>8</v>
      </c>
      <c r="L509">
        <v>11216459</v>
      </c>
      <c r="M509" s="37">
        <v>38734</v>
      </c>
      <c r="N509">
        <v>4</v>
      </c>
      <c r="O509">
        <v>4</v>
      </c>
    </row>
    <row r="510" spans="1:15" x14ac:dyDescent="0.25">
      <c r="A510">
        <v>10980564</v>
      </c>
      <c r="B510">
        <v>38</v>
      </c>
      <c r="C510" t="s">
        <v>4</v>
      </c>
      <c r="D510">
        <v>12</v>
      </c>
      <c r="E510">
        <v>11</v>
      </c>
      <c r="F510">
        <v>2</v>
      </c>
      <c r="L510">
        <v>11216462</v>
      </c>
      <c r="M510" s="37">
        <v>42464</v>
      </c>
      <c r="N510">
        <v>4</v>
      </c>
      <c r="O510">
        <v>8</v>
      </c>
    </row>
    <row r="511" spans="1:15" x14ac:dyDescent="0.25">
      <c r="A511">
        <v>11099376</v>
      </c>
      <c r="B511">
        <v>25</v>
      </c>
      <c r="C511" t="s">
        <v>6</v>
      </c>
      <c r="D511">
        <v>12</v>
      </c>
      <c r="E511">
        <v>11</v>
      </c>
      <c r="L511">
        <v>11216471</v>
      </c>
      <c r="M511" s="37">
        <v>37480</v>
      </c>
      <c r="N511">
        <v>5</v>
      </c>
      <c r="O511">
        <v>5</v>
      </c>
    </row>
    <row r="512" spans="1:15" x14ac:dyDescent="0.25">
      <c r="A512">
        <v>11099376</v>
      </c>
      <c r="B512">
        <v>83</v>
      </c>
      <c r="C512" t="s">
        <v>4</v>
      </c>
      <c r="D512">
        <v>5</v>
      </c>
      <c r="E512">
        <v>11</v>
      </c>
      <c r="L512">
        <v>11216489</v>
      </c>
      <c r="M512" s="37">
        <v>27987</v>
      </c>
      <c r="N512">
        <v>2</v>
      </c>
      <c r="O512">
        <v>4</v>
      </c>
    </row>
    <row r="513" spans="1:15" x14ac:dyDescent="0.25">
      <c r="A513">
        <v>11181566</v>
      </c>
      <c r="B513">
        <v>36</v>
      </c>
      <c r="C513" t="s">
        <v>4</v>
      </c>
      <c r="D513">
        <v>12</v>
      </c>
      <c r="E513">
        <v>11</v>
      </c>
      <c r="F513">
        <v>2</v>
      </c>
      <c r="L513">
        <v>11216493</v>
      </c>
      <c r="M513" s="37">
        <v>26108</v>
      </c>
      <c r="N513">
        <v>4</v>
      </c>
      <c r="O513">
        <v>8</v>
      </c>
    </row>
    <row r="514" spans="1:15" x14ac:dyDescent="0.25">
      <c r="A514">
        <v>11212014</v>
      </c>
      <c r="B514">
        <v>81</v>
      </c>
      <c r="C514" t="s">
        <v>4</v>
      </c>
      <c r="D514">
        <v>11</v>
      </c>
      <c r="E514">
        <v>11</v>
      </c>
      <c r="F514">
        <v>2</v>
      </c>
      <c r="L514">
        <v>11216531</v>
      </c>
      <c r="M514" s="37">
        <v>27987</v>
      </c>
      <c r="N514">
        <v>4</v>
      </c>
      <c r="O514">
        <v>8</v>
      </c>
    </row>
    <row r="515" spans="1:15" x14ac:dyDescent="0.25">
      <c r="A515">
        <v>11192431</v>
      </c>
      <c r="B515">
        <v>81</v>
      </c>
      <c r="C515" t="s">
        <v>4</v>
      </c>
      <c r="D515">
        <v>11</v>
      </c>
      <c r="E515">
        <v>11</v>
      </c>
      <c r="L515">
        <v>11216556</v>
      </c>
      <c r="M515" s="37">
        <v>32104</v>
      </c>
      <c r="N515">
        <v>4</v>
      </c>
      <c r="O515">
        <v>8</v>
      </c>
    </row>
    <row r="516" spans="1:15" x14ac:dyDescent="0.25">
      <c r="A516">
        <v>11220225</v>
      </c>
      <c r="B516">
        <v>65</v>
      </c>
      <c r="C516" t="s">
        <v>4</v>
      </c>
      <c r="D516">
        <v>12</v>
      </c>
      <c r="E516">
        <v>11</v>
      </c>
      <c r="L516">
        <v>11216724</v>
      </c>
      <c r="M516" s="37">
        <v>26108</v>
      </c>
      <c r="N516">
        <v>4</v>
      </c>
      <c r="O516">
        <v>8</v>
      </c>
    </row>
    <row r="517" spans="1:15" x14ac:dyDescent="0.25">
      <c r="A517">
        <v>11220499</v>
      </c>
      <c r="B517">
        <v>89</v>
      </c>
      <c r="C517" t="s">
        <v>4</v>
      </c>
      <c r="D517">
        <v>11</v>
      </c>
      <c r="E517">
        <v>11</v>
      </c>
      <c r="F517">
        <v>3</v>
      </c>
      <c r="L517">
        <v>11217091</v>
      </c>
      <c r="M517" s="37">
        <v>44092</v>
      </c>
      <c r="N517">
        <v>4</v>
      </c>
      <c r="O517">
        <v>8</v>
      </c>
    </row>
    <row r="518" spans="1:15" x14ac:dyDescent="0.25">
      <c r="A518">
        <v>11221790</v>
      </c>
      <c r="B518">
        <v>71</v>
      </c>
      <c r="C518" t="s">
        <v>4</v>
      </c>
      <c r="D518">
        <v>5</v>
      </c>
      <c r="E518">
        <v>11</v>
      </c>
      <c r="F518">
        <v>2</v>
      </c>
      <c r="L518">
        <v>11217093</v>
      </c>
      <c r="M518" s="37">
        <v>29558</v>
      </c>
      <c r="N518">
        <v>5</v>
      </c>
      <c r="O518">
        <v>5</v>
      </c>
    </row>
    <row r="519" spans="1:15" x14ac:dyDescent="0.25">
      <c r="A519">
        <v>11223003</v>
      </c>
      <c r="B519">
        <v>73</v>
      </c>
      <c r="C519" t="s">
        <v>4</v>
      </c>
      <c r="D519">
        <v>5</v>
      </c>
      <c r="E519">
        <v>11</v>
      </c>
      <c r="F519">
        <v>2</v>
      </c>
      <c r="L519">
        <v>11217102</v>
      </c>
      <c r="M519" s="37">
        <v>39359</v>
      </c>
      <c r="N519">
        <v>4</v>
      </c>
      <c r="O519">
        <v>8</v>
      </c>
    </row>
    <row r="520" spans="1:15" x14ac:dyDescent="0.25">
      <c r="A520">
        <v>11232322</v>
      </c>
      <c r="B520">
        <v>15</v>
      </c>
      <c r="C520" t="s">
        <v>4</v>
      </c>
      <c r="F520">
        <v>2</v>
      </c>
      <c r="L520">
        <v>11217103</v>
      </c>
      <c r="M520" s="37">
        <v>42257</v>
      </c>
      <c r="N520">
        <v>5</v>
      </c>
      <c r="O520">
        <v>5</v>
      </c>
    </row>
    <row r="521" spans="1:15" x14ac:dyDescent="0.25">
      <c r="A521">
        <v>11248774</v>
      </c>
      <c r="B521">
        <v>78</v>
      </c>
      <c r="C521" t="s">
        <v>6</v>
      </c>
      <c r="D521">
        <v>4</v>
      </c>
      <c r="E521">
        <v>11</v>
      </c>
      <c r="F521">
        <v>4</v>
      </c>
      <c r="L521">
        <v>11217104</v>
      </c>
      <c r="M521" s="37">
        <v>37089</v>
      </c>
      <c r="N521">
        <v>1</v>
      </c>
      <c r="O521">
        <v>2</v>
      </c>
    </row>
    <row r="522" spans="1:15" x14ac:dyDescent="0.25">
      <c r="A522">
        <v>11220365</v>
      </c>
      <c r="B522">
        <v>16</v>
      </c>
      <c r="C522" t="s">
        <v>4</v>
      </c>
      <c r="D522">
        <v>5</v>
      </c>
      <c r="E522">
        <v>11</v>
      </c>
      <c r="F522">
        <v>2</v>
      </c>
      <c r="L522">
        <v>11217105</v>
      </c>
      <c r="M522" s="37">
        <v>36838</v>
      </c>
      <c r="N522">
        <v>6</v>
      </c>
      <c r="O522">
        <v>6</v>
      </c>
    </row>
    <row r="523" spans="1:15" x14ac:dyDescent="0.25">
      <c r="A523">
        <v>11265516</v>
      </c>
      <c r="B523">
        <v>99</v>
      </c>
      <c r="C523" t="s">
        <v>6</v>
      </c>
      <c r="D523">
        <v>5</v>
      </c>
      <c r="E523">
        <v>11</v>
      </c>
      <c r="F523">
        <v>2</v>
      </c>
      <c r="L523">
        <v>11217172</v>
      </c>
      <c r="M523" s="37">
        <v>18854</v>
      </c>
      <c r="N523">
        <v>4</v>
      </c>
      <c r="O523">
        <v>8</v>
      </c>
    </row>
    <row r="524" spans="1:15" x14ac:dyDescent="0.25">
      <c r="A524">
        <v>11268417</v>
      </c>
      <c r="B524">
        <v>23</v>
      </c>
      <c r="C524" t="s">
        <v>4</v>
      </c>
      <c r="D524">
        <v>12</v>
      </c>
      <c r="E524">
        <v>11</v>
      </c>
      <c r="F524">
        <v>2</v>
      </c>
      <c r="L524">
        <v>11217199</v>
      </c>
      <c r="M524" s="37">
        <v>27987</v>
      </c>
      <c r="N524">
        <v>5</v>
      </c>
      <c r="O524">
        <v>5</v>
      </c>
    </row>
    <row r="525" spans="1:15" x14ac:dyDescent="0.25">
      <c r="A525">
        <v>11140197</v>
      </c>
      <c r="B525">
        <v>44</v>
      </c>
      <c r="C525" t="s">
        <v>4</v>
      </c>
      <c r="D525">
        <v>12</v>
      </c>
      <c r="E525">
        <v>11</v>
      </c>
      <c r="F525">
        <v>2</v>
      </c>
      <c r="L525">
        <v>11217205</v>
      </c>
      <c r="M525" s="37">
        <v>27987</v>
      </c>
      <c r="N525">
        <v>1</v>
      </c>
      <c r="O525">
        <v>2</v>
      </c>
    </row>
    <row r="526" spans="1:15" x14ac:dyDescent="0.25">
      <c r="A526">
        <v>11261663</v>
      </c>
      <c r="B526">
        <v>85</v>
      </c>
      <c r="C526" t="s">
        <v>6</v>
      </c>
      <c r="D526">
        <v>5</v>
      </c>
      <c r="E526">
        <v>11</v>
      </c>
      <c r="L526">
        <v>11217257</v>
      </c>
      <c r="M526" s="37">
        <v>38734</v>
      </c>
      <c r="N526">
        <v>5</v>
      </c>
      <c r="O526">
        <v>5</v>
      </c>
    </row>
    <row r="527" spans="1:15" x14ac:dyDescent="0.25">
      <c r="A527">
        <v>11242033</v>
      </c>
      <c r="B527">
        <v>74</v>
      </c>
      <c r="C527" t="s">
        <v>4</v>
      </c>
      <c r="D527">
        <v>5</v>
      </c>
      <c r="E527">
        <v>11</v>
      </c>
      <c r="F527">
        <v>2</v>
      </c>
      <c r="L527">
        <v>11217538</v>
      </c>
      <c r="M527" s="37">
        <v>38734</v>
      </c>
      <c r="N527">
        <v>4</v>
      </c>
      <c r="O527">
        <v>8</v>
      </c>
    </row>
    <row r="528" spans="1:15" x14ac:dyDescent="0.25">
      <c r="A528">
        <v>11284331</v>
      </c>
      <c r="B528">
        <v>57</v>
      </c>
      <c r="C528" t="s">
        <v>4</v>
      </c>
      <c r="D528">
        <v>5</v>
      </c>
      <c r="E528">
        <v>11</v>
      </c>
      <c r="F528">
        <v>2</v>
      </c>
      <c r="L528">
        <v>11217589</v>
      </c>
      <c r="M528" s="37">
        <v>31480</v>
      </c>
      <c r="N528">
        <v>1</v>
      </c>
      <c r="O528">
        <v>2</v>
      </c>
    </row>
    <row r="529" spans="1:15" x14ac:dyDescent="0.25">
      <c r="A529">
        <v>10659320</v>
      </c>
      <c r="B529">
        <v>40</v>
      </c>
      <c r="C529" t="s">
        <v>4</v>
      </c>
      <c r="D529">
        <v>3</v>
      </c>
      <c r="E529">
        <v>5</v>
      </c>
      <c r="F529">
        <v>4</v>
      </c>
      <c r="L529">
        <v>11217607</v>
      </c>
      <c r="M529" s="37">
        <v>36855</v>
      </c>
      <c r="N529">
        <v>2</v>
      </c>
      <c r="O529">
        <v>2</v>
      </c>
    </row>
    <row r="530" spans="1:15" x14ac:dyDescent="0.25">
      <c r="A530">
        <v>11248116</v>
      </c>
      <c r="B530">
        <v>31</v>
      </c>
      <c r="C530" t="s">
        <v>4</v>
      </c>
      <c r="D530">
        <v>0</v>
      </c>
      <c r="E530">
        <v>5</v>
      </c>
      <c r="F530">
        <v>2</v>
      </c>
      <c r="L530">
        <v>11217736</v>
      </c>
      <c r="M530" s="37">
        <v>37480</v>
      </c>
      <c r="N530">
        <v>4</v>
      </c>
      <c r="O530">
        <v>8</v>
      </c>
    </row>
    <row r="531" spans="1:15" x14ac:dyDescent="0.25">
      <c r="A531">
        <v>11250678</v>
      </c>
      <c r="B531">
        <v>108</v>
      </c>
      <c r="C531" t="s">
        <v>6</v>
      </c>
      <c r="D531">
        <v>4</v>
      </c>
      <c r="E531">
        <v>5</v>
      </c>
      <c r="F531">
        <v>2</v>
      </c>
      <c r="L531">
        <v>11217806</v>
      </c>
      <c r="M531" s="37">
        <v>38734</v>
      </c>
      <c r="N531">
        <v>4</v>
      </c>
      <c r="O531">
        <v>4</v>
      </c>
    </row>
    <row r="532" spans="1:15" x14ac:dyDescent="0.25">
      <c r="A532">
        <v>11299336</v>
      </c>
      <c r="B532">
        <v>17</v>
      </c>
      <c r="C532" t="s">
        <v>4</v>
      </c>
      <c r="D532">
        <v>3</v>
      </c>
      <c r="E532">
        <v>12</v>
      </c>
      <c r="F532">
        <v>2</v>
      </c>
      <c r="L532">
        <v>11217814</v>
      </c>
      <c r="M532" s="37">
        <v>33059</v>
      </c>
      <c r="N532">
        <v>3</v>
      </c>
      <c r="O532">
        <v>3</v>
      </c>
    </row>
    <row r="533" spans="1:15" x14ac:dyDescent="0.25">
      <c r="A533">
        <v>11289613</v>
      </c>
      <c r="B533">
        <v>23</v>
      </c>
      <c r="C533" t="s">
        <v>4</v>
      </c>
      <c r="D533">
        <v>5</v>
      </c>
      <c r="E533">
        <v>14</v>
      </c>
      <c r="L533">
        <v>11217900</v>
      </c>
      <c r="M533" s="37">
        <v>36855</v>
      </c>
      <c r="N533">
        <v>6</v>
      </c>
      <c r="O533">
        <v>6</v>
      </c>
    </row>
    <row r="534" spans="1:15" x14ac:dyDescent="0.25">
      <c r="A534">
        <v>11289613</v>
      </c>
      <c r="B534">
        <v>72</v>
      </c>
      <c r="C534" t="s">
        <v>4</v>
      </c>
      <c r="D534">
        <v>14</v>
      </c>
      <c r="E534">
        <v>15</v>
      </c>
      <c r="L534">
        <v>11217922</v>
      </c>
      <c r="M534" s="37">
        <v>26108</v>
      </c>
      <c r="N534">
        <v>4</v>
      </c>
      <c r="O534">
        <v>8</v>
      </c>
    </row>
    <row r="535" spans="1:15" x14ac:dyDescent="0.25">
      <c r="A535">
        <v>11289615</v>
      </c>
      <c r="B535">
        <v>14</v>
      </c>
      <c r="C535" t="s">
        <v>4</v>
      </c>
      <c r="D535">
        <v>3</v>
      </c>
      <c r="E535">
        <v>15</v>
      </c>
      <c r="L535">
        <v>11217964</v>
      </c>
      <c r="M535" s="37">
        <v>42464</v>
      </c>
      <c r="N535">
        <v>5</v>
      </c>
      <c r="O535">
        <v>5</v>
      </c>
    </row>
    <row r="536" spans="1:15" x14ac:dyDescent="0.25">
      <c r="A536">
        <v>11293278</v>
      </c>
      <c r="B536">
        <v>61</v>
      </c>
      <c r="C536" t="s">
        <v>6</v>
      </c>
      <c r="D536">
        <v>5</v>
      </c>
      <c r="E536">
        <v>15</v>
      </c>
      <c r="L536">
        <v>11217974</v>
      </c>
      <c r="M536" s="37">
        <v>39359</v>
      </c>
      <c r="N536">
        <v>4</v>
      </c>
      <c r="O536">
        <v>8</v>
      </c>
    </row>
    <row r="537" spans="1:15" x14ac:dyDescent="0.25">
      <c r="A537">
        <v>11293275</v>
      </c>
      <c r="B537">
        <v>79</v>
      </c>
      <c r="C537" t="s">
        <v>6</v>
      </c>
      <c r="D537">
        <v>5</v>
      </c>
      <c r="E537">
        <v>14</v>
      </c>
      <c r="F537">
        <v>6</v>
      </c>
      <c r="L537">
        <v>11218121</v>
      </c>
      <c r="M537" s="37">
        <v>33059</v>
      </c>
      <c r="N537">
        <v>2</v>
      </c>
      <c r="O537">
        <v>2</v>
      </c>
    </row>
    <row r="538" spans="1:15" x14ac:dyDescent="0.25">
      <c r="A538">
        <v>11293122</v>
      </c>
      <c r="B538">
        <v>13</v>
      </c>
      <c r="C538" t="s">
        <v>4</v>
      </c>
      <c r="D538">
        <v>14</v>
      </c>
      <c r="E538">
        <v>9</v>
      </c>
      <c r="F538">
        <v>8</v>
      </c>
      <c r="L538">
        <v>11218156</v>
      </c>
      <c r="M538" s="37">
        <v>39359</v>
      </c>
      <c r="N538">
        <v>5</v>
      </c>
      <c r="O538">
        <v>5</v>
      </c>
    </row>
    <row r="539" spans="1:15" x14ac:dyDescent="0.25">
      <c r="A539">
        <v>11293120</v>
      </c>
      <c r="B539">
        <v>24</v>
      </c>
      <c r="C539" t="s">
        <v>4</v>
      </c>
      <c r="D539">
        <v>15</v>
      </c>
      <c r="E539">
        <v>14</v>
      </c>
      <c r="F539">
        <v>6</v>
      </c>
      <c r="L539">
        <v>11218268</v>
      </c>
      <c r="M539" s="37">
        <v>37089</v>
      </c>
      <c r="N539">
        <v>5</v>
      </c>
      <c r="O539">
        <v>5</v>
      </c>
    </row>
    <row r="540" spans="1:15" x14ac:dyDescent="0.25">
      <c r="A540">
        <v>11293125</v>
      </c>
      <c r="B540">
        <v>38</v>
      </c>
      <c r="C540" t="s">
        <v>6</v>
      </c>
      <c r="D540">
        <v>5</v>
      </c>
      <c r="E540">
        <v>14</v>
      </c>
      <c r="F540">
        <v>8</v>
      </c>
      <c r="L540">
        <v>11218271</v>
      </c>
      <c r="M540" s="37">
        <v>38943</v>
      </c>
      <c r="N540">
        <v>1</v>
      </c>
      <c r="O540">
        <v>2</v>
      </c>
    </row>
    <row r="541" spans="1:15" x14ac:dyDescent="0.25">
      <c r="A541">
        <v>11293125</v>
      </c>
      <c r="B541">
        <v>74</v>
      </c>
      <c r="C541" t="s">
        <v>6</v>
      </c>
      <c r="D541">
        <v>14</v>
      </c>
      <c r="E541">
        <v>6</v>
      </c>
      <c r="F541">
        <v>8</v>
      </c>
      <c r="L541">
        <v>11218360</v>
      </c>
      <c r="M541" s="37">
        <v>38734</v>
      </c>
      <c r="N541">
        <v>4</v>
      </c>
      <c r="O541">
        <v>8</v>
      </c>
    </row>
    <row r="542" spans="1:15" x14ac:dyDescent="0.25">
      <c r="A542">
        <v>11293125</v>
      </c>
      <c r="B542">
        <v>86</v>
      </c>
      <c r="C542" t="s">
        <v>4</v>
      </c>
      <c r="D542">
        <v>10</v>
      </c>
      <c r="E542">
        <v>14</v>
      </c>
      <c r="F542">
        <v>8</v>
      </c>
      <c r="L542">
        <v>11218454</v>
      </c>
      <c r="M542" s="37">
        <v>31437</v>
      </c>
      <c r="N542">
        <v>5</v>
      </c>
      <c r="O542">
        <v>5</v>
      </c>
    </row>
    <row r="543" spans="1:15" x14ac:dyDescent="0.25">
      <c r="A543">
        <v>11285508</v>
      </c>
      <c r="B543">
        <v>50</v>
      </c>
      <c r="C543" t="s">
        <v>4</v>
      </c>
      <c r="D543">
        <v>5</v>
      </c>
      <c r="E543">
        <v>7</v>
      </c>
      <c r="F543">
        <v>4</v>
      </c>
      <c r="L543">
        <v>11218490</v>
      </c>
      <c r="M543" s="37">
        <v>38734</v>
      </c>
      <c r="N543">
        <v>2</v>
      </c>
      <c r="O543">
        <v>2</v>
      </c>
    </row>
    <row r="544" spans="1:15" x14ac:dyDescent="0.25">
      <c r="A544">
        <v>11285435</v>
      </c>
      <c r="B544">
        <v>61</v>
      </c>
      <c r="C544" t="s">
        <v>4</v>
      </c>
      <c r="D544">
        <v>3</v>
      </c>
      <c r="E544">
        <v>7</v>
      </c>
      <c r="F544">
        <v>3</v>
      </c>
      <c r="L544">
        <v>11218535</v>
      </c>
      <c r="M544" s="37">
        <v>38734</v>
      </c>
      <c r="N544">
        <v>2</v>
      </c>
      <c r="O544">
        <v>2</v>
      </c>
    </row>
    <row r="545" spans="1:15" x14ac:dyDescent="0.25">
      <c r="A545">
        <v>11285523</v>
      </c>
      <c r="B545">
        <v>75</v>
      </c>
      <c r="C545" t="s">
        <v>4</v>
      </c>
      <c r="D545">
        <v>5</v>
      </c>
      <c r="E545">
        <v>12</v>
      </c>
      <c r="L545">
        <v>11218773</v>
      </c>
      <c r="M545" s="37">
        <v>44344</v>
      </c>
      <c r="N545">
        <v>4</v>
      </c>
      <c r="O545">
        <v>4</v>
      </c>
    </row>
    <row r="546" spans="1:15" x14ac:dyDescent="0.25">
      <c r="A546">
        <v>11296296</v>
      </c>
      <c r="B546">
        <v>37</v>
      </c>
      <c r="C546" t="s">
        <v>6</v>
      </c>
      <c r="D546">
        <v>5</v>
      </c>
      <c r="E546">
        <v>9</v>
      </c>
      <c r="F546">
        <v>2</v>
      </c>
      <c r="L546">
        <v>11218963</v>
      </c>
      <c r="M546" s="37">
        <v>34959</v>
      </c>
      <c r="N546">
        <v>5</v>
      </c>
      <c r="O546">
        <v>5</v>
      </c>
    </row>
    <row r="547" spans="1:15" x14ac:dyDescent="0.25">
      <c r="A547">
        <v>11298872</v>
      </c>
      <c r="B547">
        <v>39</v>
      </c>
      <c r="C547" t="s">
        <v>4</v>
      </c>
      <c r="L547">
        <v>11218964</v>
      </c>
      <c r="M547" s="37">
        <v>29810</v>
      </c>
      <c r="N547">
        <v>2</v>
      </c>
      <c r="O547">
        <v>2</v>
      </c>
    </row>
    <row r="548" spans="1:15" x14ac:dyDescent="0.25">
      <c r="A548">
        <v>11304625</v>
      </c>
      <c r="B548">
        <v>67</v>
      </c>
      <c r="C548" t="s">
        <v>4</v>
      </c>
      <c r="D548">
        <v>15</v>
      </c>
      <c r="E548">
        <v>3</v>
      </c>
      <c r="F548">
        <v>6</v>
      </c>
      <c r="L548">
        <v>11219076</v>
      </c>
      <c r="M548" s="37">
        <v>36838</v>
      </c>
      <c r="N548">
        <v>4</v>
      </c>
      <c r="O548">
        <v>8</v>
      </c>
    </row>
    <row r="549" spans="1:15" x14ac:dyDescent="0.25">
      <c r="A549">
        <v>11300494</v>
      </c>
      <c r="B549">
        <v>15</v>
      </c>
      <c r="C549" t="s">
        <v>4</v>
      </c>
      <c r="D549">
        <v>3</v>
      </c>
      <c r="E549">
        <v>9</v>
      </c>
      <c r="F549">
        <v>3</v>
      </c>
      <c r="L549">
        <v>11219255</v>
      </c>
      <c r="M549" s="37">
        <v>26108</v>
      </c>
      <c r="N549">
        <v>4</v>
      </c>
      <c r="O549">
        <v>8</v>
      </c>
    </row>
    <row r="550" spans="1:15" x14ac:dyDescent="0.25">
      <c r="A550">
        <v>11304284</v>
      </c>
      <c r="B550">
        <v>25</v>
      </c>
      <c r="C550" t="s">
        <v>4</v>
      </c>
      <c r="D550">
        <v>13</v>
      </c>
      <c r="E550">
        <v>5</v>
      </c>
      <c r="F550">
        <v>4</v>
      </c>
      <c r="L550">
        <v>11219350</v>
      </c>
      <c r="M550" s="37">
        <v>27987</v>
      </c>
      <c r="N550">
        <v>1</v>
      </c>
      <c r="O550">
        <v>2</v>
      </c>
    </row>
    <row r="551" spans="1:15" x14ac:dyDescent="0.25">
      <c r="A551">
        <v>617267540</v>
      </c>
      <c r="B551">
        <v>67</v>
      </c>
      <c r="C551" t="s">
        <v>6</v>
      </c>
      <c r="F551">
        <v>6</v>
      </c>
      <c r="L551">
        <v>11219463</v>
      </c>
      <c r="M551" s="37">
        <v>27450</v>
      </c>
      <c r="N551">
        <v>1</v>
      </c>
      <c r="O551">
        <v>2</v>
      </c>
    </row>
    <row r="552" spans="1:15" x14ac:dyDescent="0.25">
      <c r="A552">
        <v>620814364</v>
      </c>
      <c r="B552">
        <v>85</v>
      </c>
      <c r="C552" t="s">
        <v>6</v>
      </c>
      <c r="F552">
        <v>2</v>
      </c>
      <c r="L552">
        <v>11219478</v>
      </c>
      <c r="M552" s="37">
        <v>31689</v>
      </c>
      <c r="N552">
        <v>3</v>
      </c>
      <c r="O552">
        <v>6</v>
      </c>
    </row>
    <row r="553" spans="1:15" x14ac:dyDescent="0.25">
      <c r="A553">
        <v>11307353</v>
      </c>
      <c r="B553">
        <v>15</v>
      </c>
      <c r="C553" t="s">
        <v>6</v>
      </c>
      <c r="F553">
        <v>4</v>
      </c>
      <c r="L553">
        <v>11219491</v>
      </c>
      <c r="M553" s="37">
        <v>38734</v>
      </c>
      <c r="N553">
        <v>1</v>
      </c>
      <c r="O553">
        <v>2</v>
      </c>
    </row>
    <row r="554" spans="1:15" x14ac:dyDescent="0.25">
      <c r="A554">
        <v>11307371</v>
      </c>
      <c r="B554">
        <v>27</v>
      </c>
      <c r="C554" t="s">
        <v>6</v>
      </c>
      <c r="F554">
        <v>4</v>
      </c>
      <c r="L554">
        <v>11219492</v>
      </c>
      <c r="M554" s="37">
        <v>20733</v>
      </c>
      <c r="N554">
        <v>3</v>
      </c>
      <c r="O554">
        <v>6</v>
      </c>
    </row>
    <row r="555" spans="1:15" x14ac:dyDescent="0.25">
      <c r="A555">
        <v>11305508</v>
      </c>
      <c r="B555">
        <v>29</v>
      </c>
      <c r="C555" t="s">
        <v>6</v>
      </c>
      <c r="D555">
        <v>7</v>
      </c>
      <c r="E555">
        <v>11</v>
      </c>
      <c r="F555">
        <v>2</v>
      </c>
      <c r="L555">
        <v>11219509</v>
      </c>
      <c r="M555" s="37">
        <v>38734</v>
      </c>
      <c r="N555">
        <v>4</v>
      </c>
      <c r="O555">
        <v>4</v>
      </c>
    </row>
    <row r="556" spans="1:15" x14ac:dyDescent="0.25">
      <c r="A556">
        <v>11307842</v>
      </c>
      <c r="B556">
        <v>22</v>
      </c>
      <c r="C556" t="s">
        <v>6</v>
      </c>
      <c r="D556">
        <v>6</v>
      </c>
      <c r="E556">
        <v>14</v>
      </c>
      <c r="F556">
        <v>4</v>
      </c>
      <c r="L556">
        <v>11219510</v>
      </c>
      <c r="M556" s="37">
        <v>42464</v>
      </c>
      <c r="N556">
        <v>1</v>
      </c>
      <c r="O556">
        <v>2</v>
      </c>
    </row>
    <row r="557" spans="1:15" x14ac:dyDescent="0.25">
      <c r="A557">
        <v>11305723</v>
      </c>
      <c r="B557">
        <v>33</v>
      </c>
      <c r="C557" t="s">
        <v>4</v>
      </c>
      <c r="D557">
        <v>4</v>
      </c>
      <c r="E557">
        <v>7</v>
      </c>
      <c r="F557">
        <v>4</v>
      </c>
      <c r="L557">
        <v>11219547</v>
      </c>
      <c r="M557" s="37">
        <v>26108</v>
      </c>
      <c r="N557">
        <v>5</v>
      </c>
      <c r="O557">
        <v>5</v>
      </c>
    </row>
    <row r="558" spans="1:15" x14ac:dyDescent="0.25">
      <c r="A558">
        <v>617307312</v>
      </c>
      <c r="B558">
        <v>4</v>
      </c>
      <c r="C558" t="s">
        <v>6</v>
      </c>
      <c r="D558">
        <v>4</v>
      </c>
      <c r="E558">
        <v>4</v>
      </c>
      <c r="F558">
        <v>2</v>
      </c>
      <c r="L558">
        <v>11219810</v>
      </c>
      <c r="M558" s="37">
        <v>42464</v>
      </c>
      <c r="N558">
        <v>4</v>
      </c>
      <c r="O558">
        <v>8</v>
      </c>
    </row>
    <row r="559" spans="1:15" x14ac:dyDescent="0.25">
      <c r="A559">
        <v>11286546</v>
      </c>
      <c r="B559">
        <v>81</v>
      </c>
      <c r="C559" t="s">
        <v>4</v>
      </c>
      <c r="F559">
        <v>4</v>
      </c>
      <c r="L559">
        <v>11219831</v>
      </c>
      <c r="M559" s="37">
        <v>27987</v>
      </c>
      <c r="N559">
        <v>7</v>
      </c>
      <c r="O559">
        <v>7</v>
      </c>
    </row>
    <row r="560" spans="1:15" x14ac:dyDescent="0.25">
      <c r="A560">
        <v>11304834</v>
      </c>
      <c r="B560">
        <v>82</v>
      </c>
      <c r="C560" t="s">
        <v>6</v>
      </c>
      <c r="D560">
        <v>5</v>
      </c>
      <c r="E560">
        <v>15</v>
      </c>
      <c r="F560">
        <v>5</v>
      </c>
      <c r="L560">
        <v>11220074</v>
      </c>
      <c r="M560" s="37">
        <v>38734</v>
      </c>
      <c r="N560">
        <v>4</v>
      </c>
      <c r="O560">
        <v>4</v>
      </c>
    </row>
    <row r="561" spans="1:15" x14ac:dyDescent="0.25">
      <c r="A561">
        <v>11304586</v>
      </c>
      <c r="B561">
        <v>14</v>
      </c>
      <c r="C561" t="s">
        <v>6</v>
      </c>
      <c r="D561">
        <v>14</v>
      </c>
      <c r="E561">
        <v>5</v>
      </c>
      <c r="F561">
        <v>4</v>
      </c>
      <c r="L561">
        <v>11220124</v>
      </c>
      <c r="M561" s="37">
        <v>29810</v>
      </c>
      <c r="N561">
        <v>5</v>
      </c>
      <c r="O561">
        <v>5</v>
      </c>
    </row>
    <row r="562" spans="1:15" x14ac:dyDescent="0.25">
      <c r="A562">
        <v>11307551</v>
      </c>
      <c r="B562">
        <v>53</v>
      </c>
      <c r="C562" t="s">
        <v>4</v>
      </c>
      <c r="D562">
        <v>5</v>
      </c>
      <c r="E562">
        <v>7</v>
      </c>
      <c r="F562">
        <v>4</v>
      </c>
      <c r="L562">
        <v>11220155</v>
      </c>
      <c r="M562" s="37">
        <v>36855</v>
      </c>
      <c r="N562">
        <v>1</v>
      </c>
      <c r="O562">
        <v>2</v>
      </c>
    </row>
    <row r="563" spans="1:15" x14ac:dyDescent="0.25">
      <c r="A563">
        <v>11304832</v>
      </c>
      <c r="B563">
        <v>50</v>
      </c>
      <c r="C563" t="s">
        <v>6</v>
      </c>
      <c r="D563">
        <v>10</v>
      </c>
      <c r="E563">
        <v>3</v>
      </c>
      <c r="F563">
        <v>5</v>
      </c>
      <c r="L563">
        <v>11220185</v>
      </c>
      <c r="M563" s="37">
        <v>33059</v>
      </c>
      <c r="N563">
        <v>1</v>
      </c>
      <c r="O563">
        <v>2</v>
      </c>
    </row>
    <row r="564" spans="1:15" x14ac:dyDescent="0.25">
      <c r="A564">
        <v>11304564</v>
      </c>
      <c r="B564">
        <v>4</v>
      </c>
      <c r="C564" t="s">
        <v>6</v>
      </c>
      <c r="D564">
        <v>6</v>
      </c>
      <c r="E564">
        <v>3</v>
      </c>
      <c r="F564">
        <v>9</v>
      </c>
      <c r="L564">
        <v>11220190</v>
      </c>
      <c r="M564" s="37">
        <v>31480</v>
      </c>
      <c r="N564">
        <v>1</v>
      </c>
      <c r="O564">
        <v>2</v>
      </c>
    </row>
    <row r="565" spans="1:15" x14ac:dyDescent="0.25">
      <c r="A565">
        <v>11303839</v>
      </c>
      <c r="B565">
        <v>80</v>
      </c>
      <c r="C565" t="s">
        <v>6</v>
      </c>
      <c r="D565">
        <v>7</v>
      </c>
      <c r="E565">
        <v>5</v>
      </c>
      <c r="F565">
        <v>3</v>
      </c>
      <c r="L565">
        <v>11220195</v>
      </c>
      <c r="M565" s="37">
        <v>33059</v>
      </c>
      <c r="N565">
        <v>1</v>
      </c>
      <c r="O565">
        <v>2</v>
      </c>
    </row>
    <row r="566" spans="1:15" x14ac:dyDescent="0.25">
      <c r="A566">
        <v>11307877</v>
      </c>
      <c r="B566">
        <v>7</v>
      </c>
      <c r="C566" t="s">
        <v>6</v>
      </c>
      <c r="D566">
        <v>6</v>
      </c>
      <c r="E566">
        <v>3</v>
      </c>
      <c r="F566">
        <v>9</v>
      </c>
      <c r="L566">
        <v>11220365</v>
      </c>
      <c r="M566" s="37">
        <v>44344</v>
      </c>
      <c r="N566">
        <v>1</v>
      </c>
      <c r="O566">
        <v>2</v>
      </c>
    </row>
    <row r="567" spans="1:15" x14ac:dyDescent="0.25">
      <c r="A567">
        <v>11307877</v>
      </c>
      <c r="B567">
        <v>10</v>
      </c>
      <c r="C567" t="s">
        <v>4</v>
      </c>
      <c r="D567">
        <v>6</v>
      </c>
      <c r="E567">
        <v>3</v>
      </c>
      <c r="F567">
        <v>9</v>
      </c>
      <c r="L567">
        <v>11220423</v>
      </c>
      <c r="M567" s="37">
        <v>38943</v>
      </c>
      <c r="N567">
        <v>2</v>
      </c>
      <c r="O567">
        <v>2</v>
      </c>
    </row>
    <row r="568" spans="1:15" x14ac:dyDescent="0.25">
      <c r="A568">
        <v>11307911</v>
      </c>
      <c r="B568">
        <v>70</v>
      </c>
      <c r="C568" t="s">
        <v>4</v>
      </c>
      <c r="D568">
        <v>15</v>
      </c>
      <c r="E568">
        <v>15</v>
      </c>
      <c r="F568">
        <v>4</v>
      </c>
      <c r="L568">
        <v>11220458</v>
      </c>
      <c r="M568" s="37">
        <v>42464</v>
      </c>
      <c r="N568">
        <v>1</v>
      </c>
      <c r="O568">
        <v>2</v>
      </c>
    </row>
    <row r="569" spans="1:15" x14ac:dyDescent="0.25">
      <c r="A569">
        <v>11309338</v>
      </c>
      <c r="B569">
        <v>34</v>
      </c>
      <c r="C569" t="s">
        <v>4</v>
      </c>
      <c r="D569">
        <v>5</v>
      </c>
      <c r="E569">
        <v>14</v>
      </c>
      <c r="F569">
        <v>5</v>
      </c>
      <c r="L569">
        <v>11220499</v>
      </c>
      <c r="M569" s="37">
        <v>31480</v>
      </c>
      <c r="N569">
        <v>3</v>
      </c>
      <c r="O569">
        <v>3</v>
      </c>
    </row>
    <row r="570" spans="1:15" x14ac:dyDescent="0.25">
      <c r="A570">
        <v>11309792</v>
      </c>
      <c r="B570">
        <v>52</v>
      </c>
      <c r="C570" t="s">
        <v>6</v>
      </c>
      <c r="D570">
        <v>12</v>
      </c>
      <c r="E570">
        <v>5</v>
      </c>
      <c r="F570">
        <v>4</v>
      </c>
      <c r="L570">
        <v>11220759</v>
      </c>
      <c r="M570" s="37">
        <v>27450</v>
      </c>
      <c r="N570">
        <v>1</v>
      </c>
      <c r="O570">
        <v>2</v>
      </c>
    </row>
    <row r="571" spans="1:15" x14ac:dyDescent="0.25">
      <c r="A571">
        <v>11309004</v>
      </c>
      <c r="B571">
        <v>21</v>
      </c>
      <c r="C571" t="s">
        <v>6</v>
      </c>
      <c r="D571">
        <v>12</v>
      </c>
      <c r="E571">
        <v>5</v>
      </c>
      <c r="F571">
        <v>3</v>
      </c>
      <c r="L571">
        <v>11220805</v>
      </c>
      <c r="M571" s="37">
        <v>36882</v>
      </c>
      <c r="N571">
        <v>2</v>
      </c>
      <c r="O571">
        <v>2</v>
      </c>
    </row>
    <row r="572" spans="1:15" x14ac:dyDescent="0.25">
      <c r="A572">
        <v>11309073</v>
      </c>
      <c r="B572">
        <v>31</v>
      </c>
      <c r="C572" t="s">
        <v>4</v>
      </c>
      <c r="D572">
        <v>5</v>
      </c>
      <c r="E572">
        <v>11</v>
      </c>
      <c r="F572">
        <v>6</v>
      </c>
      <c r="L572">
        <v>11220880</v>
      </c>
      <c r="M572" s="37">
        <v>27987</v>
      </c>
      <c r="N572">
        <v>3</v>
      </c>
      <c r="O572">
        <v>3</v>
      </c>
    </row>
    <row r="573" spans="1:15" x14ac:dyDescent="0.25">
      <c r="A573">
        <v>11310297</v>
      </c>
      <c r="B573">
        <v>6</v>
      </c>
      <c r="C573" t="s">
        <v>6</v>
      </c>
      <c r="D573">
        <v>3</v>
      </c>
      <c r="E573">
        <v>6</v>
      </c>
      <c r="F573">
        <v>10</v>
      </c>
      <c r="L573">
        <v>11220882</v>
      </c>
      <c r="M573" s="37">
        <v>27987</v>
      </c>
      <c r="N573">
        <v>4</v>
      </c>
      <c r="O573">
        <v>4</v>
      </c>
    </row>
    <row r="574" spans="1:15" x14ac:dyDescent="0.25">
      <c r="A574">
        <v>619432255</v>
      </c>
      <c r="B574">
        <v>44</v>
      </c>
      <c r="C574" t="s">
        <v>6</v>
      </c>
      <c r="D574">
        <v>3</v>
      </c>
      <c r="E574">
        <v>8</v>
      </c>
      <c r="F574">
        <v>4</v>
      </c>
      <c r="L574">
        <v>11220883</v>
      </c>
      <c r="M574" s="37">
        <v>38943</v>
      </c>
      <c r="N574">
        <v>1</v>
      </c>
      <c r="O574">
        <v>2</v>
      </c>
    </row>
    <row r="575" spans="1:15" x14ac:dyDescent="0.25">
      <c r="A575">
        <v>11306674</v>
      </c>
      <c r="B575">
        <v>60</v>
      </c>
      <c r="C575" t="s">
        <v>4</v>
      </c>
      <c r="D575">
        <v>6</v>
      </c>
      <c r="E575">
        <v>4</v>
      </c>
      <c r="F575">
        <v>10</v>
      </c>
      <c r="L575">
        <v>11220887</v>
      </c>
      <c r="M575" s="37">
        <v>27987</v>
      </c>
      <c r="N575">
        <v>3</v>
      </c>
      <c r="O575">
        <v>6</v>
      </c>
    </row>
    <row r="576" spans="1:15" x14ac:dyDescent="0.25">
      <c r="A576">
        <v>11310985</v>
      </c>
      <c r="B576">
        <v>14</v>
      </c>
      <c r="C576" t="s">
        <v>6</v>
      </c>
      <c r="D576">
        <v>3</v>
      </c>
      <c r="E576">
        <v>7</v>
      </c>
      <c r="F576">
        <v>4</v>
      </c>
      <c r="L576">
        <v>11220891</v>
      </c>
      <c r="M576" s="37">
        <v>20733</v>
      </c>
      <c r="N576">
        <v>1</v>
      </c>
      <c r="O576">
        <v>2</v>
      </c>
    </row>
    <row r="577" spans="1:15" x14ac:dyDescent="0.25">
      <c r="A577">
        <v>11307528</v>
      </c>
      <c r="B577">
        <v>66</v>
      </c>
      <c r="C577" t="s">
        <v>4</v>
      </c>
      <c r="D577">
        <v>4</v>
      </c>
      <c r="E577">
        <v>12</v>
      </c>
      <c r="F577">
        <v>4</v>
      </c>
      <c r="L577">
        <v>11220892</v>
      </c>
      <c r="M577" s="37">
        <v>27987</v>
      </c>
      <c r="N577">
        <v>1</v>
      </c>
      <c r="O577">
        <v>2</v>
      </c>
    </row>
    <row r="578" spans="1:15" x14ac:dyDescent="0.25">
      <c r="A578">
        <v>11310986</v>
      </c>
      <c r="B578">
        <v>67</v>
      </c>
      <c r="C578" t="s">
        <v>4</v>
      </c>
      <c r="D578">
        <v>4</v>
      </c>
      <c r="E578">
        <v>6</v>
      </c>
      <c r="F578">
        <v>4</v>
      </c>
      <c r="L578">
        <v>11220918</v>
      </c>
      <c r="M578" s="37">
        <v>38734</v>
      </c>
      <c r="N578">
        <v>3</v>
      </c>
      <c r="O578">
        <v>6</v>
      </c>
    </row>
    <row r="579" spans="1:15" x14ac:dyDescent="0.25">
      <c r="A579">
        <v>11297266</v>
      </c>
      <c r="B579">
        <v>73</v>
      </c>
      <c r="C579" t="s">
        <v>6</v>
      </c>
      <c r="D579">
        <v>3</v>
      </c>
      <c r="E579">
        <v>10</v>
      </c>
      <c r="L579">
        <v>11221056</v>
      </c>
      <c r="M579" s="37">
        <v>38734</v>
      </c>
      <c r="N579">
        <v>1</v>
      </c>
      <c r="O579">
        <v>2</v>
      </c>
    </row>
    <row r="580" spans="1:15" x14ac:dyDescent="0.25">
      <c r="A580">
        <v>617316200</v>
      </c>
      <c r="B580">
        <v>83</v>
      </c>
      <c r="C580" t="s">
        <v>6</v>
      </c>
      <c r="D580">
        <v>8</v>
      </c>
      <c r="E580">
        <v>5</v>
      </c>
      <c r="F580">
        <v>4</v>
      </c>
      <c r="L580">
        <v>11221131</v>
      </c>
      <c r="M580" s="37">
        <v>29601</v>
      </c>
      <c r="N580">
        <v>1</v>
      </c>
      <c r="O580">
        <v>2</v>
      </c>
    </row>
    <row r="581" spans="1:15" x14ac:dyDescent="0.25">
      <c r="A581">
        <v>620607674</v>
      </c>
      <c r="B581">
        <v>68</v>
      </c>
      <c r="C581" t="s">
        <v>6</v>
      </c>
      <c r="F581">
        <v>2</v>
      </c>
      <c r="L581">
        <v>11221155</v>
      </c>
      <c r="M581" s="37">
        <v>38734</v>
      </c>
      <c r="N581">
        <v>1</v>
      </c>
      <c r="O581">
        <v>2</v>
      </c>
    </row>
    <row r="582" spans="1:15" x14ac:dyDescent="0.25">
      <c r="A582">
        <v>620732164</v>
      </c>
      <c r="B582">
        <v>43</v>
      </c>
      <c r="C582" t="s">
        <v>6</v>
      </c>
      <c r="D582">
        <v>8</v>
      </c>
      <c r="E582">
        <v>14</v>
      </c>
      <c r="F582">
        <v>3</v>
      </c>
      <c r="L582">
        <v>11221264</v>
      </c>
      <c r="M582" s="37">
        <v>42464</v>
      </c>
      <c r="N582">
        <v>2</v>
      </c>
      <c r="O582">
        <v>2</v>
      </c>
    </row>
    <row r="583" spans="1:15" x14ac:dyDescent="0.25">
      <c r="A583">
        <v>620853412</v>
      </c>
      <c r="B583">
        <v>31</v>
      </c>
      <c r="C583" t="s">
        <v>6</v>
      </c>
      <c r="D583">
        <v>4</v>
      </c>
      <c r="E583">
        <v>3</v>
      </c>
      <c r="F583">
        <v>2</v>
      </c>
      <c r="L583">
        <v>11221339</v>
      </c>
      <c r="M583" s="37">
        <v>36855</v>
      </c>
      <c r="N583">
        <v>2</v>
      </c>
      <c r="O583">
        <v>2</v>
      </c>
    </row>
    <row r="584" spans="1:15" x14ac:dyDescent="0.25">
      <c r="A584">
        <v>11303295</v>
      </c>
      <c r="B584">
        <v>40</v>
      </c>
      <c r="C584" t="s">
        <v>4</v>
      </c>
      <c r="D584">
        <v>5</v>
      </c>
      <c r="E584">
        <v>4</v>
      </c>
      <c r="F584">
        <v>5</v>
      </c>
      <c r="L584">
        <v>11221447</v>
      </c>
      <c r="M584" s="37">
        <v>44344</v>
      </c>
      <c r="N584">
        <v>2</v>
      </c>
      <c r="O584">
        <v>2</v>
      </c>
    </row>
    <row r="585" spans="1:15" x14ac:dyDescent="0.25">
      <c r="A585">
        <v>11309528</v>
      </c>
      <c r="B585">
        <v>32</v>
      </c>
      <c r="C585" t="s">
        <v>4</v>
      </c>
      <c r="D585">
        <v>5</v>
      </c>
      <c r="E585">
        <v>5</v>
      </c>
      <c r="F585">
        <v>5</v>
      </c>
      <c r="L585">
        <v>11221449</v>
      </c>
      <c r="M585" s="37">
        <v>42464</v>
      </c>
      <c r="N585">
        <v>1</v>
      </c>
      <c r="O585">
        <v>2</v>
      </c>
    </row>
    <row r="586" spans="1:15" x14ac:dyDescent="0.25">
      <c r="A586">
        <v>11306559</v>
      </c>
      <c r="B586">
        <v>40</v>
      </c>
      <c r="C586" t="s">
        <v>6</v>
      </c>
      <c r="D586">
        <v>7</v>
      </c>
      <c r="E586">
        <v>12</v>
      </c>
      <c r="F586">
        <v>2</v>
      </c>
      <c r="L586">
        <v>11221450</v>
      </c>
      <c r="M586" s="37">
        <v>38734</v>
      </c>
      <c r="N586">
        <v>4</v>
      </c>
      <c r="O586">
        <v>4</v>
      </c>
    </row>
    <row r="587" spans="1:15" x14ac:dyDescent="0.25">
      <c r="A587">
        <v>11306564</v>
      </c>
      <c r="B587">
        <v>71</v>
      </c>
      <c r="C587" t="s">
        <v>6</v>
      </c>
      <c r="D587">
        <v>3</v>
      </c>
      <c r="E587">
        <v>4</v>
      </c>
      <c r="F587">
        <v>9</v>
      </c>
      <c r="L587">
        <v>11221524</v>
      </c>
      <c r="M587" s="37">
        <v>33059</v>
      </c>
      <c r="N587">
        <v>1</v>
      </c>
      <c r="O587">
        <v>2</v>
      </c>
    </row>
    <row r="588" spans="1:15" x14ac:dyDescent="0.25">
      <c r="A588">
        <v>11304823</v>
      </c>
      <c r="B588">
        <v>36</v>
      </c>
      <c r="C588" t="s">
        <v>4</v>
      </c>
      <c r="D588">
        <v>10</v>
      </c>
      <c r="E588">
        <v>4</v>
      </c>
      <c r="F588">
        <v>4</v>
      </c>
      <c r="L588">
        <v>11221525</v>
      </c>
      <c r="M588" s="37">
        <v>38734</v>
      </c>
      <c r="N588">
        <v>1</v>
      </c>
      <c r="O588">
        <v>2</v>
      </c>
    </row>
    <row r="589" spans="1:15" x14ac:dyDescent="0.25">
      <c r="A589">
        <v>11304806</v>
      </c>
      <c r="B589">
        <v>68</v>
      </c>
      <c r="C589" t="s">
        <v>6</v>
      </c>
      <c r="D589">
        <v>4</v>
      </c>
      <c r="E589">
        <v>12</v>
      </c>
      <c r="F589">
        <v>4</v>
      </c>
      <c r="L589">
        <v>11221767</v>
      </c>
      <c r="M589" s="37">
        <v>27450</v>
      </c>
      <c r="N589">
        <v>1</v>
      </c>
      <c r="O589">
        <v>2</v>
      </c>
    </row>
    <row r="590" spans="1:15" x14ac:dyDescent="0.25">
      <c r="A590">
        <v>620814582</v>
      </c>
      <c r="B590">
        <v>20</v>
      </c>
      <c r="C590" t="s">
        <v>6</v>
      </c>
      <c r="D590">
        <v>15</v>
      </c>
      <c r="E590">
        <v>6</v>
      </c>
      <c r="F590">
        <v>4</v>
      </c>
      <c r="L590">
        <v>11221790</v>
      </c>
      <c r="M590" s="37">
        <v>38734</v>
      </c>
      <c r="N590">
        <v>1</v>
      </c>
      <c r="O590">
        <v>2</v>
      </c>
    </row>
    <row r="591" spans="1:15" x14ac:dyDescent="0.25">
      <c r="A591">
        <v>11289031</v>
      </c>
      <c r="B591">
        <v>19</v>
      </c>
      <c r="C591" t="s">
        <v>6</v>
      </c>
      <c r="D591">
        <v>10</v>
      </c>
      <c r="E591">
        <v>3</v>
      </c>
      <c r="F591">
        <v>4</v>
      </c>
      <c r="L591">
        <v>11221891</v>
      </c>
      <c r="M591" s="37">
        <v>27450</v>
      </c>
      <c r="N591">
        <v>1</v>
      </c>
      <c r="O591">
        <v>2</v>
      </c>
    </row>
    <row r="592" spans="1:15" x14ac:dyDescent="0.25">
      <c r="A592">
        <v>11302990</v>
      </c>
      <c r="B592">
        <v>33</v>
      </c>
      <c r="C592" t="s">
        <v>6</v>
      </c>
      <c r="D592">
        <v>6</v>
      </c>
      <c r="E592">
        <v>4</v>
      </c>
      <c r="F592">
        <v>12</v>
      </c>
      <c r="L592">
        <v>11221908</v>
      </c>
      <c r="M592" s="37">
        <v>44136</v>
      </c>
      <c r="N592">
        <v>2</v>
      </c>
      <c r="O592">
        <v>2</v>
      </c>
    </row>
    <row r="593" spans="1:15" x14ac:dyDescent="0.25">
      <c r="A593">
        <v>11310055</v>
      </c>
      <c r="B593">
        <v>39</v>
      </c>
      <c r="C593" t="s">
        <v>6</v>
      </c>
      <c r="D593">
        <v>6</v>
      </c>
      <c r="E593">
        <v>6</v>
      </c>
      <c r="F593">
        <v>6</v>
      </c>
      <c r="L593">
        <v>11222367</v>
      </c>
      <c r="M593" s="37">
        <v>38734</v>
      </c>
      <c r="N593">
        <v>5</v>
      </c>
      <c r="O593">
        <v>5</v>
      </c>
    </row>
    <row r="594" spans="1:15" x14ac:dyDescent="0.25">
      <c r="A594">
        <v>618407334</v>
      </c>
      <c r="B594">
        <v>15</v>
      </c>
      <c r="C594" t="s">
        <v>4</v>
      </c>
      <c r="D594">
        <v>5</v>
      </c>
      <c r="E594">
        <v>7</v>
      </c>
      <c r="F594">
        <v>5</v>
      </c>
      <c r="L594">
        <v>11222439</v>
      </c>
      <c r="M594" s="37">
        <v>33059</v>
      </c>
      <c r="N594">
        <v>1</v>
      </c>
      <c r="O594">
        <v>2</v>
      </c>
    </row>
    <row r="595" spans="1:15" x14ac:dyDescent="0.25">
      <c r="A595">
        <v>620923894</v>
      </c>
      <c r="B595">
        <v>32</v>
      </c>
      <c r="C595" t="s">
        <v>4</v>
      </c>
      <c r="D595">
        <v>7</v>
      </c>
      <c r="E595">
        <v>4</v>
      </c>
      <c r="L595">
        <v>11222492</v>
      </c>
      <c r="M595" s="37">
        <v>33059</v>
      </c>
      <c r="N595">
        <v>1</v>
      </c>
      <c r="O595">
        <v>2</v>
      </c>
    </row>
    <row r="596" spans="1:15" x14ac:dyDescent="0.25">
      <c r="A596">
        <v>11313805</v>
      </c>
      <c r="B596">
        <v>84</v>
      </c>
      <c r="C596" t="s">
        <v>4</v>
      </c>
      <c r="D596">
        <v>6</v>
      </c>
      <c r="E596">
        <v>7</v>
      </c>
      <c r="L596">
        <v>11222773</v>
      </c>
      <c r="M596" s="37">
        <v>38734</v>
      </c>
      <c r="N596">
        <v>1</v>
      </c>
      <c r="O596">
        <v>2</v>
      </c>
    </row>
    <row r="597" spans="1:15" x14ac:dyDescent="0.25">
      <c r="A597">
        <v>11316204</v>
      </c>
      <c r="B597">
        <v>90</v>
      </c>
      <c r="C597" t="s">
        <v>6</v>
      </c>
      <c r="D597">
        <v>6</v>
      </c>
      <c r="E597">
        <v>4</v>
      </c>
      <c r="L597">
        <v>11222850</v>
      </c>
      <c r="M597" s="37">
        <v>38943</v>
      </c>
      <c r="N597">
        <v>3</v>
      </c>
      <c r="O597">
        <v>3</v>
      </c>
    </row>
    <row r="598" spans="1:15" x14ac:dyDescent="0.25">
      <c r="A598">
        <v>11317166</v>
      </c>
      <c r="B598">
        <v>53</v>
      </c>
      <c r="C598" t="s">
        <v>6</v>
      </c>
      <c r="D598">
        <v>14</v>
      </c>
      <c r="E598">
        <v>7</v>
      </c>
      <c r="L598">
        <v>11222860</v>
      </c>
      <c r="M598" s="37">
        <v>35211</v>
      </c>
      <c r="N598">
        <v>2</v>
      </c>
      <c r="O598">
        <v>2</v>
      </c>
    </row>
    <row r="599" spans="1:15" x14ac:dyDescent="0.25">
      <c r="L599">
        <v>11222937</v>
      </c>
      <c r="M599" s="37">
        <v>29810</v>
      </c>
      <c r="N599">
        <v>1</v>
      </c>
      <c r="O599">
        <v>2</v>
      </c>
    </row>
    <row r="600" spans="1:15" x14ac:dyDescent="0.25">
      <c r="L600">
        <v>11223003</v>
      </c>
      <c r="M600" s="37">
        <v>38943</v>
      </c>
      <c r="N600">
        <v>2</v>
      </c>
      <c r="O600">
        <v>2</v>
      </c>
    </row>
    <row r="601" spans="1:15" x14ac:dyDescent="0.25">
      <c r="L601">
        <v>11223056</v>
      </c>
      <c r="M601" s="37">
        <v>33059</v>
      </c>
      <c r="N601">
        <v>1</v>
      </c>
      <c r="O601">
        <v>2</v>
      </c>
    </row>
    <row r="602" spans="1:15" x14ac:dyDescent="0.25">
      <c r="L602">
        <v>11223079</v>
      </c>
      <c r="M602" s="37">
        <v>29601</v>
      </c>
      <c r="N602">
        <v>1</v>
      </c>
      <c r="O602">
        <v>2</v>
      </c>
    </row>
    <row r="603" spans="1:15" x14ac:dyDescent="0.25">
      <c r="L603">
        <v>11223236</v>
      </c>
      <c r="M603" s="37">
        <v>36855</v>
      </c>
      <c r="N603">
        <v>5</v>
      </c>
      <c r="O603">
        <v>5</v>
      </c>
    </row>
    <row r="604" spans="1:15" x14ac:dyDescent="0.25">
      <c r="L604">
        <v>11223436</v>
      </c>
      <c r="M604" s="37">
        <v>36855</v>
      </c>
      <c r="N604">
        <v>1</v>
      </c>
      <c r="O604">
        <v>2</v>
      </c>
    </row>
    <row r="605" spans="1:15" x14ac:dyDescent="0.25">
      <c r="L605">
        <v>11223514</v>
      </c>
      <c r="M605" s="37">
        <v>32104</v>
      </c>
      <c r="N605">
        <v>4</v>
      </c>
      <c r="O605">
        <v>8</v>
      </c>
    </row>
    <row r="606" spans="1:15" x14ac:dyDescent="0.25">
      <c r="L606">
        <v>11223696</v>
      </c>
      <c r="M606" s="37">
        <v>37089</v>
      </c>
      <c r="N606">
        <v>3</v>
      </c>
      <c r="O606">
        <v>3</v>
      </c>
    </row>
    <row r="607" spans="1:15" x14ac:dyDescent="0.25">
      <c r="L607">
        <v>11223834</v>
      </c>
      <c r="M607" s="37">
        <v>42464</v>
      </c>
      <c r="N607">
        <v>4</v>
      </c>
      <c r="O607">
        <v>8</v>
      </c>
    </row>
    <row r="608" spans="1:15" x14ac:dyDescent="0.25">
      <c r="L608">
        <v>11223835</v>
      </c>
      <c r="M608" s="37">
        <v>27987</v>
      </c>
      <c r="N608">
        <v>2</v>
      </c>
      <c r="O608">
        <v>2</v>
      </c>
    </row>
    <row r="609" spans="12:15" x14ac:dyDescent="0.25">
      <c r="L609">
        <v>11223839</v>
      </c>
      <c r="M609" s="37">
        <v>33059</v>
      </c>
      <c r="N609">
        <v>1</v>
      </c>
      <c r="O609">
        <v>2</v>
      </c>
    </row>
    <row r="610" spans="12:15" x14ac:dyDescent="0.25">
      <c r="L610">
        <v>11223840</v>
      </c>
      <c r="M610" s="37">
        <v>37064</v>
      </c>
      <c r="N610">
        <v>4</v>
      </c>
      <c r="O610">
        <v>8</v>
      </c>
    </row>
    <row r="611" spans="12:15" x14ac:dyDescent="0.25">
      <c r="L611">
        <v>11224262</v>
      </c>
      <c r="M611" s="37">
        <v>27987</v>
      </c>
      <c r="N611">
        <v>4</v>
      </c>
      <c r="O611">
        <v>8</v>
      </c>
    </row>
    <row r="612" spans="12:15" x14ac:dyDescent="0.25">
      <c r="L612">
        <v>11224266</v>
      </c>
      <c r="M612" s="37">
        <v>27987</v>
      </c>
      <c r="N612">
        <v>4</v>
      </c>
      <c r="O612">
        <v>8</v>
      </c>
    </row>
    <row r="613" spans="12:15" x14ac:dyDescent="0.25">
      <c r="L613">
        <v>11224271</v>
      </c>
      <c r="M613" s="37">
        <v>38734</v>
      </c>
      <c r="N613">
        <v>1</v>
      </c>
      <c r="O613">
        <v>2</v>
      </c>
    </row>
    <row r="614" spans="12:15" x14ac:dyDescent="0.25">
      <c r="L614">
        <v>11224275</v>
      </c>
      <c r="M614" s="37">
        <v>38943</v>
      </c>
      <c r="N614">
        <v>4</v>
      </c>
      <c r="O614">
        <v>4</v>
      </c>
    </row>
    <row r="615" spans="12:15" x14ac:dyDescent="0.25">
      <c r="L615">
        <v>11224290</v>
      </c>
      <c r="M615" s="37">
        <v>38943</v>
      </c>
      <c r="N615">
        <v>4</v>
      </c>
      <c r="O615">
        <v>4</v>
      </c>
    </row>
    <row r="616" spans="12:15" x14ac:dyDescent="0.25">
      <c r="L616">
        <v>11224319</v>
      </c>
      <c r="M616" s="37">
        <v>37089</v>
      </c>
      <c r="N616">
        <v>2</v>
      </c>
      <c r="O616">
        <v>4</v>
      </c>
    </row>
    <row r="617" spans="12:15" x14ac:dyDescent="0.25">
      <c r="L617">
        <v>11224454</v>
      </c>
      <c r="M617" s="37">
        <v>37089</v>
      </c>
      <c r="N617">
        <v>1</v>
      </c>
      <c r="O617">
        <v>2</v>
      </c>
    </row>
    <row r="618" spans="12:15" x14ac:dyDescent="0.25">
      <c r="L618">
        <v>11224458</v>
      </c>
      <c r="M618" s="37">
        <v>38734</v>
      </c>
      <c r="N618">
        <v>1</v>
      </c>
      <c r="O618">
        <v>2</v>
      </c>
    </row>
    <row r="619" spans="12:15" x14ac:dyDescent="0.25">
      <c r="L619">
        <v>11224684</v>
      </c>
      <c r="M619" s="37">
        <v>31689</v>
      </c>
      <c r="N619">
        <v>5</v>
      </c>
      <c r="O619">
        <v>5</v>
      </c>
    </row>
    <row r="620" spans="12:15" x14ac:dyDescent="0.25">
      <c r="L620">
        <v>11224816</v>
      </c>
      <c r="M620" s="37">
        <v>26133</v>
      </c>
      <c r="N620">
        <v>2</v>
      </c>
      <c r="O620">
        <v>2</v>
      </c>
    </row>
    <row r="621" spans="12:15" x14ac:dyDescent="0.25">
      <c r="L621">
        <v>11224952</v>
      </c>
      <c r="M621" s="37">
        <v>38734</v>
      </c>
      <c r="N621">
        <v>7</v>
      </c>
      <c r="O621">
        <v>7</v>
      </c>
    </row>
    <row r="622" spans="12:15" x14ac:dyDescent="0.25">
      <c r="L622">
        <v>11225096</v>
      </c>
      <c r="M622" s="37">
        <v>44092</v>
      </c>
      <c r="N622">
        <v>4</v>
      </c>
      <c r="O622">
        <v>4</v>
      </c>
    </row>
    <row r="623" spans="12:15" x14ac:dyDescent="0.25">
      <c r="L623">
        <v>11225102</v>
      </c>
      <c r="M623" s="37">
        <v>39359</v>
      </c>
      <c r="N623">
        <v>1</v>
      </c>
      <c r="O623">
        <v>2</v>
      </c>
    </row>
    <row r="624" spans="12:15" x14ac:dyDescent="0.25">
      <c r="L624">
        <v>11225129</v>
      </c>
      <c r="M624" s="37">
        <v>29329</v>
      </c>
      <c r="N624">
        <v>1</v>
      </c>
      <c r="O624">
        <v>2</v>
      </c>
    </row>
    <row r="625" spans="12:15" x14ac:dyDescent="0.25">
      <c r="L625">
        <v>11225340</v>
      </c>
      <c r="M625" s="37">
        <v>26108</v>
      </c>
      <c r="N625">
        <v>4</v>
      </c>
      <c r="O625">
        <v>8</v>
      </c>
    </row>
    <row r="626" spans="12:15" x14ac:dyDescent="0.25">
      <c r="L626">
        <v>11225431</v>
      </c>
      <c r="M626" s="37">
        <v>44344</v>
      </c>
      <c r="N626">
        <v>3</v>
      </c>
      <c r="O626">
        <v>3</v>
      </c>
    </row>
    <row r="627" spans="12:15" x14ac:dyDescent="0.25">
      <c r="L627">
        <v>11225433</v>
      </c>
      <c r="M627" s="37">
        <v>44344</v>
      </c>
      <c r="N627">
        <v>1</v>
      </c>
      <c r="O627">
        <v>2</v>
      </c>
    </row>
    <row r="628" spans="12:15" x14ac:dyDescent="0.25">
      <c r="L628">
        <v>11225434</v>
      </c>
      <c r="M628" s="37">
        <v>29810</v>
      </c>
      <c r="N628">
        <v>2</v>
      </c>
      <c r="O628">
        <v>2</v>
      </c>
    </row>
    <row r="629" spans="12:15" x14ac:dyDescent="0.25">
      <c r="L629">
        <v>11225548</v>
      </c>
      <c r="M629" s="37">
        <v>20733</v>
      </c>
      <c r="N629">
        <v>2</v>
      </c>
      <c r="O629">
        <v>2</v>
      </c>
    </row>
    <row r="630" spans="12:15" x14ac:dyDescent="0.25">
      <c r="L630">
        <v>11225656</v>
      </c>
      <c r="M630" s="37">
        <v>27987</v>
      </c>
      <c r="N630">
        <v>1</v>
      </c>
      <c r="O630">
        <v>2</v>
      </c>
    </row>
    <row r="631" spans="12:15" x14ac:dyDescent="0.25">
      <c r="L631">
        <v>11225744</v>
      </c>
      <c r="M631" s="37">
        <v>20733</v>
      </c>
      <c r="N631">
        <v>2</v>
      </c>
      <c r="O631">
        <v>2</v>
      </c>
    </row>
    <row r="632" spans="12:15" x14ac:dyDescent="0.25">
      <c r="L632">
        <v>11225765</v>
      </c>
      <c r="M632" s="37">
        <v>42464</v>
      </c>
      <c r="N632">
        <v>5</v>
      </c>
      <c r="O632">
        <v>5</v>
      </c>
    </row>
    <row r="633" spans="12:15" x14ac:dyDescent="0.25">
      <c r="L633">
        <v>11225766</v>
      </c>
      <c r="M633" s="37">
        <v>27987</v>
      </c>
      <c r="N633">
        <v>1</v>
      </c>
      <c r="O633">
        <v>2</v>
      </c>
    </row>
    <row r="634" spans="12:15" x14ac:dyDescent="0.25">
      <c r="L634">
        <v>11225797</v>
      </c>
      <c r="M634" s="37">
        <v>31480</v>
      </c>
      <c r="N634">
        <v>3</v>
      </c>
      <c r="O634">
        <v>3</v>
      </c>
    </row>
    <row r="635" spans="12:15" x14ac:dyDescent="0.25">
      <c r="L635">
        <v>11225960</v>
      </c>
      <c r="M635" s="37">
        <v>38734</v>
      </c>
      <c r="N635">
        <v>2</v>
      </c>
      <c r="O635">
        <v>2</v>
      </c>
    </row>
    <row r="636" spans="12:15" x14ac:dyDescent="0.25">
      <c r="L636">
        <v>11226177</v>
      </c>
      <c r="M636" s="37">
        <v>27450</v>
      </c>
      <c r="N636">
        <v>1</v>
      </c>
      <c r="O636">
        <v>2</v>
      </c>
    </row>
    <row r="637" spans="12:15" x14ac:dyDescent="0.25">
      <c r="L637">
        <v>11226320</v>
      </c>
      <c r="M637" s="37">
        <v>39359</v>
      </c>
      <c r="N637">
        <v>4</v>
      </c>
      <c r="O637">
        <v>8</v>
      </c>
    </row>
    <row r="638" spans="12:15" x14ac:dyDescent="0.25">
      <c r="L638">
        <v>11226377</v>
      </c>
      <c r="M638" s="37">
        <v>31480</v>
      </c>
      <c r="N638">
        <v>2</v>
      </c>
      <c r="O638">
        <v>2</v>
      </c>
    </row>
    <row r="639" spans="12:15" x14ac:dyDescent="0.25">
      <c r="L639">
        <v>11226388</v>
      </c>
      <c r="M639" s="37">
        <v>42464</v>
      </c>
      <c r="N639">
        <v>4</v>
      </c>
      <c r="O639">
        <v>8</v>
      </c>
    </row>
    <row r="640" spans="12:15" x14ac:dyDescent="0.25">
      <c r="L640">
        <v>11227223</v>
      </c>
      <c r="M640" s="37">
        <v>38734</v>
      </c>
      <c r="N640">
        <v>2</v>
      </c>
      <c r="O640">
        <v>4</v>
      </c>
    </row>
    <row r="641" spans="12:15" x14ac:dyDescent="0.25">
      <c r="L641">
        <v>11227682</v>
      </c>
      <c r="M641" s="37">
        <v>42464</v>
      </c>
      <c r="N641">
        <v>4</v>
      </c>
      <c r="O641">
        <v>8</v>
      </c>
    </row>
    <row r="642" spans="12:15" x14ac:dyDescent="0.25">
      <c r="L642">
        <v>11227840</v>
      </c>
      <c r="M642" s="37">
        <v>38943</v>
      </c>
      <c r="N642">
        <v>1</v>
      </c>
      <c r="O642">
        <v>2</v>
      </c>
    </row>
    <row r="643" spans="12:15" x14ac:dyDescent="0.25">
      <c r="L643">
        <v>11228498</v>
      </c>
      <c r="M643" s="37">
        <v>20733</v>
      </c>
      <c r="N643">
        <v>7</v>
      </c>
      <c r="O643">
        <v>7</v>
      </c>
    </row>
    <row r="644" spans="12:15" x14ac:dyDescent="0.25">
      <c r="L644">
        <v>11228949</v>
      </c>
      <c r="M644" s="37">
        <v>44344</v>
      </c>
      <c r="N644">
        <v>3</v>
      </c>
      <c r="O644">
        <v>3</v>
      </c>
    </row>
    <row r="645" spans="12:15" x14ac:dyDescent="0.25">
      <c r="L645">
        <v>11229027</v>
      </c>
      <c r="M645" s="37">
        <v>38734</v>
      </c>
      <c r="N645">
        <v>4</v>
      </c>
      <c r="O645">
        <v>4</v>
      </c>
    </row>
    <row r="646" spans="12:15" x14ac:dyDescent="0.25">
      <c r="L646">
        <v>11229065</v>
      </c>
      <c r="M646" s="37">
        <v>27987</v>
      </c>
      <c r="N646">
        <v>1</v>
      </c>
      <c r="O646">
        <v>2</v>
      </c>
    </row>
    <row r="647" spans="12:15" x14ac:dyDescent="0.25">
      <c r="L647">
        <v>11229299</v>
      </c>
      <c r="M647" s="37">
        <v>27987</v>
      </c>
      <c r="N647">
        <v>1</v>
      </c>
      <c r="O647">
        <v>2</v>
      </c>
    </row>
    <row r="648" spans="12:15" x14ac:dyDescent="0.25">
      <c r="L648">
        <v>11229716</v>
      </c>
      <c r="M648" s="37">
        <v>44344</v>
      </c>
      <c r="N648">
        <v>6</v>
      </c>
      <c r="O648">
        <v>6</v>
      </c>
    </row>
    <row r="649" spans="12:15" x14ac:dyDescent="0.25">
      <c r="L649">
        <v>11229743</v>
      </c>
      <c r="M649" s="37">
        <v>27987</v>
      </c>
      <c r="N649">
        <v>5</v>
      </c>
      <c r="O649">
        <v>5</v>
      </c>
    </row>
    <row r="650" spans="12:15" x14ac:dyDescent="0.25">
      <c r="L650">
        <v>11229744</v>
      </c>
      <c r="M650" s="37">
        <v>27987</v>
      </c>
      <c r="N650">
        <v>1</v>
      </c>
      <c r="O650">
        <v>2</v>
      </c>
    </row>
    <row r="651" spans="12:15" x14ac:dyDescent="0.25">
      <c r="L651">
        <v>11230092</v>
      </c>
      <c r="M651" s="37">
        <v>27987</v>
      </c>
      <c r="N651">
        <v>2</v>
      </c>
      <c r="O651">
        <v>2</v>
      </c>
    </row>
    <row r="652" spans="12:15" x14ac:dyDescent="0.25">
      <c r="L652">
        <v>11231114</v>
      </c>
      <c r="M652" s="37">
        <v>31480</v>
      </c>
      <c r="N652">
        <v>3</v>
      </c>
      <c r="O652">
        <v>6</v>
      </c>
    </row>
    <row r="653" spans="12:15" x14ac:dyDescent="0.25">
      <c r="L653">
        <v>11231184</v>
      </c>
      <c r="M653" s="37">
        <v>38734</v>
      </c>
      <c r="N653">
        <v>7</v>
      </c>
      <c r="O653">
        <v>7</v>
      </c>
    </row>
    <row r="654" spans="12:15" x14ac:dyDescent="0.25">
      <c r="L654">
        <v>11232169</v>
      </c>
      <c r="M654" s="37">
        <v>44344</v>
      </c>
      <c r="N654">
        <v>1</v>
      </c>
      <c r="O654">
        <v>2</v>
      </c>
    </row>
    <row r="655" spans="12:15" x14ac:dyDescent="0.25">
      <c r="L655">
        <v>11232170</v>
      </c>
      <c r="M655" s="37">
        <v>38734</v>
      </c>
      <c r="N655">
        <v>4</v>
      </c>
      <c r="O655">
        <v>4</v>
      </c>
    </row>
    <row r="656" spans="12:15" x14ac:dyDescent="0.25">
      <c r="L656">
        <v>11232308</v>
      </c>
      <c r="M656" s="37">
        <v>38734</v>
      </c>
      <c r="N656">
        <v>4</v>
      </c>
      <c r="O656">
        <v>4</v>
      </c>
    </row>
    <row r="657" spans="12:15" x14ac:dyDescent="0.25">
      <c r="L657">
        <v>11232309</v>
      </c>
      <c r="M657" s="37">
        <v>38734</v>
      </c>
      <c r="N657">
        <v>1</v>
      </c>
      <c r="O657">
        <v>2</v>
      </c>
    </row>
    <row r="658" spans="12:15" x14ac:dyDescent="0.25">
      <c r="L658">
        <v>11232316</v>
      </c>
      <c r="M658" s="37">
        <v>38943</v>
      </c>
      <c r="N658">
        <v>2</v>
      </c>
      <c r="O658">
        <v>2</v>
      </c>
    </row>
    <row r="659" spans="12:15" x14ac:dyDescent="0.25">
      <c r="L659">
        <v>11232317</v>
      </c>
      <c r="M659" s="37">
        <v>33059</v>
      </c>
      <c r="N659">
        <v>1</v>
      </c>
      <c r="O659">
        <v>2</v>
      </c>
    </row>
    <row r="660" spans="12:15" x14ac:dyDescent="0.25">
      <c r="L660">
        <v>11232322</v>
      </c>
      <c r="M660" s="37">
        <v>37064</v>
      </c>
      <c r="N660">
        <v>2</v>
      </c>
      <c r="O660">
        <v>2</v>
      </c>
    </row>
    <row r="661" spans="12:15" x14ac:dyDescent="0.25">
      <c r="L661">
        <v>11232323</v>
      </c>
      <c r="M661" s="37">
        <v>44344</v>
      </c>
      <c r="N661">
        <v>2</v>
      </c>
      <c r="O661">
        <v>2</v>
      </c>
    </row>
    <row r="662" spans="12:15" x14ac:dyDescent="0.25">
      <c r="L662">
        <v>11232450</v>
      </c>
      <c r="M662" s="37">
        <v>27987</v>
      </c>
      <c r="N662">
        <v>4</v>
      </c>
      <c r="O662">
        <v>4</v>
      </c>
    </row>
    <row r="663" spans="12:15" x14ac:dyDescent="0.25">
      <c r="L663">
        <v>11232452</v>
      </c>
      <c r="M663" s="37">
        <v>44344</v>
      </c>
      <c r="N663">
        <v>5</v>
      </c>
      <c r="O663">
        <v>5</v>
      </c>
    </row>
    <row r="664" spans="12:15" x14ac:dyDescent="0.25">
      <c r="L664">
        <v>11232453</v>
      </c>
      <c r="M664" s="37">
        <v>44344</v>
      </c>
      <c r="N664">
        <v>2</v>
      </c>
      <c r="O664">
        <v>2</v>
      </c>
    </row>
    <row r="665" spans="12:15" x14ac:dyDescent="0.25">
      <c r="L665">
        <v>11232455</v>
      </c>
      <c r="M665" s="37">
        <v>27657</v>
      </c>
      <c r="N665">
        <v>1</v>
      </c>
      <c r="O665">
        <v>2</v>
      </c>
    </row>
    <row r="666" spans="12:15" x14ac:dyDescent="0.25">
      <c r="L666">
        <v>11232456</v>
      </c>
      <c r="M666" s="37">
        <v>26108</v>
      </c>
      <c r="N666">
        <v>5</v>
      </c>
      <c r="O666">
        <v>5</v>
      </c>
    </row>
    <row r="667" spans="12:15" x14ac:dyDescent="0.25">
      <c r="L667">
        <v>11233576</v>
      </c>
      <c r="M667" s="37">
        <v>44136</v>
      </c>
      <c r="N667">
        <v>3</v>
      </c>
      <c r="O667">
        <v>3</v>
      </c>
    </row>
    <row r="668" spans="12:15" x14ac:dyDescent="0.25">
      <c r="L668">
        <v>11233635</v>
      </c>
      <c r="M668" s="37">
        <v>38734</v>
      </c>
      <c r="N668">
        <v>4</v>
      </c>
      <c r="O668">
        <v>4</v>
      </c>
    </row>
    <row r="669" spans="12:15" x14ac:dyDescent="0.25">
      <c r="L669">
        <v>11233761</v>
      </c>
      <c r="M669" s="37">
        <v>27987</v>
      </c>
      <c r="N669">
        <v>3</v>
      </c>
      <c r="O669">
        <v>6</v>
      </c>
    </row>
    <row r="670" spans="12:15" x14ac:dyDescent="0.25">
      <c r="L670">
        <v>11233813</v>
      </c>
      <c r="M670" s="37">
        <v>20733</v>
      </c>
      <c r="N670">
        <v>4</v>
      </c>
      <c r="O670">
        <v>8</v>
      </c>
    </row>
    <row r="671" spans="12:15" x14ac:dyDescent="0.25">
      <c r="L671">
        <v>11233850</v>
      </c>
      <c r="M671" s="37">
        <v>37089</v>
      </c>
      <c r="N671">
        <v>3</v>
      </c>
      <c r="O671">
        <v>3</v>
      </c>
    </row>
    <row r="672" spans="12:15" x14ac:dyDescent="0.25">
      <c r="L672">
        <v>11234121</v>
      </c>
      <c r="M672" s="37">
        <v>37089</v>
      </c>
      <c r="N672">
        <v>4</v>
      </c>
      <c r="O672">
        <v>4</v>
      </c>
    </row>
    <row r="673" spans="12:15" x14ac:dyDescent="0.25">
      <c r="L673">
        <v>11234135</v>
      </c>
      <c r="M673" s="37">
        <v>33387</v>
      </c>
      <c r="N673">
        <v>3</v>
      </c>
      <c r="O673">
        <v>3</v>
      </c>
    </row>
    <row r="674" spans="12:15" x14ac:dyDescent="0.25">
      <c r="L674">
        <v>11234137</v>
      </c>
      <c r="M674" s="37">
        <v>38943</v>
      </c>
      <c r="N674">
        <v>5</v>
      </c>
      <c r="O674">
        <v>5</v>
      </c>
    </row>
    <row r="675" spans="12:15" x14ac:dyDescent="0.25">
      <c r="L675">
        <v>11234864</v>
      </c>
      <c r="M675" s="37">
        <v>27987</v>
      </c>
      <c r="N675">
        <v>1</v>
      </c>
      <c r="O675">
        <v>2</v>
      </c>
    </row>
    <row r="676" spans="12:15" x14ac:dyDescent="0.25">
      <c r="L676">
        <v>11234865</v>
      </c>
      <c r="M676" s="37">
        <v>20733</v>
      </c>
      <c r="N676">
        <v>5</v>
      </c>
      <c r="O676">
        <v>5</v>
      </c>
    </row>
    <row r="677" spans="12:15" x14ac:dyDescent="0.25">
      <c r="L677">
        <v>11235454</v>
      </c>
      <c r="M677" s="37">
        <v>20733</v>
      </c>
      <c r="N677">
        <v>4</v>
      </c>
      <c r="O677">
        <v>4</v>
      </c>
    </row>
    <row r="678" spans="12:15" x14ac:dyDescent="0.25">
      <c r="L678">
        <v>11235755</v>
      </c>
      <c r="M678" s="37">
        <v>44344</v>
      </c>
      <c r="N678">
        <v>2</v>
      </c>
      <c r="O678">
        <v>2</v>
      </c>
    </row>
    <row r="679" spans="12:15" x14ac:dyDescent="0.25">
      <c r="L679">
        <v>11235946</v>
      </c>
      <c r="M679" s="37">
        <v>38734</v>
      </c>
      <c r="N679">
        <v>2</v>
      </c>
      <c r="O679">
        <v>2</v>
      </c>
    </row>
    <row r="680" spans="12:15" x14ac:dyDescent="0.25">
      <c r="L680">
        <v>11235948</v>
      </c>
      <c r="M680" s="37">
        <v>33387</v>
      </c>
      <c r="N680">
        <v>1</v>
      </c>
      <c r="O680">
        <v>2</v>
      </c>
    </row>
    <row r="681" spans="12:15" x14ac:dyDescent="0.25">
      <c r="L681">
        <v>11235950</v>
      </c>
      <c r="M681" s="37">
        <v>38691</v>
      </c>
      <c r="N681">
        <v>2</v>
      </c>
      <c r="O681">
        <v>2</v>
      </c>
    </row>
    <row r="682" spans="12:15" x14ac:dyDescent="0.25">
      <c r="L682">
        <v>11235954</v>
      </c>
      <c r="M682" s="37">
        <v>38734</v>
      </c>
      <c r="N682">
        <v>1</v>
      </c>
      <c r="O682">
        <v>2</v>
      </c>
    </row>
    <row r="683" spans="12:15" x14ac:dyDescent="0.25">
      <c r="L683">
        <v>11235955</v>
      </c>
      <c r="M683" s="37">
        <v>20733</v>
      </c>
      <c r="N683">
        <v>2</v>
      </c>
      <c r="O683">
        <v>4</v>
      </c>
    </row>
    <row r="684" spans="12:15" x14ac:dyDescent="0.25">
      <c r="L684">
        <v>11236758</v>
      </c>
      <c r="M684" s="37">
        <v>44344</v>
      </c>
      <c r="N684">
        <v>5</v>
      </c>
      <c r="O684">
        <v>5</v>
      </c>
    </row>
    <row r="685" spans="12:15" x14ac:dyDescent="0.25">
      <c r="L685">
        <v>11237211</v>
      </c>
      <c r="M685" s="37">
        <v>20733</v>
      </c>
      <c r="N685">
        <v>4</v>
      </c>
      <c r="O685">
        <v>8</v>
      </c>
    </row>
    <row r="686" spans="12:15" x14ac:dyDescent="0.25">
      <c r="L686">
        <v>11237391</v>
      </c>
      <c r="M686" s="37">
        <v>44136</v>
      </c>
      <c r="N686">
        <v>4</v>
      </c>
      <c r="O686">
        <v>4</v>
      </c>
    </row>
    <row r="687" spans="12:15" x14ac:dyDescent="0.25">
      <c r="L687">
        <v>11237985</v>
      </c>
      <c r="M687" s="37">
        <v>33059</v>
      </c>
      <c r="N687">
        <v>1</v>
      </c>
      <c r="O687">
        <v>2</v>
      </c>
    </row>
    <row r="688" spans="12:15" x14ac:dyDescent="0.25">
      <c r="L688">
        <v>11237998</v>
      </c>
      <c r="M688" s="37">
        <v>37064</v>
      </c>
      <c r="N688">
        <v>2</v>
      </c>
      <c r="O688">
        <v>2</v>
      </c>
    </row>
    <row r="689" spans="12:15" x14ac:dyDescent="0.25">
      <c r="L689">
        <v>11238085</v>
      </c>
      <c r="M689" s="37">
        <v>38943</v>
      </c>
      <c r="N689">
        <v>5</v>
      </c>
      <c r="O689">
        <v>5</v>
      </c>
    </row>
    <row r="690" spans="12:15" x14ac:dyDescent="0.25">
      <c r="L690">
        <v>11238087</v>
      </c>
      <c r="M690" s="37">
        <v>38734</v>
      </c>
      <c r="N690">
        <v>6</v>
      </c>
      <c r="O690">
        <v>6</v>
      </c>
    </row>
    <row r="691" spans="12:15" x14ac:dyDescent="0.25">
      <c r="L691">
        <v>11238089</v>
      </c>
      <c r="M691" s="37">
        <v>44344</v>
      </c>
      <c r="N691">
        <v>5</v>
      </c>
      <c r="O691">
        <v>5</v>
      </c>
    </row>
    <row r="692" spans="12:15" x14ac:dyDescent="0.25">
      <c r="L692">
        <v>11238090</v>
      </c>
      <c r="M692" s="37">
        <v>20733</v>
      </c>
      <c r="N692">
        <v>5</v>
      </c>
      <c r="O692">
        <v>5</v>
      </c>
    </row>
    <row r="693" spans="12:15" x14ac:dyDescent="0.25">
      <c r="L693">
        <v>11238095</v>
      </c>
      <c r="M693" s="37">
        <v>27987</v>
      </c>
      <c r="N693">
        <v>4</v>
      </c>
      <c r="O693">
        <v>4</v>
      </c>
    </row>
    <row r="694" spans="12:15" x14ac:dyDescent="0.25">
      <c r="L694">
        <v>11238097</v>
      </c>
      <c r="M694" s="37">
        <v>27987</v>
      </c>
      <c r="N694">
        <v>4</v>
      </c>
      <c r="O694">
        <v>4</v>
      </c>
    </row>
    <row r="695" spans="12:15" x14ac:dyDescent="0.25">
      <c r="L695">
        <v>11238106</v>
      </c>
      <c r="M695" s="37">
        <v>26133</v>
      </c>
      <c r="N695">
        <v>6</v>
      </c>
      <c r="O695">
        <v>6</v>
      </c>
    </row>
    <row r="696" spans="12:15" x14ac:dyDescent="0.25">
      <c r="L696">
        <v>11238147</v>
      </c>
      <c r="M696" s="37">
        <v>36855</v>
      </c>
      <c r="N696">
        <v>1</v>
      </c>
      <c r="O696">
        <v>2</v>
      </c>
    </row>
    <row r="697" spans="12:15" x14ac:dyDescent="0.25">
      <c r="L697">
        <v>11238222</v>
      </c>
      <c r="M697" s="37">
        <v>38943</v>
      </c>
      <c r="N697">
        <v>2</v>
      </c>
      <c r="O697">
        <v>2</v>
      </c>
    </row>
    <row r="698" spans="12:15" x14ac:dyDescent="0.25">
      <c r="L698">
        <v>11238297</v>
      </c>
      <c r="M698" s="37">
        <v>38734</v>
      </c>
      <c r="N698">
        <v>1</v>
      </c>
      <c r="O698">
        <v>2</v>
      </c>
    </row>
    <row r="699" spans="12:15" x14ac:dyDescent="0.25">
      <c r="L699">
        <v>11238568</v>
      </c>
      <c r="M699" s="37">
        <v>44344</v>
      </c>
      <c r="N699">
        <v>3</v>
      </c>
      <c r="O699">
        <v>3</v>
      </c>
    </row>
    <row r="700" spans="12:15" x14ac:dyDescent="0.25">
      <c r="L700">
        <v>11238570</v>
      </c>
      <c r="M700" s="37">
        <v>44344</v>
      </c>
      <c r="N700">
        <v>2</v>
      </c>
      <c r="O700">
        <v>2</v>
      </c>
    </row>
    <row r="701" spans="12:15" x14ac:dyDescent="0.25">
      <c r="L701">
        <v>11238579</v>
      </c>
      <c r="M701" s="37">
        <v>27987</v>
      </c>
      <c r="N701">
        <v>2</v>
      </c>
      <c r="O701">
        <v>2</v>
      </c>
    </row>
    <row r="702" spans="12:15" x14ac:dyDescent="0.25">
      <c r="L702">
        <v>11238582</v>
      </c>
      <c r="M702" s="37">
        <v>33387</v>
      </c>
      <c r="N702">
        <v>4</v>
      </c>
      <c r="O702">
        <v>4</v>
      </c>
    </row>
    <row r="703" spans="12:15" x14ac:dyDescent="0.25">
      <c r="L703">
        <v>11238585</v>
      </c>
      <c r="M703" s="37">
        <v>27987</v>
      </c>
      <c r="N703">
        <v>3</v>
      </c>
      <c r="O703">
        <v>3</v>
      </c>
    </row>
    <row r="704" spans="12:15" x14ac:dyDescent="0.25">
      <c r="L704">
        <v>11238600</v>
      </c>
      <c r="M704" s="37">
        <v>37480</v>
      </c>
      <c r="N704">
        <v>5</v>
      </c>
      <c r="O704">
        <v>5</v>
      </c>
    </row>
    <row r="705" spans="12:15" x14ac:dyDescent="0.25">
      <c r="L705">
        <v>11238637</v>
      </c>
      <c r="M705" s="37">
        <v>27987</v>
      </c>
      <c r="N705">
        <v>2</v>
      </c>
      <c r="O705">
        <v>4</v>
      </c>
    </row>
    <row r="706" spans="12:15" x14ac:dyDescent="0.25">
      <c r="L706">
        <v>11238639</v>
      </c>
      <c r="M706" s="37">
        <v>44344</v>
      </c>
      <c r="N706">
        <v>4</v>
      </c>
      <c r="O706">
        <v>4</v>
      </c>
    </row>
    <row r="707" spans="12:15" x14ac:dyDescent="0.25">
      <c r="L707">
        <v>11238641</v>
      </c>
      <c r="M707" s="37">
        <v>37089</v>
      </c>
      <c r="N707">
        <v>3</v>
      </c>
      <c r="O707">
        <v>3</v>
      </c>
    </row>
    <row r="708" spans="12:15" x14ac:dyDescent="0.25">
      <c r="L708">
        <v>11238642</v>
      </c>
      <c r="M708" s="37">
        <v>36855</v>
      </c>
      <c r="N708">
        <v>1</v>
      </c>
      <c r="O708">
        <v>2</v>
      </c>
    </row>
    <row r="709" spans="12:15" x14ac:dyDescent="0.25">
      <c r="L709">
        <v>11238645</v>
      </c>
      <c r="M709" s="37">
        <v>38734</v>
      </c>
      <c r="N709">
        <v>3</v>
      </c>
      <c r="O709">
        <v>3</v>
      </c>
    </row>
    <row r="710" spans="12:15" x14ac:dyDescent="0.25">
      <c r="L710">
        <v>11238647</v>
      </c>
      <c r="M710" s="37">
        <v>38734</v>
      </c>
      <c r="N710">
        <v>1</v>
      </c>
      <c r="O710">
        <v>2</v>
      </c>
    </row>
    <row r="711" spans="12:15" x14ac:dyDescent="0.25">
      <c r="L711">
        <v>11238649</v>
      </c>
      <c r="M711" s="37">
        <v>38691</v>
      </c>
      <c r="N711">
        <v>5</v>
      </c>
      <c r="O711">
        <v>5</v>
      </c>
    </row>
    <row r="712" spans="12:15" x14ac:dyDescent="0.25">
      <c r="L712">
        <v>11238650</v>
      </c>
      <c r="M712" s="37">
        <v>38943</v>
      </c>
      <c r="N712">
        <v>3</v>
      </c>
      <c r="O712">
        <v>3</v>
      </c>
    </row>
    <row r="713" spans="12:15" x14ac:dyDescent="0.25">
      <c r="L713">
        <v>11238651</v>
      </c>
      <c r="M713" s="37">
        <v>32104</v>
      </c>
      <c r="N713">
        <v>6</v>
      </c>
      <c r="O713">
        <v>6</v>
      </c>
    </row>
    <row r="714" spans="12:15" x14ac:dyDescent="0.25">
      <c r="L714">
        <v>11238652</v>
      </c>
      <c r="M714" s="37">
        <v>38943</v>
      </c>
      <c r="N714">
        <v>1</v>
      </c>
      <c r="O714">
        <v>2</v>
      </c>
    </row>
    <row r="715" spans="12:15" x14ac:dyDescent="0.25">
      <c r="L715">
        <v>11238661</v>
      </c>
      <c r="M715" s="37">
        <v>39359</v>
      </c>
      <c r="N715">
        <v>4</v>
      </c>
      <c r="O715">
        <v>8</v>
      </c>
    </row>
    <row r="716" spans="12:15" x14ac:dyDescent="0.25">
      <c r="L716">
        <v>11239340</v>
      </c>
      <c r="M716" s="37">
        <v>27987</v>
      </c>
      <c r="N716">
        <v>4</v>
      </c>
      <c r="O716">
        <v>4</v>
      </c>
    </row>
    <row r="717" spans="12:15" x14ac:dyDescent="0.25">
      <c r="L717">
        <v>11239620</v>
      </c>
      <c r="M717" s="37">
        <v>44344</v>
      </c>
      <c r="N717">
        <v>4</v>
      </c>
      <c r="O717">
        <v>4</v>
      </c>
    </row>
    <row r="718" spans="12:15" x14ac:dyDescent="0.25">
      <c r="L718">
        <v>11239647</v>
      </c>
      <c r="M718" s="37">
        <v>27987</v>
      </c>
      <c r="N718">
        <v>4</v>
      </c>
      <c r="O718">
        <v>8</v>
      </c>
    </row>
    <row r="719" spans="12:15" x14ac:dyDescent="0.25">
      <c r="L719">
        <v>11239648</v>
      </c>
      <c r="M719" s="37">
        <v>27987</v>
      </c>
      <c r="N719">
        <v>4</v>
      </c>
      <c r="O719">
        <v>8</v>
      </c>
    </row>
    <row r="720" spans="12:15" x14ac:dyDescent="0.25">
      <c r="L720">
        <v>11239650</v>
      </c>
      <c r="M720" s="37">
        <v>27987</v>
      </c>
      <c r="N720">
        <v>4</v>
      </c>
      <c r="O720">
        <v>8</v>
      </c>
    </row>
    <row r="721" spans="12:15" x14ac:dyDescent="0.25">
      <c r="L721">
        <v>11239652</v>
      </c>
      <c r="M721" s="37">
        <v>27987</v>
      </c>
      <c r="N721">
        <v>4</v>
      </c>
      <c r="O721">
        <v>8</v>
      </c>
    </row>
    <row r="722" spans="12:15" x14ac:dyDescent="0.25">
      <c r="L722">
        <v>11239655</v>
      </c>
      <c r="M722" s="37">
        <v>38943</v>
      </c>
      <c r="N722">
        <v>3</v>
      </c>
      <c r="O722">
        <v>3</v>
      </c>
    </row>
    <row r="723" spans="12:15" x14ac:dyDescent="0.25">
      <c r="L723">
        <v>11239659</v>
      </c>
      <c r="M723" s="37">
        <v>38943</v>
      </c>
      <c r="N723">
        <v>3</v>
      </c>
      <c r="O723">
        <v>3</v>
      </c>
    </row>
    <row r="724" spans="12:15" x14ac:dyDescent="0.25">
      <c r="L724">
        <v>11239668</v>
      </c>
      <c r="M724" s="37">
        <v>38943</v>
      </c>
      <c r="N724">
        <v>3</v>
      </c>
      <c r="O724">
        <v>3</v>
      </c>
    </row>
    <row r="725" spans="12:15" x14ac:dyDescent="0.25">
      <c r="L725">
        <v>11239678</v>
      </c>
      <c r="M725" s="37">
        <v>38943</v>
      </c>
      <c r="N725">
        <v>3</v>
      </c>
      <c r="O725">
        <v>3</v>
      </c>
    </row>
    <row r="726" spans="12:15" x14ac:dyDescent="0.25">
      <c r="L726">
        <v>11239962</v>
      </c>
      <c r="M726" s="37">
        <v>27450</v>
      </c>
      <c r="N726">
        <v>2</v>
      </c>
      <c r="O726">
        <v>2</v>
      </c>
    </row>
    <row r="727" spans="12:15" x14ac:dyDescent="0.25">
      <c r="L727">
        <v>11240005</v>
      </c>
      <c r="M727" s="37">
        <v>20733</v>
      </c>
      <c r="N727">
        <v>6</v>
      </c>
      <c r="O727">
        <v>6</v>
      </c>
    </row>
    <row r="728" spans="12:15" x14ac:dyDescent="0.25">
      <c r="L728">
        <v>11240099</v>
      </c>
      <c r="M728" s="37">
        <v>18854</v>
      </c>
      <c r="N728">
        <v>5</v>
      </c>
      <c r="O728">
        <v>5</v>
      </c>
    </row>
    <row r="729" spans="12:15" x14ac:dyDescent="0.25">
      <c r="L729">
        <v>11241440</v>
      </c>
      <c r="M729" s="37">
        <v>44344</v>
      </c>
      <c r="N729">
        <v>3</v>
      </c>
      <c r="O729">
        <v>3</v>
      </c>
    </row>
    <row r="730" spans="12:15" x14ac:dyDescent="0.25">
      <c r="L730">
        <v>11241649</v>
      </c>
      <c r="M730" s="37">
        <v>27987</v>
      </c>
      <c r="N730">
        <v>1</v>
      </c>
      <c r="O730">
        <v>2</v>
      </c>
    </row>
    <row r="731" spans="12:15" x14ac:dyDescent="0.25">
      <c r="L731">
        <v>11241650</v>
      </c>
      <c r="M731" s="37">
        <v>33059</v>
      </c>
      <c r="N731">
        <v>1</v>
      </c>
      <c r="O731">
        <v>2</v>
      </c>
    </row>
    <row r="732" spans="12:15" x14ac:dyDescent="0.25">
      <c r="L732">
        <v>11241732</v>
      </c>
      <c r="M732" s="37">
        <v>20733</v>
      </c>
      <c r="N732">
        <v>1</v>
      </c>
      <c r="O732">
        <v>2</v>
      </c>
    </row>
    <row r="733" spans="12:15" x14ac:dyDescent="0.25">
      <c r="L733">
        <v>11241735</v>
      </c>
      <c r="M733" s="37">
        <v>27987</v>
      </c>
      <c r="N733">
        <v>1</v>
      </c>
      <c r="O733">
        <v>2</v>
      </c>
    </row>
    <row r="734" spans="12:15" x14ac:dyDescent="0.25">
      <c r="L734">
        <v>11241740</v>
      </c>
      <c r="M734" s="37">
        <v>38943</v>
      </c>
      <c r="N734">
        <v>1</v>
      </c>
      <c r="O734">
        <v>2</v>
      </c>
    </row>
    <row r="735" spans="12:15" x14ac:dyDescent="0.25">
      <c r="L735">
        <v>11241913</v>
      </c>
      <c r="M735" s="37">
        <v>20733</v>
      </c>
      <c r="N735">
        <v>1</v>
      </c>
      <c r="O735">
        <v>2</v>
      </c>
    </row>
    <row r="736" spans="12:15" x14ac:dyDescent="0.25">
      <c r="L736">
        <v>11241914</v>
      </c>
      <c r="M736" s="37">
        <v>38943</v>
      </c>
      <c r="N736">
        <v>4</v>
      </c>
      <c r="O736">
        <v>8</v>
      </c>
    </row>
    <row r="737" spans="12:15" x14ac:dyDescent="0.25">
      <c r="L737">
        <v>11241930</v>
      </c>
      <c r="M737" s="37">
        <v>18854</v>
      </c>
      <c r="N737">
        <v>5</v>
      </c>
      <c r="O737">
        <v>5</v>
      </c>
    </row>
    <row r="738" spans="12:15" x14ac:dyDescent="0.25">
      <c r="L738">
        <v>11241931</v>
      </c>
      <c r="M738" s="37">
        <v>39359</v>
      </c>
      <c r="N738">
        <v>4</v>
      </c>
      <c r="O738">
        <v>8</v>
      </c>
    </row>
    <row r="739" spans="12:15" x14ac:dyDescent="0.25">
      <c r="L739">
        <v>11241934</v>
      </c>
      <c r="M739" s="37">
        <v>37480</v>
      </c>
      <c r="N739">
        <v>5</v>
      </c>
      <c r="O739">
        <v>5</v>
      </c>
    </row>
    <row r="740" spans="12:15" x14ac:dyDescent="0.25">
      <c r="L740">
        <v>11241935</v>
      </c>
      <c r="M740" s="37">
        <v>27987</v>
      </c>
      <c r="N740">
        <v>4</v>
      </c>
      <c r="O740">
        <v>8</v>
      </c>
    </row>
    <row r="741" spans="12:15" x14ac:dyDescent="0.25">
      <c r="L741">
        <v>11241936</v>
      </c>
      <c r="M741" s="37">
        <v>27987</v>
      </c>
      <c r="N741">
        <v>4</v>
      </c>
      <c r="O741">
        <v>8</v>
      </c>
    </row>
    <row r="742" spans="12:15" x14ac:dyDescent="0.25">
      <c r="L742">
        <v>11241939</v>
      </c>
      <c r="M742" s="37">
        <v>27987</v>
      </c>
      <c r="N742">
        <v>3</v>
      </c>
      <c r="O742">
        <v>3</v>
      </c>
    </row>
    <row r="743" spans="12:15" x14ac:dyDescent="0.25">
      <c r="L743">
        <v>11241941</v>
      </c>
      <c r="M743" s="37">
        <v>27987</v>
      </c>
      <c r="N743">
        <v>2</v>
      </c>
      <c r="O743">
        <v>2</v>
      </c>
    </row>
    <row r="744" spans="12:15" x14ac:dyDescent="0.25">
      <c r="L744">
        <v>11242033</v>
      </c>
      <c r="M744" s="37">
        <v>31689</v>
      </c>
      <c r="N744">
        <v>1</v>
      </c>
      <c r="O744">
        <v>2</v>
      </c>
    </row>
    <row r="745" spans="12:15" x14ac:dyDescent="0.25">
      <c r="L745">
        <v>11242292</v>
      </c>
      <c r="M745" s="37">
        <v>27987</v>
      </c>
      <c r="N745">
        <v>4</v>
      </c>
      <c r="O745">
        <v>8</v>
      </c>
    </row>
    <row r="746" spans="12:15" x14ac:dyDescent="0.25">
      <c r="L746">
        <v>11242517</v>
      </c>
      <c r="M746" s="37">
        <v>38734</v>
      </c>
      <c r="N746">
        <v>3</v>
      </c>
      <c r="O746">
        <v>3</v>
      </c>
    </row>
    <row r="747" spans="12:15" x14ac:dyDescent="0.25">
      <c r="L747">
        <v>11242573</v>
      </c>
      <c r="M747" s="37">
        <v>37089</v>
      </c>
      <c r="N747">
        <v>2</v>
      </c>
      <c r="O747">
        <v>4</v>
      </c>
    </row>
    <row r="748" spans="12:15" x14ac:dyDescent="0.25">
      <c r="L748">
        <v>11242581</v>
      </c>
      <c r="M748" s="37">
        <v>32104</v>
      </c>
      <c r="N748">
        <v>5</v>
      </c>
      <c r="O748">
        <v>5</v>
      </c>
    </row>
    <row r="749" spans="12:15" x14ac:dyDescent="0.25">
      <c r="L749">
        <v>11242678</v>
      </c>
      <c r="M749" s="37">
        <v>44344</v>
      </c>
      <c r="N749">
        <v>1</v>
      </c>
      <c r="O749">
        <v>2</v>
      </c>
    </row>
    <row r="750" spans="12:15" x14ac:dyDescent="0.25">
      <c r="L750">
        <v>11242689</v>
      </c>
      <c r="M750" s="37">
        <v>37064</v>
      </c>
      <c r="N750">
        <v>5</v>
      </c>
      <c r="O750">
        <v>5</v>
      </c>
    </row>
    <row r="751" spans="12:15" x14ac:dyDescent="0.25">
      <c r="L751">
        <v>11242725</v>
      </c>
      <c r="M751" s="37">
        <v>27450</v>
      </c>
      <c r="N751">
        <v>1</v>
      </c>
      <c r="O751">
        <v>2</v>
      </c>
    </row>
    <row r="752" spans="12:15" x14ac:dyDescent="0.25">
      <c r="L752">
        <v>11242726</v>
      </c>
      <c r="M752" s="37">
        <v>29601</v>
      </c>
      <c r="N752">
        <v>4</v>
      </c>
      <c r="O752">
        <v>8</v>
      </c>
    </row>
    <row r="753" spans="12:15" x14ac:dyDescent="0.25">
      <c r="L753">
        <v>11242814</v>
      </c>
      <c r="M753" s="37">
        <v>42257</v>
      </c>
      <c r="N753">
        <v>5</v>
      </c>
      <c r="O753">
        <v>5</v>
      </c>
    </row>
    <row r="754" spans="12:15" x14ac:dyDescent="0.25">
      <c r="L754">
        <v>11242851</v>
      </c>
      <c r="M754" s="37">
        <v>31480</v>
      </c>
      <c r="N754">
        <v>3</v>
      </c>
      <c r="O754">
        <v>3</v>
      </c>
    </row>
    <row r="755" spans="12:15" x14ac:dyDescent="0.25">
      <c r="L755">
        <v>11242861</v>
      </c>
      <c r="M755" s="37">
        <v>20733</v>
      </c>
      <c r="N755">
        <v>4</v>
      </c>
      <c r="O755">
        <v>8</v>
      </c>
    </row>
    <row r="756" spans="12:15" x14ac:dyDescent="0.25">
      <c r="L756">
        <v>11242874</v>
      </c>
      <c r="M756" s="37">
        <v>32104</v>
      </c>
      <c r="N756">
        <v>3</v>
      </c>
      <c r="O756">
        <v>6</v>
      </c>
    </row>
    <row r="757" spans="12:15" x14ac:dyDescent="0.25">
      <c r="L757">
        <v>11242885</v>
      </c>
      <c r="M757" s="37">
        <v>38734</v>
      </c>
      <c r="N757">
        <v>2</v>
      </c>
      <c r="O757">
        <v>2</v>
      </c>
    </row>
    <row r="758" spans="12:15" x14ac:dyDescent="0.25">
      <c r="L758">
        <v>11243001</v>
      </c>
      <c r="M758" s="37">
        <v>26108</v>
      </c>
      <c r="N758">
        <v>5</v>
      </c>
      <c r="O758">
        <v>5</v>
      </c>
    </row>
    <row r="759" spans="12:15" x14ac:dyDescent="0.25">
      <c r="L759">
        <v>11243185</v>
      </c>
      <c r="M759" s="37">
        <v>36855</v>
      </c>
      <c r="N759">
        <v>1</v>
      </c>
      <c r="O759">
        <v>2</v>
      </c>
    </row>
    <row r="760" spans="12:15" x14ac:dyDescent="0.25">
      <c r="L760">
        <v>11243300</v>
      </c>
      <c r="M760" s="37">
        <v>39359</v>
      </c>
      <c r="N760">
        <v>4</v>
      </c>
      <c r="O760">
        <v>8</v>
      </c>
    </row>
    <row r="761" spans="12:15" x14ac:dyDescent="0.25">
      <c r="L761">
        <v>11243388</v>
      </c>
      <c r="M761" s="37">
        <v>18854</v>
      </c>
      <c r="N761">
        <v>6</v>
      </c>
      <c r="O761">
        <v>6</v>
      </c>
    </row>
    <row r="762" spans="12:15" x14ac:dyDescent="0.25">
      <c r="L762">
        <v>11243389</v>
      </c>
      <c r="M762" s="37">
        <v>37064</v>
      </c>
      <c r="N762">
        <v>4</v>
      </c>
      <c r="O762">
        <v>8</v>
      </c>
    </row>
    <row r="763" spans="12:15" x14ac:dyDescent="0.25">
      <c r="L763">
        <v>11243534</v>
      </c>
      <c r="M763" s="37">
        <v>35211</v>
      </c>
      <c r="N763">
        <v>4</v>
      </c>
      <c r="O763">
        <v>8</v>
      </c>
    </row>
    <row r="764" spans="12:15" x14ac:dyDescent="0.25">
      <c r="L764">
        <v>11243759</v>
      </c>
      <c r="M764" s="37">
        <v>36855</v>
      </c>
      <c r="N764">
        <v>4</v>
      </c>
      <c r="O764">
        <v>4</v>
      </c>
    </row>
    <row r="765" spans="12:15" x14ac:dyDescent="0.25">
      <c r="L765">
        <v>11243806</v>
      </c>
      <c r="M765" s="37">
        <v>38943</v>
      </c>
      <c r="N765">
        <v>1</v>
      </c>
      <c r="O765">
        <v>2</v>
      </c>
    </row>
    <row r="766" spans="12:15" x14ac:dyDescent="0.25">
      <c r="L766">
        <v>11243808</v>
      </c>
      <c r="M766" s="37">
        <v>39359</v>
      </c>
      <c r="N766">
        <v>4</v>
      </c>
      <c r="O766">
        <v>8</v>
      </c>
    </row>
    <row r="767" spans="12:15" x14ac:dyDescent="0.25">
      <c r="L767">
        <v>11243852</v>
      </c>
      <c r="M767" s="37">
        <v>27987</v>
      </c>
      <c r="N767">
        <v>4</v>
      </c>
      <c r="O767">
        <v>8</v>
      </c>
    </row>
    <row r="768" spans="12:15" x14ac:dyDescent="0.25">
      <c r="L768">
        <v>11244174</v>
      </c>
      <c r="M768" s="37">
        <v>38734</v>
      </c>
      <c r="N768">
        <v>2</v>
      </c>
      <c r="O768">
        <v>2</v>
      </c>
    </row>
    <row r="769" spans="12:15" x14ac:dyDescent="0.25">
      <c r="L769">
        <v>11244181</v>
      </c>
      <c r="M769" s="37">
        <v>33059</v>
      </c>
      <c r="N769">
        <v>1</v>
      </c>
      <c r="O769">
        <v>2</v>
      </c>
    </row>
    <row r="770" spans="12:15" x14ac:dyDescent="0.25">
      <c r="L770">
        <v>11244182</v>
      </c>
      <c r="M770" s="37">
        <v>38734</v>
      </c>
      <c r="N770">
        <v>1</v>
      </c>
      <c r="O770">
        <v>2</v>
      </c>
    </row>
    <row r="771" spans="12:15" x14ac:dyDescent="0.25">
      <c r="L771">
        <v>11244183</v>
      </c>
      <c r="M771" s="37">
        <v>38734</v>
      </c>
      <c r="N771">
        <v>1</v>
      </c>
      <c r="O771">
        <v>2</v>
      </c>
    </row>
    <row r="772" spans="12:15" x14ac:dyDescent="0.25">
      <c r="L772">
        <v>11244184</v>
      </c>
      <c r="M772" s="37">
        <v>33059</v>
      </c>
      <c r="N772">
        <v>1</v>
      </c>
      <c r="O772">
        <v>2</v>
      </c>
    </row>
    <row r="773" spans="12:15" x14ac:dyDescent="0.25">
      <c r="L773">
        <v>11244549</v>
      </c>
      <c r="M773" s="37">
        <v>31689</v>
      </c>
      <c r="N773">
        <v>1</v>
      </c>
      <c r="O773">
        <v>2</v>
      </c>
    </row>
    <row r="774" spans="12:15" x14ac:dyDescent="0.25">
      <c r="L774">
        <v>11244967</v>
      </c>
      <c r="M774" s="37">
        <v>38734</v>
      </c>
      <c r="N774">
        <v>3</v>
      </c>
      <c r="O774">
        <v>3</v>
      </c>
    </row>
    <row r="775" spans="12:15" x14ac:dyDescent="0.25">
      <c r="L775">
        <v>11245045</v>
      </c>
      <c r="M775" s="37">
        <v>37089</v>
      </c>
      <c r="N775">
        <v>1</v>
      </c>
      <c r="O775">
        <v>2</v>
      </c>
    </row>
    <row r="776" spans="12:15" x14ac:dyDescent="0.25">
      <c r="L776">
        <v>11245074</v>
      </c>
      <c r="M776" s="37">
        <v>44344</v>
      </c>
      <c r="N776">
        <v>3</v>
      </c>
      <c r="O776">
        <v>3</v>
      </c>
    </row>
    <row r="777" spans="12:15" x14ac:dyDescent="0.25">
      <c r="L777">
        <v>11245152</v>
      </c>
      <c r="M777" s="37">
        <v>27987</v>
      </c>
      <c r="N777">
        <v>5</v>
      </c>
      <c r="O777">
        <v>5</v>
      </c>
    </row>
    <row r="778" spans="12:15" x14ac:dyDescent="0.25">
      <c r="L778">
        <v>11245208</v>
      </c>
      <c r="M778" s="37">
        <v>20733</v>
      </c>
      <c r="N778">
        <v>1</v>
      </c>
      <c r="O778">
        <v>2</v>
      </c>
    </row>
    <row r="779" spans="12:15" x14ac:dyDescent="0.25">
      <c r="L779">
        <v>11245431</v>
      </c>
      <c r="M779" s="37">
        <v>38734</v>
      </c>
      <c r="N779">
        <v>1</v>
      </c>
      <c r="O779">
        <v>2</v>
      </c>
    </row>
    <row r="780" spans="12:15" x14ac:dyDescent="0.25">
      <c r="L780">
        <v>11245468</v>
      </c>
      <c r="M780" s="37">
        <v>37480</v>
      </c>
      <c r="N780">
        <v>7</v>
      </c>
      <c r="O780">
        <v>7</v>
      </c>
    </row>
    <row r="781" spans="12:15" x14ac:dyDescent="0.25">
      <c r="L781">
        <v>11245767</v>
      </c>
      <c r="M781" s="37">
        <v>38943</v>
      </c>
      <c r="N781">
        <v>5</v>
      </c>
      <c r="O781">
        <v>5</v>
      </c>
    </row>
    <row r="782" spans="12:15" x14ac:dyDescent="0.25">
      <c r="L782">
        <v>11246234</v>
      </c>
      <c r="M782" s="37">
        <v>27987</v>
      </c>
      <c r="N782">
        <v>7</v>
      </c>
      <c r="O782">
        <v>7</v>
      </c>
    </row>
    <row r="783" spans="12:15" x14ac:dyDescent="0.25">
      <c r="L783">
        <v>11246272</v>
      </c>
      <c r="M783" s="37">
        <v>39359</v>
      </c>
      <c r="N783">
        <v>6</v>
      </c>
      <c r="O783">
        <v>6</v>
      </c>
    </row>
    <row r="784" spans="12:15" x14ac:dyDescent="0.25">
      <c r="L784">
        <v>11246353</v>
      </c>
      <c r="M784" s="37">
        <v>26133</v>
      </c>
      <c r="N784">
        <v>4</v>
      </c>
      <c r="O784">
        <v>8</v>
      </c>
    </row>
    <row r="785" spans="12:15" x14ac:dyDescent="0.25">
      <c r="L785">
        <v>11246366</v>
      </c>
      <c r="M785" s="37">
        <v>36855</v>
      </c>
      <c r="N785">
        <v>4</v>
      </c>
      <c r="O785">
        <v>8</v>
      </c>
    </row>
    <row r="786" spans="12:15" x14ac:dyDescent="0.25">
      <c r="L786">
        <v>11246506</v>
      </c>
      <c r="M786" s="37">
        <v>18854</v>
      </c>
      <c r="N786">
        <v>4</v>
      </c>
      <c r="O786">
        <v>8</v>
      </c>
    </row>
    <row r="787" spans="12:15" x14ac:dyDescent="0.25">
      <c r="L787">
        <v>11246641</v>
      </c>
      <c r="M787" s="37">
        <v>27987</v>
      </c>
      <c r="N787">
        <v>2</v>
      </c>
      <c r="O787">
        <v>2</v>
      </c>
    </row>
    <row r="788" spans="12:15" x14ac:dyDescent="0.25">
      <c r="L788">
        <v>11246659</v>
      </c>
      <c r="M788" s="37">
        <v>18854</v>
      </c>
      <c r="N788">
        <v>4</v>
      </c>
      <c r="O788">
        <v>8</v>
      </c>
    </row>
    <row r="789" spans="12:15" x14ac:dyDescent="0.25">
      <c r="L789">
        <v>11246671</v>
      </c>
      <c r="M789" s="37">
        <v>38734</v>
      </c>
      <c r="N789">
        <v>1</v>
      </c>
      <c r="O789">
        <v>2</v>
      </c>
    </row>
    <row r="790" spans="12:15" x14ac:dyDescent="0.25">
      <c r="L790">
        <v>11246676</v>
      </c>
      <c r="M790" s="37">
        <v>38943</v>
      </c>
      <c r="N790">
        <v>1</v>
      </c>
      <c r="O790">
        <v>2</v>
      </c>
    </row>
    <row r="791" spans="12:15" x14ac:dyDescent="0.25">
      <c r="L791">
        <v>11247384</v>
      </c>
      <c r="M791" s="37">
        <v>27987</v>
      </c>
      <c r="N791">
        <v>1</v>
      </c>
      <c r="O791">
        <v>2</v>
      </c>
    </row>
    <row r="792" spans="12:15" x14ac:dyDescent="0.25">
      <c r="L792">
        <v>11247625</v>
      </c>
      <c r="M792" s="37">
        <v>38691</v>
      </c>
      <c r="N792">
        <v>4</v>
      </c>
      <c r="O792">
        <v>8</v>
      </c>
    </row>
    <row r="793" spans="12:15" x14ac:dyDescent="0.25">
      <c r="L793">
        <v>11247637</v>
      </c>
      <c r="M793" s="37">
        <v>38734</v>
      </c>
      <c r="N793">
        <v>2</v>
      </c>
      <c r="O793">
        <v>2</v>
      </c>
    </row>
    <row r="794" spans="12:15" x14ac:dyDescent="0.25">
      <c r="L794">
        <v>11248116</v>
      </c>
      <c r="M794" s="37">
        <v>27987</v>
      </c>
      <c r="N794">
        <v>1</v>
      </c>
      <c r="O794">
        <v>2</v>
      </c>
    </row>
    <row r="795" spans="12:15" x14ac:dyDescent="0.25">
      <c r="L795">
        <v>11248118</v>
      </c>
      <c r="M795" s="37">
        <v>20733</v>
      </c>
      <c r="N795">
        <v>1</v>
      </c>
      <c r="O795">
        <v>2</v>
      </c>
    </row>
    <row r="796" spans="12:15" x14ac:dyDescent="0.25">
      <c r="L796">
        <v>11248121</v>
      </c>
      <c r="M796" s="37">
        <v>33059</v>
      </c>
      <c r="N796">
        <v>2</v>
      </c>
      <c r="O796">
        <v>2</v>
      </c>
    </row>
    <row r="797" spans="12:15" x14ac:dyDescent="0.25">
      <c r="L797">
        <v>11248122</v>
      </c>
      <c r="M797" s="37">
        <v>38943</v>
      </c>
      <c r="N797">
        <v>4</v>
      </c>
      <c r="O797">
        <v>8</v>
      </c>
    </row>
    <row r="798" spans="12:15" x14ac:dyDescent="0.25">
      <c r="L798">
        <v>11248124</v>
      </c>
      <c r="M798" s="37">
        <v>27987</v>
      </c>
      <c r="N798">
        <v>4</v>
      </c>
      <c r="O798">
        <v>8</v>
      </c>
    </row>
    <row r="799" spans="12:15" x14ac:dyDescent="0.25">
      <c r="L799">
        <v>11248126</v>
      </c>
      <c r="M799" s="37">
        <v>27987</v>
      </c>
      <c r="N799">
        <v>4</v>
      </c>
      <c r="O799">
        <v>8</v>
      </c>
    </row>
    <row r="800" spans="12:15" x14ac:dyDescent="0.25">
      <c r="L800">
        <v>11248272</v>
      </c>
      <c r="M800" s="37">
        <v>38943</v>
      </c>
      <c r="N800">
        <v>5</v>
      </c>
      <c r="O800">
        <v>5</v>
      </c>
    </row>
    <row r="801" spans="12:15" x14ac:dyDescent="0.25">
      <c r="L801">
        <v>11248273</v>
      </c>
      <c r="M801" s="37">
        <v>44344</v>
      </c>
      <c r="N801">
        <v>3</v>
      </c>
      <c r="O801">
        <v>3</v>
      </c>
    </row>
    <row r="802" spans="12:15" x14ac:dyDescent="0.25">
      <c r="L802">
        <v>11248774</v>
      </c>
      <c r="M802" s="37">
        <v>44344</v>
      </c>
      <c r="N802">
        <v>2</v>
      </c>
      <c r="O802">
        <v>4</v>
      </c>
    </row>
    <row r="803" spans="12:15" x14ac:dyDescent="0.25">
      <c r="L803">
        <v>11248800</v>
      </c>
      <c r="M803" s="37">
        <v>38943</v>
      </c>
      <c r="N803">
        <v>3</v>
      </c>
      <c r="O803">
        <v>6</v>
      </c>
    </row>
    <row r="804" spans="12:15" x14ac:dyDescent="0.25">
      <c r="L804">
        <v>11249069</v>
      </c>
      <c r="M804" s="37">
        <v>38734</v>
      </c>
      <c r="N804">
        <v>4</v>
      </c>
      <c r="O804">
        <v>8</v>
      </c>
    </row>
    <row r="805" spans="12:15" x14ac:dyDescent="0.25">
      <c r="L805">
        <v>11249085</v>
      </c>
      <c r="M805" s="37">
        <v>37089</v>
      </c>
      <c r="N805">
        <v>2</v>
      </c>
      <c r="O805">
        <v>4</v>
      </c>
    </row>
    <row r="806" spans="12:15" x14ac:dyDescent="0.25">
      <c r="L806">
        <v>11249307</v>
      </c>
      <c r="M806" s="37">
        <v>44092</v>
      </c>
      <c r="N806">
        <v>4</v>
      </c>
      <c r="O806">
        <v>4</v>
      </c>
    </row>
    <row r="807" spans="12:15" x14ac:dyDescent="0.25">
      <c r="L807">
        <v>11249342</v>
      </c>
      <c r="M807" s="37">
        <v>44344</v>
      </c>
      <c r="N807">
        <v>3</v>
      </c>
      <c r="O807">
        <v>3</v>
      </c>
    </row>
    <row r="808" spans="12:15" x14ac:dyDescent="0.25">
      <c r="L808">
        <v>11249403</v>
      </c>
      <c r="M808" s="37">
        <v>16702</v>
      </c>
      <c r="N808">
        <v>3</v>
      </c>
      <c r="O808">
        <v>3</v>
      </c>
    </row>
    <row r="809" spans="12:15" x14ac:dyDescent="0.25">
      <c r="L809">
        <v>11249810</v>
      </c>
      <c r="M809" s="37">
        <v>44344</v>
      </c>
      <c r="N809">
        <v>3</v>
      </c>
      <c r="O809">
        <v>6</v>
      </c>
    </row>
    <row r="810" spans="12:15" x14ac:dyDescent="0.25">
      <c r="L810">
        <v>11249813</v>
      </c>
      <c r="M810" s="37">
        <v>36838</v>
      </c>
      <c r="N810">
        <v>3</v>
      </c>
      <c r="O810">
        <v>6</v>
      </c>
    </row>
    <row r="811" spans="12:15" x14ac:dyDescent="0.25">
      <c r="L811">
        <v>11249815</v>
      </c>
      <c r="M811" s="37">
        <v>44344</v>
      </c>
      <c r="N811">
        <v>3</v>
      </c>
      <c r="O811">
        <v>6</v>
      </c>
    </row>
    <row r="812" spans="12:15" x14ac:dyDescent="0.25">
      <c r="L812">
        <v>11249816</v>
      </c>
      <c r="M812" s="37">
        <v>44344</v>
      </c>
      <c r="N812">
        <v>3</v>
      </c>
      <c r="O812">
        <v>6</v>
      </c>
    </row>
    <row r="813" spans="12:15" x14ac:dyDescent="0.25">
      <c r="L813">
        <v>11249818</v>
      </c>
      <c r="M813" s="37">
        <v>39359</v>
      </c>
      <c r="N813">
        <v>3</v>
      </c>
      <c r="O813">
        <v>6</v>
      </c>
    </row>
    <row r="814" spans="12:15" x14ac:dyDescent="0.25">
      <c r="L814">
        <v>11249992</v>
      </c>
      <c r="M814" s="37">
        <v>37089</v>
      </c>
      <c r="N814">
        <v>1</v>
      </c>
      <c r="O814">
        <v>2</v>
      </c>
    </row>
    <row r="815" spans="12:15" x14ac:dyDescent="0.25">
      <c r="L815">
        <v>11249993</v>
      </c>
      <c r="M815" s="37">
        <v>20733</v>
      </c>
      <c r="N815">
        <v>1</v>
      </c>
      <c r="O815">
        <v>2</v>
      </c>
    </row>
    <row r="816" spans="12:15" x14ac:dyDescent="0.25">
      <c r="L816">
        <v>11250033</v>
      </c>
      <c r="M816" s="37">
        <v>44344</v>
      </c>
      <c r="N816">
        <v>1</v>
      </c>
      <c r="O816">
        <v>2</v>
      </c>
    </row>
    <row r="817" spans="12:15" x14ac:dyDescent="0.25">
      <c r="L817">
        <v>11250035</v>
      </c>
      <c r="M817" s="37">
        <v>37089</v>
      </c>
      <c r="N817">
        <v>1</v>
      </c>
      <c r="O817">
        <v>2</v>
      </c>
    </row>
    <row r="818" spans="12:15" x14ac:dyDescent="0.25">
      <c r="L818">
        <v>11250037</v>
      </c>
      <c r="M818" s="37">
        <v>44344</v>
      </c>
      <c r="N818">
        <v>2</v>
      </c>
      <c r="O818">
        <v>2</v>
      </c>
    </row>
    <row r="819" spans="12:15" x14ac:dyDescent="0.25">
      <c r="L819">
        <v>11250316</v>
      </c>
      <c r="M819" s="37">
        <v>36855</v>
      </c>
      <c r="N819">
        <v>1</v>
      </c>
      <c r="O819">
        <v>2</v>
      </c>
    </row>
    <row r="820" spans="12:15" x14ac:dyDescent="0.25">
      <c r="L820">
        <v>11250381</v>
      </c>
      <c r="M820" s="37">
        <v>33059</v>
      </c>
      <c r="N820">
        <v>1</v>
      </c>
      <c r="O820">
        <v>2</v>
      </c>
    </row>
    <row r="821" spans="12:15" x14ac:dyDescent="0.25">
      <c r="L821">
        <v>11250415</v>
      </c>
      <c r="M821" s="37">
        <v>36855</v>
      </c>
      <c r="N821">
        <v>1</v>
      </c>
      <c r="O821">
        <v>2</v>
      </c>
    </row>
    <row r="822" spans="12:15" x14ac:dyDescent="0.25">
      <c r="L822">
        <v>11250419</v>
      </c>
      <c r="M822" s="37">
        <v>20733</v>
      </c>
      <c r="N822">
        <v>3</v>
      </c>
      <c r="O822">
        <v>6</v>
      </c>
    </row>
    <row r="823" spans="12:15" x14ac:dyDescent="0.25">
      <c r="L823">
        <v>11250649</v>
      </c>
      <c r="M823" s="37">
        <v>31437</v>
      </c>
      <c r="N823">
        <v>1</v>
      </c>
      <c r="O823">
        <v>2</v>
      </c>
    </row>
    <row r="824" spans="12:15" x14ac:dyDescent="0.25">
      <c r="L824">
        <v>11250678</v>
      </c>
      <c r="M824" s="37">
        <v>44344</v>
      </c>
      <c r="N824">
        <v>1</v>
      </c>
      <c r="O824">
        <v>2</v>
      </c>
    </row>
    <row r="825" spans="12:15" x14ac:dyDescent="0.25">
      <c r="L825">
        <v>11251176</v>
      </c>
      <c r="M825" s="37">
        <v>38943</v>
      </c>
      <c r="N825">
        <v>1</v>
      </c>
      <c r="O825">
        <v>2</v>
      </c>
    </row>
    <row r="826" spans="12:15" x14ac:dyDescent="0.25">
      <c r="L826">
        <v>11251199</v>
      </c>
      <c r="M826" s="37">
        <v>27987</v>
      </c>
      <c r="N826">
        <v>1</v>
      </c>
      <c r="O826">
        <v>2</v>
      </c>
    </row>
    <row r="827" spans="12:15" x14ac:dyDescent="0.25">
      <c r="L827">
        <v>11251211</v>
      </c>
      <c r="M827" s="37">
        <v>27987</v>
      </c>
      <c r="N827">
        <v>1</v>
      </c>
      <c r="O827">
        <v>2</v>
      </c>
    </row>
    <row r="828" spans="12:15" x14ac:dyDescent="0.25">
      <c r="L828">
        <v>11251768</v>
      </c>
      <c r="M828" s="37">
        <v>37089</v>
      </c>
      <c r="N828">
        <v>3</v>
      </c>
      <c r="O828">
        <v>6</v>
      </c>
    </row>
    <row r="829" spans="12:15" x14ac:dyDescent="0.25">
      <c r="L829">
        <v>11253666</v>
      </c>
      <c r="M829" s="37">
        <v>38734</v>
      </c>
      <c r="N829">
        <v>2</v>
      </c>
      <c r="O829">
        <v>2</v>
      </c>
    </row>
    <row r="830" spans="12:15" x14ac:dyDescent="0.25">
      <c r="L830">
        <v>11253669</v>
      </c>
      <c r="M830" s="37">
        <v>44344</v>
      </c>
      <c r="N830">
        <v>1</v>
      </c>
      <c r="O830">
        <v>2</v>
      </c>
    </row>
    <row r="831" spans="12:15" x14ac:dyDescent="0.25">
      <c r="L831">
        <v>11253670</v>
      </c>
      <c r="M831" s="37">
        <v>36855</v>
      </c>
      <c r="N831">
        <v>1</v>
      </c>
      <c r="O831">
        <v>2</v>
      </c>
    </row>
    <row r="832" spans="12:15" x14ac:dyDescent="0.25">
      <c r="L832">
        <v>11253681</v>
      </c>
      <c r="M832" s="37">
        <v>38734</v>
      </c>
      <c r="N832">
        <v>2</v>
      </c>
      <c r="O832">
        <v>2</v>
      </c>
    </row>
    <row r="833" spans="12:15" x14ac:dyDescent="0.25">
      <c r="L833">
        <v>11253709</v>
      </c>
      <c r="M833" s="37">
        <v>38734</v>
      </c>
      <c r="N833">
        <v>3</v>
      </c>
      <c r="O833">
        <v>3</v>
      </c>
    </row>
    <row r="834" spans="12:15" x14ac:dyDescent="0.25">
      <c r="L834">
        <v>11253808</v>
      </c>
      <c r="M834" s="37">
        <v>27987</v>
      </c>
      <c r="N834">
        <v>5</v>
      </c>
      <c r="O834">
        <v>5</v>
      </c>
    </row>
    <row r="835" spans="12:15" x14ac:dyDescent="0.25">
      <c r="L835">
        <v>11253886</v>
      </c>
      <c r="M835" s="37">
        <v>44344</v>
      </c>
      <c r="N835">
        <v>1</v>
      </c>
      <c r="O835">
        <v>2</v>
      </c>
    </row>
    <row r="836" spans="12:15" x14ac:dyDescent="0.25">
      <c r="L836">
        <v>11254198</v>
      </c>
      <c r="M836" s="37">
        <v>44344</v>
      </c>
      <c r="N836">
        <v>3</v>
      </c>
      <c r="O836">
        <v>3</v>
      </c>
    </row>
    <row r="837" spans="12:15" x14ac:dyDescent="0.25">
      <c r="L837">
        <v>11254200</v>
      </c>
      <c r="M837" s="37">
        <v>39359</v>
      </c>
      <c r="N837">
        <v>3</v>
      </c>
      <c r="O837">
        <v>3</v>
      </c>
    </row>
    <row r="838" spans="12:15" x14ac:dyDescent="0.25">
      <c r="L838">
        <v>11254453</v>
      </c>
      <c r="M838" s="37">
        <v>20733</v>
      </c>
      <c r="N838">
        <v>4</v>
      </c>
      <c r="O838">
        <v>4</v>
      </c>
    </row>
    <row r="839" spans="12:15" x14ac:dyDescent="0.25">
      <c r="L839">
        <v>11255115</v>
      </c>
      <c r="M839" s="37">
        <v>29329</v>
      </c>
      <c r="N839">
        <v>1</v>
      </c>
      <c r="O839">
        <v>2</v>
      </c>
    </row>
    <row r="840" spans="12:15" x14ac:dyDescent="0.25">
      <c r="L840">
        <v>11255429</v>
      </c>
      <c r="M840" s="37">
        <v>26108</v>
      </c>
      <c r="N840">
        <v>2</v>
      </c>
      <c r="O840">
        <v>4</v>
      </c>
    </row>
    <row r="841" spans="12:15" x14ac:dyDescent="0.25">
      <c r="L841">
        <v>11255504</v>
      </c>
      <c r="M841" s="37">
        <v>31480</v>
      </c>
      <c r="N841">
        <v>1</v>
      </c>
      <c r="O841">
        <v>2</v>
      </c>
    </row>
    <row r="842" spans="12:15" x14ac:dyDescent="0.25">
      <c r="L842">
        <v>11255507</v>
      </c>
      <c r="M842" s="37">
        <v>38734</v>
      </c>
      <c r="N842">
        <v>3</v>
      </c>
      <c r="O842">
        <v>3</v>
      </c>
    </row>
    <row r="843" spans="12:15" x14ac:dyDescent="0.25">
      <c r="L843">
        <v>11255513</v>
      </c>
      <c r="M843" s="37">
        <v>44344</v>
      </c>
      <c r="N843">
        <v>4</v>
      </c>
      <c r="O843">
        <v>4</v>
      </c>
    </row>
    <row r="844" spans="12:15" x14ac:dyDescent="0.25">
      <c r="L844">
        <v>11255539</v>
      </c>
      <c r="M844" s="37">
        <v>44344</v>
      </c>
      <c r="N844">
        <v>3</v>
      </c>
      <c r="O844">
        <v>3</v>
      </c>
    </row>
    <row r="845" spans="12:15" x14ac:dyDescent="0.25">
      <c r="L845">
        <v>11255542</v>
      </c>
      <c r="M845" s="37">
        <v>44344</v>
      </c>
      <c r="N845">
        <v>1</v>
      </c>
      <c r="O845">
        <v>2</v>
      </c>
    </row>
    <row r="846" spans="12:15" x14ac:dyDescent="0.25">
      <c r="L846">
        <v>11255557</v>
      </c>
      <c r="M846" s="37">
        <v>38691</v>
      </c>
      <c r="N846">
        <v>1</v>
      </c>
      <c r="O846">
        <v>2</v>
      </c>
    </row>
    <row r="847" spans="12:15" x14ac:dyDescent="0.25">
      <c r="L847">
        <v>11255564</v>
      </c>
      <c r="M847" s="37">
        <v>38734</v>
      </c>
      <c r="N847">
        <v>1</v>
      </c>
      <c r="O847">
        <v>2</v>
      </c>
    </row>
    <row r="848" spans="12:15" x14ac:dyDescent="0.25">
      <c r="L848">
        <v>11255567</v>
      </c>
      <c r="M848" s="37">
        <v>33059</v>
      </c>
      <c r="N848">
        <v>2</v>
      </c>
      <c r="O848">
        <v>2</v>
      </c>
    </row>
    <row r="849" spans="12:15" x14ac:dyDescent="0.25">
      <c r="L849">
        <v>11255570</v>
      </c>
      <c r="M849" s="37">
        <v>26133</v>
      </c>
      <c r="N849">
        <v>2</v>
      </c>
      <c r="O849">
        <v>2</v>
      </c>
    </row>
    <row r="850" spans="12:15" x14ac:dyDescent="0.25">
      <c r="L850">
        <v>11255571</v>
      </c>
      <c r="M850" s="37">
        <v>38734</v>
      </c>
      <c r="N850">
        <v>2</v>
      </c>
      <c r="O850">
        <v>2</v>
      </c>
    </row>
    <row r="851" spans="12:15" x14ac:dyDescent="0.25">
      <c r="L851">
        <v>11255573</v>
      </c>
      <c r="M851" s="37">
        <v>37089</v>
      </c>
      <c r="N851">
        <v>7</v>
      </c>
      <c r="O851">
        <v>7</v>
      </c>
    </row>
    <row r="852" spans="12:15" x14ac:dyDescent="0.25">
      <c r="L852">
        <v>11255576</v>
      </c>
      <c r="M852" s="37">
        <v>37089</v>
      </c>
      <c r="N852">
        <v>5</v>
      </c>
      <c r="O852">
        <v>5</v>
      </c>
    </row>
    <row r="853" spans="12:15" x14ac:dyDescent="0.25">
      <c r="L853">
        <v>11255585</v>
      </c>
      <c r="M853" s="37">
        <v>38943</v>
      </c>
      <c r="N853">
        <v>1</v>
      </c>
      <c r="O853">
        <v>2</v>
      </c>
    </row>
    <row r="854" spans="12:15" x14ac:dyDescent="0.25">
      <c r="L854">
        <v>11255586</v>
      </c>
      <c r="M854" s="37">
        <v>31480</v>
      </c>
      <c r="N854">
        <v>2</v>
      </c>
      <c r="O854">
        <v>4</v>
      </c>
    </row>
    <row r="855" spans="12:15" x14ac:dyDescent="0.25">
      <c r="L855">
        <v>11255587</v>
      </c>
      <c r="M855" s="37">
        <v>38734</v>
      </c>
      <c r="N855">
        <v>3</v>
      </c>
      <c r="O855">
        <v>3</v>
      </c>
    </row>
    <row r="856" spans="12:15" x14ac:dyDescent="0.25">
      <c r="L856">
        <v>11255590</v>
      </c>
      <c r="M856" s="37">
        <v>44344</v>
      </c>
      <c r="N856">
        <v>2</v>
      </c>
      <c r="O856">
        <v>4</v>
      </c>
    </row>
    <row r="857" spans="12:15" x14ac:dyDescent="0.25">
      <c r="L857">
        <v>11255592</v>
      </c>
      <c r="M857" s="37">
        <v>27987</v>
      </c>
      <c r="N857">
        <v>1</v>
      </c>
      <c r="O857">
        <v>2</v>
      </c>
    </row>
    <row r="858" spans="12:15" x14ac:dyDescent="0.25">
      <c r="L858">
        <v>11255593</v>
      </c>
      <c r="M858" s="37">
        <v>39359</v>
      </c>
      <c r="N858">
        <v>2</v>
      </c>
      <c r="O858">
        <v>4</v>
      </c>
    </row>
    <row r="859" spans="12:15" x14ac:dyDescent="0.25">
      <c r="L859">
        <v>11255594</v>
      </c>
      <c r="M859" s="37">
        <v>38734</v>
      </c>
      <c r="N859">
        <v>3</v>
      </c>
      <c r="O859">
        <v>3</v>
      </c>
    </row>
    <row r="860" spans="12:15" x14ac:dyDescent="0.25">
      <c r="L860">
        <v>11255609</v>
      </c>
      <c r="M860" s="37">
        <v>27987</v>
      </c>
      <c r="N860">
        <v>5</v>
      </c>
      <c r="O860">
        <v>5</v>
      </c>
    </row>
    <row r="861" spans="12:15" x14ac:dyDescent="0.25">
      <c r="L861">
        <v>11255628</v>
      </c>
      <c r="M861" s="37">
        <v>31689</v>
      </c>
      <c r="N861">
        <v>2</v>
      </c>
      <c r="O861">
        <v>2</v>
      </c>
    </row>
    <row r="862" spans="12:15" x14ac:dyDescent="0.25">
      <c r="L862">
        <v>11255631</v>
      </c>
      <c r="M862" s="37">
        <v>31689</v>
      </c>
      <c r="N862">
        <v>2</v>
      </c>
      <c r="O862">
        <v>2</v>
      </c>
    </row>
    <row r="863" spans="12:15" x14ac:dyDescent="0.25">
      <c r="L863">
        <v>11256138</v>
      </c>
      <c r="M863" s="37">
        <v>27987</v>
      </c>
      <c r="N863">
        <v>1</v>
      </c>
      <c r="O863">
        <v>2</v>
      </c>
    </row>
    <row r="864" spans="12:15" x14ac:dyDescent="0.25">
      <c r="L864">
        <v>11256650</v>
      </c>
      <c r="M864" s="37">
        <v>44136</v>
      </c>
      <c r="N864">
        <v>4</v>
      </c>
      <c r="O864">
        <v>4</v>
      </c>
    </row>
    <row r="865" spans="12:15" x14ac:dyDescent="0.25">
      <c r="L865">
        <v>11256658</v>
      </c>
      <c r="M865" s="37">
        <v>44344</v>
      </c>
      <c r="N865">
        <v>4</v>
      </c>
      <c r="O865">
        <v>4</v>
      </c>
    </row>
    <row r="866" spans="12:15" x14ac:dyDescent="0.25">
      <c r="L866">
        <v>11256979</v>
      </c>
      <c r="M866" s="37">
        <v>27987</v>
      </c>
      <c r="N866">
        <v>3</v>
      </c>
      <c r="O866">
        <v>6</v>
      </c>
    </row>
    <row r="867" spans="12:15" x14ac:dyDescent="0.25">
      <c r="L867">
        <v>11257075</v>
      </c>
      <c r="M867" s="37">
        <v>20733</v>
      </c>
      <c r="N867">
        <v>3</v>
      </c>
      <c r="O867">
        <v>6</v>
      </c>
    </row>
    <row r="868" spans="12:15" x14ac:dyDescent="0.25">
      <c r="L868">
        <v>11257429</v>
      </c>
      <c r="M868" s="37">
        <v>38943</v>
      </c>
      <c r="N868">
        <v>1</v>
      </c>
      <c r="O868">
        <v>2</v>
      </c>
    </row>
    <row r="869" spans="12:15" x14ac:dyDescent="0.25">
      <c r="L869">
        <v>11257490</v>
      </c>
      <c r="M869" s="37">
        <v>44344</v>
      </c>
      <c r="N869">
        <v>1</v>
      </c>
      <c r="O869">
        <v>2</v>
      </c>
    </row>
    <row r="870" spans="12:15" x14ac:dyDescent="0.25">
      <c r="L870">
        <v>11257545</v>
      </c>
      <c r="M870" s="37">
        <v>27987</v>
      </c>
      <c r="N870">
        <v>2</v>
      </c>
      <c r="O870">
        <v>4</v>
      </c>
    </row>
    <row r="871" spans="12:15" x14ac:dyDescent="0.25">
      <c r="L871">
        <v>11257546</v>
      </c>
      <c r="M871" s="37">
        <v>20733</v>
      </c>
      <c r="N871">
        <v>1</v>
      </c>
      <c r="O871">
        <v>2</v>
      </c>
    </row>
    <row r="872" spans="12:15" x14ac:dyDescent="0.25">
      <c r="L872">
        <v>11257681</v>
      </c>
      <c r="M872" s="37">
        <v>39359</v>
      </c>
      <c r="N872">
        <v>1</v>
      </c>
      <c r="O872">
        <v>2</v>
      </c>
    </row>
    <row r="873" spans="12:15" x14ac:dyDescent="0.25">
      <c r="L873">
        <v>11258084</v>
      </c>
      <c r="M873" s="37">
        <v>44344</v>
      </c>
      <c r="N873">
        <v>3</v>
      </c>
      <c r="O873">
        <v>6</v>
      </c>
    </row>
    <row r="874" spans="12:15" x14ac:dyDescent="0.25">
      <c r="L874">
        <v>11258090</v>
      </c>
      <c r="M874" s="37">
        <v>44344</v>
      </c>
      <c r="N874">
        <v>3</v>
      </c>
      <c r="O874">
        <v>3</v>
      </c>
    </row>
    <row r="875" spans="12:15" x14ac:dyDescent="0.25">
      <c r="L875">
        <v>11258099</v>
      </c>
      <c r="M875" s="37">
        <v>35211</v>
      </c>
      <c r="N875">
        <v>10</v>
      </c>
      <c r="O875">
        <v>10</v>
      </c>
    </row>
    <row r="876" spans="12:15" x14ac:dyDescent="0.25">
      <c r="L876">
        <v>11258134</v>
      </c>
      <c r="M876" s="37">
        <v>35211</v>
      </c>
      <c r="N876">
        <v>8</v>
      </c>
      <c r="O876">
        <v>16</v>
      </c>
    </row>
    <row r="877" spans="12:15" x14ac:dyDescent="0.25">
      <c r="L877">
        <v>11258137</v>
      </c>
      <c r="M877" s="37">
        <v>32104</v>
      </c>
      <c r="N877">
        <v>9</v>
      </c>
      <c r="O877">
        <v>9</v>
      </c>
    </row>
    <row r="878" spans="12:15" x14ac:dyDescent="0.25">
      <c r="L878">
        <v>11258178</v>
      </c>
      <c r="M878" s="37">
        <v>27987</v>
      </c>
      <c r="N878">
        <v>3</v>
      </c>
      <c r="O878">
        <v>6</v>
      </c>
    </row>
    <row r="879" spans="12:15" x14ac:dyDescent="0.25">
      <c r="L879">
        <v>11258581</v>
      </c>
      <c r="M879" s="37">
        <v>36838</v>
      </c>
      <c r="N879">
        <v>8</v>
      </c>
      <c r="O879">
        <v>16</v>
      </c>
    </row>
    <row r="880" spans="12:15" x14ac:dyDescent="0.25">
      <c r="L880">
        <v>11258582</v>
      </c>
      <c r="M880" s="37">
        <v>35211</v>
      </c>
      <c r="N880">
        <v>8</v>
      </c>
      <c r="O880">
        <v>16</v>
      </c>
    </row>
    <row r="881" spans="12:15" x14ac:dyDescent="0.25">
      <c r="L881">
        <v>11258584</v>
      </c>
      <c r="M881" s="37">
        <v>37089</v>
      </c>
      <c r="N881">
        <v>10</v>
      </c>
      <c r="O881">
        <v>10</v>
      </c>
    </row>
    <row r="882" spans="12:15" x14ac:dyDescent="0.25">
      <c r="L882">
        <v>11258596</v>
      </c>
      <c r="M882" s="37">
        <v>39359</v>
      </c>
      <c r="N882">
        <v>3</v>
      </c>
      <c r="O882">
        <v>3</v>
      </c>
    </row>
    <row r="883" spans="12:15" x14ac:dyDescent="0.25">
      <c r="L883">
        <v>11258597</v>
      </c>
      <c r="M883" s="37">
        <v>39359</v>
      </c>
      <c r="N883">
        <v>3</v>
      </c>
      <c r="O883">
        <v>3</v>
      </c>
    </row>
    <row r="884" spans="12:15" x14ac:dyDescent="0.25">
      <c r="L884">
        <v>11258598</v>
      </c>
      <c r="M884" s="37">
        <v>44344</v>
      </c>
      <c r="N884">
        <v>1</v>
      </c>
      <c r="O884">
        <v>2</v>
      </c>
    </row>
    <row r="885" spans="12:15" x14ac:dyDescent="0.25">
      <c r="L885">
        <v>11258600</v>
      </c>
      <c r="M885" s="37">
        <v>44344</v>
      </c>
      <c r="N885">
        <v>4</v>
      </c>
      <c r="O885">
        <v>4</v>
      </c>
    </row>
    <row r="886" spans="12:15" x14ac:dyDescent="0.25">
      <c r="L886">
        <v>11258604</v>
      </c>
      <c r="M886" s="37">
        <v>44136</v>
      </c>
      <c r="N886">
        <v>2</v>
      </c>
      <c r="O886">
        <v>4</v>
      </c>
    </row>
    <row r="887" spans="12:15" x14ac:dyDescent="0.25">
      <c r="L887">
        <v>11258606</v>
      </c>
      <c r="M887" s="37">
        <v>44092</v>
      </c>
      <c r="N887">
        <v>3</v>
      </c>
      <c r="O887">
        <v>3</v>
      </c>
    </row>
    <row r="888" spans="12:15" x14ac:dyDescent="0.25">
      <c r="L888">
        <v>11258670</v>
      </c>
      <c r="M888" s="37">
        <v>37089</v>
      </c>
      <c r="N888">
        <v>8</v>
      </c>
      <c r="O888">
        <v>16</v>
      </c>
    </row>
    <row r="889" spans="12:15" x14ac:dyDescent="0.25">
      <c r="L889">
        <v>11258681</v>
      </c>
      <c r="M889" s="37">
        <v>44344</v>
      </c>
      <c r="N889">
        <v>5</v>
      </c>
      <c r="O889">
        <v>5</v>
      </c>
    </row>
    <row r="890" spans="12:15" x14ac:dyDescent="0.25">
      <c r="L890">
        <v>11258713</v>
      </c>
      <c r="M890" s="37">
        <v>39359</v>
      </c>
      <c r="N890">
        <v>1</v>
      </c>
      <c r="O890">
        <v>2</v>
      </c>
    </row>
    <row r="891" spans="12:15" x14ac:dyDescent="0.25">
      <c r="L891">
        <v>11258729</v>
      </c>
      <c r="M891" s="37">
        <v>33387</v>
      </c>
      <c r="N891">
        <v>3</v>
      </c>
      <c r="O891">
        <v>6</v>
      </c>
    </row>
    <row r="892" spans="12:15" x14ac:dyDescent="0.25">
      <c r="L892">
        <v>11258731</v>
      </c>
      <c r="M892" s="37">
        <v>44344</v>
      </c>
      <c r="N892">
        <v>1</v>
      </c>
      <c r="O892">
        <v>2</v>
      </c>
    </row>
    <row r="893" spans="12:15" x14ac:dyDescent="0.25">
      <c r="L893">
        <v>11258735</v>
      </c>
      <c r="M893" s="37">
        <v>33387</v>
      </c>
      <c r="N893">
        <v>3</v>
      </c>
      <c r="O893">
        <v>6</v>
      </c>
    </row>
    <row r="894" spans="12:15" x14ac:dyDescent="0.25">
      <c r="L894">
        <v>11258741</v>
      </c>
      <c r="M894" s="37">
        <v>38734</v>
      </c>
      <c r="N894">
        <v>1</v>
      </c>
      <c r="O894">
        <v>2</v>
      </c>
    </row>
    <row r="895" spans="12:15" x14ac:dyDescent="0.25">
      <c r="L895">
        <v>11258764</v>
      </c>
      <c r="M895" s="37">
        <v>39359</v>
      </c>
      <c r="N895">
        <v>5</v>
      </c>
      <c r="O895">
        <v>5</v>
      </c>
    </row>
    <row r="896" spans="12:15" x14ac:dyDescent="0.25">
      <c r="L896">
        <v>11258773</v>
      </c>
      <c r="M896" s="37">
        <v>38734</v>
      </c>
      <c r="N896">
        <v>1</v>
      </c>
      <c r="O896">
        <v>2</v>
      </c>
    </row>
    <row r="897" spans="12:15" x14ac:dyDescent="0.25">
      <c r="L897">
        <v>11258846</v>
      </c>
      <c r="M897" s="37">
        <v>30225</v>
      </c>
      <c r="N897">
        <v>12</v>
      </c>
      <c r="O897">
        <v>12</v>
      </c>
    </row>
    <row r="898" spans="12:15" x14ac:dyDescent="0.25">
      <c r="L898">
        <v>11258847</v>
      </c>
      <c r="M898" s="37">
        <v>32104</v>
      </c>
      <c r="N898">
        <v>9</v>
      </c>
      <c r="O898">
        <v>9</v>
      </c>
    </row>
    <row r="899" spans="12:15" x14ac:dyDescent="0.25">
      <c r="L899">
        <v>11258860</v>
      </c>
      <c r="M899" s="37">
        <v>27987</v>
      </c>
      <c r="N899">
        <v>1</v>
      </c>
      <c r="O899">
        <v>2</v>
      </c>
    </row>
    <row r="900" spans="12:15" x14ac:dyDescent="0.25">
      <c r="L900">
        <v>11258862</v>
      </c>
      <c r="M900" s="37">
        <v>39359</v>
      </c>
      <c r="N900">
        <v>4</v>
      </c>
      <c r="O900">
        <v>8</v>
      </c>
    </row>
    <row r="901" spans="12:15" x14ac:dyDescent="0.25">
      <c r="L901">
        <v>11259116</v>
      </c>
      <c r="M901" s="37">
        <v>38734</v>
      </c>
      <c r="N901">
        <v>1</v>
      </c>
      <c r="O901">
        <v>2</v>
      </c>
    </row>
    <row r="902" spans="12:15" x14ac:dyDescent="0.25">
      <c r="L902">
        <v>11259423</v>
      </c>
      <c r="M902" s="37">
        <v>33059</v>
      </c>
      <c r="N902">
        <v>1</v>
      </c>
      <c r="O902">
        <v>2</v>
      </c>
    </row>
    <row r="903" spans="12:15" x14ac:dyDescent="0.25">
      <c r="L903">
        <v>11259454</v>
      </c>
      <c r="M903" s="37">
        <v>33059</v>
      </c>
      <c r="N903">
        <v>1</v>
      </c>
      <c r="O903">
        <v>2</v>
      </c>
    </row>
    <row r="904" spans="12:15" x14ac:dyDescent="0.25">
      <c r="L904">
        <v>11259496</v>
      </c>
      <c r="M904" s="37">
        <v>27987</v>
      </c>
      <c r="N904">
        <v>1</v>
      </c>
      <c r="O904">
        <v>2</v>
      </c>
    </row>
    <row r="905" spans="12:15" x14ac:dyDescent="0.25">
      <c r="L905">
        <v>11259518</v>
      </c>
      <c r="M905" s="37">
        <v>44344</v>
      </c>
      <c r="N905">
        <v>1</v>
      </c>
      <c r="O905">
        <v>2</v>
      </c>
    </row>
    <row r="906" spans="12:15" x14ac:dyDescent="0.25">
      <c r="L906">
        <v>11260326</v>
      </c>
      <c r="M906" s="37">
        <v>27987</v>
      </c>
      <c r="N906">
        <v>4</v>
      </c>
      <c r="O906">
        <v>8</v>
      </c>
    </row>
    <row r="907" spans="12:15" x14ac:dyDescent="0.25">
      <c r="L907">
        <v>11260761</v>
      </c>
      <c r="M907" s="37">
        <v>44344</v>
      </c>
      <c r="N907">
        <v>3</v>
      </c>
      <c r="O907">
        <v>3</v>
      </c>
    </row>
    <row r="908" spans="12:15" x14ac:dyDescent="0.25">
      <c r="L908">
        <v>11260767</v>
      </c>
      <c r="M908" s="37">
        <v>38943</v>
      </c>
      <c r="N908">
        <v>3</v>
      </c>
      <c r="O908">
        <v>3</v>
      </c>
    </row>
    <row r="909" spans="12:15" x14ac:dyDescent="0.25">
      <c r="L909">
        <v>11260797</v>
      </c>
      <c r="M909" s="37">
        <v>38734</v>
      </c>
      <c r="N909">
        <v>5</v>
      </c>
      <c r="O909">
        <v>5</v>
      </c>
    </row>
    <row r="910" spans="12:15" x14ac:dyDescent="0.25">
      <c r="L910">
        <v>11260802</v>
      </c>
      <c r="M910" s="37">
        <v>44344</v>
      </c>
      <c r="N910">
        <v>2</v>
      </c>
      <c r="O910">
        <v>2</v>
      </c>
    </row>
    <row r="911" spans="12:15" x14ac:dyDescent="0.25">
      <c r="L911">
        <v>11260804</v>
      </c>
      <c r="M911" s="37">
        <v>44344</v>
      </c>
      <c r="N911">
        <v>4</v>
      </c>
      <c r="O911">
        <v>4</v>
      </c>
    </row>
    <row r="912" spans="12:15" x14ac:dyDescent="0.25">
      <c r="L912">
        <v>11260813</v>
      </c>
      <c r="M912" s="37">
        <v>44344</v>
      </c>
      <c r="N912">
        <v>1</v>
      </c>
      <c r="O912">
        <v>2</v>
      </c>
    </row>
    <row r="913" spans="12:15" x14ac:dyDescent="0.25">
      <c r="L913">
        <v>11260814</v>
      </c>
      <c r="M913" s="37">
        <v>44344</v>
      </c>
      <c r="N913">
        <v>3</v>
      </c>
      <c r="O913">
        <v>6</v>
      </c>
    </row>
    <row r="914" spans="12:15" x14ac:dyDescent="0.25">
      <c r="L914">
        <v>11260838</v>
      </c>
      <c r="M914" s="37">
        <v>32104</v>
      </c>
      <c r="N914">
        <v>9</v>
      </c>
      <c r="O914">
        <v>9</v>
      </c>
    </row>
    <row r="915" spans="12:15" x14ac:dyDescent="0.25">
      <c r="L915">
        <v>11260858</v>
      </c>
      <c r="M915" s="37">
        <v>27987</v>
      </c>
      <c r="N915">
        <v>3</v>
      </c>
      <c r="O915">
        <v>6</v>
      </c>
    </row>
    <row r="916" spans="12:15" x14ac:dyDescent="0.25">
      <c r="L916">
        <v>11260861</v>
      </c>
      <c r="M916" s="37">
        <v>39359</v>
      </c>
      <c r="N916">
        <v>5</v>
      </c>
      <c r="O916">
        <v>5</v>
      </c>
    </row>
    <row r="917" spans="12:15" x14ac:dyDescent="0.25">
      <c r="L917">
        <v>11260862</v>
      </c>
      <c r="M917" s="37">
        <v>39359</v>
      </c>
      <c r="N917">
        <v>3</v>
      </c>
      <c r="O917">
        <v>3</v>
      </c>
    </row>
    <row r="918" spans="12:15" x14ac:dyDescent="0.25">
      <c r="L918">
        <v>11260863</v>
      </c>
      <c r="M918" s="37">
        <v>44344</v>
      </c>
      <c r="N918">
        <v>2</v>
      </c>
      <c r="O918">
        <v>2</v>
      </c>
    </row>
    <row r="919" spans="12:15" x14ac:dyDescent="0.25">
      <c r="L919">
        <v>11260881</v>
      </c>
      <c r="M919" s="37">
        <v>38691</v>
      </c>
      <c r="N919">
        <v>2</v>
      </c>
      <c r="O919">
        <v>4</v>
      </c>
    </row>
    <row r="920" spans="12:15" x14ac:dyDescent="0.25">
      <c r="L920">
        <v>11260895</v>
      </c>
      <c r="M920" s="37">
        <v>36838</v>
      </c>
      <c r="N920">
        <v>10</v>
      </c>
      <c r="O920">
        <v>10</v>
      </c>
    </row>
    <row r="921" spans="12:15" x14ac:dyDescent="0.25">
      <c r="L921">
        <v>11260906</v>
      </c>
      <c r="M921" s="37">
        <v>44344</v>
      </c>
      <c r="N921">
        <v>3</v>
      </c>
      <c r="O921">
        <v>3</v>
      </c>
    </row>
    <row r="922" spans="12:15" x14ac:dyDescent="0.25">
      <c r="L922">
        <v>11260907</v>
      </c>
      <c r="M922" s="37">
        <v>44344</v>
      </c>
      <c r="N922">
        <v>3</v>
      </c>
      <c r="O922">
        <v>3</v>
      </c>
    </row>
    <row r="923" spans="12:15" x14ac:dyDescent="0.25">
      <c r="L923">
        <v>11260917</v>
      </c>
      <c r="M923" s="37">
        <v>27987</v>
      </c>
      <c r="N923">
        <v>2</v>
      </c>
      <c r="O923">
        <v>4</v>
      </c>
    </row>
    <row r="924" spans="12:15" x14ac:dyDescent="0.25">
      <c r="L924">
        <v>11260920</v>
      </c>
      <c r="M924" s="37">
        <v>31480</v>
      </c>
      <c r="N924">
        <v>1</v>
      </c>
      <c r="O924">
        <v>2</v>
      </c>
    </row>
    <row r="925" spans="12:15" x14ac:dyDescent="0.25">
      <c r="L925">
        <v>11260932</v>
      </c>
      <c r="M925" s="37">
        <v>39359</v>
      </c>
      <c r="N925">
        <v>1</v>
      </c>
      <c r="O925">
        <v>2</v>
      </c>
    </row>
    <row r="926" spans="12:15" x14ac:dyDescent="0.25">
      <c r="L926">
        <v>11261065</v>
      </c>
      <c r="M926" s="37">
        <v>44344</v>
      </c>
      <c r="N926">
        <v>3</v>
      </c>
      <c r="O926">
        <v>6</v>
      </c>
    </row>
    <row r="927" spans="12:15" x14ac:dyDescent="0.25">
      <c r="L927">
        <v>11261066</v>
      </c>
      <c r="M927" s="37">
        <v>44344</v>
      </c>
      <c r="N927">
        <v>1</v>
      </c>
      <c r="O927">
        <v>2</v>
      </c>
    </row>
    <row r="928" spans="12:15" x14ac:dyDescent="0.25">
      <c r="L928">
        <v>11261242</v>
      </c>
      <c r="M928" s="37">
        <v>39359</v>
      </c>
      <c r="N928">
        <v>6</v>
      </c>
      <c r="O928">
        <v>6</v>
      </c>
    </row>
    <row r="929" spans="12:15" x14ac:dyDescent="0.25">
      <c r="L929">
        <v>11261244</v>
      </c>
      <c r="M929" s="37">
        <v>39359</v>
      </c>
      <c r="N929">
        <v>3</v>
      </c>
      <c r="O929">
        <v>3</v>
      </c>
    </row>
    <row r="930" spans="12:15" x14ac:dyDescent="0.25">
      <c r="L930">
        <v>11261245</v>
      </c>
      <c r="M930" s="37">
        <v>44344</v>
      </c>
      <c r="N930">
        <v>3</v>
      </c>
      <c r="O930">
        <v>3</v>
      </c>
    </row>
    <row r="931" spans="12:15" x14ac:dyDescent="0.25">
      <c r="L931">
        <v>11261314</v>
      </c>
      <c r="M931" s="37">
        <v>39359</v>
      </c>
      <c r="N931">
        <v>5</v>
      </c>
      <c r="O931">
        <v>5</v>
      </c>
    </row>
    <row r="932" spans="12:15" x14ac:dyDescent="0.25">
      <c r="L932">
        <v>11261381</v>
      </c>
      <c r="M932" s="37">
        <v>44344</v>
      </c>
      <c r="N932">
        <v>5</v>
      </c>
      <c r="O932">
        <v>5</v>
      </c>
    </row>
    <row r="933" spans="12:15" x14ac:dyDescent="0.25">
      <c r="L933">
        <v>11261458</v>
      </c>
      <c r="M933" s="37">
        <v>27987</v>
      </c>
      <c r="N933">
        <v>4</v>
      </c>
      <c r="O933">
        <v>4</v>
      </c>
    </row>
    <row r="934" spans="12:15" x14ac:dyDescent="0.25">
      <c r="L934">
        <v>11261460</v>
      </c>
      <c r="M934" s="37">
        <v>44344</v>
      </c>
      <c r="N934">
        <v>4</v>
      </c>
      <c r="O934">
        <v>4</v>
      </c>
    </row>
    <row r="935" spans="12:15" x14ac:dyDescent="0.25">
      <c r="L935">
        <v>11261480</v>
      </c>
      <c r="M935" s="37">
        <v>44344</v>
      </c>
      <c r="N935">
        <v>3</v>
      </c>
      <c r="O935">
        <v>3</v>
      </c>
    </row>
    <row r="936" spans="12:15" x14ac:dyDescent="0.25">
      <c r="L936">
        <v>11261796</v>
      </c>
      <c r="M936" s="37">
        <v>38691</v>
      </c>
      <c r="N936">
        <v>4</v>
      </c>
      <c r="O936">
        <v>8</v>
      </c>
    </row>
    <row r="937" spans="12:15" x14ac:dyDescent="0.25">
      <c r="L937">
        <v>11261901</v>
      </c>
      <c r="M937" s="37">
        <v>37089</v>
      </c>
      <c r="N937">
        <v>8</v>
      </c>
      <c r="O937">
        <v>16</v>
      </c>
    </row>
    <row r="938" spans="12:15" x14ac:dyDescent="0.25">
      <c r="L938">
        <v>11261909</v>
      </c>
      <c r="M938" s="37">
        <v>39359</v>
      </c>
      <c r="N938">
        <v>3</v>
      </c>
      <c r="O938">
        <v>3</v>
      </c>
    </row>
    <row r="939" spans="12:15" x14ac:dyDescent="0.25">
      <c r="L939">
        <v>11261910</v>
      </c>
      <c r="M939" s="37">
        <v>39359</v>
      </c>
      <c r="N939">
        <v>5</v>
      </c>
      <c r="O939">
        <v>5</v>
      </c>
    </row>
    <row r="940" spans="12:15" x14ac:dyDescent="0.25">
      <c r="L940">
        <v>11261911</v>
      </c>
      <c r="M940" s="37">
        <v>37089</v>
      </c>
      <c r="N940">
        <v>9</v>
      </c>
      <c r="O940">
        <v>9</v>
      </c>
    </row>
    <row r="941" spans="12:15" x14ac:dyDescent="0.25">
      <c r="L941">
        <v>11261993</v>
      </c>
      <c r="M941" s="37">
        <v>39359</v>
      </c>
      <c r="N941">
        <v>3</v>
      </c>
      <c r="O941">
        <v>3</v>
      </c>
    </row>
    <row r="942" spans="12:15" x14ac:dyDescent="0.25">
      <c r="L942">
        <v>11262163</v>
      </c>
      <c r="M942" s="37">
        <v>36855</v>
      </c>
      <c r="N942">
        <v>1</v>
      </c>
      <c r="O942">
        <v>2</v>
      </c>
    </row>
    <row r="943" spans="12:15" x14ac:dyDescent="0.25">
      <c r="L943">
        <v>11262170</v>
      </c>
      <c r="M943" s="37">
        <v>44344</v>
      </c>
      <c r="N943">
        <v>3</v>
      </c>
      <c r="O943">
        <v>3</v>
      </c>
    </row>
    <row r="944" spans="12:15" x14ac:dyDescent="0.25">
      <c r="L944">
        <v>11262172</v>
      </c>
      <c r="M944" s="37">
        <v>44344</v>
      </c>
      <c r="N944">
        <v>5</v>
      </c>
      <c r="O944">
        <v>5</v>
      </c>
    </row>
    <row r="945" spans="12:15" x14ac:dyDescent="0.25">
      <c r="L945">
        <v>11262291</v>
      </c>
      <c r="M945" s="37">
        <v>33059</v>
      </c>
      <c r="N945">
        <v>1</v>
      </c>
      <c r="O945">
        <v>2</v>
      </c>
    </row>
    <row r="946" spans="12:15" x14ac:dyDescent="0.25">
      <c r="L946">
        <v>11262764</v>
      </c>
      <c r="M946" s="37">
        <v>44344</v>
      </c>
      <c r="N946">
        <v>2</v>
      </c>
      <c r="O946">
        <v>2</v>
      </c>
    </row>
    <row r="947" spans="12:15" x14ac:dyDescent="0.25">
      <c r="L947">
        <v>11262777</v>
      </c>
      <c r="M947" s="37">
        <v>44344</v>
      </c>
      <c r="N947">
        <v>2</v>
      </c>
      <c r="O947">
        <v>2</v>
      </c>
    </row>
    <row r="948" spans="12:15" x14ac:dyDescent="0.25">
      <c r="L948">
        <v>11262798</v>
      </c>
      <c r="M948" s="37">
        <v>44344</v>
      </c>
      <c r="N948">
        <v>3</v>
      </c>
      <c r="O948">
        <v>3</v>
      </c>
    </row>
    <row r="949" spans="12:15" x14ac:dyDescent="0.25">
      <c r="L949">
        <v>11262888</v>
      </c>
      <c r="M949" s="37">
        <v>18854</v>
      </c>
      <c r="N949">
        <v>2</v>
      </c>
      <c r="O949">
        <v>4</v>
      </c>
    </row>
    <row r="950" spans="12:15" x14ac:dyDescent="0.25">
      <c r="L950">
        <v>11262906</v>
      </c>
      <c r="M950" s="37">
        <v>38734</v>
      </c>
      <c r="N950">
        <v>3</v>
      </c>
      <c r="O950">
        <v>3</v>
      </c>
    </row>
    <row r="951" spans="12:15" x14ac:dyDescent="0.25">
      <c r="L951">
        <v>11263501</v>
      </c>
      <c r="M951" s="37">
        <v>38734</v>
      </c>
      <c r="N951">
        <v>4</v>
      </c>
      <c r="O951">
        <v>8</v>
      </c>
    </row>
    <row r="952" spans="12:15" x14ac:dyDescent="0.25">
      <c r="L952">
        <v>11263620</v>
      </c>
      <c r="M952" s="37">
        <v>37089</v>
      </c>
      <c r="N952">
        <v>12</v>
      </c>
      <c r="O952">
        <v>12</v>
      </c>
    </row>
    <row r="953" spans="12:15" x14ac:dyDescent="0.25">
      <c r="L953">
        <v>11263621</v>
      </c>
      <c r="M953" s="37">
        <v>37089</v>
      </c>
      <c r="N953">
        <v>11</v>
      </c>
      <c r="O953">
        <v>11</v>
      </c>
    </row>
    <row r="954" spans="12:15" x14ac:dyDescent="0.25">
      <c r="L954">
        <v>11263622</v>
      </c>
      <c r="M954" s="37">
        <v>32104</v>
      </c>
      <c r="N954">
        <v>8</v>
      </c>
      <c r="O954">
        <v>16</v>
      </c>
    </row>
    <row r="955" spans="12:15" x14ac:dyDescent="0.25">
      <c r="L955">
        <v>11263627</v>
      </c>
      <c r="M955" s="37">
        <v>38943</v>
      </c>
      <c r="N955">
        <v>4</v>
      </c>
      <c r="O955">
        <v>8</v>
      </c>
    </row>
    <row r="956" spans="12:15" x14ac:dyDescent="0.25">
      <c r="L956">
        <v>11263686</v>
      </c>
      <c r="M956" s="37">
        <v>44344</v>
      </c>
      <c r="N956">
        <v>5</v>
      </c>
      <c r="O956">
        <v>5</v>
      </c>
    </row>
    <row r="957" spans="12:15" x14ac:dyDescent="0.25">
      <c r="L957">
        <v>11263687</v>
      </c>
      <c r="M957" s="37">
        <v>38734</v>
      </c>
      <c r="N957">
        <v>3</v>
      </c>
      <c r="O957">
        <v>6</v>
      </c>
    </row>
    <row r="958" spans="12:15" x14ac:dyDescent="0.25">
      <c r="L958">
        <v>11263688</v>
      </c>
      <c r="M958" s="37">
        <v>39359</v>
      </c>
      <c r="N958">
        <v>1</v>
      </c>
      <c r="O958">
        <v>2</v>
      </c>
    </row>
    <row r="959" spans="12:15" x14ac:dyDescent="0.25">
      <c r="L959">
        <v>11263689</v>
      </c>
      <c r="M959" s="37">
        <v>39359</v>
      </c>
      <c r="N959">
        <v>1</v>
      </c>
      <c r="O959">
        <v>2</v>
      </c>
    </row>
    <row r="960" spans="12:15" x14ac:dyDescent="0.25">
      <c r="L960">
        <v>11263690</v>
      </c>
      <c r="M960" s="37">
        <v>44344</v>
      </c>
      <c r="N960">
        <v>1</v>
      </c>
      <c r="O960">
        <v>2</v>
      </c>
    </row>
    <row r="961" spans="12:15" x14ac:dyDescent="0.25">
      <c r="L961">
        <v>11263694</v>
      </c>
      <c r="M961" s="37">
        <v>32104</v>
      </c>
      <c r="N961">
        <v>11</v>
      </c>
      <c r="O961">
        <v>11</v>
      </c>
    </row>
    <row r="962" spans="12:15" x14ac:dyDescent="0.25">
      <c r="L962">
        <v>11263711</v>
      </c>
      <c r="M962" s="37">
        <v>38734</v>
      </c>
      <c r="N962">
        <v>3</v>
      </c>
      <c r="O962">
        <v>6</v>
      </c>
    </row>
    <row r="963" spans="12:15" x14ac:dyDescent="0.25">
      <c r="L963">
        <v>11263713</v>
      </c>
      <c r="M963" s="37">
        <v>32104</v>
      </c>
      <c r="N963">
        <v>11</v>
      </c>
      <c r="O963">
        <v>11</v>
      </c>
    </row>
    <row r="964" spans="12:15" x14ac:dyDescent="0.25">
      <c r="L964">
        <v>11263716</v>
      </c>
      <c r="M964" s="37">
        <v>39359</v>
      </c>
      <c r="N964">
        <v>1</v>
      </c>
      <c r="O964">
        <v>2</v>
      </c>
    </row>
    <row r="965" spans="12:15" x14ac:dyDescent="0.25">
      <c r="L965">
        <v>11263718</v>
      </c>
      <c r="M965" s="37">
        <v>44344</v>
      </c>
      <c r="N965">
        <v>4</v>
      </c>
      <c r="O965">
        <v>4</v>
      </c>
    </row>
    <row r="966" spans="12:15" x14ac:dyDescent="0.25">
      <c r="L966">
        <v>11263727</v>
      </c>
      <c r="M966" s="37">
        <v>44344</v>
      </c>
      <c r="N966">
        <v>5</v>
      </c>
      <c r="O966">
        <v>5</v>
      </c>
    </row>
    <row r="967" spans="12:15" x14ac:dyDescent="0.25">
      <c r="L967">
        <v>11263730</v>
      </c>
      <c r="M967" s="37">
        <v>44092</v>
      </c>
      <c r="N967">
        <v>3</v>
      </c>
      <c r="O967">
        <v>3</v>
      </c>
    </row>
    <row r="968" spans="12:15" x14ac:dyDescent="0.25">
      <c r="L968">
        <v>11263833</v>
      </c>
      <c r="M968" s="37">
        <v>44344</v>
      </c>
      <c r="N968">
        <v>1</v>
      </c>
      <c r="O968">
        <v>2</v>
      </c>
    </row>
    <row r="969" spans="12:15" x14ac:dyDescent="0.25">
      <c r="L969">
        <v>11263834</v>
      </c>
      <c r="M969" s="37">
        <v>39359</v>
      </c>
      <c r="N969">
        <v>1</v>
      </c>
      <c r="O969">
        <v>2</v>
      </c>
    </row>
    <row r="970" spans="12:15" x14ac:dyDescent="0.25">
      <c r="L970">
        <v>11263858</v>
      </c>
      <c r="M970" s="37">
        <v>32104</v>
      </c>
      <c r="N970">
        <v>10</v>
      </c>
      <c r="O970">
        <v>10</v>
      </c>
    </row>
    <row r="971" spans="12:15" x14ac:dyDescent="0.25">
      <c r="L971">
        <v>11264055</v>
      </c>
      <c r="M971" s="37">
        <v>38734</v>
      </c>
      <c r="N971">
        <v>3</v>
      </c>
      <c r="O971">
        <v>3</v>
      </c>
    </row>
    <row r="972" spans="12:15" x14ac:dyDescent="0.25">
      <c r="L972">
        <v>11264079</v>
      </c>
      <c r="M972" s="37">
        <v>27987</v>
      </c>
      <c r="N972">
        <v>4</v>
      </c>
      <c r="O972">
        <v>8</v>
      </c>
    </row>
    <row r="973" spans="12:15" x14ac:dyDescent="0.25">
      <c r="L973">
        <v>11264081</v>
      </c>
      <c r="M973" s="37">
        <v>37089</v>
      </c>
      <c r="N973">
        <v>3</v>
      </c>
      <c r="O973">
        <v>3</v>
      </c>
    </row>
    <row r="974" spans="12:15" x14ac:dyDescent="0.25">
      <c r="L974">
        <v>11264085</v>
      </c>
      <c r="M974" s="37">
        <v>33059</v>
      </c>
      <c r="N974">
        <v>1</v>
      </c>
      <c r="O974">
        <v>2</v>
      </c>
    </row>
    <row r="975" spans="12:15" x14ac:dyDescent="0.25">
      <c r="L975">
        <v>11264086</v>
      </c>
      <c r="M975" s="37">
        <v>38734</v>
      </c>
      <c r="N975">
        <v>2</v>
      </c>
      <c r="O975">
        <v>4</v>
      </c>
    </row>
    <row r="976" spans="12:15" x14ac:dyDescent="0.25">
      <c r="L976">
        <v>11264106</v>
      </c>
      <c r="M976" s="37">
        <v>27987</v>
      </c>
      <c r="N976">
        <v>2</v>
      </c>
      <c r="O976">
        <v>4</v>
      </c>
    </row>
    <row r="977" spans="12:15" x14ac:dyDescent="0.25">
      <c r="L977">
        <v>11264109</v>
      </c>
      <c r="M977" s="37">
        <v>37089</v>
      </c>
      <c r="N977">
        <v>11</v>
      </c>
      <c r="O977">
        <v>11</v>
      </c>
    </row>
    <row r="978" spans="12:15" x14ac:dyDescent="0.25">
      <c r="L978">
        <v>11264171</v>
      </c>
      <c r="M978" s="37">
        <v>37089</v>
      </c>
      <c r="N978">
        <v>12</v>
      </c>
      <c r="O978">
        <v>12</v>
      </c>
    </row>
    <row r="979" spans="12:15" x14ac:dyDescent="0.25">
      <c r="L979">
        <v>11264172</v>
      </c>
      <c r="M979" s="37">
        <v>44344</v>
      </c>
      <c r="N979">
        <v>6</v>
      </c>
      <c r="O979">
        <v>6</v>
      </c>
    </row>
    <row r="980" spans="12:15" x14ac:dyDescent="0.25">
      <c r="L980">
        <v>11264175</v>
      </c>
      <c r="M980" s="37">
        <v>44344</v>
      </c>
      <c r="N980">
        <v>5</v>
      </c>
      <c r="O980">
        <v>5</v>
      </c>
    </row>
    <row r="981" spans="12:15" x14ac:dyDescent="0.25">
      <c r="L981">
        <v>11264176</v>
      </c>
      <c r="M981" s="37">
        <v>39359</v>
      </c>
      <c r="N981">
        <v>2</v>
      </c>
      <c r="O981">
        <v>4</v>
      </c>
    </row>
    <row r="982" spans="12:15" x14ac:dyDescent="0.25">
      <c r="L982">
        <v>11264274</v>
      </c>
      <c r="M982" s="37">
        <v>39359</v>
      </c>
      <c r="N982">
        <v>3</v>
      </c>
      <c r="O982">
        <v>3</v>
      </c>
    </row>
    <row r="983" spans="12:15" x14ac:dyDescent="0.25">
      <c r="L983">
        <v>11264276</v>
      </c>
      <c r="M983" s="37">
        <v>39359</v>
      </c>
      <c r="N983">
        <v>2</v>
      </c>
      <c r="O983">
        <v>4</v>
      </c>
    </row>
    <row r="984" spans="12:15" x14ac:dyDescent="0.25">
      <c r="L984">
        <v>11264278</v>
      </c>
      <c r="M984" s="37">
        <v>32104</v>
      </c>
      <c r="N984">
        <v>10</v>
      </c>
      <c r="O984">
        <v>10</v>
      </c>
    </row>
    <row r="985" spans="12:15" x14ac:dyDescent="0.25">
      <c r="L985">
        <v>11264385</v>
      </c>
      <c r="M985" s="37">
        <v>44344</v>
      </c>
      <c r="N985">
        <v>3</v>
      </c>
      <c r="O985">
        <v>3</v>
      </c>
    </row>
    <row r="986" spans="12:15" x14ac:dyDescent="0.25">
      <c r="L986">
        <v>11264387</v>
      </c>
      <c r="M986" s="37">
        <v>44344</v>
      </c>
      <c r="N986">
        <v>5</v>
      </c>
      <c r="O986">
        <v>5</v>
      </c>
    </row>
    <row r="987" spans="12:15" x14ac:dyDescent="0.25">
      <c r="L987">
        <v>11264405</v>
      </c>
      <c r="M987" s="37">
        <v>36855</v>
      </c>
      <c r="N987">
        <v>1</v>
      </c>
      <c r="O987">
        <v>2</v>
      </c>
    </row>
    <row r="988" spans="12:15" x14ac:dyDescent="0.25">
      <c r="L988">
        <v>11264545</v>
      </c>
      <c r="M988" s="37">
        <v>27987</v>
      </c>
      <c r="N988">
        <v>3</v>
      </c>
      <c r="O988">
        <v>6</v>
      </c>
    </row>
    <row r="989" spans="12:15" x14ac:dyDescent="0.25">
      <c r="L989">
        <v>11264548</v>
      </c>
      <c r="M989" s="37">
        <v>32104</v>
      </c>
      <c r="N989">
        <v>11</v>
      </c>
      <c r="O989">
        <v>11</v>
      </c>
    </row>
    <row r="990" spans="12:15" x14ac:dyDescent="0.25">
      <c r="L990">
        <v>11264578</v>
      </c>
      <c r="M990" s="37">
        <v>38734</v>
      </c>
      <c r="N990">
        <v>6</v>
      </c>
      <c r="O990">
        <v>6</v>
      </c>
    </row>
    <row r="991" spans="12:15" x14ac:dyDescent="0.25">
      <c r="L991">
        <v>11264617</v>
      </c>
      <c r="M991" s="37">
        <v>38943</v>
      </c>
      <c r="N991">
        <v>1</v>
      </c>
      <c r="O991">
        <v>2</v>
      </c>
    </row>
    <row r="992" spans="12:15" x14ac:dyDescent="0.25">
      <c r="L992">
        <v>11264619</v>
      </c>
      <c r="M992" s="37">
        <v>37089</v>
      </c>
      <c r="N992">
        <v>2</v>
      </c>
      <c r="O992">
        <v>2</v>
      </c>
    </row>
    <row r="993" spans="12:15" x14ac:dyDescent="0.25">
      <c r="L993">
        <v>11264621</v>
      </c>
      <c r="M993" s="37">
        <v>31689</v>
      </c>
      <c r="N993">
        <v>4</v>
      </c>
      <c r="O993">
        <v>4</v>
      </c>
    </row>
    <row r="994" spans="12:15" x14ac:dyDescent="0.25">
      <c r="L994">
        <v>11264622</v>
      </c>
      <c r="M994" s="37">
        <v>38943</v>
      </c>
      <c r="N994">
        <v>5</v>
      </c>
      <c r="O994">
        <v>5</v>
      </c>
    </row>
    <row r="995" spans="12:15" x14ac:dyDescent="0.25">
      <c r="L995">
        <v>11264679</v>
      </c>
      <c r="M995" s="37">
        <v>37089</v>
      </c>
      <c r="N995">
        <v>4</v>
      </c>
      <c r="O995">
        <v>4</v>
      </c>
    </row>
    <row r="996" spans="12:15" x14ac:dyDescent="0.25">
      <c r="L996">
        <v>11264680</v>
      </c>
      <c r="M996" s="37">
        <v>44344</v>
      </c>
      <c r="N996">
        <v>2</v>
      </c>
      <c r="O996">
        <v>2</v>
      </c>
    </row>
    <row r="997" spans="12:15" x14ac:dyDescent="0.25">
      <c r="L997">
        <v>11264934</v>
      </c>
      <c r="M997" s="37">
        <v>26108</v>
      </c>
      <c r="N997">
        <v>5</v>
      </c>
      <c r="O997">
        <v>5</v>
      </c>
    </row>
    <row r="998" spans="12:15" x14ac:dyDescent="0.25">
      <c r="L998">
        <v>11264983</v>
      </c>
      <c r="M998" s="37">
        <v>38943</v>
      </c>
      <c r="N998">
        <v>3</v>
      </c>
      <c r="O998">
        <v>6</v>
      </c>
    </row>
    <row r="999" spans="12:15" x14ac:dyDescent="0.25">
      <c r="L999">
        <v>11265053</v>
      </c>
      <c r="M999" s="37">
        <v>38943</v>
      </c>
      <c r="N999">
        <v>2</v>
      </c>
      <c r="O999">
        <v>2</v>
      </c>
    </row>
    <row r="1000" spans="12:15" x14ac:dyDescent="0.25">
      <c r="L1000">
        <v>11265054</v>
      </c>
      <c r="M1000" s="37">
        <v>37089</v>
      </c>
      <c r="N1000">
        <v>3</v>
      </c>
      <c r="O1000">
        <v>3</v>
      </c>
    </row>
    <row r="1001" spans="12:15" x14ac:dyDescent="0.25">
      <c r="L1001">
        <v>11265071</v>
      </c>
      <c r="M1001" s="37">
        <v>38734</v>
      </c>
      <c r="N1001">
        <v>3</v>
      </c>
      <c r="O1001">
        <v>3</v>
      </c>
    </row>
    <row r="1002" spans="12:15" x14ac:dyDescent="0.25">
      <c r="L1002">
        <v>11265209</v>
      </c>
      <c r="M1002" s="37">
        <v>38943</v>
      </c>
      <c r="N1002">
        <v>1</v>
      </c>
      <c r="O1002">
        <v>2</v>
      </c>
    </row>
    <row r="1003" spans="12:15" x14ac:dyDescent="0.25">
      <c r="L1003">
        <v>11265249</v>
      </c>
      <c r="M1003" s="37">
        <v>38734</v>
      </c>
      <c r="N1003">
        <v>2</v>
      </c>
      <c r="O1003">
        <v>2</v>
      </c>
    </row>
    <row r="1004" spans="12:15" x14ac:dyDescent="0.25">
      <c r="L1004">
        <v>11265516</v>
      </c>
      <c r="M1004" s="37">
        <v>33059</v>
      </c>
      <c r="N1004">
        <v>1</v>
      </c>
      <c r="O1004">
        <v>2</v>
      </c>
    </row>
    <row r="1005" spans="12:15" x14ac:dyDescent="0.25">
      <c r="L1005">
        <v>11265845</v>
      </c>
      <c r="M1005" s="37">
        <v>27987</v>
      </c>
      <c r="N1005">
        <v>1</v>
      </c>
      <c r="O1005">
        <v>2</v>
      </c>
    </row>
    <row r="1006" spans="12:15" x14ac:dyDescent="0.25">
      <c r="L1006">
        <v>11266022</v>
      </c>
      <c r="M1006" s="37">
        <v>44344</v>
      </c>
      <c r="N1006">
        <v>3</v>
      </c>
      <c r="O1006">
        <v>3</v>
      </c>
    </row>
    <row r="1007" spans="12:15" x14ac:dyDescent="0.25">
      <c r="L1007">
        <v>11266046</v>
      </c>
      <c r="M1007" s="37">
        <v>39359</v>
      </c>
      <c r="N1007">
        <v>4</v>
      </c>
      <c r="O1007">
        <v>4</v>
      </c>
    </row>
    <row r="1008" spans="12:15" x14ac:dyDescent="0.25">
      <c r="L1008">
        <v>11266047</v>
      </c>
      <c r="M1008" s="37">
        <v>39359</v>
      </c>
      <c r="N1008">
        <v>3</v>
      </c>
      <c r="O1008">
        <v>3</v>
      </c>
    </row>
    <row r="1009" spans="12:15" x14ac:dyDescent="0.25">
      <c r="L1009">
        <v>11266165</v>
      </c>
      <c r="M1009" s="37">
        <v>38943</v>
      </c>
      <c r="N1009">
        <v>1</v>
      </c>
      <c r="O1009">
        <v>2</v>
      </c>
    </row>
    <row r="1010" spans="12:15" x14ac:dyDescent="0.25">
      <c r="L1010">
        <v>11266166</v>
      </c>
      <c r="M1010" s="37">
        <v>31689</v>
      </c>
      <c r="N1010">
        <v>1</v>
      </c>
      <c r="O1010">
        <v>2</v>
      </c>
    </row>
    <row r="1011" spans="12:15" x14ac:dyDescent="0.25">
      <c r="L1011">
        <v>11266167</v>
      </c>
      <c r="M1011" s="37">
        <v>31689</v>
      </c>
      <c r="N1011">
        <v>2</v>
      </c>
      <c r="O1011">
        <v>2</v>
      </c>
    </row>
    <row r="1012" spans="12:15" x14ac:dyDescent="0.25">
      <c r="L1012">
        <v>11266268</v>
      </c>
      <c r="M1012" s="37">
        <v>39359</v>
      </c>
      <c r="N1012">
        <v>4</v>
      </c>
      <c r="O1012">
        <v>4</v>
      </c>
    </row>
    <row r="1013" spans="12:15" x14ac:dyDescent="0.25">
      <c r="L1013">
        <v>11266551</v>
      </c>
      <c r="M1013" s="37">
        <v>30225</v>
      </c>
      <c r="N1013">
        <v>12</v>
      </c>
      <c r="O1013">
        <v>12</v>
      </c>
    </row>
    <row r="1014" spans="12:15" x14ac:dyDescent="0.25">
      <c r="L1014">
        <v>11266552</v>
      </c>
      <c r="M1014" s="37">
        <v>35211</v>
      </c>
      <c r="N1014">
        <v>9</v>
      </c>
      <c r="O1014">
        <v>9</v>
      </c>
    </row>
    <row r="1015" spans="12:15" x14ac:dyDescent="0.25">
      <c r="L1015">
        <v>11266553</v>
      </c>
      <c r="M1015" s="37">
        <v>39359</v>
      </c>
      <c r="N1015">
        <v>2</v>
      </c>
      <c r="O1015">
        <v>2</v>
      </c>
    </row>
    <row r="1016" spans="12:15" x14ac:dyDescent="0.25">
      <c r="L1016">
        <v>11266561</v>
      </c>
      <c r="M1016" s="37">
        <v>30225</v>
      </c>
      <c r="N1016">
        <v>11</v>
      </c>
      <c r="O1016">
        <v>11</v>
      </c>
    </row>
    <row r="1017" spans="12:15" x14ac:dyDescent="0.25">
      <c r="L1017">
        <v>11266566</v>
      </c>
      <c r="M1017" s="37">
        <v>33387</v>
      </c>
      <c r="N1017">
        <v>3</v>
      </c>
      <c r="O1017">
        <v>6</v>
      </c>
    </row>
    <row r="1018" spans="12:15" x14ac:dyDescent="0.25">
      <c r="L1018">
        <v>11266571</v>
      </c>
      <c r="M1018" s="37">
        <v>38734</v>
      </c>
      <c r="N1018">
        <v>1</v>
      </c>
      <c r="O1018">
        <v>2</v>
      </c>
    </row>
    <row r="1019" spans="12:15" x14ac:dyDescent="0.25">
      <c r="L1019">
        <v>11266575</v>
      </c>
      <c r="M1019" s="37">
        <v>27987</v>
      </c>
      <c r="N1019">
        <v>4</v>
      </c>
      <c r="O1019">
        <v>8</v>
      </c>
    </row>
    <row r="1020" spans="12:15" x14ac:dyDescent="0.25">
      <c r="L1020">
        <v>11266578</v>
      </c>
      <c r="M1020" s="37">
        <v>27987</v>
      </c>
      <c r="N1020">
        <v>1</v>
      </c>
      <c r="O1020">
        <v>2</v>
      </c>
    </row>
    <row r="1021" spans="12:15" x14ac:dyDescent="0.25">
      <c r="L1021">
        <v>11266615</v>
      </c>
      <c r="M1021" s="37">
        <v>27987</v>
      </c>
      <c r="N1021">
        <v>4</v>
      </c>
      <c r="O1021">
        <v>8</v>
      </c>
    </row>
    <row r="1022" spans="12:15" x14ac:dyDescent="0.25">
      <c r="L1022">
        <v>11266618</v>
      </c>
      <c r="M1022" s="37">
        <v>27987</v>
      </c>
      <c r="N1022">
        <v>1</v>
      </c>
      <c r="O1022">
        <v>2</v>
      </c>
    </row>
    <row r="1023" spans="12:15" x14ac:dyDescent="0.25">
      <c r="L1023">
        <v>11266630</v>
      </c>
      <c r="M1023" s="37">
        <v>35211</v>
      </c>
      <c r="N1023">
        <v>9</v>
      </c>
      <c r="O1023">
        <v>9</v>
      </c>
    </row>
    <row r="1024" spans="12:15" x14ac:dyDescent="0.25">
      <c r="L1024">
        <v>11266673</v>
      </c>
      <c r="M1024" s="37">
        <v>32104</v>
      </c>
      <c r="N1024">
        <v>11</v>
      </c>
      <c r="O1024">
        <v>11</v>
      </c>
    </row>
    <row r="1025" spans="12:15" x14ac:dyDescent="0.25">
      <c r="L1025">
        <v>11266702</v>
      </c>
      <c r="M1025" s="37">
        <v>27987</v>
      </c>
      <c r="N1025">
        <v>3</v>
      </c>
      <c r="O1025">
        <v>6</v>
      </c>
    </row>
    <row r="1026" spans="12:15" x14ac:dyDescent="0.25">
      <c r="L1026">
        <v>11266741</v>
      </c>
      <c r="M1026" s="37">
        <v>38943</v>
      </c>
      <c r="N1026">
        <v>1</v>
      </c>
      <c r="O1026">
        <v>2</v>
      </c>
    </row>
    <row r="1027" spans="12:15" x14ac:dyDescent="0.25">
      <c r="L1027">
        <v>11266755</v>
      </c>
      <c r="M1027" s="37">
        <v>44344</v>
      </c>
      <c r="N1027">
        <v>4</v>
      </c>
      <c r="O1027">
        <v>4</v>
      </c>
    </row>
    <row r="1028" spans="12:15" x14ac:dyDescent="0.25">
      <c r="L1028">
        <v>11266824</v>
      </c>
      <c r="M1028" s="37">
        <v>44344</v>
      </c>
      <c r="N1028">
        <v>2</v>
      </c>
      <c r="O1028">
        <v>2</v>
      </c>
    </row>
    <row r="1029" spans="12:15" x14ac:dyDescent="0.25">
      <c r="L1029">
        <v>11266840</v>
      </c>
      <c r="M1029" s="37">
        <v>37089</v>
      </c>
      <c r="N1029">
        <v>8</v>
      </c>
      <c r="O1029">
        <v>16</v>
      </c>
    </row>
    <row r="1030" spans="12:15" x14ac:dyDescent="0.25">
      <c r="L1030">
        <v>11266842</v>
      </c>
      <c r="M1030" s="37">
        <v>32104</v>
      </c>
      <c r="N1030">
        <v>11</v>
      </c>
      <c r="O1030">
        <v>11</v>
      </c>
    </row>
    <row r="1031" spans="12:15" x14ac:dyDescent="0.25">
      <c r="L1031">
        <v>11266845</v>
      </c>
      <c r="M1031" s="37">
        <v>38734</v>
      </c>
      <c r="N1031">
        <v>1</v>
      </c>
      <c r="O1031">
        <v>2</v>
      </c>
    </row>
    <row r="1032" spans="12:15" x14ac:dyDescent="0.25">
      <c r="L1032">
        <v>11266846</v>
      </c>
      <c r="M1032" s="37">
        <v>44344</v>
      </c>
      <c r="N1032">
        <v>3</v>
      </c>
      <c r="O1032">
        <v>6</v>
      </c>
    </row>
    <row r="1033" spans="12:15" x14ac:dyDescent="0.25">
      <c r="L1033">
        <v>11266880</v>
      </c>
      <c r="M1033" s="37">
        <v>27987</v>
      </c>
      <c r="N1033">
        <v>1</v>
      </c>
      <c r="O1033">
        <v>2</v>
      </c>
    </row>
    <row r="1034" spans="12:15" x14ac:dyDescent="0.25">
      <c r="L1034">
        <v>11266905</v>
      </c>
      <c r="M1034" s="37">
        <v>44344</v>
      </c>
      <c r="N1034">
        <v>5</v>
      </c>
      <c r="O1034">
        <v>5</v>
      </c>
    </row>
    <row r="1035" spans="12:15" x14ac:dyDescent="0.25">
      <c r="L1035">
        <v>11266906</v>
      </c>
      <c r="M1035" s="37">
        <v>37089</v>
      </c>
      <c r="N1035">
        <v>11</v>
      </c>
      <c r="O1035">
        <v>11</v>
      </c>
    </row>
    <row r="1036" spans="12:15" x14ac:dyDescent="0.25">
      <c r="L1036">
        <v>11266907</v>
      </c>
      <c r="M1036" s="37">
        <v>39359</v>
      </c>
      <c r="N1036">
        <v>1</v>
      </c>
      <c r="O1036">
        <v>2</v>
      </c>
    </row>
    <row r="1037" spans="12:15" x14ac:dyDescent="0.25">
      <c r="L1037">
        <v>11267029</v>
      </c>
      <c r="M1037" s="37">
        <v>44344</v>
      </c>
      <c r="N1037">
        <v>3</v>
      </c>
      <c r="O1037">
        <v>3</v>
      </c>
    </row>
    <row r="1038" spans="12:15" x14ac:dyDescent="0.25">
      <c r="L1038">
        <v>11267030</v>
      </c>
      <c r="M1038" s="37">
        <v>44344</v>
      </c>
      <c r="N1038">
        <v>3</v>
      </c>
      <c r="O1038">
        <v>3</v>
      </c>
    </row>
    <row r="1039" spans="12:15" x14ac:dyDescent="0.25">
      <c r="L1039">
        <v>11267088</v>
      </c>
      <c r="M1039" s="37">
        <v>38734</v>
      </c>
      <c r="N1039">
        <v>2</v>
      </c>
      <c r="O1039">
        <v>4</v>
      </c>
    </row>
    <row r="1040" spans="12:15" x14ac:dyDescent="0.25">
      <c r="L1040">
        <v>11267119</v>
      </c>
      <c r="M1040" s="37">
        <v>35211</v>
      </c>
      <c r="N1040">
        <v>10</v>
      </c>
      <c r="O1040">
        <v>10</v>
      </c>
    </row>
    <row r="1041" spans="12:15" x14ac:dyDescent="0.25">
      <c r="L1041">
        <v>11267273</v>
      </c>
      <c r="M1041" s="37">
        <v>34938</v>
      </c>
      <c r="N1041">
        <v>1</v>
      </c>
      <c r="O1041">
        <v>2</v>
      </c>
    </row>
    <row r="1042" spans="12:15" x14ac:dyDescent="0.25">
      <c r="L1042">
        <v>11267381</v>
      </c>
      <c r="M1042" s="37">
        <v>44092</v>
      </c>
      <c r="N1042">
        <v>5</v>
      </c>
      <c r="O1042">
        <v>5</v>
      </c>
    </row>
    <row r="1043" spans="12:15" x14ac:dyDescent="0.25">
      <c r="L1043">
        <v>11267532</v>
      </c>
      <c r="M1043" s="37">
        <v>39359</v>
      </c>
      <c r="N1043">
        <v>4</v>
      </c>
      <c r="O1043">
        <v>4</v>
      </c>
    </row>
    <row r="1044" spans="12:15" x14ac:dyDescent="0.25">
      <c r="L1044">
        <v>11267533</v>
      </c>
      <c r="M1044" s="37">
        <v>39359</v>
      </c>
      <c r="N1044">
        <v>3</v>
      </c>
      <c r="O1044">
        <v>3</v>
      </c>
    </row>
    <row r="1045" spans="12:15" x14ac:dyDescent="0.25">
      <c r="L1045">
        <v>11267733</v>
      </c>
      <c r="M1045" s="37">
        <v>44344</v>
      </c>
      <c r="N1045">
        <v>4</v>
      </c>
      <c r="O1045">
        <v>4</v>
      </c>
    </row>
    <row r="1046" spans="12:15" x14ac:dyDescent="0.25">
      <c r="L1046">
        <v>11268063</v>
      </c>
      <c r="M1046" s="37">
        <v>31689</v>
      </c>
      <c r="N1046">
        <v>4</v>
      </c>
      <c r="O1046">
        <v>4</v>
      </c>
    </row>
    <row r="1047" spans="12:15" x14ac:dyDescent="0.25">
      <c r="L1047">
        <v>11268064</v>
      </c>
      <c r="M1047" s="37">
        <v>38734</v>
      </c>
      <c r="N1047">
        <v>1</v>
      </c>
      <c r="O1047">
        <v>2</v>
      </c>
    </row>
    <row r="1048" spans="12:15" x14ac:dyDescent="0.25">
      <c r="L1048">
        <v>11268069</v>
      </c>
      <c r="M1048" s="37">
        <v>44344</v>
      </c>
      <c r="N1048">
        <v>3</v>
      </c>
      <c r="O1048">
        <v>3</v>
      </c>
    </row>
    <row r="1049" spans="12:15" x14ac:dyDescent="0.25">
      <c r="L1049">
        <v>11268417</v>
      </c>
      <c r="M1049" s="37">
        <v>33059</v>
      </c>
      <c r="N1049">
        <v>1</v>
      </c>
      <c r="O1049">
        <v>2</v>
      </c>
    </row>
    <row r="1050" spans="12:15" x14ac:dyDescent="0.25">
      <c r="L1050">
        <v>11268431</v>
      </c>
      <c r="M1050" s="37">
        <v>37089</v>
      </c>
      <c r="N1050">
        <v>2</v>
      </c>
      <c r="O1050">
        <v>2</v>
      </c>
    </row>
    <row r="1051" spans="12:15" x14ac:dyDescent="0.25">
      <c r="L1051">
        <v>11268876</v>
      </c>
      <c r="M1051" s="37">
        <v>44344</v>
      </c>
      <c r="N1051">
        <v>3</v>
      </c>
      <c r="O1051">
        <v>3</v>
      </c>
    </row>
    <row r="1052" spans="12:15" x14ac:dyDescent="0.25">
      <c r="L1052">
        <v>11268938</v>
      </c>
      <c r="M1052" s="37">
        <v>38943</v>
      </c>
      <c r="N1052">
        <v>2</v>
      </c>
      <c r="O1052">
        <v>2</v>
      </c>
    </row>
    <row r="1053" spans="12:15" x14ac:dyDescent="0.25">
      <c r="L1053">
        <v>11268945</v>
      </c>
      <c r="M1053" s="37">
        <v>44344</v>
      </c>
      <c r="N1053">
        <v>2</v>
      </c>
      <c r="O1053">
        <v>4</v>
      </c>
    </row>
    <row r="1054" spans="12:15" x14ac:dyDescent="0.25">
      <c r="L1054">
        <v>11268947</v>
      </c>
      <c r="M1054" s="37">
        <v>44344</v>
      </c>
      <c r="N1054">
        <v>4</v>
      </c>
      <c r="O1054">
        <v>4</v>
      </c>
    </row>
    <row r="1055" spans="12:15" x14ac:dyDescent="0.25">
      <c r="L1055">
        <v>11269015</v>
      </c>
      <c r="M1055" s="37">
        <v>31689</v>
      </c>
      <c r="N1055">
        <v>4</v>
      </c>
      <c r="O1055">
        <v>4</v>
      </c>
    </row>
    <row r="1056" spans="12:15" x14ac:dyDescent="0.25">
      <c r="L1056">
        <v>11269046</v>
      </c>
      <c r="M1056" s="37">
        <v>20733</v>
      </c>
      <c r="N1056">
        <v>3</v>
      </c>
      <c r="O1056">
        <v>3</v>
      </c>
    </row>
    <row r="1057" spans="12:15" x14ac:dyDescent="0.25">
      <c r="L1057">
        <v>11269233</v>
      </c>
      <c r="M1057" s="37">
        <v>39359</v>
      </c>
      <c r="N1057">
        <v>3</v>
      </c>
      <c r="O1057">
        <v>3</v>
      </c>
    </row>
    <row r="1058" spans="12:15" x14ac:dyDescent="0.25">
      <c r="L1058">
        <v>11269242</v>
      </c>
      <c r="M1058" s="37">
        <v>39359</v>
      </c>
      <c r="N1058">
        <v>3</v>
      </c>
      <c r="O1058">
        <v>3</v>
      </c>
    </row>
    <row r="1059" spans="12:15" x14ac:dyDescent="0.25">
      <c r="L1059">
        <v>11269472</v>
      </c>
      <c r="M1059" s="37">
        <v>35211</v>
      </c>
      <c r="N1059">
        <v>5</v>
      </c>
      <c r="O1059">
        <v>5</v>
      </c>
    </row>
    <row r="1060" spans="12:15" x14ac:dyDescent="0.25">
      <c r="L1060">
        <v>11269632</v>
      </c>
      <c r="M1060" s="37">
        <v>37089</v>
      </c>
      <c r="N1060">
        <v>4</v>
      </c>
      <c r="O1060">
        <v>4</v>
      </c>
    </row>
    <row r="1061" spans="12:15" x14ac:dyDescent="0.25">
      <c r="L1061">
        <v>11269633</v>
      </c>
      <c r="M1061" s="37">
        <v>38943</v>
      </c>
      <c r="N1061">
        <v>2</v>
      </c>
      <c r="O1061">
        <v>2</v>
      </c>
    </row>
    <row r="1062" spans="12:15" x14ac:dyDescent="0.25">
      <c r="L1062">
        <v>11269805</v>
      </c>
      <c r="M1062" s="37">
        <v>38943</v>
      </c>
      <c r="N1062">
        <v>1</v>
      </c>
      <c r="O1062">
        <v>2</v>
      </c>
    </row>
    <row r="1063" spans="12:15" x14ac:dyDescent="0.25">
      <c r="L1063">
        <v>11269806</v>
      </c>
      <c r="M1063" s="37">
        <v>31689</v>
      </c>
      <c r="N1063">
        <v>4</v>
      </c>
      <c r="O1063">
        <v>4</v>
      </c>
    </row>
    <row r="1064" spans="12:15" x14ac:dyDescent="0.25">
      <c r="L1064">
        <v>11269807</v>
      </c>
      <c r="M1064" s="37">
        <v>38943</v>
      </c>
      <c r="N1064">
        <v>5</v>
      </c>
      <c r="O1064">
        <v>5</v>
      </c>
    </row>
    <row r="1065" spans="12:15" x14ac:dyDescent="0.25">
      <c r="L1065">
        <v>11269885</v>
      </c>
      <c r="M1065" s="37">
        <v>39359</v>
      </c>
      <c r="N1065">
        <v>3</v>
      </c>
      <c r="O1065">
        <v>3</v>
      </c>
    </row>
    <row r="1066" spans="12:15" x14ac:dyDescent="0.25">
      <c r="L1066">
        <v>11269920</v>
      </c>
      <c r="M1066" s="37">
        <v>44344</v>
      </c>
      <c r="N1066">
        <v>2</v>
      </c>
      <c r="O1066">
        <v>4</v>
      </c>
    </row>
    <row r="1067" spans="12:15" x14ac:dyDescent="0.25">
      <c r="L1067">
        <v>11269921</v>
      </c>
      <c r="M1067" s="37">
        <v>44344</v>
      </c>
      <c r="N1067">
        <v>3</v>
      </c>
      <c r="O1067">
        <v>3</v>
      </c>
    </row>
    <row r="1068" spans="12:15" x14ac:dyDescent="0.25">
      <c r="L1068">
        <v>11270164</v>
      </c>
      <c r="M1068" s="37">
        <v>42257</v>
      </c>
      <c r="N1068">
        <v>4</v>
      </c>
      <c r="O1068">
        <v>8</v>
      </c>
    </row>
    <row r="1069" spans="12:15" x14ac:dyDescent="0.25">
      <c r="L1069">
        <v>11270533</v>
      </c>
      <c r="M1069" s="37">
        <v>26108</v>
      </c>
      <c r="N1069">
        <v>6</v>
      </c>
      <c r="O1069">
        <v>6</v>
      </c>
    </row>
    <row r="1070" spans="12:15" x14ac:dyDescent="0.25">
      <c r="L1070">
        <v>11270668</v>
      </c>
      <c r="M1070" s="37">
        <v>37089</v>
      </c>
      <c r="N1070">
        <v>7</v>
      </c>
      <c r="O1070">
        <v>7</v>
      </c>
    </row>
    <row r="1071" spans="12:15" x14ac:dyDescent="0.25">
      <c r="L1071">
        <v>11270673</v>
      </c>
      <c r="M1071" s="37">
        <v>44344</v>
      </c>
      <c r="N1071">
        <v>3</v>
      </c>
      <c r="O1071">
        <v>3</v>
      </c>
    </row>
    <row r="1072" spans="12:15" x14ac:dyDescent="0.25">
      <c r="L1072">
        <v>11270674</v>
      </c>
      <c r="M1072" s="37">
        <v>39359</v>
      </c>
      <c r="N1072">
        <v>5</v>
      </c>
      <c r="O1072">
        <v>5</v>
      </c>
    </row>
    <row r="1073" spans="12:15" x14ac:dyDescent="0.25">
      <c r="L1073">
        <v>11270675</v>
      </c>
      <c r="M1073" s="37">
        <v>44344</v>
      </c>
      <c r="N1073">
        <v>4</v>
      </c>
      <c r="O1073">
        <v>4</v>
      </c>
    </row>
    <row r="1074" spans="12:15" x14ac:dyDescent="0.25">
      <c r="L1074">
        <v>11270679</v>
      </c>
      <c r="M1074" s="37">
        <v>39359</v>
      </c>
      <c r="N1074">
        <v>2</v>
      </c>
      <c r="O1074">
        <v>2</v>
      </c>
    </row>
    <row r="1075" spans="12:15" x14ac:dyDescent="0.25">
      <c r="L1075">
        <v>11270680</v>
      </c>
      <c r="M1075" s="37">
        <v>39359</v>
      </c>
      <c r="N1075">
        <v>5</v>
      </c>
      <c r="O1075">
        <v>5</v>
      </c>
    </row>
    <row r="1076" spans="12:15" x14ac:dyDescent="0.25">
      <c r="L1076">
        <v>11270686</v>
      </c>
      <c r="M1076" s="37">
        <v>44344</v>
      </c>
      <c r="N1076">
        <v>3</v>
      </c>
      <c r="O1076">
        <v>3</v>
      </c>
    </row>
    <row r="1077" spans="12:15" x14ac:dyDescent="0.25">
      <c r="L1077">
        <v>11270688</v>
      </c>
      <c r="M1077" s="37">
        <v>32104</v>
      </c>
      <c r="N1077">
        <v>3</v>
      </c>
      <c r="O1077">
        <v>3</v>
      </c>
    </row>
    <row r="1078" spans="12:15" x14ac:dyDescent="0.25">
      <c r="L1078">
        <v>11270690</v>
      </c>
      <c r="M1078" s="37">
        <v>44344</v>
      </c>
      <c r="N1078">
        <v>3</v>
      </c>
      <c r="O1078">
        <v>3</v>
      </c>
    </row>
    <row r="1079" spans="12:15" x14ac:dyDescent="0.25">
      <c r="L1079">
        <v>11270693</v>
      </c>
      <c r="M1079" s="37">
        <v>32104</v>
      </c>
      <c r="N1079">
        <v>3</v>
      </c>
      <c r="O1079">
        <v>3</v>
      </c>
    </row>
    <row r="1080" spans="12:15" x14ac:dyDescent="0.25">
      <c r="L1080">
        <v>11270731</v>
      </c>
      <c r="M1080" s="37">
        <v>44344</v>
      </c>
      <c r="N1080">
        <v>3</v>
      </c>
      <c r="O1080">
        <v>3</v>
      </c>
    </row>
    <row r="1081" spans="12:15" x14ac:dyDescent="0.25">
      <c r="L1081">
        <v>11270741</v>
      </c>
      <c r="M1081" s="37">
        <v>37089</v>
      </c>
      <c r="N1081">
        <v>1</v>
      </c>
      <c r="O1081">
        <v>2</v>
      </c>
    </row>
    <row r="1082" spans="12:15" x14ac:dyDescent="0.25">
      <c r="L1082">
        <v>11270743</v>
      </c>
      <c r="M1082" s="37">
        <v>39359</v>
      </c>
      <c r="N1082">
        <v>1</v>
      </c>
      <c r="O1082">
        <v>2</v>
      </c>
    </row>
    <row r="1083" spans="12:15" x14ac:dyDescent="0.25">
      <c r="L1083">
        <v>11270755</v>
      </c>
      <c r="M1083" s="37">
        <v>35211</v>
      </c>
      <c r="N1083">
        <v>9</v>
      </c>
      <c r="O1083">
        <v>9</v>
      </c>
    </row>
    <row r="1084" spans="12:15" x14ac:dyDescent="0.25">
      <c r="L1084">
        <v>11270756</v>
      </c>
      <c r="M1084" s="37">
        <v>30225</v>
      </c>
      <c r="N1084">
        <v>12</v>
      </c>
      <c r="O1084">
        <v>12</v>
      </c>
    </row>
    <row r="1085" spans="12:15" x14ac:dyDescent="0.25">
      <c r="L1085">
        <v>11270757</v>
      </c>
      <c r="M1085" s="37">
        <v>32104</v>
      </c>
      <c r="N1085">
        <v>9</v>
      </c>
      <c r="O1085">
        <v>9</v>
      </c>
    </row>
    <row r="1086" spans="12:15" x14ac:dyDescent="0.25">
      <c r="L1086">
        <v>11270760</v>
      </c>
      <c r="M1086" s="37">
        <v>38943</v>
      </c>
      <c r="N1086">
        <v>1</v>
      </c>
      <c r="O1086">
        <v>2</v>
      </c>
    </row>
    <row r="1087" spans="12:15" x14ac:dyDescent="0.25">
      <c r="L1087">
        <v>11270764</v>
      </c>
      <c r="M1087" s="37">
        <v>39359</v>
      </c>
      <c r="N1087">
        <v>2</v>
      </c>
      <c r="O1087">
        <v>4</v>
      </c>
    </row>
    <row r="1088" spans="12:15" x14ac:dyDescent="0.25">
      <c r="L1088">
        <v>11270770</v>
      </c>
      <c r="M1088" s="37">
        <v>44344</v>
      </c>
      <c r="N1088">
        <v>2</v>
      </c>
      <c r="O1088">
        <v>4</v>
      </c>
    </row>
    <row r="1089" spans="12:15" x14ac:dyDescent="0.25">
      <c r="L1089">
        <v>11270777</v>
      </c>
      <c r="M1089" s="37">
        <v>44344</v>
      </c>
      <c r="N1089">
        <v>3</v>
      </c>
      <c r="O1089">
        <v>3</v>
      </c>
    </row>
    <row r="1090" spans="12:15" x14ac:dyDescent="0.25">
      <c r="L1090">
        <v>11270779</v>
      </c>
      <c r="M1090" s="37">
        <v>32104</v>
      </c>
      <c r="N1090">
        <v>10</v>
      </c>
      <c r="O1090">
        <v>10</v>
      </c>
    </row>
    <row r="1091" spans="12:15" x14ac:dyDescent="0.25">
      <c r="L1091">
        <v>11270818</v>
      </c>
      <c r="M1091" s="37">
        <v>38734</v>
      </c>
      <c r="N1091">
        <v>2</v>
      </c>
      <c r="O1091">
        <v>4</v>
      </c>
    </row>
    <row r="1092" spans="12:15" x14ac:dyDescent="0.25">
      <c r="L1092">
        <v>11270830</v>
      </c>
      <c r="M1092" s="37">
        <v>44344</v>
      </c>
      <c r="N1092">
        <v>3</v>
      </c>
      <c r="O1092">
        <v>3</v>
      </c>
    </row>
    <row r="1093" spans="12:15" x14ac:dyDescent="0.25">
      <c r="L1093">
        <v>11270934</v>
      </c>
      <c r="M1093" s="37">
        <v>37089</v>
      </c>
      <c r="N1093">
        <v>11</v>
      </c>
      <c r="O1093">
        <v>11</v>
      </c>
    </row>
    <row r="1094" spans="12:15" x14ac:dyDescent="0.25">
      <c r="L1094">
        <v>11271029</v>
      </c>
      <c r="M1094" s="37">
        <v>27987</v>
      </c>
      <c r="N1094">
        <v>2</v>
      </c>
      <c r="O1094">
        <v>2</v>
      </c>
    </row>
    <row r="1095" spans="12:15" x14ac:dyDescent="0.25">
      <c r="L1095">
        <v>11271175</v>
      </c>
      <c r="M1095" s="37">
        <v>38943</v>
      </c>
      <c r="N1095">
        <v>3</v>
      </c>
      <c r="O1095">
        <v>3</v>
      </c>
    </row>
    <row r="1096" spans="12:15" x14ac:dyDescent="0.25">
      <c r="L1096">
        <v>11271347</v>
      </c>
      <c r="M1096" s="37">
        <v>39359</v>
      </c>
      <c r="N1096">
        <v>3</v>
      </c>
      <c r="O1096">
        <v>3</v>
      </c>
    </row>
    <row r="1097" spans="12:15" x14ac:dyDescent="0.25">
      <c r="L1097">
        <v>11271349</v>
      </c>
      <c r="M1097" s="37">
        <v>39359</v>
      </c>
      <c r="N1097">
        <v>3</v>
      </c>
      <c r="O1097">
        <v>3</v>
      </c>
    </row>
    <row r="1098" spans="12:15" x14ac:dyDescent="0.25">
      <c r="L1098">
        <v>11271350</v>
      </c>
      <c r="M1098" s="37">
        <v>39359</v>
      </c>
      <c r="N1098">
        <v>4</v>
      </c>
      <c r="O1098">
        <v>4</v>
      </c>
    </row>
    <row r="1099" spans="12:15" x14ac:dyDescent="0.25">
      <c r="L1099">
        <v>11271353</v>
      </c>
      <c r="M1099" s="37">
        <v>27987</v>
      </c>
      <c r="N1099">
        <v>2</v>
      </c>
      <c r="O1099">
        <v>4</v>
      </c>
    </row>
    <row r="1100" spans="12:15" x14ac:dyDescent="0.25">
      <c r="L1100">
        <v>11271354</v>
      </c>
      <c r="M1100" s="37">
        <v>33387</v>
      </c>
      <c r="N1100">
        <v>2</v>
      </c>
      <c r="O1100">
        <v>4</v>
      </c>
    </row>
    <row r="1101" spans="12:15" x14ac:dyDescent="0.25">
      <c r="L1101">
        <v>11271357</v>
      </c>
      <c r="M1101" s="37">
        <v>27987</v>
      </c>
      <c r="N1101">
        <v>2</v>
      </c>
      <c r="O1101">
        <v>4</v>
      </c>
    </row>
    <row r="1102" spans="12:15" x14ac:dyDescent="0.25">
      <c r="L1102">
        <v>11271359</v>
      </c>
      <c r="M1102" s="37">
        <v>33387</v>
      </c>
      <c r="N1102">
        <v>2</v>
      </c>
      <c r="O1102">
        <v>4</v>
      </c>
    </row>
    <row r="1103" spans="12:15" x14ac:dyDescent="0.25">
      <c r="L1103">
        <v>11271361</v>
      </c>
      <c r="M1103" s="37">
        <v>38734</v>
      </c>
      <c r="N1103">
        <v>1</v>
      </c>
      <c r="O1103">
        <v>2</v>
      </c>
    </row>
    <row r="1104" spans="12:15" x14ac:dyDescent="0.25">
      <c r="L1104">
        <v>11271362</v>
      </c>
      <c r="M1104" s="37">
        <v>39359</v>
      </c>
      <c r="N1104">
        <v>2</v>
      </c>
      <c r="O1104">
        <v>2</v>
      </c>
    </row>
    <row r="1105" spans="12:15" x14ac:dyDescent="0.25">
      <c r="L1105">
        <v>11271363</v>
      </c>
      <c r="M1105" s="37">
        <v>27987</v>
      </c>
      <c r="N1105">
        <v>1</v>
      </c>
      <c r="O1105">
        <v>2</v>
      </c>
    </row>
    <row r="1106" spans="12:15" x14ac:dyDescent="0.25">
      <c r="L1106">
        <v>11271364</v>
      </c>
      <c r="M1106" s="37">
        <v>27987</v>
      </c>
      <c r="N1106">
        <v>4</v>
      </c>
      <c r="O1106">
        <v>8</v>
      </c>
    </row>
    <row r="1107" spans="12:15" x14ac:dyDescent="0.25">
      <c r="L1107">
        <v>11271365</v>
      </c>
      <c r="M1107" s="37">
        <v>27987</v>
      </c>
      <c r="N1107">
        <v>2</v>
      </c>
      <c r="O1107">
        <v>4</v>
      </c>
    </row>
    <row r="1108" spans="12:15" x14ac:dyDescent="0.25">
      <c r="L1108">
        <v>11271366</v>
      </c>
      <c r="M1108" s="37">
        <v>39359</v>
      </c>
      <c r="N1108">
        <v>3</v>
      </c>
      <c r="O1108">
        <v>3</v>
      </c>
    </row>
    <row r="1109" spans="12:15" x14ac:dyDescent="0.25">
      <c r="L1109">
        <v>11271367</v>
      </c>
      <c r="M1109" s="37">
        <v>35211</v>
      </c>
      <c r="N1109">
        <v>9</v>
      </c>
      <c r="O1109">
        <v>9</v>
      </c>
    </row>
    <row r="1110" spans="12:15" x14ac:dyDescent="0.25">
      <c r="L1110">
        <v>11271368</v>
      </c>
      <c r="M1110" s="37">
        <v>27987</v>
      </c>
      <c r="N1110">
        <v>1</v>
      </c>
      <c r="O1110">
        <v>2</v>
      </c>
    </row>
    <row r="1111" spans="12:15" x14ac:dyDescent="0.25">
      <c r="L1111">
        <v>11271370</v>
      </c>
      <c r="M1111" s="37">
        <v>39359</v>
      </c>
      <c r="N1111">
        <v>3</v>
      </c>
      <c r="O1111">
        <v>3</v>
      </c>
    </row>
    <row r="1112" spans="12:15" x14ac:dyDescent="0.25">
      <c r="L1112">
        <v>11271371</v>
      </c>
      <c r="M1112" s="37">
        <v>27987</v>
      </c>
      <c r="N1112">
        <v>2</v>
      </c>
      <c r="O1112">
        <v>4</v>
      </c>
    </row>
    <row r="1113" spans="12:15" x14ac:dyDescent="0.25">
      <c r="L1113">
        <v>11271389</v>
      </c>
      <c r="M1113" s="37">
        <v>33387</v>
      </c>
      <c r="N1113">
        <v>3</v>
      </c>
      <c r="O1113">
        <v>6</v>
      </c>
    </row>
    <row r="1114" spans="12:15" x14ac:dyDescent="0.25">
      <c r="L1114">
        <v>11271421</v>
      </c>
      <c r="M1114" s="37">
        <v>44344</v>
      </c>
      <c r="N1114">
        <v>2</v>
      </c>
      <c r="O1114">
        <v>2</v>
      </c>
    </row>
    <row r="1115" spans="12:15" x14ac:dyDescent="0.25">
      <c r="L1115">
        <v>11271523</v>
      </c>
      <c r="M1115" s="37">
        <v>27987</v>
      </c>
      <c r="N1115">
        <v>1</v>
      </c>
      <c r="O1115">
        <v>2</v>
      </c>
    </row>
    <row r="1116" spans="12:15" x14ac:dyDescent="0.25">
      <c r="L1116">
        <v>11271957</v>
      </c>
      <c r="M1116" s="37">
        <v>37089</v>
      </c>
      <c r="N1116">
        <v>2</v>
      </c>
      <c r="O1116">
        <v>2</v>
      </c>
    </row>
    <row r="1117" spans="12:15" x14ac:dyDescent="0.25">
      <c r="L1117">
        <v>11271993</v>
      </c>
      <c r="M1117" s="37">
        <v>35211</v>
      </c>
      <c r="N1117">
        <v>9</v>
      </c>
      <c r="O1117">
        <v>9</v>
      </c>
    </row>
    <row r="1118" spans="12:15" x14ac:dyDescent="0.25">
      <c r="L1118">
        <v>11271996</v>
      </c>
      <c r="M1118" s="37">
        <v>30225</v>
      </c>
      <c r="N1118">
        <v>12</v>
      </c>
      <c r="O1118">
        <v>12</v>
      </c>
    </row>
    <row r="1119" spans="12:15" x14ac:dyDescent="0.25">
      <c r="L1119">
        <v>11271997</v>
      </c>
      <c r="M1119" s="37">
        <v>32104</v>
      </c>
      <c r="N1119">
        <v>9</v>
      </c>
      <c r="O1119">
        <v>9</v>
      </c>
    </row>
    <row r="1120" spans="12:15" x14ac:dyDescent="0.25">
      <c r="L1120">
        <v>11272001</v>
      </c>
      <c r="M1120" s="37">
        <v>32104</v>
      </c>
      <c r="N1120">
        <v>10</v>
      </c>
      <c r="O1120">
        <v>10</v>
      </c>
    </row>
    <row r="1121" spans="12:15" x14ac:dyDescent="0.25">
      <c r="L1121">
        <v>11272143</v>
      </c>
      <c r="M1121" s="37">
        <v>44344</v>
      </c>
      <c r="N1121">
        <v>4</v>
      </c>
      <c r="O1121">
        <v>4</v>
      </c>
    </row>
    <row r="1122" spans="12:15" x14ac:dyDescent="0.25">
      <c r="L1122">
        <v>11272226</v>
      </c>
      <c r="M1122" s="37">
        <v>39359</v>
      </c>
      <c r="N1122">
        <v>5</v>
      </c>
      <c r="O1122">
        <v>5</v>
      </c>
    </row>
    <row r="1123" spans="12:15" x14ac:dyDescent="0.25">
      <c r="L1123">
        <v>11272266</v>
      </c>
      <c r="M1123" s="37">
        <v>39359</v>
      </c>
      <c r="N1123">
        <v>2</v>
      </c>
      <c r="O1123">
        <v>2</v>
      </c>
    </row>
    <row r="1124" spans="12:15" x14ac:dyDescent="0.25">
      <c r="L1124">
        <v>11272412</v>
      </c>
      <c r="M1124" s="37">
        <v>44092</v>
      </c>
      <c r="N1124">
        <v>3</v>
      </c>
      <c r="O1124">
        <v>3</v>
      </c>
    </row>
    <row r="1125" spans="12:15" x14ac:dyDescent="0.25">
      <c r="L1125">
        <v>11272426</v>
      </c>
      <c r="M1125" s="37">
        <v>30225</v>
      </c>
      <c r="N1125">
        <v>12</v>
      </c>
      <c r="O1125">
        <v>12</v>
      </c>
    </row>
    <row r="1126" spans="12:15" x14ac:dyDescent="0.25">
      <c r="L1126">
        <v>11272427</v>
      </c>
      <c r="M1126" s="37">
        <v>35211</v>
      </c>
      <c r="N1126">
        <v>9</v>
      </c>
      <c r="O1126">
        <v>9</v>
      </c>
    </row>
    <row r="1127" spans="12:15" x14ac:dyDescent="0.25">
      <c r="L1127">
        <v>11272431</v>
      </c>
      <c r="M1127" s="37">
        <v>32104</v>
      </c>
      <c r="N1127">
        <v>9</v>
      </c>
      <c r="O1127">
        <v>9</v>
      </c>
    </row>
    <row r="1128" spans="12:15" x14ac:dyDescent="0.25">
      <c r="L1128">
        <v>11272890</v>
      </c>
      <c r="M1128" s="37">
        <v>38943</v>
      </c>
      <c r="N1128">
        <v>2</v>
      </c>
      <c r="O1128">
        <v>2</v>
      </c>
    </row>
    <row r="1129" spans="12:15" x14ac:dyDescent="0.25">
      <c r="L1129">
        <v>11272892</v>
      </c>
      <c r="M1129" s="37">
        <v>38943</v>
      </c>
      <c r="N1129">
        <v>3</v>
      </c>
      <c r="O1129">
        <v>3</v>
      </c>
    </row>
    <row r="1130" spans="12:15" x14ac:dyDescent="0.25">
      <c r="L1130">
        <v>11272951</v>
      </c>
      <c r="M1130" s="37">
        <v>38691</v>
      </c>
      <c r="N1130">
        <v>4</v>
      </c>
      <c r="O1130">
        <v>4</v>
      </c>
    </row>
    <row r="1131" spans="12:15" x14ac:dyDescent="0.25">
      <c r="L1131">
        <v>11272996</v>
      </c>
      <c r="M1131" s="37">
        <v>38691</v>
      </c>
      <c r="N1131">
        <v>3</v>
      </c>
      <c r="O1131">
        <v>3</v>
      </c>
    </row>
    <row r="1132" spans="12:15" x14ac:dyDescent="0.25">
      <c r="L1132">
        <v>11273016</v>
      </c>
      <c r="M1132" s="37">
        <v>38691</v>
      </c>
      <c r="N1132">
        <v>3</v>
      </c>
      <c r="O1132">
        <v>3</v>
      </c>
    </row>
    <row r="1133" spans="12:15" x14ac:dyDescent="0.25">
      <c r="L1133">
        <v>11273017</v>
      </c>
      <c r="M1133" s="37">
        <v>44092</v>
      </c>
      <c r="N1133">
        <v>4</v>
      </c>
      <c r="O1133">
        <v>4</v>
      </c>
    </row>
    <row r="1134" spans="12:15" x14ac:dyDescent="0.25">
      <c r="L1134">
        <v>11273069</v>
      </c>
      <c r="M1134" s="37">
        <v>44344</v>
      </c>
      <c r="N1134">
        <v>3</v>
      </c>
      <c r="O1134">
        <v>3</v>
      </c>
    </row>
    <row r="1135" spans="12:15" x14ac:dyDescent="0.25">
      <c r="L1135">
        <v>11273142</v>
      </c>
      <c r="M1135" s="37">
        <v>27987</v>
      </c>
      <c r="N1135">
        <v>4</v>
      </c>
      <c r="O1135">
        <v>4</v>
      </c>
    </row>
    <row r="1136" spans="12:15" x14ac:dyDescent="0.25">
      <c r="L1136">
        <v>11273238</v>
      </c>
      <c r="M1136" s="37">
        <v>37089</v>
      </c>
      <c r="N1136">
        <v>1</v>
      </c>
      <c r="O1136">
        <v>2</v>
      </c>
    </row>
    <row r="1137" spans="12:15" x14ac:dyDescent="0.25">
      <c r="L1137">
        <v>11273460</v>
      </c>
      <c r="M1137" s="37">
        <v>31480</v>
      </c>
      <c r="N1137">
        <v>4</v>
      </c>
      <c r="O1137">
        <v>4</v>
      </c>
    </row>
    <row r="1138" spans="12:15" x14ac:dyDescent="0.25">
      <c r="L1138">
        <v>11273495</v>
      </c>
      <c r="M1138" s="37">
        <v>38734</v>
      </c>
      <c r="N1138">
        <v>1</v>
      </c>
      <c r="O1138">
        <v>2</v>
      </c>
    </row>
    <row r="1139" spans="12:15" x14ac:dyDescent="0.25">
      <c r="L1139">
        <v>11273496</v>
      </c>
      <c r="M1139" s="37">
        <v>31480</v>
      </c>
      <c r="N1139">
        <v>4</v>
      </c>
      <c r="O1139">
        <v>4</v>
      </c>
    </row>
    <row r="1140" spans="12:15" x14ac:dyDescent="0.25">
      <c r="L1140">
        <v>11273497</v>
      </c>
      <c r="M1140" s="37">
        <v>38943</v>
      </c>
      <c r="N1140">
        <v>5</v>
      </c>
      <c r="O1140">
        <v>5</v>
      </c>
    </row>
    <row r="1141" spans="12:15" x14ac:dyDescent="0.25">
      <c r="L1141">
        <v>11273876</v>
      </c>
      <c r="M1141" s="37">
        <v>38734</v>
      </c>
      <c r="N1141">
        <v>1</v>
      </c>
      <c r="O1141">
        <v>2</v>
      </c>
    </row>
    <row r="1142" spans="12:15" x14ac:dyDescent="0.25">
      <c r="L1142">
        <v>11274205</v>
      </c>
      <c r="M1142" s="37">
        <v>38943</v>
      </c>
      <c r="N1142">
        <v>1</v>
      </c>
      <c r="O1142">
        <v>2</v>
      </c>
    </row>
    <row r="1143" spans="12:15" x14ac:dyDescent="0.25">
      <c r="L1143">
        <v>11274563</v>
      </c>
      <c r="M1143" s="37">
        <v>32104</v>
      </c>
      <c r="N1143">
        <v>11</v>
      </c>
      <c r="O1143">
        <v>11</v>
      </c>
    </row>
    <row r="1144" spans="12:15" x14ac:dyDescent="0.25">
      <c r="L1144">
        <v>11274569</v>
      </c>
      <c r="M1144" s="37">
        <v>32104</v>
      </c>
      <c r="N1144">
        <v>10</v>
      </c>
      <c r="O1144">
        <v>10</v>
      </c>
    </row>
    <row r="1145" spans="12:15" x14ac:dyDescent="0.25">
      <c r="L1145">
        <v>11274600</v>
      </c>
      <c r="M1145" s="37">
        <v>33387</v>
      </c>
      <c r="N1145">
        <v>2</v>
      </c>
      <c r="O1145">
        <v>4</v>
      </c>
    </row>
    <row r="1146" spans="12:15" x14ac:dyDescent="0.25">
      <c r="L1146">
        <v>11274603</v>
      </c>
      <c r="M1146" s="37">
        <v>27987</v>
      </c>
      <c r="N1146">
        <v>2</v>
      </c>
      <c r="O1146">
        <v>4</v>
      </c>
    </row>
    <row r="1147" spans="12:15" x14ac:dyDescent="0.25">
      <c r="L1147">
        <v>11274606</v>
      </c>
      <c r="M1147" s="37">
        <v>27987</v>
      </c>
      <c r="N1147">
        <v>3</v>
      </c>
      <c r="O1147">
        <v>6</v>
      </c>
    </row>
    <row r="1148" spans="12:15" x14ac:dyDescent="0.25">
      <c r="L1148">
        <v>11274645</v>
      </c>
      <c r="M1148" s="37">
        <v>37089</v>
      </c>
      <c r="N1148">
        <v>11</v>
      </c>
      <c r="O1148">
        <v>11</v>
      </c>
    </row>
    <row r="1149" spans="12:15" x14ac:dyDescent="0.25">
      <c r="L1149">
        <v>11274646</v>
      </c>
      <c r="M1149" s="37">
        <v>37089</v>
      </c>
      <c r="N1149">
        <v>9</v>
      </c>
      <c r="O1149">
        <v>9</v>
      </c>
    </row>
    <row r="1150" spans="12:15" x14ac:dyDescent="0.25">
      <c r="L1150">
        <v>11274753</v>
      </c>
      <c r="M1150" s="37">
        <v>37089</v>
      </c>
      <c r="N1150">
        <v>12</v>
      </c>
      <c r="O1150">
        <v>12</v>
      </c>
    </row>
    <row r="1151" spans="12:15" x14ac:dyDescent="0.25">
      <c r="L1151">
        <v>11274755</v>
      </c>
      <c r="M1151" s="37">
        <v>38734</v>
      </c>
      <c r="N1151">
        <v>3</v>
      </c>
      <c r="O1151">
        <v>6</v>
      </c>
    </row>
    <row r="1152" spans="12:15" x14ac:dyDescent="0.25">
      <c r="L1152">
        <v>11274756</v>
      </c>
      <c r="M1152" s="37">
        <v>32104</v>
      </c>
      <c r="N1152">
        <v>8</v>
      </c>
      <c r="O1152">
        <v>16</v>
      </c>
    </row>
    <row r="1153" spans="12:15" x14ac:dyDescent="0.25">
      <c r="L1153">
        <v>11274868</v>
      </c>
      <c r="M1153" s="37">
        <v>38943</v>
      </c>
      <c r="N1153">
        <v>1</v>
      </c>
      <c r="O1153">
        <v>2</v>
      </c>
    </row>
    <row r="1154" spans="12:15" x14ac:dyDescent="0.25">
      <c r="L1154">
        <v>11275045</v>
      </c>
      <c r="M1154" s="37">
        <v>37089</v>
      </c>
      <c r="N1154">
        <v>10</v>
      </c>
      <c r="O1154">
        <v>10</v>
      </c>
    </row>
    <row r="1155" spans="12:15" x14ac:dyDescent="0.25">
      <c r="L1155">
        <v>11275078</v>
      </c>
      <c r="M1155" s="37">
        <v>28074</v>
      </c>
      <c r="N1155">
        <v>16</v>
      </c>
      <c r="O1155">
        <v>16</v>
      </c>
    </row>
    <row r="1156" spans="12:15" x14ac:dyDescent="0.25">
      <c r="L1156">
        <v>11275079</v>
      </c>
      <c r="M1156" s="37">
        <v>37089</v>
      </c>
      <c r="N1156">
        <v>12</v>
      </c>
      <c r="O1156">
        <v>12</v>
      </c>
    </row>
    <row r="1157" spans="12:15" x14ac:dyDescent="0.25">
      <c r="L1157">
        <v>11275090</v>
      </c>
      <c r="M1157" s="37">
        <v>39359</v>
      </c>
      <c r="N1157">
        <v>5</v>
      </c>
      <c r="O1157">
        <v>5</v>
      </c>
    </row>
    <row r="1158" spans="12:15" x14ac:dyDescent="0.25">
      <c r="L1158">
        <v>11275091</v>
      </c>
      <c r="M1158" s="37">
        <v>44344</v>
      </c>
      <c r="N1158">
        <v>2</v>
      </c>
      <c r="O1158">
        <v>2</v>
      </c>
    </row>
    <row r="1159" spans="12:15" x14ac:dyDescent="0.25">
      <c r="L1159">
        <v>11275094</v>
      </c>
      <c r="M1159" s="37">
        <v>39359</v>
      </c>
      <c r="N1159">
        <v>2</v>
      </c>
      <c r="O1159">
        <v>2</v>
      </c>
    </row>
    <row r="1160" spans="12:15" x14ac:dyDescent="0.25">
      <c r="L1160">
        <v>11275142</v>
      </c>
      <c r="M1160" s="37">
        <v>27987</v>
      </c>
      <c r="N1160">
        <v>1</v>
      </c>
      <c r="O1160">
        <v>2</v>
      </c>
    </row>
    <row r="1161" spans="12:15" x14ac:dyDescent="0.25">
      <c r="L1161">
        <v>11275143</v>
      </c>
      <c r="M1161" s="37">
        <v>39359</v>
      </c>
      <c r="N1161">
        <v>4</v>
      </c>
      <c r="O1161">
        <v>8</v>
      </c>
    </row>
    <row r="1162" spans="12:15" x14ac:dyDescent="0.25">
      <c r="L1162">
        <v>11275144</v>
      </c>
      <c r="M1162" s="37">
        <v>38943</v>
      </c>
      <c r="N1162">
        <v>1</v>
      </c>
      <c r="O1162">
        <v>2</v>
      </c>
    </row>
    <row r="1163" spans="12:15" x14ac:dyDescent="0.25">
      <c r="L1163">
        <v>11275147</v>
      </c>
      <c r="M1163" s="37">
        <v>39359</v>
      </c>
      <c r="N1163">
        <v>3</v>
      </c>
      <c r="O1163">
        <v>3</v>
      </c>
    </row>
    <row r="1164" spans="12:15" x14ac:dyDescent="0.25">
      <c r="L1164">
        <v>11275219</v>
      </c>
      <c r="M1164" s="37">
        <v>44344</v>
      </c>
      <c r="N1164">
        <v>2</v>
      </c>
      <c r="O1164">
        <v>2</v>
      </c>
    </row>
    <row r="1165" spans="12:15" x14ac:dyDescent="0.25">
      <c r="L1165">
        <v>11275791</v>
      </c>
      <c r="M1165" s="37">
        <v>44344</v>
      </c>
      <c r="N1165">
        <v>2</v>
      </c>
      <c r="O1165">
        <v>4</v>
      </c>
    </row>
    <row r="1166" spans="12:15" x14ac:dyDescent="0.25">
      <c r="L1166">
        <v>11275796</v>
      </c>
      <c r="M1166" s="37">
        <v>38734</v>
      </c>
      <c r="N1166">
        <v>2</v>
      </c>
      <c r="O1166">
        <v>2</v>
      </c>
    </row>
    <row r="1167" spans="12:15" x14ac:dyDescent="0.25">
      <c r="L1167">
        <v>11275900</v>
      </c>
      <c r="M1167" s="37">
        <v>37089</v>
      </c>
      <c r="N1167">
        <v>9</v>
      </c>
      <c r="O1167">
        <v>9</v>
      </c>
    </row>
    <row r="1168" spans="12:15" x14ac:dyDescent="0.25">
      <c r="L1168">
        <v>11275902</v>
      </c>
      <c r="M1168" s="37">
        <v>44344</v>
      </c>
      <c r="N1168">
        <v>3</v>
      </c>
      <c r="O1168">
        <v>6</v>
      </c>
    </row>
    <row r="1169" spans="12:15" x14ac:dyDescent="0.25">
      <c r="L1169">
        <v>11276015</v>
      </c>
      <c r="M1169" s="37">
        <v>38734</v>
      </c>
      <c r="N1169">
        <v>1</v>
      </c>
      <c r="O1169">
        <v>2</v>
      </c>
    </row>
    <row r="1170" spans="12:15" x14ac:dyDescent="0.25">
      <c r="L1170">
        <v>11276016</v>
      </c>
      <c r="M1170" s="37">
        <v>44344</v>
      </c>
      <c r="N1170">
        <v>3</v>
      </c>
      <c r="O1170">
        <v>6</v>
      </c>
    </row>
    <row r="1171" spans="12:15" x14ac:dyDescent="0.25">
      <c r="L1171">
        <v>11276454</v>
      </c>
      <c r="M1171" s="37">
        <v>38734</v>
      </c>
      <c r="N1171">
        <v>3</v>
      </c>
      <c r="O1171">
        <v>3</v>
      </c>
    </row>
    <row r="1172" spans="12:15" x14ac:dyDescent="0.25">
      <c r="L1172">
        <v>11276473</v>
      </c>
      <c r="M1172" s="37">
        <v>29601</v>
      </c>
      <c r="N1172">
        <v>2</v>
      </c>
      <c r="O1172">
        <v>2</v>
      </c>
    </row>
    <row r="1173" spans="12:15" x14ac:dyDescent="0.25">
      <c r="L1173">
        <v>11276502</v>
      </c>
      <c r="M1173" s="37">
        <v>37089</v>
      </c>
      <c r="N1173">
        <v>1</v>
      </c>
      <c r="O1173">
        <v>2</v>
      </c>
    </row>
    <row r="1174" spans="12:15" x14ac:dyDescent="0.25">
      <c r="L1174">
        <v>11276595</v>
      </c>
      <c r="M1174" s="37">
        <v>38734</v>
      </c>
      <c r="N1174">
        <v>1</v>
      </c>
      <c r="O1174">
        <v>2</v>
      </c>
    </row>
    <row r="1175" spans="12:15" x14ac:dyDescent="0.25">
      <c r="L1175">
        <v>11276597</v>
      </c>
      <c r="M1175" s="37">
        <v>31480</v>
      </c>
      <c r="N1175">
        <v>4</v>
      </c>
      <c r="O1175">
        <v>4</v>
      </c>
    </row>
    <row r="1176" spans="12:15" x14ac:dyDescent="0.25">
      <c r="L1176">
        <v>11276598</v>
      </c>
      <c r="M1176" s="37">
        <v>38943</v>
      </c>
      <c r="N1176">
        <v>5</v>
      </c>
      <c r="O1176">
        <v>5</v>
      </c>
    </row>
    <row r="1177" spans="12:15" x14ac:dyDescent="0.25">
      <c r="L1177">
        <v>11277220</v>
      </c>
      <c r="M1177" s="37">
        <v>37089</v>
      </c>
      <c r="N1177">
        <v>3</v>
      </c>
      <c r="O1177">
        <v>3</v>
      </c>
    </row>
    <row r="1178" spans="12:15" x14ac:dyDescent="0.25">
      <c r="L1178">
        <v>11277222</v>
      </c>
      <c r="M1178" s="37">
        <v>37089</v>
      </c>
      <c r="N1178">
        <v>2</v>
      </c>
      <c r="O1178">
        <v>4</v>
      </c>
    </row>
    <row r="1179" spans="12:15" x14ac:dyDescent="0.25">
      <c r="L1179">
        <v>11277281</v>
      </c>
      <c r="M1179" s="37">
        <v>37089</v>
      </c>
      <c r="N1179">
        <v>1</v>
      </c>
      <c r="O1179">
        <v>2</v>
      </c>
    </row>
    <row r="1180" spans="12:15" x14ac:dyDescent="0.25">
      <c r="L1180">
        <v>11277287</v>
      </c>
      <c r="M1180" s="37">
        <v>44344</v>
      </c>
      <c r="N1180">
        <v>4</v>
      </c>
      <c r="O1180">
        <v>4</v>
      </c>
    </row>
    <row r="1181" spans="12:15" x14ac:dyDescent="0.25">
      <c r="L1181">
        <v>11277315</v>
      </c>
      <c r="M1181" s="37">
        <v>37089</v>
      </c>
      <c r="N1181">
        <v>3</v>
      </c>
      <c r="O1181">
        <v>3</v>
      </c>
    </row>
    <row r="1182" spans="12:15" x14ac:dyDescent="0.25">
      <c r="L1182">
        <v>11277317</v>
      </c>
      <c r="M1182" s="37">
        <v>37089</v>
      </c>
      <c r="N1182">
        <v>2</v>
      </c>
      <c r="O1182">
        <v>4</v>
      </c>
    </row>
    <row r="1183" spans="12:15" x14ac:dyDescent="0.25">
      <c r="L1183">
        <v>11277326</v>
      </c>
      <c r="M1183" s="37">
        <v>39359</v>
      </c>
      <c r="N1183">
        <v>3</v>
      </c>
      <c r="O1183">
        <v>3</v>
      </c>
    </row>
    <row r="1184" spans="12:15" x14ac:dyDescent="0.25">
      <c r="L1184">
        <v>11277328</v>
      </c>
      <c r="M1184" s="37">
        <v>32104</v>
      </c>
      <c r="N1184">
        <v>4</v>
      </c>
      <c r="O1184">
        <v>4</v>
      </c>
    </row>
    <row r="1185" spans="12:15" x14ac:dyDescent="0.25">
      <c r="L1185">
        <v>11277375</v>
      </c>
      <c r="M1185" s="37">
        <v>44344</v>
      </c>
      <c r="N1185">
        <v>3</v>
      </c>
      <c r="O1185">
        <v>3</v>
      </c>
    </row>
    <row r="1186" spans="12:15" x14ac:dyDescent="0.25">
      <c r="L1186">
        <v>11277389</v>
      </c>
      <c r="M1186" s="37">
        <v>44344</v>
      </c>
      <c r="N1186">
        <v>4</v>
      </c>
      <c r="O1186">
        <v>4</v>
      </c>
    </row>
    <row r="1187" spans="12:15" x14ac:dyDescent="0.25">
      <c r="L1187">
        <v>11277409</v>
      </c>
      <c r="M1187" s="37">
        <v>44344</v>
      </c>
      <c r="N1187">
        <v>4</v>
      </c>
      <c r="O1187">
        <v>4</v>
      </c>
    </row>
    <row r="1188" spans="12:15" x14ac:dyDescent="0.25">
      <c r="L1188">
        <v>11277411</v>
      </c>
      <c r="M1188" s="37">
        <v>20733</v>
      </c>
      <c r="N1188">
        <v>6</v>
      </c>
      <c r="O1188">
        <v>6</v>
      </c>
    </row>
    <row r="1189" spans="12:15" x14ac:dyDescent="0.25">
      <c r="L1189">
        <v>11277470</v>
      </c>
      <c r="M1189" s="37">
        <v>38943</v>
      </c>
      <c r="N1189">
        <v>1</v>
      </c>
      <c r="O1189">
        <v>2</v>
      </c>
    </row>
    <row r="1190" spans="12:15" x14ac:dyDescent="0.25">
      <c r="L1190">
        <v>11277632</v>
      </c>
      <c r="M1190" s="37">
        <v>32104</v>
      </c>
      <c r="N1190">
        <v>5</v>
      </c>
      <c r="O1190">
        <v>5</v>
      </c>
    </row>
    <row r="1191" spans="12:15" x14ac:dyDescent="0.25">
      <c r="L1191">
        <v>11277698</v>
      </c>
      <c r="M1191" s="37">
        <v>32104</v>
      </c>
      <c r="N1191">
        <v>9</v>
      </c>
      <c r="O1191">
        <v>9</v>
      </c>
    </row>
    <row r="1192" spans="12:15" x14ac:dyDescent="0.25">
      <c r="L1192">
        <v>11277705</v>
      </c>
      <c r="M1192" s="37">
        <v>32104</v>
      </c>
      <c r="N1192">
        <v>3</v>
      </c>
      <c r="O1192">
        <v>3</v>
      </c>
    </row>
    <row r="1193" spans="12:15" x14ac:dyDescent="0.25">
      <c r="L1193">
        <v>11277707</v>
      </c>
      <c r="M1193" s="37">
        <v>44344</v>
      </c>
      <c r="N1193">
        <v>3</v>
      </c>
      <c r="O1193">
        <v>3</v>
      </c>
    </row>
    <row r="1194" spans="12:15" x14ac:dyDescent="0.25">
      <c r="L1194">
        <v>11277863</v>
      </c>
      <c r="M1194" s="37">
        <v>37089</v>
      </c>
      <c r="N1194">
        <v>5</v>
      </c>
      <c r="O1194">
        <v>5</v>
      </c>
    </row>
    <row r="1195" spans="12:15" x14ac:dyDescent="0.25">
      <c r="L1195">
        <v>11277864</v>
      </c>
      <c r="M1195" s="37">
        <v>44344</v>
      </c>
      <c r="N1195">
        <v>3</v>
      </c>
      <c r="O1195">
        <v>6</v>
      </c>
    </row>
    <row r="1196" spans="12:15" x14ac:dyDescent="0.25">
      <c r="L1196">
        <v>11277865</v>
      </c>
      <c r="M1196" s="37">
        <v>44344</v>
      </c>
      <c r="N1196">
        <v>3</v>
      </c>
      <c r="O1196">
        <v>3</v>
      </c>
    </row>
    <row r="1197" spans="12:15" x14ac:dyDescent="0.25">
      <c r="L1197">
        <v>11277866</v>
      </c>
      <c r="M1197" s="37">
        <v>44344</v>
      </c>
      <c r="N1197">
        <v>1</v>
      </c>
      <c r="O1197">
        <v>2</v>
      </c>
    </row>
    <row r="1198" spans="12:15" x14ac:dyDescent="0.25">
      <c r="L1198">
        <v>11277882</v>
      </c>
      <c r="M1198" s="37">
        <v>32104</v>
      </c>
      <c r="N1198">
        <v>11</v>
      </c>
      <c r="O1198">
        <v>11</v>
      </c>
    </row>
    <row r="1199" spans="12:15" x14ac:dyDescent="0.25">
      <c r="L1199">
        <v>11277883</v>
      </c>
      <c r="M1199" s="37">
        <v>44344</v>
      </c>
      <c r="N1199">
        <v>1</v>
      </c>
      <c r="O1199">
        <v>2</v>
      </c>
    </row>
    <row r="1200" spans="12:15" x14ac:dyDescent="0.25">
      <c r="L1200">
        <v>11277884</v>
      </c>
      <c r="M1200" s="37">
        <v>44344</v>
      </c>
      <c r="N1200">
        <v>3</v>
      </c>
      <c r="O1200">
        <v>6</v>
      </c>
    </row>
    <row r="1201" spans="12:15" x14ac:dyDescent="0.25">
      <c r="L1201">
        <v>11277891</v>
      </c>
      <c r="M1201" s="37">
        <v>39359</v>
      </c>
      <c r="N1201">
        <v>4</v>
      </c>
      <c r="O1201">
        <v>8</v>
      </c>
    </row>
    <row r="1202" spans="12:15" x14ac:dyDescent="0.25">
      <c r="L1202">
        <v>11277893</v>
      </c>
      <c r="M1202" s="37">
        <v>39359</v>
      </c>
      <c r="N1202">
        <v>1</v>
      </c>
      <c r="O1202">
        <v>2</v>
      </c>
    </row>
    <row r="1203" spans="12:15" x14ac:dyDescent="0.25">
      <c r="L1203">
        <v>11277911</v>
      </c>
      <c r="M1203" s="37">
        <v>27987</v>
      </c>
      <c r="N1203">
        <v>2</v>
      </c>
      <c r="O1203">
        <v>4</v>
      </c>
    </row>
    <row r="1204" spans="12:15" x14ac:dyDescent="0.25">
      <c r="L1204">
        <v>11277917</v>
      </c>
      <c r="M1204" s="37">
        <v>37089</v>
      </c>
      <c r="N1204">
        <v>9</v>
      </c>
      <c r="O1204">
        <v>9</v>
      </c>
    </row>
    <row r="1205" spans="12:15" x14ac:dyDescent="0.25">
      <c r="L1205">
        <v>11277918</v>
      </c>
      <c r="M1205" s="37">
        <v>37089</v>
      </c>
      <c r="N1205">
        <v>8</v>
      </c>
      <c r="O1205">
        <v>16</v>
      </c>
    </row>
    <row r="1206" spans="12:15" x14ac:dyDescent="0.25">
      <c r="L1206">
        <v>11277919</v>
      </c>
      <c r="M1206" s="37">
        <v>37089</v>
      </c>
      <c r="N1206">
        <v>8</v>
      </c>
      <c r="O1206">
        <v>16</v>
      </c>
    </row>
    <row r="1207" spans="12:15" x14ac:dyDescent="0.25">
      <c r="L1207">
        <v>11278018</v>
      </c>
      <c r="M1207" s="37">
        <v>32104</v>
      </c>
      <c r="N1207">
        <v>9</v>
      </c>
      <c r="O1207">
        <v>9</v>
      </c>
    </row>
    <row r="1208" spans="12:15" x14ac:dyDescent="0.25">
      <c r="L1208">
        <v>11278019</v>
      </c>
      <c r="M1208" s="37">
        <v>39359</v>
      </c>
      <c r="N1208">
        <v>4</v>
      </c>
      <c r="O1208">
        <v>8</v>
      </c>
    </row>
    <row r="1209" spans="12:15" x14ac:dyDescent="0.25">
      <c r="L1209">
        <v>11278103</v>
      </c>
      <c r="M1209" s="37">
        <v>44344</v>
      </c>
      <c r="N1209">
        <v>1</v>
      </c>
      <c r="O1209">
        <v>2</v>
      </c>
    </row>
    <row r="1210" spans="12:15" x14ac:dyDescent="0.25">
      <c r="L1210">
        <v>11278104</v>
      </c>
      <c r="M1210" s="37">
        <v>44344</v>
      </c>
      <c r="N1210">
        <v>3</v>
      </c>
      <c r="O1210">
        <v>6</v>
      </c>
    </row>
    <row r="1211" spans="12:15" x14ac:dyDescent="0.25">
      <c r="L1211">
        <v>11278122</v>
      </c>
      <c r="M1211" s="37">
        <v>37089</v>
      </c>
      <c r="N1211">
        <v>9</v>
      </c>
      <c r="O1211">
        <v>9</v>
      </c>
    </row>
    <row r="1212" spans="12:15" x14ac:dyDescent="0.25">
      <c r="L1212">
        <v>11278123</v>
      </c>
      <c r="M1212" s="37">
        <v>37089</v>
      </c>
      <c r="N1212">
        <v>11</v>
      </c>
      <c r="O1212">
        <v>11</v>
      </c>
    </row>
    <row r="1213" spans="12:15" x14ac:dyDescent="0.25">
      <c r="L1213">
        <v>11278127</v>
      </c>
      <c r="M1213" s="37">
        <v>38734</v>
      </c>
      <c r="N1213">
        <v>2</v>
      </c>
      <c r="O1213">
        <v>4</v>
      </c>
    </row>
    <row r="1214" spans="12:15" x14ac:dyDescent="0.25">
      <c r="L1214">
        <v>11278128</v>
      </c>
      <c r="M1214" s="37">
        <v>37089</v>
      </c>
      <c r="N1214">
        <v>2</v>
      </c>
      <c r="O1214">
        <v>4</v>
      </c>
    </row>
    <row r="1215" spans="12:15" x14ac:dyDescent="0.25">
      <c r="L1215">
        <v>11278136</v>
      </c>
      <c r="M1215" s="37">
        <v>44344</v>
      </c>
      <c r="N1215">
        <v>2</v>
      </c>
      <c r="O1215">
        <v>4</v>
      </c>
    </row>
    <row r="1216" spans="12:15" x14ac:dyDescent="0.25">
      <c r="L1216">
        <v>11278200</v>
      </c>
      <c r="M1216" s="37">
        <v>37089</v>
      </c>
      <c r="N1216">
        <v>2</v>
      </c>
      <c r="O1216">
        <v>4</v>
      </c>
    </row>
    <row r="1217" spans="12:15" x14ac:dyDescent="0.25">
      <c r="L1217">
        <v>11278207</v>
      </c>
      <c r="M1217" s="37">
        <v>32104</v>
      </c>
      <c r="N1217">
        <v>10</v>
      </c>
      <c r="O1217">
        <v>10</v>
      </c>
    </row>
    <row r="1218" spans="12:15" x14ac:dyDescent="0.25">
      <c r="L1218">
        <v>11278263</v>
      </c>
      <c r="M1218" s="37">
        <v>36838</v>
      </c>
      <c r="N1218">
        <v>10</v>
      </c>
      <c r="O1218">
        <v>10</v>
      </c>
    </row>
    <row r="1219" spans="12:15" x14ac:dyDescent="0.25">
      <c r="L1219">
        <v>11278308</v>
      </c>
      <c r="M1219" s="37">
        <v>44344</v>
      </c>
      <c r="N1219">
        <v>5</v>
      </c>
      <c r="O1219">
        <v>5</v>
      </c>
    </row>
    <row r="1220" spans="12:15" x14ac:dyDescent="0.25">
      <c r="L1220">
        <v>11278390</v>
      </c>
      <c r="M1220" s="37">
        <v>20733</v>
      </c>
      <c r="N1220">
        <v>4</v>
      </c>
      <c r="O1220">
        <v>4</v>
      </c>
    </row>
    <row r="1221" spans="12:15" x14ac:dyDescent="0.25">
      <c r="L1221">
        <v>11278437</v>
      </c>
      <c r="M1221" s="37">
        <v>33387</v>
      </c>
      <c r="N1221">
        <v>3</v>
      </c>
      <c r="O1221">
        <v>3</v>
      </c>
    </row>
    <row r="1222" spans="12:15" x14ac:dyDescent="0.25">
      <c r="L1222">
        <v>11278928</v>
      </c>
      <c r="M1222" s="37">
        <v>38734</v>
      </c>
      <c r="N1222">
        <v>1</v>
      </c>
      <c r="O1222">
        <v>2</v>
      </c>
    </row>
    <row r="1223" spans="12:15" x14ac:dyDescent="0.25">
      <c r="L1223">
        <v>11278929</v>
      </c>
      <c r="M1223" s="37">
        <v>39359</v>
      </c>
      <c r="N1223">
        <v>2</v>
      </c>
      <c r="O1223">
        <v>4</v>
      </c>
    </row>
    <row r="1224" spans="12:15" x14ac:dyDescent="0.25">
      <c r="L1224">
        <v>11278993</v>
      </c>
      <c r="M1224" s="37">
        <v>44344</v>
      </c>
      <c r="N1224">
        <v>3</v>
      </c>
      <c r="O1224">
        <v>6</v>
      </c>
    </row>
    <row r="1225" spans="12:15" x14ac:dyDescent="0.25">
      <c r="L1225">
        <v>11278994</v>
      </c>
      <c r="M1225" s="37">
        <v>38734</v>
      </c>
      <c r="N1225">
        <v>1</v>
      </c>
      <c r="O1225">
        <v>2</v>
      </c>
    </row>
    <row r="1226" spans="12:15" x14ac:dyDescent="0.25">
      <c r="L1226">
        <v>11279237</v>
      </c>
      <c r="M1226" s="37">
        <v>39359</v>
      </c>
      <c r="N1226">
        <v>5</v>
      </c>
      <c r="O1226">
        <v>5</v>
      </c>
    </row>
    <row r="1227" spans="12:15" x14ac:dyDescent="0.25">
      <c r="L1227">
        <v>11279480</v>
      </c>
      <c r="M1227" s="37">
        <v>39359</v>
      </c>
      <c r="N1227">
        <v>3</v>
      </c>
      <c r="O1227">
        <v>3</v>
      </c>
    </row>
    <row r="1228" spans="12:15" x14ac:dyDescent="0.25">
      <c r="L1228">
        <v>11279484</v>
      </c>
      <c r="M1228" s="37">
        <v>31437</v>
      </c>
      <c r="N1228">
        <v>2</v>
      </c>
      <c r="O1228">
        <v>2</v>
      </c>
    </row>
    <row r="1229" spans="12:15" x14ac:dyDescent="0.25">
      <c r="L1229">
        <v>11279657</v>
      </c>
      <c r="M1229" s="37">
        <v>38734</v>
      </c>
      <c r="N1229">
        <v>4</v>
      </c>
      <c r="O1229">
        <v>8</v>
      </c>
    </row>
    <row r="1230" spans="12:15" x14ac:dyDescent="0.25">
      <c r="L1230">
        <v>11279673</v>
      </c>
      <c r="M1230" s="37">
        <v>27987</v>
      </c>
      <c r="N1230">
        <v>2</v>
      </c>
      <c r="O1230">
        <v>2</v>
      </c>
    </row>
    <row r="1231" spans="12:15" x14ac:dyDescent="0.25">
      <c r="L1231">
        <v>11279898</v>
      </c>
      <c r="M1231" s="37">
        <v>30225</v>
      </c>
      <c r="N1231">
        <v>12</v>
      </c>
      <c r="O1231">
        <v>12</v>
      </c>
    </row>
    <row r="1232" spans="12:15" x14ac:dyDescent="0.25">
      <c r="L1232">
        <v>11279907</v>
      </c>
      <c r="M1232" s="37">
        <v>27987</v>
      </c>
      <c r="N1232">
        <v>5</v>
      </c>
      <c r="O1232">
        <v>5</v>
      </c>
    </row>
    <row r="1233" spans="12:15" x14ac:dyDescent="0.25">
      <c r="L1233">
        <v>11279909</v>
      </c>
      <c r="M1233" s="37">
        <v>39359</v>
      </c>
      <c r="N1233">
        <v>4</v>
      </c>
      <c r="O1233">
        <v>8</v>
      </c>
    </row>
    <row r="1234" spans="12:15" x14ac:dyDescent="0.25">
      <c r="L1234">
        <v>11279926</v>
      </c>
      <c r="M1234" s="37">
        <v>44344</v>
      </c>
      <c r="N1234">
        <v>1</v>
      </c>
      <c r="O1234">
        <v>2</v>
      </c>
    </row>
    <row r="1235" spans="12:15" x14ac:dyDescent="0.25">
      <c r="L1235">
        <v>11279928</v>
      </c>
      <c r="M1235" s="37">
        <v>38734</v>
      </c>
      <c r="N1235">
        <v>2</v>
      </c>
      <c r="O1235">
        <v>2</v>
      </c>
    </row>
    <row r="1236" spans="12:15" x14ac:dyDescent="0.25">
      <c r="L1236">
        <v>11279929</v>
      </c>
      <c r="M1236" s="37">
        <v>32104</v>
      </c>
      <c r="N1236">
        <v>9</v>
      </c>
      <c r="O1236">
        <v>9</v>
      </c>
    </row>
    <row r="1237" spans="12:15" x14ac:dyDescent="0.25">
      <c r="L1237">
        <v>11280004</v>
      </c>
      <c r="M1237" s="37">
        <v>32104</v>
      </c>
      <c r="N1237">
        <v>9</v>
      </c>
      <c r="O1237">
        <v>9</v>
      </c>
    </row>
    <row r="1238" spans="12:15" x14ac:dyDescent="0.25">
      <c r="L1238">
        <v>11280005</v>
      </c>
      <c r="M1238" s="37">
        <v>27987</v>
      </c>
      <c r="N1238">
        <v>2</v>
      </c>
      <c r="O1238">
        <v>2</v>
      </c>
    </row>
    <row r="1239" spans="12:15" x14ac:dyDescent="0.25">
      <c r="L1239">
        <v>11280006</v>
      </c>
      <c r="M1239" s="37">
        <v>39359</v>
      </c>
      <c r="N1239">
        <v>1</v>
      </c>
      <c r="O1239">
        <v>2</v>
      </c>
    </row>
    <row r="1240" spans="12:15" x14ac:dyDescent="0.25">
      <c r="L1240">
        <v>11280014</v>
      </c>
      <c r="M1240" s="37">
        <v>32104</v>
      </c>
      <c r="N1240">
        <v>9</v>
      </c>
      <c r="O1240">
        <v>9</v>
      </c>
    </row>
    <row r="1241" spans="12:15" x14ac:dyDescent="0.25">
      <c r="L1241">
        <v>11280015</v>
      </c>
      <c r="M1241" s="37">
        <v>27987</v>
      </c>
      <c r="N1241">
        <v>5</v>
      </c>
      <c r="O1241">
        <v>5</v>
      </c>
    </row>
    <row r="1242" spans="12:15" x14ac:dyDescent="0.25">
      <c r="L1242">
        <v>11280017</v>
      </c>
      <c r="M1242" s="37">
        <v>39359</v>
      </c>
      <c r="N1242">
        <v>4</v>
      </c>
      <c r="O1242">
        <v>8</v>
      </c>
    </row>
    <row r="1243" spans="12:15" x14ac:dyDescent="0.25">
      <c r="L1243">
        <v>11280022</v>
      </c>
      <c r="M1243" s="37">
        <v>32104</v>
      </c>
      <c r="N1243">
        <v>9</v>
      </c>
      <c r="O1243">
        <v>9</v>
      </c>
    </row>
    <row r="1244" spans="12:15" x14ac:dyDescent="0.25">
      <c r="L1244">
        <v>11280023</v>
      </c>
      <c r="M1244" s="37">
        <v>27987</v>
      </c>
      <c r="N1244">
        <v>5</v>
      </c>
      <c r="O1244">
        <v>5</v>
      </c>
    </row>
    <row r="1245" spans="12:15" x14ac:dyDescent="0.25">
      <c r="L1245">
        <v>11280024</v>
      </c>
      <c r="M1245" s="37">
        <v>39359</v>
      </c>
      <c r="N1245">
        <v>4</v>
      </c>
      <c r="O1245">
        <v>8</v>
      </c>
    </row>
    <row r="1246" spans="12:15" x14ac:dyDescent="0.25">
      <c r="L1246">
        <v>11280180</v>
      </c>
      <c r="M1246" s="37">
        <v>27987</v>
      </c>
      <c r="N1246">
        <v>5</v>
      </c>
      <c r="O1246">
        <v>5</v>
      </c>
    </row>
    <row r="1247" spans="12:15" x14ac:dyDescent="0.25">
      <c r="L1247">
        <v>11280181</v>
      </c>
      <c r="M1247" s="37">
        <v>32104</v>
      </c>
      <c r="N1247">
        <v>9</v>
      </c>
      <c r="O1247">
        <v>9</v>
      </c>
    </row>
    <row r="1248" spans="12:15" x14ac:dyDescent="0.25">
      <c r="L1248">
        <v>11280223</v>
      </c>
      <c r="M1248" s="37">
        <v>44344</v>
      </c>
      <c r="N1248">
        <v>2</v>
      </c>
      <c r="O1248">
        <v>4</v>
      </c>
    </row>
    <row r="1249" spans="12:15" x14ac:dyDescent="0.25">
      <c r="L1249">
        <v>11280226</v>
      </c>
      <c r="M1249" s="37">
        <v>38734</v>
      </c>
      <c r="N1249">
        <v>1</v>
      </c>
      <c r="O1249">
        <v>2</v>
      </c>
    </row>
    <row r="1250" spans="12:15" x14ac:dyDescent="0.25">
      <c r="L1250">
        <v>11280227</v>
      </c>
      <c r="M1250" s="37">
        <v>37089</v>
      </c>
      <c r="N1250">
        <v>9</v>
      </c>
      <c r="O1250">
        <v>9</v>
      </c>
    </row>
    <row r="1251" spans="12:15" x14ac:dyDescent="0.25">
      <c r="L1251">
        <v>11280229</v>
      </c>
      <c r="M1251" s="37">
        <v>27987</v>
      </c>
      <c r="N1251">
        <v>4</v>
      </c>
      <c r="O1251">
        <v>8</v>
      </c>
    </row>
    <row r="1252" spans="12:15" x14ac:dyDescent="0.25">
      <c r="L1252">
        <v>11280232</v>
      </c>
      <c r="M1252" s="37">
        <v>35211</v>
      </c>
      <c r="N1252">
        <v>8</v>
      </c>
      <c r="O1252">
        <v>8</v>
      </c>
    </row>
    <row r="1253" spans="12:15" x14ac:dyDescent="0.25">
      <c r="L1253">
        <v>11280235</v>
      </c>
      <c r="M1253" s="37">
        <v>27987</v>
      </c>
      <c r="N1253">
        <v>1</v>
      </c>
      <c r="O1253">
        <v>2</v>
      </c>
    </row>
    <row r="1254" spans="12:15" x14ac:dyDescent="0.25">
      <c r="L1254">
        <v>11280239</v>
      </c>
      <c r="M1254" s="37">
        <v>32104</v>
      </c>
      <c r="N1254">
        <v>8</v>
      </c>
      <c r="O1254">
        <v>8</v>
      </c>
    </row>
    <row r="1255" spans="12:15" x14ac:dyDescent="0.25">
      <c r="L1255">
        <v>11280240</v>
      </c>
      <c r="M1255" s="37">
        <v>37089</v>
      </c>
      <c r="N1255">
        <v>9</v>
      </c>
      <c r="O1255">
        <v>9</v>
      </c>
    </row>
    <row r="1256" spans="12:15" x14ac:dyDescent="0.25">
      <c r="L1256">
        <v>11280241</v>
      </c>
      <c r="M1256" s="37">
        <v>32104</v>
      </c>
      <c r="N1256">
        <v>8</v>
      </c>
      <c r="O1256">
        <v>8</v>
      </c>
    </row>
    <row r="1257" spans="12:15" x14ac:dyDescent="0.25">
      <c r="L1257">
        <v>11280243</v>
      </c>
      <c r="M1257" s="37">
        <v>32104</v>
      </c>
      <c r="N1257">
        <v>9</v>
      </c>
      <c r="O1257">
        <v>9</v>
      </c>
    </row>
    <row r="1258" spans="12:15" x14ac:dyDescent="0.25">
      <c r="L1258">
        <v>11280244</v>
      </c>
      <c r="M1258" s="37">
        <v>32104</v>
      </c>
      <c r="N1258">
        <v>8</v>
      </c>
      <c r="O1258">
        <v>8</v>
      </c>
    </row>
    <row r="1259" spans="12:15" x14ac:dyDescent="0.25">
      <c r="L1259">
        <v>11280245</v>
      </c>
      <c r="M1259" s="37">
        <v>33059</v>
      </c>
      <c r="N1259">
        <v>8</v>
      </c>
      <c r="O1259">
        <v>8</v>
      </c>
    </row>
    <row r="1260" spans="12:15" x14ac:dyDescent="0.25">
      <c r="L1260">
        <v>11280246</v>
      </c>
      <c r="M1260" s="37">
        <v>30225</v>
      </c>
      <c r="N1260">
        <v>11</v>
      </c>
      <c r="O1260">
        <v>11</v>
      </c>
    </row>
    <row r="1261" spans="12:15" x14ac:dyDescent="0.25">
      <c r="L1261">
        <v>11280254</v>
      </c>
      <c r="M1261" s="37">
        <v>27987</v>
      </c>
      <c r="N1261">
        <v>2</v>
      </c>
      <c r="O1261">
        <v>4</v>
      </c>
    </row>
    <row r="1262" spans="12:15" x14ac:dyDescent="0.25">
      <c r="L1262">
        <v>11280271</v>
      </c>
      <c r="M1262" s="37">
        <v>39359</v>
      </c>
      <c r="N1262">
        <v>2</v>
      </c>
      <c r="O1262">
        <v>4</v>
      </c>
    </row>
    <row r="1263" spans="12:15" x14ac:dyDescent="0.25">
      <c r="L1263">
        <v>11280280</v>
      </c>
      <c r="M1263" s="37">
        <v>44344</v>
      </c>
      <c r="N1263">
        <v>5</v>
      </c>
      <c r="O1263">
        <v>5</v>
      </c>
    </row>
    <row r="1264" spans="12:15" x14ac:dyDescent="0.25">
      <c r="L1264">
        <v>11280284</v>
      </c>
      <c r="M1264" s="37">
        <v>44344</v>
      </c>
      <c r="N1264">
        <v>5</v>
      </c>
      <c r="O1264">
        <v>5</v>
      </c>
    </row>
    <row r="1265" spans="12:15" x14ac:dyDescent="0.25">
      <c r="L1265">
        <v>11280287</v>
      </c>
      <c r="M1265" s="37">
        <v>44344</v>
      </c>
      <c r="N1265">
        <v>5</v>
      </c>
      <c r="O1265">
        <v>5</v>
      </c>
    </row>
    <row r="1266" spans="12:15" x14ac:dyDescent="0.25">
      <c r="L1266">
        <v>11280292</v>
      </c>
      <c r="M1266" s="37">
        <v>44344</v>
      </c>
      <c r="N1266">
        <v>5</v>
      </c>
      <c r="O1266">
        <v>5</v>
      </c>
    </row>
    <row r="1267" spans="12:15" x14ac:dyDescent="0.25">
      <c r="L1267">
        <v>11280294</v>
      </c>
      <c r="M1267" s="37">
        <v>44344</v>
      </c>
      <c r="N1267">
        <v>5</v>
      </c>
      <c r="O1267">
        <v>5</v>
      </c>
    </row>
    <row r="1268" spans="12:15" x14ac:dyDescent="0.25">
      <c r="L1268">
        <v>11280299</v>
      </c>
      <c r="M1268" s="37">
        <v>44344</v>
      </c>
      <c r="N1268">
        <v>5</v>
      </c>
      <c r="O1268">
        <v>5</v>
      </c>
    </row>
    <row r="1269" spans="12:15" x14ac:dyDescent="0.25">
      <c r="L1269">
        <v>11280307</v>
      </c>
      <c r="M1269" s="37">
        <v>44344</v>
      </c>
      <c r="N1269">
        <v>5</v>
      </c>
      <c r="O1269">
        <v>5</v>
      </c>
    </row>
    <row r="1270" spans="12:15" x14ac:dyDescent="0.25">
      <c r="L1270">
        <v>11280310</v>
      </c>
      <c r="M1270" s="37">
        <v>44344</v>
      </c>
      <c r="N1270">
        <v>5</v>
      </c>
      <c r="O1270">
        <v>5</v>
      </c>
    </row>
    <row r="1271" spans="12:15" x14ac:dyDescent="0.25">
      <c r="L1271">
        <v>11280315</v>
      </c>
      <c r="M1271" s="37">
        <v>44344</v>
      </c>
      <c r="N1271">
        <v>5</v>
      </c>
      <c r="O1271">
        <v>5</v>
      </c>
    </row>
    <row r="1272" spans="12:15" x14ac:dyDescent="0.25">
      <c r="L1272">
        <v>11280320</v>
      </c>
      <c r="M1272" s="37">
        <v>44136</v>
      </c>
      <c r="N1272">
        <v>2</v>
      </c>
      <c r="O1272">
        <v>4</v>
      </c>
    </row>
    <row r="1273" spans="12:15" x14ac:dyDescent="0.25">
      <c r="L1273">
        <v>11280321</v>
      </c>
      <c r="M1273" s="37">
        <v>44344</v>
      </c>
      <c r="N1273">
        <v>5</v>
      </c>
      <c r="O1273">
        <v>5</v>
      </c>
    </row>
    <row r="1274" spans="12:15" x14ac:dyDescent="0.25">
      <c r="L1274">
        <v>11280322</v>
      </c>
      <c r="M1274" s="37">
        <v>44344</v>
      </c>
      <c r="N1274">
        <v>5</v>
      </c>
      <c r="O1274">
        <v>5</v>
      </c>
    </row>
    <row r="1275" spans="12:15" x14ac:dyDescent="0.25">
      <c r="L1275">
        <v>11280422</v>
      </c>
      <c r="M1275" s="37">
        <v>42464</v>
      </c>
      <c r="N1275">
        <v>6</v>
      </c>
      <c r="O1275">
        <v>6</v>
      </c>
    </row>
    <row r="1276" spans="12:15" x14ac:dyDescent="0.25">
      <c r="L1276">
        <v>11280423</v>
      </c>
      <c r="M1276" s="37">
        <v>27987</v>
      </c>
      <c r="N1276">
        <v>1</v>
      </c>
      <c r="O1276">
        <v>2</v>
      </c>
    </row>
    <row r="1277" spans="12:15" x14ac:dyDescent="0.25">
      <c r="L1277">
        <v>11280632</v>
      </c>
      <c r="M1277" s="37">
        <v>30225</v>
      </c>
      <c r="N1277">
        <v>12</v>
      </c>
      <c r="O1277">
        <v>12</v>
      </c>
    </row>
    <row r="1278" spans="12:15" x14ac:dyDescent="0.25">
      <c r="L1278">
        <v>11280633</v>
      </c>
      <c r="M1278" s="37">
        <v>27987</v>
      </c>
      <c r="N1278">
        <v>5</v>
      </c>
      <c r="O1278">
        <v>5</v>
      </c>
    </row>
    <row r="1279" spans="12:15" x14ac:dyDescent="0.25">
      <c r="L1279">
        <v>11280634</v>
      </c>
      <c r="M1279" s="37">
        <v>39359</v>
      </c>
      <c r="N1279">
        <v>4</v>
      </c>
      <c r="O1279">
        <v>8</v>
      </c>
    </row>
    <row r="1280" spans="12:15" x14ac:dyDescent="0.25">
      <c r="L1280">
        <v>11280640</v>
      </c>
      <c r="M1280" s="37">
        <v>20733</v>
      </c>
      <c r="N1280">
        <v>4</v>
      </c>
      <c r="O1280">
        <v>4</v>
      </c>
    </row>
    <row r="1281" spans="12:15" x14ac:dyDescent="0.25">
      <c r="L1281">
        <v>11280944</v>
      </c>
      <c r="M1281" s="37">
        <v>37089</v>
      </c>
      <c r="N1281">
        <v>4</v>
      </c>
      <c r="O1281">
        <v>4</v>
      </c>
    </row>
    <row r="1282" spans="12:15" x14ac:dyDescent="0.25">
      <c r="L1282">
        <v>11280947</v>
      </c>
      <c r="M1282" s="37">
        <v>44344</v>
      </c>
      <c r="N1282">
        <v>4</v>
      </c>
      <c r="O1282">
        <v>4</v>
      </c>
    </row>
    <row r="1283" spans="12:15" x14ac:dyDescent="0.25">
      <c r="L1283">
        <v>11280948</v>
      </c>
      <c r="M1283" s="37">
        <v>38734</v>
      </c>
      <c r="N1283">
        <v>2</v>
      </c>
      <c r="O1283">
        <v>4</v>
      </c>
    </row>
    <row r="1284" spans="12:15" x14ac:dyDescent="0.25">
      <c r="L1284">
        <v>11280952</v>
      </c>
      <c r="M1284" s="37">
        <v>32104</v>
      </c>
      <c r="N1284">
        <v>10</v>
      </c>
      <c r="O1284">
        <v>10</v>
      </c>
    </row>
    <row r="1285" spans="12:15" x14ac:dyDescent="0.25">
      <c r="L1285">
        <v>11280953</v>
      </c>
      <c r="M1285" s="37">
        <v>44344</v>
      </c>
      <c r="N1285">
        <v>4</v>
      </c>
      <c r="O1285">
        <v>4</v>
      </c>
    </row>
    <row r="1286" spans="12:15" x14ac:dyDescent="0.25">
      <c r="L1286">
        <v>11280955</v>
      </c>
      <c r="M1286" s="37">
        <v>39359</v>
      </c>
      <c r="N1286">
        <v>2</v>
      </c>
      <c r="O1286">
        <v>4</v>
      </c>
    </row>
    <row r="1287" spans="12:15" x14ac:dyDescent="0.25">
      <c r="L1287">
        <v>11280973</v>
      </c>
      <c r="M1287" s="37">
        <v>44344</v>
      </c>
      <c r="N1287">
        <v>3</v>
      </c>
      <c r="O1287">
        <v>3</v>
      </c>
    </row>
    <row r="1288" spans="12:15" x14ac:dyDescent="0.25">
      <c r="L1288">
        <v>11280975</v>
      </c>
      <c r="M1288" s="37">
        <v>44344</v>
      </c>
      <c r="N1288">
        <v>6</v>
      </c>
      <c r="O1288">
        <v>6</v>
      </c>
    </row>
    <row r="1289" spans="12:15" x14ac:dyDescent="0.25">
      <c r="L1289">
        <v>11281030</v>
      </c>
      <c r="M1289" s="37">
        <v>44344</v>
      </c>
      <c r="N1289">
        <v>3</v>
      </c>
      <c r="O1289">
        <v>3</v>
      </c>
    </row>
    <row r="1290" spans="12:15" x14ac:dyDescent="0.25">
      <c r="L1290">
        <v>11281032</v>
      </c>
      <c r="M1290" s="37">
        <v>44344</v>
      </c>
      <c r="N1290">
        <v>5</v>
      </c>
      <c r="O1290">
        <v>5</v>
      </c>
    </row>
    <row r="1291" spans="12:15" x14ac:dyDescent="0.25">
      <c r="L1291">
        <v>11281670</v>
      </c>
      <c r="M1291" s="37">
        <v>27987</v>
      </c>
      <c r="N1291">
        <v>5</v>
      </c>
      <c r="O1291">
        <v>5</v>
      </c>
    </row>
    <row r="1292" spans="12:15" x14ac:dyDescent="0.25">
      <c r="L1292">
        <v>11281681</v>
      </c>
      <c r="M1292" s="37">
        <v>44344</v>
      </c>
      <c r="N1292">
        <v>6</v>
      </c>
      <c r="O1292">
        <v>6</v>
      </c>
    </row>
    <row r="1293" spans="12:15" x14ac:dyDescent="0.25">
      <c r="L1293">
        <v>11281696</v>
      </c>
      <c r="M1293" s="37">
        <v>27987</v>
      </c>
      <c r="N1293">
        <v>5</v>
      </c>
      <c r="O1293">
        <v>5</v>
      </c>
    </row>
    <row r="1294" spans="12:15" x14ac:dyDescent="0.25">
      <c r="L1294">
        <v>11281721</v>
      </c>
      <c r="M1294" s="37">
        <v>26108</v>
      </c>
      <c r="N1294">
        <v>7</v>
      </c>
      <c r="O1294">
        <v>7</v>
      </c>
    </row>
    <row r="1295" spans="12:15" x14ac:dyDescent="0.25">
      <c r="L1295">
        <v>11281737</v>
      </c>
      <c r="M1295" s="37">
        <v>38734</v>
      </c>
      <c r="N1295">
        <v>1</v>
      </c>
      <c r="O1295">
        <v>2</v>
      </c>
    </row>
    <row r="1296" spans="12:15" x14ac:dyDescent="0.25">
      <c r="L1296">
        <v>11281798</v>
      </c>
      <c r="M1296" s="37">
        <v>27987</v>
      </c>
      <c r="N1296">
        <v>5</v>
      </c>
      <c r="O1296">
        <v>5</v>
      </c>
    </row>
    <row r="1297" spans="12:15" x14ac:dyDescent="0.25">
      <c r="L1297">
        <v>11281815</v>
      </c>
      <c r="M1297" s="37">
        <v>27987</v>
      </c>
      <c r="N1297">
        <v>5</v>
      </c>
      <c r="O1297">
        <v>5</v>
      </c>
    </row>
    <row r="1298" spans="12:15" x14ac:dyDescent="0.25">
      <c r="L1298">
        <v>11281866</v>
      </c>
      <c r="M1298" s="37">
        <v>44344</v>
      </c>
      <c r="N1298">
        <v>6</v>
      </c>
      <c r="O1298">
        <v>6</v>
      </c>
    </row>
    <row r="1299" spans="12:15" x14ac:dyDescent="0.25">
      <c r="L1299">
        <v>11281962</v>
      </c>
      <c r="M1299" s="37">
        <v>38943</v>
      </c>
      <c r="N1299">
        <v>2</v>
      </c>
      <c r="O1299">
        <v>2</v>
      </c>
    </row>
    <row r="1300" spans="12:15" x14ac:dyDescent="0.25">
      <c r="L1300">
        <v>11281964</v>
      </c>
      <c r="M1300" s="37">
        <v>31480</v>
      </c>
      <c r="N1300">
        <v>4</v>
      </c>
      <c r="O1300">
        <v>4</v>
      </c>
    </row>
    <row r="1301" spans="12:15" x14ac:dyDescent="0.25">
      <c r="L1301">
        <v>11281965</v>
      </c>
      <c r="M1301" s="37">
        <v>38943</v>
      </c>
      <c r="N1301">
        <v>5</v>
      </c>
      <c r="O1301">
        <v>5</v>
      </c>
    </row>
    <row r="1302" spans="12:15" x14ac:dyDescent="0.25">
      <c r="L1302">
        <v>11281968</v>
      </c>
      <c r="M1302" s="37">
        <v>37089</v>
      </c>
      <c r="N1302">
        <v>3</v>
      </c>
      <c r="O1302">
        <v>3</v>
      </c>
    </row>
    <row r="1303" spans="12:15" x14ac:dyDescent="0.25">
      <c r="L1303">
        <v>11281972</v>
      </c>
      <c r="M1303" s="37">
        <v>37089</v>
      </c>
      <c r="N1303">
        <v>3</v>
      </c>
      <c r="O1303">
        <v>3</v>
      </c>
    </row>
    <row r="1304" spans="12:15" x14ac:dyDescent="0.25">
      <c r="L1304">
        <v>11281974</v>
      </c>
      <c r="M1304" s="37">
        <v>38734</v>
      </c>
      <c r="N1304">
        <v>2</v>
      </c>
      <c r="O1304">
        <v>2</v>
      </c>
    </row>
    <row r="1305" spans="12:15" x14ac:dyDescent="0.25">
      <c r="L1305">
        <v>11282297</v>
      </c>
      <c r="M1305" s="37">
        <v>44344</v>
      </c>
      <c r="N1305">
        <v>6</v>
      </c>
      <c r="O1305">
        <v>6</v>
      </c>
    </row>
    <row r="1306" spans="12:15" x14ac:dyDescent="0.25">
      <c r="L1306">
        <v>11282298</v>
      </c>
      <c r="M1306" s="37">
        <v>44344</v>
      </c>
      <c r="N1306">
        <v>3</v>
      </c>
      <c r="O1306">
        <v>3</v>
      </c>
    </row>
    <row r="1307" spans="12:15" x14ac:dyDescent="0.25">
      <c r="L1307">
        <v>11282752</v>
      </c>
      <c r="M1307" s="37">
        <v>44344</v>
      </c>
      <c r="N1307">
        <v>3</v>
      </c>
      <c r="O1307">
        <v>6</v>
      </c>
    </row>
    <row r="1308" spans="12:15" x14ac:dyDescent="0.25">
      <c r="L1308">
        <v>11282938</v>
      </c>
      <c r="M1308" s="37">
        <v>44344</v>
      </c>
      <c r="N1308">
        <v>3</v>
      </c>
      <c r="O1308">
        <v>3</v>
      </c>
    </row>
    <row r="1309" spans="12:15" x14ac:dyDescent="0.25">
      <c r="L1309">
        <v>11282944</v>
      </c>
      <c r="M1309" s="37">
        <v>37089</v>
      </c>
      <c r="N1309">
        <v>6</v>
      </c>
      <c r="O1309">
        <v>6</v>
      </c>
    </row>
    <row r="1310" spans="12:15" x14ac:dyDescent="0.25">
      <c r="L1310">
        <v>11282947</v>
      </c>
      <c r="M1310" s="37">
        <v>44344</v>
      </c>
      <c r="N1310">
        <v>6</v>
      </c>
      <c r="O1310">
        <v>6</v>
      </c>
    </row>
    <row r="1311" spans="12:15" x14ac:dyDescent="0.25">
      <c r="L1311">
        <v>11282949</v>
      </c>
      <c r="M1311">
        <v>37089</v>
      </c>
      <c r="N1311">
        <v>6</v>
      </c>
      <c r="O1311">
        <v>6</v>
      </c>
    </row>
    <row r="1312" spans="12:15" x14ac:dyDescent="0.25">
      <c r="L1312">
        <v>11282952</v>
      </c>
      <c r="M1312" s="37">
        <v>44344</v>
      </c>
      <c r="N1312">
        <v>6</v>
      </c>
      <c r="O1312">
        <v>6</v>
      </c>
    </row>
    <row r="1313" spans="12:15" x14ac:dyDescent="0.25">
      <c r="L1313">
        <v>11282956</v>
      </c>
      <c r="M1313" s="37">
        <v>37089</v>
      </c>
      <c r="N1313">
        <v>3</v>
      </c>
      <c r="O1313">
        <v>3</v>
      </c>
    </row>
    <row r="1314" spans="12:15" x14ac:dyDescent="0.25">
      <c r="L1314">
        <v>11282963</v>
      </c>
      <c r="M1314" s="37">
        <v>44344</v>
      </c>
      <c r="N1314">
        <v>6</v>
      </c>
      <c r="O1314">
        <v>6</v>
      </c>
    </row>
    <row r="1315" spans="12:15" x14ac:dyDescent="0.25">
      <c r="L1315">
        <v>11282986</v>
      </c>
      <c r="M1315" s="37">
        <v>38691</v>
      </c>
      <c r="N1315">
        <v>3</v>
      </c>
      <c r="O1315">
        <v>6</v>
      </c>
    </row>
    <row r="1316" spans="12:15" x14ac:dyDescent="0.25">
      <c r="L1316">
        <v>11283038</v>
      </c>
      <c r="M1316">
        <v>38734</v>
      </c>
      <c r="N1316">
        <v>1</v>
      </c>
      <c r="O1316">
        <v>2</v>
      </c>
    </row>
    <row r="1317" spans="12:15" x14ac:dyDescent="0.25">
      <c r="L1317">
        <v>11283039</v>
      </c>
      <c r="M1317">
        <v>38734</v>
      </c>
      <c r="N1317">
        <v>4</v>
      </c>
      <c r="O1317">
        <v>4</v>
      </c>
    </row>
    <row r="1318" spans="12:15" x14ac:dyDescent="0.25">
      <c r="L1318">
        <v>11283237</v>
      </c>
      <c r="M1318" s="37">
        <v>44344</v>
      </c>
      <c r="N1318">
        <v>1</v>
      </c>
      <c r="O1318">
        <v>2</v>
      </c>
    </row>
    <row r="1319" spans="12:15" x14ac:dyDescent="0.25">
      <c r="L1319">
        <v>11283410</v>
      </c>
      <c r="M1319" s="37">
        <v>36855</v>
      </c>
      <c r="N1319">
        <v>4</v>
      </c>
      <c r="O1319">
        <v>8</v>
      </c>
    </row>
    <row r="1320" spans="12:15" x14ac:dyDescent="0.25">
      <c r="L1320">
        <v>11283509</v>
      </c>
      <c r="M1320">
        <v>44344</v>
      </c>
      <c r="N1320">
        <v>3</v>
      </c>
      <c r="O1320">
        <v>3</v>
      </c>
    </row>
    <row r="1321" spans="12:15" x14ac:dyDescent="0.25">
      <c r="L1321">
        <v>11283514</v>
      </c>
      <c r="M1321">
        <v>44092</v>
      </c>
      <c r="N1321">
        <v>1</v>
      </c>
      <c r="O1321">
        <v>2</v>
      </c>
    </row>
    <row r="1322" spans="12:15" x14ac:dyDescent="0.25">
      <c r="L1322">
        <v>11283515</v>
      </c>
      <c r="M1322">
        <v>38734</v>
      </c>
      <c r="N1322">
        <v>4</v>
      </c>
      <c r="O1322">
        <v>4</v>
      </c>
    </row>
    <row r="1323" spans="12:15" x14ac:dyDescent="0.25">
      <c r="L1323">
        <v>11283598</v>
      </c>
      <c r="M1323" s="37">
        <v>44344</v>
      </c>
      <c r="N1323">
        <v>4</v>
      </c>
      <c r="O1323">
        <v>4</v>
      </c>
    </row>
    <row r="1324" spans="12:15" x14ac:dyDescent="0.25">
      <c r="L1324">
        <v>11283603</v>
      </c>
      <c r="M1324" s="37">
        <v>35211</v>
      </c>
      <c r="N1324">
        <v>9</v>
      </c>
      <c r="O1324">
        <v>9</v>
      </c>
    </row>
    <row r="1325" spans="12:15" x14ac:dyDescent="0.25">
      <c r="L1325">
        <v>11283605</v>
      </c>
      <c r="M1325" s="37">
        <v>37089</v>
      </c>
      <c r="N1325">
        <v>11</v>
      </c>
      <c r="O1325">
        <v>11</v>
      </c>
    </row>
    <row r="1326" spans="12:15" x14ac:dyDescent="0.25">
      <c r="L1326">
        <v>11284234</v>
      </c>
      <c r="M1326" s="37">
        <v>44344</v>
      </c>
      <c r="N1326">
        <v>4</v>
      </c>
      <c r="O1326">
        <v>8</v>
      </c>
    </row>
    <row r="1327" spans="12:15" x14ac:dyDescent="0.25">
      <c r="L1327">
        <v>11284245</v>
      </c>
      <c r="M1327">
        <v>38734</v>
      </c>
      <c r="N1327">
        <v>5</v>
      </c>
      <c r="O1327">
        <v>5</v>
      </c>
    </row>
    <row r="1328" spans="12:15" x14ac:dyDescent="0.25">
      <c r="L1328">
        <v>11284246</v>
      </c>
      <c r="M1328" s="37">
        <v>38734</v>
      </c>
      <c r="N1328">
        <v>5</v>
      </c>
      <c r="O1328">
        <v>5</v>
      </c>
    </row>
    <row r="1329" spans="12:15" x14ac:dyDescent="0.25">
      <c r="L1329">
        <v>11284247</v>
      </c>
      <c r="M1329" s="37">
        <v>44344</v>
      </c>
      <c r="N1329">
        <v>2</v>
      </c>
      <c r="O1329">
        <v>4</v>
      </c>
    </row>
    <row r="1330" spans="12:15" x14ac:dyDescent="0.25">
      <c r="L1330">
        <v>11284252</v>
      </c>
      <c r="M1330">
        <v>27987</v>
      </c>
      <c r="N1330">
        <v>1</v>
      </c>
      <c r="O1330">
        <v>2</v>
      </c>
    </row>
    <row r="1331" spans="12:15" x14ac:dyDescent="0.25">
      <c r="L1331">
        <v>11284254</v>
      </c>
      <c r="M1331">
        <v>38734</v>
      </c>
      <c r="N1331">
        <v>5</v>
      </c>
      <c r="O1331">
        <v>5</v>
      </c>
    </row>
    <row r="1332" spans="12:15" x14ac:dyDescent="0.25">
      <c r="L1332">
        <v>11284262</v>
      </c>
      <c r="M1332" s="37">
        <v>38734</v>
      </c>
      <c r="N1332">
        <v>5</v>
      </c>
      <c r="O1332">
        <v>5</v>
      </c>
    </row>
    <row r="1333" spans="12:15" x14ac:dyDescent="0.25">
      <c r="L1333">
        <v>11284263</v>
      </c>
      <c r="M1333" s="37">
        <v>38734</v>
      </c>
      <c r="N1333">
        <v>5</v>
      </c>
      <c r="O1333">
        <v>5</v>
      </c>
    </row>
    <row r="1334" spans="12:15" x14ac:dyDescent="0.25">
      <c r="L1334">
        <v>11284269</v>
      </c>
      <c r="M1334" s="37">
        <v>28074</v>
      </c>
      <c r="N1334">
        <v>16</v>
      </c>
      <c r="O1334">
        <v>16</v>
      </c>
    </row>
    <row r="1335" spans="12:15" x14ac:dyDescent="0.25">
      <c r="L1335">
        <v>11284274</v>
      </c>
      <c r="M1335" s="37">
        <v>27987</v>
      </c>
      <c r="N1335">
        <v>1</v>
      </c>
      <c r="O1335">
        <v>2</v>
      </c>
    </row>
    <row r="1336" spans="12:15" x14ac:dyDescent="0.25">
      <c r="L1336">
        <v>11284280</v>
      </c>
      <c r="M1336">
        <v>37089</v>
      </c>
      <c r="N1336">
        <v>12</v>
      </c>
      <c r="O1336">
        <v>12</v>
      </c>
    </row>
    <row r="1337" spans="12:15" x14ac:dyDescent="0.25">
      <c r="L1337">
        <v>11284294</v>
      </c>
      <c r="M1337" s="37">
        <v>32104</v>
      </c>
      <c r="N1337">
        <v>9</v>
      </c>
      <c r="O1337">
        <v>9</v>
      </c>
    </row>
    <row r="1338" spans="12:15" x14ac:dyDescent="0.25">
      <c r="L1338">
        <v>11284301</v>
      </c>
      <c r="M1338">
        <v>38734</v>
      </c>
      <c r="N1338">
        <v>2</v>
      </c>
      <c r="O1338">
        <v>2</v>
      </c>
    </row>
    <row r="1339" spans="12:15" x14ac:dyDescent="0.25">
      <c r="L1339">
        <v>11284303</v>
      </c>
      <c r="M1339" s="37">
        <v>32104</v>
      </c>
      <c r="N1339">
        <v>9</v>
      </c>
      <c r="O1339">
        <v>9</v>
      </c>
    </row>
    <row r="1340" spans="12:15" x14ac:dyDescent="0.25">
      <c r="L1340">
        <v>11284304</v>
      </c>
      <c r="M1340">
        <v>44344</v>
      </c>
      <c r="N1340">
        <v>1</v>
      </c>
      <c r="O1340">
        <v>2</v>
      </c>
    </row>
    <row r="1341" spans="12:15" x14ac:dyDescent="0.25">
      <c r="L1341">
        <v>11284312</v>
      </c>
      <c r="M1341">
        <v>33059</v>
      </c>
      <c r="N1341">
        <v>9</v>
      </c>
      <c r="O1341">
        <v>9</v>
      </c>
    </row>
    <row r="1342" spans="12:15" x14ac:dyDescent="0.25">
      <c r="L1342">
        <v>11284313</v>
      </c>
      <c r="M1342" s="37">
        <v>38734</v>
      </c>
      <c r="N1342">
        <v>2</v>
      </c>
      <c r="O1342">
        <v>2</v>
      </c>
    </row>
    <row r="1343" spans="12:15" x14ac:dyDescent="0.25">
      <c r="L1343">
        <v>11284314</v>
      </c>
      <c r="M1343">
        <v>44344</v>
      </c>
      <c r="N1343">
        <v>1</v>
      </c>
      <c r="O1343">
        <v>2</v>
      </c>
    </row>
    <row r="1344" spans="12:15" x14ac:dyDescent="0.25">
      <c r="L1344">
        <v>11284319</v>
      </c>
      <c r="M1344">
        <v>37089</v>
      </c>
      <c r="N1344">
        <v>2</v>
      </c>
      <c r="O1344">
        <v>4</v>
      </c>
    </row>
    <row r="1345" spans="12:15" x14ac:dyDescent="0.25">
      <c r="L1345">
        <v>11284322</v>
      </c>
      <c r="M1345">
        <v>44344</v>
      </c>
      <c r="N1345">
        <v>2</v>
      </c>
      <c r="O1345">
        <v>4</v>
      </c>
    </row>
    <row r="1346" spans="12:15" x14ac:dyDescent="0.25">
      <c r="L1346">
        <v>11284326</v>
      </c>
      <c r="M1346" s="37">
        <v>44344</v>
      </c>
      <c r="N1346">
        <v>1</v>
      </c>
      <c r="O1346">
        <v>2</v>
      </c>
    </row>
    <row r="1347" spans="12:15" x14ac:dyDescent="0.25">
      <c r="L1347">
        <v>11284331</v>
      </c>
      <c r="M1347" s="37">
        <v>44344</v>
      </c>
      <c r="N1347">
        <v>1</v>
      </c>
      <c r="O1347">
        <v>2</v>
      </c>
    </row>
    <row r="1348" spans="12:15" x14ac:dyDescent="0.25">
      <c r="L1348">
        <v>11284334</v>
      </c>
      <c r="M1348" s="37">
        <v>32104</v>
      </c>
      <c r="N1348">
        <v>9</v>
      </c>
      <c r="O1348">
        <v>9</v>
      </c>
    </row>
    <row r="1349" spans="12:15" x14ac:dyDescent="0.25">
      <c r="L1349">
        <v>11284413</v>
      </c>
      <c r="M1349" s="37">
        <v>38734</v>
      </c>
      <c r="N1349">
        <v>2</v>
      </c>
      <c r="O1349">
        <v>2</v>
      </c>
    </row>
    <row r="1350" spans="12:15" x14ac:dyDescent="0.25">
      <c r="L1350">
        <v>11284454</v>
      </c>
      <c r="M1350" s="37">
        <v>44344</v>
      </c>
      <c r="N1350">
        <v>3</v>
      </c>
      <c r="O1350">
        <v>3</v>
      </c>
    </row>
    <row r="1351" spans="12:15" x14ac:dyDescent="0.25">
      <c r="L1351">
        <v>11285104</v>
      </c>
      <c r="M1351" s="37">
        <v>44344</v>
      </c>
      <c r="N1351">
        <v>5</v>
      </c>
      <c r="O1351">
        <v>5</v>
      </c>
    </row>
    <row r="1352" spans="12:15" x14ac:dyDescent="0.25">
      <c r="L1352">
        <v>11285113</v>
      </c>
      <c r="M1352">
        <v>38734</v>
      </c>
      <c r="N1352">
        <v>3</v>
      </c>
      <c r="O1352">
        <v>3</v>
      </c>
    </row>
    <row r="1353" spans="12:15" x14ac:dyDescent="0.25">
      <c r="L1353">
        <v>11285117</v>
      </c>
      <c r="M1353">
        <v>37089</v>
      </c>
      <c r="N1353">
        <v>3</v>
      </c>
      <c r="O1353">
        <v>3</v>
      </c>
    </row>
    <row r="1354" spans="12:15" x14ac:dyDescent="0.25">
      <c r="L1354">
        <v>11285122</v>
      </c>
      <c r="M1354">
        <v>42464</v>
      </c>
      <c r="N1354">
        <v>3</v>
      </c>
      <c r="O1354">
        <v>3</v>
      </c>
    </row>
    <row r="1355" spans="12:15" x14ac:dyDescent="0.25">
      <c r="L1355">
        <v>11285174</v>
      </c>
      <c r="M1355">
        <v>38734</v>
      </c>
      <c r="N1355">
        <v>2</v>
      </c>
      <c r="O1355">
        <v>2</v>
      </c>
    </row>
    <row r="1356" spans="12:15" x14ac:dyDescent="0.25">
      <c r="L1356">
        <v>11285176</v>
      </c>
      <c r="M1356">
        <v>37089</v>
      </c>
      <c r="N1356">
        <v>3</v>
      </c>
      <c r="O1356">
        <v>3</v>
      </c>
    </row>
    <row r="1357" spans="12:15" x14ac:dyDescent="0.25">
      <c r="L1357">
        <v>11285184</v>
      </c>
      <c r="M1357">
        <v>37089</v>
      </c>
      <c r="N1357">
        <v>4</v>
      </c>
      <c r="O1357">
        <v>4</v>
      </c>
    </row>
    <row r="1358" spans="12:15" x14ac:dyDescent="0.25">
      <c r="L1358">
        <v>11285185</v>
      </c>
      <c r="M1358">
        <v>44344</v>
      </c>
      <c r="N1358">
        <v>4</v>
      </c>
      <c r="O1358">
        <v>4</v>
      </c>
    </row>
    <row r="1359" spans="12:15" x14ac:dyDescent="0.25">
      <c r="L1359">
        <v>11285187</v>
      </c>
      <c r="M1359" s="37">
        <v>31480</v>
      </c>
      <c r="N1359">
        <v>1</v>
      </c>
      <c r="O1359">
        <v>2</v>
      </c>
    </row>
    <row r="1360" spans="12:15" x14ac:dyDescent="0.25">
      <c r="L1360">
        <v>11285188</v>
      </c>
      <c r="M1360" s="37">
        <v>31480</v>
      </c>
      <c r="N1360">
        <v>5</v>
      </c>
      <c r="O1360">
        <v>5</v>
      </c>
    </row>
    <row r="1361" spans="12:15" x14ac:dyDescent="0.25">
      <c r="L1361">
        <v>11285289</v>
      </c>
      <c r="M1361" s="37">
        <v>44344</v>
      </c>
      <c r="N1361">
        <v>3</v>
      </c>
      <c r="O1361">
        <v>3</v>
      </c>
    </row>
    <row r="1362" spans="12:15" x14ac:dyDescent="0.25">
      <c r="L1362">
        <v>11285355</v>
      </c>
      <c r="M1362">
        <v>31480</v>
      </c>
      <c r="N1362">
        <v>4</v>
      </c>
      <c r="O1362">
        <v>4</v>
      </c>
    </row>
    <row r="1363" spans="12:15" x14ac:dyDescent="0.25">
      <c r="L1363">
        <v>11285434</v>
      </c>
      <c r="M1363">
        <v>31689</v>
      </c>
      <c r="N1363">
        <v>2</v>
      </c>
      <c r="O1363">
        <v>4</v>
      </c>
    </row>
    <row r="1364" spans="12:15" x14ac:dyDescent="0.25">
      <c r="L1364">
        <v>11285435</v>
      </c>
      <c r="M1364">
        <v>31480</v>
      </c>
      <c r="N1364">
        <v>3</v>
      </c>
      <c r="O1364">
        <v>3</v>
      </c>
    </row>
    <row r="1365" spans="12:15" x14ac:dyDescent="0.25">
      <c r="L1365">
        <v>11285475</v>
      </c>
      <c r="M1365">
        <v>37089</v>
      </c>
      <c r="N1365">
        <v>2</v>
      </c>
      <c r="O1365">
        <v>4</v>
      </c>
    </row>
    <row r="1366" spans="12:15" x14ac:dyDescent="0.25">
      <c r="L1366">
        <v>11285508</v>
      </c>
      <c r="M1366">
        <v>37089</v>
      </c>
      <c r="N1366">
        <v>2</v>
      </c>
      <c r="O1366">
        <v>4</v>
      </c>
    </row>
    <row r="1367" spans="12:15" x14ac:dyDescent="0.25">
      <c r="L1367">
        <v>11285528</v>
      </c>
      <c r="M1367">
        <v>37089</v>
      </c>
      <c r="N1367">
        <v>2</v>
      </c>
      <c r="O1367">
        <v>4</v>
      </c>
    </row>
    <row r="1368" spans="12:15" x14ac:dyDescent="0.25">
      <c r="L1368">
        <v>11285571</v>
      </c>
      <c r="M1368">
        <v>38734</v>
      </c>
      <c r="N1368">
        <v>3</v>
      </c>
      <c r="O1368">
        <v>3</v>
      </c>
    </row>
    <row r="1369" spans="12:15" x14ac:dyDescent="0.25">
      <c r="L1369">
        <v>11285866</v>
      </c>
      <c r="M1369" s="37">
        <v>38734</v>
      </c>
      <c r="N1369">
        <v>2</v>
      </c>
      <c r="O1369">
        <v>2</v>
      </c>
    </row>
    <row r="1370" spans="12:15" x14ac:dyDescent="0.25">
      <c r="L1370">
        <v>11285868</v>
      </c>
      <c r="M1370" s="37">
        <v>32104</v>
      </c>
      <c r="N1370">
        <v>9</v>
      </c>
      <c r="O1370">
        <v>9</v>
      </c>
    </row>
    <row r="1371" spans="12:15" x14ac:dyDescent="0.25">
      <c r="L1371">
        <v>11285969</v>
      </c>
      <c r="M1371" s="37">
        <v>44344</v>
      </c>
      <c r="N1371">
        <v>2</v>
      </c>
      <c r="O1371">
        <v>4</v>
      </c>
    </row>
    <row r="1372" spans="12:15" x14ac:dyDescent="0.25">
      <c r="L1372">
        <v>11286270</v>
      </c>
      <c r="M1372" s="37">
        <v>44344</v>
      </c>
      <c r="N1372">
        <v>3</v>
      </c>
      <c r="O1372">
        <v>6</v>
      </c>
    </row>
    <row r="1373" spans="12:15" x14ac:dyDescent="0.25">
      <c r="L1373">
        <v>11286546</v>
      </c>
      <c r="M1373" s="37">
        <v>38734</v>
      </c>
      <c r="N1373">
        <v>4</v>
      </c>
      <c r="O1373">
        <v>4</v>
      </c>
    </row>
    <row r="1374" spans="12:15" x14ac:dyDescent="0.25">
      <c r="L1374">
        <v>11286771</v>
      </c>
      <c r="M1374" s="37">
        <v>27987</v>
      </c>
      <c r="N1374">
        <v>4</v>
      </c>
      <c r="O1374">
        <v>8</v>
      </c>
    </row>
    <row r="1375" spans="12:15" x14ac:dyDescent="0.25">
      <c r="L1375">
        <v>11286773</v>
      </c>
      <c r="M1375" s="37">
        <v>27987</v>
      </c>
      <c r="N1375">
        <v>4</v>
      </c>
      <c r="O1375">
        <v>8</v>
      </c>
    </row>
    <row r="1376" spans="12:15" x14ac:dyDescent="0.25">
      <c r="L1376">
        <v>11286776</v>
      </c>
      <c r="M1376" s="37">
        <v>27987</v>
      </c>
      <c r="N1376">
        <v>4</v>
      </c>
      <c r="O1376">
        <v>8</v>
      </c>
    </row>
    <row r="1377" spans="12:15" x14ac:dyDescent="0.25">
      <c r="L1377">
        <v>11286777</v>
      </c>
      <c r="M1377" s="37">
        <v>27987</v>
      </c>
      <c r="N1377">
        <v>4</v>
      </c>
      <c r="O1377">
        <v>8</v>
      </c>
    </row>
    <row r="1378" spans="12:15" x14ac:dyDescent="0.25">
      <c r="L1378">
        <v>11286779</v>
      </c>
      <c r="M1378" s="37">
        <v>27987</v>
      </c>
      <c r="N1378">
        <v>4</v>
      </c>
      <c r="O1378">
        <v>8</v>
      </c>
    </row>
    <row r="1379" spans="12:15" x14ac:dyDescent="0.25">
      <c r="L1379">
        <v>11286785</v>
      </c>
      <c r="M1379" s="37">
        <v>38943</v>
      </c>
      <c r="N1379">
        <v>3</v>
      </c>
      <c r="O1379">
        <v>3</v>
      </c>
    </row>
    <row r="1380" spans="12:15" x14ac:dyDescent="0.25">
      <c r="L1380">
        <v>11286794</v>
      </c>
      <c r="M1380" s="37">
        <v>38943</v>
      </c>
      <c r="N1380">
        <v>3</v>
      </c>
      <c r="O1380">
        <v>3</v>
      </c>
    </row>
    <row r="1381" spans="12:15" x14ac:dyDescent="0.25">
      <c r="L1381">
        <v>11286981</v>
      </c>
      <c r="M1381" s="37">
        <v>39359</v>
      </c>
      <c r="N1381">
        <v>4</v>
      </c>
      <c r="O1381">
        <v>8</v>
      </c>
    </row>
    <row r="1382" spans="12:15" x14ac:dyDescent="0.25">
      <c r="L1382">
        <v>11286982</v>
      </c>
      <c r="M1382">
        <v>44344</v>
      </c>
      <c r="N1382">
        <v>1</v>
      </c>
      <c r="O1382">
        <v>2</v>
      </c>
    </row>
    <row r="1383" spans="12:15" x14ac:dyDescent="0.25">
      <c r="L1383">
        <v>11286983</v>
      </c>
      <c r="M1383" s="37">
        <v>39359</v>
      </c>
      <c r="N1383">
        <v>1</v>
      </c>
      <c r="O1383">
        <v>2</v>
      </c>
    </row>
    <row r="1384" spans="12:15" x14ac:dyDescent="0.25">
      <c r="L1384">
        <v>11286988</v>
      </c>
      <c r="M1384" s="37">
        <v>37089</v>
      </c>
      <c r="N1384">
        <v>10</v>
      </c>
      <c r="O1384">
        <v>10</v>
      </c>
    </row>
    <row r="1385" spans="12:15" x14ac:dyDescent="0.25">
      <c r="L1385">
        <v>11286990</v>
      </c>
      <c r="M1385" s="37">
        <v>44344</v>
      </c>
      <c r="N1385">
        <v>1</v>
      </c>
      <c r="O1385">
        <v>2</v>
      </c>
    </row>
    <row r="1386" spans="12:15" x14ac:dyDescent="0.25">
      <c r="L1386">
        <v>11286992</v>
      </c>
      <c r="M1386" s="37">
        <v>37089</v>
      </c>
      <c r="N1386">
        <v>2</v>
      </c>
      <c r="O1386">
        <v>4</v>
      </c>
    </row>
    <row r="1387" spans="12:15" x14ac:dyDescent="0.25">
      <c r="L1387">
        <v>11286998</v>
      </c>
      <c r="M1387" s="37">
        <v>37089</v>
      </c>
      <c r="N1387">
        <v>10</v>
      </c>
      <c r="O1387">
        <v>10</v>
      </c>
    </row>
    <row r="1388" spans="12:15" x14ac:dyDescent="0.25">
      <c r="L1388">
        <v>11287006</v>
      </c>
      <c r="M1388">
        <v>37089</v>
      </c>
      <c r="N1388">
        <v>10</v>
      </c>
      <c r="O1388">
        <v>10</v>
      </c>
    </row>
    <row r="1389" spans="12:15" x14ac:dyDescent="0.25">
      <c r="L1389">
        <v>11287008</v>
      </c>
      <c r="M1389" s="37">
        <v>27987</v>
      </c>
      <c r="N1389">
        <v>2</v>
      </c>
      <c r="O1389">
        <v>2</v>
      </c>
    </row>
    <row r="1390" spans="12:15" x14ac:dyDescent="0.25">
      <c r="L1390">
        <v>11287011</v>
      </c>
      <c r="M1390">
        <v>37089</v>
      </c>
      <c r="N1390">
        <v>10</v>
      </c>
      <c r="O1390">
        <v>10</v>
      </c>
    </row>
    <row r="1391" spans="12:15" x14ac:dyDescent="0.25">
      <c r="L1391">
        <v>11287013</v>
      </c>
      <c r="M1391" s="37">
        <v>27987</v>
      </c>
      <c r="N1391">
        <v>2</v>
      </c>
      <c r="O1391">
        <v>2</v>
      </c>
    </row>
    <row r="1392" spans="12:15" x14ac:dyDescent="0.25">
      <c r="L1392">
        <v>11287015</v>
      </c>
      <c r="M1392" s="37">
        <v>39359</v>
      </c>
      <c r="N1392">
        <v>5</v>
      </c>
      <c r="O1392">
        <v>5</v>
      </c>
    </row>
    <row r="1393" spans="12:15" x14ac:dyDescent="0.25">
      <c r="L1393">
        <v>11287017</v>
      </c>
      <c r="M1393" s="37">
        <v>38943</v>
      </c>
      <c r="N1393">
        <v>2</v>
      </c>
      <c r="O1393">
        <v>2</v>
      </c>
    </row>
    <row r="1394" spans="12:15" x14ac:dyDescent="0.25">
      <c r="L1394">
        <v>11287018</v>
      </c>
      <c r="M1394">
        <v>38734</v>
      </c>
      <c r="N1394">
        <v>2</v>
      </c>
      <c r="O1394">
        <v>2</v>
      </c>
    </row>
    <row r="1395" spans="12:15" x14ac:dyDescent="0.25">
      <c r="L1395">
        <v>11287022</v>
      </c>
      <c r="M1395" s="37">
        <v>27987</v>
      </c>
      <c r="N1395">
        <v>5</v>
      </c>
      <c r="O1395">
        <v>5</v>
      </c>
    </row>
    <row r="1396" spans="12:15" x14ac:dyDescent="0.25">
      <c r="L1396">
        <v>11287053</v>
      </c>
      <c r="M1396" s="37">
        <v>32104</v>
      </c>
      <c r="N1396">
        <v>9</v>
      </c>
      <c r="O1396">
        <v>9</v>
      </c>
    </row>
    <row r="1397" spans="12:15" x14ac:dyDescent="0.25">
      <c r="L1397">
        <v>11287063</v>
      </c>
      <c r="M1397">
        <v>44344</v>
      </c>
      <c r="N1397">
        <v>4</v>
      </c>
      <c r="O1397">
        <v>8</v>
      </c>
    </row>
    <row r="1398" spans="12:15" x14ac:dyDescent="0.25">
      <c r="L1398">
        <v>11287070</v>
      </c>
      <c r="M1398">
        <v>44344</v>
      </c>
      <c r="N1398">
        <v>4</v>
      </c>
      <c r="O1398">
        <v>8</v>
      </c>
    </row>
    <row r="1399" spans="12:15" x14ac:dyDescent="0.25">
      <c r="L1399">
        <v>11287120</v>
      </c>
      <c r="M1399">
        <v>27987</v>
      </c>
      <c r="N1399">
        <v>4</v>
      </c>
      <c r="O1399">
        <v>4</v>
      </c>
    </row>
    <row r="1400" spans="12:15" x14ac:dyDescent="0.25">
      <c r="L1400">
        <v>11287846</v>
      </c>
      <c r="M1400">
        <v>27987</v>
      </c>
      <c r="N1400">
        <v>1</v>
      </c>
      <c r="O1400">
        <v>2</v>
      </c>
    </row>
    <row r="1401" spans="12:15" x14ac:dyDescent="0.25">
      <c r="L1401">
        <v>11287890</v>
      </c>
      <c r="M1401">
        <v>27987</v>
      </c>
      <c r="N1401">
        <v>5</v>
      </c>
      <c r="O1401">
        <v>5</v>
      </c>
    </row>
    <row r="1402" spans="12:15" x14ac:dyDescent="0.25">
      <c r="L1402">
        <v>11287892</v>
      </c>
      <c r="M1402">
        <v>38734</v>
      </c>
      <c r="N1402">
        <v>2</v>
      </c>
      <c r="O1402">
        <v>2</v>
      </c>
    </row>
    <row r="1403" spans="12:15" x14ac:dyDescent="0.25">
      <c r="L1403">
        <v>11287893</v>
      </c>
      <c r="M1403">
        <v>27987</v>
      </c>
      <c r="N1403">
        <v>1</v>
      </c>
      <c r="O1403">
        <v>2</v>
      </c>
    </row>
    <row r="1404" spans="12:15" x14ac:dyDescent="0.25">
      <c r="L1404">
        <v>11287908</v>
      </c>
      <c r="M1404">
        <v>37089</v>
      </c>
      <c r="N1404">
        <v>12</v>
      </c>
      <c r="O1404">
        <v>12</v>
      </c>
    </row>
    <row r="1405" spans="12:15" x14ac:dyDescent="0.25">
      <c r="L1405">
        <v>11287909</v>
      </c>
      <c r="M1405">
        <v>37089</v>
      </c>
      <c r="N1405">
        <v>12</v>
      </c>
      <c r="O1405">
        <v>12</v>
      </c>
    </row>
    <row r="1406" spans="12:15" x14ac:dyDescent="0.25">
      <c r="L1406">
        <v>11287996</v>
      </c>
      <c r="M1406">
        <v>38734</v>
      </c>
      <c r="N1406">
        <v>4</v>
      </c>
      <c r="O1406">
        <v>4</v>
      </c>
    </row>
    <row r="1407" spans="12:15" x14ac:dyDescent="0.25">
      <c r="L1407">
        <v>11288017</v>
      </c>
      <c r="M1407">
        <v>39359</v>
      </c>
      <c r="N1407">
        <v>1</v>
      </c>
      <c r="O1407">
        <v>2</v>
      </c>
    </row>
    <row r="1408" spans="12:15" x14ac:dyDescent="0.25">
      <c r="L1408">
        <v>11288029</v>
      </c>
      <c r="M1408" s="37">
        <v>32104</v>
      </c>
      <c r="N1408">
        <v>9</v>
      </c>
      <c r="O1408">
        <v>9</v>
      </c>
    </row>
    <row r="1409" spans="12:15" x14ac:dyDescent="0.25">
      <c r="L1409">
        <v>11288134</v>
      </c>
      <c r="M1409" s="37">
        <v>38734</v>
      </c>
      <c r="N1409">
        <v>1</v>
      </c>
      <c r="O1409">
        <v>2</v>
      </c>
    </row>
    <row r="1410" spans="12:15" x14ac:dyDescent="0.25">
      <c r="L1410">
        <v>11288202</v>
      </c>
      <c r="M1410">
        <v>31480</v>
      </c>
      <c r="N1410">
        <v>1</v>
      </c>
      <c r="O1410">
        <v>2</v>
      </c>
    </row>
    <row r="1411" spans="12:15" x14ac:dyDescent="0.25">
      <c r="L1411">
        <v>11288274</v>
      </c>
      <c r="M1411" s="37">
        <v>37480</v>
      </c>
      <c r="N1411">
        <v>6</v>
      </c>
      <c r="O1411">
        <v>6</v>
      </c>
    </row>
    <row r="1412" spans="12:15" x14ac:dyDescent="0.25">
      <c r="L1412">
        <v>11288276</v>
      </c>
      <c r="M1412" s="37">
        <v>38734</v>
      </c>
      <c r="N1412">
        <v>8</v>
      </c>
      <c r="O1412">
        <v>8</v>
      </c>
    </row>
    <row r="1413" spans="12:15" x14ac:dyDescent="0.25">
      <c r="L1413">
        <v>11288280</v>
      </c>
      <c r="M1413">
        <v>39359</v>
      </c>
      <c r="N1413">
        <v>5</v>
      </c>
      <c r="O1413">
        <v>5</v>
      </c>
    </row>
    <row r="1414" spans="12:15" x14ac:dyDescent="0.25">
      <c r="L1414">
        <v>11288281</v>
      </c>
      <c r="M1414" s="37">
        <v>38943</v>
      </c>
      <c r="N1414">
        <v>1</v>
      </c>
      <c r="O1414">
        <v>2</v>
      </c>
    </row>
    <row r="1415" spans="12:15" x14ac:dyDescent="0.25">
      <c r="L1415">
        <v>11288282</v>
      </c>
      <c r="M1415" s="37">
        <v>36855</v>
      </c>
      <c r="N1415">
        <v>1</v>
      </c>
      <c r="O1415">
        <v>2</v>
      </c>
    </row>
    <row r="1416" spans="12:15" x14ac:dyDescent="0.25">
      <c r="L1416">
        <v>11288283</v>
      </c>
      <c r="M1416" s="37">
        <v>38734</v>
      </c>
      <c r="N1416">
        <v>2</v>
      </c>
      <c r="O1416">
        <v>2</v>
      </c>
    </row>
    <row r="1417" spans="12:15" x14ac:dyDescent="0.25">
      <c r="L1417">
        <v>11288307</v>
      </c>
      <c r="M1417" s="37">
        <v>38943</v>
      </c>
      <c r="N1417">
        <v>5</v>
      </c>
      <c r="O1417">
        <v>5</v>
      </c>
    </row>
    <row r="1418" spans="12:15" x14ac:dyDescent="0.25">
      <c r="L1418">
        <v>11288309</v>
      </c>
      <c r="M1418" s="37">
        <v>27987</v>
      </c>
      <c r="N1418">
        <v>5</v>
      </c>
      <c r="O1418">
        <v>5</v>
      </c>
    </row>
    <row r="1419" spans="12:15" x14ac:dyDescent="0.25">
      <c r="L1419">
        <v>11288380</v>
      </c>
      <c r="M1419" s="37">
        <v>38734</v>
      </c>
      <c r="N1419">
        <v>4</v>
      </c>
      <c r="O1419">
        <v>4</v>
      </c>
    </row>
    <row r="1420" spans="12:15" x14ac:dyDescent="0.25">
      <c r="L1420">
        <v>11288566</v>
      </c>
      <c r="M1420" s="37">
        <v>30225</v>
      </c>
      <c r="N1420">
        <v>12</v>
      </c>
      <c r="O1420">
        <v>12</v>
      </c>
    </row>
    <row r="1421" spans="12:15" x14ac:dyDescent="0.25">
      <c r="L1421">
        <v>11288567</v>
      </c>
      <c r="M1421">
        <v>27987</v>
      </c>
      <c r="N1421">
        <v>5</v>
      </c>
      <c r="O1421">
        <v>5</v>
      </c>
    </row>
    <row r="1422" spans="12:15" x14ac:dyDescent="0.25">
      <c r="L1422">
        <v>11288568</v>
      </c>
      <c r="M1422" s="37">
        <v>39359</v>
      </c>
      <c r="N1422">
        <v>4</v>
      </c>
      <c r="O1422">
        <v>8</v>
      </c>
    </row>
    <row r="1423" spans="12:15" x14ac:dyDescent="0.25">
      <c r="L1423">
        <v>11288590</v>
      </c>
      <c r="M1423" s="37">
        <v>39359</v>
      </c>
      <c r="N1423">
        <v>1</v>
      </c>
      <c r="O1423">
        <v>2</v>
      </c>
    </row>
    <row r="1424" spans="12:15" x14ac:dyDescent="0.25">
      <c r="L1424">
        <v>11288592</v>
      </c>
      <c r="M1424" s="37">
        <v>39359</v>
      </c>
      <c r="N1424">
        <v>2</v>
      </c>
      <c r="O1424">
        <v>4</v>
      </c>
    </row>
    <row r="1425" spans="12:15" x14ac:dyDescent="0.25">
      <c r="L1425">
        <v>11288722</v>
      </c>
      <c r="M1425" s="37">
        <v>38734</v>
      </c>
      <c r="N1425">
        <v>2</v>
      </c>
      <c r="O1425">
        <v>2</v>
      </c>
    </row>
    <row r="1426" spans="12:15" x14ac:dyDescent="0.25">
      <c r="L1426">
        <v>11288740</v>
      </c>
      <c r="M1426" s="37">
        <v>38943</v>
      </c>
      <c r="N1426">
        <v>2</v>
      </c>
      <c r="O1426">
        <v>2</v>
      </c>
    </row>
    <row r="1427" spans="12:15" x14ac:dyDescent="0.25">
      <c r="L1427">
        <v>11288849</v>
      </c>
      <c r="M1427" s="37">
        <v>44344</v>
      </c>
      <c r="N1427">
        <v>3</v>
      </c>
      <c r="O1427">
        <v>6</v>
      </c>
    </row>
    <row r="1428" spans="12:15" x14ac:dyDescent="0.25">
      <c r="L1428">
        <v>11288850</v>
      </c>
      <c r="M1428" s="37">
        <v>44344</v>
      </c>
      <c r="N1428">
        <v>1</v>
      </c>
      <c r="O1428">
        <v>2</v>
      </c>
    </row>
    <row r="1429" spans="12:15" x14ac:dyDescent="0.25">
      <c r="L1429">
        <v>11288856</v>
      </c>
      <c r="M1429" s="37">
        <v>44344</v>
      </c>
      <c r="N1429">
        <v>2</v>
      </c>
      <c r="O1429">
        <v>4</v>
      </c>
    </row>
    <row r="1430" spans="12:15" x14ac:dyDescent="0.25">
      <c r="L1430">
        <v>11288862</v>
      </c>
      <c r="M1430" s="37">
        <v>44344</v>
      </c>
      <c r="N1430">
        <v>3</v>
      </c>
      <c r="O1430">
        <v>3</v>
      </c>
    </row>
    <row r="1431" spans="12:15" x14ac:dyDescent="0.25">
      <c r="L1431">
        <v>11288866</v>
      </c>
      <c r="M1431" s="37">
        <v>44344</v>
      </c>
      <c r="N1431">
        <v>2</v>
      </c>
      <c r="O1431">
        <v>4</v>
      </c>
    </row>
    <row r="1432" spans="12:15" x14ac:dyDescent="0.25">
      <c r="L1432">
        <v>11288867</v>
      </c>
      <c r="M1432" s="37">
        <v>44344</v>
      </c>
      <c r="N1432">
        <v>3</v>
      </c>
      <c r="O1432">
        <v>3</v>
      </c>
    </row>
    <row r="1433" spans="12:15" x14ac:dyDescent="0.25">
      <c r="L1433">
        <v>11288873</v>
      </c>
      <c r="M1433" s="37">
        <v>38734</v>
      </c>
      <c r="N1433">
        <v>3</v>
      </c>
      <c r="O1433">
        <v>3</v>
      </c>
    </row>
    <row r="1434" spans="12:15" x14ac:dyDescent="0.25">
      <c r="L1434">
        <v>11288875</v>
      </c>
      <c r="M1434" s="37">
        <v>44344</v>
      </c>
      <c r="N1434">
        <v>3</v>
      </c>
      <c r="O1434">
        <v>3</v>
      </c>
    </row>
    <row r="1435" spans="12:15" x14ac:dyDescent="0.25">
      <c r="L1435">
        <v>11288877</v>
      </c>
      <c r="M1435" s="37">
        <v>37089</v>
      </c>
      <c r="N1435">
        <v>12</v>
      </c>
      <c r="O1435">
        <v>12</v>
      </c>
    </row>
    <row r="1436" spans="12:15" x14ac:dyDescent="0.25">
      <c r="L1436">
        <v>11288878</v>
      </c>
      <c r="M1436" s="37">
        <v>37089</v>
      </c>
      <c r="N1436">
        <v>9</v>
      </c>
      <c r="O1436">
        <v>9</v>
      </c>
    </row>
    <row r="1437" spans="12:15" x14ac:dyDescent="0.25">
      <c r="L1437">
        <v>11288880</v>
      </c>
      <c r="M1437">
        <v>37089</v>
      </c>
      <c r="N1437">
        <v>9</v>
      </c>
      <c r="O1437">
        <v>9</v>
      </c>
    </row>
    <row r="1438" spans="12:15" x14ac:dyDescent="0.25">
      <c r="L1438">
        <v>11288887</v>
      </c>
      <c r="M1438">
        <v>38943</v>
      </c>
      <c r="N1438">
        <v>5</v>
      </c>
      <c r="O1438">
        <v>5</v>
      </c>
    </row>
    <row r="1439" spans="12:15" x14ac:dyDescent="0.25">
      <c r="L1439">
        <v>11288902</v>
      </c>
      <c r="M1439" s="37">
        <v>37089</v>
      </c>
      <c r="N1439">
        <v>11</v>
      </c>
      <c r="O1439">
        <v>11</v>
      </c>
    </row>
    <row r="1440" spans="12:15" x14ac:dyDescent="0.25">
      <c r="L1440">
        <v>11288903</v>
      </c>
      <c r="M1440" s="37">
        <v>35211</v>
      </c>
      <c r="N1440">
        <v>9</v>
      </c>
      <c r="O1440">
        <v>9</v>
      </c>
    </row>
    <row r="1441" spans="12:15" x14ac:dyDescent="0.25">
      <c r="L1441">
        <v>11289013</v>
      </c>
      <c r="M1441">
        <v>37089</v>
      </c>
      <c r="N1441">
        <v>9</v>
      </c>
      <c r="O1441">
        <v>9</v>
      </c>
    </row>
    <row r="1442" spans="12:15" x14ac:dyDescent="0.25">
      <c r="L1442">
        <v>11289031</v>
      </c>
      <c r="M1442">
        <v>20733</v>
      </c>
      <c r="N1442">
        <v>4</v>
      </c>
      <c r="O1442">
        <v>4</v>
      </c>
    </row>
    <row r="1443" spans="12:15" x14ac:dyDescent="0.25">
      <c r="L1443">
        <v>11289348</v>
      </c>
      <c r="M1443">
        <v>31480</v>
      </c>
      <c r="N1443">
        <v>3</v>
      </c>
      <c r="O1443">
        <v>3</v>
      </c>
    </row>
    <row r="1444" spans="12:15" x14ac:dyDescent="0.25">
      <c r="L1444">
        <v>11289358</v>
      </c>
      <c r="M1444" s="37">
        <v>44344</v>
      </c>
      <c r="N1444">
        <v>3</v>
      </c>
      <c r="O1444">
        <v>3</v>
      </c>
    </row>
    <row r="1445" spans="12:15" x14ac:dyDescent="0.25">
      <c r="L1445">
        <v>11289405</v>
      </c>
      <c r="M1445" s="37">
        <v>31480</v>
      </c>
      <c r="N1445">
        <v>4</v>
      </c>
      <c r="O1445">
        <v>4</v>
      </c>
    </row>
    <row r="1446" spans="12:15" x14ac:dyDescent="0.25">
      <c r="L1446">
        <v>11289424</v>
      </c>
      <c r="M1446" s="37">
        <v>37089</v>
      </c>
      <c r="N1446">
        <v>4</v>
      </c>
      <c r="O1446">
        <v>4</v>
      </c>
    </row>
    <row r="1447" spans="12:15" x14ac:dyDescent="0.25">
      <c r="L1447">
        <v>11289514</v>
      </c>
      <c r="M1447" s="37">
        <v>31480</v>
      </c>
      <c r="N1447">
        <v>6</v>
      </c>
      <c r="O1447">
        <v>6</v>
      </c>
    </row>
    <row r="1448" spans="12:15" x14ac:dyDescent="0.25">
      <c r="L1448">
        <v>11289516</v>
      </c>
      <c r="M1448" s="37">
        <v>31480</v>
      </c>
      <c r="N1448">
        <v>6</v>
      </c>
      <c r="O1448">
        <v>6</v>
      </c>
    </row>
    <row r="1449" spans="12:15" x14ac:dyDescent="0.25">
      <c r="L1449">
        <v>11289538</v>
      </c>
      <c r="M1449" s="37">
        <v>31480</v>
      </c>
      <c r="N1449">
        <v>5</v>
      </c>
      <c r="O1449">
        <v>5</v>
      </c>
    </row>
    <row r="1450" spans="12:15" x14ac:dyDescent="0.25">
      <c r="L1450">
        <v>11289561</v>
      </c>
      <c r="M1450" s="37">
        <v>31480</v>
      </c>
      <c r="N1450">
        <v>4</v>
      </c>
      <c r="O1450">
        <v>4</v>
      </c>
    </row>
    <row r="1451" spans="12:15" x14ac:dyDescent="0.25">
      <c r="L1451">
        <v>11289648</v>
      </c>
      <c r="M1451" s="37">
        <v>38734</v>
      </c>
      <c r="N1451">
        <v>1</v>
      </c>
      <c r="O1451">
        <v>2</v>
      </c>
    </row>
    <row r="1452" spans="12:15" x14ac:dyDescent="0.25">
      <c r="L1452">
        <v>11289720</v>
      </c>
      <c r="M1452" s="37">
        <v>31689</v>
      </c>
      <c r="N1452">
        <v>6</v>
      </c>
      <c r="O1452">
        <v>6</v>
      </c>
    </row>
    <row r="1453" spans="12:15" x14ac:dyDescent="0.25">
      <c r="L1453">
        <v>11289721</v>
      </c>
      <c r="M1453" s="37">
        <v>31689</v>
      </c>
      <c r="N1453">
        <v>3</v>
      </c>
      <c r="O1453">
        <v>3</v>
      </c>
    </row>
    <row r="1454" spans="12:15" x14ac:dyDescent="0.25">
      <c r="L1454">
        <v>11289748</v>
      </c>
      <c r="M1454" s="37">
        <v>42464</v>
      </c>
      <c r="N1454">
        <v>4</v>
      </c>
      <c r="O1454">
        <v>8</v>
      </c>
    </row>
    <row r="1455" spans="12:15" x14ac:dyDescent="0.25">
      <c r="L1455">
        <v>11289881</v>
      </c>
      <c r="M1455" s="37">
        <v>38943</v>
      </c>
      <c r="N1455">
        <v>6</v>
      </c>
      <c r="O1455">
        <v>6</v>
      </c>
    </row>
    <row r="1456" spans="12:15" x14ac:dyDescent="0.25">
      <c r="L1456">
        <v>11290717</v>
      </c>
      <c r="M1456" s="37">
        <v>29601</v>
      </c>
      <c r="N1456">
        <v>4</v>
      </c>
      <c r="O1456">
        <v>8</v>
      </c>
    </row>
    <row r="1457" spans="12:15" x14ac:dyDescent="0.25">
      <c r="L1457">
        <v>11291284</v>
      </c>
      <c r="M1457" s="37">
        <v>32104</v>
      </c>
      <c r="N1457">
        <v>9</v>
      </c>
      <c r="O1457">
        <v>9</v>
      </c>
    </row>
    <row r="1458" spans="12:15" x14ac:dyDescent="0.25">
      <c r="L1458">
        <v>11291285</v>
      </c>
      <c r="M1458" s="37">
        <v>32104</v>
      </c>
      <c r="N1458">
        <v>12</v>
      </c>
      <c r="O1458">
        <v>12</v>
      </c>
    </row>
    <row r="1459" spans="12:15" x14ac:dyDescent="0.25">
      <c r="L1459">
        <v>11291286</v>
      </c>
      <c r="M1459">
        <v>37089</v>
      </c>
      <c r="N1459">
        <v>9</v>
      </c>
      <c r="O1459">
        <v>9</v>
      </c>
    </row>
    <row r="1460" spans="12:15" x14ac:dyDescent="0.25">
      <c r="L1460">
        <v>11291296</v>
      </c>
      <c r="M1460" s="37">
        <v>37089</v>
      </c>
      <c r="N1460">
        <v>10</v>
      </c>
      <c r="O1460">
        <v>10</v>
      </c>
    </row>
    <row r="1461" spans="12:15" x14ac:dyDescent="0.25">
      <c r="L1461">
        <v>11291400</v>
      </c>
      <c r="M1461">
        <v>32104</v>
      </c>
      <c r="N1461">
        <v>10</v>
      </c>
      <c r="O1461">
        <v>10</v>
      </c>
    </row>
    <row r="1462" spans="12:15" x14ac:dyDescent="0.25">
      <c r="L1462">
        <v>11291403</v>
      </c>
      <c r="M1462" s="37">
        <v>37089</v>
      </c>
      <c r="N1462">
        <v>9</v>
      </c>
      <c r="O1462">
        <v>9</v>
      </c>
    </row>
    <row r="1463" spans="12:15" x14ac:dyDescent="0.25">
      <c r="L1463">
        <v>11291405</v>
      </c>
      <c r="M1463" s="37">
        <v>37089</v>
      </c>
      <c r="N1463">
        <v>8</v>
      </c>
      <c r="O1463">
        <v>16</v>
      </c>
    </row>
    <row r="1464" spans="12:15" x14ac:dyDescent="0.25">
      <c r="L1464">
        <v>11291406</v>
      </c>
      <c r="M1464" s="37">
        <v>37089</v>
      </c>
      <c r="N1464">
        <v>9</v>
      </c>
      <c r="O1464">
        <v>9</v>
      </c>
    </row>
    <row r="1465" spans="12:15" x14ac:dyDescent="0.25">
      <c r="L1465">
        <v>11291422</v>
      </c>
      <c r="M1465">
        <v>37089</v>
      </c>
      <c r="N1465">
        <v>8</v>
      </c>
      <c r="O1465">
        <v>16</v>
      </c>
    </row>
    <row r="1466" spans="12:15" x14ac:dyDescent="0.25">
      <c r="L1466">
        <v>11291437</v>
      </c>
      <c r="M1466">
        <v>39359</v>
      </c>
      <c r="N1466">
        <v>5</v>
      </c>
      <c r="O1466">
        <v>5</v>
      </c>
    </row>
    <row r="1467" spans="12:15" x14ac:dyDescent="0.25">
      <c r="L1467">
        <v>11291439</v>
      </c>
      <c r="M1467">
        <v>27987</v>
      </c>
      <c r="N1467">
        <v>2</v>
      </c>
      <c r="O1467">
        <v>2</v>
      </c>
    </row>
    <row r="1468" spans="12:15" x14ac:dyDescent="0.25">
      <c r="L1468">
        <v>11291440</v>
      </c>
      <c r="M1468">
        <v>38943</v>
      </c>
      <c r="N1468">
        <v>2</v>
      </c>
      <c r="O1468">
        <v>2</v>
      </c>
    </row>
    <row r="1469" spans="12:15" x14ac:dyDescent="0.25">
      <c r="L1469">
        <v>11291478</v>
      </c>
      <c r="M1469" s="37">
        <v>44344</v>
      </c>
      <c r="N1469">
        <v>3</v>
      </c>
      <c r="O1469">
        <v>3</v>
      </c>
    </row>
    <row r="1470" spans="12:15" x14ac:dyDescent="0.25">
      <c r="L1470">
        <v>11291976</v>
      </c>
      <c r="M1470" s="37">
        <v>20733</v>
      </c>
      <c r="N1470">
        <v>6</v>
      </c>
      <c r="O1470">
        <v>6</v>
      </c>
    </row>
    <row r="1471" spans="12:15" x14ac:dyDescent="0.25">
      <c r="L1471">
        <v>11292522</v>
      </c>
      <c r="M1471">
        <v>37089</v>
      </c>
      <c r="N1471">
        <v>3</v>
      </c>
      <c r="O1471">
        <v>6</v>
      </c>
    </row>
    <row r="1472" spans="12:15" x14ac:dyDescent="0.25">
      <c r="L1472">
        <v>11292523</v>
      </c>
      <c r="M1472" s="37">
        <v>44344</v>
      </c>
      <c r="N1472">
        <v>2</v>
      </c>
      <c r="O1472">
        <v>4</v>
      </c>
    </row>
    <row r="1473" spans="12:15" x14ac:dyDescent="0.25">
      <c r="L1473">
        <v>11292527</v>
      </c>
      <c r="M1473" s="37">
        <v>38734</v>
      </c>
      <c r="N1473">
        <v>3</v>
      </c>
      <c r="O1473">
        <v>3</v>
      </c>
    </row>
    <row r="1474" spans="12:15" x14ac:dyDescent="0.25">
      <c r="L1474">
        <v>11292528</v>
      </c>
      <c r="M1474">
        <v>37089</v>
      </c>
      <c r="N1474">
        <v>10</v>
      </c>
      <c r="O1474">
        <v>10</v>
      </c>
    </row>
    <row r="1475" spans="12:15" x14ac:dyDescent="0.25">
      <c r="L1475">
        <v>11292529</v>
      </c>
      <c r="M1475">
        <v>38734</v>
      </c>
      <c r="N1475">
        <v>2</v>
      </c>
      <c r="O1475">
        <v>2</v>
      </c>
    </row>
    <row r="1476" spans="12:15" x14ac:dyDescent="0.25">
      <c r="L1476">
        <v>11292532</v>
      </c>
      <c r="M1476">
        <v>44344</v>
      </c>
      <c r="N1476">
        <v>4</v>
      </c>
      <c r="O1476">
        <v>4</v>
      </c>
    </row>
    <row r="1477" spans="12:15" x14ac:dyDescent="0.25">
      <c r="L1477">
        <v>11292548</v>
      </c>
      <c r="M1477">
        <v>39359</v>
      </c>
      <c r="N1477">
        <v>2</v>
      </c>
      <c r="O1477">
        <v>4</v>
      </c>
    </row>
    <row r="1478" spans="12:15" x14ac:dyDescent="0.25">
      <c r="L1478">
        <v>11292700</v>
      </c>
      <c r="M1478">
        <v>44344</v>
      </c>
      <c r="N1478">
        <v>1</v>
      </c>
      <c r="O1478">
        <v>2</v>
      </c>
    </row>
    <row r="1479" spans="12:15" x14ac:dyDescent="0.25">
      <c r="L1479">
        <v>11292777</v>
      </c>
      <c r="M1479">
        <v>27987</v>
      </c>
      <c r="N1479">
        <v>1</v>
      </c>
      <c r="O1479">
        <v>2</v>
      </c>
    </row>
    <row r="1480" spans="12:15" x14ac:dyDescent="0.25">
      <c r="L1480">
        <v>11292813</v>
      </c>
      <c r="M1480" s="37">
        <v>39359</v>
      </c>
      <c r="N1480">
        <v>2</v>
      </c>
      <c r="O1480">
        <v>2</v>
      </c>
    </row>
    <row r="1481" spans="12:15" x14ac:dyDescent="0.25">
      <c r="L1481">
        <v>11292814</v>
      </c>
      <c r="M1481">
        <v>36855</v>
      </c>
      <c r="N1481">
        <v>2</v>
      </c>
      <c r="O1481">
        <v>2</v>
      </c>
    </row>
    <row r="1482" spans="12:15" x14ac:dyDescent="0.25">
      <c r="L1482">
        <v>11292996</v>
      </c>
      <c r="M1482">
        <v>38734</v>
      </c>
      <c r="N1482">
        <v>2</v>
      </c>
      <c r="O1482">
        <v>2</v>
      </c>
    </row>
    <row r="1483" spans="12:15" x14ac:dyDescent="0.25">
      <c r="L1483">
        <v>11293001</v>
      </c>
      <c r="M1483">
        <v>32104</v>
      </c>
      <c r="N1483">
        <v>1</v>
      </c>
      <c r="O1483">
        <v>2</v>
      </c>
    </row>
    <row r="1484" spans="12:15" x14ac:dyDescent="0.25">
      <c r="L1484">
        <v>11293078</v>
      </c>
      <c r="M1484">
        <v>37089</v>
      </c>
      <c r="N1484">
        <v>4</v>
      </c>
      <c r="O1484">
        <v>4</v>
      </c>
    </row>
    <row r="1485" spans="12:15" x14ac:dyDescent="0.25">
      <c r="L1485">
        <v>11293079</v>
      </c>
      <c r="M1485">
        <v>38734</v>
      </c>
      <c r="N1485">
        <v>3</v>
      </c>
      <c r="O1485">
        <v>3</v>
      </c>
    </row>
    <row r="1486" spans="12:15" x14ac:dyDescent="0.25">
      <c r="L1486">
        <v>11293103</v>
      </c>
      <c r="M1486" s="37">
        <v>44344</v>
      </c>
      <c r="N1486">
        <v>6</v>
      </c>
      <c r="O1486">
        <v>6</v>
      </c>
    </row>
    <row r="1487" spans="12:15" x14ac:dyDescent="0.25">
      <c r="L1487">
        <v>11293104</v>
      </c>
      <c r="M1487" s="37">
        <v>37089</v>
      </c>
      <c r="N1487">
        <v>6</v>
      </c>
      <c r="O1487">
        <v>6</v>
      </c>
    </row>
    <row r="1488" spans="12:15" x14ac:dyDescent="0.25">
      <c r="L1488">
        <v>11293120</v>
      </c>
      <c r="M1488" s="37">
        <v>44092</v>
      </c>
      <c r="N1488">
        <v>6</v>
      </c>
      <c r="O1488">
        <v>6</v>
      </c>
    </row>
    <row r="1489" spans="12:15" x14ac:dyDescent="0.25">
      <c r="L1489">
        <v>11293121</v>
      </c>
      <c r="M1489">
        <v>44344</v>
      </c>
      <c r="N1489">
        <v>5</v>
      </c>
      <c r="O1489">
        <v>5</v>
      </c>
    </row>
    <row r="1490" spans="12:15" x14ac:dyDescent="0.25">
      <c r="L1490">
        <v>11293122</v>
      </c>
      <c r="M1490">
        <v>37089</v>
      </c>
      <c r="N1490">
        <v>4</v>
      </c>
      <c r="O1490">
        <v>8</v>
      </c>
    </row>
    <row r="1491" spans="12:15" x14ac:dyDescent="0.25">
      <c r="L1491">
        <v>11293124</v>
      </c>
      <c r="M1491">
        <v>44344</v>
      </c>
      <c r="N1491">
        <v>8</v>
      </c>
      <c r="O1491">
        <v>8</v>
      </c>
    </row>
    <row r="1492" spans="12:15" x14ac:dyDescent="0.25">
      <c r="L1492">
        <v>11293125</v>
      </c>
      <c r="M1492">
        <v>44344</v>
      </c>
      <c r="N1492">
        <v>8</v>
      </c>
      <c r="O1492">
        <v>8</v>
      </c>
    </row>
    <row r="1493" spans="12:15" x14ac:dyDescent="0.25">
      <c r="L1493">
        <v>11293133</v>
      </c>
      <c r="M1493" s="37">
        <v>31480</v>
      </c>
      <c r="N1493">
        <v>6</v>
      </c>
      <c r="O1493">
        <v>6</v>
      </c>
    </row>
    <row r="1494" spans="12:15" x14ac:dyDescent="0.25">
      <c r="L1494">
        <v>11293179</v>
      </c>
      <c r="M1494" s="37">
        <v>44344</v>
      </c>
      <c r="N1494">
        <v>3</v>
      </c>
      <c r="O1494">
        <v>3</v>
      </c>
    </row>
    <row r="1495" spans="12:15" x14ac:dyDescent="0.25">
      <c r="L1495">
        <v>11293216</v>
      </c>
      <c r="M1495" s="37">
        <v>37089</v>
      </c>
      <c r="N1495">
        <v>1</v>
      </c>
      <c r="O1495">
        <v>2</v>
      </c>
    </row>
    <row r="1496" spans="12:15" x14ac:dyDescent="0.25">
      <c r="L1496">
        <v>11293235</v>
      </c>
      <c r="M1496" s="37">
        <v>38943</v>
      </c>
      <c r="N1496">
        <v>2</v>
      </c>
      <c r="O1496">
        <v>2</v>
      </c>
    </row>
    <row r="1497" spans="12:15" x14ac:dyDescent="0.25">
      <c r="L1497">
        <v>11293236</v>
      </c>
      <c r="M1497" s="37">
        <v>31480</v>
      </c>
      <c r="N1497">
        <v>3</v>
      </c>
      <c r="O1497">
        <v>3</v>
      </c>
    </row>
    <row r="1498" spans="12:15" x14ac:dyDescent="0.25">
      <c r="L1498">
        <v>11293237</v>
      </c>
      <c r="M1498" s="37">
        <v>38943</v>
      </c>
      <c r="N1498">
        <v>5</v>
      </c>
      <c r="O1498">
        <v>5</v>
      </c>
    </row>
    <row r="1499" spans="12:15" x14ac:dyDescent="0.25">
      <c r="L1499">
        <v>11293275</v>
      </c>
      <c r="M1499" s="37">
        <v>44092</v>
      </c>
      <c r="N1499">
        <v>6</v>
      </c>
      <c r="O1499">
        <v>6</v>
      </c>
    </row>
    <row r="1500" spans="12:15" x14ac:dyDescent="0.25">
      <c r="L1500">
        <v>11293277</v>
      </c>
      <c r="M1500" s="37">
        <v>36838</v>
      </c>
      <c r="N1500">
        <v>5</v>
      </c>
      <c r="O1500">
        <v>5</v>
      </c>
    </row>
    <row r="1501" spans="12:15" x14ac:dyDescent="0.25">
      <c r="L1501">
        <v>11293293</v>
      </c>
      <c r="M1501" s="37">
        <v>44344</v>
      </c>
      <c r="N1501">
        <v>3</v>
      </c>
      <c r="O1501">
        <v>6</v>
      </c>
    </row>
    <row r="1502" spans="12:15" x14ac:dyDescent="0.25">
      <c r="L1502">
        <v>11293314</v>
      </c>
      <c r="M1502" s="37">
        <v>31480</v>
      </c>
      <c r="N1502">
        <v>4</v>
      </c>
      <c r="O1502">
        <v>4</v>
      </c>
    </row>
    <row r="1503" spans="12:15" x14ac:dyDescent="0.25">
      <c r="L1503">
        <v>11293382</v>
      </c>
      <c r="M1503" s="37">
        <v>38943</v>
      </c>
      <c r="N1503">
        <v>4</v>
      </c>
      <c r="O1503">
        <v>4</v>
      </c>
    </row>
    <row r="1504" spans="12:15" x14ac:dyDescent="0.25">
      <c r="L1504">
        <v>11293467</v>
      </c>
      <c r="M1504" s="37">
        <v>38734</v>
      </c>
      <c r="N1504">
        <v>3</v>
      </c>
      <c r="O1504">
        <v>3</v>
      </c>
    </row>
    <row r="1505" spans="12:15" x14ac:dyDescent="0.25">
      <c r="L1505">
        <v>11293591</v>
      </c>
      <c r="M1505" s="37">
        <v>27987</v>
      </c>
      <c r="N1505">
        <v>5</v>
      </c>
      <c r="O1505">
        <v>5</v>
      </c>
    </row>
    <row r="1506" spans="12:15" x14ac:dyDescent="0.25">
      <c r="L1506">
        <v>11293609</v>
      </c>
      <c r="M1506" s="37">
        <v>44092</v>
      </c>
      <c r="N1506">
        <v>6</v>
      </c>
      <c r="O1506">
        <v>6</v>
      </c>
    </row>
    <row r="1507" spans="12:15" x14ac:dyDescent="0.25">
      <c r="L1507">
        <v>11293629</v>
      </c>
      <c r="M1507" s="37">
        <v>38734</v>
      </c>
      <c r="N1507">
        <v>2</v>
      </c>
      <c r="O1507">
        <v>2</v>
      </c>
    </row>
    <row r="1508" spans="12:15" x14ac:dyDescent="0.25">
      <c r="L1508">
        <v>11293630</v>
      </c>
      <c r="M1508" s="37">
        <v>44344</v>
      </c>
      <c r="N1508">
        <v>4</v>
      </c>
      <c r="O1508">
        <v>4</v>
      </c>
    </row>
    <row r="1509" spans="12:15" x14ac:dyDescent="0.25">
      <c r="L1509">
        <v>11293688</v>
      </c>
      <c r="M1509" s="37">
        <v>37089</v>
      </c>
      <c r="N1509">
        <v>5</v>
      </c>
      <c r="O1509">
        <v>5</v>
      </c>
    </row>
    <row r="1510" spans="12:15" x14ac:dyDescent="0.25">
      <c r="L1510">
        <v>11293775</v>
      </c>
      <c r="M1510" s="37">
        <v>44344</v>
      </c>
      <c r="N1510">
        <v>1</v>
      </c>
      <c r="O1510">
        <v>2</v>
      </c>
    </row>
    <row r="1511" spans="12:15" x14ac:dyDescent="0.25">
      <c r="L1511">
        <v>11293781</v>
      </c>
      <c r="M1511" s="37">
        <v>44092</v>
      </c>
      <c r="N1511">
        <v>4</v>
      </c>
      <c r="O1511">
        <v>8</v>
      </c>
    </row>
    <row r="1512" spans="12:15" x14ac:dyDescent="0.25">
      <c r="L1512">
        <v>11293782</v>
      </c>
      <c r="M1512">
        <v>44344</v>
      </c>
      <c r="N1512">
        <v>2</v>
      </c>
      <c r="O1512">
        <v>4</v>
      </c>
    </row>
    <row r="1513" spans="12:15" x14ac:dyDescent="0.25">
      <c r="L1513">
        <v>11293783</v>
      </c>
      <c r="M1513" s="37">
        <v>44092</v>
      </c>
      <c r="N1513">
        <v>5</v>
      </c>
      <c r="O1513">
        <v>5</v>
      </c>
    </row>
    <row r="1514" spans="12:15" x14ac:dyDescent="0.25">
      <c r="L1514">
        <v>11293785</v>
      </c>
      <c r="M1514" s="37">
        <v>27987</v>
      </c>
      <c r="N1514">
        <v>2</v>
      </c>
      <c r="O1514">
        <v>2</v>
      </c>
    </row>
    <row r="1515" spans="12:15" x14ac:dyDescent="0.25">
      <c r="L1515">
        <v>11293787</v>
      </c>
      <c r="M1515" s="37">
        <v>37089</v>
      </c>
      <c r="N1515">
        <v>10</v>
      </c>
      <c r="O1515">
        <v>10</v>
      </c>
    </row>
    <row r="1516" spans="12:15" x14ac:dyDescent="0.25">
      <c r="L1516">
        <v>11293796</v>
      </c>
      <c r="M1516" s="37">
        <v>38943</v>
      </c>
      <c r="N1516">
        <v>2</v>
      </c>
      <c r="O1516">
        <v>2</v>
      </c>
    </row>
    <row r="1517" spans="12:15" x14ac:dyDescent="0.25">
      <c r="L1517">
        <v>11293800</v>
      </c>
      <c r="M1517" s="37">
        <v>38943</v>
      </c>
      <c r="N1517">
        <v>2</v>
      </c>
      <c r="O1517">
        <v>2</v>
      </c>
    </row>
    <row r="1518" spans="12:15" x14ac:dyDescent="0.25">
      <c r="L1518">
        <v>11293814</v>
      </c>
      <c r="M1518" s="37">
        <v>44344</v>
      </c>
      <c r="N1518">
        <v>3</v>
      </c>
      <c r="O1518">
        <v>3</v>
      </c>
    </row>
    <row r="1519" spans="12:15" x14ac:dyDescent="0.25">
      <c r="L1519">
        <v>11293820</v>
      </c>
      <c r="M1519">
        <v>27987</v>
      </c>
      <c r="N1519">
        <v>4</v>
      </c>
      <c r="O1519">
        <v>4</v>
      </c>
    </row>
    <row r="1520" spans="12:15" x14ac:dyDescent="0.25">
      <c r="L1520">
        <v>11293838</v>
      </c>
      <c r="M1520">
        <v>44344</v>
      </c>
      <c r="N1520">
        <v>3</v>
      </c>
      <c r="O1520">
        <v>3</v>
      </c>
    </row>
    <row r="1521" spans="12:15" x14ac:dyDescent="0.25">
      <c r="L1521">
        <v>11293843</v>
      </c>
      <c r="M1521">
        <v>39359</v>
      </c>
      <c r="N1521">
        <v>3</v>
      </c>
      <c r="O1521">
        <v>6</v>
      </c>
    </row>
    <row r="1522" spans="12:15" x14ac:dyDescent="0.25">
      <c r="L1522">
        <v>11293847</v>
      </c>
      <c r="M1522" s="37">
        <v>37089</v>
      </c>
      <c r="N1522">
        <v>12</v>
      </c>
      <c r="O1522">
        <v>12</v>
      </c>
    </row>
    <row r="1523" spans="12:15" x14ac:dyDescent="0.25">
      <c r="L1523">
        <v>11293855</v>
      </c>
      <c r="M1523" s="37">
        <v>44344</v>
      </c>
      <c r="N1523">
        <v>4</v>
      </c>
      <c r="O1523">
        <v>8</v>
      </c>
    </row>
    <row r="1524" spans="12:15" x14ac:dyDescent="0.25">
      <c r="L1524">
        <v>11293856</v>
      </c>
      <c r="M1524" s="37">
        <v>44344</v>
      </c>
      <c r="N1524">
        <v>4</v>
      </c>
      <c r="O1524">
        <v>8</v>
      </c>
    </row>
    <row r="1525" spans="12:15" x14ac:dyDescent="0.25">
      <c r="L1525">
        <v>11293857</v>
      </c>
      <c r="M1525" s="37">
        <v>39359</v>
      </c>
      <c r="N1525">
        <v>3</v>
      </c>
      <c r="O1525">
        <v>6</v>
      </c>
    </row>
    <row r="1526" spans="12:15" x14ac:dyDescent="0.25">
      <c r="L1526">
        <v>11293860</v>
      </c>
      <c r="M1526" s="37">
        <v>44344</v>
      </c>
      <c r="N1526">
        <v>2</v>
      </c>
      <c r="O1526">
        <v>4</v>
      </c>
    </row>
    <row r="1527" spans="12:15" x14ac:dyDescent="0.25">
      <c r="L1527">
        <v>11293867</v>
      </c>
      <c r="M1527" s="37">
        <v>38734</v>
      </c>
      <c r="N1527">
        <v>2</v>
      </c>
      <c r="O1527">
        <v>2</v>
      </c>
    </row>
    <row r="1528" spans="12:15" x14ac:dyDescent="0.25">
      <c r="L1528">
        <v>11294150</v>
      </c>
      <c r="M1528" s="37">
        <v>37089</v>
      </c>
      <c r="N1528">
        <v>9</v>
      </c>
      <c r="O1528">
        <v>9</v>
      </c>
    </row>
    <row r="1529" spans="12:15" x14ac:dyDescent="0.25">
      <c r="L1529">
        <v>11294155</v>
      </c>
      <c r="M1529">
        <v>37089</v>
      </c>
      <c r="N1529">
        <v>9</v>
      </c>
      <c r="O1529">
        <v>9</v>
      </c>
    </row>
    <row r="1530" spans="12:15" x14ac:dyDescent="0.25">
      <c r="L1530">
        <v>11294171</v>
      </c>
      <c r="M1530">
        <v>44344</v>
      </c>
      <c r="N1530">
        <v>1</v>
      </c>
      <c r="O1530">
        <v>2</v>
      </c>
    </row>
    <row r="1531" spans="12:15" x14ac:dyDescent="0.25">
      <c r="L1531">
        <v>11294172</v>
      </c>
      <c r="M1531">
        <v>37089</v>
      </c>
      <c r="N1531">
        <v>9</v>
      </c>
      <c r="O1531">
        <v>9</v>
      </c>
    </row>
    <row r="1532" spans="12:15" x14ac:dyDescent="0.25">
      <c r="L1532">
        <v>11294210</v>
      </c>
      <c r="M1532">
        <v>44344</v>
      </c>
      <c r="N1532">
        <v>4</v>
      </c>
      <c r="O1532">
        <v>4</v>
      </c>
    </row>
    <row r="1533" spans="12:15" x14ac:dyDescent="0.25">
      <c r="L1533">
        <v>11294214</v>
      </c>
      <c r="M1533" s="37">
        <v>37089</v>
      </c>
      <c r="N1533">
        <v>9</v>
      </c>
      <c r="O1533">
        <v>9</v>
      </c>
    </row>
    <row r="1534" spans="12:15" x14ac:dyDescent="0.25">
      <c r="L1534">
        <v>11294250</v>
      </c>
      <c r="M1534" s="37">
        <v>38734</v>
      </c>
      <c r="N1534">
        <v>2</v>
      </c>
      <c r="O1534">
        <v>2</v>
      </c>
    </row>
    <row r="1535" spans="12:15" x14ac:dyDescent="0.25">
      <c r="L1535">
        <v>11294251</v>
      </c>
      <c r="M1535">
        <v>38734</v>
      </c>
      <c r="N1535">
        <v>3</v>
      </c>
      <c r="O1535">
        <v>3</v>
      </c>
    </row>
    <row r="1536" spans="12:15" x14ac:dyDescent="0.25">
      <c r="L1536">
        <v>11294259</v>
      </c>
      <c r="M1536">
        <v>38734</v>
      </c>
      <c r="N1536">
        <v>3</v>
      </c>
      <c r="O1536">
        <v>3</v>
      </c>
    </row>
    <row r="1537" spans="12:15" x14ac:dyDescent="0.25">
      <c r="L1537">
        <v>11294260</v>
      </c>
      <c r="M1537">
        <v>27987</v>
      </c>
      <c r="N1537">
        <v>3</v>
      </c>
      <c r="O1537">
        <v>3</v>
      </c>
    </row>
    <row r="1538" spans="12:15" x14ac:dyDescent="0.25">
      <c r="L1538">
        <v>11294379</v>
      </c>
      <c r="M1538">
        <v>37089</v>
      </c>
      <c r="N1538">
        <v>8</v>
      </c>
      <c r="O1538">
        <v>16</v>
      </c>
    </row>
    <row r="1539" spans="12:15" x14ac:dyDescent="0.25">
      <c r="L1539">
        <v>11294432</v>
      </c>
      <c r="M1539">
        <v>29601</v>
      </c>
      <c r="N1539">
        <v>3</v>
      </c>
      <c r="O1539">
        <v>3</v>
      </c>
    </row>
    <row r="1540" spans="12:15" x14ac:dyDescent="0.25">
      <c r="L1540">
        <v>11294433</v>
      </c>
      <c r="M1540">
        <v>37089</v>
      </c>
      <c r="N1540">
        <v>5</v>
      </c>
      <c r="O1540">
        <v>5</v>
      </c>
    </row>
    <row r="1541" spans="12:15" x14ac:dyDescent="0.25">
      <c r="L1541">
        <v>11294454</v>
      </c>
      <c r="M1541">
        <v>44344</v>
      </c>
      <c r="N1541">
        <v>3</v>
      </c>
      <c r="O1541">
        <v>3</v>
      </c>
    </row>
    <row r="1542" spans="12:15" x14ac:dyDescent="0.25">
      <c r="L1542">
        <v>11294455</v>
      </c>
      <c r="M1542" s="37">
        <v>37089</v>
      </c>
      <c r="N1542">
        <v>4</v>
      </c>
      <c r="O1542">
        <v>4</v>
      </c>
    </row>
    <row r="1543" spans="12:15" x14ac:dyDescent="0.25">
      <c r="L1543">
        <v>11295029</v>
      </c>
      <c r="M1543">
        <v>31480</v>
      </c>
      <c r="N1543">
        <v>1</v>
      </c>
      <c r="O1543">
        <v>2</v>
      </c>
    </row>
    <row r="1544" spans="12:15" x14ac:dyDescent="0.25">
      <c r="L1544">
        <v>11295135</v>
      </c>
      <c r="M1544" s="37">
        <v>27987</v>
      </c>
      <c r="N1544">
        <v>4</v>
      </c>
      <c r="O1544">
        <v>8</v>
      </c>
    </row>
    <row r="1545" spans="12:15" x14ac:dyDescent="0.25">
      <c r="L1545">
        <v>11295138</v>
      </c>
      <c r="M1545">
        <v>27987</v>
      </c>
      <c r="N1545">
        <v>4</v>
      </c>
      <c r="O1545">
        <v>8</v>
      </c>
    </row>
    <row r="1546" spans="12:15" x14ac:dyDescent="0.25">
      <c r="L1546">
        <v>11295141</v>
      </c>
      <c r="M1546">
        <v>27987</v>
      </c>
      <c r="N1546">
        <v>4</v>
      </c>
      <c r="O1546">
        <v>8</v>
      </c>
    </row>
    <row r="1547" spans="12:15" x14ac:dyDescent="0.25">
      <c r="L1547">
        <v>11295145</v>
      </c>
      <c r="M1547">
        <v>27987</v>
      </c>
      <c r="N1547">
        <v>4</v>
      </c>
      <c r="O1547">
        <v>8</v>
      </c>
    </row>
    <row r="1548" spans="12:15" x14ac:dyDescent="0.25">
      <c r="L1548">
        <v>11295146</v>
      </c>
      <c r="M1548">
        <v>31689</v>
      </c>
      <c r="N1548">
        <v>3</v>
      </c>
      <c r="O1548">
        <v>3</v>
      </c>
    </row>
    <row r="1549" spans="12:15" x14ac:dyDescent="0.25">
      <c r="L1549">
        <v>11295157</v>
      </c>
      <c r="M1549" s="37">
        <v>37089</v>
      </c>
      <c r="N1549">
        <v>9</v>
      </c>
      <c r="O1549">
        <v>9</v>
      </c>
    </row>
    <row r="1550" spans="12:15" x14ac:dyDescent="0.25">
      <c r="L1550">
        <v>11295213</v>
      </c>
      <c r="M1550" s="37">
        <v>38943</v>
      </c>
      <c r="N1550">
        <v>3</v>
      </c>
      <c r="O1550">
        <v>3</v>
      </c>
    </row>
    <row r="1551" spans="12:15" x14ac:dyDescent="0.25">
      <c r="L1551">
        <v>11295963</v>
      </c>
      <c r="M1551" s="37">
        <v>44344</v>
      </c>
      <c r="N1551">
        <v>3</v>
      </c>
      <c r="O1551">
        <v>3</v>
      </c>
    </row>
    <row r="1552" spans="12:15" x14ac:dyDescent="0.25">
      <c r="L1552">
        <v>11295964</v>
      </c>
      <c r="M1552" s="37">
        <v>44344</v>
      </c>
      <c r="N1552">
        <v>4</v>
      </c>
      <c r="O1552">
        <v>4</v>
      </c>
    </row>
    <row r="1553" spans="12:15" x14ac:dyDescent="0.25">
      <c r="L1553">
        <v>11295966</v>
      </c>
      <c r="M1553" s="37">
        <v>38734</v>
      </c>
      <c r="N1553">
        <v>6</v>
      </c>
      <c r="O1553">
        <v>6</v>
      </c>
    </row>
    <row r="1554" spans="12:15" x14ac:dyDescent="0.25">
      <c r="L1554">
        <v>11295998</v>
      </c>
      <c r="M1554">
        <v>27987</v>
      </c>
      <c r="N1554">
        <v>5</v>
      </c>
      <c r="O1554">
        <v>5</v>
      </c>
    </row>
    <row r="1555" spans="12:15" x14ac:dyDescent="0.25">
      <c r="L1555">
        <v>11296025</v>
      </c>
      <c r="M1555">
        <v>27987</v>
      </c>
      <c r="N1555">
        <v>5</v>
      </c>
      <c r="O1555">
        <v>5</v>
      </c>
    </row>
    <row r="1556" spans="12:15" x14ac:dyDescent="0.25">
      <c r="L1556">
        <v>11296032</v>
      </c>
      <c r="M1556" s="37">
        <v>44344</v>
      </c>
      <c r="N1556">
        <v>4</v>
      </c>
      <c r="O1556">
        <v>4</v>
      </c>
    </row>
    <row r="1557" spans="12:15" x14ac:dyDescent="0.25">
      <c r="L1557">
        <v>11296033</v>
      </c>
      <c r="M1557">
        <v>37089</v>
      </c>
      <c r="N1557">
        <v>4</v>
      </c>
      <c r="O1557">
        <v>4</v>
      </c>
    </row>
    <row r="1558" spans="12:15" x14ac:dyDescent="0.25">
      <c r="L1558">
        <v>11296037</v>
      </c>
      <c r="M1558">
        <v>44344</v>
      </c>
      <c r="N1558">
        <v>4</v>
      </c>
      <c r="O1558">
        <v>4</v>
      </c>
    </row>
    <row r="1559" spans="12:15" x14ac:dyDescent="0.25">
      <c r="L1559">
        <v>11296112</v>
      </c>
      <c r="M1559">
        <v>38943</v>
      </c>
      <c r="N1559">
        <v>2</v>
      </c>
      <c r="O1559">
        <v>2</v>
      </c>
    </row>
    <row r="1560" spans="12:15" x14ac:dyDescent="0.25">
      <c r="L1560">
        <v>11296127</v>
      </c>
      <c r="M1560">
        <v>38943</v>
      </c>
      <c r="N1560">
        <v>4</v>
      </c>
      <c r="O1560">
        <v>8</v>
      </c>
    </row>
    <row r="1561" spans="12:15" x14ac:dyDescent="0.25">
      <c r="L1561">
        <v>11296198</v>
      </c>
      <c r="M1561" s="37">
        <v>38734</v>
      </c>
      <c r="N1561">
        <v>3</v>
      </c>
      <c r="O1561">
        <v>3</v>
      </c>
    </row>
    <row r="1562" spans="12:15" x14ac:dyDescent="0.25">
      <c r="L1562">
        <v>11296199</v>
      </c>
      <c r="M1562" s="37">
        <v>27987</v>
      </c>
      <c r="N1562">
        <v>3</v>
      </c>
      <c r="O1562">
        <v>3</v>
      </c>
    </row>
    <row r="1563" spans="12:15" x14ac:dyDescent="0.25">
      <c r="L1563">
        <v>11296283</v>
      </c>
      <c r="M1563" s="37">
        <v>38734</v>
      </c>
      <c r="N1563">
        <v>3</v>
      </c>
      <c r="O1563">
        <v>3</v>
      </c>
    </row>
    <row r="1564" spans="12:15" x14ac:dyDescent="0.25">
      <c r="L1564">
        <v>11296284</v>
      </c>
      <c r="M1564">
        <v>29601</v>
      </c>
      <c r="N1564">
        <v>3</v>
      </c>
      <c r="O1564">
        <v>3</v>
      </c>
    </row>
    <row r="1565" spans="12:15" x14ac:dyDescent="0.25">
      <c r="L1565">
        <v>11296285</v>
      </c>
      <c r="M1565">
        <v>44344</v>
      </c>
      <c r="N1565">
        <v>5</v>
      </c>
      <c r="O1565">
        <v>5</v>
      </c>
    </row>
    <row r="1566" spans="12:15" x14ac:dyDescent="0.25">
      <c r="L1566">
        <v>11296286</v>
      </c>
      <c r="M1566">
        <v>37089</v>
      </c>
      <c r="N1566">
        <v>5</v>
      </c>
      <c r="O1566">
        <v>5</v>
      </c>
    </row>
    <row r="1567" spans="12:15" x14ac:dyDescent="0.25">
      <c r="L1567">
        <v>11296288</v>
      </c>
      <c r="M1567">
        <v>31689</v>
      </c>
      <c r="N1567">
        <v>3</v>
      </c>
      <c r="O1567">
        <v>3</v>
      </c>
    </row>
    <row r="1568" spans="12:15" x14ac:dyDescent="0.25">
      <c r="L1568">
        <v>11296291</v>
      </c>
      <c r="M1568">
        <v>31689</v>
      </c>
      <c r="N1568">
        <v>4</v>
      </c>
      <c r="O1568">
        <v>4</v>
      </c>
    </row>
    <row r="1569" spans="12:15" x14ac:dyDescent="0.25">
      <c r="L1569">
        <v>11296292</v>
      </c>
      <c r="M1569">
        <v>31480</v>
      </c>
      <c r="N1569">
        <v>5</v>
      </c>
      <c r="O1569">
        <v>5</v>
      </c>
    </row>
    <row r="1570" spans="12:15" x14ac:dyDescent="0.25">
      <c r="L1570">
        <v>11296296</v>
      </c>
      <c r="M1570">
        <v>31480</v>
      </c>
      <c r="N1570">
        <v>1</v>
      </c>
      <c r="O1570">
        <v>2</v>
      </c>
    </row>
    <row r="1571" spans="12:15" x14ac:dyDescent="0.25">
      <c r="L1571">
        <v>11296297</v>
      </c>
      <c r="M1571" s="37">
        <v>44344</v>
      </c>
      <c r="N1571">
        <v>6</v>
      </c>
      <c r="O1571">
        <v>6</v>
      </c>
    </row>
    <row r="1572" spans="12:15" x14ac:dyDescent="0.25">
      <c r="L1572">
        <v>11296299</v>
      </c>
      <c r="M1572" s="37">
        <v>44344</v>
      </c>
      <c r="N1572">
        <v>2</v>
      </c>
      <c r="O1572">
        <v>4</v>
      </c>
    </row>
    <row r="1573" spans="12:15" x14ac:dyDescent="0.25">
      <c r="L1573">
        <v>11296304</v>
      </c>
      <c r="M1573" s="37">
        <v>44344</v>
      </c>
      <c r="N1573">
        <v>8</v>
      </c>
      <c r="O1573">
        <v>8</v>
      </c>
    </row>
    <row r="1574" spans="12:15" x14ac:dyDescent="0.25">
      <c r="L1574">
        <v>11296306</v>
      </c>
      <c r="M1574" s="37">
        <v>44344</v>
      </c>
      <c r="N1574">
        <v>8</v>
      </c>
      <c r="O1574">
        <v>8</v>
      </c>
    </row>
    <row r="1575" spans="12:15" x14ac:dyDescent="0.25">
      <c r="L1575">
        <v>11296320</v>
      </c>
      <c r="M1575" s="37">
        <v>37089</v>
      </c>
      <c r="N1575">
        <v>4</v>
      </c>
      <c r="O1575">
        <v>4</v>
      </c>
    </row>
    <row r="1576" spans="12:15" x14ac:dyDescent="0.25">
      <c r="L1576">
        <v>11296323</v>
      </c>
      <c r="M1576" s="37">
        <v>44344</v>
      </c>
      <c r="N1576">
        <v>3</v>
      </c>
      <c r="O1576">
        <v>3</v>
      </c>
    </row>
    <row r="1577" spans="12:15" x14ac:dyDescent="0.25">
      <c r="L1577">
        <v>11296324</v>
      </c>
      <c r="M1577">
        <v>37089</v>
      </c>
      <c r="N1577">
        <v>4</v>
      </c>
      <c r="O1577">
        <v>4</v>
      </c>
    </row>
    <row r="1578" spans="12:15" x14ac:dyDescent="0.25">
      <c r="L1578">
        <v>11296330</v>
      </c>
      <c r="M1578">
        <v>44344</v>
      </c>
      <c r="N1578">
        <v>6</v>
      </c>
      <c r="O1578">
        <v>6</v>
      </c>
    </row>
    <row r="1579" spans="12:15" x14ac:dyDescent="0.25">
      <c r="L1579">
        <v>11296338</v>
      </c>
      <c r="M1579">
        <v>31480</v>
      </c>
      <c r="N1579">
        <v>3</v>
      </c>
      <c r="O1579">
        <v>3</v>
      </c>
    </row>
    <row r="1580" spans="12:15" x14ac:dyDescent="0.25">
      <c r="L1580">
        <v>11296343</v>
      </c>
      <c r="M1580">
        <v>31480</v>
      </c>
      <c r="N1580">
        <v>4</v>
      </c>
      <c r="O1580">
        <v>4</v>
      </c>
    </row>
    <row r="1581" spans="12:15" x14ac:dyDescent="0.25">
      <c r="L1581">
        <v>11296345</v>
      </c>
      <c r="M1581" s="37">
        <v>31689</v>
      </c>
      <c r="N1581">
        <v>3</v>
      </c>
      <c r="O1581">
        <v>3</v>
      </c>
    </row>
    <row r="1582" spans="12:15" x14ac:dyDescent="0.25">
      <c r="L1582">
        <v>11296346</v>
      </c>
      <c r="M1582">
        <v>31689</v>
      </c>
      <c r="N1582">
        <v>6</v>
      </c>
      <c r="O1582">
        <v>6</v>
      </c>
    </row>
    <row r="1583" spans="12:15" x14ac:dyDescent="0.25">
      <c r="L1583">
        <v>11296372</v>
      </c>
      <c r="M1583" s="37">
        <v>44344</v>
      </c>
      <c r="N1583">
        <v>6</v>
      </c>
      <c r="O1583">
        <v>6</v>
      </c>
    </row>
    <row r="1584" spans="12:15" x14ac:dyDescent="0.25">
      <c r="L1584">
        <v>11296504</v>
      </c>
      <c r="M1584">
        <v>38734</v>
      </c>
      <c r="N1584">
        <v>2</v>
      </c>
      <c r="O1584">
        <v>2</v>
      </c>
    </row>
    <row r="1585" spans="12:15" x14ac:dyDescent="0.25">
      <c r="L1585">
        <v>11296505</v>
      </c>
      <c r="M1585">
        <v>37089</v>
      </c>
      <c r="N1585">
        <v>3</v>
      </c>
      <c r="O1585">
        <v>3</v>
      </c>
    </row>
    <row r="1586" spans="12:15" x14ac:dyDescent="0.25">
      <c r="L1586">
        <v>11296601</v>
      </c>
      <c r="M1586">
        <v>44344</v>
      </c>
      <c r="N1586">
        <v>3</v>
      </c>
      <c r="O1586">
        <v>3</v>
      </c>
    </row>
    <row r="1587" spans="12:15" x14ac:dyDescent="0.25">
      <c r="L1587">
        <v>11296798</v>
      </c>
      <c r="M1587">
        <v>27987</v>
      </c>
      <c r="N1587">
        <v>2</v>
      </c>
      <c r="O1587">
        <v>2</v>
      </c>
    </row>
    <row r="1588" spans="12:15" x14ac:dyDescent="0.25">
      <c r="L1588">
        <v>11296799</v>
      </c>
      <c r="M1588">
        <v>31480</v>
      </c>
      <c r="N1588">
        <v>3</v>
      </c>
      <c r="O1588">
        <v>3</v>
      </c>
    </row>
    <row r="1589" spans="12:15" x14ac:dyDescent="0.25">
      <c r="L1589">
        <v>11296801</v>
      </c>
      <c r="M1589">
        <v>37089</v>
      </c>
      <c r="N1589">
        <v>10</v>
      </c>
      <c r="O1589">
        <v>10</v>
      </c>
    </row>
    <row r="1590" spans="12:15" x14ac:dyDescent="0.25">
      <c r="L1590">
        <v>11296803</v>
      </c>
      <c r="M1590" s="37">
        <v>37089</v>
      </c>
      <c r="N1590">
        <v>2</v>
      </c>
      <c r="O1590">
        <v>4</v>
      </c>
    </row>
    <row r="1591" spans="12:15" x14ac:dyDescent="0.25">
      <c r="L1591">
        <v>11296804</v>
      </c>
      <c r="M1591">
        <v>44344</v>
      </c>
      <c r="N1591">
        <v>2</v>
      </c>
      <c r="O1591">
        <v>4</v>
      </c>
    </row>
    <row r="1592" spans="12:15" x14ac:dyDescent="0.25">
      <c r="L1592">
        <v>11296930</v>
      </c>
      <c r="M1592">
        <v>38734</v>
      </c>
      <c r="N1592">
        <v>1</v>
      </c>
      <c r="O1592">
        <v>2</v>
      </c>
    </row>
    <row r="1593" spans="12:15" x14ac:dyDescent="0.25">
      <c r="L1593">
        <v>11296995</v>
      </c>
      <c r="M1593">
        <v>38734</v>
      </c>
      <c r="N1593">
        <v>1</v>
      </c>
      <c r="O1593">
        <v>2</v>
      </c>
    </row>
    <row r="1594" spans="12:15" x14ac:dyDescent="0.25">
      <c r="L1594">
        <v>11297350</v>
      </c>
      <c r="M1594">
        <v>38734</v>
      </c>
      <c r="N1594">
        <v>1</v>
      </c>
      <c r="O1594">
        <v>2</v>
      </c>
    </row>
    <row r="1595" spans="12:15" x14ac:dyDescent="0.25">
      <c r="L1595">
        <v>11297373</v>
      </c>
      <c r="M1595">
        <v>37089</v>
      </c>
      <c r="N1595">
        <v>6</v>
      </c>
      <c r="O1595">
        <v>6</v>
      </c>
    </row>
    <row r="1596" spans="12:15" x14ac:dyDescent="0.25">
      <c r="L1596">
        <v>11297478</v>
      </c>
      <c r="M1596">
        <v>35211</v>
      </c>
      <c r="N1596">
        <v>5</v>
      </c>
      <c r="O1596">
        <v>5</v>
      </c>
    </row>
    <row r="1597" spans="12:15" x14ac:dyDescent="0.25">
      <c r="L1597">
        <v>11297931</v>
      </c>
      <c r="M1597">
        <v>31689</v>
      </c>
      <c r="N1597">
        <v>2</v>
      </c>
      <c r="O1597">
        <v>2</v>
      </c>
    </row>
    <row r="1598" spans="12:15" x14ac:dyDescent="0.25">
      <c r="L1598">
        <v>11298196</v>
      </c>
      <c r="M1598">
        <v>44344</v>
      </c>
      <c r="N1598">
        <v>3</v>
      </c>
      <c r="O1598">
        <v>3</v>
      </c>
    </row>
    <row r="1599" spans="12:15" x14ac:dyDescent="0.25">
      <c r="L1599">
        <v>11298330</v>
      </c>
      <c r="M1599">
        <v>44344</v>
      </c>
      <c r="N1599">
        <v>4</v>
      </c>
      <c r="O1599">
        <v>4</v>
      </c>
    </row>
    <row r="1600" spans="12:15" x14ac:dyDescent="0.25">
      <c r="L1600">
        <v>11298344</v>
      </c>
      <c r="M1600">
        <v>44344</v>
      </c>
      <c r="N1600">
        <v>3</v>
      </c>
      <c r="O1600">
        <v>3</v>
      </c>
    </row>
    <row r="1601" spans="12:15" x14ac:dyDescent="0.25">
      <c r="L1601">
        <v>11298354</v>
      </c>
      <c r="M1601">
        <v>44344</v>
      </c>
      <c r="N1601">
        <v>3</v>
      </c>
      <c r="O1601">
        <v>3</v>
      </c>
    </row>
    <row r="1602" spans="12:15" x14ac:dyDescent="0.25">
      <c r="L1602">
        <v>11298356</v>
      </c>
      <c r="M1602">
        <v>44344</v>
      </c>
      <c r="N1602">
        <v>3</v>
      </c>
      <c r="O1602">
        <v>3</v>
      </c>
    </row>
    <row r="1603" spans="12:15" x14ac:dyDescent="0.25">
      <c r="L1603">
        <v>11298423</v>
      </c>
      <c r="M1603">
        <v>44344</v>
      </c>
      <c r="N1603">
        <v>4</v>
      </c>
      <c r="O1603">
        <v>4</v>
      </c>
    </row>
    <row r="1604" spans="12:15" x14ac:dyDescent="0.25">
      <c r="L1604">
        <v>11298443</v>
      </c>
      <c r="M1604">
        <v>37089</v>
      </c>
      <c r="N1604">
        <v>2</v>
      </c>
      <c r="O1604">
        <v>2</v>
      </c>
    </row>
    <row r="1605" spans="12:15" x14ac:dyDescent="0.25">
      <c r="L1605">
        <v>11298466</v>
      </c>
      <c r="M1605">
        <v>44344</v>
      </c>
      <c r="N1605">
        <v>5</v>
      </c>
      <c r="O1605">
        <v>5</v>
      </c>
    </row>
    <row r="1606" spans="12:15" x14ac:dyDescent="0.25">
      <c r="L1606">
        <v>11298555</v>
      </c>
      <c r="M1606">
        <v>44344</v>
      </c>
      <c r="N1606">
        <v>4</v>
      </c>
      <c r="O1606">
        <v>4</v>
      </c>
    </row>
    <row r="1607" spans="12:15" x14ac:dyDescent="0.25">
      <c r="L1607">
        <v>11298589</v>
      </c>
      <c r="M1607">
        <v>44344</v>
      </c>
      <c r="N1607">
        <v>5</v>
      </c>
      <c r="O1607">
        <v>5</v>
      </c>
    </row>
    <row r="1608" spans="12:15" x14ac:dyDescent="0.25">
      <c r="L1608">
        <v>11298623</v>
      </c>
      <c r="M1608">
        <v>44344</v>
      </c>
      <c r="N1608">
        <v>6</v>
      </c>
      <c r="O1608">
        <v>6</v>
      </c>
    </row>
    <row r="1609" spans="12:15" x14ac:dyDescent="0.25">
      <c r="L1609">
        <v>11298624</v>
      </c>
      <c r="M1609">
        <v>44344</v>
      </c>
      <c r="N1609">
        <v>5</v>
      </c>
      <c r="O1609">
        <v>5</v>
      </c>
    </row>
    <row r="1610" spans="12:15" x14ac:dyDescent="0.25">
      <c r="L1610">
        <v>11298626</v>
      </c>
      <c r="M1610">
        <v>44344</v>
      </c>
      <c r="N1610">
        <v>3</v>
      </c>
      <c r="O1610">
        <v>3</v>
      </c>
    </row>
    <row r="1611" spans="12:15" x14ac:dyDescent="0.25">
      <c r="L1611">
        <v>11298632</v>
      </c>
      <c r="M1611">
        <v>44344</v>
      </c>
      <c r="N1611">
        <v>7</v>
      </c>
      <c r="O1611">
        <v>7</v>
      </c>
    </row>
    <row r="1612" spans="12:15" x14ac:dyDescent="0.25">
      <c r="L1612">
        <v>11298635</v>
      </c>
      <c r="M1612">
        <v>44344</v>
      </c>
      <c r="N1612">
        <v>6</v>
      </c>
      <c r="O1612">
        <v>6</v>
      </c>
    </row>
    <row r="1613" spans="12:15" x14ac:dyDescent="0.25">
      <c r="L1613">
        <v>11298636</v>
      </c>
      <c r="M1613">
        <v>44344</v>
      </c>
      <c r="N1613">
        <v>4</v>
      </c>
      <c r="O1613">
        <v>4</v>
      </c>
    </row>
    <row r="1614" spans="12:15" x14ac:dyDescent="0.25">
      <c r="L1614">
        <v>11298676</v>
      </c>
      <c r="M1614">
        <v>44344</v>
      </c>
      <c r="N1614">
        <v>4</v>
      </c>
      <c r="O1614">
        <v>4</v>
      </c>
    </row>
    <row r="1615" spans="12:15" x14ac:dyDescent="0.25">
      <c r="L1615">
        <v>11298677</v>
      </c>
      <c r="M1615">
        <v>44344</v>
      </c>
      <c r="N1615">
        <v>4</v>
      </c>
      <c r="O1615">
        <v>4</v>
      </c>
    </row>
    <row r="1616" spans="12:15" x14ac:dyDescent="0.25">
      <c r="L1616">
        <v>11298714</v>
      </c>
      <c r="M1616">
        <v>38734</v>
      </c>
      <c r="N1616">
        <v>2</v>
      </c>
      <c r="O1616">
        <v>2</v>
      </c>
    </row>
    <row r="1617" spans="12:15" x14ac:dyDescent="0.25">
      <c r="L1617">
        <v>11298739</v>
      </c>
      <c r="M1617">
        <v>44344</v>
      </c>
      <c r="N1617">
        <v>5</v>
      </c>
      <c r="O1617">
        <v>5</v>
      </c>
    </row>
    <row r="1618" spans="12:15" x14ac:dyDescent="0.25">
      <c r="L1618">
        <v>11298751</v>
      </c>
      <c r="M1618">
        <v>37089</v>
      </c>
      <c r="N1618">
        <v>3</v>
      </c>
      <c r="O1618">
        <v>3</v>
      </c>
    </row>
    <row r="1619" spans="12:15" x14ac:dyDescent="0.25">
      <c r="L1619">
        <v>11298763</v>
      </c>
      <c r="M1619">
        <v>44344</v>
      </c>
      <c r="N1619">
        <v>2</v>
      </c>
      <c r="O1619">
        <v>4</v>
      </c>
    </row>
    <row r="1620" spans="12:15" x14ac:dyDescent="0.25">
      <c r="L1620">
        <v>11298764</v>
      </c>
      <c r="M1620" s="37">
        <v>27987</v>
      </c>
      <c r="N1620">
        <v>2</v>
      </c>
      <c r="O1620">
        <v>2</v>
      </c>
    </row>
    <row r="1621" spans="12:15" x14ac:dyDescent="0.25">
      <c r="L1621">
        <v>11298766</v>
      </c>
      <c r="M1621">
        <v>37089</v>
      </c>
      <c r="N1621">
        <v>10</v>
      </c>
      <c r="O1621">
        <v>10</v>
      </c>
    </row>
    <row r="1622" spans="12:15" x14ac:dyDescent="0.25">
      <c r="L1622">
        <v>11298834</v>
      </c>
      <c r="M1622" s="37">
        <v>44344</v>
      </c>
      <c r="N1622">
        <v>5</v>
      </c>
      <c r="O1622">
        <v>5</v>
      </c>
    </row>
    <row r="1623" spans="12:15" x14ac:dyDescent="0.25">
      <c r="L1623">
        <v>11298862</v>
      </c>
      <c r="M1623" s="37">
        <v>44344</v>
      </c>
      <c r="N1623">
        <v>7</v>
      </c>
      <c r="O1623">
        <v>7</v>
      </c>
    </row>
    <row r="1624" spans="12:15" x14ac:dyDescent="0.25">
      <c r="L1624">
        <v>11298863</v>
      </c>
      <c r="M1624">
        <v>44344</v>
      </c>
      <c r="N1624">
        <v>6</v>
      </c>
      <c r="O1624">
        <v>6</v>
      </c>
    </row>
    <row r="1625" spans="12:15" x14ac:dyDescent="0.25">
      <c r="L1625">
        <v>11298864</v>
      </c>
      <c r="M1625">
        <v>44344</v>
      </c>
      <c r="N1625">
        <v>4</v>
      </c>
      <c r="O1625">
        <v>4</v>
      </c>
    </row>
    <row r="1626" spans="12:15" x14ac:dyDescent="0.25">
      <c r="L1626">
        <v>11298867</v>
      </c>
      <c r="M1626" s="37">
        <v>44344</v>
      </c>
      <c r="N1626">
        <v>5</v>
      </c>
      <c r="O1626">
        <v>5</v>
      </c>
    </row>
    <row r="1627" spans="12:15" x14ac:dyDescent="0.25">
      <c r="L1627">
        <v>11298869</v>
      </c>
      <c r="M1627" s="37">
        <v>37089</v>
      </c>
      <c r="N1627">
        <v>4</v>
      </c>
      <c r="O1627">
        <v>4</v>
      </c>
    </row>
    <row r="1628" spans="12:15" x14ac:dyDescent="0.25">
      <c r="L1628">
        <v>11298871</v>
      </c>
      <c r="M1628" s="37">
        <v>44344</v>
      </c>
      <c r="N1628">
        <v>4</v>
      </c>
      <c r="O1628">
        <v>4</v>
      </c>
    </row>
    <row r="1629" spans="12:15" x14ac:dyDescent="0.25">
      <c r="L1629">
        <v>11298873</v>
      </c>
      <c r="M1629" s="37">
        <v>44344</v>
      </c>
      <c r="N1629">
        <v>4</v>
      </c>
      <c r="O1629">
        <v>4</v>
      </c>
    </row>
    <row r="1630" spans="12:15" x14ac:dyDescent="0.25">
      <c r="L1630">
        <v>11298884</v>
      </c>
      <c r="M1630" s="37">
        <v>44344</v>
      </c>
      <c r="N1630">
        <v>7</v>
      </c>
      <c r="O1630">
        <v>7</v>
      </c>
    </row>
    <row r="1631" spans="12:15" x14ac:dyDescent="0.25">
      <c r="L1631">
        <v>11298891</v>
      </c>
      <c r="M1631" s="37">
        <v>44344</v>
      </c>
      <c r="N1631">
        <v>7</v>
      </c>
      <c r="O1631">
        <v>7</v>
      </c>
    </row>
    <row r="1632" spans="12:15" x14ac:dyDescent="0.25">
      <c r="L1632">
        <v>11298899</v>
      </c>
      <c r="M1632" s="37">
        <v>31480</v>
      </c>
      <c r="N1632">
        <v>6</v>
      </c>
      <c r="O1632">
        <v>6</v>
      </c>
    </row>
    <row r="1633" spans="12:15" x14ac:dyDescent="0.25">
      <c r="L1633">
        <v>11298900</v>
      </c>
      <c r="M1633">
        <v>37089</v>
      </c>
      <c r="N1633">
        <v>5</v>
      </c>
      <c r="O1633">
        <v>5</v>
      </c>
    </row>
    <row r="1634" spans="12:15" x14ac:dyDescent="0.25">
      <c r="L1634">
        <v>11298901</v>
      </c>
      <c r="M1634">
        <v>37089</v>
      </c>
      <c r="N1634">
        <v>3</v>
      </c>
      <c r="O1634">
        <v>3</v>
      </c>
    </row>
    <row r="1635" spans="12:15" x14ac:dyDescent="0.25">
      <c r="L1635">
        <v>11298915</v>
      </c>
      <c r="M1635" s="37">
        <v>44344</v>
      </c>
      <c r="N1635">
        <v>6</v>
      </c>
      <c r="O1635">
        <v>6</v>
      </c>
    </row>
    <row r="1636" spans="12:15" x14ac:dyDescent="0.25">
      <c r="L1636">
        <v>11298926</v>
      </c>
      <c r="M1636" s="37">
        <v>37089</v>
      </c>
      <c r="N1636">
        <v>4</v>
      </c>
      <c r="O1636">
        <v>4</v>
      </c>
    </row>
    <row r="1637" spans="12:15" x14ac:dyDescent="0.25">
      <c r="L1637">
        <v>11298936</v>
      </c>
      <c r="M1637">
        <v>29601</v>
      </c>
      <c r="N1637">
        <v>3</v>
      </c>
      <c r="O1637">
        <v>3</v>
      </c>
    </row>
    <row r="1638" spans="12:15" x14ac:dyDescent="0.25">
      <c r="L1638">
        <v>11298938</v>
      </c>
      <c r="M1638">
        <v>35211</v>
      </c>
      <c r="N1638">
        <v>6</v>
      </c>
      <c r="O1638">
        <v>6</v>
      </c>
    </row>
    <row r="1639" spans="12:15" x14ac:dyDescent="0.25">
      <c r="L1639">
        <v>11298992</v>
      </c>
      <c r="M1639">
        <v>31437</v>
      </c>
      <c r="N1639">
        <v>2</v>
      </c>
      <c r="O1639">
        <v>4</v>
      </c>
    </row>
    <row r="1640" spans="12:15" x14ac:dyDescent="0.25">
      <c r="L1640">
        <v>11298996</v>
      </c>
      <c r="M1640">
        <v>44344</v>
      </c>
      <c r="N1640">
        <v>2</v>
      </c>
      <c r="O1640">
        <v>2</v>
      </c>
    </row>
    <row r="1641" spans="12:15" x14ac:dyDescent="0.25">
      <c r="L1641">
        <v>11299008</v>
      </c>
      <c r="M1641">
        <v>36855</v>
      </c>
      <c r="N1641">
        <v>4</v>
      </c>
      <c r="O1641">
        <v>8</v>
      </c>
    </row>
    <row r="1642" spans="12:15" x14ac:dyDescent="0.25">
      <c r="L1642">
        <v>11299077</v>
      </c>
      <c r="M1642">
        <v>37089</v>
      </c>
      <c r="N1642">
        <v>3</v>
      </c>
      <c r="O1642">
        <v>3</v>
      </c>
    </row>
    <row r="1643" spans="12:15" x14ac:dyDescent="0.25">
      <c r="L1643">
        <v>11299273</v>
      </c>
      <c r="M1643">
        <v>44344</v>
      </c>
      <c r="N1643">
        <v>3</v>
      </c>
      <c r="O1643">
        <v>6</v>
      </c>
    </row>
    <row r="1644" spans="12:15" x14ac:dyDescent="0.25">
      <c r="L1644">
        <v>11299274</v>
      </c>
      <c r="M1644">
        <v>44344</v>
      </c>
      <c r="N1644">
        <v>2</v>
      </c>
      <c r="O1644">
        <v>4</v>
      </c>
    </row>
    <row r="1645" spans="12:15" x14ac:dyDescent="0.25">
      <c r="L1645">
        <v>11299275</v>
      </c>
      <c r="M1645">
        <v>44344</v>
      </c>
      <c r="N1645">
        <v>2</v>
      </c>
      <c r="O1645">
        <v>4</v>
      </c>
    </row>
    <row r="1646" spans="12:15" x14ac:dyDescent="0.25">
      <c r="L1646">
        <v>11299279</v>
      </c>
      <c r="M1646">
        <v>44344</v>
      </c>
      <c r="N1646">
        <v>2</v>
      </c>
      <c r="O1646">
        <v>4</v>
      </c>
    </row>
    <row r="1647" spans="12:15" x14ac:dyDescent="0.25">
      <c r="L1647">
        <v>11299282</v>
      </c>
      <c r="M1647">
        <v>44344</v>
      </c>
      <c r="N1647">
        <v>2</v>
      </c>
      <c r="O1647">
        <v>4</v>
      </c>
    </row>
    <row r="1648" spans="12:15" x14ac:dyDescent="0.25">
      <c r="L1648">
        <v>11299285</v>
      </c>
      <c r="M1648">
        <v>44344</v>
      </c>
      <c r="N1648">
        <v>3</v>
      </c>
      <c r="O1648">
        <v>6</v>
      </c>
    </row>
    <row r="1649" spans="12:15" x14ac:dyDescent="0.25">
      <c r="L1649">
        <v>11299289</v>
      </c>
      <c r="M1649">
        <v>39359</v>
      </c>
      <c r="N1649">
        <v>4</v>
      </c>
      <c r="O1649">
        <v>8</v>
      </c>
    </row>
    <row r="1650" spans="12:15" x14ac:dyDescent="0.25">
      <c r="L1650">
        <v>11299292</v>
      </c>
      <c r="M1650">
        <v>44344</v>
      </c>
      <c r="N1650">
        <v>1</v>
      </c>
      <c r="O1650">
        <v>2</v>
      </c>
    </row>
    <row r="1651" spans="12:15" x14ac:dyDescent="0.25">
      <c r="L1651">
        <v>11299298</v>
      </c>
      <c r="M1651">
        <v>44344</v>
      </c>
      <c r="N1651">
        <v>4</v>
      </c>
      <c r="O1651">
        <v>4</v>
      </c>
    </row>
    <row r="1652" spans="12:15" x14ac:dyDescent="0.25">
      <c r="L1652">
        <v>11299300</v>
      </c>
      <c r="M1652">
        <v>44344</v>
      </c>
      <c r="N1652">
        <v>2</v>
      </c>
      <c r="O1652">
        <v>4</v>
      </c>
    </row>
    <row r="1653" spans="12:15" x14ac:dyDescent="0.25">
      <c r="L1653">
        <v>11299301</v>
      </c>
      <c r="M1653" s="37">
        <v>38734</v>
      </c>
      <c r="N1653">
        <v>3</v>
      </c>
      <c r="O1653">
        <v>3</v>
      </c>
    </row>
    <row r="1654" spans="12:15" x14ac:dyDescent="0.25">
      <c r="L1654">
        <v>11299336</v>
      </c>
      <c r="M1654" s="37">
        <v>27987</v>
      </c>
      <c r="N1654">
        <v>1</v>
      </c>
      <c r="O1654">
        <v>2</v>
      </c>
    </row>
    <row r="1655" spans="12:15" x14ac:dyDescent="0.25">
      <c r="L1655">
        <v>11299341</v>
      </c>
      <c r="M1655" s="37">
        <v>27987</v>
      </c>
      <c r="N1655">
        <v>5</v>
      </c>
      <c r="O1655">
        <v>5</v>
      </c>
    </row>
    <row r="1656" spans="12:15" x14ac:dyDescent="0.25">
      <c r="L1656">
        <v>11299346</v>
      </c>
      <c r="M1656" s="37">
        <v>38734</v>
      </c>
      <c r="N1656">
        <v>2</v>
      </c>
      <c r="O1656">
        <v>2</v>
      </c>
    </row>
    <row r="1657" spans="12:15" x14ac:dyDescent="0.25">
      <c r="L1657">
        <v>11299350</v>
      </c>
      <c r="M1657">
        <v>27987</v>
      </c>
      <c r="N1657">
        <v>1</v>
      </c>
      <c r="O1657">
        <v>2</v>
      </c>
    </row>
    <row r="1658" spans="12:15" x14ac:dyDescent="0.25">
      <c r="L1658">
        <v>11299352</v>
      </c>
      <c r="M1658">
        <v>33059</v>
      </c>
      <c r="N1658">
        <v>9</v>
      </c>
      <c r="O1658">
        <v>9</v>
      </c>
    </row>
    <row r="1659" spans="12:15" x14ac:dyDescent="0.25">
      <c r="L1659">
        <v>11299355</v>
      </c>
      <c r="M1659">
        <v>27987</v>
      </c>
      <c r="N1659">
        <v>5</v>
      </c>
      <c r="O1659">
        <v>5</v>
      </c>
    </row>
    <row r="1660" spans="12:15" x14ac:dyDescent="0.25">
      <c r="L1660">
        <v>11299779</v>
      </c>
      <c r="M1660">
        <v>37089</v>
      </c>
      <c r="N1660">
        <v>3</v>
      </c>
      <c r="O1660">
        <v>3</v>
      </c>
    </row>
    <row r="1661" spans="12:15" x14ac:dyDescent="0.25">
      <c r="L1661">
        <v>11299784</v>
      </c>
      <c r="M1661">
        <v>44344</v>
      </c>
      <c r="N1661">
        <v>3</v>
      </c>
      <c r="O1661">
        <v>3</v>
      </c>
    </row>
    <row r="1662" spans="12:15" x14ac:dyDescent="0.25">
      <c r="L1662">
        <v>11299785</v>
      </c>
      <c r="M1662">
        <v>44344</v>
      </c>
      <c r="N1662">
        <v>3</v>
      </c>
      <c r="O1662">
        <v>3</v>
      </c>
    </row>
    <row r="1663" spans="12:15" x14ac:dyDescent="0.25">
      <c r="L1663">
        <v>11299804</v>
      </c>
      <c r="M1663">
        <v>37089</v>
      </c>
      <c r="N1663">
        <v>10</v>
      </c>
      <c r="O1663">
        <v>10</v>
      </c>
    </row>
    <row r="1664" spans="12:15" x14ac:dyDescent="0.25">
      <c r="L1664">
        <v>11299805</v>
      </c>
      <c r="M1664">
        <v>37089</v>
      </c>
      <c r="N1664">
        <v>10</v>
      </c>
      <c r="O1664">
        <v>10</v>
      </c>
    </row>
    <row r="1665" spans="12:15" x14ac:dyDescent="0.25">
      <c r="L1665">
        <v>11300025</v>
      </c>
      <c r="M1665">
        <v>37089</v>
      </c>
      <c r="N1665">
        <v>2</v>
      </c>
      <c r="O1665">
        <v>4</v>
      </c>
    </row>
    <row r="1666" spans="12:15" x14ac:dyDescent="0.25">
      <c r="L1666">
        <v>11300078</v>
      </c>
      <c r="M1666">
        <v>38943</v>
      </c>
      <c r="N1666">
        <v>3</v>
      </c>
      <c r="O1666">
        <v>3</v>
      </c>
    </row>
    <row r="1667" spans="12:15" x14ac:dyDescent="0.25">
      <c r="L1667">
        <v>11300088</v>
      </c>
      <c r="M1667">
        <v>37089</v>
      </c>
      <c r="N1667">
        <v>10</v>
      </c>
      <c r="O1667">
        <v>10</v>
      </c>
    </row>
    <row r="1668" spans="12:15" x14ac:dyDescent="0.25">
      <c r="L1668">
        <v>11300089</v>
      </c>
      <c r="M1668">
        <v>38943</v>
      </c>
      <c r="N1668">
        <v>6</v>
      </c>
      <c r="O1668">
        <v>6</v>
      </c>
    </row>
    <row r="1669" spans="12:15" x14ac:dyDescent="0.25">
      <c r="L1669">
        <v>11300494</v>
      </c>
      <c r="M1669">
        <v>38943</v>
      </c>
      <c r="N1669">
        <v>3</v>
      </c>
      <c r="O1669">
        <v>3</v>
      </c>
    </row>
    <row r="1670" spans="12:15" x14ac:dyDescent="0.25">
      <c r="L1670">
        <v>11300890</v>
      </c>
      <c r="M1670">
        <v>38734</v>
      </c>
      <c r="N1670">
        <v>6</v>
      </c>
      <c r="O1670">
        <v>6</v>
      </c>
    </row>
    <row r="1671" spans="12:15" x14ac:dyDescent="0.25">
      <c r="L1671">
        <v>11300892</v>
      </c>
      <c r="M1671">
        <v>38734</v>
      </c>
      <c r="N1671">
        <v>6</v>
      </c>
      <c r="O1671">
        <v>6</v>
      </c>
    </row>
    <row r="1672" spans="12:15" x14ac:dyDescent="0.25">
      <c r="L1672">
        <v>11300894</v>
      </c>
      <c r="M1672">
        <v>27987</v>
      </c>
      <c r="N1672">
        <v>5</v>
      </c>
      <c r="O1672">
        <v>5</v>
      </c>
    </row>
    <row r="1673" spans="12:15" x14ac:dyDescent="0.25">
      <c r="L1673">
        <v>11301029</v>
      </c>
      <c r="M1673">
        <v>31480</v>
      </c>
      <c r="N1673">
        <v>3</v>
      </c>
      <c r="O1673">
        <v>6</v>
      </c>
    </row>
    <row r="1674" spans="12:15" x14ac:dyDescent="0.25">
      <c r="L1674">
        <v>11301631</v>
      </c>
      <c r="M1674">
        <v>33059</v>
      </c>
      <c r="N1674">
        <v>3</v>
      </c>
      <c r="O1674">
        <v>6</v>
      </c>
    </row>
    <row r="1675" spans="12:15" x14ac:dyDescent="0.25">
      <c r="L1675">
        <v>11302229</v>
      </c>
      <c r="M1675">
        <v>44344</v>
      </c>
      <c r="N1675">
        <v>4</v>
      </c>
      <c r="O1675">
        <v>8</v>
      </c>
    </row>
    <row r="1676" spans="12:15" x14ac:dyDescent="0.25">
      <c r="L1676">
        <v>11302230</v>
      </c>
      <c r="M1676">
        <v>44344</v>
      </c>
      <c r="N1676">
        <v>1</v>
      </c>
      <c r="O1676">
        <v>2</v>
      </c>
    </row>
    <row r="1677" spans="12:15" x14ac:dyDescent="0.25">
      <c r="L1677">
        <v>11302449</v>
      </c>
      <c r="M1677">
        <v>44344</v>
      </c>
      <c r="N1677">
        <v>1</v>
      </c>
      <c r="O1677">
        <v>2</v>
      </c>
    </row>
    <row r="1678" spans="12:15" x14ac:dyDescent="0.25">
      <c r="L1678">
        <v>11302451</v>
      </c>
      <c r="M1678">
        <v>44344</v>
      </c>
      <c r="N1678">
        <v>4</v>
      </c>
      <c r="O1678">
        <v>8</v>
      </c>
    </row>
    <row r="1679" spans="12:15" x14ac:dyDescent="0.25">
      <c r="L1679">
        <v>11302693</v>
      </c>
      <c r="M1679">
        <v>44344</v>
      </c>
      <c r="N1679">
        <v>1</v>
      </c>
      <c r="O1679">
        <v>2</v>
      </c>
    </row>
    <row r="1680" spans="12:15" x14ac:dyDescent="0.25">
      <c r="L1680">
        <v>11302694</v>
      </c>
      <c r="M1680">
        <v>39359</v>
      </c>
      <c r="N1680">
        <v>4</v>
      </c>
      <c r="O1680">
        <v>8</v>
      </c>
    </row>
    <row r="1681" spans="12:15" x14ac:dyDescent="0.25">
      <c r="L1681">
        <v>11302695</v>
      </c>
      <c r="M1681">
        <v>39359</v>
      </c>
      <c r="N1681">
        <v>1</v>
      </c>
      <c r="O1681">
        <v>2</v>
      </c>
    </row>
    <row r="1682" spans="12:15" x14ac:dyDescent="0.25">
      <c r="L1682">
        <v>11302957</v>
      </c>
      <c r="M1682">
        <v>38734</v>
      </c>
      <c r="N1682">
        <v>5</v>
      </c>
      <c r="O1682">
        <v>5</v>
      </c>
    </row>
    <row r="1683" spans="12:15" x14ac:dyDescent="0.25">
      <c r="L1683">
        <v>11302961</v>
      </c>
      <c r="M1683">
        <v>37089</v>
      </c>
      <c r="N1683">
        <v>12</v>
      </c>
      <c r="O1683">
        <v>12</v>
      </c>
    </row>
    <row r="1684" spans="12:15" x14ac:dyDescent="0.25">
      <c r="L1684">
        <v>11302990</v>
      </c>
      <c r="M1684">
        <v>37089</v>
      </c>
      <c r="N1684">
        <v>12</v>
      </c>
      <c r="O1684">
        <v>12</v>
      </c>
    </row>
    <row r="1685" spans="12:15" x14ac:dyDescent="0.25">
      <c r="L1685">
        <v>11303061</v>
      </c>
      <c r="M1685">
        <v>44344</v>
      </c>
      <c r="N1685">
        <v>5</v>
      </c>
      <c r="O1685">
        <v>5</v>
      </c>
    </row>
    <row r="1686" spans="12:15" x14ac:dyDescent="0.25">
      <c r="L1686">
        <v>11303063</v>
      </c>
      <c r="M1686">
        <v>38734</v>
      </c>
      <c r="N1686">
        <v>2</v>
      </c>
      <c r="O1686">
        <v>2</v>
      </c>
    </row>
    <row r="1687" spans="12:15" x14ac:dyDescent="0.25">
      <c r="L1687">
        <v>11303110</v>
      </c>
      <c r="M1687">
        <v>44344</v>
      </c>
      <c r="N1687">
        <v>4</v>
      </c>
      <c r="O1687">
        <v>4</v>
      </c>
    </row>
    <row r="1688" spans="12:15" x14ac:dyDescent="0.25">
      <c r="L1688">
        <v>11303111</v>
      </c>
      <c r="M1688">
        <v>44344</v>
      </c>
      <c r="N1688">
        <v>4</v>
      </c>
      <c r="O1688">
        <v>4</v>
      </c>
    </row>
    <row r="1689" spans="12:15" x14ac:dyDescent="0.25">
      <c r="L1689">
        <v>11303115</v>
      </c>
      <c r="M1689">
        <v>31689</v>
      </c>
      <c r="N1689">
        <v>5</v>
      </c>
      <c r="O1689">
        <v>5</v>
      </c>
    </row>
    <row r="1690" spans="12:15" x14ac:dyDescent="0.25">
      <c r="L1690">
        <v>11303121</v>
      </c>
      <c r="M1690">
        <v>44344</v>
      </c>
      <c r="N1690">
        <v>7</v>
      </c>
      <c r="O1690">
        <v>7</v>
      </c>
    </row>
    <row r="1691" spans="12:15" x14ac:dyDescent="0.25">
      <c r="L1691">
        <v>11303213</v>
      </c>
      <c r="M1691">
        <v>44344</v>
      </c>
      <c r="N1691">
        <v>4</v>
      </c>
      <c r="O1691">
        <v>4</v>
      </c>
    </row>
    <row r="1692" spans="12:15" x14ac:dyDescent="0.25">
      <c r="L1692">
        <v>11303216</v>
      </c>
      <c r="M1692">
        <v>29601</v>
      </c>
      <c r="N1692">
        <v>3</v>
      </c>
      <c r="O1692">
        <v>3</v>
      </c>
    </row>
    <row r="1693" spans="12:15" x14ac:dyDescent="0.25">
      <c r="L1693">
        <v>11303217</v>
      </c>
      <c r="M1693">
        <v>35211</v>
      </c>
      <c r="N1693">
        <v>6</v>
      </c>
      <c r="O1693">
        <v>6</v>
      </c>
    </row>
    <row r="1694" spans="12:15" x14ac:dyDescent="0.25">
      <c r="L1694">
        <v>11303291</v>
      </c>
      <c r="M1694">
        <v>37089</v>
      </c>
      <c r="N1694">
        <v>4</v>
      </c>
      <c r="O1694">
        <v>4</v>
      </c>
    </row>
    <row r="1695" spans="12:15" x14ac:dyDescent="0.25">
      <c r="L1695">
        <v>11303292</v>
      </c>
      <c r="M1695">
        <v>31480</v>
      </c>
      <c r="N1695">
        <v>3</v>
      </c>
      <c r="O1695">
        <v>3</v>
      </c>
    </row>
    <row r="1696" spans="12:15" x14ac:dyDescent="0.25">
      <c r="L1696">
        <v>11303295</v>
      </c>
      <c r="M1696">
        <v>44344</v>
      </c>
      <c r="N1696">
        <v>5</v>
      </c>
      <c r="O1696">
        <v>5</v>
      </c>
    </row>
    <row r="1697" spans="12:15" x14ac:dyDescent="0.25">
      <c r="L1697">
        <v>11303312</v>
      </c>
      <c r="M1697">
        <v>35211</v>
      </c>
      <c r="N1697">
        <v>12</v>
      </c>
      <c r="O1697">
        <v>12</v>
      </c>
    </row>
    <row r="1698" spans="12:15" x14ac:dyDescent="0.25">
      <c r="L1698">
        <v>11303314</v>
      </c>
      <c r="M1698">
        <v>35211</v>
      </c>
      <c r="N1698">
        <v>9</v>
      </c>
      <c r="O1698">
        <v>9</v>
      </c>
    </row>
    <row r="1699" spans="12:15" x14ac:dyDescent="0.25">
      <c r="L1699">
        <v>11303320</v>
      </c>
      <c r="M1699">
        <v>44344</v>
      </c>
      <c r="N1699">
        <v>5</v>
      </c>
      <c r="O1699">
        <v>5</v>
      </c>
    </row>
    <row r="1700" spans="12:15" x14ac:dyDescent="0.25">
      <c r="L1700">
        <v>11303321</v>
      </c>
      <c r="M1700">
        <v>38734</v>
      </c>
      <c r="N1700">
        <v>2</v>
      </c>
      <c r="O1700">
        <v>2</v>
      </c>
    </row>
    <row r="1701" spans="12:15" x14ac:dyDescent="0.25">
      <c r="L1701">
        <v>11303376</v>
      </c>
      <c r="M1701">
        <v>44344</v>
      </c>
      <c r="N1701">
        <v>3</v>
      </c>
      <c r="O1701">
        <v>3</v>
      </c>
    </row>
    <row r="1702" spans="12:15" x14ac:dyDescent="0.25">
      <c r="L1702">
        <v>11303377</v>
      </c>
      <c r="M1702" s="37">
        <v>44344</v>
      </c>
      <c r="N1702">
        <v>3</v>
      </c>
      <c r="O1702">
        <v>3</v>
      </c>
    </row>
    <row r="1703" spans="12:15" x14ac:dyDescent="0.25">
      <c r="L1703">
        <v>11303387</v>
      </c>
      <c r="M1703" s="37">
        <v>37089</v>
      </c>
      <c r="N1703">
        <v>4</v>
      </c>
      <c r="O1703">
        <v>4</v>
      </c>
    </row>
    <row r="1704" spans="12:15" x14ac:dyDescent="0.25">
      <c r="L1704">
        <v>11303499</v>
      </c>
      <c r="M1704">
        <v>37089</v>
      </c>
      <c r="N1704">
        <v>2</v>
      </c>
      <c r="O1704">
        <v>4</v>
      </c>
    </row>
    <row r="1705" spans="12:15" x14ac:dyDescent="0.25">
      <c r="L1705">
        <v>11303547</v>
      </c>
      <c r="M1705" s="37">
        <v>44344</v>
      </c>
      <c r="N1705">
        <v>4</v>
      </c>
      <c r="O1705">
        <v>4</v>
      </c>
    </row>
    <row r="1706" spans="12:15" x14ac:dyDescent="0.25">
      <c r="L1706">
        <v>11303654</v>
      </c>
      <c r="M1706" s="37">
        <v>44344</v>
      </c>
      <c r="N1706">
        <v>6</v>
      </c>
      <c r="O1706">
        <v>6</v>
      </c>
    </row>
    <row r="1707" spans="12:15" x14ac:dyDescent="0.25">
      <c r="L1707">
        <v>11303656</v>
      </c>
      <c r="M1707" s="37">
        <v>44344</v>
      </c>
      <c r="N1707">
        <v>5</v>
      </c>
      <c r="O1707">
        <v>5</v>
      </c>
    </row>
    <row r="1708" spans="12:15" x14ac:dyDescent="0.25">
      <c r="L1708">
        <v>11303658</v>
      </c>
      <c r="M1708" s="37">
        <v>44344</v>
      </c>
      <c r="N1708">
        <v>5</v>
      </c>
      <c r="O1708">
        <v>5</v>
      </c>
    </row>
    <row r="1709" spans="12:15" x14ac:dyDescent="0.25">
      <c r="L1709">
        <v>11303659</v>
      </c>
      <c r="M1709" s="37">
        <v>44344</v>
      </c>
      <c r="N1709">
        <v>7</v>
      </c>
      <c r="O1709">
        <v>7</v>
      </c>
    </row>
    <row r="1710" spans="12:15" x14ac:dyDescent="0.25">
      <c r="L1710">
        <v>11303660</v>
      </c>
      <c r="M1710" s="37">
        <v>44344</v>
      </c>
      <c r="N1710">
        <v>4</v>
      </c>
      <c r="O1710">
        <v>4</v>
      </c>
    </row>
    <row r="1711" spans="12:15" x14ac:dyDescent="0.25">
      <c r="L1711">
        <v>11303731</v>
      </c>
      <c r="M1711">
        <v>44344</v>
      </c>
      <c r="N1711">
        <v>6</v>
      </c>
      <c r="O1711">
        <v>6</v>
      </c>
    </row>
    <row r="1712" spans="12:15" x14ac:dyDescent="0.25">
      <c r="L1712">
        <v>11303732</v>
      </c>
      <c r="M1712" s="37">
        <v>44344</v>
      </c>
      <c r="N1712">
        <v>5</v>
      </c>
      <c r="O1712">
        <v>5</v>
      </c>
    </row>
    <row r="1713" spans="12:15" x14ac:dyDescent="0.25">
      <c r="L1713">
        <v>11303734</v>
      </c>
      <c r="M1713" s="37">
        <v>44344</v>
      </c>
      <c r="N1713">
        <v>3</v>
      </c>
      <c r="O1713">
        <v>3</v>
      </c>
    </row>
    <row r="1714" spans="12:15" x14ac:dyDescent="0.25">
      <c r="L1714">
        <v>11303834</v>
      </c>
      <c r="M1714" s="37">
        <v>31480</v>
      </c>
      <c r="N1714">
        <v>2</v>
      </c>
      <c r="O1714">
        <v>4</v>
      </c>
    </row>
    <row r="1715" spans="12:15" x14ac:dyDescent="0.25">
      <c r="L1715">
        <v>11303836</v>
      </c>
      <c r="M1715" s="37">
        <v>37089</v>
      </c>
      <c r="N1715">
        <v>4</v>
      </c>
      <c r="O1715">
        <v>4</v>
      </c>
    </row>
    <row r="1716" spans="12:15" x14ac:dyDescent="0.25">
      <c r="L1716">
        <v>11303837</v>
      </c>
      <c r="M1716" s="37">
        <v>44344</v>
      </c>
      <c r="N1716">
        <v>4</v>
      </c>
      <c r="O1716">
        <v>4</v>
      </c>
    </row>
    <row r="1717" spans="12:15" x14ac:dyDescent="0.25">
      <c r="L1717">
        <v>11303838</v>
      </c>
      <c r="M1717" s="37">
        <v>44344</v>
      </c>
      <c r="N1717">
        <v>5</v>
      </c>
      <c r="O1717">
        <v>5</v>
      </c>
    </row>
    <row r="1718" spans="12:15" x14ac:dyDescent="0.25">
      <c r="L1718">
        <v>11303839</v>
      </c>
      <c r="M1718" s="37">
        <v>44344</v>
      </c>
      <c r="N1718">
        <v>3</v>
      </c>
      <c r="O1718">
        <v>3</v>
      </c>
    </row>
    <row r="1719" spans="12:15" x14ac:dyDescent="0.25">
      <c r="L1719">
        <v>11303840</v>
      </c>
      <c r="M1719" s="37">
        <v>38734</v>
      </c>
      <c r="N1719">
        <v>5</v>
      </c>
      <c r="O1719">
        <v>5</v>
      </c>
    </row>
    <row r="1720" spans="12:15" x14ac:dyDescent="0.25">
      <c r="L1720">
        <v>11303886</v>
      </c>
      <c r="M1720" s="37">
        <v>38734</v>
      </c>
      <c r="N1720">
        <v>3</v>
      </c>
      <c r="O1720">
        <v>3</v>
      </c>
    </row>
    <row r="1721" spans="12:15" x14ac:dyDescent="0.25">
      <c r="L1721">
        <v>11303887</v>
      </c>
      <c r="M1721" s="37">
        <v>44344</v>
      </c>
      <c r="N1721">
        <v>5</v>
      </c>
      <c r="O1721">
        <v>5</v>
      </c>
    </row>
    <row r="1722" spans="12:15" x14ac:dyDescent="0.25">
      <c r="L1722">
        <v>11304116</v>
      </c>
      <c r="M1722" s="37">
        <v>44344</v>
      </c>
      <c r="N1722">
        <v>5</v>
      </c>
      <c r="O1722">
        <v>5</v>
      </c>
    </row>
    <row r="1723" spans="12:15" x14ac:dyDescent="0.25">
      <c r="L1723">
        <v>11304283</v>
      </c>
      <c r="M1723" s="37">
        <v>38943</v>
      </c>
      <c r="N1723">
        <v>2</v>
      </c>
      <c r="O1723">
        <v>2</v>
      </c>
    </row>
    <row r="1724" spans="12:15" x14ac:dyDescent="0.25">
      <c r="L1724">
        <v>11304284</v>
      </c>
      <c r="M1724" s="37">
        <v>38943</v>
      </c>
      <c r="N1724">
        <v>2</v>
      </c>
      <c r="O1724">
        <v>4</v>
      </c>
    </row>
    <row r="1725" spans="12:15" x14ac:dyDescent="0.25">
      <c r="L1725">
        <v>11304400</v>
      </c>
      <c r="M1725" s="37">
        <v>44344</v>
      </c>
      <c r="N1725">
        <v>3</v>
      </c>
      <c r="O1725">
        <v>3</v>
      </c>
    </row>
    <row r="1726" spans="12:15" x14ac:dyDescent="0.25">
      <c r="L1726">
        <v>11304403</v>
      </c>
      <c r="M1726" s="37">
        <v>38734</v>
      </c>
      <c r="N1726">
        <v>2</v>
      </c>
      <c r="O1726">
        <v>2</v>
      </c>
    </row>
    <row r="1727" spans="12:15" x14ac:dyDescent="0.25">
      <c r="L1727">
        <v>11304404</v>
      </c>
      <c r="M1727" s="37">
        <v>33387</v>
      </c>
      <c r="N1727">
        <v>1</v>
      </c>
      <c r="O1727">
        <v>2</v>
      </c>
    </row>
    <row r="1728" spans="12:15" x14ac:dyDescent="0.25">
      <c r="L1728">
        <v>11304405</v>
      </c>
      <c r="M1728" s="37">
        <v>44344</v>
      </c>
      <c r="N1728">
        <v>2</v>
      </c>
      <c r="O1728">
        <v>4</v>
      </c>
    </row>
    <row r="1729" spans="12:15" x14ac:dyDescent="0.25">
      <c r="L1729">
        <v>11304522</v>
      </c>
      <c r="M1729" s="37">
        <v>44136</v>
      </c>
      <c r="N1729">
        <v>3</v>
      </c>
      <c r="O1729">
        <v>3</v>
      </c>
    </row>
    <row r="1730" spans="12:15" x14ac:dyDescent="0.25">
      <c r="L1730">
        <v>11304524</v>
      </c>
      <c r="M1730" s="37">
        <v>37089</v>
      </c>
      <c r="N1730">
        <v>4</v>
      </c>
      <c r="O1730">
        <v>4</v>
      </c>
    </row>
    <row r="1731" spans="12:15" x14ac:dyDescent="0.25">
      <c r="L1731">
        <v>11304540</v>
      </c>
      <c r="M1731" s="37">
        <v>44344</v>
      </c>
      <c r="N1731">
        <v>3</v>
      </c>
      <c r="O1731">
        <v>3</v>
      </c>
    </row>
    <row r="1732" spans="12:15" x14ac:dyDescent="0.25">
      <c r="L1732">
        <v>11304541</v>
      </c>
      <c r="M1732" s="37">
        <v>44344</v>
      </c>
      <c r="N1732">
        <v>2</v>
      </c>
      <c r="O1732">
        <v>2</v>
      </c>
    </row>
    <row r="1733" spans="12:15" x14ac:dyDescent="0.25">
      <c r="L1733">
        <v>11304543</v>
      </c>
      <c r="M1733" s="37">
        <v>44344</v>
      </c>
      <c r="N1733">
        <v>3</v>
      </c>
      <c r="O1733">
        <v>3</v>
      </c>
    </row>
    <row r="1734" spans="12:15" x14ac:dyDescent="0.25">
      <c r="L1734">
        <v>11304544</v>
      </c>
      <c r="M1734" s="37">
        <v>37089</v>
      </c>
      <c r="N1734">
        <v>5</v>
      </c>
      <c r="O1734">
        <v>5</v>
      </c>
    </row>
    <row r="1735" spans="12:15" x14ac:dyDescent="0.25">
      <c r="L1735">
        <v>11304545</v>
      </c>
      <c r="M1735" s="37">
        <v>38734</v>
      </c>
      <c r="N1735">
        <v>6</v>
      </c>
      <c r="O1735">
        <v>6</v>
      </c>
    </row>
    <row r="1736" spans="12:15" x14ac:dyDescent="0.25">
      <c r="L1736">
        <v>11304563</v>
      </c>
      <c r="M1736" s="37">
        <v>27987</v>
      </c>
      <c r="N1736">
        <v>2</v>
      </c>
      <c r="O1736">
        <v>2</v>
      </c>
    </row>
    <row r="1737" spans="12:15" x14ac:dyDescent="0.25">
      <c r="L1737">
        <v>11304564</v>
      </c>
      <c r="M1737" s="37">
        <v>37089</v>
      </c>
      <c r="N1737">
        <v>9</v>
      </c>
      <c r="O1737">
        <v>9</v>
      </c>
    </row>
    <row r="1738" spans="12:15" x14ac:dyDescent="0.25">
      <c r="L1738">
        <v>11304565</v>
      </c>
      <c r="M1738" s="37">
        <v>44344</v>
      </c>
      <c r="N1738">
        <v>2</v>
      </c>
      <c r="O1738">
        <v>4</v>
      </c>
    </row>
    <row r="1739" spans="12:15" x14ac:dyDescent="0.25">
      <c r="L1739">
        <v>11304586</v>
      </c>
      <c r="M1739" s="37">
        <v>44344</v>
      </c>
      <c r="N1739">
        <v>4</v>
      </c>
      <c r="O1739">
        <v>4</v>
      </c>
    </row>
    <row r="1740" spans="12:15" x14ac:dyDescent="0.25">
      <c r="L1740">
        <v>11304592</v>
      </c>
      <c r="M1740" s="37">
        <v>31480</v>
      </c>
      <c r="N1740">
        <v>3</v>
      </c>
      <c r="O1740">
        <v>3</v>
      </c>
    </row>
    <row r="1741" spans="12:15" x14ac:dyDescent="0.25">
      <c r="L1741">
        <v>11304608</v>
      </c>
      <c r="M1741" s="37">
        <v>27987</v>
      </c>
      <c r="N1741">
        <v>1</v>
      </c>
      <c r="O1741">
        <v>2</v>
      </c>
    </row>
    <row r="1742" spans="12:15" x14ac:dyDescent="0.25">
      <c r="L1742">
        <v>11304609</v>
      </c>
      <c r="M1742" s="37">
        <v>20733</v>
      </c>
      <c r="N1742">
        <v>9</v>
      </c>
      <c r="O1742">
        <v>9</v>
      </c>
    </row>
    <row r="1743" spans="12:15" x14ac:dyDescent="0.25">
      <c r="L1743">
        <v>11304622</v>
      </c>
      <c r="M1743">
        <v>39359</v>
      </c>
      <c r="N1743">
        <v>3</v>
      </c>
      <c r="O1743">
        <v>3</v>
      </c>
    </row>
    <row r="1744" spans="12:15" x14ac:dyDescent="0.25">
      <c r="L1744">
        <v>11304625</v>
      </c>
      <c r="M1744" s="37">
        <v>44344</v>
      </c>
      <c r="N1744">
        <v>6</v>
      </c>
      <c r="O1744">
        <v>6</v>
      </c>
    </row>
    <row r="1745" spans="12:15" x14ac:dyDescent="0.25">
      <c r="L1745">
        <v>11304657</v>
      </c>
      <c r="M1745" s="37">
        <v>44344</v>
      </c>
      <c r="N1745">
        <v>6</v>
      </c>
      <c r="O1745">
        <v>6</v>
      </c>
    </row>
    <row r="1746" spans="12:15" x14ac:dyDescent="0.25">
      <c r="L1746">
        <v>11304659</v>
      </c>
      <c r="M1746" s="37">
        <v>33059</v>
      </c>
      <c r="N1746">
        <v>4</v>
      </c>
      <c r="O1746">
        <v>4</v>
      </c>
    </row>
    <row r="1747" spans="12:15" x14ac:dyDescent="0.25">
      <c r="L1747">
        <v>11304660</v>
      </c>
      <c r="M1747" s="37">
        <v>37089</v>
      </c>
      <c r="N1747">
        <v>11</v>
      </c>
      <c r="O1747">
        <v>11</v>
      </c>
    </row>
    <row r="1748" spans="12:15" x14ac:dyDescent="0.25">
      <c r="L1748">
        <v>11304663</v>
      </c>
      <c r="M1748" s="37">
        <v>37089</v>
      </c>
      <c r="N1748">
        <v>4</v>
      </c>
      <c r="O1748">
        <v>4</v>
      </c>
    </row>
    <row r="1749" spans="12:15" x14ac:dyDescent="0.25">
      <c r="L1749">
        <v>11304664</v>
      </c>
      <c r="M1749" s="37">
        <v>37089</v>
      </c>
      <c r="N1749">
        <v>4</v>
      </c>
      <c r="O1749">
        <v>4</v>
      </c>
    </row>
    <row r="1750" spans="12:15" x14ac:dyDescent="0.25">
      <c r="L1750">
        <v>11304665</v>
      </c>
      <c r="M1750" s="37">
        <v>44344</v>
      </c>
      <c r="N1750">
        <v>6</v>
      </c>
      <c r="O1750">
        <v>6</v>
      </c>
    </row>
    <row r="1751" spans="12:15" x14ac:dyDescent="0.25">
      <c r="L1751">
        <v>11304667</v>
      </c>
      <c r="M1751" s="37">
        <v>44344</v>
      </c>
      <c r="N1751">
        <v>5</v>
      </c>
      <c r="O1751">
        <v>5</v>
      </c>
    </row>
    <row r="1752" spans="12:15" x14ac:dyDescent="0.25">
      <c r="L1752">
        <v>11304668</v>
      </c>
      <c r="M1752" s="37">
        <v>27450</v>
      </c>
      <c r="N1752">
        <v>10</v>
      </c>
      <c r="O1752">
        <v>10</v>
      </c>
    </row>
    <row r="1753" spans="12:15" x14ac:dyDescent="0.25">
      <c r="L1753">
        <v>11304670</v>
      </c>
      <c r="M1753">
        <v>44344</v>
      </c>
      <c r="N1753">
        <v>5</v>
      </c>
      <c r="O1753">
        <v>5</v>
      </c>
    </row>
    <row r="1754" spans="12:15" x14ac:dyDescent="0.25">
      <c r="L1754">
        <v>11304676</v>
      </c>
      <c r="M1754" s="37">
        <v>44344</v>
      </c>
      <c r="N1754">
        <v>7</v>
      </c>
      <c r="O1754">
        <v>7</v>
      </c>
    </row>
    <row r="1755" spans="12:15" x14ac:dyDescent="0.25">
      <c r="L1755">
        <v>11304678</v>
      </c>
      <c r="M1755">
        <v>44344</v>
      </c>
      <c r="N1755">
        <v>7</v>
      </c>
      <c r="O1755">
        <v>7</v>
      </c>
    </row>
    <row r="1756" spans="12:15" x14ac:dyDescent="0.25">
      <c r="L1756">
        <v>11304682</v>
      </c>
      <c r="M1756">
        <v>44344</v>
      </c>
      <c r="N1756">
        <v>4</v>
      </c>
      <c r="O1756">
        <v>4</v>
      </c>
    </row>
    <row r="1757" spans="12:15" x14ac:dyDescent="0.25">
      <c r="L1757">
        <v>11304683</v>
      </c>
      <c r="M1757">
        <v>44344</v>
      </c>
      <c r="N1757">
        <v>5</v>
      </c>
      <c r="O1757">
        <v>5</v>
      </c>
    </row>
    <row r="1758" spans="12:15" x14ac:dyDescent="0.25">
      <c r="L1758">
        <v>11304684</v>
      </c>
      <c r="M1758">
        <v>38734</v>
      </c>
      <c r="N1758">
        <v>3</v>
      </c>
      <c r="O1758">
        <v>3</v>
      </c>
    </row>
    <row r="1759" spans="12:15" x14ac:dyDescent="0.25">
      <c r="L1759">
        <v>11304685</v>
      </c>
      <c r="M1759" s="37">
        <v>31480</v>
      </c>
      <c r="N1759">
        <v>4</v>
      </c>
      <c r="O1759">
        <v>4</v>
      </c>
    </row>
    <row r="1760" spans="12:15" x14ac:dyDescent="0.25">
      <c r="L1760">
        <v>11304689</v>
      </c>
      <c r="M1760">
        <v>44344</v>
      </c>
      <c r="N1760">
        <v>4</v>
      </c>
      <c r="O1760">
        <v>8</v>
      </c>
    </row>
    <row r="1761" spans="12:15" x14ac:dyDescent="0.25">
      <c r="L1761">
        <v>11304692</v>
      </c>
      <c r="M1761" s="37">
        <v>44344</v>
      </c>
      <c r="N1761">
        <v>3</v>
      </c>
      <c r="O1761">
        <v>3</v>
      </c>
    </row>
    <row r="1762" spans="12:15" x14ac:dyDescent="0.25">
      <c r="L1762">
        <v>11304693</v>
      </c>
      <c r="M1762" s="37">
        <v>44344</v>
      </c>
      <c r="N1762">
        <v>4</v>
      </c>
      <c r="O1762">
        <v>4</v>
      </c>
    </row>
    <row r="1763" spans="12:15" x14ac:dyDescent="0.25">
      <c r="L1763">
        <v>11304694</v>
      </c>
      <c r="M1763" s="37">
        <v>37089</v>
      </c>
      <c r="N1763">
        <v>4</v>
      </c>
      <c r="O1763">
        <v>4</v>
      </c>
    </row>
    <row r="1764" spans="12:15" x14ac:dyDescent="0.25">
      <c r="L1764">
        <v>11304696</v>
      </c>
      <c r="M1764" s="37">
        <v>44344</v>
      </c>
      <c r="N1764">
        <v>4</v>
      </c>
      <c r="O1764">
        <v>4</v>
      </c>
    </row>
    <row r="1765" spans="12:15" x14ac:dyDescent="0.25">
      <c r="L1765">
        <v>11304697</v>
      </c>
      <c r="M1765" s="37">
        <v>37089</v>
      </c>
      <c r="N1765">
        <v>5</v>
      </c>
      <c r="O1765">
        <v>5</v>
      </c>
    </row>
    <row r="1766" spans="12:15" x14ac:dyDescent="0.25">
      <c r="L1766">
        <v>11304698</v>
      </c>
      <c r="M1766" s="37">
        <v>44344</v>
      </c>
      <c r="N1766">
        <v>1</v>
      </c>
      <c r="O1766">
        <v>2</v>
      </c>
    </row>
    <row r="1767" spans="12:15" x14ac:dyDescent="0.25">
      <c r="L1767">
        <v>11304801</v>
      </c>
      <c r="M1767" s="37">
        <v>44344</v>
      </c>
      <c r="N1767">
        <v>4</v>
      </c>
      <c r="O1767">
        <v>4</v>
      </c>
    </row>
    <row r="1768" spans="12:15" x14ac:dyDescent="0.25">
      <c r="L1768">
        <v>11304805</v>
      </c>
      <c r="M1768" s="37">
        <v>36882</v>
      </c>
      <c r="N1768">
        <v>4</v>
      </c>
      <c r="O1768">
        <v>4</v>
      </c>
    </row>
    <row r="1769" spans="12:15" x14ac:dyDescent="0.25">
      <c r="L1769">
        <v>11304806</v>
      </c>
      <c r="M1769">
        <v>44344</v>
      </c>
      <c r="N1769">
        <v>4</v>
      </c>
      <c r="O1769">
        <v>4</v>
      </c>
    </row>
    <row r="1770" spans="12:15" x14ac:dyDescent="0.25">
      <c r="L1770">
        <v>11304808</v>
      </c>
      <c r="M1770" s="37">
        <v>44344</v>
      </c>
      <c r="N1770">
        <v>5</v>
      </c>
      <c r="O1770">
        <v>5</v>
      </c>
    </row>
    <row r="1771" spans="12:15" x14ac:dyDescent="0.25">
      <c r="L1771">
        <v>11304809</v>
      </c>
      <c r="M1771" s="37">
        <v>38734</v>
      </c>
      <c r="N1771">
        <v>2</v>
      </c>
      <c r="O1771">
        <v>2</v>
      </c>
    </row>
    <row r="1772" spans="12:15" x14ac:dyDescent="0.25">
      <c r="L1772">
        <v>11304816</v>
      </c>
      <c r="M1772" s="37">
        <v>37089</v>
      </c>
      <c r="N1772">
        <v>5</v>
      </c>
      <c r="O1772">
        <v>5</v>
      </c>
    </row>
    <row r="1773" spans="12:15" x14ac:dyDescent="0.25">
      <c r="L1773">
        <v>11304819</v>
      </c>
      <c r="M1773" s="37">
        <v>33387</v>
      </c>
      <c r="N1773">
        <v>1</v>
      </c>
      <c r="O1773">
        <v>2</v>
      </c>
    </row>
    <row r="1774" spans="12:15" x14ac:dyDescent="0.25">
      <c r="L1774">
        <v>11304820</v>
      </c>
      <c r="M1774" s="37">
        <v>44344</v>
      </c>
      <c r="N1774">
        <v>3</v>
      </c>
      <c r="O1774">
        <v>3</v>
      </c>
    </row>
    <row r="1775" spans="12:15" x14ac:dyDescent="0.25">
      <c r="L1775">
        <v>11304823</v>
      </c>
      <c r="M1775" s="37">
        <v>44344</v>
      </c>
      <c r="N1775">
        <v>4</v>
      </c>
      <c r="O1775">
        <v>4</v>
      </c>
    </row>
    <row r="1776" spans="12:15" x14ac:dyDescent="0.25">
      <c r="L1776">
        <v>11304832</v>
      </c>
      <c r="M1776" s="37">
        <v>44344</v>
      </c>
      <c r="N1776">
        <v>5</v>
      </c>
      <c r="O1776">
        <v>5</v>
      </c>
    </row>
    <row r="1777" spans="12:15" x14ac:dyDescent="0.25">
      <c r="L1777">
        <v>11304834</v>
      </c>
      <c r="M1777" s="37">
        <v>44344</v>
      </c>
      <c r="N1777">
        <v>5</v>
      </c>
      <c r="O1777">
        <v>5</v>
      </c>
    </row>
    <row r="1778" spans="12:15" x14ac:dyDescent="0.25">
      <c r="L1778">
        <v>11304835</v>
      </c>
      <c r="M1778" s="37">
        <v>44344</v>
      </c>
      <c r="N1778">
        <v>4</v>
      </c>
      <c r="O1778">
        <v>4</v>
      </c>
    </row>
    <row r="1779" spans="12:15" x14ac:dyDescent="0.25">
      <c r="L1779">
        <v>11304849</v>
      </c>
      <c r="M1779">
        <v>44344</v>
      </c>
      <c r="N1779">
        <v>3</v>
      </c>
      <c r="O1779">
        <v>3</v>
      </c>
    </row>
    <row r="1780" spans="12:15" x14ac:dyDescent="0.25">
      <c r="L1780">
        <v>11305068</v>
      </c>
      <c r="M1780">
        <v>38734</v>
      </c>
      <c r="N1780">
        <v>4</v>
      </c>
      <c r="O1780">
        <v>4</v>
      </c>
    </row>
    <row r="1781" spans="12:15" x14ac:dyDescent="0.25">
      <c r="L1781">
        <v>11305121</v>
      </c>
      <c r="M1781" s="37">
        <v>44344</v>
      </c>
      <c r="N1781">
        <v>5</v>
      </c>
      <c r="O1781">
        <v>5</v>
      </c>
    </row>
    <row r="1782" spans="12:15" x14ac:dyDescent="0.25">
      <c r="L1782">
        <v>11305123</v>
      </c>
      <c r="M1782" s="37">
        <v>44344</v>
      </c>
      <c r="N1782">
        <v>4</v>
      </c>
      <c r="O1782">
        <v>4</v>
      </c>
    </row>
    <row r="1783" spans="12:15" x14ac:dyDescent="0.25">
      <c r="L1783">
        <v>11305380</v>
      </c>
      <c r="M1783" s="37">
        <v>44344</v>
      </c>
      <c r="N1783">
        <v>2</v>
      </c>
      <c r="O1783">
        <v>4</v>
      </c>
    </row>
    <row r="1784" spans="12:15" x14ac:dyDescent="0.25">
      <c r="L1784">
        <v>11305381</v>
      </c>
      <c r="M1784" s="37">
        <v>44344</v>
      </c>
      <c r="N1784">
        <v>1</v>
      </c>
      <c r="O1784">
        <v>2</v>
      </c>
    </row>
    <row r="1785" spans="12:15" x14ac:dyDescent="0.25">
      <c r="L1785">
        <v>11305409</v>
      </c>
      <c r="M1785" s="37">
        <v>44344</v>
      </c>
      <c r="N1785">
        <v>2</v>
      </c>
      <c r="O1785">
        <v>2</v>
      </c>
    </row>
    <row r="1786" spans="12:15" x14ac:dyDescent="0.25">
      <c r="L1786">
        <v>11305410</v>
      </c>
      <c r="M1786">
        <v>44344</v>
      </c>
      <c r="N1786">
        <v>3</v>
      </c>
      <c r="O1786">
        <v>3</v>
      </c>
    </row>
    <row r="1787" spans="12:15" x14ac:dyDescent="0.25">
      <c r="L1787">
        <v>11305507</v>
      </c>
      <c r="M1787" s="37">
        <v>44344</v>
      </c>
      <c r="N1787">
        <v>3</v>
      </c>
      <c r="O1787">
        <v>3</v>
      </c>
    </row>
    <row r="1788" spans="12:15" x14ac:dyDescent="0.25">
      <c r="L1788">
        <v>11305508</v>
      </c>
      <c r="M1788">
        <v>44344</v>
      </c>
      <c r="N1788">
        <v>2</v>
      </c>
      <c r="O1788">
        <v>2</v>
      </c>
    </row>
    <row r="1789" spans="12:15" x14ac:dyDescent="0.25">
      <c r="L1789">
        <v>11305517</v>
      </c>
      <c r="M1789" s="37">
        <v>44344</v>
      </c>
      <c r="N1789">
        <v>3</v>
      </c>
      <c r="O1789">
        <v>3</v>
      </c>
    </row>
    <row r="1790" spans="12:15" x14ac:dyDescent="0.25">
      <c r="L1790">
        <v>11305518</v>
      </c>
      <c r="M1790" s="37">
        <v>44344</v>
      </c>
      <c r="N1790">
        <v>2</v>
      </c>
      <c r="O1790">
        <v>2</v>
      </c>
    </row>
    <row r="1791" spans="12:15" x14ac:dyDescent="0.25">
      <c r="L1791">
        <v>11305722</v>
      </c>
      <c r="M1791">
        <v>37089</v>
      </c>
      <c r="N1791">
        <v>3</v>
      </c>
      <c r="O1791">
        <v>3</v>
      </c>
    </row>
    <row r="1792" spans="12:15" x14ac:dyDescent="0.25">
      <c r="L1792">
        <v>11305723</v>
      </c>
      <c r="M1792">
        <v>37089</v>
      </c>
      <c r="N1792">
        <v>4</v>
      </c>
      <c r="O1792">
        <v>4</v>
      </c>
    </row>
    <row r="1793" spans="12:15" x14ac:dyDescent="0.25">
      <c r="L1793">
        <v>11306548</v>
      </c>
      <c r="M1793" s="37">
        <v>44344</v>
      </c>
      <c r="N1793">
        <v>4</v>
      </c>
      <c r="O1793">
        <v>4</v>
      </c>
    </row>
    <row r="1794" spans="12:15" x14ac:dyDescent="0.25">
      <c r="L1794">
        <v>11306553</v>
      </c>
      <c r="M1794" s="37">
        <v>44344</v>
      </c>
      <c r="N1794">
        <v>1</v>
      </c>
      <c r="O1794">
        <v>2</v>
      </c>
    </row>
    <row r="1795" spans="12:15" x14ac:dyDescent="0.25">
      <c r="L1795">
        <v>11306554</v>
      </c>
      <c r="M1795" s="37">
        <v>44344</v>
      </c>
      <c r="N1795">
        <v>4</v>
      </c>
      <c r="O1795">
        <v>8</v>
      </c>
    </row>
    <row r="1796" spans="12:15" x14ac:dyDescent="0.25">
      <c r="L1796">
        <v>11306555</v>
      </c>
      <c r="M1796" s="37">
        <v>44344</v>
      </c>
      <c r="N1796">
        <v>2</v>
      </c>
      <c r="O1796">
        <v>4</v>
      </c>
    </row>
    <row r="1797" spans="12:15" x14ac:dyDescent="0.25">
      <c r="L1797">
        <v>11306556</v>
      </c>
      <c r="M1797" s="37">
        <v>44344</v>
      </c>
      <c r="N1797">
        <v>2</v>
      </c>
      <c r="O1797">
        <v>4</v>
      </c>
    </row>
    <row r="1798" spans="12:15" x14ac:dyDescent="0.25">
      <c r="L1798">
        <v>11306558</v>
      </c>
      <c r="M1798" s="37">
        <v>35211</v>
      </c>
      <c r="N1798">
        <v>12</v>
      </c>
      <c r="O1798">
        <v>12</v>
      </c>
    </row>
    <row r="1799" spans="12:15" x14ac:dyDescent="0.25">
      <c r="L1799">
        <v>11306559</v>
      </c>
      <c r="M1799" s="37">
        <v>38734</v>
      </c>
      <c r="N1799">
        <v>2</v>
      </c>
      <c r="O1799">
        <v>2</v>
      </c>
    </row>
    <row r="1800" spans="12:15" x14ac:dyDescent="0.25">
      <c r="L1800">
        <v>11306564</v>
      </c>
      <c r="M1800" s="37">
        <v>35211</v>
      </c>
      <c r="N1800">
        <v>9</v>
      </c>
      <c r="O1800">
        <v>9</v>
      </c>
    </row>
    <row r="1801" spans="12:15" x14ac:dyDescent="0.25">
      <c r="L1801">
        <v>11306565</v>
      </c>
      <c r="M1801" s="37">
        <v>35211</v>
      </c>
      <c r="N1801">
        <v>12</v>
      </c>
      <c r="O1801">
        <v>12</v>
      </c>
    </row>
    <row r="1802" spans="12:15" x14ac:dyDescent="0.25">
      <c r="L1802">
        <v>11306580</v>
      </c>
      <c r="M1802" s="37">
        <v>37089</v>
      </c>
      <c r="N1802">
        <v>10</v>
      </c>
      <c r="O1802">
        <v>10</v>
      </c>
    </row>
    <row r="1803" spans="12:15" x14ac:dyDescent="0.25">
      <c r="L1803">
        <v>11306582</v>
      </c>
      <c r="M1803" s="37">
        <v>37089</v>
      </c>
      <c r="N1803">
        <v>10</v>
      </c>
      <c r="O1803">
        <v>10</v>
      </c>
    </row>
    <row r="1804" spans="12:15" x14ac:dyDescent="0.25">
      <c r="L1804">
        <v>11306589</v>
      </c>
      <c r="M1804" s="37">
        <v>37089</v>
      </c>
      <c r="N1804">
        <v>10</v>
      </c>
      <c r="O1804">
        <v>10</v>
      </c>
    </row>
    <row r="1805" spans="12:15" x14ac:dyDescent="0.25">
      <c r="L1805">
        <v>11306590</v>
      </c>
      <c r="M1805" s="37">
        <v>37089</v>
      </c>
      <c r="N1805">
        <v>10</v>
      </c>
      <c r="O1805">
        <v>10</v>
      </c>
    </row>
    <row r="1806" spans="12:15" x14ac:dyDescent="0.25">
      <c r="L1806">
        <v>11306595</v>
      </c>
      <c r="M1806" s="37">
        <v>35211</v>
      </c>
      <c r="N1806">
        <v>9</v>
      </c>
      <c r="O1806">
        <v>9</v>
      </c>
    </row>
    <row r="1807" spans="12:15" x14ac:dyDescent="0.25">
      <c r="L1807">
        <v>11306597</v>
      </c>
      <c r="M1807" s="37">
        <v>35211</v>
      </c>
      <c r="N1807">
        <v>12</v>
      </c>
      <c r="O1807">
        <v>12</v>
      </c>
    </row>
    <row r="1808" spans="12:15" x14ac:dyDescent="0.25">
      <c r="L1808">
        <v>11306607</v>
      </c>
      <c r="M1808" s="37">
        <v>44344</v>
      </c>
      <c r="N1808">
        <v>1</v>
      </c>
      <c r="O1808">
        <v>2</v>
      </c>
    </row>
    <row r="1809" spans="12:15" x14ac:dyDescent="0.25">
      <c r="L1809">
        <v>11306608</v>
      </c>
      <c r="M1809" s="37">
        <v>44344</v>
      </c>
      <c r="N1809">
        <v>2</v>
      </c>
      <c r="O1809">
        <v>4</v>
      </c>
    </row>
    <row r="1810" spans="12:15" x14ac:dyDescent="0.25">
      <c r="L1810">
        <v>11306670</v>
      </c>
      <c r="M1810" s="37">
        <v>37089</v>
      </c>
      <c r="N1810">
        <v>1</v>
      </c>
      <c r="O1810">
        <v>2</v>
      </c>
    </row>
    <row r="1811" spans="12:15" x14ac:dyDescent="0.25">
      <c r="L1811">
        <v>11306674</v>
      </c>
      <c r="M1811" s="37">
        <v>37089</v>
      </c>
      <c r="N1811">
        <v>10</v>
      </c>
      <c r="O1811">
        <v>10</v>
      </c>
    </row>
    <row r="1812" spans="12:15" x14ac:dyDescent="0.25">
      <c r="L1812">
        <v>11306881</v>
      </c>
      <c r="M1812" s="37">
        <v>27987</v>
      </c>
      <c r="N1812">
        <v>2</v>
      </c>
      <c r="O1812">
        <v>4</v>
      </c>
    </row>
    <row r="1813" spans="12:15" x14ac:dyDescent="0.25">
      <c r="L1813">
        <v>11306996</v>
      </c>
      <c r="M1813" s="37">
        <v>44136</v>
      </c>
      <c r="N1813">
        <v>4</v>
      </c>
      <c r="O1813">
        <v>4</v>
      </c>
    </row>
    <row r="1814" spans="12:15" x14ac:dyDescent="0.25">
      <c r="L1814">
        <v>11307004</v>
      </c>
      <c r="M1814" s="37">
        <v>27987</v>
      </c>
      <c r="N1814">
        <v>2</v>
      </c>
      <c r="O1814">
        <v>4</v>
      </c>
    </row>
    <row r="1815" spans="12:15" x14ac:dyDescent="0.25">
      <c r="L1815">
        <v>11307225</v>
      </c>
      <c r="M1815" s="37">
        <v>44136</v>
      </c>
      <c r="N1815">
        <v>6</v>
      </c>
      <c r="O1815">
        <v>6</v>
      </c>
    </row>
    <row r="1816" spans="12:15" x14ac:dyDescent="0.25">
      <c r="L1816">
        <v>11307345</v>
      </c>
      <c r="M1816" s="37">
        <v>27987</v>
      </c>
      <c r="N1816">
        <v>2</v>
      </c>
      <c r="O1816">
        <v>4</v>
      </c>
    </row>
    <row r="1817" spans="12:15" x14ac:dyDescent="0.25">
      <c r="L1817">
        <v>11307353</v>
      </c>
      <c r="M1817" s="37">
        <v>27987</v>
      </c>
      <c r="N1817">
        <v>2</v>
      </c>
      <c r="O1817">
        <v>4</v>
      </c>
    </row>
    <row r="1818" spans="12:15" x14ac:dyDescent="0.25">
      <c r="L1818">
        <v>11307361</v>
      </c>
      <c r="M1818">
        <v>27987</v>
      </c>
      <c r="N1818">
        <v>2</v>
      </c>
      <c r="O1818">
        <v>4</v>
      </c>
    </row>
    <row r="1819" spans="12:15" x14ac:dyDescent="0.25">
      <c r="L1819">
        <v>11307365</v>
      </c>
      <c r="M1819">
        <v>27987</v>
      </c>
      <c r="N1819">
        <v>2</v>
      </c>
      <c r="O1819">
        <v>4</v>
      </c>
    </row>
    <row r="1820" spans="12:15" x14ac:dyDescent="0.25">
      <c r="L1820">
        <v>11307371</v>
      </c>
      <c r="M1820" s="37">
        <v>27987</v>
      </c>
      <c r="N1820">
        <v>2</v>
      </c>
      <c r="O1820">
        <v>4</v>
      </c>
    </row>
    <row r="1821" spans="12:15" x14ac:dyDescent="0.25">
      <c r="L1821">
        <v>11307376</v>
      </c>
      <c r="M1821" s="37">
        <v>27987</v>
      </c>
      <c r="N1821">
        <v>2</v>
      </c>
      <c r="O1821">
        <v>4</v>
      </c>
    </row>
    <row r="1822" spans="12:15" x14ac:dyDescent="0.25">
      <c r="L1822">
        <v>11307386</v>
      </c>
      <c r="M1822" s="37">
        <v>27987</v>
      </c>
      <c r="N1822">
        <v>2</v>
      </c>
      <c r="O1822">
        <v>4</v>
      </c>
    </row>
    <row r="1823" spans="12:15" x14ac:dyDescent="0.25">
      <c r="L1823">
        <v>11307407</v>
      </c>
      <c r="M1823" s="37">
        <v>32104</v>
      </c>
      <c r="N1823">
        <v>2</v>
      </c>
      <c r="O1823">
        <v>4</v>
      </c>
    </row>
    <row r="1824" spans="12:15" x14ac:dyDescent="0.25">
      <c r="L1824">
        <v>11307527</v>
      </c>
      <c r="M1824" s="37">
        <v>37089</v>
      </c>
      <c r="N1824">
        <v>4</v>
      </c>
      <c r="O1824">
        <v>4</v>
      </c>
    </row>
    <row r="1825" spans="12:15" x14ac:dyDescent="0.25">
      <c r="L1825">
        <v>11307528</v>
      </c>
      <c r="M1825" s="37">
        <v>37089</v>
      </c>
      <c r="N1825">
        <v>4</v>
      </c>
      <c r="O1825">
        <v>4</v>
      </c>
    </row>
    <row r="1826" spans="12:15" x14ac:dyDescent="0.25">
      <c r="L1826">
        <v>11307532</v>
      </c>
      <c r="M1826" s="37">
        <v>44344</v>
      </c>
      <c r="N1826">
        <v>4</v>
      </c>
      <c r="O1826">
        <v>4</v>
      </c>
    </row>
    <row r="1827" spans="12:15" x14ac:dyDescent="0.25">
      <c r="L1827">
        <v>11307533</v>
      </c>
      <c r="M1827" s="37">
        <v>44344</v>
      </c>
      <c r="N1827">
        <v>4</v>
      </c>
      <c r="O1827">
        <v>4</v>
      </c>
    </row>
    <row r="1828" spans="12:15" x14ac:dyDescent="0.25">
      <c r="L1828">
        <v>11307551</v>
      </c>
      <c r="M1828" s="37">
        <v>36882</v>
      </c>
      <c r="N1828">
        <v>4</v>
      </c>
      <c r="O1828">
        <v>4</v>
      </c>
    </row>
    <row r="1829" spans="12:15" x14ac:dyDescent="0.25">
      <c r="L1829">
        <v>11307552</v>
      </c>
      <c r="M1829" s="37">
        <v>31480</v>
      </c>
      <c r="N1829">
        <v>3</v>
      </c>
      <c r="O1829">
        <v>3</v>
      </c>
    </row>
    <row r="1830" spans="12:15" x14ac:dyDescent="0.25">
      <c r="L1830">
        <v>11307566</v>
      </c>
      <c r="M1830" s="37">
        <v>39359</v>
      </c>
      <c r="N1830">
        <v>3</v>
      </c>
      <c r="O1830">
        <v>3</v>
      </c>
    </row>
    <row r="1831" spans="12:15" x14ac:dyDescent="0.25">
      <c r="L1831">
        <v>11307569</v>
      </c>
      <c r="M1831" s="37">
        <v>44136</v>
      </c>
      <c r="N1831">
        <v>3</v>
      </c>
      <c r="O1831">
        <v>3</v>
      </c>
    </row>
    <row r="1832" spans="12:15" x14ac:dyDescent="0.25">
      <c r="L1832">
        <v>11307571</v>
      </c>
      <c r="M1832">
        <v>44344</v>
      </c>
      <c r="N1832">
        <v>3</v>
      </c>
      <c r="O1832">
        <v>3</v>
      </c>
    </row>
    <row r="1833" spans="12:15" x14ac:dyDescent="0.25">
      <c r="L1833">
        <v>11307573</v>
      </c>
      <c r="M1833" s="37">
        <v>44344</v>
      </c>
      <c r="N1833">
        <v>4</v>
      </c>
      <c r="O1833">
        <v>4</v>
      </c>
    </row>
    <row r="1834" spans="12:15" x14ac:dyDescent="0.25">
      <c r="L1834">
        <v>11307587</v>
      </c>
      <c r="M1834" s="37">
        <v>44344</v>
      </c>
      <c r="N1834">
        <v>3</v>
      </c>
      <c r="O1834">
        <v>3</v>
      </c>
    </row>
    <row r="1835" spans="12:15" x14ac:dyDescent="0.25">
      <c r="L1835">
        <v>11307629</v>
      </c>
      <c r="M1835" s="37">
        <v>44344</v>
      </c>
      <c r="N1835">
        <v>3</v>
      </c>
      <c r="O1835">
        <v>3</v>
      </c>
    </row>
    <row r="1836" spans="12:15" x14ac:dyDescent="0.25">
      <c r="L1836">
        <v>11307631</v>
      </c>
      <c r="M1836" s="37">
        <v>37089</v>
      </c>
      <c r="N1836">
        <v>5</v>
      </c>
      <c r="O1836">
        <v>5</v>
      </c>
    </row>
    <row r="1837" spans="12:15" x14ac:dyDescent="0.25">
      <c r="L1837">
        <v>11307633</v>
      </c>
      <c r="M1837">
        <v>38734</v>
      </c>
      <c r="N1837">
        <v>5</v>
      </c>
      <c r="O1837">
        <v>5</v>
      </c>
    </row>
    <row r="1838" spans="12:15" x14ac:dyDescent="0.25">
      <c r="L1838">
        <v>11307678</v>
      </c>
      <c r="M1838">
        <v>44344</v>
      </c>
      <c r="N1838">
        <v>6</v>
      </c>
      <c r="O1838">
        <v>6</v>
      </c>
    </row>
    <row r="1839" spans="12:15" x14ac:dyDescent="0.25">
      <c r="L1839">
        <v>11307679</v>
      </c>
      <c r="M1839">
        <v>44344</v>
      </c>
      <c r="N1839">
        <v>4</v>
      </c>
      <c r="O1839">
        <v>4</v>
      </c>
    </row>
    <row r="1840" spans="12:15" x14ac:dyDescent="0.25">
      <c r="L1840">
        <v>11307680</v>
      </c>
      <c r="M1840" s="37">
        <v>44344</v>
      </c>
      <c r="N1840">
        <v>5</v>
      </c>
      <c r="O1840">
        <v>5</v>
      </c>
    </row>
    <row r="1841" spans="12:15" x14ac:dyDescent="0.25">
      <c r="L1841">
        <v>11307681</v>
      </c>
      <c r="M1841" s="37">
        <v>44344</v>
      </c>
      <c r="N1841">
        <v>4</v>
      </c>
      <c r="O1841">
        <v>4</v>
      </c>
    </row>
    <row r="1842" spans="12:15" x14ac:dyDescent="0.25">
      <c r="L1842">
        <v>11307682</v>
      </c>
      <c r="M1842" s="37">
        <v>44136</v>
      </c>
      <c r="N1842">
        <v>4</v>
      </c>
      <c r="O1842">
        <v>4</v>
      </c>
    </row>
    <row r="1843" spans="12:15" x14ac:dyDescent="0.25">
      <c r="L1843">
        <v>11307840</v>
      </c>
      <c r="M1843" s="37">
        <v>44344</v>
      </c>
      <c r="N1843">
        <v>5</v>
      </c>
      <c r="O1843">
        <v>5</v>
      </c>
    </row>
    <row r="1844" spans="12:15" x14ac:dyDescent="0.25">
      <c r="L1844">
        <v>11307841</v>
      </c>
      <c r="M1844" s="37">
        <v>44344</v>
      </c>
      <c r="N1844">
        <v>3</v>
      </c>
      <c r="O1844">
        <v>3</v>
      </c>
    </row>
    <row r="1845" spans="12:15" x14ac:dyDescent="0.25">
      <c r="L1845">
        <v>11307842</v>
      </c>
      <c r="M1845">
        <v>44344</v>
      </c>
      <c r="N1845">
        <v>4</v>
      </c>
      <c r="O1845">
        <v>4</v>
      </c>
    </row>
    <row r="1846" spans="12:15" x14ac:dyDescent="0.25">
      <c r="L1846">
        <v>11307843</v>
      </c>
      <c r="M1846" s="37">
        <v>44344</v>
      </c>
      <c r="N1846">
        <v>2</v>
      </c>
      <c r="O1846">
        <v>2</v>
      </c>
    </row>
    <row r="1847" spans="12:15" x14ac:dyDescent="0.25">
      <c r="L1847">
        <v>11307874</v>
      </c>
      <c r="M1847" s="37">
        <v>44344</v>
      </c>
      <c r="N1847">
        <v>2</v>
      </c>
      <c r="O1847">
        <v>4</v>
      </c>
    </row>
    <row r="1848" spans="12:15" x14ac:dyDescent="0.25">
      <c r="L1848">
        <v>11307876</v>
      </c>
      <c r="M1848">
        <v>27987</v>
      </c>
      <c r="N1848">
        <v>2</v>
      </c>
      <c r="O1848">
        <v>2</v>
      </c>
    </row>
    <row r="1849" spans="12:15" x14ac:dyDescent="0.25">
      <c r="L1849">
        <v>11307877</v>
      </c>
      <c r="M1849" s="37">
        <v>32104</v>
      </c>
      <c r="N1849">
        <v>9</v>
      </c>
      <c r="O1849">
        <v>9</v>
      </c>
    </row>
    <row r="1850" spans="12:15" x14ac:dyDescent="0.25">
      <c r="L1850">
        <v>11307879</v>
      </c>
      <c r="M1850" s="37">
        <v>37089</v>
      </c>
      <c r="N1850">
        <v>2</v>
      </c>
      <c r="O1850">
        <v>4</v>
      </c>
    </row>
    <row r="1851" spans="12:15" x14ac:dyDescent="0.25">
      <c r="L1851">
        <v>11307911</v>
      </c>
      <c r="M1851" s="37">
        <v>27987</v>
      </c>
      <c r="N1851">
        <v>4</v>
      </c>
      <c r="O1851">
        <v>4</v>
      </c>
    </row>
    <row r="1852" spans="12:15" x14ac:dyDescent="0.25">
      <c r="L1852">
        <v>11307950</v>
      </c>
      <c r="M1852" s="37">
        <v>44344</v>
      </c>
      <c r="N1852">
        <v>3</v>
      </c>
      <c r="O1852">
        <v>3</v>
      </c>
    </row>
    <row r="1853" spans="12:15" x14ac:dyDescent="0.25">
      <c r="L1853">
        <v>11308067</v>
      </c>
      <c r="M1853" s="37">
        <v>44344</v>
      </c>
      <c r="N1853">
        <v>5</v>
      </c>
      <c r="O1853">
        <v>5</v>
      </c>
    </row>
    <row r="1854" spans="12:15" x14ac:dyDescent="0.25">
      <c r="L1854">
        <v>11308068</v>
      </c>
      <c r="M1854" s="37">
        <v>38734</v>
      </c>
      <c r="N1854">
        <v>2</v>
      </c>
      <c r="O1854">
        <v>2</v>
      </c>
    </row>
    <row r="1855" spans="12:15" x14ac:dyDescent="0.25">
      <c r="L1855">
        <v>11308080</v>
      </c>
      <c r="M1855" s="37">
        <v>38734</v>
      </c>
      <c r="N1855">
        <v>4</v>
      </c>
      <c r="O1855">
        <v>4</v>
      </c>
    </row>
    <row r="1856" spans="12:15" x14ac:dyDescent="0.25">
      <c r="L1856">
        <v>11308081</v>
      </c>
      <c r="M1856" s="37">
        <v>38734</v>
      </c>
      <c r="N1856">
        <v>5</v>
      </c>
      <c r="O1856">
        <v>5</v>
      </c>
    </row>
    <row r="1857" spans="12:15" x14ac:dyDescent="0.25">
      <c r="L1857">
        <v>11308270</v>
      </c>
      <c r="M1857" s="37">
        <v>38734</v>
      </c>
      <c r="N1857">
        <v>2</v>
      </c>
      <c r="O1857">
        <v>2</v>
      </c>
    </row>
    <row r="1858" spans="12:15" x14ac:dyDescent="0.25">
      <c r="L1858">
        <v>11308271</v>
      </c>
      <c r="M1858" s="37">
        <v>37089</v>
      </c>
      <c r="N1858">
        <v>6</v>
      </c>
      <c r="O1858">
        <v>6</v>
      </c>
    </row>
    <row r="1859" spans="12:15" x14ac:dyDescent="0.25">
      <c r="L1859">
        <v>11308272</v>
      </c>
      <c r="M1859" s="37">
        <v>44344</v>
      </c>
      <c r="N1859">
        <v>3</v>
      </c>
      <c r="O1859">
        <v>3</v>
      </c>
    </row>
    <row r="1860" spans="12:15" x14ac:dyDescent="0.25">
      <c r="L1860">
        <v>11308944</v>
      </c>
      <c r="M1860" s="37">
        <v>44344</v>
      </c>
      <c r="N1860">
        <v>4</v>
      </c>
      <c r="O1860">
        <v>4</v>
      </c>
    </row>
    <row r="1861" spans="12:15" x14ac:dyDescent="0.25">
      <c r="L1861">
        <v>11308945</v>
      </c>
      <c r="M1861">
        <v>44344</v>
      </c>
      <c r="N1861">
        <v>3</v>
      </c>
      <c r="O1861">
        <v>3</v>
      </c>
    </row>
    <row r="1862" spans="12:15" x14ac:dyDescent="0.25">
      <c r="L1862">
        <v>11308982</v>
      </c>
      <c r="M1862" s="37">
        <v>44344</v>
      </c>
      <c r="N1862">
        <v>4</v>
      </c>
      <c r="O1862">
        <v>4</v>
      </c>
    </row>
    <row r="1863" spans="12:15" x14ac:dyDescent="0.25">
      <c r="L1863">
        <v>11309004</v>
      </c>
      <c r="M1863">
        <v>44136</v>
      </c>
      <c r="N1863">
        <v>3</v>
      </c>
      <c r="O1863">
        <v>3</v>
      </c>
    </row>
    <row r="1864" spans="12:15" x14ac:dyDescent="0.25">
      <c r="L1864">
        <v>11309073</v>
      </c>
      <c r="M1864" s="37">
        <v>44136</v>
      </c>
      <c r="N1864">
        <v>6</v>
      </c>
      <c r="O1864">
        <v>6</v>
      </c>
    </row>
    <row r="1865" spans="12:15" x14ac:dyDescent="0.25">
      <c r="L1865">
        <v>11309074</v>
      </c>
      <c r="M1865">
        <v>44344</v>
      </c>
      <c r="N1865">
        <v>4</v>
      </c>
      <c r="O1865">
        <v>4</v>
      </c>
    </row>
    <row r="1866" spans="12:15" x14ac:dyDescent="0.25">
      <c r="L1866">
        <v>11309075</v>
      </c>
      <c r="M1866">
        <v>44344</v>
      </c>
      <c r="N1866">
        <v>2</v>
      </c>
      <c r="O1866">
        <v>2</v>
      </c>
    </row>
    <row r="1867" spans="12:15" x14ac:dyDescent="0.25">
      <c r="L1867">
        <v>11309098</v>
      </c>
      <c r="M1867">
        <v>36882</v>
      </c>
      <c r="N1867">
        <v>3</v>
      </c>
      <c r="O1867">
        <v>3</v>
      </c>
    </row>
    <row r="1868" spans="12:15" x14ac:dyDescent="0.25">
      <c r="L1868">
        <v>11309101</v>
      </c>
      <c r="M1868" s="37">
        <v>37089</v>
      </c>
      <c r="N1868">
        <v>6</v>
      </c>
      <c r="O1868">
        <v>6</v>
      </c>
    </row>
    <row r="1869" spans="12:15" x14ac:dyDescent="0.25">
      <c r="L1869">
        <v>11309105</v>
      </c>
      <c r="M1869" s="37">
        <v>38943</v>
      </c>
      <c r="N1869">
        <v>2</v>
      </c>
      <c r="O1869">
        <v>2</v>
      </c>
    </row>
    <row r="1870" spans="12:15" x14ac:dyDescent="0.25">
      <c r="L1870">
        <v>11309113</v>
      </c>
      <c r="M1870" s="37">
        <v>37089</v>
      </c>
      <c r="N1870">
        <v>5</v>
      </c>
      <c r="O1870">
        <v>5</v>
      </c>
    </row>
    <row r="1871" spans="12:15" x14ac:dyDescent="0.25">
      <c r="L1871">
        <v>11309114</v>
      </c>
      <c r="M1871" s="37">
        <v>44344</v>
      </c>
      <c r="N1871">
        <v>4</v>
      </c>
      <c r="O1871">
        <v>4</v>
      </c>
    </row>
    <row r="1872" spans="12:15" x14ac:dyDescent="0.25">
      <c r="L1872">
        <v>11309115</v>
      </c>
      <c r="M1872" s="37">
        <v>38734</v>
      </c>
      <c r="N1872">
        <v>3</v>
      </c>
      <c r="O1872">
        <v>3</v>
      </c>
    </row>
    <row r="1873" spans="12:15" x14ac:dyDescent="0.25">
      <c r="L1873">
        <v>11309152</v>
      </c>
      <c r="M1873" s="37">
        <v>36882</v>
      </c>
      <c r="N1873">
        <v>5</v>
      </c>
      <c r="O1873">
        <v>5</v>
      </c>
    </row>
    <row r="1874" spans="12:15" x14ac:dyDescent="0.25">
      <c r="L1874">
        <v>11309284</v>
      </c>
      <c r="M1874" s="37">
        <v>37089</v>
      </c>
      <c r="N1874">
        <v>4</v>
      </c>
      <c r="O1874">
        <v>4</v>
      </c>
    </row>
    <row r="1875" spans="12:15" x14ac:dyDescent="0.25">
      <c r="L1875">
        <v>11309309</v>
      </c>
      <c r="M1875" s="37">
        <v>44136</v>
      </c>
      <c r="N1875">
        <v>5</v>
      </c>
      <c r="O1875">
        <v>5</v>
      </c>
    </row>
    <row r="1876" spans="12:15" x14ac:dyDescent="0.25">
      <c r="L1876">
        <v>11309310</v>
      </c>
      <c r="M1876" s="37">
        <v>38734</v>
      </c>
      <c r="N1876">
        <v>5</v>
      </c>
      <c r="O1876">
        <v>5</v>
      </c>
    </row>
    <row r="1877" spans="12:15" x14ac:dyDescent="0.25">
      <c r="L1877">
        <v>11309315</v>
      </c>
      <c r="M1877" s="37">
        <v>39359</v>
      </c>
      <c r="N1877">
        <v>3</v>
      </c>
      <c r="O1877">
        <v>3</v>
      </c>
    </row>
    <row r="1878" spans="12:15" x14ac:dyDescent="0.25">
      <c r="L1878">
        <v>11309336</v>
      </c>
      <c r="M1878">
        <v>44344</v>
      </c>
      <c r="N1878">
        <v>4</v>
      </c>
      <c r="O1878">
        <v>4</v>
      </c>
    </row>
    <row r="1879" spans="12:15" x14ac:dyDescent="0.25">
      <c r="L1879">
        <v>11309337</v>
      </c>
      <c r="M1879" s="37">
        <v>44344</v>
      </c>
      <c r="N1879">
        <v>4</v>
      </c>
      <c r="O1879">
        <v>4</v>
      </c>
    </row>
    <row r="1880" spans="12:15" x14ac:dyDescent="0.25">
      <c r="L1880">
        <v>11309338</v>
      </c>
      <c r="M1880" s="37">
        <v>44344</v>
      </c>
      <c r="N1880">
        <v>5</v>
      </c>
      <c r="O1880">
        <v>5</v>
      </c>
    </row>
    <row r="1881" spans="12:15" x14ac:dyDescent="0.25">
      <c r="L1881">
        <v>11309359</v>
      </c>
      <c r="M1881" s="37">
        <v>44344</v>
      </c>
      <c r="N1881">
        <v>4</v>
      </c>
      <c r="O1881">
        <v>4</v>
      </c>
    </row>
    <row r="1882" spans="12:15" x14ac:dyDescent="0.25">
      <c r="L1882">
        <v>11309372</v>
      </c>
      <c r="M1882" s="37">
        <v>44136</v>
      </c>
      <c r="N1882">
        <v>3</v>
      </c>
      <c r="O1882">
        <v>3</v>
      </c>
    </row>
    <row r="1883" spans="12:15" x14ac:dyDescent="0.25">
      <c r="L1883">
        <v>11309373</v>
      </c>
      <c r="M1883" s="37">
        <v>44344</v>
      </c>
      <c r="N1883">
        <v>4</v>
      </c>
      <c r="O1883">
        <v>4</v>
      </c>
    </row>
    <row r="1884" spans="12:15" x14ac:dyDescent="0.25">
      <c r="L1884">
        <v>11309375</v>
      </c>
      <c r="M1884" s="37">
        <v>44344</v>
      </c>
      <c r="N1884">
        <v>6</v>
      </c>
      <c r="O1884">
        <v>6</v>
      </c>
    </row>
    <row r="1885" spans="12:15" x14ac:dyDescent="0.25">
      <c r="L1885">
        <v>11309376</v>
      </c>
      <c r="M1885" s="37">
        <v>44344</v>
      </c>
      <c r="N1885">
        <v>7</v>
      </c>
      <c r="O1885">
        <v>7</v>
      </c>
    </row>
    <row r="1886" spans="12:15" x14ac:dyDescent="0.25">
      <c r="L1886">
        <v>11309528</v>
      </c>
      <c r="M1886" s="37">
        <v>44344</v>
      </c>
      <c r="N1886">
        <v>5</v>
      </c>
      <c r="O1886">
        <v>5</v>
      </c>
    </row>
    <row r="1887" spans="12:15" x14ac:dyDescent="0.25">
      <c r="L1887">
        <v>11309790</v>
      </c>
      <c r="M1887" s="37">
        <v>44344</v>
      </c>
      <c r="N1887">
        <v>2</v>
      </c>
      <c r="O1887">
        <v>2</v>
      </c>
    </row>
    <row r="1888" spans="12:15" x14ac:dyDescent="0.25">
      <c r="L1888">
        <v>11309792</v>
      </c>
      <c r="M1888">
        <v>44344</v>
      </c>
      <c r="N1888">
        <v>4</v>
      </c>
      <c r="O1888">
        <v>4</v>
      </c>
    </row>
    <row r="1889" spans="12:15" x14ac:dyDescent="0.25">
      <c r="L1889">
        <v>11310052</v>
      </c>
      <c r="M1889" s="37">
        <v>44344</v>
      </c>
      <c r="N1889">
        <v>7</v>
      </c>
      <c r="O1889">
        <v>7</v>
      </c>
    </row>
    <row r="1890" spans="12:15" x14ac:dyDescent="0.25">
      <c r="L1890">
        <v>11310055</v>
      </c>
      <c r="M1890" s="37">
        <v>44344</v>
      </c>
      <c r="N1890">
        <v>6</v>
      </c>
      <c r="O1890">
        <v>6</v>
      </c>
    </row>
    <row r="1891" spans="12:15" x14ac:dyDescent="0.25">
      <c r="L1891">
        <v>11310295</v>
      </c>
      <c r="M1891" s="37">
        <v>39359</v>
      </c>
      <c r="N1891">
        <v>1</v>
      </c>
      <c r="O1891">
        <v>2</v>
      </c>
    </row>
    <row r="1892" spans="12:15" x14ac:dyDescent="0.25">
      <c r="L1892">
        <v>11310296</v>
      </c>
      <c r="M1892" s="37">
        <v>44136</v>
      </c>
      <c r="N1892">
        <v>3</v>
      </c>
      <c r="O1892">
        <v>3</v>
      </c>
    </row>
    <row r="1893" spans="12:15" x14ac:dyDescent="0.25">
      <c r="L1893">
        <v>11310297</v>
      </c>
      <c r="M1893" s="37">
        <v>37089</v>
      </c>
      <c r="N1893">
        <v>10</v>
      </c>
      <c r="O1893">
        <v>10</v>
      </c>
    </row>
    <row r="1894" spans="12:15" x14ac:dyDescent="0.25">
      <c r="L1894">
        <v>11310356</v>
      </c>
      <c r="M1894">
        <v>42464</v>
      </c>
      <c r="N1894">
        <v>6</v>
      </c>
      <c r="O1894">
        <v>6</v>
      </c>
    </row>
    <row r="1895" spans="12:15" x14ac:dyDescent="0.25">
      <c r="L1895">
        <v>11310357</v>
      </c>
      <c r="M1895" s="37">
        <v>44344</v>
      </c>
      <c r="N1895">
        <v>3</v>
      </c>
      <c r="O1895">
        <v>3</v>
      </c>
    </row>
    <row r="1896" spans="12:15" x14ac:dyDescent="0.25">
      <c r="L1896">
        <v>11310803</v>
      </c>
      <c r="M1896" s="37">
        <v>44344</v>
      </c>
      <c r="N1896">
        <v>4</v>
      </c>
      <c r="O1896">
        <v>4</v>
      </c>
    </row>
    <row r="1897" spans="12:15" x14ac:dyDescent="0.25">
      <c r="L1897">
        <v>11310806</v>
      </c>
      <c r="M1897" s="37">
        <v>44344</v>
      </c>
      <c r="N1897">
        <v>4</v>
      </c>
      <c r="O1897">
        <v>4</v>
      </c>
    </row>
    <row r="1898" spans="12:15" x14ac:dyDescent="0.25">
      <c r="L1898">
        <v>11310809</v>
      </c>
      <c r="M1898" s="37">
        <v>44344</v>
      </c>
      <c r="N1898">
        <v>3</v>
      </c>
      <c r="O1898">
        <v>3</v>
      </c>
    </row>
    <row r="1899" spans="12:15" x14ac:dyDescent="0.25">
      <c r="L1899">
        <v>11310985</v>
      </c>
      <c r="M1899" s="37">
        <v>44344</v>
      </c>
      <c r="N1899">
        <v>4</v>
      </c>
      <c r="O1899">
        <v>4</v>
      </c>
    </row>
    <row r="1900" spans="12:15" x14ac:dyDescent="0.25">
      <c r="L1900">
        <v>11310986</v>
      </c>
      <c r="M1900" s="37">
        <v>44344</v>
      </c>
      <c r="N1900">
        <v>4</v>
      </c>
      <c r="O1900">
        <v>4</v>
      </c>
    </row>
    <row r="1901" spans="12:15" x14ac:dyDescent="0.25">
      <c r="L1901">
        <v>11311452</v>
      </c>
      <c r="M1901">
        <v>37089</v>
      </c>
      <c r="N1901">
        <v>2</v>
      </c>
      <c r="O1901">
        <v>4</v>
      </c>
    </row>
    <row r="1902" spans="12:15" x14ac:dyDescent="0.25">
      <c r="L1902">
        <v>11313183</v>
      </c>
      <c r="M1902" s="37">
        <v>44344</v>
      </c>
      <c r="N1902">
        <v>4</v>
      </c>
      <c r="O1902">
        <v>8</v>
      </c>
    </row>
    <row r="1903" spans="12:15" x14ac:dyDescent="0.25">
      <c r="L1903">
        <v>11313185</v>
      </c>
      <c r="M1903">
        <v>44344</v>
      </c>
      <c r="N1903">
        <v>1</v>
      </c>
      <c r="O1903">
        <v>2</v>
      </c>
    </row>
    <row r="1904" spans="12:15" x14ac:dyDescent="0.25">
      <c r="L1904">
        <v>616090046</v>
      </c>
      <c r="M1904" s="37">
        <v>36838</v>
      </c>
      <c r="N1904">
        <v>4</v>
      </c>
      <c r="O1904">
        <v>4</v>
      </c>
    </row>
    <row r="1905" spans="12:15" x14ac:dyDescent="0.25">
      <c r="L1905">
        <v>616131427</v>
      </c>
      <c r="M1905" s="37">
        <v>31689</v>
      </c>
      <c r="N1905">
        <v>2</v>
      </c>
      <c r="O1905">
        <v>4</v>
      </c>
    </row>
    <row r="1906" spans="12:15" x14ac:dyDescent="0.25">
      <c r="L1906">
        <v>616133607</v>
      </c>
      <c r="M1906" s="37">
        <v>33059</v>
      </c>
      <c r="N1906">
        <v>3</v>
      </c>
      <c r="O1906">
        <v>3</v>
      </c>
    </row>
    <row r="1907" spans="12:15" x14ac:dyDescent="0.25">
      <c r="L1907">
        <v>616134560</v>
      </c>
      <c r="M1907" s="37">
        <v>37089</v>
      </c>
      <c r="N1907">
        <v>1</v>
      </c>
      <c r="O1907">
        <v>2</v>
      </c>
    </row>
    <row r="1908" spans="12:15" x14ac:dyDescent="0.25">
      <c r="L1908">
        <v>616135120</v>
      </c>
      <c r="M1908" s="37">
        <v>44344</v>
      </c>
      <c r="N1908">
        <v>1</v>
      </c>
      <c r="O1908">
        <v>2</v>
      </c>
    </row>
    <row r="1909" spans="12:15" x14ac:dyDescent="0.25">
      <c r="L1909">
        <v>616135957</v>
      </c>
      <c r="M1909" s="37">
        <v>20733</v>
      </c>
      <c r="N1909">
        <v>3</v>
      </c>
      <c r="O1909">
        <v>6</v>
      </c>
    </row>
    <row r="1910" spans="12:15" x14ac:dyDescent="0.25">
      <c r="L1910">
        <v>616135962</v>
      </c>
      <c r="M1910" s="37">
        <v>31689</v>
      </c>
      <c r="N1910">
        <v>1</v>
      </c>
      <c r="O1910">
        <v>2</v>
      </c>
    </row>
    <row r="1911" spans="12:15" x14ac:dyDescent="0.25">
      <c r="L1911">
        <v>616137720</v>
      </c>
      <c r="M1911" s="37">
        <v>28074</v>
      </c>
      <c r="N1911">
        <v>1</v>
      </c>
      <c r="O1911">
        <v>2</v>
      </c>
    </row>
    <row r="1912" spans="12:15" x14ac:dyDescent="0.25">
      <c r="L1912">
        <v>616141247</v>
      </c>
      <c r="M1912">
        <v>27987</v>
      </c>
      <c r="N1912">
        <v>4</v>
      </c>
      <c r="O1912">
        <v>4</v>
      </c>
    </row>
    <row r="1913" spans="12:15" x14ac:dyDescent="0.25">
      <c r="L1913">
        <v>616141289</v>
      </c>
      <c r="M1913">
        <v>20733</v>
      </c>
      <c r="N1913">
        <v>3</v>
      </c>
      <c r="O1913">
        <v>3</v>
      </c>
    </row>
    <row r="1914" spans="12:15" x14ac:dyDescent="0.25">
      <c r="L1914">
        <v>616142290</v>
      </c>
      <c r="M1914" s="37">
        <v>38734</v>
      </c>
      <c r="N1914">
        <v>2</v>
      </c>
      <c r="O1914">
        <v>2</v>
      </c>
    </row>
    <row r="1915" spans="12:15" x14ac:dyDescent="0.25">
      <c r="L1915">
        <v>616143268</v>
      </c>
      <c r="M1915" s="37">
        <v>44344</v>
      </c>
      <c r="N1915">
        <v>1</v>
      </c>
      <c r="O1915">
        <v>2</v>
      </c>
    </row>
    <row r="1916" spans="12:15" x14ac:dyDescent="0.25">
      <c r="L1916">
        <v>616170417</v>
      </c>
      <c r="M1916" s="37">
        <v>31480</v>
      </c>
      <c r="N1916">
        <v>2</v>
      </c>
      <c r="O1916">
        <v>4</v>
      </c>
    </row>
    <row r="1917" spans="12:15" x14ac:dyDescent="0.25">
      <c r="L1917">
        <v>616180218</v>
      </c>
      <c r="M1917" s="37">
        <v>27987</v>
      </c>
      <c r="N1917">
        <v>2</v>
      </c>
      <c r="O1917">
        <v>4</v>
      </c>
    </row>
    <row r="1918" spans="12:15" x14ac:dyDescent="0.25">
      <c r="L1918">
        <v>616220194</v>
      </c>
      <c r="M1918" s="37">
        <v>20733</v>
      </c>
      <c r="N1918">
        <v>1</v>
      </c>
      <c r="O1918">
        <v>2</v>
      </c>
    </row>
    <row r="1919" spans="12:15" x14ac:dyDescent="0.25">
      <c r="L1919">
        <v>616221417</v>
      </c>
      <c r="M1919" s="37">
        <v>39359</v>
      </c>
      <c r="N1919">
        <v>4</v>
      </c>
      <c r="O1919">
        <v>4</v>
      </c>
    </row>
    <row r="1920" spans="12:15" x14ac:dyDescent="0.25">
      <c r="L1920">
        <v>616221422</v>
      </c>
      <c r="M1920" s="37">
        <v>33387</v>
      </c>
      <c r="N1920">
        <v>2</v>
      </c>
      <c r="O1920">
        <v>4</v>
      </c>
    </row>
    <row r="1921" spans="12:15" x14ac:dyDescent="0.25">
      <c r="L1921">
        <v>616221473</v>
      </c>
      <c r="M1921">
        <v>32104</v>
      </c>
      <c r="N1921">
        <v>2</v>
      </c>
      <c r="O1921">
        <v>2</v>
      </c>
    </row>
    <row r="1922" spans="12:15" x14ac:dyDescent="0.25">
      <c r="L1922">
        <v>616226531</v>
      </c>
      <c r="M1922" s="37">
        <v>37089</v>
      </c>
      <c r="N1922">
        <v>2</v>
      </c>
      <c r="O1922">
        <v>2</v>
      </c>
    </row>
    <row r="1923" spans="12:15" x14ac:dyDescent="0.25">
      <c r="L1923">
        <v>616228096</v>
      </c>
      <c r="M1923" s="37">
        <v>37089</v>
      </c>
      <c r="N1923">
        <v>5</v>
      </c>
      <c r="O1923">
        <v>5</v>
      </c>
    </row>
    <row r="1924" spans="12:15" x14ac:dyDescent="0.25">
      <c r="L1924">
        <v>616231613</v>
      </c>
      <c r="M1924">
        <v>27987</v>
      </c>
      <c r="N1924">
        <v>1</v>
      </c>
      <c r="O1924">
        <v>2</v>
      </c>
    </row>
    <row r="1925" spans="12:15" x14ac:dyDescent="0.25">
      <c r="L1925">
        <v>616232606</v>
      </c>
      <c r="M1925" s="37">
        <v>44344</v>
      </c>
      <c r="N1925">
        <v>3</v>
      </c>
      <c r="O1925">
        <v>6</v>
      </c>
    </row>
    <row r="1926" spans="12:15" x14ac:dyDescent="0.25">
      <c r="L1926">
        <v>616248832</v>
      </c>
      <c r="M1926" s="37">
        <v>39359</v>
      </c>
      <c r="N1926">
        <v>1</v>
      </c>
      <c r="O1926">
        <v>2</v>
      </c>
    </row>
    <row r="1927" spans="12:15" x14ac:dyDescent="0.25">
      <c r="L1927">
        <v>616248836</v>
      </c>
      <c r="M1927" s="37">
        <v>44092</v>
      </c>
      <c r="N1927">
        <v>1</v>
      </c>
      <c r="O1927">
        <v>2</v>
      </c>
    </row>
    <row r="1928" spans="12:15" x14ac:dyDescent="0.25">
      <c r="L1928">
        <v>616248837</v>
      </c>
      <c r="M1928">
        <v>39359</v>
      </c>
      <c r="N1928">
        <v>3</v>
      </c>
      <c r="O1928">
        <v>3</v>
      </c>
    </row>
    <row r="1929" spans="12:15" x14ac:dyDescent="0.25">
      <c r="L1929">
        <v>616248844</v>
      </c>
      <c r="M1929" s="37">
        <v>38691</v>
      </c>
      <c r="N1929">
        <v>3</v>
      </c>
      <c r="O1929">
        <v>6</v>
      </c>
    </row>
    <row r="1930" spans="12:15" x14ac:dyDescent="0.25">
      <c r="L1930">
        <v>616250119</v>
      </c>
      <c r="M1930" s="37">
        <v>44136</v>
      </c>
      <c r="N1930">
        <v>1</v>
      </c>
      <c r="O1930">
        <v>2</v>
      </c>
    </row>
    <row r="1931" spans="12:15" x14ac:dyDescent="0.25">
      <c r="L1931">
        <v>616250132</v>
      </c>
      <c r="M1931" s="37">
        <v>27987</v>
      </c>
      <c r="N1931">
        <v>2</v>
      </c>
      <c r="O1931">
        <v>2</v>
      </c>
    </row>
    <row r="1932" spans="12:15" x14ac:dyDescent="0.25">
      <c r="L1932">
        <v>616250622</v>
      </c>
      <c r="M1932">
        <v>44344</v>
      </c>
      <c r="N1932">
        <v>2</v>
      </c>
      <c r="O1932">
        <v>4</v>
      </c>
    </row>
    <row r="1933" spans="12:15" x14ac:dyDescent="0.25">
      <c r="L1933">
        <v>616250625</v>
      </c>
      <c r="M1933" s="37">
        <v>44136</v>
      </c>
      <c r="N1933">
        <v>2</v>
      </c>
      <c r="O1933">
        <v>2</v>
      </c>
    </row>
    <row r="1934" spans="12:15" x14ac:dyDescent="0.25">
      <c r="L1934">
        <v>616250632</v>
      </c>
      <c r="M1934" s="37">
        <v>33387</v>
      </c>
      <c r="N1934">
        <v>3</v>
      </c>
      <c r="O1934">
        <v>3</v>
      </c>
    </row>
    <row r="1935" spans="12:15" x14ac:dyDescent="0.25">
      <c r="L1935">
        <v>616250636</v>
      </c>
      <c r="M1935" s="37">
        <v>39359</v>
      </c>
      <c r="N1935">
        <v>1</v>
      </c>
      <c r="O1935">
        <v>2</v>
      </c>
    </row>
    <row r="1936" spans="12:15" x14ac:dyDescent="0.25">
      <c r="L1936">
        <v>616254877</v>
      </c>
      <c r="M1936" s="37">
        <v>27987</v>
      </c>
      <c r="N1936">
        <v>1</v>
      </c>
      <c r="O1936">
        <v>2</v>
      </c>
    </row>
    <row r="1937" spans="12:15" x14ac:dyDescent="0.25">
      <c r="L1937">
        <v>616254882</v>
      </c>
      <c r="M1937">
        <v>20733</v>
      </c>
      <c r="N1937">
        <v>2</v>
      </c>
      <c r="O1937">
        <v>2</v>
      </c>
    </row>
    <row r="1938" spans="12:15" x14ac:dyDescent="0.25">
      <c r="L1938">
        <v>616254887</v>
      </c>
      <c r="M1938" s="37">
        <v>31437</v>
      </c>
      <c r="N1938">
        <v>2</v>
      </c>
      <c r="O1938">
        <v>2</v>
      </c>
    </row>
    <row r="1939" spans="12:15" x14ac:dyDescent="0.25">
      <c r="L1939">
        <v>616254890</v>
      </c>
      <c r="M1939" s="37">
        <v>27987</v>
      </c>
      <c r="N1939">
        <v>2</v>
      </c>
      <c r="O1939">
        <v>2</v>
      </c>
    </row>
    <row r="1940" spans="12:15" x14ac:dyDescent="0.25">
      <c r="L1940">
        <v>616254896</v>
      </c>
      <c r="M1940" s="37">
        <v>31480</v>
      </c>
      <c r="N1940">
        <v>2</v>
      </c>
      <c r="O1940">
        <v>2</v>
      </c>
    </row>
    <row r="1941" spans="12:15" x14ac:dyDescent="0.25">
      <c r="L1941">
        <v>616259304</v>
      </c>
      <c r="M1941" s="37">
        <v>39359</v>
      </c>
      <c r="N1941">
        <v>1</v>
      </c>
      <c r="O1941">
        <v>2</v>
      </c>
    </row>
    <row r="1942" spans="12:15" x14ac:dyDescent="0.25">
      <c r="L1942">
        <v>616259305</v>
      </c>
      <c r="M1942" s="37">
        <v>32104</v>
      </c>
      <c r="N1942">
        <v>1</v>
      </c>
      <c r="O1942">
        <v>2</v>
      </c>
    </row>
    <row r="1943" spans="12:15" x14ac:dyDescent="0.25">
      <c r="L1943">
        <v>616259311</v>
      </c>
      <c r="M1943" s="37">
        <v>38734</v>
      </c>
      <c r="N1943">
        <v>1</v>
      </c>
      <c r="O1943">
        <v>2</v>
      </c>
    </row>
    <row r="1944" spans="12:15" x14ac:dyDescent="0.25">
      <c r="L1944">
        <v>616259316</v>
      </c>
      <c r="M1944">
        <v>20733</v>
      </c>
      <c r="N1944">
        <v>1</v>
      </c>
      <c r="O1944">
        <v>2</v>
      </c>
    </row>
    <row r="1945" spans="12:15" x14ac:dyDescent="0.25">
      <c r="L1945">
        <v>616259317</v>
      </c>
      <c r="M1945" s="37">
        <v>20733</v>
      </c>
      <c r="N1945">
        <v>2</v>
      </c>
      <c r="O1945">
        <v>2</v>
      </c>
    </row>
    <row r="1946" spans="12:15" x14ac:dyDescent="0.25">
      <c r="L1946">
        <v>616260369</v>
      </c>
      <c r="M1946" s="37">
        <v>38943</v>
      </c>
      <c r="N1946">
        <v>1</v>
      </c>
      <c r="O1946">
        <v>2</v>
      </c>
    </row>
    <row r="1947" spans="12:15" x14ac:dyDescent="0.25">
      <c r="L1947">
        <v>616260373</v>
      </c>
      <c r="M1947">
        <v>31437</v>
      </c>
      <c r="N1947">
        <v>1</v>
      </c>
      <c r="O1947">
        <v>2</v>
      </c>
    </row>
    <row r="1948" spans="12:15" x14ac:dyDescent="0.25">
      <c r="L1948">
        <v>616260377</v>
      </c>
      <c r="M1948" s="37">
        <v>38943</v>
      </c>
      <c r="N1948">
        <v>1</v>
      </c>
      <c r="O1948">
        <v>2</v>
      </c>
    </row>
    <row r="1949" spans="12:15" x14ac:dyDescent="0.25">
      <c r="L1949">
        <v>616260381</v>
      </c>
      <c r="M1949" s="37">
        <v>44092</v>
      </c>
      <c r="N1949">
        <v>1</v>
      </c>
      <c r="O1949">
        <v>2</v>
      </c>
    </row>
    <row r="1950" spans="12:15" x14ac:dyDescent="0.25">
      <c r="L1950">
        <v>616260648</v>
      </c>
      <c r="M1950">
        <v>31689</v>
      </c>
      <c r="N1950">
        <v>2</v>
      </c>
      <c r="O1950">
        <v>2</v>
      </c>
    </row>
    <row r="1951" spans="12:15" x14ac:dyDescent="0.25">
      <c r="L1951">
        <v>616260650</v>
      </c>
      <c r="M1951" s="37">
        <v>44344</v>
      </c>
      <c r="N1951">
        <v>1</v>
      </c>
      <c r="O1951">
        <v>2</v>
      </c>
    </row>
    <row r="1952" spans="12:15" x14ac:dyDescent="0.25">
      <c r="L1952">
        <v>616260656</v>
      </c>
      <c r="M1952" s="37">
        <v>38734</v>
      </c>
      <c r="N1952">
        <v>1</v>
      </c>
      <c r="O1952">
        <v>2</v>
      </c>
    </row>
    <row r="1953" spans="12:15" x14ac:dyDescent="0.25">
      <c r="L1953">
        <v>616260659</v>
      </c>
      <c r="M1953" s="37">
        <v>31480</v>
      </c>
      <c r="N1953">
        <v>1</v>
      </c>
      <c r="O1953">
        <v>2</v>
      </c>
    </row>
    <row r="1954" spans="12:15" x14ac:dyDescent="0.25">
      <c r="L1954">
        <v>616260661</v>
      </c>
      <c r="M1954">
        <v>37089</v>
      </c>
      <c r="N1954">
        <v>1</v>
      </c>
      <c r="O1954">
        <v>2</v>
      </c>
    </row>
    <row r="1955" spans="12:15" x14ac:dyDescent="0.25">
      <c r="L1955">
        <v>616262555</v>
      </c>
      <c r="M1955" s="37">
        <v>44344</v>
      </c>
      <c r="N1955">
        <v>2</v>
      </c>
      <c r="O1955">
        <v>4</v>
      </c>
    </row>
    <row r="1956" spans="12:15" x14ac:dyDescent="0.25">
      <c r="L1956">
        <v>616262558</v>
      </c>
      <c r="M1956" s="37">
        <v>44344</v>
      </c>
      <c r="N1956">
        <v>1</v>
      </c>
      <c r="O1956">
        <v>2</v>
      </c>
    </row>
    <row r="1957" spans="12:15" x14ac:dyDescent="0.25">
      <c r="L1957">
        <v>616262998</v>
      </c>
      <c r="M1957">
        <v>32104</v>
      </c>
      <c r="N1957">
        <v>10</v>
      </c>
      <c r="O1957">
        <v>10</v>
      </c>
    </row>
    <row r="1958" spans="12:15" x14ac:dyDescent="0.25">
      <c r="L1958">
        <v>616263000</v>
      </c>
      <c r="M1958" s="37">
        <v>28074</v>
      </c>
      <c r="N1958">
        <v>9</v>
      </c>
      <c r="O1958">
        <v>9</v>
      </c>
    </row>
    <row r="1959" spans="12:15" x14ac:dyDescent="0.25">
      <c r="L1959">
        <v>616263007</v>
      </c>
      <c r="M1959" s="37">
        <v>32104</v>
      </c>
      <c r="N1959">
        <v>8</v>
      </c>
      <c r="O1959">
        <v>8</v>
      </c>
    </row>
    <row r="1960" spans="12:15" x14ac:dyDescent="0.25">
      <c r="L1960">
        <v>616263012</v>
      </c>
      <c r="M1960" s="37">
        <v>37089</v>
      </c>
      <c r="N1960">
        <v>7</v>
      </c>
      <c r="O1960">
        <v>14</v>
      </c>
    </row>
    <row r="1961" spans="12:15" x14ac:dyDescent="0.25">
      <c r="L1961">
        <v>616263014</v>
      </c>
      <c r="M1961" s="37">
        <v>35211</v>
      </c>
      <c r="N1961">
        <v>10</v>
      </c>
      <c r="O1961">
        <v>10</v>
      </c>
    </row>
    <row r="1962" spans="12:15" x14ac:dyDescent="0.25">
      <c r="L1962">
        <v>616263053</v>
      </c>
      <c r="M1962">
        <v>38734</v>
      </c>
      <c r="N1962">
        <v>3</v>
      </c>
      <c r="O1962">
        <v>3</v>
      </c>
    </row>
    <row r="1963" spans="12:15" x14ac:dyDescent="0.25">
      <c r="L1963">
        <v>616263058</v>
      </c>
      <c r="M1963" s="37">
        <v>31689</v>
      </c>
      <c r="N1963">
        <v>1</v>
      </c>
      <c r="O1963">
        <v>2</v>
      </c>
    </row>
    <row r="1964" spans="12:15" x14ac:dyDescent="0.25">
      <c r="L1964">
        <v>616263063</v>
      </c>
      <c r="M1964" s="37">
        <v>38734</v>
      </c>
      <c r="N1964">
        <v>1</v>
      </c>
      <c r="O1964">
        <v>2</v>
      </c>
    </row>
    <row r="1965" spans="12:15" x14ac:dyDescent="0.25">
      <c r="L1965">
        <v>616263067</v>
      </c>
      <c r="M1965">
        <v>38734</v>
      </c>
      <c r="N1965">
        <v>2</v>
      </c>
      <c r="O1965">
        <v>2</v>
      </c>
    </row>
    <row r="1966" spans="12:15" x14ac:dyDescent="0.25">
      <c r="L1966">
        <v>616263072</v>
      </c>
      <c r="M1966" s="37">
        <v>38734</v>
      </c>
      <c r="N1966">
        <v>1</v>
      </c>
      <c r="O1966">
        <v>2</v>
      </c>
    </row>
    <row r="1967" spans="12:15" x14ac:dyDescent="0.25">
      <c r="L1967">
        <v>616263076</v>
      </c>
      <c r="M1967" s="37">
        <v>27987</v>
      </c>
      <c r="N1967">
        <v>2</v>
      </c>
      <c r="O1967">
        <v>4</v>
      </c>
    </row>
    <row r="1968" spans="12:15" x14ac:dyDescent="0.25">
      <c r="L1968">
        <v>616263294</v>
      </c>
      <c r="M1968" s="37">
        <v>27987</v>
      </c>
      <c r="N1968">
        <v>4</v>
      </c>
      <c r="O1968">
        <v>4</v>
      </c>
    </row>
    <row r="1969" spans="12:15" x14ac:dyDescent="0.25">
      <c r="L1969">
        <v>616264174</v>
      </c>
      <c r="M1969" s="37">
        <v>27987</v>
      </c>
      <c r="N1969">
        <v>2</v>
      </c>
      <c r="O1969">
        <v>2</v>
      </c>
    </row>
    <row r="1970" spans="12:15" x14ac:dyDescent="0.25">
      <c r="L1970">
        <v>616264179</v>
      </c>
      <c r="M1970" s="37">
        <v>38734</v>
      </c>
      <c r="N1970">
        <v>1</v>
      </c>
      <c r="O1970">
        <v>2</v>
      </c>
    </row>
    <row r="1971" spans="12:15" x14ac:dyDescent="0.25">
      <c r="L1971">
        <v>616264182</v>
      </c>
      <c r="M1971" s="37">
        <v>39359</v>
      </c>
      <c r="N1971">
        <v>1</v>
      </c>
      <c r="O1971">
        <v>2</v>
      </c>
    </row>
    <row r="1972" spans="12:15" x14ac:dyDescent="0.25">
      <c r="L1972">
        <v>616264186</v>
      </c>
      <c r="M1972" s="37">
        <v>44344</v>
      </c>
      <c r="N1972">
        <v>2</v>
      </c>
      <c r="O1972">
        <v>2</v>
      </c>
    </row>
    <row r="1973" spans="12:15" x14ac:dyDescent="0.25">
      <c r="L1973">
        <v>616264191</v>
      </c>
      <c r="M1973" s="37">
        <v>36855</v>
      </c>
      <c r="N1973">
        <v>1</v>
      </c>
      <c r="O1973">
        <v>2</v>
      </c>
    </row>
    <row r="1974" spans="12:15" x14ac:dyDescent="0.25">
      <c r="L1974">
        <v>616307696</v>
      </c>
      <c r="M1974" s="37">
        <v>31480</v>
      </c>
      <c r="N1974">
        <v>2</v>
      </c>
      <c r="O1974">
        <v>4</v>
      </c>
    </row>
    <row r="1975" spans="12:15" x14ac:dyDescent="0.25">
      <c r="L1975">
        <v>616307699</v>
      </c>
      <c r="M1975" s="37">
        <v>36882</v>
      </c>
      <c r="N1975">
        <v>1</v>
      </c>
      <c r="O1975">
        <v>2</v>
      </c>
    </row>
    <row r="1976" spans="12:15" x14ac:dyDescent="0.25">
      <c r="L1976">
        <v>617267308</v>
      </c>
      <c r="M1976" s="37">
        <v>31480</v>
      </c>
      <c r="N1976">
        <v>4</v>
      </c>
      <c r="O1976">
        <v>4</v>
      </c>
    </row>
    <row r="1977" spans="12:15" x14ac:dyDescent="0.25">
      <c r="L1977">
        <v>617267309</v>
      </c>
      <c r="M1977" s="37">
        <v>44092</v>
      </c>
      <c r="N1977">
        <v>4</v>
      </c>
      <c r="O1977">
        <v>4</v>
      </c>
    </row>
    <row r="1978" spans="12:15" x14ac:dyDescent="0.25">
      <c r="L1978">
        <v>617267316</v>
      </c>
      <c r="M1978" s="37">
        <v>44344</v>
      </c>
      <c r="N1978">
        <v>3</v>
      </c>
      <c r="O1978">
        <v>6</v>
      </c>
    </row>
    <row r="1979" spans="12:15" x14ac:dyDescent="0.25">
      <c r="L1979">
        <v>617267319</v>
      </c>
      <c r="M1979">
        <v>38734</v>
      </c>
      <c r="N1979">
        <v>5</v>
      </c>
      <c r="O1979">
        <v>5</v>
      </c>
    </row>
    <row r="1980" spans="12:15" x14ac:dyDescent="0.25">
      <c r="L1980">
        <v>617267529</v>
      </c>
      <c r="M1980" s="37">
        <v>38734</v>
      </c>
      <c r="N1980">
        <v>2</v>
      </c>
      <c r="O1980">
        <v>4</v>
      </c>
    </row>
    <row r="1981" spans="12:15" x14ac:dyDescent="0.25">
      <c r="L1981">
        <v>617267532</v>
      </c>
      <c r="M1981" s="37">
        <v>31689</v>
      </c>
      <c r="N1981">
        <v>2</v>
      </c>
      <c r="O1981">
        <v>2</v>
      </c>
    </row>
    <row r="1982" spans="12:15" x14ac:dyDescent="0.25">
      <c r="L1982">
        <v>617267540</v>
      </c>
      <c r="M1982" s="37">
        <v>27987</v>
      </c>
      <c r="N1982">
        <v>3</v>
      </c>
      <c r="O1982">
        <v>6</v>
      </c>
    </row>
    <row r="1983" spans="12:15" x14ac:dyDescent="0.25">
      <c r="L1983">
        <v>617267587</v>
      </c>
      <c r="M1983" s="37">
        <v>37089</v>
      </c>
      <c r="N1983">
        <v>6</v>
      </c>
      <c r="O1983">
        <v>6</v>
      </c>
    </row>
    <row r="1984" spans="12:15" x14ac:dyDescent="0.25">
      <c r="L1984">
        <v>617267592</v>
      </c>
      <c r="M1984" s="37">
        <v>38943</v>
      </c>
      <c r="N1984">
        <v>4</v>
      </c>
      <c r="O1984">
        <v>8</v>
      </c>
    </row>
    <row r="1985" spans="12:15" x14ac:dyDescent="0.25">
      <c r="L1985">
        <v>617267599</v>
      </c>
      <c r="M1985" s="37">
        <v>44344</v>
      </c>
      <c r="N1985">
        <v>2</v>
      </c>
      <c r="O1985">
        <v>4</v>
      </c>
    </row>
    <row r="1986" spans="12:15" x14ac:dyDescent="0.25">
      <c r="L1986">
        <v>617267600</v>
      </c>
      <c r="M1986" s="37">
        <v>44344</v>
      </c>
      <c r="N1986">
        <v>8</v>
      </c>
      <c r="O1986">
        <v>8</v>
      </c>
    </row>
    <row r="1987" spans="12:15" x14ac:dyDescent="0.25">
      <c r="L1987">
        <v>617267602</v>
      </c>
      <c r="M1987" s="37">
        <v>37089</v>
      </c>
      <c r="N1987">
        <v>4</v>
      </c>
      <c r="O1987">
        <v>8</v>
      </c>
    </row>
    <row r="1988" spans="12:15" x14ac:dyDescent="0.25">
      <c r="L1988">
        <v>617268147</v>
      </c>
      <c r="M1988" s="37">
        <v>27987</v>
      </c>
      <c r="N1988">
        <v>8</v>
      </c>
      <c r="O1988">
        <v>8</v>
      </c>
    </row>
    <row r="1989" spans="12:15" x14ac:dyDescent="0.25">
      <c r="L1989">
        <v>617268152</v>
      </c>
      <c r="M1989" s="37">
        <v>44344</v>
      </c>
      <c r="N1989">
        <v>5</v>
      </c>
      <c r="O1989">
        <v>5</v>
      </c>
    </row>
    <row r="1990" spans="12:15" x14ac:dyDescent="0.25">
      <c r="L1990">
        <v>617268154</v>
      </c>
      <c r="M1990" s="37">
        <v>16702</v>
      </c>
      <c r="N1990">
        <v>4</v>
      </c>
      <c r="O1990">
        <v>4</v>
      </c>
    </row>
    <row r="1991" spans="12:15" x14ac:dyDescent="0.25">
      <c r="L1991">
        <v>617268159</v>
      </c>
      <c r="M1991" s="37">
        <v>27987</v>
      </c>
      <c r="N1991">
        <v>5</v>
      </c>
      <c r="O1991">
        <v>5</v>
      </c>
    </row>
    <row r="1992" spans="12:15" x14ac:dyDescent="0.25">
      <c r="L1992">
        <v>617268162</v>
      </c>
      <c r="M1992" s="37">
        <v>39359</v>
      </c>
      <c r="N1992">
        <v>5</v>
      </c>
      <c r="O1992">
        <v>5</v>
      </c>
    </row>
    <row r="1993" spans="12:15" x14ac:dyDescent="0.25">
      <c r="L1993">
        <v>617268203</v>
      </c>
      <c r="M1993" s="37">
        <v>38734</v>
      </c>
      <c r="N1993">
        <v>2</v>
      </c>
      <c r="O1993">
        <v>2</v>
      </c>
    </row>
    <row r="1994" spans="12:15" x14ac:dyDescent="0.25">
      <c r="L1994">
        <v>617268207</v>
      </c>
      <c r="M1994" s="37">
        <v>44344</v>
      </c>
      <c r="N1994">
        <v>3</v>
      </c>
      <c r="O1994">
        <v>6</v>
      </c>
    </row>
    <row r="1995" spans="12:15" x14ac:dyDescent="0.25">
      <c r="L1995">
        <v>617268212</v>
      </c>
      <c r="M1995" s="37">
        <v>44344</v>
      </c>
      <c r="N1995">
        <v>4</v>
      </c>
      <c r="O1995">
        <v>4</v>
      </c>
    </row>
    <row r="1996" spans="12:15" x14ac:dyDescent="0.25">
      <c r="L1996">
        <v>617268213</v>
      </c>
      <c r="M1996" s="37">
        <v>44344</v>
      </c>
      <c r="N1996">
        <v>4</v>
      </c>
      <c r="O1996">
        <v>4</v>
      </c>
    </row>
    <row r="1997" spans="12:15" x14ac:dyDescent="0.25">
      <c r="L1997">
        <v>617268221</v>
      </c>
      <c r="M1997" s="37">
        <v>37089</v>
      </c>
      <c r="N1997">
        <v>1</v>
      </c>
      <c r="O1997">
        <v>2</v>
      </c>
    </row>
    <row r="1998" spans="12:15" x14ac:dyDescent="0.25">
      <c r="L1998">
        <v>617268222</v>
      </c>
      <c r="M1998" s="37">
        <v>44344</v>
      </c>
      <c r="N1998">
        <v>3</v>
      </c>
      <c r="O1998">
        <v>3</v>
      </c>
    </row>
    <row r="1999" spans="12:15" x14ac:dyDescent="0.25">
      <c r="L1999">
        <v>617268654</v>
      </c>
      <c r="M1999" s="37">
        <v>27987</v>
      </c>
      <c r="N1999">
        <v>5</v>
      </c>
      <c r="O1999">
        <v>10</v>
      </c>
    </row>
    <row r="2000" spans="12:15" x14ac:dyDescent="0.25">
      <c r="L2000">
        <v>617268659</v>
      </c>
      <c r="M2000" s="37">
        <v>38734</v>
      </c>
      <c r="N2000">
        <v>1</v>
      </c>
      <c r="O2000">
        <v>2</v>
      </c>
    </row>
    <row r="2001" spans="12:15" x14ac:dyDescent="0.25">
      <c r="L2001">
        <v>617268662</v>
      </c>
      <c r="M2001" s="37">
        <v>27987</v>
      </c>
      <c r="N2001">
        <v>1</v>
      </c>
      <c r="O2001">
        <v>2</v>
      </c>
    </row>
    <row r="2002" spans="12:15" x14ac:dyDescent="0.25">
      <c r="L2002">
        <v>617268669</v>
      </c>
      <c r="M2002" s="37">
        <v>38734</v>
      </c>
      <c r="N2002">
        <v>3</v>
      </c>
      <c r="O2002">
        <v>3</v>
      </c>
    </row>
    <row r="2003" spans="12:15" x14ac:dyDescent="0.25">
      <c r="L2003">
        <v>617268672</v>
      </c>
      <c r="M2003" s="37">
        <v>38691</v>
      </c>
      <c r="N2003">
        <v>1</v>
      </c>
      <c r="O2003">
        <v>2</v>
      </c>
    </row>
    <row r="2004" spans="12:15" x14ac:dyDescent="0.25">
      <c r="L2004">
        <v>617269601</v>
      </c>
      <c r="M2004" s="37">
        <v>27987</v>
      </c>
      <c r="N2004">
        <v>1</v>
      </c>
      <c r="O2004">
        <v>2</v>
      </c>
    </row>
    <row r="2005" spans="12:15" x14ac:dyDescent="0.25">
      <c r="L2005">
        <v>617269606</v>
      </c>
      <c r="M2005" s="37">
        <v>20733</v>
      </c>
      <c r="N2005">
        <v>3</v>
      </c>
      <c r="O2005">
        <v>3</v>
      </c>
    </row>
    <row r="2006" spans="12:15" x14ac:dyDescent="0.25">
      <c r="L2006">
        <v>617269611</v>
      </c>
      <c r="M2006" s="37">
        <v>38734</v>
      </c>
      <c r="N2006">
        <v>1</v>
      </c>
      <c r="O2006">
        <v>2</v>
      </c>
    </row>
    <row r="2007" spans="12:15" x14ac:dyDescent="0.25">
      <c r="L2007">
        <v>617269614</v>
      </c>
      <c r="M2007" s="37">
        <v>38734</v>
      </c>
      <c r="N2007">
        <v>2</v>
      </c>
      <c r="O2007">
        <v>2</v>
      </c>
    </row>
    <row r="2008" spans="12:15" x14ac:dyDescent="0.25">
      <c r="L2008">
        <v>617269620</v>
      </c>
      <c r="M2008" s="37">
        <v>31689</v>
      </c>
      <c r="N2008">
        <v>5</v>
      </c>
      <c r="O2008">
        <v>5</v>
      </c>
    </row>
    <row r="2009" spans="12:15" x14ac:dyDescent="0.25">
      <c r="L2009">
        <v>617269772</v>
      </c>
      <c r="M2009" s="37">
        <v>39359</v>
      </c>
      <c r="N2009">
        <v>3</v>
      </c>
      <c r="O2009">
        <v>3</v>
      </c>
    </row>
    <row r="2010" spans="12:15" x14ac:dyDescent="0.25">
      <c r="L2010">
        <v>617269776</v>
      </c>
      <c r="M2010" s="37">
        <v>31480</v>
      </c>
      <c r="N2010">
        <v>2</v>
      </c>
      <c r="O2010">
        <v>2</v>
      </c>
    </row>
    <row r="2011" spans="12:15" x14ac:dyDescent="0.25">
      <c r="L2011">
        <v>617269778</v>
      </c>
      <c r="M2011" s="37">
        <v>27987</v>
      </c>
      <c r="N2011">
        <v>2</v>
      </c>
      <c r="O2011">
        <v>4</v>
      </c>
    </row>
    <row r="2012" spans="12:15" x14ac:dyDescent="0.25">
      <c r="L2012">
        <v>617269783</v>
      </c>
      <c r="M2012" s="37">
        <v>27987</v>
      </c>
      <c r="N2012">
        <v>6</v>
      </c>
      <c r="O2012">
        <v>6</v>
      </c>
    </row>
    <row r="2013" spans="12:15" x14ac:dyDescent="0.25">
      <c r="L2013">
        <v>617269786</v>
      </c>
      <c r="M2013" s="37">
        <v>31480</v>
      </c>
      <c r="N2013">
        <v>4</v>
      </c>
      <c r="O2013">
        <v>4</v>
      </c>
    </row>
    <row r="2014" spans="12:15" x14ac:dyDescent="0.25">
      <c r="L2014">
        <v>617269789</v>
      </c>
      <c r="M2014" s="37">
        <v>38734</v>
      </c>
      <c r="N2014">
        <v>6</v>
      </c>
      <c r="O2014">
        <v>6</v>
      </c>
    </row>
    <row r="2015" spans="12:15" x14ac:dyDescent="0.25">
      <c r="L2015">
        <v>617269843</v>
      </c>
      <c r="M2015" s="37">
        <v>44136</v>
      </c>
      <c r="N2015">
        <v>1</v>
      </c>
      <c r="O2015">
        <v>2</v>
      </c>
    </row>
    <row r="2016" spans="12:15" x14ac:dyDescent="0.25">
      <c r="L2016">
        <v>617269846</v>
      </c>
      <c r="M2016" s="37">
        <v>44092</v>
      </c>
      <c r="N2016">
        <v>2</v>
      </c>
      <c r="O2016">
        <v>4</v>
      </c>
    </row>
    <row r="2017" spans="12:15" x14ac:dyDescent="0.25">
      <c r="L2017">
        <v>617271566</v>
      </c>
      <c r="M2017" s="37">
        <v>37089</v>
      </c>
      <c r="N2017">
        <v>3</v>
      </c>
      <c r="O2017">
        <v>6</v>
      </c>
    </row>
    <row r="2018" spans="12:15" x14ac:dyDescent="0.25">
      <c r="L2018">
        <v>617271575</v>
      </c>
      <c r="M2018">
        <v>27987</v>
      </c>
      <c r="N2018">
        <v>5</v>
      </c>
      <c r="O2018">
        <v>5</v>
      </c>
    </row>
    <row r="2019" spans="12:15" x14ac:dyDescent="0.25">
      <c r="L2019">
        <v>617275148</v>
      </c>
      <c r="M2019" s="37">
        <v>44344</v>
      </c>
      <c r="N2019">
        <v>1</v>
      </c>
      <c r="O2019">
        <v>2</v>
      </c>
    </row>
    <row r="2020" spans="12:15" x14ac:dyDescent="0.25">
      <c r="L2020">
        <v>617275152</v>
      </c>
      <c r="M2020" s="37">
        <v>44344</v>
      </c>
      <c r="N2020">
        <v>1</v>
      </c>
      <c r="O2020">
        <v>2</v>
      </c>
    </row>
    <row r="2021" spans="12:15" x14ac:dyDescent="0.25">
      <c r="L2021">
        <v>617275153</v>
      </c>
      <c r="M2021" s="37">
        <v>37089</v>
      </c>
      <c r="N2021">
        <v>1</v>
      </c>
      <c r="O2021">
        <v>2</v>
      </c>
    </row>
    <row r="2022" spans="12:15" x14ac:dyDescent="0.25">
      <c r="L2022">
        <v>617275160</v>
      </c>
      <c r="M2022" s="37">
        <v>37089</v>
      </c>
      <c r="N2022">
        <v>1</v>
      </c>
      <c r="O2022">
        <v>2</v>
      </c>
    </row>
    <row r="2023" spans="12:15" x14ac:dyDescent="0.25">
      <c r="L2023">
        <v>617275163</v>
      </c>
      <c r="M2023" s="37">
        <v>37089</v>
      </c>
      <c r="N2023">
        <v>2</v>
      </c>
      <c r="O2023">
        <v>2</v>
      </c>
    </row>
    <row r="2024" spans="12:15" x14ac:dyDescent="0.25">
      <c r="L2024">
        <v>617284721</v>
      </c>
      <c r="M2024" s="37">
        <v>38943</v>
      </c>
      <c r="N2024">
        <v>2</v>
      </c>
      <c r="O2024">
        <v>4</v>
      </c>
    </row>
    <row r="2025" spans="12:15" x14ac:dyDescent="0.25">
      <c r="L2025">
        <v>617284725</v>
      </c>
      <c r="M2025" s="37">
        <v>36855</v>
      </c>
      <c r="N2025">
        <v>1</v>
      </c>
      <c r="O2025">
        <v>2</v>
      </c>
    </row>
    <row r="2026" spans="12:15" x14ac:dyDescent="0.25">
      <c r="L2026">
        <v>617284729</v>
      </c>
      <c r="M2026" s="37">
        <v>37089</v>
      </c>
      <c r="N2026">
        <v>1</v>
      </c>
      <c r="O2026">
        <v>2</v>
      </c>
    </row>
    <row r="2027" spans="12:15" x14ac:dyDescent="0.25">
      <c r="L2027">
        <v>617284737</v>
      </c>
      <c r="M2027" s="37">
        <v>31689</v>
      </c>
      <c r="N2027">
        <v>4</v>
      </c>
      <c r="O2027">
        <v>4</v>
      </c>
    </row>
    <row r="2028" spans="12:15" x14ac:dyDescent="0.25">
      <c r="L2028">
        <v>617285564</v>
      </c>
      <c r="M2028" s="37">
        <v>38691</v>
      </c>
      <c r="N2028">
        <v>1</v>
      </c>
      <c r="O2028">
        <v>2</v>
      </c>
    </row>
    <row r="2029" spans="12:15" x14ac:dyDescent="0.25">
      <c r="L2029">
        <v>617285568</v>
      </c>
      <c r="M2029">
        <v>32104</v>
      </c>
      <c r="N2029">
        <v>1</v>
      </c>
      <c r="O2029">
        <v>2</v>
      </c>
    </row>
    <row r="2030" spans="12:15" x14ac:dyDescent="0.25">
      <c r="L2030">
        <v>617285569</v>
      </c>
      <c r="M2030" s="37">
        <v>20733</v>
      </c>
      <c r="N2030">
        <v>1</v>
      </c>
      <c r="O2030">
        <v>2</v>
      </c>
    </row>
    <row r="2031" spans="12:15" x14ac:dyDescent="0.25">
      <c r="L2031">
        <v>617285576</v>
      </c>
      <c r="M2031" s="37">
        <v>39359</v>
      </c>
      <c r="N2031">
        <v>1</v>
      </c>
      <c r="O2031">
        <v>2</v>
      </c>
    </row>
    <row r="2032" spans="12:15" x14ac:dyDescent="0.25">
      <c r="L2032">
        <v>617285579</v>
      </c>
      <c r="M2032">
        <v>39359</v>
      </c>
      <c r="N2032">
        <v>2</v>
      </c>
      <c r="O2032">
        <v>4</v>
      </c>
    </row>
    <row r="2033" spans="12:15" x14ac:dyDescent="0.25">
      <c r="L2033">
        <v>617307292</v>
      </c>
      <c r="M2033" s="37">
        <v>44344</v>
      </c>
      <c r="N2033">
        <v>2</v>
      </c>
      <c r="O2033">
        <v>2</v>
      </c>
    </row>
    <row r="2034" spans="12:15" x14ac:dyDescent="0.25">
      <c r="L2034">
        <v>617307296</v>
      </c>
      <c r="M2034">
        <v>39359</v>
      </c>
      <c r="N2034">
        <v>1</v>
      </c>
      <c r="O2034">
        <v>2</v>
      </c>
    </row>
    <row r="2035" spans="12:15" x14ac:dyDescent="0.25">
      <c r="L2035">
        <v>617307304</v>
      </c>
      <c r="M2035" s="37">
        <v>44344</v>
      </c>
      <c r="N2035">
        <v>2</v>
      </c>
      <c r="O2035">
        <v>2</v>
      </c>
    </row>
    <row r="2036" spans="12:15" x14ac:dyDescent="0.25">
      <c r="L2036">
        <v>617307307</v>
      </c>
      <c r="M2036">
        <v>38734</v>
      </c>
      <c r="N2036">
        <v>1</v>
      </c>
      <c r="O2036">
        <v>2</v>
      </c>
    </row>
    <row r="2037" spans="12:15" x14ac:dyDescent="0.25">
      <c r="L2037">
        <v>617307312</v>
      </c>
      <c r="M2037" s="37">
        <v>38734</v>
      </c>
      <c r="N2037">
        <v>1</v>
      </c>
      <c r="O2037">
        <v>2</v>
      </c>
    </row>
    <row r="2038" spans="12:15" x14ac:dyDescent="0.25">
      <c r="L2038">
        <v>617307740</v>
      </c>
      <c r="M2038" s="37">
        <v>38734</v>
      </c>
      <c r="N2038">
        <v>1</v>
      </c>
      <c r="O2038">
        <v>2</v>
      </c>
    </row>
    <row r="2039" spans="12:15" x14ac:dyDescent="0.25">
      <c r="L2039">
        <v>617307746</v>
      </c>
      <c r="M2039" s="37">
        <v>44344</v>
      </c>
      <c r="N2039">
        <v>2</v>
      </c>
      <c r="O2039">
        <v>2</v>
      </c>
    </row>
    <row r="2040" spans="12:15" x14ac:dyDescent="0.25">
      <c r="L2040">
        <v>617311607</v>
      </c>
      <c r="M2040" s="37">
        <v>38691</v>
      </c>
      <c r="N2040">
        <v>1</v>
      </c>
      <c r="O2040">
        <v>2</v>
      </c>
    </row>
    <row r="2041" spans="12:15" x14ac:dyDescent="0.25">
      <c r="L2041">
        <v>617311613</v>
      </c>
      <c r="M2041" s="37">
        <v>20733</v>
      </c>
      <c r="N2041">
        <v>2</v>
      </c>
      <c r="O2041">
        <v>2</v>
      </c>
    </row>
    <row r="2042" spans="12:15" x14ac:dyDescent="0.25">
      <c r="L2042">
        <v>617311614</v>
      </c>
      <c r="M2042" s="37">
        <v>32104</v>
      </c>
      <c r="N2042">
        <v>2</v>
      </c>
      <c r="O2042">
        <v>2</v>
      </c>
    </row>
    <row r="2043" spans="12:15" x14ac:dyDescent="0.25">
      <c r="L2043">
        <v>617311620</v>
      </c>
      <c r="M2043" s="37">
        <v>27987</v>
      </c>
      <c r="N2043">
        <v>1</v>
      </c>
      <c r="O2043">
        <v>2</v>
      </c>
    </row>
    <row r="2044" spans="12:15" x14ac:dyDescent="0.25">
      <c r="L2044">
        <v>617316195</v>
      </c>
      <c r="M2044" s="37">
        <v>31480</v>
      </c>
      <c r="N2044">
        <v>1</v>
      </c>
      <c r="O2044">
        <v>2</v>
      </c>
    </row>
    <row r="2045" spans="12:15" x14ac:dyDescent="0.25">
      <c r="L2045">
        <v>617316200</v>
      </c>
      <c r="M2045" s="37">
        <v>20733</v>
      </c>
      <c r="N2045">
        <v>2</v>
      </c>
      <c r="O2045">
        <v>4</v>
      </c>
    </row>
    <row r="2046" spans="12:15" x14ac:dyDescent="0.25">
      <c r="L2046">
        <v>617316202</v>
      </c>
      <c r="M2046" s="37">
        <v>27987</v>
      </c>
      <c r="N2046">
        <v>2</v>
      </c>
      <c r="O2046">
        <v>4</v>
      </c>
    </row>
    <row r="2047" spans="12:15" x14ac:dyDescent="0.25">
      <c r="L2047">
        <v>617316207</v>
      </c>
      <c r="M2047" s="37">
        <v>31480</v>
      </c>
      <c r="N2047">
        <v>2</v>
      </c>
      <c r="O2047">
        <v>2</v>
      </c>
    </row>
    <row r="2048" spans="12:15" x14ac:dyDescent="0.25">
      <c r="L2048">
        <v>617323754</v>
      </c>
      <c r="M2048" s="37">
        <v>44136</v>
      </c>
      <c r="N2048">
        <v>1</v>
      </c>
      <c r="O2048">
        <v>2</v>
      </c>
    </row>
    <row r="2049" spans="12:15" x14ac:dyDescent="0.25">
      <c r="L2049">
        <v>617323759</v>
      </c>
      <c r="M2049" s="37">
        <v>44344</v>
      </c>
      <c r="N2049">
        <v>3</v>
      </c>
      <c r="O2049">
        <v>6</v>
      </c>
    </row>
    <row r="2050" spans="12:15" x14ac:dyDescent="0.25">
      <c r="L2050">
        <v>617323763</v>
      </c>
      <c r="M2050" s="37">
        <v>38943</v>
      </c>
      <c r="N2050">
        <v>2</v>
      </c>
      <c r="O2050">
        <v>4</v>
      </c>
    </row>
    <row r="2051" spans="12:15" x14ac:dyDescent="0.25">
      <c r="L2051">
        <v>617323772</v>
      </c>
      <c r="M2051" s="37">
        <v>44344</v>
      </c>
      <c r="N2051">
        <v>2</v>
      </c>
      <c r="O2051">
        <v>4</v>
      </c>
    </row>
    <row r="2052" spans="12:15" x14ac:dyDescent="0.25">
      <c r="L2052">
        <v>617346387</v>
      </c>
      <c r="M2052" s="37">
        <v>44344</v>
      </c>
      <c r="N2052">
        <v>1</v>
      </c>
      <c r="O2052">
        <v>2</v>
      </c>
    </row>
    <row r="2053" spans="12:15" x14ac:dyDescent="0.25">
      <c r="L2053">
        <v>617346390</v>
      </c>
      <c r="M2053" s="37">
        <v>27987</v>
      </c>
      <c r="N2053">
        <v>1</v>
      </c>
      <c r="O2053">
        <v>2</v>
      </c>
    </row>
    <row r="2054" spans="12:15" x14ac:dyDescent="0.25">
      <c r="L2054">
        <v>617346396</v>
      </c>
      <c r="M2054" s="37">
        <v>27987</v>
      </c>
      <c r="N2054">
        <v>2</v>
      </c>
      <c r="O2054">
        <v>2</v>
      </c>
    </row>
    <row r="2055" spans="12:15" x14ac:dyDescent="0.25">
      <c r="L2055">
        <v>617374490</v>
      </c>
      <c r="M2055">
        <v>33059</v>
      </c>
      <c r="N2055">
        <v>1</v>
      </c>
      <c r="O2055">
        <v>2</v>
      </c>
    </row>
    <row r="2056" spans="12:15" x14ac:dyDescent="0.25">
      <c r="L2056">
        <v>617374503</v>
      </c>
      <c r="M2056" s="37">
        <v>37089</v>
      </c>
      <c r="N2056">
        <v>1</v>
      </c>
      <c r="O2056">
        <v>2</v>
      </c>
    </row>
    <row r="2057" spans="12:15" x14ac:dyDescent="0.25">
      <c r="L2057">
        <v>617387650</v>
      </c>
      <c r="M2057" s="37">
        <v>38691</v>
      </c>
      <c r="N2057">
        <v>1</v>
      </c>
      <c r="O2057">
        <v>2</v>
      </c>
    </row>
    <row r="2058" spans="12:15" x14ac:dyDescent="0.25">
      <c r="L2058">
        <v>617387653</v>
      </c>
      <c r="M2058" s="37">
        <v>44344</v>
      </c>
      <c r="N2058">
        <v>2</v>
      </c>
      <c r="O2058">
        <v>2</v>
      </c>
    </row>
    <row r="2059" spans="12:15" x14ac:dyDescent="0.25">
      <c r="L2059">
        <v>617387666</v>
      </c>
      <c r="M2059" s="37">
        <v>38943</v>
      </c>
      <c r="N2059">
        <v>1</v>
      </c>
      <c r="O2059">
        <v>2</v>
      </c>
    </row>
    <row r="2060" spans="12:15" x14ac:dyDescent="0.25">
      <c r="L2060">
        <v>617389668</v>
      </c>
      <c r="M2060" s="37">
        <v>33059</v>
      </c>
      <c r="N2060">
        <v>1</v>
      </c>
      <c r="O2060">
        <v>2</v>
      </c>
    </row>
    <row r="2061" spans="12:15" x14ac:dyDescent="0.25">
      <c r="L2061">
        <v>617389670</v>
      </c>
      <c r="M2061" s="37">
        <v>33059</v>
      </c>
      <c r="N2061">
        <v>1</v>
      </c>
      <c r="O2061">
        <v>2</v>
      </c>
    </row>
    <row r="2062" spans="12:15" x14ac:dyDescent="0.25">
      <c r="L2062">
        <v>617389676</v>
      </c>
      <c r="M2062" s="37">
        <v>33059</v>
      </c>
      <c r="N2062">
        <v>4</v>
      </c>
      <c r="O2062">
        <v>4</v>
      </c>
    </row>
    <row r="2063" spans="12:15" x14ac:dyDescent="0.25">
      <c r="L2063">
        <v>617389681</v>
      </c>
      <c r="M2063" s="37">
        <v>42464</v>
      </c>
      <c r="N2063">
        <v>2</v>
      </c>
      <c r="O2063">
        <v>4</v>
      </c>
    </row>
    <row r="2064" spans="12:15" x14ac:dyDescent="0.25">
      <c r="L2064">
        <v>617400305</v>
      </c>
      <c r="M2064" s="37">
        <v>37089</v>
      </c>
      <c r="N2064">
        <v>5</v>
      </c>
      <c r="O2064">
        <v>5</v>
      </c>
    </row>
    <row r="2065" spans="12:15" x14ac:dyDescent="0.25">
      <c r="L2065">
        <v>617400308</v>
      </c>
      <c r="M2065" s="37">
        <v>37089</v>
      </c>
      <c r="N2065">
        <v>3</v>
      </c>
      <c r="O2065">
        <v>3</v>
      </c>
    </row>
    <row r="2066" spans="12:15" x14ac:dyDescent="0.25">
      <c r="L2066">
        <v>617400312</v>
      </c>
      <c r="M2066" s="37">
        <v>34959</v>
      </c>
      <c r="N2066">
        <v>3</v>
      </c>
      <c r="O2066">
        <v>3</v>
      </c>
    </row>
    <row r="2067" spans="12:15" x14ac:dyDescent="0.25">
      <c r="L2067">
        <v>617400316</v>
      </c>
      <c r="M2067" s="37">
        <v>38943</v>
      </c>
      <c r="N2067">
        <v>2</v>
      </c>
      <c r="O2067">
        <v>4</v>
      </c>
    </row>
    <row r="2068" spans="12:15" x14ac:dyDescent="0.25">
      <c r="L2068">
        <v>617400321</v>
      </c>
      <c r="M2068" s="37">
        <v>38734</v>
      </c>
      <c r="N2068">
        <v>2</v>
      </c>
      <c r="O2068">
        <v>4</v>
      </c>
    </row>
    <row r="2069" spans="12:15" x14ac:dyDescent="0.25">
      <c r="L2069">
        <v>617400325</v>
      </c>
      <c r="M2069" s="37">
        <v>31689</v>
      </c>
      <c r="N2069">
        <v>3</v>
      </c>
      <c r="O2069">
        <v>3</v>
      </c>
    </row>
    <row r="2070" spans="12:15" x14ac:dyDescent="0.25">
      <c r="L2070">
        <v>618380483</v>
      </c>
      <c r="M2070">
        <v>20733</v>
      </c>
      <c r="N2070">
        <v>1</v>
      </c>
      <c r="O2070">
        <v>2</v>
      </c>
    </row>
    <row r="2071" spans="12:15" x14ac:dyDescent="0.25">
      <c r="L2071">
        <v>618380488</v>
      </c>
      <c r="M2071" s="37">
        <v>27987</v>
      </c>
      <c r="N2071">
        <v>1</v>
      </c>
      <c r="O2071">
        <v>2</v>
      </c>
    </row>
    <row r="2072" spans="12:15" x14ac:dyDescent="0.25">
      <c r="L2072">
        <v>618380493</v>
      </c>
      <c r="M2072" s="37">
        <v>38734</v>
      </c>
      <c r="N2072">
        <v>1</v>
      </c>
      <c r="O2072">
        <v>2</v>
      </c>
    </row>
    <row r="2073" spans="12:15" x14ac:dyDescent="0.25">
      <c r="L2073">
        <v>618380505</v>
      </c>
      <c r="M2073">
        <v>39359</v>
      </c>
      <c r="N2073">
        <v>1</v>
      </c>
      <c r="O2073">
        <v>2</v>
      </c>
    </row>
    <row r="2074" spans="12:15" x14ac:dyDescent="0.25">
      <c r="L2074">
        <v>618407321</v>
      </c>
      <c r="M2074">
        <v>20733</v>
      </c>
      <c r="N2074">
        <v>7</v>
      </c>
      <c r="O2074">
        <v>7</v>
      </c>
    </row>
    <row r="2075" spans="12:15" x14ac:dyDescent="0.25">
      <c r="L2075">
        <v>618407324</v>
      </c>
      <c r="M2075">
        <v>37089</v>
      </c>
      <c r="N2075">
        <v>8</v>
      </c>
      <c r="O2075">
        <v>8</v>
      </c>
    </row>
    <row r="2076" spans="12:15" x14ac:dyDescent="0.25">
      <c r="L2076">
        <v>618407330</v>
      </c>
      <c r="M2076">
        <v>44344</v>
      </c>
      <c r="N2076">
        <v>5</v>
      </c>
      <c r="O2076">
        <v>5</v>
      </c>
    </row>
    <row r="2077" spans="12:15" x14ac:dyDescent="0.25">
      <c r="L2077">
        <v>618407334</v>
      </c>
      <c r="M2077">
        <v>44344</v>
      </c>
      <c r="N2077">
        <v>5</v>
      </c>
      <c r="O2077">
        <v>5</v>
      </c>
    </row>
    <row r="2078" spans="12:15" x14ac:dyDescent="0.25">
      <c r="L2078">
        <v>618487150</v>
      </c>
      <c r="M2078" s="37">
        <v>31689</v>
      </c>
      <c r="N2078">
        <v>1</v>
      </c>
      <c r="O2078">
        <v>2</v>
      </c>
    </row>
    <row r="2079" spans="12:15" x14ac:dyDescent="0.25">
      <c r="L2079">
        <v>618487156</v>
      </c>
      <c r="M2079">
        <v>38943</v>
      </c>
      <c r="N2079">
        <v>1</v>
      </c>
      <c r="O2079">
        <v>2</v>
      </c>
    </row>
    <row r="2080" spans="12:15" x14ac:dyDescent="0.25">
      <c r="L2080">
        <v>618487159</v>
      </c>
      <c r="M2080">
        <v>38943</v>
      </c>
      <c r="N2080">
        <v>1</v>
      </c>
      <c r="O2080">
        <v>2</v>
      </c>
    </row>
    <row r="2081" spans="12:15" x14ac:dyDescent="0.25">
      <c r="L2081">
        <v>618487161</v>
      </c>
      <c r="M2081">
        <v>31689</v>
      </c>
      <c r="N2081">
        <v>1</v>
      </c>
      <c r="O2081">
        <v>2</v>
      </c>
    </row>
    <row r="2082" spans="12:15" x14ac:dyDescent="0.25">
      <c r="L2082">
        <v>619051602</v>
      </c>
      <c r="M2082">
        <v>44344</v>
      </c>
      <c r="N2082">
        <v>2</v>
      </c>
      <c r="O2082">
        <v>4</v>
      </c>
    </row>
    <row r="2083" spans="12:15" x14ac:dyDescent="0.25">
      <c r="L2083">
        <v>619051605</v>
      </c>
      <c r="M2083">
        <v>38943</v>
      </c>
      <c r="N2083">
        <v>2</v>
      </c>
      <c r="O2083">
        <v>4</v>
      </c>
    </row>
    <row r="2084" spans="12:15" x14ac:dyDescent="0.25">
      <c r="L2084">
        <v>619053511</v>
      </c>
      <c r="M2084" s="37">
        <v>39359</v>
      </c>
      <c r="N2084">
        <v>1</v>
      </c>
      <c r="O2084">
        <v>2</v>
      </c>
    </row>
    <row r="2085" spans="12:15" x14ac:dyDescent="0.25">
      <c r="L2085">
        <v>619053516</v>
      </c>
      <c r="M2085">
        <v>34938</v>
      </c>
      <c r="N2085">
        <v>1</v>
      </c>
      <c r="O2085">
        <v>2</v>
      </c>
    </row>
    <row r="2086" spans="12:15" x14ac:dyDescent="0.25">
      <c r="L2086">
        <v>619053525</v>
      </c>
      <c r="M2086">
        <v>39359</v>
      </c>
      <c r="N2086">
        <v>1</v>
      </c>
      <c r="O2086">
        <v>2</v>
      </c>
    </row>
    <row r="2087" spans="12:15" x14ac:dyDescent="0.25">
      <c r="L2087">
        <v>619077700</v>
      </c>
      <c r="M2087">
        <v>20733</v>
      </c>
      <c r="N2087">
        <v>2</v>
      </c>
      <c r="O2087">
        <v>2</v>
      </c>
    </row>
    <row r="2088" spans="12:15" x14ac:dyDescent="0.25">
      <c r="L2088">
        <v>619077704</v>
      </c>
      <c r="M2088">
        <v>38734</v>
      </c>
      <c r="N2088">
        <v>3</v>
      </c>
      <c r="O2088">
        <v>3</v>
      </c>
    </row>
    <row r="2089" spans="12:15" x14ac:dyDescent="0.25">
      <c r="L2089">
        <v>619077709</v>
      </c>
      <c r="M2089">
        <v>32104</v>
      </c>
      <c r="N2089">
        <v>4</v>
      </c>
      <c r="O2089">
        <v>4</v>
      </c>
    </row>
    <row r="2090" spans="12:15" x14ac:dyDescent="0.25">
      <c r="L2090">
        <v>619077710</v>
      </c>
      <c r="M2090" s="37">
        <v>38734</v>
      </c>
      <c r="N2090">
        <v>1</v>
      </c>
      <c r="O2090">
        <v>2</v>
      </c>
    </row>
    <row r="2091" spans="12:15" x14ac:dyDescent="0.25">
      <c r="L2091">
        <v>619077720</v>
      </c>
      <c r="M2091" s="37">
        <v>44344</v>
      </c>
      <c r="N2091">
        <v>2</v>
      </c>
      <c r="O2091">
        <v>2</v>
      </c>
    </row>
    <row r="2092" spans="12:15" x14ac:dyDescent="0.25">
      <c r="L2092">
        <v>619077985</v>
      </c>
      <c r="M2092" s="37">
        <v>44344</v>
      </c>
      <c r="N2092">
        <v>1</v>
      </c>
      <c r="O2092">
        <v>2</v>
      </c>
    </row>
    <row r="2093" spans="12:15" x14ac:dyDescent="0.25">
      <c r="L2093">
        <v>619078050</v>
      </c>
      <c r="M2093">
        <v>37089</v>
      </c>
      <c r="N2093">
        <v>2</v>
      </c>
      <c r="O2093">
        <v>2</v>
      </c>
    </row>
    <row r="2094" spans="12:15" x14ac:dyDescent="0.25">
      <c r="L2094">
        <v>619078427</v>
      </c>
      <c r="M2094">
        <v>38734</v>
      </c>
      <c r="N2094">
        <v>5</v>
      </c>
      <c r="O2094">
        <v>5</v>
      </c>
    </row>
    <row r="2095" spans="12:15" x14ac:dyDescent="0.25">
      <c r="L2095">
        <v>619078432</v>
      </c>
      <c r="M2095">
        <v>44344</v>
      </c>
      <c r="N2095">
        <v>2</v>
      </c>
      <c r="O2095">
        <v>4</v>
      </c>
    </row>
    <row r="2096" spans="12:15" x14ac:dyDescent="0.25">
      <c r="L2096">
        <v>619078435</v>
      </c>
      <c r="M2096">
        <v>44136</v>
      </c>
      <c r="N2096">
        <v>4</v>
      </c>
      <c r="O2096">
        <v>4</v>
      </c>
    </row>
    <row r="2097" spans="12:15" x14ac:dyDescent="0.25">
      <c r="L2097">
        <v>619078439</v>
      </c>
      <c r="M2097">
        <v>44136</v>
      </c>
      <c r="N2097">
        <v>3</v>
      </c>
      <c r="O2097">
        <v>3</v>
      </c>
    </row>
    <row r="2098" spans="12:15" x14ac:dyDescent="0.25">
      <c r="L2098">
        <v>619078444</v>
      </c>
      <c r="M2098">
        <v>38734</v>
      </c>
      <c r="N2098">
        <v>5</v>
      </c>
      <c r="O2098">
        <v>5</v>
      </c>
    </row>
    <row r="2099" spans="12:15" x14ac:dyDescent="0.25">
      <c r="L2099">
        <v>619078445</v>
      </c>
      <c r="M2099">
        <v>38734</v>
      </c>
      <c r="N2099">
        <v>1</v>
      </c>
      <c r="O2099">
        <v>2</v>
      </c>
    </row>
    <row r="2100" spans="12:15" x14ac:dyDescent="0.25">
      <c r="L2100">
        <v>619432237</v>
      </c>
      <c r="M2100">
        <v>38734</v>
      </c>
      <c r="N2100">
        <v>1</v>
      </c>
      <c r="O2100">
        <v>2</v>
      </c>
    </row>
    <row r="2101" spans="12:15" x14ac:dyDescent="0.25">
      <c r="L2101">
        <v>619432240</v>
      </c>
      <c r="M2101">
        <v>38734</v>
      </c>
      <c r="N2101">
        <v>3</v>
      </c>
      <c r="O2101">
        <v>3</v>
      </c>
    </row>
    <row r="2102" spans="12:15" x14ac:dyDescent="0.25">
      <c r="L2102">
        <v>619432248</v>
      </c>
      <c r="M2102">
        <v>38691</v>
      </c>
      <c r="N2102">
        <v>1</v>
      </c>
      <c r="O2102">
        <v>2</v>
      </c>
    </row>
    <row r="2103" spans="12:15" x14ac:dyDescent="0.25">
      <c r="L2103">
        <v>619432255</v>
      </c>
      <c r="M2103">
        <v>27987</v>
      </c>
      <c r="N2103">
        <v>4</v>
      </c>
      <c r="O2103">
        <v>4</v>
      </c>
    </row>
    <row r="2104" spans="12:15" x14ac:dyDescent="0.25">
      <c r="L2104">
        <v>619458002</v>
      </c>
      <c r="M2104">
        <v>20733</v>
      </c>
      <c r="N2104">
        <v>3</v>
      </c>
      <c r="O2104">
        <v>3</v>
      </c>
    </row>
    <row r="2105" spans="12:15" x14ac:dyDescent="0.25">
      <c r="L2105">
        <v>619458004</v>
      </c>
      <c r="M2105">
        <v>27987</v>
      </c>
      <c r="N2105">
        <v>2</v>
      </c>
      <c r="O2105">
        <v>4</v>
      </c>
    </row>
    <row r="2106" spans="12:15" x14ac:dyDescent="0.25">
      <c r="L2106">
        <v>619458005</v>
      </c>
      <c r="M2106">
        <v>27987</v>
      </c>
      <c r="N2106">
        <v>2</v>
      </c>
      <c r="O2106">
        <v>4</v>
      </c>
    </row>
    <row r="2107" spans="12:15" x14ac:dyDescent="0.25">
      <c r="L2107">
        <v>619458010</v>
      </c>
      <c r="M2107">
        <v>31689</v>
      </c>
      <c r="N2107">
        <v>2</v>
      </c>
      <c r="O2107">
        <v>4</v>
      </c>
    </row>
    <row r="2108" spans="12:15" x14ac:dyDescent="0.25">
      <c r="L2108">
        <v>619458013</v>
      </c>
      <c r="M2108">
        <v>27987</v>
      </c>
      <c r="N2108">
        <v>3</v>
      </c>
      <c r="O2108">
        <v>3</v>
      </c>
    </row>
    <row r="2109" spans="12:15" x14ac:dyDescent="0.25">
      <c r="L2109">
        <v>619477315</v>
      </c>
      <c r="M2109">
        <v>20733</v>
      </c>
      <c r="N2109">
        <v>2</v>
      </c>
      <c r="O2109">
        <v>2</v>
      </c>
    </row>
    <row r="2110" spans="12:15" x14ac:dyDescent="0.25">
      <c r="L2110">
        <v>619477319</v>
      </c>
      <c r="M2110">
        <v>44344</v>
      </c>
      <c r="N2110">
        <v>1</v>
      </c>
      <c r="O2110">
        <v>2</v>
      </c>
    </row>
    <row r="2111" spans="12:15" x14ac:dyDescent="0.25">
      <c r="L2111">
        <v>619477325</v>
      </c>
      <c r="M2111">
        <v>31689</v>
      </c>
      <c r="N2111">
        <v>2</v>
      </c>
      <c r="O2111">
        <v>2</v>
      </c>
    </row>
    <row r="2112" spans="12:15" x14ac:dyDescent="0.25">
      <c r="L2112">
        <v>619477327</v>
      </c>
      <c r="M2112">
        <v>20733</v>
      </c>
      <c r="N2112">
        <v>4</v>
      </c>
      <c r="O2112">
        <v>4</v>
      </c>
    </row>
    <row r="2113" spans="12:15" x14ac:dyDescent="0.25">
      <c r="L2113">
        <v>619477334</v>
      </c>
      <c r="M2113">
        <v>38734</v>
      </c>
      <c r="N2113">
        <v>1</v>
      </c>
      <c r="O2113">
        <v>2</v>
      </c>
    </row>
    <row r="2114" spans="12:15" x14ac:dyDescent="0.25">
      <c r="L2114">
        <v>619613237</v>
      </c>
      <c r="M2114">
        <v>31689</v>
      </c>
      <c r="N2114">
        <v>3</v>
      </c>
      <c r="O2114">
        <v>3</v>
      </c>
    </row>
    <row r="2115" spans="12:15" x14ac:dyDescent="0.25">
      <c r="L2115">
        <v>619613244</v>
      </c>
      <c r="M2115">
        <v>35211</v>
      </c>
      <c r="N2115">
        <v>3</v>
      </c>
      <c r="O2115">
        <v>3</v>
      </c>
    </row>
    <row r="2116" spans="12:15" x14ac:dyDescent="0.25">
      <c r="L2116">
        <v>619789021</v>
      </c>
      <c r="M2116">
        <v>36838</v>
      </c>
      <c r="N2116">
        <v>1</v>
      </c>
      <c r="O2116">
        <v>2</v>
      </c>
    </row>
    <row r="2117" spans="12:15" x14ac:dyDescent="0.25">
      <c r="L2117">
        <v>619789025</v>
      </c>
      <c r="M2117">
        <v>38943</v>
      </c>
      <c r="N2117">
        <v>2</v>
      </c>
      <c r="O2117">
        <v>2</v>
      </c>
    </row>
    <row r="2118" spans="12:15" x14ac:dyDescent="0.25">
      <c r="L2118">
        <v>619789027</v>
      </c>
      <c r="M2118">
        <v>37089</v>
      </c>
      <c r="N2118">
        <v>1</v>
      </c>
      <c r="O2118">
        <v>2</v>
      </c>
    </row>
    <row r="2119" spans="12:15" x14ac:dyDescent="0.25">
      <c r="L2119">
        <v>619808018</v>
      </c>
      <c r="M2119">
        <v>44344</v>
      </c>
      <c r="N2119">
        <v>2</v>
      </c>
      <c r="O2119">
        <v>2</v>
      </c>
    </row>
    <row r="2120" spans="12:15" x14ac:dyDescent="0.25">
      <c r="L2120">
        <v>619808019</v>
      </c>
      <c r="M2120">
        <v>39359</v>
      </c>
      <c r="N2120">
        <v>3</v>
      </c>
      <c r="O2120">
        <v>3</v>
      </c>
    </row>
    <row r="2121" spans="12:15" x14ac:dyDescent="0.25">
      <c r="L2121">
        <v>619808026</v>
      </c>
      <c r="M2121">
        <v>44344</v>
      </c>
      <c r="N2121">
        <v>3</v>
      </c>
      <c r="O2121">
        <v>3</v>
      </c>
    </row>
    <row r="2122" spans="12:15" x14ac:dyDescent="0.25">
      <c r="L2122">
        <v>619808029</v>
      </c>
      <c r="M2122">
        <v>44092</v>
      </c>
      <c r="N2122">
        <v>3</v>
      </c>
      <c r="O2122">
        <v>3</v>
      </c>
    </row>
    <row r="2123" spans="12:15" x14ac:dyDescent="0.25">
      <c r="L2123">
        <v>619808033</v>
      </c>
      <c r="M2123">
        <v>39359</v>
      </c>
      <c r="N2123">
        <v>4</v>
      </c>
      <c r="O2123">
        <v>4</v>
      </c>
    </row>
    <row r="2124" spans="12:15" x14ac:dyDescent="0.25">
      <c r="L2124">
        <v>619858571</v>
      </c>
      <c r="M2124">
        <v>44344</v>
      </c>
      <c r="N2124">
        <v>4</v>
      </c>
      <c r="O2124">
        <v>4</v>
      </c>
    </row>
    <row r="2125" spans="12:15" x14ac:dyDescent="0.25">
      <c r="L2125">
        <v>619858575</v>
      </c>
      <c r="M2125">
        <v>44344</v>
      </c>
      <c r="N2125">
        <v>1</v>
      </c>
      <c r="O2125">
        <v>2</v>
      </c>
    </row>
    <row r="2126" spans="12:15" x14ac:dyDescent="0.25">
      <c r="L2126">
        <v>619858580</v>
      </c>
      <c r="M2126">
        <v>44344</v>
      </c>
      <c r="N2126">
        <v>4</v>
      </c>
      <c r="O2126">
        <v>4</v>
      </c>
    </row>
    <row r="2127" spans="12:15" x14ac:dyDescent="0.25">
      <c r="L2127">
        <v>619858793</v>
      </c>
      <c r="M2127">
        <v>27987</v>
      </c>
      <c r="N2127">
        <v>3</v>
      </c>
      <c r="O2127">
        <v>3</v>
      </c>
    </row>
    <row r="2128" spans="12:15" x14ac:dyDescent="0.25">
      <c r="L2128">
        <v>619858795</v>
      </c>
      <c r="M2128">
        <v>27987</v>
      </c>
      <c r="N2128">
        <v>4</v>
      </c>
      <c r="O2128">
        <v>4</v>
      </c>
    </row>
    <row r="2129" spans="12:15" x14ac:dyDescent="0.25">
      <c r="L2129">
        <v>619858798</v>
      </c>
      <c r="M2129">
        <v>38734</v>
      </c>
      <c r="N2129">
        <v>2</v>
      </c>
      <c r="O2129">
        <v>4</v>
      </c>
    </row>
    <row r="2130" spans="12:15" x14ac:dyDescent="0.25">
      <c r="L2130">
        <v>619858807</v>
      </c>
      <c r="M2130">
        <v>27987</v>
      </c>
      <c r="N2130">
        <v>2</v>
      </c>
      <c r="O2130">
        <v>2</v>
      </c>
    </row>
    <row r="2131" spans="12:15" x14ac:dyDescent="0.25">
      <c r="L2131">
        <v>619859241</v>
      </c>
      <c r="M2131">
        <v>20733</v>
      </c>
      <c r="N2131">
        <v>2</v>
      </c>
      <c r="O2131">
        <v>4</v>
      </c>
    </row>
    <row r="2132" spans="12:15" x14ac:dyDescent="0.25">
      <c r="L2132">
        <v>619859246</v>
      </c>
      <c r="M2132">
        <v>37089</v>
      </c>
      <c r="N2132">
        <v>3</v>
      </c>
      <c r="O2132">
        <v>3</v>
      </c>
    </row>
    <row r="2133" spans="12:15" x14ac:dyDescent="0.25">
      <c r="L2133">
        <v>619859251</v>
      </c>
      <c r="M2133">
        <v>27987</v>
      </c>
      <c r="N2133">
        <v>2</v>
      </c>
      <c r="O2133">
        <v>2</v>
      </c>
    </row>
    <row r="2134" spans="12:15" x14ac:dyDescent="0.25">
      <c r="L2134">
        <v>619859253</v>
      </c>
      <c r="M2134">
        <v>27987</v>
      </c>
      <c r="N2134">
        <v>1</v>
      </c>
      <c r="O2134">
        <v>2</v>
      </c>
    </row>
    <row r="2135" spans="12:15" x14ac:dyDescent="0.25">
      <c r="L2135">
        <v>619859260</v>
      </c>
      <c r="M2135">
        <v>27987</v>
      </c>
      <c r="N2135">
        <v>1</v>
      </c>
      <c r="O2135">
        <v>2</v>
      </c>
    </row>
    <row r="2136" spans="12:15" x14ac:dyDescent="0.25">
      <c r="L2136">
        <v>620071836</v>
      </c>
      <c r="M2136">
        <v>38734</v>
      </c>
      <c r="N2136">
        <v>1</v>
      </c>
      <c r="O2136">
        <v>2</v>
      </c>
    </row>
    <row r="2137" spans="12:15" x14ac:dyDescent="0.25">
      <c r="L2137">
        <v>620071838</v>
      </c>
      <c r="M2137">
        <v>38943</v>
      </c>
      <c r="N2137">
        <v>2</v>
      </c>
      <c r="O2137">
        <v>4</v>
      </c>
    </row>
    <row r="2138" spans="12:15" x14ac:dyDescent="0.25">
      <c r="L2138">
        <v>620071844</v>
      </c>
      <c r="M2138">
        <v>38734</v>
      </c>
      <c r="N2138">
        <v>1</v>
      </c>
      <c r="O2138">
        <v>2</v>
      </c>
    </row>
    <row r="2139" spans="12:15" x14ac:dyDescent="0.25">
      <c r="L2139">
        <v>620071848</v>
      </c>
      <c r="M2139">
        <v>29601</v>
      </c>
      <c r="N2139">
        <v>7</v>
      </c>
      <c r="O2139">
        <v>7</v>
      </c>
    </row>
    <row r="2140" spans="12:15" x14ac:dyDescent="0.25">
      <c r="L2140">
        <v>620071849</v>
      </c>
      <c r="M2140">
        <v>38691</v>
      </c>
      <c r="N2140">
        <v>2</v>
      </c>
      <c r="O2140">
        <v>2</v>
      </c>
    </row>
    <row r="2141" spans="12:15" x14ac:dyDescent="0.25">
      <c r="L2141">
        <v>620071854</v>
      </c>
      <c r="M2141">
        <v>38734</v>
      </c>
      <c r="N2141">
        <v>2</v>
      </c>
      <c r="O2141">
        <v>2</v>
      </c>
    </row>
    <row r="2142" spans="12:15" x14ac:dyDescent="0.25">
      <c r="L2142">
        <v>620073954</v>
      </c>
      <c r="M2142">
        <v>32104</v>
      </c>
      <c r="N2142">
        <v>4</v>
      </c>
      <c r="O2142">
        <v>8</v>
      </c>
    </row>
    <row r="2143" spans="12:15" x14ac:dyDescent="0.25">
      <c r="L2143">
        <v>620073962</v>
      </c>
      <c r="M2143">
        <v>44344</v>
      </c>
      <c r="N2143">
        <v>4</v>
      </c>
      <c r="O2143">
        <v>8</v>
      </c>
    </row>
    <row r="2144" spans="12:15" x14ac:dyDescent="0.25">
      <c r="L2144">
        <v>620073966</v>
      </c>
      <c r="M2144">
        <v>44344</v>
      </c>
      <c r="N2144">
        <v>6</v>
      </c>
      <c r="O2144">
        <v>6</v>
      </c>
    </row>
    <row r="2145" spans="12:15" x14ac:dyDescent="0.25">
      <c r="L2145">
        <v>620073971</v>
      </c>
      <c r="M2145">
        <v>20733</v>
      </c>
      <c r="N2145">
        <v>5</v>
      </c>
      <c r="O2145">
        <v>10</v>
      </c>
    </row>
    <row r="2146" spans="12:15" x14ac:dyDescent="0.25">
      <c r="L2146">
        <v>620080484</v>
      </c>
      <c r="M2146">
        <v>31480</v>
      </c>
      <c r="N2146">
        <v>2</v>
      </c>
      <c r="O2146">
        <v>4</v>
      </c>
    </row>
    <row r="2147" spans="12:15" x14ac:dyDescent="0.25">
      <c r="L2147">
        <v>620080491</v>
      </c>
      <c r="M2147">
        <v>18854</v>
      </c>
      <c r="N2147">
        <v>3</v>
      </c>
      <c r="O2147">
        <v>3</v>
      </c>
    </row>
    <row r="2148" spans="12:15" x14ac:dyDescent="0.25">
      <c r="L2148">
        <v>620080497</v>
      </c>
      <c r="M2148">
        <v>44136</v>
      </c>
      <c r="N2148">
        <v>5</v>
      </c>
      <c r="O2148">
        <v>5</v>
      </c>
    </row>
    <row r="2149" spans="12:15" x14ac:dyDescent="0.25">
      <c r="L2149">
        <v>620164414</v>
      </c>
      <c r="M2149">
        <v>38734</v>
      </c>
      <c r="N2149">
        <v>3</v>
      </c>
      <c r="O2149">
        <v>6</v>
      </c>
    </row>
    <row r="2150" spans="12:15" x14ac:dyDescent="0.25">
      <c r="L2150">
        <v>620164668</v>
      </c>
      <c r="M2150">
        <v>38943</v>
      </c>
      <c r="N2150">
        <v>1</v>
      </c>
      <c r="O2150">
        <v>2</v>
      </c>
    </row>
    <row r="2151" spans="12:15" x14ac:dyDescent="0.25">
      <c r="L2151">
        <v>620164724</v>
      </c>
      <c r="M2151">
        <v>27987</v>
      </c>
      <c r="N2151">
        <v>2</v>
      </c>
      <c r="O2151">
        <v>4</v>
      </c>
    </row>
    <row r="2152" spans="12:15" x14ac:dyDescent="0.25">
      <c r="L2152">
        <v>620164929</v>
      </c>
      <c r="M2152">
        <v>38943</v>
      </c>
      <c r="N2152">
        <v>2</v>
      </c>
      <c r="O2152">
        <v>2</v>
      </c>
    </row>
    <row r="2153" spans="12:15" x14ac:dyDescent="0.25">
      <c r="L2153">
        <v>620165285</v>
      </c>
      <c r="M2153">
        <v>44344</v>
      </c>
      <c r="N2153">
        <v>2</v>
      </c>
      <c r="O2153">
        <v>4</v>
      </c>
    </row>
    <row r="2154" spans="12:15" x14ac:dyDescent="0.25">
      <c r="L2154">
        <v>620165826</v>
      </c>
      <c r="M2154">
        <v>37089</v>
      </c>
      <c r="N2154">
        <v>2</v>
      </c>
      <c r="O2154">
        <v>2</v>
      </c>
    </row>
    <row r="2155" spans="12:15" x14ac:dyDescent="0.25">
      <c r="L2155">
        <v>620165897</v>
      </c>
      <c r="M2155">
        <v>38943</v>
      </c>
      <c r="N2155">
        <v>2</v>
      </c>
      <c r="O2155">
        <v>2</v>
      </c>
    </row>
    <row r="2156" spans="12:15" x14ac:dyDescent="0.25">
      <c r="L2156">
        <v>620165934</v>
      </c>
      <c r="M2156">
        <v>36838</v>
      </c>
      <c r="N2156">
        <v>9</v>
      </c>
      <c r="O2156">
        <v>9</v>
      </c>
    </row>
    <row r="2157" spans="12:15" x14ac:dyDescent="0.25">
      <c r="L2157">
        <v>620166306</v>
      </c>
      <c r="M2157">
        <v>38734</v>
      </c>
      <c r="N2157">
        <v>1</v>
      </c>
      <c r="O2157">
        <v>2</v>
      </c>
    </row>
    <row r="2158" spans="12:15" x14ac:dyDescent="0.25">
      <c r="L2158">
        <v>620166566</v>
      </c>
      <c r="M2158">
        <v>39359</v>
      </c>
      <c r="N2158">
        <v>2</v>
      </c>
      <c r="O2158">
        <v>2</v>
      </c>
    </row>
    <row r="2159" spans="12:15" x14ac:dyDescent="0.25">
      <c r="L2159">
        <v>620210246</v>
      </c>
      <c r="M2159">
        <v>27987</v>
      </c>
      <c r="N2159">
        <v>4</v>
      </c>
      <c r="O2159">
        <v>4</v>
      </c>
    </row>
    <row r="2160" spans="12:15" x14ac:dyDescent="0.25">
      <c r="L2160">
        <v>620253684</v>
      </c>
      <c r="M2160">
        <v>32104</v>
      </c>
      <c r="N2160">
        <v>2</v>
      </c>
      <c r="O2160">
        <v>4</v>
      </c>
    </row>
    <row r="2161" spans="12:15" x14ac:dyDescent="0.25">
      <c r="L2161">
        <v>620257265</v>
      </c>
      <c r="M2161">
        <v>38734</v>
      </c>
      <c r="N2161">
        <v>1</v>
      </c>
      <c r="O2161">
        <v>2</v>
      </c>
    </row>
    <row r="2162" spans="12:15" x14ac:dyDescent="0.25">
      <c r="L2162">
        <v>620259512</v>
      </c>
      <c r="M2162">
        <v>28074</v>
      </c>
      <c r="N2162">
        <v>2</v>
      </c>
      <c r="O2162">
        <v>4</v>
      </c>
    </row>
    <row r="2163" spans="12:15" x14ac:dyDescent="0.25">
      <c r="L2163">
        <v>620259516</v>
      </c>
      <c r="M2163">
        <v>31480</v>
      </c>
      <c r="N2163">
        <v>1</v>
      </c>
      <c r="O2163">
        <v>2</v>
      </c>
    </row>
    <row r="2164" spans="12:15" x14ac:dyDescent="0.25">
      <c r="L2164">
        <v>620259609</v>
      </c>
      <c r="M2164">
        <v>38943</v>
      </c>
      <c r="N2164">
        <v>3</v>
      </c>
      <c r="O2164">
        <v>6</v>
      </c>
    </row>
    <row r="2165" spans="12:15" x14ac:dyDescent="0.25">
      <c r="L2165">
        <v>620259626</v>
      </c>
      <c r="M2165">
        <v>37089</v>
      </c>
      <c r="N2165">
        <v>1</v>
      </c>
      <c r="O2165">
        <v>2</v>
      </c>
    </row>
    <row r="2166" spans="12:15" x14ac:dyDescent="0.25">
      <c r="L2166">
        <v>620259651</v>
      </c>
      <c r="M2166">
        <v>27987</v>
      </c>
      <c r="N2166">
        <v>3</v>
      </c>
      <c r="O2166">
        <v>3</v>
      </c>
    </row>
    <row r="2167" spans="12:15" x14ac:dyDescent="0.25">
      <c r="L2167">
        <v>620259652</v>
      </c>
      <c r="M2167">
        <v>38734</v>
      </c>
      <c r="N2167">
        <v>2</v>
      </c>
      <c r="O2167">
        <v>4</v>
      </c>
    </row>
    <row r="2168" spans="12:15" x14ac:dyDescent="0.25">
      <c r="L2168">
        <v>620259670</v>
      </c>
      <c r="M2168">
        <v>27987</v>
      </c>
      <c r="N2168">
        <v>3</v>
      </c>
      <c r="O2168">
        <v>6</v>
      </c>
    </row>
    <row r="2169" spans="12:15" x14ac:dyDescent="0.25">
      <c r="L2169">
        <v>620259738</v>
      </c>
      <c r="M2169">
        <v>27987</v>
      </c>
      <c r="N2169">
        <v>3</v>
      </c>
      <c r="O2169">
        <v>6</v>
      </c>
    </row>
    <row r="2170" spans="12:15" x14ac:dyDescent="0.25">
      <c r="L2170">
        <v>620259787</v>
      </c>
      <c r="M2170">
        <v>44344</v>
      </c>
      <c r="N2170">
        <v>2</v>
      </c>
      <c r="O2170">
        <v>4</v>
      </c>
    </row>
    <row r="2171" spans="12:15" x14ac:dyDescent="0.25">
      <c r="L2171">
        <v>620260171</v>
      </c>
      <c r="M2171">
        <v>38734</v>
      </c>
      <c r="N2171">
        <v>4</v>
      </c>
      <c r="O2171">
        <v>4</v>
      </c>
    </row>
    <row r="2172" spans="12:15" x14ac:dyDescent="0.25">
      <c r="L2172">
        <v>620260176</v>
      </c>
      <c r="M2172">
        <v>38943</v>
      </c>
      <c r="N2172">
        <v>3</v>
      </c>
      <c r="O2172">
        <v>3</v>
      </c>
    </row>
    <row r="2173" spans="12:15" x14ac:dyDescent="0.25">
      <c r="L2173">
        <v>620260370</v>
      </c>
      <c r="M2173">
        <v>20733</v>
      </c>
      <c r="N2173">
        <v>1</v>
      </c>
      <c r="O2173">
        <v>2</v>
      </c>
    </row>
    <row r="2174" spans="12:15" x14ac:dyDescent="0.25">
      <c r="L2174">
        <v>620280451</v>
      </c>
      <c r="M2174">
        <v>39359</v>
      </c>
      <c r="N2174">
        <v>2</v>
      </c>
      <c r="O2174">
        <v>4</v>
      </c>
    </row>
    <row r="2175" spans="12:15" x14ac:dyDescent="0.25">
      <c r="L2175">
        <v>620288844</v>
      </c>
      <c r="M2175">
        <v>39359</v>
      </c>
      <c r="N2175">
        <v>1</v>
      </c>
      <c r="O2175">
        <v>2</v>
      </c>
    </row>
    <row r="2176" spans="12:15" x14ac:dyDescent="0.25">
      <c r="L2176">
        <v>620288918</v>
      </c>
      <c r="M2176">
        <v>38734</v>
      </c>
      <c r="N2176">
        <v>2</v>
      </c>
      <c r="O2176">
        <v>4</v>
      </c>
    </row>
    <row r="2177" spans="12:15" x14ac:dyDescent="0.25">
      <c r="L2177">
        <v>620288931</v>
      </c>
      <c r="M2177">
        <v>44136</v>
      </c>
      <c r="N2177">
        <v>2</v>
      </c>
      <c r="O2177">
        <v>4</v>
      </c>
    </row>
    <row r="2178" spans="12:15" x14ac:dyDescent="0.25">
      <c r="L2178">
        <v>620297783</v>
      </c>
      <c r="M2178">
        <v>27987</v>
      </c>
      <c r="N2178">
        <v>2</v>
      </c>
      <c r="O2178">
        <v>4</v>
      </c>
    </row>
    <row r="2179" spans="12:15" x14ac:dyDescent="0.25">
      <c r="L2179">
        <v>620319403</v>
      </c>
      <c r="M2179">
        <v>27987</v>
      </c>
      <c r="N2179">
        <v>2</v>
      </c>
      <c r="O2179">
        <v>2</v>
      </c>
    </row>
    <row r="2180" spans="12:15" x14ac:dyDescent="0.25">
      <c r="L2180">
        <v>620326374</v>
      </c>
      <c r="M2180">
        <v>20733</v>
      </c>
      <c r="N2180">
        <v>2</v>
      </c>
      <c r="O2180">
        <v>4</v>
      </c>
    </row>
    <row r="2181" spans="12:15" x14ac:dyDescent="0.25">
      <c r="L2181">
        <v>620334607</v>
      </c>
      <c r="M2181">
        <v>27987</v>
      </c>
      <c r="N2181">
        <v>3</v>
      </c>
      <c r="O2181">
        <v>6</v>
      </c>
    </row>
    <row r="2182" spans="12:15" x14ac:dyDescent="0.25">
      <c r="L2182">
        <v>620335793</v>
      </c>
      <c r="M2182">
        <v>37089</v>
      </c>
      <c r="N2182">
        <v>4</v>
      </c>
      <c r="O2182">
        <v>4</v>
      </c>
    </row>
    <row r="2183" spans="12:15" x14ac:dyDescent="0.25">
      <c r="L2183">
        <v>620335797</v>
      </c>
      <c r="M2183">
        <v>31689</v>
      </c>
      <c r="N2183">
        <v>3</v>
      </c>
      <c r="O2183">
        <v>3</v>
      </c>
    </row>
    <row r="2184" spans="12:15" x14ac:dyDescent="0.25">
      <c r="L2184">
        <v>620335802</v>
      </c>
      <c r="M2184">
        <v>38734</v>
      </c>
      <c r="N2184">
        <v>2</v>
      </c>
      <c r="O2184">
        <v>4</v>
      </c>
    </row>
    <row r="2185" spans="12:15" x14ac:dyDescent="0.25">
      <c r="L2185">
        <v>620338248</v>
      </c>
      <c r="M2185">
        <v>39359</v>
      </c>
      <c r="N2185">
        <v>4</v>
      </c>
      <c r="O2185">
        <v>4</v>
      </c>
    </row>
    <row r="2186" spans="12:15" x14ac:dyDescent="0.25">
      <c r="L2186">
        <v>620341858</v>
      </c>
      <c r="M2186">
        <v>31689</v>
      </c>
      <c r="N2186">
        <v>1</v>
      </c>
      <c r="O2186">
        <v>2</v>
      </c>
    </row>
    <row r="2187" spans="12:15" x14ac:dyDescent="0.25">
      <c r="L2187">
        <v>620347238</v>
      </c>
      <c r="M2187">
        <v>38734</v>
      </c>
      <c r="N2187">
        <v>1</v>
      </c>
      <c r="O2187">
        <v>2</v>
      </c>
    </row>
    <row r="2188" spans="12:15" x14ac:dyDescent="0.25">
      <c r="L2188">
        <v>620348694</v>
      </c>
      <c r="M2188">
        <v>31689</v>
      </c>
      <c r="N2188">
        <v>2</v>
      </c>
      <c r="O2188">
        <v>2</v>
      </c>
    </row>
    <row r="2189" spans="12:15" x14ac:dyDescent="0.25">
      <c r="L2189">
        <v>620350213</v>
      </c>
      <c r="M2189">
        <v>37089</v>
      </c>
      <c r="N2189">
        <v>1</v>
      </c>
      <c r="O2189">
        <v>2</v>
      </c>
    </row>
    <row r="2190" spans="12:15" x14ac:dyDescent="0.25">
      <c r="L2190">
        <v>620350252</v>
      </c>
      <c r="M2190">
        <v>38734</v>
      </c>
      <c r="N2190">
        <v>1</v>
      </c>
      <c r="O2190">
        <v>2</v>
      </c>
    </row>
    <row r="2191" spans="12:15" x14ac:dyDescent="0.25">
      <c r="L2191">
        <v>620350452</v>
      </c>
      <c r="M2191">
        <v>27987</v>
      </c>
      <c r="N2191">
        <v>1</v>
      </c>
      <c r="O2191">
        <v>2</v>
      </c>
    </row>
    <row r="2192" spans="12:15" x14ac:dyDescent="0.25">
      <c r="L2192">
        <v>620350467</v>
      </c>
      <c r="M2192">
        <v>30225</v>
      </c>
      <c r="N2192">
        <v>7</v>
      </c>
      <c r="O2192">
        <v>14</v>
      </c>
    </row>
    <row r="2193" spans="12:15" x14ac:dyDescent="0.25">
      <c r="L2193">
        <v>620350755</v>
      </c>
      <c r="M2193">
        <v>32104</v>
      </c>
      <c r="N2193">
        <v>1</v>
      </c>
      <c r="O2193">
        <v>2</v>
      </c>
    </row>
    <row r="2194" spans="12:15" x14ac:dyDescent="0.25">
      <c r="L2194">
        <v>620350940</v>
      </c>
      <c r="M2194">
        <v>31689</v>
      </c>
      <c r="N2194">
        <v>1</v>
      </c>
      <c r="O2194">
        <v>2</v>
      </c>
    </row>
    <row r="2195" spans="12:15" x14ac:dyDescent="0.25">
      <c r="L2195">
        <v>620352438</v>
      </c>
      <c r="M2195">
        <v>38734</v>
      </c>
      <c r="N2195">
        <v>1</v>
      </c>
      <c r="O2195">
        <v>2</v>
      </c>
    </row>
    <row r="2196" spans="12:15" x14ac:dyDescent="0.25">
      <c r="L2196">
        <v>620352485</v>
      </c>
      <c r="M2196">
        <v>32104</v>
      </c>
      <c r="N2196">
        <v>3</v>
      </c>
      <c r="O2196">
        <v>3</v>
      </c>
    </row>
    <row r="2197" spans="12:15" x14ac:dyDescent="0.25">
      <c r="L2197">
        <v>620352827</v>
      </c>
      <c r="M2197">
        <v>27987</v>
      </c>
      <c r="N2197">
        <v>1</v>
      </c>
      <c r="O2197">
        <v>2</v>
      </c>
    </row>
    <row r="2198" spans="12:15" x14ac:dyDescent="0.25">
      <c r="L2198">
        <v>620352878</v>
      </c>
      <c r="M2198">
        <v>38734</v>
      </c>
      <c r="N2198">
        <v>1</v>
      </c>
      <c r="O2198">
        <v>2</v>
      </c>
    </row>
    <row r="2199" spans="12:15" x14ac:dyDescent="0.25">
      <c r="L2199">
        <v>620353088</v>
      </c>
      <c r="M2199">
        <v>39359</v>
      </c>
      <c r="N2199">
        <v>2</v>
      </c>
      <c r="O2199">
        <v>2</v>
      </c>
    </row>
    <row r="2200" spans="12:15" x14ac:dyDescent="0.25">
      <c r="L2200">
        <v>620396872</v>
      </c>
      <c r="M2200">
        <v>27987</v>
      </c>
      <c r="N2200">
        <v>6</v>
      </c>
      <c r="O2200">
        <v>6</v>
      </c>
    </row>
    <row r="2201" spans="12:15" x14ac:dyDescent="0.25">
      <c r="L2201">
        <v>620398983</v>
      </c>
      <c r="M2201">
        <v>44092</v>
      </c>
      <c r="N2201">
        <v>2</v>
      </c>
      <c r="O2201">
        <v>2</v>
      </c>
    </row>
    <row r="2202" spans="12:15" x14ac:dyDescent="0.25">
      <c r="L2202">
        <v>620438281</v>
      </c>
      <c r="M2202">
        <v>26133</v>
      </c>
      <c r="N2202">
        <v>1</v>
      </c>
      <c r="O2202">
        <v>2</v>
      </c>
    </row>
    <row r="2203" spans="12:15" x14ac:dyDescent="0.25">
      <c r="L2203">
        <v>620438354</v>
      </c>
      <c r="M2203">
        <v>38734</v>
      </c>
      <c r="N2203">
        <v>2</v>
      </c>
      <c r="O2203">
        <v>4</v>
      </c>
    </row>
    <row r="2204" spans="12:15" x14ac:dyDescent="0.25">
      <c r="L2204">
        <v>620438396</v>
      </c>
      <c r="M2204">
        <v>38734</v>
      </c>
      <c r="N2204">
        <v>5</v>
      </c>
      <c r="O2204">
        <v>5</v>
      </c>
    </row>
    <row r="2205" spans="12:15" x14ac:dyDescent="0.25">
      <c r="L2205">
        <v>620440833</v>
      </c>
      <c r="M2205">
        <v>44344</v>
      </c>
      <c r="N2205">
        <v>3</v>
      </c>
      <c r="O2205">
        <v>3</v>
      </c>
    </row>
    <row r="2206" spans="12:15" x14ac:dyDescent="0.25">
      <c r="L2206">
        <v>620441933</v>
      </c>
      <c r="M2206">
        <v>38691</v>
      </c>
      <c r="N2206">
        <v>1</v>
      </c>
      <c r="O2206">
        <v>2</v>
      </c>
    </row>
    <row r="2207" spans="12:15" x14ac:dyDescent="0.25">
      <c r="L2207">
        <v>620443701</v>
      </c>
      <c r="M2207">
        <v>33059</v>
      </c>
      <c r="N2207">
        <v>1</v>
      </c>
      <c r="O2207">
        <v>2</v>
      </c>
    </row>
    <row r="2208" spans="12:15" x14ac:dyDescent="0.25">
      <c r="L2208">
        <v>620445790</v>
      </c>
      <c r="M2208">
        <v>31480</v>
      </c>
      <c r="N2208">
        <v>1</v>
      </c>
      <c r="O2208">
        <v>2</v>
      </c>
    </row>
    <row r="2209" spans="12:15" x14ac:dyDescent="0.25">
      <c r="L2209">
        <v>620446013</v>
      </c>
      <c r="M2209">
        <v>37089</v>
      </c>
      <c r="N2209">
        <v>2</v>
      </c>
      <c r="O2209">
        <v>2</v>
      </c>
    </row>
    <row r="2210" spans="12:15" x14ac:dyDescent="0.25">
      <c r="L2210">
        <v>620447266</v>
      </c>
      <c r="M2210">
        <v>31437</v>
      </c>
      <c r="N2210">
        <v>3</v>
      </c>
      <c r="O2210">
        <v>3</v>
      </c>
    </row>
    <row r="2211" spans="12:15" x14ac:dyDescent="0.25">
      <c r="L2211">
        <v>620447270</v>
      </c>
      <c r="M2211">
        <v>20733</v>
      </c>
      <c r="N2211">
        <v>2</v>
      </c>
      <c r="O2211">
        <v>4</v>
      </c>
    </row>
    <row r="2212" spans="12:15" x14ac:dyDescent="0.25">
      <c r="L2212">
        <v>620447357</v>
      </c>
      <c r="M2212">
        <v>37089</v>
      </c>
      <c r="N2212">
        <v>3</v>
      </c>
      <c r="O2212">
        <v>3</v>
      </c>
    </row>
    <row r="2213" spans="12:15" x14ac:dyDescent="0.25">
      <c r="L2213">
        <v>620447417</v>
      </c>
      <c r="M2213">
        <v>27987</v>
      </c>
      <c r="N2213">
        <v>2</v>
      </c>
      <c r="O2213">
        <v>4</v>
      </c>
    </row>
    <row r="2214" spans="12:15" x14ac:dyDescent="0.25">
      <c r="L2214">
        <v>620447520</v>
      </c>
      <c r="M2214">
        <v>39359</v>
      </c>
      <c r="N2214">
        <v>1</v>
      </c>
      <c r="O2214">
        <v>2</v>
      </c>
    </row>
    <row r="2215" spans="12:15" x14ac:dyDescent="0.25">
      <c r="L2215">
        <v>620447853</v>
      </c>
      <c r="M2215">
        <v>36838</v>
      </c>
      <c r="N2215">
        <v>3</v>
      </c>
      <c r="O2215">
        <v>6</v>
      </c>
    </row>
    <row r="2216" spans="12:15" x14ac:dyDescent="0.25">
      <c r="L2216">
        <v>620447857</v>
      </c>
      <c r="M2216">
        <v>27987</v>
      </c>
      <c r="N2216">
        <v>2</v>
      </c>
      <c r="O2216">
        <v>4</v>
      </c>
    </row>
    <row r="2217" spans="12:15" x14ac:dyDescent="0.25">
      <c r="L2217">
        <v>620449048</v>
      </c>
      <c r="M2217">
        <v>32104</v>
      </c>
      <c r="N2217">
        <v>3</v>
      </c>
      <c r="O2217">
        <v>3</v>
      </c>
    </row>
    <row r="2218" spans="12:15" x14ac:dyDescent="0.25">
      <c r="L2218">
        <v>620449070</v>
      </c>
      <c r="M2218">
        <v>36812</v>
      </c>
      <c r="N2218">
        <v>1</v>
      </c>
      <c r="O2218">
        <v>2</v>
      </c>
    </row>
    <row r="2219" spans="12:15" x14ac:dyDescent="0.25">
      <c r="L2219">
        <v>620465841</v>
      </c>
      <c r="M2219">
        <v>32104</v>
      </c>
      <c r="N2219">
        <v>2</v>
      </c>
      <c r="O2219">
        <v>2</v>
      </c>
    </row>
    <row r="2220" spans="12:15" x14ac:dyDescent="0.25">
      <c r="L2220">
        <v>620465895</v>
      </c>
      <c r="M2220">
        <v>28074</v>
      </c>
      <c r="N2220">
        <v>1</v>
      </c>
      <c r="O2220">
        <v>2</v>
      </c>
    </row>
    <row r="2221" spans="12:15" x14ac:dyDescent="0.25">
      <c r="L2221">
        <v>620474556</v>
      </c>
      <c r="M2221">
        <v>27987</v>
      </c>
      <c r="N2221">
        <v>2</v>
      </c>
      <c r="O2221">
        <v>2</v>
      </c>
    </row>
    <row r="2222" spans="12:15" x14ac:dyDescent="0.25">
      <c r="L2222">
        <v>620474597</v>
      </c>
      <c r="M2222">
        <v>31437</v>
      </c>
      <c r="N2222">
        <v>1</v>
      </c>
      <c r="O2222">
        <v>2</v>
      </c>
    </row>
    <row r="2223" spans="12:15" x14ac:dyDescent="0.25">
      <c r="L2223">
        <v>620474660</v>
      </c>
      <c r="M2223">
        <v>38734</v>
      </c>
      <c r="N2223">
        <v>2</v>
      </c>
      <c r="O2223">
        <v>4</v>
      </c>
    </row>
    <row r="2224" spans="12:15" x14ac:dyDescent="0.25">
      <c r="L2224">
        <v>620492830</v>
      </c>
      <c r="M2224">
        <v>31437</v>
      </c>
      <c r="N2224">
        <v>2</v>
      </c>
      <c r="O2224">
        <v>4</v>
      </c>
    </row>
    <row r="2225" spans="12:15" x14ac:dyDescent="0.25">
      <c r="L2225">
        <v>620520412</v>
      </c>
      <c r="M2225">
        <v>27987</v>
      </c>
      <c r="N2225">
        <v>3</v>
      </c>
      <c r="O2225">
        <v>6</v>
      </c>
    </row>
    <row r="2226" spans="12:15" x14ac:dyDescent="0.25">
      <c r="L2226">
        <v>620520470</v>
      </c>
      <c r="M2226">
        <v>38943</v>
      </c>
      <c r="N2226">
        <v>1</v>
      </c>
      <c r="O2226">
        <v>2</v>
      </c>
    </row>
    <row r="2227" spans="12:15" x14ac:dyDescent="0.25">
      <c r="L2227">
        <v>620520498</v>
      </c>
      <c r="M2227">
        <v>27987</v>
      </c>
      <c r="N2227">
        <v>2</v>
      </c>
      <c r="O2227">
        <v>2</v>
      </c>
    </row>
    <row r="2228" spans="12:15" x14ac:dyDescent="0.25">
      <c r="L2228">
        <v>620528169</v>
      </c>
      <c r="M2228">
        <v>31480</v>
      </c>
      <c r="N2228">
        <v>2</v>
      </c>
      <c r="O2228">
        <v>4</v>
      </c>
    </row>
    <row r="2229" spans="12:15" x14ac:dyDescent="0.25">
      <c r="L2229">
        <v>620529177</v>
      </c>
      <c r="M2229">
        <v>44344</v>
      </c>
      <c r="N2229">
        <v>1</v>
      </c>
      <c r="O2229">
        <v>2</v>
      </c>
    </row>
    <row r="2230" spans="12:15" x14ac:dyDescent="0.25">
      <c r="L2230">
        <v>620533185</v>
      </c>
      <c r="M2230">
        <v>37089</v>
      </c>
      <c r="N2230">
        <v>1</v>
      </c>
      <c r="O2230">
        <v>2</v>
      </c>
    </row>
    <row r="2231" spans="12:15" x14ac:dyDescent="0.25">
      <c r="L2231">
        <v>620534642</v>
      </c>
      <c r="M2231">
        <v>35211</v>
      </c>
      <c r="N2231">
        <v>2</v>
      </c>
      <c r="O2231">
        <v>2</v>
      </c>
    </row>
    <row r="2232" spans="12:15" x14ac:dyDescent="0.25">
      <c r="L2232">
        <v>620535430</v>
      </c>
      <c r="M2232">
        <v>33387</v>
      </c>
      <c r="N2232">
        <v>1</v>
      </c>
      <c r="O2232">
        <v>2</v>
      </c>
    </row>
    <row r="2233" spans="12:15" x14ac:dyDescent="0.25">
      <c r="L2233">
        <v>620535518</v>
      </c>
      <c r="M2233">
        <v>38943</v>
      </c>
      <c r="N2233">
        <v>1</v>
      </c>
      <c r="O2233">
        <v>2</v>
      </c>
    </row>
    <row r="2234" spans="12:15" x14ac:dyDescent="0.25">
      <c r="L2234">
        <v>620535871</v>
      </c>
      <c r="M2234">
        <v>20733</v>
      </c>
      <c r="N2234">
        <v>3</v>
      </c>
      <c r="O2234">
        <v>3</v>
      </c>
    </row>
    <row r="2235" spans="12:15" x14ac:dyDescent="0.25">
      <c r="L2235">
        <v>620536155</v>
      </c>
      <c r="M2235">
        <v>27987</v>
      </c>
      <c r="N2235">
        <v>1</v>
      </c>
      <c r="O2235">
        <v>2</v>
      </c>
    </row>
    <row r="2236" spans="12:15" x14ac:dyDescent="0.25">
      <c r="L2236">
        <v>620536471</v>
      </c>
      <c r="M2236">
        <v>20733</v>
      </c>
      <c r="N2236">
        <v>2</v>
      </c>
      <c r="O2236">
        <v>4</v>
      </c>
    </row>
    <row r="2237" spans="12:15" x14ac:dyDescent="0.25">
      <c r="L2237">
        <v>620536554</v>
      </c>
      <c r="M2237">
        <v>31480</v>
      </c>
      <c r="N2237">
        <v>1</v>
      </c>
      <c r="O2237">
        <v>2</v>
      </c>
    </row>
    <row r="2238" spans="12:15" x14ac:dyDescent="0.25">
      <c r="L2238">
        <v>620536564</v>
      </c>
      <c r="M2238">
        <v>35211</v>
      </c>
      <c r="N2238">
        <v>9</v>
      </c>
      <c r="O2238">
        <v>9</v>
      </c>
    </row>
    <row r="2239" spans="12:15" x14ac:dyDescent="0.25">
      <c r="L2239">
        <v>620536697</v>
      </c>
      <c r="M2239">
        <v>31689</v>
      </c>
      <c r="N2239">
        <v>2</v>
      </c>
      <c r="O2239">
        <v>2</v>
      </c>
    </row>
    <row r="2240" spans="12:15" x14ac:dyDescent="0.25">
      <c r="L2240">
        <v>620537735</v>
      </c>
      <c r="M2240">
        <v>31689</v>
      </c>
      <c r="N2240">
        <v>3</v>
      </c>
      <c r="O2240">
        <v>6</v>
      </c>
    </row>
    <row r="2241" spans="12:15" x14ac:dyDescent="0.25">
      <c r="L2241">
        <v>620537829</v>
      </c>
      <c r="M2241">
        <v>37089</v>
      </c>
      <c r="N2241">
        <v>3</v>
      </c>
      <c r="O2241">
        <v>3</v>
      </c>
    </row>
    <row r="2242" spans="12:15" x14ac:dyDescent="0.25">
      <c r="L2242">
        <v>620537947</v>
      </c>
      <c r="M2242">
        <v>20733</v>
      </c>
      <c r="N2242">
        <v>1</v>
      </c>
      <c r="O2242">
        <v>2</v>
      </c>
    </row>
    <row r="2243" spans="12:15" x14ac:dyDescent="0.25">
      <c r="L2243">
        <v>620570709</v>
      </c>
      <c r="M2243">
        <v>31480</v>
      </c>
      <c r="N2243">
        <v>2</v>
      </c>
      <c r="O2243">
        <v>4</v>
      </c>
    </row>
    <row r="2244" spans="12:15" x14ac:dyDescent="0.25">
      <c r="L2244">
        <v>620602160</v>
      </c>
      <c r="M2244">
        <v>37089</v>
      </c>
      <c r="N2244">
        <v>1</v>
      </c>
      <c r="O2244">
        <v>2</v>
      </c>
    </row>
    <row r="2245" spans="12:15" x14ac:dyDescent="0.25">
      <c r="L2245">
        <v>620602414</v>
      </c>
      <c r="M2245">
        <v>31480</v>
      </c>
      <c r="N2245">
        <v>1</v>
      </c>
      <c r="O2245">
        <v>2</v>
      </c>
    </row>
    <row r="2246" spans="12:15" x14ac:dyDescent="0.25">
      <c r="L2246">
        <v>620603226</v>
      </c>
      <c r="M2246">
        <v>44344</v>
      </c>
      <c r="N2246">
        <v>1</v>
      </c>
      <c r="O2246">
        <v>2</v>
      </c>
    </row>
    <row r="2247" spans="12:15" x14ac:dyDescent="0.25">
      <c r="L2247">
        <v>620603698</v>
      </c>
      <c r="M2247">
        <v>38691</v>
      </c>
      <c r="N2247">
        <v>3</v>
      </c>
      <c r="O2247">
        <v>3</v>
      </c>
    </row>
    <row r="2248" spans="12:15" x14ac:dyDescent="0.25">
      <c r="L2248">
        <v>620605567</v>
      </c>
      <c r="M2248">
        <v>24254</v>
      </c>
      <c r="N2248">
        <v>2</v>
      </c>
      <c r="O2248">
        <v>2</v>
      </c>
    </row>
    <row r="2249" spans="12:15" x14ac:dyDescent="0.25">
      <c r="L2249">
        <v>620607674</v>
      </c>
      <c r="M2249">
        <v>20733</v>
      </c>
      <c r="N2249">
        <v>1</v>
      </c>
      <c r="O2249">
        <v>2</v>
      </c>
    </row>
    <row r="2250" spans="12:15" x14ac:dyDescent="0.25">
      <c r="L2250">
        <v>620608082</v>
      </c>
      <c r="M2250">
        <v>31437</v>
      </c>
      <c r="N2250">
        <v>1</v>
      </c>
      <c r="O2250">
        <v>2</v>
      </c>
    </row>
    <row r="2251" spans="12:15" x14ac:dyDescent="0.25">
      <c r="L2251">
        <v>620609305</v>
      </c>
      <c r="M2251">
        <v>44092</v>
      </c>
      <c r="N2251">
        <v>1</v>
      </c>
      <c r="O2251">
        <v>2</v>
      </c>
    </row>
    <row r="2252" spans="12:15" x14ac:dyDescent="0.25">
      <c r="L2252">
        <v>620609312</v>
      </c>
      <c r="M2252">
        <v>39359</v>
      </c>
      <c r="N2252">
        <v>2</v>
      </c>
      <c r="O2252">
        <v>4</v>
      </c>
    </row>
    <row r="2253" spans="12:15" x14ac:dyDescent="0.25">
      <c r="L2253">
        <v>620609316</v>
      </c>
      <c r="M2253">
        <v>27987</v>
      </c>
      <c r="N2253">
        <v>3</v>
      </c>
      <c r="O2253">
        <v>3</v>
      </c>
    </row>
    <row r="2254" spans="12:15" x14ac:dyDescent="0.25">
      <c r="L2254">
        <v>620609397</v>
      </c>
      <c r="M2254">
        <v>31480</v>
      </c>
      <c r="N2254">
        <v>1</v>
      </c>
      <c r="O2254">
        <v>2</v>
      </c>
    </row>
    <row r="2255" spans="12:15" x14ac:dyDescent="0.25">
      <c r="L2255">
        <v>620609434</v>
      </c>
      <c r="M2255">
        <v>31437</v>
      </c>
      <c r="N2255">
        <v>6</v>
      </c>
      <c r="O2255">
        <v>6</v>
      </c>
    </row>
    <row r="2256" spans="12:15" x14ac:dyDescent="0.25">
      <c r="L2256">
        <v>620609452</v>
      </c>
      <c r="M2256">
        <v>27987</v>
      </c>
      <c r="N2256">
        <v>4</v>
      </c>
      <c r="O2256">
        <v>8</v>
      </c>
    </row>
    <row r="2257" spans="12:15" x14ac:dyDescent="0.25">
      <c r="L2257">
        <v>620609500</v>
      </c>
      <c r="M2257">
        <v>31480</v>
      </c>
      <c r="N2257">
        <v>3</v>
      </c>
      <c r="O2257">
        <v>6</v>
      </c>
    </row>
    <row r="2258" spans="12:15" x14ac:dyDescent="0.25">
      <c r="L2258">
        <v>620609536</v>
      </c>
      <c r="M2258">
        <v>20733</v>
      </c>
      <c r="N2258">
        <v>2</v>
      </c>
      <c r="O2258">
        <v>2</v>
      </c>
    </row>
    <row r="2259" spans="12:15" x14ac:dyDescent="0.25">
      <c r="L2259">
        <v>620609538</v>
      </c>
      <c r="M2259">
        <v>39359</v>
      </c>
      <c r="N2259">
        <v>1</v>
      </c>
      <c r="O2259">
        <v>2</v>
      </c>
    </row>
    <row r="2260" spans="12:15" x14ac:dyDescent="0.25">
      <c r="L2260">
        <v>620609812</v>
      </c>
      <c r="M2260">
        <v>39359</v>
      </c>
      <c r="N2260">
        <v>3</v>
      </c>
      <c r="O2260">
        <v>3</v>
      </c>
    </row>
    <row r="2261" spans="12:15" x14ac:dyDescent="0.25">
      <c r="L2261">
        <v>620610112</v>
      </c>
      <c r="M2261">
        <v>27987</v>
      </c>
      <c r="N2261">
        <v>2</v>
      </c>
      <c r="O2261">
        <v>2</v>
      </c>
    </row>
    <row r="2262" spans="12:15" x14ac:dyDescent="0.25">
      <c r="L2262">
        <v>620611881</v>
      </c>
      <c r="M2262">
        <v>16702</v>
      </c>
      <c r="N2262">
        <v>1</v>
      </c>
      <c r="O2262">
        <v>2</v>
      </c>
    </row>
    <row r="2263" spans="12:15" x14ac:dyDescent="0.25">
      <c r="L2263">
        <v>620618046</v>
      </c>
      <c r="M2263">
        <v>37089</v>
      </c>
      <c r="N2263">
        <v>1</v>
      </c>
      <c r="O2263">
        <v>2</v>
      </c>
    </row>
    <row r="2264" spans="12:15" x14ac:dyDescent="0.25">
      <c r="L2264">
        <v>620622437</v>
      </c>
      <c r="M2264">
        <v>39359</v>
      </c>
      <c r="N2264">
        <v>1</v>
      </c>
      <c r="O2264">
        <v>2</v>
      </c>
    </row>
    <row r="2265" spans="12:15" x14ac:dyDescent="0.25">
      <c r="L2265">
        <v>620623109</v>
      </c>
      <c r="M2265">
        <v>32104</v>
      </c>
      <c r="N2265">
        <v>1</v>
      </c>
      <c r="O2265">
        <v>2</v>
      </c>
    </row>
    <row r="2266" spans="12:15" x14ac:dyDescent="0.25">
      <c r="L2266">
        <v>620623169</v>
      </c>
      <c r="M2266">
        <v>38734</v>
      </c>
      <c r="N2266">
        <v>3</v>
      </c>
      <c r="O2266">
        <v>3</v>
      </c>
    </row>
    <row r="2267" spans="12:15" x14ac:dyDescent="0.25">
      <c r="L2267">
        <v>620633043</v>
      </c>
      <c r="M2267">
        <v>33387</v>
      </c>
      <c r="N2267">
        <v>3</v>
      </c>
      <c r="O2267">
        <v>3</v>
      </c>
    </row>
    <row r="2268" spans="12:15" x14ac:dyDescent="0.25">
      <c r="L2268">
        <v>620663891</v>
      </c>
      <c r="M2268">
        <v>31689</v>
      </c>
      <c r="N2268">
        <v>2</v>
      </c>
      <c r="O2268">
        <v>4</v>
      </c>
    </row>
    <row r="2269" spans="12:15" x14ac:dyDescent="0.25">
      <c r="L2269">
        <v>620664035</v>
      </c>
      <c r="M2269">
        <v>44344</v>
      </c>
      <c r="N2269">
        <v>1</v>
      </c>
      <c r="O2269">
        <v>2</v>
      </c>
    </row>
    <row r="2270" spans="12:15" x14ac:dyDescent="0.25">
      <c r="L2270">
        <v>620664043</v>
      </c>
      <c r="M2270">
        <v>32104</v>
      </c>
      <c r="N2270">
        <v>4</v>
      </c>
      <c r="O2270">
        <v>4</v>
      </c>
    </row>
    <row r="2271" spans="12:15" x14ac:dyDescent="0.25">
      <c r="L2271">
        <v>620664048</v>
      </c>
      <c r="M2271">
        <v>27987</v>
      </c>
      <c r="N2271">
        <v>3</v>
      </c>
      <c r="O2271">
        <v>3</v>
      </c>
    </row>
    <row r="2272" spans="12:15" x14ac:dyDescent="0.25">
      <c r="L2272">
        <v>620668051</v>
      </c>
      <c r="M2272">
        <v>39359</v>
      </c>
      <c r="N2272">
        <v>4</v>
      </c>
      <c r="O2272">
        <v>4</v>
      </c>
    </row>
    <row r="2273" spans="12:15" x14ac:dyDescent="0.25">
      <c r="L2273">
        <v>620669442</v>
      </c>
      <c r="M2273">
        <v>44092</v>
      </c>
      <c r="N2273">
        <v>2</v>
      </c>
      <c r="O2273">
        <v>2</v>
      </c>
    </row>
    <row r="2274" spans="12:15" x14ac:dyDescent="0.25">
      <c r="L2274">
        <v>620669566</v>
      </c>
      <c r="M2274">
        <v>38943</v>
      </c>
      <c r="N2274">
        <v>3</v>
      </c>
      <c r="O2274">
        <v>3</v>
      </c>
    </row>
    <row r="2275" spans="12:15" x14ac:dyDescent="0.25">
      <c r="L2275">
        <v>620673536</v>
      </c>
      <c r="M2275">
        <v>37089</v>
      </c>
      <c r="N2275">
        <v>1</v>
      </c>
      <c r="O2275">
        <v>2</v>
      </c>
    </row>
    <row r="2276" spans="12:15" x14ac:dyDescent="0.25">
      <c r="L2276">
        <v>620675053</v>
      </c>
      <c r="M2276">
        <v>27657</v>
      </c>
      <c r="N2276">
        <v>2</v>
      </c>
      <c r="O2276">
        <v>2</v>
      </c>
    </row>
    <row r="2277" spans="12:15" x14ac:dyDescent="0.25">
      <c r="L2277">
        <v>620675070</v>
      </c>
      <c r="M2277">
        <v>38734</v>
      </c>
      <c r="N2277">
        <v>1</v>
      </c>
      <c r="O2277">
        <v>2</v>
      </c>
    </row>
    <row r="2278" spans="12:15" x14ac:dyDescent="0.25">
      <c r="L2278">
        <v>620677020</v>
      </c>
      <c r="M2278">
        <v>37089</v>
      </c>
      <c r="N2278">
        <v>1</v>
      </c>
      <c r="O2278">
        <v>2</v>
      </c>
    </row>
    <row r="2279" spans="12:15" x14ac:dyDescent="0.25">
      <c r="L2279">
        <v>620679666</v>
      </c>
      <c r="M2279">
        <v>38943</v>
      </c>
      <c r="N2279">
        <v>2</v>
      </c>
      <c r="O2279">
        <v>2</v>
      </c>
    </row>
    <row r="2280" spans="12:15" x14ac:dyDescent="0.25">
      <c r="L2280">
        <v>620680245</v>
      </c>
      <c r="M2280">
        <v>38734</v>
      </c>
      <c r="N2280">
        <v>2</v>
      </c>
      <c r="O2280">
        <v>4</v>
      </c>
    </row>
    <row r="2281" spans="12:15" x14ac:dyDescent="0.25">
      <c r="L2281">
        <v>620680473</v>
      </c>
      <c r="M2281">
        <v>20733</v>
      </c>
      <c r="N2281">
        <v>1</v>
      </c>
      <c r="O2281">
        <v>2</v>
      </c>
    </row>
    <row r="2282" spans="12:15" x14ac:dyDescent="0.25">
      <c r="L2282">
        <v>620680481</v>
      </c>
      <c r="M2282">
        <v>33059</v>
      </c>
      <c r="N2282">
        <v>7</v>
      </c>
      <c r="O2282">
        <v>14</v>
      </c>
    </row>
    <row r="2283" spans="12:15" x14ac:dyDescent="0.25">
      <c r="L2283">
        <v>620680608</v>
      </c>
      <c r="M2283">
        <v>44092</v>
      </c>
      <c r="N2283">
        <v>2</v>
      </c>
      <c r="O2283">
        <v>2</v>
      </c>
    </row>
    <row r="2284" spans="12:15" x14ac:dyDescent="0.25">
      <c r="L2284">
        <v>620680983</v>
      </c>
      <c r="M2284">
        <v>31689</v>
      </c>
      <c r="N2284">
        <v>3</v>
      </c>
      <c r="O2284">
        <v>3</v>
      </c>
    </row>
    <row r="2285" spans="12:15" x14ac:dyDescent="0.25">
      <c r="L2285">
        <v>620681107</v>
      </c>
      <c r="M2285">
        <v>38734</v>
      </c>
      <c r="N2285">
        <v>3</v>
      </c>
      <c r="O2285">
        <v>3</v>
      </c>
    </row>
    <row r="2286" spans="12:15" x14ac:dyDescent="0.25">
      <c r="L2286">
        <v>620719410</v>
      </c>
      <c r="M2286">
        <v>37089</v>
      </c>
      <c r="N2286">
        <v>2</v>
      </c>
      <c r="O2286">
        <v>2</v>
      </c>
    </row>
    <row r="2287" spans="12:15" x14ac:dyDescent="0.25">
      <c r="L2287">
        <v>620720357</v>
      </c>
      <c r="M2287">
        <v>39359</v>
      </c>
      <c r="N2287">
        <v>3</v>
      </c>
      <c r="O2287">
        <v>3</v>
      </c>
    </row>
    <row r="2288" spans="12:15" x14ac:dyDescent="0.25">
      <c r="L2288">
        <v>620720387</v>
      </c>
      <c r="M2288">
        <v>44344</v>
      </c>
      <c r="N2288">
        <v>5</v>
      </c>
      <c r="O2288">
        <v>5</v>
      </c>
    </row>
    <row r="2289" spans="12:15" x14ac:dyDescent="0.25">
      <c r="L2289">
        <v>620720481</v>
      </c>
      <c r="M2289">
        <v>20733</v>
      </c>
      <c r="N2289">
        <v>1</v>
      </c>
      <c r="O2289">
        <v>2</v>
      </c>
    </row>
    <row r="2290" spans="12:15" x14ac:dyDescent="0.25">
      <c r="L2290">
        <v>620721162</v>
      </c>
      <c r="M2290">
        <v>27987</v>
      </c>
      <c r="N2290">
        <v>1</v>
      </c>
      <c r="O2290">
        <v>2</v>
      </c>
    </row>
    <row r="2291" spans="12:15" x14ac:dyDescent="0.25">
      <c r="L2291">
        <v>620721300</v>
      </c>
      <c r="M2291">
        <v>27987</v>
      </c>
      <c r="N2291">
        <v>1</v>
      </c>
      <c r="O2291">
        <v>2</v>
      </c>
    </row>
    <row r="2292" spans="12:15" x14ac:dyDescent="0.25">
      <c r="L2292">
        <v>620723224</v>
      </c>
      <c r="M2292">
        <v>32104</v>
      </c>
      <c r="N2292">
        <v>4</v>
      </c>
      <c r="O2292">
        <v>4</v>
      </c>
    </row>
    <row r="2293" spans="12:15" x14ac:dyDescent="0.25">
      <c r="L2293">
        <v>620723228</v>
      </c>
      <c r="M2293">
        <v>37089</v>
      </c>
      <c r="N2293">
        <v>1</v>
      </c>
      <c r="O2293">
        <v>2</v>
      </c>
    </row>
    <row r="2294" spans="12:15" x14ac:dyDescent="0.25">
      <c r="L2294">
        <v>620723301</v>
      </c>
      <c r="M2294">
        <v>31480</v>
      </c>
      <c r="N2294">
        <v>3</v>
      </c>
      <c r="O2294">
        <v>6</v>
      </c>
    </row>
    <row r="2295" spans="12:15" x14ac:dyDescent="0.25">
      <c r="L2295">
        <v>620723336</v>
      </c>
      <c r="M2295">
        <v>37089</v>
      </c>
      <c r="N2295">
        <v>2</v>
      </c>
      <c r="O2295">
        <v>4</v>
      </c>
    </row>
    <row r="2296" spans="12:15" x14ac:dyDescent="0.25">
      <c r="L2296">
        <v>620723352</v>
      </c>
      <c r="M2296">
        <v>35211</v>
      </c>
      <c r="N2296">
        <v>3</v>
      </c>
      <c r="O2296">
        <v>6</v>
      </c>
    </row>
    <row r="2297" spans="12:15" x14ac:dyDescent="0.25">
      <c r="L2297">
        <v>620723388</v>
      </c>
      <c r="M2297">
        <v>38691</v>
      </c>
      <c r="N2297">
        <v>3</v>
      </c>
      <c r="O2297">
        <v>6</v>
      </c>
    </row>
    <row r="2298" spans="12:15" x14ac:dyDescent="0.25">
      <c r="L2298">
        <v>620723417</v>
      </c>
      <c r="M2298">
        <v>37089</v>
      </c>
      <c r="N2298">
        <v>2</v>
      </c>
      <c r="O2298">
        <v>2</v>
      </c>
    </row>
    <row r="2299" spans="12:15" x14ac:dyDescent="0.25">
      <c r="L2299">
        <v>620723616</v>
      </c>
      <c r="M2299">
        <v>27987</v>
      </c>
      <c r="N2299">
        <v>5</v>
      </c>
      <c r="O2299">
        <v>5</v>
      </c>
    </row>
    <row r="2300" spans="12:15" x14ac:dyDescent="0.25">
      <c r="L2300">
        <v>620723939</v>
      </c>
      <c r="M2300">
        <v>31689</v>
      </c>
      <c r="N2300">
        <v>1</v>
      </c>
      <c r="O2300">
        <v>2</v>
      </c>
    </row>
    <row r="2301" spans="12:15" x14ac:dyDescent="0.25">
      <c r="L2301">
        <v>620732164</v>
      </c>
      <c r="M2301">
        <v>38734</v>
      </c>
      <c r="N2301">
        <v>3</v>
      </c>
      <c r="O2301">
        <v>3</v>
      </c>
    </row>
    <row r="2302" spans="12:15" x14ac:dyDescent="0.25">
      <c r="L2302">
        <v>620732177</v>
      </c>
      <c r="M2302">
        <v>38943</v>
      </c>
      <c r="N2302">
        <v>3</v>
      </c>
      <c r="O2302">
        <v>3</v>
      </c>
    </row>
    <row r="2303" spans="12:15" x14ac:dyDescent="0.25">
      <c r="L2303">
        <v>620738163</v>
      </c>
      <c r="M2303">
        <v>37064</v>
      </c>
      <c r="N2303">
        <v>2</v>
      </c>
      <c r="O2303">
        <v>2</v>
      </c>
    </row>
    <row r="2304" spans="12:15" x14ac:dyDescent="0.25">
      <c r="L2304">
        <v>620749791</v>
      </c>
      <c r="M2304">
        <v>27987</v>
      </c>
      <c r="N2304">
        <v>1</v>
      </c>
      <c r="O2304">
        <v>2</v>
      </c>
    </row>
    <row r="2305" spans="12:15" x14ac:dyDescent="0.25">
      <c r="L2305">
        <v>620756686</v>
      </c>
      <c r="M2305">
        <v>39359</v>
      </c>
      <c r="N2305">
        <v>2</v>
      </c>
      <c r="O2305">
        <v>2</v>
      </c>
    </row>
    <row r="2306" spans="12:15" x14ac:dyDescent="0.25">
      <c r="L2306">
        <v>620757436</v>
      </c>
      <c r="M2306">
        <v>27987</v>
      </c>
      <c r="N2306">
        <v>1</v>
      </c>
      <c r="O2306">
        <v>2</v>
      </c>
    </row>
    <row r="2307" spans="12:15" x14ac:dyDescent="0.25">
      <c r="L2307">
        <v>620757438</v>
      </c>
      <c r="M2307">
        <v>44344</v>
      </c>
      <c r="N2307">
        <v>4</v>
      </c>
      <c r="O2307">
        <v>4</v>
      </c>
    </row>
    <row r="2308" spans="12:15" x14ac:dyDescent="0.25">
      <c r="L2308">
        <v>620760283</v>
      </c>
      <c r="M2308">
        <v>38734</v>
      </c>
      <c r="N2308">
        <v>1</v>
      </c>
      <c r="O2308">
        <v>2</v>
      </c>
    </row>
    <row r="2309" spans="12:15" x14ac:dyDescent="0.25">
      <c r="L2309">
        <v>620760290</v>
      </c>
      <c r="M2309">
        <v>20733</v>
      </c>
      <c r="N2309">
        <v>3</v>
      </c>
      <c r="O2309">
        <v>3</v>
      </c>
    </row>
    <row r="2310" spans="12:15" x14ac:dyDescent="0.25">
      <c r="L2310">
        <v>620762676</v>
      </c>
      <c r="M2310">
        <v>44344</v>
      </c>
      <c r="N2310">
        <v>2</v>
      </c>
      <c r="O2310">
        <v>4</v>
      </c>
    </row>
    <row r="2311" spans="12:15" x14ac:dyDescent="0.25">
      <c r="L2311">
        <v>620764210</v>
      </c>
      <c r="M2311">
        <v>38691</v>
      </c>
      <c r="N2311">
        <v>2</v>
      </c>
      <c r="O2311">
        <v>2</v>
      </c>
    </row>
    <row r="2312" spans="12:15" x14ac:dyDescent="0.25">
      <c r="L2312">
        <v>620764242</v>
      </c>
      <c r="M2312">
        <v>31480</v>
      </c>
      <c r="N2312">
        <v>4</v>
      </c>
      <c r="O2312">
        <v>8</v>
      </c>
    </row>
    <row r="2313" spans="12:15" x14ac:dyDescent="0.25">
      <c r="L2313">
        <v>620766390</v>
      </c>
      <c r="M2313">
        <v>38691</v>
      </c>
      <c r="N2313">
        <v>3</v>
      </c>
      <c r="O2313">
        <v>3</v>
      </c>
    </row>
    <row r="2314" spans="12:15" x14ac:dyDescent="0.25">
      <c r="L2314">
        <v>620766404</v>
      </c>
      <c r="M2314">
        <v>37089</v>
      </c>
      <c r="N2314">
        <v>5</v>
      </c>
      <c r="O2314">
        <v>5</v>
      </c>
    </row>
    <row r="2315" spans="12:15" x14ac:dyDescent="0.25">
      <c r="L2315">
        <v>620768699</v>
      </c>
      <c r="M2315">
        <v>35211</v>
      </c>
      <c r="N2315">
        <v>1</v>
      </c>
      <c r="O2315">
        <v>2</v>
      </c>
    </row>
    <row r="2316" spans="12:15" x14ac:dyDescent="0.25">
      <c r="L2316">
        <v>620768816</v>
      </c>
      <c r="M2316">
        <v>39359</v>
      </c>
      <c r="N2316">
        <v>1</v>
      </c>
      <c r="O2316">
        <v>2</v>
      </c>
    </row>
    <row r="2317" spans="12:15" x14ac:dyDescent="0.25">
      <c r="L2317">
        <v>620770819</v>
      </c>
      <c r="M2317">
        <v>28074</v>
      </c>
      <c r="N2317">
        <v>1</v>
      </c>
      <c r="O2317">
        <v>2</v>
      </c>
    </row>
    <row r="2318" spans="12:15" x14ac:dyDescent="0.25">
      <c r="L2318">
        <v>620778122</v>
      </c>
      <c r="M2318">
        <v>44344</v>
      </c>
      <c r="N2318">
        <v>3</v>
      </c>
      <c r="O2318">
        <v>3</v>
      </c>
    </row>
    <row r="2319" spans="12:15" x14ac:dyDescent="0.25">
      <c r="L2319">
        <v>620778475</v>
      </c>
      <c r="M2319">
        <v>31689</v>
      </c>
      <c r="N2319">
        <v>1</v>
      </c>
      <c r="O2319">
        <v>2</v>
      </c>
    </row>
    <row r="2320" spans="12:15" x14ac:dyDescent="0.25">
      <c r="L2320">
        <v>620779903</v>
      </c>
      <c r="M2320">
        <v>31480</v>
      </c>
      <c r="N2320">
        <v>4</v>
      </c>
      <c r="O2320">
        <v>4</v>
      </c>
    </row>
    <row r="2321" spans="12:15" x14ac:dyDescent="0.25">
      <c r="L2321">
        <v>620783239</v>
      </c>
      <c r="M2321">
        <v>28074</v>
      </c>
      <c r="N2321">
        <v>1</v>
      </c>
      <c r="O2321">
        <v>2</v>
      </c>
    </row>
    <row r="2322" spans="12:15" x14ac:dyDescent="0.25">
      <c r="L2322">
        <v>620783666</v>
      </c>
      <c r="M2322">
        <v>37089</v>
      </c>
      <c r="N2322">
        <v>1</v>
      </c>
      <c r="O2322">
        <v>2</v>
      </c>
    </row>
    <row r="2323" spans="12:15" x14ac:dyDescent="0.25">
      <c r="L2323">
        <v>620784556</v>
      </c>
      <c r="M2323">
        <v>20733</v>
      </c>
      <c r="N2323">
        <v>1</v>
      </c>
      <c r="O2323">
        <v>2</v>
      </c>
    </row>
    <row r="2324" spans="12:15" x14ac:dyDescent="0.25">
      <c r="L2324">
        <v>620788137</v>
      </c>
      <c r="M2324">
        <v>44344</v>
      </c>
      <c r="N2324">
        <v>2</v>
      </c>
      <c r="O2324">
        <v>2</v>
      </c>
    </row>
    <row r="2325" spans="12:15" x14ac:dyDescent="0.25">
      <c r="L2325">
        <v>620788299</v>
      </c>
      <c r="M2325">
        <v>27987</v>
      </c>
      <c r="N2325">
        <v>1</v>
      </c>
      <c r="O2325">
        <v>2</v>
      </c>
    </row>
    <row r="2326" spans="12:15" x14ac:dyDescent="0.25">
      <c r="L2326">
        <v>620788351</v>
      </c>
      <c r="M2326">
        <v>37089</v>
      </c>
      <c r="N2326">
        <v>2</v>
      </c>
      <c r="O2326">
        <v>2</v>
      </c>
    </row>
    <row r="2327" spans="12:15" x14ac:dyDescent="0.25">
      <c r="L2327">
        <v>620788535</v>
      </c>
      <c r="M2327">
        <v>35211</v>
      </c>
      <c r="N2327">
        <v>8</v>
      </c>
      <c r="O2327">
        <v>16</v>
      </c>
    </row>
    <row r="2328" spans="12:15" x14ac:dyDescent="0.25">
      <c r="L2328">
        <v>620788710</v>
      </c>
      <c r="M2328">
        <v>38943</v>
      </c>
      <c r="N2328">
        <v>1</v>
      </c>
      <c r="O2328">
        <v>2</v>
      </c>
    </row>
    <row r="2329" spans="12:15" x14ac:dyDescent="0.25">
      <c r="L2329">
        <v>620811801</v>
      </c>
      <c r="M2329">
        <v>38734</v>
      </c>
      <c r="N2329">
        <v>1</v>
      </c>
      <c r="O2329">
        <v>2</v>
      </c>
    </row>
    <row r="2330" spans="12:15" x14ac:dyDescent="0.25">
      <c r="L2330">
        <v>620811824</v>
      </c>
      <c r="M2330">
        <v>31480</v>
      </c>
      <c r="N2330">
        <v>1</v>
      </c>
      <c r="O2330">
        <v>2</v>
      </c>
    </row>
    <row r="2331" spans="12:15" x14ac:dyDescent="0.25">
      <c r="L2331">
        <v>620811833</v>
      </c>
      <c r="M2331">
        <v>31437</v>
      </c>
      <c r="N2331">
        <v>2</v>
      </c>
      <c r="O2331">
        <v>2</v>
      </c>
    </row>
    <row r="2332" spans="12:15" x14ac:dyDescent="0.25">
      <c r="L2332">
        <v>620812323</v>
      </c>
      <c r="M2332">
        <v>37089</v>
      </c>
      <c r="N2332">
        <v>1</v>
      </c>
      <c r="O2332">
        <v>2</v>
      </c>
    </row>
    <row r="2333" spans="12:15" x14ac:dyDescent="0.25">
      <c r="L2333">
        <v>620812807</v>
      </c>
      <c r="M2333">
        <v>27987</v>
      </c>
      <c r="N2333">
        <v>3</v>
      </c>
      <c r="O2333">
        <v>6</v>
      </c>
    </row>
    <row r="2334" spans="12:15" x14ac:dyDescent="0.25">
      <c r="L2334">
        <v>620813970</v>
      </c>
      <c r="M2334">
        <v>31480</v>
      </c>
      <c r="N2334">
        <v>1</v>
      </c>
      <c r="O2334">
        <v>2</v>
      </c>
    </row>
    <row r="2335" spans="12:15" x14ac:dyDescent="0.25">
      <c r="L2335">
        <v>620814364</v>
      </c>
      <c r="M2335">
        <v>31437</v>
      </c>
      <c r="N2335">
        <v>2</v>
      </c>
      <c r="O2335">
        <v>2</v>
      </c>
    </row>
    <row r="2336" spans="12:15" x14ac:dyDescent="0.25">
      <c r="L2336">
        <v>620814457</v>
      </c>
      <c r="M2336">
        <v>31480</v>
      </c>
      <c r="N2336">
        <v>5</v>
      </c>
      <c r="O2336">
        <v>5</v>
      </c>
    </row>
    <row r="2337" spans="12:15" x14ac:dyDescent="0.25">
      <c r="L2337">
        <v>620814467</v>
      </c>
      <c r="M2337">
        <v>27987</v>
      </c>
      <c r="N2337">
        <v>3</v>
      </c>
      <c r="O2337">
        <v>6</v>
      </c>
    </row>
    <row r="2338" spans="12:15" x14ac:dyDescent="0.25">
      <c r="L2338">
        <v>620814582</v>
      </c>
      <c r="M2338">
        <v>27987</v>
      </c>
      <c r="N2338">
        <v>4</v>
      </c>
      <c r="O2338">
        <v>4</v>
      </c>
    </row>
    <row r="2339" spans="12:15" x14ac:dyDescent="0.25">
      <c r="L2339">
        <v>620821624</v>
      </c>
      <c r="M2339">
        <v>33387</v>
      </c>
      <c r="N2339">
        <v>3</v>
      </c>
      <c r="O2339">
        <v>3</v>
      </c>
    </row>
    <row r="2340" spans="12:15" x14ac:dyDescent="0.25">
      <c r="L2340">
        <v>620821632</v>
      </c>
      <c r="M2340">
        <v>38734</v>
      </c>
      <c r="N2340">
        <v>2</v>
      </c>
      <c r="O2340">
        <v>2</v>
      </c>
    </row>
    <row r="2341" spans="12:15" x14ac:dyDescent="0.25">
      <c r="L2341">
        <v>620831640</v>
      </c>
      <c r="M2341">
        <v>31437</v>
      </c>
      <c r="N2341">
        <v>6</v>
      </c>
      <c r="O2341">
        <v>6</v>
      </c>
    </row>
    <row r="2342" spans="12:15" x14ac:dyDescent="0.25">
      <c r="L2342">
        <v>620834755</v>
      </c>
      <c r="M2342">
        <v>44344</v>
      </c>
      <c r="N2342">
        <v>5</v>
      </c>
      <c r="O2342">
        <v>5</v>
      </c>
    </row>
    <row r="2343" spans="12:15" x14ac:dyDescent="0.25">
      <c r="L2343">
        <v>620834765</v>
      </c>
      <c r="M2343">
        <v>27987</v>
      </c>
      <c r="N2343">
        <v>3</v>
      </c>
      <c r="O2343">
        <v>3</v>
      </c>
    </row>
    <row r="2344" spans="12:15" x14ac:dyDescent="0.25">
      <c r="L2344">
        <v>620836261</v>
      </c>
      <c r="M2344">
        <v>38734</v>
      </c>
      <c r="N2344">
        <v>1</v>
      </c>
      <c r="O2344">
        <v>2</v>
      </c>
    </row>
    <row r="2345" spans="12:15" x14ac:dyDescent="0.25">
      <c r="L2345">
        <v>620836432</v>
      </c>
      <c r="M2345">
        <v>44344</v>
      </c>
      <c r="N2345">
        <v>2</v>
      </c>
      <c r="O2345">
        <v>2</v>
      </c>
    </row>
    <row r="2346" spans="12:15" x14ac:dyDescent="0.25">
      <c r="L2346">
        <v>620837807</v>
      </c>
      <c r="M2346">
        <v>38734</v>
      </c>
      <c r="N2346">
        <v>4</v>
      </c>
      <c r="O2346">
        <v>4</v>
      </c>
    </row>
    <row r="2347" spans="12:15" x14ac:dyDescent="0.25">
      <c r="L2347">
        <v>620841618</v>
      </c>
      <c r="M2347">
        <v>37089</v>
      </c>
      <c r="N2347">
        <v>1</v>
      </c>
      <c r="O2347">
        <v>2</v>
      </c>
    </row>
    <row r="2348" spans="12:15" x14ac:dyDescent="0.25">
      <c r="L2348">
        <v>620841693</v>
      </c>
      <c r="M2348">
        <v>27987</v>
      </c>
      <c r="N2348">
        <v>4</v>
      </c>
      <c r="O2348">
        <v>4</v>
      </c>
    </row>
    <row r="2349" spans="12:15" x14ac:dyDescent="0.25">
      <c r="L2349">
        <v>620842418</v>
      </c>
      <c r="M2349">
        <v>36838</v>
      </c>
      <c r="N2349">
        <v>7</v>
      </c>
      <c r="O2349">
        <v>7</v>
      </c>
    </row>
    <row r="2350" spans="12:15" x14ac:dyDescent="0.25">
      <c r="L2350">
        <v>620843604</v>
      </c>
      <c r="M2350">
        <v>27987</v>
      </c>
      <c r="N2350">
        <v>1</v>
      </c>
      <c r="O2350">
        <v>2</v>
      </c>
    </row>
    <row r="2351" spans="12:15" x14ac:dyDescent="0.25">
      <c r="L2351">
        <v>620843915</v>
      </c>
      <c r="M2351">
        <v>37089</v>
      </c>
      <c r="N2351">
        <v>1</v>
      </c>
      <c r="O2351">
        <v>2</v>
      </c>
    </row>
    <row r="2352" spans="12:15" x14ac:dyDescent="0.25">
      <c r="L2352">
        <v>620853170</v>
      </c>
      <c r="M2352">
        <v>31480</v>
      </c>
      <c r="N2352">
        <v>1</v>
      </c>
      <c r="O2352">
        <v>2</v>
      </c>
    </row>
    <row r="2353" spans="12:15" x14ac:dyDescent="0.25">
      <c r="L2353">
        <v>620853412</v>
      </c>
      <c r="M2353">
        <v>31437</v>
      </c>
      <c r="N2353">
        <v>1</v>
      </c>
      <c r="O2353">
        <v>2</v>
      </c>
    </row>
    <row r="2354" spans="12:15" x14ac:dyDescent="0.25">
      <c r="L2354">
        <v>620860288</v>
      </c>
      <c r="M2354">
        <v>31689</v>
      </c>
      <c r="N2354">
        <v>3</v>
      </c>
      <c r="O2354">
        <v>3</v>
      </c>
    </row>
    <row r="2355" spans="12:15" x14ac:dyDescent="0.25">
      <c r="L2355">
        <v>620861081</v>
      </c>
      <c r="M2355">
        <v>37089</v>
      </c>
      <c r="N2355">
        <v>2</v>
      </c>
      <c r="O2355">
        <v>4</v>
      </c>
    </row>
    <row r="2356" spans="12:15" x14ac:dyDescent="0.25">
      <c r="L2356">
        <v>620865590</v>
      </c>
      <c r="M2356">
        <v>44136</v>
      </c>
      <c r="N2356">
        <v>3</v>
      </c>
      <c r="O2356">
        <v>3</v>
      </c>
    </row>
    <row r="2357" spans="12:15" x14ac:dyDescent="0.25">
      <c r="L2357">
        <v>620872529</v>
      </c>
      <c r="M2357">
        <v>16702</v>
      </c>
      <c r="N2357">
        <v>1</v>
      </c>
      <c r="O2357">
        <v>2</v>
      </c>
    </row>
    <row r="2358" spans="12:15" x14ac:dyDescent="0.25">
      <c r="L2358">
        <v>620872750</v>
      </c>
      <c r="M2358">
        <v>31480</v>
      </c>
      <c r="N2358">
        <v>2</v>
      </c>
      <c r="O2358">
        <v>2</v>
      </c>
    </row>
    <row r="2359" spans="12:15" x14ac:dyDescent="0.25">
      <c r="L2359">
        <v>620876699</v>
      </c>
      <c r="M2359">
        <v>31480</v>
      </c>
      <c r="N2359">
        <v>2</v>
      </c>
      <c r="O2359">
        <v>2</v>
      </c>
    </row>
  </sheetData>
  <pageMargins left="0.7" right="0.7" top="0.75" bottom="0.75" header="0.3" footer="0.3"/>
  <pageSetup paperSize="9" orientation="portrait" horizontalDpi="300" verticalDpi="300"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68"/>
  <sheetViews>
    <sheetView workbookViewId="0">
      <selection activeCell="I20" sqref="I20"/>
    </sheetView>
  </sheetViews>
  <sheetFormatPr baseColWidth="10" defaultRowHeight="15" x14ac:dyDescent="0.25"/>
  <cols>
    <col min="5" max="5" width="17.5703125" customWidth="1"/>
    <col min="6" max="6" width="17.85546875" bestFit="1" customWidth="1"/>
    <col min="7" max="7" width="18.28515625" bestFit="1" customWidth="1"/>
  </cols>
  <sheetData>
    <row r="1" spans="1:13" x14ac:dyDescent="0.25">
      <c r="A1" t="s">
        <v>8</v>
      </c>
      <c r="B1" t="s">
        <v>84</v>
      </c>
      <c r="C1" t="s">
        <v>221</v>
      </c>
      <c r="E1" s="3" t="s">
        <v>21</v>
      </c>
      <c r="F1" t="s">
        <v>165</v>
      </c>
      <c r="G1" t="s">
        <v>271</v>
      </c>
      <c r="I1" t="s">
        <v>8</v>
      </c>
      <c r="J1" t="s">
        <v>46</v>
      </c>
      <c r="K1" t="s">
        <v>222</v>
      </c>
      <c r="L1" t="s">
        <v>223</v>
      </c>
      <c r="M1" t="s">
        <v>224</v>
      </c>
    </row>
    <row r="2" spans="1:13" x14ac:dyDescent="0.25">
      <c r="A2">
        <v>10659320</v>
      </c>
      <c r="B2" s="37">
        <v>26108</v>
      </c>
      <c r="C2">
        <v>9</v>
      </c>
      <c r="E2" s="4">
        <v>2</v>
      </c>
      <c r="F2" s="5">
        <v>1</v>
      </c>
      <c r="G2" s="40">
        <v>31689</v>
      </c>
      <c r="I2">
        <v>620259808</v>
      </c>
      <c r="J2">
        <v>64</v>
      </c>
      <c r="K2">
        <v>117</v>
      </c>
      <c r="M2">
        <v>3</v>
      </c>
    </row>
    <row r="3" spans="1:13" x14ac:dyDescent="0.25">
      <c r="A3">
        <v>10687136</v>
      </c>
      <c r="B3" s="37">
        <v>26108</v>
      </c>
      <c r="C3">
        <v>8</v>
      </c>
      <c r="E3" s="4">
        <v>3</v>
      </c>
      <c r="F3" s="5">
        <v>1</v>
      </c>
      <c r="G3" s="40">
        <v>38734</v>
      </c>
    </row>
    <row r="4" spans="1:13" x14ac:dyDescent="0.25">
      <c r="A4">
        <v>10715253</v>
      </c>
      <c r="B4" s="37">
        <v>20733</v>
      </c>
      <c r="C4">
        <v>6</v>
      </c>
      <c r="E4" s="4">
        <v>4</v>
      </c>
      <c r="F4" s="5">
        <v>171</v>
      </c>
      <c r="G4" s="40">
        <v>39105.163742690056</v>
      </c>
    </row>
    <row r="5" spans="1:13" x14ac:dyDescent="0.25">
      <c r="A5">
        <v>10717775</v>
      </c>
      <c r="B5" s="37">
        <v>18854</v>
      </c>
      <c r="C5">
        <v>9</v>
      </c>
      <c r="E5" s="4">
        <v>5</v>
      </c>
      <c r="F5" s="5">
        <v>396</v>
      </c>
      <c r="G5" s="40">
        <v>39082.608585858587</v>
      </c>
    </row>
    <row r="6" spans="1:13" x14ac:dyDescent="0.25">
      <c r="A6">
        <v>10763112</v>
      </c>
      <c r="B6" s="37">
        <v>20733</v>
      </c>
      <c r="C6">
        <v>10</v>
      </c>
      <c r="E6" s="4">
        <v>6</v>
      </c>
      <c r="F6" s="5">
        <v>611</v>
      </c>
      <c r="G6" s="40">
        <v>35113.013093289686</v>
      </c>
    </row>
    <row r="7" spans="1:13" x14ac:dyDescent="0.25">
      <c r="A7">
        <v>10763133</v>
      </c>
      <c r="B7" s="37">
        <v>20733</v>
      </c>
      <c r="C7">
        <v>7</v>
      </c>
      <c r="E7" s="4">
        <v>7</v>
      </c>
      <c r="F7" s="5">
        <v>625</v>
      </c>
      <c r="G7" s="40">
        <v>34141.060799999999</v>
      </c>
    </row>
    <row r="8" spans="1:13" x14ac:dyDescent="0.25">
      <c r="A8">
        <v>10763393</v>
      </c>
      <c r="B8" s="37">
        <v>18854</v>
      </c>
      <c r="C8">
        <v>8</v>
      </c>
      <c r="E8" s="4">
        <v>8</v>
      </c>
      <c r="F8" s="5">
        <v>414</v>
      </c>
      <c r="G8" s="40">
        <v>32755.801932367151</v>
      </c>
    </row>
    <row r="9" spans="1:13" x14ac:dyDescent="0.25">
      <c r="A9">
        <v>10763522</v>
      </c>
      <c r="B9" s="37">
        <v>31480</v>
      </c>
      <c r="C9">
        <v>9</v>
      </c>
      <c r="E9" s="4">
        <v>9</v>
      </c>
      <c r="F9" s="5">
        <v>171</v>
      </c>
      <c r="G9" s="40">
        <v>33621.20467836257</v>
      </c>
    </row>
    <row r="10" spans="1:13" x14ac:dyDescent="0.25">
      <c r="A10">
        <v>10763686</v>
      </c>
      <c r="B10" s="37">
        <v>20733</v>
      </c>
      <c r="C10">
        <v>9</v>
      </c>
      <c r="E10" s="4">
        <v>10</v>
      </c>
      <c r="F10" s="5">
        <v>38</v>
      </c>
      <c r="G10" s="40">
        <v>34569.394736842107</v>
      </c>
    </row>
    <row r="11" spans="1:13" x14ac:dyDescent="0.25">
      <c r="A11">
        <v>10763757</v>
      </c>
      <c r="B11" s="37">
        <v>18854</v>
      </c>
      <c r="C11">
        <v>9</v>
      </c>
      <c r="E11" s="4">
        <v>11</v>
      </c>
      <c r="F11" s="5">
        <v>23</v>
      </c>
      <c r="G11" s="40">
        <v>33843.956521739128</v>
      </c>
    </row>
    <row r="12" spans="1:13" x14ac:dyDescent="0.25">
      <c r="A12">
        <v>10764128</v>
      </c>
      <c r="B12" s="37">
        <v>27987</v>
      </c>
      <c r="C12">
        <v>8</v>
      </c>
      <c r="E12" s="4">
        <v>12</v>
      </c>
      <c r="F12" s="5">
        <v>8</v>
      </c>
      <c r="G12" s="40">
        <v>34841.125</v>
      </c>
    </row>
    <row r="13" spans="1:13" x14ac:dyDescent="0.25">
      <c r="A13">
        <v>10764500</v>
      </c>
      <c r="B13" s="37">
        <v>39359</v>
      </c>
      <c r="C13">
        <v>9</v>
      </c>
      <c r="E13" s="4">
        <v>13</v>
      </c>
      <c r="F13" s="5">
        <v>4</v>
      </c>
      <c r="G13" s="40">
        <v>30536.5</v>
      </c>
    </row>
    <row r="14" spans="1:13" x14ac:dyDescent="0.25">
      <c r="A14">
        <v>10765199</v>
      </c>
      <c r="B14" s="37">
        <v>27987</v>
      </c>
      <c r="C14">
        <v>7</v>
      </c>
      <c r="E14" s="4">
        <v>15</v>
      </c>
      <c r="F14" s="5">
        <v>1</v>
      </c>
      <c r="G14" s="40">
        <v>39359</v>
      </c>
    </row>
    <row r="15" spans="1:13" x14ac:dyDescent="0.25">
      <c r="A15">
        <v>10765440</v>
      </c>
      <c r="B15" s="37">
        <v>20733</v>
      </c>
      <c r="C15">
        <v>7</v>
      </c>
      <c r="E15" s="4">
        <v>16</v>
      </c>
      <c r="F15" s="5">
        <v>2</v>
      </c>
      <c r="G15" s="40">
        <v>31669</v>
      </c>
    </row>
    <row r="16" spans="1:13" x14ac:dyDescent="0.25">
      <c r="A16">
        <v>10765450</v>
      </c>
      <c r="B16" s="37">
        <v>39359</v>
      </c>
      <c r="C16">
        <v>6</v>
      </c>
      <c r="E16" s="4">
        <v>17</v>
      </c>
      <c r="F16" s="5">
        <v>1</v>
      </c>
      <c r="G16" s="40">
        <v>27987</v>
      </c>
    </row>
    <row r="17" spans="1:9" x14ac:dyDescent="0.25">
      <c r="A17">
        <v>10765472</v>
      </c>
      <c r="B17" s="37">
        <v>38691</v>
      </c>
      <c r="C17">
        <v>6</v>
      </c>
      <c r="E17" s="4" t="s">
        <v>108</v>
      </c>
      <c r="F17" s="5"/>
      <c r="G17" s="40"/>
    </row>
    <row r="18" spans="1:9" x14ac:dyDescent="0.25">
      <c r="A18">
        <v>10765699</v>
      </c>
      <c r="B18" s="37">
        <v>26108</v>
      </c>
      <c r="C18">
        <v>7</v>
      </c>
      <c r="E18" s="4" t="s">
        <v>20</v>
      </c>
      <c r="F18" s="5">
        <v>2467</v>
      </c>
      <c r="G18" s="40">
        <v>35249.318200243208</v>
      </c>
    </row>
    <row r="19" spans="1:9" x14ac:dyDescent="0.25">
      <c r="A19">
        <v>10765713</v>
      </c>
      <c r="B19" s="37">
        <v>26108</v>
      </c>
      <c r="C19">
        <v>7</v>
      </c>
      <c r="I19" s="75">
        <f>1/2467</f>
        <v>4.0535062829347385E-4</v>
      </c>
    </row>
    <row r="20" spans="1:9" x14ac:dyDescent="0.25">
      <c r="A20">
        <v>10765749</v>
      </c>
      <c r="B20" s="37">
        <v>27987</v>
      </c>
      <c r="C20">
        <v>8</v>
      </c>
      <c r="I20" s="76">
        <f>I19*3.5249/4.4344</f>
        <v>3.2221279759869791E-4</v>
      </c>
    </row>
    <row r="21" spans="1:9" x14ac:dyDescent="0.25">
      <c r="A21">
        <v>10765830</v>
      </c>
      <c r="B21" s="37">
        <v>27987</v>
      </c>
      <c r="C21">
        <v>6</v>
      </c>
    </row>
    <row r="22" spans="1:9" x14ac:dyDescent="0.25">
      <c r="A22">
        <v>10765933</v>
      </c>
      <c r="B22" s="37">
        <v>36855</v>
      </c>
      <c r="C22">
        <v>6</v>
      </c>
    </row>
    <row r="23" spans="1:9" x14ac:dyDescent="0.25">
      <c r="A23">
        <v>10765935</v>
      </c>
      <c r="B23" s="37">
        <v>30225</v>
      </c>
      <c r="C23">
        <v>7</v>
      </c>
    </row>
    <row r="24" spans="1:9" x14ac:dyDescent="0.25">
      <c r="A24">
        <v>10765945</v>
      </c>
      <c r="B24" s="37">
        <v>18854</v>
      </c>
      <c r="C24">
        <v>8</v>
      </c>
    </row>
    <row r="25" spans="1:9" x14ac:dyDescent="0.25">
      <c r="A25">
        <v>10765955</v>
      </c>
      <c r="B25" s="37">
        <v>27987</v>
      </c>
      <c r="C25">
        <v>7</v>
      </c>
    </row>
    <row r="26" spans="1:9" x14ac:dyDescent="0.25">
      <c r="A26">
        <v>10766025</v>
      </c>
      <c r="B26" s="37">
        <v>33387</v>
      </c>
      <c r="C26">
        <v>7</v>
      </c>
    </row>
    <row r="27" spans="1:9" x14ac:dyDescent="0.25">
      <c r="A27">
        <v>10766198</v>
      </c>
      <c r="B27" s="37">
        <v>26108</v>
      </c>
      <c r="C27">
        <v>7</v>
      </c>
    </row>
    <row r="28" spans="1:9" x14ac:dyDescent="0.25">
      <c r="A28">
        <v>10909798</v>
      </c>
      <c r="B28" s="37">
        <v>20733</v>
      </c>
      <c r="C28">
        <v>10</v>
      </c>
    </row>
    <row r="29" spans="1:9" x14ac:dyDescent="0.25">
      <c r="A29">
        <v>10910050</v>
      </c>
      <c r="B29" s="37">
        <v>35211</v>
      </c>
      <c r="C29">
        <v>7</v>
      </c>
    </row>
    <row r="30" spans="1:9" x14ac:dyDescent="0.25">
      <c r="A30">
        <v>10910055</v>
      </c>
      <c r="B30" s="37">
        <v>27987</v>
      </c>
      <c r="C30">
        <v>6</v>
      </c>
    </row>
    <row r="31" spans="1:9" x14ac:dyDescent="0.25">
      <c r="A31">
        <v>10910071</v>
      </c>
      <c r="B31" s="37">
        <v>30225</v>
      </c>
      <c r="C31">
        <v>7</v>
      </c>
    </row>
    <row r="32" spans="1:9" x14ac:dyDescent="0.25">
      <c r="A32">
        <v>10910072</v>
      </c>
      <c r="B32" s="37">
        <v>38734</v>
      </c>
      <c r="C32">
        <v>6</v>
      </c>
    </row>
    <row r="33" spans="1:3" x14ac:dyDescent="0.25">
      <c r="A33">
        <v>10910077</v>
      </c>
      <c r="B33" s="37">
        <v>18854</v>
      </c>
      <c r="C33">
        <v>7</v>
      </c>
    </row>
    <row r="34" spans="1:3" x14ac:dyDescent="0.25">
      <c r="A34">
        <v>10910084</v>
      </c>
      <c r="B34" s="37">
        <v>35211</v>
      </c>
      <c r="C34">
        <v>7</v>
      </c>
    </row>
    <row r="35" spans="1:3" x14ac:dyDescent="0.25">
      <c r="A35">
        <v>10910085</v>
      </c>
      <c r="B35" s="37">
        <v>29810</v>
      </c>
      <c r="C35">
        <v>6</v>
      </c>
    </row>
    <row r="36" spans="1:3" x14ac:dyDescent="0.25">
      <c r="A36">
        <v>10910108</v>
      </c>
      <c r="B36" s="37">
        <v>37089</v>
      </c>
      <c r="C36">
        <v>7</v>
      </c>
    </row>
    <row r="37" spans="1:3" x14ac:dyDescent="0.25">
      <c r="A37">
        <v>10910109</v>
      </c>
      <c r="B37" s="37">
        <v>39359</v>
      </c>
      <c r="C37">
        <v>8</v>
      </c>
    </row>
    <row r="38" spans="1:3" x14ac:dyDescent="0.25">
      <c r="A38">
        <v>10962848</v>
      </c>
      <c r="B38" s="37">
        <v>26108</v>
      </c>
      <c r="C38">
        <v>7</v>
      </c>
    </row>
    <row r="39" spans="1:3" x14ac:dyDescent="0.25">
      <c r="A39">
        <v>10980307</v>
      </c>
      <c r="B39" s="37">
        <v>39359</v>
      </c>
      <c r="C39">
        <v>7</v>
      </c>
    </row>
    <row r="40" spans="1:3" x14ac:dyDescent="0.25">
      <c r="A40">
        <v>10980340</v>
      </c>
      <c r="B40" s="37">
        <v>38734</v>
      </c>
      <c r="C40">
        <v>9</v>
      </c>
    </row>
    <row r="41" spans="1:3" x14ac:dyDescent="0.25">
      <c r="A41">
        <v>10980341</v>
      </c>
      <c r="B41" s="37">
        <v>18854</v>
      </c>
      <c r="C41">
        <v>6</v>
      </c>
    </row>
    <row r="42" spans="1:3" x14ac:dyDescent="0.25">
      <c r="A42">
        <v>10980355</v>
      </c>
      <c r="B42" s="37">
        <v>18854</v>
      </c>
      <c r="C42">
        <v>7</v>
      </c>
    </row>
    <row r="43" spans="1:3" x14ac:dyDescent="0.25">
      <c r="A43">
        <v>10980376</v>
      </c>
      <c r="B43" s="37">
        <v>18854</v>
      </c>
      <c r="C43">
        <v>7</v>
      </c>
    </row>
    <row r="44" spans="1:3" x14ac:dyDescent="0.25">
      <c r="A44">
        <v>10980407</v>
      </c>
      <c r="B44" s="37">
        <v>27987</v>
      </c>
      <c r="C44">
        <v>6</v>
      </c>
    </row>
    <row r="45" spans="1:3" x14ac:dyDescent="0.25">
      <c r="A45">
        <v>10980415</v>
      </c>
      <c r="B45" s="37">
        <v>27987</v>
      </c>
      <c r="C45">
        <v>8</v>
      </c>
    </row>
    <row r="46" spans="1:3" x14ac:dyDescent="0.25">
      <c r="A46">
        <v>10980433</v>
      </c>
      <c r="B46" s="37">
        <v>27987</v>
      </c>
      <c r="C46">
        <v>7</v>
      </c>
    </row>
    <row r="47" spans="1:3" x14ac:dyDescent="0.25">
      <c r="A47">
        <v>10980561</v>
      </c>
      <c r="B47" s="37">
        <v>18854</v>
      </c>
      <c r="C47">
        <v>7</v>
      </c>
    </row>
    <row r="48" spans="1:3" x14ac:dyDescent="0.25">
      <c r="A48">
        <v>10980564</v>
      </c>
      <c r="B48" s="37">
        <v>27450</v>
      </c>
      <c r="C48">
        <v>6</v>
      </c>
    </row>
    <row r="49" spans="1:3" x14ac:dyDescent="0.25">
      <c r="A49">
        <v>10980582</v>
      </c>
      <c r="B49" s="37">
        <v>30225</v>
      </c>
      <c r="C49">
        <v>7</v>
      </c>
    </row>
    <row r="50" spans="1:3" x14ac:dyDescent="0.25">
      <c r="A50">
        <v>10980721</v>
      </c>
      <c r="B50" s="37">
        <v>29601</v>
      </c>
      <c r="C50">
        <v>7</v>
      </c>
    </row>
    <row r="51" spans="1:3" x14ac:dyDescent="0.25">
      <c r="A51">
        <v>10980723</v>
      </c>
      <c r="B51" s="37">
        <v>35211</v>
      </c>
      <c r="C51">
        <v>7</v>
      </c>
    </row>
    <row r="52" spans="1:3" x14ac:dyDescent="0.25">
      <c r="A52">
        <v>10980768</v>
      </c>
      <c r="B52" s="37">
        <v>36855</v>
      </c>
      <c r="C52">
        <v>9</v>
      </c>
    </row>
    <row r="53" spans="1:3" x14ac:dyDescent="0.25">
      <c r="A53">
        <v>10980791</v>
      </c>
      <c r="B53" s="37">
        <v>26108</v>
      </c>
      <c r="C53">
        <v>6</v>
      </c>
    </row>
    <row r="54" spans="1:3" x14ac:dyDescent="0.25">
      <c r="A54">
        <v>10980819</v>
      </c>
      <c r="B54" s="37">
        <v>38734</v>
      </c>
      <c r="C54">
        <v>7</v>
      </c>
    </row>
    <row r="55" spans="1:3" x14ac:dyDescent="0.25">
      <c r="A55">
        <v>10980965</v>
      </c>
      <c r="B55" s="37">
        <v>37089</v>
      </c>
      <c r="C55">
        <v>7</v>
      </c>
    </row>
    <row r="56" spans="1:3" x14ac:dyDescent="0.25">
      <c r="A56">
        <v>10980976</v>
      </c>
      <c r="B56" s="37">
        <v>26133</v>
      </c>
      <c r="C56">
        <v>8</v>
      </c>
    </row>
    <row r="57" spans="1:3" x14ac:dyDescent="0.25">
      <c r="A57">
        <v>10981041</v>
      </c>
      <c r="B57" s="37">
        <v>38943</v>
      </c>
      <c r="C57">
        <v>6</v>
      </c>
    </row>
    <row r="58" spans="1:3" x14ac:dyDescent="0.25">
      <c r="A58">
        <v>10989482</v>
      </c>
      <c r="B58" s="37">
        <v>36812</v>
      </c>
      <c r="C58">
        <v>6</v>
      </c>
    </row>
    <row r="59" spans="1:3" x14ac:dyDescent="0.25">
      <c r="A59">
        <v>11016099</v>
      </c>
      <c r="B59" s="37">
        <v>38691</v>
      </c>
      <c r="C59">
        <v>6</v>
      </c>
    </row>
    <row r="60" spans="1:3" x14ac:dyDescent="0.25">
      <c r="A60">
        <v>11088135</v>
      </c>
      <c r="B60" s="37">
        <v>44344</v>
      </c>
      <c r="C60">
        <v>8</v>
      </c>
    </row>
    <row r="61" spans="1:3" x14ac:dyDescent="0.25">
      <c r="A61">
        <v>11089784</v>
      </c>
      <c r="B61" s="37">
        <v>38943</v>
      </c>
      <c r="C61">
        <v>8</v>
      </c>
    </row>
    <row r="62" spans="1:3" x14ac:dyDescent="0.25">
      <c r="A62">
        <v>11089797</v>
      </c>
      <c r="B62" s="37">
        <v>36855</v>
      </c>
      <c r="C62">
        <v>10</v>
      </c>
    </row>
    <row r="63" spans="1:3" x14ac:dyDescent="0.25">
      <c r="A63">
        <v>11089801</v>
      </c>
      <c r="B63" s="37">
        <v>31480</v>
      </c>
      <c r="C63">
        <v>8</v>
      </c>
    </row>
    <row r="64" spans="1:3" x14ac:dyDescent="0.25">
      <c r="A64">
        <v>11089842</v>
      </c>
      <c r="B64" s="37">
        <v>37089</v>
      </c>
      <c r="C64">
        <v>7</v>
      </c>
    </row>
    <row r="65" spans="1:3" x14ac:dyDescent="0.25">
      <c r="A65">
        <v>11090001</v>
      </c>
      <c r="B65" s="37">
        <v>27450</v>
      </c>
      <c r="C65">
        <v>8</v>
      </c>
    </row>
    <row r="66" spans="1:3" x14ac:dyDescent="0.25">
      <c r="A66">
        <v>11090099</v>
      </c>
      <c r="B66" s="37">
        <v>36855</v>
      </c>
      <c r="C66">
        <v>8</v>
      </c>
    </row>
    <row r="67" spans="1:3" x14ac:dyDescent="0.25">
      <c r="A67">
        <v>11090869</v>
      </c>
      <c r="B67" s="37">
        <v>27450</v>
      </c>
      <c r="C67">
        <v>7</v>
      </c>
    </row>
    <row r="68" spans="1:3" x14ac:dyDescent="0.25">
      <c r="A68">
        <v>11090870</v>
      </c>
      <c r="B68" s="37">
        <v>27450</v>
      </c>
      <c r="C68">
        <v>7</v>
      </c>
    </row>
    <row r="69" spans="1:3" x14ac:dyDescent="0.25">
      <c r="A69">
        <v>11090874</v>
      </c>
      <c r="B69" s="37">
        <v>36855</v>
      </c>
      <c r="C69">
        <v>8</v>
      </c>
    </row>
    <row r="70" spans="1:3" x14ac:dyDescent="0.25">
      <c r="A70">
        <v>11090881</v>
      </c>
      <c r="B70" s="37">
        <v>42464</v>
      </c>
      <c r="C70">
        <v>9</v>
      </c>
    </row>
    <row r="71" spans="1:3" x14ac:dyDescent="0.25">
      <c r="A71">
        <v>11091353</v>
      </c>
      <c r="B71" s="37">
        <v>27450</v>
      </c>
      <c r="C71">
        <v>7</v>
      </c>
    </row>
    <row r="72" spans="1:3" x14ac:dyDescent="0.25">
      <c r="A72">
        <v>11098608</v>
      </c>
      <c r="B72" s="37">
        <v>38734</v>
      </c>
      <c r="C72">
        <v>8</v>
      </c>
    </row>
    <row r="73" spans="1:3" x14ac:dyDescent="0.25">
      <c r="A73">
        <v>11098616</v>
      </c>
      <c r="B73" s="37">
        <v>37089</v>
      </c>
      <c r="C73">
        <v>7</v>
      </c>
    </row>
    <row r="74" spans="1:3" x14ac:dyDescent="0.25">
      <c r="A74">
        <v>11098647</v>
      </c>
      <c r="B74" s="37">
        <v>42464</v>
      </c>
      <c r="C74">
        <v>9</v>
      </c>
    </row>
    <row r="75" spans="1:3" x14ac:dyDescent="0.25">
      <c r="A75">
        <v>11098657</v>
      </c>
      <c r="B75" s="37">
        <v>38734</v>
      </c>
      <c r="C75">
        <v>8</v>
      </c>
    </row>
    <row r="76" spans="1:3" x14ac:dyDescent="0.25">
      <c r="A76">
        <v>11098681</v>
      </c>
      <c r="B76" s="37">
        <v>44344</v>
      </c>
      <c r="C76">
        <v>8</v>
      </c>
    </row>
    <row r="77" spans="1:3" x14ac:dyDescent="0.25">
      <c r="A77">
        <v>11098962</v>
      </c>
      <c r="B77" s="37">
        <v>38734</v>
      </c>
      <c r="C77">
        <v>7</v>
      </c>
    </row>
    <row r="78" spans="1:3" x14ac:dyDescent="0.25">
      <c r="A78">
        <v>11099145</v>
      </c>
      <c r="B78" s="37">
        <v>31689</v>
      </c>
      <c r="C78">
        <v>7</v>
      </c>
    </row>
    <row r="79" spans="1:3" x14ac:dyDescent="0.25">
      <c r="A79">
        <v>11099199</v>
      </c>
      <c r="B79" s="37">
        <v>27450</v>
      </c>
      <c r="C79">
        <v>8</v>
      </c>
    </row>
    <row r="80" spans="1:3" x14ac:dyDescent="0.25">
      <c r="A80">
        <v>11099860</v>
      </c>
      <c r="B80" s="37">
        <v>36855</v>
      </c>
      <c r="C80">
        <v>6</v>
      </c>
    </row>
    <row r="81" spans="1:3" x14ac:dyDescent="0.25">
      <c r="A81">
        <v>11100411</v>
      </c>
      <c r="B81" s="37">
        <v>27987</v>
      </c>
      <c r="C81">
        <v>6</v>
      </c>
    </row>
    <row r="82" spans="1:3" x14ac:dyDescent="0.25">
      <c r="A82">
        <v>11101395</v>
      </c>
      <c r="B82" s="37">
        <v>31480</v>
      </c>
      <c r="C82">
        <v>8</v>
      </c>
    </row>
    <row r="83" spans="1:3" x14ac:dyDescent="0.25">
      <c r="A83">
        <v>11101596</v>
      </c>
      <c r="B83" s="37">
        <v>42464</v>
      </c>
      <c r="C83">
        <v>7</v>
      </c>
    </row>
    <row r="84" spans="1:3" x14ac:dyDescent="0.25">
      <c r="A84">
        <v>11102327</v>
      </c>
      <c r="B84" s="37">
        <v>18854</v>
      </c>
      <c r="C84">
        <v>6</v>
      </c>
    </row>
    <row r="85" spans="1:3" x14ac:dyDescent="0.25">
      <c r="A85">
        <v>11102675</v>
      </c>
      <c r="B85" s="37">
        <v>39359</v>
      </c>
      <c r="C85">
        <v>6</v>
      </c>
    </row>
    <row r="86" spans="1:3" x14ac:dyDescent="0.25">
      <c r="A86">
        <v>11102690</v>
      </c>
      <c r="B86" s="37">
        <v>31480</v>
      </c>
      <c r="C86">
        <v>7</v>
      </c>
    </row>
    <row r="87" spans="1:3" x14ac:dyDescent="0.25">
      <c r="A87">
        <v>11102806</v>
      </c>
      <c r="B87" s="37">
        <v>38943</v>
      </c>
      <c r="C87">
        <v>8</v>
      </c>
    </row>
    <row r="88" spans="1:3" x14ac:dyDescent="0.25">
      <c r="A88">
        <v>11102939</v>
      </c>
      <c r="B88" s="37">
        <v>31480</v>
      </c>
      <c r="C88">
        <v>5</v>
      </c>
    </row>
    <row r="89" spans="1:3" x14ac:dyDescent="0.25">
      <c r="A89">
        <v>11102966</v>
      </c>
      <c r="B89" s="37">
        <v>29810</v>
      </c>
      <c r="C89">
        <v>6</v>
      </c>
    </row>
    <row r="90" spans="1:3" x14ac:dyDescent="0.25">
      <c r="A90">
        <v>11103691</v>
      </c>
      <c r="B90" s="37">
        <v>44344</v>
      </c>
      <c r="C90">
        <v>5</v>
      </c>
    </row>
    <row r="91" spans="1:3" x14ac:dyDescent="0.25">
      <c r="A91">
        <v>11103893</v>
      </c>
      <c r="B91" s="37">
        <v>27987</v>
      </c>
      <c r="C91">
        <v>5</v>
      </c>
    </row>
    <row r="92" spans="1:3" x14ac:dyDescent="0.25">
      <c r="A92">
        <v>11104235</v>
      </c>
      <c r="B92" s="37">
        <v>36855</v>
      </c>
      <c r="C92">
        <v>6</v>
      </c>
    </row>
    <row r="93" spans="1:3" x14ac:dyDescent="0.25">
      <c r="A93">
        <v>11104441</v>
      </c>
      <c r="B93" s="37">
        <v>33387</v>
      </c>
      <c r="C93">
        <v>6</v>
      </c>
    </row>
    <row r="94" spans="1:3" x14ac:dyDescent="0.25">
      <c r="A94">
        <v>11104462</v>
      </c>
      <c r="B94" s="37">
        <v>27657</v>
      </c>
      <c r="C94">
        <v>7</v>
      </c>
    </row>
    <row r="95" spans="1:3" x14ac:dyDescent="0.25">
      <c r="A95">
        <v>11104502</v>
      </c>
      <c r="B95" s="37">
        <v>31480</v>
      </c>
      <c r="C95">
        <v>6</v>
      </c>
    </row>
    <row r="96" spans="1:3" x14ac:dyDescent="0.25">
      <c r="A96">
        <v>11104522</v>
      </c>
      <c r="B96" s="37">
        <v>38691</v>
      </c>
      <c r="C96">
        <v>7</v>
      </c>
    </row>
    <row r="97" spans="1:3" x14ac:dyDescent="0.25">
      <c r="A97">
        <v>11104524</v>
      </c>
      <c r="B97" s="37">
        <v>37064</v>
      </c>
      <c r="C97">
        <v>8</v>
      </c>
    </row>
    <row r="98" spans="1:3" x14ac:dyDescent="0.25">
      <c r="A98">
        <v>11104603</v>
      </c>
      <c r="B98" s="37">
        <v>27987</v>
      </c>
      <c r="C98">
        <v>6</v>
      </c>
    </row>
    <row r="99" spans="1:3" x14ac:dyDescent="0.25">
      <c r="A99">
        <v>11104604</v>
      </c>
      <c r="B99" s="37">
        <v>27450</v>
      </c>
      <c r="C99">
        <v>8</v>
      </c>
    </row>
    <row r="100" spans="1:3" x14ac:dyDescent="0.25">
      <c r="A100">
        <v>11104623</v>
      </c>
      <c r="B100" s="37">
        <v>18854</v>
      </c>
      <c r="C100">
        <v>7</v>
      </c>
    </row>
    <row r="101" spans="1:3" x14ac:dyDescent="0.25">
      <c r="A101">
        <v>11104647</v>
      </c>
      <c r="B101" s="37">
        <v>29810</v>
      </c>
      <c r="C101">
        <v>6</v>
      </c>
    </row>
    <row r="102" spans="1:3" x14ac:dyDescent="0.25">
      <c r="A102">
        <v>11104689</v>
      </c>
      <c r="B102" s="37">
        <v>27450</v>
      </c>
      <c r="C102">
        <v>8</v>
      </c>
    </row>
    <row r="103" spans="1:3" x14ac:dyDescent="0.25">
      <c r="A103">
        <v>11104705</v>
      </c>
      <c r="B103" s="37">
        <v>18854</v>
      </c>
      <c r="C103">
        <v>8</v>
      </c>
    </row>
    <row r="104" spans="1:3" x14ac:dyDescent="0.25">
      <c r="A104">
        <v>11104843</v>
      </c>
      <c r="B104" s="37">
        <v>26108</v>
      </c>
      <c r="C104">
        <v>7</v>
      </c>
    </row>
    <row r="105" spans="1:3" x14ac:dyDescent="0.25">
      <c r="A105">
        <v>11104861</v>
      </c>
      <c r="B105" s="37">
        <v>26108</v>
      </c>
      <c r="C105">
        <v>7</v>
      </c>
    </row>
    <row r="106" spans="1:3" x14ac:dyDescent="0.25">
      <c r="A106">
        <v>11104897</v>
      </c>
      <c r="B106" s="37">
        <v>36855</v>
      </c>
      <c r="C106">
        <v>7</v>
      </c>
    </row>
    <row r="107" spans="1:3" x14ac:dyDescent="0.25">
      <c r="A107">
        <v>11105026</v>
      </c>
      <c r="B107" s="37">
        <v>18854</v>
      </c>
      <c r="C107">
        <v>6</v>
      </c>
    </row>
    <row r="108" spans="1:3" x14ac:dyDescent="0.25">
      <c r="A108">
        <v>11105094</v>
      </c>
      <c r="B108" s="37">
        <v>27450</v>
      </c>
      <c r="C108">
        <v>7</v>
      </c>
    </row>
    <row r="109" spans="1:3" x14ac:dyDescent="0.25">
      <c r="A109">
        <v>11105132</v>
      </c>
      <c r="B109" s="37">
        <v>37089</v>
      </c>
      <c r="C109">
        <v>8</v>
      </c>
    </row>
    <row r="110" spans="1:3" x14ac:dyDescent="0.25">
      <c r="A110">
        <v>11105320</v>
      </c>
      <c r="B110" s="37">
        <v>27987</v>
      </c>
      <c r="C110">
        <v>7</v>
      </c>
    </row>
    <row r="111" spans="1:3" x14ac:dyDescent="0.25">
      <c r="A111">
        <v>11105395</v>
      </c>
      <c r="B111" s="37">
        <v>37064</v>
      </c>
      <c r="C111">
        <v>6</v>
      </c>
    </row>
    <row r="112" spans="1:3" x14ac:dyDescent="0.25">
      <c r="A112">
        <v>11105468</v>
      </c>
      <c r="B112" s="37">
        <v>36838</v>
      </c>
      <c r="C112">
        <v>8</v>
      </c>
    </row>
    <row r="113" spans="1:3" x14ac:dyDescent="0.25">
      <c r="A113">
        <v>11105502</v>
      </c>
      <c r="B113" s="37">
        <v>36882</v>
      </c>
      <c r="C113">
        <v>7</v>
      </c>
    </row>
    <row r="114" spans="1:3" x14ac:dyDescent="0.25">
      <c r="A114">
        <v>11105703</v>
      </c>
      <c r="B114" s="37">
        <v>38734</v>
      </c>
      <c r="C114">
        <v>7</v>
      </c>
    </row>
    <row r="115" spans="1:3" x14ac:dyDescent="0.25">
      <c r="A115">
        <v>11105852</v>
      </c>
      <c r="B115" s="37">
        <v>36855</v>
      </c>
      <c r="C115">
        <v>6</v>
      </c>
    </row>
    <row r="116" spans="1:3" x14ac:dyDescent="0.25">
      <c r="A116">
        <v>11105903</v>
      </c>
      <c r="B116" s="37">
        <v>44344</v>
      </c>
      <c r="C116">
        <v>7</v>
      </c>
    </row>
    <row r="117" spans="1:3" x14ac:dyDescent="0.25">
      <c r="A117">
        <v>11106043</v>
      </c>
      <c r="B117" s="37">
        <v>42464</v>
      </c>
      <c r="C117">
        <v>6</v>
      </c>
    </row>
    <row r="118" spans="1:3" x14ac:dyDescent="0.25">
      <c r="A118">
        <v>11106108</v>
      </c>
      <c r="B118" s="37">
        <v>39359</v>
      </c>
      <c r="C118">
        <v>7</v>
      </c>
    </row>
    <row r="119" spans="1:3" x14ac:dyDescent="0.25">
      <c r="A119">
        <v>11106113</v>
      </c>
      <c r="B119" s="37">
        <v>33387</v>
      </c>
      <c r="C119">
        <v>7</v>
      </c>
    </row>
    <row r="120" spans="1:3" x14ac:dyDescent="0.25">
      <c r="A120">
        <v>11106302</v>
      </c>
      <c r="B120" s="37">
        <v>38734</v>
      </c>
      <c r="C120">
        <v>7</v>
      </c>
    </row>
    <row r="121" spans="1:3" x14ac:dyDescent="0.25">
      <c r="A121">
        <v>11106345</v>
      </c>
      <c r="B121" s="37">
        <v>44344</v>
      </c>
      <c r="C121">
        <v>7</v>
      </c>
    </row>
    <row r="122" spans="1:3" x14ac:dyDescent="0.25">
      <c r="A122">
        <v>11106408</v>
      </c>
      <c r="B122" s="37">
        <v>32104</v>
      </c>
      <c r="C122">
        <v>7</v>
      </c>
    </row>
    <row r="123" spans="1:3" x14ac:dyDescent="0.25">
      <c r="A123">
        <v>11107330</v>
      </c>
      <c r="B123" s="37">
        <v>36855</v>
      </c>
      <c r="C123">
        <v>6</v>
      </c>
    </row>
    <row r="124" spans="1:3" x14ac:dyDescent="0.25">
      <c r="A124">
        <v>11107513</v>
      </c>
      <c r="B124" s="37">
        <v>42257</v>
      </c>
      <c r="C124">
        <v>7</v>
      </c>
    </row>
    <row r="125" spans="1:3" x14ac:dyDescent="0.25">
      <c r="A125">
        <v>11108018</v>
      </c>
      <c r="B125" s="37">
        <v>26108</v>
      </c>
      <c r="C125">
        <v>6</v>
      </c>
    </row>
    <row r="126" spans="1:3" x14ac:dyDescent="0.25">
      <c r="A126">
        <v>11108124</v>
      </c>
      <c r="B126" s="37">
        <v>44092</v>
      </c>
      <c r="C126">
        <v>7</v>
      </c>
    </row>
    <row r="127" spans="1:3" x14ac:dyDescent="0.25">
      <c r="A127">
        <v>11108133</v>
      </c>
      <c r="B127" s="37">
        <v>37064</v>
      </c>
      <c r="C127">
        <v>8</v>
      </c>
    </row>
    <row r="128" spans="1:3" x14ac:dyDescent="0.25">
      <c r="A128">
        <v>11108143</v>
      </c>
      <c r="B128" s="37">
        <v>38691</v>
      </c>
      <c r="C128">
        <v>6</v>
      </c>
    </row>
    <row r="129" spans="1:3" x14ac:dyDescent="0.25">
      <c r="A129">
        <v>11108148</v>
      </c>
      <c r="B129" s="37">
        <v>33059</v>
      </c>
      <c r="C129">
        <v>7</v>
      </c>
    </row>
    <row r="130" spans="1:3" x14ac:dyDescent="0.25">
      <c r="A130">
        <v>11108149</v>
      </c>
      <c r="B130" s="37">
        <v>38943</v>
      </c>
      <c r="C130">
        <v>7</v>
      </c>
    </row>
    <row r="131" spans="1:3" x14ac:dyDescent="0.25">
      <c r="A131">
        <v>11108150</v>
      </c>
      <c r="B131" s="37">
        <v>27987</v>
      </c>
      <c r="C131">
        <v>9</v>
      </c>
    </row>
    <row r="132" spans="1:3" x14ac:dyDescent="0.25">
      <c r="A132">
        <v>11108152</v>
      </c>
      <c r="B132" s="37">
        <v>36855</v>
      </c>
      <c r="C132">
        <v>6</v>
      </c>
    </row>
    <row r="133" spans="1:3" x14ac:dyDescent="0.25">
      <c r="A133">
        <v>11108153</v>
      </c>
      <c r="B133">
        <v>38734</v>
      </c>
      <c r="C133">
        <v>8</v>
      </c>
    </row>
    <row r="134" spans="1:3" x14ac:dyDescent="0.25">
      <c r="A134">
        <v>11108155</v>
      </c>
      <c r="B134" s="37">
        <v>44344</v>
      </c>
      <c r="C134">
        <v>8</v>
      </c>
    </row>
    <row r="135" spans="1:3" x14ac:dyDescent="0.25">
      <c r="A135">
        <v>11108157</v>
      </c>
      <c r="B135" s="37">
        <v>38734</v>
      </c>
      <c r="C135">
        <v>7</v>
      </c>
    </row>
    <row r="136" spans="1:3" x14ac:dyDescent="0.25">
      <c r="A136">
        <v>11108158</v>
      </c>
      <c r="B136" s="37">
        <v>27657</v>
      </c>
      <c r="C136">
        <v>7</v>
      </c>
    </row>
    <row r="137" spans="1:3" x14ac:dyDescent="0.25">
      <c r="A137">
        <v>11108361</v>
      </c>
      <c r="B137" s="37">
        <v>38691</v>
      </c>
      <c r="C137">
        <v>9</v>
      </c>
    </row>
    <row r="138" spans="1:3" x14ac:dyDescent="0.25">
      <c r="A138">
        <v>11108382</v>
      </c>
      <c r="B138" s="37">
        <v>37480</v>
      </c>
      <c r="C138">
        <v>7</v>
      </c>
    </row>
    <row r="139" spans="1:3" x14ac:dyDescent="0.25">
      <c r="A139">
        <v>11108386</v>
      </c>
      <c r="B139" s="37">
        <v>26108</v>
      </c>
      <c r="C139">
        <v>6</v>
      </c>
    </row>
    <row r="140" spans="1:3" x14ac:dyDescent="0.25">
      <c r="A140">
        <v>11108592</v>
      </c>
      <c r="B140" s="37">
        <v>26108</v>
      </c>
      <c r="C140">
        <v>7</v>
      </c>
    </row>
    <row r="141" spans="1:3" x14ac:dyDescent="0.25">
      <c r="A141">
        <v>11108723</v>
      </c>
      <c r="B141" s="37">
        <v>38943</v>
      </c>
      <c r="C141">
        <v>7</v>
      </c>
    </row>
    <row r="142" spans="1:3" x14ac:dyDescent="0.25">
      <c r="A142">
        <v>11108828</v>
      </c>
      <c r="B142" s="37">
        <v>31689</v>
      </c>
      <c r="C142">
        <v>7</v>
      </c>
    </row>
    <row r="143" spans="1:3" x14ac:dyDescent="0.25">
      <c r="A143">
        <v>11108900</v>
      </c>
      <c r="B143" s="37">
        <v>20733</v>
      </c>
      <c r="C143">
        <v>7</v>
      </c>
    </row>
    <row r="144" spans="1:3" x14ac:dyDescent="0.25">
      <c r="A144">
        <v>11109070</v>
      </c>
      <c r="B144" s="37">
        <v>31508</v>
      </c>
      <c r="C144">
        <v>6</v>
      </c>
    </row>
    <row r="145" spans="1:3" x14ac:dyDescent="0.25">
      <c r="A145">
        <v>11109089</v>
      </c>
      <c r="B145" s="37">
        <v>30225</v>
      </c>
      <c r="C145">
        <v>7</v>
      </c>
    </row>
    <row r="146" spans="1:3" x14ac:dyDescent="0.25">
      <c r="A146">
        <v>11109129</v>
      </c>
      <c r="B146" s="37">
        <v>27987</v>
      </c>
      <c r="C146">
        <v>6</v>
      </c>
    </row>
    <row r="147" spans="1:3" x14ac:dyDescent="0.25">
      <c r="A147">
        <v>11109173</v>
      </c>
      <c r="B147" s="37">
        <v>38943</v>
      </c>
      <c r="C147">
        <v>8</v>
      </c>
    </row>
    <row r="148" spans="1:3" x14ac:dyDescent="0.25">
      <c r="A148">
        <v>11109179</v>
      </c>
      <c r="B148" s="37">
        <v>29601</v>
      </c>
      <c r="C148">
        <v>7</v>
      </c>
    </row>
    <row r="149" spans="1:3" x14ac:dyDescent="0.25">
      <c r="A149">
        <v>11109249</v>
      </c>
      <c r="B149" s="37">
        <v>38734</v>
      </c>
      <c r="C149">
        <v>7</v>
      </c>
    </row>
    <row r="150" spans="1:3" x14ac:dyDescent="0.25">
      <c r="A150">
        <v>11116131</v>
      </c>
      <c r="B150">
        <v>38943</v>
      </c>
      <c r="C150">
        <v>7</v>
      </c>
    </row>
    <row r="151" spans="1:3" x14ac:dyDescent="0.25">
      <c r="A151">
        <v>11116179</v>
      </c>
      <c r="B151" s="37">
        <v>26108</v>
      </c>
      <c r="C151">
        <v>7</v>
      </c>
    </row>
    <row r="152" spans="1:3" x14ac:dyDescent="0.25">
      <c r="A152">
        <v>11116361</v>
      </c>
      <c r="B152" s="37">
        <v>27987</v>
      </c>
      <c r="C152">
        <v>6</v>
      </c>
    </row>
    <row r="153" spans="1:3" x14ac:dyDescent="0.25">
      <c r="A153">
        <v>11116844</v>
      </c>
      <c r="B153" s="37">
        <v>18854</v>
      </c>
      <c r="C153">
        <v>6</v>
      </c>
    </row>
    <row r="154" spans="1:3" x14ac:dyDescent="0.25">
      <c r="A154">
        <v>11131960</v>
      </c>
      <c r="B154" s="37">
        <v>27450</v>
      </c>
      <c r="C154">
        <v>7</v>
      </c>
    </row>
    <row r="155" spans="1:3" x14ac:dyDescent="0.25">
      <c r="A155">
        <v>11132312</v>
      </c>
      <c r="B155" s="37">
        <v>27450</v>
      </c>
      <c r="C155">
        <v>8</v>
      </c>
    </row>
    <row r="156" spans="1:3" x14ac:dyDescent="0.25">
      <c r="A156">
        <v>11132313</v>
      </c>
      <c r="B156" s="37">
        <v>38943</v>
      </c>
      <c r="C156">
        <v>7</v>
      </c>
    </row>
    <row r="157" spans="1:3" x14ac:dyDescent="0.25">
      <c r="A157">
        <v>11132344</v>
      </c>
      <c r="B157" s="37">
        <v>44136</v>
      </c>
      <c r="C157">
        <v>7</v>
      </c>
    </row>
    <row r="158" spans="1:3" x14ac:dyDescent="0.25">
      <c r="A158">
        <v>11132737</v>
      </c>
      <c r="B158" s="37">
        <v>36855</v>
      </c>
      <c r="C158">
        <v>8</v>
      </c>
    </row>
    <row r="159" spans="1:3" x14ac:dyDescent="0.25">
      <c r="A159">
        <v>11132919</v>
      </c>
      <c r="B159" s="37">
        <v>31480</v>
      </c>
      <c r="C159">
        <v>7</v>
      </c>
    </row>
    <row r="160" spans="1:3" x14ac:dyDescent="0.25">
      <c r="A160">
        <v>11133090</v>
      </c>
      <c r="B160" s="37">
        <v>32104</v>
      </c>
      <c r="C160">
        <v>7</v>
      </c>
    </row>
    <row r="161" spans="1:3" x14ac:dyDescent="0.25">
      <c r="A161">
        <v>11133184</v>
      </c>
      <c r="B161" s="37">
        <v>27450</v>
      </c>
      <c r="C161">
        <v>8</v>
      </c>
    </row>
    <row r="162" spans="1:3" x14ac:dyDescent="0.25">
      <c r="A162">
        <v>11140046</v>
      </c>
      <c r="B162" s="37">
        <v>26108</v>
      </c>
      <c r="C162">
        <v>7</v>
      </c>
    </row>
    <row r="163" spans="1:3" x14ac:dyDescent="0.25">
      <c r="A163">
        <v>11140197</v>
      </c>
      <c r="B163" s="37">
        <v>36855</v>
      </c>
      <c r="C163">
        <v>8</v>
      </c>
    </row>
    <row r="164" spans="1:3" x14ac:dyDescent="0.25">
      <c r="A164">
        <v>11140301</v>
      </c>
      <c r="B164" s="37">
        <v>36812</v>
      </c>
      <c r="C164">
        <v>7</v>
      </c>
    </row>
    <row r="165" spans="1:3" x14ac:dyDescent="0.25">
      <c r="A165">
        <v>11140666</v>
      </c>
      <c r="B165" s="37">
        <v>44344</v>
      </c>
      <c r="C165">
        <v>8</v>
      </c>
    </row>
    <row r="166" spans="1:3" x14ac:dyDescent="0.25">
      <c r="A166">
        <v>11140926</v>
      </c>
      <c r="B166" s="37">
        <v>36855</v>
      </c>
      <c r="C166">
        <v>11</v>
      </c>
    </row>
    <row r="167" spans="1:3" x14ac:dyDescent="0.25">
      <c r="A167">
        <v>11155251</v>
      </c>
      <c r="B167" s="37">
        <v>26108</v>
      </c>
      <c r="C167">
        <v>7</v>
      </c>
    </row>
    <row r="168" spans="1:3" x14ac:dyDescent="0.25">
      <c r="A168">
        <v>11155852</v>
      </c>
      <c r="B168" s="37">
        <v>30225</v>
      </c>
      <c r="C168">
        <v>7</v>
      </c>
    </row>
    <row r="169" spans="1:3" x14ac:dyDescent="0.25">
      <c r="A169">
        <v>11155860</v>
      </c>
      <c r="B169" s="37">
        <v>18854</v>
      </c>
      <c r="C169">
        <v>7</v>
      </c>
    </row>
    <row r="170" spans="1:3" x14ac:dyDescent="0.25">
      <c r="A170">
        <v>11156206</v>
      </c>
      <c r="B170" s="37">
        <v>27987</v>
      </c>
      <c r="C170">
        <v>7</v>
      </c>
    </row>
    <row r="171" spans="1:3" x14ac:dyDescent="0.25">
      <c r="A171">
        <v>11156380</v>
      </c>
      <c r="B171" s="37">
        <v>29329</v>
      </c>
      <c r="C171">
        <v>9</v>
      </c>
    </row>
    <row r="172" spans="1:3" x14ac:dyDescent="0.25">
      <c r="A172">
        <v>11156429</v>
      </c>
      <c r="B172" s="37">
        <v>31689</v>
      </c>
      <c r="C172">
        <v>2</v>
      </c>
    </row>
    <row r="173" spans="1:3" x14ac:dyDescent="0.25">
      <c r="A173">
        <v>11156431</v>
      </c>
      <c r="B173" s="37">
        <v>38734</v>
      </c>
      <c r="C173">
        <v>3</v>
      </c>
    </row>
    <row r="174" spans="1:3" x14ac:dyDescent="0.25">
      <c r="A174">
        <v>11156446</v>
      </c>
      <c r="B174" s="37">
        <v>44344</v>
      </c>
      <c r="C174">
        <v>7</v>
      </c>
    </row>
    <row r="175" spans="1:3" x14ac:dyDescent="0.25">
      <c r="A175">
        <v>11156448</v>
      </c>
      <c r="B175" s="37">
        <v>38943</v>
      </c>
      <c r="C175">
        <v>5</v>
      </c>
    </row>
    <row r="176" spans="1:3" x14ac:dyDescent="0.25">
      <c r="A176">
        <v>11163394</v>
      </c>
      <c r="B176" s="37">
        <v>18854</v>
      </c>
      <c r="C176">
        <v>6</v>
      </c>
    </row>
    <row r="177" spans="1:3" x14ac:dyDescent="0.25">
      <c r="A177">
        <v>11163538</v>
      </c>
      <c r="B177" s="37">
        <v>37480</v>
      </c>
      <c r="C177">
        <v>6</v>
      </c>
    </row>
    <row r="178" spans="1:3" x14ac:dyDescent="0.25">
      <c r="A178">
        <v>11163669</v>
      </c>
      <c r="B178" s="37">
        <v>37480</v>
      </c>
      <c r="C178">
        <v>7</v>
      </c>
    </row>
    <row r="179" spans="1:3" x14ac:dyDescent="0.25">
      <c r="A179">
        <v>11163828</v>
      </c>
      <c r="B179" s="37">
        <v>20733</v>
      </c>
      <c r="C179">
        <v>7</v>
      </c>
    </row>
    <row r="180" spans="1:3" x14ac:dyDescent="0.25">
      <c r="A180">
        <v>11164248</v>
      </c>
      <c r="B180" s="37">
        <v>29601</v>
      </c>
      <c r="C180">
        <v>6</v>
      </c>
    </row>
    <row r="181" spans="1:3" x14ac:dyDescent="0.25">
      <c r="A181">
        <v>11171571</v>
      </c>
      <c r="B181" s="37">
        <v>38734</v>
      </c>
      <c r="C181">
        <v>8</v>
      </c>
    </row>
    <row r="182" spans="1:3" x14ac:dyDescent="0.25">
      <c r="A182">
        <v>11179617</v>
      </c>
      <c r="B182" s="37">
        <v>36855</v>
      </c>
      <c r="C182">
        <v>9</v>
      </c>
    </row>
    <row r="183" spans="1:3" x14ac:dyDescent="0.25">
      <c r="A183">
        <v>11179759</v>
      </c>
      <c r="B183" s="37">
        <v>26108</v>
      </c>
      <c r="C183">
        <v>6</v>
      </c>
    </row>
    <row r="184" spans="1:3" x14ac:dyDescent="0.25">
      <c r="A184">
        <v>11180598</v>
      </c>
      <c r="B184" s="37">
        <v>42464</v>
      </c>
      <c r="C184">
        <v>6</v>
      </c>
    </row>
    <row r="185" spans="1:3" x14ac:dyDescent="0.25">
      <c r="A185">
        <v>11180665</v>
      </c>
      <c r="B185" s="37">
        <v>44344</v>
      </c>
      <c r="C185">
        <v>7</v>
      </c>
    </row>
    <row r="186" spans="1:3" x14ac:dyDescent="0.25">
      <c r="A186">
        <v>11180791</v>
      </c>
      <c r="B186" s="37">
        <v>39359</v>
      </c>
      <c r="C186">
        <v>7</v>
      </c>
    </row>
    <row r="187" spans="1:3" x14ac:dyDescent="0.25">
      <c r="A187">
        <v>11180796</v>
      </c>
      <c r="B187" s="37">
        <v>20733</v>
      </c>
      <c r="C187">
        <v>7</v>
      </c>
    </row>
    <row r="188" spans="1:3" x14ac:dyDescent="0.25">
      <c r="A188">
        <v>11180808</v>
      </c>
      <c r="B188" s="37">
        <v>18854</v>
      </c>
      <c r="C188">
        <v>7</v>
      </c>
    </row>
    <row r="189" spans="1:3" x14ac:dyDescent="0.25">
      <c r="A189">
        <v>11180828</v>
      </c>
      <c r="B189" s="37">
        <v>26108</v>
      </c>
      <c r="C189">
        <v>5</v>
      </c>
    </row>
    <row r="190" spans="1:3" x14ac:dyDescent="0.25">
      <c r="A190">
        <v>11180869</v>
      </c>
      <c r="B190" s="37">
        <v>26108</v>
      </c>
      <c r="C190">
        <v>7</v>
      </c>
    </row>
    <row r="191" spans="1:3" x14ac:dyDescent="0.25">
      <c r="A191">
        <v>11181164</v>
      </c>
      <c r="B191" s="37">
        <v>18854</v>
      </c>
      <c r="C191">
        <v>6</v>
      </c>
    </row>
    <row r="192" spans="1:3" x14ac:dyDescent="0.25">
      <c r="A192">
        <v>11181566</v>
      </c>
      <c r="B192" s="37">
        <v>29601</v>
      </c>
      <c r="C192">
        <v>8</v>
      </c>
    </row>
    <row r="193" spans="1:3" x14ac:dyDescent="0.25">
      <c r="A193">
        <v>11182078</v>
      </c>
      <c r="B193" s="37">
        <v>27987</v>
      </c>
      <c r="C193">
        <v>7</v>
      </c>
    </row>
    <row r="194" spans="1:3" x14ac:dyDescent="0.25">
      <c r="A194">
        <v>11182265</v>
      </c>
      <c r="B194" s="37">
        <v>38734</v>
      </c>
      <c r="C194">
        <v>8</v>
      </c>
    </row>
    <row r="195" spans="1:3" x14ac:dyDescent="0.25">
      <c r="A195">
        <v>11182341</v>
      </c>
      <c r="B195" s="37">
        <v>31689</v>
      </c>
      <c r="C195">
        <v>7</v>
      </c>
    </row>
    <row r="196" spans="1:3" x14ac:dyDescent="0.25">
      <c r="A196">
        <v>11182379</v>
      </c>
      <c r="B196" s="37">
        <v>38734</v>
      </c>
      <c r="C196">
        <v>7</v>
      </c>
    </row>
    <row r="197" spans="1:3" x14ac:dyDescent="0.25">
      <c r="A197">
        <v>11182400</v>
      </c>
      <c r="B197" s="37">
        <v>38734</v>
      </c>
      <c r="C197">
        <v>9</v>
      </c>
    </row>
    <row r="198" spans="1:3" x14ac:dyDescent="0.25">
      <c r="A198">
        <v>11182468</v>
      </c>
      <c r="B198" s="37">
        <v>36855</v>
      </c>
      <c r="C198">
        <v>7</v>
      </c>
    </row>
    <row r="199" spans="1:3" x14ac:dyDescent="0.25">
      <c r="A199">
        <v>11182619</v>
      </c>
      <c r="B199" s="37">
        <v>27450</v>
      </c>
      <c r="C199">
        <v>7</v>
      </c>
    </row>
    <row r="200" spans="1:3" x14ac:dyDescent="0.25">
      <c r="A200">
        <v>11182624</v>
      </c>
      <c r="B200" s="37">
        <v>33059</v>
      </c>
      <c r="C200">
        <v>8</v>
      </c>
    </row>
    <row r="201" spans="1:3" x14ac:dyDescent="0.25">
      <c r="A201">
        <v>11182773</v>
      </c>
      <c r="B201" s="37">
        <v>26133</v>
      </c>
      <c r="C201">
        <v>8</v>
      </c>
    </row>
    <row r="202" spans="1:3" x14ac:dyDescent="0.25">
      <c r="A202">
        <v>11183083</v>
      </c>
      <c r="B202" s="37">
        <v>38734</v>
      </c>
      <c r="C202">
        <v>11</v>
      </c>
    </row>
    <row r="203" spans="1:3" x14ac:dyDescent="0.25">
      <c r="A203">
        <v>11183170</v>
      </c>
      <c r="B203" s="37">
        <v>38734</v>
      </c>
      <c r="C203">
        <v>8</v>
      </c>
    </row>
    <row r="204" spans="1:3" x14ac:dyDescent="0.25">
      <c r="A204">
        <v>11183206</v>
      </c>
      <c r="B204" s="37">
        <v>36855</v>
      </c>
      <c r="C204">
        <v>8</v>
      </c>
    </row>
    <row r="205" spans="1:3" x14ac:dyDescent="0.25">
      <c r="A205">
        <v>11183291</v>
      </c>
      <c r="B205" s="37">
        <v>37480</v>
      </c>
      <c r="C205">
        <v>7</v>
      </c>
    </row>
    <row r="206" spans="1:3" x14ac:dyDescent="0.25">
      <c r="A206">
        <v>11183783</v>
      </c>
      <c r="B206" s="37">
        <v>27450</v>
      </c>
      <c r="C206">
        <v>7</v>
      </c>
    </row>
    <row r="207" spans="1:3" x14ac:dyDescent="0.25">
      <c r="A207">
        <v>11183873</v>
      </c>
      <c r="B207" s="37">
        <v>31480</v>
      </c>
      <c r="C207">
        <v>8</v>
      </c>
    </row>
    <row r="208" spans="1:3" x14ac:dyDescent="0.25">
      <c r="A208">
        <v>11184491</v>
      </c>
      <c r="B208" s="37">
        <v>31480</v>
      </c>
      <c r="C208">
        <v>8</v>
      </c>
    </row>
    <row r="209" spans="1:3" x14ac:dyDescent="0.25">
      <c r="A209">
        <v>11184588</v>
      </c>
      <c r="B209" s="37">
        <v>38943</v>
      </c>
      <c r="C209">
        <v>8</v>
      </c>
    </row>
    <row r="210" spans="1:3" x14ac:dyDescent="0.25">
      <c r="A210">
        <v>11185605</v>
      </c>
      <c r="B210" s="37">
        <v>38734</v>
      </c>
      <c r="C210">
        <v>7</v>
      </c>
    </row>
    <row r="211" spans="1:3" x14ac:dyDescent="0.25">
      <c r="A211">
        <v>11185655</v>
      </c>
      <c r="B211" s="37">
        <v>29601</v>
      </c>
      <c r="C211">
        <v>6</v>
      </c>
    </row>
    <row r="212" spans="1:3" x14ac:dyDescent="0.25">
      <c r="A212">
        <v>11185726</v>
      </c>
      <c r="B212" s="37">
        <v>37064</v>
      </c>
      <c r="C212">
        <v>8</v>
      </c>
    </row>
    <row r="213" spans="1:3" x14ac:dyDescent="0.25">
      <c r="A213">
        <v>11186527</v>
      </c>
      <c r="B213" s="37">
        <v>31508</v>
      </c>
      <c r="C213">
        <v>7</v>
      </c>
    </row>
    <row r="214" spans="1:3" x14ac:dyDescent="0.25">
      <c r="A214">
        <v>11186727</v>
      </c>
      <c r="B214" s="37">
        <v>38734</v>
      </c>
      <c r="C214">
        <v>8</v>
      </c>
    </row>
    <row r="215" spans="1:3" x14ac:dyDescent="0.25">
      <c r="A215">
        <v>11186951</v>
      </c>
      <c r="B215" s="37">
        <v>38734</v>
      </c>
      <c r="C215">
        <v>6</v>
      </c>
    </row>
    <row r="216" spans="1:3" x14ac:dyDescent="0.25">
      <c r="A216">
        <v>11186974</v>
      </c>
      <c r="B216" s="37">
        <v>38734</v>
      </c>
      <c r="C216">
        <v>8</v>
      </c>
    </row>
    <row r="217" spans="1:3" x14ac:dyDescent="0.25">
      <c r="A217">
        <v>11187032</v>
      </c>
      <c r="B217" s="37">
        <v>31480</v>
      </c>
      <c r="C217">
        <v>8</v>
      </c>
    </row>
    <row r="218" spans="1:3" x14ac:dyDescent="0.25">
      <c r="A218">
        <v>11187034</v>
      </c>
      <c r="B218" s="37">
        <v>20733</v>
      </c>
      <c r="C218">
        <v>8</v>
      </c>
    </row>
    <row r="219" spans="1:3" x14ac:dyDescent="0.25">
      <c r="A219">
        <v>11187037</v>
      </c>
      <c r="B219" s="37">
        <v>38734</v>
      </c>
      <c r="C219">
        <v>8</v>
      </c>
    </row>
    <row r="220" spans="1:3" x14ac:dyDescent="0.25">
      <c r="A220">
        <v>11187131</v>
      </c>
      <c r="B220" s="37">
        <v>37089</v>
      </c>
      <c r="C220">
        <v>8</v>
      </c>
    </row>
    <row r="221" spans="1:3" x14ac:dyDescent="0.25">
      <c r="A221">
        <v>11187137</v>
      </c>
      <c r="B221" s="37">
        <v>33059</v>
      </c>
      <c r="C221">
        <v>8</v>
      </c>
    </row>
    <row r="222" spans="1:3" x14ac:dyDescent="0.25">
      <c r="A222">
        <v>11187215</v>
      </c>
      <c r="B222" s="37">
        <v>27657</v>
      </c>
      <c r="C222">
        <v>8</v>
      </c>
    </row>
    <row r="223" spans="1:3" x14ac:dyDescent="0.25">
      <c r="A223">
        <v>11187345</v>
      </c>
      <c r="B223" s="37">
        <v>31480</v>
      </c>
      <c r="C223">
        <v>7</v>
      </c>
    </row>
    <row r="224" spans="1:3" x14ac:dyDescent="0.25">
      <c r="A224">
        <v>11187462</v>
      </c>
      <c r="B224" s="37">
        <v>38734</v>
      </c>
      <c r="C224">
        <v>7</v>
      </c>
    </row>
    <row r="225" spans="1:3" x14ac:dyDescent="0.25">
      <c r="A225">
        <v>11187519</v>
      </c>
      <c r="B225" s="37">
        <v>44136</v>
      </c>
      <c r="C225">
        <v>5</v>
      </c>
    </row>
    <row r="226" spans="1:3" x14ac:dyDescent="0.25">
      <c r="A226">
        <v>11187522</v>
      </c>
      <c r="B226" s="37">
        <v>19203</v>
      </c>
      <c r="C226">
        <v>5</v>
      </c>
    </row>
    <row r="227" spans="1:3" x14ac:dyDescent="0.25">
      <c r="A227">
        <v>11187527</v>
      </c>
      <c r="B227" s="37">
        <v>44344</v>
      </c>
      <c r="C227">
        <v>8</v>
      </c>
    </row>
    <row r="228" spans="1:3" x14ac:dyDescent="0.25">
      <c r="A228">
        <v>11187562</v>
      </c>
      <c r="B228" s="37">
        <v>37089</v>
      </c>
      <c r="C228">
        <v>8</v>
      </c>
    </row>
    <row r="229" spans="1:3" x14ac:dyDescent="0.25">
      <c r="A229">
        <v>11187564</v>
      </c>
      <c r="B229" s="37">
        <v>38734</v>
      </c>
      <c r="C229">
        <v>10</v>
      </c>
    </row>
    <row r="230" spans="1:3" x14ac:dyDescent="0.25">
      <c r="A230">
        <v>11187565</v>
      </c>
      <c r="B230" s="37">
        <v>44344</v>
      </c>
      <c r="C230">
        <v>7</v>
      </c>
    </row>
    <row r="231" spans="1:3" x14ac:dyDescent="0.25">
      <c r="A231">
        <v>11187734</v>
      </c>
      <c r="B231" s="37">
        <v>27450</v>
      </c>
      <c r="C231">
        <v>8</v>
      </c>
    </row>
    <row r="232" spans="1:3" x14ac:dyDescent="0.25">
      <c r="A232">
        <v>11187801</v>
      </c>
      <c r="B232" s="37">
        <v>36855</v>
      </c>
      <c r="C232">
        <v>7</v>
      </c>
    </row>
    <row r="233" spans="1:3" x14ac:dyDescent="0.25">
      <c r="A233">
        <v>11188013</v>
      </c>
      <c r="B233" s="37">
        <v>37480</v>
      </c>
      <c r="C233">
        <v>6</v>
      </c>
    </row>
    <row r="234" spans="1:3" x14ac:dyDescent="0.25">
      <c r="A234">
        <v>11188579</v>
      </c>
      <c r="B234" s="37">
        <v>31689</v>
      </c>
      <c r="C234">
        <v>8</v>
      </c>
    </row>
    <row r="235" spans="1:3" x14ac:dyDescent="0.25">
      <c r="A235">
        <v>11188600</v>
      </c>
      <c r="B235" s="37">
        <v>31858</v>
      </c>
      <c r="C235">
        <v>8</v>
      </c>
    </row>
    <row r="236" spans="1:3" x14ac:dyDescent="0.25">
      <c r="A236">
        <v>11188690</v>
      </c>
      <c r="B236" s="37">
        <v>44344</v>
      </c>
      <c r="C236">
        <v>8</v>
      </c>
    </row>
    <row r="237" spans="1:3" x14ac:dyDescent="0.25">
      <c r="A237">
        <v>11188724</v>
      </c>
      <c r="B237" s="37">
        <v>27987</v>
      </c>
      <c r="C237">
        <v>6</v>
      </c>
    </row>
    <row r="238" spans="1:3" x14ac:dyDescent="0.25">
      <c r="A238">
        <v>11189017</v>
      </c>
      <c r="B238" s="37">
        <v>36855</v>
      </c>
      <c r="C238">
        <v>7</v>
      </c>
    </row>
    <row r="239" spans="1:3" x14ac:dyDescent="0.25">
      <c r="A239">
        <v>11189071</v>
      </c>
      <c r="B239" s="37">
        <v>27987</v>
      </c>
      <c r="C239">
        <v>6</v>
      </c>
    </row>
    <row r="240" spans="1:3" x14ac:dyDescent="0.25">
      <c r="A240">
        <v>11189226</v>
      </c>
      <c r="B240" s="37">
        <v>35211</v>
      </c>
      <c r="C240">
        <v>8</v>
      </c>
    </row>
    <row r="241" spans="1:3" x14ac:dyDescent="0.25">
      <c r="A241">
        <v>11189491</v>
      </c>
      <c r="B241" s="37">
        <v>44344</v>
      </c>
      <c r="C241">
        <v>7</v>
      </c>
    </row>
    <row r="242" spans="1:3" x14ac:dyDescent="0.25">
      <c r="A242">
        <v>11189693</v>
      </c>
      <c r="B242" s="37">
        <v>29810</v>
      </c>
      <c r="C242">
        <v>7</v>
      </c>
    </row>
    <row r="243" spans="1:3" x14ac:dyDescent="0.25">
      <c r="A243">
        <v>11190055</v>
      </c>
      <c r="B243" s="37">
        <v>37089</v>
      </c>
      <c r="C243">
        <v>7</v>
      </c>
    </row>
    <row r="244" spans="1:3" x14ac:dyDescent="0.25">
      <c r="A244">
        <v>11190086</v>
      </c>
      <c r="B244" s="37">
        <v>44344</v>
      </c>
      <c r="C244">
        <v>7</v>
      </c>
    </row>
    <row r="245" spans="1:3" x14ac:dyDescent="0.25">
      <c r="A245">
        <v>11190163</v>
      </c>
      <c r="B245" s="37">
        <v>29558</v>
      </c>
      <c r="C245">
        <v>7</v>
      </c>
    </row>
    <row r="246" spans="1:3" x14ac:dyDescent="0.25">
      <c r="A246">
        <v>11190176</v>
      </c>
      <c r="B246" s="37">
        <v>27987</v>
      </c>
      <c r="C246">
        <v>6</v>
      </c>
    </row>
    <row r="247" spans="1:3" x14ac:dyDescent="0.25">
      <c r="A247">
        <v>11190705</v>
      </c>
      <c r="B247" s="37">
        <v>26108</v>
      </c>
      <c r="C247">
        <v>8</v>
      </c>
    </row>
    <row r="248" spans="1:3" x14ac:dyDescent="0.25">
      <c r="A248">
        <v>11191070</v>
      </c>
      <c r="B248" s="37">
        <v>44344</v>
      </c>
      <c r="C248">
        <v>8</v>
      </c>
    </row>
    <row r="249" spans="1:3" x14ac:dyDescent="0.25">
      <c r="A249">
        <v>11191673</v>
      </c>
      <c r="B249" s="37">
        <v>38734</v>
      </c>
      <c r="C249">
        <v>7</v>
      </c>
    </row>
    <row r="250" spans="1:3" x14ac:dyDescent="0.25">
      <c r="A250">
        <v>11191678</v>
      </c>
      <c r="B250" s="37">
        <v>36882</v>
      </c>
      <c r="C250">
        <v>7</v>
      </c>
    </row>
    <row r="251" spans="1:3" x14ac:dyDescent="0.25">
      <c r="A251">
        <v>11191680</v>
      </c>
      <c r="B251" s="37">
        <v>39359</v>
      </c>
      <c r="C251">
        <v>7</v>
      </c>
    </row>
    <row r="252" spans="1:3" x14ac:dyDescent="0.25">
      <c r="A252">
        <v>11191683</v>
      </c>
      <c r="B252" s="37">
        <v>38734</v>
      </c>
      <c r="C252">
        <v>6</v>
      </c>
    </row>
    <row r="253" spans="1:3" x14ac:dyDescent="0.25">
      <c r="A253">
        <v>11191889</v>
      </c>
      <c r="B253" s="37">
        <v>27450</v>
      </c>
      <c r="C253">
        <v>7</v>
      </c>
    </row>
    <row r="254" spans="1:3" x14ac:dyDescent="0.25">
      <c r="A254">
        <v>11192117</v>
      </c>
      <c r="B254" s="37">
        <v>44344</v>
      </c>
      <c r="C254">
        <v>8</v>
      </c>
    </row>
    <row r="255" spans="1:3" x14ac:dyDescent="0.25">
      <c r="A255">
        <v>11192150</v>
      </c>
      <c r="B255" s="37">
        <v>38734</v>
      </c>
      <c r="C255">
        <v>5</v>
      </c>
    </row>
    <row r="256" spans="1:3" x14ac:dyDescent="0.25">
      <c r="A256">
        <v>11192168</v>
      </c>
      <c r="B256" s="37">
        <v>36855</v>
      </c>
      <c r="C256">
        <v>8</v>
      </c>
    </row>
    <row r="257" spans="1:3" x14ac:dyDescent="0.25">
      <c r="A257">
        <v>11192172</v>
      </c>
      <c r="B257" s="37">
        <v>37089</v>
      </c>
      <c r="C257">
        <v>6</v>
      </c>
    </row>
    <row r="258" spans="1:3" x14ac:dyDescent="0.25">
      <c r="A258">
        <v>11192173</v>
      </c>
      <c r="B258" s="37">
        <v>42464</v>
      </c>
      <c r="C258">
        <v>6</v>
      </c>
    </row>
    <row r="259" spans="1:3" x14ac:dyDescent="0.25">
      <c r="A259">
        <v>11192246</v>
      </c>
      <c r="B259" s="37">
        <v>31689</v>
      </c>
      <c r="C259">
        <v>7</v>
      </c>
    </row>
    <row r="260" spans="1:3" x14ac:dyDescent="0.25">
      <c r="A260">
        <v>11192269</v>
      </c>
      <c r="B260" s="37">
        <v>31689</v>
      </c>
      <c r="C260">
        <v>8</v>
      </c>
    </row>
    <row r="261" spans="1:3" x14ac:dyDescent="0.25">
      <c r="A261">
        <v>11192283</v>
      </c>
      <c r="B261" s="37">
        <v>27450</v>
      </c>
      <c r="C261">
        <v>7</v>
      </c>
    </row>
    <row r="262" spans="1:3" x14ac:dyDescent="0.25">
      <c r="A262">
        <v>11192428</v>
      </c>
      <c r="B262" s="37">
        <v>29810</v>
      </c>
      <c r="C262">
        <v>7</v>
      </c>
    </row>
    <row r="263" spans="1:3" x14ac:dyDescent="0.25">
      <c r="A263">
        <v>11192446</v>
      </c>
      <c r="B263" s="37">
        <v>35003</v>
      </c>
      <c r="C263">
        <v>7</v>
      </c>
    </row>
    <row r="264" spans="1:3" x14ac:dyDescent="0.25">
      <c r="A264">
        <v>11192469</v>
      </c>
      <c r="B264" s="37">
        <v>37089</v>
      </c>
      <c r="C264">
        <v>7</v>
      </c>
    </row>
    <row r="265" spans="1:3" x14ac:dyDescent="0.25">
      <c r="A265">
        <v>11192647</v>
      </c>
      <c r="B265" s="37">
        <v>38734</v>
      </c>
      <c r="C265">
        <v>10</v>
      </c>
    </row>
    <row r="266" spans="1:3" x14ac:dyDescent="0.25">
      <c r="A266">
        <v>11193056</v>
      </c>
      <c r="B266" s="37">
        <v>38734</v>
      </c>
      <c r="C266">
        <v>8</v>
      </c>
    </row>
    <row r="267" spans="1:3" x14ac:dyDescent="0.25">
      <c r="A267">
        <v>11193172</v>
      </c>
      <c r="B267" s="37">
        <v>27987</v>
      </c>
      <c r="C267">
        <v>6</v>
      </c>
    </row>
    <row r="268" spans="1:3" x14ac:dyDescent="0.25">
      <c r="A268">
        <v>11193183</v>
      </c>
      <c r="B268" s="37">
        <v>27987</v>
      </c>
      <c r="C268">
        <v>6</v>
      </c>
    </row>
    <row r="269" spans="1:3" x14ac:dyDescent="0.25">
      <c r="A269">
        <v>11193301</v>
      </c>
      <c r="B269" s="37">
        <v>29601</v>
      </c>
      <c r="C269">
        <v>8</v>
      </c>
    </row>
    <row r="270" spans="1:3" x14ac:dyDescent="0.25">
      <c r="A270">
        <v>11193366</v>
      </c>
      <c r="B270" s="37">
        <v>27450</v>
      </c>
      <c r="C270">
        <v>7</v>
      </c>
    </row>
    <row r="271" spans="1:3" x14ac:dyDescent="0.25">
      <c r="A271">
        <v>11194020</v>
      </c>
      <c r="B271" s="37">
        <v>38943</v>
      </c>
      <c r="C271">
        <v>8</v>
      </c>
    </row>
    <row r="272" spans="1:3" x14ac:dyDescent="0.25">
      <c r="A272">
        <v>11194708</v>
      </c>
      <c r="B272" s="37">
        <v>38734</v>
      </c>
      <c r="C272">
        <v>6</v>
      </c>
    </row>
    <row r="273" spans="1:3" x14ac:dyDescent="0.25">
      <c r="A273">
        <v>11194862</v>
      </c>
      <c r="B273" s="37">
        <v>39359</v>
      </c>
      <c r="C273">
        <v>7</v>
      </c>
    </row>
    <row r="274" spans="1:3" x14ac:dyDescent="0.25">
      <c r="A274">
        <v>11194941</v>
      </c>
      <c r="B274" s="37">
        <v>38734</v>
      </c>
      <c r="C274">
        <v>6</v>
      </c>
    </row>
    <row r="275" spans="1:3" x14ac:dyDescent="0.25">
      <c r="A275">
        <v>11195011</v>
      </c>
      <c r="B275" s="37">
        <v>20572</v>
      </c>
      <c r="C275">
        <v>8</v>
      </c>
    </row>
    <row r="276" spans="1:3" x14ac:dyDescent="0.25">
      <c r="A276">
        <v>11195208</v>
      </c>
      <c r="B276" s="37">
        <v>42464</v>
      </c>
      <c r="C276">
        <v>9</v>
      </c>
    </row>
    <row r="277" spans="1:3" x14ac:dyDescent="0.25">
      <c r="A277">
        <v>11195213</v>
      </c>
      <c r="B277" s="37">
        <v>27987</v>
      </c>
      <c r="C277">
        <v>6</v>
      </c>
    </row>
    <row r="278" spans="1:3" x14ac:dyDescent="0.25">
      <c r="A278">
        <v>11195225</v>
      </c>
      <c r="B278" s="37">
        <v>37480</v>
      </c>
      <c r="C278">
        <v>7</v>
      </c>
    </row>
    <row r="279" spans="1:3" x14ac:dyDescent="0.25">
      <c r="A279">
        <v>11195432</v>
      </c>
      <c r="B279" s="37">
        <v>36855</v>
      </c>
      <c r="C279">
        <v>7</v>
      </c>
    </row>
    <row r="280" spans="1:3" x14ac:dyDescent="0.25">
      <c r="A280">
        <v>11195961</v>
      </c>
      <c r="B280" s="37">
        <v>27987</v>
      </c>
      <c r="C280">
        <v>6</v>
      </c>
    </row>
    <row r="281" spans="1:3" x14ac:dyDescent="0.25">
      <c r="A281">
        <v>11195997</v>
      </c>
      <c r="B281" s="37">
        <v>36855</v>
      </c>
      <c r="C281">
        <v>6</v>
      </c>
    </row>
    <row r="282" spans="1:3" x14ac:dyDescent="0.25">
      <c r="A282">
        <v>11196001</v>
      </c>
      <c r="B282" s="37">
        <v>37064</v>
      </c>
      <c r="C282">
        <v>7</v>
      </c>
    </row>
    <row r="283" spans="1:3" x14ac:dyDescent="0.25">
      <c r="A283">
        <v>11196072</v>
      </c>
      <c r="B283" s="37">
        <v>27987</v>
      </c>
      <c r="C283">
        <v>5</v>
      </c>
    </row>
    <row r="284" spans="1:3" x14ac:dyDescent="0.25">
      <c r="A284">
        <v>11196077</v>
      </c>
      <c r="B284" s="37">
        <v>38734</v>
      </c>
      <c r="C284">
        <v>5</v>
      </c>
    </row>
    <row r="285" spans="1:3" x14ac:dyDescent="0.25">
      <c r="A285">
        <v>11196149</v>
      </c>
      <c r="B285" s="37">
        <v>39359</v>
      </c>
      <c r="C285">
        <v>6</v>
      </c>
    </row>
    <row r="286" spans="1:3" x14ac:dyDescent="0.25">
      <c r="A286">
        <v>11196167</v>
      </c>
      <c r="B286" s="37">
        <v>18854</v>
      </c>
      <c r="C286">
        <v>7</v>
      </c>
    </row>
    <row r="287" spans="1:3" x14ac:dyDescent="0.25">
      <c r="A287">
        <v>11196220</v>
      </c>
      <c r="B287" s="37">
        <v>27987</v>
      </c>
      <c r="C287">
        <v>6</v>
      </c>
    </row>
    <row r="288" spans="1:3" x14ac:dyDescent="0.25">
      <c r="A288">
        <v>11196402</v>
      </c>
      <c r="B288" s="37">
        <v>27987</v>
      </c>
      <c r="C288">
        <v>9</v>
      </c>
    </row>
    <row r="289" spans="1:3" x14ac:dyDescent="0.25">
      <c r="A289">
        <v>11196605</v>
      </c>
      <c r="B289" s="37">
        <v>26108</v>
      </c>
      <c r="C289">
        <v>8</v>
      </c>
    </row>
    <row r="290" spans="1:3" x14ac:dyDescent="0.25">
      <c r="A290">
        <v>11196852</v>
      </c>
      <c r="B290" s="37">
        <v>27987</v>
      </c>
      <c r="C290">
        <v>6</v>
      </c>
    </row>
    <row r="291" spans="1:3" x14ac:dyDescent="0.25">
      <c r="A291">
        <v>11196854</v>
      </c>
      <c r="B291" s="37">
        <v>27987</v>
      </c>
      <c r="C291">
        <v>8</v>
      </c>
    </row>
    <row r="292" spans="1:3" x14ac:dyDescent="0.25">
      <c r="A292">
        <v>11196855</v>
      </c>
      <c r="B292" s="37">
        <v>38734</v>
      </c>
      <c r="C292">
        <v>6</v>
      </c>
    </row>
    <row r="293" spans="1:3" x14ac:dyDescent="0.25">
      <c r="A293">
        <v>11196857</v>
      </c>
      <c r="B293" s="37">
        <v>20733</v>
      </c>
      <c r="C293">
        <v>6</v>
      </c>
    </row>
    <row r="294" spans="1:3" x14ac:dyDescent="0.25">
      <c r="A294">
        <v>11196859</v>
      </c>
      <c r="B294" s="37">
        <v>8247</v>
      </c>
      <c r="C294">
        <v>8</v>
      </c>
    </row>
    <row r="295" spans="1:3" x14ac:dyDescent="0.25">
      <c r="A295">
        <v>11196860</v>
      </c>
      <c r="B295" s="37">
        <v>38691</v>
      </c>
      <c r="C295">
        <v>8</v>
      </c>
    </row>
    <row r="296" spans="1:3" x14ac:dyDescent="0.25">
      <c r="A296">
        <v>11197043</v>
      </c>
      <c r="B296" s="37">
        <v>18854</v>
      </c>
      <c r="C296">
        <v>7</v>
      </c>
    </row>
    <row r="297" spans="1:3" x14ac:dyDescent="0.25">
      <c r="A297">
        <v>11197276</v>
      </c>
      <c r="B297" s="37">
        <v>33387</v>
      </c>
      <c r="C297">
        <v>6</v>
      </c>
    </row>
    <row r="298" spans="1:3" x14ac:dyDescent="0.25">
      <c r="A298">
        <v>11197468</v>
      </c>
      <c r="B298" s="37">
        <v>44344</v>
      </c>
      <c r="C298">
        <v>6</v>
      </c>
    </row>
    <row r="299" spans="1:3" x14ac:dyDescent="0.25">
      <c r="A299">
        <v>11197485</v>
      </c>
      <c r="B299" s="37">
        <v>31508</v>
      </c>
      <c r="C299">
        <v>6</v>
      </c>
    </row>
    <row r="300" spans="1:3" x14ac:dyDescent="0.25">
      <c r="A300">
        <v>11197616</v>
      </c>
      <c r="B300" s="37">
        <v>24254</v>
      </c>
      <c r="C300">
        <v>6</v>
      </c>
    </row>
    <row r="301" spans="1:3" x14ac:dyDescent="0.25">
      <c r="A301">
        <v>11197754</v>
      </c>
      <c r="B301" s="37">
        <v>27987</v>
      </c>
      <c r="C301">
        <v>6</v>
      </c>
    </row>
    <row r="302" spans="1:3" x14ac:dyDescent="0.25">
      <c r="A302">
        <v>11197830</v>
      </c>
      <c r="B302" s="37">
        <v>27987</v>
      </c>
      <c r="C302">
        <v>8</v>
      </c>
    </row>
    <row r="303" spans="1:3" x14ac:dyDescent="0.25">
      <c r="A303">
        <v>11198038</v>
      </c>
      <c r="B303" s="37">
        <v>27987</v>
      </c>
      <c r="C303">
        <v>8</v>
      </c>
    </row>
    <row r="304" spans="1:3" x14ac:dyDescent="0.25">
      <c r="A304">
        <v>11198052</v>
      </c>
      <c r="B304" s="37">
        <v>35003</v>
      </c>
      <c r="C304">
        <v>7</v>
      </c>
    </row>
    <row r="305" spans="1:3" x14ac:dyDescent="0.25">
      <c r="A305">
        <v>11198107</v>
      </c>
      <c r="B305" s="37">
        <v>35211</v>
      </c>
      <c r="C305">
        <v>7</v>
      </c>
    </row>
    <row r="306" spans="1:3" x14ac:dyDescent="0.25">
      <c r="A306">
        <v>11198197</v>
      </c>
      <c r="B306" s="37">
        <v>36855</v>
      </c>
      <c r="C306">
        <v>6</v>
      </c>
    </row>
    <row r="307" spans="1:3" x14ac:dyDescent="0.25">
      <c r="A307">
        <v>11198370</v>
      </c>
      <c r="B307" s="37">
        <v>27987</v>
      </c>
      <c r="C307">
        <v>6</v>
      </c>
    </row>
    <row r="308" spans="1:3" x14ac:dyDescent="0.25">
      <c r="A308">
        <v>11198433</v>
      </c>
      <c r="B308" s="37">
        <v>18854</v>
      </c>
      <c r="C308">
        <v>8</v>
      </c>
    </row>
    <row r="309" spans="1:3" x14ac:dyDescent="0.25">
      <c r="A309">
        <v>11198434</v>
      </c>
      <c r="B309" s="37">
        <v>27987</v>
      </c>
      <c r="C309">
        <v>6</v>
      </c>
    </row>
    <row r="310" spans="1:3" x14ac:dyDescent="0.25">
      <c r="A310">
        <v>11198607</v>
      </c>
      <c r="B310" s="37">
        <v>36855</v>
      </c>
      <c r="C310">
        <v>7</v>
      </c>
    </row>
    <row r="311" spans="1:3" x14ac:dyDescent="0.25">
      <c r="A311">
        <v>11198638</v>
      </c>
      <c r="B311" s="37">
        <v>27987</v>
      </c>
      <c r="C311">
        <v>8</v>
      </c>
    </row>
    <row r="312" spans="1:3" x14ac:dyDescent="0.25">
      <c r="A312">
        <v>11199007</v>
      </c>
      <c r="B312" s="37">
        <v>38943</v>
      </c>
      <c r="C312">
        <v>7</v>
      </c>
    </row>
    <row r="313" spans="1:3" x14ac:dyDescent="0.25">
      <c r="A313">
        <v>11199124</v>
      </c>
      <c r="B313" s="37">
        <v>26108</v>
      </c>
      <c r="C313">
        <v>8</v>
      </c>
    </row>
    <row r="314" spans="1:3" x14ac:dyDescent="0.25">
      <c r="A314">
        <v>11199126</v>
      </c>
      <c r="B314" s="37">
        <v>27987</v>
      </c>
      <c r="C314">
        <v>6</v>
      </c>
    </row>
    <row r="315" spans="1:3" x14ac:dyDescent="0.25">
      <c r="A315">
        <v>11199134</v>
      </c>
      <c r="B315" s="37">
        <v>26108</v>
      </c>
      <c r="C315">
        <v>7</v>
      </c>
    </row>
    <row r="316" spans="1:3" x14ac:dyDescent="0.25">
      <c r="A316">
        <v>11199232</v>
      </c>
      <c r="B316" s="37">
        <v>36812</v>
      </c>
      <c r="C316">
        <v>6</v>
      </c>
    </row>
    <row r="317" spans="1:3" x14ac:dyDescent="0.25">
      <c r="A317">
        <v>11199295</v>
      </c>
      <c r="B317" s="37">
        <v>20733</v>
      </c>
      <c r="C317">
        <v>7</v>
      </c>
    </row>
    <row r="318" spans="1:3" x14ac:dyDescent="0.25">
      <c r="A318">
        <v>11199319</v>
      </c>
      <c r="B318" s="37">
        <v>35211</v>
      </c>
      <c r="C318">
        <v>6</v>
      </c>
    </row>
    <row r="319" spans="1:3" x14ac:dyDescent="0.25">
      <c r="A319">
        <v>11199331</v>
      </c>
      <c r="B319" s="37">
        <v>27987</v>
      </c>
      <c r="C319">
        <v>7</v>
      </c>
    </row>
    <row r="320" spans="1:3" x14ac:dyDescent="0.25">
      <c r="A320">
        <v>11199336</v>
      </c>
      <c r="B320" s="37">
        <v>38734</v>
      </c>
      <c r="C320">
        <v>6</v>
      </c>
    </row>
    <row r="321" spans="1:3" x14ac:dyDescent="0.25">
      <c r="A321">
        <v>11199338</v>
      </c>
      <c r="B321" s="37">
        <v>27987</v>
      </c>
      <c r="C321">
        <v>8</v>
      </c>
    </row>
    <row r="322" spans="1:3" x14ac:dyDescent="0.25">
      <c r="A322">
        <v>11199341</v>
      </c>
      <c r="B322" s="37">
        <v>27987</v>
      </c>
      <c r="C322">
        <v>6</v>
      </c>
    </row>
    <row r="323" spans="1:3" x14ac:dyDescent="0.25">
      <c r="A323">
        <v>11199345</v>
      </c>
      <c r="B323" s="37">
        <v>27987</v>
      </c>
      <c r="C323">
        <v>6</v>
      </c>
    </row>
    <row r="324" spans="1:3" x14ac:dyDescent="0.25">
      <c r="A324">
        <v>11199347</v>
      </c>
      <c r="B324" s="37">
        <v>37089</v>
      </c>
      <c r="C324">
        <v>9</v>
      </c>
    </row>
    <row r="325" spans="1:3" x14ac:dyDescent="0.25">
      <c r="A325">
        <v>11199351</v>
      </c>
      <c r="B325" s="37">
        <v>19619</v>
      </c>
      <c r="C325">
        <v>10</v>
      </c>
    </row>
    <row r="326" spans="1:3" x14ac:dyDescent="0.25">
      <c r="A326">
        <v>11199352</v>
      </c>
      <c r="B326" s="37">
        <v>33387</v>
      </c>
      <c r="C326">
        <v>9</v>
      </c>
    </row>
    <row r="327" spans="1:3" x14ac:dyDescent="0.25">
      <c r="A327">
        <v>11199357</v>
      </c>
      <c r="B327" s="37">
        <v>33387</v>
      </c>
      <c r="C327">
        <v>7</v>
      </c>
    </row>
    <row r="328" spans="1:3" x14ac:dyDescent="0.25">
      <c r="A328">
        <v>11199358</v>
      </c>
      <c r="B328" s="37">
        <v>44344</v>
      </c>
      <c r="C328">
        <v>8</v>
      </c>
    </row>
    <row r="329" spans="1:3" x14ac:dyDescent="0.25">
      <c r="A329">
        <v>11199521</v>
      </c>
      <c r="B329" s="37">
        <v>18854</v>
      </c>
      <c r="C329">
        <v>8</v>
      </c>
    </row>
    <row r="330" spans="1:3" x14ac:dyDescent="0.25">
      <c r="A330">
        <v>11199636</v>
      </c>
      <c r="B330" s="37">
        <v>30225</v>
      </c>
      <c r="C330">
        <v>7</v>
      </c>
    </row>
    <row r="331" spans="1:3" x14ac:dyDescent="0.25">
      <c r="A331">
        <v>11199650</v>
      </c>
      <c r="B331" s="37">
        <v>33059</v>
      </c>
      <c r="C331">
        <v>8</v>
      </c>
    </row>
    <row r="332" spans="1:3" x14ac:dyDescent="0.25">
      <c r="A332">
        <v>11199653</v>
      </c>
      <c r="B332" s="37">
        <v>26108</v>
      </c>
      <c r="C332">
        <v>7</v>
      </c>
    </row>
    <row r="333" spans="1:3" x14ac:dyDescent="0.25">
      <c r="A333">
        <v>11199822</v>
      </c>
      <c r="B333" s="37">
        <v>28074</v>
      </c>
      <c r="C333">
        <v>8</v>
      </c>
    </row>
    <row r="334" spans="1:3" x14ac:dyDescent="0.25">
      <c r="A334">
        <v>11200380</v>
      </c>
      <c r="B334" s="37">
        <v>38734</v>
      </c>
      <c r="C334">
        <v>8</v>
      </c>
    </row>
    <row r="335" spans="1:3" x14ac:dyDescent="0.25">
      <c r="A335">
        <v>11200580</v>
      </c>
      <c r="B335" s="37">
        <v>38734</v>
      </c>
      <c r="C335">
        <v>6</v>
      </c>
    </row>
    <row r="336" spans="1:3" x14ac:dyDescent="0.25">
      <c r="A336">
        <v>11200600</v>
      </c>
      <c r="B336" s="37">
        <v>27987</v>
      </c>
      <c r="C336">
        <v>7</v>
      </c>
    </row>
    <row r="337" spans="1:3" x14ac:dyDescent="0.25">
      <c r="A337">
        <v>11200605</v>
      </c>
      <c r="B337" s="37">
        <v>27987</v>
      </c>
      <c r="C337">
        <v>8</v>
      </c>
    </row>
    <row r="338" spans="1:3" x14ac:dyDescent="0.25">
      <c r="A338">
        <v>11200848</v>
      </c>
      <c r="B338" s="37">
        <v>26108</v>
      </c>
      <c r="C338">
        <v>7</v>
      </c>
    </row>
    <row r="339" spans="1:3" x14ac:dyDescent="0.25">
      <c r="A339">
        <v>11200867</v>
      </c>
      <c r="B339" s="37">
        <v>37064</v>
      </c>
      <c r="C339">
        <v>8</v>
      </c>
    </row>
    <row r="340" spans="1:3" x14ac:dyDescent="0.25">
      <c r="A340">
        <v>11200876</v>
      </c>
      <c r="B340" s="37">
        <v>38734</v>
      </c>
      <c r="C340">
        <v>6</v>
      </c>
    </row>
    <row r="341" spans="1:3" x14ac:dyDescent="0.25">
      <c r="A341">
        <v>11200898</v>
      </c>
      <c r="B341" s="37">
        <v>38943</v>
      </c>
      <c r="C341">
        <v>8</v>
      </c>
    </row>
    <row r="342" spans="1:3" x14ac:dyDescent="0.25">
      <c r="A342">
        <v>11201473</v>
      </c>
      <c r="B342" s="37">
        <v>37064</v>
      </c>
      <c r="C342">
        <v>7</v>
      </c>
    </row>
    <row r="343" spans="1:3" x14ac:dyDescent="0.25">
      <c r="A343">
        <v>11201527</v>
      </c>
      <c r="B343" s="37">
        <v>26108</v>
      </c>
      <c r="C343">
        <v>7</v>
      </c>
    </row>
    <row r="344" spans="1:3" x14ac:dyDescent="0.25">
      <c r="A344">
        <v>11201544</v>
      </c>
      <c r="B344" s="37">
        <v>27987</v>
      </c>
      <c r="C344">
        <v>6</v>
      </c>
    </row>
    <row r="345" spans="1:3" x14ac:dyDescent="0.25">
      <c r="A345">
        <v>11202072</v>
      </c>
      <c r="B345" s="37">
        <v>37089</v>
      </c>
      <c r="C345">
        <v>7</v>
      </c>
    </row>
    <row r="346" spans="1:3" x14ac:dyDescent="0.25">
      <c r="A346">
        <v>11202290</v>
      </c>
      <c r="B346" s="37">
        <v>31689</v>
      </c>
      <c r="C346">
        <v>7</v>
      </c>
    </row>
    <row r="347" spans="1:3" x14ac:dyDescent="0.25">
      <c r="A347">
        <v>11202369</v>
      </c>
      <c r="B347" s="37">
        <v>38734</v>
      </c>
      <c r="C347">
        <v>6</v>
      </c>
    </row>
    <row r="348" spans="1:3" x14ac:dyDescent="0.25">
      <c r="A348">
        <v>11202729</v>
      </c>
      <c r="B348" s="37">
        <v>35211</v>
      </c>
      <c r="C348">
        <v>8</v>
      </c>
    </row>
    <row r="349" spans="1:3" x14ac:dyDescent="0.25">
      <c r="A349">
        <v>11202753</v>
      </c>
      <c r="B349" s="37">
        <v>44344</v>
      </c>
      <c r="C349">
        <v>7</v>
      </c>
    </row>
    <row r="350" spans="1:3" x14ac:dyDescent="0.25">
      <c r="A350">
        <v>11202754</v>
      </c>
      <c r="B350" s="37">
        <v>18854</v>
      </c>
      <c r="C350">
        <v>7</v>
      </c>
    </row>
    <row r="351" spans="1:3" x14ac:dyDescent="0.25">
      <c r="A351">
        <v>11202833</v>
      </c>
      <c r="B351" s="37">
        <v>26249</v>
      </c>
      <c r="C351">
        <v>5</v>
      </c>
    </row>
    <row r="352" spans="1:3" x14ac:dyDescent="0.25">
      <c r="A352">
        <v>11202851</v>
      </c>
      <c r="B352" s="37">
        <v>33059</v>
      </c>
      <c r="C352">
        <v>7</v>
      </c>
    </row>
    <row r="353" spans="1:3" x14ac:dyDescent="0.25">
      <c r="A353">
        <v>11202903</v>
      </c>
      <c r="B353" s="37">
        <v>33387</v>
      </c>
      <c r="C353">
        <v>7</v>
      </c>
    </row>
    <row r="354" spans="1:3" x14ac:dyDescent="0.25">
      <c r="A354">
        <v>11203349</v>
      </c>
      <c r="B354" s="37">
        <v>27987</v>
      </c>
      <c r="C354">
        <v>9</v>
      </c>
    </row>
    <row r="355" spans="1:3" x14ac:dyDescent="0.25">
      <c r="A355">
        <v>11203521</v>
      </c>
      <c r="B355" s="37">
        <v>38691</v>
      </c>
      <c r="C355">
        <v>7</v>
      </c>
    </row>
    <row r="356" spans="1:3" x14ac:dyDescent="0.25">
      <c r="A356">
        <v>11203593</v>
      </c>
      <c r="B356" s="37">
        <v>44344</v>
      </c>
      <c r="C356">
        <v>8</v>
      </c>
    </row>
    <row r="357" spans="1:3" x14ac:dyDescent="0.25">
      <c r="A357">
        <v>11203595</v>
      </c>
      <c r="B357" s="37">
        <v>38943</v>
      </c>
      <c r="C357">
        <v>6</v>
      </c>
    </row>
    <row r="358" spans="1:3" x14ac:dyDescent="0.25">
      <c r="A358">
        <v>11203683</v>
      </c>
      <c r="B358" s="37">
        <v>38734</v>
      </c>
      <c r="C358">
        <v>9</v>
      </c>
    </row>
    <row r="359" spans="1:3" x14ac:dyDescent="0.25">
      <c r="A359">
        <v>11203852</v>
      </c>
      <c r="B359" s="37">
        <v>33059</v>
      </c>
      <c r="C359">
        <v>7</v>
      </c>
    </row>
    <row r="360" spans="1:3" x14ac:dyDescent="0.25">
      <c r="A360">
        <v>11203867</v>
      </c>
      <c r="B360" s="37">
        <v>27987</v>
      </c>
      <c r="C360">
        <v>7</v>
      </c>
    </row>
    <row r="361" spans="1:3" x14ac:dyDescent="0.25">
      <c r="A361">
        <v>11204021</v>
      </c>
      <c r="B361" s="37">
        <v>39359</v>
      </c>
      <c r="C361">
        <v>12</v>
      </c>
    </row>
    <row r="362" spans="1:3" x14ac:dyDescent="0.25">
      <c r="A362">
        <v>11204038</v>
      </c>
      <c r="B362" s="37">
        <v>44344</v>
      </c>
      <c r="C362">
        <v>7</v>
      </c>
    </row>
    <row r="363" spans="1:3" x14ac:dyDescent="0.25">
      <c r="A363">
        <v>11204040</v>
      </c>
      <c r="B363" s="37">
        <v>44344</v>
      </c>
      <c r="C363">
        <v>8</v>
      </c>
    </row>
    <row r="364" spans="1:3" x14ac:dyDescent="0.25">
      <c r="A364">
        <v>11204042</v>
      </c>
      <c r="B364" s="37">
        <v>44344</v>
      </c>
      <c r="C364">
        <v>5</v>
      </c>
    </row>
    <row r="365" spans="1:3" x14ac:dyDescent="0.25">
      <c r="A365">
        <v>11204047</v>
      </c>
      <c r="B365" s="37">
        <v>44344</v>
      </c>
      <c r="C365">
        <v>9</v>
      </c>
    </row>
    <row r="366" spans="1:3" x14ac:dyDescent="0.25">
      <c r="A366">
        <v>11204116</v>
      </c>
      <c r="B366" s="37">
        <v>38734</v>
      </c>
      <c r="C366">
        <v>7</v>
      </c>
    </row>
    <row r="367" spans="1:3" x14ac:dyDescent="0.25">
      <c r="A367">
        <v>11204471</v>
      </c>
      <c r="B367" s="37">
        <v>38734</v>
      </c>
      <c r="C367">
        <v>8</v>
      </c>
    </row>
    <row r="368" spans="1:3" x14ac:dyDescent="0.25">
      <c r="A368">
        <v>11204512</v>
      </c>
      <c r="B368" s="37">
        <v>27450</v>
      </c>
      <c r="C368">
        <v>8</v>
      </c>
    </row>
    <row r="369" spans="1:3" x14ac:dyDescent="0.25">
      <c r="A369">
        <v>11204529</v>
      </c>
      <c r="B369" s="37">
        <v>44344</v>
      </c>
      <c r="C369">
        <v>7</v>
      </c>
    </row>
    <row r="370" spans="1:3" x14ac:dyDescent="0.25">
      <c r="A370">
        <v>11204937</v>
      </c>
      <c r="B370" s="37">
        <v>27987</v>
      </c>
      <c r="C370">
        <v>8</v>
      </c>
    </row>
    <row r="371" spans="1:3" x14ac:dyDescent="0.25">
      <c r="A371">
        <v>11205084</v>
      </c>
      <c r="B371" s="37">
        <v>27987</v>
      </c>
      <c r="C371">
        <v>8</v>
      </c>
    </row>
    <row r="372" spans="1:3" x14ac:dyDescent="0.25">
      <c r="A372">
        <v>11205088</v>
      </c>
      <c r="B372" s="37">
        <v>38943</v>
      </c>
      <c r="C372">
        <v>7</v>
      </c>
    </row>
    <row r="373" spans="1:3" x14ac:dyDescent="0.25">
      <c r="A373">
        <v>11205090</v>
      </c>
      <c r="B373" s="37">
        <v>24604</v>
      </c>
      <c r="C373">
        <v>7</v>
      </c>
    </row>
    <row r="374" spans="1:3" x14ac:dyDescent="0.25">
      <c r="A374">
        <v>11205091</v>
      </c>
      <c r="B374" s="37">
        <v>15501</v>
      </c>
      <c r="C374">
        <v>8</v>
      </c>
    </row>
    <row r="375" spans="1:3" x14ac:dyDescent="0.25">
      <c r="A375">
        <v>11205360</v>
      </c>
      <c r="B375" s="37">
        <v>33387</v>
      </c>
      <c r="C375">
        <v>8</v>
      </c>
    </row>
    <row r="376" spans="1:3" x14ac:dyDescent="0.25">
      <c r="A376">
        <v>11208049</v>
      </c>
      <c r="B376" s="37">
        <v>31649</v>
      </c>
      <c r="C376">
        <v>9</v>
      </c>
    </row>
    <row r="377" spans="1:3" x14ac:dyDescent="0.25">
      <c r="A377">
        <v>11208508</v>
      </c>
      <c r="B377" s="37">
        <v>38943</v>
      </c>
      <c r="C377">
        <v>7</v>
      </c>
    </row>
    <row r="378" spans="1:3" x14ac:dyDescent="0.25">
      <c r="A378">
        <v>11208882</v>
      </c>
      <c r="B378" s="37">
        <v>38734</v>
      </c>
      <c r="C378">
        <v>6</v>
      </c>
    </row>
    <row r="379" spans="1:3" x14ac:dyDescent="0.25">
      <c r="A379">
        <v>11208891</v>
      </c>
      <c r="B379" s="37">
        <v>27987</v>
      </c>
      <c r="C379">
        <v>6</v>
      </c>
    </row>
    <row r="380" spans="1:3" x14ac:dyDescent="0.25">
      <c r="A380">
        <v>11208918</v>
      </c>
      <c r="B380" s="37">
        <v>26108</v>
      </c>
      <c r="C380">
        <v>6</v>
      </c>
    </row>
    <row r="381" spans="1:3" x14ac:dyDescent="0.25">
      <c r="A381">
        <v>11209101</v>
      </c>
      <c r="B381" s="37">
        <v>26108</v>
      </c>
      <c r="C381">
        <v>6</v>
      </c>
    </row>
    <row r="382" spans="1:3" x14ac:dyDescent="0.25">
      <c r="A382">
        <v>11209213</v>
      </c>
      <c r="B382" s="37">
        <v>26108</v>
      </c>
      <c r="C382">
        <v>7</v>
      </c>
    </row>
    <row r="383" spans="1:3" x14ac:dyDescent="0.25">
      <c r="A383">
        <v>11209250</v>
      </c>
      <c r="B383" s="37">
        <v>31480</v>
      </c>
      <c r="C383">
        <v>7</v>
      </c>
    </row>
    <row r="384" spans="1:3" x14ac:dyDescent="0.25">
      <c r="A384">
        <v>11209367</v>
      </c>
      <c r="B384" s="37">
        <v>26108</v>
      </c>
      <c r="C384">
        <v>7</v>
      </c>
    </row>
    <row r="385" spans="1:3" x14ac:dyDescent="0.25">
      <c r="A385">
        <v>11209475</v>
      </c>
      <c r="B385" s="37">
        <v>24254</v>
      </c>
      <c r="C385">
        <v>7</v>
      </c>
    </row>
    <row r="386" spans="1:3" x14ac:dyDescent="0.25">
      <c r="A386">
        <v>11209482</v>
      </c>
      <c r="B386" s="37">
        <v>26108</v>
      </c>
      <c r="C386">
        <v>6</v>
      </c>
    </row>
    <row r="387" spans="1:3" x14ac:dyDescent="0.25">
      <c r="A387">
        <v>11209522</v>
      </c>
      <c r="B387" s="37">
        <v>27987</v>
      </c>
      <c r="C387">
        <v>7</v>
      </c>
    </row>
    <row r="388" spans="1:3" x14ac:dyDescent="0.25">
      <c r="A388">
        <v>11209530</v>
      </c>
      <c r="B388" s="37">
        <v>20733</v>
      </c>
      <c r="C388">
        <v>8</v>
      </c>
    </row>
    <row r="389" spans="1:3" x14ac:dyDescent="0.25">
      <c r="A389">
        <v>11209538</v>
      </c>
      <c r="B389" s="37">
        <v>38943</v>
      </c>
      <c r="C389">
        <v>7</v>
      </c>
    </row>
    <row r="390" spans="1:3" x14ac:dyDescent="0.25">
      <c r="A390">
        <v>11209554</v>
      </c>
      <c r="B390" s="37">
        <v>44344</v>
      </c>
      <c r="C390">
        <v>6</v>
      </c>
    </row>
    <row r="391" spans="1:3" x14ac:dyDescent="0.25">
      <c r="A391">
        <v>11209583</v>
      </c>
      <c r="B391" s="37">
        <v>35211</v>
      </c>
      <c r="C391">
        <v>6</v>
      </c>
    </row>
    <row r="392" spans="1:3" x14ac:dyDescent="0.25">
      <c r="A392">
        <v>11209645</v>
      </c>
      <c r="B392" s="37">
        <v>18854</v>
      </c>
      <c r="C392">
        <v>6</v>
      </c>
    </row>
    <row r="393" spans="1:3" x14ac:dyDescent="0.25">
      <c r="A393">
        <v>11209662</v>
      </c>
      <c r="B393" s="37">
        <v>42212</v>
      </c>
      <c r="C393">
        <v>6</v>
      </c>
    </row>
    <row r="394" spans="1:3" x14ac:dyDescent="0.25">
      <c r="A394">
        <v>11209673</v>
      </c>
      <c r="B394" s="37">
        <v>29601</v>
      </c>
      <c r="C394">
        <v>6</v>
      </c>
    </row>
    <row r="395" spans="1:3" x14ac:dyDescent="0.25">
      <c r="A395">
        <v>11209738</v>
      </c>
      <c r="B395" s="37">
        <v>30225</v>
      </c>
      <c r="C395">
        <v>8</v>
      </c>
    </row>
    <row r="396" spans="1:3" x14ac:dyDescent="0.25">
      <c r="A396">
        <v>11209874</v>
      </c>
      <c r="B396" s="37">
        <v>36812</v>
      </c>
      <c r="C396">
        <v>6</v>
      </c>
    </row>
    <row r="397" spans="1:3" x14ac:dyDescent="0.25">
      <c r="A397">
        <v>11210020</v>
      </c>
      <c r="B397" s="37">
        <v>36855</v>
      </c>
      <c r="C397">
        <v>8</v>
      </c>
    </row>
    <row r="398" spans="1:3" x14ac:dyDescent="0.25">
      <c r="A398">
        <v>11210068</v>
      </c>
      <c r="B398" s="37">
        <v>31480</v>
      </c>
      <c r="C398">
        <v>9</v>
      </c>
    </row>
    <row r="399" spans="1:3" x14ac:dyDescent="0.25">
      <c r="A399">
        <v>11210103</v>
      </c>
      <c r="B399" s="37">
        <v>18854</v>
      </c>
      <c r="C399">
        <v>7</v>
      </c>
    </row>
    <row r="400" spans="1:3" x14ac:dyDescent="0.25">
      <c r="A400">
        <v>11210145</v>
      </c>
      <c r="B400" s="37">
        <v>27987</v>
      </c>
      <c r="C400">
        <v>7</v>
      </c>
    </row>
    <row r="401" spans="1:3" x14ac:dyDescent="0.25">
      <c r="A401">
        <v>11210262</v>
      </c>
      <c r="B401" s="37">
        <v>35003</v>
      </c>
      <c r="C401">
        <v>7</v>
      </c>
    </row>
    <row r="402" spans="1:3" x14ac:dyDescent="0.25">
      <c r="A402">
        <v>11210283</v>
      </c>
      <c r="B402" s="37">
        <v>26108</v>
      </c>
      <c r="C402">
        <v>7</v>
      </c>
    </row>
    <row r="403" spans="1:3" x14ac:dyDescent="0.25">
      <c r="A403">
        <v>11210287</v>
      </c>
      <c r="B403" s="37">
        <v>37480</v>
      </c>
      <c r="C403">
        <v>7</v>
      </c>
    </row>
    <row r="404" spans="1:3" x14ac:dyDescent="0.25">
      <c r="A404">
        <v>11210300</v>
      </c>
      <c r="B404" s="37">
        <v>44136</v>
      </c>
      <c r="C404">
        <v>6</v>
      </c>
    </row>
    <row r="405" spans="1:3" x14ac:dyDescent="0.25">
      <c r="A405">
        <v>11210308</v>
      </c>
      <c r="B405" s="37">
        <v>44136</v>
      </c>
      <c r="C405">
        <v>4</v>
      </c>
    </row>
    <row r="406" spans="1:3" x14ac:dyDescent="0.25">
      <c r="A406">
        <v>11210329</v>
      </c>
      <c r="B406" s="37">
        <v>44344</v>
      </c>
      <c r="C406">
        <v>5</v>
      </c>
    </row>
    <row r="407" spans="1:3" x14ac:dyDescent="0.25">
      <c r="A407">
        <v>11210366</v>
      </c>
      <c r="B407" s="37">
        <v>38734</v>
      </c>
      <c r="C407">
        <v>7</v>
      </c>
    </row>
    <row r="408" spans="1:3" x14ac:dyDescent="0.25">
      <c r="A408">
        <v>11210391</v>
      </c>
      <c r="B408" s="37">
        <v>33059</v>
      </c>
      <c r="C408">
        <v>7</v>
      </c>
    </row>
    <row r="409" spans="1:3" x14ac:dyDescent="0.25">
      <c r="A409">
        <v>11210396</v>
      </c>
      <c r="B409" s="37">
        <v>32104</v>
      </c>
      <c r="C409">
        <v>7</v>
      </c>
    </row>
    <row r="410" spans="1:3" x14ac:dyDescent="0.25">
      <c r="A410">
        <v>11210430</v>
      </c>
      <c r="B410" s="37">
        <v>35211</v>
      </c>
      <c r="C410">
        <v>7</v>
      </c>
    </row>
    <row r="411" spans="1:3" x14ac:dyDescent="0.25">
      <c r="A411">
        <v>11210547</v>
      </c>
      <c r="B411" s="37">
        <v>26108</v>
      </c>
      <c r="C411">
        <v>8</v>
      </c>
    </row>
    <row r="412" spans="1:3" x14ac:dyDescent="0.25">
      <c r="A412">
        <v>11210663</v>
      </c>
      <c r="B412" s="37">
        <v>38734</v>
      </c>
      <c r="C412">
        <v>7</v>
      </c>
    </row>
    <row r="413" spans="1:3" x14ac:dyDescent="0.25">
      <c r="A413">
        <v>11210665</v>
      </c>
      <c r="B413" s="37">
        <v>36838</v>
      </c>
      <c r="C413">
        <v>8</v>
      </c>
    </row>
    <row r="414" spans="1:3" x14ac:dyDescent="0.25">
      <c r="A414">
        <v>11210673</v>
      </c>
      <c r="B414" s="37">
        <v>30225</v>
      </c>
      <c r="C414">
        <v>8</v>
      </c>
    </row>
    <row r="415" spans="1:3" x14ac:dyDescent="0.25">
      <c r="A415">
        <v>11210677</v>
      </c>
      <c r="B415" s="37">
        <v>38734</v>
      </c>
      <c r="C415">
        <v>6</v>
      </c>
    </row>
    <row r="416" spans="1:3" x14ac:dyDescent="0.25">
      <c r="A416">
        <v>11210678</v>
      </c>
      <c r="B416" s="37">
        <v>38691</v>
      </c>
      <c r="C416">
        <v>6</v>
      </c>
    </row>
    <row r="417" spans="1:3" x14ac:dyDescent="0.25">
      <c r="A417">
        <v>11210679</v>
      </c>
      <c r="B417" s="37">
        <v>27987</v>
      </c>
      <c r="C417">
        <v>7</v>
      </c>
    </row>
    <row r="418" spans="1:3" x14ac:dyDescent="0.25">
      <c r="A418">
        <v>11210681</v>
      </c>
      <c r="B418" s="37">
        <v>38943</v>
      </c>
      <c r="C418">
        <v>7</v>
      </c>
    </row>
    <row r="419" spans="1:3" x14ac:dyDescent="0.25">
      <c r="A419">
        <v>11210682</v>
      </c>
      <c r="B419" s="37">
        <v>38943</v>
      </c>
      <c r="C419">
        <v>5</v>
      </c>
    </row>
    <row r="420" spans="1:3" x14ac:dyDescent="0.25">
      <c r="A420">
        <v>11210685</v>
      </c>
      <c r="B420" s="37">
        <v>27987</v>
      </c>
      <c r="C420">
        <v>6</v>
      </c>
    </row>
    <row r="421" spans="1:3" x14ac:dyDescent="0.25">
      <c r="A421">
        <v>11210692</v>
      </c>
      <c r="B421" s="37">
        <v>18854</v>
      </c>
      <c r="C421">
        <v>7</v>
      </c>
    </row>
    <row r="422" spans="1:3" x14ac:dyDescent="0.25">
      <c r="A422">
        <v>11210743</v>
      </c>
      <c r="B422" s="37">
        <v>38734</v>
      </c>
      <c r="C422">
        <v>9</v>
      </c>
    </row>
    <row r="423" spans="1:3" x14ac:dyDescent="0.25">
      <c r="A423">
        <v>11210777</v>
      </c>
      <c r="B423" s="37">
        <v>44344</v>
      </c>
      <c r="C423">
        <v>6</v>
      </c>
    </row>
    <row r="424" spans="1:3" x14ac:dyDescent="0.25">
      <c r="A424">
        <v>11210790</v>
      </c>
      <c r="B424" s="37">
        <v>34959</v>
      </c>
      <c r="C424">
        <v>7</v>
      </c>
    </row>
    <row r="425" spans="1:3" x14ac:dyDescent="0.25">
      <c r="A425">
        <v>11210791</v>
      </c>
      <c r="B425" s="37">
        <v>30225</v>
      </c>
      <c r="C425">
        <v>7</v>
      </c>
    </row>
    <row r="426" spans="1:3" x14ac:dyDescent="0.25">
      <c r="A426">
        <v>11210793</v>
      </c>
      <c r="B426" s="37">
        <v>39359</v>
      </c>
      <c r="C426">
        <v>8</v>
      </c>
    </row>
    <row r="427" spans="1:3" x14ac:dyDescent="0.25">
      <c r="A427">
        <v>11210814</v>
      </c>
      <c r="B427" s="37">
        <v>36855</v>
      </c>
      <c r="C427">
        <v>9</v>
      </c>
    </row>
    <row r="428" spans="1:3" x14ac:dyDescent="0.25">
      <c r="A428">
        <v>11210849</v>
      </c>
      <c r="B428" s="37">
        <v>37480</v>
      </c>
      <c r="C428">
        <v>6</v>
      </c>
    </row>
    <row r="429" spans="1:3" x14ac:dyDescent="0.25">
      <c r="A429">
        <v>11210870</v>
      </c>
      <c r="B429" s="37">
        <v>44344</v>
      </c>
      <c r="C429">
        <v>8</v>
      </c>
    </row>
    <row r="430" spans="1:3" x14ac:dyDescent="0.25">
      <c r="A430">
        <v>11210874</v>
      </c>
      <c r="B430" s="37">
        <v>26108</v>
      </c>
      <c r="C430">
        <v>6</v>
      </c>
    </row>
    <row r="431" spans="1:3" x14ac:dyDescent="0.25">
      <c r="A431">
        <v>11210876</v>
      </c>
      <c r="B431" s="37">
        <v>18854</v>
      </c>
      <c r="C431">
        <v>7</v>
      </c>
    </row>
    <row r="432" spans="1:3" x14ac:dyDescent="0.25">
      <c r="A432">
        <v>11210902</v>
      </c>
      <c r="B432" s="37">
        <v>38734</v>
      </c>
      <c r="C432">
        <v>7</v>
      </c>
    </row>
    <row r="433" spans="1:3" x14ac:dyDescent="0.25">
      <c r="A433">
        <v>11210944</v>
      </c>
      <c r="B433" s="37">
        <v>44344</v>
      </c>
      <c r="C433">
        <v>8</v>
      </c>
    </row>
    <row r="434" spans="1:3" x14ac:dyDescent="0.25">
      <c r="A434">
        <v>11210946</v>
      </c>
      <c r="B434" s="37">
        <v>31508</v>
      </c>
      <c r="C434">
        <v>7</v>
      </c>
    </row>
    <row r="435" spans="1:3" x14ac:dyDescent="0.25">
      <c r="A435">
        <v>11211052</v>
      </c>
      <c r="B435" s="37">
        <v>26108</v>
      </c>
      <c r="C435">
        <v>8</v>
      </c>
    </row>
    <row r="436" spans="1:3" x14ac:dyDescent="0.25">
      <c r="A436">
        <v>11211123</v>
      </c>
      <c r="B436" s="37">
        <v>32104</v>
      </c>
      <c r="C436">
        <v>8</v>
      </c>
    </row>
    <row r="437" spans="1:3" x14ac:dyDescent="0.25">
      <c r="A437">
        <v>11211125</v>
      </c>
      <c r="B437" s="37">
        <v>35211</v>
      </c>
      <c r="C437">
        <v>6</v>
      </c>
    </row>
    <row r="438" spans="1:3" x14ac:dyDescent="0.25">
      <c r="A438">
        <v>11211126</v>
      </c>
      <c r="B438" s="37">
        <v>30225</v>
      </c>
      <c r="C438">
        <v>7</v>
      </c>
    </row>
    <row r="439" spans="1:3" x14ac:dyDescent="0.25">
      <c r="A439">
        <v>11211133</v>
      </c>
      <c r="B439" s="37">
        <v>42464</v>
      </c>
      <c r="C439">
        <v>9</v>
      </c>
    </row>
    <row r="440" spans="1:3" x14ac:dyDescent="0.25">
      <c r="A440">
        <v>11211148</v>
      </c>
      <c r="B440" s="37">
        <v>44344</v>
      </c>
      <c r="C440">
        <v>8</v>
      </c>
    </row>
    <row r="441" spans="1:3" x14ac:dyDescent="0.25">
      <c r="A441">
        <v>11211155</v>
      </c>
      <c r="B441" s="37">
        <v>33059</v>
      </c>
      <c r="C441">
        <v>8</v>
      </c>
    </row>
    <row r="442" spans="1:3" x14ac:dyDescent="0.25">
      <c r="A442">
        <v>11211159</v>
      </c>
      <c r="B442" s="37">
        <v>37480</v>
      </c>
      <c r="C442">
        <v>7</v>
      </c>
    </row>
    <row r="443" spans="1:3" x14ac:dyDescent="0.25">
      <c r="A443">
        <v>11211175</v>
      </c>
      <c r="B443" s="37">
        <v>44092</v>
      </c>
      <c r="C443">
        <v>7</v>
      </c>
    </row>
    <row r="444" spans="1:3" x14ac:dyDescent="0.25">
      <c r="A444">
        <v>11211191</v>
      </c>
      <c r="B444" s="37">
        <v>31689</v>
      </c>
      <c r="C444">
        <v>7</v>
      </c>
    </row>
    <row r="445" spans="1:3" x14ac:dyDescent="0.25">
      <c r="A445">
        <v>11211295</v>
      </c>
      <c r="B445" s="37">
        <v>37064</v>
      </c>
      <c r="C445">
        <v>7</v>
      </c>
    </row>
    <row r="446" spans="1:3" x14ac:dyDescent="0.25">
      <c r="A446">
        <v>11211296</v>
      </c>
      <c r="B446" s="37">
        <v>42464</v>
      </c>
      <c r="C446">
        <v>7</v>
      </c>
    </row>
    <row r="447" spans="1:3" x14ac:dyDescent="0.25">
      <c r="A447">
        <v>11211324</v>
      </c>
      <c r="B447" s="37">
        <v>27987</v>
      </c>
      <c r="C447">
        <v>6</v>
      </c>
    </row>
    <row r="448" spans="1:3" x14ac:dyDescent="0.25">
      <c r="A448">
        <v>11211334</v>
      </c>
      <c r="B448" s="37">
        <v>39359</v>
      </c>
      <c r="C448">
        <v>8</v>
      </c>
    </row>
    <row r="449" spans="1:3" x14ac:dyDescent="0.25">
      <c r="A449">
        <v>11211347</v>
      </c>
      <c r="B449" s="37">
        <v>36855</v>
      </c>
      <c r="C449">
        <v>7</v>
      </c>
    </row>
    <row r="450" spans="1:3" x14ac:dyDescent="0.25">
      <c r="A450">
        <v>11211392</v>
      </c>
      <c r="B450" s="37">
        <v>36838</v>
      </c>
      <c r="C450">
        <v>8</v>
      </c>
    </row>
    <row r="451" spans="1:3" x14ac:dyDescent="0.25">
      <c r="A451">
        <v>11211474</v>
      </c>
      <c r="B451" s="37">
        <v>26108</v>
      </c>
      <c r="C451">
        <v>7</v>
      </c>
    </row>
    <row r="452" spans="1:3" x14ac:dyDescent="0.25">
      <c r="A452">
        <v>11211485</v>
      </c>
      <c r="B452" s="37">
        <v>30225</v>
      </c>
      <c r="C452">
        <v>7</v>
      </c>
    </row>
    <row r="453" spans="1:3" x14ac:dyDescent="0.25">
      <c r="A453">
        <v>11211524</v>
      </c>
      <c r="B453" s="37">
        <v>18854</v>
      </c>
      <c r="C453">
        <v>6</v>
      </c>
    </row>
    <row r="454" spans="1:3" x14ac:dyDescent="0.25">
      <c r="A454">
        <v>11211553</v>
      </c>
      <c r="B454" s="37">
        <v>36855</v>
      </c>
      <c r="C454">
        <v>8</v>
      </c>
    </row>
    <row r="455" spans="1:3" x14ac:dyDescent="0.25">
      <c r="A455">
        <v>11211578</v>
      </c>
      <c r="B455" s="37">
        <v>30225</v>
      </c>
      <c r="C455">
        <v>7</v>
      </c>
    </row>
    <row r="456" spans="1:3" x14ac:dyDescent="0.25">
      <c r="A456">
        <v>11211764</v>
      </c>
      <c r="B456" s="37">
        <v>42464</v>
      </c>
      <c r="C456">
        <v>7</v>
      </c>
    </row>
    <row r="457" spans="1:3" x14ac:dyDescent="0.25">
      <c r="A457">
        <v>11211858</v>
      </c>
      <c r="B457" s="37">
        <v>18854</v>
      </c>
      <c r="C457">
        <v>7</v>
      </c>
    </row>
    <row r="458" spans="1:3" x14ac:dyDescent="0.25">
      <c r="A458">
        <v>11211983</v>
      </c>
      <c r="B458" s="37">
        <v>31480</v>
      </c>
      <c r="C458">
        <v>7</v>
      </c>
    </row>
    <row r="459" spans="1:3" x14ac:dyDescent="0.25">
      <c r="A459">
        <v>11211985</v>
      </c>
      <c r="B459" s="37">
        <v>31480</v>
      </c>
      <c r="C459">
        <v>7</v>
      </c>
    </row>
    <row r="460" spans="1:3" x14ac:dyDescent="0.25">
      <c r="A460">
        <v>11211986</v>
      </c>
      <c r="B460" s="37">
        <v>31480</v>
      </c>
      <c r="C460">
        <v>8</v>
      </c>
    </row>
    <row r="461" spans="1:3" x14ac:dyDescent="0.25">
      <c r="A461">
        <v>11212014</v>
      </c>
      <c r="B461" s="37">
        <v>33059</v>
      </c>
      <c r="C461">
        <v>7</v>
      </c>
    </row>
    <row r="462" spans="1:3" x14ac:dyDescent="0.25">
      <c r="A462">
        <v>11212039</v>
      </c>
      <c r="B462" s="37">
        <v>27987</v>
      </c>
      <c r="C462">
        <v>7</v>
      </c>
    </row>
    <row r="463" spans="1:3" x14ac:dyDescent="0.25">
      <c r="A463">
        <v>11212287</v>
      </c>
      <c r="B463" s="37">
        <v>18854</v>
      </c>
      <c r="C463">
        <v>8</v>
      </c>
    </row>
    <row r="464" spans="1:3" x14ac:dyDescent="0.25">
      <c r="A464">
        <v>11212405</v>
      </c>
      <c r="B464" s="37">
        <v>44344</v>
      </c>
      <c r="C464">
        <v>6</v>
      </c>
    </row>
    <row r="465" spans="1:3" x14ac:dyDescent="0.25">
      <c r="A465">
        <v>11212507</v>
      </c>
      <c r="B465" s="37">
        <v>18854</v>
      </c>
      <c r="C465">
        <v>6</v>
      </c>
    </row>
    <row r="466" spans="1:3" x14ac:dyDescent="0.25">
      <c r="A466">
        <v>11212630</v>
      </c>
      <c r="B466" s="37">
        <v>18854</v>
      </c>
      <c r="C466">
        <v>8</v>
      </c>
    </row>
    <row r="467" spans="1:3" x14ac:dyDescent="0.25">
      <c r="A467">
        <v>11212658</v>
      </c>
      <c r="B467" s="37">
        <v>37064</v>
      </c>
      <c r="C467">
        <v>7</v>
      </c>
    </row>
    <row r="468" spans="1:3" x14ac:dyDescent="0.25">
      <c r="A468">
        <v>11212703</v>
      </c>
      <c r="B468" s="37">
        <v>27987</v>
      </c>
      <c r="C468">
        <v>7</v>
      </c>
    </row>
    <row r="469" spans="1:3" x14ac:dyDescent="0.25">
      <c r="A469">
        <v>11212733</v>
      </c>
      <c r="B469" s="37">
        <v>20733</v>
      </c>
      <c r="C469">
        <v>6</v>
      </c>
    </row>
    <row r="470" spans="1:3" x14ac:dyDescent="0.25">
      <c r="A470">
        <v>11212748</v>
      </c>
      <c r="B470" s="37">
        <v>27987</v>
      </c>
      <c r="C470">
        <v>8</v>
      </c>
    </row>
    <row r="471" spans="1:3" x14ac:dyDescent="0.25">
      <c r="A471">
        <v>11212763</v>
      </c>
      <c r="B471" s="37">
        <v>36855</v>
      </c>
      <c r="C471">
        <v>6</v>
      </c>
    </row>
    <row r="472" spans="1:3" x14ac:dyDescent="0.25">
      <c r="A472">
        <v>11212781</v>
      </c>
      <c r="B472" s="37">
        <v>33059</v>
      </c>
      <c r="C472">
        <v>8</v>
      </c>
    </row>
    <row r="473" spans="1:3" x14ac:dyDescent="0.25">
      <c r="A473">
        <v>11212788</v>
      </c>
      <c r="B473" s="37">
        <v>38943</v>
      </c>
      <c r="C473">
        <v>9</v>
      </c>
    </row>
    <row r="474" spans="1:3" x14ac:dyDescent="0.25">
      <c r="A474">
        <v>11212933</v>
      </c>
      <c r="B474" s="37">
        <v>42464</v>
      </c>
      <c r="C474">
        <v>6</v>
      </c>
    </row>
    <row r="475" spans="1:3" x14ac:dyDescent="0.25">
      <c r="A475">
        <v>11212961</v>
      </c>
      <c r="B475" s="37">
        <v>38734</v>
      </c>
      <c r="C475">
        <v>9</v>
      </c>
    </row>
    <row r="476" spans="1:3" x14ac:dyDescent="0.25">
      <c r="A476">
        <v>11213058</v>
      </c>
      <c r="B476" s="37">
        <v>26108</v>
      </c>
      <c r="C476">
        <v>7</v>
      </c>
    </row>
    <row r="477" spans="1:3" x14ac:dyDescent="0.25">
      <c r="A477">
        <v>11213077</v>
      </c>
      <c r="B477" s="37">
        <v>42464</v>
      </c>
      <c r="C477">
        <v>8</v>
      </c>
    </row>
    <row r="478" spans="1:3" x14ac:dyDescent="0.25">
      <c r="A478">
        <v>11213133</v>
      </c>
      <c r="B478" s="37">
        <v>31480</v>
      </c>
      <c r="C478">
        <v>6</v>
      </c>
    </row>
    <row r="479" spans="1:3" x14ac:dyDescent="0.25">
      <c r="A479">
        <v>11213221</v>
      </c>
      <c r="B479" s="37">
        <v>27450</v>
      </c>
      <c r="C479">
        <v>8</v>
      </c>
    </row>
    <row r="480" spans="1:3" x14ac:dyDescent="0.25">
      <c r="A480">
        <v>11213241</v>
      </c>
      <c r="B480" s="37">
        <v>27987</v>
      </c>
      <c r="C480">
        <v>8</v>
      </c>
    </row>
    <row r="481" spans="1:3" x14ac:dyDescent="0.25">
      <c r="A481">
        <v>11213347</v>
      </c>
      <c r="B481" s="37">
        <v>36855</v>
      </c>
      <c r="C481">
        <v>7</v>
      </c>
    </row>
    <row r="482" spans="1:3" x14ac:dyDescent="0.25">
      <c r="A482">
        <v>11213490</v>
      </c>
      <c r="B482" s="37">
        <v>38734</v>
      </c>
      <c r="C482">
        <v>8</v>
      </c>
    </row>
    <row r="483" spans="1:3" x14ac:dyDescent="0.25">
      <c r="A483">
        <v>11213499</v>
      </c>
      <c r="B483" s="37">
        <v>44344</v>
      </c>
      <c r="C483">
        <v>7</v>
      </c>
    </row>
    <row r="484" spans="1:3" x14ac:dyDescent="0.25">
      <c r="A484">
        <v>11213562</v>
      </c>
      <c r="B484" s="37">
        <v>42464</v>
      </c>
      <c r="C484">
        <v>6</v>
      </c>
    </row>
    <row r="485" spans="1:3" x14ac:dyDescent="0.25">
      <c r="A485">
        <v>11213854</v>
      </c>
      <c r="B485" s="37">
        <v>26108</v>
      </c>
      <c r="C485">
        <v>6</v>
      </c>
    </row>
    <row r="486" spans="1:3" x14ac:dyDescent="0.25">
      <c r="A486">
        <v>11213863</v>
      </c>
      <c r="B486" s="37">
        <v>29601</v>
      </c>
      <c r="C486">
        <v>8</v>
      </c>
    </row>
    <row r="487" spans="1:3" x14ac:dyDescent="0.25">
      <c r="A487">
        <v>11213876</v>
      </c>
      <c r="B487" s="37">
        <v>20733</v>
      </c>
      <c r="C487">
        <v>6</v>
      </c>
    </row>
    <row r="488" spans="1:3" x14ac:dyDescent="0.25">
      <c r="A488">
        <v>11214110</v>
      </c>
      <c r="B488" s="37">
        <v>36882</v>
      </c>
      <c r="C488">
        <v>7</v>
      </c>
    </row>
    <row r="489" spans="1:3" x14ac:dyDescent="0.25">
      <c r="A489">
        <v>11214137</v>
      </c>
      <c r="B489" s="37">
        <v>32104</v>
      </c>
      <c r="C489">
        <v>8</v>
      </c>
    </row>
    <row r="490" spans="1:3" x14ac:dyDescent="0.25">
      <c r="A490">
        <v>11214140</v>
      </c>
      <c r="B490" s="37">
        <v>32104</v>
      </c>
      <c r="C490">
        <v>8</v>
      </c>
    </row>
    <row r="491" spans="1:3" x14ac:dyDescent="0.25">
      <c r="A491">
        <v>11214218</v>
      </c>
      <c r="B491" s="37">
        <v>35211</v>
      </c>
      <c r="C491">
        <v>6</v>
      </c>
    </row>
    <row r="492" spans="1:3" x14ac:dyDescent="0.25">
      <c r="A492">
        <v>11214248</v>
      </c>
      <c r="B492" s="37">
        <v>31508</v>
      </c>
      <c r="C492">
        <v>7</v>
      </c>
    </row>
    <row r="493" spans="1:3" x14ac:dyDescent="0.25">
      <c r="A493">
        <v>11214256</v>
      </c>
      <c r="B493" s="37">
        <v>31689</v>
      </c>
      <c r="C493">
        <v>7</v>
      </c>
    </row>
    <row r="494" spans="1:3" x14ac:dyDescent="0.25">
      <c r="A494">
        <v>11214527</v>
      </c>
      <c r="B494" s="37">
        <v>33059</v>
      </c>
      <c r="C494">
        <v>8</v>
      </c>
    </row>
    <row r="495" spans="1:3" x14ac:dyDescent="0.25">
      <c r="A495">
        <v>11214536</v>
      </c>
      <c r="B495" s="37">
        <v>18854</v>
      </c>
      <c r="C495">
        <v>5</v>
      </c>
    </row>
    <row r="496" spans="1:3" x14ac:dyDescent="0.25">
      <c r="A496">
        <v>11214607</v>
      </c>
      <c r="B496" s="37">
        <v>39359</v>
      </c>
      <c r="C496">
        <v>10</v>
      </c>
    </row>
    <row r="497" spans="1:3" x14ac:dyDescent="0.25">
      <c r="A497">
        <v>11214703</v>
      </c>
      <c r="B497" s="37">
        <v>31480</v>
      </c>
      <c r="C497">
        <v>5</v>
      </c>
    </row>
    <row r="498" spans="1:3" x14ac:dyDescent="0.25">
      <c r="A498">
        <v>11214711</v>
      </c>
      <c r="B498" s="37">
        <v>27987</v>
      </c>
      <c r="C498">
        <v>8</v>
      </c>
    </row>
    <row r="499" spans="1:3" x14ac:dyDescent="0.25">
      <c r="A499">
        <v>11214749</v>
      </c>
      <c r="B499" s="37">
        <v>31858</v>
      </c>
      <c r="C499">
        <v>7</v>
      </c>
    </row>
    <row r="500" spans="1:3" x14ac:dyDescent="0.25">
      <c r="A500">
        <v>11214753</v>
      </c>
      <c r="B500" s="37">
        <v>27987</v>
      </c>
      <c r="C500">
        <v>7</v>
      </c>
    </row>
    <row r="501" spans="1:3" x14ac:dyDescent="0.25">
      <c r="A501">
        <v>11214754</v>
      </c>
      <c r="B501" s="37">
        <v>44092</v>
      </c>
      <c r="C501">
        <v>6</v>
      </c>
    </row>
    <row r="502" spans="1:3" x14ac:dyDescent="0.25">
      <c r="A502">
        <v>11214862</v>
      </c>
      <c r="B502" s="37">
        <v>27987</v>
      </c>
      <c r="C502">
        <v>8</v>
      </c>
    </row>
    <row r="503" spans="1:3" x14ac:dyDescent="0.25">
      <c r="A503">
        <v>11214870</v>
      </c>
      <c r="B503" s="37">
        <v>42464</v>
      </c>
      <c r="C503">
        <v>6</v>
      </c>
    </row>
    <row r="504" spans="1:3" x14ac:dyDescent="0.25">
      <c r="A504">
        <v>11214878</v>
      </c>
      <c r="B504" s="37">
        <v>20733</v>
      </c>
      <c r="C504">
        <v>6</v>
      </c>
    </row>
    <row r="505" spans="1:3" x14ac:dyDescent="0.25">
      <c r="A505">
        <v>11214879</v>
      </c>
      <c r="B505" s="37">
        <v>38734</v>
      </c>
      <c r="C505">
        <v>6</v>
      </c>
    </row>
    <row r="506" spans="1:3" x14ac:dyDescent="0.25">
      <c r="A506">
        <v>11214924</v>
      </c>
      <c r="B506" s="37">
        <v>18854</v>
      </c>
      <c r="C506">
        <v>6</v>
      </c>
    </row>
    <row r="507" spans="1:3" x14ac:dyDescent="0.25">
      <c r="A507">
        <v>11215007</v>
      </c>
      <c r="B507" s="37">
        <v>36838</v>
      </c>
      <c r="C507">
        <v>7</v>
      </c>
    </row>
    <row r="508" spans="1:3" x14ac:dyDescent="0.25">
      <c r="A508">
        <v>11215046</v>
      </c>
      <c r="B508" s="37">
        <v>31508</v>
      </c>
      <c r="C508">
        <v>7</v>
      </c>
    </row>
    <row r="509" spans="1:3" x14ac:dyDescent="0.25">
      <c r="A509">
        <v>11215060</v>
      </c>
      <c r="B509" s="37">
        <v>30225</v>
      </c>
      <c r="C509">
        <v>6</v>
      </c>
    </row>
    <row r="510" spans="1:3" x14ac:dyDescent="0.25">
      <c r="A510">
        <v>11215124</v>
      </c>
      <c r="B510" s="37">
        <v>20733</v>
      </c>
      <c r="C510">
        <v>6</v>
      </c>
    </row>
    <row r="511" spans="1:3" x14ac:dyDescent="0.25">
      <c r="A511">
        <v>11215146</v>
      </c>
      <c r="B511" s="37">
        <v>44344</v>
      </c>
      <c r="C511">
        <v>5</v>
      </c>
    </row>
    <row r="512" spans="1:3" x14ac:dyDescent="0.25">
      <c r="A512">
        <v>11215172</v>
      </c>
      <c r="B512" s="37">
        <v>36855</v>
      </c>
      <c r="C512">
        <v>6</v>
      </c>
    </row>
    <row r="513" spans="1:3" x14ac:dyDescent="0.25">
      <c r="A513">
        <v>11215237</v>
      </c>
      <c r="B513" s="37">
        <v>38943</v>
      </c>
      <c r="C513">
        <v>5</v>
      </c>
    </row>
    <row r="514" spans="1:3" x14ac:dyDescent="0.25">
      <c r="A514">
        <v>11215648</v>
      </c>
      <c r="B514" s="37">
        <v>35211</v>
      </c>
      <c r="C514">
        <v>6</v>
      </c>
    </row>
    <row r="515" spans="1:3" x14ac:dyDescent="0.25">
      <c r="A515">
        <v>11215784</v>
      </c>
      <c r="B515" s="37">
        <v>26108</v>
      </c>
      <c r="C515">
        <v>7</v>
      </c>
    </row>
    <row r="516" spans="1:3" x14ac:dyDescent="0.25">
      <c r="A516">
        <v>11216122</v>
      </c>
      <c r="B516" s="37">
        <v>26108</v>
      </c>
      <c r="C516">
        <v>8</v>
      </c>
    </row>
    <row r="517" spans="1:3" x14ac:dyDescent="0.25">
      <c r="A517">
        <v>11216173</v>
      </c>
      <c r="B517" s="37">
        <v>42464</v>
      </c>
      <c r="C517">
        <v>6</v>
      </c>
    </row>
    <row r="518" spans="1:3" x14ac:dyDescent="0.25">
      <c r="A518">
        <v>11216445</v>
      </c>
      <c r="B518" s="37">
        <v>37480</v>
      </c>
      <c r="C518">
        <v>7</v>
      </c>
    </row>
    <row r="519" spans="1:3" x14ac:dyDescent="0.25">
      <c r="A519">
        <v>11216459</v>
      </c>
      <c r="B519" s="37">
        <v>38734</v>
      </c>
      <c r="C519">
        <v>9</v>
      </c>
    </row>
    <row r="520" spans="1:3" x14ac:dyDescent="0.25">
      <c r="A520">
        <v>11216462</v>
      </c>
      <c r="B520" s="37">
        <v>42464</v>
      </c>
      <c r="C520">
        <v>6</v>
      </c>
    </row>
    <row r="521" spans="1:3" x14ac:dyDescent="0.25">
      <c r="A521">
        <v>11216471</v>
      </c>
      <c r="B521" s="37">
        <v>37480</v>
      </c>
      <c r="C521">
        <v>7</v>
      </c>
    </row>
    <row r="522" spans="1:3" x14ac:dyDescent="0.25">
      <c r="A522">
        <v>11216489</v>
      </c>
      <c r="B522" s="37">
        <v>27987</v>
      </c>
      <c r="C522">
        <v>9</v>
      </c>
    </row>
    <row r="523" spans="1:3" x14ac:dyDescent="0.25">
      <c r="A523">
        <v>11216493</v>
      </c>
      <c r="B523" s="37">
        <v>26108</v>
      </c>
      <c r="C523">
        <v>7</v>
      </c>
    </row>
    <row r="524" spans="1:3" x14ac:dyDescent="0.25">
      <c r="A524">
        <v>11216531</v>
      </c>
      <c r="B524" s="37">
        <v>27987</v>
      </c>
      <c r="C524">
        <v>7</v>
      </c>
    </row>
    <row r="525" spans="1:3" x14ac:dyDescent="0.25">
      <c r="A525">
        <v>11216556</v>
      </c>
      <c r="B525" s="37">
        <v>32104</v>
      </c>
      <c r="C525">
        <v>6</v>
      </c>
    </row>
    <row r="526" spans="1:3" x14ac:dyDescent="0.25">
      <c r="A526">
        <v>11216724</v>
      </c>
      <c r="B526" s="37">
        <v>26108</v>
      </c>
      <c r="C526">
        <v>7</v>
      </c>
    </row>
    <row r="527" spans="1:3" x14ac:dyDescent="0.25">
      <c r="A527">
        <v>11217091</v>
      </c>
      <c r="B527" s="37">
        <v>44092</v>
      </c>
      <c r="C527">
        <v>7</v>
      </c>
    </row>
    <row r="528" spans="1:3" x14ac:dyDescent="0.25">
      <c r="A528">
        <v>11217093</v>
      </c>
      <c r="B528" s="37">
        <v>29558</v>
      </c>
      <c r="C528">
        <v>7</v>
      </c>
    </row>
    <row r="529" spans="1:3" x14ac:dyDescent="0.25">
      <c r="A529">
        <v>11217102</v>
      </c>
      <c r="B529" s="37">
        <v>39359</v>
      </c>
      <c r="C529">
        <v>9</v>
      </c>
    </row>
    <row r="530" spans="1:3" x14ac:dyDescent="0.25">
      <c r="A530">
        <v>11217103</v>
      </c>
      <c r="B530" s="37">
        <v>42257</v>
      </c>
      <c r="C530">
        <v>7</v>
      </c>
    </row>
    <row r="531" spans="1:3" x14ac:dyDescent="0.25">
      <c r="A531">
        <v>11217104</v>
      </c>
      <c r="B531" s="37">
        <v>37089</v>
      </c>
      <c r="C531">
        <v>7</v>
      </c>
    </row>
    <row r="532" spans="1:3" x14ac:dyDescent="0.25">
      <c r="A532">
        <v>11217105</v>
      </c>
      <c r="B532" s="37">
        <v>36838</v>
      </c>
      <c r="C532">
        <v>7</v>
      </c>
    </row>
    <row r="533" spans="1:3" x14ac:dyDescent="0.25">
      <c r="A533">
        <v>11217172</v>
      </c>
      <c r="B533" s="37">
        <v>18854</v>
      </c>
      <c r="C533">
        <v>6</v>
      </c>
    </row>
    <row r="534" spans="1:3" x14ac:dyDescent="0.25">
      <c r="A534">
        <v>11217199</v>
      </c>
      <c r="B534" s="37">
        <v>27987</v>
      </c>
      <c r="C534">
        <v>6</v>
      </c>
    </row>
    <row r="535" spans="1:3" x14ac:dyDescent="0.25">
      <c r="A535">
        <v>11217205</v>
      </c>
      <c r="B535" s="37">
        <v>27987</v>
      </c>
      <c r="C535">
        <v>9</v>
      </c>
    </row>
    <row r="536" spans="1:3" x14ac:dyDescent="0.25">
      <c r="A536">
        <v>11217257</v>
      </c>
      <c r="B536" s="37">
        <v>38734</v>
      </c>
      <c r="C536">
        <v>7</v>
      </c>
    </row>
    <row r="537" spans="1:3" x14ac:dyDescent="0.25">
      <c r="A537">
        <v>11217538</v>
      </c>
      <c r="B537" s="37">
        <v>38734</v>
      </c>
      <c r="C537">
        <v>7</v>
      </c>
    </row>
    <row r="538" spans="1:3" x14ac:dyDescent="0.25">
      <c r="A538">
        <v>11217589</v>
      </c>
      <c r="B538" s="37">
        <v>31480</v>
      </c>
      <c r="C538">
        <v>7</v>
      </c>
    </row>
    <row r="539" spans="1:3" x14ac:dyDescent="0.25">
      <c r="A539">
        <v>11217607</v>
      </c>
      <c r="B539" s="37">
        <v>36855</v>
      </c>
      <c r="C539">
        <v>7</v>
      </c>
    </row>
    <row r="540" spans="1:3" x14ac:dyDescent="0.25">
      <c r="A540">
        <v>11217736</v>
      </c>
      <c r="B540" s="37">
        <v>37480</v>
      </c>
      <c r="C540">
        <v>7</v>
      </c>
    </row>
    <row r="541" spans="1:3" x14ac:dyDescent="0.25">
      <c r="A541">
        <v>11217806</v>
      </c>
      <c r="B541" s="37">
        <v>38734</v>
      </c>
      <c r="C541">
        <v>7</v>
      </c>
    </row>
    <row r="542" spans="1:3" x14ac:dyDescent="0.25">
      <c r="A542">
        <v>11217814</v>
      </c>
      <c r="B542" s="37">
        <v>33059</v>
      </c>
      <c r="C542">
        <v>8</v>
      </c>
    </row>
    <row r="543" spans="1:3" x14ac:dyDescent="0.25">
      <c r="A543">
        <v>11217900</v>
      </c>
      <c r="B543" s="37">
        <v>36855</v>
      </c>
      <c r="C543">
        <v>8</v>
      </c>
    </row>
    <row r="544" spans="1:3" x14ac:dyDescent="0.25">
      <c r="A544">
        <v>11217922</v>
      </c>
      <c r="B544" s="37">
        <v>26108</v>
      </c>
      <c r="C544">
        <v>8</v>
      </c>
    </row>
    <row r="545" spans="1:3" x14ac:dyDescent="0.25">
      <c r="A545">
        <v>11217964</v>
      </c>
      <c r="B545" s="37">
        <v>42464</v>
      </c>
      <c r="C545">
        <v>7</v>
      </c>
    </row>
    <row r="546" spans="1:3" x14ac:dyDescent="0.25">
      <c r="A546">
        <v>11217974</v>
      </c>
      <c r="B546" s="37">
        <v>39359</v>
      </c>
      <c r="C546">
        <v>8</v>
      </c>
    </row>
    <row r="547" spans="1:3" x14ac:dyDescent="0.25">
      <c r="A547">
        <v>11218121</v>
      </c>
      <c r="B547" s="37">
        <v>33059</v>
      </c>
      <c r="C547">
        <v>7</v>
      </c>
    </row>
    <row r="548" spans="1:3" x14ac:dyDescent="0.25">
      <c r="A548">
        <v>11218156</v>
      </c>
      <c r="B548" s="37">
        <v>39359</v>
      </c>
      <c r="C548">
        <v>6</v>
      </c>
    </row>
    <row r="549" spans="1:3" x14ac:dyDescent="0.25">
      <c r="A549">
        <v>11218268</v>
      </c>
      <c r="B549" s="37">
        <v>37089</v>
      </c>
      <c r="C549">
        <v>7</v>
      </c>
    </row>
    <row r="550" spans="1:3" x14ac:dyDescent="0.25">
      <c r="A550">
        <v>11218271</v>
      </c>
      <c r="B550" s="37">
        <v>38943</v>
      </c>
      <c r="C550">
        <v>6</v>
      </c>
    </row>
    <row r="551" spans="1:3" x14ac:dyDescent="0.25">
      <c r="A551">
        <v>11218360</v>
      </c>
      <c r="B551" s="37">
        <v>38734</v>
      </c>
      <c r="C551">
        <v>7</v>
      </c>
    </row>
    <row r="552" spans="1:3" x14ac:dyDescent="0.25">
      <c r="A552">
        <v>11218454</v>
      </c>
      <c r="B552" s="37">
        <v>31437</v>
      </c>
      <c r="C552">
        <v>7</v>
      </c>
    </row>
    <row r="553" spans="1:3" x14ac:dyDescent="0.25">
      <c r="A553">
        <v>11218490</v>
      </c>
      <c r="B553" s="37">
        <v>38734</v>
      </c>
      <c r="C553">
        <v>9</v>
      </c>
    </row>
    <row r="554" spans="1:3" x14ac:dyDescent="0.25">
      <c r="A554">
        <v>11218535</v>
      </c>
      <c r="B554" s="37">
        <v>38734</v>
      </c>
      <c r="C554">
        <v>6</v>
      </c>
    </row>
    <row r="555" spans="1:3" x14ac:dyDescent="0.25">
      <c r="A555">
        <v>11218773</v>
      </c>
      <c r="B555" s="37">
        <v>44344</v>
      </c>
      <c r="C555">
        <v>4</v>
      </c>
    </row>
    <row r="556" spans="1:3" x14ac:dyDescent="0.25">
      <c r="A556">
        <v>11218963</v>
      </c>
      <c r="B556" s="37">
        <v>34959</v>
      </c>
      <c r="C556">
        <v>8</v>
      </c>
    </row>
    <row r="557" spans="1:3" x14ac:dyDescent="0.25">
      <c r="A557">
        <v>11218964</v>
      </c>
      <c r="B557" s="37">
        <v>29810</v>
      </c>
      <c r="C557">
        <v>7</v>
      </c>
    </row>
    <row r="558" spans="1:3" x14ac:dyDescent="0.25">
      <c r="A558">
        <v>11219076</v>
      </c>
      <c r="B558" s="37">
        <v>36838</v>
      </c>
      <c r="C558">
        <v>8</v>
      </c>
    </row>
    <row r="559" spans="1:3" x14ac:dyDescent="0.25">
      <c r="A559">
        <v>11219255</v>
      </c>
      <c r="B559" s="37">
        <v>26108</v>
      </c>
      <c r="C559">
        <v>5</v>
      </c>
    </row>
    <row r="560" spans="1:3" x14ac:dyDescent="0.25">
      <c r="A560">
        <v>11219350</v>
      </c>
      <c r="B560" s="37">
        <v>27987</v>
      </c>
      <c r="C560">
        <v>9</v>
      </c>
    </row>
    <row r="561" spans="1:3" x14ac:dyDescent="0.25">
      <c r="A561">
        <v>11219463</v>
      </c>
      <c r="B561" s="37">
        <v>27450</v>
      </c>
      <c r="C561">
        <v>7</v>
      </c>
    </row>
    <row r="562" spans="1:3" x14ac:dyDescent="0.25">
      <c r="A562">
        <v>11219478</v>
      </c>
      <c r="B562" s="37">
        <v>31689</v>
      </c>
      <c r="C562">
        <v>9</v>
      </c>
    </row>
    <row r="563" spans="1:3" x14ac:dyDescent="0.25">
      <c r="A563">
        <v>11219491</v>
      </c>
      <c r="B563" s="37">
        <v>38734</v>
      </c>
      <c r="C563">
        <v>7</v>
      </c>
    </row>
    <row r="564" spans="1:3" x14ac:dyDescent="0.25">
      <c r="A564">
        <v>11219492</v>
      </c>
      <c r="B564" s="37">
        <v>20733</v>
      </c>
      <c r="C564">
        <v>5</v>
      </c>
    </row>
    <row r="565" spans="1:3" x14ac:dyDescent="0.25">
      <c r="A565">
        <v>11219509</v>
      </c>
      <c r="B565" s="37">
        <v>38734</v>
      </c>
      <c r="C565">
        <v>9</v>
      </c>
    </row>
    <row r="566" spans="1:3" x14ac:dyDescent="0.25">
      <c r="A566">
        <v>11219510</v>
      </c>
      <c r="B566" s="37">
        <v>42464</v>
      </c>
      <c r="C566">
        <v>8</v>
      </c>
    </row>
    <row r="567" spans="1:3" x14ac:dyDescent="0.25">
      <c r="A567">
        <v>11219547</v>
      </c>
      <c r="B567" s="37">
        <v>26108</v>
      </c>
      <c r="C567">
        <v>7</v>
      </c>
    </row>
    <row r="568" spans="1:3" x14ac:dyDescent="0.25">
      <c r="A568">
        <v>11219810</v>
      </c>
      <c r="B568" s="37">
        <v>42464</v>
      </c>
      <c r="C568">
        <v>8</v>
      </c>
    </row>
    <row r="569" spans="1:3" x14ac:dyDescent="0.25">
      <c r="A569">
        <v>11219831</v>
      </c>
      <c r="B569" s="37">
        <v>27987</v>
      </c>
      <c r="C569">
        <v>6</v>
      </c>
    </row>
    <row r="570" spans="1:3" x14ac:dyDescent="0.25">
      <c r="A570">
        <v>11220074</v>
      </c>
      <c r="B570" s="37">
        <v>38734</v>
      </c>
      <c r="C570">
        <v>9</v>
      </c>
    </row>
    <row r="571" spans="1:3" x14ac:dyDescent="0.25">
      <c r="A571">
        <v>11220124</v>
      </c>
      <c r="B571" s="37">
        <v>29810</v>
      </c>
      <c r="C571">
        <v>7</v>
      </c>
    </row>
    <row r="572" spans="1:3" x14ac:dyDescent="0.25">
      <c r="A572">
        <v>11220155</v>
      </c>
      <c r="B572" s="37">
        <v>36855</v>
      </c>
      <c r="C572">
        <v>8</v>
      </c>
    </row>
    <row r="573" spans="1:3" x14ac:dyDescent="0.25">
      <c r="A573">
        <v>11220185</v>
      </c>
      <c r="B573" s="37">
        <v>33059</v>
      </c>
      <c r="C573">
        <v>7</v>
      </c>
    </row>
    <row r="574" spans="1:3" x14ac:dyDescent="0.25">
      <c r="A574">
        <v>11220190</v>
      </c>
      <c r="B574" s="37">
        <v>31480</v>
      </c>
      <c r="C574">
        <v>8</v>
      </c>
    </row>
    <row r="575" spans="1:3" x14ac:dyDescent="0.25">
      <c r="A575">
        <v>11220195</v>
      </c>
      <c r="B575" s="37">
        <v>33059</v>
      </c>
      <c r="C575">
        <v>9</v>
      </c>
    </row>
    <row r="576" spans="1:3" x14ac:dyDescent="0.25">
      <c r="A576">
        <v>11220365</v>
      </c>
      <c r="B576" s="37">
        <v>44344</v>
      </c>
      <c r="C576">
        <v>7</v>
      </c>
    </row>
    <row r="577" spans="1:3" x14ac:dyDescent="0.25">
      <c r="A577">
        <v>11220423</v>
      </c>
      <c r="B577" s="37">
        <v>38943</v>
      </c>
      <c r="C577">
        <v>7</v>
      </c>
    </row>
    <row r="578" spans="1:3" x14ac:dyDescent="0.25">
      <c r="A578">
        <v>11220458</v>
      </c>
      <c r="B578" s="37">
        <v>42464</v>
      </c>
      <c r="C578">
        <v>8</v>
      </c>
    </row>
    <row r="579" spans="1:3" x14ac:dyDescent="0.25">
      <c r="A579">
        <v>11220499</v>
      </c>
      <c r="B579" s="37">
        <v>31480</v>
      </c>
      <c r="C579">
        <v>8</v>
      </c>
    </row>
    <row r="580" spans="1:3" x14ac:dyDescent="0.25">
      <c r="A580">
        <v>11220759</v>
      </c>
      <c r="B580" s="37">
        <v>27450</v>
      </c>
      <c r="C580">
        <v>8</v>
      </c>
    </row>
    <row r="581" spans="1:3" x14ac:dyDescent="0.25">
      <c r="A581">
        <v>11220805</v>
      </c>
      <c r="B581" s="37">
        <v>36882</v>
      </c>
      <c r="C581">
        <v>8</v>
      </c>
    </row>
    <row r="582" spans="1:3" x14ac:dyDescent="0.25">
      <c r="A582">
        <v>11220880</v>
      </c>
      <c r="B582" s="37">
        <v>27987</v>
      </c>
      <c r="C582">
        <v>7</v>
      </c>
    </row>
    <row r="583" spans="1:3" x14ac:dyDescent="0.25">
      <c r="A583">
        <v>11220882</v>
      </c>
      <c r="B583" s="37">
        <v>27987</v>
      </c>
      <c r="C583">
        <v>6</v>
      </c>
    </row>
    <row r="584" spans="1:3" x14ac:dyDescent="0.25">
      <c r="A584">
        <v>11220883</v>
      </c>
      <c r="B584" s="37">
        <v>38943</v>
      </c>
      <c r="C584">
        <v>4</v>
      </c>
    </row>
    <row r="585" spans="1:3" x14ac:dyDescent="0.25">
      <c r="A585">
        <v>11220887</v>
      </c>
      <c r="B585" s="37">
        <v>27987</v>
      </c>
      <c r="C585">
        <v>6</v>
      </c>
    </row>
    <row r="586" spans="1:3" x14ac:dyDescent="0.25">
      <c r="A586">
        <v>11220891</v>
      </c>
      <c r="B586" s="37">
        <v>20733</v>
      </c>
      <c r="C586">
        <v>6</v>
      </c>
    </row>
    <row r="587" spans="1:3" x14ac:dyDescent="0.25">
      <c r="A587">
        <v>11220892</v>
      </c>
      <c r="B587" s="37">
        <v>27987</v>
      </c>
      <c r="C587">
        <v>5</v>
      </c>
    </row>
    <row r="588" spans="1:3" x14ac:dyDescent="0.25">
      <c r="A588">
        <v>11220918</v>
      </c>
      <c r="B588" s="37">
        <v>38734</v>
      </c>
      <c r="C588">
        <v>5</v>
      </c>
    </row>
    <row r="589" spans="1:3" x14ac:dyDescent="0.25">
      <c r="A589">
        <v>11221056</v>
      </c>
      <c r="B589" s="37">
        <v>38734</v>
      </c>
      <c r="C589">
        <v>7</v>
      </c>
    </row>
    <row r="590" spans="1:3" x14ac:dyDescent="0.25">
      <c r="A590">
        <v>11221131</v>
      </c>
      <c r="B590" s="37">
        <v>29601</v>
      </c>
      <c r="C590">
        <v>7</v>
      </c>
    </row>
    <row r="591" spans="1:3" x14ac:dyDescent="0.25">
      <c r="A591">
        <v>11221155</v>
      </c>
      <c r="B591" s="37">
        <v>38734</v>
      </c>
      <c r="C591">
        <v>9</v>
      </c>
    </row>
    <row r="592" spans="1:3" x14ac:dyDescent="0.25">
      <c r="A592">
        <v>11221264</v>
      </c>
      <c r="B592" s="37">
        <v>42464</v>
      </c>
      <c r="C592">
        <v>7</v>
      </c>
    </row>
    <row r="593" spans="1:3" x14ac:dyDescent="0.25">
      <c r="A593">
        <v>11221339</v>
      </c>
      <c r="B593" s="37">
        <v>36855</v>
      </c>
      <c r="C593">
        <v>8</v>
      </c>
    </row>
    <row r="594" spans="1:3" x14ac:dyDescent="0.25">
      <c r="A594">
        <v>11221447</v>
      </c>
      <c r="B594" s="37">
        <v>44344</v>
      </c>
      <c r="C594">
        <v>7</v>
      </c>
    </row>
    <row r="595" spans="1:3" x14ac:dyDescent="0.25">
      <c r="A595">
        <v>11221449</v>
      </c>
      <c r="B595" s="37">
        <v>42464</v>
      </c>
      <c r="C595">
        <v>8</v>
      </c>
    </row>
    <row r="596" spans="1:3" x14ac:dyDescent="0.25">
      <c r="A596">
        <v>11221450</v>
      </c>
      <c r="B596" s="37">
        <v>38734</v>
      </c>
      <c r="C596">
        <v>9</v>
      </c>
    </row>
    <row r="597" spans="1:3" x14ac:dyDescent="0.25">
      <c r="A597">
        <v>11221524</v>
      </c>
      <c r="B597" s="37">
        <v>33059</v>
      </c>
      <c r="C597">
        <v>7</v>
      </c>
    </row>
    <row r="598" spans="1:3" x14ac:dyDescent="0.25">
      <c r="A598">
        <v>11221525</v>
      </c>
      <c r="B598" s="37">
        <v>38734</v>
      </c>
      <c r="C598">
        <v>7</v>
      </c>
    </row>
    <row r="599" spans="1:3" x14ac:dyDescent="0.25">
      <c r="A599">
        <v>11221767</v>
      </c>
      <c r="B599" s="37">
        <v>27450</v>
      </c>
      <c r="C599">
        <v>8</v>
      </c>
    </row>
    <row r="600" spans="1:3" x14ac:dyDescent="0.25">
      <c r="A600">
        <v>11221790</v>
      </c>
      <c r="B600" s="37">
        <v>38734</v>
      </c>
      <c r="C600">
        <v>7</v>
      </c>
    </row>
    <row r="601" spans="1:3" x14ac:dyDescent="0.25">
      <c r="A601">
        <v>11221891</v>
      </c>
      <c r="B601" s="37">
        <v>27450</v>
      </c>
      <c r="C601">
        <v>7</v>
      </c>
    </row>
    <row r="602" spans="1:3" x14ac:dyDescent="0.25">
      <c r="A602">
        <v>11221908</v>
      </c>
      <c r="B602" s="37">
        <v>44136</v>
      </c>
      <c r="C602">
        <v>7</v>
      </c>
    </row>
    <row r="603" spans="1:3" x14ac:dyDescent="0.25">
      <c r="A603">
        <v>11222367</v>
      </c>
      <c r="B603" s="37">
        <v>38734</v>
      </c>
      <c r="C603">
        <v>7</v>
      </c>
    </row>
    <row r="604" spans="1:3" x14ac:dyDescent="0.25">
      <c r="A604">
        <v>11222439</v>
      </c>
      <c r="B604" s="37">
        <v>33059</v>
      </c>
      <c r="C604">
        <v>7</v>
      </c>
    </row>
    <row r="605" spans="1:3" x14ac:dyDescent="0.25">
      <c r="A605">
        <v>11222492</v>
      </c>
      <c r="B605" s="37">
        <v>33059</v>
      </c>
      <c r="C605">
        <v>8</v>
      </c>
    </row>
    <row r="606" spans="1:3" x14ac:dyDescent="0.25">
      <c r="A606">
        <v>11222773</v>
      </c>
      <c r="B606" s="37">
        <v>38734</v>
      </c>
      <c r="C606">
        <v>7</v>
      </c>
    </row>
    <row r="607" spans="1:3" x14ac:dyDescent="0.25">
      <c r="A607">
        <v>11222850</v>
      </c>
      <c r="B607" s="37">
        <v>38943</v>
      </c>
      <c r="C607">
        <v>10</v>
      </c>
    </row>
    <row r="608" spans="1:3" x14ac:dyDescent="0.25">
      <c r="A608">
        <v>11222860</v>
      </c>
      <c r="B608" s="37">
        <v>35211</v>
      </c>
      <c r="C608">
        <v>8</v>
      </c>
    </row>
    <row r="609" spans="1:3" x14ac:dyDescent="0.25">
      <c r="A609">
        <v>11222937</v>
      </c>
      <c r="B609" s="37">
        <v>29810</v>
      </c>
      <c r="C609">
        <v>7</v>
      </c>
    </row>
    <row r="610" spans="1:3" x14ac:dyDescent="0.25">
      <c r="A610">
        <v>11223003</v>
      </c>
      <c r="B610" s="37">
        <v>38943</v>
      </c>
      <c r="C610">
        <v>7</v>
      </c>
    </row>
    <row r="611" spans="1:3" x14ac:dyDescent="0.25">
      <c r="A611">
        <v>11223056</v>
      </c>
      <c r="B611" s="37">
        <v>33059</v>
      </c>
      <c r="C611">
        <v>7</v>
      </c>
    </row>
    <row r="612" spans="1:3" x14ac:dyDescent="0.25">
      <c r="A612">
        <v>11223079</v>
      </c>
      <c r="B612" s="37">
        <v>29601</v>
      </c>
      <c r="C612">
        <v>7</v>
      </c>
    </row>
    <row r="613" spans="1:3" x14ac:dyDescent="0.25">
      <c r="A613">
        <v>11223236</v>
      </c>
      <c r="B613" s="37">
        <v>36855</v>
      </c>
      <c r="C613">
        <v>5</v>
      </c>
    </row>
    <row r="614" spans="1:3" x14ac:dyDescent="0.25">
      <c r="A614">
        <v>11223436</v>
      </c>
      <c r="B614" s="37">
        <v>36855</v>
      </c>
      <c r="C614">
        <v>8</v>
      </c>
    </row>
    <row r="615" spans="1:3" x14ac:dyDescent="0.25">
      <c r="A615">
        <v>11223514</v>
      </c>
      <c r="B615" s="37">
        <v>32104</v>
      </c>
      <c r="C615">
        <v>7</v>
      </c>
    </row>
    <row r="616" spans="1:3" x14ac:dyDescent="0.25">
      <c r="A616">
        <v>11223696</v>
      </c>
      <c r="B616" s="37">
        <v>37089</v>
      </c>
      <c r="C616">
        <v>4</v>
      </c>
    </row>
    <row r="617" spans="1:3" x14ac:dyDescent="0.25">
      <c r="A617">
        <v>11223834</v>
      </c>
      <c r="B617" s="37">
        <v>42464</v>
      </c>
      <c r="C617">
        <v>6</v>
      </c>
    </row>
    <row r="618" spans="1:3" x14ac:dyDescent="0.25">
      <c r="A618">
        <v>11223835</v>
      </c>
      <c r="B618" s="37">
        <v>27987</v>
      </c>
      <c r="C618">
        <v>8</v>
      </c>
    </row>
    <row r="619" spans="1:3" x14ac:dyDescent="0.25">
      <c r="A619">
        <v>11223839</v>
      </c>
      <c r="B619" s="37">
        <v>33059</v>
      </c>
      <c r="C619">
        <v>7</v>
      </c>
    </row>
    <row r="620" spans="1:3" x14ac:dyDescent="0.25">
      <c r="A620">
        <v>11223840</v>
      </c>
      <c r="B620" s="37">
        <v>37064</v>
      </c>
      <c r="C620">
        <v>5</v>
      </c>
    </row>
    <row r="621" spans="1:3" x14ac:dyDescent="0.25">
      <c r="A621">
        <v>11224262</v>
      </c>
      <c r="B621" s="37">
        <v>27987</v>
      </c>
      <c r="C621">
        <v>6</v>
      </c>
    </row>
    <row r="622" spans="1:3" x14ac:dyDescent="0.25">
      <c r="A622">
        <v>11224266</v>
      </c>
      <c r="B622" s="37">
        <v>27987</v>
      </c>
      <c r="C622">
        <v>6</v>
      </c>
    </row>
    <row r="623" spans="1:3" x14ac:dyDescent="0.25">
      <c r="A623">
        <v>11224271</v>
      </c>
      <c r="B623" s="37">
        <v>38734</v>
      </c>
      <c r="C623">
        <v>7</v>
      </c>
    </row>
    <row r="624" spans="1:3" x14ac:dyDescent="0.25">
      <c r="A624">
        <v>11224275</v>
      </c>
      <c r="B624" s="37">
        <v>38943</v>
      </c>
      <c r="C624">
        <v>6</v>
      </c>
    </row>
    <row r="625" spans="1:3" x14ac:dyDescent="0.25">
      <c r="A625">
        <v>11224290</v>
      </c>
      <c r="B625" s="37">
        <v>38943</v>
      </c>
      <c r="C625">
        <v>6</v>
      </c>
    </row>
    <row r="626" spans="1:3" x14ac:dyDescent="0.25">
      <c r="A626">
        <v>11224319</v>
      </c>
      <c r="B626" s="37">
        <v>37089</v>
      </c>
      <c r="C626">
        <v>5</v>
      </c>
    </row>
    <row r="627" spans="1:3" x14ac:dyDescent="0.25">
      <c r="A627">
        <v>11224454</v>
      </c>
      <c r="B627" s="37">
        <v>37089</v>
      </c>
      <c r="C627">
        <v>8</v>
      </c>
    </row>
    <row r="628" spans="1:3" x14ac:dyDescent="0.25">
      <c r="A628">
        <v>11224458</v>
      </c>
      <c r="B628" s="37">
        <v>38734</v>
      </c>
      <c r="C628">
        <v>5</v>
      </c>
    </row>
    <row r="629" spans="1:3" x14ac:dyDescent="0.25">
      <c r="A629">
        <v>11224684</v>
      </c>
      <c r="B629" s="37">
        <v>31689</v>
      </c>
      <c r="C629">
        <v>6</v>
      </c>
    </row>
    <row r="630" spans="1:3" x14ac:dyDescent="0.25">
      <c r="A630">
        <v>11224816</v>
      </c>
      <c r="B630" s="37">
        <v>26133</v>
      </c>
      <c r="C630">
        <v>9</v>
      </c>
    </row>
    <row r="631" spans="1:3" x14ac:dyDescent="0.25">
      <c r="A631">
        <v>11224952</v>
      </c>
      <c r="B631" s="37">
        <v>38734</v>
      </c>
      <c r="C631">
        <v>6</v>
      </c>
    </row>
    <row r="632" spans="1:3" x14ac:dyDescent="0.25">
      <c r="A632">
        <v>11225096</v>
      </c>
      <c r="B632" s="37">
        <v>44092</v>
      </c>
      <c r="C632">
        <v>8</v>
      </c>
    </row>
    <row r="633" spans="1:3" x14ac:dyDescent="0.25">
      <c r="A633">
        <v>11225102</v>
      </c>
      <c r="B633" s="37">
        <v>39359</v>
      </c>
      <c r="C633">
        <v>9</v>
      </c>
    </row>
    <row r="634" spans="1:3" x14ac:dyDescent="0.25">
      <c r="A634">
        <v>11225129</v>
      </c>
      <c r="B634" s="37">
        <v>29329</v>
      </c>
      <c r="C634">
        <v>11</v>
      </c>
    </row>
    <row r="635" spans="1:3" x14ac:dyDescent="0.25">
      <c r="A635">
        <v>11225340</v>
      </c>
      <c r="B635" s="37">
        <v>26108</v>
      </c>
      <c r="C635">
        <v>9</v>
      </c>
    </row>
    <row r="636" spans="1:3" x14ac:dyDescent="0.25">
      <c r="A636">
        <v>11225431</v>
      </c>
      <c r="B636" s="37">
        <v>44344</v>
      </c>
      <c r="C636">
        <v>7</v>
      </c>
    </row>
    <row r="637" spans="1:3" x14ac:dyDescent="0.25">
      <c r="A637">
        <v>11225433</v>
      </c>
      <c r="B637" s="37">
        <v>44344</v>
      </c>
      <c r="C637">
        <v>5</v>
      </c>
    </row>
    <row r="638" spans="1:3" x14ac:dyDescent="0.25">
      <c r="A638">
        <v>11225434</v>
      </c>
      <c r="B638" s="37">
        <v>29810</v>
      </c>
      <c r="C638">
        <v>6</v>
      </c>
    </row>
    <row r="639" spans="1:3" x14ac:dyDescent="0.25">
      <c r="A639">
        <v>11225548</v>
      </c>
      <c r="B639" s="37">
        <v>20733</v>
      </c>
      <c r="C639">
        <v>8</v>
      </c>
    </row>
    <row r="640" spans="1:3" x14ac:dyDescent="0.25">
      <c r="A640">
        <v>11225656</v>
      </c>
      <c r="B640" s="37">
        <v>27987</v>
      </c>
      <c r="C640">
        <v>9</v>
      </c>
    </row>
    <row r="641" spans="1:3" x14ac:dyDescent="0.25">
      <c r="A641">
        <v>11225744</v>
      </c>
      <c r="B641" s="37">
        <v>20733</v>
      </c>
      <c r="C641">
        <v>9</v>
      </c>
    </row>
    <row r="642" spans="1:3" x14ac:dyDescent="0.25">
      <c r="A642">
        <v>11225765</v>
      </c>
      <c r="B642" s="37">
        <v>42464</v>
      </c>
      <c r="C642">
        <v>5</v>
      </c>
    </row>
    <row r="643" spans="1:3" x14ac:dyDescent="0.25">
      <c r="A643">
        <v>11225766</v>
      </c>
      <c r="B643" s="37">
        <v>27987</v>
      </c>
      <c r="C643">
        <v>8</v>
      </c>
    </row>
    <row r="644" spans="1:3" x14ac:dyDescent="0.25">
      <c r="A644">
        <v>11225797</v>
      </c>
      <c r="B644" s="37">
        <v>31480</v>
      </c>
      <c r="C644">
        <v>10</v>
      </c>
    </row>
    <row r="645" spans="1:3" x14ac:dyDescent="0.25">
      <c r="A645">
        <v>11225960</v>
      </c>
      <c r="B645" s="37">
        <v>38734</v>
      </c>
      <c r="C645">
        <v>6</v>
      </c>
    </row>
    <row r="646" spans="1:3" x14ac:dyDescent="0.25">
      <c r="A646">
        <v>11226177</v>
      </c>
      <c r="B646" s="37">
        <v>27450</v>
      </c>
      <c r="C646">
        <v>6</v>
      </c>
    </row>
    <row r="647" spans="1:3" x14ac:dyDescent="0.25">
      <c r="A647">
        <v>11226320</v>
      </c>
      <c r="B647" s="37">
        <v>39359</v>
      </c>
      <c r="C647">
        <v>8</v>
      </c>
    </row>
    <row r="648" spans="1:3" x14ac:dyDescent="0.25">
      <c r="A648">
        <v>11226377</v>
      </c>
      <c r="B648" s="37">
        <v>31480</v>
      </c>
      <c r="C648">
        <v>6</v>
      </c>
    </row>
    <row r="649" spans="1:3" x14ac:dyDescent="0.25">
      <c r="A649">
        <v>11226388</v>
      </c>
      <c r="B649" s="37">
        <v>42464</v>
      </c>
      <c r="C649">
        <v>6</v>
      </c>
    </row>
    <row r="650" spans="1:3" x14ac:dyDescent="0.25">
      <c r="A650">
        <v>11227217</v>
      </c>
      <c r="B650" s="37">
        <v>18995</v>
      </c>
      <c r="C650">
        <v>5</v>
      </c>
    </row>
    <row r="651" spans="1:3" x14ac:dyDescent="0.25">
      <c r="A651">
        <v>11227223</v>
      </c>
      <c r="B651" s="37">
        <v>38734</v>
      </c>
      <c r="C651">
        <v>5</v>
      </c>
    </row>
    <row r="652" spans="1:3" x14ac:dyDescent="0.25">
      <c r="A652">
        <v>11227682</v>
      </c>
      <c r="B652" s="37">
        <v>42464</v>
      </c>
      <c r="C652">
        <v>6</v>
      </c>
    </row>
    <row r="653" spans="1:3" x14ac:dyDescent="0.25">
      <c r="A653">
        <v>11227840</v>
      </c>
      <c r="B653" s="37">
        <v>38943</v>
      </c>
      <c r="C653">
        <v>8</v>
      </c>
    </row>
    <row r="654" spans="1:3" x14ac:dyDescent="0.25">
      <c r="A654">
        <v>11228498</v>
      </c>
      <c r="B654" s="37">
        <v>20733</v>
      </c>
      <c r="C654">
        <v>7</v>
      </c>
    </row>
    <row r="655" spans="1:3" x14ac:dyDescent="0.25">
      <c r="A655">
        <v>11228949</v>
      </c>
      <c r="B655" s="37">
        <v>44344</v>
      </c>
      <c r="C655">
        <v>5</v>
      </c>
    </row>
    <row r="656" spans="1:3" x14ac:dyDescent="0.25">
      <c r="A656">
        <v>11229027</v>
      </c>
      <c r="B656" s="37">
        <v>38734</v>
      </c>
      <c r="C656">
        <v>9</v>
      </c>
    </row>
    <row r="657" spans="1:3" x14ac:dyDescent="0.25">
      <c r="A657">
        <v>11229065</v>
      </c>
      <c r="B657" s="37">
        <v>27987</v>
      </c>
      <c r="C657">
        <v>9</v>
      </c>
    </row>
    <row r="658" spans="1:3" x14ac:dyDescent="0.25">
      <c r="A658">
        <v>11229299</v>
      </c>
      <c r="B658" s="37">
        <v>27987</v>
      </c>
      <c r="C658">
        <v>9</v>
      </c>
    </row>
    <row r="659" spans="1:3" x14ac:dyDescent="0.25">
      <c r="A659">
        <v>11229716</v>
      </c>
      <c r="B659" s="37">
        <v>44344</v>
      </c>
      <c r="C659">
        <v>4</v>
      </c>
    </row>
    <row r="660" spans="1:3" x14ac:dyDescent="0.25">
      <c r="A660">
        <v>11229743</v>
      </c>
      <c r="B660" s="37">
        <v>27987</v>
      </c>
      <c r="C660">
        <v>7</v>
      </c>
    </row>
    <row r="661" spans="1:3" x14ac:dyDescent="0.25">
      <c r="A661">
        <v>11229744</v>
      </c>
      <c r="B661" s="37">
        <v>27987</v>
      </c>
      <c r="C661">
        <v>8</v>
      </c>
    </row>
    <row r="662" spans="1:3" x14ac:dyDescent="0.25">
      <c r="A662">
        <v>11230092</v>
      </c>
      <c r="B662" s="37">
        <v>27987</v>
      </c>
      <c r="C662">
        <v>8</v>
      </c>
    </row>
    <row r="663" spans="1:3" x14ac:dyDescent="0.25">
      <c r="A663">
        <v>11231114</v>
      </c>
      <c r="B663" s="37">
        <v>31480</v>
      </c>
      <c r="C663">
        <v>7</v>
      </c>
    </row>
    <row r="664" spans="1:3" x14ac:dyDescent="0.25">
      <c r="A664">
        <v>11231184</v>
      </c>
      <c r="B664" s="37">
        <v>38734</v>
      </c>
      <c r="C664">
        <v>5</v>
      </c>
    </row>
    <row r="665" spans="1:3" x14ac:dyDescent="0.25">
      <c r="A665">
        <v>11232169</v>
      </c>
      <c r="B665" s="37">
        <v>44344</v>
      </c>
      <c r="C665">
        <v>8</v>
      </c>
    </row>
    <row r="666" spans="1:3" x14ac:dyDescent="0.25">
      <c r="A666">
        <v>11232170</v>
      </c>
      <c r="B666" s="37">
        <v>38734</v>
      </c>
      <c r="C666">
        <v>9</v>
      </c>
    </row>
    <row r="667" spans="1:3" x14ac:dyDescent="0.25">
      <c r="A667">
        <v>11232308</v>
      </c>
      <c r="B667" s="37">
        <v>38734</v>
      </c>
      <c r="C667">
        <v>9</v>
      </c>
    </row>
    <row r="668" spans="1:3" x14ac:dyDescent="0.25">
      <c r="A668">
        <v>11232309</v>
      </c>
      <c r="B668" s="37">
        <v>38734</v>
      </c>
      <c r="C668">
        <v>7</v>
      </c>
    </row>
    <row r="669" spans="1:3" x14ac:dyDescent="0.25">
      <c r="A669">
        <v>11232316</v>
      </c>
      <c r="B669" s="37">
        <v>38943</v>
      </c>
      <c r="C669">
        <v>10</v>
      </c>
    </row>
    <row r="670" spans="1:3" x14ac:dyDescent="0.25">
      <c r="A670">
        <v>11232317</v>
      </c>
      <c r="B670" s="37">
        <v>33059</v>
      </c>
      <c r="C670">
        <v>7</v>
      </c>
    </row>
    <row r="671" spans="1:3" x14ac:dyDescent="0.25">
      <c r="A671">
        <v>11232322</v>
      </c>
      <c r="B671" s="37">
        <v>37064</v>
      </c>
      <c r="C671">
        <v>9</v>
      </c>
    </row>
    <row r="672" spans="1:3" x14ac:dyDescent="0.25">
      <c r="A672">
        <v>11232323</v>
      </c>
      <c r="B672" s="37">
        <v>44344</v>
      </c>
      <c r="C672">
        <v>7</v>
      </c>
    </row>
    <row r="673" spans="1:3" x14ac:dyDescent="0.25">
      <c r="A673">
        <v>11232450</v>
      </c>
      <c r="B673" s="37">
        <v>27987</v>
      </c>
      <c r="C673">
        <v>8</v>
      </c>
    </row>
    <row r="674" spans="1:3" x14ac:dyDescent="0.25">
      <c r="A674">
        <v>11232452</v>
      </c>
      <c r="B674" s="37">
        <v>44344</v>
      </c>
      <c r="C674">
        <v>6</v>
      </c>
    </row>
    <row r="675" spans="1:3" x14ac:dyDescent="0.25">
      <c r="A675">
        <v>11232453</v>
      </c>
      <c r="B675" s="37">
        <v>44344</v>
      </c>
      <c r="C675">
        <v>9</v>
      </c>
    </row>
    <row r="676" spans="1:3" x14ac:dyDescent="0.25">
      <c r="A676">
        <v>11232455</v>
      </c>
      <c r="B676" s="37">
        <v>27657</v>
      </c>
      <c r="C676">
        <v>8</v>
      </c>
    </row>
    <row r="677" spans="1:3" x14ac:dyDescent="0.25">
      <c r="A677">
        <v>11232456</v>
      </c>
      <c r="B677" s="37">
        <v>26108</v>
      </c>
      <c r="C677">
        <v>8</v>
      </c>
    </row>
    <row r="678" spans="1:3" x14ac:dyDescent="0.25">
      <c r="A678">
        <v>11233576</v>
      </c>
      <c r="B678" s="37">
        <v>44136</v>
      </c>
      <c r="C678">
        <v>7</v>
      </c>
    </row>
    <row r="679" spans="1:3" x14ac:dyDescent="0.25">
      <c r="A679">
        <v>11233635</v>
      </c>
      <c r="B679" s="37">
        <v>38734</v>
      </c>
      <c r="C679">
        <v>6</v>
      </c>
    </row>
    <row r="680" spans="1:3" x14ac:dyDescent="0.25">
      <c r="A680">
        <v>11233761</v>
      </c>
      <c r="B680" s="37">
        <v>27987</v>
      </c>
      <c r="C680">
        <v>7</v>
      </c>
    </row>
    <row r="681" spans="1:3" x14ac:dyDescent="0.25">
      <c r="A681">
        <v>11233813</v>
      </c>
      <c r="B681" s="37">
        <v>20733</v>
      </c>
      <c r="C681">
        <v>6</v>
      </c>
    </row>
    <row r="682" spans="1:3" x14ac:dyDescent="0.25">
      <c r="A682">
        <v>11233850</v>
      </c>
      <c r="B682" s="37">
        <v>37089</v>
      </c>
      <c r="C682">
        <v>5</v>
      </c>
    </row>
    <row r="683" spans="1:3" x14ac:dyDescent="0.25">
      <c r="A683">
        <v>11234121</v>
      </c>
      <c r="B683" s="37">
        <v>37089</v>
      </c>
      <c r="C683">
        <v>7</v>
      </c>
    </row>
    <row r="684" spans="1:3" x14ac:dyDescent="0.25">
      <c r="A684">
        <v>11234135</v>
      </c>
      <c r="B684" s="37">
        <v>33387</v>
      </c>
      <c r="C684">
        <v>6</v>
      </c>
    </row>
    <row r="685" spans="1:3" x14ac:dyDescent="0.25">
      <c r="A685">
        <v>11234137</v>
      </c>
      <c r="B685" s="37">
        <v>38943</v>
      </c>
      <c r="C685">
        <v>7</v>
      </c>
    </row>
    <row r="686" spans="1:3" x14ac:dyDescent="0.25">
      <c r="A686">
        <v>11234864</v>
      </c>
      <c r="B686" s="37">
        <v>27987</v>
      </c>
      <c r="C686">
        <v>9</v>
      </c>
    </row>
    <row r="687" spans="1:3" x14ac:dyDescent="0.25">
      <c r="A687">
        <v>11234865</v>
      </c>
      <c r="B687" s="37">
        <v>20733</v>
      </c>
      <c r="C687">
        <v>8</v>
      </c>
    </row>
    <row r="688" spans="1:3" x14ac:dyDescent="0.25">
      <c r="A688">
        <v>11235454</v>
      </c>
      <c r="B688" s="37">
        <v>20733</v>
      </c>
      <c r="C688">
        <v>7</v>
      </c>
    </row>
    <row r="689" spans="1:3" x14ac:dyDescent="0.25">
      <c r="A689">
        <v>11235755</v>
      </c>
      <c r="B689" s="37">
        <v>44344</v>
      </c>
      <c r="C689">
        <v>7</v>
      </c>
    </row>
    <row r="690" spans="1:3" x14ac:dyDescent="0.25">
      <c r="A690">
        <v>11235946</v>
      </c>
      <c r="B690" s="37">
        <v>38734</v>
      </c>
      <c r="C690">
        <v>6</v>
      </c>
    </row>
    <row r="691" spans="1:3" x14ac:dyDescent="0.25">
      <c r="A691">
        <v>11235948</v>
      </c>
      <c r="B691" s="37">
        <v>33387</v>
      </c>
      <c r="C691">
        <v>4</v>
      </c>
    </row>
    <row r="692" spans="1:3" x14ac:dyDescent="0.25">
      <c r="A692">
        <v>11235950</v>
      </c>
      <c r="B692" s="37">
        <v>38691</v>
      </c>
      <c r="C692">
        <v>6</v>
      </c>
    </row>
    <row r="693" spans="1:3" x14ac:dyDescent="0.25">
      <c r="A693">
        <v>11235954</v>
      </c>
      <c r="B693" s="37">
        <v>38734</v>
      </c>
      <c r="C693">
        <v>6</v>
      </c>
    </row>
    <row r="694" spans="1:3" x14ac:dyDescent="0.25">
      <c r="A694">
        <v>11235955</v>
      </c>
      <c r="B694" s="37">
        <v>20733</v>
      </c>
      <c r="C694">
        <v>7</v>
      </c>
    </row>
    <row r="695" spans="1:3" x14ac:dyDescent="0.25">
      <c r="A695">
        <v>11235956</v>
      </c>
      <c r="B695" s="37">
        <v>8247</v>
      </c>
      <c r="C695">
        <v>7</v>
      </c>
    </row>
    <row r="696" spans="1:3" x14ac:dyDescent="0.25">
      <c r="A696">
        <v>11236758</v>
      </c>
      <c r="B696" s="37">
        <v>44344</v>
      </c>
      <c r="C696">
        <v>7</v>
      </c>
    </row>
    <row r="697" spans="1:3" x14ac:dyDescent="0.25">
      <c r="A697">
        <v>11237211</v>
      </c>
      <c r="B697" s="37">
        <v>20733</v>
      </c>
      <c r="C697">
        <v>7</v>
      </c>
    </row>
    <row r="698" spans="1:3" x14ac:dyDescent="0.25">
      <c r="A698">
        <v>11237391</v>
      </c>
      <c r="B698" s="37">
        <v>44136</v>
      </c>
      <c r="C698">
        <v>6</v>
      </c>
    </row>
    <row r="699" spans="1:3" x14ac:dyDescent="0.25">
      <c r="A699">
        <v>11237985</v>
      </c>
      <c r="B699" s="37">
        <v>33059</v>
      </c>
      <c r="C699">
        <v>7</v>
      </c>
    </row>
    <row r="700" spans="1:3" x14ac:dyDescent="0.25">
      <c r="A700">
        <v>11237998</v>
      </c>
      <c r="B700" s="37">
        <v>37064</v>
      </c>
      <c r="C700">
        <v>9</v>
      </c>
    </row>
    <row r="701" spans="1:3" x14ac:dyDescent="0.25">
      <c r="A701">
        <v>11238085</v>
      </c>
      <c r="B701" s="37">
        <v>38943</v>
      </c>
      <c r="C701">
        <v>7</v>
      </c>
    </row>
    <row r="702" spans="1:3" x14ac:dyDescent="0.25">
      <c r="A702">
        <v>11238087</v>
      </c>
      <c r="B702" s="37">
        <v>38734</v>
      </c>
      <c r="C702">
        <v>6</v>
      </c>
    </row>
    <row r="703" spans="1:3" x14ac:dyDescent="0.25">
      <c r="A703">
        <v>11238089</v>
      </c>
      <c r="B703" s="37">
        <v>44344</v>
      </c>
      <c r="C703">
        <v>12</v>
      </c>
    </row>
    <row r="704" spans="1:3" x14ac:dyDescent="0.25">
      <c r="A704">
        <v>11238090</v>
      </c>
      <c r="B704" s="37">
        <v>20733</v>
      </c>
      <c r="C704">
        <v>9</v>
      </c>
    </row>
    <row r="705" spans="1:3" x14ac:dyDescent="0.25">
      <c r="A705">
        <v>11238095</v>
      </c>
      <c r="B705" s="37">
        <v>27987</v>
      </c>
      <c r="C705">
        <v>6</v>
      </c>
    </row>
    <row r="706" spans="1:3" x14ac:dyDescent="0.25">
      <c r="A706">
        <v>11238097</v>
      </c>
      <c r="B706" s="37">
        <v>27987</v>
      </c>
      <c r="C706">
        <v>7</v>
      </c>
    </row>
    <row r="707" spans="1:3" x14ac:dyDescent="0.25">
      <c r="A707">
        <v>11238106</v>
      </c>
      <c r="B707" s="37">
        <v>26133</v>
      </c>
      <c r="C707">
        <v>6</v>
      </c>
    </row>
    <row r="708" spans="1:3" x14ac:dyDescent="0.25">
      <c r="A708">
        <v>11238147</v>
      </c>
      <c r="B708" s="37">
        <v>36855</v>
      </c>
      <c r="C708">
        <v>6</v>
      </c>
    </row>
    <row r="709" spans="1:3" x14ac:dyDescent="0.25">
      <c r="A709">
        <v>11238222</v>
      </c>
      <c r="B709" s="37">
        <v>38943</v>
      </c>
      <c r="C709">
        <v>6</v>
      </c>
    </row>
    <row r="710" spans="1:3" x14ac:dyDescent="0.25">
      <c r="A710">
        <v>11238297</v>
      </c>
      <c r="B710" s="37">
        <v>38734</v>
      </c>
      <c r="C710">
        <v>9</v>
      </c>
    </row>
    <row r="711" spans="1:3" x14ac:dyDescent="0.25">
      <c r="A711">
        <v>11238568</v>
      </c>
      <c r="B711" s="37">
        <v>44344</v>
      </c>
      <c r="C711">
        <v>8</v>
      </c>
    </row>
    <row r="712" spans="1:3" x14ac:dyDescent="0.25">
      <c r="A712">
        <v>11238570</v>
      </c>
      <c r="B712" s="37">
        <v>44344</v>
      </c>
      <c r="C712">
        <v>7</v>
      </c>
    </row>
    <row r="713" spans="1:3" x14ac:dyDescent="0.25">
      <c r="A713">
        <v>11238579</v>
      </c>
      <c r="B713" s="37">
        <v>27987</v>
      </c>
      <c r="C713">
        <v>12</v>
      </c>
    </row>
    <row r="714" spans="1:3" x14ac:dyDescent="0.25">
      <c r="A714">
        <v>11238582</v>
      </c>
      <c r="B714" s="37">
        <v>33387</v>
      </c>
      <c r="C714">
        <v>7</v>
      </c>
    </row>
    <row r="715" spans="1:3" x14ac:dyDescent="0.25">
      <c r="A715">
        <v>11238585</v>
      </c>
      <c r="B715" s="37">
        <v>27987</v>
      </c>
      <c r="C715">
        <v>12</v>
      </c>
    </row>
    <row r="716" spans="1:3" x14ac:dyDescent="0.25">
      <c r="A716">
        <v>11238600</v>
      </c>
      <c r="B716" s="37">
        <v>37480</v>
      </c>
      <c r="C716">
        <v>9</v>
      </c>
    </row>
    <row r="717" spans="1:3" x14ac:dyDescent="0.25">
      <c r="A717">
        <v>11238637</v>
      </c>
      <c r="B717" s="37">
        <v>27987</v>
      </c>
      <c r="C717">
        <v>8</v>
      </c>
    </row>
    <row r="718" spans="1:3" x14ac:dyDescent="0.25">
      <c r="A718">
        <v>11238639</v>
      </c>
      <c r="B718" s="37">
        <v>44344</v>
      </c>
      <c r="C718">
        <v>9</v>
      </c>
    </row>
    <row r="719" spans="1:3" x14ac:dyDescent="0.25">
      <c r="A719">
        <v>11238641</v>
      </c>
      <c r="B719" s="37">
        <v>37089</v>
      </c>
      <c r="C719">
        <v>8</v>
      </c>
    </row>
    <row r="720" spans="1:3" x14ac:dyDescent="0.25">
      <c r="A720">
        <v>11238642</v>
      </c>
      <c r="B720" s="37">
        <v>36855</v>
      </c>
      <c r="C720">
        <v>6</v>
      </c>
    </row>
    <row r="721" spans="1:3" x14ac:dyDescent="0.25">
      <c r="A721">
        <v>11238645</v>
      </c>
      <c r="B721" s="37">
        <v>38734</v>
      </c>
      <c r="C721">
        <v>9</v>
      </c>
    </row>
    <row r="722" spans="1:3" x14ac:dyDescent="0.25">
      <c r="A722">
        <v>11238647</v>
      </c>
      <c r="B722" s="37">
        <v>38734</v>
      </c>
      <c r="C722">
        <v>9</v>
      </c>
    </row>
    <row r="723" spans="1:3" x14ac:dyDescent="0.25">
      <c r="A723">
        <v>11238649</v>
      </c>
      <c r="B723" s="37">
        <v>38691</v>
      </c>
      <c r="C723">
        <v>5</v>
      </c>
    </row>
    <row r="724" spans="1:3" x14ac:dyDescent="0.25">
      <c r="A724">
        <v>11238650</v>
      </c>
      <c r="B724" s="37">
        <v>38943</v>
      </c>
      <c r="C724">
        <v>6</v>
      </c>
    </row>
    <row r="725" spans="1:3" x14ac:dyDescent="0.25">
      <c r="A725">
        <v>11238651</v>
      </c>
      <c r="B725" s="37">
        <v>32104</v>
      </c>
      <c r="C725">
        <v>7</v>
      </c>
    </row>
    <row r="726" spans="1:3" x14ac:dyDescent="0.25">
      <c r="A726">
        <v>11238652</v>
      </c>
      <c r="B726" s="37">
        <v>38943</v>
      </c>
      <c r="C726">
        <v>7</v>
      </c>
    </row>
    <row r="727" spans="1:3" x14ac:dyDescent="0.25">
      <c r="A727">
        <v>11238661</v>
      </c>
      <c r="B727" s="37">
        <v>39359</v>
      </c>
      <c r="C727">
        <v>7</v>
      </c>
    </row>
    <row r="728" spans="1:3" x14ac:dyDescent="0.25">
      <c r="A728">
        <v>11239340</v>
      </c>
      <c r="B728" s="37">
        <v>27987</v>
      </c>
      <c r="C728">
        <v>9</v>
      </c>
    </row>
    <row r="729" spans="1:3" x14ac:dyDescent="0.25">
      <c r="A729">
        <v>11239620</v>
      </c>
      <c r="B729" s="37">
        <v>44344</v>
      </c>
      <c r="C729">
        <v>4</v>
      </c>
    </row>
    <row r="730" spans="1:3" x14ac:dyDescent="0.25">
      <c r="A730">
        <v>11239647</v>
      </c>
      <c r="B730" s="37">
        <v>27987</v>
      </c>
      <c r="C730">
        <v>6</v>
      </c>
    </row>
    <row r="731" spans="1:3" x14ac:dyDescent="0.25">
      <c r="A731">
        <v>11239648</v>
      </c>
      <c r="B731" s="37">
        <v>27987</v>
      </c>
      <c r="C731">
        <v>6</v>
      </c>
    </row>
    <row r="732" spans="1:3" x14ac:dyDescent="0.25">
      <c r="A732">
        <v>11239650</v>
      </c>
      <c r="B732" s="37">
        <v>27987</v>
      </c>
      <c r="C732">
        <v>6</v>
      </c>
    </row>
    <row r="733" spans="1:3" x14ac:dyDescent="0.25">
      <c r="A733">
        <v>11239652</v>
      </c>
      <c r="B733" s="37">
        <v>27987</v>
      </c>
      <c r="C733">
        <v>6</v>
      </c>
    </row>
    <row r="734" spans="1:3" x14ac:dyDescent="0.25">
      <c r="A734">
        <v>11239655</v>
      </c>
      <c r="B734" s="37">
        <v>38943</v>
      </c>
      <c r="C734">
        <v>6</v>
      </c>
    </row>
    <row r="735" spans="1:3" x14ac:dyDescent="0.25">
      <c r="A735">
        <v>11239659</v>
      </c>
      <c r="B735" s="37">
        <v>38943</v>
      </c>
      <c r="C735">
        <v>6</v>
      </c>
    </row>
    <row r="736" spans="1:3" x14ac:dyDescent="0.25">
      <c r="A736">
        <v>11239668</v>
      </c>
      <c r="B736" s="37">
        <v>38943</v>
      </c>
      <c r="C736">
        <v>6</v>
      </c>
    </row>
    <row r="737" spans="1:3" x14ac:dyDescent="0.25">
      <c r="A737">
        <v>11239678</v>
      </c>
      <c r="B737" s="37">
        <v>38943</v>
      </c>
      <c r="C737">
        <v>6</v>
      </c>
    </row>
    <row r="738" spans="1:3" x14ac:dyDescent="0.25">
      <c r="A738">
        <v>11239962</v>
      </c>
      <c r="B738" s="37">
        <v>27450</v>
      </c>
      <c r="C738">
        <v>8</v>
      </c>
    </row>
    <row r="739" spans="1:3" x14ac:dyDescent="0.25">
      <c r="A739">
        <v>11240005</v>
      </c>
      <c r="B739" s="37">
        <v>20733</v>
      </c>
      <c r="C739">
        <v>7</v>
      </c>
    </row>
    <row r="740" spans="1:3" x14ac:dyDescent="0.25">
      <c r="A740">
        <v>11240099</v>
      </c>
      <c r="B740" s="37">
        <v>18854</v>
      </c>
      <c r="C740">
        <v>7</v>
      </c>
    </row>
    <row r="741" spans="1:3" x14ac:dyDescent="0.25">
      <c r="A741">
        <v>11241397</v>
      </c>
      <c r="B741" s="37">
        <v>24352</v>
      </c>
      <c r="C741">
        <v>8</v>
      </c>
    </row>
    <row r="742" spans="1:3" x14ac:dyDescent="0.25">
      <c r="A742">
        <v>11241440</v>
      </c>
      <c r="B742" s="37">
        <v>44344</v>
      </c>
      <c r="C742">
        <v>5</v>
      </c>
    </row>
    <row r="743" spans="1:3" x14ac:dyDescent="0.25">
      <c r="A743">
        <v>11241649</v>
      </c>
      <c r="B743" s="37">
        <v>27987</v>
      </c>
      <c r="C743">
        <v>9</v>
      </c>
    </row>
    <row r="744" spans="1:3" x14ac:dyDescent="0.25">
      <c r="A744">
        <v>11241650</v>
      </c>
      <c r="B744" s="37">
        <v>33059</v>
      </c>
      <c r="C744">
        <v>7</v>
      </c>
    </row>
    <row r="745" spans="1:3" x14ac:dyDescent="0.25">
      <c r="A745">
        <v>11241732</v>
      </c>
      <c r="B745" s="37">
        <v>20733</v>
      </c>
      <c r="C745">
        <v>6</v>
      </c>
    </row>
    <row r="746" spans="1:3" x14ac:dyDescent="0.25">
      <c r="A746">
        <v>11241733</v>
      </c>
      <c r="B746" s="37">
        <v>15501</v>
      </c>
      <c r="C746">
        <v>8</v>
      </c>
    </row>
    <row r="747" spans="1:3" x14ac:dyDescent="0.25">
      <c r="A747">
        <v>11241735</v>
      </c>
      <c r="B747" s="37">
        <v>27987</v>
      </c>
      <c r="C747">
        <v>6</v>
      </c>
    </row>
    <row r="748" spans="1:3" x14ac:dyDescent="0.25">
      <c r="A748">
        <v>11241740</v>
      </c>
      <c r="B748" s="37">
        <v>38943</v>
      </c>
      <c r="C748">
        <v>7</v>
      </c>
    </row>
    <row r="749" spans="1:3" x14ac:dyDescent="0.25">
      <c r="A749">
        <v>11241913</v>
      </c>
      <c r="B749" s="37">
        <v>20733</v>
      </c>
      <c r="C749">
        <v>10</v>
      </c>
    </row>
    <row r="750" spans="1:3" x14ac:dyDescent="0.25">
      <c r="A750">
        <v>11241914</v>
      </c>
      <c r="B750" s="37">
        <v>38943</v>
      </c>
      <c r="C750">
        <v>6</v>
      </c>
    </row>
    <row r="751" spans="1:3" x14ac:dyDescent="0.25">
      <c r="A751">
        <v>11241930</v>
      </c>
      <c r="B751" s="37">
        <v>18854</v>
      </c>
      <c r="C751">
        <v>8</v>
      </c>
    </row>
    <row r="752" spans="1:3" x14ac:dyDescent="0.25">
      <c r="A752">
        <v>11241931</v>
      </c>
      <c r="B752" s="37">
        <v>39359</v>
      </c>
      <c r="C752">
        <v>8</v>
      </c>
    </row>
    <row r="753" spans="1:3" x14ac:dyDescent="0.25">
      <c r="A753">
        <v>11241934</v>
      </c>
      <c r="B753" s="37">
        <v>37480</v>
      </c>
      <c r="C753">
        <v>9</v>
      </c>
    </row>
    <row r="754" spans="1:3" x14ac:dyDescent="0.25">
      <c r="A754">
        <v>11241935</v>
      </c>
      <c r="B754" s="37">
        <v>27987</v>
      </c>
      <c r="C754">
        <v>6</v>
      </c>
    </row>
    <row r="755" spans="1:3" x14ac:dyDescent="0.25">
      <c r="A755">
        <v>11241936</v>
      </c>
      <c r="B755" s="37">
        <v>27987</v>
      </c>
      <c r="C755">
        <v>6</v>
      </c>
    </row>
    <row r="756" spans="1:3" x14ac:dyDescent="0.25">
      <c r="A756">
        <v>11241939</v>
      </c>
      <c r="B756" s="37">
        <v>27987</v>
      </c>
      <c r="C756">
        <v>8</v>
      </c>
    </row>
    <row r="757" spans="1:3" x14ac:dyDescent="0.25">
      <c r="A757">
        <v>11241941</v>
      </c>
      <c r="B757" s="37">
        <v>27987</v>
      </c>
      <c r="C757">
        <v>9</v>
      </c>
    </row>
    <row r="758" spans="1:3" x14ac:dyDescent="0.25">
      <c r="A758">
        <v>11242033</v>
      </c>
      <c r="B758" s="37">
        <v>31689</v>
      </c>
      <c r="C758">
        <v>8</v>
      </c>
    </row>
    <row r="759" spans="1:3" x14ac:dyDescent="0.25">
      <c r="A759">
        <v>11242292</v>
      </c>
      <c r="B759" s="37">
        <v>27987</v>
      </c>
      <c r="C759">
        <v>7</v>
      </c>
    </row>
    <row r="760" spans="1:3" x14ac:dyDescent="0.25">
      <c r="A760">
        <v>11242517</v>
      </c>
      <c r="B760" s="37">
        <v>38734</v>
      </c>
      <c r="C760">
        <v>9</v>
      </c>
    </row>
    <row r="761" spans="1:3" x14ac:dyDescent="0.25">
      <c r="A761">
        <v>11242573</v>
      </c>
      <c r="B761" s="37">
        <v>37089</v>
      </c>
      <c r="C761">
        <v>5</v>
      </c>
    </row>
    <row r="762" spans="1:3" x14ac:dyDescent="0.25">
      <c r="A762">
        <v>11242581</v>
      </c>
      <c r="B762" s="37">
        <v>32104</v>
      </c>
      <c r="C762">
        <v>6</v>
      </c>
    </row>
    <row r="763" spans="1:3" x14ac:dyDescent="0.25">
      <c r="A763">
        <v>11242678</v>
      </c>
      <c r="B763" s="37">
        <v>44344</v>
      </c>
      <c r="C763">
        <v>6</v>
      </c>
    </row>
    <row r="764" spans="1:3" x14ac:dyDescent="0.25">
      <c r="A764">
        <v>11242689</v>
      </c>
      <c r="B764" s="37">
        <v>37064</v>
      </c>
      <c r="C764">
        <v>6</v>
      </c>
    </row>
    <row r="765" spans="1:3" x14ac:dyDescent="0.25">
      <c r="A765">
        <v>11242725</v>
      </c>
      <c r="B765" s="37">
        <v>27450</v>
      </c>
      <c r="C765">
        <v>9</v>
      </c>
    </row>
    <row r="766" spans="1:3" x14ac:dyDescent="0.25">
      <c r="A766">
        <v>11242726</v>
      </c>
      <c r="B766" s="37">
        <v>29601</v>
      </c>
      <c r="C766">
        <v>7</v>
      </c>
    </row>
    <row r="767" spans="1:3" x14ac:dyDescent="0.25">
      <c r="A767">
        <v>11242814</v>
      </c>
      <c r="B767" s="37">
        <v>42257</v>
      </c>
      <c r="C767">
        <v>7</v>
      </c>
    </row>
    <row r="768" spans="1:3" x14ac:dyDescent="0.25">
      <c r="A768">
        <v>11242851</v>
      </c>
      <c r="B768" s="37">
        <v>31480</v>
      </c>
      <c r="C768">
        <v>7</v>
      </c>
    </row>
    <row r="769" spans="1:3" x14ac:dyDescent="0.25">
      <c r="A769">
        <v>11242861</v>
      </c>
      <c r="B769" s="37">
        <v>20733</v>
      </c>
      <c r="C769">
        <v>9</v>
      </c>
    </row>
    <row r="770" spans="1:3" x14ac:dyDescent="0.25">
      <c r="A770">
        <v>11242874</v>
      </c>
      <c r="B770" s="37">
        <v>32104</v>
      </c>
      <c r="C770">
        <v>7</v>
      </c>
    </row>
    <row r="771" spans="1:3" x14ac:dyDescent="0.25">
      <c r="A771">
        <v>11242885</v>
      </c>
      <c r="B771" s="37">
        <v>38734</v>
      </c>
      <c r="C771">
        <v>9</v>
      </c>
    </row>
    <row r="772" spans="1:3" x14ac:dyDescent="0.25">
      <c r="A772">
        <v>11243001</v>
      </c>
      <c r="B772" s="37">
        <v>26108</v>
      </c>
      <c r="C772">
        <v>6</v>
      </c>
    </row>
    <row r="773" spans="1:3" x14ac:dyDescent="0.25">
      <c r="A773">
        <v>11243185</v>
      </c>
      <c r="B773" s="37">
        <v>36855</v>
      </c>
      <c r="C773">
        <v>7</v>
      </c>
    </row>
    <row r="774" spans="1:3" x14ac:dyDescent="0.25">
      <c r="A774">
        <v>11243300</v>
      </c>
      <c r="B774" s="37">
        <v>39359</v>
      </c>
      <c r="C774">
        <v>6</v>
      </c>
    </row>
    <row r="775" spans="1:3" x14ac:dyDescent="0.25">
      <c r="A775">
        <v>11243388</v>
      </c>
      <c r="B775" s="37">
        <v>18854</v>
      </c>
      <c r="C775">
        <v>7</v>
      </c>
    </row>
    <row r="776" spans="1:3" x14ac:dyDescent="0.25">
      <c r="A776">
        <v>11243389</v>
      </c>
      <c r="B776" s="37">
        <v>37064</v>
      </c>
      <c r="C776">
        <v>6</v>
      </c>
    </row>
    <row r="777" spans="1:3" x14ac:dyDescent="0.25">
      <c r="A777">
        <v>11243534</v>
      </c>
      <c r="B777" s="37">
        <v>35211</v>
      </c>
      <c r="C777">
        <v>7</v>
      </c>
    </row>
    <row r="778" spans="1:3" x14ac:dyDescent="0.25">
      <c r="A778">
        <v>11243759</v>
      </c>
      <c r="B778" s="37">
        <v>36855</v>
      </c>
      <c r="C778">
        <v>7</v>
      </c>
    </row>
    <row r="779" spans="1:3" x14ac:dyDescent="0.25">
      <c r="A779">
        <v>11243806</v>
      </c>
      <c r="B779" s="37">
        <v>38943</v>
      </c>
      <c r="C779">
        <v>6</v>
      </c>
    </row>
    <row r="780" spans="1:3" x14ac:dyDescent="0.25">
      <c r="A780">
        <v>11243808</v>
      </c>
      <c r="B780" s="37">
        <v>39359</v>
      </c>
      <c r="C780">
        <v>7</v>
      </c>
    </row>
    <row r="781" spans="1:3" x14ac:dyDescent="0.25">
      <c r="A781">
        <v>11243852</v>
      </c>
      <c r="B781" s="37">
        <v>27987</v>
      </c>
      <c r="C781">
        <v>6</v>
      </c>
    </row>
    <row r="782" spans="1:3" x14ac:dyDescent="0.25">
      <c r="A782">
        <v>11244174</v>
      </c>
      <c r="B782" s="37">
        <v>38734</v>
      </c>
      <c r="C782">
        <v>9</v>
      </c>
    </row>
    <row r="783" spans="1:3" x14ac:dyDescent="0.25">
      <c r="A783">
        <v>11244181</v>
      </c>
      <c r="B783" s="37">
        <v>33059</v>
      </c>
      <c r="C783">
        <v>7</v>
      </c>
    </row>
    <row r="784" spans="1:3" x14ac:dyDescent="0.25">
      <c r="A784">
        <v>11244182</v>
      </c>
      <c r="B784" s="37">
        <v>38734</v>
      </c>
      <c r="C784">
        <v>7</v>
      </c>
    </row>
    <row r="785" spans="1:3" x14ac:dyDescent="0.25">
      <c r="A785">
        <v>11244183</v>
      </c>
      <c r="B785" s="37">
        <v>38734</v>
      </c>
      <c r="C785">
        <v>7</v>
      </c>
    </row>
    <row r="786" spans="1:3" x14ac:dyDescent="0.25">
      <c r="A786">
        <v>11244184</v>
      </c>
      <c r="B786" s="37">
        <v>33059</v>
      </c>
      <c r="C786">
        <v>7</v>
      </c>
    </row>
    <row r="787" spans="1:3" x14ac:dyDescent="0.25">
      <c r="A787">
        <v>11244549</v>
      </c>
      <c r="B787" s="37">
        <v>31689</v>
      </c>
      <c r="C787">
        <v>7</v>
      </c>
    </row>
    <row r="788" spans="1:3" x14ac:dyDescent="0.25">
      <c r="A788">
        <v>11244967</v>
      </c>
      <c r="B788" s="37">
        <v>38734</v>
      </c>
      <c r="C788">
        <v>10</v>
      </c>
    </row>
    <row r="789" spans="1:3" x14ac:dyDescent="0.25">
      <c r="A789">
        <v>11245045</v>
      </c>
      <c r="B789" s="37">
        <v>37089</v>
      </c>
      <c r="C789">
        <v>7</v>
      </c>
    </row>
    <row r="790" spans="1:3" x14ac:dyDescent="0.25">
      <c r="A790">
        <v>11245074</v>
      </c>
      <c r="B790" s="37">
        <v>44344</v>
      </c>
      <c r="C790">
        <v>4</v>
      </c>
    </row>
    <row r="791" spans="1:3" x14ac:dyDescent="0.25">
      <c r="A791">
        <v>11245152</v>
      </c>
      <c r="B791" s="37">
        <v>27987</v>
      </c>
      <c r="C791">
        <v>6</v>
      </c>
    </row>
    <row r="792" spans="1:3" x14ac:dyDescent="0.25">
      <c r="A792">
        <v>11245208</v>
      </c>
      <c r="B792" s="37">
        <v>20733</v>
      </c>
      <c r="C792">
        <v>9</v>
      </c>
    </row>
    <row r="793" spans="1:3" x14ac:dyDescent="0.25">
      <c r="A793">
        <v>11245431</v>
      </c>
      <c r="B793" s="37">
        <v>38734</v>
      </c>
      <c r="C793">
        <v>7</v>
      </c>
    </row>
    <row r="794" spans="1:3" x14ac:dyDescent="0.25">
      <c r="A794">
        <v>11245468</v>
      </c>
      <c r="B794" s="37">
        <v>37480</v>
      </c>
      <c r="C794">
        <v>8</v>
      </c>
    </row>
    <row r="795" spans="1:3" x14ac:dyDescent="0.25">
      <c r="A795">
        <v>11245767</v>
      </c>
      <c r="B795" s="37">
        <v>38943</v>
      </c>
      <c r="C795">
        <v>8</v>
      </c>
    </row>
    <row r="796" spans="1:3" x14ac:dyDescent="0.25">
      <c r="A796">
        <v>11246234</v>
      </c>
      <c r="B796" s="37">
        <v>27987</v>
      </c>
      <c r="C796">
        <v>9</v>
      </c>
    </row>
    <row r="797" spans="1:3" x14ac:dyDescent="0.25">
      <c r="A797">
        <v>11246272</v>
      </c>
      <c r="B797" s="37">
        <v>39359</v>
      </c>
      <c r="C797">
        <v>10</v>
      </c>
    </row>
    <row r="798" spans="1:3" x14ac:dyDescent="0.25">
      <c r="A798">
        <v>11246353</v>
      </c>
      <c r="B798" s="37">
        <v>26133</v>
      </c>
      <c r="C798">
        <v>9</v>
      </c>
    </row>
    <row r="799" spans="1:3" x14ac:dyDescent="0.25">
      <c r="A799">
        <v>11246366</v>
      </c>
      <c r="B799" s="37">
        <v>36855</v>
      </c>
      <c r="C799">
        <v>6</v>
      </c>
    </row>
    <row r="800" spans="1:3" x14ac:dyDescent="0.25">
      <c r="A800">
        <v>11246506</v>
      </c>
      <c r="B800" s="37">
        <v>18854</v>
      </c>
      <c r="C800">
        <v>6</v>
      </c>
    </row>
    <row r="801" spans="1:3" x14ac:dyDescent="0.25">
      <c r="A801">
        <v>11246641</v>
      </c>
      <c r="B801" s="37">
        <v>27987</v>
      </c>
      <c r="C801">
        <v>6</v>
      </c>
    </row>
    <row r="802" spans="1:3" x14ac:dyDescent="0.25">
      <c r="A802">
        <v>11246659</v>
      </c>
      <c r="B802" s="37">
        <v>18854</v>
      </c>
      <c r="C802">
        <v>6</v>
      </c>
    </row>
    <row r="803" spans="1:3" x14ac:dyDescent="0.25">
      <c r="A803">
        <v>11246668</v>
      </c>
      <c r="B803" s="37">
        <v>26205</v>
      </c>
      <c r="C803">
        <v>7</v>
      </c>
    </row>
    <row r="804" spans="1:3" x14ac:dyDescent="0.25">
      <c r="A804">
        <v>11246671</v>
      </c>
      <c r="B804" s="37">
        <v>38734</v>
      </c>
      <c r="C804">
        <v>7</v>
      </c>
    </row>
    <row r="805" spans="1:3" x14ac:dyDescent="0.25">
      <c r="A805">
        <v>11246672</v>
      </c>
      <c r="B805" s="37">
        <v>8247</v>
      </c>
      <c r="C805">
        <v>7</v>
      </c>
    </row>
    <row r="806" spans="1:3" x14ac:dyDescent="0.25">
      <c r="A806">
        <v>11246676</v>
      </c>
      <c r="B806" s="37">
        <v>38943</v>
      </c>
      <c r="C806">
        <v>6</v>
      </c>
    </row>
    <row r="807" spans="1:3" x14ac:dyDescent="0.25">
      <c r="A807">
        <v>11247384</v>
      </c>
      <c r="B807" s="37">
        <v>27987</v>
      </c>
      <c r="C807">
        <v>8</v>
      </c>
    </row>
    <row r="808" spans="1:3" x14ac:dyDescent="0.25">
      <c r="A808">
        <v>11247625</v>
      </c>
      <c r="B808" s="37">
        <v>38691</v>
      </c>
      <c r="C808">
        <v>7</v>
      </c>
    </row>
    <row r="809" spans="1:3" x14ac:dyDescent="0.25">
      <c r="A809">
        <v>11247637</v>
      </c>
      <c r="B809" s="37">
        <v>38734</v>
      </c>
      <c r="C809">
        <v>6</v>
      </c>
    </row>
    <row r="810" spans="1:3" x14ac:dyDescent="0.25">
      <c r="A810">
        <v>11248116</v>
      </c>
      <c r="B810" s="37">
        <v>27987</v>
      </c>
      <c r="C810">
        <v>9</v>
      </c>
    </row>
    <row r="811" spans="1:3" x14ac:dyDescent="0.25">
      <c r="A811">
        <v>11248118</v>
      </c>
      <c r="B811" s="37">
        <v>20733</v>
      </c>
      <c r="C811">
        <v>8</v>
      </c>
    </row>
    <row r="812" spans="1:3" x14ac:dyDescent="0.25">
      <c r="A812">
        <v>11248121</v>
      </c>
      <c r="B812" s="37">
        <v>33059</v>
      </c>
      <c r="C812">
        <v>10</v>
      </c>
    </row>
    <row r="813" spans="1:3" x14ac:dyDescent="0.25">
      <c r="A813">
        <v>11248122</v>
      </c>
      <c r="B813" s="37">
        <v>38943</v>
      </c>
      <c r="C813">
        <v>6</v>
      </c>
    </row>
    <row r="814" spans="1:3" x14ac:dyDescent="0.25">
      <c r="A814">
        <v>11248124</v>
      </c>
      <c r="B814" s="37">
        <v>27987</v>
      </c>
      <c r="C814">
        <v>6</v>
      </c>
    </row>
    <row r="815" spans="1:3" x14ac:dyDescent="0.25">
      <c r="A815">
        <v>11248126</v>
      </c>
      <c r="B815" s="37">
        <v>27987</v>
      </c>
      <c r="C815">
        <v>6</v>
      </c>
    </row>
    <row r="816" spans="1:3" x14ac:dyDescent="0.25">
      <c r="A816">
        <v>11248272</v>
      </c>
      <c r="B816" s="37">
        <v>38943</v>
      </c>
      <c r="C816">
        <v>6</v>
      </c>
    </row>
    <row r="817" spans="1:3" x14ac:dyDescent="0.25">
      <c r="A817">
        <v>11248273</v>
      </c>
      <c r="B817" s="37">
        <v>44344</v>
      </c>
      <c r="C817">
        <v>6</v>
      </c>
    </row>
    <row r="818" spans="1:3" x14ac:dyDescent="0.25">
      <c r="A818">
        <v>11248774</v>
      </c>
      <c r="B818" s="37">
        <v>44344</v>
      </c>
      <c r="C818">
        <v>7</v>
      </c>
    </row>
    <row r="819" spans="1:3" x14ac:dyDescent="0.25">
      <c r="A819">
        <v>11248800</v>
      </c>
      <c r="B819" s="37">
        <v>38943</v>
      </c>
      <c r="C819">
        <v>8</v>
      </c>
    </row>
    <row r="820" spans="1:3" x14ac:dyDescent="0.25">
      <c r="A820">
        <v>11249069</v>
      </c>
      <c r="B820" s="37">
        <v>38734</v>
      </c>
      <c r="C820">
        <v>7</v>
      </c>
    </row>
    <row r="821" spans="1:3" x14ac:dyDescent="0.25">
      <c r="A821">
        <v>11249085</v>
      </c>
      <c r="B821" s="37">
        <v>37089</v>
      </c>
      <c r="C821">
        <v>5</v>
      </c>
    </row>
    <row r="822" spans="1:3" x14ac:dyDescent="0.25">
      <c r="A822">
        <v>11249094</v>
      </c>
      <c r="B822" s="37">
        <v>31858</v>
      </c>
      <c r="C822">
        <v>6</v>
      </c>
    </row>
    <row r="823" spans="1:3" x14ac:dyDescent="0.25">
      <c r="A823">
        <v>11249307</v>
      </c>
      <c r="B823" s="37">
        <v>44092</v>
      </c>
      <c r="C823">
        <v>6</v>
      </c>
    </row>
    <row r="824" spans="1:3" x14ac:dyDescent="0.25">
      <c r="A824">
        <v>11249342</v>
      </c>
      <c r="B824" s="37">
        <v>44344</v>
      </c>
      <c r="C824">
        <v>5</v>
      </c>
    </row>
    <row r="825" spans="1:3" x14ac:dyDescent="0.25">
      <c r="A825">
        <v>11249403</v>
      </c>
      <c r="B825" s="37">
        <v>16702</v>
      </c>
      <c r="C825">
        <v>7</v>
      </c>
    </row>
    <row r="826" spans="1:3" x14ac:dyDescent="0.25">
      <c r="A826">
        <v>11249810</v>
      </c>
      <c r="B826" s="37">
        <v>44344</v>
      </c>
      <c r="C826">
        <v>7</v>
      </c>
    </row>
    <row r="827" spans="1:3" x14ac:dyDescent="0.25">
      <c r="A827">
        <v>11249813</v>
      </c>
      <c r="B827" s="37">
        <v>36838</v>
      </c>
      <c r="C827">
        <v>11</v>
      </c>
    </row>
    <row r="828" spans="1:3" x14ac:dyDescent="0.25">
      <c r="A828">
        <v>11249815</v>
      </c>
      <c r="B828" s="37">
        <v>44344</v>
      </c>
      <c r="C828">
        <v>9</v>
      </c>
    </row>
    <row r="829" spans="1:3" x14ac:dyDescent="0.25">
      <c r="A829">
        <v>11249816</v>
      </c>
      <c r="B829" s="37">
        <v>44344</v>
      </c>
      <c r="C829">
        <v>8</v>
      </c>
    </row>
    <row r="830" spans="1:3" x14ac:dyDescent="0.25">
      <c r="A830">
        <v>11249818</v>
      </c>
      <c r="B830" s="37">
        <v>39359</v>
      </c>
      <c r="C830">
        <v>9</v>
      </c>
    </row>
    <row r="831" spans="1:3" x14ac:dyDescent="0.25">
      <c r="A831">
        <v>11249992</v>
      </c>
      <c r="B831" s="37">
        <v>37089</v>
      </c>
      <c r="C831">
        <v>6</v>
      </c>
    </row>
    <row r="832" spans="1:3" x14ac:dyDescent="0.25">
      <c r="A832">
        <v>11249993</v>
      </c>
      <c r="B832" s="37">
        <v>20733</v>
      </c>
      <c r="C832">
        <v>9</v>
      </c>
    </row>
    <row r="833" spans="1:3" x14ac:dyDescent="0.25">
      <c r="A833">
        <v>11250033</v>
      </c>
      <c r="B833" s="37">
        <v>44344</v>
      </c>
      <c r="C833">
        <v>5</v>
      </c>
    </row>
    <row r="834" spans="1:3" x14ac:dyDescent="0.25">
      <c r="A834">
        <v>11250035</v>
      </c>
      <c r="B834" s="37">
        <v>37089</v>
      </c>
      <c r="C834">
        <v>7</v>
      </c>
    </row>
    <row r="835" spans="1:3" x14ac:dyDescent="0.25">
      <c r="A835">
        <v>11250037</v>
      </c>
      <c r="B835" s="37">
        <v>44344</v>
      </c>
      <c r="C835">
        <v>7</v>
      </c>
    </row>
    <row r="836" spans="1:3" x14ac:dyDescent="0.25">
      <c r="A836">
        <v>11250063</v>
      </c>
      <c r="B836" s="37">
        <v>31858</v>
      </c>
      <c r="C836">
        <v>6</v>
      </c>
    </row>
    <row r="837" spans="1:3" x14ac:dyDescent="0.25">
      <c r="A837">
        <v>11250316</v>
      </c>
      <c r="B837" s="37">
        <v>36855</v>
      </c>
      <c r="C837">
        <v>6</v>
      </c>
    </row>
    <row r="838" spans="1:3" x14ac:dyDescent="0.25">
      <c r="A838">
        <v>11250381</v>
      </c>
      <c r="B838" s="37">
        <v>33059</v>
      </c>
      <c r="C838">
        <v>7</v>
      </c>
    </row>
    <row r="839" spans="1:3" x14ac:dyDescent="0.25">
      <c r="A839">
        <v>11250415</v>
      </c>
      <c r="B839" s="37">
        <v>36855</v>
      </c>
      <c r="C839">
        <v>6</v>
      </c>
    </row>
    <row r="840" spans="1:3" x14ac:dyDescent="0.25">
      <c r="A840">
        <v>11250419</v>
      </c>
      <c r="B840" s="37">
        <v>20733</v>
      </c>
      <c r="C840">
        <v>8</v>
      </c>
    </row>
    <row r="841" spans="1:3" x14ac:dyDescent="0.25">
      <c r="A841">
        <v>11250649</v>
      </c>
      <c r="B841" s="37">
        <v>31437</v>
      </c>
      <c r="C841">
        <v>8</v>
      </c>
    </row>
    <row r="842" spans="1:3" x14ac:dyDescent="0.25">
      <c r="A842">
        <v>11250678</v>
      </c>
      <c r="B842" s="37">
        <v>44344</v>
      </c>
      <c r="C842">
        <v>8</v>
      </c>
    </row>
    <row r="843" spans="1:3" x14ac:dyDescent="0.25">
      <c r="A843">
        <v>11251176</v>
      </c>
      <c r="B843" s="37">
        <v>38943</v>
      </c>
      <c r="C843">
        <v>7</v>
      </c>
    </row>
    <row r="844" spans="1:3" x14ac:dyDescent="0.25">
      <c r="A844">
        <v>11251177</v>
      </c>
      <c r="B844" s="37">
        <v>15501</v>
      </c>
      <c r="C844">
        <v>5</v>
      </c>
    </row>
    <row r="845" spans="1:3" x14ac:dyDescent="0.25">
      <c r="A845">
        <v>11251179</v>
      </c>
      <c r="B845" s="37">
        <v>26249</v>
      </c>
      <c r="C845">
        <v>5</v>
      </c>
    </row>
    <row r="846" spans="1:3" x14ac:dyDescent="0.25">
      <c r="A846">
        <v>11251181</v>
      </c>
      <c r="B846" s="37">
        <v>15501</v>
      </c>
      <c r="C846">
        <v>6</v>
      </c>
    </row>
    <row r="847" spans="1:3" x14ac:dyDescent="0.25">
      <c r="A847">
        <v>11251184</v>
      </c>
      <c r="B847" s="37">
        <v>19619</v>
      </c>
      <c r="C847">
        <v>7</v>
      </c>
    </row>
    <row r="848" spans="1:3" x14ac:dyDescent="0.25">
      <c r="A848">
        <v>11251199</v>
      </c>
      <c r="B848" s="37">
        <v>27987</v>
      </c>
      <c r="C848">
        <v>7</v>
      </c>
    </row>
    <row r="849" spans="1:3" x14ac:dyDescent="0.25">
      <c r="A849">
        <v>11251211</v>
      </c>
      <c r="B849" s="37">
        <v>27987</v>
      </c>
      <c r="C849">
        <v>6</v>
      </c>
    </row>
    <row r="850" spans="1:3" x14ac:dyDescent="0.25">
      <c r="A850">
        <v>11251768</v>
      </c>
      <c r="B850" s="37">
        <v>37089</v>
      </c>
      <c r="C850">
        <v>9</v>
      </c>
    </row>
    <row r="851" spans="1:3" x14ac:dyDescent="0.25">
      <c r="A851">
        <v>11253666</v>
      </c>
      <c r="B851" s="37">
        <v>38734</v>
      </c>
      <c r="C851">
        <v>9</v>
      </c>
    </row>
    <row r="852" spans="1:3" x14ac:dyDescent="0.25">
      <c r="A852">
        <v>11253669</v>
      </c>
      <c r="B852" s="37">
        <v>44344</v>
      </c>
      <c r="C852">
        <v>8</v>
      </c>
    </row>
    <row r="853" spans="1:3" x14ac:dyDescent="0.25">
      <c r="A853">
        <v>11253670</v>
      </c>
      <c r="B853" s="37">
        <v>36855</v>
      </c>
      <c r="C853">
        <v>6</v>
      </c>
    </row>
    <row r="854" spans="1:3" x14ac:dyDescent="0.25">
      <c r="A854">
        <v>11253681</v>
      </c>
      <c r="B854" s="37">
        <v>38734</v>
      </c>
      <c r="C854">
        <v>9</v>
      </c>
    </row>
    <row r="855" spans="1:3" x14ac:dyDescent="0.25">
      <c r="A855">
        <v>11253709</v>
      </c>
      <c r="B855" s="37">
        <v>38734</v>
      </c>
      <c r="C855">
        <v>6</v>
      </c>
    </row>
    <row r="856" spans="1:3" x14ac:dyDescent="0.25">
      <c r="A856">
        <v>11253808</v>
      </c>
      <c r="B856" s="37">
        <v>27987</v>
      </c>
      <c r="C856">
        <v>6</v>
      </c>
    </row>
    <row r="857" spans="1:3" x14ac:dyDescent="0.25">
      <c r="A857">
        <v>11253886</v>
      </c>
      <c r="B857" s="37">
        <v>44344</v>
      </c>
      <c r="C857">
        <v>6</v>
      </c>
    </row>
    <row r="858" spans="1:3" x14ac:dyDescent="0.25">
      <c r="A858">
        <v>11254198</v>
      </c>
      <c r="B858" s="37">
        <v>44344</v>
      </c>
      <c r="C858">
        <v>7</v>
      </c>
    </row>
    <row r="859" spans="1:3" x14ac:dyDescent="0.25">
      <c r="A859">
        <v>11254200</v>
      </c>
      <c r="B859" s="37">
        <v>39359</v>
      </c>
      <c r="C859">
        <v>6</v>
      </c>
    </row>
    <row r="860" spans="1:3" x14ac:dyDescent="0.25">
      <c r="A860">
        <v>11254453</v>
      </c>
      <c r="B860" s="37">
        <v>20733</v>
      </c>
      <c r="C860">
        <v>9</v>
      </c>
    </row>
    <row r="861" spans="1:3" x14ac:dyDescent="0.25">
      <c r="A861">
        <v>11255115</v>
      </c>
      <c r="B861" s="37">
        <v>29329</v>
      </c>
      <c r="C861">
        <v>9</v>
      </c>
    </row>
    <row r="862" spans="1:3" x14ac:dyDescent="0.25">
      <c r="A862">
        <v>11255429</v>
      </c>
      <c r="B862" s="37">
        <v>26108</v>
      </c>
      <c r="C862">
        <v>6</v>
      </c>
    </row>
    <row r="863" spans="1:3" x14ac:dyDescent="0.25">
      <c r="A863">
        <v>11255504</v>
      </c>
      <c r="B863" s="37">
        <v>31480</v>
      </c>
      <c r="C863">
        <v>6</v>
      </c>
    </row>
    <row r="864" spans="1:3" x14ac:dyDescent="0.25">
      <c r="A864">
        <v>11255507</v>
      </c>
      <c r="B864" s="37">
        <v>38734</v>
      </c>
      <c r="C864">
        <v>7</v>
      </c>
    </row>
    <row r="865" spans="1:3" x14ac:dyDescent="0.25">
      <c r="A865">
        <v>11255513</v>
      </c>
      <c r="B865" s="37">
        <v>44344</v>
      </c>
      <c r="C865">
        <v>7</v>
      </c>
    </row>
    <row r="866" spans="1:3" x14ac:dyDescent="0.25">
      <c r="A866">
        <v>11255539</v>
      </c>
      <c r="B866" s="37">
        <v>44344</v>
      </c>
      <c r="C866">
        <v>8</v>
      </c>
    </row>
    <row r="867" spans="1:3" x14ac:dyDescent="0.25">
      <c r="A867">
        <v>11255542</v>
      </c>
      <c r="B867" s="37">
        <v>44344</v>
      </c>
      <c r="C867">
        <v>6</v>
      </c>
    </row>
    <row r="868" spans="1:3" x14ac:dyDescent="0.25">
      <c r="A868">
        <v>11255557</v>
      </c>
      <c r="B868" s="37">
        <v>38691</v>
      </c>
      <c r="C868">
        <v>11</v>
      </c>
    </row>
    <row r="869" spans="1:3" x14ac:dyDescent="0.25">
      <c r="A869">
        <v>11255561</v>
      </c>
      <c r="B869" s="37">
        <v>31606</v>
      </c>
      <c r="C869">
        <v>8</v>
      </c>
    </row>
    <row r="870" spans="1:3" x14ac:dyDescent="0.25">
      <c r="A870">
        <v>11255564</v>
      </c>
      <c r="B870" s="37">
        <v>38734</v>
      </c>
      <c r="C870">
        <v>5</v>
      </c>
    </row>
    <row r="871" spans="1:3" x14ac:dyDescent="0.25">
      <c r="A871">
        <v>11255567</v>
      </c>
      <c r="B871" s="37">
        <v>33059</v>
      </c>
      <c r="C871">
        <v>7</v>
      </c>
    </row>
    <row r="872" spans="1:3" x14ac:dyDescent="0.25">
      <c r="A872">
        <v>11255570</v>
      </c>
      <c r="B872" s="37">
        <v>26133</v>
      </c>
      <c r="C872">
        <v>8</v>
      </c>
    </row>
    <row r="873" spans="1:3" x14ac:dyDescent="0.25">
      <c r="A873">
        <v>11255571</v>
      </c>
      <c r="B873" s="37">
        <v>38734</v>
      </c>
      <c r="C873">
        <v>9</v>
      </c>
    </row>
    <row r="874" spans="1:3" x14ac:dyDescent="0.25">
      <c r="A874">
        <v>11255573</v>
      </c>
      <c r="B874" s="37">
        <v>37089</v>
      </c>
      <c r="C874">
        <v>7</v>
      </c>
    </row>
    <row r="875" spans="1:3" x14ac:dyDescent="0.25">
      <c r="A875">
        <v>11255576</v>
      </c>
      <c r="B875" s="37">
        <v>37089</v>
      </c>
      <c r="C875">
        <v>7</v>
      </c>
    </row>
    <row r="876" spans="1:3" x14ac:dyDescent="0.25">
      <c r="A876">
        <v>11255585</v>
      </c>
      <c r="B876" s="37">
        <v>38943</v>
      </c>
      <c r="C876">
        <v>10</v>
      </c>
    </row>
    <row r="877" spans="1:3" x14ac:dyDescent="0.25">
      <c r="A877">
        <v>11255586</v>
      </c>
      <c r="B877" s="37">
        <v>31480</v>
      </c>
      <c r="C877">
        <v>6</v>
      </c>
    </row>
    <row r="878" spans="1:3" x14ac:dyDescent="0.25">
      <c r="A878">
        <v>11255587</v>
      </c>
      <c r="B878" s="37">
        <v>38734</v>
      </c>
      <c r="C878">
        <v>7</v>
      </c>
    </row>
    <row r="879" spans="1:3" x14ac:dyDescent="0.25">
      <c r="A879">
        <v>11255588</v>
      </c>
      <c r="B879" s="37">
        <v>19203</v>
      </c>
      <c r="C879">
        <v>8</v>
      </c>
    </row>
    <row r="880" spans="1:3" x14ac:dyDescent="0.25">
      <c r="A880">
        <v>11255590</v>
      </c>
      <c r="B880" s="37">
        <v>44344</v>
      </c>
      <c r="C880">
        <v>8</v>
      </c>
    </row>
    <row r="881" spans="1:3" x14ac:dyDescent="0.25">
      <c r="A881">
        <v>11255592</v>
      </c>
      <c r="B881" s="37">
        <v>27987</v>
      </c>
      <c r="C881">
        <v>6</v>
      </c>
    </row>
    <row r="882" spans="1:3" x14ac:dyDescent="0.25">
      <c r="A882">
        <v>11255593</v>
      </c>
      <c r="B882" s="37">
        <v>39359</v>
      </c>
      <c r="C882">
        <v>7</v>
      </c>
    </row>
    <row r="883" spans="1:3" x14ac:dyDescent="0.25">
      <c r="A883">
        <v>11255594</v>
      </c>
      <c r="B883" s="37">
        <v>38734</v>
      </c>
      <c r="C883">
        <v>5</v>
      </c>
    </row>
    <row r="884" spans="1:3" x14ac:dyDescent="0.25">
      <c r="A884">
        <v>11255609</v>
      </c>
      <c r="B884" s="37">
        <v>27987</v>
      </c>
      <c r="C884">
        <v>8</v>
      </c>
    </row>
    <row r="885" spans="1:3" x14ac:dyDescent="0.25">
      <c r="A885">
        <v>11255628</v>
      </c>
      <c r="B885" s="37">
        <v>31689</v>
      </c>
      <c r="C885">
        <v>6</v>
      </c>
    </row>
    <row r="886" spans="1:3" x14ac:dyDescent="0.25">
      <c r="A886">
        <v>11255631</v>
      </c>
      <c r="B886" s="37">
        <v>31689</v>
      </c>
      <c r="C886">
        <v>7</v>
      </c>
    </row>
    <row r="887" spans="1:3" x14ac:dyDescent="0.25">
      <c r="A887">
        <v>11256138</v>
      </c>
      <c r="B887" s="37">
        <v>27987</v>
      </c>
      <c r="C887">
        <v>7</v>
      </c>
    </row>
    <row r="888" spans="1:3" x14ac:dyDescent="0.25">
      <c r="A888">
        <v>11256650</v>
      </c>
      <c r="B888" s="37">
        <v>44136</v>
      </c>
      <c r="C888">
        <v>8</v>
      </c>
    </row>
    <row r="889" spans="1:3" x14ac:dyDescent="0.25">
      <c r="A889">
        <v>11256658</v>
      </c>
      <c r="B889" s="37">
        <v>44344</v>
      </c>
      <c r="C889">
        <v>4</v>
      </c>
    </row>
    <row r="890" spans="1:3" x14ac:dyDescent="0.25">
      <c r="A890">
        <v>11256979</v>
      </c>
      <c r="B890" s="37">
        <v>27987</v>
      </c>
      <c r="C890">
        <v>9</v>
      </c>
    </row>
    <row r="891" spans="1:3" x14ac:dyDescent="0.25">
      <c r="A891">
        <v>11257075</v>
      </c>
      <c r="B891" s="37">
        <v>20733</v>
      </c>
      <c r="C891">
        <v>6</v>
      </c>
    </row>
    <row r="892" spans="1:3" x14ac:dyDescent="0.25">
      <c r="A892">
        <v>11257429</v>
      </c>
      <c r="B892" s="37">
        <v>38943</v>
      </c>
      <c r="C892">
        <v>9</v>
      </c>
    </row>
    <row r="893" spans="1:3" x14ac:dyDescent="0.25">
      <c r="A893">
        <v>11257490</v>
      </c>
      <c r="B893" s="37">
        <v>44344</v>
      </c>
      <c r="C893">
        <v>8</v>
      </c>
    </row>
    <row r="894" spans="1:3" x14ac:dyDescent="0.25">
      <c r="A894">
        <v>11257545</v>
      </c>
      <c r="B894" s="37">
        <v>27987</v>
      </c>
      <c r="C894">
        <v>6</v>
      </c>
    </row>
    <row r="895" spans="1:3" x14ac:dyDescent="0.25">
      <c r="A895">
        <v>11257546</v>
      </c>
      <c r="B895" s="37">
        <v>20733</v>
      </c>
      <c r="C895">
        <v>7</v>
      </c>
    </row>
    <row r="896" spans="1:3" x14ac:dyDescent="0.25">
      <c r="A896">
        <v>11257681</v>
      </c>
      <c r="B896" s="37">
        <v>39359</v>
      </c>
      <c r="C896">
        <v>8</v>
      </c>
    </row>
    <row r="897" spans="1:3" x14ac:dyDescent="0.25">
      <c r="A897">
        <v>11258084</v>
      </c>
      <c r="B897" s="37">
        <v>44344</v>
      </c>
      <c r="C897">
        <v>4</v>
      </c>
    </row>
    <row r="898" spans="1:3" x14ac:dyDescent="0.25">
      <c r="A898">
        <v>11258090</v>
      </c>
      <c r="B898" s="37">
        <v>44344</v>
      </c>
      <c r="C898">
        <v>5</v>
      </c>
    </row>
    <row r="899" spans="1:3" x14ac:dyDescent="0.25">
      <c r="A899">
        <v>11258099</v>
      </c>
      <c r="B899" s="37">
        <v>35211</v>
      </c>
      <c r="C899">
        <v>5</v>
      </c>
    </row>
    <row r="900" spans="1:3" x14ac:dyDescent="0.25">
      <c r="A900">
        <v>11258134</v>
      </c>
      <c r="B900" s="37">
        <v>35211</v>
      </c>
      <c r="C900">
        <v>4</v>
      </c>
    </row>
    <row r="901" spans="1:3" x14ac:dyDescent="0.25">
      <c r="A901">
        <v>11258137</v>
      </c>
      <c r="B901" s="37">
        <v>32104</v>
      </c>
      <c r="C901">
        <v>5</v>
      </c>
    </row>
    <row r="902" spans="1:3" x14ac:dyDescent="0.25">
      <c r="A902">
        <v>11258178</v>
      </c>
      <c r="B902" s="37">
        <v>27987</v>
      </c>
      <c r="C902">
        <v>7</v>
      </c>
    </row>
    <row r="903" spans="1:3" x14ac:dyDescent="0.25">
      <c r="A903">
        <v>11258581</v>
      </c>
      <c r="B903" s="37">
        <v>36838</v>
      </c>
      <c r="C903">
        <v>5</v>
      </c>
    </row>
    <row r="904" spans="1:3" x14ac:dyDescent="0.25">
      <c r="A904">
        <v>11258582</v>
      </c>
      <c r="B904" s="37">
        <v>35211</v>
      </c>
      <c r="C904">
        <v>4</v>
      </c>
    </row>
    <row r="905" spans="1:3" x14ac:dyDescent="0.25">
      <c r="A905">
        <v>11258584</v>
      </c>
      <c r="B905" s="37">
        <v>37089</v>
      </c>
      <c r="C905">
        <v>4</v>
      </c>
    </row>
    <row r="906" spans="1:3" x14ac:dyDescent="0.25">
      <c r="A906">
        <v>11258596</v>
      </c>
      <c r="B906" s="37">
        <v>39359</v>
      </c>
      <c r="C906">
        <v>4</v>
      </c>
    </row>
    <row r="907" spans="1:3" x14ac:dyDescent="0.25">
      <c r="A907">
        <v>11258597</v>
      </c>
      <c r="B907" s="37">
        <v>39359</v>
      </c>
      <c r="C907">
        <v>5</v>
      </c>
    </row>
    <row r="908" spans="1:3" x14ac:dyDescent="0.25">
      <c r="A908">
        <v>11258598</v>
      </c>
      <c r="B908" s="37">
        <v>44344</v>
      </c>
      <c r="C908">
        <v>6</v>
      </c>
    </row>
    <row r="909" spans="1:3" x14ac:dyDescent="0.25">
      <c r="A909">
        <v>11258600</v>
      </c>
      <c r="B909" s="37">
        <v>44344</v>
      </c>
      <c r="C909">
        <v>6</v>
      </c>
    </row>
    <row r="910" spans="1:3" x14ac:dyDescent="0.25">
      <c r="A910">
        <v>11258604</v>
      </c>
      <c r="B910" s="37">
        <v>44136</v>
      </c>
      <c r="C910">
        <v>5</v>
      </c>
    </row>
    <row r="911" spans="1:3" x14ac:dyDescent="0.25">
      <c r="A911">
        <v>11258606</v>
      </c>
      <c r="B911" s="37">
        <v>44092</v>
      </c>
      <c r="C911">
        <v>6</v>
      </c>
    </row>
    <row r="912" spans="1:3" x14ac:dyDescent="0.25">
      <c r="A912">
        <v>11258621</v>
      </c>
      <c r="B912" s="37">
        <v>26249</v>
      </c>
      <c r="C912">
        <v>6</v>
      </c>
    </row>
    <row r="913" spans="1:3" x14ac:dyDescent="0.25">
      <c r="A913">
        <v>11258670</v>
      </c>
      <c r="B913" s="37">
        <v>37089</v>
      </c>
      <c r="C913">
        <v>7</v>
      </c>
    </row>
    <row r="914" spans="1:3" x14ac:dyDescent="0.25">
      <c r="A914">
        <v>11258681</v>
      </c>
      <c r="B914" s="37">
        <v>44344</v>
      </c>
      <c r="C914">
        <v>5</v>
      </c>
    </row>
    <row r="915" spans="1:3" x14ac:dyDescent="0.25">
      <c r="A915">
        <v>11258713</v>
      </c>
      <c r="B915" s="37">
        <v>39359</v>
      </c>
      <c r="C915">
        <v>6</v>
      </c>
    </row>
    <row r="916" spans="1:3" x14ac:dyDescent="0.25">
      <c r="A916">
        <v>11258729</v>
      </c>
      <c r="B916" s="37">
        <v>33387</v>
      </c>
      <c r="C916">
        <v>5</v>
      </c>
    </row>
    <row r="917" spans="1:3" x14ac:dyDescent="0.25">
      <c r="A917">
        <v>11258731</v>
      </c>
      <c r="B917" s="37">
        <v>44344</v>
      </c>
      <c r="C917">
        <v>7</v>
      </c>
    </row>
    <row r="918" spans="1:3" x14ac:dyDescent="0.25">
      <c r="A918">
        <v>11258735</v>
      </c>
      <c r="B918" s="37">
        <v>33387</v>
      </c>
      <c r="C918">
        <v>5</v>
      </c>
    </row>
    <row r="919" spans="1:3" x14ac:dyDescent="0.25">
      <c r="A919">
        <v>11258741</v>
      </c>
      <c r="B919" s="37">
        <v>38734</v>
      </c>
      <c r="C919">
        <v>7</v>
      </c>
    </row>
    <row r="920" spans="1:3" x14ac:dyDescent="0.25">
      <c r="A920">
        <v>11258764</v>
      </c>
      <c r="B920" s="37">
        <v>39359</v>
      </c>
      <c r="C920">
        <v>5</v>
      </c>
    </row>
    <row r="921" spans="1:3" x14ac:dyDescent="0.25">
      <c r="A921">
        <v>11258773</v>
      </c>
      <c r="B921" s="37">
        <v>38734</v>
      </c>
      <c r="C921">
        <v>7</v>
      </c>
    </row>
    <row r="922" spans="1:3" x14ac:dyDescent="0.25">
      <c r="A922">
        <v>11258846</v>
      </c>
      <c r="B922" s="37">
        <v>30225</v>
      </c>
      <c r="C922">
        <v>5</v>
      </c>
    </row>
    <row r="923" spans="1:3" x14ac:dyDescent="0.25">
      <c r="A923">
        <v>11258847</v>
      </c>
      <c r="B923" s="37">
        <v>32104</v>
      </c>
      <c r="C923">
        <v>7</v>
      </c>
    </row>
    <row r="924" spans="1:3" x14ac:dyDescent="0.25">
      <c r="A924">
        <v>11258860</v>
      </c>
      <c r="B924" s="37">
        <v>27987</v>
      </c>
      <c r="C924">
        <v>8</v>
      </c>
    </row>
    <row r="925" spans="1:3" x14ac:dyDescent="0.25">
      <c r="A925">
        <v>11258862</v>
      </c>
      <c r="B925" s="37">
        <v>39359</v>
      </c>
      <c r="C925">
        <v>7</v>
      </c>
    </row>
    <row r="926" spans="1:3" x14ac:dyDescent="0.25">
      <c r="A926">
        <v>11259116</v>
      </c>
      <c r="B926" s="37">
        <v>38734</v>
      </c>
      <c r="C926">
        <v>8</v>
      </c>
    </row>
    <row r="927" spans="1:3" x14ac:dyDescent="0.25">
      <c r="A927">
        <v>11259170</v>
      </c>
      <c r="B927" s="37">
        <v>15501</v>
      </c>
      <c r="C927">
        <v>7</v>
      </c>
    </row>
    <row r="928" spans="1:3" x14ac:dyDescent="0.25">
      <c r="A928">
        <v>11259423</v>
      </c>
      <c r="B928" s="37">
        <v>33059</v>
      </c>
      <c r="C928">
        <v>7</v>
      </c>
    </row>
    <row r="929" spans="1:3" x14ac:dyDescent="0.25">
      <c r="A929">
        <v>11259454</v>
      </c>
      <c r="B929" s="37">
        <v>33059</v>
      </c>
      <c r="C929">
        <v>7</v>
      </c>
    </row>
    <row r="930" spans="1:3" x14ac:dyDescent="0.25">
      <c r="A930">
        <v>11259496</v>
      </c>
      <c r="B930" s="37">
        <v>27987</v>
      </c>
      <c r="C930">
        <v>8</v>
      </c>
    </row>
    <row r="931" spans="1:3" x14ac:dyDescent="0.25">
      <c r="A931">
        <v>11259518</v>
      </c>
      <c r="B931" s="37">
        <v>44344</v>
      </c>
      <c r="C931">
        <v>8</v>
      </c>
    </row>
    <row r="932" spans="1:3" x14ac:dyDescent="0.25">
      <c r="A932">
        <v>11260326</v>
      </c>
      <c r="B932" s="37">
        <v>27987</v>
      </c>
      <c r="C932">
        <v>8</v>
      </c>
    </row>
    <row r="933" spans="1:3" x14ac:dyDescent="0.25">
      <c r="A933">
        <v>11260761</v>
      </c>
      <c r="B933" s="37">
        <v>44344</v>
      </c>
      <c r="C933">
        <v>6</v>
      </c>
    </row>
    <row r="934" spans="1:3" x14ac:dyDescent="0.25">
      <c r="A934">
        <v>11260767</v>
      </c>
      <c r="B934" s="37">
        <v>38943</v>
      </c>
      <c r="C934">
        <v>7</v>
      </c>
    </row>
    <row r="935" spans="1:3" x14ac:dyDescent="0.25">
      <c r="A935">
        <v>11260797</v>
      </c>
      <c r="B935" s="37">
        <v>38734</v>
      </c>
      <c r="C935">
        <v>7</v>
      </c>
    </row>
    <row r="936" spans="1:3" x14ac:dyDescent="0.25">
      <c r="A936">
        <v>11260802</v>
      </c>
      <c r="B936" s="37">
        <v>44344</v>
      </c>
      <c r="C936">
        <v>5</v>
      </c>
    </row>
    <row r="937" spans="1:3" x14ac:dyDescent="0.25">
      <c r="A937">
        <v>11260804</v>
      </c>
      <c r="B937" s="37">
        <v>44344</v>
      </c>
      <c r="C937">
        <v>4</v>
      </c>
    </row>
    <row r="938" spans="1:3" x14ac:dyDescent="0.25">
      <c r="A938">
        <v>11260813</v>
      </c>
      <c r="B938" s="37">
        <v>44344</v>
      </c>
      <c r="C938">
        <v>6</v>
      </c>
    </row>
    <row r="939" spans="1:3" x14ac:dyDescent="0.25">
      <c r="A939">
        <v>11260814</v>
      </c>
      <c r="B939" s="37">
        <v>44344</v>
      </c>
      <c r="C939">
        <v>5</v>
      </c>
    </row>
    <row r="940" spans="1:3" x14ac:dyDescent="0.25">
      <c r="A940">
        <v>11260838</v>
      </c>
      <c r="B940" s="37">
        <v>32104</v>
      </c>
      <c r="C940">
        <v>4</v>
      </c>
    </row>
    <row r="941" spans="1:3" x14ac:dyDescent="0.25">
      <c r="A941">
        <v>11260858</v>
      </c>
      <c r="B941" s="37">
        <v>27987</v>
      </c>
      <c r="C941">
        <v>6</v>
      </c>
    </row>
    <row r="942" spans="1:3" x14ac:dyDescent="0.25">
      <c r="A942">
        <v>11260861</v>
      </c>
      <c r="B942" s="37">
        <v>39359</v>
      </c>
      <c r="C942">
        <v>5</v>
      </c>
    </row>
    <row r="943" spans="1:3" x14ac:dyDescent="0.25">
      <c r="A943">
        <v>11260862</v>
      </c>
      <c r="B943" s="37">
        <v>39359</v>
      </c>
      <c r="C943">
        <v>4</v>
      </c>
    </row>
    <row r="944" spans="1:3" x14ac:dyDescent="0.25">
      <c r="A944">
        <v>11260863</v>
      </c>
      <c r="B944" s="37">
        <v>44344</v>
      </c>
      <c r="C944">
        <v>5</v>
      </c>
    </row>
    <row r="945" spans="1:3" x14ac:dyDescent="0.25">
      <c r="A945">
        <v>11260881</v>
      </c>
      <c r="B945" s="37">
        <v>38691</v>
      </c>
      <c r="C945">
        <v>7</v>
      </c>
    </row>
    <row r="946" spans="1:3" x14ac:dyDescent="0.25">
      <c r="A946">
        <v>11260895</v>
      </c>
      <c r="B946" s="37">
        <v>36838</v>
      </c>
      <c r="C946">
        <v>6</v>
      </c>
    </row>
    <row r="947" spans="1:3" x14ac:dyDescent="0.25">
      <c r="A947">
        <v>11260906</v>
      </c>
      <c r="B947" s="37">
        <v>44344</v>
      </c>
      <c r="C947">
        <v>5</v>
      </c>
    </row>
    <row r="948" spans="1:3" x14ac:dyDescent="0.25">
      <c r="A948">
        <v>11260907</v>
      </c>
      <c r="B948" s="37">
        <v>44344</v>
      </c>
      <c r="C948">
        <v>5</v>
      </c>
    </row>
    <row r="949" spans="1:3" x14ac:dyDescent="0.25">
      <c r="A949">
        <v>11260917</v>
      </c>
      <c r="B949" s="37">
        <v>27987</v>
      </c>
      <c r="C949">
        <v>7</v>
      </c>
    </row>
    <row r="950" spans="1:3" x14ac:dyDescent="0.25">
      <c r="A950">
        <v>11260920</v>
      </c>
      <c r="B950" s="37">
        <v>31480</v>
      </c>
      <c r="C950">
        <v>6</v>
      </c>
    </row>
    <row r="951" spans="1:3" x14ac:dyDescent="0.25">
      <c r="A951">
        <v>11260932</v>
      </c>
      <c r="B951" s="37">
        <v>39359</v>
      </c>
      <c r="C951">
        <v>7</v>
      </c>
    </row>
    <row r="952" spans="1:3" x14ac:dyDescent="0.25">
      <c r="A952">
        <v>11261065</v>
      </c>
      <c r="B952" s="37">
        <v>44344</v>
      </c>
      <c r="C952">
        <v>5</v>
      </c>
    </row>
    <row r="953" spans="1:3" x14ac:dyDescent="0.25">
      <c r="A953">
        <v>11261066</v>
      </c>
      <c r="B953" s="37">
        <v>44344</v>
      </c>
      <c r="C953">
        <v>6</v>
      </c>
    </row>
    <row r="954" spans="1:3" x14ac:dyDescent="0.25">
      <c r="A954">
        <v>11261242</v>
      </c>
      <c r="B954" s="37">
        <v>39359</v>
      </c>
      <c r="C954">
        <v>6</v>
      </c>
    </row>
    <row r="955" spans="1:3" x14ac:dyDescent="0.25">
      <c r="A955">
        <v>11261244</v>
      </c>
      <c r="B955" s="37">
        <v>39359</v>
      </c>
      <c r="C955">
        <v>8</v>
      </c>
    </row>
    <row r="956" spans="1:3" x14ac:dyDescent="0.25">
      <c r="A956">
        <v>11261245</v>
      </c>
      <c r="B956" s="37">
        <v>44344</v>
      </c>
      <c r="C956">
        <v>6</v>
      </c>
    </row>
    <row r="957" spans="1:3" x14ac:dyDescent="0.25">
      <c r="A957">
        <v>11261314</v>
      </c>
      <c r="B957" s="37">
        <v>39359</v>
      </c>
      <c r="C957">
        <v>7</v>
      </c>
    </row>
    <row r="958" spans="1:3" x14ac:dyDescent="0.25">
      <c r="A958">
        <v>11261381</v>
      </c>
      <c r="B958" s="37">
        <v>44344</v>
      </c>
      <c r="C958">
        <v>6</v>
      </c>
    </row>
    <row r="959" spans="1:3" x14ac:dyDescent="0.25">
      <c r="A959">
        <v>11261458</v>
      </c>
      <c r="B959" s="37">
        <v>27987</v>
      </c>
      <c r="C959">
        <v>8</v>
      </c>
    </row>
    <row r="960" spans="1:3" x14ac:dyDescent="0.25">
      <c r="A960">
        <v>11261460</v>
      </c>
      <c r="B960" s="37">
        <v>44344</v>
      </c>
      <c r="C960">
        <v>6</v>
      </c>
    </row>
    <row r="961" spans="1:3" x14ac:dyDescent="0.25">
      <c r="A961">
        <v>11261480</v>
      </c>
      <c r="B961" s="37">
        <v>44344</v>
      </c>
      <c r="C961">
        <v>6</v>
      </c>
    </row>
    <row r="962" spans="1:3" x14ac:dyDescent="0.25">
      <c r="A962">
        <v>11261796</v>
      </c>
      <c r="B962" s="37">
        <v>38691</v>
      </c>
      <c r="C962">
        <v>6</v>
      </c>
    </row>
    <row r="963" spans="1:3" x14ac:dyDescent="0.25">
      <c r="A963">
        <v>11261901</v>
      </c>
      <c r="B963" s="37">
        <v>37089</v>
      </c>
      <c r="C963">
        <v>4</v>
      </c>
    </row>
    <row r="964" spans="1:3" x14ac:dyDescent="0.25">
      <c r="A964">
        <v>11261909</v>
      </c>
      <c r="B964" s="37">
        <v>39359</v>
      </c>
      <c r="C964">
        <v>5</v>
      </c>
    </row>
    <row r="965" spans="1:3" x14ac:dyDescent="0.25">
      <c r="A965">
        <v>11261910</v>
      </c>
      <c r="B965" s="37">
        <v>39359</v>
      </c>
      <c r="C965">
        <v>5</v>
      </c>
    </row>
    <row r="966" spans="1:3" x14ac:dyDescent="0.25">
      <c r="A966">
        <v>11261911</v>
      </c>
      <c r="B966" s="37">
        <v>37089</v>
      </c>
      <c r="C966">
        <v>5</v>
      </c>
    </row>
    <row r="967" spans="1:3" x14ac:dyDescent="0.25">
      <c r="A967">
        <v>11261993</v>
      </c>
      <c r="B967" s="37">
        <v>39359</v>
      </c>
      <c r="C967">
        <v>5</v>
      </c>
    </row>
    <row r="968" spans="1:3" x14ac:dyDescent="0.25">
      <c r="A968">
        <v>11262163</v>
      </c>
      <c r="B968" s="37">
        <v>36855</v>
      </c>
      <c r="C968">
        <v>9</v>
      </c>
    </row>
    <row r="969" spans="1:3" x14ac:dyDescent="0.25">
      <c r="A969">
        <v>11262170</v>
      </c>
      <c r="B969" s="37">
        <v>44344</v>
      </c>
      <c r="C969">
        <v>6</v>
      </c>
    </row>
    <row r="970" spans="1:3" x14ac:dyDescent="0.25">
      <c r="A970">
        <v>11262172</v>
      </c>
      <c r="B970" s="37">
        <v>44344</v>
      </c>
      <c r="C970">
        <v>5</v>
      </c>
    </row>
    <row r="971" spans="1:3" x14ac:dyDescent="0.25">
      <c r="A971">
        <v>11262291</v>
      </c>
      <c r="B971" s="37">
        <v>33059</v>
      </c>
      <c r="C971">
        <v>7</v>
      </c>
    </row>
    <row r="972" spans="1:3" x14ac:dyDescent="0.25">
      <c r="A972">
        <v>11262764</v>
      </c>
      <c r="B972" s="37">
        <v>44344</v>
      </c>
      <c r="C972">
        <v>6</v>
      </c>
    </row>
    <row r="973" spans="1:3" x14ac:dyDescent="0.25">
      <c r="A973">
        <v>11262777</v>
      </c>
      <c r="B973" s="37">
        <v>44344</v>
      </c>
      <c r="C973">
        <v>6</v>
      </c>
    </row>
    <row r="974" spans="1:3" x14ac:dyDescent="0.25">
      <c r="A974">
        <v>11262798</v>
      </c>
      <c r="B974" s="37">
        <v>44344</v>
      </c>
      <c r="C974">
        <v>6</v>
      </c>
    </row>
    <row r="975" spans="1:3" x14ac:dyDescent="0.25">
      <c r="A975">
        <v>11262888</v>
      </c>
      <c r="B975" s="37">
        <v>18854</v>
      </c>
      <c r="C975">
        <v>8</v>
      </c>
    </row>
    <row r="976" spans="1:3" x14ac:dyDescent="0.25">
      <c r="A976">
        <v>11262906</v>
      </c>
      <c r="B976" s="37">
        <v>38734</v>
      </c>
      <c r="C976">
        <v>12</v>
      </c>
    </row>
    <row r="977" spans="1:3" x14ac:dyDescent="0.25">
      <c r="A977">
        <v>11263501</v>
      </c>
      <c r="B977" s="37">
        <v>38734</v>
      </c>
      <c r="C977">
        <v>8</v>
      </c>
    </row>
    <row r="978" spans="1:3" x14ac:dyDescent="0.25">
      <c r="A978">
        <v>11263620</v>
      </c>
      <c r="B978" s="37">
        <v>37089</v>
      </c>
      <c r="C978">
        <v>4</v>
      </c>
    </row>
    <row r="979" spans="1:3" x14ac:dyDescent="0.25">
      <c r="A979">
        <v>11263621</v>
      </c>
      <c r="B979" s="37">
        <v>37089</v>
      </c>
      <c r="C979">
        <v>5</v>
      </c>
    </row>
    <row r="980" spans="1:3" x14ac:dyDescent="0.25">
      <c r="A980">
        <v>11263622</v>
      </c>
      <c r="B980" s="37">
        <v>32104</v>
      </c>
      <c r="C980">
        <v>6</v>
      </c>
    </row>
    <row r="981" spans="1:3" x14ac:dyDescent="0.25">
      <c r="A981">
        <v>11263625</v>
      </c>
      <c r="B981" s="37">
        <v>15501</v>
      </c>
      <c r="C981">
        <v>7</v>
      </c>
    </row>
    <row r="982" spans="1:3" x14ac:dyDescent="0.25">
      <c r="A982">
        <v>11263627</v>
      </c>
      <c r="B982" s="37">
        <v>38943</v>
      </c>
      <c r="C982">
        <v>5</v>
      </c>
    </row>
    <row r="983" spans="1:3" x14ac:dyDescent="0.25">
      <c r="A983">
        <v>11263686</v>
      </c>
      <c r="B983" s="37">
        <v>44344</v>
      </c>
      <c r="C983">
        <v>4</v>
      </c>
    </row>
    <row r="984" spans="1:3" x14ac:dyDescent="0.25">
      <c r="A984">
        <v>11263687</v>
      </c>
      <c r="B984" s="37">
        <v>38734</v>
      </c>
      <c r="C984">
        <v>6</v>
      </c>
    </row>
    <row r="985" spans="1:3" x14ac:dyDescent="0.25">
      <c r="A985">
        <v>11263688</v>
      </c>
      <c r="B985" s="37">
        <v>39359</v>
      </c>
      <c r="C985">
        <v>6</v>
      </c>
    </row>
    <row r="986" spans="1:3" x14ac:dyDescent="0.25">
      <c r="A986">
        <v>11263689</v>
      </c>
      <c r="B986" s="37">
        <v>39359</v>
      </c>
      <c r="C986">
        <v>7</v>
      </c>
    </row>
    <row r="987" spans="1:3" x14ac:dyDescent="0.25">
      <c r="A987">
        <v>11263690</v>
      </c>
      <c r="B987" s="37">
        <v>44344</v>
      </c>
      <c r="C987">
        <v>6</v>
      </c>
    </row>
    <row r="988" spans="1:3" x14ac:dyDescent="0.25">
      <c r="A988">
        <v>11263694</v>
      </c>
      <c r="B988" s="37">
        <v>32104</v>
      </c>
      <c r="C988">
        <v>6</v>
      </c>
    </row>
    <row r="989" spans="1:3" x14ac:dyDescent="0.25">
      <c r="A989">
        <v>11263711</v>
      </c>
      <c r="B989" s="37">
        <v>38734</v>
      </c>
      <c r="C989">
        <v>6</v>
      </c>
    </row>
    <row r="990" spans="1:3" x14ac:dyDescent="0.25">
      <c r="A990">
        <v>11263713</v>
      </c>
      <c r="B990" s="37">
        <v>32104</v>
      </c>
      <c r="C990">
        <v>6</v>
      </c>
    </row>
    <row r="991" spans="1:3" x14ac:dyDescent="0.25">
      <c r="A991">
        <v>11263716</v>
      </c>
      <c r="B991" s="37">
        <v>39359</v>
      </c>
      <c r="C991">
        <v>6</v>
      </c>
    </row>
    <row r="992" spans="1:3" x14ac:dyDescent="0.25">
      <c r="A992">
        <v>11263718</v>
      </c>
      <c r="B992" s="37">
        <v>44344</v>
      </c>
      <c r="C992">
        <v>5</v>
      </c>
    </row>
    <row r="993" spans="1:3" x14ac:dyDescent="0.25">
      <c r="A993">
        <v>11263727</v>
      </c>
      <c r="B993" s="37">
        <v>44344</v>
      </c>
      <c r="C993">
        <v>4</v>
      </c>
    </row>
    <row r="994" spans="1:3" x14ac:dyDescent="0.25">
      <c r="A994">
        <v>11263730</v>
      </c>
      <c r="B994" s="37">
        <v>44092</v>
      </c>
      <c r="C994">
        <v>5</v>
      </c>
    </row>
    <row r="995" spans="1:3" x14ac:dyDescent="0.25">
      <c r="A995">
        <v>11263833</v>
      </c>
      <c r="B995" s="37">
        <v>44344</v>
      </c>
      <c r="C995">
        <v>6</v>
      </c>
    </row>
    <row r="996" spans="1:3" x14ac:dyDescent="0.25">
      <c r="A996">
        <v>11263834</v>
      </c>
      <c r="B996" s="37">
        <v>39359</v>
      </c>
      <c r="C996">
        <v>7</v>
      </c>
    </row>
    <row r="997" spans="1:3" x14ac:dyDescent="0.25">
      <c r="A997">
        <v>11263843</v>
      </c>
      <c r="B997" s="37">
        <v>15501</v>
      </c>
      <c r="C997">
        <v>8</v>
      </c>
    </row>
    <row r="998" spans="1:3" x14ac:dyDescent="0.25">
      <c r="A998">
        <v>11263848</v>
      </c>
      <c r="B998" s="37">
        <v>26249</v>
      </c>
      <c r="C998">
        <v>7</v>
      </c>
    </row>
    <row r="999" spans="1:3" x14ac:dyDescent="0.25">
      <c r="A999">
        <v>11263858</v>
      </c>
      <c r="B999" s="37">
        <v>32104</v>
      </c>
      <c r="C999">
        <v>6</v>
      </c>
    </row>
    <row r="1000" spans="1:3" x14ac:dyDescent="0.25">
      <c r="A1000">
        <v>11264055</v>
      </c>
      <c r="B1000" s="37">
        <v>38734</v>
      </c>
      <c r="C1000">
        <v>9</v>
      </c>
    </row>
    <row r="1001" spans="1:3" x14ac:dyDescent="0.25">
      <c r="A1001">
        <v>11264079</v>
      </c>
      <c r="B1001" s="37">
        <v>27987</v>
      </c>
      <c r="C1001">
        <v>8</v>
      </c>
    </row>
    <row r="1002" spans="1:3" x14ac:dyDescent="0.25">
      <c r="A1002">
        <v>11264081</v>
      </c>
      <c r="B1002" s="37">
        <v>37089</v>
      </c>
      <c r="C1002">
        <v>5</v>
      </c>
    </row>
    <row r="1003" spans="1:3" x14ac:dyDescent="0.25">
      <c r="A1003">
        <v>11264085</v>
      </c>
      <c r="B1003" s="37">
        <v>33059</v>
      </c>
      <c r="C1003">
        <v>7</v>
      </c>
    </row>
    <row r="1004" spans="1:3" x14ac:dyDescent="0.25">
      <c r="A1004">
        <v>11264086</v>
      </c>
      <c r="B1004" s="37">
        <v>38734</v>
      </c>
      <c r="C1004">
        <v>7</v>
      </c>
    </row>
    <row r="1005" spans="1:3" x14ac:dyDescent="0.25">
      <c r="A1005">
        <v>11264106</v>
      </c>
      <c r="B1005" s="37">
        <v>27987</v>
      </c>
      <c r="C1005">
        <v>7</v>
      </c>
    </row>
    <row r="1006" spans="1:3" x14ac:dyDescent="0.25">
      <c r="A1006">
        <v>11264109</v>
      </c>
      <c r="B1006" s="37">
        <v>37089</v>
      </c>
      <c r="C1006">
        <v>4</v>
      </c>
    </row>
    <row r="1007" spans="1:3" x14ac:dyDescent="0.25">
      <c r="A1007">
        <v>11264171</v>
      </c>
      <c r="B1007" s="37">
        <v>37089</v>
      </c>
      <c r="C1007">
        <v>4</v>
      </c>
    </row>
    <row r="1008" spans="1:3" x14ac:dyDescent="0.25">
      <c r="A1008">
        <v>11264172</v>
      </c>
      <c r="B1008" s="37">
        <v>44344</v>
      </c>
      <c r="C1008">
        <v>5</v>
      </c>
    </row>
    <row r="1009" spans="1:3" x14ac:dyDescent="0.25">
      <c r="A1009">
        <v>11264175</v>
      </c>
      <c r="B1009" s="37">
        <v>44344</v>
      </c>
      <c r="C1009">
        <v>6</v>
      </c>
    </row>
    <row r="1010" spans="1:3" x14ac:dyDescent="0.25">
      <c r="A1010">
        <v>11264176</v>
      </c>
      <c r="B1010" s="37">
        <v>39359</v>
      </c>
      <c r="C1010">
        <v>7</v>
      </c>
    </row>
    <row r="1011" spans="1:3" x14ac:dyDescent="0.25">
      <c r="A1011">
        <v>11264274</v>
      </c>
      <c r="B1011" s="37">
        <v>39359</v>
      </c>
      <c r="C1011">
        <v>5</v>
      </c>
    </row>
    <row r="1012" spans="1:3" x14ac:dyDescent="0.25">
      <c r="A1012">
        <v>11264276</v>
      </c>
      <c r="B1012" s="37">
        <v>39359</v>
      </c>
      <c r="C1012">
        <v>6</v>
      </c>
    </row>
    <row r="1013" spans="1:3" x14ac:dyDescent="0.25">
      <c r="A1013">
        <v>11264278</v>
      </c>
      <c r="B1013" s="37">
        <v>32104</v>
      </c>
      <c r="C1013">
        <v>5</v>
      </c>
    </row>
    <row r="1014" spans="1:3" x14ac:dyDescent="0.25">
      <c r="A1014">
        <v>11264385</v>
      </c>
      <c r="B1014" s="37">
        <v>44344</v>
      </c>
      <c r="C1014">
        <v>6</v>
      </c>
    </row>
    <row r="1015" spans="1:3" x14ac:dyDescent="0.25">
      <c r="A1015">
        <v>11264387</v>
      </c>
      <c r="B1015" s="37">
        <v>44344</v>
      </c>
      <c r="C1015">
        <v>5</v>
      </c>
    </row>
    <row r="1016" spans="1:3" x14ac:dyDescent="0.25">
      <c r="A1016">
        <v>11264405</v>
      </c>
      <c r="B1016" s="37">
        <v>36855</v>
      </c>
      <c r="C1016">
        <v>8</v>
      </c>
    </row>
    <row r="1017" spans="1:3" x14ac:dyDescent="0.25">
      <c r="A1017">
        <v>11264545</v>
      </c>
      <c r="B1017" s="37">
        <v>27987</v>
      </c>
      <c r="C1017">
        <v>8</v>
      </c>
    </row>
    <row r="1018" spans="1:3" x14ac:dyDescent="0.25">
      <c r="A1018">
        <v>11264548</v>
      </c>
      <c r="B1018" s="37">
        <v>32104</v>
      </c>
      <c r="C1018">
        <v>4</v>
      </c>
    </row>
    <row r="1019" spans="1:3" x14ac:dyDescent="0.25">
      <c r="A1019">
        <v>11264578</v>
      </c>
      <c r="B1019" s="37">
        <v>38734</v>
      </c>
      <c r="C1019">
        <v>7</v>
      </c>
    </row>
    <row r="1020" spans="1:3" x14ac:dyDescent="0.25">
      <c r="A1020">
        <v>11264617</v>
      </c>
      <c r="B1020" s="37">
        <v>38943</v>
      </c>
      <c r="C1020">
        <v>7</v>
      </c>
    </row>
    <row r="1021" spans="1:3" x14ac:dyDescent="0.25">
      <c r="A1021">
        <v>11264619</v>
      </c>
      <c r="B1021" s="37">
        <v>37089</v>
      </c>
      <c r="C1021">
        <v>6</v>
      </c>
    </row>
    <row r="1022" spans="1:3" x14ac:dyDescent="0.25">
      <c r="A1022">
        <v>11264621</v>
      </c>
      <c r="B1022" s="37">
        <v>31689</v>
      </c>
      <c r="C1022">
        <v>6</v>
      </c>
    </row>
    <row r="1023" spans="1:3" x14ac:dyDescent="0.25">
      <c r="A1023">
        <v>11264622</v>
      </c>
      <c r="B1023" s="37">
        <v>38943</v>
      </c>
      <c r="C1023">
        <v>5</v>
      </c>
    </row>
    <row r="1024" spans="1:3" x14ac:dyDescent="0.25">
      <c r="A1024">
        <v>11264679</v>
      </c>
      <c r="B1024" s="37">
        <v>37089</v>
      </c>
      <c r="C1024">
        <v>5</v>
      </c>
    </row>
    <row r="1025" spans="1:3" x14ac:dyDescent="0.25">
      <c r="A1025">
        <v>11264680</v>
      </c>
      <c r="B1025" s="37">
        <v>44344</v>
      </c>
      <c r="C1025">
        <v>6</v>
      </c>
    </row>
    <row r="1026" spans="1:3" x14ac:dyDescent="0.25">
      <c r="A1026">
        <v>11264934</v>
      </c>
      <c r="B1026" s="37">
        <v>26108</v>
      </c>
      <c r="C1026">
        <v>7</v>
      </c>
    </row>
    <row r="1027" spans="1:3" x14ac:dyDescent="0.25">
      <c r="A1027">
        <v>11264983</v>
      </c>
      <c r="B1027" s="37">
        <v>38943</v>
      </c>
      <c r="C1027">
        <v>9</v>
      </c>
    </row>
    <row r="1028" spans="1:3" x14ac:dyDescent="0.25">
      <c r="A1028">
        <v>11265053</v>
      </c>
      <c r="B1028" s="37">
        <v>38943</v>
      </c>
      <c r="C1028">
        <v>6</v>
      </c>
    </row>
    <row r="1029" spans="1:3" x14ac:dyDescent="0.25">
      <c r="A1029">
        <v>11265054</v>
      </c>
      <c r="B1029" s="37">
        <v>37089</v>
      </c>
      <c r="C1029">
        <v>8</v>
      </c>
    </row>
    <row r="1030" spans="1:3" x14ac:dyDescent="0.25">
      <c r="A1030">
        <v>11265071</v>
      </c>
      <c r="B1030" s="37">
        <v>38734</v>
      </c>
      <c r="C1030">
        <v>8</v>
      </c>
    </row>
    <row r="1031" spans="1:3" x14ac:dyDescent="0.25">
      <c r="A1031">
        <v>11265209</v>
      </c>
      <c r="B1031" s="37">
        <v>38943</v>
      </c>
      <c r="C1031">
        <v>6</v>
      </c>
    </row>
    <row r="1032" spans="1:3" x14ac:dyDescent="0.25">
      <c r="A1032">
        <v>11265249</v>
      </c>
      <c r="B1032" s="37">
        <v>38734</v>
      </c>
      <c r="C1032">
        <v>7</v>
      </c>
    </row>
    <row r="1033" spans="1:3" x14ac:dyDescent="0.25">
      <c r="A1033">
        <v>11265516</v>
      </c>
      <c r="B1033" s="37">
        <v>33059</v>
      </c>
      <c r="C1033">
        <v>7</v>
      </c>
    </row>
    <row r="1034" spans="1:3" x14ac:dyDescent="0.25">
      <c r="A1034">
        <v>11265845</v>
      </c>
      <c r="B1034" s="37">
        <v>27987</v>
      </c>
      <c r="C1034">
        <v>8</v>
      </c>
    </row>
    <row r="1035" spans="1:3" x14ac:dyDescent="0.25">
      <c r="A1035">
        <v>11266022</v>
      </c>
      <c r="B1035" s="37">
        <v>44344</v>
      </c>
      <c r="C1035">
        <v>6</v>
      </c>
    </row>
    <row r="1036" spans="1:3" x14ac:dyDescent="0.25">
      <c r="A1036">
        <v>11266046</v>
      </c>
      <c r="B1036" s="37">
        <v>39359</v>
      </c>
      <c r="C1036">
        <v>8</v>
      </c>
    </row>
    <row r="1037" spans="1:3" x14ac:dyDescent="0.25">
      <c r="A1037">
        <v>11266047</v>
      </c>
      <c r="B1037" s="37">
        <v>39359</v>
      </c>
      <c r="C1037">
        <v>6</v>
      </c>
    </row>
    <row r="1038" spans="1:3" x14ac:dyDescent="0.25">
      <c r="A1038">
        <v>11266165</v>
      </c>
      <c r="B1038" s="37">
        <v>38943</v>
      </c>
      <c r="C1038">
        <v>5</v>
      </c>
    </row>
    <row r="1039" spans="1:3" x14ac:dyDescent="0.25">
      <c r="A1039">
        <v>11266166</v>
      </c>
      <c r="B1039" s="37">
        <v>31689</v>
      </c>
      <c r="C1039">
        <v>8</v>
      </c>
    </row>
    <row r="1040" spans="1:3" x14ac:dyDescent="0.25">
      <c r="A1040">
        <v>11266167</v>
      </c>
      <c r="B1040" s="37">
        <v>31689</v>
      </c>
      <c r="C1040">
        <v>8</v>
      </c>
    </row>
    <row r="1041" spans="1:3" x14ac:dyDescent="0.25">
      <c r="A1041">
        <v>11266268</v>
      </c>
      <c r="B1041" s="37">
        <v>39359</v>
      </c>
      <c r="C1041">
        <v>5</v>
      </c>
    </row>
    <row r="1042" spans="1:3" x14ac:dyDescent="0.25">
      <c r="A1042">
        <v>11266551</v>
      </c>
      <c r="B1042" s="37">
        <v>30225</v>
      </c>
      <c r="C1042">
        <v>5</v>
      </c>
    </row>
    <row r="1043" spans="1:3" x14ac:dyDescent="0.25">
      <c r="A1043">
        <v>11266552</v>
      </c>
      <c r="B1043" s="37">
        <v>35211</v>
      </c>
      <c r="C1043">
        <v>6</v>
      </c>
    </row>
    <row r="1044" spans="1:3" x14ac:dyDescent="0.25">
      <c r="A1044">
        <v>11266553</v>
      </c>
      <c r="B1044" s="37">
        <v>39359</v>
      </c>
      <c r="C1044">
        <v>7</v>
      </c>
    </row>
    <row r="1045" spans="1:3" x14ac:dyDescent="0.25">
      <c r="A1045">
        <v>11266561</v>
      </c>
      <c r="B1045" s="37">
        <v>30225</v>
      </c>
      <c r="C1045">
        <v>4</v>
      </c>
    </row>
    <row r="1046" spans="1:3" x14ac:dyDescent="0.25">
      <c r="A1046">
        <v>11266566</v>
      </c>
      <c r="B1046" s="37">
        <v>33387</v>
      </c>
      <c r="C1046">
        <v>5</v>
      </c>
    </row>
    <row r="1047" spans="1:3" x14ac:dyDescent="0.25">
      <c r="A1047">
        <v>11266571</v>
      </c>
      <c r="B1047" s="37">
        <v>38734</v>
      </c>
      <c r="C1047">
        <v>7</v>
      </c>
    </row>
    <row r="1048" spans="1:3" x14ac:dyDescent="0.25">
      <c r="A1048">
        <v>11266575</v>
      </c>
      <c r="B1048" s="37">
        <v>27987</v>
      </c>
      <c r="C1048">
        <v>6</v>
      </c>
    </row>
    <row r="1049" spans="1:3" x14ac:dyDescent="0.25">
      <c r="A1049">
        <v>11266578</v>
      </c>
      <c r="B1049" s="37">
        <v>27987</v>
      </c>
      <c r="C1049">
        <v>8</v>
      </c>
    </row>
    <row r="1050" spans="1:3" x14ac:dyDescent="0.25">
      <c r="A1050">
        <v>11266615</v>
      </c>
      <c r="B1050" s="37">
        <v>27987</v>
      </c>
      <c r="C1050">
        <v>6</v>
      </c>
    </row>
    <row r="1051" spans="1:3" x14ac:dyDescent="0.25">
      <c r="A1051">
        <v>11266618</v>
      </c>
      <c r="B1051" s="37">
        <v>27987</v>
      </c>
      <c r="C1051">
        <v>8</v>
      </c>
    </row>
    <row r="1052" spans="1:3" x14ac:dyDescent="0.25">
      <c r="A1052">
        <v>11266630</v>
      </c>
      <c r="B1052" s="37">
        <v>35211</v>
      </c>
      <c r="C1052">
        <v>6</v>
      </c>
    </row>
    <row r="1053" spans="1:3" x14ac:dyDescent="0.25">
      <c r="A1053">
        <v>11266673</v>
      </c>
      <c r="B1053" s="37">
        <v>32104</v>
      </c>
      <c r="C1053">
        <v>5</v>
      </c>
    </row>
    <row r="1054" spans="1:3" x14ac:dyDescent="0.25">
      <c r="A1054">
        <v>11266702</v>
      </c>
      <c r="B1054" s="37">
        <v>27987</v>
      </c>
      <c r="C1054">
        <v>5</v>
      </c>
    </row>
    <row r="1055" spans="1:3" x14ac:dyDescent="0.25">
      <c r="A1055">
        <v>11266741</v>
      </c>
      <c r="B1055" s="37">
        <v>38943</v>
      </c>
      <c r="C1055">
        <v>9</v>
      </c>
    </row>
    <row r="1056" spans="1:3" x14ac:dyDescent="0.25">
      <c r="A1056">
        <v>11266755</v>
      </c>
      <c r="B1056" s="37">
        <v>44344</v>
      </c>
      <c r="C1056">
        <v>4</v>
      </c>
    </row>
    <row r="1057" spans="1:3" x14ac:dyDescent="0.25">
      <c r="A1057">
        <v>11266824</v>
      </c>
      <c r="B1057" s="37">
        <v>44344</v>
      </c>
      <c r="C1057">
        <v>5</v>
      </c>
    </row>
    <row r="1058" spans="1:3" x14ac:dyDescent="0.25">
      <c r="A1058">
        <v>11266840</v>
      </c>
      <c r="B1058" s="37">
        <v>37089</v>
      </c>
      <c r="C1058">
        <v>4</v>
      </c>
    </row>
    <row r="1059" spans="1:3" x14ac:dyDescent="0.25">
      <c r="A1059">
        <v>11266842</v>
      </c>
      <c r="B1059" s="37">
        <v>32104</v>
      </c>
      <c r="C1059">
        <v>7</v>
      </c>
    </row>
    <row r="1060" spans="1:3" x14ac:dyDescent="0.25">
      <c r="A1060">
        <v>11266845</v>
      </c>
      <c r="B1060" s="37">
        <v>38734</v>
      </c>
      <c r="C1060">
        <v>6</v>
      </c>
    </row>
    <row r="1061" spans="1:3" x14ac:dyDescent="0.25">
      <c r="A1061">
        <v>11266846</v>
      </c>
      <c r="B1061" s="37">
        <v>44344</v>
      </c>
      <c r="C1061">
        <v>5</v>
      </c>
    </row>
    <row r="1062" spans="1:3" x14ac:dyDescent="0.25">
      <c r="A1062">
        <v>11266880</v>
      </c>
      <c r="B1062" s="37">
        <v>27987</v>
      </c>
      <c r="C1062">
        <v>8</v>
      </c>
    </row>
    <row r="1063" spans="1:3" x14ac:dyDescent="0.25">
      <c r="A1063">
        <v>11266905</v>
      </c>
      <c r="B1063" s="37">
        <v>44344</v>
      </c>
      <c r="C1063">
        <v>4</v>
      </c>
    </row>
    <row r="1064" spans="1:3" x14ac:dyDescent="0.25">
      <c r="A1064">
        <v>11266906</v>
      </c>
      <c r="B1064" s="37">
        <v>37089</v>
      </c>
      <c r="C1064">
        <v>5</v>
      </c>
    </row>
    <row r="1065" spans="1:3" x14ac:dyDescent="0.25">
      <c r="A1065">
        <v>11266907</v>
      </c>
      <c r="B1065" s="37">
        <v>39359</v>
      </c>
      <c r="C1065">
        <v>6</v>
      </c>
    </row>
    <row r="1066" spans="1:3" x14ac:dyDescent="0.25">
      <c r="A1066">
        <v>11267029</v>
      </c>
      <c r="B1066" s="37">
        <v>44344</v>
      </c>
      <c r="C1066">
        <v>5</v>
      </c>
    </row>
    <row r="1067" spans="1:3" x14ac:dyDescent="0.25">
      <c r="A1067">
        <v>11267030</v>
      </c>
      <c r="B1067" s="37">
        <v>44344</v>
      </c>
      <c r="C1067">
        <v>5</v>
      </c>
    </row>
    <row r="1068" spans="1:3" x14ac:dyDescent="0.25">
      <c r="A1068">
        <v>11267088</v>
      </c>
      <c r="B1068" s="37">
        <v>38734</v>
      </c>
      <c r="C1068">
        <v>7</v>
      </c>
    </row>
    <row r="1069" spans="1:3" x14ac:dyDescent="0.25">
      <c r="A1069">
        <v>11267119</v>
      </c>
      <c r="B1069" s="37">
        <v>35211</v>
      </c>
      <c r="C1069">
        <v>5</v>
      </c>
    </row>
    <row r="1070" spans="1:3" x14ac:dyDescent="0.25">
      <c r="A1070">
        <v>11267273</v>
      </c>
      <c r="B1070" s="37">
        <v>34938</v>
      </c>
      <c r="C1070">
        <v>9</v>
      </c>
    </row>
    <row r="1071" spans="1:3" x14ac:dyDescent="0.25">
      <c r="A1071">
        <v>11267381</v>
      </c>
      <c r="B1071" s="37">
        <v>44092</v>
      </c>
      <c r="C1071">
        <v>6</v>
      </c>
    </row>
    <row r="1072" spans="1:3" x14ac:dyDescent="0.25">
      <c r="A1072">
        <v>11267532</v>
      </c>
      <c r="B1072" s="37">
        <v>39359</v>
      </c>
      <c r="C1072">
        <v>8</v>
      </c>
    </row>
    <row r="1073" spans="1:3" x14ac:dyDescent="0.25">
      <c r="A1073">
        <v>11267533</v>
      </c>
      <c r="B1073" s="37">
        <v>39359</v>
      </c>
      <c r="C1073">
        <v>6</v>
      </c>
    </row>
    <row r="1074" spans="1:3" x14ac:dyDescent="0.25">
      <c r="A1074">
        <v>11267733</v>
      </c>
      <c r="B1074" s="37">
        <v>44344</v>
      </c>
      <c r="C1074">
        <v>6</v>
      </c>
    </row>
    <row r="1075" spans="1:3" x14ac:dyDescent="0.25">
      <c r="A1075">
        <v>11268063</v>
      </c>
      <c r="B1075" s="37">
        <v>31689</v>
      </c>
      <c r="C1075">
        <v>6</v>
      </c>
    </row>
    <row r="1076" spans="1:3" x14ac:dyDescent="0.25">
      <c r="A1076">
        <v>11268064</v>
      </c>
      <c r="B1076" s="37">
        <v>38734</v>
      </c>
      <c r="C1076">
        <v>8</v>
      </c>
    </row>
    <row r="1077" spans="1:3" x14ac:dyDescent="0.25">
      <c r="A1077">
        <v>11268069</v>
      </c>
      <c r="B1077" s="37">
        <v>44344</v>
      </c>
      <c r="C1077">
        <v>5</v>
      </c>
    </row>
    <row r="1078" spans="1:3" x14ac:dyDescent="0.25">
      <c r="A1078">
        <v>11268417</v>
      </c>
      <c r="B1078" s="37">
        <v>33059</v>
      </c>
      <c r="C1078">
        <v>7</v>
      </c>
    </row>
    <row r="1079" spans="1:3" x14ac:dyDescent="0.25">
      <c r="A1079">
        <v>11268431</v>
      </c>
      <c r="B1079" s="37">
        <v>37089</v>
      </c>
      <c r="C1079">
        <v>6</v>
      </c>
    </row>
    <row r="1080" spans="1:3" x14ac:dyDescent="0.25">
      <c r="A1080">
        <v>11268876</v>
      </c>
      <c r="B1080" s="37">
        <v>44344</v>
      </c>
      <c r="C1080">
        <v>5</v>
      </c>
    </row>
    <row r="1081" spans="1:3" x14ac:dyDescent="0.25">
      <c r="A1081">
        <v>11268938</v>
      </c>
      <c r="B1081" s="37">
        <v>38943</v>
      </c>
      <c r="C1081">
        <v>6</v>
      </c>
    </row>
    <row r="1082" spans="1:3" x14ac:dyDescent="0.25">
      <c r="A1082">
        <v>11268945</v>
      </c>
      <c r="B1082" s="37">
        <v>44344</v>
      </c>
      <c r="C1082">
        <v>7</v>
      </c>
    </row>
    <row r="1083" spans="1:3" x14ac:dyDescent="0.25">
      <c r="A1083">
        <v>11268947</v>
      </c>
      <c r="B1083" s="37">
        <v>44344</v>
      </c>
      <c r="C1083">
        <v>5</v>
      </c>
    </row>
    <row r="1084" spans="1:3" x14ac:dyDescent="0.25">
      <c r="A1084">
        <v>11269015</v>
      </c>
      <c r="B1084" s="37">
        <v>31689</v>
      </c>
      <c r="C1084">
        <v>8</v>
      </c>
    </row>
    <row r="1085" spans="1:3" x14ac:dyDescent="0.25">
      <c r="A1085">
        <v>11269046</v>
      </c>
      <c r="B1085" s="37">
        <v>20733</v>
      </c>
      <c r="C1085">
        <v>9</v>
      </c>
    </row>
    <row r="1086" spans="1:3" x14ac:dyDescent="0.25">
      <c r="A1086">
        <v>11269233</v>
      </c>
      <c r="B1086" s="37">
        <v>39359</v>
      </c>
      <c r="C1086">
        <v>5</v>
      </c>
    </row>
    <row r="1087" spans="1:3" x14ac:dyDescent="0.25">
      <c r="A1087">
        <v>11269242</v>
      </c>
      <c r="B1087" s="37">
        <v>39359</v>
      </c>
      <c r="C1087">
        <v>8</v>
      </c>
    </row>
    <row r="1088" spans="1:3" x14ac:dyDescent="0.25">
      <c r="A1088">
        <v>11269472</v>
      </c>
      <c r="B1088" s="37">
        <v>35211</v>
      </c>
      <c r="C1088">
        <v>6</v>
      </c>
    </row>
    <row r="1089" spans="1:3" x14ac:dyDescent="0.25">
      <c r="A1089">
        <v>11269632</v>
      </c>
      <c r="B1089" s="37">
        <v>37089</v>
      </c>
      <c r="C1089">
        <v>5</v>
      </c>
    </row>
    <row r="1090" spans="1:3" x14ac:dyDescent="0.25">
      <c r="A1090">
        <v>11269633</v>
      </c>
      <c r="B1090" s="37">
        <v>38943</v>
      </c>
      <c r="C1090">
        <v>6</v>
      </c>
    </row>
    <row r="1091" spans="1:3" x14ac:dyDescent="0.25">
      <c r="A1091">
        <v>11269805</v>
      </c>
      <c r="B1091" s="37">
        <v>38943</v>
      </c>
      <c r="C1091">
        <v>7</v>
      </c>
    </row>
    <row r="1092" spans="1:3" x14ac:dyDescent="0.25">
      <c r="A1092">
        <v>11269806</v>
      </c>
      <c r="B1092" s="37">
        <v>31689</v>
      </c>
      <c r="C1092">
        <v>6</v>
      </c>
    </row>
    <row r="1093" spans="1:3" x14ac:dyDescent="0.25">
      <c r="A1093">
        <v>11269807</v>
      </c>
      <c r="B1093" s="37">
        <v>38943</v>
      </c>
      <c r="C1093">
        <v>5</v>
      </c>
    </row>
    <row r="1094" spans="1:3" x14ac:dyDescent="0.25">
      <c r="A1094">
        <v>11269885</v>
      </c>
      <c r="B1094" s="37">
        <v>39359</v>
      </c>
      <c r="C1094">
        <v>6</v>
      </c>
    </row>
    <row r="1095" spans="1:3" x14ac:dyDescent="0.25">
      <c r="A1095">
        <v>11269920</v>
      </c>
      <c r="B1095" s="37">
        <v>44344</v>
      </c>
      <c r="C1095">
        <v>8</v>
      </c>
    </row>
    <row r="1096" spans="1:3" x14ac:dyDescent="0.25">
      <c r="A1096">
        <v>11269921</v>
      </c>
      <c r="B1096" s="37">
        <v>44344</v>
      </c>
      <c r="C1096">
        <v>7</v>
      </c>
    </row>
    <row r="1097" spans="1:3" x14ac:dyDescent="0.25">
      <c r="A1097">
        <v>11270164</v>
      </c>
      <c r="B1097" s="37">
        <v>42257</v>
      </c>
      <c r="C1097">
        <v>6</v>
      </c>
    </row>
    <row r="1098" spans="1:3" x14ac:dyDescent="0.25">
      <c r="A1098">
        <v>11270533</v>
      </c>
      <c r="B1098" s="37">
        <v>26108</v>
      </c>
      <c r="C1098">
        <v>8</v>
      </c>
    </row>
    <row r="1099" spans="1:3" x14ac:dyDescent="0.25">
      <c r="A1099">
        <v>11270668</v>
      </c>
      <c r="B1099" s="37">
        <v>37089</v>
      </c>
      <c r="C1099">
        <v>5</v>
      </c>
    </row>
    <row r="1100" spans="1:3" x14ac:dyDescent="0.25">
      <c r="A1100">
        <v>11270673</v>
      </c>
      <c r="B1100" s="37">
        <v>44344</v>
      </c>
      <c r="C1100">
        <v>4</v>
      </c>
    </row>
    <row r="1101" spans="1:3" x14ac:dyDescent="0.25">
      <c r="A1101">
        <v>11270674</v>
      </c>
      <c r="B1101" s="37">
        <v>39359</v>
      </c>
      <c r="C1101">
        <v>4</v>
      </c>
    </row>
    <row r="1102" spans="1:3" x14ac:dyDescent="0.25">
      <c r="A1102">
        <v>11270675</v>
      </c>
      <c r="B1102" s="37">
        <v>44344</v>
      </c>
      <c r="C1102">
        <v>5</v>
      </c>
    </row>
    <row r="1103" spans="1:3" x14ac:dyDescent="0.25">
      <c r="A1103">
        <v>11270679</v>
      </c>
      <c r="B1103" s="37">
        <v>39359</v>
      </c>
      <c r="C1103">
        <v>5</v>
      </c>
    </row>
    <row r="1104" spans="1:3" x14ac:dyDescent="0.25">
      <c r="A1104">
        <v>11270680</v>
      </c>
      <c r="B1104" s="37">
        <v>39359</v>
      </c>
      <c r="C1104">
        <v>6</v>
      </c>
    </row>
    <row r="1105" spans="1:3" x14ac:dyDescent="0.25">
      <c r="A1105">
        <v>11270686</v>
      </c>
      <c r="B1105" s="37">
        <v>44344</v>
      </c>
      <c r="C1105">
        <v>8</v>
      </c>
    </row>
    <row r="1106" spans="1:3" x14ac:dyDescent="0.25">
      <c r="A1106">
        <v>11270688</v>
      </c>
      <c r="B1106" s="37">
        <v>32104</v>
      </c>
      <c r="C1106">
        <v>11</v>
      </c>
    </row>
    <row r="1107" spans="1:3" x14ac:dyDescent="0.25">
      <c r="A1107">
        <v>11270690</v>
      </c>
      <c r="B1107" s="37">
        <v>44344</v>
      </c>
      <c r="C1107">
        <v>6</v>
      </c>
    </row>
    <row r="1108" spans="1:3" x14ac:dyDescent="0.25">
      <c r="A1108">
        <v>11270693</v>
      </c>
      <c r="B1108" s="37">
        <v>32104</v>
      </c>
      <c r="C1108">
        <v>13</v>
      </c>
    </row>
    <row r="1109" spans="1:3" x14ac:dyDescent="0.25">
      <c r="A1109">
        <v>11270731</v>
      </c>
      <c r="B1109" s="37">
        <v>44344</v>
      </c>
      <c r="C1109">
        <v>4</v>
      </c>
    </row>
    <row r="1110" spans="1:3" x14ac:dyDescent="0.25">
      <c r="A1110">
        <v>11270741</v>
      </c>
      <c r="B1110" s="37">
        <v>37089</v>
      </c>
      <c r="C1110">
        <v>4</v>
      </c>
    </row>
    <row r="1111" spans="1:3" x14ac:dyDescent="0.25">
      <c r="A1111">
        <v>11270743</v>
      </c>
      <c r="B1111" s="37">
        <v>39359</v>
      </c>
      <c r="C1111">
        <v>4</v>
      </c>
    </row>
    <row r="1112" spans="1:3" x14ac:dyDescent="0.25">
      <c r="A1112">
        <v>11270755</v>
      </c>
      <c r="B1112" s="37">
        <v>35211</v>
      </c>
      <c r="C1112">
        <v>6</v>
      </c>
    </row>
    <row r="1113" spans="1:3" x14ac:dyDescent="0.25">
      <c r="A1113">
        <v>11270756</v>
      </c>
      <c r="B1113" s="37">
        <v>30225</v>
      </c>
      <c r="C1113">
        <v>5</v>
      </c>
    </row>
    <row r="1114" spans="1:3" x14ac:dyDescent="0.25">
      <c r="A1114">
        <v>11270757</v>
      </c>
      <c r="B1114" s="37">
        <v>32104</v>
      </c>
      <c r="C1114">
        <v>7</v>
      </c>
    </row>
    <row r="1115" spans="1:3" x14ac:dyDescent="0.25">
      <c r="A1115">
        <v>11270760</v>
      </c>
      <c r="B1115" s="37">
        <v>38943</v>
      </c>
      <c r="C1115">
        <v>6</v>
      </c>
    </row>
    <row r="1116" spans="1:3" x14ac:dyDescent="0.25">
      <c r="A1116">
        <v>11270764</v>
      </c>
      <c r="B1116" s="37">
        <v>39359</v>
      </c>
      <c r="C1116">
        <v>6</v>
      </c>
    </row>
    <row r="1117" spans="1:3" x14ac:dyDescent="0.25">
      <c r="A1117">
        <v>11270770</v>
      </c>
      <c r="B1117" s="37">
        <v>44344</v>
      </c>
      <c r="C1117">
        <v>5</v>
      </c>
    </row>
    <row r="1118" spans="1:3" x14ac:dyDescent="0.25">
      <c r="A1118">
        <v>11270777</v>
      </c>
      <c r="B1118" s="37">
        <v>44344</v>
      </c>
      <c r="C1118">
        <v>4</v>
      </c>
    </row>
    <row r="1119" spans="1:3" x14ac:dyDescent="0.25">
      <c r="A1119">
        <v>11270779</v>
      </c>
      <c r="B1119" s="37">
        <v>32104</v>
      </c>
      <c r="C1119">
        <v>6</v>
      </c>
    </row>
    <row r="1120" spans="1:3" x14ac:dyDescent="0.25">
      <c r="A1120">
        <v>11270818</v>
      </c>
      <c r="B1120" s="37">
        <v>38734</v>
      </c>
      <c r="C1120">
        <v>6</v>
      </c>
    </row>
    <row r="1121" spans="1:3" x14ac:dyDescent="0.25">
      <c r="A1121">
        <v>11270830</v>
      </c>
      <c r="B1121" s="37">
        <v>44344</v>
      </c>
      <c r="C1121">
        <v>5</v>
      </c>
    </row>
    <row r="1122" spans="1:3" x14ac:dyDescent="0.25">
      <c r="A1122">
        <v>11270934</v>
      </c>
      <c r="B1122" s="37">
        <v>37089</v>
      </c>
      <c r="C1122">
        <v>4</v>
      </c>
    </row>
    <row r="1123" spans="1:3" x14ac:dyDescent="0.25">
      <c r="A1123">
        <v>11271029</v>
      </c>
      <c r="B1123" s="37">
        <v>27987</v>
      </c>
      <c r="C1123">
        <v>8</v>
      </c>
    </row>
    <row r="1124" spans="1:3" x14ac:dyDescent="0.25">
      <c r="A1124">
        <v>11271088</v>
      </c>
      <c r="B1124" s="37">
        <v>19619</v>
      </c>
      <c r="C1124">
        <v>8</v>
      </c>
    </row>
    <row r="1125" spans="1:3" x14ac:dyDescent="0.25">
      <c r="A1125">
        <v>11271175</v>
      </c>
      <c r="B1125" s="37">
        <v>38943</v>
      </c>
      <c r="C1125">
        <v>7</v>
      </c>
    </row>
    <row r="1126" spans="1:3" x14ac:dyDescent="0.25">
      <c r="A1126">
        <v>11271347</v>
      </c>
      <c r="B1126" s="37">
        <v>39359</v>
      </c>
      <c r="C1126">
        <v>5</v>
      </c>
    </row>
    <row r="1127" spans="1:3" x14ac:dyDescent="0.25">
      <c r="A1127">
        <v>11271349</v>
      </c>
      <c r="B1127" s="37">
        <v>39359</v>
      </c>
      <c r="C1127">
        <v>5</v>
      </c>
    </row>
    <row r="1128" spans="1:3" x14ac:dyDescent="0.25">
      <c r="A1128">
        <v>11271350</v>
      </c>
      <c r="B1128" s="37">
        <v>39359</v>
      </c>
      <c r="C1128">
        <v>5</v>
      </c>
    </row>
    <row r="1129" spans="1:3" x14ac:dyDescent="0.25">
      <c r="A1129">
        <v>11271353</v>
      </c>
      <c r="B1129" s="37">
        <v>27987</v>
      </c>
      <c r="C1129">
        <v>6</v>
      </c>
    </row>
    <row r="1130" spans="1:3" x14ac:dyDescent="0.25">
      <c r="A1130">
        <v>11271354</v>
      </c>
      <c r="B1130" s="37">
        <v>33387</v>
      </c>
      <c r="C1130">
        <v>6</v>
      </c>
    </row>
    <row r="1131" spans="1:3" x14ac:dyDescent="0.25">
      <c r="A1131">
        <v>11271357</v>
      </c>
      <c r="B1131" s="37">
        <v>27987</v>
      </c>
      <c r="C1131">
        <v>6</v>
      </c>
    </row>
    <row r="1132" spans="1:3" x14ac:dyDescent="0.25">
      <c r="A1132">
        <v>11271359</v>
      </c>
      <c r="B1132" s="37">
        <v>33387</v>
      </c>
      <c r="C1132">
        <v>6</v>
      </c>
    </row>
    <row r="1133" spans="1:3" x14ac:dyDescent="0.25">
      <c r="A1133">
        <v>11271361</v>
      </c>
      <c r="B1133" s="37">
        <v>38734</v>
      </c>
      <c r="C1133">
        <v>8</v>
      </c>
    </row>
    <row r="1134" spans="1:3" x14ac:dyDescent="0.25">
      <c r="A1134">
        <v>11271362</v>
      </c>
      <c r="B1134" s="37">
        <v>39359</v>
      </c>
      <c r="C1134">
        <v>7</v>
      </c>
    </row>
    <row r="1135" spans="1:3" x14ac:dyDescent="0.25">
      <c r="A1135">
        <v>11271363</v>
      </c>
      <c r="B1135" s="37">
        <v>27987</v>
      </c>
      <c r="C1135">
        <v>8</v>
      </c>
    </row>
    <row r="1136" spans="1:3" x14ac:dyDescent="0.25">
      <c r="A1136">
        <v>11271364</v>
      </c>
      <c r="B1136" s="37">
        <v>27987</v>
      </c>
      <c r="C1136">
        <v>6</v>
      </c>
    </row>
    <row r="1137" spans="1:3" x14ac:dyDescent="0.25">
      <c r="A1137">
        <v>11271365</v>
      </c>
      <c r="B1137" s="37">
        <v>27987</v>
      </c>
      <c r="C1137">
        <v>6</v>
      </c>
    </row>
    <row r="1138" spans="1:3" x14ac:dyDescent="0.25">
      <c r="A1138">
        <v>11271366</v>
      </c>
      <c r="B1138" s="37">
        <v>39359</v>
      </c>
      <c r="C1138">
        <v>7</v>
      </c>
    </row>
    <row r="1139" spans="1:3" x14ac:dyDescent="0.25">
      <c r="A1139">
        <v>11271367</v>
      </c>
      <c r="B1139" s="37">
        <v>35211</v>
      </c>
      <c r="C1139">
        <v>6</v>
      </c>
    </row>
    <row r="1140" spans="1:3" x14ac:dyDescent="0.25">
      <c r="A1140">
        <v>11271368</v>
      </c>
      <c r="B1140" s="37">
        <v>27987</v>
      </c>
      <c r="C1140">
        <v>8</v>
      </c>
    </row>
    <row r="1141" spans="1:3" x14ac:dyDescent="0.25">
      <c r="A1141">
        <v>11271370</v>
      </c>
      <c r="B1141" s="37">
        <v>39359</v>
      </c>
      <c r="C1141">
        <v>5</v>
      </c>
    </row>
    <row r="1142" spans="1:3" x14ac:dyDescent="0.25">
      <c r="A1142">
        <v>11271371</v>
      </c>
      <c r="B1142" s="37">
        <v>27987</v>
      </c>
      <c r="C1142">
        <v>6</v>
      </c>
    </row>
    <row r="1143" spans="1:3" x14ac:dyDescent="0.25">
      <c r="A1143">
        <v>11271389</v>
      </c>
      <c r="B1143" s="37">
        <v>33387</v>
      </c>
      <c r="C1143">
        <v>5</v>
      </c>
    </row>
    <row r="1144" spans="1:3" x14ac:dyDescent="0.25">
      <c r="A1144">
        <v>11271421</v>
      </c>
      <c r="B1144" s="37">
        <v>44344</v>
      </c>
      <c r="C1144">
        <v>6</v>
      </c>
    </row>
    <row r="1145" spans="1:3" x14ac:dyDescent="0.25">
      <c r="A1145">
        <v>11271523</v>
      </c>
      <c r="B1145" s="37">
        <v>27987</v>
      </c>
      <c r="C1145">
        <v>8</v>
      </c>
    </row>
    <row r="1146" spans="1:3" x14ac:dyDescent="0.25">
      <c r="A1146">
        <v>11271957</v>
      </c>
      <c r="B1146" s="37">
        <v>37089</v>
      </c>
      <c r="C1146">
        <v>9</v>
      </c>
    </row>
    <row r="1147" spans="1:3" x14ac:dyDescent="0.25">
      <c r="A1147">
        <v>11271993</v>
      </c>
      <c r="B1147" s="37">
        <v>35211</v>
      </c>
      <c r="C1147">
        <v>6</v>
      </c>
    </row>
    <row r="1148" spans="1:3" x14ac:dyDescent="0.25">
      <c r="A1148">
        <v>11271996</v>
      </c>
      <c r="B1148" s="37">
        <v>30225</v>
      </c>
      <c r="C1148">
        <v>5</v>
      </c>
    </row>
    <row r="1149" spans="1:3" x14ac:dyDescent="0.25">
      <c r="A1149">
        <v>11271997</v>
      </c>
      <c r="B1149" s="37">
        <v>32104</v>
      </c>
      <c r="C1149">
        <v>7</v>
      </c>
    </row>
    <row r="1150" spans="1:3" x14ac:dyDescent="0.25">
      <c r="A1150">
        <v>11272001</v>
      </c>
      <c r="B1150" s="37">
        <v>32104</v>
      </c>
      <c r="C1150">
        <v>6</v>
      </c>
    </row>
    <row r="1151" spans="1:3" x14ac:dyDescent="0.25">
      <c r="A1151">
        <v>11272143</v>
      </c>
      <c r="B1151" s="37">
        <v>44344</v>
      </c>
      <c r="C1151">
        <v>4</v>
      </c>
    </row>
    <row r="1152" spans="1:3" x14ac:dyDescent="0.25">
      <c r="A1152">
        <v>11272226</v>
      </c>
      <c r="B1152" s="37">
        <v>39359</v>
      </c>
      <c r="C1152">
        <v>5</v>
      </c>
    </row>
    <row r="1153" spans="1:3" x14ac:dyDescent="0.25">
      <c r="A1153">
        <v>11272266</v>
      </c>
      <c r="B1153" s="37">
        <v>39359</v>
      </c>
      <c r="C1153">
        <v>7</v>
      </c>
    </row>
    <row r="1154" spans="1:3" x14ac:dyDescent="0.25">
      <c r="A1154">
        <v>11272412</v>
      </c>
      <c r="B1154" s="37">
        <v>44092</v>
      </c>
      <c r="C1154">
        <v>6</v>
      </c>
    </row>
    <row r="1155" spans="1:3" x14ac:dyDescent="0.25">
      <c r="A1155">
        <v>11272426</v>
      </c>
      <c r="B1155" s="37">
        <v>30225</v>
      </c>
      <c r="C1155">
        <v>5</v>
      </c>
    </row>
    <row r="1156" spans="1:3" x14ac:dyDescent="0.25">
      <c r="A1156">
        <v>11272427</v>
      </c>
      <c r="B1156" s="37">
        <v>35211</v>
      </c>
      <c r="C1156">
        <v>6</v>
      </c>
    </row>
    <row r="1157" spans="1:3" x14ac:dyDescent="0.25">
      <c r="A1157">
        <v>11272431</v>
      </c>
      <c r="B1157" s="37">
        <v>32104</v>
      </c>
      <c r="C1157">
        <v>7</v>
      </c>
    </row>
    <row r="1158" spans="1:3" x14ac:dyDescent="0.25">
      <c r="A1158">
        <v>11272890</v>
      </c>
      <c r="B1158" s="37">
        <v>38943</v>
      </c>
      <c r="C1158">
        <v>5</v>
      </c>
    </row>
    <row r="1159" spans="1:3" x14ac:dyDescent="0.25">
      <c r="A1159">
        <v>11272892</v>
      </c>
      <c r="B1159" s="37">
        <v>38943</v>
      </c>
      <c r="C1159">
        <v>5</v>
      </c>
    </row>
    <row r="1160" spans="1:3" x14ac:dyDescent="0.25">
      <c r="A1160">
        <v>11272951</v>
      </c>
      <c r="B1160" s="37">
        <v>38691</v>
      </c>
      <c r="C1160">
        <v>5</v>
      </c>
    </row>
    <row r="1161" spans="1:3" x14ac:dyDescent="0.25">
      <c r="A1161">
        <v>11272996</v>
      </c>
      <c r="B1161" s="37">
        <v>38691</v>
      </c>
      <c r="C1161">
        <v>7</v>
      </c>
    </row>
    <row r="1162" spans="1:3" x14ac:dyDescent="0.25">
      <c r="A1162">
        <v>11273016</v>
      </c>
      <c r="B1162" s="37">
        <v>38691</v>
      </c>
      <c r="C1162">
        <v>5</v>
      </c>
    </row>
    <row r="1163" spans="1:3" x14ac:dyDescent="0.25">
      <c r="A1163">
        <v>11273017</v>
      </c>
      <c r="B1163" s="37">
        <v>44092</v>
      </c>
      <c r="C1163">
        <v>7</v>
      </c>
    </row>
    <row r="1164" spans="1:3" x14ac:dyDescent="0.25">
      <c r="A1164">
        <v>11273069</v>
      </c>
      <c r="B1164" s="37">
        <v>44344</v>
      </c>
      <c r="C1164">
        <v>5</v>
      </c>
    </row>
    <row r="1165" spans="1:3" x14ac:dyDescent="0.25">
      <c r="A1165">
        <v>11273142</v>
      </c>
      <c r="B1165" s="37">
        <v>27987</v>
      </c>
      <c r="C1165">
        <v>8</v>
      </c>
    </row>
    <row r="1166" spans="1:3" x14ac:dyDescent="0.25">
      <c r="A1166">
        <v>11273238</v>
      </c>
      <c r="B1166" s="37">
        <v>37089</v>
      </c>
      <c r="C1166">
        <v>8</v>
      </c>
    </row>
    <row r="1167" spans="1:3" x14ac:dyDescent="0.25">
      <c r="A1167">
        <v>11273460</v>
      </c>
      <c r="B1167" s="37">
        <v>31480</v>
      </c>
      <c r="C1167">
        <v>8</v>
      </c>
    </row>
    <row r="1168" spans="1:3" x14ac:dyDescent="0.25">
      <c r="A1168">
        <v>11273495</v>
      </c>
      <c r="B1168" s="37">
        <v>38734</v>
      </c>
      <c r="C1168">
        <v>7</v>
      </c>
    </row>
    <row r="1169" spans="1:3" x14ac:dyDescent="0.25">
      <c r="A1169">
        <v>11273496</v>
      </c>
      <c r="B1169" s="37">
        <v>31480</v>
      </c>
      <c r="C1169">
        <v>6</v>
      </c>
    </row>
    <row r="1170" spans="1:3" x14ac:dyDescent="0.25">
      <c r="A1170">
        <v>11273497</v>
      </c>
      <c r="B1170" s="37">
        <v>38943</v>
      </c>
      <c r="C1170">
        <v>5</v>
      </c>
    </row>
    <row r="1171" spans="1:3" x14ac:dyDescent="0.25">
      <c r="A1171">
        <v>11273876</v>
      </c>
      <c r="B1171" s="37">
        <v>38734</v>
      </c>
      <c r="C1171">
        <v>7</v>
      </c>
    </row>
    <row r="1172" spans="1:3" x14ac:dyDescent="0.25">
      <c r="A1172">
        <v>11274205</v>
      </c>
      <c r="B1172" s="37">
        <v>38943</v>
      </c>
      <c r="C1172">
        <v>11</v>
      </c>
    </row>
    <row r="1173" spans="1:3" x14ac:dyDescent="0.25">
      <c r="A1173">
        <v>11274563</v>
      </c>
      <c r="B1173" s="37">
        <v>32104</v>
      </c>
      <c r="C1173">
        <v>5</v>
      </c>
    </row>
    <row r="1174" spans="1:3" x14ac:dyDescent="0.25">
      <c r="A1174">
        <v>11274569</v>
      </c>
      <c r="B1174" s="37">
        <v>32104</v>
      </c>
      <c r="C1174">
        <v>5</v>
      </c>
    </row>
    <row r="1175" spans="1:3" x14ac:dyDescent="0.25">
      <c r="A1175">
        <v>11274600</v>
      </c>
      <c r="B1175" s="37">
        <v>33387</v>
      </c>
      <c r="C1175">
        <v>6</v>
      </c>
    </row>
    <row r="1176" spans="1:3" x14ac:dyDescent="0.25">
      <c r="A1176">
        <v>11274603</v>
      </c>
      <c r="B1176" s="37">
        <v>27987</v>
      </c>
      <c r="C1176">
        <v>6</v>
      </c>
    </row>
    <row r="1177" spans="1:3" x14ac:dyDescent="0.25">
      <c r="A1177">
        <v>11274606</v>
      </c>
      <c r="B1177" s="37">
        <v>27987</v>
      </c>
      <c r="C1177">
        <v>7</v>
      </c>
    </row>
    <row r="1178" spans="1:3" x14ac:dyDescent="0.25">
      <c r="A1178">
        <v>11274645</v>
      </c>
      <c r="B1178" s="37">
        <v>37089</v>
      </c>
      <c r="C1178">
        <v>4</v>
      </c>
    </row>
    <row r="1179" spans="1:3" x14ac:dyDescent="0.25">
      <c r="A1179">
        <v>11274646</v>
      </c>
      <c r="B1179" s="37">
        <v>37089</v>
      </c>
      <c r="C1179">
        <v>5</v>
      </c>
    </row>
    <row r="1180" spans="1:3" x14ac:dyDescent="0.25">
      <c r="A1180">
        <v>11274753</v>
      </c>
      <c r="B1180" s="37">
        <v>37089</v>
      </c>
      <c r="C1180">
        <v>4</v>
      </c>
    </row>
    <row r="1181" spans="1:3" x14ac:dyDescent="0.25">
      <c r="A1181">
        <v>11274755</v>
      </c>
      <c r="B1181" s="37">
        <v>38734</v>
      </c>
      <c r="C1181">
        <v>6</v>
      </c>
    </row>
    <row r="1182" spans="1:3" x14ac:dyDescent="0.25">
      <c r="A1182">
        <v>11274756</v>
      </c>
      <c r="B1182" s="37">
        <v>32104</v>
      </c>
      <c r="C1182">
        <v>6</v>
      </c>
    </row>
    <row r="1183" spans="1:3" x14ac:dyDescent="0.25">
      <c r="A1183">
        <v>11274868</v>
      </c>
      <c r="B1183" s="37">
        <v>38943</v>
      </c>
      <c r="C1183">
        <v>9</v>
      </c>
    </row>
    <row r="1184" spans="1:3" x14ac:dyDescent="0.25">
      <c r="A1184">
        <v>11275045</v>
      </c>
      <c r="B1184" s="37">
        <v>37089</v>
      </c>
      <c r="C1184">
        <v>5</v>
      </c>
    </row>
    <row r="1185" spans="1:3" x14ac:dyDescent="0.25">
      <c r="A1185">
        <v>11275078</v>
      </c>
      <c r="B1185" s="37">
        <v>28074</v>
      </c>
      <c r="C1185">
        <v>4</v>
      </c>
    </row>
    <row r="1186" spans="1:3" x14ac:dyDescent="0.25">
      <c r="A1186">
        <v>11275079</v>
      </c>
      <c r="B1186" s="37">
        <v>37089</v>
      </c>
      <c r="C1186">
        <v>4</v>
      </c>
    </row>
    <row r="1187" spans="1:3" x14ac:dyDescent="0.25">
      <c r="A1187">
        <v>11275090</v>
      </c>
      <c r="B1187" s="37">
        <v>39359</v>
      </c>
      <c r="C1187">
        <v>5</v>
      </c>
    </row>
    <row r="1188" spans="1:3" x14ac:dyDescent="0.25">
      <c r="A1188">
        <v>11275091</v>
      </c>
      <c r="B1188" s="37">
        <v>44344</v>
      </c>
      <c r="C1188">
        <v>7</v>
      </c>
    </row>
    <row r="1189" spans="1:3" x14ac:dyDescent="0.25">
      <c r="A1189">
        <v>11275094</v>
      </c>
      <c r="B1189" s="37">
        <v>39359</v>
      </c>
      <c r="C1189">
        <v>7</v>
      </c>
    </row>
    <row r="1190" spans="1:3" x14ac:dyDescent="0.25">
      <c r="A1190">
        <v>11275142</v>
      </c>
      <c r="B1190" s="37">
        <v>27987</v>
      </c>
      <c r="C1190">
        <v>11</v>
      </c>
    </row>
    <row r="1191" spans="1:3" x14ac:dyDescent="0.25">
      <c r="A1191">
        <v>11275143</v>
      </c>
      <c r="B1191" s="37">
        <v>39359</v>
      </c>
      <c r="C1191">
        <v>6</v>
      </c>
    </row>
    <row r="1192" spans="1:3" x14ac:dyDescent="0.25">
      <c r="A1192">
        <v>11275144</v>
      </c>
      <c r="B1192" s="37">
        <v>38943</v>
      </c>
      <c r="C1192">
        <v>6</v>
      </c>
    </row>
    <row r="1193" spans="1:3" x14ac:dyDescent="0.25">
      <c r="A1193">
        <v>11275147</v>
      </c>
      <c r="B1193" s="37">
        <v>39359</v>
      </c>
      <c r="C1193">
        <v>6</v>
      </c>
    </row>
    <row r="1194" spans="1:3" x14ac:dyDescent="0.25">
      <c r="A1194">
        <v>11275219</v>
      </c>
      <c r="B1194" s="37">
        <v>44344</v>
      </c>
      <c r="C1194">
        <v>4</v>
      </c>
    </row>
    <row r="1195" spans="1:3" x14ac:dyDescent="0.25">
      <c r="A1195">
        <v>11275791</v>
      </c>
      <c r="B1195" s="37">
        <v>44344</v>
      </c>
      <c r="C1195">
        <v>6</v>
      </c>
    </row>
    <row r="1196" spans="1:3" x14ac:dyDescent="0.25">
      <c r="A1196">
        <v>11275796</v>
      </c>
      <c r="B1196" s="37">
        <v>38734</v>
      </c>
      <c r="C1196">
        <v>7</v>
      </c>
    </row>
    <row r="1197" spans="1:3" x14ac:dyDescent="0.25">
      <c r="A1197">
        <v>11275900</v>
      </c>
      <c r="B1197" s="37">
        <v>37089</v>
      </c>
      <c r="C1197">
        <v>5</v>
      </c>
    </row>
    <row r="1198" spans="1:3" x14ac:dyDescent="0.25">
      <c r="A1198">
        <v>11275902</v>
      </c>
      <c r="B1198" s="37">
        <v>44344</v>
      </c>
      <c r="C1198">
        <v>4</v>
      </c>
    </row>
    <row r="1199" spans="1:3" x14ac:dyDescent="0.25">
      <c r="A1199">
        <v>11276015</v>
      </c>
      <c r="B1199" s="37">
        <v>38734</v>
      </c>
      <c r="C1199">
        <v>6</v>
      </c>
    </row>
    <row r="1200" spans="1:3" x14ac:dyDescent="0.25">
      <c r="A1200">
        <v>11276016</v>
      </c>
      <c r="B1200" s="37">
        <v>44344</v>
      </c>
      <c r="C1200">
        <v>5</v>
      </c>
    </row>
    <row r="1201" spans="1:3" x14ac:dyDescent="0.25">
      <c r="A1201">
        <v>11276454</v>
      </c>
      <c r="B1201" s="37">
        <v>38734</v>
      </c>
      <c r="C1201">
        <v>6</v>
      </c>
    </row>
    <row r="1202" spans="1:3" x14ac:dyDescent="0.25">
      <c r="A1202">
        <v>11276473</v>
      </c>
      <c r="B1202" s="37">
        <v>29601</v>
      </c>
      <c r="C1202">
        <v>8</v>
      </c>
    </row>
    <row r="1203" spans="1:3" x14ac:dyDescent="0.25">
      <c r="A1203">
        <v>11276502</v>
      </c>
      <c r="B1203" s="37">
        <v>37089</v>
      </c>
      <c r="C1203">
        <v>8</v>
      </c>
    </row>
    <row r="1204" spans="1:3" x14ac:dyDescent="0.25">
      <c r="A1204">
        <v>11276595</v>
      </c>
      <c r="B1204" s="37">
        <v>38734</v>
      </c>
      <c r="C1204">
        <v>7</v>
      </c>
    </row>
    <row r="1205" spans="1:3" x14ac:dyDescent="0.25">
      <c r="A1205">
        <v>11276597</v>
      </c>
      <c r="B1205" s="37">
        <v>31480</v>
      </c>
      <c r="C1205">
        <v>6</v>
      </c>
    </row>
    <row r="1206" spans="1:3" x14ac:dyDescent="0.25">
      <c r="A1206">
        <v>11276598</v>
      </c>
      <c r="B1206" s="37">
        <v>38943</v>
      </c>
      <c r="C1206">
        <v>5</v>
      </c>
    </row>
    <row r="1207" spans="1:3" x14ac:dyDescent="0.25">
      <c r="A1207">
        <v>11276643</v>
      </c>
      <c r="B1207" s="37">
        <v>31858</v>
      </c>
      <c r="C1207">
        <v>8</v>
      </c>
    </row>
    <row r="1208" spans="1:3" x14ac:dyDescent="0.25">
      <c r="A1208">
        <v>11277220</v>
      </c>
      <c r="B1208" s="37">
        <v>37089</v>
      </c>
      <c r="C1208">
        <v>6</v>
      </c>
    </row>
    <row r="1209" spans="1:3" x14ac:dyDescent="0.25">
      <c r="A1209">
        <v>11277222</v>
      </c>
      <c r="B1209" s="37">
        <v>37089</v>
      </c>
      <c r="C1209">
        <v>8</v>
      </c>
    </row>
    <row r="1210" spans="1:3" x14ac:dyDescent="0.25">
      <c r="A1210">
        <v>11277281</v>
      </c>
      <c r="B1210" s="37">
        <v>37089</v>
      </c>
      <c r="C1210">
        <v>8</v>
      </c>
    </row>
    <row r="1211" spans="1:3" x14ac:dyDescent="0.25">
      <c r="A1211">
        <v>11277287</v>
      </c>
      <c r="B1211" s="37">
        <v>44344</v>
      </c>
      <c r="C1211">
        <v>7</v>
      </c>
    </row>
    <row r="1212" spans="1:3" x14ac:dyDescent="0.25">
      <c r="A1212">
        <v>11277315</v>
      </c>
      <c r="B1212" s="37">
        <v>37089</v>
      </c>
      <c r="C1212">
        <v>7</v>
      </c>
    </row>
    <row r="1213" spans="1:3" x14ac:dyDescent="0.25">
      <c r="A1213">
        <v>11277317</v>
      </c>
      <c r="B1213" s="37">
        <v>37089</v>
      </c>
      <c r="C1213">
        <v>8</v>
      </c>
    </row>
    <row r="1214" spans="1:3" x14ac:dyDescent="0.25">
      <c r="A1214">
        <v>11277326</v>
      </c>
      <c r="B1214" s="37">
        <v>39359</v>
      </c>
      <c r="C1214">
        <v>6</v>
      </c>
    </row>
    <row r="1215" spans="1:3" x14ac:dyDescent="0.25">
      <c r="A1215">
        <v>11277328</v>
      </c>
      <c r="B1215" s="37">
        <v>32104</v>
      </c>
      <c r="C1215">
        <v>8</v>
      </c>
    </row>
    <row r="1216" spans="1:3" x14ac:dyDescent="0.25">
      <c r="A1216">
        <v>11277375</v>
      </c>
      <c r="B1216" s="37">
        <v>44344</v>
      </c>
      <c r="C1216">
        <v>5</v>
      </c>
    </row>
    <row r="1217" spans="1:3" x14ac:dyDescent="0.25">
      <c r="A1217">
        <v>11277389</v>
      </c>
      <c r="B1217" s="37">
        <v>44344</v>
      </c>
      <c r="C1217">
        <v>5</v>
      </c>
    </row>
    <row r="1218" spans="1:3" x14ac:dyDescent="0.25">
      <c r="A1218">
        <v>11277409</v>
      </c>
      <c r="B1218" s="37">
        <v>44344</v>
      </c>
      <c r="C1218">
        <v>6</v>
      </c>
    </row>
    <row r="1219" spans="1:3" x14ac:dyDescent="0.25">
      <c r="A1219">
        <v>11277411</v>
      </c>
      <c r="B1219" s="37">
        <v>20733</v>
      </c>
      <c r="C1219">
        <v>6</v>
      </c>
    </row>
    <row r="1220" spans="1:3" x14ac:dyDescent="0.25">
      <c r="A1220">
        <v>11277470</v>
      </c>
      <c r="B1220" s="37">
        <v>38943</v>
      </c>
      <c r="C1220">
        <v>7</v>
      </c>
    </row>
    <row r="1221" spans="1:3" x14ac:dyDescent="0.25">
      <c r="A1221">
        <v>11277632</v>
      </c>
      <c r="B1221" s="37">
        <v>32104</v>
      </c>
      <c r="C1221">
        <v>8</v>
      </c>
    </row>
    <row r="1222" spans="1:3" x14ac:dyDescent="0.25">
      <c r="A1222">
        <v>11277698</v>
      </c>
      <c r="B1222" s="37">
        <v>32104</v>
      </c>
      <c r="C1222">
        <v>5</v>
      </c>
    </row>
    <row r="1223" spans="1:3" x14ac:dyDescent="0.25">
      <c r="A1223">
        <v>11277705</v>
      </c>
      <c r="B1223" s="37">
        <v>32104</v>
      </c>
      <c r="C1223">
        <v>11</v>
      </c>
    </row>
    <row r="1224" spans="1:3" x14ac:dyDescent="0.25">
      <c r="A1224">
        <v>11277707</v>
      </c>
      <c r="B1224" s="37">
        <v>44344</v>
      </c>
      <c r="C1224">
        <v>6</v>
      </c>
    </row>
    <row r="1225" spans="1:3" x14ac:dyDescent="0.25">
      <c r="A1225">
        <v>11277863</v>
      </c>
      <c r="B1225" s="37">
        <v>37089</v>
      </c>
      <c r="C1225">
        <v>5</v>
      </c>
    </row>
    <row r="1226" spans="1:3" x14ac:dyDescent="0.25">
      <c r="A1226">
        <v>11277864</v>
      </c>
      <c r="B1226" s="37">
        <v>44344</v>
      </c>
      <c r="C1226">
        <v>4</v>
      </c>
    </row>
    <row r="1227" spans="1:3" x14ac:dyDescent="0.25">
      <c r="A1227">
        <v>11277865</v>
      </c>
      <c r="B1227" s="37">
        <v>44344</v>
      </c>
      <c r="C1227">
        <v>6</v>
      </c>
    </row>
    <row r="1228" spans="1:3" x14ac:dyDescent="0.25">
      <c r="A1228">
        <v>11277866</v>
      </c>
      <c r="B1228" s="37">
        <v>44344</v>
      </c>
      <c r="C1228">
        <v>5</v>
      </c>
    </row>
    <row r="1229" spans="1:3" x14ac:dyDescent="0.25">
      <c r="A1229">
        <v>11277882</v>
      </c>
      <c r="B1229" s="37">
        <v>32104</v>
      </c>
      <c r="C1229">
        <v>6</v>
      </c>
    </row>
    <row r="1230" spans="1:3" x14ac:dyDescent="0.25">
      <c r="A1230">
        <v>11277883</v>
      </c>
      <c r="B1230" s="37">
        <v>44344</v>
      </c>
      <c r="C1230">
        <v>7</v>
      </c>
    </row>
    <row r="1231" spans="1:3" x14ac:dyDescent="0.25">
      <c r="A1231">
        <v>11277884</v>
      </c>
      <c r="B1231" s="37">
        <v>44344</v>
      </c>
      <c r="C1231">
        <v>5</v>
      </c>
    </row>
    <row r="1232" spans="1:3" x14ac:dyDescent="0.25">
      <c r="A1232">
        <v>11277891</v>
      </c>
      <c r="B1232" s="37">
        <v>39359</v>
      </c>
      <c r="C1232">
        <v>5</v>
      </c>
    </row>
    <row r="1233" spans="1:3" x14ac:dyDescent="0.25">
      <c r="A1233">
        <v>11277893</v>
      </c>
      <c r="B1233" s="37">
        <v>39359</v>
      </c>
      <c r="C1233">
        <v>7</v>
      </c>
    </row>
    <row r="1234" spans="1:3" x14ac:dyDescent="0.25">
      <c r="A1234">
        <v>11277911</v>
      </c>
      <c r="B1234" s="37">
        <v>27987</v>
      </c>
      <c r="C1234">
        <v>8</v>
      </c>
    </row>
    <row r="1235" spans="1:3" x14ac:dyDescent="0.25">
      <c r="A1235">
        <v>11277917</v>
      </c>
      <c r="B1235" s="37">
        <v>37089</v>
      </c>
      <c r="C1235">
        <v>4</v>
      </c>
    </row>
    <row r="1236" spans="1:3" x14ac:dyDescent="0.25">
      <c r="A1236">
        <v>11277918</v>
      </c>
      <c r="B1236" s="37">
        <v>37089</v>
      </c>
      <c r="C1236">
        <v>4</v>
      </c>
    </row>
    <row r="1237" spans="1:3" x14ac:dyDescent="0.25">
      <c r="A1237">
        <v>11277919</v>
      </c>
      <c r="B1237" s="37">
        <v>37089</v>
      </c>
      <c r="C1237">
        <v>4</v>
      </c>
    </row>
    <row r="1238" spans="1:3" x14ac:dyDescent="0.25">
      <c r="A1238">
        <v>11278018</v>
      </c>
      <c r="B1238" s="37">
        <v>32104</v>
      </c>
      <c r="C1238">
        <v>5</v>
      </c>
    </row>
    <row r="1239" spans="1:3" x14ac:dyDescent="0.25">
      <c r="A1239">
        <v>11278019</v>
      </c>
      <c r="B1239" s="37">
        <v>39359</v>
      </c>
      <c r="C1239">
        <v>6</v>
      </c>
    </row>
    <row r="1240" spans="1:3" x14ac:dyDescent="0.25">
      <c r="A1240">
        <v>11278103</v>
      </c>
      <c r="B1240" s="37">
        <v>44344</v>
      </c>
      <c r="C1240">
        <v>5</v>
      </c>
    </row>
    <row r="1241" spans="1:3" x14ac:dyDescent="0.25">
      <c r="A1241">
        <v>11278104</v>
      </c>
      <c r="B1241" s="37">
        <v>44344</v>
      </c>
      <c r="C1241">
        <v>4</v>
      </c>
    </row>
    <row r="1242" spans="1:3" x14ac:dyDescent="0.25">
      <c r="A1242">
        <v>11278122</v>
      </c>
      <c r="B1242" s="37">
        <v>37089</v>
      </c>
      <c r="C1242">
        <v>5</v>
      </c>
    </row>
    <row r="1243" spans="1:3" x14ac:dyDescent="0.25">
      <c r="A1243">
        <v>11278123</v>
      </c>
      <c r="B1243" s="37">
        <v>37089</v>
      </c>
      <c r="C1243">
        <v>4</v>
      </c>
    </row>
    <row r="1244" spans="1:3" x14ac:dyDescent="0.25">
      <c r="A1244">
        <v>11278127</v>
      </c>
      <c r="B1244" s="37">
        <v>38734</v>
      </c>
      <c r="C1244">
        <v>6</v>
      </c>
    </row>
    <row r="1245" spans="1:3" x14ac:dyDescent="0.25">
      <c r="A1245">
        <v>11278128</v>
      </c>
      <c r="B1245" s="37">
        <v>37089</v>
      </c>
      <c r="C1245">
        <v>6</v>
      </c>
    </row>
    <row r="1246" spans="1:3" x14ac:dyDescent="0.25">
      <c r="A1246">
        <v>11278136</v>
      </c>
      <c r="B1246" s="37">
        <v>44344</v>
      </c>
      <c r="C1246">
        <v>5</v>
      </c>
    </row>
    <row r="1247" spans="1:3" x14ac:dyDescent="0.25">
      <c r="A1247">
        <v>11278200</v>
      </c>
      <c r="B1247" s="37">
        <v>37089</v>
      </c>
      <c r="C1247">
        <v>5</v>
      </c>
    </row>
    <row r="1248" spans="1:3" x14ac:dyDescent="0.25">
      <c r="A1248">
        <v>11278207</v>
      </c>
      <c r="B1248" s="37">
        <v>32104</v>
      </c>
      <c r="C1248">
        <v>6</v>
      </c>
    </row>
    <row r="1249" spans="1:3" x14ac:dyDescent="0.25">
      <c r="A1249">
        <v>11278263</v>
      </c>
      <c r="B1249" s="37">
        <v>36838</v>
      </c>
      <c r="C1249">
        <v>5</v>
      </c>
    </row>
    <row r="1250" spans="1:3" x14ac:dyDescent="0.25">
      <c r="A1250">
        <v>11278308</v>
      </c>
      <c r="B1250" s="37">
        <v>44344</v>
      </c>
      <c r="C1250">
        <v>6</v>
      </c>
    </row>
    <row r="1251" spans="1:3" x14ac:dyDescent="0.25">
      <c r="A1251">
        <v>11278390</v>
      </c>
      <c r="B1251" s="37">
        <v>20733</v>
      </c>
      <c r="C1251">
        <v>8</v>
      </c>
    </row>
    <row r="1252" spans="1:3" x14ac:dyDescent="0.25">
      <c r="A1252">
        <v>11278437</v>
      </c>
      <c r="B1252" s="37">
        <v>33387</v>
      </c>
      <c r="C1252">
        <v>8</v>
      </c>
    </row>
    <row r="1253" spans="1:3" x14ac:dyDescent="0.25">
      <c r="A1253">
        <v>11278928</v>
      </c>
      <c r="B1253" s="37">
        <v>38734</v>
      </c>
      <c r="C1253">
        <v>6</v>
      </c>
    </row>
    <row r="1254" spans="1:3" x14ac:dyDescent="0.25">
      <c r="A1254">
        <v>11278929</v>
      </c>
      <c r="B1254" s="37">
        <v>39359</v>
      </c>
      <c r="C1254">
        <v>6</v>
      </c>
    </row>
    <row r="1255" spans="1:3" x14ac:dyDescent="0.25">
      <c r="A1255">
        <v>11278993</v>
      </c>
      <c r="B1255" s="37">
        <v>44344</v>
      </c>
      <c r="C1255">
        <v>5</v>
      </c>
    </row>
    <row r="1256" spans="1:3" x14ac:dyDescent="0.25">
      <c r="A1256">
        <v>11278994</v>
      </c>
      <c r="B1256" s="37">
        <v>38734</v>
      </c>
      <c r="C1256">
        <v>6</v>
      </c>
    </row>
    <row r="1257" spans="1:3" x14ac:dyDescent="0.25">
      <c r="A1257">
        <v>11279237</v>
      </c>
      <c r="B1257" s="37">
        <v>39359</v>
      </c>
      <c r="C1257">
        <v>7</v>
      </c>
    </row>
    <row r="1258" spans="1:3" x14ac:dyDescent="0.25">
      <c r="A1258">
        <v>11279480</v>
      </c>
      <c r="B1258" s="37">
        <v>39359</v>
      </c>
      <c r="C1258">
        <v>5</v>
      </c>
    </row>
    <row r="1259" spans="1:3" x14ac:dyDescent="0.25">
      <c r="A1259">
        <v>11279484</v>
      </c>
      <c r="B1259" s="37">
        <v>31437</v>
      </c>
      <c r="C1259">
        <v>10</v>
      </c>
    </row>
    <row r="1260" spans="1:3" x14ac:dyDescent="0.25">
      <c r="A1260">
        <v>11279657</v>
      </c>
      <c r="B1260" s="37">
        <v>38734</v>
      </c>
      <c r="C1260">
        <v>5</v>
      </c>
    </row>
    <row r="1261" spans="1:3" x14ac:dyDescent="0.25">
      <c r="A1261">
        <v>11279673</v>
      </c>
      <c r="B1261" s="37">
        <v>27987</v>
      </c>
      <c r="C1261">
        <v>7</v>
      </c>
    </row>
    <row r="1262" spans="1:3" x14ac:dyDescent="0.25">
      <c r="A1262">
        <v>11279898</v>
      </c>
      <c r="B1262" s="37">
        <v>30225</v>
      </c>
      <c r="C1262">
        <v>5</v>
      </c>
    </row>
    <row r="1263" spans="1:3" x14ac:dyDescent="0.25">
      <c r="A1263">
        <v>11279907</v>
      </c>
      <c r="B1263" s="37">
        <v>27987</v>
      </c>
      <c r="C1263">
        <v>6</v>
      </c>
    </row>
    <row r="1264" spans="1:3" x14ac:dyDescent="0.25">
      <c r="A1264">
        <v>11279909</v>
      </c>
      <c r="B1264" s="37">
        <v>39359</v>
      </c>
      <c r="C1264">
        <v>6</v>
      </c>
    </row>
    <row r="1265" spans="1:3" x14ac:dyDescent="0.25">
      <c r="A1265">
        <v>11279926</v>
      </c>
      <c r="B1265" s="37">
        <v>44344</v>
      </c>
      <c r="C1265">
        <v>7</v>
      </c>
    </row>
    <row r="1266" spans="1:3" x14ac:dyDescent="0.25">
      <c r="A1266">
        <v>11279928</v>
      </c>
      <c r="B1266" s="37">
        <v>38734</v>
      </c>
      <c r="C1266">
        <v>7</v>
      </c>
    </row>
    <row r="1267" spans="1:3" x14ac:dyDescent="0.25">
      <c r="A1267">
        <v>11279929</v>
      </c>
      <c r="B1267" s="37">
        <v>32104</v>
      </c>
      <c r="C1267">
        <v>7</v>
      </c>
    </row>
    <row r="1268" spans="1:3" x14ac:dyDescent="0.25">
      <c r="A1268">
        <v>11280004</v>
      </c>
      <c r="B1268" s="37">
        <v>32104</v>
      </c>
      <c r="C1268">
        <v>7</v>
      </c>
    </row>
    <row r="1269" spans="1:3" x14ac:dyDescent="0.25">
      <c r="A1269">
        <v>11280005</v>
      </c>
      <c r="B1269" s="37">
        <v>27987</v>
      </c>
      <c r="C1269">
        <v>8</v>
      </c>
    </row>
    <row r="1270" spans="1:3" x14ac:dyDescent="0.25">
      <c r="A1270">
        <v>11280006</v>
      </c>
      <c r="B1270" s="37">
        <v>39359</v>
      </c>
      <c r="C1270">
        <v>8</v>
      </c>
    </row>
    <row r="1271" spans="1:3" x14ac:dyDescent="0.25">
      <c r="A1271">
        <v>11280014</v>
      </c>
      <c r="B1271" s="37">
        <v>32104</v>
      </c>
      <c r="C1271">
        <v>7</v>
      </c>
    </row>
    <row r="1272" spans="1:3" x14ac:dyDescent="0.25">
      <c r="A1272">
        <v>11280015</v>
      </c>
      <c r="B1272" s="37">
        <v>27987</v>
      </c>
      <c r="C1272">
        <v>6</v>
      </c>
    </row>
    <row r="1273" spans="1:3" x14ac:dyDescent="0.25">
      <c r="A1273">
        <v>11280017</v>
      </c>
      <c r="B1273" s="37">
        <v>39359</v>
      </c>
      <c r="C1273">
        <v>6</v>
      </c>
    </row>
    <row r="1274" spans="1:3" x14ac:dyDescent="0.25">
      <c r="A1274">
        <v>11280022</v>
      </c>
      <c r="B1274" s="37">
        <v>32104</v>
      </c>
      <c r="C1274">
        <v>7</v>
      </c>
    </row>
    <row r="1275" spans="1:3" x14ac:dyDescent="0.25">
      <c r="A1275">
        <v>11280023</v>
      </c>
      <c r="B1275" s="37">
        <v>27987</v>
      </c>
      <c r="C1275">
        <v>6</v>
      </c>
    </row>
    <row r="1276" spans="1:3" x14ac:dyDescent="0.25">
      <c r="A1276">
        <v>11280024</v>
      </c>
      <c r="B1276" s="37">
        <v>39359</v>
      </c>
      <c r="C1276">
        <v>6</v>
      </c>
    </row>
    <row r="1277" spans="1:3" x14ac:dyDescent="0.25">
      <c r="A1277">
        <v>11280180</v>
      </c>
      <c r="B1277" s="37">
        <v>27987</v>
      </c>
      <c r="C1277">
        <v>6</v>
      </c>
    </row>
    <row r="1278" spans="1:3" x14ac:dyDescent="0.25">
      <c r="A1278">
        <v>11280181</v>
      </c>
      <c r="B1278" s="37">
        <v>32104</v>
      </c>
      <c r="C1278">
        <v>7</v>
      </c>
    </row>
    <row r="1279" spans="1:3" x14ac:dyDescent="0.25">
      <c r="A1279">
        <v>11280223</v>
      </c>
      <c r="B1279" s="37">
        <v>44344</v>
      </c>
      <c r="C1279">
        <v>5</v>
      </c>
    </row>
    <row r="1280" spans="1:3" x14ac:dyDescent="0.25">
      <c r="A1280">
        <v>11280226</v>
      </c>
      <c r="B1280" s="37">
        <v>38734</v>
      </c>
      <c r="C1280">
        <v>7</v>
      </c>
    </row>
    <row r="1281" spans="1:3" x14ac:dyDescent="0.25">
      <c r="A1281">
        <v>11280227</v>
      </c>
      <c r="B1281" s="37">
        <v>37089</v>
      </c>
      <c r="C1281">
        <v>4</v>
      </c>
    </row>
    <row r="1282" spans="1:3" x14ac:dyDescent="0.25">
      <c r="A1282">
        <v>11280229</v>
      </c>
      <c r="B1282" s="37">
        <v>27987</v>
      </c>
      <c r="C1282">
        <v>6</v>
      </c>
    </row>
    <row r="1283" spans="1:3" x14ac:dyDescent="0.25">
      <c r="A1283">
        <v>11280232</v>
      </c>
      <c r="B1283" s="37">
        <v>35211</v>
      </c>
      <c r="C1283">
        <v>6</v>
      </c>
    </row>
    <row r="1284" spans="1:3" x14ac:dyDescent="0.25">
      <c r="A1284">
        <v>11280235</v>
      </c>
      <c r="B1284" s="37">
        <v>27987</v>
      </c>
      <c r="C1284">
        <v>8</v>
      </c>
    </row>
    <row r="1285" spans="1:3" x14ac:dyDescent="0.25">
      <c r="A1285">
        <v>11280239</v>
      </c>
      <c r="B1285" s="37">
        <v>32104</v>
      </c>
      <c r="C1285">
        <v>7</v>
      </c>
    </row>
    <row r="1286" spans="1:3" x14ac:dyDescent="0.25">
      <c r="A1286">
        <v>11280240</v>
      </c>
      <c r="B1286" s="37">
        <v>37089</v>
      </c>
      <c r="C1286">
        <v>4</v>
      </c>
    </row>
    <row r="1287" spans="1:3" x14ac:dyDescent="0.25">
      <c r="A1287">
        <v>11280241</v>
      </c>
      <c r="B1287" s="37">
        <v>32104</v>
      </c>
      <c r="C1287">
        <v>7</v>
      </c>
    </row>
    <row r="1288" spans="1:3" x14ac:dyDescent="0.25">
      <c r="A1288">
        <v>11280243</v>
      </c>
      <c r="B1288" s="37">
        <v>32104</v>
      </c>
      <c r="C1288">
        <v>6</v>
      </c>
    </row>
    <row r="1289" spans="1:3" x14ac:dyDescent="0.25">
      <c r="A1289">
        <v>11280244</v>
      </c>
      <c r="B1289" s="37">
        <v>32104</v>
      </c>
      <c r="C1289">
        <v>4</v>
      </c>
    </row>
    <row r="1290" spans="1:3" x14ac:dyDescent="0.25">
      <c r="A1290">
        <v>11280245</v>
      </c>
      <c r="B1290" s="37">
        <v>33059</v>
      </c>
      <c r="C1290">
        <v>6</v>
      </c>
    </row>
    <row r="1291" spans="1:3" x14ac:dyDescent="0.25">
      <c r="A1291">
        <v>11280246</v>
      </c>
      <c r="B1291" s="37">
        <v>30225</v>
      </c>
      <c r="C1291">
        <v>5</v>
      </c>
    </row>
    <row r="1292" spans="1:3" x14ac:dyDescent="0.25">
      <c r="A1292">
        <v>11280247</v>
      </c>
      <c r="B1292" s="37">
        <v>31858</v>
      </c>
      <c r="C1292">
        <v>8</v>
      </c>
    </row>
    <row r="1293" spans="1:3" x14ac:dyDescent="0.25">
      <c r="A1293">
        <v>11280254</v>
      </c>
      <c r="B1293" s="37">
        <v>27987</v>
      </c>
      <c r="C1293">
        <v>7</v>
      </c>
    </row>
    <row r="1294" spans="1:3" x14ac:dyDescent="0.25">
      <c r="A1294">
        <v>11280271</v>
      </c>
      <c r="B1294" s="37">
        <v>39359</v>
      </c>
      <c r="C1294">
        <v>6</v>
      </c>
    </row>
    <row r="1295" spans="1:3" x14ac:dyDescent="0.25">
      <c r="A1295">
        <v>11280280</v>
      </c>
      <c r="B1295" s="37">
        <v>44344</v>
      </c>
      <c r="C1295">
        <v>7</v>
      </c>
    </row>
    <row r="1296" spans="1:3" x14ac:dyDescent="0.25">
      <c r="A1296">
        <v>11280284</v>
      </c>
      <c r="B1296" s="37">
        <v>44344</v>
      </c>
      <c r="C1296">
        <v>7</v>
      </c>
    </row>
    <row r="1297" spans="1:3" x14ac:dyDescent="0.25">
      <c r="A1297">
        <v>11280287</v>
      </c>
      <c r="B1297" s="37">
        <v>44344</v>
      </c>
      <c r="C1297">
        <v>7</v>
      </c>
    </row>
    <row r="1298" spans="1:3" x14ac:dyDescent="0.25">
      <c r="A1298">
        <v>11280292</v>
      </c>
      <c r="B1298" s="37">
        <v>44344</v>
      </c>
      <c r="C1298">
        <v>7</v>
      </c>
    </row>
    <row r="1299" spans="1:3" x14ac:dyDescent="0.25">
      <c r="A1299">
        <v>11280294</v>
      </c>
      <c r="B1299" s="37">
        <v>44344</v>
      </c>
      <c r="C1299">
        <v>7</v>
      </c>
    </row>
    <row r="1300" spans="1:3" x14ac:dyDescent="0.25">
      <c r="A1300">
        <v>11280299</v>
      </c>
      <c r="B1300" s="37">
        <v>44344</v>
      </c>
      <c r="C1300">
        <v>7</v>
      </c>
    </row>
    <row r="1301" spans="1:3" x14ac:dyDescent="0.25">
      <c r="A1301">
        <v>11280307</v>
      </c>
      <c r="B1301" s="37">
        <v>44344</v>
      </c>
      <c r="C1301">
        <v>7</v>
      </c>
    </row>
    <row r="1302" spans="1:3" x14ac:dyDescent="0.25">
      <c r="A1302">
        <v>11280310</v>
      </c>
      <c r="B1302" s="37">
        <v>44344</v>
      </c>
      <c r="C1302">
        <v>4</v>
      </c>
    </row>
    <row r="1303" spans="1:3" x14ac:dyDescent="0.25">
      <c r="A1303">
        <v>11280315</v>
      </c>
      <c r="B1303" s="37">
        <v>44344</v>
      </c>
      <c r="C1303">
        <v>4</v>
      </c>
    </row>
    <row r="1304" spans="1:3" x14ac:dyDescent="0.25">
      <c r="A1304">
        <v>11280320</v>
      </c>
      <c r="B1304" s="37">
        <v>44136</v>
      </c>
      <c r="C1304">
        <v>6</v>
      </c>
    </row>
    <row r="1305" spans="1:3" x14ac:dyDescent="0.25">
      <c r="A1305">
        <v>11280321</v>
      </c>
      <c r="B1305" s="37">
        <v>44344</v>
      </c>
      <c r="C1305">
        <v>7</v>
      </c>
    </row>
    <row r="1306" spans="1:3" x14ac:dyDescent="0.25">
      <c r="A1306">
        <v>11280322</v>
      </c>
      <c r="B1306" s="37">
        <v>44344</v>
      </c>
      <c r="C1306">
        <v>4</v>
      </c>
    </row>
    <row r="1307" spans="1:3" x14ac:dyDescent="0.25">
      <c r="A1307">
        <v>11280422</v>
      </c>
      <c r="B1307" s="37">
        <v>42464</v>
      </c>
      <c r="C1307">
        <v>5</v>
      </c>
    </row>
    <row r="1308" spans="1:3" x14ac:dyDescent="0.25">
      <c r="A1308">
        <v>11280423</v>
      </c>
      <c r="B1308" s="37">
        <v>27987</v>
      </c>
      <c r="C1308">
        <v>8</v>
      </c>
    </row>
    <row r="1309" spans="1:3" x14ac:dyDescent="0.25">
      <c r="A1309">
        <v>11280632</v>
      </c>
      <c r="B1309" s="37">
        <v>30225</v>
      </c>
      <c r="C1309">
        <v>5</v>
      </c>
    </row>
    <row r="1310" spans="1:3" x14ac:dyDescent="0.25">
      <c r="A1310">
        <v>11280633</v>
      </c>
      <c r="B1310" s="37">
        <v>27987</v>
      </c>
      <c r="C1310">
        <v>6</v>
      </c>
    </row>
    <row r="1311" spans="1:3" x14ac:dyDescent="0.25">
      <c r="A1311">
        <v>11280634</v>
      </c>
      <c r="B1311" s="37">
        <v>39359</v>
      </c>
      <c r="C1311">
        <v>6</v>
      </c>
    </row>
    <row r="1312" spans="1:3" x14ac:dyDescent="0.25">
      <c r="A1312">
        <v>11280640</v>
      </c>
      <c r="B1312" s="37">
        <v>20733</v>
      </c>
      <c r="C1312">
        <v>9</v>
      </c>
    </row>
    <row r="1313" spans="1:3" x14ac:dyDescent="0.25">
      <c r="A1313">
        <v>11280944</v>
      </c>
      <c r="B1313" s="37">
        <v>37089</v>
      </c>
      <c r="C1313">
        <v>6</v>
      </c>
    </row>
    <row r="1314" spans="1:3" x14ac:dyDescent="0.25">
      <c r="A1314">
        <v>11280947</v>
      </c>
      <c r="B1314" s="37">
        <v>44344</v>
      </c>
      <c r="C1314">
        <v>6</v>
      </c>
    </row>
    <row r="1315" spans="1:3" x14ac:dyDescent="0.25">
      <c r="A1315">
        <v>11280948</v>
      </c>
      <c r="B1315" s="37">
        <v>38734</v>
      </c>
      <c r="C1315">
        <v>6</v>
      </c>
    </row>
    <row r="1316" spans="1:3" x14ac:dyDescent="0.25">
      <c r="A1316">
        <v>11280952</v>
      </c>
      <c r="B1316" s="37">
        <v>32104</v>
      </c>
      <c r="C1316">
        <v>5</v>
      </c>
    </row>
    <row r="1317" spans="1:3" x14ac:dyDescent="0.25">
      <c r="A1317">
        <v>11280953</v>
      </c>
      <c r="B1317" s="37">
        <v>44344</v>
      </c>
      <c r="C1317">
        <v>5</v>
      </c>
    </row>
    <row r="1318" spans="1:3" x14ac:dyDescent="0.25">
      <c r="A1318">
        <v>11280955</v>
      </c>
      <c r="B1318" s="37">
        <v>39359</v>
      </c>
      <c r="C1318">
        <v>6</v>
      </c>
    </row>
    <row r="1319" spans="1:3" x14ac:dyDescent="0.25">
      <c r="A1319">
        <v>11280973</v>
      </c>
      <c r="B1319" s="37">
        <v>44344</v>
      </c>
      <c r="C1319">
        <v>7</v>
      </c>
    </row>
    <row r="1320" spans="1:3" x14ac:dyDescent="0.25">
      <c r="A1320">
        <v>11280975</v>
      </c>
      <c r="B1320" s="37">
        <v>44344</v>
      </c>
      <c r="C1320">
        <v>5</v>
      </c>
    </row>
    <row r="1321" spans="1:3" x14ac:dyDescent="0.25">
      <c r="A1321">
        <v>11281030</v>
      </c>
      <c r="B1321" s="37">
        <v>44344</v>
      </c>
      <c r="C1321">
        <v>6</v>
      </c>
    </row>
    <row r="1322" spans="1:3" x14ac:dyDescent="0.25">
      <c r="A1322">
        <v>11281032</v>
      </c>
      <c r="B1322" s="37">
        <v>44344</v>
      </c>
      <c r="C1322">
        <v>5</v>
      </c>
    </row>
    <row r="1323" spans="1:3" x14ac:dyDescent="0.25">
      <c r="A1323">
        <v>11281670</v>
      </c>
      <c r="B1323" s="37">
        <v>27987</v>
      </c>
      <c r="C1323">
        <v>8</v>
      </c>
    </row>
    <row r="1324" spans="1:3" x14ac:dyDescent="0.25">
      <c r="A1324">
        <v>11281681</v>
      </c>
      <c r="B1324" s="37">
        <v>44344</v>
      </c>
      <c r="C1324">
        <v>5</v>
      </c>
    </row>
    <row r="1325" spans="1:3" x14ac:dyDescent="0.25">
      <c r="A1325">
        <v>11281696</v>
      </c>
      <c r="B1325" s="37">
        <v>27987</v>
      </c>
      <c r="C1325">
        <v>8</v>
      </c>
    </row>
    <row r="1326" spans="1:3" x14ac:dyDescent="0.25">
      <c r="A1326">
        <v>11281721</v>
      </c>
      <c r="B1326" s="37">
        <v>26108</v>
      </c>
      <c r="C1326">
        <v>7</v>
      </c>
    </row>
    <row r="1327" spans="1:3" x14ac:dyDescent="0.25">
      <c r="A1327">
        <v>11281737</v>
      </c>
      <c r="B1327" s="37">
        <v>38734</v>
      </c>
      <c r="C1327">
        <v>7</v>
      </c>
    </row>
    <row r="1328" spans="1:3" x14ac:dyDescent="0.25">
      <c r="A1328">
        <v>11281798</v>
      </c>
      <c r="B1328" s="37">
        <v>27987</v>
      </c>
      <c r="C1328">
        <v>8</v>
      </c>
    </row>
    <row r="1329" spans="1:3" x14ac:dyDescent="0.25">
      <c r="A1329">
        <v>11281815</v>
      </c>
      <c r="B1329" s="37">
        <v>27987</v>
      </c>
      <c r="C1329">
        <v>8</v>
      </c>
    </row>
    <row r="1330" spans="1:3" x14ac:dyDescent="0.25">
      <c r="A1330">
        <v>11281866</v>
      </c>
      <c r="B1330" s="37">
        <v>44344</v>
      </c>
      <c r="C1330">
        <v>5</v>
      </c>
    </row>
    <row r="1331" spans="1:3" x14ac:dyDescent="0.25">
      <c r="A1331">
        <v>11281962</v>
      </c>
      <c r="B1331" s="37">
        <v>38943</v>
      </c>
      <c r="C1331">
        <v>7</v>
      </c>
    </row>
    <row r="1332" spans="1:3" x14ac:dyDescent="0.25">
      <c r="A1332">
        <v>11281964</v>
      </c>
      <c r="B1332" s="37">
        <v>31480</v>
      </c>
      <c r="C1332">
        <v>6</v>
      </c>
    </row>
    <row r="1333" spans="1:3" x14ac:dyDescent="0.25">
      <c r="A1333">
        <v>11281965</v>
      </c>
      <c r="B1333" s="37">
        <v>38943</v>
      </c>
      <c r="C1333">
        <v>5</v>
      </c>
    </row>
    <row r="1334" spans="1:3" x14ac:dyDescent="0.25">
      <c r="A1334">
        <v>11281968</v>
      </c>
      <c r="B1334" s="37">
        <v>37089</v>
      </c>
      <c r="C1334">
        <v>6</v>
      </c>
    </row>
    <row r="1335" spans="1:3" x14ac:dyDescent="0.25">
      <c r="A1335">
        <v>11281972</v>
      </c>
      <c r="B1335" s="37">
        <v>37089</v>
      </c>
      <c r="C1335">
        <v>8</v>
      </c>
    </row>
    <row r="1336" spans="1:3" x14ac:dyDescent="0.25">
      <c r="A1336">
        <v>11281974</v>
      </c>
      <c r="B1336" s="37">
        <v>38734</v>
      </c>
      <c r="C1336">
        <v>6</v>
      </c>
    </row>
    <row r="1337" spans="1:3" x14ac:dyDescent="0.25">
      <c r="A1337">
        <v>11282297</v>
      </c>
      <c r="B1337">
        <v>44344</v>
      </c>
      <c r="C1337">
        <v>5</v>
      </c>
    </row>
    <row r="1338" spans="1:3" x14ac:dyDescent="0.25">
      <c r="A1338">
        <v>11282298</v>
      </c>
      <c r="B1338" s="37">
        <v>44344</v>
      </c>
      <c r="C1338">
        <v>5</v>
      </c>
    </row>
    <row r="1339" spans="1:3" x14ac:dyDescent="0.25">
      <c r="A1339">
        <v>11282752</v>
      </c>
      <c r="B1339" s="37">
        <v>44344</v>
      </c>
      <c r="C1339">
        <v>5</v>
      </c>
    </row>
    <row r="1340" spans="1:3" x14ac:dyDescent="0.25">
      <c r="A1340">
        <v>11282938</v>
      </c>
      <c r="B1340" s="37">
        <v>44344</v>
      </c>
      <c r="C1340">
        <v>5</v>
      </c>
    </row>
    <row r="1341" spans="1:3" x14ac:dyDescent="0.25">
      <c r="A1341">
        <v>11282944</v>
      </c>
      <c r="B1341" s="37">
        <v>37089</v>
      </c>
      <c r="C1341">
        <v>5</v>
      </c>
    </row>
    <row r="1342" spans="1:3" x14ac:dyDescent="0.25">
      <c r="A1342">
        <v>11282947</v>
      </c>
      <c r="B1342" s="37">
        <v>44344</v>
      </c>
      <c r="C1342">
        <v>5</v>
      </c>
    </row>
    <row r="1343" spans="1:3" x14ac:dyDescent="0.25">
      <c r="A1343">
        <v>11282949</v>
      </c>
      <c r="B1343" s="37">
        <v>37089</v>
      </c>
      <c r="C1343">
        <v>5</v>
      </c>
    </row>
    <row r="1344" spans="1:3" x14ac:dyDescent="0.25">
      <c r="A1344">
        <v>11282952</v>
      </c>
      <c r="B1344" s="37">
        <v>44344</v>
      </c>
      <c r="C1344">
        <v>5</v>
      </c>
    </row>
    <row r="1345" spans="1:3" x14ac:dyDescent="0.25">
      <c r="A1345">
        <v>11282956</v>
      </c>
      <c r="B1345" s="37">
        <v>37089</v>
      </c>
      <c r="C1345">
        <v>5</v>
      </c>
    </row>
    <row r="1346" spans="1:3" x14ac:dyDescent="0.25">
      <c r="A1346">
        <v>11282963</v>
      </c>
      <c r="B1346" s="37">
        <v>44344</v>
      </c>
      <c r="C1346">
        <v>5</v>
      </c>
    </row>
    <row r="1347" spans="1:3" x14ac:dyDescent="0.25">
      <c r="A1347">
        <v>11282986</v>
      </c>
      <c r="B1347" s="37">
        <v>38691</v>
      </c>
      <c r="C1347">
        <v>10</v>
      </c>
    </row>
    <row r="1348" spans="1:3" x14ac:dyDescent="0.25">
      <c r="A1348">
        <v>11283038</v>
      </c>
      <c r="B1348" s="37">
        <v>38734</v>
      </c>
      <c r="C1348">
        <v>7</v>
      </c>
    </row>
    <row r="1349" spans="1:3" x14ac:dyDescent="0.25">
      <c r="A1349">
        <v>11283039</v>
      </c>
      <c r="B1349" s="37">
        <v>38734</v>
      </c>
      <c r="C1349">
        <v>9</v>
      </c>
    </row>
    <row r="1350" spans="1:3" x14ac:dyDescent="0.25">
      <c r="A1350">
        <v>11283237</v>
      </c>
      <c r="B1350" s="37">
        <v>44344</v>
      </c>
      <c r="C1350">
        <v>7</v>
      </c>
    </row>
    <row r="1351" spans="1:3" x14ac:dyDescent="0.25">
      <c r="A1351">
        <v>11283410</v>
      </c>
      <c r="B1351" s="37">
        <v>36855</v>
      </c>
      <c r="C1351">
        <v>6</v>
      </c>
    </row>
    <row r="1352" spans="1:3" x14ac:dyDescent="0.25">
      <c r="A1352">
        <v>11283509</v>
      </c>
      <c r="B1352" s="37">
        <v>44344</v>
      </c>
      <c r="C1352">
        <v>6</v>
      </c>
    </row>
    <row r="1353" spans="1:3" x14ac:dyDescent="0.25">
      <c r="A1353">
        <v>11283514</v>
      </c>
      <c r="B1353" s="37">
        <v>44092</v>
      </c>
      <c r="C1353">
        <v>8</v>
      </c>
    </row>
    <row r="1354" spans="1:3" x14ac:dyDescent="0.25">
      <c r="A1354">
        <v>11283515</v>
      </c>
      <c r="B1354" s="37">
        <v>38734</v>
      </c>
      <c r="C1354">
        <v>6</v>
      </c>
    </row>
    <row r="1355" spans="1:3" x14ac:dyDescent="0.25">
      <c r="A1355">
        <v>11283598</v>
      </c>
      <c r="B1355" s="37">
        <v>44344</v>
      </c>
      <c r="C1355">
        <v>5</v>
      </c>
    </row>
    <row r="1356" spans="1:3" x14ac:dyDescent="0.25">
      <c r="A1356">
        <v>11283603</v>
      </c>
      <c r="B1356" s="37">
        <v>35211</v>
      </c>
      <c r="C1356">
        <v>6</v>
      </c>
    </row>
    <row r="1357" spans="1:3" x14ac:dyDescent="0.25">
      <c r="A1357">
        <v>11283605</v>
      </c>
      <c r="B1357" s="37">
        <v>37089</v>
      </c>
      <c r="C1357">
        <v>4</v>
      </c>
    </row>
    <row r="1358" spans="1:3" x14ac:dyDescent="0.25">
      <c r="A1358">
        <v>11284234</v>
      </c>
      <c r="B1358" s="37">
        <v>44344</v>
      </c>
      <c r="C1358">
        <v>5</v>
      </c>
    </row>
    <row r="1359" spans="1:3" x14ac:dyDescent="0.25">
      <c r="A1359">
        <v>11284245</v>
      </c>
      <c r="B1359" s="37">
        <v>38734</v>
      </c>
      <c r="C1359">
        <v>5</v>
      </c>
    </row>
    <row r="1360" spans="1:3" x14ac:dyDescent="0.25">
      <c r="A1360">
        <v>11284246</v>
      </c>
      <c r="B1360" s="37">
        <v>38734</v>
      </c>
      <c r="C1360">
        <v>5</v>
      </c>
    </row>
    <row r="1361" spans="1:3" x14ac:dyDescent="0.25">
      <c r="A1361">
        <v>11284247</v>
      </c>
      <c r="B1361" s="37">
        <v>44344</v>
      </c>
      <c r="C1361">
        <v>5</v>
      </c>
    </row>
    <row r="1362" spans="1:3" x14ac:dyDescent="0.25">
      <c r="A1362">
        <v>11284252</v>
      </c>
      <c r="B1362" s="37">
        <v>27987</v>
      </c>
      <c r="C1362">
        <v>8</v>
      </c>
    </row>
    <row r="1363" spans="1:3" x14ac:dyDescent="0.25">
      <c r="A1363">
        <v>11284254</v>
      </c>
      <c r="B1363" s="37">
        <v>38734</v>
      </c>
      <c r="C1363">
        <v>5</v>
      </c>
    </row>
    <row r="1364" spans="1:3" x14ac:dyDescent="0.25">
      <c r="A1364">
        <v>11284262</v>
      </c>
      <c r="B1364" s="37">
        <v>38734</v>
      </c>
      <c r="C1364">
        <v>5</v>
      </c>
    </row>
    <row r="1365" spans="1:3" x14ac:dyDescent="0.25">
      <c r="A1365">
        <v>11284263</v>
      </c>
      <c r="B1365" s="37">
        <v>38734</v>
      </c>
      <c r="C1365">
        <v>5</v>
      </c>
    </row>
    <row r="1366" spans="1:3" x14ac:dyDescent="0.25">
      <c r="A1366">
        <v>11284269</v>
      </c>
      <c r="B1366" s="37">
        <v>28074</v>
      </c>
      <c r="C1366">
        <v>4</v>
      </c>
    </row>
    <row r="1367" spans="1:3" x14ac:dyDescent="0.25">
      <c r="A1367">
        <v>11284274</v>
      </c>
      <c r="B1367" s="37">
        <v>27987</v>
      </c>
      <c r="C1367">
        <v>8</v>
      </c>
    </row>
    <row r="1368" spans="1:3" x14ac:dyDescent="0.25">
      <c r="A1368">
        <v>11284280</v>
      </c>
      <c r="B1368" s="37">
        <v>37089</v>
      </c>
      <c r="C1368">
        <v>4</v>
      </c>
    </row>
    <row r="1369" spans="1:3" x14ac:dyDescent="0.25">
      <c r="A1369">
        <v>11284294</v>
      </c>
      <c r="B1369" s="37">
        <v>32104</v>
      </c>
      <c r="C1369">
        <v>7</v>
      </c>
    </row>
    <row r="1370" spans="1:3" x14ac:dyDescent="0.25">
      <c r="A1370">
        <v>11284301</v>
      </c>
      <c r="B1370" s="37">
        <v>38734</v>
      </c>
      <c r="C1370">
        <v>7</v>
      </c>
    </row>
    <row r="1371" spans="1:3" x14ac:dyDescent="0.25">
      <c r="A1371">
        <v>11284303</v>
      </c>
      <c r="B1371" s="37">
        <v>32104</v>
      </c>
      <c r="C1371">
        <v>7</v>
      </c>
    </row>
    <row r="1372" spans="1:3" x14ac:dyDescent="0.25">
      <c r="A1372">
        <v>11284304</v>
      </c>
      <c r="B1372" s="37">
        <v>44344</v>
      </c>
      <c r="C1372">
        <v>7</v>
      </c>
    </row>
    <row r="1373" spans="1:3" x14ac:dyDescent="0.25">
      <c r="A1373">
        <v>11284312</v>
      </c>
      <c r="B1373" s="37">
        <v>33059</v>
      </c>
      <c r="C1373">
        <v>6</v>
      </c>
    </row>
    <row r="1374" spans="1:3" x14ac:dyDescent="0.25">
      <c r="A1374">
        <v>11284313</v>
      </c>
      <c r="B1374" s="37">
        <v>38734</v>
      </c>
      <c r="C1374">
        <v>7</v>
      </c>
    </row>
    <row r="1375" spans="1:3" x14ac:dyDescent="0.25">
      <c r="A1375">
        <v>11284314</v>
      </c>
      <c r="B1375" s="37">
        <v>44344</v>
      </c>
      <c r="C1375">
        <v>7</v>
      </c>
    </row>
    <row r="1376" spans="1:3" x14ac:dyDescent="0.25">
      <c r="A1376">
        <v>11284319</v>
      </c>
      <c r="B1376" s="37">
        <v>37089</v>
      </c>
      <c r="C1376">
        <v>6</v>
      </c>
    </row>
    <row r="1377" spans="1:3" x14ac:dyDescent="0.25">
      <c r="A1377">
        <v>11284322</v>
      </c>
      <c r="B1377" s="37">
        <v>44344</v>
      </c>
      <c r="C1377">
        <v>6</v>
      </c>
    </row>
    <row r="1378" spans="1:3" x14ac:dyDescent="0.25">
      <c r="A1378">
        <v>11284326</v>
      </c>
      <c r="B1378" s="37">
        <v>44344</v>
      </c>
      <c r="C1378">
        <v>5</v>
      </c>
    </row>
    <row r="1379" spans="1:3" x14ac:dyDescent="0.25">
      <c r="A1379">
        <v>11284331</v>
      </c>
      <c r="B1379" s="37">
        <v>44344</v>
      </c>
      <c r="C1379">
        <v>7</v>
      </c>
    </row>
    <row r="1380" spans="1:3" x14ac:dyDescent="0.25">
      <c r="A1380">
        <v>11284334</v>
      </c>
      <c r="B1380" s="37">
        <v>32104</v>
      </c>
      <c r="C1380">
        <v>7</v>
      </c>
    </row>
    <row r="1381" spans="1:3" x14ac:dyDescent="0.25">
      <c r="A1381">
        <v>11284413</v>
      </c>
      <c r="B1381" s="37">
        <v>38734</v>
      </c>
      <c r="C1381">
        <v>7</v>
      </c>
    </row>
    <row r="1382" spans="1:3" x14ac:dyDescent="0.25">
      <c r="A1382">
        <v>11284454</v>
      </c>
      <c r="B1382" s="37">
        <v>44344</v>
      </c>
      <c r="C1382">
        <v>5</v>
      </c>
    </row>
    <row r="1383" spans="1:3" x14ac:dyDescent="0.25">
      <c r="A1383">
        <v>11285104</v>
      </c>
      <c r="B1383" s="37">
        <v>44344</v>
      </c>
      <c r="C1383">
        <v>7</v>
      </c>
    </row>
    <row r="1384" spans="1:3" x14ac:dyDescent="0.25">
      <c r="A1384">
        <v>11285113</v>
      </c>
      <c r="B1384" s="37">
        <v>38734</v>
      </c>
      <c r="C1384">
        <v>6</v>
      </c>
    </row>
    <row r="1385" spans="1:3" x14ac:dyDescent="0.25">
      <c r="A1385">
        <v>11285117</v>
      </c>
      <c r="B1385" s="37">
        <v>37089</v>
      </c>
      <c r="C1385">
        <v>6</v>
      </c>
    </row>
    <row r="1386" spans="1:3" x14ac:dyDescent="0.25">
      <c r="A1386">
        <v>11285122</v>
      </c>
      <c r="B1386" s="37">
        <v>42464</v>
      </c>
      <c r="C1386">
        <v>6</v>
      </c>
    </row>
    <row r="1387" spans="1:3" x14ac:dyDescent="0.25">
      <c r="A1387">
        <v>11285174</v>
      </c>
      <c r="B1387" s="37">
        <v>38734</v>
      </c>
      <c r="C1387">
        <v>6</v>
      </c>
    </row>
    <row r="1388" spans="1:3" x14ac:dyDescent="0.25">
      <c r="A1388">
        <v>11285176</v>
      </c>
      <c r="B1388" s="37">
        <v>37089</v>
      </c>
      <c r="C1388">
        <v>8</v>
      </c>
    </row>
    <row r="1389" spans="1:3" x14ac:dyDescent="0.25">
      <c r="A1389">
        <v>11285184</v>
      </c>
      <c r="B1389" s="37">
        <v>37089</v>
      </c>
      <c r="C1389">
        <v>6</v>
      </c>
    </row>
    <row r="1390" spans="1:3" x14ac:dyDescent="0.25">
      <c r="A1390">
        <v>11285185</v>
      </c>
      <c r="B1390" s="37">
        <v>44344</v>
      </c>
      <c r="C1390">
        <v>6</v>
      </c>
    </row>
    <row r="1391" spans="1:3" x14ac:dyDescent="0.25">
      <c r="A1391">
        <v>11285187</v>
      </c>
      <c r="B1391" s="37">
        <v>31480</v>
      </c>
      <c r="C1391">
        <v>8</v>
      </c>
    </row>
    <row r="1392" spans="1:3" x14ac:dyDescent="0.25">
      <c r="A1392">
        <v>11285188</v>
      </c>
      <c r="B1392" s="37">
        <v>31480</v>
      </c>
      <c r="C1392">
        <v>5</v>
      </c>
    </row>
    <row r="1393" spans="1:3" x14ac:dyDescent="0.25">
      <c r="A1393">
        <v>11285289</v>
      </c>
      <c r="B1393" s="37">
        <v>44344</v>
      </c>
      <c r="C1393">
        <v>5</v>
      </c>
    </row>
    <row r="1394" spans="1:3" x14ac:dyDescent="0.25">
      <c r="A1394">
        <v>11285355</v>
      </c>
      <c r="B1394" s="37">
        <v>31480</v>
      </c>
      <c r="C1394">
        <v>8</v>
      </c>
    </row>
    <row r="1395" spans="1:3" x14ac:dyDescent="0.25">
      <c r="A1395">
        <v>11285434</v>
      </c>
      <c r="B1395" s="37">
        <v>31689</v>
      </c>
      <c r="C1395">
        <v>7</v>
      </c>
    </row>
    <row r="1396" spans="1:3" x14ac:dyDescent="0.25">
      <c r="A1396">
        <v>11285435</v>
      </c>
      <c r="B1396" s="37">
        <v>31480</v>
      </c>
      <c r="C1396">
        <v>6</v>
      </c>
    </row>
    <row r="1397" spans="1:3" x14ac:dyDescent="0.25">
      <c r="A1397">
        <v>11285475</v>
      </c>
      <c r="B1397" s="37">
        <v>37089</v>
      </c>
      <c r="C1397">
        <v>7</v>
      </c>
    </row>
    <row r="1398" spans="1:3" x14ac:dyDescent="0.25">
      <c r="A1398">
        <v>11285508</v>
      </c>
      <c r="B1398" s="37">
        <v>37089</v>
      </c>
      <c r="C1398">
        <v>7</v>
      </c>
    </row>
    <row r="1399" spans="1:3" x14ac:dyDescent="0.25">
      <c r="A1399">
        <v>11285528</v>
      </c>
      <c r="B1399" s="37">
        <v>37089</v>
      </c>
      <c r="C1399">
        <v>5</v>
      </c>
    </row>
    <row r="1400" spans="1:3" x14ac:dyDescent="0.25">
      <c r="A1400">
        <v>11285571</v>
      </c>
      <c r="B1400" s="37">
        <v>38734</v>
      </c>
      <c r="C1400">
        <v>9</v>
      </c>
    </row>
    <row r="1401" spans="1:3" x14ac:dyDescent="0.25">
      <c r="A1401">
        <v>11285866</v>
      </c>
      <c r="B1401" s="37">
        <v>38734</v>
      </c>
      <c r="C1401">
        <v>7</v>
      </c>
    </row>
    <row r="1402" spans="1:3" x14ac:dyDescent="0.25">
      <c r="A1402">
        <v>11285868</v>
      </c>
      <c r="B1402" s="37">
        <v>32104</v>
      </c>
      <c r="C1402">
        <v>7</v>
      </c>
    </row>
    <row r="1403" spans="1:3" x14ac:dyDescent="0.25">
      <c r="A1403">
        <v>11285969</v>
      </c>
      <c r="B1403" s="37">
        <v>44344</v>
      </c>
      <c r="C1403">
        <v>5</v>
      </c>
    </row>
    <row r="1404" spans="1:3" x14ac:dyDescent="0.25">
      <c r="A1404">
        <v>11286270</v>
      </c>
      <c r="B1404" s="37">
        <v>44344</v>
      </c>
      <c r="C1404">
        <v>5</v>
      </c>
    </row>
    <row r="1405" spans="1:3" x14ac:dyDescent="0.25">
      <c r="A1405">
        <v>11286546</v>
      </c>
      <c r="B1405" s="37">
        <v>38734</v>
      </c>
      <c r="C1405">
        <v>5</v>
      </c>
    </row>
    <row r="1406" spans="1:3" x14ac:dyDescent="0.25">
      <c r="A1406">
        <v>11286771</v>
      </c>
      <c r="B1406" s="37">
        <v>27987</v>
      </c>
      <c r="C1406">
        <v>5</v>
      </c>
    </row>
    <row r="1407" spans="1:3" x14ac:dyDescent="0.25">
      <c r="A1407">
        <v>11286773</v>
      </c>
      <c r="B1407" s="37">
        <v>27987</v>
      </c>
      <c r="C1407">
        <v>5</v>
      </c>
    </row>
    <row r="1408" spans="1:3" x14ac:dyDescent="0.25">
      <c r="A1408">
        <v>11286776</v>
      </c>
      <c r="B1408" s="37">
        <v>27987</v>
      </c>
      <c r="C1408">
        <v>5</v>
      </c>
    </row>
    <row r="1409" spans="1:3" x14ac:dyDescent="0.25">
      <c r="A1409">
        <v>11286777</v>
      </c>
      <c r="B1409" s="37">
        <v>27987</v>
      </c>
      <c r="C1409">
        <v>5</v>
      </c>
    </row>
    <row r="1410" spans="1:3" x14ac:dyDescent="0.25">
      <c r="A1410">
        <v>11286779</v>
      </c>
      <c r="B1410" s="37">
        <v>27987</v>
      </c>
      <c r="C1410">
        <v>5</v>
      </c>
    </row>
    <row r="1411" spans="1:3" x14ac:dyDescent="0.25">
      <c r="A1411">
        <v>11286785</v>
      </c>
      <c r="B1411" s="37">
        <v>38943</v>
      </c>
      <c r="C1411">
        <v>6</v>
      </c>
    </row>
    <row r="1412" spans="1:3" x14ac:dyDescent="0.25">
      <c r="A1412">
        <v>11286794</v>
      </c>
      <c r="B1412" s="37">
        <v>38943</v>
      </c>
      <c r="C1412">
        <v>6</v>
      </c>
    </row>
    <row r="1413" spans="1:3" x14ac:dyDescent="0.25">
      <c r="A1413">
        <v>11286981</v>
      </c>
      <c r="B1413" s="37">
        <v>39359</v>
      </c>
      <c r="C1413">
        <v>6</v>
      </c>
    </row>
    <row r="1414" spans="1:3" x14ac:dyDescent="0.25">
      <c r="A1414">
        <v>11286982</v>
      </c>
      <c r="B1414" s="37">
        <v>44344</v>
      </c>
      <c r="C1414">
        <v>7</v>
      </c>
    </row>
    <row r="1415" spans="1:3" x14ac:dyDescent="0.25">
      <c r="A1415">
        <v>11286983</v>
      </c>
      <c r="B1415" s="37">
        <v>39359</v>
      </c>
      <c r="C1415">
        <v>9</v>
      </c>
    </row>
    <row r="1416" spans="1:3" x14ac:dyDescent="0.25">
      <c r="A1416">
        <v>11286988</v>
      </c>
      <c r="B1416" s="37">
        <v>37089</v>
      </c>
      <c r="C1416">
        <v>5</v>
      </c>
    </row>
    <row r="1417" spans="1:3" x14ac:dyDescent="0.25">
      <c r="A1417">
        <v>11286990</v>
      </c>
      <c r="B1417" s="37">
        <v>44344</v>
      </c>
      <c r="C1417">
        <v>6</v>
      </c>
    </row>
    <row r="1418" spans="1:3" x14ac:dyDescent="0.25">
      <c r="A1418">
        <v>11286992</v>
      </c>
      <c r="B1418" s="37">
        <v>37089</v>
      </c>
      <c r="C1418">
        <v>5</v>
      </c>
    </row>
    <row r="1419" spans="1:3" x14ac:dyDescent="0.25">
      <c r="A1419">
        <v>11286998</v>
      </c>
      <c r="B1419" s="37">
        <v>37089</v>
      </c>
      <c r="C1419">
        <v>5</v>
      </c>
    </row>
    <row r="1420" spans="1:3" x14ac:dyDescent="0.25">
      <c r="A1420">
        <v>11287006</v>
      </c>
      <c r="B1420" s="37">
        <v>37089</v>
      </c>
      <c r="C1420">
        <v>5</v>
      </c>
    </row>
    <row r="1421" spans="1:3" x14ac:dyDescent="0.25">
      <c r="A1421">
        <v>11287008</v>
      </c>
      <c r="B1421" s="37">
        <v>27987</v>
      </c>
      <c r="C1421">
        <v>9</v>
      </c>
    </row>
    <row r="1422" spans="1:3" x14ac:dyDescent="0.25">
      <c r="A1422">
        <v>11287011</v>
      </c>
      <c r="B1422" s="37">
        <v>37089</v>
      </c>
      <c r="C1422">
        <v>5</v>
      </c>
    </row>
    <row r="1423" spans="1:3" x14ac:dyDescent="0.25">
      <c r="A1423">
        <v>11287013</v>
      </c>
      <c r="B1423" s="37">
        <v>27987</v>
      </c>
      <c r="C1423">
        <v>12</v>
      </c>
    </row>
    <row r="1424" spans="1:3" x14ac:dyDescent="0.25">
      <c r="A1424">
        <v>11287015</v>
      </c>
      <c r="B1424" s="37">
        <v>39359</v>
      </c>
      <c r="C1424">
        <v>6</v>
      </c>
    </row>
    <row r="1425" spans="1:3" x14ac:dyDescent="0.25">
      <c r="A1425">
        <v>11287017</v>
      </c>
      <c r="B1425">
        <v>38943</v>
      </c>
      <c r="C1425">
        <v>6</v>
      </c>
    </row>
    <row r="1426" spans="1:3" x14ac:dyDescent="0.25">
      <c r="A1426">
        <v>11287018</v>
      </c>
      <c r="B1426" s="37">
        <v>38734</v>
      </c>
      <c r="C1426">
        <v>7</v>
      </c>
    </row>
    <row r="1427" spans="1:3" x14ac:dyDescent="0.25">
      <c r="A1427">
        <v>11287022</v>
      </c>
      <c r="B1427" s="37">
        <v>27987</v>
      </c>
      <c r="C1427">
        <v>6</v>
      </c>
    </row>
    <row r="1428" spans="1:3" x14ac:dyDescent="0.25">
      <c r="A1428">
        <v>11287053</v>
      </c>
      <c r="B1428" s="37">
        <v>32104</v>
      </c>
      <c r="C1428">
        <v>7</v>
      </c>
    </row>
    <row r="1429" spans="1:3" x14ac:dyDescent="0.25">
      <c r="A1429">
        <v>11287063</v>
      </c>
      <c r="B1429" s="37">
        <v>44344</v>
      </c>
      <c r="C1429">
        <v>5</v>
      </c>
    </row>
    <row r="1430" spans="1:3" x14ac:dyDescent="0.25">
      <c r="A1430">
        <v>11287070</v>
      </c>
      <c r="B1430" s="37">
        <v>44344</v>
      </c>
      <c r="C1430">
        <v>5</v>
      </c>
    </row>
    <row r="1431" spans="1:3" x14ac:dyDescent="0.25">
      <c r="A1431">
        <v>11287120</v>
      </c>
      <c r="B1431" s="37">
        <v>27987</v>
      </c>
      <c r="C1431">
        <v>5</v>
      </c>
    </row>
    <row r="1432" spans="1:3" x14ac:dyDescent="0.25">
      <c r="A1432">
        <v>11287846</v>
      </c>
      <c r="B1432" s="37">
        <v>27987</v>
      </c>
      <c r="C1432">
        <v>8</v>
      </c>
    </row>
    <row r="1433" spans="1:3" x14ac:dyDescent="0.25">
      <c r="A1433">
        <v>11287890</v>
      </c>
      <c r="B1433" s="37">
        <v>27987</v>
      </c>
      <c r="C1433">
        <v>6</v>
      </c>
    </row>
    <row r="1434" spans="1:3" x14ac:dyDescent="0.25">
      <c r="A1434">
        <v>11287892</v>
      </c>
      <c r="B1434" s="37">
        <v>38734</v>
      </c>
      <c r="C1434">
        <v>7</v>
      </c>
    </row>
    <row r="1435" spans="1:3" x14ac:dyDescent="0.25">
      <c r="A1435">
        <v>11287893</v>
      </c>
      <c r="B1435" s="37">
        <v>27987</v>
      </c>
      <c r="C1435">
        <v>9</v>
      </c>
    </row>
    <row r="1436" spans="1:3" x14ac:dyDescent="0.25">
      <c r="A1436">
        <v>11287908</v>
      </c>
      <c r="B1436" s="37">
        <v>37089</v>
      </c>
      <c r="C1436">
        <v>4</v>
      </c>
    </row>
    <row r="1437" spans="1:3" x14ac:dyDescent="0.25">
      <c r="A1437">
        <v>11287909</v>
      </c>
      <c r="B1437" s="37">
        <v>37089</v>
      </c>
      <c r="C1437">
        <v>4</v>
      </c>
    </row>
    <row r="1438" spans="1:3" x14ac:dyDescent="0.25">
      <c r="A1438">
        <v>11287996</v>
      </c>
      <c r="B1438" s="37">
        <v>38734</v>
      </c>
      <c r="C1438">
        <v>9</v>
      </c>
    </row>
    <row r="1439" spans="1:3" x14ac:dyDescent="0.25">
      <c r="A1439">
        <v>11288017</v>
      </c>
      <c r="B1439" s="37">
        <v>39359</v>
      </c>
      <c r="C1439">
        <v>7</v>
      </c>
    </row>
    <row r="1440" spans="1:3" x14ac:dyDescent="0.25">
      <c r="A1440">
        <v>11288029</v>
      </c>
      <c r="B1440" s="37">
        <v>32104</v>
      </c>
      <c r="C1440">
        <v>6</v>
      </c>
    </row>
    <row r="1441" spans="1:3" x14ac:dyDescent="0.25">
      <c r="A1441">
        <v>11288134</v>
      </c>
      <c r="B1441" s="37">
        <v>38734</v>
      </c>
      <c r="C1441">
        <v>7</v>
      </c>
    </row>
    <row r="1442" spans="1:3" x14ac:dyDescent="0.25">
      <c r="A1442">
        <v>11288202</v>
      </c>
      <c r="B1442" s="37">
        <v>31480</v>
      </c>
      <c r="C1442">
        <v>7</v>
      </c>
    </row>
    <row r="1443" spans="1:3" x14ac:dyDescent="0.25">
      <c r="A1443">
        <v>11288274</v>
      </c>
      <c r="B1443" s="37">
        <v>37480</v>
      </c>
      <c r="C1443">
        <v>6</v>
      </c>
    </row>
    <row r="1444" spans="1:3" x14ac:dyDescent="0.25">
      <c r="A1444">
        <v>11288276</v>
      </c>
      <c r="B1444" s="37">
        <v>38734</v>
      </c>
      <c r="C1444">
        <v>5</v>
      </c>
    </row>
    <row r="1445" spans="1:3" x14ac:dyDescent="0.25">
      <c r="A1445">
        <v>11288280</v>
      </c>
      <c r="B1445" s="37">
        <v>39359</v>
      </c>
      <c r="C1445">
        <v>5</v>
      </c>
    </row>
    <row r="1446" spans="1:3" x14ac:dyDescent="0.25">
      <c r="A1446">
        <v>11288281</v>
      </c>
      <c r="B1446" s="37">
        <v>38943</v>
      </c>
      <c r="C1446">
        <v>7</v>
      </c>
    </row>
    <row r="1447" spans="1:3" x14ac:dyDescent="0.25">
      <c r="A1447">
        <v>11288282</v>
      </c>
      <c r="B1447" s="37">
        <v>36855</v>
      </c>
      <c r="C1447">
        <v>6</v>
      </c>
    </row>
    <row r="1448" spans="1:3" x14ac:dyDescent="0.25">
      <c r="A1448">
        <v>11288283</v>
      </c>
      <c r="B1448" s="37">
        <v>38734</v>
      </c>
      <c r="C1448">
        <v>7</v>
      </c>
    </row>
    <row r="1449" spans="1:3" x14ac:dyDescent="0.25">
      <c r="A1449">
        <v>11288307</v>
      </c>
      <c r="B1449" s="37">
        <v>38943</v>
      </c>
      <c r="C1449">
        <v>6</v>
      </c>
    </row>
    <row r="1450" spans="1:3" x14ac:dyDescent="0.25">
      <c r="A1450">
        <v>11288309</v>
      </c>
      <c r="B1450" s="37">
        <v>27987</v>
      </c>
      <c r="C1450">
        <v>12</v>
      </c>
    </row>
    <row r="1451" spans="1:3" x14ac:dyDescent="0.25">
      <c r="A1451">
        <v>11288380</v>
      </c>
      <c r="B1451" s="37">
        <v>38734</v>
      </c>
      <c r="C1451">
        <v>6</v>
      </c>
    </row>
    <row r="1452" spans="1:3" x14ac:dyDescent="0.25">
      <c r="A1452">
        <v>11288566</v>
      </c>
      <c r="B1452" s="37">
        <v>30225</v>
      </c>
      <c r="C1452">
        <v>5</v>
      </c>
    </row>
    <row r="1453" spans="1:3" x14ac:dyDescent="0.25">
      <c r="A1453">
        <v>11288567</v>
      </c>
      <c r="B1453" s="37">
        <v>27987</v>
      </c>
      <c r="C1453">
        <v>6</v>
      </c>
    </row>
    <row r="1454" spans="1:3" x14ac:dyDescent="0.25">
      <c r="A1454">
        <v>11288568</v>
      </c>
      <c r="B1454" s="37">
        <v>39359</v>
      </c>
      <c r="C1454">
        <v>6</v>
      </c>
    </row>
    <row r="1455" spans="1:3" x14ac:dyDescent="0.25">
      <c r="A1455">
        <v>11288590</v>
      </c>
      <c r="B1455" s="37">
        <v>39359</v>
      </c>
      <c r="C1455">
        <v>5</v>
      </c>
    </row>
    <row r="1456" spans="1:3" x14ac:dyDescent="0.25">
      <c r="A1456">
        <v>11288592</v>
      </c>
      <c r="B1456" s="37">
        <v>39359</v>
      </c>
      <c r="C1456">
        <v>7</v>
      </c>
    </row>
    <row r="1457" spans="1:3" x14ac:dyDescent="0.25">
      <c r="A1457">
        <v>11288722</v>
      </c>
      <c r="B1457" s="37">
        <v>38734</v>
      </c>
      <c r="C1457">
        <v>5</v>
      </c>
    </row>
    <row r="1458" spans="1:3" x14ac:dyDescent="0.25">
      <c r="A1458">
        <v>11288740</v>
      </c>
      <c r="B1458" s="37">
        <v>38943</v>
      </c>
      <c r="C1458">
        <v>5</v>
      </c>
    </row>
    <row r="1459" spans="1:3" x14ac:dyDescent="0.25">
      <c r="A1459">
        <v>11288849</v>
      </c>
      <c r="B1459" s="37">
        <v>44344</v>
      </c>
      <c r="C1459">
        <v>5</v>
      </c>
    </row>
    <row r="1460" spans="1:3" x14ac:dyDescent="0.25">
      <c r="A1460">
        <v>11288850</v>
      </c>
      <c r="B1460" s="37">
        <v>44344</v>
      </c>
      <c r="C1460">
        <v>7</v>
      </c>
    </row>
    <row r="1461" spans="1:3" x14ac:dyDescent="0.25">
      <c r="A1461">
        <v>11288856</v>
      </c>
      <c r="B1461" s="37">
        <v>44344</v>
      </c>
      <c r="C1461">
        <v>5</v>
      </c>
    </row>
    <row r="1462" spans="1:3" x14ac:dyDescent="0.25">
      <c r="A1462">
        <v>11288862</v>
      </c>
      <c r="B1462" s="37">
        <v>44344</v>
      </c>
      <c r="C1462">
        <v>5</v>
      </c>
    </row>
    <row r="1463" spans="1:3" x14ac:dyDescent="0.25">
      <c r="A1463">
        <v>11288866</v>
      </c>
      <c r="B1463" s="37">
        <v>44344</v>
      </c>
      <c r="C1463">
        <v>6</v>
      </c>
    </row>
    <row r="1464" spans="1:3" x14ac:dyDescent="0.25">
      <c r="A1464">
        <v>11288867</v>
      </c>
      <c r="B1464" s="37">
        <v>44344</v>
      </c>
      <c r="C1464">
        <v>5</v>
      </c>
    </row>
    <row r="1465" spans="1:3" x14ac:dyDescent="0.25">
      <c r="A1465">
        <v>11288873</v>
      </c>
      <c r="B1465" s="37">
        <v>38734</v>
      </c>
      <c r="C1465">
        <v>6</v>
      </c>
    </row>
    <row r="1466" spans="1:3" x14ac:dyDescent="0.25">
      <c r="A1466">
        <v>11288875</v>
      </c>
      <c r="B1466" s="37">
        <v>44344</v>
      </c>
      <c r="C1466">
        <v>5</v>
      </c>
    </row>
    <row r="1467" spans="1:3" x14ac:dyDescent="0.25">
      <c r="A1467">
        <v>11288877</v>
      </c>
      <c r="B1467" s="37">
        <v>37089</v>
      </c>
      <c r="C1467">
        <v>4</v>
      </c>
    </row>
    <row r="1468" spans="1:3" x14ac:dyDescent="0.25">
      <c r="A1468">
        <v>11288878</v>
      </c>
      <c r="B1468" s="37">
        <v>37089</v>
      </c>
      <c r="C1468">
        <v>4</v>
      </c>
    </row>
    <row r="1469" spans="1:3" x14ac:dyDescent="0.25">
      <c r="A1469">
        <v>11288880</v>
      </c>
      <c r="B1469" s="37">
        <v>37089</v>
      </c>
      <c r="C1469">
        <v>6</v>
      </c>
    </row>
    <row r="1470" spans="1:3" x14ac:dyDescent="0.25">
      <c r="A1470">
        <v>11288887</v>
      </c>
      <c r="B1470" s="37">
        <v>38943</v>
      </c>
      <c r="C1470">
        <v>5</v>
      </c>
    </row>
    <row r="1471" spans="1:3" x14ac:dyDescent="0.25">
      <c r="A1471">
        <v>11288902</v>
      </c>
      <c r="B1471" s="37">
        <v>37089</v>
      </c>
      <c r="C1471">
        <v>4</v>
      </c>
    </row>
    <row r="1472" spans="1:3" x14ac:dyDescent="0.25">
      <c r="A1472">
        <v>11288903</v>
      </c>
      <c r="B1472" s="37">
        <v>35211</v>
      </c>
      <c r="C1472">
        <v>6</v>
      </c>
    </row>
    <row r="1473" spans="1:3" x14ac:dyDescent="0.25">
      <c r="A1473">
        <v>11289013</v>
      </c>
      <c r="B1473" s="37">
        <v>37089</v>
      </c>
      <c r="C1473">
        <v>4</v>
      </c>
    </row>
    <row r="1474" spans="1:3" x14ac:dyDescent="0.25">
      <c r="A1474">
        <v>11289031</v>
      </c>
      <c r="B1474" s="37">
        <v>20733</v>
      </c>
      <c r="C1474">
        <v>7</v>
      </c>
    </row>
    <row r="1475" spans="1:3" x14ac:dyDescent="0.25">
      <c r="A1475">
        <v>11289348</v>
      </c>
      <c r="B1475" s="37">
        <v>31480</v>
      </c>
      <c r="C1475">
        <v>4</v>
      </c>
    </row>
    <row r="1476" spans="1:3" x14ac:dyDescent="0.25">
      <c r="A1476">
        <v>11289358</v>
      </c>
      <c r="B1476" s="37">
        <v>44344</v>
      </c>
      <c r="C1476">
        <v>5</v>
      </c>
    </row>
    <row r="1477" spans="1:3" x14ac:dyDescent="0.25">
      <c r="A1477">
        <v>11289368</v>
      </c>
      <c r="B1477" s="37">
        <v>26873</v>
      </c>
      <c r="C1477">
        <v>6</v>
      </c>
    </row>
    <row r="1478" spans="1:3" x14ac:dyDescent="0.25">
      <c r="A1478">
        <v>11289405</v>
      </c>
      <c r="B1478" s="37">
        <v>31480</v>
      </c>
      <c r="C1478">
        <v>5</v>
      </c>
    </row>
    <row r="1479" spans="1:3" x14ac:dyDescent="0.25">
      <c r="A1479">
        <v>11289424</v>
      </c>
      <c r="B1479" s="37">
        <v>37089</v>
      </c>
      <c r="C1479">
        <v>5</v>
      </c>
    </row>
    <row r="1480" spans="1:3" x14ac:dyDescent="0.25">
      <c r="A1480">
        <v>11289514</v>
      </c>
      <c r="B1480" s="37">
        <v>31480</v>
      </c>
      <c r="C1480">
        <v>4</v>
      </c>
    </row>
    <row r="1481" spans="1:3" x14ac:dyDescent="0.25">
      <c r="A1481">
        <v>11289516</v>
      </c>
      <c r="B1481" s="37">
        <v>31480</v>
      </c>
      <c r="C1481">
        <v>4</v>
      </c>
    </row>
    <row r="1482" spans="1:3" x14ac:dyDescent="0.25">
      <c r="A1482">
        <v>11289538</v>
      </c>
      <c r="B1482" s="37">
        <v>31480</v>
      </c>
      <c r="C1482">
        <v>5</v>
      </c>
    </row>
    <row r="1483" spans="1:3" x14ac:dyDescent="0.25">
      <c r="A1483">
        <v>11289561</v>
      </c>
      <c r="B1483" s="37">
        <v>31480</v>
      </c>
      <c r="C1483">
        <v>8</v>
      </c>
    </row>
    <row r="1484" spans="1:3" x14ac:dyDescent="0.25">
      <c r="A1484">
        <v>11289648</v>
      </c>
      <c r="B1484" s="37">
        <v>38734</v>
      </c>
      <c r="C1484">
        <v>7</v>
      </c>
    </row>
    <row r="1485" spans="1:3" x14ac:dyDescent="0.25">
      <c r="A1485">
        <v>11289720</v>
      </c>
      <c r="B1485" s="37">
        <v>31689</v>
      </c>
      <c r="C1485">
        <v>4</v>
      </c>
    </row>
    <row r="1486" spans="1:3" x14ac:dyDescent="0.25">
      <c r="A1486">
        <v>11289721</v>
      </c>
      <c r="B1486" s="37">
        <v>31689</v>
      </c>
      <c r="C1486">
        <v>6</v>
      </c>
    </row>
    <row r="1487" spans="1:3" x14ac:dyDescent="0.25">
      <c r="A1487">
        <v>11289748</v>
      </c>
      <c r="B1487" s="37">
        <v>42464</v>
      </c>
      <c r="C1487">
        <v>7</v>
      </c>
    </row>
    <row r="1488" spans="1:3" x14ac:dyDescent="0.25">
      <c r="A1488">
        <v>11289881</v>
      </c>
      <c r="B1488" s="37">
        <v>38943</v>
      </c>
      <c r="C1488">
        <v>6</v>
      </c>
    </row>
    <row r="1489" spans="1:3" x14ac:dyDescent="0.25">
      <c r="A1489">
        <v>11290717</v>
      </c>
      <c r="B1489" s="37">
        <v>29601</v>
      </c>
      <c r="C1489">
        <v>6</v>
      </c>
    </row>
    <row r="1490" spans="1:3" x14ac:dyDescent="0.25">
      <c r="A1490">
        <v>11291284</v>
      </c>
      <c r="B1490" s="37">
        <v>32104</v>
      </c>
      <c r="C1490">
        <v>10</v>
      </c>
    </row>
    <row r="1491" spans="1:3" x14ac:dyDescent="0.25">
      <c r="A1491">
        <v>11291285</v>
      </c>
      <c r="B1491" s="37">
        <v>32104</v>
      </c>
      <c r="C1491">
        <v>5</v>
      </c>
    </row>
    <row r="1492" spans="1:3" x14ac:dyDescent="0.25">
      <c r="A1492">
        <v>11291286</v>
      </c>
      <c r="B1492" s="37">
        <v>37089</v>
      </c>
      <c r="C1492">
        <v>5</v>
      </c>
    </row>
    <row r="1493" spans="1:3" x14ac:dyDescent="0.25">
      <c r="A1493">
        <v>11291296</v>
      </c>
      <c r="B1493" s="37">
        <v>37089</v>
      </c>
      <c r="C1493">
        <v>4</v>
      </c>
    </row>
    <row r="1494" spans="1:3" x14ac:dyDescent="0.25">
      <c r="A1494">
        <v>11291400</v>
      </c>
      <c r="B1494" s="37">
        <v>32104</v>
      </c>
      <c r="C1494">
        <v>5</v>
      </c>
    </row>
    <row r="1495" spans="1:3" x14ac:dyDescent="0.25">
      <c r="A1495">
        <v>11291403</v>
      </c>
      <c r="B1495" s="37">
        <v>37089</v>
      </c>
      <c r="C1495">
        <v>5</v>
      </c>
    </row>
    <row r="1496" spans="1:3" x14ac:dyDescent="0.25">
      <c r="A1496">
        <v>11291405</v>
      </c>
      <c r="B1496" s="37">
        <v>37089</v>
      </c>
      <c r="C1496">
        <v>5</v>
      </c>
    </row>
    <row r="1497" spans="1:3" x14ac:dyDescent="0.25">
      <c r="A1497">
        <v>11291406</v>
      </c>
      <c r="B1497" s="37">
        <v>37089</v>
      </c>
      <c r="C1497">
        <v>5</v>
      </c>
    </row>
    <row r="1498" spans="1:3" x14ac:dyDescent="0.25">
      <c r="A1498">
        <v>11291422</v>
      </c>
      <c r="B1498" s="37">
        <v>37089</v>
      </c>
      <c r="C1498">
        <v>7</v>
      </c>
    </row>
    <row r="1499" spans="1:3" x14ac:dyDescent="0.25">
      <c r="A1499">
        <v>11291437</v>
      </c>
      <c r="B1499" s="37">
        <v>39359</v>
      </c>
      <c r="C1499">
        <v>6</v>
      </c>
    </row>
    <row r="1500" spans="1:3" x14ac:dyDescent="0.25">
      <c r="A1500">
        <v>11291439</v>
      </c>
      <c r="B1500" s="37">
        <v>27987</v>
      </c>
      <c r="C1500">
        <v>8</v>
      </c>
    </row>
    <row r="1501" spans="1:3" x14ac:dyDescent="0.25">
      <c r="A1501">
        <v>11291440</v>
      </c>
      <c r="B1501" s="37">
        <v>38943</v>
      </c>
      <c r="C1501">
        <v>6</v>
      </c>
    </row>
    <row r="1502" spans="1:3" x14ac:dyDescent="0.25">
      <c r="A1502">
        <v>11291478</v>
      </c>
      <c r="B1502" s="37">
        <v>44344</v>
      </c>
      <c r="C1502">
        <v>5</v>
      </c>
    </row>
    <row r="1503" spans="1:3" x14ac:dyDescent="0.25">
      <c r="A1503">
        <v>11291976</v>
      </c>
      <c r="B1503" s="37">
        <v>20733</v>
      </c>
      <c r="C1503">
        <v>7</v>
      </c>
    </row>
    <row r="1504" spans="1:3" x14ac:dyDescent="0.25">
      <c r="A1504">
        <v>11292522</v>
      </c>
      <c r="B1504">
        <v>37089</v>
      </c>
      <c r="C1504">
        <v>6</v>
      </c>
    </row>
    <row r="1505" spans="1:3" x14ac:dyDescent="0.25">
      <c r="A1505">
        <v>11292523</v>
      </c>
      <c r="B1505" s="37">
        <v>44344</v>
      </c>
      <c r="C1505">
        <v>6</v>
      </c>
    </row>
    <row r="1506" spans="1:3" x14ac:dyDescent="0.25">
      <c r="A1506">
        <v>11292527</v>
      </c>
      <c r="B1506" s="37">
        <v>38734</v>
      </c>
      <c r="C1506">
        <v>6</v>
      </c>
    </row>
    <row r="1507" spans="1:3" x14ac:dyDescent="0.25">
      <c r="A1507">
        <v>11292528</v>
      </c>
      <c r="B1507">
        <v>37089</v>
      </c>
      <c r="C1507">
        <v>5</v>
      </c>
    </row>
    <row r="1508" spans="1:3" x14ac:dyDescent="0.25">
      <c r="A1508">
        <v>11292529</v>
      </c>
      <c r="B1508">
        <v>38734</v>
      </c>
      <c r="C1508">
        <v>7</v>
      </c>
    </row>
    <row r="1509" spans="1:3" x14ac:dyDescent="0.25">
      <c r="A1509">
        <v>11292532</v>
      </c>
      <c r="B1509">
        <v>44344</v>
      </c>
      <c r="C1509">
        <v>5</v>
      </c>
    </row>
    <row r="1510" spans="1:3" x14ac:dyDescent="0.25">
      <c r="A1510">
        <v>11292548</v>
      </c>
      <c r="B1510">
        <v>39359</v>
      </c>
      <c r="C1510">
        <v>7</v>
      </c>
    </row>
    <row r="1511" spans="1:3" x14ac:dyDescent="0.25">
      <c r="A1511">
        <v>11292700</v>
      </c>
      <c r="B1511">
        <v>44344</v>
      </c>
      <c r="C1511">
        <v>7</v>
      </c>
    </row>
    <row r="1512" spans="1:3" x14ac:dyDescent="0.25">
      <c r="A1512">
        <v>11292758</v>
      </c>
      <c r="B1512">
        <v>31858</v>
      </c>
      <c r="C1512">
        <v>8</v>
      </c>
    </row>
    <row r="1513" spans="1:3" x14ac:dyDescent="0.25">
      <c r="A1513">
        <v>11292777</v>
      </c>
      <c r="B1513" s="37">
        <v>27987</v>
      </c>
      <c r="C1513">
        <v>9</v>
      </c>
    </row>
    <row r="1514" spans="1:3" x14ac:dyDescent="0.25">
      <c r="A1514">
        <v>11292813</v>
      </c>
      <c r="B1514">
        <v>39359</v>
      </c>
      <c r="C1514">
        <v>8</v>
      </c>
    </row>
    <row r="1515" spans="1:3" x14ac:dyDescent="0.25">
      <c r="A1515">
        <v>11292814</v>
      </c>
      <c r="B1515">
        <v>36855</v>
      </c>
      <c r="C1515">
        <v>9</v>
      </c>
    </row>
    <row r="1516" spans="1:3" x14ac:dyDescent="0.25">
      <c r="A1516">
        <v>11292996</v>
      </c>
      <c r="B1516">
        <v>38734</v>
      </c>
      <c r="C1516">
        <v>7</v>
      </c>
    </row>
    <row r="1517" spans="1:3" x14ac:dyDescent="0.25">
      <c r="A1517">
        <v>11293001</v>
      </c>
      <c r="B1517">
        <v>32104</v>
      </c>
      <c r="C1517">
        <v>9</v>
      </c>
    </row>
    <row r="1518" spans="1:3" x14ac:dyDescent="0.25">
      <c r="A1518">
        <v>11293078</v>
      </c>
      <c r="B1518">
        <v>37089</v>
      </c>
      <c r="C1518">
        <v>6</v>
      </c>
    </row>
    <row r="1519" spans="1:3" x14ac:dyDescent="0.25">
      <c r="A1519">
        <v>11293079</v>
      </c>
      <c r="B1519" s="37">
        <v>38734</v>
      </c>
      <c r="C1519">
        <v>6</v>
      </c>
    </row>
    <row r="1520" spans="1:3" x14ac:dyDescent="0.25">
      <c r="A1520">
        <v>11293103</v>
      </c>
      <c r="B1520" s="37">
        <v>44344</v>
      </c>
      <c r="C1520">
        <v>5</v>
      </c>
    </row>
    <row r="1521" spans="1:3" x14ac:dyDescent="0.25">
      <c r="A1521">
        <v>11293104</v>
      </c>
      <c r="B1521" s="37">
        <v>37089</v>
      </c>
      <c r="C1521">
        <v>5</v>
      </c>
    </row>
    <row r="1522" spans="1:3" x14ac:dyDescent="0.25">
      <c r="A1522">
        <v>11293120</v>
      </c>
      <c r="B1522">
        <v>44092</v>
      </c>
      <c r="C1522">
        <v>5</v>
      </c>
    </row>
    <row r="1523" spans="1:3" x14ac:dyDescent="0.25">
      <c r="A1523">
        <v>11293121</v>
      </c>
      <c r="B1523">
        <v>44344</v>
      </c>
      <c r="C1523">
        <v>5</v>
      </c>
    </row>
    <row r="1524" spans="1:3" x14ac:dyDescent="0.25">
      <c r="A1524">
        <v>11293122</v>
      </c>
      <c r="B1524">
        <v>37089</v>
      </c>
      <c r="C1524">
        <v>5</v>
      </c>
    </row>
    <row r="1525" spans="1:3" x14ac:dyDescent="0.25">
      <c r="A1525">
        <v>11293124</v>
      </c>
      <c r="B1525">
        <v>44344</v>
      </c>
      <c r="C1525">
        <v>4</v>
      </c>
    </row>
    <row r="1526" spans="1:3" x14ac:dyDescent="0.25">
      <c r="A1526">
        <v>11293125</v>
      </c>
      <c r="B1526" s="37">
        <v>44344</v>
      </c>
      <c r="C1526">
        <v>4</v>
      </c>
    </row>
    <row r="1527" spans="1:3" x14ac:dyDescent="0.25">
      <c r="A1527">
        <v>11293133</v>
      </c>
      <c r="B1527" s="37">
        <v>31480</v>
      </c>
      <c r="C1527">
        <v>4</v>
      </c>
    </row>
    <row r="1528" spans="1:3" x14ac:dyDescent="0.25">
      <c r="A1528">
        <v>11293179</v>
      </c>
      <c r="B1528" s="37">
        <v>44344</v>
      </c>
      <c r="C1528">
        <v>5</v>
      </c>
    </row>
    <row r="1529" spans="1:3" x14ac:dyDescent="0.25">
      <c r="A1529">
        <v>11293216</v>
      </c>
      <c r="B1529" s="37">
        <v>37089</v>
      </c>
      <c r="C1529">
        <v>6</v>
      </c>
    </row>
    <row r="1530" spans="1:3" x14ac:dyDescent="0.25">
      <c r="A1530">
        <v>11293235</v>
      </c>
      <c r="B1530" s="37">
        <v>38943</v>
      </c>
      <c r="C1530">
        <v>6</v>
      </c>
    </row>
    <row r="1531" spans="1:3" x14ac:dyDescent="0.25">
      <c r="A1531">
        <v>11293236</v>
      </c>
      <c r="B1531" s="37">
        <v>31480</v>
      </c>
      <c r="C1531">
        <v>4</v>
      </c>
    </row>
    <row r="1532" spans="1:3" x14ac:dyDescent="0.25">
      <c r="A1532">
        <v>11293237</v>
      </c>
      <c r="B1532" s="37">
        <v>38943</v>
      </c>
      <c r="C1532">
        <v>4</v>
      </c>
    </row>
    <row r="1533" spans="1:3" x14ac:dyDescent="0.25">
      <c r="A1533">
        <v>11293275</v>
      </c>
      <c r="B1533" s="37">
        <v>44092</v>
      </c>
      <c r="C1533">
        <v>7</v>
      </c>
    </row>
    <row r="1534" spans="1:3" x14ac:dyDescent="0.25">
      <c r="A1534">
        <v>11293277</v>
      </c>
      <c r="B1534" s="37">
        <v>36838</v>
      </c>
      <c r="C1534">
        <v>5</v>
      </c>
    </row>
    <row r="1535" spans="1:3" x14ac:dyDescent="0.25">
      <c r="A1535">
        <v>11293293</v>
      </c>
      <c r="B1535" s="37">
        <v>44344</v>
      </c>
      <c r="C1535">
        <v>6</v>
      </c>
    </row>
    <row r="1536" spans="1:3" x14ac:dyDescent="0.25">
      <c r="A1536">
        <v>11293314</v>
      </c>
      <c r="B1536" s="37">
        <v>31480</v>
      </c>
      <c r="C1536">
        <v>6</v>
      </c>
    </row>
    <row r="1537" spans="1:3" x14ac:dyDescent="0.25">
      <c r="A1537">
        <v>11293382</v>
      </c>
      <c r="B1537" s="37">
        <v>38943</v>
      </c>
      <c r="C1537">
        <v>5</v>
      </c>
    </row>
    <row r="1538" spans="1:3" x14ac:dyDescent="0.25">
      <c r="A1538">
        <v>11293467</v>
      </c>
      <c r="B1538" s="37">
        <v>38734</v>
      </c>
      <c r="C1538">
        <v>9</v>
      </c>
    </row>
    <row r="1539" spans="1:3" x14ac:dyDescent="0.25">
      <c r="A1539">
        <v>11293591</v>
      </c>
      <c r="B1539" s="37">
        <v>27987</v>
      </c>
      <c r="C1539">
        <v>8</v>
      </c>
    </row>
    <row r="1540" spans="1:3" x14ac:dyDescent="0.25">
      <c r="A1540">
        <v>11293609</v>
      </c>
      <c r="B1540" s="37">
        <v>44092</v>
      </c>
      <c r="C1540">
        <v>6</v>
      </c>
    </row>
    <row r="1541" spans="1:3" x14ac:dyDescent="0.25">
      <c r="A1541">
        <v>11293629</v>
      </c>
      <c r="B1541" s="37">
        <v>38734</v>
      </c>
      <c r="C1541">
        <v>6</v>
      </c>
    </row>
    <row r="1542" spans="1:3" x14ac:dyDescent="0.25">
      <c r="A1542">
        <v>11293630</v>
      </c>
      <c r="B1542" s="37">
        <v>44344</v>
      </c>
      <c r="C1542">
        <v>4</v>
      </c>
    </row>
    <row r="1543" spans="1:3" x14ac:dyDescent="0.25">
      <c r="A1543">
        <v>11293688</v>
      </c>
      <c r="B1543" s="37">
        <v>37089</v>
      </c>
      <c r="C1543">
        <v>4</v>
      </c>
    </row>
    <row r="1544" spans="1:3" x14ac:dyDescent="0.25">
      <c r="A1544">
        <v>11293775</v>
      </c>
      <c r="B1544" s="37">
        <v>44344</v>
      </c>
      <c r="C1544">
        <v>9</v>
      </c>
    </row>
    <row r="1545" spans="1:3" x14ac:dyDescent="0.25">
      <c r="A1545">
        <v>11293781</v>
      </c>
      <c r="B1545">
        <v>44092</v>
      </c>
      <c r="C1545">
        <v>5</v>
      </c>
    </row>
    <row r="1546" spans="1:3" x14ac:dyDescent="0.25">
      <c r="A1546">
        <v>11293782</v>
      </c>
      <c r="B1546" s="37">
        <v>44344</v>
      </c>
      <c r="C1546">
        <v>6</v>
      </c>
    </row>
    <row r="1547" spans="1:3" x14ac:dyDescent="0.25">
      <c r="A1547">
        <v>11293783</v>
      </c>
      <c r="B1547" s="37">
        <v>44092</v>
      </c>
      <c r="C1547">
        <v>5</v>
      </c>
    </row>
    <row r="1548" spans="1:3" x14ac:dyDescent="0.25">
      <c r="A1548">
        <v>11293785</v>
      </c>
      <c r="B1548" s="37">
        <v>27987</v>
      </c>
      <c r="C1548">
        <v>6</v>
      </c>
    </row>
    <row r="1549" spans="1:3" x14ac:dyDescent="0.25">
      <c r="A1549">
        <v>11293787</v>
      </c>
      <c r="B1549" s="37">
        <v>37089</v>
      </c>
      <c r="C1549">
        <v>4</v>
      </c>
    </row>
    <row r="1550" spans="1:3" x14ac:dyDescent="0.25">
      <c r="A1550">
        <v>11293796</v>
      </c>
      <c r="B1550" s="37">
        <v>38943</v>
      </c>
      <c r="C1550">
        <v>5</v>
      </c>
    </row>
    <row r="1551" spans="1:3" x14ac:dyDescent="0.25">
      <c r="A1551">
        <v>11293800</v>
      </c>
      <c r="B1551" s="37">
        <v>38943</v>
      </c>
      <c r="C1551">
        <v>5</v>
      </c>
    </row>
    <row r="1552" spans="1:3" x14ac:dyDescent="0.25">
      <c r="A1552">
        <v>11293814</v>
      </c>
      <c r="B1552">
        <v>44344</v>
      </c>
      <c r="C1552">
        <v>6</v>
      </c>
    </row>
    <row r="1553" spans="1:3" x14ac:dyDescent="0.25">
      <c r="A1553">
        <v>11293820</v>
      </c>
      <c r="B1553">
        <v>27987</v>
      </c>
      <c r="C1553">
        <v>6</v>
      </c>
    </row>
    <row r="1554" spans="1:3" x14ac:dyDescent="0.25">
      <c r="A1554">
        <v>11293838</v>
      </c>
      <c r="B1554">
        <v>44344</v>
      </c>
      <c r="C1554">
        <v>6</v>
      </c>
    </row>
    <row r="1555" spans="1:3" x14ac:dyDescent="0.25">
      <c r="A1555">
        <v>11293843</v>
      </c>
      <c r="B1555" s="37">
        <v>39359</v>
      </c>
      <c r="C1555">
        <v>6</v>
      </c>
    </row>
    <row r="1556" spans="1:3" x14ac:dyDescent="0.25">
      <c r="A1556">
        <v>11293847</v>
      </c>
      <c r="B1556" s="37">
        <v>37089</v>
      </c>
      <c r="C1556">
        <v>4</v>
      </c>
    </row>
    <row r="1557" spans="1:3" x14ac:dyDescent="0.25">
      <c r="A1557">
        <v>11293855</v>
      </c>
      <c r="B1557" s="37">
        <v>44344</v>
      </c>
      <c r="C1557">
        <v>5</v>
      </c>
    </row>
    <row r="1558" spans="1:3" x14ac:dyDescent="0.25">
      <c r="A1558">
        <v>11293856</v>
      </c>
      <c r="B1558" s="37">
        <v>44344</v>
      </c>
      <c r="C1558">
        <v>5</v>
      </c>
    </row>
    <row r="1559" spans="1:3" x14ac:dyDescent="0.25">
      <c r="A1559">
        <v>11293857</v>
      </c>
      <c r="B1559" s="37">
        <v>39359</v>
      </c>
      <c r="C1559">
        <v>6</v>
      </c>
    </row>
    <row r="1560" spans="1:3" x14ac:dyDescent="0.25">
      <c r="A1560">
        <v>11293860</v>
      </c>
      <c r="B1560" s="37">
        <v>44344</v>
      </c>
      <c r="C1560">
        <v>6</v>
      </c>
    </row>
    <row r="1561" spans="1:3" x14ac:dyDescent="0.25">
      <c r="A1561">
        <v>11293867</v>
      </c>
      <c r="B1561" s="37">
        <v>38734</v>
      </c>
      <c r="C1561">
        <v>5</v>
      </c>
    </row>
    <row r="1562" spans="1:3" x14ac:dyDescent="0.25">
      <c r="A1562">
        <v>11294150</v>
      </c>
      <c r="B1562">
        <v>37089</v>
      </c>
      <c r="C1562">
        <v>4</v>
      </c>
    </row>
    <row r="1563" spans="1:3" x14ac:dyDescent="0.25">
      <c r="A1563">
        <v>11294155</v>
      </c>
      <c r="B1563">
        <v>37089</v>
      </c>
      <c r="C1563">
        <v>5</v>
      </c>
    </row>
    <row r="1564" spans="1:3" x14ac:dyDescent="0.25">
      <c r="A1564">
        <v>11294171</v>
      </c>
      <c r="B1564">
        <v>44344</v>
      </c>
      <c r="C1564">
        <v>7</v>
      </c>
    </row>
    <row r="1565" spans="1:3" x14ac:dyDescent="0.25">
      <c r="A1565">
        <v>11294172</v>
      </c>
      <c r="B1565">
        <v>37089</v>
      </c>
      <c r="C1565">
        <v>4</v>
      </c>
    </row>
    <row r="1566" spans="1:3" x14ac:dyDescent="0.25">
      <c r="A1566">
        <v>11294210</v>
      </c>
      <c r="B1566" s="37">
        <v>44344</v>
      </c>
      <c r="C1566">
        <v>5</v>
      </c>
    </row>
    <row r="1567" spans="1:3" x14ac:dyDescent="0.25">
      <c r="A1567">
        <v>11294214</v>
      </c>
      <c r="B1567" s="37">
        <v>37089</v>
      </c>
      <c r="C1567">
        <v>4</v>
      </c>
    </row>
    <row r="1568" spans="1:3" x14ac:dyDescent="0.25">
      <c r="A1568">
        <v>11294250</v>
      </c>
      <c r="B1568">
        <v>38734</v>
      </c>
      <c r="C1568">
        <v>4</v>
      </c>
    </row>
    <row r="1569" spans="1:3" x14ac:dyDescent="0.25">
      <c r="A1569">
        <v>11294251</v>
      </c>
      <c r="B1569">
        <v>38734</v>
      </c>
      <c r="C1569">
        <v>5</v>
      </c>
    </row>
    <row r="1570" spans="1:3" x14ac:dyDescent="0.25">
      <c r="A1570">
        <v>11294259</v>
      </c>
      <c r="B1570">
        <v>38734</v>
      </c>
      <c r="C1570">
        <v>6</v>
      </c>
    </row>
    <row r="1571" spans="1:3" x14ac:dyDescent="0.25">
      <c r="A1571">
        <v>11294260</v>
      </c>
      <c r="B1571">
        <v>27987</v>
      </c>
      <c r="C1571">
        <v>7</v>
      </c>
    </row>
    <row r="1572" spans="1:3" x14ac:dyDescent="0.25">
      <c r="A1572">
        <v>11294379</v>
      </c>
      <c r="B1572">
        <v>37089</v>
      </c>
      <c r="C1572">
        <v>7</v>
      </c>
    </row>
    <row r="1573" spans="1:3" x14ac:dyDescent="0.25">
      <c r="A1573">
        <v>11294432</v>
      </c>
      <c r="B1573">
        <v>29601</v>
      </c>
      <c r="C1573">
        <v>6</v>
      </c>
    </row>
    <row r="1574" spans="1:3" x14ac:dyDescent="0.25">
      <c r="A1574">
        <v>11294433</v>
      </c>
      <c r="B1574">
        <v>37089</v>
      </c>
      <c r="C1574">
        <v>4</v>
      </c>
    </row>
    <row r="1575" spans="1:3" x14ac:dyDescent="0.25">
      <c r="A1575">
        <v>11294454</v>
      </c>
      <c r="B1575" s="37">
        <v>44344</v>
      </c>
      <c r="C1575">
        <v>5</v>
      </c>
    </row>
    <row r="1576" spans="1:3" x14ac:dyDescent="0.25">
      <c r="A1576">
        <v>11294455</v>
      </c>
      <c r="B1576">
        <v>37089</v>
      </c>
      <c r="C1576">
        <v>4</v>
      </c>
    </row>
    <row r="1577" spans="1:3" x14ac:dyDescent="0.25">
      <c r="A1577">
        <v>11294948</v>
      </c>
      <c r="B1577" s="37">
        <v>26249</v>
      </c>
      <c r="C1577">
        <v>8</v>
      </c>
    </row>
    <row r="1578" spans="1:3" x14ac:dyDescent="0.25">
      <c r="A1578">
        <v>11295029</v>
      </c>
      <c r="B1578">
        <v>31480</v>
      </c>
      <c r="C1578">
        <v>6</v>
      </c>
    </row>
    <row r="1579" spans="1:3" x14ac:dyDescent="0.25">
      <c r="A1579">
        <v>11295135</v>
      </c>
      <c r="B1579">
        <v>27987</v>
      </c>
      <c r="C1579">
        <v>5</v>
      </c>
    </row>
    <row r="1580" spans="1:3" x14ac:dyDescent="0.25">
      <c r="A1580">
        <v>11295138</v>
      </c>
      <c r="B1580">
        <v>27987</v>
      </c>
      <c r="C1580">
        <v>5</v>
      </c>
    </row>
    <row r="1581" spans="1:3" x14ac:dyDescent="0.25">
      <c r="A1581">
        <v>11295141</v>
      </c>
      <c r="B1581">
        <v>27987</v>
      </c>
      <c r="C1581">
        <v>5</v>
      </c>
    </row>
    <row r="1582" spans="1:3" x14ac:dyDescent="0.25">
      <c r="A1582">
        <v>11295145</v>
      </c>
      <c r="B1582" s="37">
        <v>27987</v>
      </c>
      <c r="C1582">
        <v>5</v>
      </c>
    </row>
    <row r="1583" spans="1:3" x14ac:dyDescent="0.25">
      <c r="A1583">
        <v>11295146</v>
      </c>
      <c r="B1583" s="37">
        <v>31689</v>
      </c>
      <c r="C1583">
        <v>6</v>
      </c>
    </row>
    <row r="1584" spans="1:3" x14ac:dyDescent="0.25">
      <c r="A1584">
        <v>11295157</v>
      </c>
      <c r="B1584" s="37">
        <v>37089</v>
      </c>
      <c r="C1584">
        <v>6</v>
      </c>
    </row>
    <row r="1585" spans="1:3" x14ac:dyDescent="0.25">
      <c r="A1585">
        <v>11295213</v>
      </c>
      <c r="B1585" s="37">
        <v>38943</v>
      </c>
      <c r="C1585">
        <v>6</v>
      </c>
    </row>
    <row r="1586" spans="1:3" x14ac:dyDescent="0.25">
      <c r="A1586">
        <v>11295963</v>
      </c>
      <c r="B1586" s="37">
        <v>44344</v>
      </c>
      <c r="C1586">
        <v>6</v>
      </c>
    </row>
    <row r="1587" spans="1:3" x14ac:dyDescent="0.25">
      <c r="A1587">
        <v>11295964</v>
      </c>
      <c r="B1587">
        <v>44344</v>
      </c>
      <c r="C1587">
        <v>5</v>
      </c>
    </row>
    <row r="1588" spans="1:3" x14ac:dyDescent="0.25">
      <c r="A1588">
        <v>11295966</v>
      </c>
      <c r="B1588">
        <v>38734</v>
      </c>
      <c r="C1588">
        <v>5</v>
      </c>
    </row>
    <row r="1589" spans="1:3" x14ac:dyDescent="0.25">
      <c r="A1589">
        <v>11295998</v>
      </c>
      <c r="B1589" s="37">
        <v>27987</v>
      </c>
      <c r="C1589">
        <v>7</v>
      </c>
    </row>
    <row r="1590" spans="1:3" x14ac:dyDescent="0.25">
      <c r="A1590">
        <v>11296025</v>
      </c>
      <c r="B1590">
        <v>27987</v>
      </c>
      <c r="C1590">
        <v>7</v>
      </c>
    </row>
    <row r="1591" spans="1:3" x14ac:dyDescent="0.25">
      <c r="A1591">
        <v>11296032</v>
      </c>
      <c r="B1591">
        <v>44344</v>
      </c>
      <c r="C1591">
        <v>6</v>
      </c>
    </row>
    <row r="1592" spans="1:3" x14ac:dyDescent="0.25">
      <c r="A1592">
        <v>11296033</v>
      </c>
      <c r="B1592">
        <v>37089</v>
      </c>
      <c r="C1592">
        <v>5</v>
      </c>
    </row>
    <row r="1593" spans="1:3" x14ac:dyDescent="0.25">
      <c r="A1593">
        <v>11296037</v>
      </c>
      <c r="B1593">
        <v>44344</v>
      </c>
      <c r="C1593">
        <v>5</v>
      </c>
    </row>
    <row r="1594" spans="1:3" x14ac:dyDescent="0.25">
      <c r="A1594">
        <v>11296112</v>
      </c>
      <c r="B1594" s="37">
        <v>38943</v>
      </c>
      <c r="C1594">
        <v>5</v>
      </c>
    </row>
    <row r="1595" spans="1:3" x14ac:dyDescent="0.25">
      <c r="A1595">
        <v>11296127</v>
      </c>
      <c r="B1595" s="37">
        <v>38943</v>
      </c>
      <c r="C1595">
        <v>6</v>
      </c>
    </row>
    <row r="1596" spans="1:3" x14ac:dyDescent="0.25">
      <c r="A1596">
        <v>11296198</v>
      </c>
      <c r="B1596" s="37">
        <v>38734</v>
      </c>
      <c r="C1596">
        <v>5</v>
      </c>
    </row>
    <row r="1597" spans="1:3" x14ac:dyDescent="0.25">
      <c r="A1597">
        <v>11296199</v>
      </c>
      <c r="B1597">
        <v>27987</v>
      </c>
      <c r="C1597">
        <v>7</v>
      </c>
    </row>
    <row r="1598" spans="1:3" x14ac:dyDescent="0.25">
      <c r="A1598">
        <v>11296283</v>
      </c>
      <c r="B1598">
        <v>38734</v>
      </c>
      <c r="C1598">
        <v>9</v>
      </c>
    </row>
    <row r="1599" spans="1:3" x14ac:dyDescent="0.25">
      <c r="A1599">
        <v>11296284</v>
      </c>
      <c r="B1599">
        <v>29601</v>
      </c>
      <c r="C1599">
        <v>6</v>
      </c>
    </row>
    <row r="1600" spans="1:3" x14ac:dyDescent="0.25">
      <c r="A1600">
        <v>11296285</v>
      </c>
      <c r="B1600">
        <v>44344</v>
      </c>
      <c r="C1600">
        <v>4</v>
      </c>
    </row>
    <row r="1601" spans="1:3" x14ac:dyDescent="0.25">
      <c r="A1601">
        <v>11296286</v>
      </c>
      <c r="B1601">
        <v>37089</v>
      </c>
      <c r="C1601">
        <v>4</v>
      </c>
    </row>
    <row r="1602" spans="1:3" x14ac:dyDescent="0.25">
      <c r="A1602">
        <v>11296288</v>
      </c>
      <c r="B1602">
        <v>31689</v>
      </c>
      <c r="C1602">
        <v>4</v>
      </c>
    </row>
    <row r="1603" spans="1:3" x14ac:dyDescent="0.25">
      <c r="A1603">
        <v>11296291</v>
      </c>
      <c r="B1603">
        <v>31689</v>
      </c>
      <c r="C1603">
        <v>4</v>
      </c>
    </row>
    <row r="1604" spans="1:3" x14ac:dyDescent="0.25">
      <c r="A1604">
        <v>11296292</v>
      </c>
      <c r="B1604" s="37">
        <v>31480</v>
      </c>
      <c r="C1604">
        <v>4</v>
      </c>
    </row>
    <row r="1605" spans="1:3" x14ac:dyDescent="0.25">
      <c r="A1605">
        <v>11296296</v>
      </c>
      <c r="B1605" s="37">
        <v>31480</v>
      </c>
      <c r="C1605">
        <v>7</v>
      </c>
    </row>
    <row r="1606" spans="1:3" x14ac:dyDescent="0.25">
      <c r="A1606">
        <v>11296297</v>
      </c>
      <c r="B1606" s="37">
        <v>44344</v>
      </c>
      <c r="C1606">
        <v>5</v>
      </c>
    </row>
    <row r="1607" spans="1:3" x14ac:dyDescent="0.25">
      <c r="A1607">
        <v>11296299</v>
      </c>
      <c r="B1607" s="37">
        <v>44344</v>
      </c>
      <c r="C1607">
        <v>7</v>
      </c>
    </row>
    <row r="1608" spans="1:3" x14ac:dyDescent="0.25">
      <c r="A1608">
        <v>11296304</v>
      </c>
      <c r="B1608" s="37">
        <v>44344</v>
      </c>
      <c r="C1608">
        <v>4</v>
      </c>
    </row>
    <row r="1609" spans="1:3" x14ac:dyDescent="0.25">
      <c r="A1609">
        <v>11296306</v>
      </c>
      <c r="B1609" s="37">
        <v>44344</v>
      </c>
      <c r="C1609">
        <v>4</v>
      </c>
    </row>
    <row r="1610" spans="1:3" x14ac:dyDescent="0.25">
      <c r="A1610">
        <v>11296320</v>
      </c>
      <c r="B1610">
        <v>37089</v>
      </c>
      <c r="C1610">
        <v>4</v>
      </c>
    </row>
    <row r="1611" spans="1:3" x14ac:dyDescent="0.25">
      <c r="A1611">
        <v>11296323</v>
      </c>
      <c r="B1611">
        <v>44344</v>
      </c>
      <c r="C1611">
        <v>5</v>
      </c>
    </row>
    <row r="1612" spans="1:3" x14ac:dyDescent="0.25">
      <c r="A1612">
        <v>11296324</v>
      </c>
      <c r="B1612">
        <v>37089</v>
      </c>
      <c r="C1612">
        <v>5</v>
      </c>
    </row>
    <row r="1613" spans="1:3" x14ac:dyDescent="0.25">
      <c r="A1613">
        <v>11296330</v>
      </c>
      <c r="B1613">
        <v>44344</v>
      </c>
      <c r="C1613">
        <v>5</v>
      </c>
    </row>
    <row r="1614" spans="1:3" x14ac:dyDescent="0.25">
      <c r="A1614">
        <v>11296338</v>
      </c>
      <c r="B1614" s="37">
        <v>31480</v>
      </c>
      <c r="C1614">
        <v>7</v>
      </c>
    </row>
    <row r="1615" spans="1:3" x14ac:dyDescent="0.25">
      <c r="A1615">
        <v>11296343</v>
      </c>
      <c r="B1615">
        <v>31480</v>
      </c>
      <c r="C1615">
        <v>4</v>
      </c>
    </row>
    <row r="1616" spans="1:3" x14ac:dyDescent="0.25">
      <c r="A1616">
        <v>11296345</v>
      </c>
      <c r="B1616" s="37">
        <v>31689</v>
      </c>
      <c r="C1616">
        <v>6</v>
      </c>
    </row>
    <row r="1617" spans="1:3" x14ac:dyDescent="0.25">
      <c r="A1617">
        <v>11296346</v>
      </c>
      <c r="B1617">
        <v>31689</v>
      </c>
      <c r="C1617">
        <v>4</v>
      </c>
    </row>
    <row r="1618" spans="1:3" x14ac:dyDescent="0.25">
      <c r="A1618">
        <v>11296372</v>
      </c>
      <c r="B1618">
        <v>44344</v>
      </c>
      <c r="C1618">
        <v>4</v>
      </c>
    </row>
    <row r="1619" spans="1:3" x14ac:dyDescent="0.25">
      <c r="A1619">
        <v>11296504</v>
      </c>
      <c r="B1619">
        <v>38734</v>
      </c>
      <c r="C1619">
        <v>5</v>
      </c>
    </row>
    <row r="1620" spans="1:3" x14ac:dyDescent="0.25">
      <c r="A1620">
        <v>11296505</v>
      </c>
      <c r="B1620">
        <v>37089</v>
      </c>
      <c r="C1620">
        <v>7</v>
      </c>
    </row>
    <row r="1621" spans="1:3" x14ac:dyDescent="0.25">
      <c r="A1621">
        <v>11296601</v>
      </c>
      <c r="B1621">
        <v>44344</v>
      </c>
      <c r="C1621">
        <v>4</v>
      </c>
    </row>
    <row r="1622" spans="1:3" x14ac:dyDescent="0.25">
      <c r="A1622">
        <v>11296798</v>
      </c>
      <c r="B1622">
        <v>27987</v>
      </c>
      <c r="C1622">
        <v>6</v>
      </c>
    </row>
    <row r="1623" spans="1:3" x14ac:dyDescent="0.25">
      <c r="A1623">
        <v>11296799</v>
      </c>
      <c r="B1623" s="37">
        <v>31480</v>
      </c>
      <c r="C1623">
        <v>5</v>
      </c>
    </row>
    <row r="1624" spans="1:3" x14ac:dyDescent="0.25">
      <c r="A1624">
        <v>11296801</v>
      </c>
      <c r="B1624">
        <v>37089</v>
      </c>
      <c r="C1624">
        <v>4</v>
      </c>
    </row>
    <row r="1625" spans="1:3" x14ac:dyDescent="0.25">
      <c r="A1625">
        <v>11296803</v>
      </c>
      <c r="B1625">
        <v>37089</v>
      </c>
      <c r="C1625">
        <v>5</v>
      </c>
    </row>
    <row r="1626" spans="1:3" x14ac:dyDescent="0.25">
      <c r="A1626">
        <v>11296804</v>
      </c>
      <c r="B1626">
        <v>44344</v>
      </c>
      <c r="C1626">
        <v>6</v>
      </c>
    </row>
    <row r="1627" spans="1:3" x14ac:dyDescent="0.25">
      <c r="A1627">
        <v>11296930</v>
      </c>
      <c r="B1627">
        <v>38734</v>
      </c>
      <c r="C1627">
        <v>10</v>
      </c>
    </row>
    <row r="1628" spans="1:3" x14ac:dyDescent="0.25">
      <c r="A1628">
        <v>11296995</v>
      </c>
      <c r="B1628">
        <v>38734</v>
      </c>
      <c r="C1628">
        <v>10</v>
      </c>
    </row>
    <row r="1629" spans="1:3" x14ac:dyDescent="0.25">
      <c r="A1629">
        <v>11297350</v>
      </c>
      <c r="B1629">
        <v>38734</v>
      </c>
      <c r="C1629">
        <v>7</v>
      </c>
    </row>
    <row r="1630" spans="1:3" x14ac:dyDescent="0.25">
      <c r="A1630">
        <v>11297373</v>
      </c>
      <c r="B1630">
        <v>37089</v>
      </c>
      <c r="C1630">
        <v>5</v>
      </c>
    </row>
    <row r="1631" spans="1:3" x14ac:dyDescent="0.25">
      <c r="A1631">
        <v>11297478</v>
      </c>
      <c r="B1631">
        <v>35211</v>
      </c>
      <c r="C1631">
        <v>5</v>
      </c>
    </row>
    <row r="1632" spans="1:3" x14ac:dyDescent="0.25">
      <c r="A1632">
        <v>11297931</v>
      </c>
      <c r="B1632">
        <v>31689</v>
      </c>
      <c r="C1632">
        <v>7</v>
      </c>
    </row>
    <row r="1633" spans="1:3" x14ac:dyDescent="0.25">
      <c r="A1633">
        <v>11298196</v>
      </c>
      <c r="B1633">
        <v>44344</v>
      </c>
      <c r="C1633">
        <v>6</v>
      </c>
    </row>
    <row r="1634" spans="1:3" x14ac:dyDescent="0.25">
      <c r="A1634">
        <v>11298330</v>
      </c>
      <c r="B1634">
        <v>44344</v>
      </c>
      <c r="C1634">
        <v>5</v>
      </c>
    </row>
    <row r="1635" spans="1:3" x14ac:dyDescent="0.25">
      <c r="A1635">
        <v>11298344</v>
      </c>
      <c r="B1635">
        <v>44344</v>
      </c>
      <c r="C1635">
        <v>5</v>
      </c>
    </row>
    <row r="1636" spans="1:3" x14ac:dyDescent="0.25">
      <c r="A1636">
        <v>11298354</v>
      </c>
      <c r="B1636">
        <v>44344</v>
      </c>
      <c r="C1636">
        <v>5</v>
      </c>
    </row>
    <row r="1637" spans="1:3" x14ac:dyDescent="0.25">
      <c r="A1637">
        <v>11298356</v>
      </c>
      <c r="B1637">
        <v>44344</v>
      </c>
      <c r="C1637">
        <v>7</v>
      </c>
    </row>
    <row r="1638" spans="1:3" x14ac:dyDescent="0.25">
      <c r="A1638">
        <v>11298423</v>
      </c>
      <c r="B1638">
        <v>44344</v>
      </c>
      <c r="C1638">
        <v>5</v>
      </c>
    </row>
    <row r="1639" spans="1:3" x14ac:dyDescent="0.25">
      <c r="A1639">
        <v>11298443</v>
      </c>
      <c r="B1639">
        <v>37089</v>
      </c>
      <c r="C1639">
        <v>7</v>
      </c>
    </row>
    <row r="1640" spans="1:3" x14ac:dyDescent="0.25">
      <c r="A1640">
        <v>11298466</v>
      </c>
      <c r="B1640">
        <v>44344</v>
      </c>
      <c r="C1640">
        <v>5</v>
      </c>
    </row>
    <row r="1641" spans="1:3" x14ac:dyDescent="0.25">
      <c r="A1641">
        <v>11298555</v>
      </c>
      <c r="B1641">
        <v>44344</v>
      </c>
      <c r="C1641">
        <v>4</v>
      </c>
    </row>
    <row r="1642" spans="1:3" x14ac:dyDescent="0.25">
      <c r="A1642">
        <v>11298589</v>
      </c>
      <c r="B1642">
        <v>44344</v>
      </c>
      <c r="C1642">
        <v>4</v>
      </c>
    </row>
    <row r="1643" spans="1:3" x14ac:dyDescent="0.25">
      <c r="A1643">
        <v>11298623</v>
      </c>
      <c r="B1643">
        <v>44344</v>
      </c>
      <c r="C1643">
        <v>4</v>
      </c>
    </row>
    <row r="1644" spans="1:3" x14ac:dyDescent="0.25">
      <c r="A1644">
        <v>11298624</v>
      </c>
      <c r="B1644">
        <v>44344</v>
      </c>
      <c r="C1644">
        <v>4</v>
      </c>
    </row>
    <row r="1645" spans="1:3" x14ac:dyDescent="0.25">
      <c r="A1645">
        <v>11298626</v>
      </c>
      <c r="B1645">
        <v>44344</v>
      </c>
      <c r="C1645">
        <v>6</v>
      </c>
    </row>
    <row r="1646" spans="1:3" x14ac:dyDescent="0.25">
      <c r="A1646">
        <v>11298632</v>
      </c>
      <c r="B1646">
        <v>44344</v>
      </c>
      <c r="C1646">
        <v>4</v>
      </c>
    </row>
    <row r="1647" spans="1:3" x14ac:dyDescent="0.25">
      <c r="A1647">
        <v>11298635</v>
      </c>
      <c r="B1647">
        <v>44344</v>
      </c>
      <c r="C1647">
        <v>4</v>
      </c>
    </row>
    <row r="1648" spans="1:3" x14ac:dyDescent="0.25">
      <c r="A1648">
        <v>11298636</v>
      </c>
      <c r="B1648">
        <v>44344</v>
      </c>
      <c r="C1648">
        <v>6</v>
      </c>
    </row>
    <row r="1649" spans="1:3" x14ac:dyDescent="0.25">
      <c r="A1649">
        <v>11298676</v>
      </c>
      <c r="B1649">
        <v>44344</v>
      </c>
      <c r="C1649">
        <v>5</v>
      </c>
    </row>
    <row r="1650" spans="1:3" x14ac:dyDescent="0.25">
      <c r="A1650">
        <v>11298677</v>
      </c>
      <c r="B1650">
        <v>44344</v>
      </c>
      <c r="C1650">
        <v>5</v>
      </c>
    </row>
    <row r="1651" spans="1:3" x14ac:dyDescent="0.25">
      <c r="A1651">
        <v>11298714</v>
      </c>
      <c r="B1651">
        <v>38734</v>
      </c>
      <c r="C1651">
        <v>9</v>
      </c>
    </row>
    <row r="1652" spans="1:3" x14ac:dyDescent="0.25">
      <c r="A1652">
        <v>11298739</v>
      </c>
      <c r="B1652">
        <v>44344</v>
      </c>
      <c r="C1652">
        <v>5</v>
      </c>
    </row>
    <row r="1653" spans="1:3" x14ac:dyDescent="0.25">
      <c r="A1653">
        <v>11298751</v>
      </c>
      <c r="B1653" s="37">
        <v>37089</v>
      </c>
      <c r="C1653">
        <v>6</v>
      </c>
    </row>
    <row r="1654" spans="1:3" x14ac:dyDescent="0.25">
      <c r="A1654">
        <v>11298763</v>
      </c>
      <c r="B1654">
        <v>44344</v>
      </c>
      <c r="C1654">
        <v>6</v>
      </c>
    </row>
    <row r="1655" spans="1:3" x14ac:dyDescent="0.25">
      <c r="A1655">
        <v>11298764</v>
      </c>
      <c r="B1655" s="37">
        <v>27987</v>
      </c>
      <c r="C1655">
        <v>6</v>
      </c>
    </row>
    <row r="1656" spans="1:3" x14ac:dyDescent="0.25">
      <c r="A1656">
        <v>11298766</v>
      </c>
      <c r="B1656" s="37">
        <v>37089</v>
      </c>
      <c r="C1656">
        <v>4</v>
      </c>
    </row>
    <row r="1657" spans="1:3" x14ac:dyDescent="0.25">
      <c r="A1657">
        <v>11298834</v>
      </c>
      <c r="B1657">
        <v>44344</v>
      </c>
      <c r="C1657">
        <v>7</v>
      </c>
    </row>
    <row r="1658" spans="1:3" x14ac:dyDescent="0.25">
      <c r="A1658">
        <v>11298862</v>
      </c>
      <c r="B1658">
        <v>44344</v>
      </c>
      <c r="C1658">
        <v>4</v>
      </c>
    </row>
    <row r="1659" spans="1:3" x14ac:dyDescent="0.25">
      <c r="A1659">
        <v>11298863</v>
      </c>
      <c r="B1659" s="37">
        <v>44344</v>
      </c>
      <c r="C1659">
        <v>4</v>
      </c>
    </row>
    <row r="1660" spans="1:3" x14ac:dyDescent="0.25">
      <c r="A1660">
        <v>11298864</v>
      </c>
      <c r="B1660" s="37">
        <v>44344</v>
      </c>
      <c r="C1660">
        <v>6</v>
      </c>
    </row>
    <row r="1661" spans="1:3" x14ac:dyDescent="0.25">
      <c r="A1661">
        <v>11298867</v>
      </c>
      <c r="B1661" s="37">
        <v>44344</v>
      </c>
      <c r="C1661">
        <v>4</v>
      </c>
    </row>
    <row r="1662" spans="1:3" x14ac:dyDescent="0.25">
      <c r="A1662">
        <v>11298869</v>
      </c>
      <c r="B1662" s="37">
        <v>37089</v>
      </c>
      <c r="C1662">
        <v>4</v>
      </c>
    </row>
    <row r="1663" spans="1:3" x14ac:dyDescent="0.25">
      <c r="A1663">
        <v>11298871</v>
      </c>
      <c r="B1663" s="37">
        <v>44344</v>
      </c>
      <c r="C1663">
        <v>4</v>
      </c>
    </row>
    <row r="1664" spans="1:3" x14ac:dyDescent="0.25">
      <c r="A1664">
        <v>11298873</v>
      </c>
      <c r="B1664" s="37">
        <v>44344</v>
      </c>
      <c r="C1664">
        <v>5</v>
      </c>
    </row>
    <row r="1665" spans="1:3" x14ac:dyDescent="0.25">
      <c r="A1665">
        <v>11298884</v>
      </c>
      <c r="B1665" s="37">
        <v>44344</v>
      </c>
      <c r="C1665">
        <v>4</v>
      </c>
    </row>
    <row r="1666" spans="1:3" x14ac:dyDescent="0.25">
      <c r="A1666">
        <v>11298891</v>
      </c>
      <c r="B1666">
        <v>44344</v>
      </c>
      <c r="C1666">
        <v>4</v>
      </c>
    </row>
    <row r="1667" spans="1:3" x14ac:dyDescent="0.25">
      <c r="A1667">
        <v>11298899</v>
      </c>
      <c r="B1667">
        <v>31480</v>
      </c>
      <c r="C1667">
        <v>4</v>
      </c>
    </row>
    <row r="1668" spans="1:3" x14ac:dyDescent="0.25">
      <c r="A1668">
        <v>11298900</v>
      </c>
      <c r="B1668">
        <v>37089</v>
      </c>
      <c r="C1668">
        <v>4</v>
      </c>
    </row>
    <row r="1669" spans="1:3" x14ac:dyDescent="0.25">
      <c r="A1669">
        <v>11298901</v>
      </c>
      <c r="B1669" s="37">
        <v>37089</v>
      </c>
      <c r="C1669">
        <v>6</v>
      </c>
    </row>
    <row r="1670" spans="1:3" x14ac:dyDescent="0.25">
      <c r="A1670">
        <v>11298915</v>
      </c>
      <c r="B1670" s="37">
        <v>44344</v>
      </c>
      <c r="C1670">
        <v>5</v>
      </c>
    </row>
    <row r="1671" spans="1:3" x14ac:dyDescent="0.25">
      <c r="A1671">
        <v>11298926</v>
      </c>
      <c r="B1671">
        <v>37089</v>
      </c>
      <c r="C1671">
        <v>4</v>
      </c>
    </row>
    <row r="1672" spans="1:3" x14ac:dyDescent="0.25">
      <c r="A1672">
        <v>11298936</v>
      </c>
      <c r="B1672">
        <v>29601</v>
      </c>
      <c r="C1672">
        <v>6</v>
      </c>
    </row>
    <row r="1673" spans="1:3" x14ac:dyDescent="0.25">
      <c r="A1673">
        <v>11298938</v>
      </c>
      <c r="B1673">
        <v>35211</v>
      </c>
      <c r="C1673">
        <v>4</v>
      </c>
    </row>
    <row r="1674" spans="1:3" x14ac:dyDescent="0.25">
      <c r="A1674">
        <v>11298992</v>
      </c>
      <c r="B1674">
        <v>31437</v>
      </c>
      <c r="C1674">
        <v>4</v>
      </c>
    </row>
    <row r="1675" spans="1:3" x14ac:dyDescent="0.25">
      <c r="A1675">
        <v>11298996</v>
      </c>
      <c r="B1675">
        <v>44344</v>
      </c>
      <c r="C1675">
        <v>6</v>
      </c>
    </row>
    <row r="1676" spans="1:3" x14ac:dyDescent="0.25">
      <c r="A1676">
        <v>11299008</v>
      </c>
      <c r="B1676">
        <v>36855</v>
      </c>
      <c r="C1676">
        <v>6</v>
      </c>
    </row>
    <row r="1677" spans="1:3" x14ac:dyDescent="0.25">
      <c r="A1677">
        <v>11299077</v>
      </c>
      <c r="B1677">
        <v>37089</v>
      </c>
      <c r="C1677">
        <v>4</v>
      </c>
    </row>
    <row r="1678" spans="1:3" x14ac:dyDescent="0.25">
      <c r="A1678">
        <v>11299273</v>
      </c>
      <c r="B1678">
        <v>44344</v>
      </c>
      <c r="C1678">
        <v>5</v>
      </c>
    </row>
    <row r="1679" spans="1:3" x14ac:dyDescent="0.25">
      <c r="A1679">
        <v>11299274</v>
      </c>
      <c r="B1679">
        <v>44344</v>
      </c>
      <c r="C1679">
        <v>5</v>
      </c>
    </row>
    <row r="1680" spans="1:3" x14ac:dyDescent="0.25">
      <c r="A1680">
        <v>11299275</v>
      </c>
      <c r="B1680">
        <v>44344</v>
      </c>
      <c r="C1680">
        <v>5</v>
      </c>
    </row>
    <row r="1681" spans="1:3" x14ac:dyDescent="0.25">
      <c r="A1681">
        <v>11299279</v>
      </c>
      <c r="B1681">
        <v>44344</v>
      </c>
      <c r="C1681">
        <v>5</v>
      </c>
    </row>
    <row r="1682" spans="1:3" x14ac:dyDescent="0.25">
      <c r="A1682">
        <v>11299282</v>
      </c>
      <c r="B1682">
        <v>44344</v>
      </c>
      <c r="C1682">
        <v>5</v>
      </c>
    </row>
    <row r="1683" spans="1:3" x14ac:dyDescent="0.25">
      <c r="A1683">
        <v>11299285</v>
      </c>
      <c r="B1683">
        <v>44344</v>
      </c>
      <c r="C1683">
        <v>5</v>
      </c>
    </row>
    <row r="1684" spans="1:3" x14ac:dyDescent="0.25">
      <c r="A1684">
        <v>11299289</v>
      </c>
      <c r="B1684">
        <v>39359</v>
      </c>
      <c r="C1684">
        <v>6</v>
      </c>
    </row>
    <row r="1685" spans="1:3" x14ac:dyDescent="0.25">
      <c r="A1685">
        <v>11299292</v>
      </c>
      <c r="B1685">
        <v>44344</v>
      </c>
      <c r="C1685">
        <v>7</v>
      </c>
    </row>
    <row r="1686" spans="1:3" x14ac:dyDescent="0.25">
      <c r="A1686">
        <v>11299293</v>
      </c>
      <c r="B1686">
        <v>26873</v>
      </c>
      <c r="C1686">
        <v>9</v>
      </c>
    </row>
    <row r="1687" spans="1:3" x14ac:dyDescent="0.25">
      <c r="A1687">
        <v>11299298</v>
      </c>
      <c r="B1687" s="37">
        <v>44344</v>
      </c>
      <c r="C1687">
        <v>5</v>
      </c>
    </row>
    <row r="1688" spans="1:3" x14ac:dyDescent="0.25">
      <c r="A1688">
        <v>11299300</v>
      </c>
      <c r="B1688" s="37">
        <v>44344</v>
      </c>
      <c r="C1688">
        <v>5</v>
      </c>
    </row>
    <row r="1689" spans="1:3" x14ac:dyDescent="0.25">
      <c r="A1689">
        <v>11299301</v>
      </c>
      <c r="B1689" s="37">
        <v>38734</v>
      </c>
      <c r="C1689">
        <v>5</v>
      </c>
    </row>
    <row r="1690" spans="1:3" x14ac:dyDescent="0.25">
      <c r="A1690">
        <v>11299336</v>
      </c>
      <c r="B1690" s="37">
        <v>27987</v>
      </c>
      <c r="C1690">
        <v>9</v>
      </c>
    </row>
    <row r="1691" spans="1:3" x14ac:dyDescent="0.25">
      <c r="A1691">
        <v>11299341</v>
      </c>
      <c r="B1691">
        <v>27987</v>
      </c>
      <c r="C1691">
        <v>6</v>
      </c>
    </row>
    <row r="1692" spans="1:3" x14ac:dyDescent="0.25">
      <c r="A1692">
        <v>11299346</v>
      </c>
      <c r="B1692">
        <v>38734</v>
      </c>
      <c r="C1692">
        <v>7</v>
      </c>
    </row>
    <row r="1693" spans="1:3" x14ac:dyDescent="0.25">
      <c r="A1693">
        <v>11299350</v>
      </c>
      <c r="B1693">
        <v>27987</v>
      </c>
      <c r="C1693">
        <v>9</v>
      </c>
    </row>
    <row r="1694" spans="1:3" x14ac:dyDescent="0.25">
      <c r="A1694">
        <v>11299352</v>
      </c>
      <c r="B1694">
        <v>33059</v>
      </c>
      <c r="C1694">
        <v>6</v>
      </c>
    </row>
    <row r="1695" spans="1:3" x14ac:dyDescent="0.25">
      <c r="A1695">
        <v>11299355</v>
      </c>
      <c r="B1695">
        <v>27987</v>
      </c>
      <c r="C1695">
        <v>6</v>
      </c>
    </row>
    <row r="1696" spans="1:3" x14ac:dyDescent="0.25">
      <c r="A1696">
        <v>11299779</v>
      </c>
      <c r="B1696">
        <v>37089</v>
      </c>
      <c r="C1696">
        <v>4</v>
      </c>
    </row>
    <row r="1697" spans="1:3" x14ac:dyDescent="0.25">
      <c r="A1697">
        <v>11299784</v>
      </c>
      <c r="B1697">
        <v>44344</v>
      </c>
      <c r="C1697">
        <v>6</v>
      </c>
    </row>
    <row r="1698" spans="1:3" x14ac:dyDescent="0.25">
      <c r="A1698">
        <v>11299785</v>
      </c>
      <c r="B1698">
        <v>44344</v>
      </c>
      <c r="C1698">
        <v>6</v>
      </c>
    </row>
    <row r="1699" spans="1:3" x14ac:dyDescent="0.25">
      <c r="A1699">
        <v>11299804</v>
      </c>
      <c r="B1699">
        <v>37089</v>
      </c>
      <c r="C1699">
        <v>5</v>
      </c>
    </row>
    <row r="1700" spans="1:3" x14ac:dyDescent="0.25">
      <c r="A1700">
        <v>11299805</v>
      </c>
      <c r="B1700">
        <v>37089</v>
      </c>
      <c r="C1700">
        <v>5</v>
      </c>
    </row>
    <row r="1701" spans="1:3" x14ac:dyDescent="0.25">
      <c r="A1701">
        <v>11300025</v>
      </c>
      <c r="B1701">
        <v>37089</v>
      </c>
      <c r="C1701">
        <v>7</v>
      </c>
    </row>
    <row r="1702" spans="1:3" x14ac:dyDescent="0.25">
      <c r="A1702">
        <v>11300078</v>
      </c>
      <c r="B1702">
        <v>38943</v>
      </c>
      <c r="C1702">
        <v>6</v>
      </c>
    </row>
    <row r="1703" spans="1:3" x14ac:dyDescent="0.25">
      <c r="A1703">
        <v>11300088</v>
      </c>
      <c r="B1703">
        <v>37089</v>
      </c>
      <c r="C1703">
        <v>5</v>
      </c>
    </row>
    <row r="1704" spans="1:3" x14ac:dyDescent="0.25">
      <c r="A1704">
        <v>11300089</v>
      </c>
      <c r="B1704">
        <v>38943</v>
      </c>
      <c r="C1704">
        <v>5</v>
      </c>
    </row>
    <row r="1705" spans="1:3" x14ac:dyDescent="0.25">
      <c r="A1705">
        <v>11300494</v>
      </c>
      <c r="B1705">
        <v>38943</v>
      </c>
      <c r="C1705">
        <v>6</v>
      </c>
    </row>
    <row r="1706" spans="1:3" x14ac:dyDescent="0.25">
      <c r="A1706">
        <v>11300890</v>
      </c>
      <c r="B1706">
        <v>38734</v>
      </c>
      <c r="C1706">
        <v>6</v>
      </c>
    </row>
    <row r="1707" spans="1:3" x14ac:dyDescent="0.25">
      <c r="A1707">
        <v>11300892</v>
      </c>
      <c r="B1707">
        <v>38734</v>
      </c>
      <c r="C1707">
        <v>5</v>
      </c>
    </row>
    <row r="1708" spans="1:3" x14ac:dyDescent="0.25">
      <c r="A1708">
        <v>11300894</v>
      </c>
      <c r="B1708">
        <v>27987</v>
      </c>
      <c r="C1708">
        <v>6</v>
      </c>
    </row>
    <row r="1709" spans="1:3" x14ac:dyDescent="0.25">
      <c r="A1709">
        <v>11301029</v>
      </c>
      <c r="B1709">
        <v>31480</v>
      </c>
      <c r="C1709">
        <v>7</v>
      </c>
    </row>
    <row r="1710" spans="1:3" x14ac:dyDescent="0.25">
      <c r="A1710">
        <v>11301631</v>
      </c>
      <c r="B1710">
        <v>33059</v>
      </c>
      <c r="C1710">
        <v>8</v>
      </c>
    </row>
    <row r="1711" spans="1:3" x14ac:dyDescent="0.25">
      <c r="A1711">
        <v>11302229</v>
      </c>
      <c r="B1711">
        <v>44344</v>
      </c>
      <c r="C1711">
        <v>5</v>
      </c>
    </row>
    <row r="1712" spans="1:3" x14ac:dyDescent="0.25">
      <c r="A1712">
        <v>11302230</v>
      </c>
      <c r="B1712">
        <v>44344</v>
      </c>
      <c r="C1712">
        <v>7</v>
      </c>
    </row>
    <row r="1713" spans="1:3" x14ac:dyDescent="0.25">
      <c r="A1713">
        <v>11302449</v>
      </c>
      <c r="B1713">
        <v>44344</v>
      </c>
      <c r="C1713">
        <v>7</v>
      </c>
    </row>
    <row r="1714" spans="1:3" x14ac:dyDescent="0.25">
      <c r="A1714">
        <v>11302451</v>
      </c>
      <c r="B1714">
        <v>44344</v>
      </c>
      <c r="C1714">
        <v>5</v>
      </c>
    </row>
    <row r="1715" spans="1:3" x14ac:dyDescent="0.25">
      <c r="A1715">
        <v>11302693</v>
      </c>
      <c r="B1715">
        <v>44344</v>
      </c>
      <c r="C1715">
        <v>6</v>
      </c>
    </row>
    <row r="1716" spans="1:3" x14ac:dyDescent="0.25">
      <c r="A1716">
        <v>11302694</v>
      </c>
      <c r="B1716">
        <v>39359</v>
      </c>
      <c r="C1716">
        <v>6</v>
      </c>
    </row>
    <row r="1717" spans="1:3" x14ac:dyDescent="0.25">
      <c r="A1717">
        <v>11302695</v>
      </c>
      <c r="B1717">
        <v>39359</v>
      </c>
      <c r="C1717">
        <v>11</v>
      </c>
    </row>
    <row r="1718" spans="1:3" x14ac:dyDescent="0.25">
      <c r="A1718">
        <v>11302957</v>
      </c>
      <c r="B1718">
        <v>38734</v>
      </c>
      <c r="C1718">
        <v>5</v>
      </c>
    </row>
    <row r="1719" spans="1:3" x14ac:dyDescent="0.25">
      <c r="A1719">
        <v>11302961</v>
      </c>
      <c r="B1719">
        <v>37089</v>
      </c>
      <c r="C1719">
        <v>4</v>
      </c>
    </row>
    <row r="1720" spans="1:3" x14ac:dyDescent="0.25">
      <c r="A1720">
        <v>11302990</v>
      </c>
      <c r="B1720">
        <v>37089</v>
      </c>
      <c r="C1720">
        <v>4</v>
      </c>
    </row>
    <row r="1721" spans="1:3" x14ac:dyDescent="0.25">
      <c r="A1721">
        <v>11303061</v>
      </c>
      <c r="B1721">
        <v>44344</v>
      </c>
      <c r="C1721">
        <v>5</v>
      </c>
    </row>
    <row r="1722" spans="1:3" x14ac:dyDescent="0.25">
      <c r="A1722">
        <v>11303063</v>
      </c>
      <c r="B1722">
        <v>38734</v>
      </c>
      <c r="C1722">
        <v>7</v>
      </c>
    </row>
    <row r="1723" spans="1:3" x14ac:dyDescent="0.25">
      <c r="A1723">
        <v>11303110</v>
      </c>
      <c r="B1723">
        <v>44344</v>
      </c>
      <c r="C1723">
        <v>5</v>
      </c>
    </row>
    <row r="1724" spans="1:3" x14ac:dyDescent="0.25">
      <c r="A1724">
        <v>11303111</v>
      </c>
      <c r="B1724">
        <v>44344</v>
      </c>
      <c r="C1724">
        <v>5</v>
      </c>
    </row>
    <row r="1725" spans="1:3" x14ac:dyDescent="0.25">
      <c r="A1725">
        <v>11303115</v>
      </c>
      <c r="B1725">
        <v>31689</v>
      </c>
      <c r="C1725">
        <v>6</v>
      </c>
    </row>
    <row r="1726" spans="1:3" x14ac:dyDescent="0.25">
      <c r="A1726">
        <v>11303121</v>
      </c>
      <c r="B1726">
        <v>44344</v>
      </c>
      <c r="C1726">
        <v>4</v>
      </c>
    </row>
    <row r="1727" spans="1:3" x14ac:dyDescent="0.25">
      <c r="A1727">
        <v>11303213</v>
      </c>
      <c r="B1727">
        <v>44344</v>
      </c>
      <c r="C1727">
        <v>4</v>
      </c>
    </row>
    <row r="1728" spans="1:3" x14ac:dyDescent="0.25">
      <c r="A1728">
        <v>11303216</v>
      </c>
      <c r="B1728">
        <v>29601</v>
      </c>
      <c r="C1728">
        <v>6</v>
      </c>
    </row>
    <row r="1729" spans="1:3" x14ac:dyDescent="0.25">
      <c r="A1729">
        <v>11303217</v>
      </c>
      <c r="B1729">
        <v>35211</v>
      </c>
      <c r="C1729">
        <v>4</v>
      </c>
    </row>
    <row r="1730" spans="1:3" x14ac:dyDescent="0.25">
      <c r="A1730">
        <v>11303291</v>
      </c>
      <c r="B1730">
        <v>37089</v>
      </c>
      <c r="C1730">
        <v>7</v>
      </c>
    </row>
    <row r="1731" spans="1:3" x14ac:dyDescent="0.25">
      <c r="A1731">
        <v>11303292</v>
      </c>
      <c r="B1731">
        <v>31480</v>
      </c>
      <c r="C1731">
        <v>5</v>
      </c>
    </row>
    <row r="1732" spans="1:3" x14ac:dyDescent="0.25">
      <c r="A1732">
        <v>11303295</v>
      </c>
      <c r="B1732">
        <v>44344</v>
      </c>
      <c r="C1732">
        <v>5</v>
      </c>
    </row>
    <row r="1733" spans="1:3" x14ac:dyDescent="0.25">
      <c r="A1733">
        <v>11303312</v>
      </c>
      <c r="B1733">
        <v>35211</v>
      </c>
      <c r="C1733">
        <v>4</v>
      </c>
    </row>
    <row r="1734" spans="1:3" x14ac:dyDescent="0.25">
      <c r="A1734">
        <v>11303314</v>
      </c>
      <c r="B1734">
        <v>35211</v>
      </c>
      <c r="C1734">
        <v>6</v>
      </c>
    </row>
    <row r="1735" spans="1:3" x14ac:dyDescent="0.25">
      <c r="A1735">
        <v>11303320</v>
      </c>
      <c r="B1735">
        <v>44344</v>
      </c>
      <c r="C1735">
        <v>5</v>
      </c>
    </row>
    <row r="1736" spans="1:3" x14ac:dyDescent="0.25">
      <c r="A1736">
        <v>11303321</v>
      </c>
      <c r="B1736" s="37">
        <v>38734</v>
      </c>
      <c r="C1736">
        <v>7</v>
      </c>
    </row>
    <row r="1737" spans="1:3" x14ac:dyDescent="0.25">
      <c r="A1737">
        <v>11303376</v>
      </c>
      <c r="B1737" s="37">
        <v>44344</v>
      </c>
      <c r="C1737">
        <v>6</v>
      </c>
    </row>
    <row r="1738" spans="1:3" x14ac:dyDescent="0.25">
      <c r="A1738">
        <v>11303377</v>
      </c>
      <c r="B1738">
        <v>44344</v>
      </c>
      <c r="C1738">
        <v>6</v>
      </c>
    </row>
    <row r="1739" spans="1:3" x14ac:dyDescent="0.25">
      <c r="A1739">
        <v>11303387</v>
      </c>
      <c r="B1739">
        <v>37089</v>
      </c>
      <c r="C1739">
        <v>5</v>
      </c>
    </row>
    <row r="1740" spans="1:3" x14ac:dyDescent="0.25">
      <c r="A1740">
        <v>11303499</v>
      </c>
      <c r="B1740" s="37">
        <v>37089</v>
      </c>
      <c r="C1740">
        <v>7</v>
      </c>
    </row>
    <row r="1741" spans="1:3" x14ac:dyDescent="0.25">
      <c r="A1741">
        <v>11303547</v>
      </c>
      <c r="B1741" s="37">
        <v>44344</v>
      </c>
      <c r="C1741">
        <v>4</v>
      </c>
    </row>
    <row r="1742" spans="1:3" x14ac:dyDescent="0.25">
      <c r="A1742">
        <v>11303654</v>
      </c>
      <c r="B1742">
        <v>44344</v>
      </c>
      <c r="C1742">
        <v>4</v>
      </c>
    </row>
    <row r="1743" spans="1:3" x14ac:dyDescent="0.25">
      <c r="A1743">
        <v>11303656</v>
      </c>
      <c r="B1743" s="37">
        <v>44344</v>
      </c>
      <c r="C1743">
        <v>4</v>
      </c>
    </row>
    <row r="1744" spans="1:3" x14ac:dyDescent="0.25">
      <c r="A1744">
        <v>11303658</v>
      </c>
      <c r="B1744" s="37">
        <v>44344</v>
      </c>
      <c r="C1744">
        <v>4</v>
      </c>
    </row>
    <row r="1745" spans="1:3" x14ac:dyDescent="0.25">
      <c r="A1745">
        <v>11303659</v>
      </c>
      <c r="B1745" s="37">
        <v>44344</v>
      </c>
      <c r="C1745">
        <v>4</v>
      </c>
    </row>
    <row r="1746" spans="1:3" x14ac:dyDescent="0.25">
      <c r="A1746">
        <v>11303660</v>
      </c>
      <c r="B1746">
        <v>44344</v>
      </c>
      <c r="C1746">
        <v>6</v>
      </c>
    </row>
    <row r="1747" spans="1:3" x14ac:dyDescent="0.25">
      <c r="A1747">
        <v>11303731</v>
      </c>
      <c r="B1747" s="37">
        <v>44344</v>
      </c>
      <c r="C1747">
        <v>4</v>
      </c>
    </row>
    <row r="1748" spans="1:3" x14ac:dyDescent="0.25">
      <c r="A1748">
        <v>11303732</v>
      </c>
      <c r="B1748" s="37">
        <v>44344</v>
      </c>
      <c r="C1748">
        <v>4</v>
      </c>
    </row>
    <row r="1749" spans="1:3" x14ac:dyDescent="0.25">
      <c r="A1749">
        <v>11303734</v>
      </c>
      <c r="B1749">
        <v>44344</v>
      </c>
      <c r="C1749">
        <v>6</v>
      </c>
    </row>
    <row r="1750" spans="1:3" x14ac:dyDescent="0.25">
      <c r="A1750">
        <v>11303834</v>
      </c>
      <c r="B1750" s="37">
        <v>31480</v>
      </c>
      <c r="C1750">
        <v>8</v>
      </c>
    </row>
    <row r="1751" spans="1:3" x14ac:dyDescent="0.25">
      <c r="A1751">
        <v>11303836</v>
      </c>
      <c r="B1751" s="37">
        <v>37089</v>
      </c>
      <c r="C1751">
        <v>5</v>
      </c>
    </row>
    <row r="1752" spans="1:3" x14ac:dyDescent="0.25">
      <c r="A1752">
        <v>11303837</v>
      </c>
      <c r="B1752" s="37">
        <v>44344</v>
      </c>
      <c r="C1752">
        <v>6</v>
      </c>
    </row>
    <row r="1753" spans="1:3" x14ac:dyDescent="0.25">
      <c r="A1753">
        <v>11303838</v>
      </c>
      <c r="B1753" s="37">
        <v>44344</v>
      </c>
      <c r="C1753">
        <v>5</v>
      </c>
    </row>
    <row r="1754" spans="1:3" x14ac:dyDescent="0.25">
      <c r="A1754">
        <v>11303839</v>
      </c>
      <c r="B1754" s="37">
        <v>44344</v>
      </c>
      <c r="C1754">
        <v>5</v>
      </c>
    </row>
    <row r="1755" spans="1:3" x14ac:dyDescent="0.25">
      <c r="A1755">
        <v>11303840</v>
      </c>
      <c r="B1755" s="37">
        <v>38734</v>
      </c>
      <c r="C1755">
        <v>5</v>
      </c>
    </row>
    <row r="1756" spans="1:3" x14ac:dyDescent="0.25">
      <c r="A1756">
        <v>11303886</v>
      </c>
      <c r="B1756" s="37">
        <v>38734</v>
      </c>
      <c r="C1756">
        <v>7</v>
      </c>
    </row>
    <row r="1757" spans="1:3" x14ac:dyDescent="0.25">
      <c r="A1757">
        <v>11303887</v>
      </c>
      <c r="B1757" s="37">
        <v>44344</v>
      </c>
      <c r="C1757">
        <v>5</v>
      </c>
    </row>
    <row r="1758" spans="1:3" x14ac:dyDescent="0.25">
      <c r="A1758">
        <v>11304116</v>
      </c>
      <c r="B1758" s="37">
        <v>44344</v>
      </c>
      <c r="C1758">
        <v>4</v>
      </c>
    </row>
    <row r="1759" spans="1:3" x14ac:dyDescent="0.25">
      <c r="A1759">
        <v>11304283</v>
      </c>
      <c r="B1759" s="37">
        <v>38943</v>
      </c>
      <c r="C1759">
        <v>5</v>
      </c>
    </row>
    <row r="1760" spans="1:3" x14ac:dyDescent="0.25">
      <c r="A1760">
        <v>11304284</v>
      </c>
      <c r="B1760" s="37">
        <v>38943</v>
      </c>
      <c r="C1760">
        <v>5</v>
      </c>
    </row>
    <row r="1761" spans="1:3" x14ac:dyDescent="0.25">
      <c r="A1761">
        <v>11304400</v>
      </c>
      <c r="B1761" s="37">
        <v>44344</v>
      </c>
      <c r="C1761">
        <v>5</v>
      </c>
    </row>
    <row r="1762" spans="1:3" x14ac:dyDescent="0.25">
      <c r="A1762">
        <v>11304403</v>
      </c>
      <c r="B1762" s="37">
        <v>38734</v>
      </c>
      <c r="C1762">
        <v>4</v>
      </c>
    </row>
    <row r="1763" spans="1:3" x14ac:dyDescent="0.25">
      <c r="A1763">
        <v>11304404</v>
      </c>
      <c r="B1763" s="37">
        <v>33387</v>
      </c>
      <c r="C1763">
        <v>7</v>
      </c>
    </row>
    <row r="1764" spans="1:3" x14ac:dyDescent="0.25">
      <c r="A1764">
        <v>11304405</v>
      </c>
      <c r="B1764" s="37">
        <v>44344</v>
      </c>
      <c r="C1764">
        <v>6</v>
      </c>
    </row>
    <row r="1765" spans="1:3" x14ac:dyDescent="0.25">
      <c r="A1765">
        <v>11304522</v>
      </c>
      <c r="B1765" s="37">
        <v>44136</v>
      </c>
      <c r="C1765">
        <v>6</v>
      </c>
    </row>
    <row r="1766" spans="1:3" x14ac:dyDescent="0.25">
      <c r="A1766">
        <v>11304524</v>
      </c>
      <c r="B1766" s="37">
        <v>37089</v>
      </c>
      <c r="C1766">
        <v>8</v>
      </c>
    </row>
    <row r="1767" spans="1:3" x14ac:dyDescent="0.25">
      <c r="A1767">
        <v>11304540</v>
      </c>
      <c r="B1767" s="37">
        <v>44344</v>
      </c>
      <c r="C1767">
        <v>6</v>
      </c>
    </row>
    <row r="1768" spans="1:3" x14ac:dyDescent="0.25">
      <c r="A1768">
        <v>11304541</v>
      </c>
      <c r="B1768" s="37">
        <v>44344</v>
      </c>
      <c r="C1768">
        <v>6</v>
      </c>
    </row>
    <row r="1769" spans="1:3" x14ac:dyDescent="0.25">
      <c r="A1769">
        <v>11304543</v>
      </c>
      <c r="B1769" s="37">
        <v>44344</v>
      </c>
      <c r="C1769">
        <v>7</v>
      </c>
    </row>
    <row r="1770" spans="1:3" x14ac:dyDescent="0.25">
      <c r="A1770">
        <v>11304544</v>
      </c>
      <c r="B1770" s="37">
        <v>37089</v>
      </c>
      <c r="C1770">
        <v>5</v>
      </c>
    </row>
    <row r="1771" spans="1:3" x14ac:dyDescent="0.25">
      <c r="A1771">
        <v>11304545</v>
      </c>
      <c r="B1771" s="37">
        <v>38734</v>
      </c>
      <c r="C1771">
        <v>5</v>
      </c>
    </row>
    <row r="1772" spans="1:3" x14ac:dyDescent="0.25">
      <c r="A1772">
        <v>11304563</v>
      </c>
      <c r="B1772" s="37">
        <v>27987</v>
      </c>
      <c r="C1772">
        <v>6</v>
      </c>
    </row>
    <row r="1773" spans="1:3" x14ac:dyDescent="0.25">
      <c r="A1773">
        <v>11304564</v>
      </c>
      <c r="B1773" s="37">
        <v>37089</v>
      </c>
      <c r="C1773">
        <v>4</v>
      </c>
    </row>
    <row r="1774" spans="1:3" x14ac:dyDescent="0.25">
      <c r="A1774">
        <v>11304565</v>
      </c>
      <c r="B1774" s="37">
        <v>44344</v>
      </c>
      <c r="C1774">
        <v>6</v>
      </c>
    </row>
    <row r="1775" spans="1:3" x14ac:dyDescent="0.25">
      <c r="A1775">
        <v>11304586</v>
      </c>
      <c r="B1775" s="37">
        <v>44344</v>
      </c>
      <c r="C1775">
        <v>5</v>
      </c>
    </row>
    <row r="1776" spans="1:3" x14ac:dyDescent="0.25">
      <c r="A1776">
        <v>11304592</v>
      </c>
      <c r="B1776" s="37">
        <v>31480</v>
      </c>
      <c r="C1776">
        <v>5</v>
      </c>
    </row>
    <row r="1777" spans="1:3" x14ac:dyDescent="0.25">
      <c r="A1777">
        <v>11304608</v>
      </c>
      <c r="B1777" s="37">
        <v>27987</v>
      </c>
      <c r="C1777">
        <v>8</v>
      </c>
    </row>
    <row r="1778" spans="1:3" x14ac:dyDescent="0.25">
      <c r="A1778">
        <v>11304609</v>
      </c>
      <c r="B1778" s="37">
        <v>20733</v>
      </c>
      <c r="C1778">
        <v>5</v>
      </c>
    </row>
    <row r="1779" spans="1:3" x14ac:dyDescent="0.25">
      <c r="A1779">
        <v>11304622</v>
      </c>
      <c r="B1779" s="37">
        <v>39359</v>
      </c>
      <c r="C1779">
        <v>7</v>
      </c>
    </row>
    <row r="1780" spans="1:3" x14ac:dyDescent="0.25">
      <c r="A1780">
        <v>11304625</v>
      </c>
      <c r="B1780" s="37">
        <v>44344</v>
      </c>
      <c r="C1780">
        <v>4</v>
      </c>
    </row>
    <row r="1781" spans="1:3" x14ac:dyDescent="0.25">
      <c r="A1781">
        <v>11304657</v>
      </c>
      <c r="B1781" s="37">
        <v>44344</v>
      </c>
      <c r="C1781">
        <v>4</v>
      </c>
    </row>
    <row r="1782" spans="1:3" x14ac:dyDescent="0.25">
      <c r="A1782">
        <v>11304659</v>
      </c>
      <c r="B1782" s="37">
        <v>33059</v>
      </c>
      <c r="C1782">
        <v>5</v>
      </c>
    </row>
    <row r="1783" spans="1:3" x14ac:dyDescent="0.25">
      <c r="A1783">
        <v>11304660</v>
      </c>
      <c r="B1783" s="37">
        <v>37089</v>
      </c>
      <c r="C1783">
        <v>4</v>
      </c>
    </row>
    <row r="1784" spans="1:3" x14ac:dyDescent="0.25">
      <c r="A1784">
        <v>11304663</v>
      </c>
      <c r="B1784" s="37">
        <v>37089</v>
      </c>
      <c r="C1784">
        <v>5</v>
      </c>
    </row>
    <row r="1785" spans="1:3" x14ac:dyDescent="0.25">
      <c r="A1785">
        <v>11304664</v>
      </c>
      <c r="B1785" s="37">
        <v>37089</v>
      </c>
      <c r="C1785">
        <v>5</v>
      </c>
    </row>
    <row r="1786" spans="1:3" x14ac:dyDescent="0.25">
      <c r="A1786">
        <v>11304665</v>
      </c>
      <c r="B1786" s="37">
        <v>44344</v>
      </c>
      <c r="C1786">
        <v>4</v>
      </c>
    </row>
    <row r="1787" spans="1:3" x14ac:dyDescent="0.25">
      <c r="A1787">
        <v>11304667</v>
      </c>
      <c r="B1787" s="37">
        <v>44344</v>
      </c>
      <c r="C1787">
        <v>5</v>
      </c>
    </row>
    <row r="1788" spans="1:3" x14ac:dyDescent="0.25">
      <c r="A1788">
        <v>11304668</v>
      </c>
      <c r="B1788" s="37">
        <v>27450</v>
      </c>
      <c r="C1788">
        <v>4</v>
      </c>
    </row>
    <row r="1789" spans="1:3" x14ac:dyDescent="0.25">
      <c r="A1789">
        <v>11304670</v>
      </c>
      <c r="B1789" s="37">
        <v>44344</v>
      </c>
      <c r="C1789">
        <v>5</v>
      </c>
    </row>
    <row r="1790" spans="1:3" x14ac:dyDescent="0.25">
      <c r="A1790">
        <v>11304676</v>
      </c>
      <c r="B1790" s="37">
        <v>44344</v>
      </c>
      <c r="C1790">
        <v>4</v>
      </c>
    </row>
    <row r="1791" spans="1:3" x14ac:dyDescent="0.25">
      <c r="A1791">
        <v>11304678</v>
      </c>
      <c r="B1791" s="37">
        <v>44344</v>
      </c>
      <c r="C1791">
        <v>4</v>
      </c>
    </row>
    <row r="1792" spans="1:3" x14ac:dyDescent="0.25">
      <c r="A1792">
        <v>11304682</v>
      </c>
      <c r="B1792">
        <v>44344</v>
      </c>
      <c r="C1792">
        <v>4</v>
      </c>
    </row>
    <row r="1793" spans="1:3" x14ac:dyDescent="0.25">
      <c r="A1793">
        <v>11304683</v>
      </c>
      <c r="B1793" s="37">
        <v>44344</v>
      </c>
      <c r="C1793">
        <v>5</v>
      </c>
    </row>
    <row r="1794" spans="1:3" x14ac:dyDescent="0.25">
      <c r="A1794">
        <v>11304684</v>
      </c>
      <c r="B1794" s="37">
        <v>38734</v>
      </c>
      <c r="C1794">
        <v>4</v>
      </c>
    </row>
    <row r="1795" spans="1:3" x14ac:dyDescent="0.25">
      <c r="A1795">
        <v>11304685</v>
      </c>
      <c r="B1795" s="37">
        <v>31480</v>
      </c>
      <c r="C1795">
        <v>4</v>
      </c>
    </row>
    <row r="1796" spans="1:3" x14ac:dyDescent="0.25">
      <c r="A1796">
        <v>11304689</v>
      </c>
      <c r="B1796" s="37">
        <v>44344</v>
      </c>
      <c r="C1796">
        <v>5</v>
      </c>
    </row>
    <row r="1797" spans="1:3" x14ac:dyDescent="0.25">
      <c r="A1797">
        <v>11304692</v>
      </c>
      <c r="B1797" s="37">
        <v>44344</v>
      </c>
      <c r="C1797">
        <v>5</v>
      </c>
    </row>
    <row r="1798" spans="1:3" x14ac:dyDescent="0.25">
      <c r="A1798">
        <v>11304693</v>
      </c>
      <c r="B1798" s="37">
        <v>44344</v>
      </c>
      <c r="C1798">
        <v>5</v>
      </c>
    </row>
    <row r="1799" spans="1:3" x14ac:dyDescent="0.25">
      <c r="A1799">
        <v>11304694</v>
      </c>
      <c r="B1799">
        <v>37089</v>
      </c>
      <c r="C1799">
        <v>4</v>
      </c>
    </row>
    <row r="1800" spans="1:3" x14ac:dyDescent="0.25">
      <c r="A1800">
        <v>11304696</v>
      </c>
      <c r="B1800" s="37">
        <v>44344</v>
      </c>
      <c r="C1800">
        <v>6</v>
      </c>
    </row>
    <row r="1801" spans="1:3" x14ac:dyDescent="0.25">
      <c r="A1801">
        <v>11304697</v>
      </c>
      <c r="B1801" s="37">
        <v>37089</v>
      </c>
      <c r="C1801">
        <v>5</v>
      </c>
    </row>
    <row r="1802" spans="1:3" x14ac:dyDescent="0.25">
      <c r="A1802">
        <v>11304698</v>
      </c>
      <c r="B1802" s="37">
        <v>44344</v>
      </c>
      <c r="C1802">
        <v>7</v>
      </c>
    </row>
    <row r="1803" spans="1:3" x14ac:dyDescent="0.25">
      <c r="A1803">
        <v>11304801</v>
      </c>
      <c r="B1803" s="37">
        <v>44344</v>
      </c>
      <c r="C1803">
        <v>4</v>
      </c>
    </row>
    <row r="1804" spans="1:3" x14ac:dyDescent="0.25">
      <c r="A1804">
        <v>11304805</v>
      </c>
      <c r="B1804" s="37">
        <v>36882</v>
      </c>
      <c r="C1804">
        <v>5</v>
      </c>
    </row>
    <row r="1805" spans="1:3" x14ac:dyDescent="0.25">
      <c r="A1805">
        <v>11304806</v>
      </c>
      <c r="B1805">
        <v>44344</v>
      </c>
      <c r="C1805">
        <v>4</v>
      </c>
    </row>
    <row r="1806" spans="1:3" x14ac:dyDescent="0.25">
      <c r="A1806">
        <v>11304808</v>
      </c>
      <c r="B1806" s="37">
        <v>44344</v>
      </c>
      <c r="C1806">
        <v>5</v>
      </c>
    </row>
    <row r="1807" spans="1:3" x14ac:dyDescent="0.25">
      <c r="A1807">
        <v>11304809</v>
      </c>
      <c r="B1807">
        <v>38734</v>
      </c>
      <c r="C1807">
        <v>10</v>
      </c>
    </row>
    <row r="1808" spans="1:3" x14ac:dyDescent="0.25">
      <c r="A1808">
        <v>11304816</v>
      </c>
      <c r="B1808">
        <v>37089</v>
      </c>
      <c r="C1808">
        <v>8</v>
      </c>
    </row>
    <row r="1809" spans="1:3" x14ac:dyDescent="0.25">
      <c r="A1809">
        <v>11304819</v>
      </c>
      <c r="B1809">
        <v>33387</v>
      </c>
      <c r="C1809">
        <v>8</v>
      </c>
    </row>
    <row r="1810" spans="1:3" x14ac:dyDescent="0.25">
      <c r="A1810">
        <v>11304820</v>
      </c>
      <c r="B1810">
        <v>44344</v>
      </c>
      <c r="C1810">
        <v>5</v>
      </c>
    </row>
    <row r="1811" spans="1:3" x14ac:dyDescent="0.25">
      <c r="A1811">
        <v>11304823</v>
      </c>
      <c r="B1811" s="37">
        <v>44344</v>
      </c>
      <c r="C1811">
        <v>6</v>
      </c>
    </row>
    <row r="1812" spans="1:3" x14ac:dyDescent="0.25">
      <c r="A1812">
        <v>11304832</v>
      </c>
      <c r="B1812">
        <v>44344</v>
      </c>
      <c r="C1812">
        <v>4</v>
      </c>
    </row>
    <row r="1813" spans="1:3" x14ac:dyDescent="0.25">
      <c r="A1813">
        <v>11304834</v>
      </c>
      <c r="B1813" s="37">
        <v>44344</v>
      </c>
      <c r="C1813">
        <v>5</v>
      </c>
    </row>
    <row r="1814" spans="1:3" x14ac:dyDescent="0.25">
      <c r="A1814">
        <v>11304835</v>
      </c>
      <c r="B1814" s="37">
        <v>44344</v>
      </c>
      <c r="C1814">
        <v>5</v>
      </c>
    </row>
    <row r="1815" spans="1:3" x14ac:dyDescent="0.25">
      <c r="A1815">
        <v>11304849</v>
      </c>
      <c r="B1815" s="37">
        <v>44344</v>
      </c>
      <c r="C1815">
        <v>4</v>
      </c>
    </row>
    <row r="1816" spans="1:3" x14ac:dyDescent="0.25">
      <c r="A1816">
        <v>11305068</v>
      </c>
      <c r="B1816" s="37">
        <v>38734</v>
      </c>
      <c r="C1816">
        <v>5</v>
      </c>
    </row>
    <row r="1817" spans="1:3" x14ac:dyDescent="0.25">
      <c r="A1817">
        <v>11305121</v>
      </c>
      <c r="B1817" s="37">
        <v>44344</v>
      </c>
      <c r="C1817">
        <v>6</v>
      </c>
    </row>
    <row r="1818" spans="1:3" x14ac:dyDescent="0.25">
      <c r="A1818">
        <v>11305123</v>
      </c>
      <c r="B1818" s="37">
        <v>44344</v>
      </c>
      <c r="C1818">
        <v>5</v>
      </c>
    </row>
    <row r="1819" spans="1:3" x14ac:dyDescent="0.25">
      <c r="A1819">
        <v>11305380</v>
      </c>
      <c r="B1819" s="37">
        <v>44344</v>
      </c>
      <c r="C1819">
        <v>7</v>
      </c>
    </row>
    <row r="1820" spans="1:3" x14ac:dyDescent="0.25">
      <c r="A1820">
        <v>11305381</v>
      </c>
      <c r="B1820" s="37">
        <v>44344</v>
      </c>
      <c r="C1820">
        <v>6</v>
      </c>
    </row>
    <row r="1821" spans="1:3" x14ac:dyDescent="0.25">
      <c r="A1821">
        <v>11305409</v>
      </c>
      <c r="B1821" s="37">
        <v>44344</v>
      </c>
      <c r="C1821">
        <v>6</v>
      </c>
    </row>
    <row r="1822" spans="1:3" x14ac:dyDescent="0.25">
      <c r="A1822">
        <v>11305410</v>
      </c>
      <c r="B1822">
        <v>44344</v>
      </c>
      <c r="C1822">
        <v>7</v>
      </c>
    </row>
    <row r="1823" spans="1:3" x14ac:dyDescent="0.25">
      <c r="A1823">
        <v>11305507</v>
      </c>
      <c r="B1823" s="37">
        <v>44344</v>
      </c>
      <c r="C1823">
        <v>7</v>
      </c>
    </row>
    <row r="1824" spans="1:3" x14ac:dyDescent="0.25">
      <c r="A1824">
        <v>11305508</v>
      </c>
      <c r="B1824" s="37">
        <v>44344</v>
      </c>
      <c r="C1824">
        <v>6</v>
      </c>
    </row>
    <row r="1825" spans="1:3" x14ac:dyDescent="0.25">
      <c r="A1825">
        <v>11305517</v>
      </c>
      <c r="B1825" s="37">
        <v>44344</v>
      </c>
      <c r="C1825">
        <v>7</v>
      </c>
    </row>
    <row r="1826" spans="1:3" x14ac:dyDescent="0.25">
      <c r="A1826">
        <v>11305518</v>
      </c>
      <c r="B1826" s="37">
        <v>44344</v>
      </c>
      <c r="C1826">
        <v>6</v>
      </c>
    </row>
    <row r="1827" spans="1:3" x14ac:dyDescent="0.25">
      <c r="A1827">
        <v>11305722</v>
      </c>
      <c r="B1827" s="37">
        <v>37089</v>
      </c>
      <c r="C1827">
        <v>5</v>
      </c>
    </row>
    <row r="1828" spans="1:3" x14ac:dyDescent="0.25">
      <c r="A1828">
        <v>11305723</v>
      </c>
      <c r="B1828" s="37">
        <v>37089</v>
      </c>
      <c r="C1828">
        <v>6</v>
      </c>
    </row>
    <row r="1829" spans="1:3" x14ac:dyDescent="0.25">
      <c r="A1829">
        <v>11306548</v>
      </c>
      <c r="B1829" s="37">
        <v>44344</v>
      </c>
      <c r="C1829">
        <v>5</v>
      </c>
    </row>
    <row r="1830" spans="1:3" x14ac:dyDescent="0.25">
      <c r="A1830">
        <v>11306553</v>
      </c>
      <c r="B1830" s="37">
        <v>44344</v>
      </c>
      <c r="C1830">
        <v>7</v>
      </c>
    </row>
    <row r="1831" spans="1:3" x14ac:dyDescent="0.25">
      <c r="A1831">
        <v>11306554</v>
      </c>
      <c r="B1831" s="37">
        <v>44344</v>
      </c>
      <c r="C1831">
        <v>5</v>
      </c>
    </row>
    <row r="1832" spans="1:3" x14ac:dyDescent="0.25">
      <c r="A1832">
        <v>11306555</v>
      </c>
      <c r="B1832" s="37">
        <v>44344</v>
      </c>
      <c r="C1832">
        <v>6</v>
      </c>
    </row>
    <row r="1833" spans="1:3" x14ac:dyDescent="0.25">
      <c r="A1833">
        <v>11306556</v>
      </c>
      <c r="B1833">
        <v>44344</v>
      </c>
      <c r="C1833">
        <v>6</v>
      </c>
    </row>
    <row r="1834" spans="1:3" x14ac:dyDescent="0.25">
      <c r="A1834">
        <v>11306558</v>
      </c>
      <c r="B1834">
        <v>35211</v>
      </c>
      <c r="C1834">
        <v>4</v>
      </c>
    </row>
    <row r="1835" spans="1:3" x14ac:dyDescent="0.25">
      <c r="A1835">
        <v>11306559</v>
      </c>
      <c r="B1835" s="37">
        <v>38734</v>
      </c>
      <c r="C1835">
        <v>7</v>
      </c>
    </row>
    <row r="1836" spans="1:3" x14ac:dyDescent="0.25">
      <c r="A1836">
        <v>11306564</v>
      </c>
      <c r="B1836" s="37">
        <v>35211</v>
      </c>
      <c r="C1836">
        <v>6</v>
      </c>
    </row>
    <row r="1837" spans="1:3" x14ac:dyDescent="0.25">
      <c r="A1837">
        <v>11306565</v>
      </c>
      <c r="B1837" s="37">
        <v>35211</v>
      </c>
      <c r="C1837">
        <v>4</v>
      </c>
    </row>
    <row r="1838" spans="1:3" x14ac:dyDescent="0.25">
      <c r="A1838">
        <v>11306580</v>
      </c>
      <c r="B1838" s="37">
        <v>37089</v>
      </c>
      <c r="C1838">
        <v>5</v>
      </c>
    </row>
    <row r="1839" spans="1:3" x14ac:dyDescent="0.25">
      <c r="A1839">
        <v>11306582</v>
      </c>
      <c r="B1839" s="37">
        <v>37089</v>
      </c>
      <c r="C1839">
        <v>5</v>
      </c>
    </row>
    <row r="1840" spans="1:3" x14ac:dyDescent="0.25">
      <c r="A1840">
        <v>11306589</v>
      </c>
      <c r="B1840" s="37">
        <v>37089</v>
      </c>
      <c r="C1840">
        <v>5</v>
      </c>
    </row>
    <row r="1841" spans="1:3" x14ac:dyDescent="0.25">
      <c r="A1841">
        <v>11306590</v>
      </c>
      <c r="B1841">
        <v>37089</v>
      </c>
      <c r="C1841">
        <v>5</v>
      </c>
    </row>
    <row r="1842" spans="1:3" x14ac:dyDescent="0.25">
      <c r="A1842">
        <v>11306595</v>
      </c>
      <c r="B1842" s="37">
        <v>35211</v>
      </c>
      <c r="C1842">
        <v>6</v>
      </c>
    </row>
    <row r="1843" spans="1:3" x14ac:dyDescent="0.25">
      <c r="A1843">
        <v>11306597</v>
      </c>
      <c r="B1843">
        <v>35211</v>
      </c>
      <c r="C1843">
        <v>4</v>
      </c>
    </row>
    <row r="1844" spans="1:3" x14ac:dyDescent="0.25">
      <c r="A1844">
        <v>11306607</v>
      </c>
      <c r="B1844" s="37">
        <v>44344</v>
      </c>
      <c r="C1844">
        <v>6</v>
      </c>
    </row>
    <row r="1845" spans="1:3" x14ac:dyDescent="0.25">
      <c r="A1845">
        <v>11306608</v>
      </c>
      <c r="B1845" s="37">
        <v>44344</v>
      </c>
      <c r="C1845">
        <v>7</v>
      </c>
    </row>
    <row r="1846" spans="1:3" x14ac:dyDescent="0.25">
      <c r="A1846">
        <v>11306670</v>
      </c>
      <c r="B1846">
        <v>37089</v>
      </c>
      <c r="C1846">
        <v>6</v>
      </c>
    </row>
    <row r="1847" spans="1:3" x14ac:dyDescent="0.25">
      <c r="A1847">
        <v>11306674</v>
      </c>
      <c r="B1847">
        <v>37089</v>
      </c>
      <c r="C1847">
        <v>5</v>
      </c>
    </row>
    <row r="1848" spans="1:3" x14ac:dyDescent="0.25">
      <c r="A1848">
        <v>11306881</v>
      </c>
      <c r="B1848" s="37">
        <v>27987</v>
      </c>
      <c r="C1848">
        <v>7</v>
      </c>
    </row>
    <row r="1849" spans="1:3" x14ac:dyDescent="0.25">
      <c r="A1849">
        <v>11306996</v>
      </c>
      <c r="B1849" s="37">
        <v>44136</v>
      </c>
      <c r="C1849">
        <v>7</v>
      </c>
    </row>
    <row r="1850" spans="1:3" x14ac:dyDescent="0.25">
      <c r="A1850">
        <v>11307004</v>
      </c>
      <c r="B1850" s="37">
        <v>27987</v>
      </c>
      <c r="C1850">
        <v>8</v>
      </c>
    </row>
    <row r="1851" spans="1:3" x14ac:dyDescent="0.25">
      <c r="A1851">
        <v>11307225</v>
      </c>
      <c r="B1851" s="37">
        <v>44136</v>
      </c>
      <c r="C1851">
        <v>6</v>
      </c>
    </row>
    <row r="1852" spans="1:3" x14ac:dyDescent="0.25">
      <c r="A1852">
        <v>11307345</v>
      </c>
      <c r="B1852" s="37">
        <v>27987</v>
      </c>
      <c r="C1852">
        <v>6</v>
      </c>
    </row>
    <row r="1853" spans="1:3" x14ac:dyDescent="0.25">
      <c r="A1853">
        <v>11307353</v>
      </c>
      <c r="B1853" s="37">
        <v>27987</v>
      </c>
      <c r="C1853">
        <v>6</v>
      </c>
    </row>
    <row r="1854" spans="1:3" x14ac:dyDescent="0.25">
      <c r="A1854">
        <v>11307361</v>
      </c>
      <c r="B1854" s="37">
        <v>27987</v>
      </c>
      <c r="C1854">
        <v>6</v>
      </c>
    </row>
    <row r="1855" spans="1:3" x14ac:dyDescent="0.25">
      <c r="A1855">
        <v>11307365</v>
      </c>
      <c r="B1855" s="37">
        <v>27987</v>
      </c>
      <c r="C1855">
        <v>6</v>
      </c>
    </row>
    <row r="1856" spans="1:3" x14ac:dyDescent="0.25">
      <c r="A1856">
        <v>11307371</v>
      </c>
      <c r="B1856" s="37">
        <v>27987</v>
      </c>
      <c r="C1856">
        <v>6</v>
      </c>
    </row>
    <row r="1857" spans="1:3" x14ac:dyDescent="0.25">
      <c r="A1857">
        <v>11307376</v>
      </c>
      <c r="B1857" s="37">
        <v>27987</v>
      </c>
      <c r="C1857">
        <v>6</v>
      </c>
    </row>
    <row r="1858" spans="1:3" x14ac:dyDescent="0.25">
      <c r="A1858">
        <v>11307386</v>
      </c>
      <c r="B1858" s="37">
        <v>27987</v>
      </c>
      <c r="C1858">
        <v>6</v>
      </c>
    </row>
    <row r="1859" spans="1:3" x14ac:dyDescent="0.25">
      <c r="A1859">
        <v>11307407</v>
      </c>
      <c r="B1859" s="37">
        <v>32104</v>
      </c>
      <c r="C1859">
        <v>8</v>
      </c>
    </row>
    <row r="1860" spans="1:3" x14ac:dyDescent="0.25">
      <c r="A1860">
        <v>11307527</v>
      </c>
      <c r="B1860" s="37">
        <v>37089</v>
      </c>
      <c r="C1860">
        <v>5</v>
      </c>
    </row>
    <row r="1861" spans="1:3" x14ac:dyDescent="0.25">
      <c r="A1861">
        <v>11307528</v>
      </c>
      <c r="B1861" s="37">
        <v>37089</v>
      </c>
      <c r="C1861">
        <v>5</v>
      </c>
    </row>
    <row r="1862" spans="1:3" x14ac:dyDescent="0.25">
      <c r="A1862">
        <v>11307532</v>
      </c>
      <c r="B1862" s="37">
        <v>44344</v>
      </c>
      <c r="C1862">
        <v>5</v>
      </c>
    </row>
    <row r="1863" spans="1:3" x14ac:dyDescent="0.25">
      <c r="A1863">
        <v>11307533</v>
      </c>
      <c r="B1863" s="37">
        <v>44344</v>
      </c>
      <c r="C1863">
        <v>5</v>
      </c>
    </row>
    <row r="1864" spans="1:3" x14ac:dyDescent="0.25">
      <c r="A1864">
        <v>11307551</v>
      </c>
      <c r="B1864" s="37">
        <v>36882</v>
      </c>
      <c r="C1864">
        <v>5</v>
      </c>
    </row>
    <row r="1865" spans="1:3" x14ac:dyDescent="0.25">
      <c r="A1865">
        <v>11307552</v>
      </c>
      <c r="B1865" s="37">
        <v>31480</v>
      </c>
      <c r="C1865">
        <v>4</v>
      </c>
    </row>
    <row r="1866" spans="1:3" x14ac:dyDescent="0.25">
      <c r="A1866">
        <v>11307566</v>
      </c>
      <c r="B1866" s="37">
        <v>39359</v>
      </c>
      <c r="C1866">
        <v>8</v>
      </c>
    </row>
    <row r="1867" spans="1:3" x14ac:dyDescent="0.25">
      <c r="A1867">
        <v>11307569</v>
      </c>
      <c r="B1867" s="37">
        <v>44136</v>
      </c>
      <c r="C1867">
        <v>6</v>
      </c>
    </row>
    <row r="1868" spans="1:3" x14ac:dyDescent="0.25">
      <c r="A1868">
        <v>11307571</v>
      </c>
      <c r="B1868" s="37">
        <v>44344</v>
      </c>
      <c r="C1868">
        <v>6</v>
      </c>
    </row>
    <row r="1869" spans="1:3" x14ac:dyDescent="0.25">
      <c r="A1869">
        <v>11307573</v>
      </c>
      <c r="B1869" s="37">
        <v>44344</v>
      </c>
      <c r="C1869">
        <v>6</v>
      </c>
    </row>
    <row r="1870" spans="1:3" x14ac:dyDescent="0.25">
      <c r="A1870">
        <v>11307587</v>
      </c>
      <c r="B1870" s="37">
        <v>44344</v>
      </c>
      <c r="C1870">
        <v>5</v>
      </c>
    </row>
    <row r="1871" spans="1:3" x14ac:dyDescent="0.25">
      <c r="A1871">
        <v>11307629</v>
      </c>
      <c r="B1871" s="37">
        <v>44344</v>
      </c>
      <c r="C1871">
        <v>7</v>
      </c>
    </row>
    <row r="1872" spans="1:3" x14ac:dyDescent="0.25">
      <c r="A1872">
        <v>11307631</v>
      </c>
      <c r="B1872" s="37">
        <v>37089</v>
      </c>
      <c r="C1872">
        <v>5</v>
      </c>
    </row>
    <row r="1873" spans="1:3" x14ac:dyDescent="0.25">
      <c r="A1873">
        <v>11307633</v>
      </c>
      <c r="B1873" s="37">
        <v>38734</v>
      </c>
      <c r="C1873">
        <v>4</v>
      </c>
    </row>
    <row r="1874" spans="1:3" x14ac:dyDescent="0.25">
      <c r="A1874">
        <v>11307678</v>
      </c>
      <c r="B1874" s="37">
        <v>44344</v>
      </c>
      <c r="C1874">
        <v>5</v>
      </c>
    </row>
    <row r="1875" spans="1:3" x14ac:dyDescent="0.25">
      <c r="A1875">
        <v>11307679</v>
      </c>
      <c r="B1875" s="37">
        <v>44344</v>
      </c>
      <c r="C1875">
        <v>6</v>
      </c>
    </row>
    <row r="1876" spans="1:3" x14ac:dyDescent="0.25">
      <c r="A1876">
        <v>11307680</v>
      </c>
      <c r="B1876" s="37">
        <v>44344</v>
      </c>
      <c r="C1876">
        <v>4</v>
      </c>
    </row>
    <row r="1877" spans="1:3" x14ac:dyDescent="0.25">
      <c r="A1877">
        <v>11307681</v>
      </c>
      <c r="B1877">
        <v>44344</v>
      </c>
      <c r="C1877">
        <v>5</v>
      </c>
    </row>
    <row r="1878" spans="1:3" x14ac:dyDescent="0.25">
      <c r="A1878">
        <v>11307682</v>
      </c>
      <c r="B1878">
        <v>44136</v>
      </c>
      <c r="C1878">
        <v>5</v>
      </c>
    </row>
    <row r="1879" spans="1:3" x14ac:dyDescent="0.25">
      <c r="A1879">
        <v>11307840</v>
      </c>
      <c r="B1879" s="37">
        <v>44344</v>
      </c>
      <c r="C1879">
        <v>6</v>
      </c>
    </row>
    <row r="1880" spans="1:3" x14ac:dyDescent="0.25">
      <c r="A1880">
        <v>11307841</v>
      </c>
      <c r="B1880" s="37">
        <v>44344</v>
      </c>
      <c r="C1880">
        <v>6</v>
      </c>
    </row>
    <row r="1881" spans="1:3" x14ac:dyDescent="0.25">
      <c r="A1881">
        <v>11307842</v>
      </c>
      <c r="B1881" s="37">
        <v>44344</v>
      </c>
      <c r="C1881">
        <v>5</v>
      </c>
    </row>
    <row r="1882" spans="1:3" x14ac:dyDescent="0.25">
      <c r="A1882">
        <v>11307843</v>
      </c>
      <c r="B1882" s="37">
        <v>44344</v>
      </c>
      <c r="C1882">
        <v>6</v>
      </c>
    </row>
    <row r="1883" spans="1:3" x14ac:dyDescent="0.25">
      <c r="A1883">
        <v>11307874</v>
      </c>
      <c r="B1883" s="37">
        <v>44344</v>
      </c>
      <c r="C1883">
        <v>6</v>
      </c>
    </row>
    <row r="1884" spans="1:3" x14ac:dyDescent="0.25">
      <c r="A1884">
        <v>11307876</v>
      </c>
      <c r="B1884" s="37">
        <v>27987</v>
      </c>
      <c r="C1884">
        <v>6</v>
      </c>
    </row>
    <row r="1885" spans="1:3" x14ac:dyDescent="0.25">
      <c r="A1885">
        <v>11307877</v>
      </c>
      <c r="B1885" s="37">
        <v>32104</v>
      </c>
      <c r="C1885">
        <v>5</v>
      </c>
    </row>
    <row r="1886" spans="1:3" x14ac:dyDescent="0.25">
      <c r="A1886">
        <v>11307879</v>
      </c>
      <c r="B1886" s="37">
        <v>37089</v>
      </c>
      <c r="C1886">
        <v>8</v>
      </c>
    </row>
    <row r="1887" spans="1:3" x14ac:dyDescent="0.25">
      <c r="A1887">
        <v>11307911</v>
      </c>
      <c r="B1887" s="37">
        <v>27987</v>
      </c>
      <c r="C1887">
        <v>7</v>
      </c>
    </row>
    <row r="1888" spans="1:3" x14ac:dyDescent="0.25">
      <c r="A1888">
        <v>11307950</v>
      </c>
      <c r="B1888" s="37">
        <v>44344</v>
      </c>
      <c r="C1888">
        <v>5</v>
      </c>
    </row>
    <row r="1889" spans="1:3" x14ac:dyDescent="0.25">
      <c r="A1889">
        <v>11308067</v>
      </c>
      <c r="B1889" s="37">
        <v>44344</v>
      </c>
      <c r="C1889">
        <v>4</v>
      </c>
    </row>
    <row r="1890" spans="1:3" x14ac:dyDescent="0.25">
      <c r="A1890">
        <v>11308068</v>
      </c>
      <c r="B1890" s="37">
        <v>38734</v>
      </c>
      <c r="C1890">
        <v>7</v>
      </c>
    </row>
    <row r="1891" spans="1:3" x14ac:dyDescent="0.25">
      <c r="A1891">
        <v>11308080</v>
      </c>
      <c r="B1891">
        <v>38734</v>
      </c>
      <c r="C1891">
        <v>4</v>
      </c>
    </row>
    <row r="1892" spans="1:3" x14ac:dyDescent="0.25">
      <c r="A1892">
        <v>11308081</v>
      </c>
      <c r="B1892" s="37">
        <v>38734</v>
      </c>
      <c r="C1892">
        <v>4</v>
      </c>
    </row>
    <row r="1893" spans="1:3" x14ac:dyDescent="0.25">
      <c r="A1893">
        <v>11308270</v>
      </c>
      <c r="B1893" s="37">
        <v>38734</v>
      </c>
      <c r="C1893">
        <v>10</v>
      </c>
    </row>
    <row r="1894" spans="1:3" x14ac:dyDescent="0.25">
      <c r="A1894">
        <v>11308271</v>
      </c>
      <c r="B1894" s="37">
        <v>37089</v>
      </c>
      <c r="C1894">
        <v>6</v>
      </c>
    </row>
    <row r="1895" spans="1:3" x14ac:dyDescent="0.25">
      <c r="A1895">
        <v>11308272</v>
      </c>
      <c r="B1895" s="37">
        <v>44344</v>
      </c>
      <c r="C1895">
        <v>6</v>
      </c>
    </row>
    <row r="1896" spans="1:3" x14ac:dyDescent="0.25">
      <c r="A1896">
        <v>11308944</v>
      </c>
      <c r="B1896" s="37">
        <v>44344</v>
      </c>
      <c r="C1896">
        <v>6</v>
      </c>
    </row>
    <row r="1897" spans="1:3" x14ac:dyDescent="0.25">
      <c r="A1897">
        <v>11308945</v>
      </c>
      <c r="B1897" s="37">
        <v>44344</v>
      </c>
      <c r="C1897">
        <v>6</v>
      </c>
    </row>
    <row r="1898" spans="1:3" x14ac:dyDescent="0.25">
      <c r="A1898">
        <v>11308982</v>
      </c>
      <c r="B1898">
        <v>44344</v>
      </c>
      <c r="C1898">
        <v>5</v>
      </c>
    </row>
    <row r="1899" spans="1:3" x14ac:dyDescent="0.25">
      <c r="A1899">
        <v>11309004</v>
      </c>
      <c r="B1899">
        <v>44136</v>
      </c>
      <c r="C1899">
        <v>6</v>
      </c>
    </row>
    <row r="1900" spans="1:3" x14ac:dyDescent="0.25">
      <c r="A1900">
        <v>11309073</v>
      </c>
      <c r="B1900">
        <v>44136</v>
      </c>
      <c r="C1900">
        <v>5</v>
      </c>
    </row>
    <row r="1901" spans="1:3" x14ac:dyDescent="0.25">
      <c r="A1901">
        <v>11309074</v>
      </c>
      <c r="B1901" s="37">
        <v>44344</v>
      </c>
      <c r="C1901">
        <v>5</v>
      </c>
    </row>
    <row r="1902" spans="1:3" x14ac:dyDescent="0.25">
      <c r="A1902">
        <v>11309075</v>
      </c>
      <c r="B1902" s="37">
        <v>44344</v>
      </c>
      <c r="C1902">
        <v>7</v>
      </c>
    </row>
    <row r="1903" spans="1:3" x14ac:dyDescent="0.25">
      <c r="A1903">
        <v>11309098</v>
      </c>
      <c r="B1903" s="37">
        <v>36882</v>
      </c>
      <c r="C1903">
        <v>8</v>
      </c>
    </row>
    <row r="1904" spans="1:3" x14ac:dyDescent="0.25">
      <c r="A1904">
        <v>11309101</v>
      </c>
      <c r="B1904" s="37">
        <v>37089</v>
      </c>
      <c r="C1904">
        <v>7</v>
      </c>
    </row>
    <row r="1905" spans="1:3" x14ac:dyDescent="0.25">
      <c r="A1905">
        <v>11309105</v>
      </c>
      <c r="B1905" s="37">
        <v>38943</v>
      </c>
      <c r="C1905">
        <v>5</v>
      </c>
    </row>
    <row r="1906" spans="1:3" x14ac:dyDescent="0.25">
      <c r="A1906">
        <v>11309113</v>
      </c>
      <c r="B1906" s="37">
        <v>37089</v>
      </c>
      <c r="C1906">
        <v>6</v>
      </c>
    </row>
    <row r="1907" spans="1:3" x14ac:dyDescent="0.25">
      <c r="A1907">
        <v>11309114</v>
      </c>
      <c r="B1907">
        <v>44344</v>
      </c>
      <c r="C1907">
        <v>5</v>
      </c>
    </row>
    <row r="1908" spans="1:3" x14ac:dyDescent="0.25">
      <c r="A1908">
        <v>11309115</v>
      </c>
      <c r="B1908" s="37">
        <v>38734</v>
      </c>
      <c r="C1908">
        <v>5</v>
      </c>
    </row>
    <row r="1909" spans="1:3" x14ac:dyDescent="0.25">
      <c r="A1909">
        <v>11309152</v>
      </c>
      <c r="B1909" s="37">
        <v>36882</v>
      </c>
      <c r="C1909">
        <v>7</v>
      </c>
    </row>
    <row r="1910" spans="1:3" x14ac:dyDescent="0.25">
      <c r="A1910">
        <v>11309284</v>
      </c>
      <c r="B1910">
        <v>37089</v>
      </c>
      <c r="C1910">
        <v>6</v>
      </c>
    </row>
    <row r="1911" spans="1:3" x14ac:dyDescent="0.25">
      <c r="A1911">
        <v>11309309</v>
      </c>
      <c r="B1911" s="37">
        <v>44136</v>
      </c>
      <c r="C1911">
        <v>5</v>
      </c>
    </row>
    <row r="1912" spans="1:3" x14ac:dyDescent="0.25">
      <c r="A1912">
        <v>11309310</v>
      </c>
      <c r="B1912" s="37">
        <v>38734</v>
      </c>
      <c r="C1912">
        <v>5</v>
      </c>
    </row>
    <row r="1913" spans="1:3" x14ac:dyDescent="0.25">
      <c r="A1913">
        <v>11309315</v>
      </c>
      <c r="B1913" s="37">
        <v>39359</v>
      </c>
      <c r="C1913">
        <v>8</v>
      </c>
    </row>
    <row r="1914" spans="1:3" x14ac:dyDescent="0.25">
      <c r="A1914">
        <v>11309336</v>
      </c>
      <c r="B1914" s="37">
        <v>44344</v>
      </c>
      <c r="C1914">
        <v>5</v>
      </c>
    </row>
    <row r="1915" spans="1:3" x14ac:dyDescent="0.25">
      <c r="A1915">
        <v>11309337</v>
      </c>
      <c r="B1915" s="37">
        <v>44344</v>
      </c>
      <c r="C1915">
        <v>5</v>
      </c>
    </row>
    <row r="1916" spans="1:3" x14ac:dyDescent="0.25">
      <c r="A1916">
        <v>11309338</v>
      </c>
      <c r="B1916" s="37">
        <v>44344</v>
      </c>
      <c r="C1916">
        <v>5</v>
      </c>
    </row>
    <row r="1917" spans="1:3" x14ac:dyDescent="0.25">
      <c r="A1917">
        <v>11309359</v>
      </c>
      <c r="B1917" s="37">
        <v>44344</v>
      </c>
      <c r="C1917">
        <v>5</v>
      </c>
    </row>
    <row r="1918" spans="1:3" x14ac:dyDescent="0.25">
      <c r="A1918">
        <v>11309372</v>
      </c>
      <c r="B1918" s="37">
        <v>44136</v>
      </c>
      <c r="C1918">
        <v>7</v>
      </c>
    </row>
    <row r="1919" spans="1:3" x14ac:dyDescent="0.25">
      <c r="A1919">
        <v>11309373</v>
      </c>
      <c r="B1919" s="37">
        <v>44344</v>
      </c>
      <c r="C1919">
        <v>6</v>
      </c>
    </row>
    <row r="1920" spans="1:3" x14ac:dyDescent="0.25">
      <c r="A1920">
        <v>11309375</v>
      </c>
      <c r="B1920" s="37">
        <v>44344</v>
      </c>
      <c r="C1920">
        <v>5</v>
      </c>
    </row>
    <row r="1921" spans="1:3" x14ac:dyDescent="0.25">
      <c r="A1921">
        <v>11309376</v>
      </c>
      <c r="B1921" s="37">
        <v>44344</v>
      </c>
      <c r="C1921">
        <v>4</v>
      </c>
    </row>
    <row r="1922" spans="1:3" x14ac:dyDescent="0.25">
      <c r="A1922">
        <v>11309528</v>
      </c>
      <c r="B1922" s="37">
        <v>44344</v>
      </c>
      <c r="C1922">
        <v>8</v>
      </c>
    </row>
    <row r="1923" spans="1:3" x14ac:dyDescent="0.25">
      <c r="A1923">
        <v>11309790</v>
      </c>
      <c r="B1923" s="37">
        <v>44344</v>
      </c>
      <c r="C1923">
        <v>6</v>
      </c>
    </row>
    <row r="1924" spans="1:3" x14ac:dyDescent="0.25">
      <c r="A1924">
        <v>11309792</v>
      </c>
      <c r="B1924" s="37">
        <v>44344</v>
      </c>
      <c r="C1924">
        <v>7</v>
      </c>
    </row>
    <row r="1925" spans="1:3" x14ac:dyDescent="0.25">
      <c r="A1925">
        <v>11310052</v>
      </c>
      <c r="B1925">
        <v>44344</v>
      </c>
      <c r="C1925">
        <v>4</v>
      </c>
    </row>
    <row r="1926" spans="1:3" x14ac:dyDescent="0.25">
      <c r="A1926">
        <v>11310055</v>
      </c>
      <c r="B1926" s="37">
        <v>44344</v>
      </c>
      <c r="C1926">
        <v>4</v>
      </c>
    </row>
    <row r="1927" spans="1:3" x14ac:dyDescent="0.25">
      <c r="A1927">
        <v>11310295</v>
      </c>
      <c r="B1927">
        <v>39359</v>
      </c>
      <c r="C1927">
        <v>6</v>
      </c>
    </row>
    <row r="1928" spans="1:3" x14ac:dyDescent="0.25">
      <c r="A1928">
        <v>11310296</v>
      </c>
      <c r="B1928" s="37">
        <v>44136</v>
      </c>
      <c r="C1928">
        <v>6</v>
      </c>
    </row>
    <row r="1929" spans="1:3" x14ac:dyDescent="0.25">
      <c r="A1929">
        <v>11310297</v>
      </c>
      <c r="B1929" s="37">
        <v>37089</v>
      </c>
      <c r="C1929">
        <v>5</v>
      </c>
    </row>
    <row r="1930" spans="1:3" x14ac:dyDescent="0.25">
      <c r="A1930">
        <v>11310356</v>
      </c>
      <c r="B1930" s="37">
        <v>42464</v>
      </c>
      <c r="C1930">
        <v>4</v>
      </c>
    </row>
    <row r="1931" spans="1:3" x14ac:dyDescent="0.25">
      <c r="A1931">
        <v>11310357</v>
      </c>
      <c r="B1931" s="37">
        <v>44344</v>
      </c>
      <c r="C1931">
        <v>6</v>
      </c>
    </row>
    <row r="1932" spans="1:3" x14ac:dyDescent="0.25">
      <c r="A1932">
        <v>11310803</v>
      </c>
      <c r="B1932" s="37">
        <v>44344</v>
      </c>
      <c r="C1932">
        <v>5</v>
      </c>
    </row>
    <row r="1933" spans="1:3" x14ac:dyDescent="0.25">
      <c r="A1933">
        <v>11310806</v>
      </c>
      <c r="B1933">
        <v>44344</v>
      </c>
      <c r="C1933">
        <v>5</v>
      </c>
    </row>
    <row r="1934" spans="1:3" x14ac:dyDescent="0.25">
      <c r="A1934">
        <v>11310809</v>
      </c>
      <c r="B1934">
        <v>44344</v>
      </c>
      <c r="C1934">
        <v>4</v>
      </c>
    </row>
    <row r="1935" spans="1:3" x14ac:dyDescent="0.25">
      <c r="A1935">
        <v>11310985</v>
      </c>
      <c r="B1935">
        <v>44344</v>
      </c>
      <c r="C1935">
        <v>5</v>
      </c>
    </row>
    <row r="1936" spans="1:3" x14ac:dyDescent="0.25">
      <c r="A1936">
        <v>11310986</v>
      </c>
      <c r="B1936" s="37">
        <v>44344</v>
      </c>
      <c r="C1936">
        <v>5</v>
      </c>
    </row>
    <row r="1937" spans="1:3" x14ac:dyDescent="0.25">
      <c r="A1937">
        <v>11311452</v>
      </c>
      <c r="B1937" s="37">
        <v>37089</v>
      </c>
      <c r="C1937">
        <v>8</v>
      </c>
    </row>
    <row r="1938" spans="1:3" x14ac:dyDescent="0.25">
      <c r="A1938">
        <v>11313183</v>
      </c>
      <c r="B1938" s="37">
        <v>44344</v>
      </c>
      <c r="C1938">
        <v>5</v>
      </c>
    </row>
    <row r="1939" spans="1:3" x14ac:dyDescent="0.25">
      <c r="A1939">
        <v>11313185</v>
      </c>
      <c r="B1939" s="37">
        <v>44344</v>
      </c>
      <c r="C1939">
        <v>7</v>
      </c>
    </row>
    <row r="1940" spans="1:3" x14ac:dyDescent="0.25">
      <c r="A1940">
        <v>616090046</v>
      </c>
      <c r="B1940" s="37">
        <v>36838</v>
      </c>
      <c r="C1940">
        <v>8</v>
      </c>
    </row>
    <row r="1941" spans="1:3" x14ac:dyDescent="0.25">
      <c r="A1941">
        <v>616131427</v>
      </c>
      <c r="B1941" s="37">
        <v>31689</v>
      </c>
      <c r="C1941">
        <v>8</v>
      </c>
    </row>
    <row r="1942" spans="1:3" x14ac:dyDescent="0.25">
      <c r="A1942">
        <v>616132092</v>
      </c>
      <c r="B1942" s="37">
        <v>8247</v>
      </c>
      <c r="C1942">
        <v>7</v>
      </c>
    </row>
    <row r="1943" spans="1:3" x14ac:dyDescent="0.25">
      <c r="A1943">
        <v>616133607</v>
      </c>
      <c r="B1943" s="37">
        <v>33059</v>
      </c>
      <c r="C1943">
        <v>8</v>
      </c>
    </row>
    <row r="1944" spans="1:3" x14ac:dyDescent="0.25">
      <c r="A1944">
        <v>616134560</v>
      </c>
      <c r="B1944" s="37">
        <v>37089</v>
      </c>
      <c r="C1944">
        <v>8</v>
      </c>
    </row>
    <row r="1945" spans="1:3" x14ac:dyDescent="0.25">
      <c r="A1945">
        <v>616135120</v>
      </c>
      <c r="B1945" s="37">
        <v>44344</v>
      </c>
      <c r="C1945">
        <v>8</v>
      </c>
    </row>
    <row r="1946" spans="1:3" x14ac:dyDescent="0.25">
      <c r="A1946">
        <v>616135573</v>
      </c>
      <c r="B1946" s="37">
        <v>8247</v>
      </c>
      <c r="C1946">
        <v>6</v>
      </c>
    </row>
    <row r="1947" spans="1:3" x14ac:dyDescent="0.25">
      <c r="A1947">
        <v>616135591</v>
      </c>
      <c r="B1947">
        <v>24352</v>
      </c>
      <c r="C1947">
        <v>7</v>
      </c>
    </row>
    <row r="1948" spans="1:3" x14ac:dyDescent="0.25">
      <c r="A1948">
        <v>616135957</v>
      </c>
      <c r="B1948" s="37">
        <v>20733</v>
      </c>
      <c r="C1948">
        <v>6</v>
      </c>
    </row>
    <row r="1949" spans="1:3" x14ac:dyDescent="0.25">
      <c r="A1949">
        <v>616135962</v>
      </c>
      <c r="B1949" s="37">
        <v>31689</v>
      </c>
      <c r="C1949">
        <v>7</v>
      </c>
    </row>
    <row r="1950" spans="1:3" x14ac:dyDescent="0.25">
      <c r="A1950">
        <v>616137690</v>
      </c>
      <c r="B1950" s="37">
        <v>8247</v>
      </c>
      <c r="C1950">
        <v>6</v>
      </c>
    </row>
    <row r="1951" spans="1:3" x14ac:dyDescent="0.25">
      <c r="A1951">
        <v>616137720</v>
      </c>
      <c r="B1951" s="37">
        <v>28074</v>
      </c>
      <c r="C1951">
        <v>7</v>
      </c>
    </row>
    <row r="1952" spans="1:3" x14ac:dyDescent="0.25">
      <c r="A1952">
        <v>616141247</v>
      </c>
      <c r="B1952" s="37">
        <v>27987</v>
      </c>
      <c r="C1952">
        <v>9</v>
      </c>
    </row>
    <row r="1953" spans="1:3" x14ac:dyDescent="0.25">
      <c r="A1953">
        <v>616141289</v>
      </c>
      <c r="B1953" s="37">
        <v>20733</v>
      </c>
      <c r="C1953">
        <v>8</v>
      </c>
    </row>
    <row r="1954" spans="1:3" x14ac:dyDescent="0.25">
      <c r="A1954">
        <v>616142290</v>
      </c>
      <c r="B1954" s="37">
        <v>38734</v>
      </c>
      <c r="C1954">
        <v>7</v>
      </c>
    </row>
    <row r="1955" spans="1:3" x14ac:dyDescent="0.25">
      <c r="A1955">
        <v>616143268</v>
      </c>
      <c r="B1955" s="37">
        <v>44344</v>
      </c>
      <c r="C1955">
        <v>7</v>
      </c>
    </row>
    <row r="1956" spans="1:3" x14ac:dyDescent="0.25">
      <c r="A1956">
        <v>616161296</v>
      </c>
      <c r="B1956" s="37">
        <v>17116</v>
      </c>
      <c r="C1956">
        <v>6</v>
      </c>
    </row>
    <row r="1957" spans="1:3" x14ac:dyDescent="0.25">
      <c r="A1957">
        <v>616161480</v>
      </c>
      <c r="B1957" s="37">
        <v>24604</v>
      </c>
      <c r="C1957">
        <v>8</v>
      </c>
    </row>
    <row r="1958" spans="1:3" x14ac:dyDescent="0.25">
      <c r="A1958">
        <v>616170417</v>
      </c>
      <c r="B1958">
        <v>31480</v>
      </c>
      <c r="C1958">
        <v>7</v>
      </c>
    </row>
    <row r="1959" spans="1:3" x14ac:dyDescent="0.25">
      <c r="A1959">
        <v>616170497</v>
      </c>
      <c r="B1959" s="37">
        <v>26873</v>
      </c>
      <c r="C1959">
        <v>8</v>
      </c>
    </row>
    <row r="1960" spans="1:3" x14ac:dyDescent="0.25">
      <c r="A1960">
        <v>616180218</v>
      </c>
      <c r="B1960" s="37">
        <v>27987</v>
      </c>
      <c r="C1960">
        <v>8</v>
      </c>
    </row>
    <row r="1961" spans="1:3" x14ac:dyDescent="0.25">
      <c r="A1961">
        <v>616202641</v>
      </c>
      <c r="B1961" s="37">
        <v>24604</v>
      </c>
      <c r="C1961">
        <v>7</v>
      </c>
    </row>
    <row r="1962" spans="1:3" x14ac:dyDescent="0.25">
      <c r="A1962">
        <v>616214484</v>
      </c>
      <c r="B1962" s="37">
        <v>24604</v>
      </c>
      <c r="C1962">
        <v>8</v>
      </c>
    </row>
    <row r="1963" spans="1:3" x14ac:dyDescent="0.25">
      <c r="A1963">
        <v>616220194</v>
      </c>
      <c r="B1963" s="37">
        <v>20733</v>
      </c>
      <c r="C1963">
        <v>7</v>
      </c>
    </row>
    <row r="1964" spans="1:3" x14ac:dyDescent="0.25">
      <c r="A1964">
        <v>616221417</v>
      </c>
      <c r="B1964">
        <v>39359</v>
      </c>
      <c r="C1964">
        <v>6</v>
      </c>
    </row>
    <row r="1965" spans="1:3" x14ac:dyDescent="0.25">
      <c r="A1965">
        <v>616221422</v>
      </c>
      <c r="B1965" s="37">
        <v>33387</v>
      </c>
      <c r="C1965">
        <v>7</v>
      </c>
    </row>
    <row r="1966" spans="1:3" x14ac:dyDescent="0.25">
      <c r="A1966">
        <v>616221473</v>
      </c>
      <c r="B1966" s="37">
        <v>32104</v>
      </c>
      <c r="C1966">
        <v>7</v>
      </c>
    </row>
    <row r="1967" spans="1:3" x14ac:dyDescent="0.25">
      <c r="A1967">
        <v>616226531</v>
      </c>
      <c r="B1967" s="37">
        <v>37089</v>
      </c>
      <c r="C1967">
        <v>6</v>
      </c>
    </row>
    <row r="1968" spans="1:3" x14ac:dyDescent="0.25">
      <c r="A1968">
        <v>616228096</v>
      </c>
      <c r="B1968" s="37">
        <v>37089</v>
      </c>
      <c r="C1968">
        <v>8</v>
      </c>
    </row>
    <row r="1969" spans="1:3" x14ac:dyDescent="0.25">
      <c r="A1969">
        <v>616231613</v>
      </c>
      <c r="B1969" s="37">
        <v>27987</v>
      </c>
      <c r="C1969">
        <v>8</v>
      </c>
    </row>
    <row r="1970" spans="1:3" x14ac:dyDescent="0.25">
      <c r="A1970">
        <v>616232606</v>
      </c>
      <c r="B1970" s="37">
        <v>44344</v>
      </c>
      <c r="C1970">
        <v>8</v>
      </c>
    </row>
    <row r="1971" spans="1:3" x14ac:dyDescent="0.25">
      <c r="A1971">
        <v>616248832</v>
      </c>
      <c r="B1971">
        <v>39359</v>
      </c>
      <c r="C1971">
        <v>7</v>
      </c>
    </row>
    <row r="1972" spans="1:3" x14ac:dyDescent="0.25">
      <c r="A1972">
        <v>616248836</v>
      </c>
      <c r="B1972" s="37">
        <v>44092</v>
      </c>
      <c r="C1972">
        <v>6</v>
      </c>
    </row>
    <row r="1973" spans="1:3" x14ac:dyDescent="0.25">
      <c r="A1973">
        <v>616248837</v>
      </c>
      <c r="B1973">
        <v>39359</v>
      </c>
      <c r="C1973">
        <v>9</v>
      </c>
    </row>
    <row r="1974" spans="1:3" x14ac:dyDescent="0.25">
      <c r="A1974">
        <v>616248844</v>
      </c>
      <c r="B1974" s="37">
        <v>38691</v>
      </c>
      <c r="C1974">
        <v>5</v>
      </c>
    </row>
    <row r="1975" spans="1:3" x14ac:dyDescent="0.25">
      <c r="A1975">
        <v>616250119</v>
      </c>
      <c r="B1975" s="37">
        <v>44136</v>
      </c>
      <c r="C1975">
        <v>7</v>
      </c>
    </row>
    <row r="1976" spans="1:3" x14ac:dyDescent="0.25">
      <c r="A1976">
        <v>616250124</v>
      </c>
      <c r="B1976" s="37">
        <v>31858</v>
      </c>
      <c r="C1976">
        <v>7</v>
      </c>
    </row>
    <row r="1977" spans="1:3" x14ac:dyDescent="0.25">
      <c r="A1977">
        <v>616250125</v>
      </c>
      <c r="B1977" s="37">
        <v>15501</v>
      </c>
      <c r="C1977">
        <v>7</v>
      </c>
    </row>
    <row r="1978" spans="1:3" x14ac:dyDescent="0.25">
      <c r="A1978">
        <v>616250132</v>
      </c>
      <c r="B1978" s="37">
        <v>27987</v>
      </c>
      <c r="C1978">
        <v>7</v>
      </c>
    </row>
    <row r="1979" spans="1:3" x14ac:dyDescent="0.25">
      <c r="A1979">
        <v>616250135</v>
      </c>
      <c r="B1979" s="37">
        <v>26456</v>
      </c>
      <c r="C1979">
        <v>8</v>
      </c>
    </row>
    <row r="1980" spans="1:3" x14ac:dyDescent="0.25">
      <c r="A1980">
        <v>616250622</v>
      </c>
      <c r="B1980" s="37">
        <v>44344</v>
      </c>
      <c r="C1980">
        <v>8</v>
      </c>
    </row>
    <row r="1981" spans="1:3" x14ac:dyDescent="0.25">
      <c r="A1981">
        <v>616250625</v>
      </c>
      <c r="B1981" s="37">
        <v>44136</v>
      </c>
      <c r="C1981">
        <v>7</v>
      </c>
    </row>
    <row r="1982" spans="1:3" x14ac:dyDescent="0.25">
      <c r="A1982">
        <v>616250632</v>
      </c>
      <c r="B1982">
        <v>33387</v>
      </c>
      <c r="C1982">
        <v>7</v>
      </c>
    </row>
    <row r="1983" spans="1:3" x14ac:dyDescent="0.25">
      <c r="A1983">
        <v>616250636</v>
      </c>
      <c r="B1983">
        <v>39359</v>
      </c>
      <c r="C1983">
        <v>7</v>
      </c>
    </row>
    <row r="1984" spans="1:3" x14ac:dyDescent="0.25">
      <c r="A1984">
        <v>616253197</v>
      </c>
      <c r="B1984" s="37">
        <v>13648</v>
      </c>
      <c r="C1984">
        <v>7</v>
      </c>
    </row>
    <row r="1985" spans="1:3" x14ac:dyDescent="0.25">
      <c r="A1985">
        <v>616253205</v>
      </c>
      <c r="B1985" s="37">
        <v>24604</v>
      </c>
      <c r="C1985">
        <v>7</v>
      </c>
    </row>
    <row r="1986" spans="1:3" x14ac:dyDescent="0.25">
      <c r="A1986">
        <v>616253208</v>
      </c>
      <c r="B1986" s="37">
        <v>24352</v>
      </c>
      <c r="C1986">
        <v>7</v>
      </c>
    </row>
    <row r="1987" spans="1:3" x14ac:dyDescent="0.25">
      <c r="A1987">
        <v>616253213</v>
      </c>
      <c r="B1987" s="37">
        <v>13648</v>
      </c>
      <c r="C1987">
        <v>7</v>
      </c>
    </row>
    <row r="1988" spans="1:3" x14ac:dyDescent="0.25">
      <c r="A1988">
        <v>616253215</v>
      </c>
      <c r="B1988" s="37">
        <v>24352</v>
      </c>
      <c r="C1988">
        <v>7</v>
      </c>
    </row>
    <row r="1989" spans="1:3" x14ac:dyDescent="0.25">
      <c r="A1989">
        <v>616254877</v>
      </c>
      <c r="B1989" s="37">
        <v>27987</v>
      </c>
      <c r="C1989">
        <v>6</v>
      </c>
    </row>
    <row r="1990" spans="1:3" x14ac:dyDescent="0.25">
      <c r="A1990">
        <v>616254882</v>
      </c>
      <c r="B1990" s="37">
        <v>20733</v>
      </c>
      <c r="C1990">
        <v>7</v>
      </c>
    </row>
    <row r="1991" spans="1:3" x14ac:dyDescent="0.25">
      <c r="A1991">
        <v>616254887</v>
      </c>
      <c r="B1991" s="37">
        <v>31437</v>
      </c>
      <c r="C1991">
        <v>6</v>
      </c>
    </row>
    <row r="1992" spans="1:3" x14ac:dyDescent="0.25">
      <c r="A1992">
        <v>616254890</v>
      </c>
      <c r="B1992" s="37">
        <v>27987</v>
      </c>
      <c r="C1992">
        <v>7</v>
      </c>
    </row>
    <row r="1993" spans="1:3" x14ac:dyDescent="0.25">
      <c r="A1993">
        <v>616254896</v>
      </c>
      <c r="B1993">
        <v>31480</v>
      </c>
      <c r="C1993">
        <v>5</v>
      </c>
    </row>
    <row r="1994" spans="1:3" x14ac:dyDescent="0.25">
      <c r="A1994">
        <v>616259304</v>
      </c>
      <c r="B1994" s="37">
        <v>39359</v>
      </c>
      <c r="C1994">
        <v>6</v>
      </c>
    </row>
    <row r="1995" spans="1:3" x14ac:dyDescent="0.25">
      <c r="A1995">
        <v>616259305</v>
      </c>
      <c r="B1995" s="37">
        <v>32104</v>
      </c>
      <c r="C1995">
        <v>5</v>
      </c>
    </row>
    <row r="1996" spans="1:3" x14ac:dyDescent="0.25">
      <c r="A1996">
        <v>616259311</v>
      </c>
      <c r="B1996" s="37">
        <v>38734</v>
      </c>
      <c r="C1996">
        <v>7</v>
      </c>
    </row>
    <row r="1997" spans="1:3" x14ac:dyDescent="0.25">
      <c r="A1997">
        <v>616259316</v>
      </c>
      <c r="B1997" s="37">
        <v>20733</v>
      </c>
      <c r="C1997">
        <v>6</v>
      </c>
    </row>
    <row r="1998" spans="1:3" x14ac:dyDescent="0.25">
      <c r="A1998">
        <v>616259317</v>
      </c>
      <c r="B1998">
        <v>20733</v>
      </c>
      <c r="C1998">
        <v>8</v>
      </c>
    </row>
    <row r="1999" spans="1:3" x14ac:dyDescent="0.25">
      <c r="A1999">
        <v>616259322</v>
      </c>
      <c r="B1999">
        <v>8247</v>
      </c>
      <c r="C1999">
        <v>7</v>
      </c>
    </row>
    <row r="2000" spans="1:3" x14ac:dyDescent="0.25">
      <c r="A2000">
        <v>616260369</v>
      </c>
      <c r="B2000" s="37">
        <v>38943</v>
      </c>
      <c r="C2000">
        <v>6</v>
      </c>
    </row>
    <row r="2001" spans="1:3" x14ac:dyDescent="0.25">
      <c r="A2001">
        <v>616260373</v>
      </c>
      <c r="B2001" s="37">
        <v>31437</v>
      </c>
      <c r="C2001">
        <v>7</v>
      </c>
    </row>
    <row r="2002" spans="1:3" x14ac:dyDescent="0.25">
      <c r="A2002">
        <v>616260377</v>
      </c>
      <c r="B2002" s="37">
        <v>38943</v>
      </c>
      <c r="C2002">
        <v>5</v>
      </c>
    </row>
    <row r="2003" spans="1:3" x14ac:dyDescent="0.25">
      <c r="A2003">
        <v>616260381</v>
      </c>
      <c r="B2003">
        <v>44092</v>
      </c>
      <c r="C2003">
        <v>7</v>
      </c>
    </row>
    <row r="2004" spans="1:3" x14ac:dyDescent="0.25">
      <c r="A2004">
        <v>616260648</v>
      </c>
      <c r="B2004" s="37">
        <v>31689</v>
      </c>
      <c r="C2004">
        <v>8</v>
      </c>
    </row>
    <row r="2005" spans="1:3" x14ac:dyDescent="0.25">
      <c r="A2005">
        <v>616260650</v>
      </c>
      <c r="B2005" s="37">
        <v>44344</v>
      </c>
      <c r="C2005">
        <v>9</v>
      </c>
    </row>
    <row r="2006" spans="1:3" x14ac:dyDescent="0.25">
      <c r="A2006">
        <v>616260656</v>
      </c>
      <c r="B2006" s="37">
        <v>38734</v>
      </c>
      <c r="C2006">
        <v>9</v>
      </c>
    </row>
    <row r="2007" spans="1:3" x14ac:dyDescent="0.25">
      <c r="A2007">
        <v>616260659</v>
      </c>
      <c r="B2007">
        <v>31480</v>
      </c>
      <c r="C2007">
        <v>8</v>
      </c>
    </row>
    <row r="2008" spans="1:3" x14ac:dyDescent="0.25">
      <c r="A2008">
        <v>616260661</v>
      </c>
      <c r="B2008" s="37">
        <v>37089</v>
      </c>
      <c r="C2008">
        <v>11</v>
      </c>
    </row>
    <row r="2009" spans="1:3" x14ac:dyDescent="0.25">
      <c r="A2009">
        <v>616262550</v>
      </c>
      <c r="B2009" s="37">
        <v>26873</v>
      </c>
      <c r="C2009">
        <v>8</v>
      </c>
    </row>
    <row r="2010" spans="1:3" x14ac:dyDescent="0.25">
      <c r="A2010">
        <v>616262555</v>
      </c>
      <c r="B2010" s="37">
        <v>44344</v>
      </c>
      <c r="C2010">
        <v>6</v>
      </c>
    </row>
    <row r="2011" spans="1:3" x14ac:dyDescent="0.25">
      <c r="A2011">
        <v>616262558</v>
      </c>
      <c r="B2011" s="37">
        <v>44344</v>
      </c>
      <c r="C2011">
        <v>6</v>
      </c>
    </row>
    <row r="2012" spans="1:3" x14ac:dyDescent="0.25">
      <c r="A2012">
        <v>616262562</v>
      </c>
      <c r="B2012" s="37">
        <v>24604</v>
      </c>
      <c r="C2012">
        <v>6</v>
      </c>
    </row>
    <row r="2013" spans="1:3" x14ac:dyDescent="0.25">
      <c r="A2013">
        <v>616262567</v>
      </c>
      <c r="B2013" s="37">
        <v>24604</v>
      </c>
      <c r="C2013">
        <v>9</v>
      </c>
    </row>
    <row r="2014" spans="1:3" x14ac:dyDescent="0.25">
      <c r="A2014">
        <v>616262998</v>
      </c>
      <c r="B2014" s="37">
        <v>32104</v>
      </c>
      <c r="C2014">
        <v>7</v>
      </c>
    </row>
    <row r="2015" spans="1:3" x14ac:dyDescent="0.25">
      <c r="A2015">
        <v>616263000</v>
      </c>
      <c r="B2015">
        <v>28074</v>
      </c>
      <c r="C2015">
        <v>6</v>
      </c>
    </row>
    <row r="2016" spans="1:3" x14ac:dyDescent="0.25">
      <c r="A2016">
        <v>616263007</v>
      </c>
      <c r="B2016" s="37">
        <v>32104</v>
      </c>
      <c r="C2016">
        <v>6</v>
      </c>
    </row>
    <row r="2017" spans="1:3" x14ac:dyDescent="0.25">
      <c r="A2017">
        <v>616263012</v>
      </c>
      <c r="B2017" s="37">
        <v>37089</v>
      </c>
      <c r="C2017">
        <v>5</v>
      </c>
    </row>
    <row r="2018" spans="1:3" x14ac:dyDescent="0.25">
      <c r="A2018">
        <v>616263014</v>
      </c>
      <c r="B2018" s="37">
        <v>35211</v>
      </c>
      <c r="C2018">
        <v>8</v>
      </c>
    </row>
    <row r="2019" spans="1:3" x14ac:dyDescent="0.25">
      <c r="A2019">
        <v>616263053</v>
      </c>
      <c r="B2019" s="37">
        <v>38734</v>
      </c>
      <c r="C2019">
        <v>8</v>
      </c>
    </row>
    <row r="2020" spans="1:3" x14ac:dyDescent="0.25">
      <c r="A2020">
        <v>616263058</v>
      </c>
      <c r="B2020" s="37">
        <v>31689</v>
      </c>
      <c r="C2020">
        <v>6</v>
      </c>
    </row>
    <row r="2021" spans="1:3" x14ac:dyDescent="0.25">
      <c r="A2021">
        <v>616263063</v>
      </c>
      <c r="B2021" s="37">
        <v>38734</v>
      </c>
      <c r="C2021">
        <v>7</v>
      </c>
    </row>
    <row r="2022" spans="1:3" x14ac:dyDescent="0.25">
      <c r="A2022">
        <v>616263067</v>
      </c>
      <c r="B2022">
        <v>38734</v>
      </c>
      <c r="C2022">
        <v>5</v>
      </c>
    </row>
    <row r="2023" spans="1:3" x14ac:dyDescent="0.25">
      <c r="A2023">
        <v>616263072</v>
      </c>
      <c r="B2023" s="37">
        <v>38734</v>
      </c>
      <c r="C2023">
        <v>9</v>
      </c>
    </row>
    <row r="2024" spans="1:3" x14ac:dyDescent="0.25">
      <c r="A2024">
        <v>616263076</v>
      </c>
      <c r="B2024" s="37">
        <v>27987</v>
      </c>
      <c r="C2024">
        <v>5</v>
      </c>
    </row>
    <row r="2025" spans="1:3" x14ac:dyDescent="0.25">
      <c r="A2025">
        <v>616263294</v>
      </c>
      <c r="B2025" s="37">
        <v>27987</v>
      </c>
      <c r="C2025">
        <v>8</v>
      </c>
    </row>
    <row r="2026" spans="1:3" x14ac:dyDescent="0.25">
      <c r="A2026">
        <v>616264174</v>
      </c>
      <c r="B2026">
        <v>27987</v>
      </c>
      <c r="C2026">
        <v>7</v>
      </c>
    </row>
    <row r="2027" spans="1:3" x14ac:dyDescent="0.25">
      <c r="A2027">
        <v>616264179</v>
      </c>
      <c r="B2027" s="37">
        <v>38734</v>
      </c>
      <c r="C2027">
        <v>4</v>
      </c>
    </row>
    <row r="2028" spans="1:3" x14ac:dyDescent="0.25">
      <c r="A2028">
        <v>616264182</v>
      </c>
      <c r="B2028" s="37">
        <v>39359</v>
      </c>
      <c r="C2028">
        <v>8</v>
      </c>
    </row>
    <row r="2029" spans="1:3" x14ac:dyDescent="0.25">
      <c r="A2029">
        <v>616264186</v>
      </c>
      <c r="B2029" s="37">
        <v>44344</v>
      </c>
      <c r="C2029">
        <v>6</v>
      </c>
    </row>
    <row r="2030" spans="1:3" x14ac:dyDescent="0.25">
      <c r="A2030">
        <v>616264191</v>
      </c>
      <c r="B2030">
        <v>36855</v>
      </c>
      <c r="C2030">
        <v>6</v>
      </c>
    </row>
    <row r="2031" spans="1:3" x14ac:dyDescent="0.25">
      <c r="A2031">
        <v>616307688</v>
      </c>
      <c r="B2031" s="37">
        <v>18951</v>
      </c>
      <c r="C2031">
        <v>8</v>
      </c>
    </row>
    <row r="2032" spans="1:3" x14ac:dyDescent="0.25">
      <c r="A2032">
        <v>616307696</v>
      </c>
      <c r="B2032" s="37">
        <v>31480</v>
      </c>
      <c r="C2032">
        <v>6</v>
      </c>
    </row>
    <row r="2033" spans="1:3" x14ac:dyDescent="0.25">
      <c r="A2033">
        <v>616307699</v>
      </c>
      <c r="B2033" s="37">
        <v>36882</v>
      </c>
      <c r="C2033">
        <v>8</v>
      </c>
    </row>
    <row r="2034" spans="1:3" x14ac:dyDescent="0.25">
      <c r="A2034">
        <v>617267308</v>
      </c>
      <c r="B2034">
        <v>31480</v>
      </c>
      <c r="C2034">
        <v>7</v>
      </c>
    </row>
    <row r="2035" spans="1:3" x14ac:dyDescent="0.25">
      <c r="A2035">
        <v>617267309</v>
      </c>
      <c r="B2035" s="37">
        <v>44092</v>
      </c>
      <c r="C2035">
        <v>10</v>
      </c>
    </row>
    <row r="2036" spans="1:3" x14ac:dyDescent="0.25">
      <c r="A2036">
        <v>617267316</v>
      </c>
      <c r="B2036" s="37">
        <v>44344</v>
      </c>
      <c r="C2036">
        <v>7</v>
      </c>
    </row>
    <row r="2037" spans="1:3" x14ac:dyDescent="0.25">
      <c r="A2037">
        <v>617267319</v>
      </c>
      <c r="B2037">
        <v>38734</v>
      </c>
      <c r="C2037">
        <v>5</v>
      </c>
    </row>
    <row r="2038" spans="1:3" x14ac:dyDescent="0.25">
      <c r="A2038">
        <v>617267529</v>
      </c>
      <c r="B2038" s="37">
        <v>38734</v>
      </c>
      <c r="C2038">
        <v>6</v>
      </c>
    </row>
    <row r="2039" spans="1:3" x14ac:dyDescent="0.25">
      <c r="A2039">
        <v>617267532</v>
      </c>
      <c r="B2039" s="37">
        <v>31689</v>
      </c>
      <c r="C2039">
        <v>9</v>
      </c>
    </row>
    <row r="2040" spans="1:3" x14ac:dyDescent="0.25">
      <c r="A2040">
        <v>617267540</v>
      </c>
      <c r="B2040" s="37">
        <v>27987</v>
      </c>
      <c r="C2040">
        <v>8</v>
      </c>
    </row>
    <row r="2041" spans="1:3" x14ac:dyDescent="0.25">
      <c r="A2041">
        <v>617267586</v>
      </c>
      <c r="B2041" s="37">
        <v>26249</v>
      </c>
      <c r="C2041">
        <v>6</v>
      </c>
    </row>
    <row r="2042" spans="1:3" x14ac:dyDescent="0.25">
      <c r="A2042">
        <v>617267587</v>
      </c>
      <c r="B2042" s="37">
        <v>37089</v>
      </c>
      <c r="C2042">
        <v>6</v>
      </c>
    </row>
    <row r="2043" spans="1:3" x14ac:dyDescent="0.25">
      <c r="A2043">
        <v>617267592</v>
      </c>
      <c r="B2043">
        <v>38943</v>
      </c>
      <c r="C2043">
        <v>8</v>
      </c>
    </row>
    <row r="2044" spans="1:3" x14ac:dyDescent="0.25">
      <c r="A2044">
        <v>617267599</v>
      </c>
      <c r="B2044" s="37">
        <v>44344</v>
      </c>
      <c r="C2044">
        <v>9</v>
      </c>
    </row>
    <row r="2045" spans="1:3" x14ac:dyDescent="0.25">
      <c r="A2045">
        <v>617267600</v>
      </c>
      <c r="B2045" s="37">
        <v>44344</v>
      </c>
      <c r="C2045">
        <v>7</v>
      </c>
    </row>
    <row r="2046" spans="1:3" x14ac:dyDescent="0.25">
      <c r="A2046">
        <v>617267602</v>
      </c>
      <c r="B2046" s="37">
        <v>37089</v>
      </c>
      <c r="C2046">
        <v>9</v>
      </c>
    </row>
    <row r="2047" spans="1:3" x14ac:dyDescent="0.25">
      <c r="A2047">
        <v>617268147</v>
      </c>
      <c r="B2047">
        <v>27987</v>
      </c>
      <c r="C2047">
        <v>7</v>
      </c>
    </row>
    <row r="2048" spans="1:3" x14ac:dyDescent="0.25">
      <c r="A2048">
        <v>617268152</v>
      </c>
      <c r="B2048" s="37">
        <v>44344</v>
      </c>
      <c r="C2048">
        <v>9</v>
      </c>
    </row>
    <row r="2049" spans="1:3" x14ac:dyDescent="0.25">
      <c r="A2049">
        <v>617268154</v>
      </c>
      <c r="B2049" s="37">
        <v>16702</v>
      </c>
      <c r="C2049">
        <v>6</v>
      </c>
    </row>
    <row r="2050" spans="1:3" x14ac:dyDescent="0.25">
      <c r="A2050">
        <v>617268159</v>
      </c>
      <c r="B2050" s="37">
        <v>27987</v>
      </c>
      <c r="C2050">
        <v>7</v>
      </c>
    </row>
    <row r="2051" spans="1:3" x14ac:dyDescent="0.25">
      <c r="A2051">
        <v>617268162</v>
      </c>
      <c r="B2051" s="37">
        <v>39359</v>
      </c>
      <c r="C2051">
        <v>10</v>
      </c>
    </row>
    <row r="2052" spans="1:3" x14ac:dyDescent="0.25">
      <c r="A2052">
        <v>617268203</v>
      </c>
      <c r="B2052" s="37">
        <v>38734</v>
      </c>
      <c r="C2052">
        <v>5</v>
      </c>
    </row>
    <row r="2053" spans="1:3" x14ac:dyDescent="0.25">
      <c r="A2053">
        <v>617268207</v>
      </c>
      <c r="B2053" s="37">
        <v>44344</v>
      </c>
      <c r="C2053">
        <v>5</v>
      </c>
    </row>
    <row r="2054" spans="1:3" x14ac:dyDescent="0.25">
      <c r="A2054">
        <v>617268212</v>
      </c>
      <c r="B2054" s="37">
        <v>44344</v>
      </c>
      <c r="C2054">
        <v>8</v>
      </c>
    </row>
    <row r="2055" spans="1:3" x14ac:dyDescent="0.25">
      <c r="A2055">
        <v>617268213</v>
      </c>
      <c r="B2055" s="37">
        <v>44344</v>
      </c>
      <c r="C2055">
        <v>8</v>
      </c>
    </row>
    <row r="2056" spans="1:3" x14ac:dyDescent="0.25">
      <c r="A2056">
        <v>617268221</v>
      </c>
      <c r="B2056" s="37">
        <v>37089</v>
      </c>
      <c r="C2056">
        <v>5</v>
      </c>
    </row>
    <row r="2057" spans="1:3" x14ac:dyDescent="0.25">
      <c r="A2057">
        <v>617268222</v>
      </c>
      <c r="B2057" s="37">
        <v>44344</v>
      </c>
      <c r="C2057">
        <v>6</v>
      </c>
    </row>
    <row r="2058" spans="1:3" x14ac:dyDescent="0.25">
      <c r="A2058">
        <v>617268649</v>
      </c>
      <c r="B2058" s="37">
        <v>15501</v>
      </c>
      <c r="C2058">
        <v>8</v>
      </c>
    </row>
    <row r="2059" spans="1:3" x14ac:dyDescent="0.25">
      <c r="A2059">
        <v>617268654</v>
      </c>
      <c r="B2059" s="37">
        <v>27987</v>
      </c>
      <c r="C2059">
        <v>7</v>
      </c>
    </row>
    <row r="2060" spans="1:3" x14ac:dyDescent="0.25">
      <c r="A2060">
        <v>617268659</v>
      </c>
      <c r="B2060" s="37">
        <v>38734</v>
      </c>
      <c r="C2060">
        <v>9</v>
      </c>
    </row>
    <row r="2061" spans="1:3" x14ac:dyDescent="0.25">
      <c r="A2061">
        <v>617268662</v>
      </c>
      <c r="B2061" s="37">
        <v>27987</v>
      </c>
      <c r="C2061">
        <v>8</v>
      </c>
    </row>
    <row r="2062" spans="1:3" x14ac:dyDescent="0.25">
      <c r="A2062">
        <v>617268669</v>
      </c>
      <c r="B2062" s="37">
        <v>38734</v>
      </c>
      <c r="C2062">
        <v>8</v>
      </c>
    </row>
    <row r="2063" spans="1:3" x14ac:dyDescent="0.25">
      <c r="A2063">
        <v>617268672</v>
      </c>
      <c r="B2063">
        <v>38691</v>
      </c>
      <c r="C2063">
        <v>7</v>
      </c>
    </row>
    <row r="2064" spans="1:3" x14ac:dyDescent="0.25">
      <c r="A2064">
        <v>617269601</v>
      </c>
      <c r="B2064" s="37">
        <v>27987</v>
      </c>
      <c r="C2064">
        <v>7</v>
      </c>
    </row>
    <row r="2065" spans="1:3" x14ac:dyDescent="0.25">
      <c r="A2065">
        <v>617269606</v>
      </c>
      <c r="B2065" s="37">
        <v>20733</v>
      </c>
      <c r="C2065">
        <v>8</v>
      </c>
    </row>
    <row r="2066" spans="1:3" x14ac:dyDescent="0.25">
      <c r="A2066">
        <v>617269611</v>
      </c>
      <c r="B2066" s="37">
        <v>38734</v>
      </c>
      <c r="C2066">
        <v>7</v>
      </c>
    </row>
    <row r="2067" spans="1:3" x14ac:dyDescent="0.25">
      <c r="A2067">
        <v>617269614</v>
      </c>
      <c r="B2067" s="37">
        <v>38734</v>
      </c>
      <c r="C2067">
        <v>7</v>
      </c>
    </row>
    <row r="2068" spans="1:3" x14ac:dyDescent="0.25">
      <c r="A2068">
        <v>617269620</v>
      </c>
      <c r="B2068" s="37">
        <v>31689</v>
      </c>
      <c r="C2068">
        <v>8</v>
      </c>
    </row>
    <row r="2069" spans="1:3" x14ac:dyDescent="0.25">
      <c r="A2069">
        <v>617269772</v>
      </c>
      <c r="B2069" s="37">
        <v>39359</v>
      </c>
      <c r="C2069">
        <v>7</v>
      </c>
    </row>
    <row r="2070" spans="1:3" x14ac:dyDescent="0.25">
      <c r="A2070">
        <v>617269776</v>
      </c>
      <c r="B2070" s="37">
        <v>31480</v>
      </c>
      <c r="C2070">
        <v>8</v>
      </c>
    </row>
    <row r="2071" spans="1:3" x14ac:dyDescent="0.25">
      <c r="A2071">
        <v>617269778</v>
      </c>
      <c r="B2071" s="37">
        <v>27987</v>
      </c>
      <c r="C2071">
        <v>7</v>
      </c>
    </row>
    <row r="2072" spans="1:3" x14ac:dyDescent="0.25">
      <c r="A2072">
        <v>617269783</v>
      </c>
      <c r="B2072" s="37">
        <v>27987</v>
      </c>
      <c r="C2072">
        <v>7</v>
      </c>
    </row>
    <row r="2073" spans="1:3" x14ac:dyDescent="0.25">
      <c r="A2073">
        <v>617269786</v>
      </c>
      <c r="B2073" s="37">
        <v>31480</v>
      </c>
      <c r="C2073">
        <v>8</v>
      </c>
    </row>
    <row r="2074" spans="1:3" x14ac:dyDescent="0.25">
      <c r="A2074">
        <v>617269789</v>
      </c>
      <c r="B2074" s="37">
        <v>38734</v>
      </c>
      <c r="C2074">
        <v>5</v>
      </c>
    </row>
    <row r="2075" spans="1:3" x14ac:dyDescent="0.25">
      <c r="A2075">
        <v>617269831</v>
      </c>
      <c r="B2075" s="37">
        <v>24604</v>
      </c>
      <c r="C2075">
        <v>6</v>
      </c>
    </row>
    <row r="2076" spans="1:3" x14ac:dyDescent="0.25">
      <c r="A2076">
        <v>617269834</v>
      </c>
      <c r="B2076" s="37">
        <v>24395</v>
      </c>
      <c r="C2076">
        <v>5</v>
      </c>
    </row>
    <row r="2077" spans="1:3" x14ac:dyDescent="0.25">
      <c r="A2077">
        <v>617269838</v>
      </c>
      <c r="B2077" s="37">
        <v>20902</v>
      </c>
      <c r="C2077">
        <v>6</v>
      </c>
    </row>
    <row r="2078" spans="1:3" x14ac:dyDescent="0.25">
      <c r="A2078">
        <v>617269843</v>
      </c>
      <c r="B2078" s="37">
        <v>44136</v>
      </c>
      <c r="C2078">
        <v>6</v>
      </c>
    </row>
    <row r="2079" spans="1:3" x14ac:dyDescent="0.25">
      <c r="A2079">
        <v>617269846</v>
      </c>
      <c r="B2079" s="37">
        <v>44092</v>
      </c>
      <c r="C2079">
        <v>8</v>
      </c>
    </row>
    <row r="2080" spans="1:3" x14ac:dyDescent="0.25">
      <c r="A2080">
        <v>617271566</v>
      </c>
      <c r="B2080" s="37">
        <v>37089</v>
      </c>
      <c r="C2080">
        <v>8</v>
      </c>
    </row>
    <row r="2081" spans="1:3" x14ac:dyDescent="0.25">
      <c r="A2081">
        <v>617271575</v>
      </c>
      <c r="B2081" s="37">
        <v>27987</v>
      </c>
      <c r="C2081">
        <v>10</v>
      </c>
    </row>
    <row r="2082" spans="1:3" x14ac:dyDescent="0.25">
      <c r="A2082">
        <v>617275148</v>
      </c>
      <c r="B2082" s="37">
        <v>44344</v>
      </c>
      <c r="C2082">
        <v>5</v>
      </c>
    </row>
    <row r="2083" spans="1:3" x14ac:dyDescent="0.25">
      <c r="A2083">
        <v>617275152</v>
      </c>
      <c r="B2083" s="37">
        <v>44344</v>
      </c>
      <c r="C2083">
        <v>8</v>
      </c>
    </row>
    <row r="2084" spans="1:3" x14ac:dyDescent="0.25">
      <c r="A2084">
        <v>617275153</v>
      </c>
      <c r="B2084" s="37">
        <v>37089</v>
      </c>
      <c r="C2084">
        <v>7</v>
      </c>
    </row>
    <row r="2085" spans="1:3" x14ac:dyDescent="0.25">
      <c r="A2085">
        <v>617275160</v>
      </c>
      <c r="B2085" s="37">
        <v>37089</v>
      </c>
      <c r="C2085">
        <v>9</v>
      </c>
    </row>
    <row r="2086" spans="1:3" x14ac:dyDescent="0.25">
      <c r="A2086">
        <v>617275163</v>
      </c>
      <c r="B2086" s="37">
        <v>37089</v>
      </c>
      <c r="C2086">
        <v>5</v>
      </c>
    </row>
    <row r="2087" spans="1:3" x14ac:dyDescent="0.25">
      <c r="A2087">
        <v>617284721</v>
      </c>
      <c r="B2087" s="37">
        <v>38943</v>
      </c>
      <c r="C2087">
        <v>6</v>
      </c>
    </row>
    <row r="2088" spans="1:3" x14ac:dyDescent="0.25">
      <c r="A2088">
        <v>617284725</v>
      </c>
      <c r="B2088" s="37">
        <v>36855</v>
      </c>
      <c r="C2088">
        <v>4</v>
      </c>
    </row>
    <row r="2089" spans="1:3" x14ac:dyDescent="0.25">
      <c r="A2089">
        <v>617284729</v>
      </c>
      <c r="B2089" s="37">
        <v>37089</v>
      </c>
      <c r="C2089">
        <v>7</v>
      </c>
    </row>
    <row r="2090" spans="1:3" x14ac:dyDescent="0.25">
      <c r="A2090">
        <v>617284733</v>
      </c>
      <c r="B2090" s="37">
        <v>26456</v>
      </c>
      <c r="C2090">
        <v>6</v>
      </c>
    </row>
    <row r="2091" spans="1:3" x14ac:dyDescent="0.25">
      <c r="A2091">
        <v>617284737</v>
      </c>
      <c r="B2091" s="37">
        <v>31689</v>
      </c>
      <c r="C2091">
        <v>5</v>
      </c>
    </row>
    <row r="2092" spans="1:3" x14ac:dyDescent="0.25">
      <c r="A2092">
        <v>617285564</v>
      </c>
      <c r="B2092" s="37">
        <v>38691</v>
      </c>
      <c r="C2092">
        <v>6</v>
      </c>
    </row>
    <row r="2093" spans="1:3" x14ac:dyDescent="0.25">
      <c r="A2093">
        <v>617285568</v>
      </c>
      <c r="B2093" s="37">
        <v>32104</v>
      </c>
      <c r="C2093">
        <v>6</v>
      </c>
    </row>
    <row r="2094" spans="1:3" x14ac:dyDescent="0.25">
      <c r="A2094">
        <v>617285569</v>
      </c>
      <c r="B2094" s="37">
        <v>20733</v>
      </c>
      <c r="C2094">
        <v>6</v>
      </c>
    </row>
    <row r="2095" spans="1:3" x14ac:dyDescent="0.25">
      <c r="A2095">
        <v>617285576</v>
      </c>
      <c r="B2095" s="37">
        <v>39359</v>
      </c>
      <c r="C2095">
        <v>7</v>
      </c>
    </row>
    <row r="2096" spans="1:3" x14ac:dyDescent="0.25">
      <c r="A2096">
        <v>617285579</v>
      </c>
      <c r="B2096" s="37">
        <v>39359</v>
      </c>
      <c r="C2096">
        <v>6</v>
      </c>
    </row>
    <row r="2097" spans="1:3" x14ac:dyDescent="0.25">
      <c r="A2097">
        <v>617307292</v>
      </c>
      <c r="B2097" s="37">
        <v>44344</v>
      </c>
      <c r="C2097">
        <v>8</v>
      </c>
    </row>
    <row r="2098" spans="1:3" x14ac:dyDescent="0.25">
      <c r="A2098">
        <v>617307296</v>
      </c>
      <c r="B2098" s="37">
        <v>39359</v>
      </c>
      <c r="C2098">
        <v>6</v>
      </c>
    </row>
    <row r="2099" spans="1:3" x14ac:dyDescent="0.25">
      <c r="A2099">
        <v>617307304</v>
      </c>
      <c r="B2099" s="37">
        <v>44344</v>
      </c>
      <c r="C2099">
        <v>8</v>
      </c>
    </row>
    <row r="2100" spans="1:3" x14ac:dyDescent="0.25">
      <c r="A2100">
        <v>617307307</v>
      </c>
      <c r="B2100" s="37">
        <v>38734</v>
      </c>
      <c r="C2100">
        <v>7</v>
      </c>
    </row>
    <row r="2101" spans="1:3" x14ac:dyDescent="0.25">
      <c r="A2101">
        <v>617307312</v>
      </c>
      <c r="B2101" s="37">
        <v>38734</v>
      </c>
      <c r="C2101">
        <v>6</v>
      </c>
    </row>
    <row r="2102" spans="1:3" x14ac:dyDescent="0.25">
      <c r="A2102">
        <v>617307740</v>
      </c>
      <c r="B2102" s="37">
        <v>38734</v>
      </c>
      <c r="C2102">
        <v>6</v>
      </c>
    </row>
    <row r="2103" spans="1:3" x14ac:dyDescent="0.25">
      <c r="A2103">
        <v>617307746</v>
      </c>
      <c r="B2103" s="37">
        <v>44344</v>
      </c>
      <c r="C2103">
        <v>8</v>
      </c>
    </row>
    <row r="2104" spans="1:3" x14ac:dyDescent="0.25">
      <c r="A2104">
        <v>617311607</v>
      </c>
      <c r="B2104" s="37">
        <v>38691</v>
      </c>
      <c r="C2104">
        <v>11</v>
      </c>
    </row>
    <row r="2105" spans="1:3" x14ac:dyDescent="0.25">
      <c r="A2105">
        <v>617311613</v>
      </c>
      <c r="B2105" s="37">
        <v>20733</v>
      </c>
      <c r="C2105">
        <v>7</v>
      </c>
    </row>
    <row r="2106" spans="1:3" x14ac:dyDescent="0.25">
      <c r="A2106">
        <v>617311614</v>
      </c>
      <c r="B2106" s="37">
        <v>32104</v>
      </c>
      <c r="C2106">
        <v>8</v>
      </c>
    </row>
    <row r="2107" spans="1:3" x14ac:dyDescent="0.25">
      <c r="A2107">
        <v>617311620</v>
      </c>
      <c r="B2107" s="37">
        <v>27987</v>
      </c>
      <c r="C2107">
        <v>8</v>
      </c>
    </row>
    <row r="2108" spans="1:3" x14ac:dyDescent="0.25">
      <c r="A2108">
        <v>617316195</v>
      </c>
      <c r="B2108">
        <v>31480</v>
      </c>
      <c r="C2108">
        <v>8</v>
      </c>
    </row>
    <row r="2109" spans="1:3" x14ac:dyDescent="0.25">
      <c r="A2109">
        <v>617316200</v>
      </c>
      <c r="B2109" s="37">
        <v>20733</v>
      </c>
      <c r="C2109">
        <v>8</v>
      </c>
    </row>
    <row r="2110" spans="1:3" x14ac:dyDescent="0.25">
      <c r="A2110">
        <v>617316202</v>
      </c>
      <c r="B2110" s="37">
        <v>27987</v>
      </c>
      <c r="C2110">
        <v>8</v>
      </c>
    </row>
    <row r="2111" spans="1:3" x14ac:dyDescent="0.25">
      <c r="A2111">
        <v>617316207</v>
      </c>
      <c r="B2111" s="37">
        <v>31480</v>
      </c>
      <c r="C2111">
        <v>13</v>
      </c>
    </row>
    <row r="2112" spans="1:3" x14ac:dyDescent="0.25">
      <c r="A2112">
        <v>617316210</v>
      </c>
      <c r="B2112" s="37">
        <v>19619</v>
      </c>
      <c r="C2112">
        <v>13</v>
      </c>
    </row>
    <row r="2113" spans="1:3" x14ac:dyDescent="0.25">
      <c r="A2113">
        <v>617316213</v>
      </c>
      <c r="B2113" s="37">
        <v>31858</v>
      </c>
      <c r="C2113">
        <v>16</v>
      </c>
    </row>
    <row r="2114" spans="1:3" x14ac:dyDescent="0.25">
      <c r="A2114">
        <v>617323754</v>
      </c>
      <c r="B2114" s="37">
        <v>44136</v>
      </c>
      <c r="C2114">
        <v>7</v>
      </c>
    </row>
    <row r="2115" spans="1:3" x14ac:dyDescent="0.25">
      <c r="A2115">
        <v>617323759</v>
      </c>
      <c r="B2115" s="37">
        <v>44344</v>
      </c>
      <c r="C2115">
        <v>7</v>
      </c>
    </row>
    <row r="2116" spans="1:3" x14ac:dyDescent="0.25">
      <c r="A2116">
        <v>617323763</v>
      </c>
      <c r="B2116" s="37">
        <v>38943</v>
      </c>
      <c r="C2116">
        <v>8</v>
      </c>
    </row>
    <row r="2117" spans="1:3" x14ac:dyDescent="0.25">
      <c r="A2117">
        <v>617323772</v>
      </c>
      <c r="B2117" s="37">
        <v>44344</v>
      </c>
      <c r="C2117">
        <v>6</v>
      </c>
    </row>
    <row r="2118" spans="1:3" x14ac:dyDescent="0.25">
      <c r="A2118">
        <v>617346387</v>
      </c>
      <c r="B2118" s="37">
        <v>44344</v>
      </c>
      <c r="C2118">
        <v>9</v>
      </c>
    </row>
    <row r="2119" spans="1:3" x14ac:dyDescent="0.25">
      <c r="A2119">
        <v>617346390</v>
      </c>
      <c r="B2119" s="37">
        <v>27987</v>
      </c>
      <c r="C2119">
        <v>6</v>
      </c>
    </row>
    <row r="2120" spans="1:3" x14ac:dyDescent="0.25">
      <c r="A2120">
        <v>617346396</v>
      </c>
      <c r="B2120">
        <v>27987</v>
      </c>
      <c r="C2120">
        <v>6</v>
      </c>
    </row>
    <row r="2121" spans="1:3" x14ac:dyDescent="0.25">
      <c r="A2121">
        <v>617374490</v>
      </c>
      <c r="B2121" s="37">
        <v>33059</v>
      </c>
      <c r="C2121">
        <v>8</v>
      </c>
    </row>
    <row r="2122" spans="1:3" x14ac:dyDescent="0.25">
      <c r="A2122">
        <v>617374496</v>
      </c>
      <c r="B2122" s="37">
        <v>20572</v>
      </c>
      <c r="C2122">
        <v>8</v>
      </c>
    </row>
    <row r="2123" spans="1:3" x14ac:dyDescent="0.25">
      <c r="A2123">
        <v>617374498</v>
      </c>
      <c r="B2123" s="37">
        <v>31858</v>
      </c>
      <c r="C2123">
        <v>4</v>
      </c>
    </row>
    <row r="2124" spans="1:3" x14ac:dyDescent="0.25">
      <c r="A2124">
        <v>617374503</v>
      </c>
      <c r="B2124">
        <v>37089</v>
      </c>
      <c r="C2124">
        <v>6</v>
      </c>
    </row>
    <row r="2125" spans="1:3" x14ac:dyDescent="0.25">
      <c r="A2125">
        <v>617387650</v>
      </c>
      <c r="B2125">
        <v>38691</v>
      </c>
      <c r="C2125">
        <v>10</v>
      </c>
    </row>
    <row r="2126" spans="1:3" x14ac:dyDescent="0.25">
      <c r="A2126">
        <v>617387653</v>
      </c>
      <c r="B2126" s="37">
        <v>44344</v>
      </c>
      <c r="C2126">
        <v>8</v>
      </c>
    </row>
    <row r="2127" spans="1:3" x14ac:dyDescent="0.25">
      <c r="A2127">
        <v>617387666</v>
      </c>
      <c r="B2127" s="37">
        <v>38943</v>
      </c>
      <c r="C2127">
        <v>5</v>
      </c>
    </row>
    <row r="2128" spans="1:3" x14ac:dyDescent="0.25">
      <c r="A2128">
        <v>617389668</v>
      </c>
      <c r="B2128" s="37">
        <v>33059</v>
      </c>
      <c r="C2128">
        <v>9</v>
      </c>
    </row>
    <row r="2129" spans="1:3" x14ac:dyDescent="0.25">
      <c r="A2129">
        <v>617389670</v>
      </c>
      <c r="B2129">
        <v>33059</v>
      </c>
      <c r="C2129">
        <v>8</v>
      </c>
    </row>
    <row r="2130" spans="1:3" x14ac:dyDescent="0.25">
      <c r="A2130">
        <v>617389676</v>
      </c>
      <c r="B2130" s="37">
        <v>33059</v>
      </c>
      <c r="C2130">
        <v>7</v>
      </c>
    </row>
    <row r="2131" spans="1:3" x14ac:dyDescent="0.25">
      <c r="A2131">
        <v>617389679</v>
      </c>
      <c r="B2131">
        <v>24604</v>
      </c>
      <c r="C2131">
        <v>9</v>
      </c>
    </row>
    <row r="2132" spans="1:3" x14ac:dyDescent="0.25">
      <c r="A2132">
        <v>617389681</v>
      </c>
      <c r="B2132" s="37">
        <v>42464</v>
      </c>
      <c r="C2132">
        <v>8</v>
      </c>
    </row>
    <row r="2133" spans="1:3" x14ac:dyDescent="0.25">
      <c r="A2133">
        <v>617400305</v>
      </c>
      <c r="B2133" s="37">
        <v>37089</v>
      </c>
      <c r="C2133">
        <v>6</v>
      </c>
    </row>
    <row r="2134" spans="1:3" x14ac:dyDescent="0.25">
      <c r="A2134">
        <v>617400308</v>
      </c>
      <c r="B2134" s="37">
        <v>37089</v>
      </c>
      <c r="C2134">
        <v>8</v>
      </c>
    </row>
    <row r="2135" spans="1:3" x14ac:dyDescent="0.25">
      <c r="A2135">
        <v>617400312</v>
      </c>
      <c r="B2135" s="37">
        <v>34959</v>
      </c>
      <c r="C2135">
        <v>9</v>
      </c>
    </row>
    <row r="2136" spans="1:3" x14ac:dyDescent="0.25">
      <c r="A2136">
        <v>617400316</v>
      </c>
      <c r="B2136" s="37">
        <v>38943</v>
      </c>
      <c r="C2136">
        <v>10</v>
      </c>
    </row>
    <row r="2137" spans="1:3" x14ac:dyDescent="0.25">
      <c r="A2137">
        <v>617400321</v>
      </c>
      <c r="B2137" s="37">
        <v>38734</v>
      </c>
      <c r="C2137">
        <v>6</v>
      </c>
    </row>
    <row r="2138" spans="1:3" x14ac:dyDescent="0.25">
      <c r="A2138">
        <v>617400325</v>
      </c>
      <c r="B2138" s="37">
        <v>31689</v>
      </c>
      <c r="C2138">
        <v>6</v>
      </c>
    </row>
    <row r="2139" spans="1:3" x14ac:dyDescent="0.25">
      <c r="A2139">
        <v>618380483</v>
      </c>
      <c r="B2139" s="37">
        <v>20733</v>
      </c>
      <c r="C2139">
        <v>9</v>
      </c>
    </row>
    <row r="2140" spans="1:3" x14ac:dyDescent="0.25">
      <c r="A2140">
        <v>618380488</v>
      </c>
      <c r="B2140" s="37">
        <v>27987</v>
      </c>
      <c r="C2140">
        <v>9</v>
      </c>
    </row>
    <row r="2141" spans="1:3" x14ac:dyDescent="0.25">
      <c r="A2141">
        <v>618380493</v>
      </c>
      <c r="B2141" s="37">
        <v>38734</v>
      </c>
      <c r="C2141">
        <v>9</v>
      </c>
    </row>
    <row r="2142" spans="1:3" x14ac:dyDescent="0.25">
      <c r="A2142">
        <v>618380496</v>
      </c>
      <c r="B2142" s="37">
        <v>26249</v>
      </c>
      <c r="C2142">
        <v>6</v>
      </c>
    </row>
    <row r="2143" spans="1:3" x14ac:dyDescent="0.25">
      <c r="A2143">
        <v>618380505</v>
      </c>
      <c r="B2143" s="37">
        <v>39359</v>
      </c>
      <c r="C2143">
        <v>6</v>
      </c>
    </row>
    <row r="2144" spans="1:3" x14ac:dyDescent="0.25">
      <c r="A2144">
        <v>618407321</v>
      </c>
      <c r="B2144" s="37">
        <v>20733</v>
      </c>
      <c r="C2144">
        <v>9</v>
      </c>
    </row>
    <row r="2145" spans="1:3" x14ac:dyDescent="0.25">
      <c r="A2145">
        <v>618407324</v>
      </c>
      <c r="B2145" s="37">
        <v>37089</v>
      </c>
      <c r="C2145">
        <v>8</v>
      </c>
    </row>
    <row r="2146" spans="1:3" x14ac:dyDescent="0.25">
      <c r="A2146">
        <v>618407330</v>
      </c>
      <c r="B2146" s="37">
        <v>44344</v>
      </c>
      <c r="C2146">
        <v>5</v>
      </c>
    </row>
    <row r="2147" spans="1:3" x14ac:dyDescent="0.25">
      <c r="A2147">
        <v>618407334</v>
      </c>
      <c r="B2147" s="37">
        <v>44344</v>
      </c>
      <c r="C2147">
        <v>6</v>
      </c>
    </row>
    <row r="2148" spans="1:3" x14ac:dyDescent="0.25">
      <c r="A2148">
        <v>618487150</v>
      </c>
      <c r="B2148" s="37">
        <v>31689</v>
      </c>
      <c r="C2148">
        <v>10</v>
      </c>
    </row>
    <row r="2149" spans="1:3" x14ac:dyDescent="0.25">
      <c r="A2149">
        <v>618487156</v>
      </c>
      <c r="B2149" s="37">
        <v>38943</v>
      </c>
      <c r="C2149">
        <v>8</v>
      </c>
    </row>
    <row r="2150" spans="1:3" x14ac:dyDescent="0.25">
      <c r="A2150">
        <v>618487159</v>
      </c>
      <c r="B2150" s="37">
        <v>38943</v>
      </c>
      <c r="C2150">
        <v>9</v>
      </c>
    </row>
    <row r="2151" spans="1:3" x14ac:dyDescent="0.25">
      <c r="A2151">
        <v>618487161</v>
      </c>
      <c r="B2151" s="37">
        <v>31689</v>
      </c>
      <c r="C2151">
        <v>8</v>
      </c>
    </row>
    <row r="2152" spans="1:3" x14ac:dyDescent="0.25">
      <c r="A2152">
        <v>619051602</v>
      </c>
      <c r="B2152">
        <v>44344</v>
      </c>
      <c r="C2152">
        <v>6</v>
      </c>
    </row>
    <row r="2153" spans="1:3" x14ac:dyDescent="0.25">
      <c r="A2153">
        <v>619051605</v>
      </c>
      <c r="B2153" s="37">
        <v>38943</v>
      </c>
      <c r="C2153">
        <v>5</v>
      </c>
    </row>
    <row r="2154" spans="1:3" x14ac:dyDescent="0.25">
      <c r="A2154">
        <v>619051611</v>
      </c>
      <c r="B2154" s="37">
        <v>19203</v>
      </c>
      <c r="C2154">
        <v>4</v>
      </c>
    </row>
    <row r="2155" spans="1:3" x14ac:dyDescent="0.25">
      <c r="A2155">
        <v>619053511</v>
      </c>
      <c r="B2155" s="37">
        <v>39359</v>
      </c>
      <c r="C2155">
        <v>9</v>
      </c>
    </row>
    <row r="2156" spans="1:3" x14ac:dyDescent="0.25">
      <c r="A2156">
        <v>619053516</v>
      </c>
      <c r="B2156" s="37">
        <v>34938</v>
      </c>
      <c r="C2156">
        <v>9</v>
      </c>
    </row>
    <row r="2157" spans="1:3" x14ac:dyDescent="0.25">
      <c r="A2157">
        <v>619053525</v>
      </c>
      <c r="B2157" s="37">
        <v>39359</v>
      </c>
      <c r="C2157">
        <v>11</v>
      </c>
    </row>
    <row r="2158" spans="1:3" x14ac:dyDescent="0.25">
      <c r="A2158">
        <v>619077700</v>
      </c>
      <c r="B2158" s="37">
        <v>20733</v>
      </c>
      <c r="C2158">
        <v>7</v>
      </c>
    </row>
    <row r="2159" spans="1:3" x14ac:dyDescent="0.25">
      <c r="A2159">
        <v>619077704</v>
      </c>
      <c r="B2159" s="37">
        <v>38734</v>
      </c>
      <c r="C2159">
        <v>6</v>
      </c>
    </row>
    <row r="2160" spans="1:3" x14ac:dyDescent="0.25">
      <c r="A2160">
        <v>619077709</v>
      </c>
      <c r="B2160" s="37">
        <v>32104</v>
      </c>
      <c r="C2160">
        <v>9</v>
      </c>
    </row>
    <row r="2161" spans="1:3" x14ac:dyDescent="0.25">
      <c r="A2161">
        <v>619077710</v>
      </c>
      <c r="B2161" s="37">
        <v>38734</v>
      </c>
      <c r="C2161">
        <v>10</v>
      </c>
    </row>
    <row r="2162" spans="1:3" x14ac:dyDescent="0.25">
      <c r="A2162">
        <v>619077717</v>
      </c>
      <c r="B2162" s="37">
        <v>19203</v>
      </c>
      <c r="C2162">
        <v>8</v>
      </c>
    </row>
    <row r="2163" spans="1:3" x14ac:dyDescent="0.25">
      <c r="A2163">
        <v>619077720</v>
      </c>
      <c r="B2163" s="37">
        <v>44344</v>
      </c>
      <c r="C2163">
        <v>8</v>
      </c>
    </row>
    <row r="2164" spans="1:3" x14ac:dyDescent="0.25">
      <c r="A2164">
        <v>619077981</v>
      </c>
      <c r="B2164" s="37">
        <v>26873</v>
      </c>
      <c r="C2164">
        <v>8</v>
      </c>
    </row>
    <row r="2165" spans="1:3" x14ac:dyDescent="0.25">
      <c r="A2165">
        <v>619077985</v>
      </c>
      <c r="B2165" s="37">
        <v>44344</v>
      </c>
      <c r="C2165">
        <v>12</v>
      </c>
    </row>
    <row r="2166" spans="1:3" x14ac:dyDescent="0.25">
      <c r="A2166">
        <v>619077986</v>
      </c>
      <c r="B2166" s="37">
        <v>31858</v>
      </c>
      <c r="C2166">
        <v>9</v>
      </c>
    </row>
    <row r="2167" spans="1:3" x14ac:dyDescent="0.25">
      <c r="A2167">
        <v>619077995</v>
      </c>
      <c r="B2167">
        <v>15501</v>
      </c>
      <c r="C2167">
        <v>9</v>
      </c>
    </row>
    <row r="2168" spans="1:3" x14ac:dyDescent="0.25">
      <c r="A2168">
        <v>619078050</v>
      </c>
      <c r="B2168" s="37">
        <v>37089</v>
      </c>
      <c r="C2168">
        <v>7</v>
      </c>
    </row>
    <row r="2169" spans="1:3" x14ac:dyDescent="0.25">
      <c r="A2169">
        <v>619078427</v>
      </c>
      <c r="B2169" s="37">
        <v>38734</v>
      </c>
      <c r="C2169">
        <v>5</v>
      </c>
    </row>
    <row r="2170" spans="1:3" x14ac:dyDescent="0.25">
      <c r="A2170">
        <v>619078432</v>
      </c>
      <c r="B2170">
        <v>44344</v>
      </c>
      <c r="C2170">
        <v>5</v>
      </c>
    </row>
    <row r="2171" spans="1:3" x14ac:dyDescent="0.25">
      <c r="A2171">
        <v>619078435</v>
      </c>
      <c r="B2171">
        <v>44136</v>
      </c>
      <c r="C2171">
        <v>5</v>
      </c>
    </row>
    <row r="2172" spans="1:3" x14ac:dyDescent="0.25">
      <c r="A2172">
        <v>619078439</v>
      </c>
      <c r="B2172">
        <v>44136</v>
      </c>
      <c r="C2172">
        <v>5</v>
      </c>
    </row>
    <row r="2173" spans="1:3" x14ac:dyDescent="0.25">
      <c r="A2173">
        <v>619078444</v>
      </c>
      <c r="B2173">
        <v>38734</v>
      </c>
      <c r="C2173">
        <v>6</v>
      </c>
    </row>
    <row r="2174" spans="1:3" x14ac:dyDescent="0.25">
      <c r="A2174">
        <v>619078445</v>
      </c>
      <c r="B2174">
        <v>38734</v>
      </c>
      <c r="C2174">
        <v>7</v>
      </c>
    </row>
    <row r="2175" spans="1:3" x14ac:dyDescent="0.25">
      <c r="A2175">
        <v>619432237</v>
      </c>
      <c r="B2175" s="37">
        <v>38734</v>
      </c>
      <c r="C2175">
        <v>7</v>
      </c>
    </row>
    <row r="2176" spans="1:3" x14ac:dyDescent="0.25">
      <c r="A2176">
        <v>619432240</v>
      </c>
      <c r="B2176">
        <v>38734</v>
      </c>
      <c r="C2176">
        <v>7</v>
      </c>
    </row>
    <row r="2177" spans="1:3" x14ac:dyDescent="0.25">
      <c r="A2177">
        <v>619432241</v>
      </c>
      <c r="B2177">
        <v>13622</v>
      </c>
      <c r="C2177">
        <v>7</v>
      </c>
    </row>
    <row r="2178" spans="1:3" x14ac:dyDescent="0.25">
      <c r="A2178">
        <v>619432248</v>
      </c>
      <c r="B2178">
        <v>38691</v>
      </c>
      <c r="C2178">
        <v>8</v>
      </c>
    </row>
    <row r="2179" spans="1:3" x14ac:dyDescent="0.25">
      <c r="A2179">
        <v>619432255</v>
      </c>
      <c r="B2179">
        <v>27987</v>
      </c>
      <c r="C2179">
        <v>8</v>
      </c>
    </row>
    <row r="2180" spans="1:3" x14ac:dyDescent="0.25">
      <c r="A2180">
        <v>619458002</v>
      </c>
      <c r="B2180">
        <v>20733</v>
      </c>
      <c r="C2180">
        <v>6</v>
      </c>
    </row>
    <row r="2181" spans="1:3" x14ac:dyDescent="0.25">
      <c r="A2181">
        <v>619458004</v>
      </c>
      <c r="B2181">
        <v>27987</v>
      </c>
      <c r="C2181">
        <v>6</v>
      </c>
    </row>
    <row r="2182" spans="1:3" x14ac:dyDescent="0.25">
      <c r="A2182">
        <v>619458005</v>
      </c>
      <c r="B2182" s="37">
        <v>27987</v>
      </c>
      <c r="C2182">
        <v>6</v>
      </c>
    </row>
    <row r="2183" spans="1:3" x14ac:dyDescent="0.25">
      <c r="A2183">
        <v>619458010</v>
      </c>
      <c r="B2183">
        <v>31689</v>
      </c>
      <c r="C2183">
        <v>8</v>
      </c>
    </row>
    <row r="2184" spans="1:3" x14ac:dyDescent="0.25">
      <c r="A2184">
        <v>619458013</v>
      </c>
      <c r="B2184">
        <v>27987</v>
      </c>
      <c r="C2184">
        <v>8</v>
      </c>
    </row>
    <row r="2185" spans="1:3" x14ac:dyDescent="0.25">
      <c r="A2185">
        <v>619477315</v>
      </c>
      <c r="B2185">
        <v>20733</v>
      </c>
      <c r="C2185">
        <v>8</v>
      </c>
    </row>
    <row r="2186" spans="1:3" x14ac:dyDescent="0.25">
      <c r="A2186">
        <v>619477319</v>
      </c>
      <c r="B2186">
        <v>44344</v>
      </c>
      <c r="C2186">
        <v>7</v>
      </c>
    </row>
    <row r="2187" spans="1:3" x14ac:dyDescent="0.25">
      <c r="A2187">
        <v>619477325</v>
      </c>
      <c r="B2187">
        <v>31689</v>
      </c>
      <c r="C2187">
        <v>7</v>
      </c>
    </row>
    <row r="2188" spans="1:3" x14ac:dyDescent="0.25">
      <c r="A2188">
        <v>619477327</v>
      </c>
      <c r="B2188">
        <v>20733</v>
      </c>
      <c r="C2188">
        <v>9</v>
      </c>
    </row>
    <row r="2189" spans="1:3" x14ac:dyDescent="0.25">
      <c r="A2189">
        <v>619477334</v>
      </c>
      <c r="B2189" s="37">
        <v>38734</v>
      </c>
      <c r="C2189">
        <v>7</v>
      </c>
    </row>
    <row r="2190" spans="1:3" x14ac:dyDescent="0.25">
      <c r="A2190">
        <v>619613237</v>
      </c>
      <c r="B2190" s="37">
        <v>31689</v>
      </c>
      <c r="C2190">
        <v>7</v>
      </c>
    </row>
    <row r="2191" spans="1:3" x14ac:dyDescent="0.25">
      <c r="A2191">
        <v>619613244</v>
      </c>
      <c r="B2191" s="37">
        <v>35211</v>
      </c>
      <c r="C2191">
        <v>9</v>
      </c>
    </row>
    <row r="2192" spans="1:3" x14ac:dyDescent="0.25">
      <c r="A2192">
        <v>619789016</v>
      </c>
      <c r="B2192">
        <v>31858</v>
      </c>
      <c r="C2192">
        <v>9</v>
      </c>
    </row>
    <row r="2193" spans="1:3" x14ac:dyDescent="0.25">
      <c r="A2193">
        <v>619789021</v>
      </c>
      <c r="B2193">
        <v>36838</v>
      </c>
      <c r="C2193">
        <v>6</v>
      </c>
    </row>
    <row r="2194" spans="1:3" x14ac:dyDescent="0.25">
      <c r="A2194">
        <v>619789025</v>
      </c>
      <c r="B2194">
        <v>38943</v>
      </c>
      <c r="C2194">
        <v>6</v>
      </c>
    </row>
    <row r="2195" spans="1:3" x14ac:dyDescent="0.25">
      <c r="A2195">
        <v>619789027</v>
      </c>
      <c r="B2195">
        <v>37089</v>
      </c>
      <c r="C2195">
        <v>6</v>
      </c>
    </row>
    <row r="2196" spans="1:3" x14ac:dyDescent="0.25">
      <c r="A2196">
        <v>619808018</v>
      </c>
      <c r="B2196">
        <v>44344</v>
      </c>
      <c r="C2196">
        <v>5</v>
      </c>
    </row>
    <row r="2197" spans="1:3" x14ac:dyDescent="0.25">
      <c r="A2197">
        <v>619808019</v>
      </c>
      <c r="B2197">
        <v>39359</v>
      </c>
      <c r="C2197">
        <v>8</v>
      </c>
    </row>
    <row r="2198" spans="1:3" x14ac:dyDescent="0.25">
      <c r="A2198">
        <v>619808026</v>
      </c>
      <c r="B2198">
        <v>44344</v>
      </c>
      <c r="C2198">
        <v>7</v>
      </c>
    </row>
    <row r="2199" spans="1:3" x14ac:dyDescent="0.25">
      <c r="A2199">
        <v>619808029</v>
      </c>
      <c r="B2199">
        <v>44092</v>
      </c>
      <c r="C2199">
        <v>7</v>
      </c>
    </row>
    <row r="2200" spans="1:3" x14ac:dyDescent="0.25">
      <c r="A2200">
        <v>619808033</v>
      </c>
      <c r="B2200">
        <v>39359</v>
      </c>
      <c r="C2200">
        <v>6</v>
      </c>
    </row>
    <row r="2201" spans="1:3" x14ac:dyDescent="0.25">
      <c r="A2201">
        <v>619858571</v>
      </c>
      <c r="B2201">
        <v>44344</v>
      </c>
      <c r="C2201">
        <v>7</v>
      </c>
    </row>
    <row r="2202" spans="1:3" x14ac:dyDescent="0.25">
      <c r="A2202">
        <v>619858575</v>
      </c>
      <c r="B2202">
        <v>44344</v>
      </c>
      <c r="C2202">
        <v>6</v>
      </c>
    </row>
    <row r="2203" spans="1:3" x14ac:dyDescent="0.25">
      <c r="A2203">
        <v>619858580</v>
      </c>
      <c r="B2203">
        <v>44344</v>
      </c>
      <c r="C2203">
        <v>6</v>
      </c>
    </row>
    <row r="2204" spans="1:3" x14ac:dyDescent="0.25">
      <c r="A2204">
        <v>619858793</v>
      </c>
      <c r="B2204">
        <v>27987</v>
      </c>
      <c r="C2204">
        <v>6</v>
      </c>
    </row>
    <row r="2205" spans="1:3" x14ac:dyDescent="0.25">
      <c r="A2205">
        <v>619858795</v>
      </c>
      <c r="B2205">
        <v>27987</v>
      </c>
      <c r="C2205">
        <v>8</v>
      </c>
    </row>
    <row r="2206" spans="1:3" x14ac:dyDescent="0.25">
      <c r="A2206">
        <v>619858798</v>
      </c>
      <c r="B2206">
        <v>38734</v>
      </c>
      <c r="C2206">
        <v>9</v>
      </c>
    </row>
    <row r="2207" spans="1:3" x14ac:dyDescent="0.25">
      <c r="A2207">
        <v>619858807</v>
      </c>
      <c r="B2207">
        <v>27987</v>
      </c>
      <c r="C2207">
        <v>7</v>
      </c>
    </row>
    <row r="2208" spans="1:3" x14ac:dyDescent="0.25">
      <c r="A2208">
        <v>619858812</v>
      </c>
      <c r="B2208">
        <v>15501</v>
      </c>
      <c r="C2208">
        <v>7</v>
      </c>
    </row>
    <row r="2209" spans="1:3" x14ac:dyDescent="0.25">
      <c r="A2209">
        <v>619859241</v>
      </c>
      <c r="B2209">
        <v>20733</v>
      </c>
      <c r="C2209">
        <v>8</v>
      </c>
    </row>
    <row r="2210" spans="1:3" x14ac:dyDescent="0.25">
      <c r="A2210">
        <v>619859246</v>
      </c>
      <c r="B2210">
        <v>37089</v>
      </c>
      <c r="C2210">
        <v>7</v>
      </c>
    </row>
    <row r="2211" spans="1:3" x14ac:dyDescent="0.25">
      <c r="A2211">
        <v>619859251</v>
      </c>
      <c r="B2211">
        <v>27987</v>
      </c>
      <c r="C2211">
        <v>7</v>
      </c>
    </row>
    <row r="2212" spans="1:3" x14ac:dyDescent="0.25">
      <c r="A2212">
        <v>619859253</v>
      </c>
      <c r="B2212">
        <v>27987</v>
      </c>
      <c r="C2212">
        <v>7</v>
      </c>
    </row>
    <row r="2213" spans="1:3" x14ac:dyDescent="0.25">
      <c r="A2213">
        <v>619859260</v>
      </c>
      <c r="B2213">
        <v>27987</v>
      </c>
      <c r="C2213">
        <v>8</v>
      </c>
    </row>
    <row r="2214" spans="1:3" x14ac:dyDescent="0.25">
      <c r="A2214">
        <v>620071836</v>
      </c>
      <c r="B2214">
        <v>38734</v>
      </c>
      <c r="C2214">
        <v>6</v>
      </c>
    </row>
    <row r="2215" spans="1:3" x14ac:dyDescent="0.25">
      <c r="A2215">
        <v>620071838</v>
      </c>
      <c r="B2215">
        <v>38943</v>
      </c>
      <c r="C2215">
        <v>13</v>
      </c>
    </row>
    <row r="2216" spans="1:3" x14ac:dyDescent="0.25">
      <c r="A2216">
        <v>620071844</v>
      </c>
      <c r="B2216">
        <v>38734</v>
      </c>
      <c r="C2216">
        <v>8</v>
      </c>
    </row>
    <row r="2217" spans="1:3" x14ac:dyDescent="0.25">
      <c r="A2217">
        <v>620071848</v>
      </c>
      <c r="B2217">
        <v>29601</v>
      </c>
      <c r="C2217">
        <v>7</v>
      </c>
    </row>
    <row r="2218" spans="1:3" x14ac:dyDescent="0.25">
      <c r="A2218">
        <v>620071849</v>
      </c>
      <c r="B2218">
        <v>38691</v>
      </c>
      <c r="C2218">
        <v>4</v>
      </c>
    </row>
    <row r="2219" spans="1:3" x14ac:dyDescent="0.25">
      <c r="A2219">
        <v>620071854</v>
      </c>
      <c r="B2219">
        <v>38734</v>
      </c>
      <c r="C2219">
        <v>6</v>
      </c>
    </row>
    <row r="2220" spans="1:3" x14ac:dyDescent="0.25">
      <c r="A2220">
        <v>620073954</v>
      </c>
      <c r="B2220">
        <v>32104</v>
      </c>
      <c r="C2220">
        <v>7</v>
      </c>
    </row>
    <row r="2221" spans="1:3" x14ac:dyDescent="0.25">
      <c r="A2221">
        <v>620073962</v>
      </c>
      <c r="B2221">
        <v>44344</v>
      </c>
      <c r="C2221">
        <v>8</v>
      </c>
    </row>
    <row r="2222" spans="1:3" x14ac:dyDescent="0.25">
      <c r="A2222">
        <v>620073966</v>
      </c>
      <c r="B2222">
        <v>44344</v>
      </c>
      <c r="C2222">
        <v>6</v>
      </c>
    </row>
    <row r="2223" spans="1:3" x14ac:dyDescent="0.25">
      <c r="A2223">
        <v>620073971</v>
      </c>
      <c r="B2223">
        <v>20733</v>
      </c>
      <c r="C2223">
        <v>8</v>
      </c>
    </row>
    <row r="2224" spans="1:3" x14ac:dyDescent="0.25">
      <c r="A2224">
        <v>620080484</v>
      </c>
      <c r="B2224">
        <v>31480</v>
      </c>
      <c r="C2224">
        <v>7</v>
      </c>
    </row>
    <row r="2225" spans="1:3" x14ac:dyDescent="0.25">
      <c r="A2225">
        <v>620080491</v>
      </c>
      <c r="B2225">
        <v>18854</v>
      </c>
      <c r="C2225">
        <v>7</v>
      </c>
    </row>
    <row r="2226" spans="1:3" x14ac:dyDescent="0.25">
      <c r="A2226">
        <v>620080497</v>
      </c>
      <c r="B2226">
        <v>44136</v>
      </c>
      <c r="C2226">
        <v>6</v>
      </c>
    </row>
    <row r="2227" spans="1:3" x14ac:dyDescent="0.25">
      <c r="A2227">
        <v>620164414</v>
      </c>
      <c r="B2227">
        <v>38734</v>
      </c>
      <c r="C2227">
        <v>6</v>
      </c>
    </row>
    <row r="2228" spans="1:3" x14ac:dyDescent="0.25">
      <c r="A2228">
        <v>620164668</v>
      </c>
      <c r="B2228">
        <v>38943</v>
      </c>
      <c r="C2228">
        <v>7</v>
      </c>
    </row>
    <row r="2229" spans="1:3" x14ac:dyDescent="0.25">
      <c r="A2229">
        <v>620164724</v>
      </c>
      <c r="B2229">
        <v>27987</v>
      </c>
      <c r="C2229">
        <v>6</v>
      </c>
    </row>
    <row r="2230" spans="1:3" x14ac:dyDescent="0.25">
      <c r="A2230">
        <v>620164929</v>
      </c>
      <c r="B2230">
        <v>38943</v>
      </c>
      <c r="C2230">
        <v>8</v>
      </c>
    </row>
    <row r="2231" spans="1:3" x14ac:dyDescent="0.25">
      <c r="A2231">
        <v>620165042</v>
      </c>
      <c r="B2231">
        <v>24604</v>
      </c>
      <c r="C2231">
        <v>7</v>
      </c>
    </row>
    <row r="2232" spans="1:3" x14ac:dyDescent="0.25">
      <c r="A2232">
        <v>620165214</v>
      </c>
      <c r="B2232">
        <v>19203</v>
      </c>
      <c r="C2232">
        <v>6</v>
      </c>
    </row>
    <row r="2233" spans="1:3" x14ac:dyDescent="0.25">
      <c r="A2233">
        <v>620165285</v>
      </c>
      <c r="B2233">
        <v>44344</v>
      </c>
      <c r="C2233">
        <v>7</v>
      </c>
    </row>
    <row r="2234" spans="1:3" x14ac:dyDescent="0.25">
      <c r="A2234">
        <v>620165826</v>
      </c>
      <c r="B2234">
        <v>37089</v>
      </c>
      <c r="C2234">
        <v>5</v>
      </c>
    </row>
    <row r="2235" spans="1:3" x14ac:dyDescent="0.25">
      <c r="A2235">
        <v>620165897</v>
      </c>
      <c r="B2235">
        <v>38943</v>
      </c>
      <c r="C2235">
        <v>7</v>
      </c>
    </row>
    <row r="2236" spans="1:3" x14ac:dyDescent="0.25">
      <c r="A2236">
        <v>620165934</v>
      </c>
      <c r="B2236">
        <v>36838</v>
      </c>
      <c r="C2236">
        <v>5</v>
      </c>
    </row>
    <row r="2237" spans="1:3" x14ac:dyDescent="0.25">
      <c r="A2237">
        <v>620166306</v>
      </c>
      <c r="B2237">
        <v>38734</v>
      </c>
      <c r="C2237">
        <v>9</v>
      </c>
    </row>
    <row r="2238" spans="1:3" x14ac:dyDescent="0.25">
      <c r="A2238">
        <v>620166566</v>
      </c>
      <c r="B2238">
        <v>39359</v>
      </c>
      <c r="C2238">
        <v>7</v>
      </c>
    </row>
    <row r="2239" spans="1:3" x14ac:dyDescent="0.25">
      <c r="A2239">
        <v>620210246</v>
      </c>
      <c r="B2239">
        <v>27987</v>
      </c>
      <c r="C2239">
        <v>8</v>
      </c>
    </row>
    <row r="2240" spans="1:3" x14ac:dyDescent="0.25">
      <c r="A2240">
        <v>620251740</v>
      </c>
      <c r="B2240">
        <v>19203</v>
      </c>
      <c r="C2240">
        <v>8</v>
      </c>
    </row>
    <row r="2241" spans="1:3" x14ac:dyDescent="0.25">
      <c r="A2241">
        <v>620253684</v>
      </c>
      <c r="B2241">
        <v>32104</v>
      </c>
      <c r="C2241">
        <v>9</v>
      </c>
    </row>
    <row r="2242" spans="1:3" x14ac:dyDescent="0.25">
      <c r="A2242">
        <v>620256188</v>
      </c>
      <c r="B2242">
        <v>31858</v>
      </c>
      <c r="C2242">
        <v>9</v>
      </c>
    </row>
    <row r="2243" spans="1:3" x14ac:dyDescent="0.25">
      <c r="A2243">
        <v>620257265</v>
      </c>
      <c r="B2243">
        <v>38734</v>
      </c>
      <c r="C2243">
        <v>5</v>
      </c>
    </row>
    <row r="2244" spans="1:3" x14ac:dyDescent="0.25">
      <c r="A2244">
        <v>620258767</v>
      </c>
      <c r="B2244">
        <v>4216</v>
      </c>
      <c r="C2244">
        <v>8</v>
      </c>
    </row>
    <row r="2245" spans="1:3" x14ac:dyDescent="0.25">
      <c r="A2245">
        <v>620259512</v>
      </c>
      <c r="B2245">
        <v>28074</v>
      </c>
      <c r="C2245">
        <v>8</v>
      </c>
    </row>
    <row r="2246" spans="1:3" x14ac:dyDescent="0.25">
      <c r="A2246">
        <v>620259516</v>
      </c>
      <c r="B2246">
        <v>31480</v>
      </c>
      <c r="C2246">
        <v>7</v>
      </c>
    </row>
    <row r="2247" spans="1:3" x14ac:dyDescent="0.25">
      <c r="A2247">
        <v>620259609</v>
      </c>
      <c r="B2247">
        <v>38943</v>
      </c>
      <c r="C2247">
        <v>11</v>
      </c>
    </row>
    <row r="2248" spans="1:3" x14ac:dyDescent="0.25">
      <c r="A2248">
        <v>620259626</v>
      </c>
      <c r="B2248">
        <v>37089</v>
      </c>
      <c r="C2248">
        <v>6</v>
      </c>
    </row>
    <row r="2249" spans="1:3" x14ac:dyDescent="0.25">
      <c r="A2249">
        <v>620259651</v>
      </c>
      <c r="B2249">
        <v>27987</v>
      </c>
      <c r="C2249">
        <v>8</v>
      </c>
    </row>
    <row r="2250" spans="1:3" x14ac:dyDescent="0.25">
      <c r="A2250">
        <v>620259652</v>
      </c>
      <c r="B2250">
        <v>38734</v>
      </c>
      <c r="C2250">
        <v>8</v>
      </c>
    </row>
    <row r="2251" spans="1:3" x14ac:dyDescent="0.25">
      <c r="A2251">
        <v>620259670</v>
      </c>
      <c r="B2251">
        <v>27987</v>
      </c>
      <c r="C2251">
        <v>9</v>
      </c>
    </row>
    <row r="2252" spans="1:3" x14ac:dyDescent="0.25">
      <c r="A2252">
        <v>620259738</v>
      </c>
      <c r="B2252">
        <v>27987</v>
      </c>
      <c r="C2252">
        <v>7</v>
      </c>
    </row>
    <row r="2253" spans="1:3" x14ac:dyDescent="0.25">
      <c r="A2253">
        <v>620259787</v>
      </c>
      <c r="B2253">
        <v>44344</v>
      </c>
      <c r="C2253">
        <v>5</v>
      </c>
    </row>
    <row r="2254" spans="1:3" x14ac:dyDescent="0.25">
      <c r="A2254">
        <v>620260171</v>
      </c>
      <c r="B2254">
        <v>38734</v>
      </c>
      <c r="C2254">
        <v>9</v>
      </c>
    </row>
    <row r="2255" spans="1:3" x14ac:dyDescent="0.25">
      <c r="A2255">
        <v>620260176</v>
      </c>
      <c r="B2255">
        <v>38943</v>
      </c>
      <c r="C2255">
        <v>5</v>
      </c>
    </row>
    <row r="2256" spans="1:3" x14ac:dyDescent="0.25">
      <c r="A2256">
        <v>620260370</v>
      </c>
      <c r="B2256">
        <v>20733</v>
      </c>
      <c r="C2256">
        <v>8</v>
      </c>
    </row>
    <row r="2257" spans="1:3" x14ac:dyDescent="0.25">
      <c r="A2257">
        <v>620261893</v>
      </c>
      <c r="B2257">
        <v>24604</v>
      </c>
      <c r="C2257">
        <v>8</v>
      </c>
    </row>
    <row r="2258" spans="1:3" x14ac:dyDescent="0.25">
      <c r="A2258">
        <v>620261923</v>
      </c>
      <c r="B2258">
        <v>17324</v>
      </c>
      <c r="C2258">
        <v>6</v>
      </c>
    </row>
    <row r="2259" spans="1:3" x14ac:dyDescent="0.25">
      <c r="A2259">
        <v>620280119</v>
      </c>
      <c r="B2259">
        <v>14964</v>
      </c>
      <c r="C2259">
        <v>6</v>
      </c>
    </row>
    <row r="2260" spans="1:3" x14ac:dyDescent="0.25">
      <c r="A2260">
        <v>620280451</v>
      </c>
      <c r="B2260">
        <v>39359</v>
      </c>
      <c r="C2260">
        <v>9</v>
      </c>
    </row>
    <row r="2261" spans="1:3" x14ac:dyDescent="0.25">
      <c r="A2261">
        <v>620288844</v>
      </c>
      <c r="B2261">
        <v>39359</v>
      </c>
      <c r="C2261">
        <v>8</v>
      </c>
    </row>
    <row r="2262" spans="1:3" x14ac:dyDescent="0.25">
      <c r="A2262">
        <v>620288918</v>
      </c>
      <c r="B2262">
        <v>38734</v>
      </c>
      <c r="C2262">
        <v>7</v>
      </c>
    </row>
    <row r="2263" spans="1:3" x14ac:dyDescent="0.25">
      <c r="A2263">
        <v>620288931</v>
      </c>
      <c r="B2263">
        <v>44136</v>
      </c>
      <c r="C2263">
        <v>10</v>
      </c>
    </row>
    <row r="2264" spans="1:3" x14ac:dyDescent="0.25">
      <c r="A2264">
        <v>620297783</v>
      </c>
      <c r="B2264">
        <v>27987</v>
      </c>
      <c r="C2264">
        <v>10</v>
      </c>
    </row>
    <row r="2265" spans="1:3" x14ac:dyDescent="0.25">
      <c r="A2265">
        <v>620319403</v>
      </c>
      <c r="B2265">
        <v>27987</v>
      </c>
      <c r="C2265">
        <v>6</v>
      </c>
    </row>
    <row r="2266" spans="1:3" x14ac:dyDescent="0.25">
      <c r="A2266">
        <v>620326374</v>
      </c>
      <c r="B2266">
        <v>20733</v>
      </c>
      <c r="C2266">
        <v>9</v>
      </c>
    </row>
    <row r="2267" spans="1:3" x14ac:dyDescent="0.25">
      <c r="A2267">
        <v>620334607</v>
      </c>
      <c r="B2267">
        <v>27987</v>
      </c>
      <c r="C2267">
        <v>5</v>
      </c>
    </row>
    <row r="2268" spans="1:3" x14ac:dyDescent="0.25">
      <c r="A2268">
        <v>620335793</v>
      </c>
      <c r="B2268">
        <v>37089</v>
      </c>
      <c r="C2268">
        <v>6</v>
      </c>
    </row>
    <row r="2269" spans="1:3" x14ac:dyDescent="0.25">
      <c r="A2269">
        <v>620335797</v>
      </c>
      <c r="B2269">
        <v>31689</v>
      </c>
      <c r="C2269">
        <v>5</v>
      </c>
    </row>
    <row r="2270" spans="1:3" x14ac:dyDescent="0.25">
      <c r="A2270">
        <v>620335802</v>
      </c>
      <c r="B2270">
        <v>38734</v>
      </c>
      <c r="C2270">
        <v>9</v>
      </c>
    </row>
    <row r="2271" spans="1:3" x14ac:dyDescent="0.25">
      <c r="A2271">
        <v>620338248</v>
      </c>
      <c r="B2271">
        <v>39359</v>
      </c>
      <c r="C2271">
        <v>8</v>
      </c>
    </row>
    <row r="2272" spans="1:3" x14ac:dyDescent="0.25">
      <c r="A2272">
        <v>620341858</v>
      </c>
      <c r="B2272">
        <v>31689</v>
      </c>
      <c r="C2272">
        <v>6</v>
      </c>
    </row>
    <row r="2273" spans="1:3" x14ac:dyDescent="0.25">
      <c r="A2273">
        <v>620343467</v>
      </c>
      <c r="B2273">
        <v>24604</v>
      </c>
      <c r="C2273">
        <v>11</v>
      </c>
    </row>
    <row r="2274" spans="1:3" x14ac:dyDescent="0.25">
      <c r="A2274">
        <v>620347238</v>
      </c>
      <c r="B2274">
        <v>38734</v>
      </c>
      <c r="C2274">
        <v>8</v>
      </c>
    </row>
    <row r="2275" spans="1:3" x14ac:dyDescent="0.25">
      <c r="A2275">
        <v>620348694</v>
      </c>
      <c r="B2275">
        <v>31689</v>
      </c>
      <c r="C2275">
        <v>8</v>
      </c>
    </row>
    <row r="2276" spans="1:3" x14ac:dyDescent="0.25">
      <c r="A2276">
        <v>620350213</v>
      </c>
      <c r="B2276">
        <v>37089</v>
      </c>
      <c r="C2276">
        <v>7</v>
      </c>
    </row>
    <row r="2277" spans="1:3" x14ac:dyDescent="0.25">
      <c r="A2277">
        <v>620350217</v>
      </c>
      <c r="B2277">
        <v>26456</v>
      </c>
      <c r="C2277">
        <v>6</v>
      </c>
    </row>
    <row r="2278" spans="1:3" x14ac:dyDescent="0.25">
      <c r="A2278">
        <v>620350252</v>
      </c>
      <c r="B2278">
        <v>38734</v>
      </c>
      <c r="C2278">
        <v>9</v>
      </c>
    </row>
    <row r="2279" spans="1:3" x14ac:dyDescent="0.25">
      <c r="A2279">
        <v>620350452</v>
      </c>
      <c r="B2279">
        <v>27987</v>
      </c>
      <c r="C2279">
        <v>8</v>
      </c>
    </row>
    <row r="2280" spans="1:3" x14ac:dyDescent="0.25">
      <c r="A2280">
        <v>620350467</v>
      </c>
      <c r="B2280">
        <v>30225</v>
      </c>
      <c r="C2280">
        <v>5</v>
      </c>
    </row>
    <row r="2281" spans="1:3" x14ac:dyDescent="0.25">
      <c r="A2281">
        <v>620350755</v>
      </c>
      <c r="B2281">
        <v>32104</v>
      </c>
      <c r="C2281">
        <v>8</v>
      </c>
    </row>
    <row r="2282" spans="1:3" x14ac:dyDescent="0.25">
      <c r="A2282">
        <v>620350940</v>
      </c>
      <c r="B2282">
        <v>31689</v>
      </c>
      <c r="C2282">
        <v>11</v>
      </c>
    </row>
    <row r="2283" spans="1:3" x14ac:dyDescent="0.25">
      <c r="A2283">
        <v>620352438</v>
      </c>
      <c r="B2283">
        <v>38734</v>
      </c>
      <c r="C2283">
        <v>8</v>
      </c>
    </row>
    <row r="2284" spans="1:3" x14ac:dyDescent="0.25">
      <c r="A2284">
        <v>620352485</v>
      </c>
      <c r="B2284">
        <v>32104</v>
      </c>
      <c r="C2284">
        <v>7</v>
      </c>
    </row>
    <row r="2285" spans="1:3" x14ac:dyDescent="0.25">
      <c r="A2285">
        <v>620352827</v>
      </c>
      <c r="B2285">
        <v>27987</v>
      </c>
      <c r="C2285">
        <v>6</v>
      </c>
    </row>
    <row r="2286" spans="1:3" x14ac:dyDescent="0.25">
      <c r="A2286">
        <v>620352878</v>
      </c>
      <c r="B2286">
        <v>38734</v>
      </c>
      <c r="C2286">
        <v>6</v>
      </c>
    </row>
    <row r="2287" spans="1:3" x14ac:dyDescent="0.25">
      <c r="A2287">
        <v>620353088</v>
      </c>
      <c r="B2287">
        <v>39359</v>
      </c>
      <c r="C2287">
        <v>6</v>
      </c>
    </row>
    <row r="2288" spans="1:3" x14ac:dyDescent="0.25">
      <c r="A2288">
        <v>620396872</v>
      </c>
      <c r="B2288">
        <v>27987</v>
      </c>
      <c r="C2288">
        <v>10</v>
      </c>
    </row>
    <row r="2289" spans="1:3" x14ac:dyDescent="0.25">
      <c r="A2289">
        <v>620398983</v>
      </c>
      <c r="B2289">
        <v>44092</v>
      </c>
      <c r="C2289">
        <v>10</v>
      </c>
    </row>
    <row r="2290" spans="1:3" x14ac:dyDescent="0.25">
      <c r="A2290">
        <v>620437390</v>
      </c>
      <c r="B2290">
        <v>19203</v>
      </c>
      <c r="C2290">
        <v>6</v>
      </c>
    </row>
    <row r="2291" spans="1:3" x14ac:dyDescent="0.25">
      <c r="A2291">
        <v>620438281</v>
      </c>
      <c r="B2291">
        <v>26133</v>
      </c>
      <c r="C2291">
        <v>6</v>
      </c>
    </row>
    <row r="2292" spans="1:3" x14ac:dyDescent="0.25">
      <c r="A2292">
        <v>620438354</v>
      </c>
      <c r="B2292">
        <v>38734</v>
      </c>
      <c r="C2292">
        <v>9</v>
      </c>
    </row>
    <row r="2293" spans="1:3" x14ac:dyDescent="0.25">
      <c r="A2293">
        <v>620438396</v>
      </c>
      <c r="B2293">
        <v>38734</v>
      </c>
      <c r="C2293">
        <v>8</v>
      </c>
    </row>
    <row r="2294" spans="1:3" x14ac:dyDescent="0.25">
      <c r="A2294">
        <v>620438986</v>
      </c>
      <c r="B2294">
        <v>15501</v>
      </c>
      <c r="C2294">
        <v>8</v>
      </c>
    </row>
    <row r="2295" spans="1:3" x14ac:dyDescent="0.25">
      <c r="A2295">
        <v>620440833</v>
      </c>
      <c r="B2295">
        <v>44344</v>
      </c>
      <c r="C2295">
        <v>9</v>
      </c>
    </row>
    <row r="2296" spans="1:3" x14ac:dyDescent="0.25">
      <c r="A2296">
        <v>620441933</v>
      </c>
      <c r="B2296">
        <v>38691</v>
      </c>
      <c r="C2296">
        <v>8</v>
      </c>
    </row>
    <row r="2297" spans="1:3" x14ac:dyDescent="0.25">
      <c r="A2297">
        <v>620443701</v>
      </c>
      <c r="B2297">
        <v>33059</v>
      </c>
      <c r="C2297">
        <v>9</v>
      </c>
    </row>
    <row r="2298" spans="1:3" x14ac:dyDescent="0.25">
      <c r="A2298">
        <v>620445790</v>
      </c>
      <c r="B2298">
        <v>31480</v>
      </c>
      <c r="C2298">
        <v>7</v>
      </c>
    </row>
    <row r="2299" spans="1:3" x14ac:dyDescent="0.25">
      <c r="A2299">
        <v>620446013</v>
      </c>
      <c r="B2299">
        <v>37089</v>
      </c>
      <c r="C2299">
        <v>6</v>
      </c>
    </row>
    <row r="2300" spans="1:3" x14ac:dyDescent="0.25">
      <c r="A2300">
        <v>620446243</v>
      </c>
      <c r="B2300">
        <v>24604</v>
      </c>
      <c r="C2300">
        <v>9</v>
      </c>
    </row>
    <row r="2301" spans="1:3" x14ac:dyDescent="0.25">
      <c r="A2301">
        <v>620447266</v>
      </c>
      <c r="B2301">
        <v>31437</v>
      </c>
      <c r="C2301">
        <v>7</v>
      </c>
    </row>
    <row r="2302" spans="1:3" x14ac:dyDescent="0.25">
      <c r="A2302">
        <v>620447270</v>
      </c>
      <c r="B2302">
        <v>20733</v>
      </c>
      <c r="C2302">
        <v>8</v>
      </c>
    </row>
    <row r="2303" spans="1:3" x14ac:dyDescent="0.25">
      <c r="A2303">
        <v>620447357</v>
      </c>
      <c r="B2303">
        <v>37089</v>
      </c>
      <c r="C2303">
        <v>8</v>
      </c>
    </row>
    <row r="2304" spans="1:3" x14ac:dyDescent="0.25">
      <c r="A2304">
        <v>620447417</v>
      </c>
      <c r="B2304">
        <v>27987</v>
      </c>
      <c r="C2304">
        <v>11</v>
      </c>
    </row>
    <row r="2305" spans="1:3" x14ac:dyDescent="0.25">
      <c r="A2305">
        <v>620447520</v>
      </c>
      <c r="B2305">
        <v>39359</v>
      </c>
      <c r="C2305">
        <v>15</v>
      </c>
    </row>
    <row r="2306" spans="1:3" x14ac:dyDescent="0.25">
      <c r="A2306">
        <v>620447523</v>
      </c>
      <c r="B2306">
        <v>18951</v>
      </c>
      <c r="C2306">
        <v>8</v>
      </c>
    </row>
    <row r="2307" spans="1:3" x14ac:dyDescent="0.25">
      <c r="A2307">
        <v>620447853</v>
      </c>
      <c r="B2307">
        <v>36838</v>
      </c>
      <c r="C2307">
        <v>8</v>
      </c>
    </row>
    <row r="2308" spans="1:3" x14ac:dyDescent="0.25">
      <c r="A2308">
        <v>620447857</v>
      </c>
      <c r="B2308">
        <v>27987</v>
      </c>
      <c r="C2308">
        <v>7</v>
      </c>
    </row>
    <row r="2309" spans="1:3" x14ac:dyDescent="0.25">
      <c r="A2309">
        <v>620449048</v>
      </c>
      <c r="B2309">
        <v>32104</v>
      </c>
      <c r="C2309">
        <v>7</v>
      </c>
    </row>
    <row r="2310" spans="1:3" x14ac:dyDescent="0.25">
      <c r="A2310">
        <v>620449070</v>
      </c>
      <c r="B2310">
        <v>36812</v>
      </c>
      <c r="C2310">
        <v>7</v>
      </c>
    </row>
    <row r="2311" spans="1:3" x14ac:dyDescent="0.25">
      <c r="A2311">
        <v>620465841</v>
      </c>
      <c r="B2311">
        <v>32104</v>
      </c>
      <c r="C2311">
        <v>9</v>
      </c>
    </row>
    <row r="2312" spans="1:3" x14ac:dyDescent="0.25">
      <c r="A2312">
        <v>620465895</v>
      </c>
      <c r="B2312">
        <v>28074</v>
      </c>
      <c r="C2312">
        <v>6</v>
      </c>
    </row>
    <row r="2313" spans="1:3" x14ac:dyDescent="0.25">
      <c r="A2313">
        <v>620474556</v>
      </c>
      <c r="B2313">
        <v>27987</v>
      </c>
      <c r="C2313">
        <v>6</v>
      </c>
    </row>
    <row r="2314" spans="1:3" x14ac:dyDescent="0.25">
      <c r="A2314">
        <v>620474597</v>
      </c>
      <c r="B2314">
        <v>31437</v>
      </c>
      <c r="C2314">
        <v>5</v>
      </c>
    </row>
    <row r="2315" spans="1:3" x14ac:dyDescent="0.25">
      <c r="A2315">
        <v>620474660</v>
      </c>
      <c r="B2315">
        <v>38734</v>
      </c>
      <c r="C2315">
        <v>11</v>
      </c>
    </row>
    <row r="2316" spans="1:3" x14ac:dyDescent="0.25">
      <c r="A2316">
        <v>620479399</v>
      </c>
      <c r="B2316">
        <v>26249</v>
      </c>
      <c r="C2316">
        <v>6</v>
      </c>
    </row>
    <row r="2317" spans="1:3" x14ac:dyDescent="0.25">
      <c r="A2317">
        <v>620492830</v>
      </c>
      <c r="B2317">
        <v>31437</v>
      </c>
      <c r="C2317">
        <v>7</v>
      </c>
    </row>
    <row r="2318" spans="1:3" x14ac:dyDescent="0.25">
      <c r="A2318">
        <v>620512022</v>
      </c>
      <c r="B2318">
        <v>24604</v>
      </c>
      <c r="C2318">
        <v>9</v>
      </c>
    </row>
    <row r="2319" spans="1:3" x14ac:dyDescent="0.25">
      <c r="A2319">
        <v>620520412</v>
      </c>
      <c r="B2319">
        <v>27987</v>
      </c>
      <c r="C2319">
        <v>7</v>
      </c>
    </row>
    <row r="2320" spans="1:3" x14ac:dyDescent="0.25">
      <c r="A2320">
        <v>620520470</v>
      </c>
      <c r="B2320">
        <v>38943</v>
      </c>
      <c r="C2320">
        <v>8</v>
      </c>
    </row>
    <row r="2321" spans="1:3" x14ac:dyDescent="0.25">
      <c r="A2321">
        <v>620520498</v>
      </c>
      <c r="B2321">
        <v>27987</v>
      </c>
      <c r="C2321">
        <v>7</v>
      </c>
    </row>
    <row r="2322" spans="1:3" x14ac:dyDescent="0.25">
      <c r="A2322">
        <v>620528169</v>
      </c>
      <c r="B2322">
        <v>31480</v>
      </c>
      <c r="C2322">
        <v>7</v>
      </c>
    </row>
    <row r="2323" spans="1:3" x14ac:dyDescent="0.25">
      <c r="A2323">
        <v>620529177</v>
      </c>
      <c r="B2323">
        <v>44344</v>
      </c>
      <c r="C2323">
        <v>8</v>
      </c>
    </row>
    <row r="2324" spans="1:3" x14ac:dyDescent="0.25">
      <c r="A2324">
        <v>620533185</v>
      </c>
      <c r="B2324">
        <v>37089</v>
      </c>
      <c r="C2324">
        <v>7</v>
      </c>
    </row>
    <row r="2325" spans="1:3" x14ac:dyDescent="0.25">
      <c r="A2325">
        <v>620534642</v>
      </c>
      <c r="B2325">
        <v>35211</v>
      </c>
      <c r="C2325">
        <v>9</v>
      </c>
    </row>
    <row r="2326" spans="1:3" x14ac:dyDescent="0.25">
      <c r="A2326">
        <v>620535430</v>
      </c>
      <c r="B2326">
        <v>33387</v>
      </c>
      <c r="C2326">
        <v>6</v>
      </c>
    </row>
    <row r="2327" spans="1:3" x14ac:dyDescent="0.25">
      <c r="A2327">
        <v>620535518</v>
      </c>
      <c r="B2327">
        <v>38943</v>
      </c>
      <c r="C2327">
        <v>6</v>
      </c>
    </row>
    <row r="2328" spans="1:3" x14ac:dyDescent="0.25">
      <c r="A2328">
        <v>620535871</v>
      </c>
      <c r="B2328">
        <v>20733</v>
      </c>
      <c r="C2328">
        <v>9</v>
      </c>
    </row>
    <row r="2329" spans="1:3" x14ac:dyDescent="0.25">
      <c r="A2329">
        <v>620536155</v>
      </c>
      <c r="B2329">
        <v>27987</v>
      </c>
      <c r="C2329">
        <v>8</v>
      </c>
    </row>
    <row r="2330" spans="1:3" x14ac:dyDescent="0.25">
      <c r="A2330">
        <v>620536453</v>
      </c>
      <c r="B2330">
        <v>18951</v>
      </c>
      <c r="C2330">
        <v>8</v>
      </c>
    </row>
    <row r="2331" spans="1:3" x14ac:dyDescent="0.25">
      <c r="A2331">
        <v>620536471</v>
      </c>
      <c r="B2331">
        <v>20733</v>
      </c>
      <c r="C2331">
        <v>9</v>
      </c>
    </row>
    <row r="2332" spans="1:3" x14ac:dyDescent="0.25">
      <c r="A2332">
        <v>620536554</v>
      </c>
      <c r="B2332">
        <v>31480</v>
      </c>
      <c r="C2332">
        <v>9</v>
      </c>
    </row>
    <row r="2333" spans="1:3" x14ac:dyDescent="0.25">
      <c r="A2333">
        <v>620536564</v>
      </c>
      <c r="B2333">
        <v>35211</v>
      </c>
      <c r="C2333">
        <v>6</v>
      </c>
    </row>
    <row r="2334" spans="1:3" x14ac:dyDescent="0.25">
      <c r="A2334">
        <v>620536697</v>
      </c>
      <c r="B2334">
        <v>31689</v>
      </c>
      <c r="C2334">
        <v>8</v>
      </c>
    </row>
    <row r="2335" spans="1:3" x14ac:dyDescent="0.25">
      <c r="A2335">
        <v>620537700</v>
      </c>
      <c r="B2335">
        <v>15501</v>
      </c>
      <c r="C2335">
        <v>7</v>
      </c>
    </row>
    <row r="2336" spans="1:3" x14ac:dyDescent="0.25">
      <c r="A2336">
        <v>620537735</v>
      </c>
      <c r="B2336">
        <v>31689</v>
      </c>
      <c r="C2336">
        <v>7</v>
      </c>
    </row>
    <row r="2337" spans="1:3" x14ac:dyDescent="0.25">
      <c r="A2337">
        <v>620537829</v>
      </c>
      <c r="B2337">
        <v>37089</v>
      </c>
      <c r="C2337">
        <v>7</v>
      </c>
    </row>
    <row r="2338" spans="1:3" x14ac:dyDescent="0.25">
      <c r="A2338">
        <v>620537947</v>
      </c>
      <c r="B2338">
        <v>20733</v>
      </c>
      <c r="C2338">
        <v>6</v>
      </c>
    </row>
    <row r="2339" spans="1:3" x14ac:dyDescent="0.25">
      <c r="A2339">
        <v>620570709</v>
      </c>
      <c r="B2339">
        <v>31480</v>
      </c>
      <c r="C2339">
        <v>8</v>
      </c>
    </row>
    <row r="2340" spans="1:3" x14ac:dyDescent="0.25">
      <c r="A2340">
        <v>620601479</v>
      </c>
      <c r="B2340">
        <v>19203</v>
      </c>
      <c r="C2340">
        <v>8</v>
      </c>
    </row>
    <row r="2341" spans="1:3" x14ac:dyDescent="0.25">
      <c r="A2341">
        <v>620602160</v>
      </c>
      <c r="B2341">
        <v>37089</v>
      </c>
      <c r="C2341">
        <v>7</v>
      </c>
    </row>
    <row r="2342" spans="1:3" x14ac:dyDescent="0.25">
      <c r="A2342">
        <v>620602414</v>
      </c>
      <c r="B2342">
        <v>31480</v>
      </c>
      <c r="C2342">
        <v>8</v>
      </c>
    </row>
    <row r="2343" spans="1:3" x14ac:dyDescent="0.25">
      <c r="A2343">
        <v>620603226</v>
      </c>
      <c r="B2343">
        <v>44344</v>
      </c>
      <c r="C2343">
        <v>7</v>
      </c>
    </row>
    <row r="2344" spans="1:3" x14ac:dyDescent="0.25">
      <c r="A2344">
        <v>620603698</v>
      </c>
      <c r="B2344">
        <v>38691</v>
      </c>
      <c r="C2344">
        <v>4</v>
      </c>
    </row>
    <row r="2345" spans="1:3" x14ac:dyDescent="0.25">
      <c r="A2345">
        <v>620605567</v>
      </c>
      <c r="B2345">
        <v>24254</v>
      </c>
      <c r="C2345">
        <v>7</v>
      </c>
    </row>
    <row r="2346" spans="1:3" x14ac:dyDescent="0.25">
      <c r="A2346">
        <v>620607674</v>
      </c>
      <c r="B2346">
        <v>20733</v>
      </c>
      <c r="C2346">
        <v>11</v>
      </c>
    </row>
    <row r="2347" spans="1:3" x14ac:dyDescent="0.25">
      <c r="A2347">
        <v>620608082</v>
      </c>
      <c r="B2347">
        <v>31437</v>
      </c>
      <c r="C2347">
        <v>7</v>
      </c>
    </row>
    <row r="2348" spans="1:3" x14ac:dyDescent="0.25">
      <c r="A2348">
        <v>620609305</v>
      </c>
      <c r="B2348">
        <v>44092</v>
      </c>
      <c r="C2348">
        <v>8</v>
      </c>
    </row>
    <row r="2349" spans="1:3" x14ac:dyDescent="0.25">
      <c r="A2349">
        <v>620609312</v>
      </c>
      <c r="B2349">
        <v>39359</v>
      </c>
      <c r="C2349">
        <v>9</v>
      </c>
    </row>
    <row r="2350" spans="1:3" x14ac:dyDescent="0.25">
      <c r="A2350">
        <v>620609316</v>
      </c>
      <c r="B2350">
        <v>27987</v>
      </c>
      <c r="C2350">
        <v>9</v>
      </c>
    </row>
    <row r="2351" spans="1:3" x14ac:dyDescent="0.25">
      <c r="A2351">
        <v>620609397</v>
      </c>
      <c r="B2351">
        <v>31480</v>
      </c>
      <c r="C2351">
        <v>9</v>
      </c>
    </row>
    <row r="2352" spans="1:3" x14ac:dyDescent="0.25">
      <c r="A2352">
        <v>620609434</v>
      </c>
      <c r="B2352">
        <v>31437</v>
      </c>
      <c r="C2352">
        <v>6</v>
      </c>
    </row>
    <row r="2353" spans="1:3" x14ac:dyDescent="0.25">
      <c r="A2353">
        <v>620609452</v>
      </c>
      <c r="B2353">
        <v>27987</v>
      </c>
      <c r="C2353">
        <v>5</v>
      </c>
    </row>
    <row r="2354" spans="1:3" x14ac:dyDescent="0.25">
      <c r="A2354">
        <v>620609500</v>
      </c>
      <c r="B2354">
        <v>31480</v>
      </c>
      <c r="C2354">
        <v>6</v>
      </c>
    </row>
    <row r="2355" spans="1:3" x14ac:dyDescent="0.25">
      <c r="A2355">
        <v>620609536</v>
      </c>
      <c r="B2355">
        <v>20733</v>
      </c>
      <c r="C2355">
        <v>8</v>
      </c>
    </row>
    <row r="2356" spans="1:3" x14ac:dyDescent="0.25">
      <c r="A2356">
        <v>620609538</v>
      </c>
      <c r="B2356">
        <v>39359</v>
      </c>
      <c r="C2356">
        <v>8</v>
      </c>
    </row>
    <row r="2357" spans="1:3" x14ac:dyDescent="0.25">
      <c r="A2357">
        <v>620609812</v>
      </c>
      <c r="B2357">
        <v>39359</v>
      </c>
      <c r="C2357">
        <v>7</v>
      </c>
    </row>
    <row r="2358" spans="1:3" x14ac:dyDescent="0.25">
      <c r="A2358">
        <v>620610112</v>
      </c>
      <c r="B2358">
        <v>27987</v>
      </c>
      <c r="C2358">
        <v>6</v>
      </c>
    </row>
    <row r="2359" spans="1:3" x14ac:dyDescent="0.25">
      <c r="A2359">
        <v>620611881</v>
      </c>
      <c r="B2359">
        <v>16702</v>
      </c>
      <c r="C2359">
        <v>10</v>
      </c>
    </row>
    <row r="2360" spans="1:3" x14ac:dyDescent="0.25">
      <c r="A2360">
        <v>620618046</v>
      </c>
      <c r="B2360">
        <v>37089</v>
      </c>
      <c r="C2360">
        <v>5</v>
      </c>
    </row>
    <row r="2361" spans="1:3" x14ac:dyDescent="0.25">
      <c r="A2361">
        <v>620622437</v>
      </c>
      <c r="B2361">
        <v>39359</v>
      </c>
      <c r="C2361">
        <v>8</v>
      </c>
    </row>
    <row r="2362" spans="1:3" x14ac:dyDescent="0.25">
      <c r="A2362">
        <v>620623093</v>
      </c>
      <c r="B2362">
        <v>26249</v>
      </c>
      <c r="C2362">
        <v>8</v>
      </c>
    </row>
    <row r="2363" spans="1:3" x14ac:dyDescent="0.25">
      <c r="A2363">
        <v>620623109</v>
      </c>
      <c r="B2363">
        <v>32104</v>
      </c>
      <c r="C2363">
        <v>8</v>
      </c>
    </row>
    <row r="2364" spans="1:3" x14ac:dyDescent="0.25">
      <c r="A2364">
        <v>620623169</v>
      </c>
      <c r="B2364">
        <v>38734</v>
      </c>
      <c r="C2364">
        <v>11</v>
      </c>
    </row>
    <row r="2365" spans="1:3" x14ac:dyDescent="0.25">
      <c r="A2365">
        <v>620633043</v>
      </c>
      <c r="B2365">
        <v>33387</v>
      </c>
      <c r="C2365">
        <v>7</v>
      </c>
    </row>
    <row r="2366" spans="1:3" x14ac:dyDescent="0.25">
      <c r="A2366">
        <v>620643010</v>
      </c>
      <c r="B2366">
        <v>15501</v>
      </c>
      <c r="C2366">
        <v>6</v>
      </c>
    </row>
    <row r="2367" spans="1:3" x14ac:dyDescent="0.25">
      <c r="A2367">
        <v>620663891</v>
      </c>
      <c r="B2367">
        <v>31689</v>
      </c>
      <c r="C2367">
        <v>5</v>
      </c>
    </row>
    <row r="2368" spans="1:3" x14ac:dyDescent="0.25">
      <c r="A2368">
        <v>620664035</v>
      </c>
      <c r="B2368">
        <v>44344</v>
      </c>
      <c r="C2368">
        <v>8</v>
      </c>
    </row>
    <row r="2369" spans="1:3" x14ac:dyDescent="0.25">
      <c r="A2369">
        <v>620664043</v>
      </c>
      <c r="B2369">
        <v>32104</v>
      </c>
      <c r="C2369">
        <v>5</v>
      </c>
    </row>
    <row r="2370" spans="1:3" x14ac:dyDescent="0.25">
      <c r="A2370">
        <v>620664048</v>
      </c>
      <c r="B2370">
        <v>27987</v>
      </c>
      <c r="C2370">
        <v>8</v>
      </c>
    </row>
    <row r="2371" spans="1:3" x14ac:dyDescent="0.25">
      <c r="A2371">
        <v>620668051</v>
      </c>
      <c r="B2371">
        <v>39359</v>
      </c>
      <c r="C2371">
        <v>6</v>
      </c>
    </row>
    <row r="2372" spans="1:3" x14ac:dyDescent="0.25">
      <c r="A2372">
        <v>620669442</v>
      </c>
      <c r="B2372">
        <v>44092</v>
      </c>
      <c r="C2372">
        <v>6</v>
      </c>
    </row>
    <row r="2373" spans="1:3" x14ac:dyDescent="0.25">
      <c r="A2373">
        <v>620669566</v>
      </c>
      <c r="B2373">
        <v>38943</v>
      </c>
      <c r="C2373">
        <v>8</v>
      </c>
    </row>
    <row r="2374" spans="1:3" x14ac:dyDescent="0.25">
      <c r="A2374">
        <v>620673536</v>
      </c>
      <c r="B2374">
        <v>37089</v>
      </c>
      <c r="C2374">
        <v>6</v>
      </c>
    </row>
    <row r="2375" spans="1:3" x14ac:dyDescent="0.25">
      <c r="A2375">
        <v>620675053</v>
      </c>
      <c r="B2375">
        <v>27657</v>
      </c>
      <c r="C2375">
        <v>7</v>
      </c>
    </row>
    <row r="2376" spans="1:3" x14ac:dyDescent="0.25">
      <c r="A2376">
        <v>620675070</v>
      </c>
      <c r="B2376">
        <v>38734</v>
      </c>
      <c r="C2376">
        <v>8</v>
      </c>
    </row>
    <row r="2377" spans="1:3" x14ac:dyDescent="0.25">
      <c r="A2377">
        <v>620677020</v>
      </c>
      <c r="B2377">
        <v>37089</v>
      </c>
      <c r="C2377">
        <v>9</v>
      </c>
    </row>
    <row r="2378" spans="1:3" x14ac:dyDescent="0.25">
      <c r="A2378">
        <v>620679666</v>
      </c>
      <c r="B2378">
        <v>38943</v>
      </c>
      <c r="C2378">
        <v>7</v>
      </c>
    </row>
    <row r="2379" spans="1:3" x14ac:dyDescent="0.25">
      <c r="A2379">
        <v>620679913</v>
      </c>
      <c r="B2379">
        <v>24604</v>
      </c>
      <c r="C2379">
        <v>7</v>
      </c>
    </row>
    <row r="2380" spans="1:3" x14ac:dyDescent="0.25">
      <c r="A2380">
        <v>620680026</v>
      </c>
      <c r="B2380">
        <v>8247</v>
      </c>
      <c r="C2380">
        <v>6</v>
      </c>
    </row>
    <row r="2381" spans="1:3" x14ac:dyDescent="0.25">
      <c r="A2381">
        <v>620680245</v>
      </c>
      <c r="B2381">
        <v>38734</v>
      </c>
      <c r="C2381">
        <v>8</v>
      </c>
    </row>
    <row r="2382" spans="1:3" x14ac:dyDescent="0.25">
      <c r="A2382">
        <v>620680375</v>
      </c>
      <c r="B2382">
        <v>20572</v>
      </c>
      <c r="C2382">
        <v>8</v>
      </c>
    </row>
    <row r="2383" spans="1:3" x14ac:dyDescent="0.25">
      <c r="A2383">
        <v>620680391</v>
      </c>
      <c r="B2383">
        <v>24395</v>
      </c>
      <c r="C2383">
        <v>8</v>
      </c>
    </row>
    <row r="2384" spans="1:3" x14ac:dyDescent="0.25">
      <c r="A2384">
        <v>620680473</v>
      </c>
      <c r="B2384">
        <v>20733</v>
      </c>
      <c r="C2384">
        <v>7</v>
      </c>
    </row>
    <row r="2385" spans="1:3" x14ac:dyDescent="0.25">
      <c r="A2385">
        <v>620680481</v>
      </c>
      <c r="B2385">
        <v>33059</v>
      </c>
      <c r="C2385">
        <v>6</v>
      </c>
    </row>
    <row r="2386" spans="1:3" x14ac:dyDescent="0.25">
      <c r="A2386">
        <v>620680608</v>
      </c>
      <c r="B2386">
        <v>44092</v>
      </c>
      <c r="C2386">
        <v>8</v>
      </c>
    </row>
    <row r="2387" spans="1:3" x14ac:dyDescent="0.25">
      <c r="A2387">
        <v>620680983</v>
      </c>
      <c r="B2387">
        <v>31689</v>
      </c>
      <c r="C2387">
        <v>6</v>
      </c>
    </row>
    <row r="2388" spans="1:3" x14ac:dyDescent="0.25">
      <c r="A2388">
        <v>620681107</v>
      </c>
      <c r="B2388">
        <v>38734</v>
      </c>
      <c r="C2388">
        <v>8</v>
      </c>
    </row>
    <row r="2389" spans="1:3" x14ac:dyDescent="0.25">
      <c r="A2389">
        <v>620719078</v>
      </c>
      <c r="B2389">
        <v>24604</v>
      </c>
      <c r="C2389">
        <v>8</v>
      </c>
    </row>
    <row r="2390" spans="1:3" x14ac:dyDescent="0.25">
      <c r="A2390">
        <v>620719410</v>
      </c>
      <c r="B2390">
        <v>37089</v>
      </c>
      <c r="C2390">
        <v>7</v>
      </c>
    </row>
    <row r="2391" spans="1:3" x14ac:dyDescent="0.25">
      <c r="A2391">
        <v>620720357</v>
      </c>
      <c r="B2391">
        <v>39359</v>
      </c>
      <c r="C2391">
        <v>8</v>
      </c>
    </row>
    <row r="2392" spans="1:3" x14ac:dyDescent="0.25">
      <c r="A2392">
        <v>620720387</v>
      </c>
      <c r="B2392">
        <v>44344</v>
      </c>
      <c r="C2392">
        <v>7</v>
      </c>
    </row>
    <row r="2393" spans="1:3" x14ac:dyDescent="0.25">
      <c r="A2393">
        <v>620720481</v>
      </c>
      <c r="B2393">
        <v>20733</v>
      </c>
      <c r="C2393">
        <v>10</v>
      </c>
    </row>
    <row r="2394" spans="1:3" x14ac:dyDescent="0.25">
      <c r="A2394">
        <v>620721162</v>
      </c>
      <c r="B2394">
        <v>27987</v>
      </c>
      <c r="C2394">
        <v>7</v>
      </c>
    </row>
    <row r="2395" spans="1:3" x14ac:dyDescent="0.25">
      <c r="A2395">
        <v>620721300</v>
      </c>
      <c r="B2395">
        <v>27987</v>
      </c>
      <c r="C2395">
        <v>17</v>
      </c>
    </row>
    <row r="2396" spans="1:3" x14ac:dyDescent="0.25">
      <c r="A2396">
        <v>620723224</v>
      </c>
      <c r="B2396">
        <v>32104</v>
      </c>
      <c r="C2396">
        <v>8</v>
      </c>
    </row>
    <row r="2397" spans="1:3" x14ac:dyDescent="0.25">
      <c r="A2397">
        <v>620723228</v>
      </c>
      <c r="B2397">
        <v>37089</v>
      </c>
      <c r="C2397">
        <v>6</v>
      </c>
    </row>
    <row r="2398" spans="1:3" x14ac:dyDescent="0.25">
      <c r="A2398">
        <v>620723301</v>
      </c>
      <c r="B2398">
        <v>31480</v>
      </c>
      <c r="C2398">
        <v>8</v>
      </c>
    </row>
    <row r="2399" spans="1:3" x14ac:dyDescent="0.25">
      <c r="A2399">
        <v>620723336</v>
      </c>
      <c r="B2399">
        <v>37089</v>
      </c>
      <c r="C2399">
        <v>8</v>
      </c>
    </row>
    <row r="2400" spans="1:3" x14ac:dyDescent="0.25">
      <c r="A2400">
        <v>620723352</v>
      </c>
      <c r="B2400">
        <v>35211</v>
      </c>
      <c r="C2400">
        <v>8</v>
      </c>
    </row>
    <row r="2401" spans="1:3" x14ac:dyDescent="0.25">
      <c r="A2401">
        <v>620723388</v>
      </c>
      <c r="B2401">
        <v>38691</v>
      </c>
      <c r="C2401">
        <v>7</v>
      </c>
    </row>
    <row r="2402" spans="1:3" x14ac:dyDescent="0.25">
      <c r="A2402">
        <v>620723417</v>
      </c>
      <c r="B2402">
        <v>37089</v>
      </c>
      <c r="C2402">
        <v>8</v>
      </c>
    </row>
    <row r="2403" spans="1:3" x14ac:dyDescent="0.25">
      <c r="A2403">
        <v>620723469</v>
      </c>
      <c r="B2403">
        <v>15501</v>
      </c>
      <c r="C2403">
        <v>7</v>
      </c>
    </row>
    <row r="2404" spans="1:3" x14ac:dyDescent="0.25">
      <c r="A2404">
        <v>620723616</v>
      </c>
      <c r="B2404">
        <v>27987</v>
      </c>
      <c r="C2404">
        <v>6</v>
      </c>
    </row>
    <row r="2405" spans="1:3" x14ac:dyDescent="0.25">
      <c r="A2405">
        <v>620723939</v>
      </c>
      <c r="B2405">
        <v>31689</v>
      </c>
      <c r="C2405">
        <v>8</v>
      </c>
    </row>
    <row r="2406" spans="1:3" x14ac:dyDescent="0.25">
      <c r="A2406">
        <v>620732164</v>
      </c>
      <c r="B2406">
        <v>38734</v>
      </c>
      <c r="C2406">
        <v>6</v>
      </c>
    </row>
    <row r="2407" spans="1:3" x14ac:dyDescent="0.25">
      <c r="A2407">
        <v>620732177</v>
      </c>
      <c r="B2407">
        <v>38943</v>
      </c>
      <c r="C2407">
        <v>10</v>
      </c>
    </row>
    <row r="2408" spans="1:3" x14ac:dyDescent="0.25">
      <c r="A2408">
        <v>620738163</v>
      </c>
      <c r="B2408">
        <v>37064</v>
      </c>
      <c r="C2408">
        <v>9</v>
      </c>
    </row>
    <row r="2409" spans="1:3" x14ac:dyDescent="0.25">
      <c r="A2409">
        <v>620749791</v>
      </c>
      <c r="B2409">
        <v>27987</v>
      </c>
      <c r="C2409">
        <v>6</v>
      </c>
    </row>
    <row r="2410" spans="1:3" x14ac:dyDescent="0.25">
      <c r="A2410">
        <v>620756686</v>
      </c>
      <c r="B2410">
        <v>39359</v>
      </c>
      <c r="C2410">
        <v>4</v>
      </c>
    </row>
    <row r="2411" spans="1:3" x14ac:dyDescent="0.25">
      <c r="A2411">
        <v>620757436</v>
      </c>
      <c r="B2411">
        <v>27987</v>
      </c>
      <c r="C2411">
        <v>7</v>
      </c>
    </row>
    <row r="2412" spans="1:3" x14ac:dyDescent="0.25">
      <c r="A2412">
        <v>620757438</v>
      </c>
      <c r="B2412">
        <v>44344</v>
      </c>
      <c r="C2412">
        <v>6</v>
      </c>
    </row>
    <row r="2413" spans="1:3" x14ac:dyDescent="0.25">
      <c r="A2413">
        <v>620760283</v>
      </c>
      <c r="B2413">
        <v>38734</v>
      </c>
      <c r="C2413">
        <v>7</v>
      </c>
    </row>
    <row r="2414" spans="1:3" x14ac:dyDescent="0.25">
      <c r="A2414">
        <v>620760290</v>
      </c>
      <c r="B2414">
        <v>20733</v>
      </c>
      <c r="C2414">
        <v>6</v>
      </c>
    </row>
    <row r="2415" spans="1:3" x14ac:dyDescent="0.25">
      <c r="A2415">
        <v>620762676</v>
      </c>
      <c r="B2415">
        <v>44344</v>
      </c>
      <c r="C2415">
        <v>10</v>
      </c>
    </row>
    <row r="2416" spans="1:3" x14ac:dyDescent="0.25">
      <c r="A2416">
        <v>620764210</v>
      </c>
      <c r="B2416">
        <v>38691</v>
      </c>
      <c r="C2416">
        <v>4</v>
      </c>
    </row>
    <row r="2417" spans="1:3" x14ac:dyDescent="0.25">
      <c r="A2417">
        <v>620764242</v>
      </c>
      <c r="B2417">
        <v>31480</v>
      </c>
      <c r="C2417">
        <v>7</v>
      </c>
    </row>
    <row r="2418" spans="1:3" x14ac:dyDescent="0.25">
      <c r="A2418">
        <v>620766390</v>
      </c>
      <c r="B2418">
        <v>38691</v>
      </c>
      <c r="C2418">
        <v>9</v>
      </c>
    </row>
    <row r="2419" spans="1:3" x14ac:dyDescent="0.25">
      <c r="A2419">
        <v>620766404</v>
      </c>
      <c r="B2419">
        <v>37089</v>
      </c>
      <c r="C2419">
        <v>5</v>
      </c>
    </row>
    <row r="2420" spans="1:3" x14ac:dyDescent="0.25">
      <c r="A2420">
        <v>620768699</v>
      </c>
      <c r="B2420">
        <v>35211</v>
      </c>
      <c r="C2420">
        <v>7</v>
      </c>
    </row>
    <row r="2421" spans="1:3" x14ac:dyDescent="0.25">
      <c r="A2421">
        <v>620768816</v>
      </c>
      <c r="B2421">
        <v>39359</v>
      </c>
      <c r="C2421">
        <v>9</v>
      </c>
    </row>
    <row r="2422" spans="1:3" x14ac:dyDescent="0.25">
      <c r="A2422">
        <v>620770819</v>
      </c>
      <c r="B2422">
        <v>28074</v>
      </c>
      <c r="C2422">
        <v>8</v>
      </c>
    </row>
    <row r="2423" spans="1:3" x14ac:dyDescent="0.25">
      <c r="A2423">
        <v>620778122</v>
      </c>
      <c r="B2423">
        <v>44344</v>
      </c>
      <c r="C2423">
        <v>6</v>
      </c>
    </row>
    <row r="2424" spans="1:3" x14ac:dyDescent="0.25">
      <c r="A2424">
        <v>620778475</v>
      </c>
      <c r="B2424">
        <v>31689</v>
      </c>
      <c r="C2424">
        <v>9</v>
      </c>
    </row>
    <row r="2425" spans="1:3" x14ac:dyDescent="0.25">
      <c r="A2425">
        <v>620779903</v>
      </c>
      <c r="B2425">
        <v>31480</v>
      </c>
      <c r="C2425">
        <v>11</v>
      </c>
    </row>
    <row r="2426" spans="1:3" x14ac:dyDescent="0.25">
      <c r="A2426">
        <v>620783239</v>
      </c>
      <c r="B2426">
        <v>28074</v>
      </c>
      <c r="C2426">
        <v>9</v>
      </c>
    </row>
    <row r="2427" spans="1:3" x14ac:dyDescent="0.25">
      <c r="A2427">
        <v>620783666</v>
      </c>
      <c r="B2427">
        <v>37089</v>
      </c>
      <c r="C2427">
        <v>7</v>
      </c>
    </row>
    <row r="2428" spans="1:3" x14ac:dyDescent="0.25">
      <c r="A2428">
        <v>620784556</v>
      </c>
      <c r="B2428">
        <v>20733</v>
      </c>
      <c r="C2428">
        <v>7</v>
      </c>
    </row>
    <row r="2429" spans="1:3" x14ac:dyDescent="0.25">
      <c r="A2429">
        <v>620788137</v>
      </c>
      <c r="B2429">
        <v>44344</v>
      </c>
      <c r="C2429">
        <v>7</v>
      </c>
    </row>
    <row r="2430" spans="1:3" x14ac:dyDescent="0.25">
      <c r="A2430">
        <v>620788299</v>
      </c>
      <c r="B2430">
        <v>27987</v>
      </c>
      <c r="C2430">
        <v>5</v>
      </c>
    </row>
    <row r="2431" spans="1:3" x14ac:dyDescent="0.25">
      <c r="A2431">
        <v>620788351</v>
      </c>
      <c r="B2431">
        <v>37089</v>
      </c>
      <c r="C2431">
        <v>8</v>
      </c>
    </row>
    <row r="2432" spans="1:3" x14ac:dyDescent="0.25">
      <c r="A2432">
        <v>620788456</v>
      </c>
      <c r="B2432">
        <v>24395</v>
      </c>
      <c r="C2432">
        <v>7</v>
      </c>
    </row>
    <row r="2433" spans="1:3" x14ac:dyDescent="0.25">
      <c r="A2433">
        <v>620788535</v>
      </c>
      <c r="B2433">
        <v>35211</v>
      </c>
      <c r="C2433">
        <v>6</v>
      </c>
    </row>
    <row r="2434" spans="1:3" x14ac:dyDescent="0.25">
      <c r="A2434">
        <v>620788710</v>
      </c>
      <c r="B2434">
        <v>38943</v>
      </c>
      <c r="C2434">
        <v>8</v>
      </c>
    </row>
    <row r="2435" spans="1:3" x14ac:dyDescent="0.25">
      <c r="A2435">
        <v>620811801</v>
      </c>
      <c r="B2435">
        <v>38734</v>
      </c>
      <c r="C2435">
        <v>7</v>
      </c>
    </row>
    <row r="2436" spans="1:3" x14ac:dyDescent="0.25">
      <c r="A2436">
        <v>620811824</v>
      </c>
      <c r="B2436">
        <v>31480</v>
      </c>
      <c r="C2436">
        <v>7</v>
      </c>
    </row>
    <row r="2437" spans="1:3" x14ac:dyDescent="0.25">
      <c r="A2437">
        <v>620811833</v>
      </c>
      <c r="B2437">
        <v>31437</v>
      </c>
      <c r="C2437">
        <v>7</v>
      </c>
    </row>
    <row r="2438" spans="1:3" x14ac:dyDescent="0.25">
      <c r="A2438">
        <v>620812323</v>
      </c>
      <c r="B2438">
        <v>37089</v>
      </c>
      <c r="C2438">
        <v>7</v>
      </c>
    </row>
    <row r="2439" spans="1:3" x14ac:dyDescent="0.25">
      <c r="A2439">
        <v>620812807</v>
      </c>
      <c r="B2439">
        <v>27987</v>
      </c>
      <c r="C2439">
        <v>6</v>
      </c>
    </row>
    <row r="2440" spans="1:3" x14ac:dyDescent="0.25">
      <c r="A2440">
        <v>620813970</v>
      </c>
      <c r="B2440">
        <v>31480</v>
      </c>
      <c r="C2440">
        <v>6</v>
      </c>
    </row>
    <row r="2441" spans="1:3" x14ac:dyDescent="0.25">
      <c r="A2441">
        <v>620814364</v>
      </c>
      <c r="B2441">
        <v>31437</v>
      </c>
      <c r="C2441">
        <v>8</v>
      </c>
    </row>
    <row r="2442" spans="1:3" x14ac:dyDescent="0.25">
      <c r="A2442">
        <v>620814457</v>
      </c>
      <c r="B2442">
        <v>31480</v>
      </c>
      <c r="C2442">
        <v>7</v>
      </c>
    </row>
    <row r="2443" spans="1:3" x14ac:dyDescent="0.25">
      <c r="A2443">
        <v>620814467</v>
      </c>
      <c r="B2443">
        <v>27987</v>
      </c>
      <c r="C2443">
        <v>7</v>
      </c>
    </row>
    <row r="2444" spans="1:3" x14ac:dyDescent="0.25">
      <c r="A2444">
        <v>620814582</v>
      </c>
      <c r="B2444">
        <v>27987</v>
      </c>
      <c r="C2444">
        <v>8</v>
      </c>
    </row>
    <row r="2445" spans="1:3" x14ac:dyDescent="0.25">
      <c r="A2445">
        <v>620821624</v>
      </c>
      <c r="B2445">
        <v>33387</v>
      </c>
      <c r="C2445">
        <v>8</v>
      </c>
    </row>
    <row r="2446" spans="1:3" x14ac:dyDescent="0.25">
      <c r="A2446">
        <v>620821632</v>
      </c>
      <c r="B2446">
        <v>38734</v>
      </c>
      <c r="C2446">
        <v>6</v>
      </c>
    </row>
    <row r="2447" spans="1:3" x14ac:dyDescent="0.25">
      <c r="A2447">
        <v>620831640</v>
      </c>
      <c r="B2447">
        <v>31437</v>
      </c>
      <c r="C2447">
        <v>11</v>
      </c>
    </row>
    <row r="2448" spans="1:3" x14ac:dyDescent="0.25">
      <c r="A2448">
        <v>620834325</v>
      </c>
      <c r="B2448">
        <v>19619</v>
      </c>
      <c r="C2448">
        <v>4</v>
      </c>
    </row>
    <row r="2449" spans="1:3" x14ac:dyDescent="0.25">
      <c r="A2449">
        <v>620834755</v>
      </c>
      <c r="B2449">
        <v>44344</v>
      </c>
      <c r="C2449">
        <v>7</v>
      </c>
    </row>
    <row r="2450" spans="1:3" x14ac:dyDescent="0.25">
      <c r="A2450">
        <v>620834765</v>
      </c>
      <c r="B2450">
        <v>27987</v>
      </c>
      <c r="C2450">
        <v>11</v>
      </c>
    </row>
    <row r="2451" spans="1:3" x14ac:dyDescent="0.25">
      <c r="A2451">
        <v>620836261</v>
      </c>
      <c r="B2451">
        <v>38734</v>
      </c>
      <c r="C2451">
        <v>7</v>
      </c>
    </row>
    <row r="2452" spans="1:3" x14ac:dyDescent="0.25">
      <c r="A2452">
        <v>620836432</v>
      </c>
      <c r="B2452">
        <v>44344</v>
      </c>
      <c r="C2452">
        <v>8</v>
      </c>
    </row>
    <row r="2453" spans="1:3" x14ac:dyDescent="0.25">
      <c r="A2453">
        <v>620837807</v>
      </c>
      <c r="B2453">
        <v>38734</v>
      </c>
      <c r="C2453">
        <v>8</v>
      </c>
    </row>
    <row r="2454" spans="1:3" x14ac:dyDescent="0.25">
      <c r="A2454">
        <v>620839966</v>
      </c>
      <c r="B2454">
        <v>24370</v>
      </c>
      <c r="C2454">
        <v>6</v>
      </c>
    </row>
    <row r="2455" spans="1:3" x14ac:dyDescent="0.25">
      <c r="A2455">
        <v>620841618</v>
      </c>
      <c r="B2455">
        <v>37089</v>
      </c>
      <c r="C2455">
        <v>8</v>
      </c>
    </row>
    <row r="2456" spans="1:3" x14ac:dyDescent="0.25">
      <c r="A2456">
        <v>620841693</v>
      </c>
      <c r="B2456">
        <v>27987</v>
      </c>
      <c r="C2456">
        <v>6</v>
      </c>
    </row>
    <row r="2457" spans="1:3" x14ac:dyDescent="0.25">
      <c r="A2457">
        <v>620842418</v>
      </c>
      <c r="B2457">
        <v>36838</v>
      </c>
      <c r="C2457">
        <v>7</v>
      </c>
    </row>
    <row r="2458" spans="1:3" x14ac:dyDescent="0.25">
      <c r="A2458">
        <v>620843604</v>
      </c>
      <c r="B2458">
        <v>27987</v>
      </c>
      <c r="C2458">
        <v>9</v>
      </c>
    </row>
    <row r="2459" spans="1:3" x14ac:dyDescent="0.25">
      <c r="A2459">
        <v>620843915</v>
      </c>
      <c r="B2459">
        <v>37089</v>
      </c>
      <c r="C2459">
        <v>6</v>
      </c>
    </row>
    <row r="2460" spans="1:3" x14ac:dyDescent="0.25">
      <c r="A2460">
        <v>620853170</v>
      </c>
      <c r="B2460">
        <v>31480</v>
      </c>
      <c r="C2460">
        <v>16</v>
      </c>
    </row>
    <row r="2461" spans="1:3" x14ac:dyDescent="0.25">
      <c r="A2461">
        <v>620853412</v>
      </c>
      <c r="B2461">
        <v>31437</v>
      </c>
      <c r="C2461">
        <v>6</v>
      </c>
    </row>
    <row r="2462" spans="1:3" x14ac:dyDescent="0.25">
      <c r="A2462">
        <v>620860226</v>
      </c>
      <c r="B2462">
        <v>24577</v>
      </c>
      <c r="C2462">
        <v>9</v>
      </c>
    </row>
    <row r="2463" spans="1:3" x14ac:dyDescent="0.25">
      <c r="A2463">
        <v>620860288</v>
      </c>
      <c r="B2463">
        <v>31689</v>
      </c>
      <c r="C2463">
        <v>7</v>
      </c>
    </row>
    <row r="2464" spans="1:3" x14ac:dyDescent="0.25">
      <c r="A2464">
        <v>620861081</v>
      </c>
      <c r="B2464">
        <v>37089</v>
      </c>
      <c r="C2464">
        <v>10</v>
      </c>
    </row>
    <row r="2465" spans="1:3" x14ac:dyDescent="0.25">
      <c r="A2465">
        <v>620865590</v>
      </c>
      <c r="B2465">
        <v>44136</v>
      </c>
      <c r="C2465">
        <v>9</v>
      </c>
    </row>
    <row r="2466" spans="1:3" x14ac:dyDescent="0.25">
      <c r="A2466">
        <v>620872529</v>
      </c>
      <c r="B2466">
        <v>16702</v>
      </c>
      <c r="C2466">
        <v>6</v>
      </c>
    </row>
    <row r="2467" spans="1:3" x14ac:dyDescent="0.25">
      <c r="A2467">
        <v>620872750</v>
      </c>
      <c r="B2467">
        <v>31480</v>
      </c>
      <c r="C2467">
        <v>7</v>
      </c>
    </row>
    <row r="2468" spans="1:3" x14ac:dyDescent="0.25">
      <c r="A2468">
        <v>620876699</v>
      </c>
      <c r="B2468">
        <v>31480</v>
      </c>
      <c r="C246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B623"/>
  <sheetViews>
    <sheetView topLeftCell="X1" workbookViewId="0">
      <selection activeCell="AM2" sqref="AM2"/>
    </sheetView>
  </sheetViews>
  <sheetFormatPr baseColWidth="10" defaultColWidth="9.140625" defaultRowHeight="15" x14ac:dyDescent="0.25"/>
  <cols>
    <col min="19" max="19" width="10" bestFit="1" customWidth="1"/>
    <col min="20" max="20" width="7.42578125" bestFit="1" customWidth="1"/>
    <col min="21" max="21" width="6.42578125" bestFit="1" customWidth="1"/>
    <col min="22" max="22" width="14.140625" bestFit="1" customWidth="1"/>
    <col min="23" max="23" width="9" bestFit="1" customWidth="1"/>
    <col min="24" max="24" width="15" bestFit="1" customWidth="1"/>
    <col min="25" max="25" width="13.28515625" bestFit="1" customWidth="1"/>
    <col min="26" max="26" width="8.7109375" bestFit="1" customWidth="1"/>
    <col min="27" max="27" width="9.5703125" bestFit="1" customWidth="1"/>
    <col min="28" max="28" width="10.28515625" bestFit="1" customWidth="1"/>
    <col min="29" max="30" width="10.28515625" customWidth="1"/>
    <col min="31" max="31" width="9.140625" style="1"/>
    <col min="33" max="33" width="20.5703125" customWidth="1"/>
    <col min="34" max="34" width="22.42578125" customWidth="1"/>
    <col min="35" max="36" width="6.42578125" customWidth="1"/>
    <col min="37" max="38" width="12.5703125" bestFit="1" customWidth="1"/>
    <col min="43" max="43" width="6.42578125" customWidth="1"/>
    <col min="44" max="44" width="12.5703125" bestFit="1" customWidth="1"/>
    <col min="46" max="46" width="12.5703125" bestFit="1" customWidth="1"/>
    <col min="47" max="47" width="4.7109375" bestFit="1" customWidth="1"/>
    <col min="48" max="48" width="6.42578125" bestFit="1" customWidth="1"/>
    <col min="51" max="51" width="17" bestFit="1" customWidth="1"/>
    <col min="52" max="52" width="4.140625" bestFit="1" customWidth="1"/>
    <col min="53" max="53" width="5.28515625" bestFit="1" customWidth="1"/>
    <col min="54" max="54" width="4.5703125" bestFit="1" customWidth="1"/>
  </cols>
  <sheetData>
    <row r="1" spans="1:54" x14ac:dyDescent="0.25">
      <c r="A1" t="s">
        <v>0</v>
      </c>
      <c r="B1" t="s">
        <v>1</v>
      </c>
      <c r="D1" t="s">
        <v>0</v>
      </c>
      <c r="E1" t="s">
        <v>2</v>
      </c>
      <c r="F1" t="s">
        <v>3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243</v>
      </c>
      <c r="AD1" t="s">
        <v>244</v>
      </c>
      <c r="AE1" s="1" t="s">
        <v>18</v>
      </c>
    </row>
    <row r="2" spans="1:54" x14ac:dyDescent="0.25">
      <c r="A2">
        <v>6</v>
      </c>
      <c r="B2">
        <v>1</v>
      </c>
      <c r="D2">
        <v>0</v>
      </c>
      <c r="E2" t="e">
        <f>VLOOKUP(D2,$A$2:$B$261,2,FALSE)</f>
        <v>#N/A</v>
      </c>
      <c r="F2">
        <v>0</v>
      </c>
      <c r="S2">
        <v>616135404</v>
      </c>
      <c r="T2">
        <v>66</v>
      </c>
      <c r="U2" t="s">
        <v>4</v>
      </c>
      <c r="V2">
        <v>120994</v>
      </c>
      <c r="W2" t="s">
        <v>7</v>
      </c>
      <c r="X2">
        <v>431954626</v>
      </c>
      <c r="Y2">
        <v>5</v>
      </c>
      <c r="Z2">
        <v>13</v>
      </c>
      <c r="AA2">
        <v>24</v>
      </c>
      <c r="AB2">
        <v>11</v>
      </c>
      <c r="AC2">
        <v>0</v>
      </c>
      <c r="AD2">
        <v>7</v>
      </c>
      <c r="AE2" s="2">
        <f t="shared" ref="AE2:AE33" si="0">INT((AA2-AB2)/4)</f>
        <v>3</v>
      </c>
      <c r="AG2" s="3" t="s">
        <v>243</v>
      </c>
      <c r="AH2" t="s">
        <v>44</v>
      </c>
      <c r="AM2" s="75">
        <f>485/General!H8</f>
        <v>0.19723464823098821</v>
      </c>
      <c r="AR2" t="s">
        <v>22</v>
      </c>
      <c r="AT2" s="9" t="s">
        <v>71</v>
      </c>
      <c r="AU2" s="9" t="s">
        <v>4</v>
      </c>
      <c r="AV2" s="9" t="s">
        <v>6</v>
      </c>
      <c r="AW2" s="9" t="s">
        <v>22</v>
      </c>
      <c r="AY2" s="8" t="s">
        <v>23</v>
      </c>
      <c r="AZ2" s="8" t="s">
        <v>26</v>
      </c>
      <c r="BA2" s="8" t="s">
        <v>25</v>
      </c>
      <c r="BB2" s="6" t="s">
        <v>22</v>
      </c>
    </row>
    <row r="3" spans="1:54" x14ac:dyDescent="0.25">
      <c r="A3">
        <v>11</v>
      </c>
      <c r="B3">
        <v>2</v>
      </c>
      <c r="D3">
        <v>1</v>
      </c>
      <c r="E3" t="e">
        <f t="shared" ref="E3:E66" si="1">VLOOKUP(D3,$A$2:$B$261,2,FALSE)</f>
        <v>#N/A</v>
      </c>
      <c r="F3">
        <v>0</v>
      </c>
      <c r="S3">
        <v>617268203</v>
      </c>
      <c r="T3">
        <v>4</v>
      </c>
      <c r="U3" t="s">
        <v>4</v>
      </c>
      <c r="V3">
        <v>125815</v>
      </c>
      <c r="W3" t="s">
        <v>5</v>
      </c>
      <c r="X3">
        <v>391108369</v>
      </c>
      <c r="Z3">
        <v>80</v>
      </c>
      <c r="AA3">
        <v>26</v>
      </c>
      <c r="AB3">
        <v>14</v>
      </c>
      <c r="AC3">
        <v>0</v>
      </c>
      <c r="AD3">
        <v>0</v>
      </c>
      <c r="AE3" s="2">
        <f t="shared" si="0"/>
        <v>3</v>
      </c>
      <c r="AG3" s="3" t="s">
        <v>244</v>
      </c>
      <c r="AH3" t="s">
        <v>44</v>
      </c>
      <c r="AK3" s="13"/>
      <c r="AM3" s="76">
        <f>AM2*3.5249/4.4344</f>
        <v>0.1567816190576877</v>
      </c>
      <c r="AR3" s="13" t="e">
        <f>#REF!/(AQ3+#REF!)</f>
        <v>#REF!</v>
      </c>
      <c r="AT3" s="10">
        <v>-99</v>
      </c>
      <c r="AU3" s="10">
        <v>49</v>
      </c>
      <c r="AV3" s="10">
        <v>17</v>
      </c>
      <c r="AW3" s="11">
        <f>AU3/(AV3+AU3)</f>
        <v>0.74242424242424243</v>
      </c>
      <c r="AY3">
        <v>-8</v>
      </c>
      <c r="BA3">
        <v>1</v>
      </c>
      <c r="BB3" s="7">
        <f>AZ3/(BA3+AZ3)</f>
        <v>0</v>
      </c>
    </row>
    <row r="4" spans="1:54" x14ac:dyDescent="0.25">
      <c r="A4">
        <v>13</v>
      </c>
      <c r="B4">
        <v>1</v>
      </c>
      <c r="D4">
        <v>2</v>
      </c>
      <c r="E4" t="e">
        <f t="shared" si="1"/>
        <v>#N/A</v>
      </c>
      <c r="F4">
        <v>0</v>
      </c>
      <c r="S4">
        <v>620447373</v>
      </c>
      <c r="T4">
        <v>52</v>
      </c>
      <c r="U4" t="s">
        <v>4</v>
      </c>
      <c r="V4">
        <v>1339901</v>
      </c>
      <c r="W4" t="s">
        <v>5</v>
      </c>
      <c r="X4">
        <v>418559188</v>
      </c>
      <c r="Z4">
        <v>55</v>
      </c>
      <c r="AA4">
        <v>19</v>
      </c>
      <c r="AB4">
        <v>15</v>
      </c>
      <c r="AC4">
        <v>2</v>
      </c>
      <c r="AD4">
        <v>7</v>
      </c>
      <c r="AE4" s="2">
        <f t="shared" si="0"/>
        <v>1</v>
      </c>
      <c r="AG4" s="3" t="s">
        <v>306</v>
      </c>
      <c r="AH4" t="s">
        <v>44</v>
      </c>
      <c r="AK4" s="13"/>
      <c r="AQ4" t="s">
        <v>22</v>
      </c>
      <c r="AR4" s="13" t="e">
        <f>#REF!/(AQ4+#REF!)</f>
        <v>#REF!</v>
      </c>
      <c r="AT4" s="10">
        <v>0</v>
      </c>
      <c r="AU4" s="10">
        <v>1</v>
      </c>
      <c r="AV4" s="10">
        <v>1</v>
      </c>
      <c r="AW4" s="11">
        <f t="shared" ref="AW4:AW17" si="2">AU4/(AV4+AU4)</f>
        <v>0.5</v>
      </c>
      <c r="AY4">
        <v>-7</v>
      </c>
      <c r="BA4">
        <v>1</v>
      </c>
      <c r="BB4" s="7">
        <f t="shared" ref="BB4:BB20" si="3">AZ4/(BA4+AZ4)</f>
        <v>0</v>
      </c>
    </row>
    <row r="5" spans="1:54" x14ac:dyDescent="0.25">
      <c r="A5">
        <v>17</v>
      </c>
      <c r="B5">
        <v>3</v>
      </c>
      <c r="D5">
        <v>3</v>
      </c>
      <c r="E5" t="e">
        <f t="shared" si="1"/>
        <v>#N/A</v>
      </c>
      <c r="F5">
        <v>0</v>
      </c>
      <c r="S5">
        <v>11195011</v>
      </c>
      <c r="T5">
        <v>26</v>
      </c>
      <c r="U5" t="s">
        <v>4</v>
      </c>
      <c r="V5">
        <v>1855059</v>
      </c>
      <c r="W5" t="s">
        <v>5</v>
      </c>
      <c r="X5">
        <v>386015454</v>
      </c>
      <c r="Z5">
        <v>84</v>
      </c>
      <c r="AA5">
        <v>28</v>
      </c>
      <c r="AB5">
        <v>22</v>
      </c>
      <c r="AC5">
        <v>4</v>
      </c>
      <c r="AD5">
        <v>2</v>
      </c>
      <c r="AE5" s="2">
        <f t="shared" si="0"/>
        <v>1</v>
      </c>
      <c r="AK5" s="13"/>
      <c r="AQ5" s="13" t="e">
        <f>#REF!/(#REF!+#REF!)</f>
        <v>#REF!</v>
      </c>
      <c r="AR5" s="13" t="e">
        <f>#REF!/(AQ5+#REF!)</f>
        <v>#REF!</v>
      </c>
      <c r="AT5" s="10">
        <v>1</v>
      </c>
      <c r="AU5" s="10">
        <v>0</v>
      </c>
      <c r="AV5" s="10">
        <v>1</v>
      </c>
      <c r="AW5" s="11"/>
      <c r="AY5">
        <v>-6</v>
      </c>
      <c r="BA5">
        <v>3</v>
      </c>
      <c r="BB5" s="7">
        <f t="shared" si="3"/>
        <v>0</v>
      </c>
    </row>
    <row r="6" spans="1:54" x14ac:dyDescent="0.25">
      <c r="A6">
        <v>20</v>
      </c>
      <c r="B6">
        <v>2</v>
      </c>
      <c r="D6">
        <v>4</v>
      </c>
      <c r="E6" t="e">
        <f t="shared" si="1"/>
        <v>#N/A</v>
      </c>
      <c r="F6">
        <v>0</v>
      </c>
      <c r="S6">
        <v>11199822</v>
      </c>
      <c r="T6">
        <v>80</v>
      </c>
      <c r="U6" t="s">
        <v>6</v>
      </c>
      <c r="V6">
        <v>120994</v>
      </c>
      <c r="W6" t="s">
        <v>7</v>
      </c>
      <c r="X6">
        <v>431844974</v>
      </c>
      <c r="Y6">
        <v>4</v>
      </c>
      <c r="Z6">
        <v>70</v>
      </c>
      <c r="AA6">
        <v>25</v>
      </c>
      <c r="AB6">
        <v>31</v>
      </c>
      <c r="AC6">
        <v>0</v>
      </c>
      <c r="AD6">
        <v>2</v>
      </c>
      <c r="AE6" s="2">
        <f t="shared" si="0"/>
        <v>-2</v>
      </c>
      <c r="AG6" s="3" t="s">
        <v>121</v>
      </c>
      <c r="AH6" s="3" t="s">
        <v>19</v>
      </c>
      <c r="AJ6" s="13" t="s">
        <v>22</v>
      </c>
      <c r="AK6" s="13"/>
      <c r="AQ6" s="13" t="e">
        <f>#REF!/(#REF!+#REF!)</f>
        <v>#REF!</v>
      </c>
      <c r="AR6" s="13" t="e">
        <f>#REF!/(AQ6+#REF!)</f>
        <v>#REF!</v>
      </c>
      <c r="AT6" s="10">
        <v>2</v>
      </c>
      <c r="AU6" s="10">
        <v>1</v>
      </c>
      <c r="AV6" s="10">
        <v>1</v>
      </c>
      <c r="AW6" s="11">
        <f t="shared" si="2"/>
        <v>0.5</v>
      </c>
      <c r="AY6">
        <v>-5</v>
      </c>
      <c r="AZ6">
        <v>2</v>
      </c>
      <c r="BA6">
        <v>1</v>
      </c>
      <c r="BB6" s="7">
        <f t="shared" si="3"/>
        <v>0.66666666666666663</v>
      </c>
    </row>
    <row r="7" spans="1:54" x14ac:dyDescent="0.25">
      <c r="A7">
        <v>45</v>
      </c>
      <c r="B7">
        <v>1</v>
      </c>
      <c r="D7">
        <v>5</v>
      </c>
      <c r="E7" t="e">
        <f t="shared" si="1"/>
        <v>#N/A</v>
      </c>
      <c r="F7">
        <v>0</v>
      </c>
      <c r="S7">
        <v>11206784</v>
      </c>
      <c r="T7">
        <v>52</v>
      </c>
      <c r="U7" t="s">
        <v>4</v>
      </c>
      <c r="V7">
        <v>120994</v>
      </c>
      <c r="W7" t="s">
        <v>7</v>
      </c>
      <c r="X7">
        <v>431897450</v>
      </c>
      <c r="Y7">
        <v>6</v>
      </c>
      <c r="Z7">
        <v>53</v>
      </c>
      <c r="AA7">
        <v>27</v>
      </c>
      <c r="AB7">
        <v>33</v>
      </c>
      <c r="AC7">
        <v>0</v>
      </c>
      <c r="AD7">
        <v>7</v>
      </c>
      <c r="AE7" s="2">
        <f t="shared" si="0"/>
        <v>-2</v>
      </c>
      <c r="AG7" s="3" t="s">
        <v>71</v>
      </c>
      <c r="AH7" t="s">
        <v>4</v>
      </c>
      <c r="AI7" t="s">
        <v>6</v>
      </c>
      <c r="AJ7" s="13" t="s">
        <v>22</v>
      </c>
      <c r="AK7" s="13"/>
      <c r="AQ7" s="13" t="e">
        <f>#REF!/(#REF!+#REF!)</f>
        <v>#REF!</v>
      </c>
      <c r="AR7" s="13" t="e">
        <f>#REF!/(AQ7+#REF!)</f>
        <v>#REF!</v>
      </c>
      <c r="AT7" s="10">
        <v>3</v>
      </c>
      <c r="AU7" s="10">
        <v>9</v>
      </c>
      <c r="AV7" s="10">
        <v>9</v>
      </c>
      <c r="AW7" s="11">
        <f t="shared" si="2"/>
        <v>0.5</v>
      </c>
      <c r="AY7">
        <v>-4</v>
      </c>
      <c r="AZ7">
        <v>2</v>
      </c>
      <c r="BA7">
        <v>7</v>
      </c>
      <c r="BB7" s="7">
        <f t="shared" si="3"/>
        <v>0.22222222222222221</v>
      </c>
    </row>
    <row r="8" spans="1:54" x14ac:dyDescent="0.25">
      <c r="A8">
        <v>46</v>
      </c>
      <c r="B8">
        <v>1</v>
      </c>
      <c r="D8">
        <v>6</v>
      </c>
      <c r="E8">
        <f t="shared" si="1"/>
        <v>1</v>
      </c>
      <c r="F8">
        <v>1</v>
      </c>
      <c r="S8">
        <v>11209507</v>
      </c>
      <c r="T8">
        <v>10</v>
      </c>
      <c r="U8" t="s">
        <v>6</v>
      </c>
      <c r="V8">
        <v>120994</v>
      </c>
      <c r="W8" t="s">
        <v>7</v>
      </c>
      <c r="X8">
        <v>431706739</v>
      </c>
      <c r="Y8">
        <v>6</v>
      </c>
      <c r="Z8">
        <v>60</v>
      </c>
      <c r="AA8">
        <v>27</v>
      </c>
      <c r="AB8">
        <v>31</v>
      </c>
      <c r="AC8">
        <v>4</v>
      </c>
      <c r="AD8">
        <v>7</v>
      </c>
      <c r="AE8" s="2">
        <f t="shared" si="0"/>
        <v>-1</v>
      </c>
      <c r="AG8">
        <v>0</v>
      </c>
      <c r="AH8" s="5">
        <v>2</v>
      </c>
      <c r="AI8" s="5">
        <v>1</v>
      </c>
      <c r="AJ8" s="13">
        <f t="shared" ref="AJ8:AK26" si="4">AH8/(AH8+AI8)</f>
        <v>0.66666666666666663</v>
      </c>
      <c r="AK8" s="13">
        <f>AI8/(AI8+AJ8)</f>
        <v>0.60000000000000009</v>
      </c>
      <c r="AQ8" s="13" t="e">
        <f>#REF!/(#REF!+#REF!)</f>
        <v>#REF!</v>
      </c>
      <c r="AR8" s="13" t="e">
        <f>#REF!/(AQ8+#REF!)</f>
        <v>#REF!</v>
      </c>
      <c r="AT8" s="10">
        <v>4</v>
      </c>
      <c r="AU8" s="10">
        <v>7</v>
      </c>
      <c r="AV8" s="10">
        <v>4</v>
      </c>
      <c r="AW8" s="11">
        <f t="shared" si="2"/>
        <v>0.63636363636363635</v>
      </c>
      <c r="AY8">
        <v>-3</v>
      </c>
      <c r="AZ8">
        <v>4</v>
      </c>
      <c r="BA8">
        <v>2</v>
      </c>
      <c r="BB8" s="7">
        <f t="shared" si="3"/>
        <v>0.66666666666666663</v>
      </c>
    </row>
    <row r="9" spans="1:54" x14ac:dyDescent="0.25">
      <c r="A9">
        <v>47</v>
      </c>
      <c r="B9">
        <v>2</v>
      </c>
      <c r="D9">
        <v>7</v>
      </c>
      <c r="E9" t="e">
        <f t="shared" si="1"/>
        <v>#N/A</v>
      </c>
      <c r="F9">
        <v>0</v>
      </c>
      <c r="S9">
        <v>11211272</v>
      </c>
      <c r="T9">
        <v>42</v>
      </c>
      <c r="U9" t="s">
        <v>4</v>
      </c>
      <c r="V9">
        <v>124979</v>
      </c>
      <c r="W9" t="s">
        <v>5</v>
      </c>
      <c r="X9">
        <v>386285899</v>
      </c>
      <c r="Z9">
        <v>52</v>
      </c>
      <c r="AA9">
        <v>25</v>
      </c>
      <c r="AB9">
        <v>23</v>
      </c>
      <c r="AC9">
        <v>7</v>
      </c>
      <c r="AD9">
        <v>7</v>
      </c>
      <c r="AE9" s="2">
        <f t="shared" si="0"/>
        <v>0</v>
      </c>
      <c r="AG9">
        <v>1</v>
      </c>
      <c r="AH9" s="5">
        <v>2</v>
      </c>
      <c r="AI9" s="5">
        <v>6</v>
      </c>
      <c r="AJ9" s="13">
        <f t="shared" si="4"/>
        <v>0.25</v>
      </c>
      <c r="AK9" s="13">
        <f t="shared" si="4"/>
        <v>0.96</v>
      </c>
      <c r="AQ9" s="13" t="e">
        <f>#REF!/(#REF!+#REF!)</f>
        <v>#REF!</v>
      </c>
      <c r="AR9" s="13" t="e">
        <f>#REF!/(AQ9+#REF!)</f>
        <v>#REF!</v>
      </c>
      <c r="AT9" s="10">
        <v>5</v>
      </c>
      <c r="AU9" s="10">
        <v>5</v>
      </c>
      <c r="AV9" s="10">
        <v>2</v>
      </c>
      <c r="AW9" s="11">
        <f t="shared" si="2"/>
        <v>0.7142857142857143</v>
      </c>
      <c r="AY9">
        <v>-2</v>
      </c>
      <c r="AZ9">
        <v>5</v>
      </c>
      <c r="BA9">
        <v>4</v>
      </c>
      <c r="BB9" s="7">
        <f t="shared" si="3"/>
        <v>0.55555555555555558</v>
      </c>
    </row>
    <row r="10" spans="1:54" x14ac:dyDescent="0.25">
      <c r="A10">
        <v>50</v>
      </c>
      <c r="B10">
        <v>2</v>
      </c>
      <c r="D10">
        <v>8</v>
      </c>
      <c r="E10" t="e">
        <f t="shared" si="1"/>
        <v>#N/A</v>
      </c>
      <c r="F10">
        <v>0</v>
      </c>
      <c r="S10">
        <v>11218057</v>
      </c>
      <c r="T10">
        <v>15</v>
      </c>
      <c r="U10" t="s">
        <v>4</v>
      </c>
      <c r="V10">
        <v>120994</v>
      </c>
      <c r="W10" t="s">
        <v>7</v>
      </c>
      <c r="X10">
        <v>373182450</v>
      </c>
      <c r="Z10">
        <v>56</v>
      </c>
      <c r="AA10">
        <v>27</v>
      </c>
      <c r="AB10">
        <v>32</v>
      </c>
      <c r="AC10">
        <v>0</v>
      </c>
      <c r="AD10">
        <v>7</v>
      </c>
      <c r="AE10" s="2">
        <f t="shared" si="0"/>
        <v>-2</v>
      </c>
      <c r="AG10">
        <v>2</v>
      </c>
      <c r="AH10" s="5">
        <v>11</v>
      </c>
      <c r="AI10" s="5">
        <v>8</v>
      </c>
      <c r="AJ10" s="13">
        <f t="shared" si="4"/>
        <v>0.57894736842105265</v>
      </c>
      <c r="AK10" s="13">
        <f t="shared" si="4"/>
        <v>0.93251533742331283</v>
      </c>
      <c r="AQ10" s="13" t="e">
        <f>#REF!/(#REF!+#REF!)</f>
        <v>#REF!</v>
      </c>
      <c r="AR10" s="13" t="e">
        <f>#REF!/(AQ10+#REF!)</f>
        <v>#REF!</v>
      </c>
      <c r="AT10" s="10">
        <v>6</v>
      </c>
      <c r="AU10" s="10">
        <v>5</v>
      </c>
      <c r="AV10" s="10">
        <v>3</v>
      </c>
      <c r="AW10" s="11">
        <f t="shared" si="2"/>
        <v>0.625</v>
      </c>
      <c r="AY10">
        <v>-1</v>
      </c>
      <c r="AZ10">
        <v>7</v>
      </c>
      <c r="BA10">
        <v>5</v>
      </c>
      <c r="BB10" s="7">
        <f t="shared" si="3"/>
        <v>0.58333333333333337</v>
      </c>
    </row>
    <row r="11" spans="1:54" x14ac:dyDescent="0.25">
      <c r="A11">
        <v>52</v>
      </c>
      <c r="B11">
        <v>1</v>
      </c>
      <c r="D11">
        <v>9</v>
      </c>
      <c r="E11" t="e">
        <f t="shared" si="1"/>
        <v>#N/A</v>
      </c>
      <c r="F11">
        <v>0</v>
      </c>
      <c r="S11">
        <v>616225996</v>
      </c>
      <c r="T11">
        <v>22</v>
      </c>
      <c r="U11" t="s">
        <v>4</v>
      </c>
      <c r="V11">
        <v>71272</v>
      </c>
      <c r="W11" t="s">
        <v>7</v>
      </c>
      <c r="X11">
        <v>386545286</v>
      </c>
      <c r="Y11">
        <v>4</v>
      </c>
      <c r="Z11">
        <v>11</v>
      </c>
      <c r="AA11">
        <v>42</v>
      </c>
      <c r="AB11">
        <v>9</v>
      </c>
      <c r="AC11">
        <v>0</v>
      </c>
      <c r="AD11">
        <v>7</v>
      </c>
      <c r="AE11" s="2">
        <f t="shared" si="0"/>
        <v>8</v>
      </c>
      <c r="AG11">
        <v>3</v>
      </c>
      <c r="AH11" s="5">
        <v>37</v>
      </c>
      <c r="AI11" s="5">
        <v>27</v>
      </c>
      <c r="AJ11" s="13">
        <f t="shared" si="4"/>
        <v>0.578125</v>
      </c>
      <c r="AK11" s="13">
        <f t="shared" si="4"/>
        <v>0.97903682719546747</v>
      </c>
      <c r="AQ11" s="13" t="e">
        <f>#REF!/(#REF!+#REF!)</f>
        <v>#REF!</v>
      </c>
      <c r="AR11" s="13" t="e">
        <f>#REF!/(AQ11+#REF!)</f>
        <v>#REF!</v>
      </c>
      <c r="AT11" s="10">
        <v>7</v>
      </c>
      <c r="AU11" s="10">
        <v>3</v>
      </c>
      <c r="AV11" s="10">
        <v>1</v>
      </c>
      <c r="AW11" s="11">
        <f t="shared" si="2"/>
        <v>0.75</v>
      </c>
      <c r="AY11">
        <v>0</v>
      </c>
      <c r="AZ11">
        <v>16</v>
      </c>
      <c r="BA11">
        <v>4</v>
      </c>
      <c r="BB11" s="7">
        <f t="shared" si="3"/>
        <v>0.8</v>
      </c>
    </row>
    <row r="12" spans="1:54" x14ac:dyDescent="0.25">
      <c r="A12">
        <v>53</v>
      </c>
      <c r="B12">
        <v>2</v>
      </c>
      <c r="D12">
        <v>10</v>
      </c>
      <c r="E12" t="e">
        <f t="shared" si="1"/>
        <v>#N/A</v>
      </c>
      <c r="F12">
        <v>0</v>
      </c>
      <c r="S12">
        <v>616225996</v>
      </c>
      <c r="T12">
        <v>82</v>
      </c>
      <c r="U12" t="s">
        <v>4</v>
      </c>
      <c r="V12">
        <v>71272</v>
      </c>
      <c r="W12" t="s">
        <v>7</v>
      </c>
      <c r="X12">
        <v>395010888</v>
      </c>
      <c r="Y12">
        <v>6</v>
      </c>
      <c r="Z12">
        <v>11</v>
      </c>
      <c r="AA12">
        <v>42</v>
      </c>
      <c r="AB12">
        <v>9</v>
      </c>
      <c r="AC12">
        <v>0</v>
      </c>
      <c r="AD12">
        <v>7</v>
      </c>
      <c r="AE12" s="2">
        <f t="shared" si="0"/>
        <v>8</v>
      </c>
      <c r="AG12">
        <v>4</v>
      </c>
      <c r="AH12" s="5">
        <v>32</v>
      </c>
      <c r="AI12" s="5">
        <v>17</v>
      </c>
      <c r="AJ12" s="13">
        <f t="shared" si="4"/>
        <v>0.65306122448979587</v>
      </c>
      <c r="AK12" s="13">
        <f t="shared" si="4"/>
        <v>0.96300578034682072</v>
      </c>
      <c r="AQ12" s="13" t="e">
        <f>#REF!/(#REF!+#REF!)</f>
        <v>#REF!</v>
      </c>
      <c r="AR12" s="13" t="e">
        <f>#REF!/(AQ12+#REF!)</f>
        <v>#REF!</v>
      </c>
      <c r="AT12" s="10">
        <v>8</v>
      </c>
      <c r="AU12" s="10">
        <v>6</v>
      </c>
      <c r="AV12" s="10">
        <v>1</v>
      </c>
      <c r="AW12" s="11">
        <f t="shared" si="2"/>
        <v>0.8571428571428571</v>
      </c>
      <c r="AY12">
        <v>1</v>
      </c>
      <c r="AZ12">
        <v>11</v>
      </c>
      <c r="BA12">
        <v>1</v>
      </c>
      <c r="BB12" s="7">
        <f t="shared" si="3"/>
        <v>0.91666666666666663</v>
      </c>
    </row>
    <row r="13" spans="1:54" x14ac:dyDescent="0.25">
      <c r="A13">
        <v>55</v>
      </c>
      <c r="B13">
        <v>2</v>
      </c>
      <c r="D13">
        <v>11</v>
      </c>
      <c r="E13">
        <f t="shared" si="1"/>
        <v>2</v>
      </c>
      <c r="F13">
        <v>2</v>
      </c>
      <c r="S13">
        <v>620341329</v>
      </c>
      <c r="T13">
        <v>29</v>
      </c>
      <c r="U13" t="s">
        <v>4</v>
      </c>
      <c r="V13">
        <v>71272</v>
      </c>
      <c r="W13" t="s">
        <v>7</v>
      </c>
      <c r="X13">
        <v>386184046</v>
      </c>
      <c r="Y13">
        <v>5</v>
      </c>
      <c r="Z13">
        <v>17</v>
      </c>
      <c r="AA13">
        <v>42</v>
      </c>
      <c r="AB13">
        <v>8</v>
      </c>
      <c r="AC13">
        <v>0</v>
      </c>
      <c r="AD13">
        <v>7</v>
      </c>
      <c r="AE13" s="2">
        <f t="shared" si="0"/>
        <v>8</v>
      </c>
      <c r="AG13">
        <v>5</v>
      </c>
      <c r="AH13" s="5">
        <v>16</v>
      </c>
      <c r="AI13" s="5">
        <v>12</v>
      </c>
      <c r="AJ13" s="13">
        <f t="shared" si="4"/>
        <v>0.5714285714285714</v>
      </c>
      <c r="AK13" s="13">
        <f t="shared" si="4"/>
        <v>0.95454545454545459</v>
      </c>
      <c r="AQ13" s="13" t="e">
        <f>#REF!/(#REF!+#REF!)</f>
        <v>#REF!</v>
      </c>
      <c r="AR13" s="13" t="e">
        <f>#REF!/(AQ13+#REF!)</f>
        <v>#REF!</v>
      </c>
      <c r="AT13" s="9">
        <v>11</v>
      </c>
      <c r="AU13" s="9">
        <v>0</v>
      </c>
      <c r="AV13" s="9">
        <v>1</v>
      </c>
      <c r="AW13" s="11">
        <f t="shared" si="2"/>
        <v>0</v>
      </c>
      <c r="AY13">
        <v>2</v>
      </c>
      <c r="AZ13">
        <v>5</v>
      </c>
      <c r="BB13" s="7">
        <f t="shared" si="3"/>
        <v>1</v>
      </c>
    </row>
    <row r="14" spans="1:54" x14ac:dyDescent="0.25">
      <c r="A14">
        <v>56</v>
      </c>
      <c r="B14">
        <v>2</v>
      </c>
      <c r="D14">
        <v>12</v>
      </c>
      <c r="E14" t="e">
        <f t="shared" si="1"/>
        <v>#N/A</v>
      </c>
      <c r="F14">
        <v>0</v>
      </c>
      <c r="S14">
        <v>620341329</v>
      </c>
      <c r="T14">
        <v>58</v>
      </c>
      <c r="U14" t="s">
        <v>4</v>
      </c>
      <c r="V14">
        <v>71272</v>
      </c>
      <c r="W14" t="s">
        <v>7</v>
      </c>
      <c r="X14">
        <v>400761295</v>
      </c>
      <c r="Y14">
        <v>8</v>
      </c>
      <c r="Z14">
        <v>17</v>
      </c>
      <c r="AA14">
        <v>42</v>
      </c>
      <c r="AB14">
        <v>8</v>
      </c>
      <c r="AC14">
        <v>0</v>
      </c>
      <c r="AD14">
        <v>7</v>
      </c>
      <c r="AE14" s="2">
        <f t="shared" si="0"/>
        <v>8</v>
      </c>
      <c r="AG14">
        <v>6</v>
      </c>
      <c r="AH14" s="5">
        <v>15</v>
      </c>
      <c r="AI14" s="5">
        <v>10</v>
      </c>
      <c r="AJ14" s="13">
        <f t="shared" si="4"/>
        <v>0.6</v>
      </c>
      <c r="AK14" s="13">
        <f t="shared" si="4"/>
        <v>0.94339622641509435</v>
      </c>
      <c r="AQ14" s="13" t="e">
        <f>#REF!/(#REF!+#REF!)</f>
        <v>#REF!</v>
      </c>
      <c r="AR14" s="13" t="e">
        <f>#REF!/(AQ14+#REF!)</f>
        <v>#REF!</v>
      </c>
      <c r="AT14" s="9">
        <v>14</v>
      </c>
      <c r="AU14" s="9">
        <v>2</v>
      </c>
      <c r="AV14" s="9">
        <v>0</v>
      </c>
      <c r="AW14" s="11">
        <f t="shared" si="2"/>
        <v>1</v>
      </c>
      <c r="AY14">
        <v>3</v>
      </c>
      <c r="AZ14">
        <v>4</v>
      </c>
      <c r="BB14" s="7">
        <f t="shared" si="3"/>
        <v>1</v>
      </c>
    </row>
    <row r="15" spans="1:54" x14ac:dyDescent="0.25">
      <c r="A15">
        <v>59</v>
      </c>
      <c r="B15">
        <v>1</v>
      </c>
      <c r="D15">
        <v>13</v>
      </c>
      <c r="E15">
        <f t="shared" si="1"/>
        <v>1</v>
      </c>
      <c r="F15">
        <v>1</v>
      </c>
      <c r="S15">
        <v>620341329</v>
      </c>
      <c r="T15">
        <v>65</v>
      </c>
      <c r="U15" t="s">
        <v>4</v>
      </c>
      <c r="V15">
        <v>71272</v>
      </c>
      <c r="W15" t="s">
        <v>7</v>
      </c>
      <c r="X15">
        <v>388553655</v>
      </c>
      <c r="Y15">
        <v>8</v>
      </c>
      <c r="Z15">
        <v>17</v>
      </c>
      <c r="AA15">
        <v>42</v>
      </c>
      <c r="AB15">
        <v>8</v>
      </c>
      <c r="AC15">
        <v>0</v>
      </c>
      <c r="AD15">
        <v>7</v>
      </c>
      <c r="AE15" s="2">
        <f t="shared" si="0"/>
        <v>8</v>
      </c>
      <c r="AG15">
        <v>7</v>
      </c>
      <c r="AH15" s="5">
        <v>7</v>
      </c>
      <c r="AI15" s="5">
        <v>3</v>
      </c>
      <c r="AJ15" s="13">
        <f t="shared" si="4"/>
        <v>0.7</v>
      </c>
      <c r="AK15" s="13">
        <f t="shared" si="4"/>
        <v>0.81081081081081074</v>
      </c>
      <c r="AQ15" s="13" t="e">
        <f>#REF!/(#REF!+#REF!)</f>
        <v>#REF!</v>
      </c>
      <c r="AR15" s="13" t="e">
        <f>#REF!/(AQ15+#REF!)</f>
        <v>#REF!</v>
      </c>
      <c r="AT15" s="10">
        <v>15</v>
      </c>
      <c r="AU15" s="10">
        <v>1</v>
      </c>
      <c r="AV15" s="10">
        <v>1</v>
      </c>
      <c r="AW15" s="11">
        <f>AU15/(AV15+AU15)</f>
        <v>0.5</v>
      </c>
      <c r="AY15">
        <v>4</v>
      </c>
      <c r="AZ15">
        <v>3</v>
      </c>
      <c r="BB15" s="7">
        <f t="shared" si="3"/>
        <v>1</v>
      </c>
    </row>
    <row r="16" spans="1:54" x14ac:dyDescent="0.25">
      <c r="A16">
        <v>60</v>
      </c>
      <c r="B16">
        <v>3</v>
      </c>
      <c r="D16">
        <v>14</v>
      </c>
      <c r="E16" t="e">
        <f t="shared" si="1"/>
        <v>#N/A</v>
      </c>
      <c r="F16">
        <v>0</v>
      </c>
      <c r="S16">
        <v>620071838</v>
      </c>
      <c r="T16">
        <v>60</v>
      </c>
      <c r="U16" t="s">
        <v>4</v>
      </c>
      <c r="V16">
        <v>71272</v>
      </c>
      <c r="W16" t="s">
        <v>7</v>
      </c>
      <c r="X16">
        <v>386905011</v>
      </c>
      <c r="Y16">
        <v>3</v>
      </c>
      <c r="Z16">
        <v>67</v>
      </c>
      <c r="AA16">
        <v>42</v>
      </c>
      <c r="AB16">
        <v>40</v>
      </c>
      <c r="AC16">
        <v>0</v>
      </c>
      <c r="AD16">
        <v>2</v>
      </c>
      <c r="AE16" s="2">
        <f t="shared" si="0"/>
        <v>0</v>
      </c>
      <c r="AG16">
        <v>8</v>
      </c>
      <c r="AH16" s="5">
        <v>10</v>
      </c>
      <c r="AI16" s="5">
        <v>4</v>
      </c>
      <c r="AJ16" s="13">
        <f t="shared" si="4"/>
        <v>0.7142857142857143</v>
      </c>
      <c r="AK16" s="13">
        <f t="shared" si="4"/>
        <v>0.84848484848484851</v>
      </c>
      <c r="AQ16" s="13" t="e">
        <f>#REF!/(#REF!+#REF!)</f>
        <v>#REF!</v>
      </c>
      <c r="AR16" s="13" t="e">
        <f>#REF!/(AQ16+#REF!)</f>
        <v>#REF!</v>
      </c>
      <c r="AT16" s="10">
        <v>16</v>
      </c>
      <c r="AU16" s="10">
        <v>1</v>
      </c>
      <c r="AV16" s="10">
        <v>0</v>
      </c>
      <c r="AW16" s="11">
        <f t="shared" si="2"/>
        <v>1</v>
      </c>
      <c r="AY16">
        <v>5</v>
      </c>
      <c r="AZ16">
        <v>4</v>
      </c>
      <c r="BB16" s="7">
        <f t="shared" si="3"/>
        <v>1</v>
      </c>
    </row>
    <row r="17" spans="1:54" x14ac:dyDescent="0.25">
      <c r="A17">
        <v>61</v>
      </c>
      <c r="B17">
        <v>1</v>
      </c>
      <c r="D17">
        <v>15</v>
      </c>
      <c r="E17" t="e">
        <f t="shared" si="1"/>
        <v>#N/A</v>
      </c>
      <c r="F17">
        <v>0</v>
      </c>
      <c r="S17">
        <v>11203593</v>
      </c>
      <c r="T17">
        <v>22</v>
      </c>
      <c r="U17" t="s">
        <v>6</v>
      </c>
      <c r="V17">
        <v>137672</v>
      </c>
      <c r="W17" t="s">
        <v>5</v>
      </c>
      <c r="X17">
        <v>387212233</v>
      </c>
      <c r="Y17">
        <v>6</v>
      </c>
      <c r="Z17">
        <v>46</v>
      </c>
      <c r="AA17">
        <v>43</v>
      </c>
      <c r="AB17">
        <v>51</v>
      </c>
      <c r="AC17">
        <v>8</v>
      </c>
      <c r="AD17">
        <v>4</v>
      </c>
      <c r="AE17" s="2">
        <f t="shared" si="0"/>
        <v>-2</v>
      </c>
      <c r="AG17">
        <v>9</v>
      </c>
      <c r="AH17" s="5">
        <v>3</v>
      </c>
      <c r="AI17" s="5"/>
      <c r="AJ17" s="13">
        <f t="shared" si="4"/>
        <v>1</v>
      </c>
      <c r="AK17" s="13">
        <f t="shared" si="4"/>
        <v>0</v>
      </c>
      <c r="AQ17" s="13" t="e">
        <f>#REF!/(#REF!+#REF!)</f>
        <v>#REF!</v>
      </c>
      <c r="AR17" s="13" t="e">
        <f>#REF!/(AQ17+#REF!)</f>
        <v>#REF!</v>
      </c>
      <c r="AT17" s="10" t="s">
        <v>24</v>
      </c>
      <c r="AU17" s="10">
        <v>90</v>
      </c>
      <c r="AV17" s="10">
        <v>42</v>
      </c>
      <c r="AW17" s="11">
        <f t="shared" si="2"/>
        <v>0.68181818181818177</v>
      </c>
      <c r="AY17">
        <v>6</v>
      </c>
      <c r="AZ17">
        <v>1</v>
      </c>
      <c r="BB17" s="7">
        <f t="shared" si="3"/>
        <v>1</v>
      </c>
    </row>
    <row r="18" spans="1:54" x14ac:dyDescent="0.25">
      <c r="A18">
        <v>67</v>
      </c>
      <c r="B18">
        <v>2</v>
      </c>
      <c r="D18">
        <v>16</v>
      </c>
      <c r="E18" t="e">
        <f t="shared" si="1"/>
        <v>#N/A</v>
      </c>
      <c r="F18">
        <v>0</v>
      </c>
      <c r="S18">
        <v>11205360</v>
      </c>
      <c r="T18">
        <v>48</v>
      </c>
      <c r="U18" t="s">
        <v>6</v>
      </c>
      <c r="V18">
        <v>71272</v>
      </c>
      <c r="W18" t="s">
        <v>7</v>
      </c>
      <c r="X18">
        <v>388535246</v>
      </c>
      <c r="Y18">
        <v>11</v>
      </c>
      <c r="Z18">
        <v>55</v>
      </c>
      <c r="AA18">
        <v>43</v>
      </c>
      <c r="AB18">
        <v>59</v>
      </c>
      <c r="AC18">
        <v>8</v>
      </c>
      <c r="AD18">
        <v>0</v>
      </c>
      <c r="AE18" s="2">
        <f t="shared" si="0"/>
        <v>-4</v>
      </c>
      <c r="AG18">
        <v>10</v>
      </c>
      <c r="AH18" s="5">
        <v>16</v>
      </c>
      <c r="AI18" s="5">
        <v>2</v>
      </c>
      <c r="AJ18" s="13">
        <f t="shared" si="4"/>
        <v>0.88888888888888884</v>
      </c>
      <c r="AK18" s="13">
        <f t="shared" si="4"/>
        <v>0.69230769230769229</v>
      </c>
      <c r="AQ18" s="13" t="e">
        <f>#REF!/(#REF!+#REF!)</f>
        <v>#REF!</v>
      </c>
      <c r="AR18" s="13" t="e">
        <f>#REF!/(AQ18+#REF!)</f>
        <v>#REF!</v>
      </c>
      <c r="AY18">
        <v>7</v>
      </c>
      <c r="AZ18">
        <v>4</v>
      </c>
      <c r="BB18" s="7">
        <f t="shared" si="3"/>
        <v>1</v>
      </c>
    </row>
    <row r="19" spans="1:54" x14ac:dyDescent="0.25">
      <c r="A19">
        <v>70</v>
      </c>
      <c r="B19">
        <v>3</v>
      </c>
      <c r="D19">
        <v>17</v>
      </c>
      <c r="E19">
        <f t="shared" si="1"/>
        <v>3</v>
      </c>
      <c r="F19">
        <v>3</v>
      </c>
      <c r="S19">
        <v>11258084</v>
      </c>
      <c r="T19">
        <v>77</v>
      </c>
      <c r="U19" t="s">
        <v>4</v>
      </c>
      <c r="V19">
        <v>121578</v>
      </c>
      <c r="W19" t="s">
        <v>5</v>
      </c>
      <c r="X19">
        <v>370701594</v>
      </c>
      <c r="Y19">
        <v>2</v>
      </c>
      <c r="Z19">
        <v>76</v>
      </c>
      <c r="AA19">
        <v>28</v>
      </c>
      <c r="AB19">
        <v>14</v>
      </c>
      <c r="AC19">
        <v>0</v>
      </c>
      <c r="AD19">
        <v>0</v>
      </c>
      <c r="AE19" s="2">
        <f t="shared" si="0"/>
        <v>3</v>
      </c>
      <c r="AG19">
        <v>11</v>
      </c>
      <c r="AH19" s="5">
        <v>1</v>
      </c>
      <c r="AI19" s="5">
        <v>2</v>
      </c>
      <c r="AJ19" s="13">
        <f t="shared" si="4"/>
        <v>0.33333333333333331</v>
      </c>
      <c r="AK19" s="13">
        <f t="shared" si="4"/>
        <v>0.8571428571428571</v>
      </c>
      <c r="AQ19" s="13" t="e">
        <f>#REF!/(#REF!+#REF!)</f>
        <v>#REF!</v>
      </c>
      <c r="AR19" s="13" t="e">
        <f>#REF!/(AQ19+#REF!)</f>
        <v>#REF!</v>
      </c>
      <c r="AY19">
        <v>8</v>
      </c>
      <c r="AZ19">
        <v>7</v>
      </c>
      <c r="BB19" s="7">
        <f t="shared" si="3"/>
        <v>1</v>
      </c>
    </row>
    <row r="20" spans="1:54" x14ac:dyDescent="0.25">
      <c r="A20">
        <v>74</v>
      </c>
      <c r="B20">
        <v>1</v>
      </c>
      <c r="D20">
        <v>18</v>
      </c>
      <c r="E20" t="e">
        <f t="shared" si="1"/>
        <v>#N/A</v>
      </c>
      <c r="F20">
        <v>0</v>
      </c>
      <c r="S20">
        <v>11257208</v>
      </c>
      <c r="T20">
        <v>66</v>
      </c>
      <c r="U20" t="s">
        <v>4</v>
      </c>
      <c r="V20">
        <v>991150</v>
      </c>
      <c r="W20" t="s">
        <v>5</v>
      </c>
      <c r="X20">
        <v>341668018</v>
      </c>
      <c r="Z20">
        <v>74</v>
      </c>
      <c r="AA20">
        <v>21</v>
      </c>
      <c r="AB20">
        <v>14</v>
      </c>
      <c r="AC20">
        <v>0</v>
      </c>
      <c r="AD20">
        <v>7</v>
      </c>
      <c r="AE20" s="2">
        <f t="shared" si="0"/>
        <v>1</v>
      </c>
      <c r="AG20">
        <v>12</v>
      </c>
      <c r="AH20" s="5">
        <v>3</v>
      </c>
      <c r="AI20" s="5">
        <v>2</v>
      </c>
      <c r="AJ20" s="13">
        <f t="shared" si="4"/>
        <v>0.6</v>
      </c>
      <c r="AK20" s="13">
        <f t="shared" si="4"/>
        <v>0.76923076923076916</v>
      </c>
      <c r="AR20" s="13" t="e">
        <f>#REF!/(AQ20+#REF!)</f>
        <v>#REF!</v>
      </c>
      <c r="AY20" t="s">
        <v>24</v>
      </c>
      <c r="AZ20">
        <f>SUM(AZ3:AZ19)</f>
        <v>75</v>
      </c>
      <c r="BA20">
        <f>SUM(BA3:BA19)</f>
        <v>29</v>
      </c>
      <c r="BB20" s="7">
        <f t="shared" si="3"/>
        <v>0.72115384615384615</v>
      </c>
    </row>
    <row r="21" spans="1:54" x14ac:dyDescent="0.25">
      <c r="A21">
        <v>75</v>
      </c>
      <c r="B21">
        <v>2</v>
      </c>
      <c r="D21">
        <v>19</v>
      </c>
      <c r="E21" t="e">
        <f t="shared" si="1"/>
        <v>#N/A</v>
      </c>
      <c r="F21">
        <v>0</v>
      </c>
      <c r="S21">
        <v>11255504</v>
      </c>
      <c r="T21">
        <v>35</v>
      </c>
      <c r="U21" t="s">
        <v>4</v>
      </c>
      <c r="V21">
        <v>71272</v>
      </c>
      <c r="W21" t="s">
        <v>5</v>
      </c>
      <c r="X21">
        <v>393776043</v>
      </c>
      <c r="Y21">
        <v>6</v>
      </c>
      <c r="Z21">
        <v>75</v>
      </c>
      <c r="AA21">
        <v>47</v>
      </c>
      <c r="AB21">
        <v>19</v>
      </c>
      <c r="AC21">
        <v>0</v>
      </c>
      <c r="AD21">
        <v>0</v>
      </c>
      <c r="AE21" s="2">
        <f t="shared" si="0"/>
        <v>7</v>
      </c>
      <c r="AG21">
        <v>13</v>
      </c>
      <c r="AH21" s="5">
        <v>2</v>
      </c>
      <c r="AI21" s="5"/>
      <c r="AJ21" s="13">
        <f t="shared" si="4"/>
        <v>1</v>
      </c>
      <c r="AK21" s="13">
        <f t="shared" si="4"/>
        <v>0</v>
      </c>
      <c r="AR21" s="13" t="e">
        <f>#REF!/(AQ21+#REF!)</f>
        <v>#REF!</v>
      </c>
    </row>
    <row r="22" spans="1:54" x14ac:dyDescent="0.25">
      <c r="A22">
        <v>76</v>
      </c>
      <c r="B22">
        <v>5</v>
      </c>
      <c r="D22">
        <v>20</v>
      </c>
      <c r="E22">
        <f t="shared" si="1"/>
        <v>2</v>
      </c>
      <c r="F22">
        <v>2</v>
      </c>
      <c r="S22">
        <v>11262172</v>
      </c>
      <c r="T22">
        <v>85</v>
      </c>
      <c r="U22" t="s">
        <v>4</v>
      </c>
      <c r="V22">
        <v>463541</v>
      </c>
      <c r="W22" t="s">
        <v>5</v>
      </c>
      <c r="X22">
        <v>386785169</v>
      </c>
      <c r="Y22">
        <v>14</v>
      </c>
      <c r="Z22">
        <v>75</v>
      </c>
      <c r="AA22">
        <v>35</v>
      </c>
      <c r="AB22">
        <v>14</v>
      </c>
      <c r="AC22">
        <v>0</v>
      </c>
      <c r="AD22">
        <v>0</v>
      </c>
      <c r="AE22" s="2">
        <f t="shared" si="0"/>
        <v>5</v>
      </c>
      <c r="AG22">
        <v>14</v>
      </c>
      <c r="AH22" s="5">
        <v>9</v>
      </c>
      <c r="AI22" s="5"/>
      <c r="AJ22" s="13">
        <f t="shared" si="4"/>
        <v>1</v>
      </c>
      <c r="AK22" s="13">
        <f t="shared" si="4"/>
        <v>0</v>
      </c>
      <c r="AR22" s="13" t="e">
        <f>#REF!/(AQ22+#REF!)</f>
        <v>#REF!</v>
      </c>
    </row>
    <row r="23" spans="1:54" x14ac:dyDescent="0.25">
      <c r="A23">
        <v>80</v>
      </c>
      <c r="B23">
        <v>1</v>
      </c>
      <c r="D23">
        <v>21</v>
      </c>
      <c r="E23" t="e">
        <f t="shared" si="1"/>
        <v>#N/A</v>
      </c>
      <c r="F23">
        <v>0</v>
      </c>
      <c r="S23">
        <v>11264109</v>
      </c>
      <c r="T23">
        <v>23</v>
      </c>
      <c r="U23" t="s">
        <v>6</v>
      </c>
      <c r="V23">
        <v>2053402</v>
      </c>
      <c r="W23" t="s">
        <v>5</v>
      </c>
      <c r="X23">
        <v>433186453</v>
      </c>
      <c r="Y23">
        <v>3</v>
      </c>
      <c r="Z23">
        <v>47</v>
      </c>
      <c r="AA23">
        <v>15</v>
      </c>
      <c r="AB23">
        <v>14</v>
      </c>
      <c r="AC23">
        <v>0</v>
      </c>
      <c r="AD23">
        <v>0</v>
      </c>
      <c r="AE23" s="2">
        <f t="shared" si="0"/>
        <v>0</v>
      </c>
      <c r="AG23">
        <v>15</v>
      </c>
      <c r="AH23" s="5">
        <v>6</v>
      </c>
      <c r="AI23" s="5">
        <v>1</v>
      </c>
      <c r="AJ23" s="13">
        <f t="shared" si="4"/>
        <v>0.8571428571428571</v>
      </c>
      <c r="AK23" s="13">
        <f t="shared" si="4"/>
        <v>0.53846153846153844</v>
      </c>
      <c r="AR23" s="13" t="e">
        <f>#REF!/(AQ23+#REF!)</f>
        <v>#REF!</v>
      </c>
    </row>
    <row r="24" spans="1:54" x14ac:dyDescent="0.25">
      <c r="A24">
        <v>84</v>
      </c>
      <c r="B24">
        <v>1</v>
      </c>
      <c r="D24">
        <v>22</v>
      </c>
      <c r="E24" t="e">
        <f t="shared" si="1"/>
        <v>#N/A</v>
      </c>
      <c r="F24">
        <v>0</v>
      </c>
      <c r="S24">
        <v>11264958</v>
      </c>
      <c r="T24">
        <v>18</v>
      </c>
      <c r="U24" t="s">
        <v>4</v>
      </c>
      <c r="V24">
        <v>793621</v>
      </c>
      <c r="W24" t="s">
        <v>5</v>
      </c>
      <c r="X24">
        <v>377901612</v>
      </c>
      <c r="Y24">
        <v>5</v>
      </c>
      <c r="Z24">
        <v>76</v>
      </c>
      <c r="AA24">
        <v>34</v>
      </c>
      <c r="AB24">
        <v>14</v>
      </c>
      <c r="AC24">
        <v>7</v>
      </c>
      <c r="AD24">
        <v>0</v>
      </c>
      <c r="AE24" s="2">
        <f t="shared" si="0"/>
        <v>5</v>
      </c>
      <c r="AG24">
        <v>16</v>
      </c>
      <c r="AH24" s="5">
        <v>1</v>
      </c>
      <c r="AI24" s="5">
        <v>1</v>
      </c>
      <c r="AJ24" s="13">
        <f t="shared" si="4"/>
        <v>0.5</v>
      </c>
      <c r="AK24" s="13">
        <f t="shared" si="4"/>
        <v>0.66666666666666663</v>
      </c>
      <c r="AR24" s="13" t="e">
        <f>#REF!/(AQ24+#REF!)</f>
        <v>#REF!</v>
      </c>
    </row>
    <row r="25" spans="1:54" x14ac:dyDescent="0.25">
      <c r="D25">
        <v>23</v>
      </c>
      <c r="E25" t="e">
        <f t="shared" si="1"/>
        <v>#N/A</v>
      </c>
      <c r="F25">
        <v>0</v>
      </c>
      <c r="S25">
        <v>11264958</v>
      </c>
      <c r="T25">
        <v>22</v>
      </c>
      <c r="U25" t="s">
        <v>4</v>
      </c>
      <c r="V25">
        <v>793621</v>
      </c>
      <c r="W25" t="s">
        <v>5</v>
      </c>
      <c r="X25">
        <v>395022791</v>
      </c>
      <c r="Y25">
        <v>3</v>
      </c>
      <c r="Z25">
        <v>76</v>
      </c>
      <c r="AA25">
        <v>34</v>
      </c>
      <c r="AB25">
        <v>14</v>
      </c>
      <c r="AC25">
        <v>7</v>
      </c>
      <c r="AD25">
        <v>0</v>
      </c>
      <c r="AE25" s="2">
        <f t="shared" si="0"/>
        <v>5</v>
      </c>
      <c r="AG25" t="s">
        <v>108</v>
      </c>
      <c r="AH25" s="5">
        <v>139</v>
      </c>
      <c r="AI25" s="5">
        <v>77</v>
      </c>
      <c r="AJ25" s="13">
        <f t="shared" si="4"/>
        <v>0.64351851851851849</v>
      </c>
      <c r="AK25" s="13">
        <f t="shared" si="4"/>
        <v>0.99171188360861007</v>
      </c>
      <c r="AR25" s="13" t="e">
        <f>#REF!/(AQ25+#REF!)</f>
        <v>#REF!</v>
      </c>
    </row>
    <row r="26" spans="1:54" x14ac:dyDescent="0.25">
      <c r="D26">
        <v>24</v>
      </c>
      <c r="E26" t="e">
        <f t="shared" si="1"/>
        <v>#N/A</v>
      </c>
      <c r="F26">
        <v>0</v>
      </c>
      <c r="S26">
        <v>11264958</v>
      </c>
      <c r="T26">
        <v>71</v>
      </c>
      <c r="U26" t="s">
        <v>4</v>
      </c>
      <c r="V26">
        <v>793621</v>
      </c>
      <c r="W26" t="s">
        <v>5</v>
      </c>
      <c r="X26">
        <v>395022791</v>
      </c>
      <c r="Y26">
        <v>3</v>
      </c>
      <c r="Z26">
        <v>76</v>
      </c>
      <c r="AA26">
        <v>34</v>
      </c>
      <c r="AB26">
        <v>14</v>
      </c>
      <c r="AC26">
        <v>7</v>
      </c>
      <c r="AD26">
        <v>0</v>
      </c>
      <c r="AE26" s="2">
        <f t="shared" si="0"/>
        <v>5</v>
      </c>
      <c r="AG26" t="s">
        <v>24</v>
      </c>
      <c r="AH26" s="5">
        <v>312</v>
      </c>
      <c r="AI26" s="5">
        <v>173</v>
      </c>
      <c r="AJ26" s="13">
        <f t="shared" si="4"/>
        <v>0.64329896907216499</v>
      </c>
      <c r="AK26" s="13">
        <f t="shared" si="4"/>
        <v>0.99629528479998097</v>
      </c>
      <c r="AR26" s="13" t="e">
        <f>#REF!/(AQ26+#REF!)</f>
        <v>#REF!</v>
      </c>
    </row>
    <row r="27" spans="1:54" x14ac:dyDescent="0.25">
      <c r="D27">
        <v>25</v>
      </c>
      <c r="E27" t="e">
        <f t="shared" si="1"/>
        <v>#N/A</v>
      </c>
      <c r="F27">
        <v>0</v>
      </c>
      <c r="S27">
        <v>11266630</v>
      </c>
      <c r="T27">
        <v>33</v>
      </c>
      <c r="U27" t="s">
        <v>4</v>
      </c>
      <c r="V27">
        <v>71272</v>
      </c>
      <c r="W27" t="s">
        <v>7</v>
      </c>
      <c r="X27">
        <v>389191030</v>
      </c>
      <c r="Y27">
        <v>2</v>
      </c>
      <c r="Z27">
        <v>20</v>
      </c>
      <c r="AA27">
        <v>46</v>
      </c>
      <c r="AB27">
        <v>14</v>
      </c>
      <c r="AC27">
        <v>0</v>
      </c>
      <c r="AD27">
        <v>0</v>
      </c>
      <c r="AE27" s="2">
        <f t="shared" si="0"/>
        <v>8</v>
      </c>
      <c r="AJ27" s="13"/>
      <c r="AK27" s="13"/>
      <c r="AR27" s="13" t="e">
        <f>#REF!/(AQ27+#REF!)</f>
        <v>#REF!</v>
      </c>
    </row>
    <row r="28" spans="1:54" x14ac:dyDescent="0.25">
      <c r="D28">
        <v>26</v>
      </c>
      <c r="E28" t="e">
        <f t="shared" si="1"/>
        <v>#N/A</v>
      </c>
      <c r="F28">
        <v>0</v>
      </c>
      <c r="S28">
        <v>11266630</v>
      </c>
      <c r="T28">
        <v>82</v>
      </c>
      <c r="U28" t="s">
        <v>4</v>
      </c>
      <c r="V28">
        <v>71272</v>
      </c>
      <c r="W28" t="s">
        <v>7</v>
      </c>
      <c r="X28">
        <v>388553655</v>
      </c>
      <c r="Y28">
        <v>8</v>
      </c>
      <c r="Z28">
        <v>20</v>
      </c>
      <c r="AA28">
        <v>46</v>
      </c>
      <c r="AB28">
        <v>14</v>
      </c>
      <c r="AC28">
        <v>0</v>
      </c>
      <c r="AD28">
        <v>0</v>
      </c>
      <c r="AE28" s="2">
        <f t="shared" si="0"/>
        <v>8</v>
      </c>
      <c r="AK28" s="13"/>
      <c r="AR28" s="13" t="e">
        <f>#REF!/(AQ28+#REF!)</f>
        <v>#REF!</v>
      </c>
    </row>
    <row r="29" spans="1:54" x14ac:dyDescent="0.25">
      <c r="D29">
        <v>27</v>
      </c>
      <c r="E29" t="e">
        <f t="shared" si="1"/>
        <v>#N/A</v>
      </c>
      <c r="F29">
        <v>0</v>
      </c>
      <c r="S29">
        <v>11266628</v>
      </c>
      <c r="T29">
        <v>20</v>
      </c>
      <c r="U29" t="s">
        <v>6</v>
      </c>
      <c r="V29">
        <v>120994</v>
      </c>
      <c r="W29" t="s">
        <v>7</v>
      </c>
      <c r="X29">
        <v>431895629</v>
      </c>
      <c r="Y29">
        <v>6</v>
      </c>
      <c r="Z29">
        <v>76</v>
      </c>
      <c r="AA29">
        <v>17</v>
      </c>
      <c r="AB29">
        <v>39</v>
      </c>
      <c r="AC29">
        <v>7</v>
      </c>
      <c r="AD29">
        <v>0</v>
      </c>
      <c r="AE29" s="2">
        <f t="shared" si="0"/>
        <v>-6</v>
      </c>
      <c r="AK29" s="13"/>
      <c r="AR29" s="13" t="e">
        <f>#REF!/(AQ29+#REF!)</f>
        <v>#REF!</v>
      </c>
    </row>
    <row r="30" spans="1:54" x14ac:dyDescent="0.25">
      <c r="D30">
        <v>28</v>
      </c>
      <c r="E30" t="e">
        <f t="shared" si="1"/>
        <v>#N/A</v>
      </c>
      <c r="F30">
        <v>0</v>
      </c>
      <c r="S30">
        <v>11269632</v>
      </c>
      <c r="T30">
        <v>10</v>
      </c>
      <c r="U30" t="s">
        <v>4</v>
      </c>
      <c r="V30">
        <v>2053670</v>
      </c>
      <c r="W30" t="s">
        <v>5</v>
      </c>
      <c r="X30">
        <v>425095815</v>
      </c>
      <c r="Y30">
        <v>3</v>
      </c>
      <c r="Z30">
        <v>59</v>
      </c>
      <c r="AA30">
        <v>22</v>
      </c>
      <c r="AB30">
        <v>14</v>
      </c>
      <c r="AC30">
        <v>0</v>
      </c>
      <c r="AD30">
        <v>0</v>
      </c>
      <c r="AE30" s="2">
        <f t="shared" si="0"/>
        <v>2</v>
      </c>
      <c r="AH30">
        <f>267/421</f>
        <v>0.63420427553444181</v>
      </c>
      <c r="AK30" s="13"/>
      <c r="AR30" s="13" t="e">
        <f>#REF!/(AQ30+#REF!)</f>
        <v>#REF!</v>
      </c>
    </row>
    <row r="31" spans="1:54" x14ac:dyDescent="0.25">
      <c r="D31">
        <v>29</v>
      </c>
      <c r="E31" t="e">
        <f t="shared" si="1"/>
        <v>#N/A</v>
      </c>
      <c r="F31">
        <v>0</v>
      </c>
      <c r="S31">
        <v>616141065</v>
      </c>
      <c r="T31">
        <v>27</v>
      </c>
      <c r="U31" t="s">
        <v>6</v>
      </c>
      <c r="V31">
        <v>988465</v>
      </c>
      <c r="W31" t="s">
        <v>7</v>
      </c>
      <c r="X31">
        <v>393042814</v>
      </c>
      <c r="Z31">
        <v>67</v>
      </c>
      <c r="AA31">
        <v>23</v>
      </c>
      <c r="AB31">
        <v>25</v>
      </c>
      <c r="AC31">
        <v>7</v>
      </c>
      <c r="AD31">
        <v>2</v>
      </c>
      <c r="AE31" s="2">
        <f t="shared" si="0"/>
        <v>-1</v>
      </c>
      <c r="AK31" s="13"/>
      <c r="AR31" s="13" t="e">
        <f>#REF!/(AQ31+#REF!)</f>
        <v>#REF!</v>
      </c>
    </row>
    <row r="32" spans="1:54" x14ac:dyDescent="0.25">
      <c r="D32">
        <v>30</v>
      </c>
      <c r="E32" t="e">
        <f t="shared" si="1"/>
        <v>#N/A</v>
      </c>
      <c r="F32">
        <v>0</v>
      </c>
      <c r="S32">
        <v>11224952</v>
      </c>
      <c r="T32">
        <v>62</v>
      </c>
      <c r="U32" t="s">
        <v>4</v>
      </c>
      <c r="V32">
        <v>1436078</v>
      </c>
      <c r="W32" t="s">
        <v>7</v>
      </c>
      <c r="X32">
        <v>414318026</v>
      </c>
      <c r="Z32">
        <v>56</v>
      </c>
      <c r="AA32">
        <v>25</v>
      </c>
      <c r="AB32">
        <v>29</v>
      </c>
      <c r="AC32">
        <v>0</v>
      </c>
      <c r="AD32">
        <v>0</v>
      </c>
      <c r="AE32" s="2">
        <f t="shared" si="0"/>
        <v>-1</v>
      </c>
      <c r="AK32" s="13"/>
      <c r="AR32" s="13" t="e">
        <f>#REF!/(AQ32+#REF!)</f>
        <v>#REF!</v>
      </c>
    </row>
    <row r="33" spans="4:44" x14ac:dyDescent="0.25">
      <c r="D33">
        <v>31</v>
      </c>
      <c r="E33" t="e">
        <f t="shared" si="1"/>
        <v>#N/A</v>
      </c>
      <c r="F33">
        <v>0</v>
      </c>
      <c r="S33">
        <v>11187527</v>
      </c>
      <c r="T33">
        <v>19</v>
      </c>
      <c r="U33" t="s">
        <v>4</v>
      </c>
      <c r="V33">
        <v>710569</v>
      </c>
      <c r="W33" t="s">
        <v>5</v>
      </c>
      <c r="X33">
        <v>388968084</v>
      </c>
      <c r="Z33">
        <v>60</v>
      </c>
      <c r="AA33">
        <v>32</v>
      </c>
      <c r="AB33">
        <v>27</v>
      </c>
      <c r="AC33">
        <v>4</v>
      </c>
      <c r="AD33">
        <v>1</v>
      </c>
      <c r="AE33" s="2">
        <f t="shared" si="0"/>
        <v>1</v>
      </c>
      <c r="AK33" s="13"/>
      <c r="AR33" s="13" t="e">
        <f>#REF!/(AQ33+#REF!)</f>
        <v>#REF!</v>
      </c>
    </row>
    <row r="34" spans="4:44" x14ac:dyDescent="0.25">
      <c r="D34">
        <v>32</v>
      </c>
      <c r="E34" t="e">
        <f t="shared" si="1"/>
        <v>#N/A</v>
      </c>
      <c r="F34">
        <v>0</v>
      </c>
      <c r="S34">
        <v>11262798</v>
      </c>
      <c r="T34">
        <v>44</v>
      </c>
      <c r="U34" t="s">
        <v>4</v>
      </c>
      <c r="V34">
        <v>993499</v>
      </c>
      <c r="W34" t="s">
        <v>5</v>
      </c>
      <c r="X34">
        <v>386396947</v>
      </c>
      <c r="Z34">
        <v>61</v>
      </c>
      <c r="AA34">
        <v>36</v>
      </c>
      <c r="AB34">
        <v>25</v>
      </c>
      <c r="AC34">
        <v>0</v>
      </c>
      <c r="AD34">
        <v>0</v>
      </c>
      <c r="AE34" s="2">
        <f t="shared" ref="AE34:AE65" si="5">INT((AA34-AB34)/4)</f>
        <v>2</v>
      </c>
      <c r="AK34" s="13"/>
      <c r="AR34" s="13" t="e">
        <f>#REF!/(AQ34+#REF!)</f>
        <v>#REF!</v>
      </c>
    </row>
    <row r="35" spans="4:44" x14ac:dyDescent="0.25">
      <c r="D35">
        <v>33</v>
      </c>
      <c r="E35" t="e">
        <f t="shared" si="1"/>
        <v>#N/A</v>
      </c>
      <c r="F35">
        <v>0</v>
      </c>
      <c r="S35">
        <v>617323766</v>
      </c>
      <c r="T35">
        <v>70</v>
      </c>
      <c r="U35" t="s">
        <v>4</v>
      </c>
      <c r="V35">
        <v>990223</v>
      </c>
      <c r="W35" t="s">
        <v>5</v>
      </c>
      <c r="X35">
        <v>412697929</v>
      </c>
      <c r="Y35">
        <v>7</v>
      </c>
      <c r="Z35">
        <v>53</v>
      </c>
      <c r="AA35">
        <v>24</v>
      </c>
      <c r="AB35">
        <v>22</v>
      </c>
      <c r="AC35">
        <v>0</v>
      </c>
      <c r="AD35">
        <v>7</v>
      </c>
      <c r="AE35" s="2">
        <f t="shared" si="5"/>
        <v>0</v>
      </c>
      <c r="AK35" s="13"/>
      <c r="AR35" s="13" t="e">
        <f>#REF!/(AQ35+#REF!)</f>
        <v>#REF!</v>
      </c>
    </row>
    <row r="36" spans="4:44" x14ac:dyDescent="0.25">
      <c r="D36">
        <v>34</v>
      </c>
      <c r="E36" t="e">
        <f t="shared" si="1"/>
        <v>#N/A</v>
      </c>
      <c r="F36">
        <v>0</v>
      </c>
      <c r="S36">
        <v>11270731</v>
      </c>
      <c r="T36">
        <v>74</v>
      </c>
      <c r="U36" t="s">
        <v>4</v>
      </c>
      <c r="V36">
        <v>121578</v>
      </c>
      <c r="W36" t="s">
        <v>5</v>
      </c>
      <c r="X36">
        <v>397504416</v>
      </c>
      <c r="Y36">
        <v>4</v>
      </c>
      <c r="Z36">
        <v>45</v>
      </c>
      <c r="AA36">
        <v>24</v>
      </c>
      <c r="AB36">
        <v>25</v>
      </c>
      <c r="AC36">
        <v>0</v>
      </c>
      <c r="AD36">
        <v>0</v>
      </c>
      <c r="AE36" s="2">
        <f t="shared" si="5"/>
        <v>-1</v>
      </c>
      <c r="AK36" s="13"/>
      <c r="AR36" s="13" t="e">
        <f>#REF!/(AQ36+#REF!)</f>
        <v>#REF!</v>
      </c>
    </row>
    <row r="37" spans="4:44" x14ac:dyDescent="0.25">
      <c r="D37">
        <v>35</v>
      </c>
      <c r="E37" t="e">
        <f t="shared" si="1"/>
        <v>#N/A</v>
      </c>
      <c r="F37">
        <v>0</v>
      </c>
      <c r="S37">
        <v>616135520</v>
      </c>
      <c r="T37">
        <v>31</v>
      </c>
      <c r="U37" t="s">
        <v>4</v>
      </c>
      <c r="V37">
        <v>1456633</v>
      </c>
      <c r="W37" t="s">
        <v>7</v>
      </c>
      <c r="X37">
        <v>395752148</v>
      </c>
      <c r="Y37">
        <v>3</v>
      </c>
      <c r="Z37">
        <v>6</v>
      </c>
      <c r="AA37">
        <v>32</v>
      </c>
      <c r="AB37">
        <v>8</v>
      </c>
      <c r="AC37">
        <v>0</v>
      </c>
      <c r="AD37">
        <v>7</v>
      </c>
      <c r="AE37" s="2">
        <f t="shared" si="5"/>
        <v>6</v>
      </c>
      <c r="AK37" s="13"/>
      <c r="AR37" s="13" t="e">
        <f>#REF!/(AQ37+#REF!)</f>
        <v>#REF!</v>
      </c>
    </row>
    <row r="38" spans="4:44" x14ac:dyDescent="0.25">
      <c r="D38">
        <v>36</v>
      </c>
      <c r="E38" t="e">
        <f t="shared" si="1"/>
        <v>#N/A</v>
      </c>
      <c r="F38">
        <v>0</v>
      </c>
      <c r="S38">
        <v>11228472</v>
      </c>
      <c r="T38">
        <v>78</v>
      </c>
      <c r="U38" t="s">
        <v>6</v>
      </c>
      <c r="V38">
        <v>774537</v>
      </c>
      <c r="W38" t="s">
        <v>7</v>
      </c>
      <c r="X38">
        <v>401601939</v>
      </c>
      <c r="Z38">
        <v>50</v>
      </c>
      <c r="AA38">
        <v>23</v>
      </c>
      <c r="AB38">
        <v>45</v>
      </c>
      <c r="AC38">
        <v>0</v>
      </c>
      <c r="AD38">
        <v>7</v>
      </c>
      <c r="AE38" s="2">
        <f t="shared" si="5"/>
        <v>-6</v>
      </c>
      <c r="AK38" s="13"/>
      <c r="AR38" s="13" t="e">
        <f>#REF!/(AQ38+#REF!)</f>
        <v>#REF!</v>
      </c>
    </row>
    <row r="39" spans="4:44" x14ac:dyDescent="0.25">
      <c r="D39">
        <v>37</v>
      </c>
      <c r="E39" t="e">
        <f t="shared" si="1"/>
        <v>#N/A</v>
      </c>
      <c r="F39">
        <v>0</v>
      </c>
      <c r="S39">
        <v>11228498</v>
      </c>
      <c r="T39">
        <v>99</v>
      </c>
      <c r="U39" t="s">
        <v>4</v>
      </c>
      <c r="V39">
        <v>1600168</v>
      </c>
      <c r="W39" t="s">
        <v>7</v>
      </c>
      <c r="X39">
        <v>379443879</v>
      </c>
      <c r="Z39">
        <v>50</v>
      </c>
      <c r="AA39">
        <v>45</v>
      </c>
      <c r="AB39">
        <v>43</v>
      </c>
      <c r="AC39">
        <v>3</v>
      </c>
      <c r="AD39">
        <v>8</v>
      </c>
      <c r="AE39" s="2">
        <f t="shared" si="5"/>
        <v>0</v>
      </c>
      <c r="AK39" s="13"/>
      <c r="AR39" s="13" t="e">
        <f>#REF!/(AQ39+#REF!)</f>
        <v>#REF!</v>
      </c>
    </row>
    <row r="40" spans="4:44" x14ac:dyDescent="0.25">
      <c r="D40">
        <v>38</v>
      </c>
      <c r="E40" t="e">
        <f t="shared" si="1"/>
        <v>#N/A</v>
      </c>
      <c r="F40">
        <v>0</v>
      </c>
      <c r="S40">
        <v>616135120</v>
      </c>
      <c r="T40">
        <v>29</v>
      </c>
      <c r="U40" t="s">
        <v>4</v>
      </c>
      <c r="V40">
        <v>796087</v>
      </c>
      <c r="W40" t="s">
        <v>7</v>
      </c>
      <c r="X40">
        <v>432305661</v>
      </c>
      <c r="Z40">
        <v>60</v>
      </c>
      <c r="AA40">
        <v>16</v>
      </c>
      <c r="AB40">
        <v>12</v>
      </c>
      <c r="AC40">
        <v>0</v>
      </c>
      <c r="AD40">
        <v>0</v>
      </c>
      <c r="AE40" s="2">
        <f t="shared" si="5"/>
        <v>1</v>
      </c>
      <c r="AK40" s="13"/>
      <c r="AR40" s="13" t="e">
        <f>#REF!/(AQ40+#REF!)</f>
        <v>#REF!</v>
      </c>
    </row>
    <row r="41" spans="4:44" x14ac:dyDescent="0.25">
      <c r="D41">
        <v>39</v>
      </c>
      <c r="E41" t="e">
        <f t="shared" si="1"/>
        <v>#N/A</v>
      </c>
      <c r="F41">
        <v>0</v>
      </c>
      <c r="S41">
        <v>620256188</v>
      </c>
      <c r="T41">
        <v>19</v>
      </c>
      <c r="U41" t="s">
        <v>4</v>
      </c>
      <c r="V41">
        <v>121176</v>
      </c>
      <c r="W41" t="s">
        <v>7</v>
      </c>
      <c r="X41">
        <v>367101324</v>
      </c>
      <c r="Z41">
        <v>70</v>
      </c>
      <c r="AA41">
        <v>18</v>
      </c>
      <c r="AB41">
        <v>15</v>
      </c>
      <c r="AC41">
        <v>0</v>
      </c>
      <c r="AD41">
        <v>2</v>
      </c>
      <c r="AE41" s="2">
        <f t="shared" si="5"/>
        <v>0</v>
      </c>
      <c r="AK41" s="13"/>
      <c r="AR41" s="13" t="e">
        <f>#REF!/(AQ41+#REF!)</f>
        <v>#REF!</v>
      </c>
    </row>
    <row r="42" spans="4:44" x14ac:dyDescent="0.25">
      <c r="D42">
        <v>40</v>
      </c>
      <c r="E42" t="e">
        <f t="shared" si="1"/>
        <v>#N/A</v>
      </c>
      <c r="F42">
        <v>0</v>
      </c>
      <c r="S42">
        <v>617387659</v>
      </c>
      <c r="T42">
        <v>80</v>
      </c>
      <c r="U42" t="s">
        <v>6</v>
      </c>
      <c r="V42">
        <v>438811</v>
      </c>
      <c r="W42" t="s">
        <v>5</v>
      </c>
      <c r="X42">
        <v>429485088</v>
      </c>
      <c r="Y42">
        <v>5</v>
      </c>
      <c r="Z42">
        <v>47</v>
      </c>
      <c r="AA42">
        <v>17</v>
      </c>
      <c r="AB42">
        <v>30</v>
      </c>
      <c r="AC42">
        <v>7</v>
      </c>
      <c r="AD42">
        <v>0</v>
      </c>
      <c r="AE42" s="2">
        <f t="shared" si="5"/>
        <v>-4</v>
      </c>
      <c r="AK42" s="13"/>
      <c r="AR42" s="13" t="e">
        <f>#REF!/(AQ42+#REF!)</f>
        <v>#REF!</v>
      </c>
    </row>
    <row r="43" spans="4:44" x14ac:dyDescent="0.25">
      <c r="D43">
        <v>41</v>
      </c>
      <c r="E43" t="e">
        <f t="shared" si="1"/>
        <v>#N/A</v>
      </c>
      <c r="F43">
        <v>0</v>
      </c>
      <c r="S43">
        <v>11156431</v>
      </c>
      <c r="T43">
        <v>41</v>
      </c>
      <c r="U43" t="s">
        <v>4</v>
      </c>
      <c r="V43">
        <v>774547</v>
      </c>
      <c r="W43" t="s">
        <v>5</v>
      </c>
      <c r="X43">
        <v>346849982</v>
      </c>
      <c r="Z43">
        <v>70</v>
      </c>
      <c r="AA43">
        <v>26</v>
      </c>
      <c r="AB43">
        <v>10</v>
      </c>
      <c r="AC43">
        <v>3</v>
      </c>
      <c r="AD43">
        <v>0</v>
      </c>
      <c r="AE43" s="2">
        <f t="shared" si="5"/>
        <v>4</v>
      </c>
      <c r="AK43" s="13"/>
      <c r="AR43" s="13" t="e">
        <f>#REF!/(AQ43+#REF!)</f>
        <v>#REF!</v>
      </c>
    </row>
    <row r="44" spans="4:44" x14ac:dyDescent="0.25">
      <c r="D44">
        <v>42</v>
      </c>
      <c r="E44" t="e">
        <f t="shared" si="1"/>
        <v>#N/A</v>
      </c>
      <c r="F44">
        <v>0</v>
      </c>
      <c r="S44">
        <v>617269611</v>
      </c>
      <c r="T44">
        <v>49</v>
      </c>
      <c r="U44" t="s">
        <v>4</v>
      </c>
      <c r="V44">
        <v>312903</v>
      </c>
      <c r="W44" t="s">
        <v>5</v>
      </c>
      <c r="X44">
        <v>373107596</v>
      </c>
      <c r="Z44">
        <v>53</v>
      </c>
      <c r="AA44">
        <v>26</v>
      </c>
      <c r="AB44">
        <v>45</v>
      </c>
      <c r="AC44">
        <v>0</v>
      </c>
      <c r="AD44">
        <v>8</v>
      </c>
      <c r="AE44" s="2">
        <f t="shared" si="5"/>
        <v>-5</v>
      </c>
      <c r="AK44" s="13"/>
      <c r="AR44" s="13" t="e">
        <f>#REF!/(AQ44+#REF!)</f>
        <v>#REF!</v>
      </c>
    </row>
    <row r="45" spans="4:44" x14ac:dyDescent="0.25">
      <c r="D45">
        <v>43</v>
      </c>
      <c r="E45" t="e">
        <f t="shared" si="1"/>
        <v>#N/A</v>
      </c>
      <c r="F45">
        <v>0</v>
      </c>
      <c r="S45">
        <v>620525991</v>
      </c>
      <c r="T45">
        <v>40</v>
      </c>
      <c r="U45" t="s">
        <v>6</v>
      </c>
      <c r="V45">
        <v>1629787</v>
      </c>
      <c r="W45" t="s">
        <v>7</v>
      </c>
      <c r="X45">
        <v>380749158</v>
      </c>
      <c r="Z45">
        <v>48</v>
      </c>
      <c r="AA45">
        <v>25</v>
      </c>
      <c r="AB45">
        <v>23</v>
      </c>
      <c r="AC45">
        <v>7</v>
      </c>
      <c r="AD45">
        <v>0</v>
      </c>
      <c r="AE45" s="2">
        <f t="shared" si="5"/>
        <v>0</v>
      </c>
      <c r="AK45" s="13"/>
      <c r="AR45" s="13" t="e">
        <f>#REF!/(AQ45+#REF!)</f>
        <v>#REF!</v>
      </c>
    </row>
    <row r="46" spans="4:44" x14ac:dyDescent="0.25">
      <c r="D46">
        <v>44</v>
      </c>
      <c r="E46" t="e">
        <f t="shared" si="1"/>
        <v>#N/A</v>
      </c>
      <c r="F46">
        <v>0</v>
      </c>
      <c r="S46">
        <v>11220112</v>
      </c>
      <c r="T46">
        <v>40</v>
      </c>
      <c r="U46" t="s">
        <v>6</v>
      </c>
      <c r="V46">
        <v>1629476</v>
      </c>
      <c r="W46" t="s">
        <v>5</v>
      </c>
      <c r="X46">
        <v>309301168</v>
      </c>
      <c r="Y46">
        <v>0</v>
      </c>
      <c r="Z46">
        <v>54</v>
      </c>
      <c r="AA46">
        <v>11</v>
      </c>
      <c r="AB46">
        <v>24</v>
      </c>
      <c r="AC46">
        <v>7</v>
      </c>
      <c r="AD46">
        <v>7</v>
      </c>
      <c r="AE46" s="2">
        <f t="shared" si="5"/>
        <v>-4</v>
      </c>
      <c r="AK46" s="13"/>
      <c r="AR46" s="13" t="e">
        <f>#REF!/(AQ46+#REF!)</f>
        <v>#REF!</v>
      </c>
    </row>
    <row r="47" spans="4:44" x14ac:dyDescent="0.25">
      <c r="D47">
        <v>45</v>
      </c>
      <c r="E47">
        <f t="shared" si="1"/>
        <v>1</v>
      </c>
      <c r="F47">
        <v>1</v>
      </c>
      <c r="S47">
        <v>11220164</v>
      </c>
      <c r="T47">
        <v>54</v>
      </c>
      <c r="U47" t="s">
        <v>4</v>
      </c>
      <c r="V47">
        <v>948677</v>
      </c>
      <c r="W47" t="s">
        <v>7</v>
      </c>
      <c r="X47">
        <v>328093753</v>
      </c>
      <c r="Z47">
        <v>53</v>
      </c>
      <c r="AA47">
        <v>19</v>
      </c>
      <c r="AB47">
        <v>17</v>
      </c>
      <c r="AC47">
        <v>7</v>
      </c>
      <c r="AD47">
        <v>7</v>
      </c>
      <c r="AE47" s="2">
        <f t="shared" si="5"/>
        <v>0</v>
      </c>
      <c r="AK47" s="13"/>
      <c r="AR47" s="13" t="e">
        <f>#REF!/(AQ47+#REF!)</f>
        <v>#REF!</v>
      </c>
    </row>
    <row r="48" spans="4:44" x14ac:dyDescent="0.25">
      <c r="D48">
        <v>46</v>
      </c>
      <c r="E48">
        <f t="shared" si="1"/>
        <v>1</v>
      </c>
      <c r="F48">
        <v>1</v>
      </c>
      <c r="S48">
        <v>11247775</v>
      </c>
      <c r="T48">
        <v>60</v>
      </c>
      <c r="U48" t="s">
        <v>4</v>
      </c>
      <c r="V48">
        <v>948677</v>
      </c>
      <c r="W48" t="s">
        <v>7</v>
      </c>
      <c r="X48">
        <v>416789233</v>
      </c>
      <c r="Y48">
        <v>14</v>
      </c>
      <c r="Z48">
        <v>58</v>
      </c>
      <c r="AA48">
        <v>19</v>
      </c>
      <c r="AB48">
        <v>16</v>
      </c>
      <c r="AC48">
        <v>0</v>
      </c>
      <c r="AD48">
        <v>7</v>
      </c>
      <c r="AE48" s="2">
        <f t="shared" si="5"/>
        <v>0</v>
      </c>
      <c r="AK48" s="13"/>
      <c r="AR48" s="13" t="e">
        <f>#REF!/(AQ48+#REF!)</f>
        <v>#REF!</v>
      </c>
    </row>
    <row r="49" spans="4:44" x14ac:dyDescent="0.25">
      <c r="D49">
        <v>47</v>
      </c>
      <c r="E49">
        <f t="shared" si="1"/>
        <v>2</v>
      </c>
      <c r="F49">
        <v>2</v>
      </c>
      <c r="S49">
        <v>11247781</v>
      </c>
      <c r="T49">
        <v>70</v>
      </c>
      <c r="U49" t="s">
        <v>4</v>
      </c>
      <c r="V49">
        <v>948677</v>
      </c>
      <c r="W49" t="s">
        <v>7</v>
      </c>
      <c r="X49">
        <v>401367526</v>
      </c>
      <c r="Y49">
        <v>2</v>
      </c>
      <c r="Z49">
        <v>53</v>
      </c>
      <c r="AA49">
        <v>20</v>
      </c>
      <c r="AB49">
        <v>16</v>
      </c>
      <c r="AC49">
        <v>7</v>
      </c>
      <c r="AD49">
        <v>0</v>
      </c>
      <c r="AE49" s="2">
        <f t="shared" si="5"/>
        <v>1</v>
      </c>
      <c r="AK49" s="13"/>
      <c r="AR49" s="13" t="e">
        <f>#REF!/(AQ49+#REF!)</f>
        <v>#REF!</v>
      </c>
    </row>
    <row r="50" spans="4:44" x14ac:dyDescent="0.25">
      <c r="D50">
        <v>48</v>
      </c>
      <c r="E50" t="e">
        <f t="shared" si="1"/>
        <v>#N/A</v>
      </c>
      <c r="F50">
        <v>0</v>
      </c>
      <c r="S50">
        <v>11260861</v>
      </c>
      <c r="T50">
        <v>88</v>
      </c>
      <c r="U50" t="s">
        <v>4</v>
      </c>
      <c r="V50">
        <v>121578</v>
      </c>
      <c r="W50" t="s">
        <v>5</v>
      </c>
      <c r="X50">
        <v>370701594</v>
      </c>
      <c r="Y50">
        <v>2</v>
      </c>
      <c r="Z50">
        <v>59</v>
      </c>
      <c r="AA50">
        <v>29</v>
      </c>
      <c r="AB50">
        <v>21</v>
      </c>
      <c r="AC50">
        <v>0</v>
      </c>
      <c r="AD50">
        <v>0</v>
      </c>
      <c r="AE50" s="2">
        <f t="shared" si="5"/>
        <v>2</v>
      </c>
      <c r="AK50" s="13"/>
      <c r="AR50" s="13" t="e">
        <f>#REF!/(AQ50+#REF!)</f>
        <v>#REF!</v>
      </c>
    </row>
    <row r="51" spans="4:44" x14ac:dyDescent="0.25">
      <c r="D51">
        <v>49</v>
      </c>
      <c r="E51" t="e">
        <f t="shared" si="1"/>
        <v>#N/A</v>
      </c>
      <c r="F51">
        <v>0</v>
      </c>
      <c r="S51">
        <v>616260365</v>
      </c>
      <c r="T51">
        <v>60</v>
      </c>
      <c r="U51" t="s">
        <v>4</v>
      </c>
      <c r="V51">
        <v>2054493</v>
      </c>
      <c r="W51" t="s">
        <v>7</v>
      </c>
      <c r="X51">
        <v>419496871</v>
      </c>
      <c r="Z51">
        <v>50</v>
      </c>
      <c r="AA51">
        <v>20</v>
      </c>
      <c r="AB51">
        <v>19</v>
      </c>
      <c r="AC51">
        <v>7</v>
      </c>
      <c r="AD51">
        <v>3</v>
      </c>
      <c r="AE51" s="2">
        <f t="shared" si="5"/>
        <v>0</v>
      </c>
      <c r="AK51" s="13"/>
      <c r="AR51" s="13" t="e">
        <f>#REF!/(AQ51+#REF!)</f>
        <v>#REF!</v>
      </c>
    </row>
    <row r="52" spans="4:44" x14ac:dyDescent="0.25">
      <c r="D52">
        <v>50</v>
      </c>
      <c r="E52">
        <f t="shared" si="1"/>
        <v>2</v>
      </c>
      <c r="F52">
        <v>2</v>
      </c>
      <c r="S52">
        <v>620350246</v>
      </c>
      <c r="T52">
        <v>39</v>
      </c>
      <c r="U52" t="s">
        <v>4</v>
      </c>
      <c r="V52">
        <v>2053203</v>
      </c>
      <c r="W52" t="s">
        <v>5</v>
      </c>
      <c r="X52">
        <v>430419062</v>
      </c>
      <c r="Z52">
        <v>29</v>
      </c>
      <c r="AA52">
        <v>12</v>
      </c>
      <c r="AB52">
        <v>21</v>
      </c>
      <c r="AC52">
        <v>0</v>
      </c>
      <c r="AD52">
        <v>7</v>
      </c>
      <c r="AE52" s="2">
        <f t="shared" si="5"/>
        <v>-3</v>
      </c>
      <c r="AK52" s="13"/>
      <c r="AR52" s="13" t="e">
        <f>#REF!/(AQ52+#REF!)</f>
        <v>#REF!</v>
      </c>
    </row>
    <row r="53" spans="4:44" x14ac:dyDescent="0.25">
      <c r="D53">
        <v>51</v>
      </c>
      <c r="E53" t="e">
        <f t="shared" si="1"/>
        <v>#N/A</v>
      </c>
      <c r="F53">
        <v>0</v>
      </c>
      <c r="S53">
        <v>620535518</v>
      </c>
      <c r="T53">
        <v>28</v>
      </c>
      <c r="U53" t="s">
        <v>4</v>
      </c>
      <c r="V53">
        <v>2055939</v>
      </c>
      <c r="W53" t="s">
        <v>7</v>
      </c>
      <c r="X53">
        <v>373384363</v>
      </c>
      <c r="Y53">
        <v>3</v>
      </c>
      <c r="Z53">
        <v>36</v>
      </c>
      <c r="AA53">
        <v>21</v>
      </c>
      <c r="AB53">
        <v>18</v>
      </c>
      <c r="AC53">
        <v>0</v>
      </c>
      <c r="AD53">
        <v>0</v>
      </c>
      <c r="AE53" s="2">
        <f t="shared" si="5"/>
        <v>0</v>
      </c>
      <c r="AK53" s="13"/>
      <c r="AR53" s="13" t="e">
        <f>#REF!/(AQ53+#REF!)</f>
        <v>#REF!</v>
      </c>
    </row>
    <row r="54" spans="4:44" x14ac:dyDescent="0.25">
      <c r="D54">
        <v>52</v>
      </c>
      <c r="E54">
        <f t="shared" si="1"/>
        <v>1</v>
      </c>
      <c r="F54">
        <v>1</v>
      </c>
      <c r="S54">
        <v>11250649</v>
      </c>
      <c r="T54">
        <v>3</v>
      </c>
      <c r="U54" t="s">
        <v>4</v>
      </c>
      <c r="V54">
        <v>1829587</v>
      </c>
      <c r="W54" t="s">
        <v>5</v>
      </c>
      <c r="X54">
        <v>372482301</v>
      </c>
      <c r="Z54">
        <v>70</v>
      </c>
      <c r="AA54">
        <v>16</v>
      </c>
      <c r="AB54">
        <v>18</v>
      </c>
      <c r="AC54">
        <v>0</v>
      </c>
      <c r="AD54">
        <v>8</v>
      </c>
      <c r="AE54" s="2">
        <f t="shared" si="5"/>
        <v>-1</v>
      </c>
      <c r="AK54" s="13"/>
      <c r="AR54" s="13" t="e">
        <f>#REF!/(AQ54+#REF!)</f>
        <v>#REF!</v>
      </c>
    </row>
    <row r="55" spans="4:44" x14ac:dyDescent="0.25">
      <c r="D55">
        <v>53</v>
      </c>
      <c r="E55">
        <f t="shared" si="1"/>
        <v>2</v>
      </c>
      <c r="F55">
        <v>2</v>
      </c>
      <c r="S55">
        <v>11261245</v>
      </c>
      <c r="T55">
        <v>40</v>
      </c>
      <c r="U55" t="s">
        <v>4</v>
      </c>
      <c r="V55">
        <v>463541</v>
      </c>
      <c r="W55" t="s">
        <v>5</v>
      </c>
      <c r="X55">
        <v>381478406</v>
      </c>
      <c r="Y55">
        <v>5</v>
      </c>
      <c r="Z55">
        <v>56</v>
      </c>
      <c r="AA55">
        <v>35</v>
      </c>
      <c r="AB55">
        <v>19</v>
      </c>
      <c r="AC55">
        <v>0</v>
      </c>
      <c r="AD55">
        <v>0</v>
      </c>
      <c r="AE55" s="2">
        <f t="shared" si="5"/>
        <v>4</v>
      </c>
      <c r="AK55" s="13"/>
      <c r="AR55" s="13" t="e">
        <f>#REF!/(AQ55+#REF!)</f>
        <v>#REF!</v>
      </c>
    </row>
    <row r="56" spans="4:44" x14ac:dyDescent="0.25">
      <c r="D56">
        <v>54</v>
      </c>
      <c r="E56" t="e">
        <f t="shared" si="1"/>
        <v>#N/A</v>
      </c>
      <c r="F56">
        <v>0</v>
      </c>
      <c r="S56">
        <v>617285564</v>
      </c>
      <c r="T56">
        <v>7</v>
      </c>
      <c r="U56" t="s">
        <v>6</v>
      </c>
      <c r="V56">
        <v>121578</v>
      </c>
      <c r="W56" t="s">
        <v>7</v>
      </c>
      <c r="X56">
        <v>380210918</v>
      </c>
      <c r="Y56">
        <v>4</v>
      </c>
      <c r="Z56">
        <v>48</v>
      </c>
      <c r="AA56">
        <v>32</v>
      </c>
      <c r="AB56">
        <v>34</v>
      </c>
      <c r="AC56">
        <v>0</v>
      </c>
      <c r="AD56">
        <v>0</v>
      </c>
      <c r="AE56" s="2">
        <f t="shared" si="5"/>
        <v>-1</v>
      </c>
      <c r="AK56" s="13"/>
      <c r="AR56" s="13" t="e">
        <f>#REF!/(AQ56+#REF!)</f>
        <v>#REF!</v>
      </c>
    </row>
    <row r="57" spans="4:44" x14ac:dyDescent="0.25">
      <c r="D57">
        <v>55</v>
      </c>
      <c r="E57">
        <f t="shared" si="1"/>
        <v>2</v>
      </c>
      <c r="F57">
        <v>2</v>
      </c>
      <c r="S57">
        <v>617285568</v>
      </c>
      <c r="T57">
        <v>57</v>
      </c>
      <c r="U57" t="s">
        <v>4</v>
      </c>
      <c r="V57">
        <v>121578</v>
      </c>
      <c r="W57" t="s">
        <v>5</v>
      </c>
      <c r="X57">
        <v>380438514</v>
      </c>
      <c r="Z57">
        <v>58</v>
      </c>
      <c r="AA57">
        <v>31</v>
      </c>
      <c r="AB57">
        <v>24</v>
      </c>
      <c r="AC57">
        <v>0</v>
      </c>
      <c r="AD57">
        <v>3</v>
      </c>
      <c r="AE57" s="2">
        <f t="shared" si="5"/>
        <v>1</v>
      </c>
      <c r="AK57" s="13"/>
      <c r="AR57" s="13" t="e">
        <f>#REF!/(AQ57+#REF!)</f>
        <v>#REF!</v>
      </c>
    </row>
    <row r="58" spans="4:44" x14ac:dyDescent="0.25">
      <c r="D58">
        <v>56</v>
      </c>
      <c r="E58">
        <f t="shared" si="1"/>
        <v>2</v>
      </c>
      <c r="F58">
        <v>2</v>
      </c>
      <c r="S58">
        <v>620449048</v>
      </c>
      <c r="T58">
        <v>9</v>
      </c>
      <c r="U58" t="s">
        <v>4</v>
      </c>
      <c r="V58">
        <v>121578</v>
      </c>
      <c r="W58" t="s">
        <v>7</v>
      </c>
      <c r="X58">
        <v>379643670</v>
      </c>
      <c r="Y58">
        <v>3</v>
      </c>
      <c r="Z58">
        <v>45</v>
      </c>
      <c r="AA58">
        <v>29</v>
      </c>
      <c r="AB58">
        <v>29</v>
      </c>
      <c r="AC58">
        <v>4</v>
      </c>
      <c r="AD58">
        <v>0</v>
      </c>
      <c r="AE58" s="2">
        <f t="shared" si="5"/>
        <v>0</v>
      </c>
      <c r="AK58" s="13"/>
      <c r="AR58" s="13" t="e">
        <f>#REF!/(AQ58+#REF!)</f>
        <v>#REF!</v>
      </c>
    </row>
    <row r="59" spans="4:44" x14ac:dyDescent="0.25">
      <c r="D59">
        <v>57</v>
      </c>
      <c r="E59" t="e">
        <f t="shared" si="1"/>
        <v>#N/A</v>
      </c>
      <c r="F59">
        <v>0</v>
      </c>
      <c r="S59">
        <v>617285569</v>
      </c>
      <c r="T59">
        <v>10</v>
      </c>
      <c r="U59" t="s">
        <v>4</v>
      </c>
      <c r="V59">
        <v>121578</v>
      </c>
      <c r="W59" t="s">
        <v>7</v>
      </c>
      <c r="X59">
        <v>374816149</v>
      </c>
      <c r="Y59">
        <v>16</v>
      </c>
      <c r="Z59">
        <v>52</v>
      </c>
      <c r="AA59">
        <v>33</v>
      </c>
      <c r="AB59">
        <v>33</v>
      </c>
      <c r="AC59">
        <v>0</v>
      </c>
      <c r="AD59">
        <v>0</v>
      </c>
      <c r="AE59" s="2">
        <f t="shared" si="5"/>
        <v>0</v>
      </c>
      <c r="AK59" s="13"/>
      <c r="AR59" s="13" t="e">
        <f>#REF!/(AQ59+#REF!)</f>
        <v>#REF!</v>
      </c>
    </row>
    <row r="60" spans="4:44" x14ac:dyDescent="0.25">
      <c r="D60">
        <v>58</v>
      </c>
      <c r="E60" t="e">
        <f t="shared" si="1"/>
        <v>#N/A</v>
      </c>
      <c r="F60">
        <v>0</v>
      </c>
      <c r="S60">
        <v>11210679</v>
      </c>
      <c r="T60">
        <v>52</v>
      </c>
      <c r="U60" t="s">
        <v>4</v>
      </c>
      <c r="V60">
        <v>121578</v>
      </c>
      <c r="W60" t="s">
        <v>5</v>
      </c>
      <c r="X60">
        <v>380210918</v>
      </c>
      <c r="Y60">
        <v>4</v>
      </c>
      <c r="Z60">
        <v>47</v>
      </c>
      <c r="AA60">
        <v>31</v>
      </c>
      <c r="AB60">
        <v>43</v>
      </c>
      <c r="AC60">
        <v>0</v>
      </c>
      <c r="AD60">
        <v>0</v>
      </c>
      <c r="AE60" s="2">
        <f t="shared" si="5"/>
        <v>-3</v>
      </c>
      <c r="AK60" s="13"/>
      <c r="AR60" s="13" t="e">
        <f>#REF!/(AQ60+#REF!)</f>
        <v>#REF!</v>
      </c>
    </row>
    <row r="61" spans="4:44" x14ac:dyDescent="0.25">
      <c r="D61">
        <v>59</v>
      </c>
      <c r="E61">
        <f t="shared" si="1"/>
        <v>1</v>
      </c>
      <c r="F61">
        <v>1</v>
      </c>
      <c r="S61">
        <v>11214753</v>
      </c>
      <c r="T61">
        <v>24</v>
      </c>
      <c r="U61" t="s">
        <v>4</v>
      </c>
      <c r="V61">
        <v>889280</v>
      </c>
      <c r="W61" t="s">
        <v>7</v>
      </c>
      <c r="X61">
        <v>397101053</v>
      </c>
      <c r="Z61">
        <v>49</v>
      </c>
      <c r="AA61">
        <v>26</v>
      </c>
      <c r="AB61">
        <v>38</v>
      </c>
      <c r="AC61">
        <v>0</v>
      </c>
      <c r="AD61">
        <v>0</v>
      </c>
      <c r="AE61" s="2">
        <f t="shared" si="5"/>
        <v>-3</v>
      </c>
      <c r="AK61" s="13"/>
      <c r="AR61" s="13" t="e">
        <f>#REF!/(AQ61+#REF!)</f>
        <v>#REF!</v>
      </c>
    </row>
    <row r="62" spans="4:44" x14ac:dyDescent="0.25">
      <c r="D62">
        <v>60</v>
      </c>
      <c r="E62">
        <f t="shared" si="1"/>
        <v>3</v>
      </c>
      <c r="F62">
        <v>3</v>
      </c>
      <c r="S62">
        <v>11218535</v>
      </c>
      <c r="T62">
        <v>62</v>
      </c>
      <c r="U62" t="s">
        <v>4</v>
      </c>
      <c r="V62">
        <v>221276</v>
      </c>
      <c r="W62" t="s">
        <v>5</v>
      </c>
      <c r="X62">
        <v>395981910</v>
      </c>
      <c r="Z62">
        <v>52</v>
      </c>
      <c r="AA62">
        <v>23</v>
      </c>
      <c r="AB62">
        <v>37</v>
      </c>
      <c r="AC62">
        <v>0</v>
      </c>
      <c r="AD62">
        <v>0</v>
      </c>
      <c r="AE62" s="2">
        <f t="shared" si="5"/>
        <v>-4</v>
      </c>
      <c r="AK62" s="13"/>
      <c r="AR62" s="13" t="e">
        <f>#REF!/(AQ62+#REF!)</f>
        <v>#REF!</v>
      </c>
    </row>
    <row r="63" spans="4:44" x14ac:dyDescent="0.25">
      <c r="D63">
        <v>61</v>
      </c>
      <c r="E63">
        <f t="shared" si="1"/>
        <v>1</v>
      </c>
      <c r="F63">
        <v>1</v>
      </c>
      <c r="S63">
        <v>11243806</v>
      </c>
      <c r="T63">
        <v>38</v>
      </c>
      <c r="U63" t="s">
        <v>4</v>
      </c>
      <c r="V63">
        <v>121578</v>
      </c>
      <c r="W63" t="s">
        <v>7</v>
      </c>
      <c r="X63">
        <v>397377977</v>
      </c>
      <c r="Y63">
        <v>4</v>
      </c>
      <c r="Z63">
        <v>47</v>
      </c>
      <c r="AA63">
        <v>32</v>
      </c>
      <c r="AB63">
        <v>31</v>
      </c>
      <c r="AC63">
        <v>0</v>
      </c>
      <c r="AD63">
        <v>0</v>
      </c>
      <c r="AE63" s="2">
        <f t="shared" si="5"/>
        <v>0</v>
      </c>
      <c r="AK63" s="13"/>
      <c r="AR63" s="13" t="e">
        <f>#REF!/(AQ63+#REF!)</f>
        <v>#REF!</v>
      </c>
    </row>
    <row r="64" spans="4:44" x14ac:dyDescent="0.25">
      <c r="D64">
        <v>62</v>
      </c>
      <c r="E64" t="e">
        <f t="shared" si="1"/>
        <v>#N/A</v>
      </c>
      <c r="F64">
        <v>0</v>
      </c>
      <c r="S64">
        <v>11254200</v>
      </c>
      <c r="T64">
        <v>71</v>
      </c>
      <c r="U64" t="s">
        <v>6</v>
      </c>
      <c r="V64">
        <v>121578</v>
      </c>
      <c r="W64" t="s">
        <v>5</v>
      </c>
      <c r="X64">
        <v>379643670</v>
      </c>
      <c r="Y64">
        <v>3</v>
      </c>
      <c r="Z64">
        <v>46</v>
      </c>
      <c r="AA64">
        <v>29</v>
      </c>
      <c r="AB64">
        <v>38</v>
      </c>
      <c r="AC64">
        <v>0</v>
      </c>
      <c r="AD64">
        <v>0</v>
      </c>
      <c r="AE64" s="2">
        <f t="shared" si="5"/>
        <v>-3</v>
      </c>
      <c r="AK64" s="13"/>
      <c r="AR64" s="13" t="e">
        <f>#REF!/(AQ64+#REF!)</f>
        <v>#REF!</v>
      </c>
    </row>
    <row r="65" spans="4:37" x14ac:dyDescent="0.25">
      <c r="D65">
        <v>63</v>
      </c>
      <c r="E65" t="e">
        <f t="shared" si="1"/>
        <v>#N/A</v>
      </c>
      <c r="F65">
        <v>0</v>
      </c>
      <c r="S65">
        <v>11258597</v>
      </c>
      <c r="T65">
        <v>24</v>
      </c>
      <c r="U65" t="s">
        <v>6</v>
      </c>
      <c r="V65">
        <v>121578</v>
      </c>
      <c r="W65" t="s">
        <v>5</v>
      </c>
      <c r="X65">
        <v>369743744</v>
      </c>
      <c r="Y65">
        <v>3</v>
      </c>
      <c r="Z65">
        <v>39</v>
      </c>
      <c r="AA65">
        <v>29</v>
      </c>
      <c r="AB65">
        <v>45</v>
      </c>
      <c r="AC65">
        <v>0</v>
      </c>
      <c r="AD65">
        <v>0</v>
      </c>
      <c r="AE65" s="2">
        <f t="shared" si="5"/>
        <v>-4</v>
      </c>
      <c r="AK65" s="13"/>
    </row>
    <row r="66" spans="4:37" x14ac:dyDescent="0.25">
      <c r="D66">
        <v>64</v>
      </c>
      <c r="E66" t="e">
        <f t="shared" si="1"/>
        <v>#N/A</v>
      </c>
      <c r="F66">
        <v>0</v>
      </c>
      <c r="S66">
        <v>11258597</v>
      </c>
      <c r="T66">
        <v>69</v>
      </c>
      <c r="U66" t="s">
        <v>6</v>
      </c>
      <c r="V66">
        <v>1414533</v>
      </c>
      <c r="W66" t="s">
        <v>7</v>
      </c>
      <c r="X66">
        <v>369458636</v>
      </c>
      <c r="Z66">
        <v>39</v>
      </c>
      <c r="AA66">
        <v>34</v>
      </c>
      <c r="AB66">
        <v>42</v>
      </c>
      <c r="AC66">
        <v>0</v>
      </c>
      <c r="AD66">
        <v>0</v>
      </c>
      <c r="AE66" s="2">
        <f t="shared" ref="AE66:AE97" si="6">INT((AA66-AB66)/4)</f>
        <v>-2</v>
      </c>
      <c r="AK66" s="13"/>
    </row>
    <row r="67" spans="4:37" x14ac:dyDescent="0.25">
      <c r="D67">
        <v>65</v>
      </c>
      <c r="E67" t="e">
        <f t="shared" ref="E67:E102" si="7">VLOOKUP(D67,$A$2:$B$261,2,FALSE)</f>
        <v>#N/A</v>
      </c>
      <c r="F67">
        <v>0</v>
      </c>
      <c r="S67">
        <v>11258606</v>
      </c>
      <c r="T67">
        <v>24</v>
      </c>
      <c r="U67" t="s">
        <v>4</v>
      </c>
      <c r="V67">
        <v>988708</v>
      </c>
      <c r="W67" t="s">
        <v>7</v>
      </c>
      <c r="X67">
        <v>418915011</v>
      </c>
      <c r="Z67">
        <v>53</v>
      </c>
      <c r="AA67">
        <v>25</v>
      </c>
      <c r="AB67">
        <v>42</v>
      </c>
      <c r="AC67">
        <v>0</v>
      </c>
      <c r="AD67">
        <v>0</v>
      </c>
      <c r="AE67" s="2">
        <f t="shared" si="6"/>
        <v>-5</v>
      </c>
      <c r="AK67" s="13"/>
    </row>
    <row r="68" spans="4:37" x14ac:dyDescent="0.25">
      <c r="D68">
        <v>66</v>
      </c>
      <c r="E68" t="e">
        <f t="shared" si="7"/>
        <v>#N/A</v>
      </c>
      <c r="F68">
        <v>0</v>
      </c>
      <c r="S68">
        <v>11258606</v>
      </c>
      <c r="T68">
        <v>27</v>
      </c>
      <c r="U68" t="s">
        <v>4</v>
      </c>
      <c r="V68">
        <v>121578</v>
      </c>
      <c r="W68" t="s">
        <v>5</v>
      </c>
      <c r="X68">
        <v>397504416</v>
      </c>
      <c r="Y68">
        <v>4</v>
      </c>
      <c r="Z68">
        <v>53</v>
      </c>
      <c r="AA68">
        <v>29</v>
      </c>
      <c r="AB68">
        <v>31</v>
      </c>
      <c r="AC68">
        <v>0</v>
      </c>
      <c r="AD68">
        <v>0</v>
      </c>
      <c r="AE68" s="2">
        <f t="shared" si="6"/>
        <v>-1</v>
      </c>
      <c r="AK68" s="13"/>
    </row>
    <row r="69" spans="4:37" x14ac:dyDescent="0.25">
      <c r="D69">
        <v>67</v>
      </c>
      <c r="E69">
        <f t="shared" si="7"/>
        <v>2</v>
      </c>
      <c r="F69">
        <v>2</v>
      </c>
      <c r="S69">
        <v>11258731</v>
      </c>
      <c r="T69">
        <v>23</v>
      </c>
      <c r="U69" t="s">
        <v>6</v>
      </c>
      <c r="V69">
        <v>1436408</v>
      </c>
      <c r="W69" t="s">
        <v>7</v>
      </c>
      <c r="X69">
        <v>433198421</v>
      </c>
      <c r="Z69">
        <v>76</v>
      </c>
      <c r="AA69">
        <v>17</v>
      </c>
      <c r="AB69">
        <v>42</v>
      </c>
      <c r="AC69">
        <v>0</v>
      </c>
      <c r="AD69">
        <v>0</v>
      </c>
      <c r="AE69" s="2">
        <f t="shared" si="6"/>
        <v>-7</v>
      </c>
      <c r="AK69" s="13"/>
    </row>
    <row r="70" spans="4:37" x14ac:dyDescent="0.25">
      <c r="D70">
        <v>68</v>
      </c>
      <c r="E70" t="e">
        <f t="shared" si="7"/>
        <v>#N/A</v>
      </c>
      <c r="F70">
        <v>0</v>
      </c>
      <c r="S70">
        <v>11258764</v>
      </c>
      <c r="T70">
        <v>31</v>
      </c>
      <c r="U70" t="s">
        <v>6</v>
      </c>
      <c r="V70">
        <v>1414488</v>
      </c>
      <c r="W70" t="s">
        <v>7</v>
      </c>
      <c r="X70">
        <v>385396744</v>
      </c>
      <c r="Z70">
        <v>42</v>
      </c>
      <c r="AA70">
        <v>26</v>
      </c>
      <c r="AB70">
        <v>42</v>
      </c>
      <c r="AC70">
        <v>0</v>
      </c>
      <c r="AD70">
        <v>0</v>
      </c>
      <c r="AE70" s="2">
        <f t="shared" si="6"/>
        <v>-4</v>
      </c>
      <c r="AK70" s="13"/>
    </row>
    <row r="71" spans="4:37" x14ac:dyDescent="0.25">
      <c r="D71">
        <v>69</v>
      </c>
      <c r="E71" t="e">
        <f t="shared" si="7"/>
        <v>#N/A</v>
      </c>
      <c r="F71">
        <v>0</v>
      </c>
      <c r="S71">
        <v>11263834</v>
      </c>
      <c r="T71">
        <v>51</v>
      </c>
      <c r="U71" t="s">
        <v>6</v>
      </c>
      <c r="V71">
        <v>1431173</v>
      </c>
      <c r="W71" t="s">
        <v>7</v>
      </c>
      <c r="X71">
        <v>387150782</v>
      </c>
      <c r="Z71">
        <v>77</v>
      </c>
      <c r="AA71">
        <v>12</v>
      </c>
      <c r="AB71">
        <v>42</v>
      </c>
      <c r="AC71">
        <v>0</v>
      </c>
      <c r="AD71">
        <v>3</v>
      </c>
      <c r="AE71" s="2">
        <f t="shared" si="6"/>
        <v>-8</v>
      </c>
      <c r="AK71" s="13"/>
    </row>
    <row r="72" spans="4:37" x14ac:dyDescent="0.25">
      <c r="D72">
        <v>70</v>
      </c>
      <c r="E72">
        <f t="shared" si="7"/>
        <v>3</v>
      </c>
      <c r="F72">
        <v>3</v>
      </c>
      <c r="S72">
        <v>11263718</v>
      </c>
      <c r="T72">
        <v>34</v>
      </c>
      <c r="U72" t="s">
        <v>6</v>
      </c>
      <c r="V72">
        <v>121578</v>
      </c>
      <c r="W72" t="s">
        <v>5</v>
      </c>
      <c r="X72">
        <v>379643670</v>
      </c>
      <c r="Y72">
        <v>3</v>
      </c>
      <c r="Z72">
        <v>54</v>
      </c>
      <c r="AA72">
        <v>29</v>
      </c>
      <c r="AB72">
        <v>29</v>
      </c>
      <c r="AC72">
        <v>0</v>
      </c>
      <c r="AD72">
        <v>0</v>
      </c>
      <c r="AE72" s="2">
        <f t="shared" si="6"/>
        <v>0</v>
      </c>
      <c r="AK72" s="13"/>
    </row>
    <row r="73" spans="4:37" x14ac:dyDescent="0.25">
      <c r="D73">
        <v>71</v>
      </c>
      <c r="E73" t="e">
        <f t="shared" si="7"/>
        <v>#N/A</v>
      </c>
      <c r="F73">
        <v>0</v>
      </c>
      <c r="S73">
        <v>619477315</v>
      </c>
      <c r="T73">
        <v>28</v>
      </c>
      <c r="U73" t="s">
        <v>6</v>
      </c>
      <c r="V73">
        <v>987759</v>
      </c>
      <c r="W73" t="s">
        <v>7</v>
      </c>
      <c r="X73">
        <v>383065751</v>
      </c>
      <c r="Y73">
        <v>3</v>
      </c>
      <c r="Z73">
        <v>52</v>
      </c>
      <c r="AA73">
        <v>25</v>
      </c>
      <c r="AB73">
        <v>35</v>
      </c>
      <c r="AC73">
        <v>2</v>
      </c>
      <c r="AD73">
        <v>0</v>
      </c>
      <c r="AE73" s="2">
        <f t="shared" si="6"/>
        <v>-3</v>
      </c>
      <c r="AK73" s="13"/>
    </row>
    <row r="74" spans="4:37" x14ac:dyDescent="0.25">
      <c r="D74">
        <v>72</v>
      </c>
      <c r="E74" t="e">
        <f t="shared" si="7"/>
        <v>#N/A</v>
      </c>
      <c r="F74">
        <v>0</v>
      </c>
      <c r="S74">
        <v>619477315</v>
      </c>
      <c r="T74">
        <v>59</v>
      </c>
      <c r="U74" t="s">
        <v>4</v>
      </c>
      <c r="V74">
        <v>987687</v>
      </c>
      <c r="W74" t="s">
        <v>5</v>
      </c>
      <c r="X74">
        <v>415490719</v>
      </c>
      <c r="Z74">
        <v>52</v>
      </c>
      <c r="AA74">
        <v>19</v>
      </c>
      <c r="AB74">
        <v>31</v>
      </c>
      <c r="AC74">
        <v>2</v>
      </c>
      <c r="AD74">
        <v>0</v>
      </c>
      <c r="AE74" s="2">
        <f t="shared" si="6"/>
        <v>-3</v>
      </c>
      <c r="AK74" s="13"/>
    </row>
    <row r="75" spans="4:37" x14ac:dyDescent="0.25">
      <c r="D75">
        <v>73</v>
      </c>
      <c r="E75" t="e">
        <f t="shared" si="7"/>
        <v>#N/A</v>
      </c>
      <c r="F75">
        <v>0</v>
      </c>
      <c r="S75">
        <v>620319403</v>
      </c>
      <c r="T75">
        <v>5</v>
      </c>
      <c r="U75" t="s">
        <v>6</v>
      </c>
      <c r="V75">
        <v>987759</v>
      </c>
      <c r="W75" t="s">
        <v>5</v>
      </c>
      <c r="X75">
        <v>376889208</v>
      </c>
      <c r="Y75">
        <v>3</v>
      </c>
      <c r="Z75">
        <v>59</v>
      </c>
      <c r="AA75">
        <v>22</v>
      </c>
      <c r="AB75">
        <v>36</v>
      </c>
      <c r="AC75">
        <v>0</v>
      </c>
      <c r="AD75">
        <v>2</v>
      </c>
      <c r="AE75" s="2">
        <f t="shared" si="6"/>
        <v>-4</v>
      </c>
      <c r="AK75" s="13"/>
    </row>
    <row r="76" spans="4:37" x14ac:dyDescent="0.25">
      <c r="D76">
        <v>74</v>
      </c>
      <c r="E76">
        <f t="shared" si="7"/>
        <v>1</v>
      </c>
      <c r="F76">
        <v>1</v>
      </c>
      <c r="S76">
        <v>11196860</v>
      </c>
      <c r="T76">
        <v>82</v>
      </c>
      <c r="U76" t="s">
        <v>4</v>
      </c>
      <c r="V76">
        <v>987759</v>
      </c>
      <c r="W76" t="s">
        <v>5</v>
      </c>
      <c r="X76">
        <v>366850469</v>
      </c>
      <c r="Y76">
        <v>15</v>
      </c>
      <c r="Z76">
        <v>62</v>
      </c>
      <c r="AA76">
        <v>22</v>
      </c>
      <c r="AB76">
        <v>26</v>
      </c>
      <c r="AC76">
        <v>0</v>
      </c>
      <c r="AD76">
        <v>0</v>
      </c>
      <c r="AE76" s="2">
        <f t="shared" si="6"/>
        <v>-1</v>
      </c>
      <c r="AK76" s="13"/>
    </row>
    <row r="77" spans="4:37" x14ac:dyDescent="0.25">
      <c r="D77">
        <v>75</v>
      </c>
      <c r="E77">
        <f t="shared" si="7"/>
        <v>2</v>
      </c>
      <c r="F77">
        <v>2</v>
      </c>
      <c r="S77">
        <v>11235954</v>
      </c>
      <c r="T77">
        <v>75</v>
      </c>
      <c r="U77" t="s">
        <v>4</v>
      </c>
      <c r="V77">
        <v>987759</v>
      </c>
      <c r="W77" t="s">
        <v>5</v>
      </c>
      <c r="X77">
        <v>366730961</v>
      </c>
      <c r="Y77">
        <v>4</v>
      </c>
      <c r="Z77">
        <v>72</v>
      </c>
      <c r="AA77">
        <v>26</v>
      </c>
      <c r="AB77">
        <v>16</v>
      </c>
      <c r="AC77">
        <v>0</v>
      </c>
      <c r="AD77">
        <v>1</v>
      </c>
      <c r="AE77" s="2">
        <f t="shared" si="6"/>
        <v>2</v>
      </c>
      <c r="AK77" s="13"/>
    </row>
    <row r="78" spans="4:37" x14ac:dyDescent="0.25">
      <c r="D78">
        <v>76</v>
      </c>
      <c r="E78">
        <f t="shared" si="7"/>
        <v>5</v>
      </c>
      <c r="F78">
        <v>5</v>
      </c>
      <c r="S78">
        <v>11251181</v>
      </c>
      <c r="T78">
        <v>24</v>
      </c>
      <c r="U78" t="s">
        <v>6</v>
      </c>
      <c r="V78">
        <v>314137</v>
      </c>
      <c r="W78" t="s">
        <v>7</v>
      </c>
      <c r="X78">
        <v>403310856</v>
      </c>
      <c r="Z78">
        <v>62</v>
      </c>
      <c r="AA78">
        <v>18</v>
      </c>
      <c r="AB78">
        <v>32</v>
      </c>
      <c r="AC78">
        <v>0</v>
      </c>
      <c r="AD78">
        <v>4</v>
      </c>
      <c r="AE78" s="2">
        <f t="shared" si="6"/>
        <v>-4</v>
      </c>
      <c r="AK78" s="13"/>
    </row>
    <row r="79" spans="4:37" x14ac:dyDescent="0.25">
      <c r="D79">
        <v>77</v>
      </c>
      <c r="E79" t="e">
        <f t="shared" si="7"/>
        <v>#N/A</v>
      </c>
      <c r="F79">
        <v>0</v>
      </c>
      <c r="S79">
        <v>11261122</v>
      </c>
      <c r="T79">
        <v>12</v>
      </c>
      <c r="U79" t="s">
        <v>6</v>
      </c>
      <c r="V79">
        <v>794555</v>
      </c>
      <c r="W79" t="s">
        <v>7</v>
      </c>
      <c r="X79">
        <v>433638996</v>
      </c>
      <c r="Z79">
        <v>82</v>
      </c>
      <c r="AA79">
        <v>10</v>
      </c>
      <c r="AB79">
        <v>32</v>
      </c>
      <c r="AC79">
        <v>0</v>
      </c>
      <c r="AD79">
        <v>7</v>
      </c>
      <c r="AE79" s="2">
        <f t="shared" si="6"/>
        <v>-6</v>
      </c>
      <c r="AK79" s="13"/>
    </row>
    <row r="80" spans="4:37" x14ac:dyDescent="0.25">
      <c r="D80">
        <v>78</v>
      </c>
      <c r="E80" t="e">
        <f t="shared" si="7"/>
        <v>#N/A</v>
      </c>
      <c r="F80">
        <v>0</v>
      </c>
      <c r="S80">
        <v>11263862</v>
      </c>
      <c r="T80">
        <v>75</v>
      </c>
      <c r="U80" t="s">
        <v>6</v>
      </c>
      <c r="V80">
        <v>987759</v>
      </c>
      <c r="W80" t="s">
        <v>5</v>
      </c>
      <c r="X80">
        <v>365205111</v>
      </c>
      <c r="Y80">
        <v>3</v>
      </c>
      <c r="Z80">
        <v>78</v>
      </c>
      <c r="AA80">
        <v>25</v>
      </c>
      <c r="AB80">
        <v>25</v>
      </c>
      <c r="AC80">
        <v>0</v>
      </c>
      <c r="AD80">
        <v>7</v>
      </c>
      <c r="AE80" s="2">
        <f t="shared" si="6"/>
        <v>0</v>
      </c>
      <c r="AK80" s="13"/>
    </row>
    <row r="81" spans="4:37" x14ac:dyDescent="0.25">
      <c r="D81">
        <v>79</v>
      </c>
      <c r="E81" t="e">
        <f t="shared" si="7"/>
        <v>#N/A</v>
      </c>
      <c r="F81">
        <v>0</v>
      </c>
      <c r="S81">
        <v>11263714</v>
      </c>
      <c r="T81">
        <v>19</v>
      </c>
      <c r="U81" t="s">
        <v>4</v>
      </c>
      <c r="V81">
        <v>987759</v>
      </c>
      <c r="W81" t="s">
        <v>5</v>
      </c>
      <c r="X81">
        <v>360271717</v>
      </c>
      <c r="Y81">
        <v>4</v>
      </c>
      <c r="Z81">
        <v>84</v>
      </c>
      <c r="AA81">
        <v>25</v>
      </c>
      <c r="AB81">
        <v>17</v>
      </c>
      <c r="AC81">
        <v>0</v>
      </c>
      <c r="AD81">
        <v>7</v>
      </c>
      <c r="AE81" s="2">
        <f t="shared" si="6"/>
        <v>2</v>
      </c>
      <c r="AK81" s="13"/>
    </row>
    <row r="82" spans="4:37" x14ac:dyDescent="0.25">
      <c r="D82">
        <v>80</v>
      </c>
      <c r="E82">
        <f t="shared" si="7"/>
        <v>1</v>
      </c>
      <c r="F82">
        <v>1</v>
      </c>
      <c r="S82">
        <v>620350467</v>
      </c>
      <c r="T82">
        <v>7</v>
      </c>
      <c r="U82" t="s">
        <v>4</v>
      </c>
      <c r="V82">
        <v>2058124</v>
      </c>
      <c r="W82" t="s">
        <v>5</v>
      </c>
      <c r="X82">
        <v>429541564</v>
      </c>
      <c r="Z82">
        <v>72</v>
      </c>
      <c r="AA82">
        <v>17</v>
      </c>
      <c r="AB82">
        <v>13</v>
      </c>
      <c r="AC82">
        <v>0</v>
      </c>
      <c r="AD82">
        <v>0</v>
      </c>
      <c r="AE82" s="2">
        <f t="shared" si="6"/>
        <v>1</v>
      </c>
      <c r="AK82" s="13"/>
    </row>
    <row r="83" spans="4:37" x14ac:dyDescent="0.25">
      <c r="D83">
        <v>81</v>
      </c>
      <c r="E83" t="e">
        <f t="shared" si="7"/>
        <v>#N/A</v>
      </c>
      <c r="F83">
        <v>0</v>
      </c>
      <c r="S83">
        <v>11258099</v>
      </c>
      <c r="T83">
        <v>61</v>
      </c>
      <c r="U83" t="s">
        <v>4</v>
      </c>
      <c r="V83">
        <v>2053402</v>
      </c>
      <c r="W83" t="s">
        <v>5</v>
      </c>
      <c r="X83">
        <v>433305726</v>
      </c>
      <c r="Y83">
        <v>7</v>
      </c>
      <c r="Z83">
        <v>39</v>
      </c>
      <c r="AA83">
        <v>15</v>
      </c>
      <c r="AB83">
        <v>23</v>
      </c>
      <c r="AC83">
        <v>0</v>
      </c>
      <c r="AD83">
        <v>0</v>
      </c>
      <c r="AE83" s="2">
        <f t="shared" si="6"/>
        <v>-2</v>
      </c>
      <c r="AK83" s="13"/>
    </row>
    <row r="84" spans="4:37" x14ac:dyDescent="0.25">
      <c r="D84">
        <v>82</v>
      </c>
      <c r="E84" t="e">
        <f t="shared" si="7"/>
        <v>#N/A</v>
      </c>
      <c r="F84">
        <v>0</v>
      </c>
      <c r="S84">
        <v>11263694</v>
      </c>
      <c r="T84">
        <v>78</v>
      </c>
      <c r="U84" t="s">
        <v>4</v>
      </c>
      <c r="V84">
        <v>988708</v>
      </c>
      <c r="W84" t="s">
        <v>7</v>
      </c>
      <c r="X84">
        <v>356390846</v>
      </c>
      <c r="Z84">
        <v>28</v>
      </c>
      <c r="AA84">
        <v>25</v>
      </c>
      <c r="AB84">
        <v>13</v>
      </c>
      <c r="AC84">
        <v>0</v>
      </c>
      <c r="AD84">
        <v>0</v>
      </c>
      <c r="AE84" s="2">
        <f t="shared" si="6"/>
        <v>3</v>
      </c>
      <c r="AK84" s="13"/>
    </row>
    <row r="85" spans="4:37" x14ac:dyDescent="0.25">
      <c r="D85">
        <v>83</v>
      </c>
      <c r="E85" t="e">
        <f t="shared" si="7"/>
        <v>#N/A</v>
      </c>
      <c r="F85">
        <v>0</v>
      </c>
      <c r="S85">
        <v>11266880</v>
      </c>
      <c r="T85">
        <v>58</v>
      </c>
      <c r="U85" t="s">
        <v>4</v>
      </c>
      <c r="V85">
        <v>987759</v>
      </c>
      <c r="W85" t="s">
        <v>5</v>
      </c>
      <c r="X85">
        <v>387372185</v>
      </c>
      <c r="Y85">
        <v>6</v>
      </c>
      <c r="Z85">
        <v>80</v>
      </c>
      <c r="AA85">
        <v>25</v>
      </c>
      <c r="AB85">
        <v>21</v>
      </c>
      <c r="AC85">
        <v>0</v>
      </c>
      <c r="AD85">
        <v>2</v>
      </c>
      <c r="AE85" s="2">
        <f t="shared" si="6"/>
        <v>1</v>
      </c>
      <c r="AK85" s="13"/>
    </row>
    <row r="86" spans="4:37" x14ac:dyDescent="0.25">
      <c r="D86">
        <v>84</v>
      </c>
      <c r="E86">
        <f t="shared" si="7"/>
        <v>1</v>
      </c>
      <c r="F86">
        <v>1</v>
      </c>
      <c r="S86">
        <v>11270830</v>
      </c>
      <c r="T86">
        <v>20</v>
      </c>
      <c r="U86" t="s">
        <v>4</v>
      </c>
      <c r="V86">
        <v>121578</v>
      </c>
      <c r="W86" t="s">
        <v>5</v>
      </c>
      <c r="X86">
        <v>369743744</v>
      </c>
      <c r="Y86">
        <v>3</v>
      </c>
      <c r="Z86">
        <v>65</v>
      </c>
      <c r="AA86">
        <v>24</v>
      </c>
      <c r="AB86">
        <v>25</v>
      </c>
      <c r="AC86">
        <v>0</v>
      </c>
      <c r="AD86">
        <v>0</v>
      </c>
      <c r="AE86" s="2">
        <f t="shared" si="6"/>
        <v>-1</v>
      </c>
      <c r="AK86" s="13"/>
    </row>
    <row r="87" spans="4:37" x14ac:dyDescent="0.25">
      <c r="D87">
        <v>85</v>
      </c>
      <c r="E87" t="e">
        <f t="shared" si="7"/>
        <v>#N/A</v>
      </c>
      <c r="F87">
        <v>0</v>
      </c>
      <c r="S87">
        <v>11271370</v>
      </c>
      <c r="T87">
        <v>26</v>
      </c>
      <c r="U87" t="s">
        <v>4</v>
      </c>
      <c r="V87">
        <v>121578</v>
      </c>
      <c r="W87" t="s">
        <v>5</v>
      </c>
      <c r="X87">
        <v>373861170</v>
      </c>
      <c r="Y87">
        <v>8</v>
      </c>
      <c r="Z87">
        <v>68</v>
      </c>
      <c r="AA87">
        <v>24</v>
      </c>
      <c r="AB87">
        <v>22</v>
      </c>
      <c r="AC87">
        <v>0</v>
      </c>
      <c r="AD87">
        <v>0</v>
      </c>
      <c r="AE87" s="2">
        <f t="shared" si="6"/>
        <v>0</v>
      </c>
      <c r="AK87" s="13"/>
    </row>
    <row r="88" spans="4:37" x14ac:dyDescent="0.25">
      <c r="D88">
        <v>86</v>
      </c>
      <c r="E88" t="e">
        <f t="shared" si="7"/>
        <v>#N/A</v>
      </c>
      <c r="F88">
        <v>0</v>
      </c>
      <c r="S88">
        <v>11271364</v>
      </c>
      <c r="T88">
        <v>40</v>
      </c>
      <c r="U88" t="s">
        <v>4</v>
      </c>
      <c r="V88">
        <v>1414488</v>
      </c>
      <c r="W88" t="s">
        <v>7</v>
      </c>
      <c r="X88">
        <v>357213142</v>
      </c>
      <c r="Z88">
        <v>45</v>
      </c>
      <c r="AA88">
        <v>26</v>
      </c>
      <c r="AB88">
        <v>33</v>
      </c>
      <c r="AC88">
        <v>0</v>
      </c>
      <c r="AD88">
        <v>0</v>
      </c>
      <c r="AE88" s="2">
        <f t="shared" si="6"/>
        <v>-2</v>
      </c>
      <c r="AK88" s="13"/>
    </row>
    <row r="89" spans="4:37" x14ac:dyDescent="0.25">
      <c r="D89">
        <v>87</v>
      </c>
      <c r="E89" t="e">
        <f t="shared" si="7"/>
        <v>#N/A</v>
      </c>
      <c r="F89">
        <v>0</v>
      </c>
      <c r="S89">
        <v>11271353</v>
      </c>
      <c r="T89">
        <v>4</v>
      </c>
      <c r="U89" t="s">
        <v>4</v>
      </c>
      <c r="V89">
        <v>987759</v>
      </c>
      <c r="W89" t="s">
        <v>5</v>
      </c>
      <c r="X89">
        <v>365205111</v>
      </c>
      <c r="Y89">
        <v>3</v>
      </c>
      <c r="Z89">
        <v>43</v>
      </c>
      <c r="AA89">
        <v>24</v>
      </c>
      <c r="AB89">
        <v>39</v>
      </c>
      <c r="AC89">
        <v>0</v>
      </c>
      <c r="AD89">
        <v>0</v>
      </c>
      <c r="AE89" s="2">
        <f t="shared" si="6"/>
        <v>-4</v>
      </c>
      <c r="AK89" s="13"/>
    </row>
    <row r="90" spans="4:37" x14ac:dyDescent="0.25">
      <c r="D90">
        <v>88</v>
      </c>
      <c r="E90" t="e">
        <f t="shared" si="7"/>
        <v>#N/A</v>
      </c>
      <c r="F90">
        <v>0</v>
      </c>
      <c r="S90">
        <v>11271353</v>
      </c>
      <c r="T90">
        <v>27</v>
      </c>
      <c r="U90" t="s">
        <v>4</v>
      </c>
      <c r="V90">
        <v>793614</v>
      </c>
      <c r="W90" t="s">
        <v>7</v>
      </c>
      <c r="X90">
        <v>380144645</v>
      </c>
      <c r="Z90">
        <v>43</v>
      </c>
      <c r="AA90">
        <v>29</v>
      </c>
      <c r="AB90">
        <v>31</v>
      </c>
      <c r="AC90">
        <v>0</v>
      </c>
      <c r="AD90">
        <v>0</v>
      </c>
      <c r="AE90" s="2">
        <f t="shared" si="6"/>
        <v>-1</v>
      </c>
      <c r="AK90" s="13"/>
    </row>
    <row r="91" spans="4:37" x14ac:dyDescent="0.25">
      <c r="D91">
        <v>89</v>
      </c>
      <c r="E91" t="e">
        <f t="shared" si="7"/>
        <v>#N/A</v>
      </c>
      <c r="F91">
        <v>0</v>
      </c>
      <c r="S91">
        <v>11270934</v>
      </c>
      <c r="T91">
        <v>27</v>
      </c>
      <c r="U91" t="s">
        <v>4</v>
      </c>
      <c r="V91">
        <v>1333784</v>
      </c>
      <c r="W91" t="s">
        <v>7</v>
      </c>
      <c r="X91">
        <v>410230840</v>
      </c>
      <c r="Y91">
        <v>10</v>
      </c>
      <c r="Z91">
        <v>20</v>
      </c>
      <c r="AA91">
        <v>43</v>
      </c>
      <c r="AB91">
        <v>14</v>
      </c>
      <c r="AC91">
        <v>0</v>
      </c>
      <c r="AD91">
        <v>0</v>
      </c>
      <c r="AE91" s="2">
        <f t="shared" si="6"/>
        <v>7</v>
      </c>
      <c r="AK91" s="13"/>
    </row>
    <row r="92" spans="4:37" x14ac:dyDescent="0.25">
      <c r="D92">
        <v>90</v>
      </c>
      <c r="E92" t="e">
        <f t="shared" si="7"/>
        <v>#N/A</v>
      </c>
      <c r="F92">
        <v>0</v>
      </c>
      <c r="S92">
        <v>11270772</v>
      </c>
      <c r="T92">
        <v>69</v>
      </c>
      <c r="U92" t="s">
        <v>6</v>
      </c>
      <c r="V92">
        <v>2053402</v>
      </c>
      <c r="W92" t="s">
        <v>5</v>
      </c>
      <c r="X92">
        <v>429634989</v>
      </c>
      <c r="Y92">
        <v>6</v>
      </c>
      <c r="Z92">
        <v>42</v>
      </c>
      <c r="AA92">
        <v>15</v>
      </c>
      <c r="AB92">
        <v>16</v>
      </c>
      <c r="AC92">
        <v>0</v>
      </c>
      <c r="AD92">
        <v>7</v>
      </c>
      <c r="AE92" s="2">
        <f t="shared" si="6"/>
        <v>-1</v>
      </c>
      <c r="AK92" s="13"/>
    </row>
    <row r="93" spans="4:37" x14ac:dyDescent="0.25">
      <c r="D93">
        <v>91</v>
      </c>
      <c r="E93" t="e">
        <f t="shared" si="7"/>
        <v>#N/A</v>
      </c>
      <c r="F93">
        <v>0</v>
      </c>
      <c r="S93">
        <v>11270774</v>
      </c>
      <c r="T93">
        <v>36</v>
      </c>
      <c r="U93" t="s">
        <v>6</v>
      </c>
      <c r="V93">
        <v>2012097</v>
      </c>
      <c r="W93" t="s">
        <v>7</v>
      </c>
      <c r="X93">
        <v>397255004</v>
      </c>
      <c r="Z93">
        <v>51</v>
      </c>
      <c r="AA93">
        <v>18</v>
      </c>
      <c r="AB93">
        <v>14</v>
      </c>
      <c r="AC93">
        <v>0</v>
      </c>
      <c r="AD93">
        <v>7</v>
      </c>
      <c r="AE93" s="2">
        <f t="shared" si="6"/>
        <v>1</v>
      </c>
      <c r="AK93" s="13"/>
    </row>
    <row r="94" spans="4:37" x14ac:dyDescent="0.25">
      <c r="D94">
        <v>92</v>
      </c>
      <c r="E94" t="e">
        <f t="shared" si="7"/>
        <v>#N/A</v>
      </c>
      <c r="F94">
        <v>0</v>
      </c>
      <c r="S94">
        <v>11272266</v>
      </c>
      <c r="T94">
        <v>32</v>
      </c>
      <c r="U94" t="s">
        <v>4</v>
      </c>
      <c r="V94">
        <v>121578</v>
      </c>
      <c r="W94" t="s">
        <v>5</v>
      </c>
      <c r="X94">
        <v>373861170</v>
      </c>
      <c r="Y94">
        <v>8</v>
      </c>
      <c r="Z94">
        <v>76</v>
      </c>
      <c r="AA94">
        <v>24</v>
      </c>
      <c r="AB94">
        <v>22</v>
      </c>
      <c r="AC94">
        <v>0</v>
      </c>
      <c r="AD94">
        <v>2</v>
      </c>
      <c r="AE94" s="2">
        <f t="shared" si="6"/>
        <v>0</v>
      </c>
      <c r="AK94" s="13"/>
    </row>
    <row r="95" spans="4:37" x14ac:dyDescent="0.25">
      <c r="D95">
        <v>93</v>
      </c>
      <c r="E95" t="e">
        <f t="shared" si="7"/>
        <v>#N/A</v>
      </c>
      <c r="F95">
        <v>0</v>
      </c>
      <c r="S95">
        <v>11275094</v>
      </c>
      <c r="T95">
        <v>87</v>
      </c>
      <c r="U95" t="s">
        <v>4</v>
      </c>
      <c r="V95">
        <v>121578</v>
      </c>
      <c r="W95" t="s">
        <v>5</v>
      </c>
      <c r="X95">
        <v>379643670</v>
      </c>
      <c r="Y95">
        <v>3</v>
      </c>
      <c r="Z95">
        <v>77</v>
      </c>
      <c r="AA95">
        <v>24</v>
      </c>
      <c r="AB95">
        <v>21</v>
      </c>
      <c r="AC95">
        <v>0</v>
      </c>
      <c r="AD95">
        <v>2</v>
      </c>
      <c r="AE95" s="2">
        <f t="shared" si="6"/>
        <v>0</v>
      </c>
      <c r="AK95" s="13"/>
    </row>
    <row r="96" spans="4:37" x14ac:dyDescent="0.25">
      <c r="D96">
        <v>94</v>
      </c>
      <c r="E96" t="e">
        <f t="shared" si="7"/>
        <v>#N/A</v>
      </c>
      <c r="F96">
        <v>0</v>
      </c>
      <c r="S96">
        <v>11274606</v>
      </c>
      <c r="T96">
        <v>6</v>
      </c>
      <c r="U96" t="s">
        <v>6</v>
      </c>
      <c r="V96">
        <v>987759</v>
      </c>
      <c r="W96" t="s">
        <v>5</v>
      </c>
      <c r="X96">
        <v>361205168</v>
      </c>
      <c r="Y96">
        <v>7</v>
      </c>
      <c r="Z96">
        <v>58</v>
      </c>
      <c r="AA96">
        <v>26</v>
      </c>
      <c r="AB96">
        <v>31</v>
      </c>
      <c r="AC96">
        <v>0</v>
      </c>
      <c r="AD96">
        <v>0</v>
      </c>
      <c r="AE96" s="2">
        <f t="shared" si="6"/>
        <v>-2</v>
      </c>
      <c r="AK96" s="13"/>
    </row>
    <row r="97" spans="4:37" x14ac:dyDescent="0.25">
      <c r="D97">
        <v>95</v>
      </c>
      <c r="E97" t="e">
        <f t="shared" si="7"/>
        <v>#N/A</v>
      </c>
      <c r="F97">
        <v>0</v>
      </c>
      <c r="S97">
        <v>11274603</v>
      </c>
      <c r="T97">
        <v>12</v>
      </c>
      <c r="U97" t="s">
        <v>6</v>
      </c>
      <c r="V97">
        <v>793614</v>
      </c>
      <c r="W97" t="s">
        <v>7</v>
      </c>
      <c r="X97">
        <v>415390029</v>
      </c>
      <c r="Z97">
        <v>43</v>
      </c>
      <c r="AA97">
        <v>32</v>
      </c>
      <c r="AB97">
        <v>33</v>
      </c>
      <c r="AC97">
        <v>0</v>
      </c>
      <c r="AD97">
        <v>0</v>
      </c>
      <c r="AE97" s="2">
        <f t="shared" si="6"/>
        <v>-1</v>
      </c>
      <c r="AK97" s="13"/>
    </row>
    <row r="98" spans="4:37" x14ac:dyDescent="0.25">
      <c r="D98">
        <v>96</v>
      </c>
      <c r="E98" t="e">
        <f t="shared" si="7"/>
        <v>#N/A</v>
      </c>
      <c r="F98">
        <v>0</v>
      </c>
      <c r="S98">
        <v>11274600</v>
      </c>
      <c r="T98">
        <v>43</v>
      </c>
      <c r="U98" t="s">
        <v>6</v>
      </c>
      <c r="V98">
        <v>1333527</v>
      </c>
      <c r="W98" t="s">
        <v>7</v>
      </c>
      <c r="X98">
        <v>430604360</v>
      </c>
      <c r="Y98">
        <v>3</v>
      </c>
      <c r="Z98">
        <v>73</v>
      </c>
      <c r="AA98">
        <v>15</v>
      </c>
      <c r="AB98">
        <v>33</v>
      </c>
      <c r="AC98">
        <v>0</v>
      </c>
      <c r="AD98">
        <v>0</v>
      </c>
      <c r="AE98" s="2">
        <f t="shared" ref="AE98:AE130" si="8">INT((AA98-AB98)/4)</f>
        <v>-5</v>
      </c>
      <c r="AK98" s="13"/>
    </row>
    <row r="99" spans="4:37" x14ac:dyDescent="0.25">
      <c r="D99">
        <v>97</v>
      </c>
      <c r="E99" t="e">
        <f t="shared" si="7"/>
        <v>#N/A</v>
      </c>
      <c r="F99">
        <v>0</v>
      </c>
      <c r="S99">
        <v>11272003</v>
      </c>
      <c r="T99">
        <v>20</v>
      </c>
      <c r="U99" t="s">
        <v>4</v>
      </c>
      <c r="V99">
        <v>2012097</v>
      </c>
      <c r="W99" t="s">
        <v>7</v>
      </c>
      <c r="X99">
        <v>428357440</v>
      </c>
      <c r="Z99">
        <v>50</v>
      </c>
      <c r="AA99">
        <v>18</v>
      </c>
      <c r="AB99">
        <v>14</v>
      </c>
      <c r="AC99">
        <v>0</v>
      </c>
      <c r="AD99">
        <v>7</v>
      </c>
      <c r="AE99" s="2">
        <f t="shared" si="8"/>
        <v>1</v>
      </c>
      <c r="AK99" s="13"/>
    </row>
    <row r="100" spans="4:37" x14ac:dyDescent="0.25">
      <c r="D100">
        <v>98</v>
      </c>
      <c r="E100" t="e">
        <f t="shared" si="7"/>
        <v>#N/A</v>
      </c>
      <c r="F100">
        <v>0</v>
      </c>
      <c r="S100">
        <v>11272427</v>
      </c>
      <c r="T100">
        <v>35</v>
      </c>
      <c r="U100" t="s">
        <v>4</v>
      </c>
      <c r="V100">
        <v>1902767</v>
      </c>
      <c r="W100" t="s">
        <v>7</v>
      </c>
      <c r="X100">
        <v>381012007</v>
      </c>
      <c r="Z100">
        <v>24</v>
      </c>
      <c r="AA100">
        <v>18</v>
      </c>
      <c r="AB100">
        <v>14</v>
      </c>
      <c r="AC100">
        <v>0</v>
      </c>
      <c r="AD100">
        <v>4</v>
      </c>
      <c r="AE100" s="2">
        <f t="shared" si="8"/>
        <v>1</v>
      </c>
      <c r="AK100" s="13"/>
    </row>
    <row r="101" spans="4:37" x14ac:dyDescent="0.25">
      <c r="D101">
        <v>99</v>
      </c>
      <c r="E101" t="e">
        <f t="shared" si="7"/>
        <v>#N/A</v>
      </c>
      <c r="F101">
        <v>0</v>
      </c>
      <c r="S101">
        <v>11274563</v>
      </c>
      <c r="T101">
        <v>13</v>
      </c>
      <c r="U101" t="s">
        <v>4</v>
      </c>
      <c r="V101">
        <v>793614</v>
      </c>
      <c r="W101" t="s">
        <v>7</v>
      </c>
      <c r="X101">
        <v>384027401</v>
      </c>
      <c r="Z101">
        <v>17</v>
      </c>
      <c r="AA101">
        <v>32</v>
      </c>
      <c r="AB101">
        <v>14</v>
      </c>
      <c r="AC101">
        <v>0</v>
      </c>
      <c r="AD101">
        <v>0</v>
      </c>
      <c r="AE101" s="2">
        <f t="shared" si="8"/>
        <v>4</v>
      </c>
      <c r="AK101" s="13"/>
    </row>
    <row r="102" spans="4:37" x14ac:dyDescent="0.25">
      <c r="D102">
        <v>100</v>
      </c>
      <c r="E102" t="e">
        <f t="shared" si="7"/>
        <v>#N/A</v>
      </c>
      <c r="F102">
        <v>0</v>
      </c>
      <c r="S102">
        <v>11274756</v>
      </c>
      <c r="T102">
        <v>71</v>
      </c>
      <c r="U102" t="s">
        <v>4</v>
      </c>
      <c r="V102">
        <v>2053402</v>
      </c>
      <c r="W102" t="s">
        <v>5</v>
      </c>
      <c r="X102">
        <v>431767056</v>
      </c>
      <c r="Y102">
        <v>7</v>
      </c>
      <c r="Z102">
        <v>30</v>
      </c>
      <c r="AA102">
        <v>15</v>
      </c>
      <c r="AB102">
        <v>22</v>
      </c>
      <c r="AC102">
        <v>0</v>
      </c>
      <c r="AD102">
        <v>0</v>
      </c>
      <c r="AE102" s="2">
        <f t="shared" si="8"/>
        <v>-2</v>
      </c>
      <c r="AK102" s="13"/>
    </row>
    <row r="103" spans="4:37" x14ac:dyDescent="0.25">
      <c r="S103">
        <v>11275079</v>
      </c>
      <c r="T103">
        <v>26</v>
      </c>
      <c r="U103" t="s">
        <v>4</v>
      </c>
      <c r="V103">
        <v>1333784</v>
      </c>
      <c r="W103" t="s">
        <v>7</v>
      </c>
      <c r="X103">
        <v>410889908</v>
      </c>
      <c r="Y103">
        <v>10</v>
      </c>
      <c r="Z103">
        <v>30</v>
      </c>
      <c r="AA103">
        <v>42</v>
      </c>
      <c r="AB103">
        <v>13</v>
      </c>
      <c r="AC103">
        <v>0</v>
      </c>
      <c r="AD103">
        <v>0</v>
      </c>
      <c r="AE103" s="2">
        <f t="shared" si="8"/>
        <v>7</v>
      </c>
    </row>
    <row r="104" spans="4:37" x14ac:dyDescent="0.25">
      <c r="S104">
        <v>620447523</v>
      </c>
      <c r="T104">
        <v>71</v>
      </c>
      <c r="U104" t="s">
        <v>4</v>
      </c>
      <c r="V104">
        <v>314902</v>
      </c>
      <c r="W104" t="s">
        <v>7</v>
      </c>
      <c r="X104">
        <v>420073074</v>
      </c>
      <c r="Z104">
        <v>40</v>
      </c>
      <c r="AA104">
        <v>22</v>
      </c>
      <c r="AB104">
        <v>21</v>
      </c>
      <c r="AC104">
        <v>0</v>
      </c>
      <c r="AD104">
        <v>4</v>
      </c>
      <c r="AE104" s="2">
        <f t="shared" si="8"/>
        <v>0</v>
      </c>
    </row>
    <row r="105" spans="4:37" x14ac:dyDescent="0.25">
      <c r="S105">
        <v>11275900</v>
      </c>
      <c r="T105">
        <v>11</v>
      </c>
      <c r="U105" t="s">
        <v>4</v>
      </c>
      <c r="V105">
        <v>71272</v>
      </c>
      <c r="W105" t="s">
        <v>7</v>
      </c>
      <c r="X105">
        <v>385675859</v>
      </c>
      <c r="Y105">
        <v>5</v>
      </c>
      <c r="Z105">
        <v>23</v>
      </c>
      <c r="AA105">
        <v>42</v>
      </c>
      <c r="AB105">
        <v>14</v>
      </c>
      <c r="AC105">
        <v>0</v>
      </c>
      <c r="AD105">
        <v>0</v>
      </c>
      <c r="AE105" s="2">
        <f t="shared" si="8"/>
        <v>7</v>
      </c>
    </row>
    <row r="106" spans="4:37" x14ac:dyDescent="0.25">
      <c r="S106">
        <v>11199341</v>
      </c>
      <c r="T106">
        <v>4</v>
      </c>
      <c r="U106" t="s">
        <v>6</v>
      </c>
      <c r="V106">
        <v>314902</v>
      </c>
      <c r="W106" t="s">
        <v>5</v>
      </c>
      <c r="X106">
        <v>402802013</v>
      </c>
      <c r="Y106">
        <v>3</v>
      </c>
      <c r="Z106">
        <v>58</v>
      </c>
      <c r="AA106">
        <v>20</v>
      </c>
      <c r="AB106">
        <v>24</v>
      </c>
      <c r="AC106">
        <v>0</v>
      </c>
      <c r="AD106">
        <v>3</v>
      </c>
      <c r="AE106" s="2">
        <f t="shared" si="8"/>
        <v>-1</v>
      </c>
    </row>
    <row r="107" spans="4:37" x14ac:dyDescent="0.25">
      <c r="S107">
        <v>11280244</v>
      </c>
      <c r="T107">
        <v>9</v>
      </c>
      <c r="U107" t="s">
        <v>4</v>
      </c>
      <c r="V107">
        <v>2053402</v>
      </c>
      <c r="W107" t="s">
        <v>5</v>
      </c>
      <c r="X107">
        <v>397523283</v>
      </c>
      <c r="Y107">
        <v>6</v>
      </c>
      <c r="Z107">
        <v>21</v>
      </c>
      <c r="AA107">
        <v>14</v>
      </c>
      <c r="AB107">
        <v>24</v>
      </c>
      <c r="AC107">
        <v>0</v>
      </c>
      <c r="AD107">
        <v>0</v>
      </c>
      <c r="AE107" s="2">
        <f t="shared" si="8"/>
        <v>-3</v>
      </c>
    </row>
    <row r="108" spans="4:37" x14ac:dyDescent="0.25">
      <c r="S108">
        <v>620446243</v>
      </c>
      <c r="T108">
        <v>31</v>
      </c>
      <c r="U108" t="s">
        <v>4</v>
      </c>
      <c r="V108">
        <v>1333766</v>
      </c>
      <c r="W108" t="s">
        <v>7</v>
      </c>
      <c r="X108">
        <v>420230651</v>
      </c>
      <c r="Y108">
        <v>4</v>
      </c>
      <c r="Z108">
        <v>15</v>
      </c>
      <c r="AA108">
        <v>12</v>
      </c>
      <c r="AB108">
        <v>6</v>
      </c>
      <c r="AC108">
        <v>0</v>
      </c>
      <c r="AD108">
        <v>0</v>
      </c>
      <c r="AE108" s="2">
        <f t="shared" si="8"/>
        <v>1</v>
      </c>
    </row>
    <row r="109" spans="4:37" x14ac:dyDescent="0.25">
      <c r="S109">
        <v>620446243</v>
      </c>
      <c r="T109">
        <v>51</v>
      </c>
      <c r="U109" t="s">
        <v>4</v>
      </c>
      <c r="V109">
        <v>1333766</v>
      </c>
      <c r="W109" t="s">
        <v>7</v>
      </c>
      <c r="X109">
        <v>431098585</v>
      </c>
      <c r="Y109">
        <v>3</v>
      </c>
      <c r="Z109">
        <v>15</v>
      </c>
      <c r="AA109">
        <v>12</v>
      </c>
      <c r="AB109">
        <v>6</v>
      </c>
      <c r="AC109">
        <v>0</v>
      </c>
      <c r="AD109">
        <v>0</v>
      </c>
      <c r="AE109" s="2">
        <f t="shared" si="8"/>
        <v>1</v>
      </c>
    </row>
    <row r="110" spans="4:37" x14ac:dyDescent="0.25">
      <c r="S110">
        <v>11238089</v>
      </c>
      <c r="T110">
        <v>59</v>
      </c>
      <c r="U110" t="s">
        <v>6</v>
      </c>
      <c r="V110">
        <v>490468</v>
      </c>
      <c r="W110" t="s">
        <v>5</v>
      </c>
      <c r="X110">
        <v>398989358</v>
      </c>
      <c r="Y110">
        <v>2</v>
      </c>
      <c r="Z110">
        <v>49</v>
      </c>
      <c r="AA110">
        <v>27</v>
      </c>
      <c r="AB110">
        <v>37</v>
      </c>
      <c r="AC110">
        <v>0</v>
      </c>
      <c r="AD110">
        <v>0</v>
      </c>
      <c r="AE110" s="2">
        <f t="shared" si="8"/>
        <v>-3</v>
      </c>
    </row>
    <row r="111" spans="4:37" x14ac:dyDescent="0.25">
      <c r="S111">
        <v>11276598</v>
      </c>
      <c r="T111">
        <v>71</v>
      </c>
      <c r="U111" t="s">
        <v>4</v>
      </c>
      <c r="V111">
        <v>490468</v>
      </c>
      <c r="W111" t="s">
        <v>7</v>
      </c>
      <c r="X111">
        <v>419092338</v>
      </c>
      <c r="Y111">
        <v>6</v>
      </c>
      <c r="Z111">
        <v>30</v>
      </c>
      <c r="AA111">
        <v>29</v>
      </c>
      <c r="AB111">
        <v>27</v>
      </c>
      <c r="AC111">
        <v>0</v>
      </c>
      <c r="AD111">
        <v>0</v>
      </c>
      <c r="AE111" s="2">
        <f t="shared" si="8"/>
        <v>0</v>
      </c>
    </row>
    <row r="112" spans="4:37" x14ac:dyDescent="0.25">
      <c r="S112">
        <v>620080485</v>
      </c>
      <c r="T112">
        <v>38</v>
      </c>
      <c r="U112" t="s">
        <v>6</v>
      </c>
      <c r="V112">
        <v>224940</v>
      </c>
      <c r="W112" t="s">
        <v>5</v>
      </c>
      <c r="X112">
        <v>389044423</v>
      </c>
      <c r="Z112">
        <v>37</v>
      </c>
      <c r="AA112">
        <v>22</v>
      </c>
      <c r="AB112">
        <v>29</v>
      </c>
      <c r="AC112">
        <v>7</v>
      </c>
      <c r="AD112">
        <v>0</v>
      </c>
      <c r="AE112" s="2">
        <f t="shared" si="8"/>
        <v>-2</v>
      </c>
    </row>
    <row r="113" spans="19:31" x14ac:dyDescent="0.25">
      <c r="S113">
        <v>620080491</v>
      </c>
      <c r="T113">
        <v>23</v>
      </c>
      <c r="U113" t="s">
        <v>6</v>
      </c>
      <c r="V113">
        <v>228845</v>
      </c>
      <c r="W113" t="s">
        <v>5</v>
      </c>
      <c r="X113">
        <v>430927873</v>
      </c>
      <c r="Y113">
        <v>8</v>
      </c>
      <c r="Z113">
        <v>61</v>
      </c>
      <c r="AA113">
        <v>18</v>
      </c>
      <c r="AB113">
        <v>29</v>
      </c>
      <c r="AC113">
        <v>0</v>
      </c>
      <c r="AD113">
        <v>2</v>
      </c>
      <c r="AE113" s="2">
        <f t="shared" si="8"/>
        <v>-3</v>
      </c>
    </row>
    <row r="114" spans="19:31" x14ac:dyDescent="0.25">
      <c r="S114">
        <v>11276597</v>
      </c>
      <c r="T114">
        <v>34</v>
      </c>
      <c r="U114" t="s">
        <v>4</v>
      </c>
      <c r="V114">
        <v>228845</v>
      </c>
      <c r="W114" t="s">
        <v>7</v>
      </c>
      <c r="X114">
        <v>416591703</v>
      </c>
      <c r="Y114">
        <v>3</v>
      </c>
      <c r="Z114">
        <v>37</v>
      </c>
      <c r="AA114">
        <v>17</v>
      </c>
      <c r="AB114">
        <v>27</v>
      </c>
      <c r="AC114">
        <v>0</v>
      </c>
      <c r="AD114">
        <v>0</v>
      </c>
      <c r="AE114" s="2">
        <f t="shared" si="8"/>
        <v>-3</v>
      </c>
    </row>
    <row r="115" spans="19:31" x14ac:dyDescent="0.25">
      <c r="S115">
        <v>620164668</v>
      </c>
      <c r="T115">
        <v>50</v>
      </c>
      <c r="U115" t="s">
        <v>4</v>
      </c>
      <c r="V115">
        <v>2056315</v>
      </c>
      <c r="W115" t="s">
        <v>7</v>
      </c>
      <c r="X115">
        <v>370673680</v>
      </c>
      <c r="Y115">
        <v>5</v>
      </c>
      <c r="Z115">
        <v>43</v>
      </c>
      <c r="AA115">
        <v>21</v>
      </c>
      <c r="AB115">
        <v>19</v>
      </c>
      <c r="AC115">
        <v>0</v>
      </c>
      <c r="AD115">
        <v>0</v>
      </c>
      <c r="AE115" s="2">
        <f t="shared" si="8"/>
        <v>0</v>
      </c>
    </row>
    <row r="116" spans="19:31" x14ac:dyDescent="0.25">
      <c r="S116">
        <v>616250132</v>
      </c>
      <c r="T116">
        <v>82</v>
      </c>
      <c r="U116" t="s">
        <v>4</v>
      </c>
      <c r="V116">
        <v>2056315</v>
      </c>
      <c r="W116" t="s">
        <v>5</v>
      </c>
      <c r="X116">
        <v>342889839</v>
      </c>
      <c r="Y116">
        <v>8</v>
      </c>
      <c r="Z116">
        <v>65</v>
      </c>
      <c r="AA116">
        <v>19</v>
      </c>
      <c r="AB116">
        <v>25</v>
      </c>
      <c r="AC116">
        <v>0</v>
      </c>
      <c r="AD116">
        <v>0</v>
      </c>
      <c r="AE116" s="2">
        <f t="shared" si="8"/>
        <v>-2</v>
      </c>
    </row>
    <row r="117" spans="19:31" x14ac:dyDescent="0.25">
      <c r="S117">
        <v>11277893</v>
      </c>
      <c r="T117">
        <v>71</v>
      </c>
      <c r="U117" t="s">
        <v>4</v>
      </c>
      <c r="V117">
        <v>121578</v>
      </c>
      <c r="W117" t="s">
        <v>5</v>
      </c>
      <c r="X117">
        <v>413939404</v>
      </c>
      <c r="Y117">
        <v>3</v>
      </c>
      <c r="Z117">
        <v>71</v>
      </c>
      <c r="AA117">
        <v>20</v>
      </c>
      <c r="AB117">
        <v>22</v>
      </c>
      <c r="AC117">
        <v>0</v>
      </c>
      <c r="AD117">
        <v>2</v>
      </c>
      <c r="AE117" s="2">
        <f t="shared" si="8"/>
        <v>-1</v>
      </c>
    </row>
    <row r="118" spans="19:31" x14ac:dyDescent="0.25">
      <c r="S118">
        <v>11277883</v>
      </c>
      <c r="T118">
        <v>50</v>
      </c>
      <c r="U118" t="s">
        <v>6</v>
      </c>
      <c r="V118">
        <v>1902767</v>
      </c>
      <c r="W118" t="s">
        <v>7</v>
      </c>
      <c r="X118">
        <v>391060980</v>
      </c>
      <c r="Z118">
        <v>34</v>
      </c>
      <c r="AA118">
        <v>18</v>
      </c>
      <c r="AB118">
        <v>37</v>
      </c>
      <c r="AC118">
        <v>0</v>
      </c>
      <c r="AD118">
        <v>4</v>
      </c>
      <c r="AE118" s="2">
        <f t="shared" si="8"/>
        <v>-5</v>
      </c>
    </row>
    <row r="119" spans="19:31" x14ac:dyDescent="0.25">
      <c r="S119">
        <v>11277919</v>
      </c>
      <c r="T119">
        <v>54</v>
      </c>
      <c r="U119" t="s">
        <v>4</v>
      </c>
      <c r="V119">
        <v>2053402</v>
      </c>
      <c r="W119" t="s">
        <v>5</v>
      </c>
      <c r="X119">
        <v>201329778</v>
      </c>
      <c r="Y119">
        <v>0</v>
      </c>
      <c r="Z119">
        <v>32</v>
      </c>
      <c r="AA119">
        <v>15</v>
      </c>
      <c r="AB119">
        <v>17</v>
      </c>
      <c r="AC119">
        <v>0</v>
      </c>
      <c r="AD119">
        <v>0</v>
      </c>
      <c r="AE119" s="2">
        <f t="shared" si="8"/>
        <v>-1</v>
      </c>
    </row>
    <row r="120" spans="19:31" x14ac:dyDescent="0.25">
      <c r="S120">
        <v>11277183</v>
      </c>
      <c r="T120">
        <v>6</v>
      </c>
      <c r="U120" t="s">
        <v>6</v>
      </c>
      <c r="V120">
        <v>438811</v>
      </c>
      <c r="W120" t="s">
        <v>7</v>
      </c>
      <c r="X120">
        <v>429135020</v>
      </c>
      <c r="Y120">
        <v>3</v>
      </c>
      <c r="Z120">
        <v>60</v>
      </c>
      <c r="AA120">
        <v>14</v>
      </c>
      <c r="AB120">
        <v>37</v>
      </c>
      <c r="AC120">
        <v>7</v>
      </c>
      <c r="AD120">
        <v>0</v>
      </c>
      <c r="AE120" s="2">
        <f t="shared" si="8"/>
        <v>-6</v>
      </c>
    </row>
    <row r="121" spans="19:31" x14ac:dyDescent="0.25">
      <c r="S121">
        <v>620446013</v>
      </c>
      <c r="T121">
        <v>71</v>
      </c>
      <c r="U121" t="s">
        <v>4</v>
      </c>
      <c r="V121">
        <v>1338345</v>
      </c>
      <c r="W121" t="s">
        <v>5</v>
      </c>
      <c r="X121">
        <v>430571463</v>
      </c>
      <c r="Z121">
        <v>63</v>
      </c>
      <c r="AA121">
        <v>17</v>
      </c>
      <c r="AB121">
        <v>14</v>
      </c>
      <c r="AC121">
        <v>0</v>
      </c>
      <c r="AD121">
        <v>2</v>
      </c>
      <c r="AE121" s="2">
        <f t="shared" si="8"/>
        <v>0</v>
      </c>
    </row>
    <row r="122" spans="19:31" x14ac:dyDescent="0.25">
      <c r="S122">
        <v>11156446</v>
      </c>
      <c r="T122">
        <v>15</v>
      </c>
      <c r="U122" t="s">
        <v>4</v>
      </c>
      <c r="V122">
        <v>1600392</v>
      </c>
      <c r="W122" t="s">
        <v>7</v>
      </c>
      <c r="X122">
        <v>423814373</v>
      </c>
      <c r="Z122">
        <v>39</v>
      </c>
      <c r="AA122">
        <v>16</v>
      </c>
      <c r="AB122">
        <v>21</v>
      </c>
      <c r="AC122">
        <v>2</v>
      </c>
      <c r="AD122">
        <v>0</v>
      </c>
      <c r="AE122" s="2">
        <f t="shared" si="8"/>
        <v>-2</v>
      </c>
    </row>
    <row r="123" spans="19:31" x14ac:dyDescent="0.25">
      <c r="S123">
        <v>620343467</v>
      </c>
      <c r="T123">
        <v>8</v>
      </c>
      <c r="U123" t="s">
        <v>6</v>
      </c>
      <c r="V123">
        <v>1211037</v>
      </c>
      <c r="W123" t="s">
        <v>7</v>
      </c>
      <c r="X123">
        <v>427033773</v>
      </c>
      <c r="Y123">
        <v>1</v>
      </c>
      <c r="Z123">
        <v>28</v>
      </c>
      <c r="AA123">
        <v>18</v>
      </c>
      <c r="AB123">
        <v>8</v>
      </c>
      <c r="AC123">
        <v>0</v>
      </c>
      <c r="AD123">
        <v>2</v>
      </c>
      <c r="AE123" s="2">
        <f t="shared" si="8"/>
        <v>2</v>
      </c>
    </row>
    <row r="124" spans="19:31" x14ac:dyDescent="0.25">
      <c r="S124">
        <v>620675070</v>
      </c>
      <c r="T124">
        <v>67</v>
      </c>
      <c r="U124" t="s">
        <v>6</v>
      </c>
      <c r="V124">
        <v>753099</v>
      </c>
      <c r="W124" t="s">
        <v>5</v>
      </c>
      <c r="X124">
        <v>391036192</v>
      </c>
      <c r="Z124">
        <v>27</v>
      </c>
      <c r="AA124">
        <v>10</v>
      </c>
      <c r="AB124">
        <v>15</v>
      </c>
      <c r="AC124">
        <v>0</v>
      </c>
      <c r="AD124">
        <v>0</v>
      </c>
      <c r="AE124" s="2">
        <f t="shared" si="8"/>
        <v>-2</v>
      </c>
    </row>
    <row r="125" spans="19:31" x14ac:dyDescent="0.25">
      <c r="S125">
        <v>616135387</v>
      </c>
      <c r="T125">
        <v>23</v>
      </c>
      <c r="U125" t="s">
        <v>4</v>
      </c>
      <c r="V125">
        <v>1601680</v>
      </c>
      <c r="W125" t="s">
        <v>7</v>
      </c>
      <c r="X125">
        <v>391336083</v>
      </c>
      <c r="Z125">
        <v>9</v>
      </c>
      <c r="AA125">
        <v>30</v>
      </c>
      <c r="AB125">
        <v>9</v>
      </c>
      <c r="AC125">
        <v>0</v>
      </c>
      <c r="AD125">
        <v>7</v>
      </c>
      <c r="AE125" s="2">
        <f t="shared" si="8"/>
        <v>5</v>
      </c>
    </row>
    <row r="126" spans="19:31" x14ac:dyDescent="0.25">
      <c r="S126">
        <v>620447357</v>
      </c>
      <c r="T126">
        <v>36</v>
      </c>
      <c r="U126" t="s">
        <v>4</v>
      </c>
      <c r="V126">
        <v>1601680</v>
      </c>
      <c r="W126" t="s">
        <v>7</v>
      </c>
      <c r="X126">
        <v>407416444</v>
      </c>
      <c r="Y126">
        <v>5</v>
      </c>
      <c r="Z126">
        <v>39</v>
      </c>
      <c r="AA126">
        <v>27</v>
      </c>
      <c r="AB126">
        <v>17</v>
      </c>
      <c r="AC126">
        <v>0</v>
      </c>
      <c r="AD126">
        <v>0</v>
      </c>
      <c r="AE126" s="2">
        <f t="shared" si="8"/>
        <v>2</v>
      </c>
    </row>
    <row r="127" spans="19:31" x14ac:dyDescent="0.25">
      <c r="S127">
        <v>617267594</v>
      </c>
      <c r="T127">
        <v>5</v>
      </c>
      <c r="U127" t="s">
        <v>6</v>
      </c>
      <c r="V127">
        <v>1601680</v>
      </c>
      <c r="W127" t="s">
        <v>7</v>
      </c>
      <c r="X127">
        <v>393251813</v>
      </c>
      <c r="Y127">
        <v>15</v>
      </c>
      <c r="Z127">
        <v>39</v>
      </c>
      <c r="AA127">
        <v>26</v>
      </c>
      <c r="AB127">
        <v>54</v>
      </c>
      <c r="AC127">
        <v>8</v>
      </c>
      <c r="AD127">
        <v>7</v>
      </c>
      <c r="AE127" s="2">
        <f t="shared" si="8"/>
        <v>-7</v>
      </c>
    </row>
    <row r="128" spans="19:31" x14ac:dyDescent="0.25">
      <c r="S128">
        <v>617267594</v>
      </c>
      <c r="T128">
        <v>82</v>
      </c>
      <c r="U128" t="s">
        <v>6</v>
      </c>
      <c r="V128">
        <v>1601680</v>
      </c>
      <c r="W128" t="s">
        <v>7</v>
      </c>
      <c r="X128">
        <v>396909563</v>
      </c>
      <c r="Y128">
        <v>4</v>
      </c>
      <c r="Z128">
        <v>39</v>
      </c>
      <c r="AA128">
        <v>26</v>
      </c>
      <c r="AB128">
        <v>54</v>
      </c>
      <c r="AC128">
        <v>8</v>
      </c>
      <c r="AD128">
        <v>7</v>
      </c>
      <c r="AE128" s="2">
        <f t="shared" si="8"/>
        <v>-7</v>
      </c>
    </row>
    <row r="129" spans="19:31" x14ac:dyDescent="0.25">
      <c r="S129">
        <v>620609397</v>
      </c>
      <c r="T129">
        <v>7</v>
      </c>
      <c r="U129" t="s">
        <v>4</v>
      </c>
      <c r="V129">
        <v>1601680</v>
      </c>
      <c r="W129" t="s">
        <v>7</v>
      </c>
      <c r="X129">
        <v>402745878</v>
      </c>
      <c r="Y129">
        <v>14</v>
      </c>
      <c r="Z129">
        <v>48</v>
      </c>
      <c r="AA129">
        <v>28</v>
      </c>
      <c r="AB129">
        <v>26</v>
      </c>
      <c r="AC129">
        <v>0</v>
      </c>
      <c r="AD129">
        <v>2</v>
      </c>
      <c r="AE129" s="2">
        <f t="shared" si="8"/>
        <v>0</v>
      </c>
    </row>
    <row r="130" spans="19:31" x14ac:dyDescent="0.25">
      <c r="S130">
        <v>617267599</v>
      </c>
      <c r="T130">
        <v>62</v>
      </c>
      <c r="U130" t="s">
        <v>6</v>
      </c>
      <c r="V130">
        <v>1589927</v>
      </c>
      <c r="W130" t="s">
        <v>7</v>
      </c>
      <c r="X130">
        <v>397076921</v>
      </c>
      <c r="Z130">
        <v>68</v>
      </c>
      <c r="AA130">
        <v>28</v>
      </c>
      <c r="AB130">
        <v>28</v>
      </c>
      <c r="AC130">
        <v>0</v>
      </c>
      <c r="AD130">
        <v>2</v>
      </c>
      <c r="AE130" s="2">
        <f t="shared" si="8"/>
        <v>0</v>
      </c>
    </row>
    <row r="131" spans="19:31" x14ac:dyDescent="0.25">
      <c r="S131">
        <v>11202290</v>
      </c>
      <c r="T131">
        <v>71</v>
      </c>
      <c r="U131" t="s">
        <v>4</v>
      </c>
      <c r="V131">
        <v>1601680</v>
      </c>
      <c r="W131" t="s">
        <v>7</v>
      </c>
      <c r="X131">
        <v>402745878</v>
      </c>
      <c r="Y131">
        <v>14</v>
      </c>
      <c r="Z131">
        <v>63</v>
      </c>
      <c r="AA131">
        <v>30</v>
      </c>
      <c r="AB131">
        <v>30</v>
      </c>
      <c r="AC131">
        <v>0</v>
      </c>
      <c r="AD131">
        <v>2</v>
      </c>
      <c r="AE131" s="2">
        <f t="shared" ref="AE131:AE194" si="9">INT((AA131-AB131)/4)</f>
        <v>0</v>
      </c>
    </row>
    <row r="132" spans="19:31" x14ac:dyDescent="0.25">
      <c r="S132">
        <v>11260920</v>
      </c>
      <c r="T132">
        <v>76</v>
      </c>
      <c r="U132" t="s">
        <v>6</v>
      </c>
      <c r="V132">
        <v>1601680</v>
      </c>
      <c r="W132" t="s">
        <v>7</v>
      </c>
      <c r="X132">
        <v>408851018</v>
      </c>
      <c r="Y132">
        <v>4</v>
      </c>
      <c r="Z132">
        <v>50</v>
      </c>
      <c r="AA132">
        <v>26</v>
      </c>
      <c r="AB132">
        <v>37</v>
      </c>
      <c r="AC132">
        <v>0</v>
      </c>
      <c r="AD132">
        <v>0</v>
      </c>
      <c r="AE132" s="2">
        <f t="shared" si="9"/>
        <v>-3</v>
      </c>
    </row>
    <row r="133" spans="19:31" x14ac:dyDescent="0.25">
      <c r="S133">
        <v>616221473</v>
      </c>
      <c r="T133">
        <v>87</v>
      </c>
      <c r="U133" t="s">
        <v>6</v>
      </c>
      <c r="V133">
        <v>793536</v>
      </c>
      <c r="W133" t="s">
        <v>5</v>
      </c>
      <c r="X133">
        <v>421220563</v>
      </c>
      <c r="Y133">
        <v>5</v>
      </c>
      <c r="Z133">
        <v>63</v>
      </c>
      <c r="AA133">
        <v>15</v>
      </c>
      <c r="AB133">
        <v>21</v>
      </c>
      <c r="AC133">
        <v>0</v>
      </c>
      <c r="AD133">
        <v>4</v>
      </c>
      <c r="AE133" s="2">
        <f t="shared" si="9"/>
        <v>-2</v>
      </c>
    </row>
    <row r="134" spans="19:31" x14ac:dyDescent="0.25">
      <c r="S134">
        <v>619432237</v>
      </c>
      <c r="T134">
        <v>7</v>
      </c>
      <c r="U134" t="s">
        <v>6</v>
      </c>
      <c r="V134">
        <v>1799344</v>
      </c>
      <c r="W134" t="s">
        <v>5</v>
      </c>
      <c r="X134">
        <v>412013170</v>
      </c>
      <c r="Y134">
        <v>3</v>
      </c>
      <c r="Z134">
        <v>53</v>
      </c>
      <c r="AA134">
        <v>24</v>
      </c>
      <c r="AB134">
        <v>31</v>
      </c>
      <c r="AC134">
        <v>0</v>
      </c>
      <c r="AD134">
        <v>0</v>
      </c>
      <c r="AE134" s="2">
        <f t="shared" si="9"/>
        <v>-2</v>
      </c>
    </row>
    <row r="135" spans="19:31" x14ac:dyDescent="0.25">
      <c r="S135">
        <v>11224455</v>
      </c>
      <c r="T135">
        <v>36</v>
      </c>
      <c r="U135" t="s">
        <v>6</v>
      </c>
      <c r="V135">
        <v>1799344</v>
      </c>
      <c r="W135" t="s">
        <v>7</v>
      </c>
      <c r="X135">
        <v>401062776</v>
      </c>
      <c r="Y135">
        <v>3</v>
      </c>
      <c r="Z135">
        <v>55</v>
      </c>
      <c r="AA135">
        <v>26</v>
      </c>
      <c r="AB135">
        <v>42</v>
      </c>
      <c r="AC135">
        <v>7</v>
      </c>
      <c r="AD135">
        <v>0</v>
      </c>
      <c r="AE135" s="2">
        <f t="shared" si="9"/>
        <v>-4</v>
      </c>
    </row>
    <row r="136" spans="19:31" x14ac:dyDescent="0.25">
      <c r="S136">
        <v>11255429</v>
      </c>
      <c r="T136">
        <v>42</v>
      </c>
      <c r="U136" t="s">
        <v>4</v>
      </c>
      <c r="V136">
        <v>1799344</v>
      </c>
      <c r="W136" t="s">
        <v>5</v>
      </c>
      <c r="X136">
        <v>404271804</v>
      </c>
      <c r="Y136">
        <v>4</v>
      </c>
      <c r="Z136">
        <v>50</v>
      </c>
      <c r="AA136">
        <v>26</v>
      </c>
      <c r="AB136">
        <v>29</v>
      </c>
      <c r="AC136">
        <v>0</v>
      </c>
      <c r="AD136">
        <v>0</v>
      </c>
      <c r="AE136" s="2">
        <f t="shared" si="9"/>
        <v>-1</v>
      </c>
    </row>
    <row r="137" spans="19:31" x14ac:dyDescent="0.25">
      <c r="S137">
        <v>11224458</v>
      </c>
      <c r="T137">
        <v>15</v>
      </c>
      <c r="U137" t="s">
        <v>6</v>
      </c>
      <c r="V137">
        <v>733398</v>
      </c>
      <c r="W137" t="s">
        <v>7</v>
      </c>
      <c r="X137">
        <v>370049622</v>
      </c>
      <c r="Z137">
        <v>57</v>
      </c>
      <c r="AA137">
        <v>25</v>
      </c>
      <c r="AB137">
        <v>38</v>
      </c>
      <c r="AC137">
        <v>0</v>
      </c>
      <c r="AD137">
        <v>4</v>
      </c>
      <c r="AE137" s="2">
        <f t="shared" si="9"/>
        <v>-4</v>
      </c>
    </row>
    <row r="138" spans="19:31" x14ac:dyDescent="0.25">
      <c r="S138">
        <v>620259512</v>
      </c>
      <c r="T138">
        <v>31</v>
      </c>
      <c r="U138" t="s">
        <v>4</v>
      </c>
      <c r="V138">
        <v>772631</v>
      </c>
      <c r="W138" t="s">
        <v>7</v>
      </c>
      <c r="X138">
        <v>380546716</v>
      </c>
      <c r="Y138">
        <v>10</v>
      </c>
      <c r="Z138">
        <v>8</v>
      </c>
      <c r="AA138">
        <v>28</v>
      </c>
      <c r="AB138">
        <v>7</v>
      </c>
      <c r="AC138">
        <v>0</v>
      </c>
      <c r="AD138">
        <v>0</v>
      </c>
      <c r="AE138" s="2">
        <f t="shared" si="9"/>
        <v>5</v>
      </c>
    </row>
    <row r="139" spans="19:31" x14ac:dyDescent="0.25">
      <c r="S139">
        <v>617267309</v>
      </c>
      <c r="T139">
        <v>65</v>
      </c>
      <c r="U139" t="s">
        <v>4</v>
      </c>
      <c r="V139">
        <v>1586565</v>
      </c>
      <c r="W139" t="s">
        <v>5</v>
      </c>
      <c r="X139">
        <v>373448545</v>
      </c>
      <c r="Z139">
        <v>64</v>
      </c>
      <c r="AA139">
        <v>33</v>
      </c>
      <c r="AB139">
        <v>50</v>
      </c>
      <c r="AC139">
        <v>0</v>
      </c>
      <c r="AD139">
        <v>2</v>
      </c>
      <c r="AE139" s="2">
        <f t="shared" si="9"/>
        <v>-5</v>
      </c>
    </row>
    <row r="140" spans="19:31" x14ac:dyDescent="0.25">
      <c r="S140">
        <v>617267316</v>
      </c>
      <c r="T140">
        <v>13</v>
      </c>
      <c r="U140" t="s">
        <v>6</v>
      </c>
      <c r="V140">
        <v>307702</v>
      </c>
      <c r="W140" t="s">
        <v>7</v>
      </c>
      <c r="X140">
        <v>365250630</v>
      </c>
      <c r="Z140">
        <v>67</v>
      </c>
      <c r="AA140">
        <v>29</v>
      </c>
      <c r="AB140">
        <v>44</v>
      </c>
      <c r="AC140">
        <v>0</v>
      </c>
      <c r="AD140">
        <v>2</v>
      </c>
      <c r="AE140" s="2">
        <f t="shared" si="9"/>
        <v>-4</v>
      </c>
    </row>
    <row r="141" spans="19:31" x14ac:dyDescent="0.25">
      <c r="S141">
        <v>620352485</v>
      </c>
      <c r="T141">
        <v>16</v>
      </c>
      <c r="U141" t="s">
        <v>4</v>
      </c>
      <c r="V141">
        <v>2056220</v>
      </c>
      <c r="W141" t="s">
        <v>7</v>
      </c>
      <c r="X141">
        <v>412151839</v>
      </c>
      <c r="Y141">
        <v>4</v>
      </c>
      <c r="Z141">
        <v>49</v>
      </c>
      <c r="AA141">
        <v>23</v>
      </c>
      <c r="AB141">
        <v>20</v>
      </c>
      <c r="AC141">
        <v>0</v>
      </c>
      <c r="AD141">
        <v>0</v>
      </c>
      <c r="AE141" s="2">
        <f t="shared" si="9"/>
        <v>0</v>
      </c>
    </row>
    <row r="142" spans="19:31" x14ac:dyDescent="0.25">
      <c r="S142">
        <v>11277385</v>
      </c>
      <c r="T142">
        <v>56</v>
      </c>
      <c r="U142" t="s">
        <v>4</v>
      </c>
      <c r="V142">
        <v>490468</v>
      </c>
      <c r="W142" t="s">
        <v>7</v>
      </c>
      <c r="X142">
        <v>398430893</v>
      </c>
      <c r="Y142">
        <v>14</v>
      </c>
      <c r="Z142">
        <v>44</v>
      </c>
      <c r="AA142">
        <v>29</v>
      </c>
      <c r="AB142">
        <v>37</v>
      </c>
      <c r="AC142">
        <v>7</v>
      </c>
      <c r="AD142">
        <v>0</v>
      </c>
      <c r="AE142" s="2">
        <f t="shared" si="9"/>
        <v>-2</v>
      </c>
    </row>
    <row r="143" spans="19:31" x14ac:dyDescent="0.25">
      <c r="S143">
        <v>11282958</v>
      </c>
      <c r="T143">
        <v>10</v>
      </c>
      <c r="U143" t="s">
        <v>6</v>
      </c>
      <c r="V143">
        <v>490468</v>
      </c>
      <c r="W143" t="s">
        <v>7</v>
      </c>
      <c r="X143">
        <v>412259956</v>
      </c>
      <c r="Y143">
        <v>5</v>
      </c>
      <c r="Z143">
        <v>48</v>
      </c>
      <c r="AA143">
        <v>29</v>
      </c>
      <c r="AB143">
        <v>39</v>
      </c>
      <c r="AC143">
        <v>7</v>
      </c>
      <c r="AD143">
        <v>0</v>
      </c>
      <c r="AE143" s="2">
        <f t="shared" si="9"/>
        <v>-3</v>
      </c>
    </row>
    <row r="144" spans="19:31" x14ac:dyDescent="0.25">
      <c r="S144">
        <v>11280974</v>
      </c>
      <c r="T144">
        <v>70</v>
      </c>
      <c r="U144" t="s">
        <v>6</v>
      </c>
      <c r="V144">
        <v>793621</v>
      </c>
      <c r="W144" t="s">
        <v>5</v>
      </c>
      <c r="X144">
        <v>365848604</v>
      </c>
      <c r="Y144">
        <v>2</v>
      </c>
      <c r="Z144">
        <v>53</v>
      </c>
      <c r="AA144">
        <v>34</v>
      </c>
      <c r="AB144">
        <v>28</v>
      </c>
      <c r="AC144">
        <v>7</v>
      </c>
      <c r="AD144">
        <v>0</v>
      </c>
      <c r="AE144" s="2">
        <f t="shared" si="9"/>
        <v>1</v>
      </c>
    </row>
    <row r="145" spans="19:31" x14ac:dyDescent="0.25">
      <c r="S145">
        <v>11282943</v>
      </c>
      <c r="T145">
        <v>88</v>
      </c>
      <c r="U145" t="s">
        <v>4</v>
      </c>
      <c r="V145">
        <v>793621</v>
      </c>
      <c r="W145" t="s">
        <v>5</v>
      </c>
      <c r="X145">
        <v>411438666</v>
      </c>
      <c r="Y145">
        <v>14</v>
      </c>
      <c r="Z145">
        <v>56</v>
      </c>
      <c r="AA145">
        <v>36</v>
      </c>
      <c r="AB145">
        <v>29</v>
      </c>
      <c r="AC145">
        <v>7</v>
      </c>
      <c r="AD145">
        <v>0</v>
      </c>
      <c r="AE145" s="2">
        <f t="shared" si="9"/>
        <v>1</v>
      </c>
    </row>
    <row r="146" spans="19:31" x14ac:dyDescent="0.25">
      <c r="S146">
        <v>11280973</v>
      </c>
      <c r="T146">
        <v>4</v>
      </c>
      <c r="U146" t="s">
        <v>6</v>
      </c>
      <c r="V146">
        <v>463541</v>
      </c>
      <c r="W146" t="s">
        <v>5</v>
      </c>
      <c r="X146">
        <v>403564090</v>
      </c>
      <c r="Y146">
        <v>5</v>
      </c>
      <c r="Z146">
        <v>68</v>
      </c>
      <c r="AA146">
        <v>25</v>
      </c>
      <c r="AB146">
        <v>20</v>
      </c>
      <c r="AC146">
        <v>0</v>
      </c>
      <c r="AD146">
        <v>0</v>
      </c>
      <c r="AE146" s="2">
        <f t="shared" si="9"/>
        <v>1</v>
      </c>
    </row>
    <row r="147" spans="19:31" x14ac:dyDescent="0.25">
      <c r="S147">
        <v>11280973</v>
      </c>
      <c r="T147">
        <v>22</v>
      </c>
      <c r="U147" t="s">
        <v>6</v>
      </c>
      <c r="V147">
        <v>463541</v>
      </c>
      <c r="W147" t="s">
        <v>5</v>
      </c>
      <c r="X147">
        <v>360716560</v>
      </c>
      <c r="Y147">
        <v>6</v>
      </c>
      <c r="Z147">
        <v>68</v>
      </c>
      <c r="AA147">
        <v>25</v>
      </c>
      <c r="AB147">
        <v>20</v>
      </c>
      <c r="AC147">
        <v>0</v>
      </c>
      <c r="AD147">
        <v>0</v>
      </c>
      <c r="AE147" s="2">
        <f t="shared" si="9"/>
        <v>1</v>
      </c>
    </row>
    <row r="148" spans="19:31" x14ac:dyDescent="0.25">
      <c r="S148">
        <v>11281962</v>
      </c>
      <c r="T148">
        <v>44</v>
      </c>
      <c r="U148" t="s">
        <v>6</v>
      </c>
      <c r="V148">
        <v>2056315</v>
      </c>
      <c r="W148" t="s">
        <v>7</v>
      </c>
      <c r="X148">
        <v>433434807</v>
      </c>
      <c r="Y148">
        <v>3</v>
      </c>
      <c r="Z148">
        <v>47</v>
      </c>
      <c r="AA148">
        <v>17</v>
      </c>
      <c r="AB148">
        <v>25</v>
      </c>
      <c r="AC148">
        <v>0</v>
      </c>
      <c r="AD148">
        <v>0</v>
      </c>
      <c r="AE148" s="2">
        <f t="shared" si="9"/>
        <v>-2</v>
      </c>
    </row>
    <row r="149" spans="19:31" x14ac:dyDescent="0.25">
      <c r="S149">
        <v>11281030</v>
      </c>
      <c r="T149">
        <v>23</v>
      </c>
      <c r="U149" t="s">
        <v>6</v>
      </c>
      <c r="V149">
        <v>71272</v>
      </c>
      <c r="W149" t="s">
        <v>7</v>
      </c>
      <c r="X149">
        <v>391516959</v>
      </c>
      <c r="Y149">
        <v>5</v>
      </c>
      <c r="Z149">
        <v>47</v>
      </c>
      <c r="AA149">
        <v>41</v>
      </c>
      <c r="AB149">
        <v>41</v>
      </c>
      <c r="AC149">
        <v>0</v>
      </c>
      <c r="AD149">
        <v>0</v>
      </c>
      <c r="AE149" s="2">
        <f t="shared" si="9"/>
        <v>0</v>
      </c>
    </row>
    <row r="150" spans="19:31" x14ac:dyDescent="0.25">
      <c r="S150">
        <v>620723417</v>
      </c>
      <c r="T150">
        <v>38</v>
      </c>
      <c r="U150" t="s">
        <v>4</v>
      </c>
      <c r="V150">
        <v>487056</v>
      </c>
      <c r="W150" t="s">
        <v>5</v>
      </c>
      <c r="X150">
        <v>405931747</v>
      </c>
      <c r="Z150">
        <v>48</v>
      </c>
      <c r="AA150">
        <v>23</v>
      </c>
      <c r="AB150">
        <v>46</v>
      </c>
      <c r="AC150">
        <v>3</v>
      </c>
      <c r="AD150">
        <v>8</v>
      </c>
      <c r="AE150" s="2">
        <f t="shared" si="9"/>
        <v>-6</v>
      </c>
    </row>
    <row r="151" spans="19:31" x14ac:dyDescent="0.25">
      <c r="S151">
        <v>11270683</v>
      </c>
      <c r="T151">
        <v>48</v>
      </c>
      <c r="U151" t="s">
        <v>6</v>
      </c>
      <c r="V151">
        <v>2055939</v>
      </c>
      <c r="W151" t="s">
        <v>7</v>
      </c>
      <c r="X151">
        <v>425160002</v>
      </c>
      <c r="Y151">
        <v>2</v>
      </c>
      <c r="Z151">
        <v>61</v>
      </c>
      <c r="AA151">
        <v>18</v>
      </c>
      <c r="AB151">
        <v>48</v>
      </c>
      <c r="AC151">
        <v>7</v>
      </c>
      <c r="AD151">
        <v>0</v>
      </c>
      <c r="AE151" s="2">
        <f t="shared" si="9"/>
        <v>-8</v>
      </c>
    </row>
    <row r="152" spans="19:31" x14ac:dyDescent="0.25">
      <c r="S152">
        <v>11274205</v>
      </c>
      <c r="T152">
        <v>21</v>
      </c>
      <c r="U152" t="s">
        <v>4</v>
      </c>
      <c r="V152">
        <v>438610</v>
      </c>
      <c r="W152" t="s">
        <v>7</v>
      </c>
      <c r="X152">
        <v>411397771</v>
      </c>
      <c r="Y152">
        <v>8</v>
      </c>
      <c r="Z152">
        <v>49</v>
      </c>
      <c r="AA152">
        <v>42</v>
      </c>
      <c r="AB152">
        <v>31</v>
      </c>
      <c r="AC152">
        <v>0</v>
      </c>
      <c r="AD152">
        <v>8</v>
      </c>
      <c r="AE152" s="2">
        <f t="shared" si="9"/>
        <v>2</v>
      </c>
    </row>
    <row r="153" spans="19:31" x14ac:dyDescent="0.25">
      <c r="S153">
        <v>11277707</v>
      </c>
      <c r="T153">
        <v>31</v>
      </c>
      <c r="U153" t="s">
        <v>6</v>
      </c>
      <c r="V153">
        <v>2055939</v>
      </c>
      <c r="W153" t="s">
        <v>7</v>
      </c>
      <c r="X153">
        <v>425160002</v>
      </c>
      <c r="Y153">
        <v>2</v>
      </c>
      <c r="Z153">
        <v>54</v>
      </c>
      <c r="AA153">
        <v>18</v>
      </c>
      <c r="AB153">
        <v>41</v>
      </c>
      <c r="AC153">
        <v>0</v>
      </c>
      <c r="AD153">
        <v>0</v>
      </c>
      <c r="AE153" s="2">
        <f t="shared" si="9"/>
        <v>-6</v>
      </c>
    </row>
    <row r="154" spans="19:31" x14ac:dyDescent="0.25">
      <c r="S154">
        <v>11280240</v>
      </c>
      <c r="T154">
        <v>35</v>
      </c>
      <c r="U154" t="s">
        <v>4</v>
      </c>
      <c r="V154">
        <v>990223</v>
      </c>
      <c r="W154" t="s">
        <v>7</v>
      </c>
      <c r="X154">
        <v>425840358</v>
      </c>
      <c r="Y154">
        <v>7</v>
      </c>
      <c r="Z154">
        <v>23</v>
      </c>
      <c r="AA154">
        <v>20</v>
      </c>
      <c r="AB154">
        <v>14</v>
      </c>
      <c r="AC154">
        <v>0</v>
      </c>
      <c r="AD154">
        <v>0</v>
      </c>
      <c r="AE154" s="2">
        <f t="shared" si="9"/>
        <v>1</v>
      </c>
    </row>
    <row r="155" spans="19:31" x14ac:dyDescent="0.25">
      <c r="S155">
        <v>11280280</v>
      </c>
      <c r="T155">
        <v>22</v>
      </c>
      <c r="U155" t="s">
        <v>6</v>
      </c>
      <c r="V155">
        <v>990223</v>
      </c>
      <c r="W155" t="s">
        <v>7</v>
      </c>
      <c r="X155">
        <v>426780436</v>
      </c>
      <c r="Y155">
        <v>8</v>
      </c>
      <c r="Z155">
        <v>37</v>
      </c>
      <c r="AA155">
        <v>20</v>
      </c>
      <c r="AB155">
        <v>33</v>
      </c>
      <c r="AC155">
        <v>2</v>
      </c>
      <c r="AD155">
        <v>0</v>
      </c>
      <c r="AE155" s="2">
        <f t="shared" si="9"/>
        <v>-4</v>
      </c>
    </row>
    <row r="156" spans="19:31" x14ac:dyDescent="0.25">
      <c r="S156">
        <v>11280292</v>
      </c>
      <c r="T156">
        <v>31</v>
      </c>
      <c r="U156" t="s">
        <v>6</v>
      </c>
      <c r="V156">
        <v>2053266</v>
      </c>
      <c r="W156" t="s">
        <v>5</v>
      </c>
      <c r="X156">
        <v>345265366</v>
      </c>
      <c r="Z156">
        <v>37</v>
      </c>
      <c r="AA156">
        <v>25</v>
      </c>
      <c r="AB156">
        <v>22</v>
      </c>
      <c r="AC156">
        <v>2</v>
      </c>
      <c r="AD156">
        <v>0</v>
      </c>
      <c r="AE156" s="2">
        <f t="shared" si="9"/>
        <v>0</v>
      </c>
    </row>
    <row r="157" spans="19:31" x14ac:dyDescent="0.25">
      <c r="S157">
        <v>11280322</v>
      </c>
      <c r="T157">
        <v>42</v>
      </c>
      <c r="U157" t="s">
        <v>4</v>
      </c>
      <c r="V157">
        <v>1365742</v>
      </c>
      <c r="W157" t="s">
        <v>5</v>
      </c>
      <c r="X157">
        <v>355002205</v>
      </c>
      <c r="Z157">
        <v>46</v>
      </c>
      <c r="AA157">
        <v>39</v>
      </c>
      <c r="AB157">
        <v>22</v>
      </c>
      <c r="AC157">
        <v>0</v>
      </c>
      <c r="AD157">
        <v>0</v>
      </c>
      <c r="AE157" s="2">
        <f t="shared" si="9"/>
        <v>4</v>
      </c>
    </row>
    <row r="158" spans="19:31" x14ac:dyDescent="0.25">
      <c r="S158">
        <v>11282950</v>
      </c>
      <c r="T158">
        <v>74</v>
      </c>
      <c r="U158" t="s">
        <v>6</v>
      </c>
      <c r="V158">
        <v>793621</v>
      </c>
      <c r="W158" t="s">
        <v>5</v>
      </c>
      <c r="X158">
        <v>387334555</v>
      </c>
      <c r="Y158">
        <v>4</v>
      </c>
      <c r="Z158">
        <v>52</v>
      </c>
      <c r="AA158">
        <v>36</v>
      </c>
      <c r="AB158">
        <v>22</v>
      </c>
      <c r="AC158">
        <v>7</v>
      </c>
      <c r="AD158">
        <v>0</v>
      </c>
      <c r="AE158" s="2">
        <f t="shared" si="9"/>
        <v>3</v>
      </c>
    </row>
    <row r="159" spans="19:31" x14ac:dyDescent="0.25">
      <c r="S159">
        <v>620259808</v>
      </c>
      <c r="T159">
        <v>84</v>
      </c>
      <c r="U159" t="s">
        <v>6</v>
      </c>
      <c r="V159">
        <v>1369669</v>
      </c>
      <c r="W159" t="s">
        <v>7</v>
      </c>
      <c r="X159">
        <v>431252594</v>
      </c>
      <c r="Y159">
        <v>6</v>
      </c>
      <c r="Z159">
        <v>47</v>
      </c>
      <c r="AA159">
        <v>20</v>
      </c>
      <c r="AB159">
        <v>20</v>
      </c>
      <c r="AC159">
        <v>2</v>
      </c>
      <c r="AD159">
        <v>7</v>
      </c>
      <c r="AE159" s="2">
        <f t="shared" si="9"/>
        <v>0</v>
      </c>
    </row>
    <row r="160" spans="19:31" x14ac:dyDescent="0.25">
      <c r="S160">
        <v>11270129</v>
      </c>
      <c r="T160">
        <v>48</v>
      </c>
      <c r="U160" t="s">
        <v>4</v>
      </c>
      <c r="V160">
        <v>1456420</v>
      </c>
      <c r="W160" t="s">
        <v>5</v>
      </c>
      <c r="X160">
        <v>412332238</v>
      </c>
      <c r="Z160">
        <v>70</v>
      </c>
      <c r="AA160">
        <v>32</v>
      </c>
      <c r="AB160">
        <v>16</v>
      </c>
      <c r="AC160">
        <v>0</v>
      </c>
      <c r="AD160">
        <v>7</v>
      </c>
      <c r="AE160" s="2">
        <f t="shared" si="9"/>
        <v>4</v>
      </c>
    </row>
    <row r="161" spans="19:31" x14ac:dyDescent="0.25">
      <c r="S161">
        <v>11199357</v>
      </c>
      <c r="T161">
        <v>12</v>
      </c>
      <c r="U161" t="s">
        <v>6</v>
      </c>
      <c r="V161">
        <v>1369669</v>
      </c>
      <c r="W161" t="s">
        <v>5</v>
      </c>
      <c r="X161">
        <v>433543271</v>
      </c>
      <c r="Y161">
        <v>4</v>
      </c>
      <c r="Z161">
        <v>33</v>
      </c>
      <c r="AA161">
        <v>18</v>
      </c>
      <c r="AB161">
        <v>32</v>
      </c>
      <c r="AC161">
        <v>0</v>
      </c>
      <c r="AD161">
        <v>0</v>
      </c>
      <c r="AE161" s="2">
        <f t="shared" si="9"/>
        <v>-4</v>
      </c>
    </row>
    <row r="162" spans="19:31" x14ac:dyDescent="0.25">
      <c r="S162">
        <v>11276643</v>
      </c>
      <c r="T162">
        <v>84</v>
      </c>
      <c r="U162" t="s">
        <v>4</v>
      </c>
      <c r="V162">
        <v>308719</v>
      </c>
      <c r="W162" t="s">
        <v>5</v>
      </c>
      <c r="X162">
        <v>370558730</v>
      </c>
      <c r="Z162">
        <v>76</v>
      </c>
      <c r="AA162">
        <v>34</v>
      </c>
      <c r="AB162">
        <v>16</v>
      </c>
      <c r="AC162">
        <v>0</v>
      </c>
      <c r="AD162">
        <v>1</v>
      </c>
      <c r="AE162" s="2">
        <f t="shared" si="9"/>
        <v>4</v>
      </c>
    </row>
    <row r="163" spans="19:31" x14ac:dyDescent="0.25">
      <c r="S163">
        <v>619858795</v>
      </c>
      <c r="T163">
        <v>4</v>
      </c>
      <c r="U163" t="s">
        <v>4</v>
      </c>
      <c r="V163">
        <v>793607</v>
      </c>
      <c r="W163" t="s">
        <v>5</v>
      </c>
      <c r="X163">
        <v>406685232</v>
      </c>
      <c r="Y163">
        <v>4</v>
      </c>
      <c r="Z163">
        <v>71</v>
      </c>
      <c r="AA163">
        <v>31</v>
      </c>
      <c r="AB163">
        <v>34</v>
      </c>
      <c r="AC163">
        <v>0</v>
      </c>
      <c r="AD163">
        <v>0</v>
      </c>
      <c r="AE163" s="2">
        <f t="shared" si="9"/>
        <v>-1</v>
      </c>
    </row>
    <row r="164" spans="19:31" x14ac:dyDescent="0.25">
      <c r="S164">
        <v>620757436</v>
      </c>
      <c r="T164">
        <v>51</v>
      </c>
      <c r="U164" t="s">
        <v>4</v>
      </c>
      <c r="V164">
        <v>793607</v>
      </c>
      <c r="W164" t="s">
        <v>5</v>
      </c>
      <c r="X164">
        <v>377196835</v>
      </c>
      <c r="Y164">
        <v>3</v>
      </c>
      <c r="Z164">
        <v>51</v>
      </c>
      <c r="AA164">
        <v>31</v>
      </c>
      <c r="AB164">
        <v>38</v>
      </c>
      <c r="AC164">
        <v>0</v>
      </c>
      <c r="AD164">
        <v>0</v>
      </c>
      <c r="AE164" s="2">
        <f t="shared" si="9"/>
        <v>-2</v>
      </c>
    </row>
    <row r="165" spans="19:31" x14ac:dyDescent="0.25">
      <c r="S165">
        <v>11204019</v>
      </c>
      <c r="T165">
        <v>19</v>
      </c>
      <c r="U165" t="s">
        <v>6</v>
      </c>
      <c r="V165">
        <v>793607</v>
      </c>
      <c r="W165" t="s">
        <v>5</v>
      </c>
      <c r="X165">
        <v>406685232</v>
      </c>
      <c r="Y165">
        <v>4</v>
      </c>
      <c r="Z165">
        <v>58</v>
      </c>
      <c r="AA165">
        <v>34</v>
      </c>
      <c r="AB165">
        <v>35</v>
      </c>
      <c r="AC165">
        <v>7</v>
      </c>
      <c r="AD165">
        <v>0</v>
      </c>
      <c r="AE165" s="2">
        <f t="shared" si="9"/>
        <v>-1</v>
      </c>
    </row>
    <row r="166" spans="19:31" x14ac:dyDescent="0.25">
      <c r="S166">
        <v>11222843</v>
      </c>
      <c r="T166">
        <v>56</v>
      </c>
      <c r="U166" t="s">
        <v>4</v>
      </c>
      <c r="V166">
        <v>793607</v>
      </c>
      <c r="W166" t="s">
        <v>5</v>
      </c>
      <c r="X166">
        <v>369006658</v>
      </c>
      <c r="Y166">
        <v>8</v>
      </c>
      <c r="Z166">
        <v>56</v>
      </c>
      <c r="AA166">
        <v>33</v>
      </c>
      <c r="AB166">
        <v>26</v>
      </c>
      <c r="AC166">
        <v>7</v>
      </c>
      <c r="AD166">
        <v>0</v>
      </c>
      <c r="AE166" s="2">
        <f t="shared" si="9"/>
        <v>1</v>
      </c>
    </row>
    <row r="167" spans="19:31" x14ac:dyDescent="0.25">
      <c r="S167">
        <v>11252547</v>
      </c>
      <c r="T167">
        <v>67</v>
      </c>
      <c r="U167" t="s">
        <v>6</v>
      </c>
      <c r="V167">
        <v>793615</v>
      </c>
      <c r="W167" t="s">
        <v>7</v>
      </c>
      <c r="X167">
        <v>395438972</v>
      </c>
      <c r="Z167">
        <v>56</v>
      </c>
      <c r="AA167">
        <v>26</v>
      </c>
      <c r="AB167">
        <v>45</v>
      </c>
      <c r="AC167">
        <v>7</v>
      </c>
      <c r="AD167">
        <v>0</v>
      </c>
      <c r="AE167" s="2">
        <f t="shared" si="9"/>
        <v>-5</v>
      </c>
    </row>
    <row r="168" spans="19:31" x14ac:dyDescent="0.25">
      <c r="S168">
        <v>11257787</v>
      </c>
      <c r="T168">
        <v>78</v>
      </c>
      <c r="U168" t="s">
        <v>4</v>
      </c>
      <c r="V168">
        <v>793607</v>
      </c>
      <c r="W168" t="s">
        <v>5</v>
      </c>
      <c r="X168">
        <v>398339351</v>
      </c>
      <c r="Y168">
        <v>4</v>
      </c>
      <c r="Z168">
        <v>60</v>
      </c>
      <c r="AA168">
        <v>33</v>
      </c>
      <c r="AB168">
        <v>18</v>
      </c>
      <c r="AC168">
        <v>7</v>
      </c>
      <c r="AD168">
        <v>0</v>
      </c>
      <c r="AE168" s="2">
        <f t="shared" si="9"/>
        <v>3</v>
      </c>
    </row>
    <row r="169" spans="19:31" x14ac:dyDescent="0.25">
      <c r="S169">
        <v>11204029</v>
      </c>
      <c r="T169">
        <v>15</v>
      </c>
      <c r="U169" t="s">
        <v>6</v>
      </c>
      <c r="V169">
        <v>793607</v>
      </c>
      <c r="W169" t="s">
        <v>7</v>
      </c>
      <c r="X169">
        <v>377556790</v>
      </c>
      <c r="Y169">
        <v>3</v>
      </c>
      <c r="Z169">
        <v>49</v>
      </c>
      <c r="AA169">
        <v>33</v>
      </c>
      <c r="AB169">
        <v>35</v>
      </c>
      <c r="AC169">
        <v>0</v>
      </c>
      <c r="AD169">
        <v>7</v>
      </c>
      <c r="AE169" s="2">
        <f t="shared" si="9"/>
        <v>-1</v>
      </c>
    </row>
    <row r="170" spans="19:31" x14ac:dyDescent="0.25">
      <c r="S170">
        <v>11275442</v>
      </c>
      <c r="T170">
        <v>87</v>
      </c>
      <c r="U170" t="s">
        <v>4</v>
      </c>
      <c r="V170">
        <v>793607</v>
      </c>
      <c r="W170" t="s">
        <v>5</v>
      </c>
      <c r="X170">
        <v>377556790</v>
      </c>
      <c r="Y170">
        <v>3</v>
      </c>
      <c r="Z170">
        <v>52</v>
      </c>
      <c r="AA170">
        <v>33</v>
      </c>
      <c r="AB170">
        <v>36</v>
      </c>
      <c r="AC170">
        <v>7</v>
      </c>
      <c r="AD170">
        <v>0</v>
      </c>
      <c r="AE170" s="2">
        <f t="shared" si="9"/>
        <v>-1</v>
      </c>
    </row>
    <row r="171" spans="19:31" x14ac:dyDescent="0.25">
      <c r="S171">
        <v>620165042</v>
      </c>
      <c r="T171">
        <v>63</v>
      </c>
      <c r="U171" t="s">
        <v>4</v>
      </c>
      <c r="V171">
        <v>2052500</v>
      </c>
      <c r="W171" t="s">
        <v>7</v>
      </c>
      <c r="X171">
        <v>432255026</v>
      </c>
      <c r="Y171">
        <v>5</v>
      </c>
      <c r="Z171">
        <v>66</v>
      </c>
      <c r="AA171">
        <v>17</v>
      </c>
      <c r="AB171">
        <v>18</v>
      </c>
      <c r="AC171">
        <v>0</v>
      </c>
      <c r="AD171">
        <v>0</v>
      </c>
      <c r="AE171" s="2">
        <f t="shared" si="9"/>
        <v>-1</v>
      </c>
    </row>
    <row r="172" spans="19:31" x14ac:dyDescent="0.25">
      <c r="S172">
        <v>620350252</v>
      </c>
      <c r="T172">
        <v>85</v>
      </c>
      <c r="U172" t="s">
        <v>4</v>
      </c>
      <c r="V172">
        <v>2052500</v>
      </c>
      <c r="W172" t="s">
        <v>7</v>
      </c>
      <c r="X172">
        <v>433131685</v>
      </c>
      <c r="Y172">
        <v>3</v>
      </c>
      <c r="Z172">
        <v>44</v>
      </c>
      <c r="AA172">
        <v>17</v>
      </c>
      <c r="AB172">
        <v>20</v>
      </c>
      <c r="AC172">
        <v>2</v>
      </c>
      <c r="AD172">
        <v>0</v>
      </c>
      <c r="AE172" s="2">
        <f t="shared" si="9"/>
        <v>-1</v>
      </c>
    </row>
    <row r="173" spans="19:31" x14ac:dyDescent="0.25">
      <c r="S173">
        <v>616253208</v>
      </c>
      <c r="T173">
        <v>30</v>
      </c>
      <c r="U173" t="s">
        <v>4</v>
      </c>
      <c r="V173">
        <v>2053435</v>
      </c>
      <c r="W173" t="s">
        <v>5</v>
      </c>
      <c r="X173">
        <v>425111765</v>
      </c>
      <c r="Z173">
        <v>61</v>
      </c>
      <c r="AA173">
        <v>17</v>
      </c>
      <c r="AB173">
        <v>17</v>
      </c>
      <c r="AC173">
        <v>0</v>
      </c>
      <c r="AD173">
        <v>2</v>
      </c>
      <c r="AE173" s="2">
        <f t="shared" si="9"/>
        <v>0</v>
      </c>
    </row>
    <row r="174" spans="19:31" x14ac:dyDescent="0.25">
      <c r="S174">
        <v>620447853</v>
      </c>
      <c r="T174">
        <v>72</v>
      </c>
      <c r="U174" t="s">
        <v>4</v>
      </c>
      <c r="V174">
        <v>1333784</v>
      </c>
      <c r="W174" t="s">
        <v>7</v>
      </c>
      <c r="X174">
        <v>411095178</v>
      </c>
      <c r="Y174">
        <v>10</v>
      </c>
      <c r="Z174">
        <v>42</v>
      </c>
      <c r="AA174">
        <v>42</v>
      </c>
      <c r="AB174">
        <v>18</v>
      </c>
      <c r="AC174">
        <v>3</v>
      </c>
      <c r="AD174">
        <v>8</v>
      </c>
      <c r="AE174" s="2">
        <f t="shared" si="9"/>
        <v>6</v>
      </c>
    </row>
    <row r="175" spans="19:31" x14ac:dyDescent="0.25">
      <c r="S175">
        <v>617269783</v>
      </c>
      <c r="T175">
        <v>53</v>
      </c>
      <c r="U175" t="s">
        <v>4</v>
      </c>
      <c r="V175">
        <v>1333784</v>
      </c>
      <c r="W175" t="s">
        <v>5</v>
      </c>
      <c r="X175">
        <v>410889908</v>
      </c>
      <c r="Y175">
        <v>10</v>
      </c>
      <c r="Z175">
        <v>50</v>
      </c>
      <c r="AA175">
        <v>44</v>
      </c>
      <c r="AB175">
        <v>30</v>
      </c>
      <c r="AC175">
        <v>8</v>
      </c>
      <c r="AD175">
        <v>0</v>
      </c>
      <c r="AE175" s="2">
        <f t="shared" si="9"/>
        <v>3</v>
      </c>
    </row>
    <row r="176" spans="19:31" x14ac:dyDescent="0.25">
      <c r="S176">
        <v>11213876</v>
      </c>
      <c r="T176">
        <v>16</v>
      </c>
      <c r="U176" t="s">
        <v>4</v>
      </c>
      <c r="V176">
        <v>1333784</v>
      </c>
      <c r="W176" t="s">
        <v>5</v>
      </c>
      <c r="X176">
        <v>410889908</v>
      </c>
      <c r="Y176">
        <v>10</v>
      </c>
      <c r="Z176">
        <v>61</v>
      </c>
      <c r="AA176">
        <v>44</v>
      </c>
      <c r="AB176">
        <v>21</v>
      </c>
      <c r="AC176">
        <v>8</v>
      </c>
      <c r="AD176">
        <v>0</v>
      </c>
      <c r="AE176" s="2">
        <f t="shared" si="9"/>
        <v>5</v>
      </c>
    </row>
    <row r="177" spans="19:31" x14ac:dyDescent="0.25">
      <c r="S177">
        <v>11213876</v>
      </c>
      <c r="T177">
        <v>88</v>
      </c>
      <c r="U177" t="s">
        <v>6</v>
      </c>
      <c r="V177">
        <v>1333784</v>
      </c>
      <c r="W177" t="s">
        <v>5</v>
      </c>
      <c r="X177">
        <v>411100161</v>
      </c>
      <c r="Y177">
        <v>11</v>
      </c>
      <c r="Z177">
        <v>61</v>
      </c>
      <c r="AA177">
        <v>44</v>
      </c>
      <c r="AB177">
        <v>21</v>
      </c>
      <c r="AC177">
        <v>8</v>
      </c>
      <c r="AD177">
        <v>0</v>
      </c>
      <c r="AE177" s="2">
        <f t="shared" si="9"/>
        <v>5</v>
      </c>
    </row>
    <row r="178" spans="19:31" x14ac:dyDescent="0.25">
      <c r="S178">
        <v>11219478</v>
      </c>
      <c r="T178">
        <v>84</v>
      </c>
      <c r="U178" t="s">
        <v>6</v>
      </c>
      <c r="V178">
        <v>1334228</v>
      </c>
      <c r="W178" t="s">
        <v>7</v>
      </c>
      <c r="X178">
        <v>318575758</v>
      </c>
      <c r="Z178">
        <v>73</v>
      </c>
      <c r="AA178">
        <v>19</v>
      </c>
      <c r="AB178">
        <v>48</v>
      </c>
      <c r="AC178">
        <v>8</v>
      </c>
      <c r="AD178">
        <v>2</v>
      </c>
      <c r="AE178" s="2">
        <f t="shared" si="9"/>
        <v>-8</v>
      </c>
    </row>
    <row r="179" spans="19:31" x14ac:dyDescent="0.25">
      <c r="S179">
        <v>11219492</v>
      </c>
      <c r="T179">
        <v>21</v>
      </c>
      <c r="U179" t="s">
        <v>6</v>
      </c>
      <c r="V179">
        <v>889847</v>
      </c>
      <c r="W179" t="s">
        <v>7</v>
      </c>
      <c r="X179">
        <v>360829424</v>
      </c>
      <c r="Z179">
        <v>70</v>
      </c>
      <c r="AA179">
        <v>13</v>
      </c>
      <c r="AB179">
        <v>47</v>
      </c>
      <c r="AC179">
        <v>8</v>
      </c>
      <c r="AD179">
        <v>0</v>
      </c>
      <c r="AE179" s="2">
        <f t="shared" si="9"/>
        <v>-9</v>
      </c>
    </row>
    <row r="180" spans="19:31" x14ac:dyDescent="0.25">
      <c r="S180">
        <v>11258178</v>
      </c>
      <c r="T180">
        <v>13</v>
      </c>
      <c r="U180" t="s">
        <v>4</v>
      </c>
      <c r="V180">
        <v>1333784</v>
      </c>
      <c r="W180" t="s">
        <v>5</v>
      </c>
      <c r="X180">
        <v>409383251</v>
      </c>
      <c r="Y180">
        <v>15</v>
      </c>
      <c r="Z180">
        <v>65</v>
      </c>
      <c r="AA180">
        <v>45</v>
      </c>
      <c r="AB180">
        <v>10</v>
      </c>
      <c r="AC180">
        <v>8</v>
      </c>
      <c r="AD180">
        <v>3</v>
      </c>
      <c r="AE180" s="2">
        <f t="shared" si="9"/>
        <v>8</v>
      </c>
    </row>
    <row r="181" spans="19:31" x14ac:dyDescent="0.25">
      <c r="S181">
        <v>11281020</v>
      </c>
      <c r="T181">
        <v>36</v>
      </c>
      <c r="U181" t="s">
        <v>4</v>
      </c>
      <c r="V181">
        <v>793621</v>
      </c>
      <c r="W181" t="s">
        <v>5</v>
      </c>
      <c r="X181">
        <v>391265023</v>
      </c>
      <c r="Y181">
        <v>17</v>
      </c>
      <c r="Z181">
        <v>57</v>
      </c>
      <c r="AA181">
        <v>33</v>
      </c>
      <c r="AB181">
        <v>44</v>
      </c>
      <c r="AC181">
        <v>7</v>
      </c>
      <c r="AD181">
        <v>0</v>
      </c>
      <c r="AE181" s="2">
        <f t="shared" si="9"/>
        <v>-3</v>
      </c>
    </row>
    <row r="182" spans="19:31" x14ac:dyDescent="0.25">
      <c r="S182">
        <v>618407316</v>
      </c>
      <c r="T182">
        <v>37</v>
      </c>
      <c r="U182" t="s">
        <v>4</v>
      </c>
      <c r="V182">
        <v>948677</v>
      </c>
      <c r="W182" t="s">
        <v>5</v>
      </c>
      <c r="X182">
        <v>425887263</v>
      </c>
      <c r="Y182">
        <v>5</v>
      </c>
      <c r="Z182">
        <v>79</v>
      </c>
      <c r="AA182">
        <v>19</v>
      </c>
      <c r="AB182">
        <v>9</v>
      </c>
      <c r="AC182">
        <v>7</v>
      </c>
      <c r="AD182">
        <v>0</v>
      </c>
      <c r="AE182" s="2">
        <f t="shared" si="9"/>
        <v>2</v>
      </c>
    </row>
    <row r="183" spans="19:31" x14ac:dyDescent="0.25">
      <c r="S183">
        <v>620396872</v>
      </c>
      <c r="T183">
        <v>108</v>
      </c>
      <c r="U183" t="s">
        <v>4</v>
      </c>
      <c r="V183">
        <v>532236</v>
      </c>
      <c r="W183" t="s">
        <v>7</v>
      </c>
      <c r="X183">
        <v>388363779</v>
      </c>
      <c r="Z183">
        <v>54</v>
      </c>
      <c r="AA183">
        <v>28</v>
      </c>
      <c r="AB183">
        <v>31</v>
      </c>
      <c r="AC183">
        <v>0</v>
      </c>
      <c r="AD183">
        <v>0</v>
      </c>
      <c r="AE183" s="2">
        <f t="shared" si="9"/>
        <v>-1</v>
      </c>
    </row>
    <row r="184" spans="19:31" x14ac:dyDescent="0.25">
      <c r="S184">
        <v>11242874</v>
      </c>
      <c r="T184">
        <v>52</v>
      </c>
      <c r="U184" t="s">
        <v>4</v>
      </c>
      <c r="V184">
        <v>948677</v>
      </c>
      <c r="W184" t="s">
        <v>5</v>
      </c>
      <c r="X184">
        <v>416789233</v>
      </c>
      <c r="Y184">
        <v>14</v>
      </c>
      <c r="Z184">
        <v>68</v>
      </c>
      <c r="AA184">
        <v>18</v>
      </c>
      <c r="AB184">
        <v>20</v>
      </c>
      <c r="AC184">
        <v>0</v>
      </c>
      <c r="AD184">
        <v>2</v>
      </c>
      <c r="AE184" s="2">
        <f t="shared" si="9"/>
        <v>-1</v>
      </c>
    </row>
    <row r="185" spans="19:31" x14ac:dyDescent="0.25">
      <c r="S185">
        <v>11281021</v>
      </c>
      <c r="T185">
        <v>28</v>
      </c>
      <c r="U185" t="s">
        <v>4</v>
      </c>
      <c r="V185">
        <v>948677</v>
      </c>
      <c r="W185" t="s">
        <v>7</v>
      </c>
      <c r="X185">
        <v>416184427</v>
      </c>
      <c r="Y185">
        <v>5</v>
      </c>
      <c r="Z185">
        <v>63</v>
      </c>
      <c r="AA185">
        <v>20</v>
      </c>
      <c r="AB185">
        <v>37</v>
      </c>
      <c r="AC185">
        <v>7</v>
      </c>
      <c r="AD185">
        <v>0</v>
      </c>
      <c r="AE185" s="2">
        <f t="shared" si="9"/>
        <v>-5</v>
      </c>
    </row>
    <row r="186" spans="19:31" x14ac:dyDescent="0.25">
      <c r="S186">
        <v>616135449</v>
      </c>
      <c r="T186">
        <v>35</v>
      </c>
      <c r="U186" t="s">
        <v>4</v>
      </c>
      <c r="V186">
        <v>1414488</v>
      </c>
      <c r="W186" t="s">
        <v>7</v>
      </c>
      <c r="X186">
        <v>366800999</v>
      </c>
      <c r="Z186">
        <v>5</v>
      </c>
      <c r="AA186">
        <v>27</v>
      </c>
      <c r="AB186">
        <v>9</v>
      </c>
      <c r="AC186">
        <v>0</v>
      </c>
      <c r="AD186">
        <v>7</v>
      </c>
      <c r="AE186" s="2">
        <f t="shared" si="9"/>
        <v>4</v>
      </c>
    </row>
    <row r="187" spans="19:31" x14ac:dyDescent="0.25">
      <c r="S187">
        <v>617268147</v>
      </c>
      <c r="T187">
        <v>26</v>
      </c>
      <c r="U187" t="s">
        <v>6</v>
      </c>
      <c r="V187">
        <v>994022</v>
      </c>
      <c r="W187" t="s">
        <v>7</v>
      </c>
      <c r="X187">
        <v>385344035</v>
      </c>
      <c r="Z187">
        <v>49</v>
      </c>
      <c r="AA187">
        <v>27</v>
      </c>
      <c r="AB187">
        <v>36</v>
      </c>
      <c r="AC187">
        <v>4</v>
      </c>
      <c r="AD187">
        <v>0</v>
      </c>
      <c r="AE187" s="2">
        <f t="shared" si="9"/>
        <v>-3</v>
      </c>
    </row>
    <row r="188" spans="19:31" x14ac:dyDescent="0.25">
      <c r="S188">
        <v>620447417</v>
      </c>
      <c r="T188">
        <v>25</v>
      </c>
      <c r="U188" t="s">
        <v>4</v>
      </c>
      <c r="V188">
        <v>1414488</v>
      </c>
      <c r="W188" t="s">
        <v>7</v>
      </c>
      <c r="X188">
        <v>378879868</v>
      </c>
      <c r="Z188">
        <v>29</v>
      </c>
      <c r="AA188">
        <v>22</v>
      </c>
      <c r="AB188">
        <v>25</v>
      </c>
      <c r="AC188">
        <v>1</v>
      </c>
      <c r="AD188">
        <v>4</v>
      </c>
      <c r="AE188" s="2">
        <f t="shared" si="9"/>
        <v>-1</v>
      </c>
    </row>
    <row r="189" spans="19:31" x14ac:dyDescent="0.25">
      <c r="S189">
        <v>620723352</v>
      </c>
      <c r="T189">
        <v>26</v>
      </c>
      <c r="U189" t="s">
        <v>6</v>
      </c>
      <c r="V189">
        <v>776157</v>
      </c>
      <c r="W189" t="s">
        <v>5</v>
      </c>
      <c r="X189">
        <v>351129972</v>
      </c>
      <c r="Z189">
        <v>50</v>
      </c>
      <c r="AA189">
        <v>30</v>
      </c>
      <c r="AB189">
        <v>39</v>
      </c>
      <c r="AC189">
        <v>0</v>
      </c>
      <c r="AD189">
        <v>0</v>
      </c>
      <c r="AE189" s="2">
        <f t="shared" si="9"/>
        <v>-3</v>
      </c>
    </row>
    <row r="190" spans="19:31" x14ac:dyDescent="0.25">
      <c r="S190">
        <v>10981041</v>
      </c>
      <c r="T190">
        <v>33</v>
      </c>
      <c r="U190" t="s">
        <v>4</v>
      </c>
      <c r="V190">
        <v>1414488</v>
      </c>
      <c r="W190" t="s">
        <v>5</v>
      </c>
      <c r="X190">
        <v>395321341</v>
      </c>
      <c r="Z190">
        <v>80</v>
      </c>
      <c r="AA190">
        <v>27</v>
      </c>
      <c r="AB190">
        <v>19</v>
      </c>
      <c r="AC190">
        <v>4</v>
      </c>
      <c r="AD190">
        <v>3</v>
      </c>
      <c r="AE190" s="2">
        <f t="shared" si="9"/>
        <v>2</v>
      </c>
    </row>
    <row r="191" spans="19:31" x14ac:dyDescent="0.25">
      <c r="S191">
        <v>10766198</v>
      </c>
      <c r="T191">
        <v>73</v>
      </c>
      <c r="U191" t="s">
        <v>4</v>
      </c>
      <c r="V191">
        <v>1414488</v>
      </c>
      <c r="W191" t="s">
        <v>5</v>
      </c>
      <c r="X191">
        <v>368722118</v>
      </c>
      <c r="Z191">
        <v>81</v>
      </c>
      <c r="AA191">
        <v>27</v>
      </c>
      <c r="AB191">
        <v>18</v>
      </c>
      <c r="AC191">
        <v>4</v>
      </c>
      <c r="AD191">
        <v>0</v>
      </c>
      <c r="AE191" s="2">
        <f t="shared" si="9"/>
        <v>2</v>
      </c>
    </row>
    <row r="192" spans="19:31" x14ac:dyDescent="0.25">
      <c r="S192">
        <v>11192173</v>
      </c>
      <c r="T192">
        <v>10</v>
      </c>
      <c r="U192" t="s">
        <v>6</v>
      </c>
      <c r="V192">
        <v>283827</v>
      </c>
      <c r="W192" t="s">
        <v>7</v>
      </c>
      <c r="X192">
        <v>433356475</v>
      </c>
      <c r="Z192">
        <v>74</v>
      </c>
      <c r="AA192">
        <v>17</v>
      </c>
      <c r="AB192">
        <v>37</v>
      </c>
      <c r="AC192">
        <v>4</v>
      </c>
      <c r="AD192">
        <v>0</v>
      </c>
      <c r="AE192" s="2">
        <f t="shared" si="9"/>
        <v>-5</v>
      </c>
    </row>
    <row r="193" spans="19:31" x14ac:dyDescent="0.25">
      <c r="S193">
        <v>11202072</v>
      </c>
      <c r="T193">
        <v>78</v>
      </c>
      <c r="U193" t="s">
        <v>6</v>
      </c>
      <c r="V193">
        <v>1414488</v>
      </c>
      <c r="W193" t="s">
        <v>7</v>
      </c>
      <c r="X193">
        <v>365408584</v>
      </c>
      <c r="Z193">
        <v>41</v>
      </c>
      <c r="AA193">
        <v>27</v>
      </c>
      <c r="AB193">
        <v>33</v>
      </c>
      <c r="AC193">
        <v>0</v>
      </c>
      <c r="AD193">
        <v>4</v>
      </c>
      <c r="AE193" s="2">
        <f t="shared" si="9"/>
        <v>-2</v>
      </c>
    </row>
    <row r="194" spans="19:31" x14ac:dyDescent="0.25">
      <c r="S194">
        <v>11189491</v>
      </c>
      <c r="T194">
        <v>18</v>
      </c>
      <c r="U194" t="s">
        <v>4</v>
      </c>
      <c r="V194">
        <v>1414488</v>
      </c>
      <c r="W194" t="s">
        <v>5</v>
      </c>
      <c r="X194">
        <v>395321341</v>
      </c>
      <c r="Z194">
        <v>77</v>
      </c>
      <c r="AA194">
        <v>27</v>
      </c>
      <c r="AB194">
        <v>20</v>
      </c>
      <c r="AC194">
        <v>4</v>
      </c>
      <c r="AD194">
        <v>0</v>
      </c>
      <c r="AE194" s="2">
        <f t="shared" si="9"/>
        <v>1</v>
      </c>
    </row>
    <row r="195" spans="19:31" x14ac:dyDescent="0.25">
      <c r="S195">
        <v>10910109</v>
      </c>
      <c r="T195">
        <v>48</v>
      </c>
      <c r="U195" t="s">
        <v>6</v>
      </c>
      <c r="V195">
        <v>1414488</v>
      </c>
      <c r="W195" t="s">
        <v>5</v>
      </c>
      <c r="X195">
        <v>395321341</v>
      </c>
      <c r="Z195">
        <v>78</v>
      </c>
      <c r="AA195">
        <v>27</v>
      </c>
      <c r="AB195">
        <v>22</v>
      </c>
      <c r="AC195">
        <v>4</v>
      </c>
      <c r="AD195">
        <v>0</v>
      </c>
      <c r="AE195" s="2">
        <f t="shared" ref="AE195:AE258" si="10">INT((AA195-AB195)/4)</f>
        <v>1</v>
      </c>
    </row>
    <row r="196" spans="19:31" x14ac:dyDescent="0.25">
      <c r="S196">
        <v>10765713</v>
      </c>
      <c r="T196">
        <v>67</v>
      </c>
      <c r="U196" t="s">
        <v>4</v>
      </c>
      <c r="V196">
        <v>1414488</v>
      </c>
      <c r="W196" t="s">
        <v>5</v>
      </c>
      <c r="X196">
        <v>385396744</v>
      </c>
      <c r="Z196">
        <v>78</v>
      </c>
      <c r="AA196">
        <v>27</v>
      </c>
      <c r="AB196">
        <v>20</v>
      </c>
      <c r="AC196">
        <v>4</v>
      </c>
      <c r="AD196">
        <v>2</v>
      </c>
      <c r="AE196" s="2">
        <f t="shared" si="10"/>
        <v>1</v>
      </c>
    </row>
    <row r="197" spans="19:31" x14ac:dyDescent="0.25">
      <c r="S197">
        <v>11105320</v>
      </c>
      <c r="T197">
        <v>37</v>
      </c>
      <c r="U197" t="s">
        <v>4</v>
      </c>
      <c r="V197">
        <v>124786</v>
      </c>
      <c r="W197" t="s">
        <v>7</v>
      </c>
      <c r="X197">
        <v>433156254</v>
      </c>
      <c r="Z197">
        <v>77</v>
      </c>
      <c r="AA197">
        <v>21</v>
      </c>
      <c r="AB197">
        <v>37</v>
      </c>
      <c r="AC197">
        <v>4</v>
      </c>
      <c r="AD197">
        <v>0</v>
      </c>
      <c r="AE197" s="2">
        <f t="shared" si="10"/>
        <v>-4</v>
      </c>
    </row>
    <row r="198" spans="19:31" x14ac:dyDescent="0.25">
      <c r="S198">
        <v>11109153</v>
      </c>
      <c r="T198">
        <v>42</v>
      </c>
      <c r="U198" t="s">
        <v>4</v>
      </c>
      <c r="V198">
        <v>1414488</v>
      </c>
      <c r="W198" t="s">
        <v>5</v>
      </c>
      <c r="X198">
        <v>332891825</v>
      </c>
      <c r="Z198">
        <v>75</v>
      </c>
      <c r="AA198">
        <v>27</v>
      </c>
      <c r="AB198">
        <v>21</v>
      </c>
      <c r="AC198">
        <v>4</v>
      </c>
      <c r="AD198">
        <v>7</v>
      </c>
      <c r="AE198" s="2">
        <f t="shared" si="10"/>
        <v>1</v>
      </c>
    </row>
    <row r="199" spans="19:31" x14ac:dyDescent="0.25">
      <c r="S199">
        <v>11212961</v>
      </c>
      <c r="T199">
        <v>28</v>
      </c>
      <c r="U199" t="s">
        <v>6</v>
      </c>
      <c r="V199">
        <v>1902767</v>
      </c>
      <c r="W199" t="s">
        <v>7</v>
      </c>
      <c r="X199">
        <v>350910795</v>
      </c>
      <c r="Z199">
        <v>34</v>
      </c>
      <c r="AA199">
        <v>17</v>
      </c>
      <c r="AB199">
        <v>37</v>
      </c>
      <c r="AC199">
        <v>1</v>
      </c>
      <c r="AD199">
        <v>4</v>
      </c>
      <c r="AE199" s="2">
        <f t="shared" si="10"/>
        <v>-5</v>
      </c>
    </row>
    <row r="200" spans="19:31" x14ac:dyDescent="0.25">
      <c r="S200">
        <v>11216489</v>
      </c>
      <c r="T200">
        <v>15</v>
      </c>
      <c r="U200" t="s">
        <v>4</v>
      </c>
      <c r="V200">
        <v>1414488</v>
      </c>
      <c r="W200" t="s">
        <v>7</v>
      </c>
      <c r="X200">
        <v>420070985</v>
      </c>
      <c r="Z200">
        <v>53</v>
      </c>
      <c r="AA200">
        <v>21</v>
      </c>
      <c r="AB200">
        <v>20</v>
      </c>
      <c r="AC200">
        <v>4</v>
      </c>
      <c r="AD200">
        <v>0</v>
      </c>
      <c r="AE200" s="2">
        <f t="shared" si="10"/>
        <v>0</v>
      </c>
    </row>
    <row r="201" spans="19:31" x14ac:dyDescent="0.25">
      <c r="S201">
        <v>11217205</v>
      </c>
      <c r="T201">
        <v>27</v>
      </c>
      <c r="U201" t="s">
        <v>4</v>
      </c>
      <c r="V201">
        <v>1414488</v>
      </c>
      <c r="W201" t="s">
        <v>7</v>
      </c>
      <c r="X201">
        <v>417007800</v>
      </c>
      <c r="Z201">
        <v>52</v>
      </c>
      <c r="AA201">
        <v>23</v>
      </c>
      <c r="AB201">
        <v>21</v>
      </c>
      <c r="AC201">
        <v>4</v>
      </c>
      <c r="AD201">
        <v>0</v>
      </c>
      <c r="AE201" s="2">
        <f t="shared" si="10"/>
        <v>0</v>
      </c>
    </row>
    <row r="202" spans="19:31" x14ac:dyDescent="0.25">
      <c r="S202">
        <v>11106113</v>
      </c>
      <c r="T202">
        <v>39</v>
      </c>
      <c r="U202" t="s">
        <v>6</v>
      </c>
      <c r="V202">
        <v>1598921</v>
      </c>
      <c r="W202" t="s">
        <v>7</v>
      </c>
      <c r="X202">
        <v>433173031</v>
      </c>
      <c r="Z202">
        <v>82</v>
      </c>
      <c r="AA202">
        <v>14</v>
      </c>
      <c r="AB202">
        <v>37</v>
      </c>
      <c r="AC202">
        <v>4</v>
      </c>
      <c r="AD202">
        <v>0</v>
      </c>
      <c r="AE202" s="2">
        <f t="shared" si="10"/>
        <v>-6</v>
      </c>
    </row>
    <row r="203" spans="19:31" x14ac:dyDescent="0.25">
      <c r="S203">
        <v>11103691</v>
      </c>
      <c r="T203">
        <v>2</v>
      </c>
      <c r="U203" t="s">
        <v>4</v>
      </c>
      <c r="V203">
        <v>1414488</v>
      </c>
      <c r="W203" t="s">
        <v>5</v>
      </c>
      <c r="X203">
        <v>386483186</v>
      </c>
      <c r="Z203">
        <v>54</v>
      </c>
      <c r="AA203">
        <v>27</v>
      </c>
      <c r="AB203">
        <v>25</v>
      </c>
      <c r="AC203">
        <v>4</v>
      </c>
      <c r="AD203">
        <v>0</v>
      </c>
      <c r="AE203" s="2">
        <f t="shared" si="10"/>
        <v>0</v>
      </c>
    </row>
    <row r="204" spans="19:31" x14ac:dyDescent="0.25">
      <c r="S204">
        <v>11197485</v>
      </c>
      <c r="T204">
        <v>69</v>
      </c>
      <c r="U204" t="s">
        <v>4</v>
      </c>
      <c r="V204">
        <v>1414488</v>
      </c>
      <c r="W204" t="s">
        <v>5</v>
      </c>
      <c r="X204">
        <v>395321341</v>
      </c>
      <c r="Z204">
        <v>77</v>
      </c>
      <c r="AA204">
        <v>27</v>
      </c>
      <c r="AB204">
        <v>21</v>
      </c>
      <c r="AC204">
        <v>4</v>
      </c>
      <c r="AD204">
        <v>4</v>
      </c>
      <c r="AE204" s="2">
        <f t="shared" si="10"/>
        <v>1</v>
      </c>
    </row>
    <row r="205" spans="19:31" x14ac:dyDescent="0.25">
      <c r="S205">
        <v>11197830</v>
      </c>
      <c r="T205">
        <v>83</v>
      </c>
      <c r="U205" t="s">
        <v>4</v>
      </c>
      <c r="V205">
        <v>1414488</v>
      </c>
      <c r="W205" t="s">
        <v>5</v>
      </c>
      <c r="X205">
        <v>395321341</v>
      </c>
      <c r="Z205">
        <v>78</v>
      </c>
      <c r="AA205">
        <v>27</v>
      </c>
      <c r="AB205">
        <v>19</v>
      </c>
      <c r="AC205">
        <v>4</v>
      </c>
      <c r="AD205">
        <v>4</v>
      </c>
      <c r="AE205" s="2">
        <f t="shared" si="10"/>
        <v>2</v>
      </c>
    </row>
    <row r="206" spans="19:31" x14ac:dyDescent="0.25">
      <c r="S206">
        <v>11224684</v>
      </c>
      <c r="T206">
        <v>60</v>
      </c>
      <c r="U206" t="s">
        <v>4</v>
      </c>
      <c r="V206">
        <v>1414488</v>
      </c>
      <c r="W206" t="s">
        <v>7</v>
      </c>
      <c r="X206">
        <v>385396744</v>
      </c>
      <c r="Z206">
        <v>23</v>
      </c>
      <c r="AA206">
        <v>26</v>
      </c>
      <c r="AB206">
        <v>23</v>
      </c>
      <c r="AC206">
        <v>4</v>
      </c>
      <c r="AD206">
        <v>4</v>
      </c>
      <c r="AE206" s="2">
        <f t="shared" si="10"/>
        <v>0</v>
      </c>
    </row>
    <row r="207" spans="19:31" x14ac:dyDescent="0.25">
      <c r="S207">
        <v>10980601</v>
      </c>
      <c r="T207">
        <v>50</v>
      </c>
      <c r="U207" t="s">
        <v>6</v>
      </c>
      <c r="V207">
        <v>318655</v>
      </c>
      <c r="W207" t="s">
        <v>7</v>
      </c>
      <c r="X207">
        <v>432231694</v>
      </c>
      <c r="Z207">
        <v>79</v>
      </c>
      <c r="AA207">
        <v>15</v>
      </c>
      <c r="AB207">
        <v>37</v>
      </c>
      <c r="AC207">
        <v>4</v>
      </c>
      <c r="AD207">
        <v>7</v>
      </c>
      <c r="AE207" s="2">
        <f t="shared" si="10"/>
        <v>-6</v>
      </c>
    </row>
    <row r="208" spans="19:31" x14ac:dyDescent="0.25">
      <c r="S208">
        <v>10989482</v>
      </c>
      <c r="T208">
        <v>15</v>
      </c>
      <c r="U208" t="s">
        <v>4</v>
      </c>
      <c r="V208">
        <v>1414488</v>
      </c>
      <c r="W208" t="s">
        <v>5</v>
      </c>
      <c r="X208">
        <v>368722118</v>
      </c>
      <c r="Z208">
        <v>77</v>
      </c>
      <c r="AA208">
        <v>27</v>
      </c>
      <c r="AB208">
        <v>21</v>
      </c>
      <c r="AC208">
        <v>4</v>
      </c>
      <c r="AD208">
        <v>4</v>
      </c>
      <c r="AE208" s="2">
        <f t="shared" si="10"/>
        <v>1</v>
      </c>
    </row>
    <row r="209" spans="19:31" x14ac:dyDescent="0.25">
      <c r="S209">
        <v>11210743</v>
      </c>
      <c r="T209">
        <v>83</v>
      </c>
      <c r="U209" t="s">
        <v>4</v>
      </c>
      <c r="V209">
        <v>1414488</v>
      </c>
      <c r="W209" t="s">
        <v>5</v>
      </c>
      <c r="X209">
        <v>395321341</v>
      </c>
      <c r="Z209">
        <v>77</v>
      </c>
      <c r="AA209">
        <v>27</v>
      </c>
      <c r="AB209">
        <v>20</v>
      </c>
      <c r="AC209">
        <v>4</v>
      </c>
      <c r="AD209">
        <v>0</v>
      </c>
      <c r="AE209" s="2">
        <f t="shared" si="10"/>
        <v>1</v>
      </c>
    </row>
    <row r="210" spans="19:31" x14ac:dyDescent="0.25">
      <c r="S210">
        <v>11213499</v>
      </c>
      <c r="T210">
        <v>56</v>
      </c>
      <c r="U210" t="s">
        <v>4</v>
      </c>
      <c r="V210">
        <v>1414488</v>
      </c>
      <c r="W210" t="s">
        <v>5</v>
      </c>
      <c r="X210">
        <v>332891825</v>
      </c>
      <c r="Z210">
        <v>79</v>
      </c>
      <c r="AA210">
        <v>27</v>
      </c>
      <c r="AB210">
        <v>20</v>
      </c>
      <c r="AC210">
        <v>4</v>
      </c>
      <c r="AD210">
        <v>2</v>
      </c>
      <c r="AE210" s="2">
        <f t="shared" si="10"/>
        <v>1</v>
      </c>
    </row>
    <row r="211" spans="19:31" x14ac:dyDescent="0.25">
      <c r="S211">
        <v>11210902</v>
      </c>
      <c r="T211">
        <v>10</v>
      </c>
      <c r="U211" t="s">
        <v>6</v>
      </c>
      <c r="V211">
        <v>1414488</v>
      </c>
      <c r="W211" t="s">
        <v>5</v>
      </c>
      <c r="X211">
        <v>385396744</v>
      </c>
      <c r="Z211">
        <v>80</v>
      </c>
      <c r="AA211">
        <v>27</v>
      </c>
      <c r="AB211">
        <v>24</v>
      </c>
      <c r="AC211">
        <v>4</v>
      </c>
      <c r="AD211">
        <v>2</v>
      </c>
      <c r="AE211" s="2">
        <f t="shared" si="10"/>
        <v>0</v>
      </c>
    </row>
    <row r="212" spans="19:31" x14ac:dyDescent="0.25">
      <c r="S212">
        <v>11210902</v>
      </c>
      <c r="T212">
        <v>36</v>
      </c>
      <c r="U212" t="s">
        <v>6</v>
      </c>
      <c r="V212">
        <v>1414488</v>
      </c>
      <c r="W212" t="s">
        <v>5</v>
      </c>
      <c r="X212">
        <v>365408584</v>
      </c>
      <c r="Z212">
        <v>80</v>
      </c>
      <c r="AA212">
        <v>27</v>
      </c>
      <c r="AB212">
        <v>24</v>
      </c>
      <c r="AC212">
        <v>4</v>
      </c>
      <c r="AD212">
        <v>2</v>
      </c>
      <c r="AE212" s="2">
        <f t="shared" si="10"/>
        <v>0</v>
      </c>
    </row>
    <row r="213" spans="19:31" x14ac:dyDescent="0.25">
      <c r="S213">
        <v>11180665</v>
      </c>
      <c r="T213">
        <v>25</v>
      </c>
      <c r="U213" t="s">
        <v>4</v>
      </c>
      <c r="V213">
        <v>1414488</v>
      </c>
      <c r="W213" t="s">
        <v>5</v>
      </c>
      <c r="X213">
        <v>386483186</v>
      </c>
      <c r="Z213">
        <v>77</v>
      </c>
      <c r="AA213">
        <v>27</v>
      </c>
      <c r="AB213">
        <v>18</v>
      </c>
      <c r="AC213">
        <v>4</v>
      </c>
      <c r="AD213">
        <v>4</v>
      </c>
      <c r="AE213" s="2">
        <f t="shared" si="10"/>
        <v>2</v>
      </c>
    </row>
    <row r="214" spans="19:31" x14ac:dyDescent="0.25">
      <c r="S214">
        <v>11182773</v>
      </c>
      <c r="T214">
        <v>29</v>
      </c>
      <c r="U214" t="s">
        <v>4</v>
      </c>
      <c r="V214">
        <v>1414488</v>
      </c>
      <c r="W214" t="s">
        <v>5</v>
      </c>
      <c r="X214">
        <v>379452250</v>
      </c>
      <c r="Z214">
        <v>81</v>
      </c>
      <c r="AA214">
        <v>27</v>
      </c>
      <c r="AB214">
        <v>20</v>
      </c>
      <c r="AC214">
        <v>4</v>
      </c>
      <c r="AD214">
        <v>0</v>
      </c>
      <c r="AE214" s="2">
        <f t="shared" si="10"/>
        <v>1</v>
      </c>
    </row>
    <row r="215" spans="19:31" x14ac:dyDescent="0.25">
      <c r="S215">
        <v>11182773</v>
      </c>
      <c r="T215">
        <v>38</v>
      </c>
      <c r="U215" t="s">
        <v>4</v>
      </c>
      <c r="V215">
        <v>1414488</v>
      </c>
      <c r="W215" t="s">
        <v>5</v>
      </c>
      <c r="X215">
        <v>385396744</v>
      </c>
      <c r="Z215">
        <v>81</v>
      </c>
      <c r="AA215">
        <v>27</v>
      </c>
      <c r="AB215">
        <v>20</v>
      </c>
      <c r="AC215">
        <v>4</v>
      </c>
      <c r="AD215">
        <v>0</v>
      </c>
      <c r="AE215" s="2">
        <f t="shared" si="10"/>
        <v>1</v>
      </c>
    </row>
    <row r="216" spans="19:31" x14ac:dyDescent="0.25">
      <c r="S216">
        <v>11208891</v>
      </c>
      <c r="T216">
        <v>14</v>
      </c>
      <c r="U216" t="s">
        <v>4</v>
      </c>
      <c r="V216">
        <v>1414488</v>
      </c>
      <c r="W216" t="s">
        <v>5</v>
      </c>
      <c r="X216">
        <v>395321341</v>
      </c>
      <c r="Z216">
        <v>72</v>
      </c>
      <c r="AA216">
        <v>26</v>
      </c>
      <c r="AB216">
        <v>19</v>
      </c>
      <c r="AC216">
        <v>4</v>
      </c>
      <c r="AD216">
        <v>0</v>
      </c>
      <c r="AE216" s="2">
        <f t="shared" si="10"/>
        <v>1</v>
      </c>
    </row>
    <row r="217" spans="19:31" x14ac:dyDescent="0.25">
      <c r="S217">
        <v>11211524</v>
      </c>
      <c r="T217">
        <v>35</v>
      </c>
      <c r="U217" t="s">
        <v>4</v>
      </c>
      <c r="V217">
        <v>1414488</v>
      </c>
      <c r="W217" t="s">
        <v>5</v>
      </c>
      <c r="X217">
        <v>332891825</v>
      </c>
      <c r="Z217">
        <v>80</v>
      </c>
      <c r="AA217">
        <v>26</v>
      </c>
      <c r="AB217">
        <v>18</v>
      </c>
      <c r="AC217">
        <v>4</v>
      </c>
      <c r="AD217">
        <v>0</v>
      </c>
      <c r="AE217" s="2">
        <f t="shared" si="10"/>
        <v>2</v>
      </c>
    </row>
    <row r="218" spans="19:31" x14ac:dyDescent="0.25">
      <c r="S218">
        <v>11214248</v>
      </c>
      <c r="T218">
        <v>55</v>
      </c>
      <c r="U218" t="s">
        <v>4</v>
      </c>
      <c r="V218">
        <v>1414488</v>
      </c>
      <c r="W218" t="s">
        <v>5</v>
      </c>
      <c r="X218">
        <v>395321341</v>
      </c>
      <c r="Z218">
        <v>78</v>
      </c>
      <c r="AA218">
        <v>27</v>
      </c>
      <c r="AB218">
        <v>20</v>
      </c>
      <c r="AC218">
        <v>4</v>
      </c>
      <c r="AD218">
        <v>0</v>
      </c>
      <c r="AE218" s="2">
        <f t="shared" si="10"/>
        <v>1</v>
      </c>
    </row>
    <row r="219" spans="19:31" x14ac:dyDescent="0.25">
      <c r="S219">
        <v>11224262</v>
      </c>
      <c r="T219">
        <v>44</v>
      </c>
      <c r="U219" t="s">
        <v>4</v>
      </c>
      <c r="V219">
        <v>939587</v>
      </c>
      <c r="W219" t="s">
        <v>5</v>
      </c>
      <c r="X219">
        <v>370185445</v>
      </c>
      <c r="Z219">
        <v>47</v>
      </c>
      <c r="AA219">
        <v>28</v>
      </c>
      <c r="AB219">
        <v>37</v>
      </c>
      <c r="AC219">
        <v>0</v>
      </c>
      <c r="AD219">
        <v>4</v>
      </c>
      <c r="AE219" s="2">
        <f t="shared" si="10"/>
        <v>-3</v>
      </c>
    </row>
    <row r="220" spans="19:31" x14ac:dyDescent="0.25">
      <c r="S220">
        <v>11197754</v>
      </c>
      <c r="T220">
        <v>53</v>
      </c>
      <c r="U220" t="s">
        <v>4</v>
      </c>
      <c r="V220">
        <v>1414488</v>
      </c>
      <c r="W220" t="s">
        <v>5</v>
      </c>
      <c r="X220">
        <v>368722118</v>
      </c>
      <c r="Z220">
        <v>76</v>
      </c>
      <c r="AA220">
        <v>27</v>
      </c>
      <c r="AB220">
        <v>21</v>
      </c>
      <c r="AC220">
        <v>4</v>
      </c>
      <c r="AD220">
        <v>4</v>
      </c>
      <c r="AE220" s="2">
        <f t="shared" si="10"/>
        <v>1</v>
      </c>
    </row>
    <row r="221" spans="19:31" x14ac:dyDescent="0.25">
      <c r="S221">
        <v>11209874</v>
      </c>
      <c r="T221">
        <v>43</v>
      </c>
      <c r="U221" t="s">
        <v>4</v>
      </c>
      <c r="V221">
        <v>1414488</v>
      </c>
      <c r="W221" t="s">
        <v>5</v>
      </c>
      <c r="X221">
        <v>388751685</v>
      </c>
      <c r="Z221">
        <v>76</v>
      </c>
      <c r="AA221">
        <v>26</v>
      </c>
      <c r="AB221">
        <v>15</v>
      </c>
      <c r="AC221">
        <v>4</v>
      </c>
      <c r="AD221">
        <v>3</v>
      </c>
      <c r="AE221" s="2">
        <f t="shared" si="10"/>
        <v>2</v>
      </c>
    </row>
    <row r="222" spans="19:31" x14ac:dyDescent="0.25">
      <c r="S222">
        <v>10765699</v>
      </c>
      <c r="T222">
        <v>76</v>
      </c>
      <c r="U222" t="s">
        <v>4</v>
      </c>
      <c r="V222">
        <v>1414488</v>
      </c>
      <c r="W222" t="s">
        <v>5</v>
      </c>
      <c r="X222">
        <v>388751685</v>
      </c>
      <c r="Z222">
        <v>83</v>
      </c>
      <c r="AA222">
        <v>26</v>
      </c>
      <c r="AB222">
        <v>17</v>
      </c>
      <c r="AC222">
        <v>4</v>
      </c>
      <c r="AD222">
        <v>0</v>
      </c>
      <c r="AE222" s="2">
        <f t="shared" si="10"/>
        <v>2</v>
      </c>
    </row>
    <row r="223" spans="19:31" x14ac:dyDescent="0.25">
      <c r="S223">
        <v>11200817</v>
      </c>
      <c r="T223">
        <v>26</v>
      </c>
      <c r="U223" t="s">
        <v>6</v>
      </c>
      <c r="V223">
        <v>1414488</v>
      </c>
      <c r="W223" t="s">
        <v>5</v>
      </c>
      <c r="X223">
        <v>379452250</v>
      </c>
      <c r="Z223">
        <v>78</v>
      </c>
      <c r="AA223">
        <v>27</v>
      </c>
      <c r="AB223">
        <v>20</v>
      </c>
      <c r="AC223">
        <v>4</v>
      </c>
      <c r="AD223">
        <v>7</v>
      </c>
      <c r="AE223" s="2">
        <f t="shared" si="10"/>
        <v>1</v>
      </c>
    </row>
    <row r="224" spans="19:31" x14ac:dyDescent="0.25">
      <c r="S224">
        <v>11201527</v>
      </c>
      <c r="T224">
        <v>35</v>
      </c>
      <c r="U224" t="s">
        <v>6</v>
      </c>
      <c r="V224">
        <v>106459</v>
      </c>
      <c r="W224" t="s">
        <v>7</v>
      </c>
      <c r="X224">
        <v>433344659</v>
      </c>
      <c r="Z224">
        <v>78</v>
      </c>
      <c r="AA224">
        <v>15</v>
      </c>
      <c r="AB224">
        <v>37</v>
      </c>
      <c r="AC224">
        <v>4</v>
      </c>
      <c r="AD224">
        <v>0</v>
      </c>
      <c r="AE224" s="2">
        <f t="shared" si="10"/>
        <v>-6</v>
      </c>
    </row>
    <row r="225" spans="19:31" x14ac:dyDescent="0.25">
      <c r="S225">
        <v>11140046</v>
      </c>
      <c r="T225">
        <v>40</v>
      </c>
      <c r="U225" t="s">
        <v>4</v>
      </c>
      <c r="V225">
        <v>1414488</v>
      </c>
      <c r="W225" t="s">
        <v>5</v>
      </c>
      <c r="X225">
        <v>368722118</v>
      </c>
      <c r="Z225">
        <v>79</v>
      </c>
      <c r="AA225">
        <v>27</v>
      </c>
      <c r="AB225">
        <v>19</v>
      </c>
      <c r="AC225">
        <v>4</v>
      </c>
      <c r="AD225">
        <v>0</v>
      </c>
      <c r="AE225" s="2">
        <f t="shared" si="10"/>
        <v>2</v>
      </c>
    </row>
    <row r="226" spans="19:31" x14ac:dyDescent="0.25">
      <c r="S226">
        <v>11214924</v>
      </c>
      <c r="T226">
        <v>77</v>
      </c>
      <c r="U226" t="s">
        <v>4</v>
      </c>
      <c r="V226">
        <v>1414488</v>
      </c>
      <c r="W226" t="s">
        <v>5</v>
      </c>
      <c r="X226">
        <v>365408584</v>
      </c>
      <c r="Z226">
        <v>81</v>
      </c>
      <c r="AA226">
        <v>27</v>
      </c>
      <c r="AB226">
        <v>18</v>
      </c>
      <c r="AC226">
        <v>4</v>
      </c>
      <c r="AD226">
        <v>3</v>
      </c>
      <c r="AE226" s="2">
        <f t="shared" si="10"/>
        <v>2</v>
      </c>
    </row>
    <row r="227" spans="19:31" x14ac:dyDescent="0.25">
      <c r="S227">
        <v>11192172</v>
      </c>
      <c r="T227">
        <v>78</v>
      </c>
      <c r="U227" t="s">
        <v>6</v>
      </c>
      <c r="V227">
        <v>1370334</v>
      </c>
      <c r="W227" t="s">
        <v>7</v>
      </c>
      <c r="X227">
        <v>433359669</v>
      </c>
      <c r="Z227">
        <v>75</v>
      </c>
      <c r="AA227">
        <v>17</v>
      </c>
      <c r="AB227">
        <v>37</v>
      </c>
      <c r="AC227">
        <v>4</v>
      </c>
      <c r="AD227">
        <v>0</v>
      </c>
      <c r="AE227" s="2">
        <f t="shared" si="10"/>
        <v>-5</v>
      </c>
    </row>
    <row r="228" spans="19:31" x14ac:dyDescent="0.25">
      <c r="S228">
        <v>11116361</v>
      </c>
      <c r="T228">
        <v>80</v>
      </c>
      <c r="U228" t="s">
        <v>6</v>
      </c>
      <c r="V228">
        <v>1414488</v>
      </c>
      <c r="W228" t="s">
        <v>5</v>
      </c>
      <c r="X228">
        <v>368722118</v>
      </c>
      <c r="Z228">
        <v>77</v>
      </c>
      <c r="AA228">
        <v>27</v>
      </c>
      <c r="AB228">
        <v>20</v>
      </c>
      <c r="AC228">
        <v>4</v>
      </c>
      <c r="AD228">
        <v>0</v>
      </c>
      <c r="AE228" s="2">
        <f t="shared" si="10"/>
        <v>1</v>
      </c>
    </row>
    <row r="229" spans="19:31" x14ac:dyDescent="0.25">
      <c r="S229">
        <v>11199124</v>
      </c>
      <c r="T229">
        <v>22</v>
      </c>
      <c r="U229" t="s">
        <v>4</v>
      </c>
      <c r="V229">
        <v>1414488</v>
      </c>
      <c r="W229" t="s">
        <v>5</v>
      </c>
      <c r="X229">
        <v>365408584</v>
      </c>
      <c r="Z229">
        <v>85</v>
      </c>
      <c r="AA229">
        <v>27</v>
      </c>
      <c r="AB229">
        <v>18</v>
      </c>
      <c r="AC229">
        <v>4</v>
      </c>
      <c r="AD229">
        <v>2</v>
      </c>
      <c r="AE229" s="2">
        <f t="shared" si="10"/>
        <v>2</v>
      </c>
    </row>
    <row r="230" spans="19:31" x14ac:dyDescent="0.25">
      <c r="S230">
        <v>11212703</v>
      </c>
      <c r="T230">
        <v>53</v>
      </c>
      <c r="U230" t="s">
        <v>4</v>
      </c>
      <c r="V230">
        <v>1414488</v>
      </c>
      <c r="W230" t="s">
        <v>5</v>
      </c>
      <c r="X230">
        <v>385396744</v>
      </c>
      <c r="Z230">
        <v>80</v>
      </c>
      <c r="AA230">
        <v>27</v>
      </c>
      <c r="AB230">
        <v>18</v>
      </c>
      <c r="AC230">
        <v>4</v>
      </c>
      <c r="AD230">
        <v>0</v>
      </c>
      <c r="AE230" s="2">
        <f t="shared" si="10"/>
        <v>2</v>
      </c>
    </row>
    <row r="231" spans="19:31" x14ac:dyDescent="0.25">
      <c r="S231">
        <v>11200605</v>
      </c>
      <c r="T231">
        <v>31</v>
      </c>
      <c r="U231" t="s">
        <v>6</v>
      </c>
      <c r="V231">
        <v>252133</v>
      </c>
      <c r="W231" t="s">
        <v>7</v>
      </c>
      <c r="X231">
        <v>433369545</v>
      </c>
      <c r="Z231">
        <v>80</v>
      </c>
      <c r="AA231">
        <v>17</v>
      </c>
      <c r="AB231">
        <v>37</v>
      </c>
      <c r="AC231">
        <v>4</v>
      </c>
      <c r="AD231">
        <v>0</v>
      </c>
      <c r="AE231" s="2">
        <f t="shared" si="10"/>
        <v>-5</v>
      </c>
    </row>
    <row r="232" spans="19:31" x14ac:dyDescent="0.25">
      <c r="S232">
        <v>11099860</v>
      </c>
      <c r="T232">
        <v>79</v>
      </c>
      <c r="U232" t="s">
        <v>4</v>
      </c>
      <c r="V232">
        <v>1414488</v>
      </c>
      <c r="W232" t="s">
        <v>5</v>
      </c>
      <c r="X232">
        <v>395321341</v>
      </c>
      <c r="Z232">
        <v>76</v>
      </c>
      <c r="AA232">
        <v>27</v>
      </c>
      <c r="AB232">
        <v>19</v>
      </c>
      <c r="AC232">
        <v>4</v>
      </c>
      <c r="AD232">
        <v>0</v>
      </c>
      <c r="AE232" s="2">
        <f t="shared" si="10"/>
        <v>2</v>
      </c>
    </row>
    <row r="233" spans="19:31" x14ac:dyDescent="0.25">
      <c r="S233">
        <v>11200867</v>
      </c>
      <c r="T233">
        <v>13</v>
      </c>
      <c r="U233" t="s">
        <v>4</v>
      </c>
      <c r="V233">
        <v>1414488</v>
      </c>
      <c r="W233" t="s">
        <v>5</v>
      </c>
      <c r="X233">
        <v>385396744</v>
      </c>
      <c r="Z233">
        <v>77</v>
      </c>
      <c r="AA233">
        <v>26</v>
      </c>
      <c r="AB233">
        <v>20</v>
      </c>
      <c r="AC233">
        <v>4</v>
      </c>
      <c r="AD233">
        <v>4</v>
      </c>
      <c r="AE233" s="2">
        <f t="shared" si="10"/>
        <v>1</v>
      </c>
    </row>
    <row r="234" spans="19:31" x14ac:dyDescent="0.25">
      <c r="S234">
        <v>11105364</v>
      </c>
      <c r="T234">
        <v>60</v>
      </c>
      <c r="U234" t="s">
        <v>4</v>
      </c>
      <c r="V234">
        <v>1414488</v>
      </c>
      <c r="W234" t="s">
        <v>5</v>
      </c>
      <c r="X234">
        <v>385396744</v>
      </c>
      <c r="Z234">
        <v>82</v>
      </c>
      <c r="AA234">
        <v>27</v>
      </c>
      <c r="AB234">
        <v>20</v>
      </c>
      <c r="AC234">
        <v>4</v>
      </c>
      <c r="AD234">
        <v>7</v>
      </c>
      <c r="AE234" s="2">
        <f t="shared" si="10"/>
        <v>1</v>
      </c>
    </row>
    <row r="235" spans="19:31" x14ac:dyDescent="0.25">
      <c r="S235">
        <v>11229027</v>
      </c>
      <c r="T235">
        <v>19</v>
      </c>
      <c r="U235" t="s">
        <v>4</v>
      </c>
      <c r="V235">
        <v>1414488</v>
      </c>
      <c r="W235" t="s">
        <v>5</v>
      </c>
      <c r="X235">
        <v>365408584</v>
      </c>
      <c r="Z235">
        <v>36</v>
      </c>
      <c r="AA235">
        <v>19</v>
      </c>
      <c r="AB235">
        <v>25</v>
      </c>
      <c r="AC235">
        <v>1</v>
      </c>
      <c r="AD235">
        <v>4</v>
      </c>
      <c r="AE235" s="2">
        <f t="shared" si="10"/>
        <v>-2</v>
      </c>
    </row>
    <row r="236" spans="19:31" x14ac:dyDescent="0.25">
      <c r="S236">
        <v>11229027</v>
      </c>
      <c r="T236">
        <v>56</v>
      </c>
      <c r="U236" t="s">
        <v>6</v>
      </c>
      <c r="V236">
        <v>1902767</v>
      </c>
      <c r="W236" t="s">
        <v>7</v>
      </c>
      <c r="X236">
        <v>391060980</v>
      </c>
      <c r="Z236">
        <v>36</v>
      </c>
      <c r="AA236">
        <v>19</v>
      </c>
      <c r="AB236">
        <v>37</v>
      </c>
      <c r="AC236">
        <v>1</v>
      </c>
      <c r="AD236">
        <v>4</v>
      </c>
      <c r="AE236" s="2">
        <f t="shared" si="10"/>
        <v>-5</v>
      </c>
    </row>
    <row r="237" spans="19:31" x14ac:dyDescent="0.25">
      <c r="S237">
        <v>11217105</v>
      </c>
      <c r="T237">
        <v>44</v>
      </c>
      <c r="U237" t="s">
        <v>4</v>
      </c>
      <c r="V237">
        <v>1414488</v>
      </c>
      <c r="W237" t="s">
        <v>5</v>
      </c>
      <c r="X237">
        <v>385396744</v>
      </c>
      <c r="Z237">
        <v>79</v>
      </c>
      <c r="AA237">
        <v>27</v>
      </c>
      <c r="AB237">
        <v>21</v>
      </c>
      <c r="AC237">
        <v>4</v>
      </c>
      <c r="AD237">
        <v>4</v>
      </c>
      <c r="AE237" s="2">
        <f t="shared" si="10"/>
        <v>1</v>
      </c>
    </row>
    <row r="238" spans="19:31" x14ac:dyDescent="0.25">
      <c r="S238">
        <v>11219255</v>
      </c>
      <c r="T238">
        <v>43</v>
      </c>
      <c r="U238" t="s">
        <v>4</v>
      </c>
      <c r="V238">
        <v>1414488</v>
      </c>
      <c r="W238" t="s">
        <v>5</v>
      </c>
      <c r="X238">
        <v>368722118</v>
      </c>
      <c r="Z238">
        <v>71</v>
      </c>
      <c r="AA238">
        <v>27</v>
      </c>
      <c r="AB238">
        <v>17</v>
      </c>
      <c r="AC238">
        <v>4</v>
      </c>
      <c r="AD238">
        <v>3</v>
      </c>
      <c r="AE238" s="2">
        <f t="shared" si="10"/>
        <v>2</v>
      </c>
    </row>
    <row r="239" spans="19:31" x14ac:dyDescent="0.25">
      <c r="S239">
        <v>11217538</v>
      </c>
      <c r="T239">
        <v>34</v>
      </c>
      <c r="U239" t="s">
        <v>6</v>
      </c>
      <c r="V239">
        <v>1414488</v>
      </c>
      <c r="W239" t="s">
        <v>5</v>
      </c>
      <c r="X239">
        <v>365408584</v>
      </c>
      <c r="Z239">
        <v>80</v>
      </c>
      <c r="AA239">
        <v>27</v>
      </c>
      <c r="AB239">
        <v>19</v>
      </c>
      <c r="AC239">
        <v>4</v>
      </c>
      <c r="AD239">
        <v>3</v>
      </c>
      <c r="AE239" s="2">
        <f t="shared" si="10"/>
        <v>2</v>
      </c>
    </row>
    <row r="240" spans="19:31" x14ac:dyDescent="0.25">
      <c r="S240">
        <v>11217102</v>
      </c>
      <c r="T240">
        <v>80</v>
      </c>
      <c r="U240" t="s">
        <v>4</v>
      </c>
      <c r="V240">
        <v>1414488</v>
      </c>
      <c r="W240" t="s">
        <v>5</v>
      </c>
      <c r="X240">
        <v>368722118</v>
      </c>
      <c r="Z240">
        <v>75</v>
      </c>
      <c r="AA240">
        <v>27</v>
      </c>
      <c r="AB240">
        <v>15</v>
      </c>
      <c r="AC240">
        <v>4</v>
      </c>
      <c r="AD240">
        <v>3</v>
      </c>
      <c r="AE240" s="2">
        <f t="shared" si="10"/>
        <v>3</v>
      </c>
    </row>
    <row r="241" spans="19:31" x14ac:dyDescent="0.25">
      <c r="S241">
        <v>11239647</v>
      </c>
      <c r="T241">
        <v>89</v>
      </c>
      <c r="U241" t="s">
        <v>6</v>
      </c>
      <c r="V241">
        <v>1414488</v>
      </c>
      <c r="W241" t="s">
        <v>7</v>
      </c>
      <c r="X241">
        <v>385396744</v>
      </c>
      <c r="Z241">
        <v>48</v>
      </c>
      <c r="AA241">
        <v>26</v>
      </c>
      <c r="AB241">
        <v>28</v>
      </c>
      <c r="AC241">
        <v>0</v>
      </c>
      <c r="AD241">
        <v>0</v>
      </c>
      <c r="AE241" s="2">
        <f t="shared" si="10"/>
        <v>-1</v>
      </c>
    </row>
    <row r="242" spans="19:31" x14ac:dyDescent="0.25">
      <c r="S242">
        <v>11102806</v>
      </c>
      <c r="T242">
        <v>72</v>
      </c>
      <c r="U242" t="s">
        <v>6</v>
      </c>
      <c r="V242">
        <v>119055</v>
      </c>
      <c r="W242" t="s">
        <v>7</v>
      </c>
      <c r="X242">
        <v>433145157</v>
      </c>
      <c r="Z242">
        <v>80</v>
      </c>
      <c r="AA242">
        <v>15</v>
      </c>
      <c r="AB242">
        <v>37</v>
      </c>
      <c r="AC242">
        <v>4</v>
      </c>
      <c r="AD242">
        <v>1</v>
      </c>
      <c r="AE242" s="2">
        <f t="shared" si="10"/>
        <v>-6</v>
      </c>
    </row>
    <row r="243" spans="19:31" x14ac:dyDescent="0.25">
      <c r="S243">
        <v>11109173</v>
      </c>
      <c r="T243">
        <v>8</v>
      </c>
      <c r="U243" t="s">
        <v>4</v>
      </c>
      <c r="V243">
        <v>1414488</v>
      </c>
      <c r="W243" t="s">
        <v>5</v>
      </c>
      <c r="X243">
        <v>395321341</v>
      </c>
      <c r="Z243">
        <v>78</v>
      </c>
      <c r="AA243">
        <v>26</v>
      </c>
      <c r="AB243">
        <v>19</v>
      </c>
      <c r="AC243">
        <v>4</v>
      </c>
      <c r="AD243">
        <v>2</v>
      </c>
      <c r="AE243" s="2">
        <f t="shared" si="10"/>
        <v>1</v>
      </c>
    </row>
    <row r="244" spans="19:31" x14ac:dyDescent="0.25">
      <c r="S244">
        <v>11194020</v>
      </c>
      <c r="T244">
        <v>61</v>
      </c>
      <c r="U244" t="s">
        <v>6</v>
      </c>
      <c r="V244">
        <v>1599671</v>
      </c>
      <c r="W244" t="s">
        <v>7</v>
      </c>
      <c r="X244">
        <v>433358943</v>
      </c>
      <c r="Z244">
        <v>77</v>
      </c>
      <c r="AA244">
        <v>16</v>
      </c>
      <c r="AB244">
        <v>36</v>
      </c>
      <c r="AC244">
        <v>4</v>
      </c>
      <c r="AD244">
        <v>0</v>
      </c>
      <c r="AE244" s="2">
        <f t="shared" si="10"/>
        <v>-5</v>
      </c>
    </row>
    <row r="245" spans="19:31" x14ac:dyDescent="0.25">
      <c r="S245">
        <v>11210790</v>
      </c>
      <c r="T245">
        <v>81</v>
      </c>
      <c r="U245" t="s">
        <v>4</v>
      </c>
      <c r="V245">
        <v>1414488</v>
      </c>
      <c r="W245" t="s">
        <v>5</v>
      </c>
      <c r="X245">
        <v>386483186</v>
      </c>
      <c r="Z245">
        <v>72</v>
      </c>
      <c r="AA245">
        <v>26</v>
      </c>
      <c r="AB245">
        <v>25</v>
      </c>
      <c r="AC245">
        <v>4</v>
      </c>
      <c r="AD245">
        <v>0</v>
      </c>
      <c r="AE245" s="2">
        <f t="shared" si="10"/>
        <v>0</v>
      </c>
    </row>
    <row r="246" spans="19:31" x14ac:dyDescent="0.25">
      <c r="S246">
        <v>11180869</v>
      </c>
      <c r="T246">
        <v>30</v>
      </c>
      <c r="U246" t="s">
        <v>4</v>
      </c>
      <c r="V246">
        <v>1414488</v>
      </c>
      <c r="W246" t="s">
        <v>5</v>
      </c>
      <c r="X246">
        <v>395321341</v>
      </c>
      <c r="Z246">
        <v>80</v>
      </c>
      <c r="AA246">
        <v>27</v>
      </c>
      <c r="AB246">
        <v>18</v>
      </c>
      <c r="AC246">
        <v>4</v>
      </c>
      <c r="AD246">
        <v>0</v>
      </c>
      <c r="AE246" s="2">
        <f t="shared" si="10"/>
        <v>2</v>
      </c>
    </row>
    <row r="247" spans="19:31" x14ac:dyDescent="0.25">
      <c r="S247">
        <v>11211474</v>
      </c>
      <c r="T247">
        <v>18</v>
      </c>
      <c r="U247" t="s">
        <v>6</v>
      </c>
      <c r="V247">
        <v>1095624</v>
      </c>
      <c r="W247" t="s">
        <v>7</v>
      </c>
      <c r="X247">
        <v>433474168</v>
      </c>
      <c r="Z247">
        <v>78</v>
      </c>
      <c r="AA247">
        <v>18</v>
      </c>
      <c r="AB247">
        <v>36</v>
      </c>
      <c r="AC247">
        <v>4</v>
      </c>
      <c r="AD247">
        <v>2</v>
      </c>
      <c r="AE247" s="2">
        <f t="shared" si="10"/>
        <v>-5</v>
      </c>
    </row>
    <row r="248" spans="19:31" x14ac:dyDescent="0.25">
      <c r="S248">
        <v>11200876</v>
      </c>
      <c r="T248">
        <v>27</v>
      </c>
      <c r="U248" t="s">
        <v>4</v>
      </c>
      <c r="V248">
        <v>1414488</v>
      </c>
      <c r="W248" t="s">
        <v>5</v>
      </c>
      <c r="X248">
        <v>395321341</v>
      </c>
      <c r="Z248">
        <v>79</v>
      </c>
      <c r="AA248">
        <v>26</v>
      </c>
      <c r="AB248">
        <v>18</v>
      </c>
      <c r="AC248">
        <v>4</v>
      </c>
      <c r="AD248">
        <v>8</v>
      </c>
      <c r="AE248" s="2">
        <f t="shared" si="10"/>
        <v>2</v>
      </c>
    </row>
    <row r="249" spans="19:31" x14ac:dyDescent="0.25">
      <c r="S249">
        <v>11200876</v>
      </c>
      <c r="T249">
        <v>51</v>
      </c>
      <c r="U249" t="s">
        <v>4</v>
      </c>
      <c r="V249">
        <v>1414488</v>
      </c>
      <c r="W249" t="s">
        <v>5</v>
      </c>
      <c r="X249">
        <v>368722118</v>
      </c>
      <c r="Z249">
        <v>79</v>
      </c>
      <c r="AA249">
        <v>26</v>
      </c>
      <c r="AB249">
        <v>18</v>
      </c>
      <c r="AC249">
        <v>4</v>
      </c>
      <c r="AD249">
        <v>8</v>
      </c>
      <c r="AE249" s="2">
        <f t="shared" si="10"/>
        <v>2</v>
      </c>
    </row>
    <row r="250" spans="19:31" x14ac:dyDescent="0.25">
      <c r="S250">
        <v>10980721</v>
      </c>
      <c r="T250">
        <v>69</v>
      </c>
      <c r="U250" t="s">
        <v>6</v>
      </c>
      <c r="V250">
        <v>878451</v>
      </c>
      <c r="W250" t="s">
        <v>7</v>
      </c>
      <c r="X250">
        <v>432305226</v>
      </c>
      <c r="Z250">
        <v>79</v>
      </c>
      <c r="AA250">
        <v>14</v>
      </c>
      <c r="AB250">
        <v>37</v>
      </c>
      <c r="AC250">
        <v>4</v>
      </c>
      <c r="AD250">
        <v>0</v>
      </c>
      <c r="AE250" s="2">
        <f t="shared" si="10"/>
        <v>-6</v>
      </c>
    </row>
    <row r="251" spans="19:31" x14ac:dyDescent="0.25">
      <c r="S251">
        <v>11108361</v>
      </c>
      <c r="T251">
        <v>40</v>
      </c>
      <c r="U251" t="s">
        <v>4</v>
      </c>
      <c r="V251">
        <v>1414488</v>
      </c>
      <c r="W251" t="s">
        <v>5</v>
      </c>
      <c r="X251">
        <v>365408584</v>
      </c>
      <c r="Z251">
        <v>80</v>
      </c>
      <c r="AA251">
        <v>27</v>
      </c>
      <c r="AB251">
        <v>16</v>
      </c>
      <c r="AC251">
        <v>4</v>
      </c>
      <c r="AD251">
        <v>4</v>
      </c>
      <c r="AE251" s="2">
        <f t="shared" si="10"/>
        <v>2</v>
      </c>
    </row>
    <row r="252" spans="19:31" x14ac:dyDescent="0.25">
      <c r="S252">
        <v>11210673</v>
      </c>
      <c r="T252">
        <v>55</v>
      </c>
      <c r="U252" t="s">
        <v>6</v>
      </c>
      <c r="V252">
        <v>158820</v>
      </c>
      <c r="W252" t="s">
        <v>7</v>
      </c>
      <c r="X252">
        <v>433478194</v>
      </c>
      <c r="Z252">
        <v>75</v>
      </c>
      <c r="AA252">
        <v>17</v>
      </c>
      <c r="AB252">
        <v>37</v>
      </c>
      <c r="AC252">
        <v>4</v>
      </c>
      <c r="AD252">
        <v>0</v>
      </c>
      <c r="AE252" s="2">
        <f t="shared" si="10"/>
        <v>-5</v>
      </c>
    </row>
    <row r="253" spans="19:31" x14ac:dyDescent="0.25">
      <c r="S253">
        <v>11210366</v>
      </c>
      <c r="T253">
        <v>75</v>
      </c>
      <c r="U253" t="s">
        <v>6</v>
      </c>
      <c r="V253">
        <v>333788</v>
      </c>
      <c r="W253" t="s">
        <v>7</v>
      </c>
      <c r="X253">
        <v>433483741</v>
      </c>
      <c r="Z253">
        <v>77</v>
      </c>
      <c r="AA253">
        <v>16</v>
      </c>
      <c r="AB253">
        <v>37</v>
      </c>
      <c r="AC253">
        <v>4</v>
      </c>
      <c r="AD253">
        <v>1</v>
      </c>
      <c r="AE253" s="2">
        <f t="shared" si="10"/>
        <v>-6</v>
      </c>
    </row>
    <row r="254" spans="19:31" x14ac:dyDescent="0.25">
      <c r="S254">
        <v>11196605</v>
      </c>
      <c r="T254">
        <v>36</v>
      </c>
      <c r="U254" t="s">
        <v>4</v>
      </c>
      <c r="V254">
        <v>1414488</v>
      </c>
      <c r="W254" t="s">
        <v>5</v>
      </c>
      <c r="X254">
        <v>368722118</v>
      </c>
      <c r="Z254">
        <v>80</v>
      </c>
      <c r="AA254">
        <v>27</v>
      </c>
      <c r="AB254">
        <v>19</v>
      </c>
      <c r="AC254">
        <v>4</v>
      </c>
      <c r="AD254">
        <v>1</v>
      </c>
      <c r="AE254" s="2">
        <f t="shared" si="10"/>
        <v>2</v>
      </c>
    </row>
    <row r="255" spans="19:31" x14ac:dyDescent="0.25">
      <c r="S255">
        <v>11192246</v>
      </c>
      <c r="T255">
        <v>44</v>
      </c>
      <c r="U255" t="s">
        <v>6</v>
      </c>
      <c r="V255">
        <v>1931001</v>
      </c>
      <c r="W255" t="s">
        <v>7</v>
      </c>
      <c r="X255">
        <v>424213819</v>
      </c>
      <c r="Z255">
        <v>83</v>
      </c>
      <c r="AA255">
        <v>12</v>
      </c>
      <c r="AB255">
        <v>37</v>
      </c>
      <c r="AC255">
        <v>4</v>
      </c>
      <c r="AD255">
        <v>0</v>
      </c>
      <c r="AE255" s="2">
        <f t="shared" si="10"/>
        <v>-7</v>
      </c>
    </row>
    <row r="256" spans="19:31" x14ac:dyDescent="0.25">
      <c r="S256">
        <v>11199319</v>
      </c>
      <c r="T256">
        <v>58</v>
      </c>
      <c r="U256" t="s">
        <v>6</v>
      </c>
      <c r="V256">
        <v>287339</v>
      </c>
      <c r="W256" t="s">
        <v>7</v>
      </c>
      <c r="X256">
        <v>433421085</v>
      </c>
      <c r="Z256">
        <v>78</v>
      </c>
      <c r="AA256">
        <v>15</v>
      </c>
      <c r="AB256">
        <v>37</v>
      </c>
      <c r="AC256">
        <v>4</v>
      </c>
      <c r="AD256">
        <v>0</v>
      </c>
      <c r="AE256" s="2">
        <f t="shared" si="10"/>
        <v>-6</v>
      </c>
    </row>
    <row r="257" spans="19:31" x14ac:dyDescent="0.25">
      <c r="S257">
        <v>11180796</v>
      </c>
      <c r="T257">
        <v>18</v>
      </c>
      <c r="U257" t="s">
        <v>4</v>
      </c>
      <c r="V257">
        <v>1414488</v>
      </c>
      <c r="W257" t="s">
        <v>5</v>
      </c>
      <c r="X257">
        <v>379452250</v>
      </c>
      <c r="Z257">
        <v>79</v>
      </c>
      <c r="AA257">
        <v>27</v>
      </c>
      <c r="AB257">
        <v>20</v>
      </c>
      <c r="AC257">
        <v>4</v>
      </c>
      <c r="AD257">
        <v>0</v>
      </c>
      <c r="AE257" s="2">
        <f t="shared" si="10"/>
        <v>1</v>
      </c>
    </row>
    <row r="258" spans="19:31" x14ac:dyDescent="0.25">
      <c r="S258">
        <v>11199699</v>
      </c>
      <c r="T258">
        <v>23</v>
      </c>
      <c r="U258" t="s">
        <v>4</v>
      </c>
      <c r="V258">
        <v>1414488</v>
      </c>
      <c r="W258" t="s">
        <v>5</v>
      </c>
      <c r="X258">
        <v>366800999</v>
      </c>
      <c r="Z258">
        <v>74</v>
      </c>
      <c r="AA258">
        <v>27</v>
      </c>
      <c r="AB258">
        <v>18</v>
      </c>
      <c r="AC258">
        <v>4</v>
      </c>
      <c r="AD258">
        <v>7</v>
      </c>
      <c r="AE258" s="2">
        <f t="shared" si="10"/>
        <v>2</v>
      </c>
    </row>
    <row r="259" spans="19:31" x14ac:dyDescent="0.25">
      <c r="S259">
        <v>11209662</v>
      </c>
      <c r="T259">
        <v>38</v>
      </c>
      <c r="U259" t="s">
        <v>4</v>
      </c>
      <c r="V259">
        <v>1414488</v>
      </c>
      <c r="W259" t="s">
        <v>5</v>
      </c>
      <c r="X259">
        <v>379452250</v>
      </c>
      <c r="Z259">
        <v>76</v>
      </c>
      <c r="AA259">
        <v>27</v>
      </c>
      <c r="AB259">
        <v>19</v>
      </c>
      <c r="AC259">
        <v>4</v>
      </c>
      <c r="AD259">
        <v>0</v>
      </c>
      <c r="AE259" s="2">
        <f t="shared" ref="AE259:AE322" si="11">INT((AA259-AB259)/4)</f>
        <v>2</v>
      </c>
    </row>
    <row r="260" spans="19:31" x14ac:dyDescent="0.25">
      <c r="S260">
        <v>11209530</v>
      </c>
      <c r="T260">
        <v>11</v>
      </c>
      <c r="U260" t="s">
        <v>4</v>
      </c>
      <c r="V260">
        <v>1414488</v>
      </c>
      <c r="W260" t="s">
        <v>5</v>
      </c>
      <c r="X260">
        <v>378879868</v>
      </c>
      <c r="Z260">
        <v>79</v>
      </c>
      <c r="AA260">
        <v>27</v>
      </c>
      <c r="AB260">
        <v>18</v>
      </c>
      <c r="AC260">
        <v>4</v>
      </c>
      <c r="AD260">
        <v>3</v>
      </c>
      <c r="AE260" s="2">
        <f t="shared" si="11"/>
        <v>2</v>
      </c>
    </row>
    <row r="261" spans="19:31" x14ac:dyDescent="0.25">
      <c r="S261">
        <v>11209213</v>
      </c>
      <c r="T261">
        <v>76</v>
      </c>
      <c r="U261" t="s">
        <v>4</v>
      </c>
      <c r="V261">
        <v>1414488</v>
      </c>
      <c r="W261" t="s">
        <v>5</v>
      </c>
      <c r="X261">
        <v>395321341</v>
      </c>
      <c r="Z261">
        <v>80</v>
      </c>
      <c r="AA261">
        <v>27</v>
      </c>
      <c r="AB261">
        <v>19</v>
      </c>
      <c r="AC261">
        <v>4</v>
      </c>
      <c r="AD261">
        <v>0</v>
      </c>
      <c r="AE261" s="2">
        <f t="shared" si="11"/>
        <v>2</v>
      </c>
    </row>
    <row r="262" spans="19:31" x14ac:dyDescent="0.25">
      <c r="S262">
        <v>11210547</v>
      </c>
      <c r="T262">
        <v>48</v>
      </c>
      <c r="U262" t="s">
        <v>4</v>
      </c>
      <c r="V262">
        <v>1414488</v>
      </c>
      <c r="W262" t="s">
        <v>5</v>
      </c>
      <c r="X262">
        <v>368722118</v>
      </c>
      <c r="Z262">
        <v>78</v>
      </c>
      <c r="AA262">
        <v>27</v>
      </c>
      <c r="AB262">
        <v>21</v>
      </c>
      <c r="AC262">
        <v>4</v>
      </c>
      <c r="AD262">
        <v>2</v>
      </c>
      <c r="AE262" s="2">
        <f t="shared" si="11"/>
        <v>1</v>
      </c>
    </row>
    <row r="263" spans="19:31" x14ac:dyDescent="0.25">
      <c r="S263">
        <v>11210103</v>
      </c>
      <c r="T263">
        <v>81</v>
      </c>
      <c r="U263" t="s">
        <v>4</v>
      </c>
      <c r="V263">
        <v>1414488</v>
      </c>
      <c r="W263" t="s">
        <v>5</v>
      </c>
      <c r="X263">
        <v>366800999</v>
      </c>
      <c r="Z263">
        <v>75</v>
      </c>
      <c r="AA263">
        <v>27</v>
      </c>
      <c r="AB263">
        <v>22</v>
      </c>
      <c r="AC263">
        <v>4</v>
      </c>
      <c r="AD263">
        <v>0</v>
      </c>
      <c r="AE263" s="2">
        <f t="shared" si="11"/>
        <v>1</v>
      </c>
    </row>
    <row r="264" spans="19:31" x14ac:dyDescent="0.25">
      <c r="S264">
        <v>11200541</v>
      </c>
      <c r="T264">
        <v>58</v>
      </c>
      <c r="U264" t="s">
        <v>4</v>
      </c>
      <c r="V264">
        <v>1414488</v>
      </c>
      <c r="W264" t="s">
        <v>5</v>
      </c>
      <c r="X264">
        <v>379452250</v>
      </c>
      <c r="Z264">
        <v>79</v>
      </c>
      <c r="AA264">
        <v>27</v>
      </c>
      <c r="AB264">
        <v>20</v>
      </c>
      <c r="AC264">
        <v>4</v>
      </c>
      <c r="AD264">
        <v>7</v>
      </c>
      <c r="AE264" s="2">
        <f t="shared" si="11"/>
        <v>1</v>
      </c>
    </row>
    <row r="265" spans="19:31" x14ac:dyDescent="0.25">
      <c r="S265">
        <v>11212658</v>
      </c>
      <c r="T265">
        <v>3</v>
      </c>
      <c r="U265" t="s">
        <v>4</v>
      </c>
      <c r="V265">
        <v>1414488</v>
      </c>
      <c r="W265" t="s">
        <v>5</v>
      </c>
      <c r="X265">
        <v>385396744</v>
      </c>
      <c r="Z265">
        <v>75</v>
      </c>
      <c r="AA265">
        <v>27</v>
      </c>
      <c r="AB265">
        <v>18</v>
      </c>
      <c r="AC265">
        <v>4</v>
      </c>
      <c r="AD265">
        <v>0</v>
      </c>
      <c r="AE265" s="2">
        <f t="shared" si="11"/>
        <v>2</v>
      </c>
    </row>
    <row r="266" spans="19:31" x14ac:dyDescent="0.25">
      <c r="S266">
        <v>11212748</v>
      </c>
      <c r="T266">
        <v>76</v>
      </c>
      <c r="U266" t="s">
        <v>6</v>
      </c>
      <c r="V266">
        <v>1414488</v>
      </c>
      <c r="W266" t="s">
        <v>5</v>
      </c>
      <c r="X266">
        <v>365408584</v>
      </c>
      <c r="Z266">
        <v>63</v>
      </c>
      <c r="AA266">
        <v>28</v>
      </c>
      <c r="AB266">
        <v>33</v>
      </c>
      <c r="AC266">
        <v>4</v>
      </c>
      <c r="AD266">
        <v>2</v>
      </c>
      <c r="AE266" s="2">
        <f t="shared" si="11"/>
        <v>-2</v>
      </c>
    </row>
    <row r="267" spans="19:31" x14ac:dyDescent="0.25">
      <c r="S267">
        <v>11211858</v>
      </c>
      <c r="T267">
        <v>2</v>
      </c>
      <c r="U267" t="s">
        <v>4</v>
      </c>
      <c r="V267">
        <v>1414488</v>
      </c>
      <c r="W267" t="s">
        <v>5</v>
      </c>
      <c r="X267">
        <v>368722118</v>
      </c>
      <c r="Z267">
        <v>86</v>
      </c>
      <c r="AA267">
        <v>27</v>
      </c>
      <c r="AB267">
        <v>13</v>
      </c>
      <c r="AC267">
        <v>4</v>
      </c>
      <c r="AD267">
        <v>0</v>
      </c>
      <c r="AE267" s="2">
        <f t="shared" si="11"/>
        <v>3</v>
      </c>
    </row>
    <row r="268" spans="19:31" x14ac:dyDescent="0.25">
      <c r="S268">
        <v>11211858</v>
      </c>
      <c r="T268">
        <v>31</v>
      </c>
      <c r="U268" t="s">
        <v>4</v>
      </c>
      <c r="V268">
        <v>1414488</v>
      </c>
      <c r="W268" t="s">
        <v>5</v>
      </c>
      <c r="X268">
        <v>385396744</v>
      </c>
      <c r="Z268">
        <v>86</v>
      </c>
      <c r="AA268">
        <v>27</v>
      </c>
      <c r="AB268">
        <v>13</v>
      </c>
      <c r="AC268">
        <v>4</v>
      </c>
      <c r="AD268">
        <v>0</v>
      </c>
      <c r="AE268" s="2">
        <f t="shared" si="11"/>
        <v>3</v>
      </c>
    </row>
    <row r="269" spans="19:31" x14ac:dyDescent="0.25">
      <c r="S269">
        <v>11211858</v>
      </c>
      <c r="T269">
        <v>52</v>
      </c>
      <c r="U269" t="s">
        <v>4</v>
      </c>
      <c r="V269">
        <v>1414488</v>
      </c>
      <c r="W269" t="s">
        <v>5</v>
      </c>
      <c r="X269">
        <v>385396744</v>
      </c>
      <c r="Z269">
        <v>86</v>
      </c>
      <c r="AA269">
        <v>27</v>
      </c>
      <c r="AB269">
        <v>13</v>
      </c>
      <c r="AC269">
        <v>4</v>
      </c>
      <c r="AD269">
        <v>0</v>
      </c>
      <c r="AE269" s="2">
        <f t="shared" si="11"/>
        <v>3</v>
      </c>
    </row>
    <row r="270" spans="19:31" x14ac:dyDescent="0.25">
      <c r="S270">
        <v>11216471</v>
      </c>
      <c r="T270">
        <v>15</v>
      </c>
      <c r="U270" t="s">
        <v>6</v>
      </c>
      <c r="V270">
        <v>310125</v>
      </c>
      <c r="W270" t="s">
        <v>7</v>
      </c>
      <c r="X270">
        <v>433509604</v>
      </c>
      <c r="Z270">
        <v>80</v>
      </c>
      <c r="AA270">
        <v>16</v>
      </c>
      <c r="AB270">
        <v>38</v>
      </c>
      <c r="AC270">
        <v>4</v>
      </c>
      <c r="AD270">
        <v>0</v>
      </c>
      <c r="AE270" s="2">
        <f t="shared" si="11"/>
        <v>-6</v>
      </c>
    </row>
    <row r="271" spans="19:31" x14ac:dyDescent="0.25">
      <c r="S271">
        <v>11216471</v>
      </c>
      <c r="T271">
        <v>85</v>
      </c>
      <c r="U271" t="s">
        <v>4</v>
      </c>
      <c r="V271">
        <v>1414488</v>
      </c>
      <c r="W271" t="s">
        <v>5</v>
      </c>
      <c r="X271">
        <v>365408584</v>
      </c>
      <c r="Z271">
        <v>80</v>
      </c>
      <c r="AA271">
        <v>27</v>
      </c>
      <c r="AB271">
        <v>19</v>
      </c>
      <c r="AC271">
        <v>4</v>
      </c>
      <c r="AD271">
        <v>0</v>
      </c>
      <c r="AE271" s="2">
        <f t="shared" si="11"/>
        <v>2</v>
      </c>
    </row>
    <row r="272" spans="19:31" x14ac:dyDescent="0.25">
      <c r="S272">
        <v>620335793</v>
      </c>
      <c r="T272">
        <v>71</v>
      </c>
      <c r="U272" t="s">
        <v>6</v>
      </c>
      <c r="V272">
        <v>793699</v>
      </c>
      <c r="W272" t="s">
        <v>5</v>
      </c>
      <c r="X272">
        <v>423990299</v>
      </c>
      <c r="Z272">
        <v>29</v>
      </c>
      <c r="AA272">
        <v>17</v>
      </c>
      <c r="AB272">
        <v>35</v>
      </c>
      <c r="AC272">
        <v>0</v>
      </c>
      <c r="AD272">
        <v>0</v>
      </c>
      <c r="AE272" s="2">
        <f t="shared" si="11"/>
        <v>-5</v>
      </c>
    </row>
    <row r="273" spans="19:31" x14ac:dyDescent="0.25">
      <c r="S273">
        <v>620520494</v>
      </c>
      <c r="T273">
        <v>32</v>
      </c>
      <c r="U273" t="s">
        <v>4</v>
      </c>
      <c r="V273">
        <v>793675</v>
      </c>
      <c r="W273" t="s">
        <v>5</v>
      </c>
      <c r="X273">
        <v>433353190</v>
      </c>
      <c r="Z273">
        <v>47</v>
      </c>
      <c r="AA273">
        <v>28</v>
      </c>
      <c r="AB273">
        <v>35</v>
      </c>
      <c r="AC273">
        <v>7</v>
      </c>
      <c r="AD273">
        <v>0</v>
      </c>
      <c r="AE273" s="2">
        <f t="shared" si="11"/>
        <v>-2</v>
      </c>
    </row>
    <row r="274" spans="19:31" x14ac:dyDescent="0.25">
      <c r="S274">
        <v>11265206</v>
      </c>
      <c r="T274">
        <v>74</v>
      </c>
      <c r="U274" t="s">
        <v>4</v>
      </c>
      <c r="V274">
        <v>137672</v>
      </c>
      <c r="W274" t="s">
        <v>7</v>
      </c>
      <c r="X274">
        <v>397098528</v>
      </c>
      <c r="Y274">
        <v>3</v>
      </c>
      <c r="Z274">
        <v>46</v>
      </c>
      <c r="AA274">
        <v>43</v>
      </c>
      <c r="AB274">
        <v>39</v>
      </c>
      <c r="AC274">
        <v>7</v>
      </c>
      <c r="AD274">
        <v>8</v>
      </c>
      <c r="AE274" s="2">
        <f t="shared" si="11"/>
        <v>1</v>
      </c>
    </row>
    <row r="275" spans="19:31" x14ac:dyDescent="0.25">
      <c r="S275">
        <v>11265205</v>
      </c>
      <c r="T275">
        <v>34</v>
      </c>
      <c r="U275" t="s">
        <v>6</v>
      </c>
      <c r="V275">
        <v>793621</v>
      </c>
      <c r="W275" t="s">
        <v>5</v>
      </c>
      <c r="X275">
        <v>399186477</v>
      </c>
      <c r="Y275">
        <v>5</v>
      </c>
      <c r="Z275">
        <v>45</v>
      </c>
      <c r="AA275">
        <v>34</v>
      </c>
      <c r="AB275">
        <v>54</v>
      </c>
      <c r="AC275">
        <v>7</v>
      </c>
      <c r="AD275">
        <v>8</v>
      </c>
      <c r="AE275" s="2">
        <f t="shared" si="11"/>
        <v>-5</v>
      </c>
    </row>
    <row r="276" spans="19:31" x14ac:dyDescent="0.25">
      <c r="S276">
        <v>11269240</v>
      </c>
      <c r="T276">
        <v>25</v>
      </c>
      <c r="U276" t="s">
        <v>6</v>
      </c>
      <c r="V276">
        <v>662620</v>
      </c>
      <c r="W276" t="s">
        <v>7</v>
      </c>
      <c r="X276">
        <v>417479111</v>
      </c>
      <c r="Z276">
        <v>61</v>
      </c>
      <c r="AA276">
        <v>17</v>
      </c>
      <c r="AB276">
        <v>39</v>
      </c>
      <c r="AC276">
        <v>7</v>
      </c>
      <c r="AD276">
        <v>1</v>
      </c>
      <c r="AE276" s="2">
        <f t="shared" si="11"/>
        <v>-6</v>
      </c>
    </row>
    <row r="277" spans="19:31" x14ac:dyDescent="0.25">
      <c r="S277">
        <v>11272894</v>
      </c>
      <c r="T277">
        <v>38</v>
      </c>
      <c r="U277" t="s">
        <v>4</v>
      </c>
      <c r="V277">
        <v>793621</v>
      </c>
      <c r="W277" t="s">
        <v>7</v>
      </c>
      <c r="X277">
        <v>411438666</v>
      </c>
      <c r="Y277">
        <v>14</v>
      </c>
      <c r="Z277">
        <v>29</v>
      </c>
      <c r="AA277">
        <v>34</v>
      </c>
      <c r="AB277">
        <v>27</v>
      </c>
      <c r="AC277">
        <v>0</v>
      </c>
      <c r="AD277">
        <v>7</v>
      </c>
      <c r="AE277" s="2">
        <f t="shared" si="11"/>
        <v>1</v>
      </c>
    </row>
    <row r="278" spans="19:31" x14ac:dyDescent="0.25">
      <c r="S278">
        <v>11270669</v>
      </c>
      <c r="T278">
        <v>7</v>
      </c>
      <c r="U278" t="s">
        <v>6</v>
      </c>
      <c r="V278">
        <v>710856</v>
      </c>
      <c r="W278" t="s">
        <v>5</v>
      </c>
      <c r="X278">
        <v>428811753</v>
      </c>
      <c r="Z278">
        <v>37</v>
      </c>
      <c r="AA278">
        <v>17</v>
      </c>
      <c r="AB278">
        <v>39</v>
      </c>
      <c r="AC278">
        <v>0</v>
      </c>
      <c r="AD278">
        <v>7</v>
      </c>
      <c r="AE278" s="2">
        <f t="shared" si="11"/>
        <v>-6</v>
      </c>
    </row>
    <row r="279" spans="19:31" x14ac:dyDescent="0.25">
      <c r="S279">
        <v>11279300</v>
      </c>
      <c r="T279">
        <v>4</v>
      </c>
      <c r="U279" t="s">
        <v>6</v>
      </c>
      <c r="V279">
        <v>793621</v>
      </c>
      <c r="W279" t="s">
        <v>5</v>
      </c>
      <c r="X279">
        <v>387334555</v>
      </c>
      <c r="Y279">
        <v>4</v>
      </c>
      <c r="Z279">
        <v>75</v>
      </c>
      <c r="AA279">
        <v>34</v>
      </c>
      <c r="AB279">
        <v>20</v>
      </c>
      <c r="AC279">
        <v>7</v>
      </c>
      <c r="AD279">
        <v>0</v>
      </c>
      <c r="AE279" s="2">
        <f t="shared" si="11"/>
        <v>3</v>
      </c>
    </row>
    <row r="280" spans="19:31" x14ac:dyDescent="0.25">
      <c r="S280">
        <v>11280963</v>
      </c>
      <c r="T280">
        <v>33</v>
      </c>
      <c r="U280" t="s">
        <v>4</v>
      </c>
      <c r="V280">
        <v>793621</v>
      </c>
      <c r="W280" t="s">
        <v>5</v>
      </c>
      <c r="X280">
        <v>399186477</v>
      </c>
      <c r="Y280">
        <v>5</v>
      </c>
      <c r="Z280">
        <v>74</v>
      </c>
      <c r="AA280">
        <v>34</v>
      </c>
      <c r="AB280">
        <v>14</v>
      </c>
      <c r="AC280">
        <v>7</v>
      </c>
      <c r="AD280">
        <v>0</v>
      </c>
      <c r="AE280" s="2">
        <f t="shared" si="11"/>
        <v>5</v>
      </c>
    </row>
    <row r="281" spans="19:31" x14ac:dyDescent="0.25">
      <c r="S281">
        <v>11270676</v>
      </c>
      <c r="T281">
        <v>13</v>
      </c>
      <c r="U281" t="s">
        <v>4</v>
      </c>
      <c r="V281">
        <v>793621</v>
      </c>
      <c r="W281" t="s">
        <v>5</v>
      </c>
      <c r="X281">
        <v>395022791</v>
      </c>
      <c r="Y281">
        <v>3</v>
      </c>
      <c r="Z281">
        <v>59</v>
      </c>
      <c r="AA281">
        <v>33</v>
      </c>
      <c r="AB281">
        <v>32</v>
      </c>
      <c r="AC281">
        <v>7</v>
      </c>
      <c r="AD281">
        <v>7</v>
      </c>
      <c r="AE281" s="2">
        <f t="shared" si="11"/>
        <v>0</v>
      </c>
    </row>
    <row r="282" spans="19:31" x14ac:dyDescent="0.25">
      <c r="S282">
        <v>11270676</v>
      </c>
      <c r="T282">
        <v>60</v>
      </c>
      <c r="U282" t="s">
        <v>4</v>
      </c>
      <c r="V282">
        <v>1601680</v>
      </c>
      <c r="W282" t="s">
        <v>7</v>
      </c>
      <c r="X282">
        <v>402483667</v>
      </c>
      <c r="Y282">
        <v>3</v>
      </c>
      <c r="Z282">
        <v>59</v>
      </c>
      <c r="AA282">
        <v>24</v>
      </c>
      <c r="AB282">
        <v>37</v>
      </c>
      <c r="AC282">
        <v>7</v>
      </c>
      <c r="AD282">
        <v>7</v>
      </c>
      <c r="AE282" s="2">
        <f t="shared" si="11"/>
        <v>-4</v>
      </c>
    </row>
    <row r="283" spans="19:31" x14ac:dyDescent="0.25">
      <c r="S283">
        <v>619808026</v>
      </c>
      <c r="T283">
        <v>17</v>
      </c>
      <c r="U283" t="s">
        <v>6</v>
      </c>
      <c r="V283">
        <v>463541</v>
      </c>
      <c r="W283" t="s">
        <v>5</v>
      </c>
      <c r="X283">
        <v>392881282</v>
      </c>
      <c r="Y283">
        <v>3</v>
      </c>
      <c r="Z283">
        <v>52</v>
      </c>
      <c r="AA283">
        <v>32</v>
      </c>
      <c r="AB283">
        <v>34</v>
      </c>
      <c r="AC283">
        <v>0</v>
      </c>
      <c r="AD283">
        <v>0</v>
      </c>
      <c r="AE283" s="2">
        <f t="shared" si="11"/>
        <v>-1</v>
      </c>
    </row>
    <row r="284" spans="19:31" x14ac:dyDescent="0.25">
      <c r="S284">
        <v>619808029</v>
      </c>
      <c r="T284">
        <v>22</v>
      </c>
      <c r="U284" t="s">
        <v>6</v>
      </c>
      <c r="V284">
        <v>463541</v>
      </c>
      <c r="W284" t="s">
        <v>7</v>
      </c>
      <c r="X284">
        <v>403564090</v>
      </c>
      <c r="Y284">
        <v>5</v>
      </c>
      <c r="Z284">
        <v>54</v>
      </c>
      <c r="AA284">
        <v>31</v>
      </c>
      <c r="AB284">
        <v>42</v>
      </c>
      <c r="AC284">
        <v>2</v>
      </c>
      <c r="AD284">
        <v>0</v>
      </c>
      <c r="AE284" s="2">
        <f t="shared" si="11"/>
        <v>-3</v>
      </c>
    </row>
    <row r="285" spans="19:31" x14ac:dyDescent="0.25">
      <c r="S285">
        <v>11261480</v>
      </c>
      <c r="T285">
        <v>22</v>
      </c>
      <c r="U285" t="s">
        <v>4</v>
      </c>
      <c r="V285">
        <v>2052751</v>
      </c>
      <c r="W285" t="s">
        <v>7</v>
      </c>
      <c r="X285">
        <v>425098452</v>
      </c>
      <c r="Z285">
        <v>78</v>
      </c>
      <c r="AA285">
        <v>19</v>
      </c>
      <c r="AB285">
        <v>43</v>
      </c>
      <c r="AC285">
        <v>0</v>
      </c>
      <c r="AD285">
        <v>0</v>
      </c>
      <c r="AE285" s="2">
        <f t="shared" si="11"/>
        <v>-6</v>
      </c>
    </row>
    <row r="286" spans="19:31" x14ac:dyDescent="0.25">
      <c r="S286">
        <v>11264217</v>
      </c>
      <c r="T286">
        <v>37</v>
      </c>
      <c r="U286" t="s">
        <v>4</v>
      </c>
      <c r="V286">
        <v>463541</v>
      </c>
      <c r="W286" t="s">
        <v>5</v>
      </c>
      <c r="X286">
        <v>391032024</v>
      </c>
      <c r="Y286">
        <v>5</v>
      </c>
      <c r="Z286">
        <v>51</v>
      </c>
      <c r="AA286">
        <v>34</v>
      </c>
      <c r="AB286">
        <v>45</v>
      </c>
      <c r="AC286">
        <v>0</v>
      </c>
      <c r="AD286">
        <v>7</v>
      </c>
      <c r="AE286" s="2">
        <f t="shared" si="11"/>
        <v>-3</v>
      </c>
    </row>
    <row r="287" spans="19:31" x14ac:dyDescent="0.25">
      <c r="S287">
        <v>11266268</v>
      </c>
      <c r="T287">
        <v>36</v>
      </c>
      <c r="U287" t="s">
        <v>4</v>
      </c>
      <c r="V287">
        <v>463541</v>
      </c>
      <c r="W287" t="s">
        <v>5</v>
      </c>
      <c r="X287">
        <v>386785169</v>
      </c>
      <c r="Y287">
        <v>14</v>
      </c>
      <c r="Z287">
        <v>50</v>
      </c>
      <c r="AA287">
        <v>35</v>
      </c>
      <c r="AB287">
        <v>34</v>
      </c>
      <c r="AC287">
        <v>0</v>
      </c>
      <c r="AD287">
        <v>0</v>
      </c>
      <c r="AE287" s="2">
        <f t="shared" si="11"/>
        <v>0</v>
      </c>
    </row>
    <row r="288" spans="19:31" x14ac:dyDescent="0.25">
      <c r="S288">
        <v>11266268</v>
      </c>
      <c r="T288">
        <v>56</v>
      </c>
      <c r="U288" t="s">
        <v>6</v>
      </c>
      <c r="V288">
        <v>463541</v>
      </c>
      <c r="W288" t="s">
        <v>5</v>
      </c>
      <c r="X288">
        <v>349945167</v>
      </c>
      <c r="Y288">
        <v>1</v>
      </c>
      <c r="Z288">
        <v>50</v>
      </c>
      <c r="AA288">
        <v>35</v>
      </c>
      <c r="AB288">
        <v>34</v>
      </c>
      <c r="AC288">
        <v>0</v>
      </c>
      <c r="AD288">
        <v>0</v>
      </c>
      <c r="AE288" s="2">
        <f t="shared" si="11"/>
        <v>0</v>
      </c>
    </row>
    <row r="289" spans="19:31" x14ac:dyDescent="0.25">
      <c r="S289">
        <v>11266046</v>
      </c>
      <c r="T289">
        <v>9</v>
      </c>
      <c r="U289" t="s">
        <v>6</v>
      </c>
      <c r="V289">
        <v>463541</v>
      </c>
      <c r="W289" t="s">
        <v>5</v>
      </c>
      <c r="X289">
        <v>392505668</v>
      </c>
      <c r="Y289">
        <v>3</v>
      </c>
      <c r="Z289">
        <v>75</v>
      </c>
      <c r="AA289">
        <v>35</v>
      </c>
      <c r="AB289">
        <v>31</v>
      </c>
      <c r="AC289">
        <v>0</v>
      </c>
      <c r="AD289">
        <v>2</v>
      </c>
      <c r="AE289" s="2">
        <f t="shared" si="11"/>
        <v>1</v>
      </c>
    </row>
    <row r="290" spans="19:31" x14ac:dyDescent="0.25">
      <c r="S290">
        <v>11266046</v>
      </c>
      <c r="T290">
        <v>31</v>
      </c>
      <c r="U290" t="s">
        <v>4</v>
      </c>
      <c r="V290">
        <v>463541</v>
      </c>
      <c r="W290" t="s">
        <v>5</v>
      </c>
      <c r="X290">
        <v>386785169</v>
      </c>
      <c r="Y290">
        <v>14</v>
      </c>
      <c r="Z290">
        <v>75</v>
      </c>
      <c r="AA290">
        <v>35</v>
      </c>
      <c r="AB290">
        <v>31</v>
      </c>
      <c r="AC290">
        <v>0</v>
      </c>
      <c r="AD290">
        <v>2</v>
      </c>
      <c r="AE290" s="2">
        <f t="shared" si="11"/>
        <v>1</v>
      </c>
    </row>
    <row r="291" spans="19:31" x14ac:dyDescent="0.25">
      <c r="S291">
        <v>11270099</v>
      </c>
      <c r="T291">
        <v>20</v>
      </c>
      <c r="U291" t="s">
        <v>4</v>
      </c>
      <c r="V291">
        <v>463541</v>
      </c>
      <c r="W291" t="s">
        <v>5</v>
      </c>
      <c r="X291">
        <v>389239524</v>
      </c>
      <c r="Y291">
        <v>4</v>
      </c>
      <c r="Z291">
        <v>44</v>
      </c>
      <c r="AA291">
        <v>34</v>
      </c>
      <c r="AB291">
        <v>32</v>
      </c>
      <c r="AC291">
        <v>0</v>
      </c>
      <c r="AD291">
        <v>7</v>
      </c>
      <c r="AE291" s="2">
        <f t="shared" si="11"/>
        <v>0</v>
      </c>
    </row>
    <row r="292" spans="19:31" x14ac:dyDescent="0.25">
      <c r="S292">
        <v>11270684</v>
      </c>
      <c r="T292">
        <v>36</v>
      </c>
      <c r="U292" t="s">
        <v>6</v>
      </c>
      <c r="V292">
        <v>2053456</v>
      </c>
      <c r="W292" t="s">
        <v>7</v>
      </c>
      <c r="X292">
        <v>429908044</v>
      </c>
      <c r="Z292">
        <v>77</v>
      </c>
      <c r="AA292">
        <v>10</v>
      </c>
      <c r="AB292">
        <v>42</v>
      </c>
      <c r="AC292">
        <v>0</v>
      </c>
      <c r="AD292">
        <v>7</v>
      </c>
      <c r="AE292" s="2">
        <f t="shared" si="11"/>
        <v>-8</v>
      </c>
    </row>
    <row r="293" spans="19:31" x14ac:dyDescent="0.25">
      <c r="S293">
        <v>11276724</v>
      </c>
      <c r="T293">
        <v>71</v>
      </c>
      <c r="U293" t="s">
        <v>4</v>
      </c>
      <c r="V293">
        <v>463541</v>
      </c>
      <c r="W293" t="s">
        <v>5</v>
      </c>
      <c r="X293">
        <v>388470773</v>
      </c>
      <c r="Y293">
        <v>14</v>
      </c>
      <c r="Z293">
        <v>61</v>
      </c>
      <c r="AA293">
        <v>34</v>
      </c>
      <c r="AB293">
        <v>37</v>
      </c>
      <c r="AC293">
        <v>0</v>
      </c>
      <c r="AD293">
        <v>7</v>
      </c>
      <c r="AE293" s="2">
        <f t="shared" si="11"/>
        <v>-1</v>
      </c>
    </row>
    <row r="294" spans="19:31" x14ac:dyDescent="0.25">
      <c r="S294">
        <v>11277287</v>
      </c>
      <c r="T294">
        <v>61</v>
      </c>
      <c r="U294" t="s">
        <v>6</v>
      </c>
      <c r="V294">
        <v>463541</v>
      </c>
      <c r="W294" t="s">
        <v>5</v>
      </c>
      <c r="X294">
        <v>349945167</v>
      </c>
      <c r="Y294">
        <v>1</v>
      </c>
      <c r="Z294">
        <v>52</v>
      </c>
      <c r="AA294">
        <v>25</v>
      </c>
      <c r="AB294">
        <v>26</v>
      </c>
      <c r="AC294">
        <v>0</v>
      </c>
      <c r="AD294">
        <v>0</v>
      </c>
      <c r="AE294" s="2">
        <f t="shared" si="11"/>
        <v>-1</v>
      </c>
    </row>
    <row r="295" spans="19:31" x14ac:dyDescent="0.25">
      <c r="S295">
        <v>11277256</v>
      </c>
      <c r="T295">
        <v>38</v>
      </c>
      <c r="U295" t="s">
        <v>4</v>
      </c>
      <c r="V295">
        <v>908345</v>
      </c>
      <c r="W295" t="s">
        <v>7</v>
      </c>
      <c r="X295">
        <v>393203592</v>
      </c>
      <c r="Z295">
        <v>39</v>
      </c>
      <c r="AA295">
        <v>37</v>
      </c>
      <c r="AB295">
        <v>41</v>
      </c>
      <c r="AC295">
        <v>0</v>
      </c>
      <c r="AD295">
        <v>7</v>
      </c>
      <c r="AE295" s="2">
        <f t="shared" si="11"/>
        <v>-1</v>
      </c>
    </row>
    <row r="296" spans="19:31" x14ac:dyDescent="0.25">
      <c r="S296">
        <v>11277409</v>
      </c>
      <c r="T296">
        <v>39</v>
      </c>
      <c r="U296" t="s">
        <v>4</v>
      </c>
      <c r="V296">
        <v>463541</v>
      </c>
      <c r="W296" t="s">
        <v>5</v>
      </c>
      <c r="X296">
        <v>391032024</v>
      </c>
      <c r="Y296">
        <v>5</v>
      </c>
      <c r="Z296">
        <v>63</v>
      </c>
      <c r="AA296">
        <v>25</v>
      </c>
      <c r="AB296">
        <v>17</v>
      </c>
      <c r="AC296">
        <v>0</v>
      </c>
      <c r="AD296">
        <v>0</v>
      </c>
      <c r="AE296" s="2">
        <f t="shared" si="11"/>
        <v>2</v>
      </c>
    </row>
    <row r="297" spans="19:31" x14ac:dyDescent="0.25">
      <c r="S297">
        <v>11277409</v>
      </c>
      <c r="T297">
        <v>48</v>
      </c>
      <c r="U297" t="s">
        <v>4</v>
      </c>
      <c r="V297">
        <v>463541</v>
      </c>
      <c r="W297" t="s">
        <v>5</v>
      </c>
      <c r="X297">
        <v>402395263</v>
      </c>
      <c r="Y297">
        <v>3</v>
      </c>
      <c r="Z297">
        <v>63</v>
      </c>
      <c r="AA297">
        <v>25</v>
      </c>
      <c r="AB297">
        <v>17</v>
      </c>
      <c r="AC297">
        <v>0</v>
      </c>
      <c r="AD297">
        <v>0</v>
      </c>
      <c r="AE297" s="2">
        <f t="shared" si="11"/>
        <v>2</v>
      </c>
    </row>
    <row r="298" spans="19:31" x14ac:dyDescent="0.25">
      <c r="S298">
        <v>11277632</v>
      </c>
      <c r="T298">
        <v>5</v>
      </c>
      <c r="U298" t="s">
        <v>6</v>
      </c>
      <c r="V298">
        <v>463541</v>
      </c>
      <c r="W298" t="s">
        <v>5</v>
      </c>
      <c r="X298">
        <v>391032024</v>
      </c>
      <c r="Y298">
        <v>5</v>
      </c>
      <c r="Z298">
        <v>41</v>
      </c>
      <c r="AA298">
        <v>25</v>
      </c>
      <c r="AB298">
        <v>44</v>
      </c>
      <c r="AC298">
        <v>0</v>
      </c>
      <c r="AD298">
        <v>0</v>
      </c>
      <c r="AE298" s="2">
        <f t="shared" si="11"/>
        <v>-5</v>
      </c>
    </row>
    <row r="299" spans="19:31" x14ac:dyDescent="0.25">
      <c r="S299">
        <v>11277208</v>
      </c>
      <c r="T299">
        <v>31</v>
      </c>
      <c r="U299" t="s">
        <v>6</v>
      </c>
      <c r="V299">
        <v>1621820</v>
      </c>
      <c r="W299" t="s">
        <v>7</v>
      </c>
      <c r="X299">
        <v>430863229</v>
      </c>
      <c r="Z299">
        <v>53</v>
      </c>
      <c r="AA299">
        <v>20</v>
      </c>
      <c r="AB299">
        <v>42</v>
      </c>
      <c r="AC299">
        <v>0</v>
      </c>
      <c r="AD299">
        <v>7</v>
      </c>
      <c r="AE299" s="2">
        <f t="shared" si="11"/>
        <v>-6</v>
      </c>
    </row>
    <row r="300" spans="19:31" x14ac:dyDescent="0.25">
      <c r="S300">
        <v>11277220</v>
      </c>
      <c r="T300">
        <v>43</v>
      </c>
      <c r="U300" t="s">
        <v>6</v>
      </c>
      <c r="V300">
        <v>463541</v>
      </c>
      <c r="W300" t="s">
        <v>5</v>
      </c>
      <c r="X300">
        <v>360716560</v>
      </c>
      <c r="Y300">
        <v>6</v>
      </c>
      <c r="Z300">
        <v>65</v>
      </c>
      <c r="AA300">
        <v>25</v>
      </c>
      <c r="AB300">
        <v>27</v>
      </c>
      <c r="AC300">
        <v>0</v>
      </c>
      <c r="AD300">
        <v>0</v>
      </c>
      <c r="AE300" s="2">
        <f t="shared" si="11"/>
        <v>-1</v>
      </c>
    </row>
    <row r="301" spans="19:31" x14ac:dyDescent="0.25">
      <c r="S301">
        <v>11280271</v>
      </c>
      <c r="T301">
        <v>12</v>
      </c>
      <c r="U301" t="s">
        <v>4</v>
      </c>
      <c r="V301">
        <v>987759</v>
      </c>
      <c r="W301" t="s">
        <v>5</v>
      </c>
      <c r="X301">
        <v>381696561</v>
      </c>
      <c r="Y301">
        <v>4</v>
      </c>
      <c r="Z301">
        <v>53</v>
      </c>
      <c r="AA301">
        <v>26</v>
      </c>
      <c r="AB301">
        <v>42</v>
      </c>
      <c r="AC301">
        <v>0</v>
      </c>
      <c r="AD301">
        <v>0</v>
      </c>
      <c r="AE301" s="2">
        <f t="shared" si="11"/>
        <v>-4</v>
      </c>
    </row>
    <row r="302" spans="19:31" x14ac:dyDescent="0.25">
      <c r="S302">
        <v>11280947</v>
      </c>
      <c r="T302">
        <v>25</v>
      </c>
      <c r="U302" t="s">
        <v>4</v>
      </c>
      <c r="V302">
        <v>463541</v>
      </c>
      <c r="W302" t="s">
        <v>5</v>
      </c>
      <c r="X302">
        <v>381478406</v>
      </c>
      <c r="Y302">
        <v>5</v>
      </c>
      <c r="Z302">
        <v>62</v>
      </c>
      <c r="AA302">
        <v>25</v>
      </c>
      <c r="AB302">
        <v>17</v>
      </c>
      <c r="AC302">
        <v>0</v>
      </c>
      <c r="AD302">
        <v>0</v>
      </c>
      <c r="AE302" s="2">
        <f t="shared" si="11"/>
        <v>2</v>
      </c>
    </row>
    <row r="303" spans="19:31" x14ac:dyDescent="0.25">
      <c r="S303">
        <v>11270690</v>
      </c>
      <c r="T303">
        <v>11</v>
      </c>
      <c r="U303" t="s">
        <v>6</v>
      </c>
      <c r="V303">
        <v>463541</v>
      </c>
      <c r="W303" t="s">
        <v>5</v>
      </c>
      <c r="X303">
        <v>402395263</v>
      </c>
      <c r="Y303">
        <v>3</v>
      </c>
      <c r="Z303">
        <v>55</v>
      </c>
      <c r="AA303">
        <v>25</v>
      </c>
      <c r="AB303">
        <v>20</v>
      </c>
      <c r="AC303">
        <v>0</v>
      </c>
      <c r="AD303">
        <v>0</v>
      </c>
      <c r="AE303" s="2">
        <f t="shared" si="11"/>
        <v>1</v>
      </c>
    </row>
    <row r="304" spans="19:31" x14ac:dyDescent="0.25">
      <c r="S304">
        <v>11282947</v>
      </c>
      <c r="T304">
        <v>14</v>
      </c>
      <c r="U304" t="s">
        <v>4</v>
      </c>
      <c r="V304">
        <v>1333784</v>
      </c>
      <c r="W304" t="s">
        <v>7</v>
      </c>
      <c r="X304">
        <v>410889908</v>
      </c>
      <c r="Y304">
        <v>10</v>
      </c>
      <c r="Z304">
        <v>49</v>
      </c>
      <c r="AA304">
        <v>39</v>
      </c>
      <c r="AB304">
        <v>41</v>
      </c>
      <c r="AC304">
        <v>0</v>
      </c>
      <c r="AD304">
        <v>0</v>
      </c>
      <c r="AE304" s="2">
        <f t="shared" si="11"/>
        <v>-1</v>
      </c>
    </row>
    <row r="305" spans="19:31" x14ac:dyDescent="0.25">
      <c r="S305">
        <v>620165826</v>
      </c>
      <c r="T305">
        <v>12</v>
      </c>
      <c r="U305" t="s">
        <v>6</v>
      </c>
      <c r="V305">
        <v>2054885</v>
      </c>
      <c r="W305" t="s">
        <v>5</v>
      </c>
      <c r="X305">
        <v>328680816</v>
      </c>
      <c r="Z305">
        <v>42</v>
      </c>
      <c r="AA305">
        <v>14</v>
      </c>
      <c r="AB305">
        <v>17</v>
      </c>
      <c r="AC305">
        <v>0</v>
      </c>
      <c r="AD305">
        <v>0</v>
      </c>
      <c r="AE305" s="2">
        <f t="shared" si="11"/>
        <v>-1</v>
      </c>
    </row>
    <row r="306" spans="19:31" x14ac:dyDescent="0.25">
      <c r="S306">
        <v>616262555</v>
      </c>
      <c r="T306">
        <v>59</v>
      </c>
      <c r="U306" t="s">
        <v>4</v>
      </c>
      <c r="V306">
        <v>2051130</v>
      </c>
      <c r="W306" t="s">
        <v>5</v>
      </c>
      <c r="X306">
        <v>430994701</v>
      </c>
      <c r="Z306">
        <v>44</v>
      </c>
      <c r="AA306">
        <v>20</v>
      </c>
      <c r="AB306">
        <v>19</v>
      </c>
      <c r="AC306">
        <v>0</v>
      </c>
      <c r="AD306">
        <v>0</v>
      </c>
      <c r="AE306" s="2">
        <f t="shared" si="11"/>
        <v>0</v>
      </c>
    </row>
    <row r="307" spans="19:31" x14ac:dyDescent="0.25">
      <c r="S307">
        <v>616262562</v>
      </c>
      <c r="T307">
        <v>31</v>
      </c>
      <c r="U307" t="s">
        <v>6</v>
      </c>
      <c r="V307">
        <v>2054366</v>
      </c>
      <c r="W307" t="s">
        <v>5</v>
      </c>
      <c r="X307">
        <v>390961020</v>
      </c>
      <c r="Z307">
        <v>47</v>
      </c>
      <c r="AA307">
        <v>20</v>
      </c>
      <c r="AB307">
        <v>23</v>
      </c>
      <c r="AC307">
        <v>0</v>
      </c>
      <c r="AD307">
        <v>0</v>
      </c>
      <c r="AE307" s="2">
        <f t="shared" si="11"/>
        <v>-1</v>
      </c>
    </row>
    <row r="308" spans="19:31" x14ac:dyDescent="0.25">
      <c r="S308">
        <v>11202369</v>
      </c>
      <c r="T308">
        <v>38</v>
      </c>
      <c r="U308" t="s">
        <v>6</v>
      </c>
      <c r="V308">
        <v>1578599</v>
      </c>
      <c r="W308" t="s">
        <v>5</v>
      </c>
      <c r="X308">
        <v>383460195</v>
      </c>
      <c r="Y308">
        <v>12</v>
      </c>
      <c r="Z308">
        <v>68</v>
      </c>
      <c r="AA308">
        <v>19</v>
      </c>
      <c r="AB308">
        <v>22</v>
      </c>
      <c r="AC308">
        <v>0</v>
      </c>
      <c r="AD308">
        <v>0</v>
      </c>
      <c r="AE308" s="2">
        <f t="shared" si="11"/>
        <v>-1</v>
      </c>
    </row>
    <row r="309" spans="19:31" x14ac:dyDescent="0.25">
      <c r="S309">
        <v>619051605</v>
      </c>
      <c r="T309">
        <v>55</v>
      </c>
      <c r="U309" t="s">
        <v>6</v>
      </c>
      <c r="V309">
        <v>2011971</v>
      </c>
      <c r="W309" t="s">
        <v>5</v>
      </c>
      <c r="X309">
        <v>427836382</v>
      </c>
      <c r="Z309">
        <v>39</v>
      </c>
      <c r="AA309">
        <v>17</v>
      </c>
      <c r="AB309">
        <v>25</v>
      </c>
      <c r="AC309">
        <v>0</v>
      </c>
      <c r="AD309">
        <v>0</v>
      </c>
      <c r="AE309" s="2">
        <f t="shared" si="11"/>
        <v>-2</v>
      </c>
    </row>
    <row r="310" spans="19:31" x14ac:dyDescent="0.25">
      <c r="S310">
        <v>620465895</v>
      </c>
      <c r="T310">
        <v>20</v>
      </c>
      <c r="U310" t="s">
        <v>4</v>
      </c>
      <c r="V310">
        <v>2011971</v>
      </c>
      <c r="W310" t="s">
        <v>7</v>
      </c>
      <c r="X310">
        <v>432257396</v>
      </c>
      <c r="Y310">
        <v>4</v>
      </c>
      <c r="Z310">
        <v>21</v>
      </c>
      <c r="AA310">
        <v>15</v>
      </c>
      <c r="AB310">
        <v>7</v>
      </c>
      <c r="AC310">
        <v>0</v>
      </c>
      <c r="AD310">
        <v>0</v>
      </c>
      <c r="AE310" s="2">
        <f t="shared" si="11"/>
        <v>2</v>
      </c>
    </row>
    <row r="311" spans="19:31" x14ac:dyDescent="0.25">
      <c r="S311">
        <v>619051615</v>
      </c>
      <c r="T311">
        <v>26</v>
      </c>
      <c r="U311" t="s">
        <v>6</v>
      </c>
      <c r="V311">
        <v>2012199</v>
      </c>
      <c r="W311" t="s">
        <v>5</v>
      </c>
      <c r="X311">
        <v>433698514</v>
      </c>
      <c r="Z311">
        <v>55</v>
      </c>
      <c r="AA311">
        <v>17</v>
      </c>
      <c r="AB311">
        <v>23</v>
      </c>
      <c r="AC311">
        <v>7</v>
      </c>
      <c r="AD311">
        <v>0</v>
      </c>
      <c r="AE311" s="2">
        <f t="shared" si="11"/>
        <v>-2</v>
      </c>
    </row>
    <row r="312" spans="19:31" x14ac:dyDescent="0.25">
      <c r="S312">
        <v>11280948</v>
      </c>
      <c r="T312">
        <v>22</v>
      </c>
      <c r="U312" t="s">
        <v>4</v>
      </c>
      <c r="V312">
        <v>987759</v>
      </c>
      <c r="W312" t="s">
        <v>5</v>
      </c>
      <c r="X312">
        <v>387372185</v>
      </c>
      <c r="Y312">
        <v>6</v>
      </c>
      <c r="Z312">
        <v>66</v>
      </c>
      <c r="AA312">
        <v>26</v>
      </c>
      <c r="AB312">
        <v>17</v>
      </c>
      <c r="AC312">
        <v>0</v>
      </c>
      <c r="AD312">
        <v>0</v>
      </c>
      <c r="AE312" s="2">
        <f t="shared" si="11"/>
        <v>2</v>
      </c>
    </row>
    <row r="313" spans="19:31" x14ac:dyDescent="0.25">
      <c r="S313">
        <v>11283163</v>
      </c>
      <c r="T313">
        <v>4</v>
      </c>
      <c r="U313" t="s">
        <v>6</v>
      </c>
      <c r="V313">
        <v>1456633</v>
      </c>
      <c r="W313" t="s">
        <v>7</v>
      </c>
      <c r="X313">
        <v>395752148</v>
      </c>
      <c r="Y313">
        <v>3</v>
      </c>
      <c r="Z313">
        <v>45</v>
      </c>
      <c r="AA313">
        <v>34</v>
      </c>
      <c r="AB313">
        <v>39</v>
      </c>
      <c r="AC313">
        <v>7</v>
      </c>
      <c r="AD313">
        <v>0</v>
      </c>
      <c r="AE313" s="2">
        <f t="shared" si="11"/>
        <v>-2</v>
      </c>
    </row>
    <row r="314" spans="19:31" x14ac:dyDescent="0.25">
      <c r="S314">
        <v>11285355</v>
      </c>
      <c r="T314">
        <v>12</v>
      </c>
      <c r="U314" t="s">
        <v>4</v>
      </c>
      <c r="V314">
        <v>1456633</v>
      </c>
      <c r="W314" t="s">
        <v>7</v>
      </c>
      <c r="X314">
        <v>391268303</v>
      </c>
      <c r="Y314">
        <v>4</v>
      </c>
      <c r="Z314">
        <v>26</v>
      </c>
      <c r="AA314">
        <v>34</v>
      </c>
      <c r="AB314">
        <v>27</v>
      </c>
      <c r="AC314">
        <v>0</v>
      </c>
      <c r="AD314">
        <v>0</v>
      </c>
      <c r="AE314" s="2">
        <f t="shared" si="11"/>
        <v>1</v>
      </c>
    </row>
    <row r="315" spans="19:31" x14ac:dyDescent="0.25">
      <c r="S315">
        <v>11270678</v>
      </c>
      <c r="T315">
        <v>2</v>
      </c>
      <c r="U315" t="s">
        <v>4</v>
      </c>
      <c r="V315">
        <v>793621</v>
      </c>
      <c r="W315" t="s">
        <v>7</v>
      </c>
      <c r="X315">
        <v>377901612</v>
      </c>
      <c r="Y315">
        <v>5</v>
      </c>
      <c r="Z315">
        <v>24</v>
      </c>
      <c r="AA315">
        <v>36</v>
      </c>
      <c r="AB315">
        <v>14</v>
      </c>
      <c r="AC315">
        <v>0</v>
      </c>
      <c r="AD315">
        <v>7</v>
      </c>
      <c r="AE315" s="2">
        <f t="shared" si="11"/>
        <v>5</v>
      </c>
    </row>
    <row r="316" spans="19:31" x14ac:dyDescent="0.25">
      <c r="S316">
        <v>11270682</v>
      </c>
      <c r="T316">
        <v>47</v>
      </c>
      <c r="U316" t="s">
        <v>6</v>
      </c>
      <c r="V316">
        <v>120994</v>
      </c>
      <c r="W316" t="s">
        <v>7</v>
      </c>
      <c r="X316">
        <v>431903867</v>
      </c>
      <c r="Y316">
        <v>5</v>
      </c>
      <c r="Z316">
        <v>64</v>
      </c>
      <c r="AA316">
        <v>18</v>
      </c>
      <c r="AB316">
        <v>32</v>
      </c>
      <c r="AC316">
        <v>7</v>
      </c>
      <c r="AD316">
        <v>0</v>
      </c>
      <c r="AE316" s="2">
        <f t="shared" si="11"/>
        <v>-4</v>
      </c>
    </row>
    <row r="317" spans="19:31" x14ac:dyDescent="0.25">
      <c r="S317">
        <v>11281331</v>
      </c>
      <c r="T317">
        <v>11</v>
      </c>
      <c r="U317" t="s">
        <v>4</v>
      </c>
      <c r="V317">
        <v>438610</v>
      </c>
      <c r="W317" t="s">
        <v>5</v>
      </c>
      <c r="X317">
        <v>411988222</v>
      </c>
      <c r="Y317">
        <v>10</v>
      </c>
      <c r="Z317">
        <v>53</v>
      </c>
      <c r="AA317">
        <v>40</v>
      </c>
      <c r="AB317">
        <v>27</v>
      </c>
      <c r="AC317">
        <v>8</v>
      </c>
      <c r="AD317">
        <v>7</v>
      </c>
      <c r="AE317" s="2">
        <f t="shared" si="11"/>
        <v>3</v>
      </c>
    </row>
    <row r="318" spans="19:31" x14ac:dyDescent="0.25">
      <c r="S318">
        <v>11281331</v>
      </c>
      <c r="T318">
        <v>80</v>
      </c>
      <c r="U318" t="s">
        <v>4</v>
      </c>
      <c r="V318">
        <v>1588202</v>
      </c>
      <c r="W318" t="s">
        <v>7</v>
      </c>
      <c r="X318">
        <v>350778777</v>
      </c>
      <c r="Z318">
        <v>53</v>
      </c>
      <c r="AA318">
        <v>27</v>
      </c>
      <c r="AB318">
        <v>45</v>
      </c>
      <c r="AC318">
        <v>8</v>
      </c>
      <c r="AD318">
        <v>7</v>
      </c>
      <c r="AE318" s="2">
        <f t="shared" si="11"/>
        <v>-5</v>
      </c>
    </row>
    <row r="319" spans="19:31" x14ac:dyDescent="0.25">
      <c r="S319">
        <v>11287017</v>
      </c>
      <c r="T319">
        <v>55</v>
      </c>
      <c r="U319" t="s">
        <v>6</v>
      </c>
      <c r="V319">
        <v>987759</v>
      </c>
      <c r="W319" t="s">
        <v>5</v>
      </c>
      <c r="X319">
        <v>383065751</v>
      </c>
      <c r="Y319">
        <v>3</v>
      </c>
      <c r="Z319">
        <v>58</v>
      </c>
      <c r="AA319">
        <v>25</v>
      </c>
      <c r="AB319">
        <v>21</v>
      </c>
      <c r="AC319">
        <v>0</v>
      </c>
      <c r="AD319">
        <v>0</v>
      </c>
      <c r="AE319" s="2">
        <f t="shared" si="11"/>
        <v>1</v>
      </c>
    </row>
    <row r="320" spans="19:31" x14ac:dyDescent="0.25">
      <c r="S320">
        <v>11270679</v>
      </c>
      <c r="T320">
        <v>71</v>
      </c>
      <c r="U320" t="s">
        <v>4</v>
      </c>
      <c r="V320">
        <v>314902</v>
      </c>
      <c r="W320" t="s">
        <v>5</v>
      </c>
      <c r="X320">
        <v>403076622</v>
      </c>
      <c r="Z320">
        <v>61</v>
      </c>
      <c r="AA320">
        <v>19</v>
      </c>
      <c r="AB320">
        <v>18</v>
      </c>
      <c r="AC320">
        <v>0</v>
      </c>
      <c r="AD320">
        <v>0</v>
      </c>
      <c r="AE320" s="2">
        <f t="shared" si="11"/>
        <v>0</v>
      </c>
    </row>
    <row r="321" spans="19:31" x14ac:dyDescent="0.25">
      <c r="S321">
        <v>11283468</v>
      </c>
      <c r="T321">
        <v>84</v>
      </c>
      <c r="U321" t="s">
        <v>6</v>
      </c>
      <c r="V321">
        <v>314902</v>
      </c>
      <c r="W321" t="s">
        <v>7</v>
      </c>
      <c r="X321">
        <v>428699832</v>
      </c>
      <c r="Y321">
        <v>7</v>
      </c>
      <c r="Z321">
        <v>51</v>
      </c>
      <c r="AA321">
        <v>17</v>
      </c>
      <c r="AB321">
        <v>39</v>
      </c>
      <c r="AC321">
        <v>7</v>
      </c>
      <c r="AD321">
        <v>0</v>
      </c>
      <c r="AE321" s="2">
        <f t="shared" si="11"/>
        <v>-6</v>
      </c>
    </row>
    <row r="322" spans="19:31" x14ac:dyDescent="0.25">
      <c r="S322">
        <v>620260370</v>
      </c>
      <c r="T322">
        <v>7</v>
      </c>
      <c r="U322" t="s">
        <v>6</v>
      </c>
      <c r="V322">
        <v>799717</v>
      </c>
      <c r="W322" t="s">
        <v>5</v>
      </c>
      <c r="X322">
        <v>414342722</v>
      </c>
      <c r="Y322">
        <v>2</v>
      </c>
      <c r="Z322">
        <v>41</v>
      </c>
      <c r="AA322">
        <v>29</v>
      </c>
      <c r="AB322">
        <v>27</v>
      </c>
      <c r="AC322">
        <v>0</v>
      </c>
      <c r="AD322">
        <v>0</v>
      </c>
      <c r="AE322" s="2">
        <f t="shared" si="11"/>
        <v>0</v>
      </c>
    </row>
    <row r="323" spans="19:31" x14ac:dyDescent="0.25">
      <c r="S323">
        <v>620720481</v>
      </c>
      <c r="T323">
        <v>69</v>
      </c>
      <c r="U323" t="s">
        <v>4</v>
      </c>
      <c r="V323">
        <v>799717</v>
      </c>
      <c r="W323" t="s">
        <v>5</v>
      </c>
      <c r="X323">
        <v>416873206</v>
      </c>
      <c r="Y323">
        <v>15</v>
      </c>
      <c r="Z323">
        <v>78</v>
      </c>
      <c r="AA323">
        <v>25</v>
      </c>
      <c r="AB323">
        <v>27</v>
      </c>
      <c r="AC323">
        <v>0</v>
      </c>
      <c r="AD323">
        <v>2</v>
      </c>
      <c r="AE323" s="2">
        <f t="shared" ref="AE323:AE386" si="12">INT((AA323-AB323)/4)</f>
        <v>-1</v>
      </c>
    </row>
    <row r="324" spans="19:31" x14ac:dyDescent="0.25">
      <c r="S324">
        <v>619077709</v>
      </c>
      <c r="T324">
        <v>15</v>
      </c>
      <c r="U324" t="s">
        <v>4</v>
      </c>
      <c r="V324">
        <v>1902888</v>
      </c>
      <c r="W324" t="s">
        <v>5</v>
      </c>
      <c r="X324">
        <v>401373629</v>
      </c>
      <c r="Z324">
        <v>57</v>
      </c>
      <c r="AA324">
        <v>43</v>
      </c>
      <c r="AB324">
        <v>32</v>
      </c>
      <c r="AC324">
        <v>8</v>
      </c>
      <c r="AD324">
        <v>1</v>
      </c>
      <c r="AE324" s="2">
        <f t="shared" si="12"/>
        <v>2</v>
      </c>
    </row>
    <row r="325" spans="19:31" x14ac:dyDescent="0.25">
      <c r="S325">
        <v>620732177</v>
      </c>
      <c r="T325">
        <v>16</v>
      </c>
      <c r="U325" t="s">
        <v>4</v>
      </c>
      <c r="V325">
        <v>1902440</v>
      </c>
      <c r="W325" t="s">
        <v>7</v>
      </c>
      <c r="X325">
        <v>432231798</v>
      </c>
      <c r="Y325">
        <v>5</v>
      </c>
      <c r="Z325">
        <v>58</v>
      </c>
      <c r="AA325">
        <v>23</v>
      </c>
      <c r="AB325">
        <v>30</v>
      </c>
      <c r="AC325">
        <v>0</v>
      </c>
      <c r="AD325">
        <v>0</v>
      </c>
      <c r="AE325" s="2">
        <f t="shared" si="12"/>
        <v>-2</v>
      </c>
    </row>
    <row r="326" spans="19:31" x14ac:dyDescent="0.25">
      <c r="S326">
        <v>11256658</v>
      </c>
      <c r="T326">
        <v>9</v>
      </c>
      <c r="U326" t="s">
        <v>4</v>
      </c>
      <c r="V326">
        <v>1902440</v>
      </c>
      <c r="W326" t="s">
        <v>7</v>
      </c>
      <c r="X326">
        <v>383250764</v>
      </c>
      <c r="Y326">
        <v>12</v>
      </c>
      <c r="Z326">
        <v>52</v>
      </c>
      <c r="AA326">
        <v>24</v>
      </c>
      <c r="AB326">
        <v>36</v>
      </c>
      <c r="AC326">
        <v>0</v>
      </c>
      <c r="AD326">
        <v>3</v>
      </c>
      <c r="AE326" s="2">
        <f t="shared" si="12"/>
        <v>-3</v>
      </c>
    </row>
    <row r="327" spans="19:31" x14ac:dyDescent="0.25">
      <c r="S327">
        <v>616263053</v>
      </c>
      <c r="T327">
        <v>32</v>
      </c>
      <c r="U327" t="s">
        <v>4</v>
      </c>
      <c r="V327">
        <v>2052668</v>
      </c>
      <c r="W327" t="s">
        <v>7</v>
      </c>
      <c r="X327">
        <v>401185005</v>
      </c>
      <c r="Y327">
        <v>3</v>
      </c>
      <c r="Z327">
        <v>46</v>
      </c>
      <c r="AA327">
        <v>24</v>
      </c>
      <c r="AB327">
        <v>19</v>
      </c>
      <c r="AC327">
        <v>0</v>
      </c>
      <c r="AD327">
        <v>0</v>
      </c>
      <c r="AE327" s="2">
        <f t="shared" si="12"/>
        <v>1</v>
      </c>
    </row>
    <row r="328" spans="19:31" x14ac:dyDescent="0.25">
      <c r="S328">
        <v>11288878</v>
      </c>
      <c r="T328">
        <v>81</v>
      </c>
      <c r="U328" t="s">
        <v>4</v>
      </c>
      <c r="V328">
        <v>228845</v>
      </c>
      <c r="W328" t="s">
        <v>7</v>
      </c>
      <c r="X328">
        <v>417022762</v>
      </c>
      <c r="Y328">
        <v>3</v>
      </c>
      <c r="Z328">
        <v>27</v>
      </c>
      <c r="AA328">
        <v>16</v>
      </c>
      <c r="AB328">
        <v>14</v>
      </c>
      <c r="AC328">
        <v>0</v>
      </c>
      <c r="AD328">
        <v>0</v>
      </c>
      <c r="AE328" s="2">
        <f t="shared" si="12"/>
        <v>0</v>
      </c>
    </row>
    <row r="329" spans="19:31" x14ac:dyDescent="0.25">
      <c r="S329">
        <v>617269786</v>
      </c>
      <c r="T329">
        <v>81</v>
      </c>
      <c r="U329" t="s">
        <v>6</v>
      </c>
      <c r="V329">
        <v>773514</v>
      </c>
      <c r="W329" t="s">
        <v>5</v>
      </c>
      <c r="X329">
        <v>366796414</v>
      </c>
      <c r="Z329">
        <v>56</v>
      </c>
      <c r="AA329">
        <v>27</v>
      </c>
      <c r="AB329">
        <v>49</v>
      </c>
      <c r="AC329">
        <v>0</v>
      </c>
      <c r="AD329">
        <v>8</v>
      </c>
      <c r="AE329" s="2">
        <f t="shared" si="12"/>
        <v>-6</v>
      </c>
    </row>
    <row r="330" spans="19:31" x14ac:dyDescent="0.25">
      <c r="S330">
        <v>11284262</v>
      </c>
      <c r="T330">
        <v>30</v>
      </c>
      <c r="U330" t="s">
        <v>4</v>
      </c>
      <c r="V330">
        <v>987759</v>
      </c>
      <c r="W330" t="s">
        <v>5</v>
      </c>
      <c r="X330">
        <v>366850469</v>
      </c>
      <c r="Y330">
        <v>15</v>
      </c>
      <c r="Z330">
        <v>52</v>
      </c>
      <c r="AA330">
        <v>25</v>
      </c>
      <c r="AB330">
        <v>43</v>
      </c>
      <c r="AC330">
        <v>0</v>
      </c>
      <c r="AD330">
        <v>0</v>
      </c>
      <c r="AE330" s="2">
        <f t="shared" si="12"/>
        <v>-5</v>
      </c>
    </row>
    <row r="331" spans="19:31" x14ac:dyDescent="0.25">
      <c r="S331">
        <v>11285187</v>
      </c>
      <c r="T331">
        <v>69</v>
      </c>
      <c r="U331" t="s">
        <v>6</v>
      </c>
      <c r="V331">
        <v>2053670</v>
      </c>
      <c r="W331" t="s">
        <v>5</v>
      </c>
      <c r="X331">
        <v>383519828</v>
      </c>
      <c r="Y331">
        <v>4</v>
      </c>
      <c r="Z331">
        <v>27</v>
      </c>
      <c r="AA331">
        <v>22</v>
      </c>
      <c r="AB331">
        <v>47</v>
      </c>
      <c r="AC331">
        <v>0</v>
      </c>
      <c r="AD331">
        <v>0</v>
      </c>
      <c r="AE331" s="2">
        <f t="shared" si="12"/>
        <v>-7</v>
      </c>
    </row>
    <row r="332" spans="19:31" x14ac:dyDescent="0.25">
      <c r="S332">
        <v>11282986</v>
      </c>
      <c r="T332">
        <v>19</v>
      </c>
      <c r="U332" t="s">
        <v>6</v>
      </c>
      <c r="V332">
        <v>1333784</v>
      </c>
      <c r="W332" t="s">
        <v>5</v>
      </c>
      <c r="X332">
        <v>410470962</v>
      </c>
      <c r="Y332">
        <v>10</v>
      </c>
      <c r="Z332">
        <v>72</v>
      </c>
      <c r="AA332">
        <v>45</v>
      </c>
      <c r="AB332">
        <v>41</v>
      </c>
      <c r="AC332">
        <v>8</v>
      </c>
      <c r="AD332">
        <v>8</v>
      </c>
      <c r="AE332" s="2">
        <f t="shared" si="12"/>
        <v>1</v>
      </c>
    </row>
    <row r="333" spans="19:31" x14ac:dyDescent="0.25">
      <c r="S333">
        <v>11287908</v>
      </c>
      <c r="T333">
        <v>33</v>
      </c>
      <c r="U333" t="s">
        <v>6</v>
      </c>
      <c r="V333">
        <v>2053402</v>
      </c>
      <c r="W333" t="s">
        <v>5</v>
      </c>
      <c r="X333">
        <v>431767056</v>
      </c>
      <c r="Y333">
        <v>7</v>
      </c>
      <c r="Z333">
        <v>24</v>
      </c>
      <c r="AA333">
        <v>15</v>
      </c>
      <c r="AB333">
        <v>42</v>
      </c>
      <c r="AC333">
        <v>0</v>
      </c>
      <c r="AD333">
        <v>0</v>
      </c>
      <c r="AE333" s="2">
        <f t="shared" si="12"/>
        <v>-7</v>
      </c>
    </row>
    <row r="334" spans="19:31" x14ac:dyDescent="0.25">
      <c r="S334">
        <v>620449070</v>
      </c>
      <c r="T334">
        <v>70</v>
      </c>
      <c r="U334" t="s">
        <v>4</v>
      </c>
      <c r="V334">
        <v>799228</v>
      </c>
      <c r="W334" t="s">
        <v>5</v>
      </c>
      <c r="X334">
        <v>417859047</v>
      </c>
      <c r="Z334">
        <v>61</v>
      </c>
      <c r="AA334">
        <v>21</v>
      </c>
      <c r="AB334">
        <v>19</v>
      </c>
      <c r="AC334">
        <v>0</v>
      </c>
      <c r="AD334">
        <v>0</v>
      </c>
      <c r="AE334" s="2">
        <f t="shared" si="12"/>
        <v>0</v>
      </c>
    </row>
    <row r="335" spans="19:31" x14ac:dyDescent="0.25">
      <c r="S335">
        <v>620603698</v>
      </c>
      <c r="T335">
        <v>16</v>
      </c>
      <c r="U335" t="s">
        <v>4</v>
      </c>
      <c r="V335">
        <v>310903</v>
      </c>
      <c r="W335" t="s">
        <v>5</v>
      </c>
      <c r="X335">
        <v>339599435</v>
      </c>
      <c r="Z335">
        <v>64</v>
      </c>
      <c r="AA335">
        <v>20</v>
      </c>
      <c r="AB335">
        <v>18</v>
      </c>
      <c r="AC335">
        <v>3</v>
      </c>
      <c r="AD335">
        <v>0</v>
      </c>
      <c r="AE335" s="2">
        <f t="shared" si="12"/>
        <v>0</v>
      </c>
    </row>
    <row r="336" spans="19:31" x14ac:dyDescent="0.25">
      <c r="S336">
        <v>11204040</v>
      </c>
      <c r="T336">
        <v>31</v>
      </c>
      <c r="U336" t="s">
        <v>4</v>
      </c>
      <c r="V336">
        <v>544242</v>
      </c>
      <c r="W336" t="s">
        <v>5</v>
      </c>
      <c r="X336">
        <v>389183895</v>
      </c>
      <c r="Z336">
        <v>48</v>
      </c>
      <c r="AA336">
        <v>40</v>
      </c>
      <c r="AB336">
        <v>32</v>
      </c>
      <c r="AC336">
        <v>0</v>
      </c>
      <c r="AD336">
        <v>0</v>
      </c>
      <c r="AE336" s="2">
        <f t="shared" si="12"/>
        <v>2</v>
      </c>
    </row>
    <row r="337" spans="19:31" x14ac:dyDescent="0.25">
      <c r="S337">
        <v>617346381</v>
      </c>
      <c r="T337">
        <v>74</v>
      </c>
      <c r="U337" t="s">
        <v>4</v>
      </c>
      <c r="V337">
        <v>119762</v>
      </c>
      <c r="W337" t="s">
        <v>5</v>
      </c>
      <c r="X337">
        <v>419448124</v>
      </c>
      <c r="Y337">
        <v>1</v>
      </c>
      <c r="Z337">
        <v>72</v>
      </c>
      <c r="AA337">
        <v>21</v>
      </c>
      <c r="AB337">
        <v>19</v>
      </c>
      <c r="AC337">
        <v>7</v>
      </c>
      <c r="AD337">
        <v>2</v>
      </c>
      <c r="AE337" s="2">
        <f t="shared" si="12"/>
        <v>0</v>
      </c>
    </row>
    <row r="338" spans="19:31" x14ac:dyDescent="0.25">
      <c r="S338">
        <v>617346390</v>
      </c>
      <c r="T338">
        <v>2</v>
      </c>
      <c r="U338" t="s">
        <v>4</v>
      </c>
      <c r="V338">
        <v>119762</v>
      </c>
      <c r="W338" t="s">
        <v>5</v>
      </c>
      <c r="X338">
        <v>418492560</v>
      </c>
      <c r="Y338">
        <v>4</v>
      </c>
      <c r="Z338">
        <v>45</v>
      </c>
      <c r="AA338">
        <v>19</v>
      </c>
      <c r="AB338">
        <v>20</v>
      </c>
      <c r="AC338">
        <v>4</v>
      </c>
      <c r="AD338">
        <v>0</v>
      </c>
      <c r="AE338" s="2">
        <f t="shared" si="12"/>
        <v>-1</v>
      </c>
    </row>
    <row r="339" spans="19:31" x14ac:dyDescent="0.25">
      <c r="S339">
        <v>620721162</v>
      </c>
      <c r="T339">
        <v>11</v>
      </c>
      <c r="U339" t="s">
        <v>6</v>
      </c>
      <c r="V339">
        <v>441226</v>
      </c>
      <c r="W339" t="s">
        <v>5</v>
      </c>
      <c r="X339">
        <v>403377003</v>
      </c>
      <c r="Z339">
        <v>51</v>
      </c>
      <c r="AA339">
        <v>20</v>
      </c>
      <c r="AB339">
        <v>28</v>
      </c>
      <c r="AC339">
        <v>3</v>
      </c>
      <c r="AD339">
        <v>0</v>
      </c>
      <c r="AE339" s="2">
        <f t="shared" si="12"/>
        <v>-2</v>
      </c>
    </row>
    <row r="340" spans="19:31" x14ac:dyDescent="0.25">
      <c r="S340">
        <v>620721162</v>
      </c>
      <c r="T340">
        <v>31</v>
      </c>
      <c r="U340" t="s">
        <v>4</v>
      </c>
      <c r="V340">
        <v>119762</v>
      </c>
      <c r="W340" t="s">
        <v>7</v>
      </c>
      <c r="X340">
        <v>391830348</v>
      </c>
      <c r="Y340">
        <v>7</v>
      </c>
      <c r="Z340">
        <v>51</v>
      </c>
      <c r="AA340">
        <v>25</v>
      </c>
      <c r="AB340">
        <v>19</v>
      </c>
      <c r="AC340">
        <v>3</v>
      </c>
      <c r="AD340">
        <v>0</v>
      </c>
      <c r="AE340" s="2">
        <f t="shared" si="12"/>
        <v>1</v>
      </c>
    </row>
    <row r="341" spans="19:31" x14ac:dyDescent="0.25">
      <c r="S341">
        <v>616260650</v>
      </c>
      <c r="T341">
        <v>42</v>
      </c>
      <c r="U341" t="s">
        <v>6</v>
      </c>
      <c r="V341">
        <v>2056335</v>
      </c>
      <c r="W341" t="s">
        <v>5</v>
      </c>
      <c r="X341">
        <v>425166920</v>
      </c>
      <c r="Z341">
        <v>56</v>
      </c>
      <c r="AA341">
        <v>27</v>
      </c>
      <c r="AB341">
        <v>30</v>
      </c>
      <c r="AC341">
        <v>0</v>
      </c>
      <c r="AD341">
        <v>2</v>
      </c>
      <c r="AE341" s="2">
        <f t="shared" si="12"/>
        <v>-1</v>
      </c>
    </row>
    <row r="342" spans="19:31" x14ac:dyDescent="0.25">
      <c r="S342">
        <v>616260650</v>
      </c>
      <c r="T342">
        <v>73</v>
      </c>
      <c r="U342" t="s">
        <v>6</v>
      </c>
      <c r="V342">
        <v>2054477</v>
      </c>
      <c r="W342" t="s">
        <v>7</v>
      </c>
      <c r="X342">
        <v>425132244</v>
      </c>
      <c r="Y342">
        <v>1</v>
      </c>
      <c r="Z342">
        <v>56</v>
      </c>
      <c r="AA342">
        <v>19</v>
      </c>
      <c r="AB342">
        <v>30</v>
      </c>
      <c r="AC342">
        <v>0</v>
      </c>
      <c r="AD342">
        <v>2</v>
      </c>
      <c r="AE342" s="2">
        <f t="shared" si="12"/>
        <v>-3</v>
      </c>
    </row>
    <row r="343" spans="19:31" x14ac:dyDescent="0.25">
      <c r="S343">
        <v>11284326</v>
      </c>
      <c r="T343">
        <v>40</v>
      </c>
      <c r="U343" t="s">
        <v>4</v>
      </c>
      <c r="V343">
        <v>121578</v>
      </c>
      <c r="W343" t="s">
        <v>5</v>
      </c>
      <c r="X343">
        <v>397504416</v>
      </c>
      <c r="Y343">
        <v>4</v>
      </c>
      <c r="Z343">
        <v>50</v>
      </c>
      <c r="AA343">
        <v>27</v>
      </c>
      <c r="AB343">
        <v>13</v>
      </c>
      <c r="AC343">
        <v>0</v>
      </c>
      <c r="AD343">
        <v>0</v>
      </c>
      <c r="AE343" s="2">
        <f t="shared" si="12"/>
        <v>3</v>
      </c>
    </row>
    <row r="344" spans="19:31" x14ac:dyDescent="0.25">
      <c r="S344">
        <v>617284729</v>
      </c>
      <c r="T344">
        <v>38</v>
      </c>
      <c r="U344" t="s">
        <v>6</v>
      </c>
      <c r="V344">
        <v>1335712</v>
      </c>
      <c r="W344" t="s">
        <v>7</v>
      </c>
      <c r="X344">
        <v>393548810</v>
      </c>
      <c r="Z344">
        <v>63</v>
      </c>
      <c r="AA344">
        <v>21</v>
      </c>
      <c r="AB344">
        <v>32</v>
      </c>
      <c r="AC344">
        <v>0</v>
      </c>
      <c r="AD344">
        <v>2</v>
      </c>
      <c r="AE344" s="2">
        <f t="shared" si="12"/>
        <v>-3</v>
      </c>
    </row>
    <row r="345" spans="19:31" x14ac:dyDescent="0.25">
      <c r="S345">
        <v>617284737</v>
      </c>
      <c r="T345">
        <v>39</v>
      </c>
      <c r="U345" t="s">
        <v>6</v>
      </c>
      <c r="V345">
        <v>1578600</v>
      </c>
      <c r="W345" t="s">
        <v>5</v>
      </c>
      <c r="X345">
        <v>418449987</v>
      </c>
      <c r="Y345">
        <v>4</v>
      </c>
      <c r="Z345">
        <v>63</v>
      </c>
      <c r="AA345">
        <v>28</v>
      </c>
      <c r="AB345">
        <v>37</v>
      </c>
      <c r="AC345">
        <v>0</v>
      </c>
      <c r="AD345">
        <v>2</v>
      </c>
      <c r="AE345" s="2">
        <f t="shared" si="12"/>
        <v>-3</v>
      </c>
    </row>
    <row r="346" spans="19:31" x14ac:dyDescent="0.25">
      <c r="S346">
        <v>11291284</v>
      </c>
      <c r="T346">
        <v>15</v>
      </c>
      <c r="U346" t="s">
        <v>4</v>
      </c>
      <c r="V346">
        <v>438610</v>
      </c>
      <c r="W346" t="s">
        <v>7</v>
      </c>
      <c r="X346">
        <v>412030049</v>
      </c>
      <c r="Y346">
        <v>10</v>
      </c>
      <c r="Z346">
        <v>20</v>
      </c>
      <c r="AA346">
        <v>42</v>
      </c>
      <c r="AB346">
        <v>13</v>
      </c>
      <c r="AC346">
        <v>0</v>
      </c>
      <c r="AD346">
        <v>8</v>
      </c>
      <c r="AE346" s="2">
        <f t="shared" si="12"/>
        <v>7</v>
      </c>
    </row>
    <row r="347" spans="19:31" x14ac:dyDescent="0.25">
      <c r="S347">
        <v>11281798</v>
      </c>
      <c r="T347">
        <v>48</v>
      </c>
      <c r="U347" t="s">
        <v>4</v>
      </c>
      <c r="V347">
        <v>1414488</v>
      </c>
      <c r="W347" t="s">
        <v>5</v>
      </c>
      <c r="X347">
        <v>357213142</v>
      </c>
      <c r="Z347">
        <v>50</v>
      </c>
      <c r="AA347">
        <v>29</v>
      </c>
      <c r="AB347">
        <v>46</v>
      </c>
      <c r="AC347">
        <v>4</v>
      </c>
      <c r="AD347">
        <v>8</v>
      </c>
      <c r="AE347" s="2">
        <f t="shared" si="12"/>
        <v>-5</v>
      </c>
    </row>
    <row r="348" spans="19:31" x14ac:dyDescent="0.25">
      <c r="S348">
        <v>11291440</v>
      </c>
      <c r="T348">
        <v>47</v>
      </c>
      <c r="U348" t="s">
        <v>6</v>
      </c>
      <c r="V348">
        <v>987759</v>
      </c>
      <c r="W348" t="s">
        <v>5</v>
      </c>
      <c r="X348">
        <v>366850469</v>
      </c>
      <c r="Y348">
        <v>15</v>
      </c>
      <c r="Z348">
        <v>58</v>
      </c>
      <c r="AA348">
        <v>25</v>
      </c>
      <c r="AB348">
        <v>21</v>
      </c>
      <c r="AC348">
        <v>0</v>
      </c>
      <c r="AD348">
        <v>0</v>
      </c>
      <c r="AE348" s="2">
        <f t="shared" si="12"/>
        <v>1</v>
      </c>
    </row>
    <row r="349" spans="19:31" x14ac:dyDescent="0.25">
      <c r="S349">
        <v>617311603</v>
      </c>
      <c r="T349">
        <v>31</v>
      </c>
      <c r="U349" t="s">
        <v>6</v>
      </c>
      <c r="V349">
        <v>1591266</v>
      </c>
      <c r="W349" t="s">
        <v>7</v>
      </c>
      <c r="X349">
        <v>316042612</v>
      </c>
      <c r="Y349">
        <v>0</v>
      </c>
      <c r="Z349">
        <v>79</v>
      </c>
      <c r="AA349">
        <v>14</v>
      </c>
      <c r="AB349">
        <v>20</v>
      </c>
      <c r="AC349">
        <v>0</v>
      </c>
      <c r="AD349">
        <v>7</v>
      </c>
      <c r="AE349" s="2">
        <f t="shared" si="12"/>
        <v>-2</v>
      </c>
    </row>
    <row r="350" spans="19:31" x14ac:dyDescent="0.25">
      <c r="S350">
        <v>620677020</v>
      </c>
      <c r="T350">
        <v>17</v>
      </c>
      <c r="U350" t="s">
        <v>4</v>
      </c>
      <c r="V350">
        <v>1591266</v>
      </c>
      <c r="W350" t="s">
        <v>5</v>
      </c>
      <c r="X350">
        <v>430892749</v>
      </c>
      <c r="Y350">
        <v>4</v>
      </c>
      <c r="Z350">
        <v>52</v>
      </c>
      <c r="AA350">
        <v>10</v>
      </c>
      <c r="AB350">
        <v>17</v>
      </c>
      <c r="AC350">
        <v>0</v>
      </c>
      <c r="AD350">
        <v>0</v>
      </c>
      <c r="AE350" s="2">
        <f t="shared" si="12"/>
        <v>-2</v>
      </c>
    </row>
    <row r="351" spans="19:31" x14ac:dyDescent="0.25">
      <c r="S351">
        <v>617311613</v>
      </c>
      <c r="T351">
        <v>84</v>
      </c>
      <c r="U351" t="s">
        <v>4</v>
      </c>
      <c r="V351">
        <v>492237</v>
      </c>
      <c r="W351" t="s">
        <v>7</v>
      </c>
      <c r="X351">
        <v>426785889</v>
      </c>
      <c r="Z351">
        <v>27</v>
      </c>
      <c r="AA351">
        <v>25</v>
      </c>
      <c r="AB351">
        <v>23</v>
      </c>
      <c r="AC351">
        <v>2</v>
      </c>
      <c r="AD351">
        <v>0</v>
      </c>
      <c r="AE351" s="2">
        <f t="shared" si="12"/>
        <v>0</v>
      </c>
    </row>
    <row r="352" spans="19:31" x14ac:dyDescent="0.25">
      <c r="S352">
        <v>616161480</v>
      </c>
      <c r="T352">
        <v>72</v>
      </c>
      <c r="U352" t="s">
        <v>4</v>
      </c>
      <c r="V352">
        <v>987225</v>
      </c>
      <c r="W352" t="s">
        <v>7</v>
      </c>
      <c r="X352">
        <v>409483891</v>
      </c>
      <c r="Z352">
        <v>48</v>
      </c>
      <c r="AA352">
        <v>19</v>
      </c>
      <c r="AB352">
        <v>16</v>
      </c>
      <c r="AC352">
        <v>2</v>
      </c>
      <c r="AD352">
        <v>0</v>
      </c>
      <c r="AE352" s="2">
        <f t="shared" si="12"/>
        <v>0</v>
      </c>
    </row>
    <row r="353" spans="19:31" x14ac:dyDescent="0.25">
      <c r="S353">
        <v>619053505</v>
      </c>
      <c r="T353">
        <v>6</v>
      </c>
      <c r="U353" t="s">
        <v>4</v>
      </c>
      <c r="V353">
        <v>987006</v>
      </c>
      <c r="W353" t="s">
        <v>5</v>
      </c>
      <c r="X353">
        <v>424360065</v>
      </c>
      <c r="Z353">
        <v>54</v>
      </c>
      <c r="AA353">
        <v>14</v>
      </c>
      <c r="AB353">
        <v>17</v>
      </c>
      <c r="AC353">
        <v>0</v>
      </c>
      <c r="AD353">
        <v>7</v>
      </c>
      <c r="AE353" s="2">
        <f t="shared" si="12"/>
        <v>-1</v>
      </c>
    </row>
    <row r="354" spans="19:31" x14ac:dyDescent="0.25">
      <c r="S354">
        <v>620465841</v>
      </c>
      <c r="T354">
        <v>41</v>
      </c>
      <c r="U354" t="s">
        <v>4</v>
      </c>
      <c r="V354">
        <v>987142</v>
      </c>
      <c r="W354" t="s">
        <v>7</v>
      </c>
      <c r="X354">
        <v>428947296</v>
      </c>
      <c r="Y354">
        <v>2</v>
      </c>
      <c r="Z354">
        <v>24</v>
      </c>
      <c r="AA354">
        <v>12</v>
      </c>
      <c r="AB354">
        <v>7</v>
      </c>
      <c r="AC354">
        <v>0</v>
      </c>
      <c r="AD354">
        <v>0</v>
      </c>
      <c r="AE354" s="2">
        <f t="shared" si="12"/>
        <v>1</v>
      </c>
    </row>
    <row r="355" spans="19:31" x14ac:dyDescent="0.25">
      <c r="S355">
        <v>11294433</v>
      </c>
      <c r="T355">
        <v>83</v>
      </c>
      <c r="U355" t="s">
        <v>4</v>
      </c>
      <c r="V355">
        <v>463541</v>
      </c>
      <c r="W355" t="s">
        <v>5</v>
      </c>
      <c r="X355">
        <v>403564090</v>
      </c>
      <c r="Y355">
        <v>5</v>
      </c>
      <c r="Z355">
        <v>73</v>
      </c>
      <c r="AA355">
        <v>25</v>
      </c>
      <c r="AB355">
        <v>14</v>
      </c>
      <c r="AC355">
        <v>0</v>
      </c>
      <c r="AD355">
        <v>0</v>
      </c>
      <c r="AE355" s="2">
        <f t="shared" si="12"/>
        <v>2</v>
      </c>
    </row>
    <row r="356" spans="19:31" x14ac:dyDescent="0.25">
      <c r="S356">
        <v>620347238</v>
      </c>
      <c r="T356">
        <v>69</v>
      </c>
      <c r="U356" t="s">
        <v>6</v>
      </c>
      <c r="V356">
        <v>623156</v>
      </c>
      <c r="W356" t="s">
        <v>5</v>
      </c>
      <c r="X356">
        <v>427835039</v>
      </c>
      <c r="Z356">
        <v>35</v>
      </c>
      <c r="AA356">
        <v>18</v>
      </c>
      <c r="AB356">
        <v>44</v>
      </c>
      <c r="AC356">
        <v>0</v>
      </c>
      <c r="AD356">
        <v>8</v>
      </c>
      <c r="AE356" s="2">
        <f t="shared" si="12"/>
        <v>-7</v>
      </c>
    </row>
    <row r="357" spans="19:31" x14ac:dyDescent="0.25">
      <c r="S357">
        <v>620762676</v>
      </c>
      <c r="T357">
        <v>7</v>
      </c>
      <c r="U357" t="s">
        <v>6</v>
      </c>
      <c r="V357">
        <v>621104</v>
      </c>
      <c r="W357" t="s">
        <v>7</v>
      </c>
      <c r="X357">
        <v>344436417</v>
      </c>
      <c r="Z357">
        <v>55</v>
      </c>
      <c r="AA357">
        <v>17</v>
      </c>
      <c r="AB357">
        <v>54</v>
      </c>
      <c r="AC357">
        <v>8</v>
      </c>
      <c r="AD357">
        <v>4</v>
      </c>
      <c r="AE357" s="2">
        <f t="shared" si="12"/>
        <v>-10</v>
      </c>
    </row>
    <row r="358" spans="19:31" x14ac:dyDescent="0.25">
      <c r="S358">
        <v>11187034</v>
      </c>
      <c r="T358">
        <v>32</v>
      </c>
      <c r="U358" t="s">
        <v>4</v>
      </c>
      <c r="V358">
        <v>1336765</v>
      </c>
      <c r="W358" t="s">
        <v>5</v>
      </c>
      <c r="X358">
        <v>417987589</v>
      </c>
      <c r="Z358">
        <v>46</v>
      </c>
      <c r="AA358">
        <v>23</v>
      </c>
      <c r="AB358">
        <v>54</v>
      </c>
      <c r="AC358">
        <v>0</v>
      </c>
      <c r="AD358">
        <v>8</v>
      </c>
      <c r="AE358" s="2">
        <f t="shared" si="12"/>
        <v>-8</v>
      </c>
    </row>
    <row r="359" spans="19:31" x14ac:dyDescent="0.25">
      <c r="S359">
        <v>11187034</v>
      </c>
      <c r="T359">
        <v>50</v>
      </c>
      <c r="U359" t="s">
        <v>6</v>
      </c>
      <c r="V359">
        <v>26877</v>
      </c>
      <c r="W359" t="s">
        <v>7</v>
      </c>
      <c r="X359">
        <v>396725450</v>
      </c>
      <c r="Y359">
        <v>10</v>
      </c>
      <c r="Z359">
        <v>46</v>
      </c>
      <c r="AA359">
        <v>48</v>
      </c>
      <c r="AB359">
        <v>29</v>
      </c>
      <c r="AC359">
        <v>0</v>
      </c>
      <c r="AD359">
        <v>8</v>
      </c>
      <c r="AE359" s="2">
        <f t="shared" si="12"/>
        <v>4</v>
      </c>
    </row>
    <row r="360" spans="19:31" x14ac:dyDescent="0.25">
      <c r="S360">
        <v>11187041</v>
      </c>
      <c r="T360">
        <v>3</v>
      </c>
      <c r="U360" t="s">
        <v>6</v>
      </c>
      <c r="V360">
        <v>26877</v>
      </c>
      <c r="W360" t="s">
        <v>7</v>
      </c>
      <c r="X360">
        <v>396725450</v>
      </c>
      <c r="Y360">
        <v>10</v>
      </c>
      <c r="Z360">
        <v>46</v>
      </c>
      <c r="AA360">
        <v>48</v>
      </c>
      <c r="AB360">
        <v>33</v>
      </c>
      <c r="AC360">
        <v>7</v>
      </c>
      <c r="AD360">
        <v>7</v>
      </c>
      <c r="AE360" s="2">
        <f t="shared" si="12"/>
        <v>3</v>
      </c>
    </row>
    <row r="361" spans="19:31" x14ac:dyDescent="0.25">
      <c r="S361">
        <v>11277411</v>
      </c>
      <c r="T361">
        <v>29</v>
      </c>
      <c r="U361" t="s">
        <v>4</v>
      </c>
      <c r="V361">
        <v>26877</v>
      </c>
      <c r="W361" t="s">
        <v>7</v>
      </c>
      <c r="X361">
        <v>386499410</v>
      </c>
      <c r="Y361">
        <v>10</v>
      </c>
      <c r="Z361">
        <v>52</v>
      </c>
      <c r="AA361">
        <v>45</v>
      </c>
      <c r="AB361">
        <v>56</v>
      </c>
      <c r="AC361">
        <v>8</v>
      </c>
      <c r="AD361">
        <v>1</v>
      </c>
      <c r="AE361" s="2">
        <f t="shared" si="12"/>
        <v>-3</v>
      </c>
    </row>
    <row r="362" spans="19:31" x14ac:dyDescent="0.25">
      <c r="S362">
        <v>620572392</v>
      </c>
      <c r="T362">
        <v>29</v>
      </c>
      <c r="U362" t="s">
        <v>6</v>
      </c>
      <c r="V362">
        <v>136743</v>
      </c>
      <c r="W362" t="s">
        <v>5</v>
      </c>
      <c r="X362">
        <v>425749316</v>
      </c>
      <c r="Z362">
        <v>45</v>
      </c>
      <c r="AA362">
        <v>15</v>
      </c>
      <c r="AB362">
        <v>28</v>
      </c>
      <c r="AC362">
        <v>4</v>
      </c>
      <c r="AD362">
        <v>7</v>
      </c>
      <c r="AE362" s="2">
        <f t="shared" si="12"/>
        <v>-4</v>
      </c>
    </row>
    <row r="363" spans="19:31" x14ac:dyDescent="0.25">
      <c r="S363">
        <v>620875842</v>
      </c>
      <c r="T363">
        <v>56</v>
      </c>
      <c r="U363" t="s">
        <v>4</v>
      </c>
      <c r="V363">
        <v>1097892</v>
      </c>
      <c r="W363" t="s">
        <v>7</v>
      </c>
      <c r="X363">
        <v>420516669</v>
      </c>
      <c r="Z363">
        <v>39</v>
      </c>
      <c r="AA363">
        <v>15</v>
      </c>
      <c r="AB363">
        <v>18</v>
      </c>
      <c r="AC363">
        <v>1</v>
      </c>
      <c r="AD363">
        <v>7</v>
      </c>
      <c r="AE363" s="2">
        <f t="shared" si="12"/>
        <v>-1</v>
      </c>
    </row>
    <row r="364" spans="19:31" x14ac:dyDescent="0.25">
      <c r="S364">
        <v>11241397</v>
      </c>
      <c r="T364">
        <v>73</v>
      </c>
      <c r="U364" t="s">
        <v>4</v>
      </c>
      <c r="V364">
        <v>137672</v>
      </c>
      <c r="W364" t="s">
        <v>7</v>
      </c>
      <c r="X364">
        <v>387212233</v>
      </c>
      <c r="Y364">
        <v>6</v>
      </c>
      <c r="Z364">
        <v>45</v>
      </c>
      <c r="AA364">
        <v>40</v>
      </c>
      <c r="AB364">
        <v>41</v>
      </c>
      <c r="AC364">
        <v>2</v>
      </c>
      <c r="AD364">
        <v>8</v>
      </c>
      <c r="AE364" s="2">
        <f t="shared" si="12"/>
        <v>-1</v>
      </c>
    </row>
    <row r="365" spans="19:31" x14ac:dyDescent="0.25">
      <c r="S365">
        <v>11188579</v>
      </c>
      <c r="T365">
        <v>38</v>
      </c>
      <c r="U365" t="s">
        <v>6</v>
      </c>
      <c r="V365">
        <v>137672</v>
      </c>
      <c r="W365" t="s">
        <v>5</v>
      </c>
      <c r="X365">
        <v>392953672</v>
      </c>
      <c r="Y365">
        <v>4</v>
      </c>
      <c r="Z365">
        <v>47</v>
      </c>
      <c r="AA365">
        <v>40</v>
      </c>
      <c r="AB365">
        <v>51</v>
      </c>
      <c r="AC365">
        <v>0</v>
      </c>
      <c r="AD365">
        <v>8</v>
      </c>
      <c r="AE365" s="2">
        <f t="shared" si="12"/>
        <v>-3</v>
      </c>
    </row>
    <row r="366" spans="19:31" x14ac:dyDescent="0.25">
      <c r="S366">
        <v>11296368</v>
      </c>
      <c r="T366">
        <v>47</v>
      </c>
      <c r="U366" t="s">
        <v>4</v>
      </c>
      <c r="V366">
        <v>137672</v>
      </c>
      <c r="W366" t="s">
        <v>7</v>
      </c>
      <c r="X366">
        <v>412689576</v>
      </c>
      <c r="Y366">
        <v>9</v>
      </c>
      <c r="Z366">
        <v>48</v>
      </c>
      <c r="AA366">
        <v>33</v>
      </c>
      <c r="AB366">
        <v>39</v>
      </c>
      <c r="AC366">
        <v>0</v>
      </c>
      <c r="AD366">
        <v>7</v>
      </c>
      <c r="AE366" s="2">
        <f t="shared" si="12"/>
        <v>-2</v>
      </c>
    </row>
    <row r="367" spans="19:31" x14ac:dyDescent="0.25">
      <c r="S367">
        <v>11196067</v>
      </c>
      <c r="T367">
        <v>44</v>
      </c>
      <c r="U367" t="s">
        <v>4</v>
      </c>
      <c r="V367">
        <v>2055070</v>
      </c>
      <c r="W367" t="s">
        <v>5</v>
      </c>
      <c r="X367">
        <v>425144033</v>
      </c>
      <c r="Y367">
        <v>3</v>
      </c>
      <c r="Z367">
        <v>37</v>
      </c>
      <c r="AA367">
        <v>19</v>
      </c>
      <c r="AB367">
        <v>19</v>
      </c>
      <c r="AC367">
        <v>0</v>
      </c>
      <c r="AD367">
        <v>7</v>
      </c>
      <c r="AE367" s="2">
        <f t="shared" si="12"/>
        <v>0</v>
      </c>
    </row>
    <row r="368" spans="19:31" x14ac:dyDescent="0.25">
      <c r="S368">
        <v>11296356</v>
      </c>
      <c r="T368">
        <v>42</v>
      </c>
      <c r="U368" t="s">
        <v>6</v>
      </c>
      <c r="V368">
        <v>463541</v>
      </c>
      <c r="W368" t="s">
        <v>5</v>
      </c>
      <c r="X368">
        <v>389239524</v>
      </c>
      <c r="Y368">
        <v>4</v>
      </c>
      <c r="Z368">
        <v>48</v>
      </c>
      <c r="AA368">
        <v>24</v>
      </c>
      <c r="AB368">
        <v>23</v>
      </c>
      <c r="AC368">
        <v>0</v>
      </c>
      <c r="AD368">
        <v>7</v>
      </c>
      <c r="AE368" s="2">
        <f t="shared" si="12"/>
        <v>0</v>
      </c>
    </row>
    <row r="369" spans="19:31" x14ac:dyDescent="0.25">
      <c r="S369">
        <v>11296370</v>
      </c>
      <c r="T369">
        <v>11</v>
      </c>
      <c r="U369" t="s">
        <v>4</v>
      </c>
      <c r="V369">
        <v>793621</v>
      </c>
      <c r="W369" t="s">
        <v>5</v>
      </c>
      <c r="X369">
        <v>426577864</v>
      </c>
      <c r="Y369">
        <v>10</v>
      </c>
      <c r="Z369">
        <v>55</v>
      </c>
      <c r="AA369">
        <v>39</v>
      </c>
      <c r="AB369">
        <v>23</v>
      </c>
      <c r="AC369">
        <v>0</v>
      </c>
      <c r="AD369">
        <v>7</v>
      </c>
      <c r="AE369" s="2">
        <f t="shared" si="12"/>
        <v>4</v>
      </c>
    </row>
    <row r="370" spans="19:31" x14ac:dyDescent="0.25">
      <c r="S370">
        <v>11285289</v>
      </c>
      <c r="T370">
        <v>38</v>
      </c>
      <c r="U370" t="s">
        <v>4</v>
      </c>
      <c r="V370">
        <v>990223</v>
      </c>
      <c r="W370" t="s">
        <v>7</v>
      </c>
      <c r="X370">
        <v>425220905</v>
      </c>
      <c r="Y370">
        <v>6</v>
      </c>
      <c r="Z370">
        <v>31</v>
      </c>
      <c r="AA370">
        <v>20</v>
      </c>
      <c r="AB370">
        <v>27</v>
      </c>
      <c r="AC370">
        <v>0</v>
      </c>
      <c r="AD370">
        <v>0</v>
      </c>
      <c r="AE370" s="2">
        <f t="shared" si="12"/>
        <v>-2</v>
      </c>
    </row>
    <row r="371" spans="19:31" x14ac:dyDescent="0.25">
      <c r="S371">
        <v>11285289</v>
      </c>
      <c r="T371">
        <v>54</v>
      </c>
      <c r="U371" t="s">
        <v>6</v>
      </c>
      <c r="V371">
        <v>2053670</v>
      </c>
      <c r="W371" t="s">
        <v>5</v>
      </c>
      <c r="X371">
        <v>422323214</v>
      </c>
      <c r="Y371">
        <v>4</v>
      </c>
      <c r="Z371">
        <v>31</v>
      </c>
      <c r="AA371">
        <v>22</v>
      </c>
      <c r="AB371">
        <v>22</v>
      </c>
      <c r="AC371">
        <v>0</v>
      </c>
      <c r="AD371">
        <v>0</v>
      </c>
      <c r="AE371" s="2">
        <f t="shared" si="12"/>
        <v>0</v>
      </c>
    </row>
    <row r="372" spans="19:31" x14ac:dyDescent="0.25">
      <c r="S372">
        <v>11288867</v>
      </c>
      <c r="T372">
        <v>47</v>
      </c>
      <c r="U372" t="s">
        <v>6</v>
      </c>
      <c r="V372">
        <v>990223</v>
      </c>
      <c r="W372" t="s">
        <v>7</v>
      </c>
      <c r="X372">
        <v>401244744</v>
      </c>
      <c r="Y372">
        <v>5</v>
      </c>
      <c r="Z372">
        <v>52</v>
      </c>
      <c r="AA372">
        <v>21</v>
      </c>
      <c r="AB372">
        <v>32</v>
      </c>
      <c r="AC372">
        <v>0</v>
      </c>
      <c r="AD372">
        <v>0</v>
      </c>
      <c r="AE372" s="2">
        <f t="shared" si="12"/>
        <v>-3</v>
      </c>
    </row>
    <row r="373" spans="19:31" x14ac:dyDescent="0.25">
      <c r="S373">
        <v>11293179</v>
      </c>
      <c r="T373">
        <v>51</v>
      </c>
      <c r="U373" t="s">
        <v>4</v>
      </c>
      <c r="V373">
        <v>990223</v>
      </c>
      <c r="W373" t="s">
        <v>7</v>
      </c>
      <c r="X373">
        <v>401244744</v>
      </c>
      <c r="Y373">
        <v>5</v>
      </c>
      <c r="Z373">
        <v>32</v>
      </c>
      <c r="AA373">
        <v>20</v>
      </c>
      <c r="AB373">
        <v>26</v>
      </c>
      <c r="AC373">
        <v>0</v>
      </c>
      <c r="AD373">
        <v>0</v>
      </c>
      <c r="AE373" s="2">
        <f t="shared" si="12"/>
        <v>-2</v>
      </c>
    </row>
    <row r="374" spans="19:31" x14ac:dyDescent="0.25">
      <c r="S374">
        <v>11255587</v>
      </c>
      <c r="T374">
        <v>3</v>
      </c>
      <c r="U374" t="s">
        <v>4</v>
      </c>
      <c r="V374">
        <v>51288</v>
      </c>
      <c r="W374" t="s">
        <v>5</v>
      </c>
      <c r="X374">
        <v>369327107</v>
      </c>
      <c r="Z374">
        <v>58</v>
      </c>
      <c r="AA374">
        <v>39</v>
      </c>
      <c r="AB374">
        <v>23</v>
      </c>
      <c r="AC374">
        <v>0</v>
      </c>
      <c r="AD374">
        <v>0</v>
      </c>
      <c r="AE374" s="2">
        <f t="shared" si="12"/>
        <v>4</v>
      </c>
    </row>
    <row r="375" spans="19:31" x14ac:dyDescent="0.25">
      <c r="S375">
        <v>11255587</v>
      </c>
      <c r="T375">
        <v>29</v>
      </c>
      <c r="U375" t="s">
        <v>4</v>
      </c>
      <c r="V375">
        <v>51288</v>
      </c>
      <c r="W375" t="s">
        <v>5</v>
      </c>
      <c r="X375">
        <v>369546999</v>
      </c>
      <c r="Z375">
        <v>58</v>
      </c>
      <c r="AA375">
        <v>39</v>
      </c>
      <c r="AB375">
        <v>23</v>
      </c>
      <c r="AC375">
        <v>0</v>
      </c>
      <c r="AD375">
        <v>0</v>
      </c>
      <c r="AE375" s="2">
        <f t="shared" si="12"/>
        <v>4</v>
      </c>
    </row>
    <row r="376" spans="19:31" x14ac:dyDescent="0.25">
      <c r="S376">
        <v>11296033</v>
      </c>
      <c r="T376">
        <v>61</v>
      </c>
      <c r="U376" t="s">
        <v>4</v>
      </c>
      <c r="V376">
        <v>2052668</v>
      </c>
      <c r="W376" t="s">
        <v>5</v>
      </c>
      <c r="X376">
        <v>423958735</v>
      </c>
      <c r="Y376">
        <v>2</v>
      </c>
      <c r="Z376">
        <v>62</v>
      </c>
      <c r="AA376">
        <v>24</v>
      </c>
      <c r="AB376">
        <v>26</v>
      </c>
      <c r="AC376">
        <v>0</v>
      </c>
      <c r="AD376">
        <v>0</v>
      </c>
      <c r="AE376" s="2">
        <f t="shared" si="12"/>
        <v>-1</v>
      </c>
    </row>
    <row r="377" spans="19:31" x14ac:dyDescent="0.25">
      <c r="S377">
        <v>617400321</v>
      </c>
      <c r="T377">
        <v>14</v>
      </c>
      <c r="U377" t="s">
        <v>4</v>
      </c>
      <c r="V377">
        <v>1462037</v>
      </c>
      <c r="W377" t="s">
        <v>7</v>
      </c>
      <c r="X377">
        <v>432234878</v>
      </c>
      <c r="Z377">
        <v>61</v>
      </c>
      <c r="AA377">
        <v>16</v>
      </c>
      <c r="AB377">
        <v>15</v>
      </c>
      <c r="AC377">
        <v>0</v>
      </c>
      <c r="AD377">
        <v>0</v>
      </c>
      <c r="AE377" s="2">
        <f t="shared" si="12"/>
        <v>0</v>
      </c>
    </row>
    <row r="378" spans="19:31" x14ac:dyDescent="0.25">
      <c r="S378">
        <v>617400321</v>
      </c>
      <c r="T378">
        <v>37</v>
      </c>
      <c r="U378" t="s">
        <v>4</v>
      </c>
      <c r="V378">
        <v>1333766</v>
      </c>
      <c r="W378" t="s">
        <v>5</v>
      </c>
      <c r="X378">
        <v>422027659</v>
      </c>
      <c r="Y378">
        <v>2</v>
      </c>
      <c r="Z378">
        <v>61</v>
      </c>
      <c r="AA378">
        <v>12</v>
      </c>
      <c r="AB378">
        <v>21</v>
      </c>
      <c r="AC378">
        <v>0</v>
      </c>
      <c r="AD378">
        <v>0</v>
      </c>
      <c r="AE378" s="2">
        <f t="shared" si="12"/>
        <v>-3</v>
      </c>
    </row>
    <row r="379" spans="19:31" x14ac:dyDescent="0.25">
      <c r="S379">
        <v>11289557</v>
      </c>
      <c r="T379">
        <v>23</v>
      </c>
      <c r="U379" t="s">
        <v>4</v>
      </c>
      <c r="V379">
        <v>1333766</v>
      </c>
      <c r="W379" t="s">
        <v>7</v>
      </c>
      <c r="X379">
        <v>433314717</v>
      </c>
      <c r="Y379">
        <v>3</v>
      </c>
      <c r="Z379">
        <v>68</v>
      </c>
      <c r="AA379">
        <v>15</v>
      </c>
      <c r="AB379">
        <v>37</v>
      </c>
      <c r="AC379">
        <v>7</v>
      </c>
      <c r="AD379">
        <v>0</v>
      </c>
      <c r="AE379" s="2">
        <f t="shared" si="12"/>
        <v>-6</v>
      </c>
    </row>
    <row r="380" spans="19:31" x14ac:dyDescent="0.25">
      <c r="S380">
        <v>11289557</v>
      </c>
      <c r="T380">
        <v>39</v>
      </c>
      <c r="U380" t="s">
        <v>6</v>
      </c>
      <c r="V380">
        <v>1333766</v>
      </c>
      <c r="W380" t="s">
        <v>7</v>
      </c>
      <c r="X380">
        <v>424303986</v>
      </c>
      <c r="Y380">
        <v>6</v>
      </c>
      <c r="Z380">
        <v>68</v>
      </c>
      <c r="AA380">
        <v>15</v>
      </c>
      <c r="AB380">
        <v>37</v>
      </c>
      <c r="AC380">
        <v>7</v>
      </c>
      <c r="AD380">
        <v>0</v>
      </c>
      <c r="AE380" s="2">
        <f t="shared" si="12"/>
        <v>-6</v>
      </c>
    </row>
    <row r="381" spans="19:31" x14ac:dyDescent="0.25">
      <c r="S381">
        <v>11293090</v>
      </c>
      <c r="T381">
        <v>75</v>
      </c>
      <c r="U381" t="s">
        <v>4</v>
      </c>
      <c r="V381">
        <v>793621</v>
      </c>
      <c r="W381" t="s">
        <v>5</v>
      </c>
      <c r="X381">
        <v>415457487</v>
      </c>
      <c r="Y381">
        <v>5</v>
      </c>
      <c r="Z381">
        <v>67</v>
      </c>
      <c r="AA381">
        <v>38</v>
      </c>
      <c r="AB381">
        <v>16</v>
      </c>
      <c r="AC381">
        <v>7</v>
      </c>
      <c r="AD381">
        <v>0</v>
      </c>
      <c r="AE381" s="2">
        <f t="shared" si="12"/>
        <v>5</v>
      </c>
    </row>
    <row r="382" spans="19:31" x14ac:dyDescent="0.25">
      <c r="S382">
        <v>619613244</v>
      </c>
      <c r="T382">
        <v>64</v>
      </c>
      <c r="U382" t="s">
        <v>6</v>
      </c>
      <c r="V382">
        <v>151502</v>
      </c>
      <c r="W382" t="s">
        <v>7</v>
      </c>
      <c r="X382">
        <v>433426736</v>
      </c>
      <c r="Z382">
        <v>62</v>
      </c>
      <c r="AA382">
        <v>16</v>
      </c>
      <c r="AB382">
        <v>28</v>
      </c>
      <c r="AC382">
        <v>0</v>
      </c>
      <c r="AD382">
        <v>1</v>
      </c>
      <c r="AE382" s="2">
        <f t="shared" si="12"/>
        <v>-3</v>
      </c>
    </row>
    <row r="383" spans="19:31" x14ac:dyDescent="0.25">
      <c r="S383">
        <v>11289556</v>
      </c>
      <c r="T383">
        <v>61</v>
      </c>
      <c r="U383" t="s">
        <v>6</v>
      </c>
      <c r="V383">
        <v>151409</v>
      </c>
      <c r="W383" t="s">
        <v>7</v>
      </c>
      <c r="X383">
        <v>433437447</v>
      </c>
      <c r="Y383">
        <v>7</v>
      </c>
      <c r="Z383">
        <v>66</v>
      </c>
      <c r="AA383">
        <v>25</v>
      </c>
      <c r="AB383">
        <v>37</v>
      </c>
      <c r="AC383">
        <v>7</v>
      </c>
      <c r="AD383">
        <v>0</v>
      </c>
      <c r="AE383" s="2">
        <f t="shared" si="12"/>
        <v>-3</v>
      </c>
    </row>
    <row r="384" spans="19:31" x14ac:dyDescent="0.25">
      <c r="S384">
        <v>620611881</v>
      </c>
      <c r="T384">
        <v>9</v>
      </c>
      <c r="U384" t="s">
        <v>6</v>
      </c>
      <c r="V384">
        <v>1456874</v>
      </c>
      <c r="W384" t="s">
        <v>7</v>
      </c>
      <c r="X384">
        <v>431033983</v>
      </c>
      <c r="Z384">
        <v>40</v>
      </c>
      <c r="AA384">
        <v>9</v>
      </c>
      <c r="AB384">
        <v>20</v>
      </c>
      <c r="AC384">
        <v>0</v>
      </c>
      <c r="AD384">
        <v>1</v>
      </c>
      <c r="AE384" s="2">
        <f t="shared" si="12"/>
        <v>-3</v>
      </c>
    </row>
    <row r="385" spans="19:31" x14ac:dyDescent="0.25">
      <c r="S385">
        <v>11249403</v>
      </c>
      <c r="T385">
        <v>38</v>
      </c>
      <c r="U385" t="s">
        <v>6</v>
      </c>
      <c r="V385">
        <v>1456874</v>
      </c>
      <c r="W385" t="s">
        <v>7</v>
      </c>
      <c r="X385">
        <v>374348165</v>
      </c>
      <c r="Y385">
        <v>8</v>
      </c>
      <c r="Z385">
        <v>50</v>
      </c>
      <c r="AA385">
        <v>10</v>
      </c>
      <c r="AB385">
        <v>19</v>
      </c>
      <c r="AC385">
        <v>3</v>
      </c>
      <c r="AD385">
        <v>0</v>
      </c>
      <c r="AE385" s="2">
        <f t="shared" si="12"/>
        <v>-3</v>
      </c>
    </row>
    <row r="386" spans="19:31" x14ac:dyDescent="0.25">
      <c r="S386">
        <v>11286144</v>
      </c>
      <c r="T386">
        <v>17</v>
      </c>
      <c r="U386" t="s">
        <v>6</v>
      </c>
      <c r="V386">
        <v>463541</v>
      </c>
      <c r="W386" t="s">
        <v>5</v>
      </c>
      <c r="X386">
        <v>379333240</v>
      </c>
      <c r="Y386">
        <v>1</v>
      </c>
      <c r="Z386">
        <v>61</v>
      </c>
      <c r="AA386">
        <v>26</v>
      </c>
      <c r="AB386">
        <v>32</v>
      </c>
      <c r="AC386">
        <v>0</v>
      </c>
      <c r="AD386">
        <v>7</v>
      </c>
      <c r="AE386" s="2">
        <f t="shared" si="12"/>
        <v>-2</v>
      </c>
    </row>
    <row r="387" spans="19:31" x14ac:dyDescent="0.25">
      <c r="S387">
        <v>11293688</v>
      </c>
      <c r="T387">
        <v>20</v>
      </c>
      <c r="U387" t="s">
        <v>4</v>
      </c>
      <c r="V387">
        <v>793621</v>
      </c>
      <c r="W387" t="s">
        <v>5</v>
      </c>
      <c r="X387">
        <v>399186477</v>
      </c>
      <c r="Y387">
        <v>5</v>
      </c>
      <c r="Z387">
        <v>59</v>
      </c>
      <c r="AA387">
        <v>38</v>
      </c>
      <c r="AB387">
        <v>32</v>
      </c>
      <c r="AC387">
        <v>0</v>
      </c>
      <c r="AD387">
        <v>0</v>
      </c>
      <c r="AE387" s="2">
        <f t="shared" ref="AE387:AE450" si="13">INT((AA387-AB387)/4)</f>
        <v>1</v>
      </c>
    </row>
    <row r="388" spans="19:31" x14ac:dyDescent="0.25">
      <c r="S388">
        <v>619859260</v>
      </c>
      <c r="T388">
        <v>70</v>
      </c>
      <c r="U388" t="s">
        <v>4</v>
      </c>
      <c r="V388">
        <v>793536</v>
      </c>
      <c r="W388" t="s">
        <v>5</v>
      </c>
      <c r="X388">
        <v>422532000</v>
      </c>
      <c r="Y388">
        <v>4</v>
      </c>
      <c r="Z388">
        <v>90</v>
      </c>
      <c r="AA388">
        <v>13</v>
      </c>
      <c r="AB388">
        <v>7</v>
      </c>
      <c r="AC388">
        <v>0</v>
      </c>
      <c r="AD388">
        <v>0</v>
      </c>
      <c r="AE388" s="2">
        <f t="shared" si="13"/>
        <v>1</v>
      </c>
    </row>
    <row r="389" spans="19:31" x14ac:dyDescent="0.25">
      <c r="S389">
        <v>620723469</v>
      </c>
      <c r="T389">
        <v>36</v>
      </c>
      <c r="U389" t="s">
        <v>4</v>
      </c>
      <c r="V389">
        <v>1456861</v>
      </c>
      <c r="W389" t="s">
        <v>7</v>
      </c>
      <c r="X389">
        <v>429041816</v>
      </c>
      <c r="Y389">
        <v>3</v>
      </c>
      <c r="Z389">
        <v>67</v>
      </c>
      <c r="AA389">
        <v>25</v>
      </c>
      <c r="AB389">
        <v>37</v>
      </c>
      <c r="AC389">
        <v>0</v>
      </c>
      <c r="AD389">
        <v>2</v>
      </c>
      <c r="AE389" s="2">
        <f t="shared" si="13"/>
        <v>-3</v>
      </c>
    </row>
    <row r="390" spans="19:31" x14ac:dyDescent="0.25">
      <c r="S390">
        <v>11279909</v>
      </c>
      <c r="T390">
        <v>34</v>
      </c>
      <c r="U390" t="s">
        <v>4</v>
      </c>
      <c r="V390">
        <v>1414488</v>
      </c>
      <c r="W390" t="s">
        <v>5</v>
      </c>
      <c r="X390">
        <v>385396744</v>
      </c>
      <c r="Z390">
        <v>67</v>
      </c>
      <c r="AA390">
        <v>28</v>
      </c>
      <c r="AB390">
        <v>41</v>
      </c>
      <c r="AC390">
        <v>4</v>
      </c>
      <c r="AD390">
        <v>0</v>
      </c>
      <c r="AE390" s="2">
        <f t="shared" si="13"/>
        <v>-4</v>
      </c>
    </row>
    <row r="391" spans="19:31" x14ac:dyDescent="0.25">
      <c r="S391">
        <v>11286983</v>
      </c>
      <c r="T391">
        <v>104</v>
      </c>
      <c r="U391" t="s">
        <v>6</v>
      </c>
      <c r="V391">
        <v>121578</v>
      </c>
      <c r="W391" t="s">
        <v>5</v>
      </c>
      <c r="X391">
        <v>397504416</v>
      </c>
      <c r="Y391">
        <v>4</v>
      </c>
      <c r="Z391">
        <v>61</v>
      </c>
      <c r="AA391">
        <v>25</v>
      </c>
      <c r="AB391">
        <v>21</v>
      </c>
      <c r="AC391">
        <v>0</v>
      </c>
      <c r="AD391">
        <v>1</v>
      </c>
      <c r="AE391" s="2">
        <f t="shared" si="13"/>
        <v>1</v>
      </c>
    </row>
    <row r="392" spans="19:31" x14ac:dyDescent="0.25">
      <c r="S392">
        <v>11286993</v>
      </c>
      <c r="T392">
        <v>89</v>
      </c>
      <c r="U392" t="s">
        <v>6</v>
      </c>
      <c r="V392">
        <v>793621</v>
      </c>
      <c r="W392" t="s">
        <v>7</v>
      </c>
      <c r="X392">
        <v>377901612</v>
      </c>
      <c r="Y392">
        <v>5</v>
      </c>
      <c r="Z392">
        <v>37</v>
      </c>
      <c r="AA392">
        <v>37</v>
      </c>
      <c r="AB392">
        <v>40</v>
      </c>
      <c r="AC392">
        <v>0</v>
      </c>
      <c r="AD392">
        <v>7</v>
      </c>
      <c r="AE392" s="2">
        <f t="shared" si="13"/>
        <v>-1</v>
      </c>
    </row>
    <row r="393" spans="19:31" x14ac:dyDescent="0.25">
      <c r="S393">
        <v>11288019</v>
      </c>
      <c r="T393">
        <v>37</v>
      </c>
      <c r="U393" t="s">
        <v>4</v>
      </c>
      <c r="V393">
        <v>121578</v>
      </c>
      <c r="W393" t="s">
        <v>5</v>
      </c>
      <c r="X393">
        <v>413939404</v>
      </c>
      <c r="Y393">
        <v>3</v>
      </c>
      <c r="Z393">
        <v>64</v>
      </c>
      <c r="AA393">
        <v>26</v>
      </c>
      <c r="AB393">
        <v>28</v>
      </c>
      <c r="AC393">
        <v>0</v>
      </c>
      <c r="AD393">
        <v>7</v>
      </c>
      <c r="AE393" s="2">
        <f t="shared" si="13"/>
        <v>-1</v>
      </c>
    </row>
    <row r="394" spans="19:31" x14ac:dyDescent="0.25">
      <c r="S394">
        <v>11292548</v>
      </c>
      <c r="T394">
        <v>65</v>
      </c>
      <c r="U394" t="s">
        <v>6</v>
      </c>
      <c r="V394">
        <v>121578</v>
      </c>
      <c r="W394" t="s">
        <v>5</v>
      </c>
      <c r="X394">
        <v>386239038</v>
      </c>
      <c r="Y394">
        <v>16</v>
      </c>
      <c r="Z394">
        <v>32</v>
      </c>
      <c r="AA394">
        <v>25</v>
      </c>
      <c r="AB394">
        <v>46</v>
      </c>
      <c r="AC394">
        <v>0</v>
      </c>
      <c r="AD394">
        <v>8</v>
      </c>
      <c r="AE394" s="2">
        <f t="shared" si="13"/>
        <v>-6</v>
      </c>
    </row>
    <row r="395" spans="19:31" x14ac:dyDescent="0.25">
      <c r="S395">
        <v>11275791</v>
      </c>
      <c r="T395">
        <v>19</v>
      </c>
      <c r="U395" t="s">
        <v>6</v>
      </c>
      <c r="V395">
        <v>446483</v>
      </c>
      <c r="W395" t="s">
        <v>7</v>
      </c>
      <c r="X395">
        <v>398466000</v>
      </c>
      <c r="Z395">
        <v>33</v>
      </c>
      <c r="AA395">
        <v>25</v>
      </c>
      <c r="AB395">
        <v>40</v>
      </c>
      <c r="AC395">
        <v>0</v>
      </c>
      <c r="AD395">
        <v>0</v>
      </c>
      <c r="AE395" s="2">
        <f t="shared" si="13"/>
        <v>-4</v>
      </c>
    </row>
    <row r="396" spans="19:31" x14ac:dyDescent="0.25">
      <c r="S396">
        <v>11275791</v>
      </c>
      <c r="T396">
        <v>65</v>
      </c>
      <c r="U396" t="s">
        <v>6</v>
      </c>
      <c r="V396">
        <v>446483</v>
      </c>
      <c r="W396" t="s">
        <v>7</v>
      </c>
      <c r="X396">
        <v>412377425</v>
      </c>
      <c r="Z396">
        <v>33</v>
      </c>
      <c r="AA396">
        <v>25</v>
      </c>
      <c r="AB396">
        <v>40</v>
      </c>
      <c r="AC396">
        <v>0</v>
      </c>
      <c r="AD396">
        <v>0</v>
      </c>
      <c r="AE396" s="2">
        <f t="shared" si="13"/>
        <v>-4</v>
      </c>
    </row>
    <row r="397" spans="19:31" x14ac:dyDescent="0.25">
      <c r="S397">
        <v>11296804</v>
      </c>
      <c r="T397">
        <v>61</v>
      </c>
      <c r="U397" t="s">
        <v>4</v>
      </c>
      <c r="V397">
        <v>121578</v>
      </c>
      <c r="W397" t="s">
        <v>7</v>
      </c>
      <c r="X397">
        <v>369743744</v>
      </c>
      <c r="Y397">
        <v>3</v>
      </c>
      <c r="Z397">
        <v>59</v>
      </c>
      <c r="AA397">
        <v>25</v>
      </c>
      <c r="AB397">
        <v>28</v>
      </c>
      <c r="AC397">
        <v>0</v>
      </c>
      <c r="AD397">
        <v>0</v>
      </c>
      <c r="AE397" s="2">
        <f t="shared" si="13"/>
        <v>-1</v>
      </c>
    </row>
    <row r="398" spans="19:31" x14ac:dyDescent="0.25">
      <c r="S398">
        <v>11280226</v>
      </c>
      <c r="T398">
        <v>66</v>
      </c>
      <c r="U398" t="s">
        <v>6</v>
      </c>
      <c r="V398">
        <v>1902767</v>
      </c>
      <c r="W398" t="s">
        <v>7</v>
      </c>
      <c r="X398">
        <v>423842851</v>
      </c>
      <c r="Z398">
        <v>50</v>
      </c>
      <c r="AA398">
        <v>18</v>
      </c>
      <c r="AB398">
        <v>33</v>
      </c>
      <c r="AC398">
        <v>0</v>
      </c>
      <c r="AD398">
        <v>4</v>
      </c>
      <c r="AE398" s="2">
        <f t="shared" si="13"/>
        <v>-4</v>
      </c>
    </row>
    <row r="399" spans="19:31" x14ac:dyDescent="0.25">
      <c r="S399">
        <v>11280235</v>
      </c>
      <c r="T399">
        <v>71</v>
      </c>
      <c r="U399" t="s">
        <v>4</v>
      </c>
      <c r="V399">
        <v>987759</v>
      </c>
      <c r="W399" t="s">
        <v>5</v>
      </c>
      <c r="X399">
        <v>381696561</v>
      </c>
      <c r="Y399">
        <v>4</v>
      </c>
      <c r="Z399">
        <v>80</v>
      </c>
      <c r="AA399">
        <v>26</v>
      </c>
      <c r="AB399">
        <v>21</v>
      </c>
      <c r="AC399">
        <v>0</v>
      </c>
      <c r="AD399">
        <v>2</v>
      </c>
      <c r="AE399" s="2">
        <f t="shared" si="13"/>
        <v>1</v>
      </c>
    </row>
    <row r="400" spans="19:31" x14ac:dyDescent="0.25">
      <c r="S400">
        <v>11280254</v>
      </c>
      <c r="T400">
        <v>9</v>
      </c>
      <c r="U400" t="s">
        <v>4</v>
      </c>
      <c r="V400">
        <v>987759</v>
      </c>
      <c r="W400" t="s">
        <v>5</v>
      </c>
      <c r="X400">
        <v>379487810</v>
      </c>
      <c r="Y400">
        <v>6</v>
      </c>
      <c r="Z400">
        <v>45</v>
      </c>
      <c r="AA400">
        <v>24</v>
      </c>
      <c r="AB400">
        <v>46</v>
      </c>
      <c r="AC400">
        <v>0</v>
      </c>
      <c r="AD400">
        <v>8</v>
      </c>
      <c r="AE400" s="2">
        <f t="shared" si="13"/>
        <v>-6</v>
      </c>
    </row>
    <row r="401" spans="19:31" x14ac:dyDescent="0.25">
      <c r="S401">
        <v>11284270</v>
      </c>
      <c r="T401">
        <v>38</v>
      </c>
      <c r="U401" t="s">
        <v>6</v>
      </c>
      <c r="V401">
        <v>987759</v>
      </c>
      <c r="W401" t="s">
        <v>5</v>
      </c>
      <c r="X401">
        <v>383065751</v>
      </c>
      <c r="Y401">
        <v>3</v>
      </c>
      <c r="Z401">
        <v>75</v>
      </c>
      <c r="AA401">
        <v>25</v>
      </c>
      <c r="AB401">
        <v>28</v>
      </c>
      <c r="AC401">
        <v>0</v>
      </c>
      <c r="AD401">
        <v>7</v>
      </c>
      <c r="AE401" s="2">
        <f t="shared" si="13"/>
        <v>-1</v>
      </c>
    </row>
    <row r="402" spans="19:31" x14ac:dyDescent="0.25">
      <c r="S402">
        <v>11287893</v>
      </c>
      <c r="T402">
        <v>9</v>
      </c>
      <c r="U402" t="s">
        <v>6</v>
      </c>
      <c r="V402">
        <v>2052502</v>
      </c>
      <c r="W402" t="s">
        <v>7</v>
      </c>
      <c r="X402">
        <v>423755073</v>
      </c>
      <c r="Z402">
        <v>77</v>
      </c>
      <c r="AA402">
        <v>11</v>
      </c>
      <c r="AB402">
        <v>33</v>
      </c>
      <c r="AC402">
        <v>0</v>
      </c>
      <c r="AD402">
        <v>1</v>
      </c>
      <c r="AE402" s="2">
        <f t="shared" si="13"/>
        <v>-6</v>
      </c>
    </row>
    <row r="403" spans="19:31" x14ac:dyDescent="0.25">
      <c r="S403">
        <v>11293826</v>
      </c>
      <c r="T403">
        <v>29</v>
      </c>
      <c r="U403" t="s">
        <v>6</v>
      </c>
      <c r="V403">
        <v>987759</v>
      </c>
      <c r="W403" t="s">
        <v>5</v>
      </c>
      <c r="X403">
        <v>360271717</v>
      </c>
      <c r="Y403">
        <v>4</v>
      </c>
      <c r="Z403">
        <v>75</v>
      </c>
      <c r="AA403">
        <v>25</v>
      </c>
      <c r="AB403">
        <v>28</v>
      </c>
      <c r="AC403">
        <v>0</v>
      </c>
      <c r="AD403">
        <v>7</v>
      </c>
      <c r="AE403" s="2">
        <f t="shared" si="13"/>
        <v>-1</v>
      </c>
    </row>
    <row r="404" spans="19:31" x14ac:dyDescent="0.25">
      <c r="S404">
        <v>11293830</v>
      </c>
      <c r="T404">
        <v>25</v>
      </c>
      <c r="U404" t="s">
        <v>6</v>
      </c>
      <c r="V404">
        <v>2055666</v>
      </c>
      <c r="W404" t="s">
        <v>7</v>
      </c>
      <c r="X404">
        <v>425847683</v>
      </c>
      <c r="Z404">
        <v>70</v>
      </c>
      <c r="AA404">
        <v>18</v>
      </c>
      <c r="AB404">
        <v>32</v>
      </c>
      <c r="AC404">
        <v>0</v>
      </c>
      <c r="AD404">
        <v>7</v>
      </c>
      <c r="AE404" s="2">
        <f t="shared" si="13"/>
        <v>-4</v>
      </c>
    </row>
    <row r="405" spans="19:31" x14ac:dyDescent="0.25">
      <c r="S405">
        <v>11284301</v>
      </c>
      <c r="T405">
        <v>79</v>
      </c>
      <c r="U405" t="s">
        <v>6</v>
      </c>
      <c r="V405">
        <v>1902767</v>
      </c>
      <c r="W405" t="s">
        <v>5</v>
      </c>
      <c r="X405">
        <v>381012007</v>
      </c>
      <c r="Z405">
        <v>50</v>
      </c>
      <c r="AA405">
        <v>18</v>
      </c>
      <c r="AB405">
        <v>32</v>
      </c>
      <c r="AC405">
        <v>4</v>
      </c>
      <c r="AD405">
        <v>0</v>
      </c>
      <c r="AE405" s="2">
        <f t="shared" si="13"/>
        <v>-4</v>
      </c>
    </row>
    <row r="406" spans="19:31" x14ac:dyDescent="0.25">
      <c r="S406">
        <v>11280181</v>
      </c>
      <c r="T406">
        <v>61</v>
      </c>
      <c r="U406" t="s">
        <v>4</v>
      </c>
      <c r="V406">
        <v>2053402</v>
      </c>
      <c r="W406" t="s">
        <v>7</v>
      </c>
      <c r="X406">
        <v>431767056</v>
      </c>
      <c r="Y406">
        <v>7</v>
      </c>
      <c r="Z406">
        <v>46</v>
      </c>
      <c r="AA406">
        <v>16</v>
      </c>
      <c r="AB406">
        <v>25</v>
      </c>
      <c r="AC406">
        <v>2</v>
      </c>
      <c r="AD406">
        <v>0</v>
      </c>
      <c r="AE406" s="2">
        <f t="shared" si="13"/>
        <v>-3</v>
      </c>
    </row>
    <row r="407" spans="19:31" x14ac:dyDescent="0.25">
      <c r="S407">
        <v>11280022</v>
      </c>
      <c r="T407">
        <v>78</v>
      </c>
      <c r="U407" t="s">
        <v>4</v>
      </c>
      <c r="V407">
        <v>2052502</v>
      </c>
      <c r="W407" t="s">
        <v>5</v>
      </c>
      <c r="X407">
        <v>323446544</v>
      </c>
      <c r="Z407">
        <v>45</v>
      </c>
      <c r="AA407">
        <v>13</v>
      </c>
      <c r="AB407">
        <v>14</v>
      </c>
      <c r="AC407">
        <v>2</v>
      </c>
      <c r="AD407">
        <v>0</v>
      </c>
      <c r="AE407" s="2">
        <f t="shared" si="13"/>
        <v>-1</v>
      </c>
    </row>
    <row r="408" spans="19:31" x14ac:dyDescent="0.25">
      <c r="S408">
        <v>11280004</v>
      </c>
      <c r="T408">
        <v>48</v>
      </c>
      <c r="U408" t="s">
        <v>4</v>
      </c>
      <c r="V408">
        <v>2052502</v>
      </c>
      <c r="W408" t="s">
        <v>5</v>
      </c>
      <c r="X408">
        <v>423755073</v>
      </c>
      <c r="Z408">
        <v>45</v>
      </c>
      <c r="AA408">
        <v>13</v>
      </c>
      <c r="AB408">
        <v>14</v>
      </c>
      <c r="AC408">
        <v>2</v>
      </c>
      <c r="AD408">
        <v>0</v>
      </c>
      <c r="AE408" s="2">
        <f t="shared" si="13"/>
        <v>-1</v>
      </c>
    </row>
    <row r="409" spans="19:31" x14ac:dyDescent="0.25">
      <c r="S409">
        <v>11285869</v>
      </c>
      <c r="T409">
        <v>51</v>
      </c>
      <c r="U409" t="s">
        <v>4</v>
      </c>
      <c r="V409">
        <v>793621</v>
      </c>
      <c r="W409" t="s">
        <v>5</v>
      </c>
      <c r="X409">
        <v>411438666</v>
      </c>
      <c r="Y409">
        <v>14</v>
      </c>
      <c r="Z409">
        <v>75</v>
      </c>
      <c r="AA409">
        <v>37</v>
      </c>
      <c r="AB409">
        <v>14</v>
      </c>
      <c r="AC409">
        <v>7</v>
      </c>
      <c r="AD409">
        <v>0</v>
      </c>
      <c r="AE409" s="2">
        <f t="shared" si="13"/>
        <v>5</v>
      </c>
    </row>
    <row r="410" spans="19:31" x14ac:dyDescent="0.25">
      <c r="S410">
        <v>11288040</v>
      </c>
      <c r="T410">
        <v>5</v>
      </c>
      <c r="U410" t="s">
        <v>6</v>
      </c>
      <c r="V410">
        <v>2053402</v>
      </c>
      <c r="W410" t="s">
        <v>5</v>
      </c>
      <c r="X410">
        <v>431767056</v>
      </c>
      <c r="Y410">
        <v>7</v>
      </c>
      <c r="Z410">
        <v>40</v>
      </c>
      <c r="AA410">
        <v>15</v>
      </c>
      <c r="AB410">
        <v>16</v>
      </c>
      <c r="AC410">
        <v>0</v>
      </c>
      <c r="AD410">
        <v>7</v>
      </c>
      <c r="AE410" s="2">
        <f t="shared" si="13"/>
        <v>-1</v>
      </c>
    </row>
    <row r="411" spans="19:31" x14ac:dyDescent="0.25">
      <c r="S411">
        <v>11284334</v>
      </c>
      <c r="T411">
        <v>20</v>
      </c>
      <c r="U411" t="s">
        <v>4</v>
      </c>
      <c r="V411">
        <v>2053402</v>
      </c>
      <c r="W411" t="s">
        <v>7</v>
      </c>
      <c r="X411">
        <v>376298507</v>
      </c>
      <c r="Y411">
        <v>9</v>
      </c>
      <c r="Z411">
        <v>42</v>
      </c>
      <c r="AA411">
        <v>15</v>
      </c>
      <c r="AB411">
        <v>21</v>
      </c>
      <c r="AC411">
        <v>2</v>
      </c>
      <c r="AD411">
        <v>0</v>
      </c>
      <c r="AE411" s="2">
        <f t="shared" si="13"/>
        <v>-2</v>
      </c>
    </row>
    <row r="412" spans="19:31" x14ac:dyDescent="0.25">
      <c r="S412">
        <v>11291405</v>
      </c>
      <c r="T412">
        <v>9</v>
      </c>
      <c r="U412" t="s">
        <v>4</v>
      </c>
      <c r="V412">
        <v>2054220</v>
      </c>
      <c r="W412" t="s">
        <v>7</v>
      </c>
      <c r="X412">
        <v>425127185</v>
      </c>
      <c r="Z412">
        <v>42</v>
      </c>
      <c r="AA412">
        <v>17</v>
      </c>
      <c r="AB412">
        <v>14</v>
      </c>
      <c r="AC412">
        <v>0</v>
      </c>
      <c r="AD412">
        <v>0</v>
      </c>
      <c r="AE412" s="2">
        <f t="shared" si="13"/>
        <v>0</v>
      </c>
    </row>
    <row r="413" spans="19:31" x14ac:dyDescent="0.25">
      <c r="S413">
        <v>11302229</v>
      </c>
      <c r="T413">
        <v>9</v>
      </c>
      <c r="U413" t="s">
        <v>4</v>
      </c>
      <c r="V413">
        <v>121578</v>
      </c>
      <c r="W413" t="s">
        <v>5</v>
      </c>
      <c r="X413">
        <v>373861170</v>
      </c>
      <c r="Y413">
        <v>8</v>
      </c>
      <c r="Z413">
        <v>65</v>
      </c>
      <c r="AA413">
        <v>27</v>
      </c>
      <c r="AB413">
        <v>15</v>
      </c>
      <c r="AC413">
        <v>0</v>
      </c>
      <c r="AD413">
        <v>0</v>
      </c>
      <c r="AE413" s="2">
        <f t="shared" si="13"/>
        <v>3</v>
      </c>
    </row>
    <row r="414" spans="19:31" x14ac:dyDescent="0.25">
      <c r="S414">
        <v>11303320</v>
      </c>
      <c r="T414">
        <v>77</v>
      </c>
      <c r="U414" t="s">
        <v>4</v>
      </c>
      <c r="V414">
        <v>120994</v>
      </c>
      <c r="W414" t="s">
        <v>7</v>
      </c>
      <c r="X414">
        <v>431895629</v>
      </c>
      <c r="Y414">
        <v>6</v>
      </c>
      <c r="Z414">
        <v>75</v>
      </c>
      <c r="AA414">
        <v>17</v>
      </c>
      <c r="AB414">
        <v>33</v>
      </c>
      <c r="AC414">
        <v>0</v>
      </c>
      <c r="AD414">
        <v>0</v>
      </c>
      <c r="AE414" s="2">
        <f t="shared" si="13"/>
        <v>-4</v>
      </c>
    </row>
    <row r="415" spans="19:31" x14ac:dyDescent="0.25">
      <c r="S415">
        <v>11303321</v>
      </c>
      <c r="T415">
        <v>5</v>
      </c>
      <c r="U415" t="s">
        <v>6</v>
      </c>
      <c r="V415">
        <v>987759</v>
      </c>
      <c r="W415" t="s">
        <v>5</v>
      </c>
      <c r="X415">
        <v>416499733</v>
      </c>
      <c r="Y415">
        <v>6</v>
      </c>
      <c r="Z415">
        <v>45</v>
      </c>
      <c r="AA415">
        <v>25</v>
      </c>
      <c r="AB415">
        <v>55</v>
      </c>
      <c r="AC415">
        <v>0</v>
      </c>
      <c r="AD415">
        <v>0</v>
      </c>
      <c r="AE415" s="2">
        <f t="shared" si="13"/>
        <v>-8</v>
      </c>
    </row>
    <row r="416" spans="19:31" x14ac:dyDescent="0.25">
      <c r="S416">
        <v>11288309</v>
      </c>
      <c r="T416">
        <v>70</v>
      </c>
      <c r="U416" t="s">
        <v>4</v>
      </c>
      <c r="V416">
        <v>438610</v>
      </c>
      <c r="W416" t="s">
        <v>7</v>
      </c>
      <c r="X416">
        <v>412184859</v>
      </c>
      <c r="Y416">
        <v>10</v>
      </c>
      <c r="Z416">
        <v>50</v>
      </c>
      <c r="AA416">
        <v>43</v>
      </c>
      <c r="AB416">
        <v>40</v>
      </c>
      <c r="AC416">
        <v>4</v>
      </c>
      <c r="AD416">
        <v>8</v>
      </c>
      <c r="AE416" s="2">
        <f t="shared" si="13"/>
        <v>0</v>
      </c>
    </row>
    <row r="417" spans="19:31" x14ac:dyDescent="0.25">
      <c r="S417">
        <v>620788137</v>
      </c>
      <c r="T417">
        <v>85</v>
      </c>
      <c r="U417" t="s">
        <v>4</v>
      </c>
      <c r="V417">
        <v>2055939</v>
      </c>
      <c r="W417" t="s">
        <v>5</v>
      </c>
      <c r="X417">
        <v>425160004</v>
      </c>
      <c r="Y417">
        <v>2</v>
      </c>
      <c r="Z417">
        <v>55</v>
      </c>
      <c r="AA417">
        <v>17</v>
      </c>
      <c r="AB417">
        <v>21</v>
      </c>
      <c r="AC417">
        <v>0</v>
      </c>
      <c r="AD417">
        <v>2</v>
      </c>
      <c r="AE417" s="2">
        <f t="shared" si="13"/>
        <v>-1</v>
      </c>
    </row>
    <row r="418" spans="19:31" x14ac:dyDescent="0.25">
      <c r="S418">
        <v>620812323</v>
      </c>
      <c r="T418">
        <v>85</v>
      </c>
      <c r="U418" t="s">
        <v>4</v>
      </c>
      <c r="V418">
        <v>488639</v>
      </c>
      <c r="W418" t="s">
        <v>5</v>
      </c>
      <c r="X418">
        <v>404764827</v>
      </c>
      <c r="Z418">
        <v>37</v>
      </c>
      <c r="AA418">
        <v>30</v>
      </c>
      <c r="AB418">
        <v>28</v>
      </c>
      <c r="AC418">
        <v>0</v>
      </c>
      <c r="AD418">
        <v>0</v>
      </c>
      <c r="AE418" s="2">
        <f t="shared" si="13"/>
        <v>0</v>
      </c>
    </row>
    <row r="419" spans="19:31" x14ac:dyDescent="0.25">
      <c r="S419">
        <v>11289518</v>
      </c>
      <c r="T419">
        <v>35</v>
      </c>
      <c r="U419" t="s">
        <v>6</v>
      </c>
      <c r="V419">
        <v>793621</v>
      </c>
      <c r="W419" t="s">
        <v>5</v>
      </c>
      <c r="X419">
        <v>395022791</v>
      </c>
      <c r="Y419">
        <v>3</v>
      </c>
      <c r="Z419">
        <v>51</v>
      </c>
      <c r="AA419">
        <v>36</v>
      </c>
      <c r="AB419">
        <v>24</v>
      </c>
      <c r="AC419">
        <v>7</v>
      </c>
      <c r="AD419">
        <v>0</v>
      </c>
      <c r="AE419" s="2">
        <f t="shared" si="13"/>
        <v>3</v>
      </c>
    </row>
    <row r="420" spans="19:31" x14ac:dyDescent="0.25">
      <c r="S420">
        <v>619077998</v>
      </c>
      <c r="T420">
        <v>41</v>
      </c>
      <c r="U420" t="s">
        <v>4</v>
      </c>
      <c r="V420">
        <v>1902690</v>
      </c>
      <c r="W420" t="s">
        <v>5</v>
      </c>
      <c r="X420">
        <v>433839459</v>
      </c>
      <c r="Z420">
        <v>49</v>
      </c>
      <c r="AA420">
        <v>16</v>
      </c>
      <c r="AB420">
        <v>17</v>
      </c>
      <c r="AC420">
        <v>2</v>
      </c>
      <c r="AD420">
        <v>7</v>
      </c>
      <c r="AE420" s="2">
        <f t="shared" si="13"/>
        <v>-1</v>
      </c>
    </row>
    <row r="421" spans="19:31" x14ac:dyDescent="0.25">
      <c r="S421">
        <v>11295964</v>
      </c>
      <c r="T421">
        <v>5</v>
      </c>
      <c r="U421" t="s">
        <v>4</v>
      </c>
      <c r="V421">
        <v>799717</v>
      </c>
      <c r="W421" t="s">
        <v>5</v>
      </c>
      <c r="X421">
        <v>414840091</v>
      </c>
      <c r="Y421">
        <v>15</v>
      </c>
      <c r="Z421">
        <v>54</v>
      </c>
      <c r="AA421">
        <v>29</v>
      </c>
      <c r="AB421">
        <v>24</v>
      </c>
      <c r="AC421">
        <v>0</v>
      </c>
      <c r="AD421">
        <v>0</v>
      </c>
      <c r="AE421" s="2">
        <f t="shared" si="13"/>
        <v>1</v>
      </c>
    </row>
    <row r="422" spans="19:31" x14ac:dyDescent="0.25">
      <c r="S422">
        <v>11296037</v>
      </c>
      <c r="T422">
        <v>67</v>
      </c>
      <c r="U422" t="s">
        <v>4</v>
      </c>
      <c r="V422">
        <v>990223</v>
      </c>
      <c r="W422" t="s">
        <v>7</v>
      </c>
      <c r="X422">
        <v>412697929</v>
      </c>
      <c r="Y422">
        <v>7</v>
      </c>
      <c r="Z422">
        <v>54</v>
      </c>
      <c r="AA422">
        <v>19</v>
      </c>
      <c r="AB422">
        <v>28</v>
      </c>
      <c r="AC422">
        <v>0</v>
      </c>
      <c r="AD422">
        <v>0</v>
      </c>
      <c r="AE422" s="2">
        <f t="shared" si="13"/>
        <v>-3</v>
      </c>
    </row>
    <row r="423" spans="19:31" x14ac:dyDescent="0.25">
      <c r="S423">
        <v>11299173</v>
      </c>
      <c r="T423">
        <v>69</v>
      </c>
      <c r="U423" t="s">
        <v>4</v>
      </c>
      <c r="V423">
        <v>2052668</v>
      </c>
      <c r="W423" t="s">
        <v>5</v>
      </c>
      <c r="X423">
        <v>425096825</v>
      </c>
      <c r="Y423">
        <v>2</v>
      </c>
      <c r="Z423">
        <v>72</v>
      </c>
      <c r="AA423">
        <v>25</v>
      </c>
      <c r="AB423">
        <v>12</v>
      </c>
      <c r="AC423">
        <v>0</v>
      </c>
      <c r="AD423">
        <v>7</v>
      </c>
      <c r="AE423" s="2">
        <f t="shared" si="13"/>
        <v>3</v>
      </c>
    </row>
    <row r="424" spans="19:31" x14ac:dyDescent="0.25">
      <c r="S424">
        <v>11296346</v>
      </c>
      <c r="T424">
        <v>34</v>
      </c>
      <c r="U424" t="s">
        <v>6</v>
      </c>
      <c r="V424">
        <v>490468</v>
      </c>
      <c r="W424" t="s">
        <v>7</v>
      </c>
      <c r="X424">
        <v>402949672</v>
      </c>
      <c r="Y424">
        <v>6</v>
      </c>
      <c r="Z424">
        <v>46</v>
      </c>
      <c r="AA424">
        <v>29</v>
      </c>
      <c r="AB424">
        <v>40</v>
      </c>
      <c r="AC424">
        <v>0</v>
      </c>
      <c r="AD424">
        <v>0</v>
      </c>
      <c r="AE424" s="2">
        <f t="shared" si="13"/>
        <v>-3</v>
      </c>
    </row>
    <row r="425" spans="19:31" x14ac:dyDescent="0.25">
      <c r="S425">
        <v>11298862</v>
      </c>
      <c r="T425">
        <v>20</v>
      </c>
      <c r="U425" t="s">
        <v>6</v>
      </c>
      <c r="V425">
        <v>490468</v>
      </c>
      <c r="W425" t="s">
        <v>7</v>
      </c>
      <c r="X425">
        <v>419092338</v>
      </c>
      <c r="Y425">
        <v>6</v>
      </c>
      <c r="Z425">
        <v>50</v>
      </c>
      <c r="AA425">
        <v>28</v>
      </c>
      <c r="AB425">
        <v>35</v>
      </c>
      <c r="AC425">
        <v>0</v>
      </c>
      <c r="AD425">
        <v>0</v>
      </c>
      <c r="AE425" s="2">
        <f t="shared" si="13"/>
        <v>-2</v>
      </c>
    </row>
    <row r="426" spans="19:31" x14ac:dyDescent="0.25">
      <c r="S426">
        <v>620836261</v>
      </c>
      <c r="T426">
        <v>68</v>
      </c>
      <c r="U426" t="s">
        <v>6</v>
      </c>
      <c r="V426">
        <v>228845</v>
      </c>
      <c r="W426" t="s">
        <v>7</v>
      </c>
      <c r="X426">
        <v>430927873</v>
      </c>
      <c r="Y426">
        <v>8</v>
      </c>
      <c r="Z426">
        <v>39</v>
      </c>
      <c r="AA426">
        <v>18</v>
      </c>
      <c r="AB426">
        <v>27</v>
      </c>
      <c r="AC426">
        <v>0</v>
      </c>
      <c r="AD426">
        <v>0</v>
      </c>
      <c r="AE426" s="2">
        <f t="shared" si="13"/>
        <v>-3</v>
      </c>
    </row>
    <row r="427" spans="19:31" x14ac:dyDescent="0.25">
      <c r="S427">
        <v>11296343</v>
      </c>
      <c r="T427">
        <v>55</v>
      </c>
      <c r="U427" t="s">
        <v>6</v>
      </c>
      <c r="V427">
        <v>463541</v>
      </c>
      <c r="W427" t="s">
        <v>5</v>
      </c>
      <c r="X427">
        <v>403564090</v>
      </c>
      <c r="Y427">
        <v>5</v>
      </c>
      <c r="Z427">
        <v>55</v>
      </c>
      <c r="AA427">
        <v>25</v>
      </c>
      <c r="AB427">
        <v>28</v>
      </c>
      <c r="AC427">
        <v>0</v>
      </c>
      <c r="AD427">
        <v>0</v>
      </c>
      <c r="AE427" s="2">
        <f t="shared" si="13"/>
        <v>-1</v>
      </c>
    </row>
    <row r="428" spans="19:31" x14ac:dyDescent="0.25">
      <c r="S428">
        <v>11296343</v>
      </c>
      <c r="T428">
        <v>74</v>
      </c>
      <c r="U428" t="s">
        <v>6</v>
      </c>
      <c r="V428">
        <v>463541</v>
      </c>
      <c r="W428" t="s">
        <v>5</v>
      </c>
      <c r="X428">
        <v>391032024</v>
      </c>
      <c r="Y428">
        <v>5</v>
      </c>
      <c r="Z428">
        <v>55</v>
      </c>
      <c r="AA428">
        <v>25</v>
      </c>
      <c r="AB428">
        <v>28</v>
      </c>
      <c r="AC428">
        <v>0</v>
      </c>
      <c r="AD428">
        <v>0</v>
      </c>
      <c r="AE428" s="2">
        <f t="shared" si="13"/>
        <v>-1</v>
      </c>
    </row>
    <row r="429" spans="19:31" x14ac:dyDescent="0.25">
      <c r="S429">
        <v>11293235</v>
      </c>
      <c r="T429">
        <v>53</v>
      </c>
      <c r="U429" t="s">
        <v>6</v>
      </c>
      <c r="V429">
        <v>2053670</v>
      </c>
      <c r="W429" t="s">
        <v>5</v>
      </c>
      <c r="X429">
        <v>422228752</v>
      </c>
      <c r="Z429">
        <v>56</v>
      </c>
      <c r="AA429">
        <v>16</v>
      </c>
      <c r="AB429">
        <v>19</v>
      </c>
      <c r="AC429">
        <v>0</v>
      </c>
      <c r="AD429">
        <v>0</v>
      </c>
      <c r="AE429" s="2">
        <f t="shared" si="13"/>
        <v>-1</v>
      </c>
    </row>
    <row r="430" spans="19:31" x14ac:dyDescent="0.25">
      <c r="S430">
        <v>11189071</v>
      </c>
      <c r="T430">
        <v>34</v>
      </c>
      <c r="U430" t="s">
        <v>4</v>
      </c>
      <c r="V430">
        <v>1414488</v>
      </c>
      <c r="W430" t="s">
        <v>5</v>
      </c>
      <c r="X430">
        <v>385396744</v>
      </c>
      <c r="Y430">
        <v>3</v>
      </c>
      <c r="Z430">
        <v>72</v>
      </c>
      <c r="AA430">
        <v>29</v>
      </c>
      <c r="AB430">
        <v>20</v>
      </c>
      <c r="AC430">
        <v>4</v>
      </c>
      <c r="AD430">
        <v>0</v>
      </c>
      <c r="AE430" s="2">
        <f t="shared" si="13"/>
        <v>2</v>
      </c>
    </row>
    <row r="431" spans="19:31" x14ac:dyDescent="0.25">
      <c r="S431">
        <v>11264934</v>
      </c>
      <c r="T431">
        <v>21</v>
      </c>
      <c r="U431" t="s">
        <v>4</v>
      </c>
      <c r="V431">
        <v>1414488</v>
      </c>
      <c r="W431" t="s">
        <v>5</v>
      </c>
      <c r="X431">
        <v>386483186</v>
      </c>
      <c r="Y431">
        <v>3</v>
      </c>
      <c r="Z431">
        <v>81</v>
      </c>
      <c r="AA431">
        <v>29</v>
      </c>
      <c r="AB431">
        <v>18</v>
      </c>
      <c r="AC431">
        <v>4</v>
      </c>
      <c r="AD431">
        <v>0</v>
      </c>
      <c r="AE431" s="2">
        <f t="shared" si="13"/>
        <v>2</v>
      </c>
    </row>
    <row r="432" spans="19:31" x14ac:dyDescent="0.25">
      <c r="S432">
        <v>11283039</v>
      </c>
      <c r="T432">
        <v>54</v>
      </c>
      <c r="U432" t="s">
        <v>6</v>
      </c>
      <c r="V432">
        <v>1902767</v>
      </c>
      <c r="W432" t="s">
        <v>5</v>
      </c>
      <c r="X432">
        <v>350910795</v>
      </c>
      <c r="Y432">
        <v>1</v>
      </c>
      <c r="Z432">
        <v>63</v>
      </c>
      <c r="AA432">
        <v>18</v>
      </c>
      <c r="AB432">
        <v>39</v>
      </c>
      <c r="AC432">
        <v>4</v>
      </c>
      <c r="AD432">
        <v>1</v>
      </c>
      <c r="AE432" s="2">
        <f t="shared" si="13"/>
        <v>-6</v>
      </c>
    </row>
    <row r="433" spans="19:31" x14ac:dyDescent="0.25">
      <c r="S433">
        <v>11247625</v>
      </c>
      <c r="T433">
        <v>83</v>
      </c>
      <c r="U433" t="s">
        <v>6</v>
      </c>
      <c r="V433">
        <v>143968</v>
      </c>
      <c r="W433" t="s">
        <v>7</v>
      </c>
      <c r="X433">
        <v>433564305</v>
      </c>
      <c r="Z433">
        <v>77</v>
      </c>
      <c r="AA433">
        <v>16</v>
      </c>
      <c r="AB433">
        <v>39</v>
      </c>
      <c r="AC433">
        <v>4</v>
      </c>
      <c r="AD433">
        <v>0</v>
      </c>
      <c r="AE433" s="2">
        <f t="shared" si="13"/>
        <v>-6</v>
      </c>
    </row>
    <row r="434" spans="19:31" x14ac:dyDescent="0.25">
      <c r="S434">
        <v>11286779</v>
      </c>
      <c r="T434">
        <v>20</v>
      </c>
      <c r="U434" t="s">
        <v>6</v>
      </c>
      <c r="V434">
        <v>939587</v>
      </c>
      <c r="W434" t="s">
        <v>5</v>
      </c>
      <c r="X434">
        <v>401366281</v>
      </c>
      <c r="Z434">
        <v>49</v>
      </c>
      <c r="AA434">
        <v>29</v>
      </c>
      <c r="AB434">
        <v>39</v>
      </c>
      <c r="AC434">
        <v>0</v>
      </c>
      <c r="AD434">
        <v>0</v>
      </c>
      <c r="AE434" s="2">
        <f t="shared" si="13"/>
        <v>-3</v>
      </c>
    </row>
    <row r="435" spans="19:31" x14ac:dyDescent="0.25">
      <c r="S435">
        <v>11286776</v>
      </c>
      <c r="T435">
        <v>4</v>
      </c>
      <c r="U435" t="s">
        <v>4</v>
      </c>
      <c r="V435">
        <v>939587</v>
      </c>
      <c r="W435" t="s">
        <v>5</v>
      </c>
      <c r="X435">
        <v>401366281</v>
      </c>
      <c r="Z435">
        <v>49</v>
      </c>
      <c r="AA435">
        <v>29</v>
      </c>
      <c r="AB435">
        <v>39</v>
      </c>
      <c r="AC435">
        <v>0</v>
      </c>
      <c r="AD435">
        <v>0</v>
      </c>
      <c r="AE435" s="2">
        <f t="shared" si="13"/>
        <v>-3</v>
      </c>
    </row>
    <row r="436" spans="19:31" x14ac:dyDescent="0.25">
      <c r="S436">
        <v>11286776</v>
      </c>
      <c r="T436">
        <v>34</v>
      </c>
      <c r="U436" t="s">
        <v>4</v>
      </c>
      <c r="V436">
        <v>939587</v>
      </c>
      <c r="W436" t="s">
        <v>5</v>
      </c>
      <c r="X436">
        <v>350724396</v>
      </c>
      <c r="Z436">
        <v>49</v>
      </c>
      <c r="AA436">
        <v>29</v>
      </c>
      <c r="AB436">
        <v>39</v>
      </c>
      <c r="AC436">
        <v>0</v>
      </c>
      <c r="AD436">
        <v>0</v>
      </c>
      <c r="AE436" s="2">
        <f t="shared" si="13"/>
        <v>-3</v>
      </c>
    </row>
    <row r="437" spans="19:31" x14ac:dyDescent="0.25">
      <c r="S437">
        <v>11288274</v>
      </c>
      <c r="T437">
        <v>13</v>
      </c>
      <c r="U437" t="s">
        <v>4</v>
      </c>
      <c r="V437">
        <v>1414488</v>
      </c>
      <c r="W437" t="s">
        <v>5</v>
      </c>
      <c r="X437">
        <v>395321341</v>
      </c>
      <c r="Y437">
        <v>7</v>
      </c>
      <c r="Z437">
        <v>80</v>
      </c>
      <c r="AA437">
        <v>29</v>
      </c>
      <c r="AB437">
        <v>17</v>
      </c>
      <c r="AC437">
        <v>0</v>
      </c>
      <c r="AD437">
        <v>0</v>
      </c>
      <c r="AE437" s="2">
        <f t="shared" si="13"/>
        <v>3</v>
      </c>
    </row>
    <row r="438" spans="19:31" x14ac:dyDescent="0.25">
      <c r="S438">
        <v>10715253</v>
      </c>
      <c r="T438">
        <v>75</v>
      </c>
      <c r="U438" t="s">
        <v>4</v>
      </c>
      <c r="V438">
        <v>1414488</v>
      </c>
      <c r="W438" t="s">
        <v>5</v>
      </c>
      <c r="X438">
        <v>368722118</v>
      </c>
      <c r="Y438">
        <v>2</v>
      </c>
      <c r="Z438">
        <v>54</v>
      </c>
      <c r="AA438">
        <v>28</v>
      </c>
      <c r="AB438">
        <v>29</v>
      </c>
      <c r="AC438">
        <v>4</v>
      </c>
      <c r="AD438">
        <v>0</v>
      </c>
      <c r="AE438" s="2">
        <f t="shared" si="13"/>
        <v>-1</v>
      </c>
    </row>
    <row r="439" spans="19:31" x14ac:dyDescent="0.25">
      <c r="S439">
        <v>11289881</v>
      </c>
      <c r="T439">
        <v>67</v>
      </c>
      <c r="U439" t="s">
        <v>6</v>
      </c>
      <c r="V439">
        <v>116092</v>
      </c>
      <c r="W439" t="s">
        <v>5</v>
      </c>
      <c r="X439">
        <v>369472271</v>
      </c>
      <c r="Z439">
        <v>43</v>
      </c>
      <c r="AA439">
        <v>23</v>
      </c>
      <c r="AB439">
        <v>39</v>
      </c>
      <c r="AC439">
        <v>0</v>
      </c>
      <c r="AD439">
        <v>4</v>
      </c>
      <c r="AE439" s="2">
        <f t="shared" si="13"/>
        <v>-4</v>
      </c>
    </row>
    <row r="440" spans="19:31" x14ac:dyDescent="0.25">
      <c r="S440">
        <v>11289881</v>
      </c>
      <c r="T440">
        <v>77</v>
      </c>
      <c r="U440" t="s">
        <v>4</v>
      </c>
      <c r="V440">
        <v>1414488</v>
      </c>
      <c r="W440" t="s">
        <v>7</v>
      </c>
      <c r="X440">
        <v>357213142</v>
      </c>
      <c r="Y440">
        <v>12</v>
      </c>
      <c r="Z440">
        <v>43</v>
      </c>
      <c r="AA440">
        <v>29</v>
      </c>
      <c r="AB440">
        <v>31</v>
      </c>
      <c r="AC440">
        <v>0</v>
      </c>
      <c r="AD440">
        <v>4</v>
      </c>
      <c r="AE440" s="2">
        <f t="shared" si="13"/>
        <v>-1</v>
      </c>
    </row>
    <row r="441" spans="19:31" x14ac:dyDescent="0.25">
      <c r="S441">
        <v>11264079</v>
      </c>
      <c r="T441">
        <v>11</v>
      </c>
      <c r="U441" t="s">
        <v>4</v>
      </c>
      <c r="V441">
        <v>1414488</v>
      </c>
      <c r="W441" t="s">
        <v>5</v>
      </c>
      <c r="X441">
        <v>379452250</v>
      </c>
      <c r="Y441">
        <v>4</v>
      </c>
      <c r="Z441">
        <v>60</v>
      </c>
      <c r="AA441">
        <v>29</v>
      </c>
      <c r="AB441">
        <v>31</v>
      </c>
      <c r="AC441">
        <v>4</v>
      </c>
      <c r="AD441">
        <v>2</v>
      </c>
      <c r="AE441" s="2">
        <f t="shared" si="13"/>
        <v>-1</v>
      </c>
    </row>
    <row r="442" spans="19:31" x14ac:dyDescent="0.25">
      <c r="S442">
        <v>11238600</v>
      </c>
      <c r="T442">
        <v>49</v>
      </c>
      <c r="U442" t="s">
        <v>4</v>
      </c>
      <c r="V442">
        <v>1414488</v>
      </c>
      <c r="W442" t="s">
        <v>5</v>
      </c>
      <c r="X442">
        <v>365408584</v>
      </c>
      <c r="Y442">
        <v>4</v>
      </c>
      <c r="Z442">
        <v>66</v>
      </c>
      <c r="AA442">
        <v>30</v>
      </c>
      <c r="AB442">
        <v>25</v>
      </c>
      <c r="AC442">
        <v>4</v>
      </c>
      <c r="AD442">
        <v>0</v>
      </c>
      <c r="AE442" s="2">
        <f t="shared" si="13"/>
        <v>1</v>
      </c>
    </row>
    <row r="443" spans="19:31" x14ac:dyDescent="0.25">
      <c r="S443">
        <v>11295138</v>
      </c>
      <c r="T443">
        <v>38</v>
      </c>
      <c r="U443" t="s">
        <v>6</v>
      </c>
      <c r="V443">
        <v>1414488</v>
      </c>
      <c r="W443" t="s">
        <v>7</v>
      </c>
      <c r="X443">
        <v>386483186</v>
      </c>
      <c r="Y443">
        <v>3</v>
      </c>
      <c r="Z443">
        <v>49</v>
      </c>
      <c r="AA443">
        <v>29</v>
      </c>
      <c r="AB443">
        <v>29</v>
      </c>
      <c r="AC443">
        <v>0</v>
      </c>
      <c r="AD443">
        <v>0</v>
      </c>
      <c r="AE443" s="2">
        <f t="shared" si="13"/>
        <v>0</v>
      </c>
    </row>
    <row r="444" spans="19:31" x14ac:dyDescent="0.25">
      <c r="S444">
        <v>11295135</v>
      </c>
      <c r="T444">
        <v>82</v>
      </c>
      <c r="U444" t="s">
        <v>6</v>
      </c>
      <c r="V444">
        <v>939587</v>
      </c>
      <c r="W444" t="s">
        <v>5</v>
      </c>
      <c r="X444">
        <v>401366278</v>
      </c>
      <c r="Z444">
        <v>49</v>
      </c>
      <c r="AA444">
        <v>29</v>
      </c>
      <c r="AB444">
        <v>39</v>
      </c>
      <c r="AC444">
        <v>0</v>
      </c>
      <c r="AD444">
        <v>4</v>
      </c>
      <c r="AE444" s="2">
        <f t="shared" si="13"/>
        <v>-3</v>
      </c>
    </row>
    <row r="445" spans="19:31" x14ac:dyDescent="0.25">
      <c r="S445">
        <v>11242581</v>
      </c>
      <c r="T445">
        <v>61</v>
      </c>
      <c r="U445" t="s">
        <v>6</v>
      </c>
      <c r="V445">
        <v>994894</v>
      </c>
      <c r="W445" t="s">
        <v>7</v>
      </c>
      <c r="X445">
        <v>433601571</v>
      </c>
      <c r="Z445">
        <v>76</v>
      </c>
      <c r="AA445">
        <v>16</v>
      </c>
      <c r="AB445">
        <v>39</v>
      </c>
      <c r="AC445">
        <v>4</v>
      </c>
      <c r="AD445">
        <v>0</v>
      </c>
      <c r="AE445" s="2">
        <f t="shared" si="13"/>
        <v>-6</v>
      </c>
    </row>
    <row r="446" spans="19:31" x14ac:dyDescent="0.25">
      <c r="S446">
        <v>11299355</v>
      </c>
      <c r="T446">
        <v>27</v>
      </c>
      <c r="U446" t="s">
        <v>6</v>
      </c>
      <c r="V446">
        <v>1414488</v>
      </c>
      <c r="W446" t="s">
        <v>7</v>
      </c>
      <c r="X446">
        <v>366800999</v>
      </c>
      <c r="Y446">
        <v>5</v>
      </c>
      <c r="Z446">
        <v>43</v>
      </c>
      <c r="AA446">
        <v>28</v>
      </c>
      <c r="AB446">
        <v>31</v>
      </c>
      <c r="AC446">
        <v>0</v>
      </c>
      <c r="AD446">
        <v>0</v>
      </c>
      <c r="AE446" s="2">
        <f t="shared" si="13"/>
        <v>-1</v>
      </c>
    </row>
    <row r="447" spans="19:31" x14ac:dyDescent="0.25">
      <c r="S447">
        <v>11296127</v>
      </c>
      <c r="T447">
        <v>25</v>
      </c>
      <c r="U447" t="s">
        <v>6</v>
      </c>
      <c r="V447">
        <v>1414488</v>
      </c>
      <c r="W447" t="s">
        <v>5</v>
      </c>
      <c r="X447">
        <v>386483186</v>
      </c>
      <c r="Y447">
        <v>3</v>
      </c>
      <c r="Z447">
        <v>48</v>
      </c>
      <c r="AA447">
        <v>29</v>
      </c>
      <c r="AB447">
        <v>29</v>
      </c>
      <c r="AC447">
        <v>4</v>
      </c>
      <c r="AD447">
        <v>0</v>
      </c>
      <c r="AE447" s="2">
        <f t="shared" si="13"/>
        <v>0</v>
      </c>
    </row>
    <row r="448" spans="19:31" x14ac:dyDescent="0.25">
      <c r="S448">
        <v>11260797</v>
      </c>
      <c r="T448">
        <v>14</v>
      </c>
      <c r="U448" t="s">
        <v>6</v>
      </c>
      <c r="V448">
        <v>1590737</v>
      </c>
      <c r="W448" t="s">
        <v>7</v>
      </c>
      <c r="X448">
        <v>433696375</v>
      </c>
      <c r="Z448">
        <v>80</v>
      </c>
      <c r="AA448">
        <v>15</v>
      </c>
      <c r="AB448">
        <v>39</v>
      </c>
      <c r="AC448">
        <v>0</v>
      </c>
      <c r="AD448">
        <v>0</v>
      </c>
      <c r="AE448" s="2">
        <f t="shared" si="13"/>
        <v>-6</v>
      </c>
    </row>
    <row r="449" spans="19:31" x14ac:dyDescent="0.25">
      <c r="S449">
        <v>11211133</v>
      </c>
      <c r="T449">
        <v>36</v>
      </c>
      <c r="U449" t="s">
        <v>6</v>
      </c>
      <c r="V449">
        <v>776569</v>
      </c>
      <c r="W449" t="s">
        <v>7</v>
      </c>
      <c r="X449">
        <v>425115941</v>
      </c>
      <c r="Z449">
        <v>75</v>
      </c>
      <c r="AA449">
        <v>14</v>
      </c>
      <c r="AB449">
        <v>23</v>
      </c>
      <c r="AC449">
        <v>4</v>
      </c>
      <c r="AD449">
        <v>1</v>
      </c>
      <c r="AE449" s="2">
        <f t="shared" si="13"/>
        <v>-3</v>
      </c>
    </row>
    <row r="450" spans="19:31" x14ac:dyDescent="0.25">
      <c r="S450">
        <v>11210020</v>
      </c>
      <c r="T450">
        <v>36</v>
      </c>
      <c r="U450" t="s">
        <v>6</v>
      </c>
      <c r="V450">
        <v>615585</v>
      </c>
      <c r="W450" t="s">
        <v>7</v>
      </c>
      <c r="X450">
        <v>433132914</v>
      </c>
      <c r="Z450">
        <v>77</v>
      </c>
      <c r="AA450">
        <v>16</v>
      </c>
      <c r="AB450">
        <v>23</v>
      </c>
      <c r="AC450">
        <v>4</v>
      </c>
      <c r="AD450">
        <v>0</v>
      </c>
      <c r="AE450" s="2">
        <f t="shared" si="13"/>
        <v>-2</v>
      </c>
    </row>
    <row r="451" spans="19:31" x14ac:dyDescent="0.25">
      <c r="S451">
        <v>11090881</v>
      </c>
      <c r="T451">
        <v>25</v>
      </c>
      <c r="U451" t="s">
        <v>4</v>
      </c>
      <c r="V451">
        <v>1902767</v>
      </c>
      <c r="W451" t="s">
        <v>5</v>
      </c>
      <c r="X451">
        <v>350910795</v>
      </c>
      <c r="Y451">
        <v>1</v>
      </c>
      <c r="Z451">
        <v>75</v>
      </c>
      <c r="AA451">
        <v>19</v>
      </c>
      <c r="AB451">
        <v>19</v>
      </c>
      <c r="AC451">
        <v>4</v>
      </c>
      <c r="AD451">
        <v>0</v>
      </c>
      <c r="AE451" s="2">
        <f t="shared" ref="AE451:AE514" si="14">INT((AA451-AB451)/4)</f>
        <v>0</v>
      </c>
    </row>
    <row r="452" spans="19:31" x14ac:dyDescent="0.25">
      <c r="S452">
        <v>11105132</v>
      </c>
      <c r="T452">
        <v>56</v>
      </c>
      <c r="U452" t="s">
        <v>4</v>
      </c>
      <c r="V452">
        <v>761148</v>
      </c>
      <c r="W452" t="s">
        <v>7</v>
      </c>
      <c r="X452">
        <v>433147841</v>
      </c>
      <c r="Z452">
        <v>78</v>
      </c>
      <c r="AA452">
        <v>16</v>
      </c>
      <c r="AB452">
        <v>23</v>
      </c>
      <c r="AC452">
        <v>4</v>
      </c>
      <c r="AD452">
        <v>4</v>
      </c>
      <c r="AE452" s="2">
        <f t="shared" si="14"/>
        <v>-2</v>
      </c>
    </row>
    <row r="453" spans="19:31" x14ac:dyDescent="0.25">
      <c r="S453">
        <v>11192269</v>
      </c>
      <c r="T453">
        <v>44</v>
      </c>
      <c r="U453" t="s">
        <v>4</v>
      </c>
      <c r="V453">
        <v>1902767</v>
      </c>
      <c r="W453" t="s">
        <v>5</v>
      </c>
      <c r="X453">
        <v>422823855</v>
      </c>
      <c r="Z453">
        <v>82</v>
      </c>
      <c r="AA453">
        <v>18</v>
      </c>
      <c r="AB453">
        <v>14</v>
      </c>
      <c r="AC453">
        <v>4</v>
      </c>
      <c r="AD453">
        <v>0</v>
      </c>
      <c r="AE453" s="2">
        <f t="shared" si="14"/>
        <v>1</v>
      </c>
    </row>
    <row r="454" spans="19:31" x14ac:dyDescent="0.25">
      <c r="S454">
        <v>11183783</v>
      </c>
      <c r="T454">
        <v>35</v>
      </c>
      <c r="U454" t="s">
        <v>6</v>
      </c>
      <c r="V454">
        <v>1902767</v>
      </c>
      <c r="W454" t="s">
        <v>5</v>
      </c>
      <c r="X454">
        <v>391060980</v>
      </c>
      <c r="Y454">
        <v>3</v>
      </c>
      <c r="Z454">
        <v>74</v>
      </c>
      <c r="AA454">
        <v>19</v>
      </c>
      <c r="AB454">
        <v>20</v>
      </c>
      <c r="AC454">
        <v>4</v>
      </c>
      <c r="AD454">
        <v>0</v>
      </c>
      <c r="AE454" s="2">
        <f t="shared" si="14"/>
        <v>-1</v>
      </c>
    </row>
    <row r="455" spans="19:31" x14ac:dyDescent="0.25">
      <c r="S455">
        <v>11186974</v>
      </c>
      <c r="T455">
        <v>14</v>
      </c>
      <c r="U455" t="s">
        <v>4</v>
      </c>
      <c r="V455">
        <v>1902767</v>
      </c>
      <c r="W455" t="s">
        <v>5</v>
      </c>
      <c r="X455">
        <v>381012007</v>
      </c>
      <c r="Y455">
        <v>4</v>
      </c>
      <c r="Z455">
        <v>86</v>
      </c>
      <c r="AA455">
        <v>19</v>
      </c>
      <c r="AB455">
        <v>14</v>
      </c>
      <c r="AC455">
        <v>4</v>
      </c>
      <c r="AD455">
        <v>2</v>
      </c>
      <c r="AE455" s="2">
        <f t="shared" si="14"/>
        <v>1</v>
      </c>
    </row>
    <row r="456" spans="19:31" x14ac:dyDescent="0.25">
      <c r="S456">
        <v>11190055</v>
      </c>
      <c r="T456">
        <v>37</v>
      </c>
      <c r="U456" t="s">
        <v>4</v>
      </c>
      <c r="V456">
        <v>1902767</v>
      </c>
      <c r="W456" t="s">
        <v>5</v>
      </c>
      <c r="X456">
        <v>376007046</v>
      </c>
      <c r="Y456">
        <v>3</v>
      </c>
      <c r="Z456">
        <v>75</v>
      </c>
      <c r="AA456">
        <v>19</v>
      </c>
      <c r="AB456">
        <v>20</v>
      </c>
      <c r="AC456">
        <v>4</v>
      </c>
      <c r="AD456">
        <v>0</v>
      </c>
      <c r="AE456" s="2">
        <f t="shared" si="14"/>
        <v>-1</v>
      </c>
    </row>
    <row r="457" spans="19:31" x14ac:dyDescent="0.25">
      <c r="S457">
        <v>11190055</v>
      </c>
      <c r="T457">
        <v>39</v>
      </c>
      <c r="U457" t="s">
        <v>4</v>
      </c>
      <c r="V457">
        <v>1902767</v>
      </c>
      <c r="W457" t="s">
        <v>5</v>
      </c>
      <c r="X457">
        <v>391060980</v>
      </c>
      <c r="Y457">
        <v>3</v>
      </c>
      <c r="Z457">
        <v>75</v>
      </c>
      <c r="AA457">
        <v>19</v>
      </c>
      <c r="AB457">
        <v>20</v>
      </c>
      <c r="AC457">
        <v>4</v>
      </c>
      <c r="AD457">
        <v>0</v>
      </c>
      <c r="AE457" s="2">
        <f t="shared" si="14"/>
        <v>-1</v>
      </c>
    </row>
    <row r="458" spans="19:31" x14ac:dyDescent="0.25">
      <c r="S458">
        <v>11181566</v>
      </c>
      <c r="T458">
        <v>22</v>
      </c>
      <c r="U458" t="s">
        <v>6</v>
      </c>
      <c r="V458">
        <v>1902767</v>
      </c>
      <c r="W458" t="s">
        <v>5</v>
      </c>
      <c r="X458">
        <v>373936574</v>
      </c>
      <c r="Y458">
        <v>12</v>
      </c>
      <c r="Z458">
        <v>77</v>
      </c>
      <c r="AA458">
        <v>19</v>
      </c>
      <c r="AB458">
        <v>22</v>
      </c>
      <c r="AC458">
        <v>4</v>
      </c>
      <c r="AD458">
        <v>2</v>
      </c>
      <c r="AE458" s="2">
        <f t="shared" si="14"/>
        <v>-1</v>
      </c>
    </row>
    <row r="459" spans="19:31" x14ac:dyDescent="0.25">
      <c r="S459">
        <v>11184491</v>
      </c>
      <c r="T459">
        <v>34</v>
      </c>
      <c r="U459" t="s">
        <v>6</v>
      </c>
      <c r="V459">
        <v>1902767</v>
      </c>
      <c r="W459" t="s">
        <v>5</v>
      </c>
      <c r="X459">
        <v>391060980</v>
      </c>
      <c r="Y459">
        <v>3</v>
      </c>
      <c r="Z459">
        <v>79</v>
      </c>
      <c r="AA459">
        <v>19</v>
      </c>
      <c r="AB459">
        <v>18</v>
      </c>
      <c r="AC459">
        <v>4</v>
      </c>
      <c r="AD459">
        <v>0</v>
      </c>
      <c r="AE459" s="2">
        <f t="shared" si="14"/>
        <v>0</v>
      </c>
    </row>
    <row r="460" spans="19:31" x14ac:dyDescent="0.25">
      <c r="S460">
        <v>11090874</v>
      </c>
      <c r="T460">
        <v>57</v>
      </c>
      <c r="U460" t="s">
        <v>6</v>
      </c>
      <c r="V460">
        <v>1037469</v>
      </c>
      <c r="W460" t="s">
        <v>7</v>
      </c>
      <c r="X460">
        <v>433104612</v>
      </c>
      <c r="Z460">
        <v>81</v>
      </c>
      <c r="AA460">
        <v>13</v>
      </c>
      <c r="AB460">
        <v>23</v>
      </c>
      <c r="AC460">
        <v>4</v>
      </c>
      <c r="AD460">
        <v>0</v>
      </c>
      <c r="AE460" s="2">
        <f t="shared" si="14"/>
        <v>-3</v>
      </c>
    </row>
    <row r="461" spans="19:31" x14ac:dyDescent="0.25">
      <c r="S461">
        <v>10980768</v>
      </c>
      <c r="T461">
        <v>28</v>
      </c>
      <c r="U461" t="s">
        <v>4</v>
      </c>
      <c r="V461">
        <v>1902767</v>
      </c>
      <c r="W461" t="s">
        <v>5</v>
      </c>
      <c r="X461">
        <v>377097529</v>
      </c>
      <c r="Y461">
        <v>5</v>
      </c>
      <c r="Z461">
        <v>78</v>
      </c>
      <c r="AA461">
        <v>18</v>
      </c>
      <c r="AB461">
        <v>20</v>
      </c>
      <c r="AC461">
        <v>4</v>
      </c>
      <c r="AD461">
        <v>2</v>
      </c>
      <c r="AE461" s="2">
        <f t="shared" si="14"/>
        <v>-1</v>
      </c>
    </row>
    <row r="462" spans="19:31" x14ac:dyDescent="0.25">
      <c r="S462">
        <v>10980768</v>
      </c>
      <c r="T462">
        <v>65</v>
      </c>
      <c r="U462" t="s">
        <v>4</v>
      </c>
      <c r="V462">
        <v>1902767</v>
      </c>
      <c r="W462" t="s">
        <v>5</v>
      </c>
      <c r="X462">
        <v>377097529</v>
      </c>
      <c r="Y462">
        <v>5</v>
      </c>
      <c r="Z462">
        <v>78</v>
      </c>
      <c r="AA462">
        <v>18</v>
      </c>
      <c r="AB462">
        <v>20</v>
      </c>
      <c r="AC462">
        <v>4</v>
      </c>
      <c r="AD462">
        <v>2</v>
      </c>
      <c r="AE462" s="2">
        <f t="shared" si="14"/>
        <v>-1</v>
      </c>
    </row>
    <row r="463" spans="19:31" x14ac:dyDescent="0.25">
      <c r="S463">
        <v>11225129</v>
      </c>
      <c r="T463">
        <v>49</v>
      </c>
      <c r="U463" t="s">
        <v>4</v>
      </c>
      <c r="V463">
        <v>1196209</v>
      </c>
      <c r="W463" t="s">
        <v>5</v>
      </c>
      <c r="X463">
        <v>417473231</v>
      </c>
      <c r="Z463">
        <v>42</v>
      </c>
      <c r="AA463">
        <v>24</v>
      </c>
      <c r="AB463">
        <v>24</v>
      </c>
      <c r="AC463">
        <v>2</v>
      </c>
      <c r="AD463">
        <v>0</v>
      </c>
      <c r="AE463" s="2">
        <f t="shared" si="14"/>
        <v>0</v>
      </c>
    </row>
    <row r="464" spans="19:31" x14ac:dyDescent="0.25">
      <c r="S464">
        <v>11131960</v>
      </c>
      <c r="T464">
        <v>65</v>
      </c>
      <c r="U464" t="s">
        <v>4</v>
      </c>
      <c r="V464">
        <v>1902767</v>
      </c>
      <c r="W464" t="s">
        <v>5</v>
      </c>
      <c r="X464">
        <v>393042472</v>
      </c>
      <c r="Y464">
        <v>3</v>
      </c>
      <c r="Z464">
        <v>75</v>
      </c>
      <c r="AA464">
        <v>19</v>
      </c>
      <c r="AB464">
        <v>18</v>
      </c>
      <c r="AC464">
        <v>4</v>
      </c>
      <c r="AD464">
        <v>4</v>
      </c>
      <c r="AE464" s="2">
        <f t="shared" si="14"/>
        <v>0</v>
      </c>
    </row>
    <row r="465" spans="19:31" x14ac:dyDescent="0.25">
      <c r="S465">
        <v>11223835</v>
      </c>
      <c r="T465">
        <v>35</v>
      </c>
      <c r="U465" t="s">
        <v>6</v>
      </c>
      <c r="V465">
        <v>2052502</v>
      </c>
      <c r="W465" t="s">
        <v>7</v>
      </c>
      <c r="X465">
        <v>425163067</v>
      </c>
      <c r="Y465">
        <v>2</v>
      </c>
      <c r="Z465">
        <v>57</v>
      </c>
      <c r="AA465">
        <v>13</v>
      </c>
      <c r="AB465">
        <v>26</v>
      </c>
      <c r="AC465">
        <v>0</v>
      </c>
      <c r="AD465">
        <v>2</v>
      </c>
      <c r="AE465" s="2">
        <f t="shared" si="14"/>
        <v>-4</v>
      </c>
    </row>
    <row r="466" spans="19:31" x14ac:dyDescent="0.25">
      <c r="S466">
        <v>11191070</v>
      </c>
      <c r="T466">
        <v>84</v>
      </c>
      <c r="U466" t="s">
        <v>4</v>
      </c>
      <c r="V466">
        <v>1902767</v>
      </c>
      <c r="W466" t="s">
        <v>5</v>
      </c>
      <c r="X466">
        <v>377097529</v>
      </c>
      <c r="Y466">
        <v>5</v>
      </c>
      <c r="Z466">
        <v>79</v>
      </c>
      <c r="AA466">
        <v>19</v>
      </c>
      <c r="AB466">
        <v>17</v>
      </c>
      <c r="AC466">
        <v>4</v>
      </c>
      <c r="AD466">
        <v>0</v>
      </c>
      <c r="AE466" s="2">
        <f t="shared" si="14"/>
        <v>0</v>
      </c>
    </row>
    <row r="467" spans="19:31" x14ac:dyDescent="0.25">
      <c r="S467">
        <v>11132737</v>
      </c>
      <c r="T467">
        <v>21</v>
      </c>
      <c r="U467" t="s">
        <v>4</v>
      </c>
      <c r="V467">
        <v>1902767</v>
      </c>
      <c r="W467" t="s">
        <v>5</v>
      </c>
      <c r="X467">
        <v>422823855</v>
      </c>
      <c r="Z467">
        <v>79</v>
      </c>
      <c r="AA467">
        <v>19</v>
      </c>
      <c r="AB467">
        <v>17</v>
      </c>
      <c r="AC467">
        <v>4</v>
      </c>
      <c r="AD467">
        <v>3</v>
      </c>
      <c r="AE467" s="2">
        <f t="shared" si="14"/>
        <v>0</v>
      </c>
    </row>
    <row r="468" spans="19:31" x14ac:dyDescent="0.25">
      <c r="S468">
        <v>11132737</v>
      </c>
      <c r="T468">
        <v>47</v>
      </c>
      <c r="U468" t="s">
        <v>4</v>
      </c>
      <c r="V468">
        <v>1902767</v>
      </c>
      <c r="W468" t="s">
        <v>5</v>
      </c>
      <c r="X468">
        <v>381012007</v>
      </c>
      <c r="Y468">
        <v>4</v>
      </c>
      <c r="Z468">
        <v>79</v>
      </c>
      <c r="AA468">
        <v>19</v>
      </c>
      <c r="AB468">
        <v>17</v>
      </c>
      <c r="AC468">
        <v>4</v>
      </c>
      <c r="AD468">
        <v>3</v>
      </c>
      <c r="AE468" s="2">
        <f t="shared" si="14"/>
        <v>0</v>
      </c>
    </row>
    <row r="469" spans="19:31" x14ac:dyDescent="0.25">
      <c r="S469">
        <v>11222492</v>
      </c>
      <c r="T469">
        <v>86</v>
      </c>
      <c r="U469" t="s">
        <v>6</v>
      </c>
      <c r="V469">
        <v>270354</v>
      </c>
      <c r="W469" t="s">
        <v>7</v>
      </c>
      <c r="X469">
        <v>433217223</v>
      </c>
      <c r="Z469">
        <v>74</v>
      </c>
      <c r="AA469">
        <v>15</v>
      </c>
      <c r="AB469">
        <v>24</v>
      </c>
      <c r="AC469">
        <v>4</v>
      </c>
      <c r="AD469">
        <v>4</v>
      </c>
      <c r="AE469" s="2">
        <f t="shared" si="14"/>
        <v>-3</v>
      </c>
    </row>
    <row r="470" spans="19:31" x14ac:dyDescent="0.25">
      <c r="S470">
        <v>11222860</v>
      </c>
      <c r="T470">
        <v>68</v>
      </c>
      <c r="U470" t="s">
        <v>4</v>
      </c>
      <c r="V470">
        <v>173682</v>
      </c>
      <c r="W470" t="s">
        <v>7</v>
      </c>
      <c r="X470">
        <v>433489421</v>
      </c>
      <c r="Z470">
        <v>75</v>
      </c>
      <c r="AA470">
        <v>16</v>
      </c>
      <c r="AB470">
        <v>24</v>
      </c>
      <c r="AC470">
        <v>4</v>
      </c>
      <c r="AD470">
        <v>4</v>
      </c>
      <c r="AE470" s="2">
        <f t="shared" si="14"/>
        <v>-2</v>
      </c>
    </row>
    <row r="471" spans="19:31" x14ac:dyDescent="0.25">
      <c r="S471">
        <v>11218964</v>
      </c>
      <c r="T471">
        <v>51</v>
      </c>
      <c r="U471" t="s">
        <v>4</v>
      </c>
      <c r="V471">
        <v>1902767</v>
      </c>
      <c r="W471" t="s">
        <v>5</v>
      </c>
      <c r="X471">
        <v>381012007</v>
      </c>
      <c r="Y471">
        <v>4</v>
      </c>
      <c r="Z471">
        <v>71</v>
      </c>
      <c r="AA471">
        <v>19</v>
      </c>
      <c r="AB471">
        <v>21</v>
      </c>
      <c r="AC471">
        <v>4</v>
      </c>
      <c r="AD471">
        <v>0</v>
      </c>
      <c r="AE471" s="2">
        <f t="shared" si="14"/>
        <v>-1</v>
      </c>
    </row>
    <row r="472" spans="19:31" x14ac:dyDescent="0.25">
      <c r="S472">
        <v>11221155</v>
      </c>
      <c r="T472">
        <v>43</v>
      </c>
      <c r="U472" t="s">
        <v>4</v>
      </c>
      <c r="V472">
        <v>1902767</v>
      </c>
      <c r="W472" t="s">
        <v>5</v>
      </c>
      <c r="X472">
        <v>376007046</v>
      </c>
      <c r="Y472">
        <v>3</v>
      </c>
      <c r="Z472">
        <v>73</v>
      </c>
      <c r="AA472">
        <v>19</v>
      </c>
      <c r="AB472">
        <v>20</v>
      </c>
      <c r="AC472">
        <v>4</v>
      </c>
      <c r="AD472">
        <v>3</v>
      </c>
      <c r="AE472" s="2">
        <f t="shared" si="14"/>
        <v>-1</v>
      </c>
    </row>
    <row r="473" spans="19:31" x14ac:dyDescent="0.25">
      <c r="S473">
        <v>11237985</v>
      </c>
      <c r="T473">
        <v>86</v>
      </c>
      <c r="U473" t="s">
        <v>4</v>
      </c>
      <c r="V473">
        <v>1902767</v>
      </c>
      <c r="W473" t="s">
        <v>5</v>
      </c>
      <c r="X473">
        <v>391060980</v>
      </c>
      <c r="Y473">
        <v>3</v>
      </c>
      <c r="Z473">
        <v>60</v>
      </c>
      <c r="AA473">
        <v>19</v>
      </c>
      <c r="AB473">
        <v>22</v>
      </c>
      <c r="AC473">
        <v>4</v>
      </c>
      <c r="AD473">
        <v>0</v>
      </c>
      <c r="AE473" s="2">
        <f t="shared" si="14"/>
        <v>-1</v>
      </c>
    </row>
    <row r="474" spans="19:31" x14ac:dyDescent="0.25">
      <c r="S474">
        <v>11239659</v>
      </c>
      <c r="T474">
        <v>83</v>
      </c>
      <c r="U474" t="s">
        <v>4</v>
      </c>
      <c r="V474">
        <v>548740</v>
      </c>
      <c r="W474" t="s">
        <v>5</v>
      </c>
      <c r="X474">
        <v>392953142</v>
      </c>
      <c r="Z474">
        <v>49</v>
      </c>
      <c r="AA474">
        <v>22</v>
      </c>
      <c r="AB474">
        <v>23</v>
      </c>
      <c r="AC474">
        <v>0</v>
      </c>
      <c r="AD474">
        <v>4</v>
      </c>
      <c r="AE474" s="2">
        <f t="shared" si="14"/>
        <v>-1</v>
      </c>
    </row>
    <row r="475" spans="19:31" x14ac:dyDescent="0.25">
      <c r="S475">
        <v>11239668</v>
      </c>
      <c r="T475">
        <v>65</v>
      </c>
      <c r="U475" t="s">
        <v>6</v>
      </c>
      <c r="V475">
        <v>548740</v>
      </c>
      <c r="W475" t="s">
        <v>5</v>
      </c>
      <c r="X475">
        <v>415910220</v>
      </c>
      <c r="Z475">
        <v>49</v>
      </c>
      <c r="AA475">
        <v>22</v>
      </c>
      <c r="AB475">
        <v>23</v>
      </c>
      <c r="AC475">
        <v>0</v>
      </c>
      <c r="AD475">
        <v>4</v>
      </c>
      <c r="AE475" s="2">
        <f t="shared" si="14"/>
        <v>-1</v>
      </c>
    </row>
    <row r="476" spans="19:31" x14ac:dyDescent="0.25">
      <c r="S476">
        <v>11214527</v>
      </c>
      <c r="T476">
        <v>53</v>
      </c>
      <c r="U476" t="s">
        <v>4</v>
      </c>
      <c r="V476">
        <v>1902767</v>
      </c>
      <c r="W476" t="s">
        <v>5</v>
      </c>
      <c r="X476">
        <v>423842851</v>
      </c>
      <c r="Y476">
        <v>3</v>
      </c>
      <c r="Z476">
        <v>74</v>
      </c>
      <c r="AA476">
        <v>19</v>
      </c>
      <c r="AB476">
        <v>20</v>
      </c>
      <c r="AC476">
        <v>4</v>
      </c>
      <c r="AD476">
        <v>0</v>
      </c>
      <c r="AE476" s="2">
        <f t="shared" si="14"/>
        <v>-1</v>
      </c>
    </row>
    <row r="477" spans="19:31" x14ac:dyDescent="0.25">
      <c r="S477">
        <v>11214110</v>
      </c>
      <c r="T477">
        <v>37</v>
      </c>
      <c r="U477" t="s">
        <v>4</v>
      </c>
      <c r="V477">
        <v>1916183</v>
      </c>
      <c r="W477" t="s">
        <v>7</v>
      </c>
      <c r="X477">
        <v>433155877</v>
      </c>
      <c r="Z477">
        <v>71</v>
      </c>
      <c r="AA477">
        <v>16</v>
      </c>
      <c r="AB477">
        <v>24</v>
      </c>
      <c r="AC477">
        <v>4</v>
      </c>
      <c r="AD477">
        <v>1</v>
      </c>
      <c r="AE477" s="2">
        <f t="shared" si="14"/>
        <v>-2</v>
      </c>
    </row>
    <row r="478" spans="19:31" x14ac:dyDescent="0.25">
      <c r="S478">
        <v>11098616</v>
      </c>
      <c r="T478">
        <v>22</v>
      </c>
      <c r="U478" t="s">
        <v>4</v>
      </c>
      <c r="V478">
        <v>1902767</v>
      </c>
      <c r="W478" t="s">
        <v>5</v>
      </c>
      <c r="X478">
        <v>350910795</v>
      </c>
      <c r="Y478">
        <v>1</v>
      </c>
      <c r="Z478">
        <v>70</v>
      </c>
      <c r="AA478">
        <v>19</v>
      </c>
      <c r="AB478">
        <v>19</v>
      </c>
      <c r="AC478">
        <v>4</v>
      </c>
      <c r="AD478">
        <v>0</v>
      </c>
      <c r="AE478" s="2">
        <f t="shared" si="14"/>
        <v>0</v>
      </c>
    </row>
    <row r="479" spans="19:31" x14ac:dyDescent="0.25">
      <c r="S479">
        <v>11098962</v>
      </c>
      <c r="T479">
        <v>80</v>
      </c>
      <c r="U479" t="s">
        <v>4</v>
      </c>
      <c r="V479">
        <v>1902767</v>
      </c>
      <c r="W479" t="s">
        <v>5</v>
      </c>
      <c r="X479">
        <v>391060980</v>
      </c>
      <c r="Y479">
        <v>3</v>
      </c>
      <c r="Z479">
        <v>62</v>
      </c>
      <c r="AA479">
        <v>19</v>
      </c>
      <c r="AB479">
        <v>20</v>
      </c>
      <c r="AC479">
        <v>4</v>
      </c>
      <c r="AD479">
        <v>0</v>
      </c>
      <c r="AE479" s="2">
        <f t="shared" si="14"/>
        <v>-1</v>
      </c>
    </row>
    <row r="480" spans="19:31" x14ac:dyDescent="0.25">
      <c r="S480">
        <v>11189226</v>
      </c>
      <c r="T480">
        <v>26</v>
      </c>
      <c r="U480" t="s">
        <v>4</v>
      </c>
      <c r="V480">
        <v>989268</v>
      </c>
      <c r="W480" t="s">
        <v>7</v>
      </c>
      <c r="X480">
        <v>433312410</v>
      </c>
      <c r="Z480">
        <v>73</v>
      </c>
      <c r="AA480">
        <v>16</v>
      </c>
      <c r="AB480">
        <v>24</v>
      </c>
      <c r="AC480">
        <v>4</v>
      </c>
      <c r="AD480">
        <v>1</v>
      </c>
      <c r="AE480" s="2">
        <f t="shared" si="14"/>
        <v>-2</v>
      </c>
    </row>
    <row r="481" spans="19:31" x14ac:dyDescent="0.25">
      <c r="S481">
        <v>11182624</v>
      </c>
      <c r="T481">
        <v>62</v>
      </c>
      <c r="U481" t="s">
        <v>4</v>
      </c>
      <c r="V481">
        <v>1902767</v>
      </c>
      <c r="W481" t="s">
        <v>5</v>
      </c>
      <c r="X481">
        <v>381012007</v>
      </c>
      <c r="Y481">
        <v>4</v>
      </c>
      <c r="Z481">
        <v>71</v>
      </c>
      <c r="AA481">
        <v>16</v>
      </c>
      <c r="AB481">
        <v>21</v>
      </c>
      <c r="AC481">
        <v>4</v>
      </c>
      <c r="AD481">
        <v>0</v>
      </c>
      <c r="AE481" s="2">
        <f t="shared" si="14"/>
        <v>-2</v>
      </c>
    </row>
    <row r="482" spans="19:31" x14ac:dyDescent="0.25">
      <c r="S482">
        <v>11247384</v>
      </c>
      <c r="T482">
        <v>114</v>
      </c>
      <c r="U482" t="s">
        <v>4</v>
      </c>
      <c r="V482">
        <v>1902767</v>
      </c>
      <c r="W482" t="s">
        <v>7</v>
      </c>
      <c r="X482">
        <v>423842851</v>
      </c>
      <c r="Y482">
        <v>3</v>
      </c>
      <c r="Z482">
        <v>48</v>
      </c>
      <c r="AA482">
        <v>13</v>
      </c>
      <c r="AB482">
        <v>22</v>
      </c>
      <c r="AC482">
        <v>2</v>
      </c>
      <c r="AD482">
        <v>0</v>
      </c>
      <c r="AE482" s="2">
        <f t="shared" si="14"/>
        <v>-3</v>
      </c>
    </row>
    <row r="483" spans="19:31" x14ac:dyDescent="0.25">
      <c r="S483">
        <v>11217104</v>
      </c>
      <c r="T483">
        <v>36</v>
      </c>
      <c r="U483" t="s">
        <v>4</v>
      </c>
      <c r="V483">
        <v>1902767</v>
      </c>
      <c r="W483" t="s">
        <v>5</v>
      </c>
      <c r="X483">
        <v>376007046</v>
      </c>
      <c r="Y483">
        <v>3</v>
      </c>
      <c r="Z483">
        <v>85</v>
      </c>
      <c r="AA483">
        <v>19</v>
      </c>
      <c r="AB483">
        <v>15</v>
      </c>
      <c r="AC483">
        <v>4</v>
      </c>
      <c r="AD483">
        <v>0</v>
      </c>
      <c r="AE483" s="2">
        <f t="shared" si="14"/>
        <v>1</v>
      </c>
    </row>
    <row r="484" spans="19:31" x14ac:dyDescent="0.25">
      <c r="S484">
        <v>11217589</v>
      </c>
      <c r="T484">
        <v>58</v>
      </c>
      <c r="U484" t="s">
        <v>4</v>
      </c>
      <c r="V484">
        <v>1902767</v>
      </c>
      <c r="W484" t="s">
        <v>5</v>
      </c>
      <c r="X484">
        <v>422823855</v>
      </c>
      <c r="Z484">
        <v>72</v>
      </c>
      <c r="AA484">
        <v>19</v>
      </c>
      <c r="AB484">
        <v>19</v>
      </c>
      <c r="AC484">
        <v>4</v>
      </c>
      <c r="AD484">
        <v>1</v>
      </c>
      <c r="AE484" s="2">
        <f t="shared" si="14"/>
        <v>0</v>
      </c>
    </row>
    <row r="485" spans="19:31" x14ac:dyDescent="0.25">
      <c r="S485">
        <v>11220365</v>
      </c>
      <c r="T485">
        <v>57</v>
      </c>
      <c r="U485" t="s">
        <v>6</v>
      </c>
      <c r="V485">
        <v>1902767</v>
      </c>
      <c r="W485" t="s">
        <v>5</v>
      </c>
      <c r="X485">
        <v>350910795</v>
      </c>
      <c r="Y485">
        <v>1</v>
      </c>
      <c r="Z485">
        <v>70</v>
      </c>
      <c r="AA485">
        <v>19</v>
      </c>
      <c r="AB485">
        <v>19</v>
      </c>
      <c r="AC485">
        <v>4</v>
      </c>
      <c r="AD485">
        <v>0</v>
      </c>
      <c r="AE485" s="2">
        <f t="shared" si="14"/>
        <v>0</v>
      </c>
    </row>
    <row r="486" spans="19:31" x14ac:dyDescent="0.25">
      <c r="S486">
        <v>11108152</v>
      </c>
      <c r="T486">
        <v>40</v>
      </c>
      <c r="U486" t="s">
        <v>4</v>
      </c>
      <c r="V486">
        <v>2053478</v>
      </c>
      <c r="W486" t="s">
        <v>5</v>
      </c>
      <c r="X486">
        <v>421258019</v>
      </c>
      <c r="Z486">
        <v>38</v>
      </c>
      <c r="AA486">
        <v>21</v>
      </c>
      <c r="AB486">
        <v>24</v>
      </c>
      <c r="AC486">
        <v>0</v>
      </c>
      <c r="AD486">
        <v>4</v>
      </c>
      <c r="AE486" s="2">
        <f t="shared" si="14"/>
        <v>-1</v>
      </c>
    </row>
    <row r="487" spans="19:31" x14ac:dyDescent="0.25">
      <c r="S487">
        <v>11259423</v>
      </c>
      <c r="T487">
        <v>19</v>
      </c>
      <c r="U487" t="s">
        <v>4</v>
      </c>
      <c r="V487">
        <v>1902767</v>
      </c>
      <c r="W487" t="s">
        <v>5</v>
      </c>
      <c r="X487">
        <v>381012007</v>
      </c>
      <c r="Y487">
        <v>4</v>
      </c>
      <c r="Z487">
        <v>59</v>
      </c>
      <c r="AA487">
        <v>19</v>
      </c>
      <c r="AB487">
        <v>22</v>
      </c>
      <c r="AC487">
        <v>4</v>
      </c>
      <c r="AD487">
        <v>0</v>
      </c>
      <c r="AE487" s="2">
        <f t="shared" si="14"/>
        <v>-1</v>
      </c>
    </row>
    <row r="488" spans="19:31" x14ac:dyDescent="0.25">
      <c r="S488">
        <v>11243185</v>
      </c>
      <c r="T488">
        <v>19</v>
      </c>
      <c r="U488" t="s">
        <v>6</v>
      </c>
      <c r="V488">
        <v>861188</v>
      </c>
      <c r="W488" t="s">
        <v>7</v>
      </c>
      <c r="X488">
        <v>433348202</v>
      </c>
      <c r="Z488">
        <v>77</v>
      </c>
      <c r="AA488">
        <v>15</v>
      </c>
      <c r="AB488">
        <v>24</v>
      </c>
      <c r="AC488">
        <v>4</v>
      </c>
      <c r="AD488">
        <v>0</v>
      </c>
      <c r="AE488" s="2">
        <f t="shared" si="14"/>
        <v>-3</v>
      </c>
    </row>
    <row r="489" spans="19:31" x14ac:dyDescent="0.25">
      <c r="S489">
        <v>11243185</v>
      </c>
      <c r="T489">
        <v>30</v>
      </c>
      <c r="U489" t="s">
        <v>4</v>
      </c>
      <c r="V489">
        <v>1902767</v>
      </c>
      <c r="W489" t="s">
        <v>5</v>
      </c>
      <c r="X489">
        <v>422823855</v>
      </c>
      <c r="Z489">
        <v>77</v>
      </c>
      <c r="AA489">
        <v>19</v>
      </c>
      <c r="AB489">
        <v>17</v>
      </c>
      <c r="AC489">
        <v>4</v>
      </c>
      <c r="AD489">
        <v>0</v>
      </c>
      <c r="AE489" s="2">
        <f t="shared" si="14"/>
        <v>0</v>
      </c>
    </row>
    <row r="490" spans="19:31" x14ac:dyDescent="0.25">
      <c r="S490">
        <v>11264055</v>
      </c>
      <c r="T490">
        <v>47</v>
      </c>
      <c r="U490" t="s">
        <v>6</v>
      </c>
      <c r="V490">
        <v>1902767</v>
      </c>
      <c r="W490" t="s">
        <v>5</v>
      </c>
      <c r="X490">
        <v>393042472</v>
      </c>
      <c r="Y490">
        <v>3</v>
      </c>
      <c r="Z490">
        <v>77</v>
      </c>
      <c r="AA490">
        <v>18</v>
      </c>
      <c r="AB490">
        <v>21</v>
      </c>
      <c r="AC490">
        <v>4</v>
      </c>
      <c r="AD490">
        <v>2</v>
      </c>
      <c r="AE490" s="2">
        <f t="shared" si="14"/>
        <v>-1</v>
      </c>
    </row>
    <row r="491" spans="19:31" x14ac:dyDescent="0.25">
      <c r="S491">
        <v>11192420</v>
      </c>
      <c r="T491">
        <v>70</v>
      </c>
      <c r="U491" t="s">
        <v>4</v>
      </c>
      <c r="V491">
        <v>1902767</v>
      </c>
      <c r="W491" t="s">
        <v>5</v>
      </c>
      <c r="X491">
        <v>391060980</v>
      </c>
      <c r="Y491">
        <v>3</v>
      </c>
      <c r="Z491">
        <v>71</v>
      </c>
      <c r="AA491">
        <v>18</v>
      </c>
      <c r="AB491">
        <v>17</v>
      </c>
      <c r="AC491">
        <v>4</v>
      </c>
      <c r="AD491">
        <v>7</v>
      </c>
      <c r="AE491" s="2">
        <f t="shared" si="14"/>
        <v>0</v>
      </c>
    </row>
    <row r="492" spans="19:31" x14ac:dyDescent="0.25">
      <c r="S492">
        <v>11246687</v>
      </c>
      <c r="T492">
        <v>85</v>
      </c>
      <c r="U492" t="s">
        <v>4</v>
      </c>
      <c r="V492">
        <v>1902767</v>
      </c>
      <c r="W492" t="s">
        <v>5</v>
      </c>
      <c r="X492">
        <v>381012007</v>
      </c>
      <c r="Y492">
        <v>4</v>
      </c>
      <c r="Z492">
        <v>67</v>
      </c>
      <c r="AA492">
        <v>18</v>
      </c>
      <c r="AB492">
        <v>18</v>
      </c>
      <c r="AC492">
        <v>4</v>
      </c>
      <c r="AD492">
        <v>7</v>
      </c>
      <c r="AE492" s="2">
        <f t="shared" si="14"/>
        <v>0</v>
      </c>
    </row>
    <row r="493" spans="19:31" x14ac:dyDescent="0.25">
      <c r="S493">
        <v>11105502</v>
      </c>
      <c r="T493">
        <v>47</v>
      </c>
      <c r="U493" t="s">
        <v>4</v>
      </c>
      <c r="V493">
        <v>1902767</v>
      </c>
      <c r="W493" t="s">
        <v>5</v>
      </c>
      <c r="X493">
        <v>391060980</v>
      </c>
      <c r="Y493">
        <v>3</v>
      </c>
      <c r="Z493">
        <v>75</v>
      </c>
      <c r="AA493">
        <v>18</v>
      </c>
      <c r="AB493">
        <v>17</v>
      </c>
      <c r="AC493">
        <v>4</v>
      </c>
      <c r="AD493">
        <v>3</v>
      </c>
      <c r="AE493" s="2">
        <f t="shared" si="14"/>
        <v>0</v>
      </c>
    </row>
    <row r="494" spans="19:31" x14ac:dyDescent="0.25">
      <c r="S494">
        <v>11288281</v>
      </c>
      <c r="T494">
        <v>56</v>
      </c>
      <c r="U494" t="s">
        <v>4</v>
      </c>
      <c r="V494">
        <v>2055399</v>
      </c>
      <c r="W494" t="s">
        <v>7</v>
      </c>
      <c r="X494">
        <v>377353437</v>
      </c>
      <c r="Z494">
        <v>53</v>
      </c>
      <c r="AA494">
        <v>25</v>
      </c>
      <c r="AB494">
        <v>24</v>
      </c>
      <c r="AC494">
        <v>4</v>
      </c>
      <c r="AD494">
        <v>0</v>
      </c>
      <c r="AE494" s="2">
        <f t="shared" si="14"/>
        <v>0</v>
      </c>
    </row>
    <row r="495" spans="19:31" x14ac:dyDescent="0.25">
      <c r="S495">
        <v>11299292</v>
      </c>
      <c r="T495">
        <v>48</v>
      </c>
      <c r="U495" t="s">
        <v>6</v>
      </c>
      <c r="V495">
        <v>1902767</v>
      </c>
      <c r="W495" t="s">
        <v>7</v>
      </c>
      <c r="X495">
        <v>391060980</v>
      </c>
      <c r="Y495">
        <v>3</v>
      </c>
      <c r="Z495">
        <v>36</v>
      </c>
      <c r="AA495">
        <v>17</v>
      </c>
      <c r="AB495">
        <v>38</v>
      </c>
      <c r="AC495">
        <v>0</v>
      </c>
      <c r="AD495">
        <v>4</v>
      </c>
      <c r="AE495" s="2">
        <f t="shared" si="14"/>
        <v>-6</v>
      </c>
    </row>
    <row r="496" spans="19:31" x14ac:dyDescent="0.25">
      <c r="S496">
        <v>11299292</v>
      </c>
      <c r="T496">
        <v>102</v>
      </c>
      <c r="U496" t="s">
        <v>4</v>
      </c>
      <c r="V496">
        <v>121578</v>
      </c>
      <c r="W496" t="s">
        <v>5</v>
      </c>
      <c r="X496">
        <v>369743744</v>
      </c>
      <c r="Y496">
        <v>3</v>
      </c>
      <c r="Z496">
        <v>36</v>
      </c>
      <c r="AA496">
        <v>25</v>
      </c>
      <c r="AB496">
        <v>23</v>
      </c>
      <c r="AC496">
        <v>0</v>
      </c>
      <c r="AD496">
        <v>4</v>
      </c>
      <c r="AE496" s="2">
        <f t="shared" si="14"/>
        <v>0</v>
      </c>
    </row>
    <row r="497" spans="19:31" x14ac:dyDescent="0.25">
      <c r="S497">
        <v>11299346</v>
      </c>
      <c r="T497">
        <v>37</v>
      </c>
      <c r="U497" t="s">
        <v>6</v>
      </c>
      <c r="V497">
        <v>1902767</v>
      </c>
      <c r="W497" t="s">
        <v>7</v>
      </c>
      <c r="X497">
        <v>391060980</v>
      </c>
      <c r="Y497">
        <v>3</v>
      </c>
      <c r="Z497">
        <v>49</v>
      </c>
      <c r="AA497">
        <v>17</v>
      </c>
      <c r="AB497">
        <v>31</v>
      </c>
      <c r="AC497">
        <v>0</v>
      </c>
      <c r="AD497">
        <v>4</v>
      </c>
      <c r="AE497" s="2">
        <f t="shared" si="14"/>
        <v>-4</v>
      </c>
    </row>
    <row r="498" spans="19:31" x14ac:dyDescent="0.25">
      <c r="S498">
        <v>11300078</v>
      </c>
      <c r="T498">
        <v>17</v>
      </c>
      <c r="U498" t="s">
        <v>6</v>
      </c>
      <c r="V498">
        <v>1902767</v>
      </c>
      <c r="W498" t="s">
        <v>7</v>
      </c>
      <c r="X498">
        <v>393042472</v>
      </c>
      <c r="Y498">
        <v>3</v>
      </c>
      <c r="Z498">
        <v>48</v>
      </c>
      <c r="AA498">
        <v>18</v>
      </c>
      <c r="AB498">
        <v>27</v>
      </c>
      <c r="AC498">
        <v>0</v>
      </c>
      <c r="AD498">
        <v>4</v>
      </c>
      <c r="AE498" s="2">
        <f t="shared" si="14"/>
        <v>-3</v>
      </c>
    </row>
    <row r="499" spans="19:31" x14ac:dyDescent="0.25">
      <c r="S499">
        <v>10763393</v>
      </c>
      <c r="T499">
        <v>79</v>
      </c>
      <c r="U499" t="s">
        <v>4</v>
      </c>
      <c r="V499">
        <v>194148</v>
      </c>
      <c r="W499" t="s">
        <v>7</v>
      </c>
      <c r="X499">
        <v>432132099</v>
      </c>
      <c r="Z499">
        <v>44</v>
      </c>
      <c r="AA499">
        <v>14</v>
      </c>
      <c r="AB499">
        <v>22</v>
      </c>
      <c r="AC499">
        <v>2</v>
      </c>
      <c r="AD499">
        <v>3</v>
      </c>
      <c r="AE499" s="2">
        <f t="shared" si="14"/>
        <v>-2</v>
      </c>
    </row>
    <row r="500" spans="19:31" x14ac:dyDescent="0.25">
      <c r="S500">
        <v>10763757</v>
      </c>
      <c r="T500">
        <v>19</v>
      </c>
      <c r="U500" t="s">
        <v>4</v>
      </c>
      <c r="V500">
        <v>2052502</v>
      </c>
      <c r="W500" t="s">
        <v>5</v>
      </c>
      <c r="X500">
        <v>425163067</v>
      </c>
      <c r="Y500">
        <v>2</v>
      </c>
      <c r="Z500">
        <v>48</v>
      </c>
      <c r="AA500">
        <v>12</v>
      </c>
      <c r="AB500">
        <v>17</v>
      </c>
      <c r="AC500">
        <v>2</v>
      </c>
      <c r="AD500">
        <v>0</v>
      </c>
      <c r="AE500" s="2">
        <f t="shared" si="14"/>
        <v>-2</v>
      </c>
    </row>
    <row r="501" spans="19:31" x14ac:dyDescent="0.25">
      <c r="S501">
        <v>10659320</v>
      </c>
      <c r="T501">
        <v>38</v>
      </c>
      <c r="U501" t="s">
        <v>6</v>
      </c>
      <c r="V501">
        <v>1524851</v>
      </c>
      <c r="W501" t="s">
        <v>7</v>
      </c>
      <c r="X501">
        <v>431285314</v>
      </c>
      <c r="Z501">
        <v>45</v>
      </c>
      <c r="AA501">
        <v>17</v>
      </c>
      <c r="AB501">
        <v>25</v>
      </c>
      <c r="AC501">
        <v>2</v>
      </c>
      <c r="AD501">
        <v>3</v>
      </c>
      <c r="AE501" s="2">
        <f t="shared" si="14"/>
        <v>-2</v>
      </c>
    </row>
    <row r="502" spans="19:31" x14ac:dyDescent="0.25">
      <c r="S502">
        <v>11221449</v>
      </c>
      <c r="T502">
        <v>83</v>
      </c>
      <c r="U502" t="s">
        <v>4</v>
      </c>
      <c r="V502">
        <v>2052722</v>
      </c>
      <c r="W502" t="s">
        <v>7</v>
      </c>
      <c r="X502">
        <v>386511195</v>
      </c>
      <c r="Z502">
        <v>27</v>
      </c>
      <c r="AA502">
        <v>21</v>
      </c>
      <c r="AB502">
        <v>24</v>
      </c>
      <c r="AC502">
        <v>2</v>
      </c>
      <c r="AD502">
        <v>0</v>
      </c>
      <c r="AE502" s="2">
        <f t="shared" si="14"/>
        <v>-1</v>
      </c>
    </row>
    <row r="503" spans="19:31" x14ac:dyDescent="0.25">
      <c r="S503">
        <v>11203349</v>
      </c>
      <c r="T503">
        <v>78</v>
      </c>
      <c r="U503" t="s">
        <v>4</v>
      </c>
      <c r="V503">
        <v>1582152</v>
      </c>
      <c r="W503" t="s">
        <v>7</v>
      </c>
      <c r="X503">
        <v>350997005</v>
      </c>
      <c r="Z503">
        <v>21</v>
      </c>
      <c r="AA503">
        <v>36</v>
      </c>
      <c r="AB503">
        <v>25</v>
      </c>
      <c r="AC503">
        <v>2</v>
      </c>
      <c r="AD503">
        <v>0</v>
      </c>
      <c r="AE503" s="2">
        <f t="shared" si="14"/>
        <v>2</v>
      </c>
    </row>
    <row r="504" spans="19:31" x14ac:dyDescent="0.25">
      <c r="S504">
        <v>11225744</v>
      </c>
      <c r="T504">
        <v>3</v>
      </c>
      <c r="U504" t="s">
        <v>6</v>
      </c>
      <c r="V504">
        <v>796992</v>
      </c>
      <c r="W504" t="s">
        <v>7</v>
      </c>
      <c r="X504">
        <v>433537508</v>
      </c>
      <c r="Z504">
        <v>40</v>
      </c>
      <c r="AA504">
        <v>16</v>
      </c>
      <c r="AB504">
        <v>26</v>
      </c>
      <c r="AC504">
        <v>2</v>
      </c>
      <c r="AD504">
        <v>1</v>
      </c>
      <c r="AE504" s="2">
        <f t="shared" si="14"/>
        <v>-3</v>
      </c>
    </row>
    <row r="505" spans="19:31" x14ac:dyDescent="0.25">
      <c r="S505">
        <v>11225656</v>
      </c>
      <c r="T505">
        <v>41</v>
      </c>
      <c r="U505" t="s">
        <v>6</v>
      </c>
      <c r="V505">
        <v>314140</v>
      </c>
      <c r="W505" t="s">
        <v>7</v>
      </c>
      <c r="X505">
        <v>433538878</v>
      </c>
      <c r="Z505">
        <v>43</v>
      </c>
      <c r="AA505">
        <v>15</v>
      </c>
      <c r="AB505">
        <v>25</v>
      </c>
      <c r="AC505">
        <v>2</v>
      </c>
      <c r="AD505">
        <v>2</v>
      </c>
      <c r="AE505" s="2">
        <f t="shared" si="14"/>
        <v>-3</v>
      </c>
    </row>
    <row r="506" spans="19:31" x14ac:dyDescent="0.25">
      <c r="S506">
        <v>11244182</v>
      </c>
      <c r="T506">
        <v>3</v>
      </c>
      <c r="U506" t="s">
        <v>6</v>
      </c>
      <c r="V506">
        <v>2052502</v>
      </c>
      <c r="W506" t="s">
        <v>5</v>
      </c>
      <c r="X506">
        <v>425093560</v>
      </c>
      <c r="Y506">
        <v>3</v>
      </c>
      <c r="Z506">
        <v>28</v>
      </c>
      <c r="AA506">
        <v>13</v>
      </c>
      <c r="AB506">
        <v>20</v>
      </c>
      <c r="AC506">
        <v>2</v>
      </c>
      <c r="AD506">
        <v>0</v>
      </c>
      <c r="AE506" s="2">
        <f t="shared" si="14"/>
        <v>-2</v>
      </c>
    </row>
    <row r="507" spans="19:31" x14ac:dyDescent="0.25">
      <c r="S507">
        <v>11244183</v>
      </c>
      <c r="T507">
        <v>24</v>
      </c>
      <c r="U507" t="s">
        <v>6</v>
      </c>
      <c r="V507">
        <v>2053478</v>
      </c>
      <c r="W507" t="s">
        <v>5</v>
      </c>
      <c r="X507">
        <v>426574531</v>
      </c>
      <c r="Z507">
        <v>71</v>
      </c>
      <c r="AA507">
        <v>20</v>
      </c>
      <c r="AB507">
        <v>22</v>
      </c>
      <c r="AC507">
        <v>0</v>
      </c>
      <c r="AD507">
        <v>2</v>
      </c>
      <c r="AE507" s="2">
        <f t="shared" si="14"/>
        <v>-1</v>
      </c>
    </row>
    <row r="508" spans="19:31" x14ac:dyDescent="0.25">
      <c r="S508">
        <v>11238637</v>
      </c>
      <c r="T508">
        <v>69</v>
      </c>
      <c r="U508" t="s">
        <v>4</v>
      </c>
      <c r="V508">
        <v>463628</v>
      </c>
      <c r="W508" t="s">
        <v>5</v>
      </c>
      <c r="X508">
        <v>366570161</v>
      </c>
      <c r="Z508">
        <v>88</v>
      </c>
      <c r="AA508">
        <v>22</v>
      </c>
      <c r="AB508">
        <v>23</v>
      </c>
      <c r="AC508">
        <v>0</v>
      </c>
      <c r="AD508">
        <v>1</v>
      </c>
      <c r="AE508" s="2">
        <f t="shared" si="14"/>
        <v>-1</v>
      </c>
    </row>
    <row r="509" spans="19:31" x14ac:dyDescent="0.25">
      <c r="S509">
        <v>11256138</v>
      </c>
      <c r="T509">
        <v>25</v>
      </c>
      <c r="U509" t="s">
        <v>4</v>
      </c>
      <c r="V509">
        <v>2055372</v>
      </c>
      <c r="W509" t="s">
        <v>5</v>
      </c>
      <c r="X509">
        <v>377420705</v>
      </c>
      <c r="Z509">
        <v>80</v>
      </c>
      <c r="AA509">
        <v>27</v>
      </c>
      <c r="AB509">
        <v>22</v>
      </c>
      <c r="AC509">
        <v>0</v>
      </c>
      <c r="AD509">
        <v>2</v>
      </c>
      <c r="AE509" s="2">
        <f t="shared" si="14"/>
        <v>1</v>
      </c>
    </row>
    <row r="510" spans="19:31" x14ac:dyDescent="0.25">
      <c r="S510">
        <v>11245208</v>
      </c>
      <c r="T510">
        <v>30</v>
      </c>
      <c r="U510" t="s">
        <v>4</v>
      </c>
      <c r="V510">
        <v>270932</v>
      </c>
      <c r="W510" t="s">
        <v>7</v>
      </c>
      <c r="X510">
        <v>433616609</v>
      </c>
      <c r="Z510">
        <v>40</v>
      </c>
      <c r="AA510">
        <v>16</v>
      </c>
      <c r="AB510">
        <v>21</v>
      </c>
      <c r="AC510">
        <v>2</v>
      </c>
      <c r="AD510">
        <v>0</v>
      </c>
      <c r="AE510" s="2">
        <f t="shared" si="14"/>
        <v>-2</v>
      </c>
    </row>
    <row r="511" spans="19:31" x14ac:dyDescent="0.25">
      <c r="S511">
        <v>11245208</v>
      </c>
      <c r="T511">
        <v>42</v>
      </c>
      <c r="U511" t="s">
        <v>4</v>
      </c>
      <c r="V511">
        <v>270932</v>
      </c>
      <c r="W511" t="s">
        <v>7</v>
      </c>
      <c r="X511">
        <v>433616623</v>
      </c>
      <c r="Z511">
        <v>40</v>
      </c>
      <c r="AA511">
        <v>16</v>
      </c>
      <c r="AB511">
        <v>21</v>
      </c>
      <c r="AC511">
        <v>2</v>
      </c>
      <c r="AD511">
        <v>0</v>
      </c>
      <c r="AE511" s="2">
        <f t="shared" si="14"/>
        <v>-2</v>
      </c>
    </row>
    <row r="512" spans="19:31" x14ac:dyDescent="0.25">
      <c r="S512">
        <v>11238639</v>
      </c>
      <c r="T512">
        <v>35</v>
      </c>
      <c r="U512" t="s">
        <v>4</v>
      </c>
      <c r="V512">
        <v>2052502</v>
      </c>
      <c r="W512" t="s">
        <v>7</v>
      </c>
      <c r="X512">
        <v>431037792</v>
      </c>
      <c r="Y512">
        <v>3</v>
      </c>
      <c r="Z512">
        <v>75</v>
      </c>
      <c r="AA512">
        <v>13</v>
      </c>
      <c r="AB512">
        <v>28</v>
      </c>
      <c r="AC512">
        <v>0</v>
      </c>
      <c r="AD512">
        <v>2</v>
      </c>
      <c r="AE512" s="2">
        <f t="shared" si="14"/>
        <v>-4</v>
      </c>
    </row>
    <row r="513" spans="19:31" x14ac:dyDescent="0.25">
      <c r="S513">
        <v>11283514</v>
      </c>
      <c r="T513">
        <v>28</v>
      </c>
      <c r="U513" t="s">
        <v>4</v>
      </c>
      <c r="V513">
        <v>2052722</v>
      </c>
      <c r="W513" t="s">
        <v>7</v>
      </c>
      <c r="X513">
        <v>401210581</v>
      </c>
      <c r="Z513">
        <v>24</v>
      </c>
      <c r="AA513">
        <v>22</v>
      </c>
      <c r="AB513">
        <v>23</v>
      </c>
      <c r="AC513">
        <v>2</v>
      </c>
      <c r="AD513">
        <v>0</v>
      </c>
      <c r="AE513" s="2">
        <f t="shared" si="14"/>
        <v>-1</v>
      </c>
    </row>
    <row r="514" spans="19:31" x14ac:dyDescent="0.25">
      <c r="S514">
        <v>11271060</v>
      </c>
      <c r="T514">
        <v>57</v>
      </c>
      <c r="U514" t="s">
        <v>4</v>
      </c>
      <c r="V514">
        <v>2052502</v>
      </c>
      <c r="W514" t="s">
        <v>5</v>
      </c>
      <c r="X514">
        <v>423782156</v>
      </c>
      <c r="Y514">
        <v>5</v>
      </c>
      <c r="Z514">
        <v>42</v>
      </c>
      <c r="AA514">
        <v>12</v>
      </c>
      <c r="AB514">
        <v>21</v>
      </c>
      <c r="AC514">
        <v>2</v>
      </c>
      <c r="AD514">
        <v>7</v>
      </c>
      <c r="AE514" s="2">
        <f t="shared" si="14"/>
        <v>-3</v>
      </c>
    </row>
    <row r="515" spans="19:31" x14ac:dyDescent="0.25">
      <c r="S515">
        <v>11257429</v>
      </c>
      <c r="T515">
        <v>3</v>
      </c>
      <c r="U515" t="s">
        <v>6</v>
      </c>
      <c r="V515">
        <v>2052502</v>
      </c>
      <c r="W515" t="s">
        <v>5</v>
      </c>
      <c r="X515">
        <v>425163067</v>
      </c>
      <c r="Y515">
        <v>2</v>
      </c>
      <c r="Z515">
        <v>42</v>
      </c>
      <c r="AA515">
        <v>12</v>
      </c>
      <c r="AB515">
        <v>21</v>
      </c>
      <c r="AC515">
        <v>2</v>
      </c>
      <c r="AD515">
        <v>0</v>
      </c>
      <c r="AE515" s="2">
        <f t="shared" ref="AE515:AE578" si="15">INT((AA515-AB515)/4)</f>
        <v>-3</v>
      </c>
    </row>
    <row r="516" spans="19:31" x14ac:dyDescent="0.25">
      <c r="S516">
        <v>11292813</v>
      </c>
      <c r="T516">
        <v>67</v>
      </c>
      <c r="U516" t="s">
        <v>4</v>
      </c>
      <c r="V516">
        <v>1650150</v>
      </c>
      <c r="W516" t="s">
        <v>5</v>
      </c>
      <c r="X516">
        <v>414097879</v>
      </c>
      <c r="Z516">
        <v>78</v>
      </c>
      <c r="AA516">
        <v>25</v>
      </c>
      <c r="AB516">
        <v>23</v>
      </c>
      <c r="AC516">
        <v>4</v>
      </c>
      <c r="AD516">
        <v>2</v>
      </c>
      <c r="AE516" s="2">
        <f t="shared" si="15"/>
        <v>0</v>
      </c>
    </row>
    <row r="517" spans="19:31" x14ac:dyDescent="0.25">
      <c r="S517">
        <v>11299293</v>
      </c>
      <c r="T517">
        <v>76</v>
      </c>
      <c r="U517" t="s">
        <v>6</v>
      </c>
      <c r="V517">
        <v>121578</v>
      </c>
      <c r="W517" t="s">
        <v>5</v>
      </c>
      <c r="X517">
        <v>370701594</v>
      </c>
      <c r="Y517">
        <v>2</v>
      </c>
      <c r="Z517">
        <v>65</v>
      </c>
      <c r="AA517">
        <v>27</v>
      </c>
      <c r="AB517">
        <v>23</v>
      </c>
      <c r="AC517">
        <v>0</v>
      </c>
      <c r="AD517">
        <v>1</v>
      </c>
      <c r="AE517" s="2">
        <f t="shared" si="15"/>
        <v>1</v>
      </c>
    </row>
    <row r="518" spans="19:31" x14ac:dyDescent="0.25">
      <c r="S518">
        <v>11269046</v>
      </c>
      <c r="T518">
        <v>89</v>
      </c>
      <c r="U518" t="s">
        <v>4</v>
      </c>
      <c r="V518">
        <v>736695</v>
      </c>
      <c r="W518" t="s">
        <v>7</v>
      </c>
      <c r="X518">
        <v>433705974</v>
      </c>
      <c r="Z518">
        <v>38</v>
      </c>
      <c r="AA518">
        <v>13</v>
      </c>
      <c r="AB518">
        <v>23</v>
      </c>
      <c r="AC518">
        <v>2</v>
      </c>
      <c r="AD518">
        <v>3</v>
      </c>
      <c r="AE518" s="2">
        <f t="shared" si="15"/>
        <v>-3</v>
      </c>
    </row>
    <row r="519" spans="19:31" x14ac:dyDescent="0.25">
      <c r="S519">
        <v>11285527</v>
      </c>
      <c r="T519">
        <v>36</v>
      </c>
      <c r="U519" t="s">
        <v>4</v>
      </c>
      <c r="V519">
        <v>793621</v>
      </c>
      <c r="W519" t="s">
        <v>5</v>
      </c>
      <c r="X519">
        <v>391265023</v>
      </c>
      <c r="Y519">
        <v>16</v>
      </c>
      <c r="Z519">
        <v>67</v>
      </c>
      <c r="AA519">
        <v>37</v>
      </c>
      <c r="AB519">
        <v>23</v>
      </c>
      <c r="AC519">
        <v>7</v>
      </c>
      <c r="AD519">
        <v>7</v>
      </c>
      <c r="AE519" s="2">
        <f t="shared" si="15"/>
        <v>3</v>
      </c>
    </row>
    <row r="520" spans="19:31" x14ac:dyDescent="0.25">
      <c r="S520">
        <v>11293075</v>
      </c>
      <c r="T520">
        <v>17</v>
      </c>
      <c r="U520" t="s">
        <v>4</v>
      </c>
      <c r="V520">
        <v>793621</v>
      </c>
      <c r="W520" t="s">
        <v>7</v>
      </c>
      <c r="X520">
        <v>411438666</v>
      </c>
      <c r="Y520">
        <v>14</v>
      </c>
      <c r="Z520">
        <v>29</v>
      </c>
      <c r="AA520">
        <v>39</v>
      </c>
      <c r="AB520">
        <v>26</v>
      </c>
      <c r="AC520">
        <v>0</v>
      </c>
      <c r="AD520">
        <v>7</v>
      </c>
      <c r="AE520" s="2">
        <f t="shared" si="15"/>
        <v>3</v>
      </c>
    </row>
    <row r="521" spans="19:31" x14ac:dyDescent="0.25">
      <c r="S521">
        <v>11293119</v>
      </c>
      <c r="T521">
        <v>10</v>
      </c>
      <c r="U521" t="s">
        <v>4</v>
      </c>
      <c r="V521">
        <v>463541</v>
      </c>
      <c r="W521" t="s">
        <v>7</v>
      </c>
      <c r="X521">
        <v>360716560</v>
      </c>
      <c r="Y521">
        <v>6</v>
      </c>
      <c r="Z521">
        <v>50</v>
      </c>
      <c r="AA521">
        <v>26</v>
      </c>
      <c r="AB521">
        <v>38</v>
      </c>
      <c r="AC521">
        <v>7</v>
      </c>
      <c r="AD521">
        <v>0</v>
      </c>
      <c r="AE521" s="2">
        <f t="shared" si="15"/>
        <v>-3</v>
      </c>
    </row>
    <row r="522" spans="19:31" x14ac:dyDescent="0.25">
      <c r="S522">
        <v>11293509</v>
      </c>
      <c r="T522">
        <v>33</v>
      </c>
      <c r="U522" t="s">
        <v>6</v>
      </c>
      <c r="V522">
        <v>1456633</v>
      </c>
      <c r="W522" t="s">
        <v>7</v>
      </c>
      <c r="X522">
        <v>383899588</v>
      </c>
      <c r="Y522">
        <v>5</v>
      </c>
      <c r="Z522">
        <v>46</v>
      </c>
      <c r="AA522">
        <v>33</v>
      </c>
      <c r="AB522">
        <v>36</v>
      </c>
      <c r="AC522">
        <v>7</v>
      </c>
      <c r="AD522">
        <v>7</v>
      </c>
      <c r="AE522" s="2">
        <f t="shared" si="15"/>
        <v>-1</v>
      </c>
    </row>
    <row r="523" spans="19:31" x14ac:dyDescent="0.25">
      <c r="S523">
        <v>11293278</v>
      </c>
      <c r="T523">
        <v>51</v>
      </c>
      <c r="U523" t="s">
        <v>4</v>
      </c>
      <c r="V523">
        <v>793621</v>
      </c>
      <c r="W523" t="s">
        <v>5</v>
      </c>
      <c r="X523">
        <v>377901612</v>
      </c>
      <c r="Y523">
        <v>5</v>
      </c>
      <c r="Z523">
        <v>77</v>
      </c>
      <c r="AA523">
        <v>38</v>
      </c>
      <c r="AB523">
        <v>15</v>
      </c>
      <c r="AC523">
        <v>0</v>
      </c>
      <c r="AD523">
        <v>7</v>
      </c>
      <c r="AE523" s="2">
        <f t="shared" si="15"/>
        <v>5</v>
      </c>
    </row>
    <row r="524" spans="19:31" x14ac:dyDescent="0.25">
      <c r="S524">
        <v>11293278</v>
      </c>
      <c r="T524">
        <v>67</v>
      </c>
      <c r="U524" t="s">
        <v>4</v>
      </c>
      <c r="V524">
        <v>793621</v>
      </c>
      <c r="W524" t="s">
        <v>5</v>
      </c>
      <c r="X524">
        <v>391265023</v>
      </c>
      <c r="Y524">
        <v>16</v>
      </c>
      <c r="Z524">
        <v>77</v>
      </c>
      <c r="AA524">
        <v>38</v>
      </c>
      <c r="AB524">
        <v>15</v>
      </c>
      <c r="AC524">
        <v>0</v>
      </c>
      <c r="AD524">
        <v>7</v>
      </c>
      <c r="AE524" s="2">
        <f t="shared" si="15"/>
        <v>5</v>
      </c>
    </row>
    <row r="525" spans="19:31" x14ac:dyDescent="0.25">
      <c r="S525">
        <v>11293609</v>
      </c>
      <c r="T525">
        <v>14</v>
      </c>
      <c r="U525" t="s">
        <v>4</v>
      </c>
      <c r="V525">
        <v>793621</v>
      </c>
      <c r="W525" t="s">
        <v>5</v>
      </c>
      <c r="X525">
        <v>411438666</v>
      </c>
      <c r="Y525">
        <v>14</v>
      </c>
      <c r="Z525">
        <v>46</v>
      </c>
      <c r="AA525">
        <v>38</v>
      </c>
      <c r="AB525">
        <v>54</v>
      </c>
      <c r="AC525">
        <v>0</v>
      </c>
      <c r="AD525">
        <v>8</v>
      </c>
      <c r="AE525" s="2">
        <f t="shared" si="15"/>
        <v>-4</v>
      </c>
    </row>
    <row r="526" spans="19:31" x14ac:dyDescent="0.25">
      <c r="S526">
        <v>11293121</v>
      </c>
      <c r="T526">
        <v>24</v>
      </c>
      <c r="U526" t="s">
        <v>6</v>
      </c>
      <c r="V526">
        <v>463529</v>
      </c>
      <c r="W526" t="s">
        <v>7</v>
      </c>
      <c r="X526">
        <v>423727534</v>
      </c>
      <c r="Z526">
        <v>57</v>
      </c>
      <c r="AA526">
        <v>17</v>
      </c>
      <c r="AB526">
        <v>38</v>
      </c>
      <c r="AC526">
        <v>0</v>
      </c>
      <c r="AD526">
        <v>0</v>
      </c>
      <c r="AE526" s="2">
        <f t="shared" si="15"/>
        <v>-6</v>
      </c>
    </row>
    <row r="527" spans="19:31" x14ac:dyDescent="0.25">
      <c r="S527">
        <v>11298884</v>
      </c>
      <c r="T527">
        <v>14</v>
      </c>
      <c r="U527" t="s">
        <v>4</v>
      </c>
      <c r="V527">
        <v>1333784</v>
      </c>
      <c r="W527" t="s">
        <v>7</v>
      </c>
      <c r="X527">
        <v>411444570</v>
      </c>
      <c r="Y527">
        <v>11</v>
      </c>
      <c r="Z527">
        <v>54</v>
      </c>
      <c r="AA527">
        <v>42</v>
      </c>
      <c r="AB527">
        <v>35</v>
      </c>
      <c r="AC527">
        <v>0</v>
      </c>
      <c r="AD527">
        <v>0</v>
      </c>
      <c r="AE527" s="2">
        <f t="shared" si="15"/>
        <v>1</v>
      </c>
    </row>
    <row r="528" spans="19:31" x14ac:dyDescent="0.25">
      <c r="S528">
        <v>11303121</v>
      </c>
      <c r="T528">
        <v>61</v>
      </c>
      <c r="U528" t="s">
        <v>4</v>
      </c>
      <c r="V528">
        <v>793621</v>
      </c>
      <c r="W528" t="s">
        <v>5</v>
      </c>
      <c r="X528">
        <v>331672987</v>
      </c>
      <c r="Y528">
        <v>6</v>
      </c>
      <c r="Z528">
        <v>59</v>
      </c>
      <c r="AA528">
        <v>37</v>
      </c>
      <c r="AB528">
        <v>30</v>
      </c>
      <c r="AC528">
        <v>0</v>
      </c>
      <c r="AD528">
        <v>0</v>
      </c>
      <c r="AE528" s="2">
        <f t="shared" si="15"/>
        <v>1</v>
      </c>
    </row>
    <row r="529" spans="19:31" x14ac:dyDescent="0.25">
      <c r="S529">
        <v>11303121</v>
      </c>
      <c r="T529">
        <v>73</v>
      </c>
      <c r="U529" t="s">
        <v>6</v>
      </c>
      <c r="V529">
        <v>948677</v>
      </c>
      <c r="W529" t="s">
        <v>7</v>
      </c>
      <c r="X529">
        <v>371744141</v>
      </c>
      <c r="Y529">
        <v>4</v>
      </c>
      <c r="Z529">
        <v>59</v>
      </c>
      <c r="AA529">
        <v>19</v>
      </c>
      <c r="AB529">
        <v>35</v>
      </c>
      <c r="AC529">
        <v>0</v>
      </c>
      <c r="AD529">
        <v>0</v>
      </c>
      <c r="AE529" s="2">
        <f t="shared" si="15"/>
        <v>-4</v>
      </c>
    </row>
    <row r="530" spans="19:31" x14ac:dyDescent="0.25">
      <c r="S530">
        <v>11304660</v>
      </c>
      <c r="T530">
        <v>11</v>
      </c>
      <c r="U530" t="s">
        <v>6</v>
      </c>
      <c r="V530">
        <v>793621</v>
      </c>
      <c r="W530" t="s">
        <v>5</v>
      </c>
      <c r="X530">
        <v>415457487</v>
      </c>
      <c r="Y530">
        <v>5</v>
      </c>
      <c r="Z530">
        <v>73</v>
      </c>
      <c r="AA530">
        <v>37</v>
      </c>
      <c r="AB530">
        <v>24</v>
      </c>
      <c r="AC530">
        <v>0</v>
      </c>
      <c r="AD530">
        <v>0</v>
      </c>
      <c r="AE530" s="2">
        <f t="shared" si="15"/>
        <v>3</v>
      </c>
    </row>
    <row r="531" spans="19:31" x14ac:dyDescent="0.25">
      <c r="S531">
        <v>11304678</v>
      </c>
      <c r="T531">
        <v>29</v>
      </c>
      <c r="U531" t="s">
        <v>4</v>
      </c>
      <c r="V531">
        <v>793621</v>
      </c>
      <c r="W531" t="s">
        <v>5</v>
      </c>
      <c r="X531">
        <v>331672987</v>
      </c>
      <c r="Y531">
        <v>6</v>
      </c>
      <c r="Z531">
        <v>60</v>
      </c>
      <c r="AA531">
        <v>38</v>
      </c>
      <c r="AB531">
        <v>30</v>
      </c>
      <c r="AC531">
        <v>0</v>
      </c>
      <c r="AD531">
        <v>0</v>
      </c>
      <c r="AE531" s="2">
        <f t="shared" si="15"/>
        <v>2</v>
      </c>
    </row>
    <row r="532" spans="19:31" x14ac:dyDescent="0.25">
      <c r="S532">
        <v>11285475</v>
      </c>
      <c r="T532">
        <v>21</v>
      </c>
      <c r="U532" t="s">
        <v>6</v>
      </c>
      <c r="V532">
        <v>463541</v>
      </c>
      <c r="W532" t="s">
        <v>5</v>
      </c>
      <c r="X532">
        <v>366603339</v>
      </c>
      <c r="Y532">
        <v>4</v>
      </c>
      <c r="Z532">
        <v>77</v>
      </c>
      <c r="AA532">
        <v>26</v>
      </c>
      <c r="AB532">
        <v>20</v>
      </c>
      <c r="AC532">
        <v>0</v>
      </c>
      <c r="AD532">
        <v>0</v>
      </c>
      <c r="AE532" s="2">
        <f t="shared" si="15"/>
        <v>1</v>
      </c>
    </row>
    <row r="533" spans="19:31" x14ac:dyDescent="0.25">
      <c r="S533">
        <v>11285528</v>
      </c>
      <c r="T533">
        <v>26</v>
      </c>
      <c r="U533" t="s">
        <v>4</v>
      </c>
      <c r="V533">
        <v>463541</v>
      </c>
      <c r="W533" t="s">
        <v>5</v>
      </c>
      <c r="X533">
        <v>392505668</v>
      </c>
      <c r="Y533">
        <v>3</v>
      </c>
      <c r="Z533">
        <v>58</v>
      </c>
      <c r="AA533">
        <v>26</v>
      </c>
      <c r="AB533">
        <v>21</v>
      </c>
      <c r="AC533">
        <v>0</v>
      </c>
      <c r="AD533">
        <v>0</v>
      </c>
      <c r="AE533" s="2">
        <f t="shared" si="15"/>
        <v>1</v>
      </c>
    </row>
    <row r="534" spans="19:31" x14ac:dyDescent="0.25">
      <c r="S534">
        <v>11293132</v>
      </c>
      <c r="T534">
        <v>67</v>
      </c>
      <c r="U534" t="s">
        <v>6</v>
      </c>
      <c r="V534">
        <v>1333784</v>
      </c>
      <c r="W534" t="s">
        <v>7</v>
      </c>
      <c r="X534">
        <v>410889908</v>
      </c>
      <c r="Y534">
        <v>10</v>
      </c>
      <c r="Z534">
        <v>46</v>
      </c>
      <c r="AA534">
        <v>43</v>
      </c>
      <c r="AB534">
        <v>42</v>
      </c>
      <c r="AC534">
        <v>0</v>
      </c>
      <c r="AD534">
        <v>7</v>
      </c>
      <c r="AE534" s="2">
        <f t="shared" si="15"/>
        <v>0</v>
      </c>
    </row>
    <row r="535" spans="19:31" x14ac:dyDescent="0.25">
      <c r="S535">
        <v>11293132</v>
      </c>
      <c r="T535">
        <v>75</v>
      </c>
      <c r="U535" t="s">
        <v>4</v>
      </c>
      <c r="V535">
        <v>1333784</v>
      </c>
      <c r="W535" t="s">
        <v>7</v>
      </c>
      <c r="X535">
        <v>411444570</v>
      </c>
      <c r="Y535">
        <v>11</v>
      </c>
      <c r="Z535">
        <v>46</v>
      </c>
      <c r="AA535">
        <v>43</v>
      </c>
      <c r="AB535">
        <v>42</v>
      </c>
      <c r="AC535">
        <v>0</v>
      </c>
      <c r="AD535">
        <v>7</v>
      </c>
      <c r="AE535" s="2">
        <f t="shared" si="15"/>
        <v>0</v>
      </c>
    </row>
    <row r="536" spans="19:31" x14ac:dyDescent="0.25">
      <c r="S536">
        <v>11300025</v>
      </c>
      <c r="T536">
        <v>39</v>
      </c>
      <c r="U536" t="s">
        <v>6</v>
      </c>
      <c r="V536">
        <v>463541</v>
      </c>
      <c r="W536" t="s">
        <v>5</v>
      </c>
      <c r="X536">
        <v>403564090</v>
      </c>
      <c r="Y536">
        <v>5</v>
      </c>
      <c r="Z536">
        <v>76</v>
      </c>
      <c r="AA536">
        <v>25</v>
      </c>
      <c r="AB536">
        <v>19</v>
      </c>
      <c r="AC536">
        <v>0</v>
      </c>
      <c r="AD536">
        <v>0</v>
      </c>
      <c r="AE536" s="2">
        <f t="shared" si="15"/>
        <v>1</v>
      </c>
    </row>
    <row r="537" spans="19:31" x14ac:dyDescent="0.25">
      <c r="S537">
        <v>11300025</v>
      </c>
      <c r="T537">
        <v>86</v>
      </c>
      <c r="U537" t="s">
        <v>4</v>
      </c>
      <c r="V537">
        <v>463541</v>
      </c>
      <c r="W537" t="s">
        <v>5</v>
      </c>
      <c r="X537">
        <v>403564090</v>
      </c>
      <c r="Y537">
        <v>5</v>
      </c>
      <c r="Z537">
        <v>76</v>
      </c>
      <c r="AA537">
        <v>25</v>
      </c>
      <c r="AB537">
        <v>19</v>
      </c>
      <c r="AC537">
        <v>0</v>
      </c>
      <c r="AD537">
        <v>0</v>
      </c>
      <c r="AE537" s="2">
        <f t="shared" si="15"/>
        <v>1</v>
      </c>
    </row>
    <row r="538" spans="19:31" x14ac:dyDescent="0.25">
      <c r="S538">
        <v>620788710</v>
      </c>
      <c r="T538">
        <v>115</v>
      </c>
      <c r="U538" t="s">
        <v>4</v>
      </c>
      <c r="V538">
        <v>2053670</v>
      </c>
      <c r="W538" t="s">
        <v>5</v>
      </c>
      <c r="X538">
        <v>433460906</v>
      </c>
      <c r="Y538">
        <v>3</v>
      </c>
      <c r="Z538">
        <v>50</v>
      </c>
      <c r="AA538">
        <v>21</v>
      </c>
      <c r="AB538">
        <v>24</v>
      </c>
      <c r="AC538">
        <v>0</v>
      </c>
      <c r="AD538">
        <v>0</v>
      </c>
      <c r="AE538" s="2">
        <f t="shared" si="15"/>
        <v>-1</v>
      </c>
    </row>
    <row r="539" spans="19:31" x14ac:dyDescent="0.25">
      <c r="S539">
        <v>11285176</v>
      </c>
      <c r="T539">
        <v>29</v>
      </c>
      <c r="U539" t="s">
        <v>4</v>
      </c>
      <c r="V539">
        <v>2053670</v>
      </c>
      <c r="W539" t="s">
        <v>5</v>
      </c>
      <c r="X539">
        <v>357381385</v>
      </c>
      <c r="Y539">
        <v>10</v>
      </c>
      <c r="Z539">
        <v>58</v>
      </c>
      <c r="AA539">
        <v>22</v>
      </c>
      <c r="AB539">
        <v>30</v>
      </c>
      <c r="AC539">
        <v>0</v>
      </c>
      <c r="AD539">
        <v>2</v>
      </c>
      <c r="AE539" s="2">
        <f t="shared" si="15"/>
        <v>-2</v>
      </c>
    </row>
    <row r="540" spans="19:31" x14ac:dyDescent="0.25">
      <c r="S540">
        <v>11296504</v>
      </c>
      <c r="T540">
        <v>34</v>
      </c>
      <c r="U540" t="s">
        <v>4</v>
      </c>
      <c r="V540">
        <v>710856</v>
      </c>
      <c r="W540" t="s">
        <v>7</v>
      </c>
      <c r="X540">
        <v>430829477</v>
      </c>
      <c r="Z540">
        <v>41</v>
      </c>
      <c r="AA540">
        <v>17</v>
      </c>
      <c r="AB540">
        <v>23</v>
      </c>
      <c r="AC540">
        <v>0</v>
      </c>
      <c r="AD540">
        <v>0</v>
      </c>
      <c r="AE540" s="2">
        <f t="shared" si="15"/>
        <v>-2</v>
      </c>
    </row>
    <row r="541" spans="19:31" x14ac:dyDescent="0.25">
      <c r="S541">
        <v>11298873</v>
      </c>
      <c r="T541">
        <v>4</v>
      </c>
      <c r="U541" t="s">
        <v>4</v>
      </c>
      <c r="V541">
        <v>1414533</v>
      </c>
      <c r="W541" t="s">
        <v>7</v>
      </c>
      <c r="X541">
        <v>369286480</v>
      </c>
      <c r="Z541">
        <v>29</v>
      </c>
      <c r="AA541">
        <v>33</v>
      </c>
      <c r="AB541">
        <v>23</v>
      </c>
      <c r="AC541">
        <v>0</v>
      </c>
      <c r="AD541">
        <v>0</v>
      </c>
      <c r="AE541" s="2">
        <f t="shared" si="15"/>
        <v>2</v>
      </c>
    </row>
    <row r="542" spans="19:31" x14ac:dyDescent="0.25">
      <c r="S542">
        <v>11298873</v>
      </c>
      <c r="T542">
        <v>87</v>
      </c>
      <c r="U542" t="s">
        <v>4</v>
      </c>
      <c r="V542">
        <v>1414533</v>
      </c>
      <c r="W542" t="s">
        <v>7</v>
      </c>
      <c r="X542">
        <v>372323710</v>
      </c>
      <c r="Z542">
        <v>29</v>
      </c>
      <c r="AA542">
        <v>33</v>
      </c>
      <c r="AB542">
        <v>23</v>
      </c>
      <c r="AC542">
        <v>0</v>
      </c>
      <c r="AD542">
        <v>0</v>
      </c>
      <c r="AE542" s="2">
        <f t="shared" si="15"/>
        <v>2</v>
      </c>
    </row>
    <row r="543" spans="19:31" x14ac:dyDescent="0.25">
      <c r="S543">
        <v>11303731</v>
      </c>
      <c r="T543">
        <v>34</v>
      </c>
      <c r="U543" t="s">
        <v>6</v>
      </c>
      <c r="V543">
        <v>2053670</v>
      </c>
      <c r="W543" t="s">
        <v>5</v>
      </c>
      <c r="X543">
        <v>431864852</v>
      </c>
      <c r="Y543">
        <v>5</v>
      </c>
      <c r="Z543">
        <v>32</v>
      </c>
      <c r="AA543">
        <v>22</v>
      </c>
      <c r="AB543">
        <v>35</v>
      </c>
      <c r="AC543">
        <v>0</v>
      </c>
      <c r="AD543">
        <v>0</v>
      </c>
      <c r="AE543" s="2">
        <f t="shared" si="15"/>
        <v>-4</v>
      </c>
    </row>
    <row r="544" spans="19:31" x14ac:dyDescent="0.25">
      <c r="S544">
        <v>11304657</v>
      </c>
      <c r="T544">
        <v>77</v>
      </c>
      <c r="U544" t="s">
        <v>4</v>
      </c>
      <c r="V544">
        <v>2053670</v>
      </c>
      <c r="W544" t="s">
        <v>5</v>
      </c>
      <c r="X544">
        <v>357381385</v>
      </c>
      <c r="Y544">
        <v>10</v>
      </c>
      <c r="Z544">
        <v>42</v>
      </c>
      <c r="AA544">
        <v>22</v>
      </c>
      <c r="AB544">
        <v>30</v>
      </c>
      <c r="AC544">
        <v>0</v>
      </c>
      <c r="AD544">
        <v>0</v>
      </c>
      <c r="AE544" s="2">
        <f t="shared" si="15"/>
        <v>-2</v>
      </c>
    </row>
    <row r="545" spans="19:31" x14ac:dyDescent="0.25">
      <c r="S545">
        <v>11304625</v>
      </c>
      <c r="T545">
        <v>8</v>
      </c>
      <c r="U545" t="s">
        <v>6</v>
      </c>
      <c r="V545">
        <v>2053670</v>
      </c>
      <c r="W545" t="s">
        <v>5</v>
      </c>
      <c r="X545">
        <v>416891342</v>
      </c>
      <c r="Y545">
        <v>2</v>
      </c>
      <c r="Z545">
        <v>35</v>
      </c>
      <c r="AA545">
        <v>22</v>
      </c>
      <c r="AB545">
        <v>46</v>
      </c>
      <c r="AC545">
        <v>0</v>
      </c>
      <c r="AD545">
        <v>0</v>
      </c>
      <c r="AE545" s="2">
        <f t="shared" si="15"/>
        <v>-6</v>
      </c>
    </row>
    <row r="546" spans="19:31" x14ac:dyDescent="0.25">
      <c r="S546">
        <v>11304696</v>
      </c>
      <c r="T546">
        <v>34</v>
      </c>
      <c r="U546" t="s">
        <v>6</v>
      </c>
      <c r="V546">
        <v>26877</v>
      </c>
      <c r="W546" t="s">
        <v>7</v>
      </c>
      <c r="X546">
        <v>431845566</v>
      </c>
      <c r="Y546">
        <v>4</v>
      </c>
      <c r="Z546">
        <v>40</v>
      </c>
      <c r="AA546">
        <v>43</v>
      </c>
      <c r="AB546">
        <v>28</v>
      </c>
      <c r="AC546">
        <v>0</v>
      </c>
      <c r="AD546">
        <v>0</v>
      </c>
      <c r="AE546" s="2">
        <f t="shared" si="15"/>
        <v>3</v>
      </c>
    </row>
    <row r="547" spans="19:31" x14ac:dyDescent="0.25">
      <c r="S547">
        <v>11307681</v>
      </c>
      <c r="T547">
        <v>36</v>
      </c>
      <c r="U547" t="s">
        <v>4</v>
      </c>
      <c r="V547">
        <v>137672</v>
      </c>
      <c r="W547" t="s">
        <v>7</v>
      </c>
      <c r="X547">
        <v>412689576</v>
      </c>
      <c r="Y547">
        <v>9</v>
      </c>
      <c r="Z547">
        <v>53</v>
      </c>
      <c r="AA547">
        <v>30</v>
      </c>
      <c r="AB547">
        <v>21</v>
      </c>
      <c r="AC547">
        <v>0</v>
      </c>
      <c r="AD547">
        <v>0</v>
      </c>
      <c r="AE547" s="2">
        <f t="shared" si="15"/>
        <v>2</v>
      </c>
    </row>
    <row r="548" spans="19:31" x14ac:dyDescent="0.25">
      <c r="S548">
        <v>620259516</v>
      </c>
      <c r="T548">
        <v>11</v>
      </c>
      <c r="U548" t="s">
        <v>4</v>
      </c>
      <c r="V548">
        <v>1368563</v>
      </c>
      <c r="W548" t="s">
        <v>7</v>
      </c>
      <c r="X548">
        <v>396955406</v>
      </c>
      <c r="Y548">
        <v>13</v>
      </c>
      <c r="Z548">
        <v>15</v>
      </c>
      <c r="AA548">
        <v>32</v>
      </c>
      <c r="AB548">
        <v>8</v>
      </c>
      <c r="AC548">
        <v>0</v>
      </c>
      <c r="AD548">
        <v>0</v>
      </c>
      <c r="AE548" s="2">
        <f t="shared" si="15"/>
        <v>6</v>
      </c>
    </row>
    <row r="549" spans="19:31" x14ac:dyDescent="0.25">
      <c r="S549">
        <v>617267537</v>
      </c>
      <c r="T549">
        <v>11</v>
      </c>
      <c r="U549" t="s">
        <v>4</v>
      </c>
      <c r="V549">
        <v>1368563</v>
      </c>
      <c r="W549" t="s">
        <v>5</v>
      </c>
      <c r="X549">
        <v>391208305</v>
      </c>
      <c r="Y549">
        <v>7</v>
      </c>
      <c r="Z549">
        <v>55</v>
      </c>
      <c r="AA549">
        <v>37</v>
      </c>
      <c r="AB549">
        <v>54</v>
      </c>
      <c r="AC549">
        <v>7</v>
      </c>
      <c r="AD549">
        <v>8</v>
      </c>
      <c r="AE549" s="2">
        <f t="shared" si="15"/>
        <v>-5</v>
      </c>
    </row>
    <row r="550" spans="19:31" x14ac:dyDescent="0.25">
      <c r="S550">
        <v>620723228</v>
      </c>
      <c r="T550">
        <v>56</v>
      </c>
      <c r="U550" t="s">
        <v>6</v>
      </c>
      <c r="V550">
        <v>1368563</v>
      </c>
      <c r="W550" t="s">
        <v>7</v>
      </c>
      <c r="X550">
        <v>377966157</v>
      </c>
      <c r="Y550">
        <v>4</v>
      </c>
      <c r="Z550">
        <v>41</v>
      </c>
      <c r="AA550">
        <v>34</v>
      </c>
      <c r="AB550">
        <v>27</v>
      </c>
      <c r="AC550">
        <v>4</v>
      </c>
      <c r="AD550">
        <v>0</v>
      </c>
      <c r="AE550" s="2">
        <f t="shared" si="15"/>
        <v>1</v>
      </c>
    </row>
    <row r="551" spans="19:31" x14ac:dyDescent="0.25">
      <c r="S551">
        <v>617267545</v>
      </c>
      <c r="T551">
        <v>86</v>
      </c>
      <c r="U551" t="s">
        <v>6</v>
      </c>
      <c r="V551">
        <v>1368563</v>
      </c>
      <c r="W551" t="s">
        <v>5</v>
      </c>
      <c r="X551">
        <v>394767420</v>
      </c>
      <c r="Y551">
        <v>5</v>
      </c>
      <c r="Z551">
        <v>70</v>
      </c>
      <c r="AA551">
        <v>37</v>
      </c>
      <c r="AB551">
        <v>45</v>
      </c>
      <c r="AC551">
        <v>0</v>
      </c>
      <c r="AD551">
        <v>7</v>
      </c>
      <c r="AE551" s="2">
        <f t="shared" si="15"/>
        <v>-2</v>
      </c>
    </row>
    <row r="552" spans="19:31" x14ac:dyDescent="0.25">
      <c r="S552">
        <v>11307365</v>
      </c>
      <c r="T552">
        <v>70</v>
      </c>
      <c r="U552" t="s">
        <v>4</v>
      </c>
      <c r="V552">
        <v>1368563</v>
      </c>
      <c r="W552" t="s">
        <v>7</v>
      </c>
      <c r="X552">
        <v>395608651</v>
      </c>
      <c r="Y552">
        <v>5</v>
      </c>
      <c r="Z552">
        <v>47</v>
      </c>
      <c r="AA552">
        <v>35</v>
      </c>
      <c r="AB552">
        <v>43</v>
      </c>
      <c r="AC552">
        <v>0</v>
      </c>
      <c r="AD552">
        <v>0</v>
      </c>
      <c r="AE552" s="2">
        <f t="shared" si="15"/>
        <v>-2</v>
      </c>
    </row>
    <row r="553" spans="19:31" x14ac:dyDescent="0.25">
      <c r="S553">
        <v>11307376</v>
      </c>
      <c r="T553">
        <v>16</v>
      </c>
      <c r="U553" t="s">
        <v>6</v>
      </c>
      <c r="V553">
        <v>1368563</v>
      </c>
      <c r="W553" t="s">
        <v>7</v>
      </c>
      <c r="X553">
        <v>391208305</v>
      </c>
      <c r="Y553">
        <v>7</v>
      </c>
      <c r="Z553">
        <v>46</v>
      </c>
      <c r="AA553">
        <v>34</v>
      </c>
      <c r="AB553">
        <v>40</v>
      </c>
      <c r="AC553">
        <v>0</v>
      </c>
      <c r="AD553">
        <v>0</v>
      </c>
      <c r="AE553" s="2">
        <f t="shared" si="15"/>
        <v>-2</v>
      </c>
    </row>
    <row r="554" spans="19:31" x14ac:dyDescent="0.25">
      <c r="S554">
        <v>11305722</v>
      </c>
      <c r="T554">
        <v>19</v>
      </c>
      <c r="U554" t="s">
        <v>6</v>
      </c>
      <c r="V554">
        <v>314902</v>
      </c>
      <c r="W554" t="s">
        <v>7</v>
      </c>
      <c r="X554">
        <v>399201824</v>
      </c>
      <c r="Y554">
        <v>3</v>
      </c>
      <c r="Z554">
        <v>49</v>
      </c>
      <c r="AA554">
        <v>17</v>
      </c>
      <c r="AB554">
        <v>40</v>
      </c>
      <c r="AC554">
        <v>0</v>
      </c>
      <c r="AD554">
        <v>0</v>
      </c>
      <c r="AE554" s="2">
        <f t="shared" si="15"/>
        <v>-6</v>
      </c>
    </row>
    <row r="555" spans="19:31" x14ac:dyDescent="0.25">
      <c r="S555">
        <v>11305410</v>
      </c>
      <c r="T555">
        <v>40</v>
      </c>
      <c r="U555" t="s">
        <v>4</v>
      </c>
      <c r="V555">
        <v>987759</v>
      </c>
      <c r="W555" t="s">
        <v>5</v>
      </c>
      <c r="X555">
        <v>365205111</v>
      </c>
      <c r="Y555">
        <v>3</v>
      </c>
      <c r="Z555">
        <v>82</v>
      </c>
      <c r="AA555">
        <v>25</v>
      </c>
      <c r="AB555">
        <v>16</v>
      </c>
      <c r="AC555">
        <v>0</v>
      </c>
      <c r="AD555">
        <v>2</v>
      </c>
      <c r="AE555" s="2">
        <f t="shared" si="15"/>
        <v>2</v>
      </c>
    </row>
    <row r="556" spans="19:31" x14ac:dyDescent="0.25">
      <c r="S556">
        <v>11305507</v>
      </c>
      <c r="T556">
        <v>78</v>
      </c>
      <c r="U556" t="s">
        <v>4</v>
      </c>
      <c r="V556">
        <v>987759</v>
      </c>
      <c r="W556" t="s">
        <v>5</v>
      </c>
      <c r="X556">
        <v>383065751</v>
      </c>
      <c r="Y556">
        <v>3</v>
      </c>
      <c r="Z556">
        <v>82</v>
      </c>
      <c r="AA556">
        <v>25</v>
      </c>
      <c r="AB556">
        <v>16</v>
      </c>
      <c r="AC556">
        <v>0</v>
      </c>
      <c r="AD556">
        <v>2</v>
      </c>
      <c r="AE556" s="2">
        <f t="shared" si="15"/>
        <v>2</v>
      </c>
    </row>
    <row r="557" spans="19:31" x14ac:dyDescent="0.25">
      <c r="S557">
        <v>11305517</v>
      </c>
      <c r="T557">
        <v>34</v>
      </c>
      <c r="U557" t="s">
        <v>4</v>
      </c>
      <c r="V557">
        <v>987759</v>
      </c>
      <c r="W557" t="s">
        <v>5</v>
      </c>
      <c r="X557">
        <v>381696561</v>
      </c>
      <c r="Y557">
        <v>4</v>
      </c>
      <c r="Z557">
        <v>82</v>
      </c>
      <c r="AA557">
        <v>25</v>
      </c>
      <c r="AB557">
        <v>16</v>
      </c>
      <c r="AC557">
        <v>0</v>
      </c>
      <c r="AD557">
        <v>2</v>
      </c>
      <c r="AE557" s="2">
        <f t="shared" si="15"/>
        <v>2</v>
      </c>
    </row>
    <row r="558" spans="19:31" x14ac:dyDescent="0.25">
      <c r="S558">
        <v>11293216</v>
      </c>
      <c r="T558">
        <v>79</v>
      </c>
      <c r="U558" t="s">
        <v>6</v>
      </c>
      <c r="V558">
        <v>49355</v>
      </c>
      <c r="W558" t="s">
        <v>5</v>
      </c>
      <c r="X558">
        <v>377749840</v>
      </c>
      <c r="Y558">
        <v>3</v>
      </c>
      <c r="Z558">
        <v>61</v>
      </c>
      <c r="AA558">
        <v>25</v>
      </c>
      <c r="AB558">
        <v>24</v>
      </c>
      <c r="AC558">
        <v>0</v>
      </c>
      <c r="AD558">
        <v>0</v>
      </c>
      <c r="AE558" s="2">
        <f t="shared" si="15"/>
        <v>0</v>
      </c>
    </row>
    <row r="559" spans="19:31" x14ac:dyDescent="0.25">
      <c r="S559">
        <v>11298996</v>
      </c>
      <c r="T559">
        <v>41</v>
      </c>
      <c r="U559" t="s">
        <v>6</v>
      </c>
      <c r="V559">
        <v>49355</v>
      </c>
      <c r="W559" t="s">
        <v>5</v>
      </c>
      <c r="X559">
        <v>373402544</v>
      </c>
      <c r="Y559">
        <v>4</v>
      </c>
      <c r="Z559">
        <v>57</v>
      </c>
      <c r="AA559">
        <v>25</v>
      </c>
      <c r="AB559">
        <v>30</v>
      </c>
      <c r="AC559">
        <v>0</v>
      </c>
      <c r="AD559">
        <v>0</v>
      </c>
      <c r="AE559" s="2">
        <f t="shared" si="15"/>
        <v>-2</v>
      </c>
    </row>
    <row r="560" spans="19:31" x14ac:dyDescent="0.25">
      <c r="S560">
        <v>11255588</v>
      </c>
      <c r="T560">
        <v>27</v>
      </c>
      <c r="U560" t="s">
        <v>4</v>
      </c>
      <c r="V560">
        <v>2054477</v>
      </c>
      <c r="W560" t="s">
        <v>5</v>
      </c>
      <c r="X560">
        <v>313298206</v>
      </c>
      <c r="Y560">
        <v>0</v>
      </c>
      <c r="Z560">
        <v>56</v>
      </c>
      <c r="AA560">
        <v>19</v>
      </c>
      <c r="AB560">
        <v>19</v>
      </c>
      <c r="AC560">
        <v>0</v>
      </c>
      <c r="AD560">
        <v>4</v>
      </c>
      <c r="AE560" s="2">
        <f t="shared" si="15"/>
        <v>0</v>
      </c>
    </row>
    <row r="561" spans="19:31" x14ac:dyDescent="0.25">
      <c r="S561">
        <v>11304523</v>
      </c>
      <c r="T561">
        <v>57</v>
      </c>
      <c r="U561" t="s">
        <v>6</v>
      </c>
      <c r="V561">
        <v>2053456</v>
      </c>
      <c r="W561" t="s">
        <v>7</v>
      </c>
      <c r="X561">
        <v>433123827</v>
      </c>
      <c r="Z561">
        <v>71</v>
      </c>
      <c r="AA561">
        <v>10</v>
      </c>
      <c r="AB561">
        <v>28</v>
      </c>
      <c r="AC561">
        <v>0</v>
      </c>
      <c r="AD561">
        <v>7</v>
      </c>
      <c r="AE561" s="2">
        <f t="shared" si="15"/>
        <v>-5</v>
      </c>
    </row>
    <row r="562" spans="19:31" x14ac:dyDescent="0.25">
      <c r="S562">
        <v>11304692</v>
      </c>
      <c r="T562">
        <v>78</v>
      </c>
      <c r="U562" t="s">
        <v>4</v>
      </c>
      <c r="V562">
        <v>799717</v>
      </c>
      <c r="W562" t="s">
        <v>5</v>
      </c>
      <c r="X562">
        <v>415337788</v>
      </c>
      <c r="Y562">
        <v>4</v>
      </c>
      <c r="Z562">
        <v>58</v>
      </c>
      <c r="AA562">
        <v>28</v>
      </c>
      <c r="AB562">
        <v>26</v>
      </c>
      <c r="AC562">
        <v>0</v>
      </c>
      <c r="AD562">
        <v>0</v>
      </c>
      <c r="AE562" s="2">
        <f t="shared" si="15"/>
        <v>0</v>
      </c>
    </row>
    <row r="563" spans="19:31" x14ac:dyDescent="0.25">
      <c r="S563">
        <v>11303886</v>
      </c>
      <c r="T563">
        <v>67</v>
      </c>
      <c r="U563" t="s">
        <v>4</v>
      </c>
      <c r="V563">
        <v>71272</v>
      </c>
      <c r="W563" t="s">
        <v>7</v>
      </c>
      <c r="X563">
        <v>395010888</v>
      </c>
      <c r="Y563">
        <v>6</v>
      </c>
      <c r="Z563">
        <v>43</v>
      </c>
      <c r="AA563">
        <v>46</v>
      </c>
      <c r="AB563">
        <v>29</v>
      </c>
      <c r="AC563">
        <v>0</v>
      </c>
      <c r="AD563">
        <v>0</v>
      </c>
      <c r="AE563" s="2">
        <f t="shared" si="15"/>
        <v>4</v>
      </c>
    </row>
    <row r="564" spans="19:31" x14ac:dyDescent="0.25">
      <c r="S564">
        <v>11303834</v>
      </c>
      <c r="T564">
        <v>11</v>
      </c>
      <c r="U564" t="s">
        <v>4</v>
      </c>
      <c r="V564">
        <v>1333784</v>
      </c>
      <c r="W564" t="s">
        <v>7</v>
      </c>
      <c r="X564">
        <v>410700881</v>
      </c>
      <c r="Y564">
        <v>10</v>
      </c>
      <c r="Z564">
        <v>45</v>
      </c>
      <c r="AA564">
        <v>43</v>
      </c>
      <c r="AB564">
        <v>29</v>
      </c>
      <c r="AC564">
        <v>0</v>
      </c>
      <c r="AD564">
        <v>0</v>
      </c>
      <c r="AE564" s="2">
        <f t="shared" si="15"/>
        <v>3</v>
      </c>
    </row>
    <row r="565" spans="19:31" x14ac:dyDescent="0.25">
      <c r="S565">
        <v>11304524</v>
      </c>
      <c r="T565">
        <v>112</v>
      </c>
      <c r="U565" t="s">
        <v>4</v>
      </c>
      <c r="V565">
        <v>1902440</v>
      </c>
      <c r="W565" t="s">
        <v>5</v>
      </c>
      <c r="X565">
        <v>408970576</v>
      </c>
      <c r="Y565">
        <v>3</v>
      </c>
      <c r="Z565">
        <v>75</v>
      </c>
      <c r="AA565">
        <v>23</v>
      </c>
      <c r="AB565">
        <v>30</v>
      </c>
      <c r="AC565">
        <v>0</v>
      </c>
      <c r="AD565">
        <v>2</v>
      </c>
      <c r="AE565" s="2">
        <f t="shared" si="15"/>
        <v>-2</v>
      </c>
    </row>
    <row r="566" spans="19:31" x14ac:dyDescent="0.25">
      <c r="S566">
        <v>11304522</v>
      </c>
      <c r="T566">
        <v>49</v>
      </c>
      <c r="U566" t="s">
        <v>4</v>
      </c>
      <c r="V566">
        <v>710856</v>
      </c>
      <c r="W566" t="s">
        <v>7</v>
      </c>
      <c r="X566">
        <v>425546509</v>
      </c>
      <c r="Z566">
        <v>57</v>
      </c>
      <c r="AA566">
        <v>17</v>
      </c>
      <c r="AB566">
        <v>21</v>
      </c>
      <c r="AC566">
        <v>0</v>
      </c>
      <c r="AD566">
        <v>0</v>
      </c>
      <c r="AE566" s="2">
        <f t="shared" si="15"/>
        <v>-1</v>
      </c>
    </row>
    <row r="567" spans="19:31" x14ac:dyDescent="0.25">
      <c r="S567">
        <v>11304544</v>
      </c>
      <c r="T567">
        <v>32</v>
      </c>
      <c r="U567" t="s">
        <v>4</v>
      </c>
      <c r="V567">
        <v>1902440</v>
      </c>
      <c r="W567" t="s">
        <v>5</v>
      </c>
      <c r="X567">
        <v>385338182</v>
      </c>
      <c r="Y567">
        <v>4</v>
      </c>
      <c r="Z567">
        <v>59</v>
      </c>
      <c r="AA567">
        <v>24</v>
      </c>
      <c r="AB567">
        <v>24</v>
      </c>
      <c r="AC567">
        <v>0</v>
      </c>
      <c r="AD567">
        <v>0</v>
      </c>
      <c r="AE567" s="2">
        <f t="shared" si="15"/>
        <v>0</v>
      </c>
    </row>
    <row r="568" spans="19:31" x14ac:dyDescent="0.25">
      <c r="S568">
        <v>11304541</v>
      </c>
      <c r="T568">
        <v>28</v>
      </c>
      <c r="U568" t="s">
        <v>4</v>
      </c>
      <c r="V568">
        <v>2052668</v>
      </c>
      <c r="W568" t="s">
        <v>5</v>
      </c>
      <c r="X568">
        <v>423944984</v>
      </c>
      <c r="Y568">
        <v>4</v>
      </c>
      <c r="Z568">
        <v>73</v>
      </c>
      <c r="AA568">
        <v>25</v>
      </c>
      <c r="AB568">
        <v>18</v>
      </c>
      <c r="AC568">
        <v>0</v>
      </c>
      <c r="AD568">
        <v>0</v>
      </c>
      <c r="AE568" s="2">
        <f t="shared" si="15"/>
        <v>1</v>
      </c>
    </row>
    <row r="569" spans="19:31" x14ac:dyDescent="0.25">
      <c r="S569">
        <v>11306394</v>
      </c>
      <c r="T569">
        <v>31</v>
      </c>
      <c r="U569" t="s">
        <v>4</v>
      </c>
      <c r="V569">
        <v>1578599</v>
      </c>
      <c r="W569" t="s">
        <v>7</v>
      </c>
      <c r="X569">
        <v>382913524</v>
      </c>
      <c r="Z569">
        <v>54</v>
      </c>
      <c r="AA569">
        <v>20</v>
      </c>
      <c r="AB569">
        <v>23</v>
      </c>
      <c r="AC569">
        <v>0</v>
      </c>
      <c r="AD569">
        <v>7</v>
      </c>
      <c r="AE569" s="2">
        <f t="shared" si="15"/>
        <v>-1</v>
      </c>
    </row>
    <row r="570" spans="19:31" x14ac:dyDescent="0.25">
      <c r="S570">
        <v>11305068</v>
      </c>
      <c r="T570">
        <v>2</v>
      </c>
      <c r="U570" t="s">
        <v>4</v>
      </c>
      <c r="V570">
        <v>1456633</v>
      </c>
      <c r="W570" t="s">
        <v>7</v>
      </c>
      <c r="X570">
        <v>376884997</v>
      </c>
      <c r="Z570">
        <v>42</v>
      </c>
      <c r="AA570">
        <v>31</v>
      </c>
      <c r="AB570">
        <v>23</v>
      </c>
      <c r="AC570">
        <v>0</v>
      </c>
      <c r="AD570">
        <v>0</v>
      </c>
      <c r="AE570" s="2">
        <f t="shared" si="15"/>
        <v>2</v>
      </c>
    </row>
    <row r="571" spans="19:31" x14ac:dyDescent="0.25">
      <c r="S571">
        <v>11307950</v>
      </c>
      <c r="T571">
        <v>26</v>
      </c>
      <c r="U571" t="s">
        <v>6</v>
      </c>
      <c r="V571">
        <v>1601680</v>
      </c>
      <c r="W571" t="s">
        <v>7</v>
      </c>
      <c r="X571">
        <v>402483667</v>
      </c>
      <c r="Y571">
        <v>3</v>
      </c>
      <c r="Z571">
        <v>50</v>
      </c>
      <c r="AA571">
        <v>20</v>
      </c>
      <c r="AB571">
        <v>27</v>
      </c>
      <c r="AC571">
        <v>0</v>
      </c>
      <c r="AD571">
        <v>0</v>
      </c>
      <c r="AE571" s="2">
        <f t="shared" si="15"/>
        <v>-2</v>
      </c>
    </row>
    <row r="572" spans="19:31" x14ac:dyDescent="0.25">
      <c r="S572">
        <v>11307566</v>
      </c>
      <c r="T572">
        <v>62</v>
      </c>
      <c r="U572" t="s">
        <v>6</v>
      </c>
      <c r="V572">
        <v>1629842</v>
      </c>
      <c r="W572" t="s">
        <v>7</v>
      </c>
      <c r="X572">
        <v>423790147</v>
      </c>
      <c r="Z572">
        <v>69</v>
      </c>
      <c r="AA572">
        <v>18</v>
      </c>
      <c r="AB572">
        <v>28</v>
      </c>
      <c r="AC572">
        <v>0</v>
      </c>
      <c r="AD572">
        <v>2</v>
      </c>
      <c r="AE572" s="2">
        <f t="shared" si="15"/>
        <v>-3</v>
      </c>
    </row>
    <row r="573" spans="19:31" x14ac:dyDescent="0.25">
      <c r="S573">
        <v>11307876</v>
      </c>
      <c r="T573">
        <v>21</v>
      </c>
      <c r="U573" t="s">
        <v>4</v>
      </c>
      <c r="V573">
        <v>799717</v>
      </c>
      <c r="W573" t="s">
        <v>5</v>
      </c>
      <c r="X573">
        <v>414840091</v>
      </c>
      <c r="Y573">
        <v>15</v>
      </c>
      <c r="Z573">
        <v>39</v>
      </c>
      <c r="AA573">
        <v>26</v>
      </c>
      <c r="AB573">
        <v>33</v>
      </c>
      <c r="AC573">
        <v>0</v>
      </c>
      <c r="AD573">
        <v>0</v>
      </c>
      <c r="AE573" s="2">
        <f t="shared" si="15"/>
        <v>-2</v>
      </c>
    </row>
    <row r="574" spans="19:31" x14ac:dyDescent="0.25">
      <c r="S574">
        <v>11309115</v>
      </c>
      <c r="T574">
        <v>75</v>
      </c>
      <c r="U574" t="s">
        <v>4</v>
      </c>
      <c r="V574">
        <v>2055070</v>
      </c>
      <c r="W574" t="s">
        <v>7</v>
      </c>
      <c r="X574">
        <v>430603530</v>
      </c>
      <c r="Z574">
        <v>51</v>
      </c>
      <c r="AA574">
        <v>18</v>
      </c>
      <c r="AB574">
        <v>28</v>
      </c>
      <c r="AC574">
        <v>0</v>
      </c>
      <c r="AD574">
        <v>0</v>
      </c>
      <c r="AE574" s="2">
        <f t="shared" si="15"/>
        <v>-3</v>
      </c>
    </row>
    <row r="575" spans="19:31" x14ac:dyDescent="0.25">
      <c r="S575">
        <v>11309310</v>
      </c>
      <c r="T575">
        <v>72</v>
      </c>
      <c r="U575" t="s">
        <v>6</v>
      </c>
      <c r="V575">
        <v>948677</v>
      </c>
      <c r="W575" t="s">
        <v>7</v>
      </c>
      <c r="X575">
        <v>414345554</v>
      </c>
      <c r="Y575">
        <v>3</v>
      </c>
      <c r="Z575">
        <v>50</v>
      </c>
      <c r="AA575">
        <v>19</v>
      </c>
      <c r="AB575">
        <v>28</v>
      </c>
      <c r="AC575">
        <v>0</v>
      </c>
      <c r="AD575">
        <v>0</v>
      </c>
      <c r="AE575" s="2">
        <f t="shared" si="15"/>
        <v>-3</v>
      </c>
    </row>
    <row r="576" spans="19:31" x14ac:dyDescent="0.25">
      <c r="S576">
        <v>11304805</v>
      </c>
      <c r="T576">
        <v>27</v>
      </c>
      <c r="U576" t="s">
        <v>4</v>
      </c>
      <c r="V576">
        <v>1902440</v>
      </c>
      <c r="W576" t="s">
        <v>7</v>
      </c>
      <c r="X576">
        <v>381256743</v>
      </c>
      <c r="Y576">
        <v>13</v>
      </c>
      <c r="Z576">
        <v>48</v>
      </c>
      <c r="AA576">
        <v>24</v>
      </c>
      <c r="AB576">
        <v>40</v>
      </c>
      <c r="AC576">
        <v>0</v>
      </c>
      <c r="AD576">
        <v>0</v>
      </c>
      <c r="AE576" s="2">
        <f t="shared" si="15"/>
        <v>-4</v>
      </c>
    </row>
    <row r="577" spans="19:31" x14ac:dyDescent="0.25">
      <c r="S577">
        <v>11308694</v>
      </c>
      <c r="T577">
        <v>17</v>
      </c>
      <c r="U577" t="s">
        <v>4</v>
      </c>
      <c r="V577">
        <v>1902440</v>
      </c>
      <c r="W577" t="s">
        <v>5</v>
      </c>
      <c r="X577">
        <v>413214945</v>
      </c>
      <c r="Y577">
        <v>4</v>
      </c>
      <c r="Z577">
        <v>57</v>
      </c>
      <c r="AA577">
        <v>24</v>
      </c>
      <c r="AB577">
        <v>25</v>
      </c>
      <c r="AC577">
        <v>0</v>
      </c>
      <c r="AD577">
        <v>7</v>
      </c>
      <c r="AE577" s="2">
        <f t="shared" si="15"/>
        <v>-1</v>
      </c>
    </row>
    <row r="578" spans="19:31" x14ac:dyDescent="0.25">
      <c r="S578">
        <v>11307573</v>
      </c>
      <c r="T578">
        <v>32</v>
      </c>
      <c r="U578" t="s">
        <v>4</v>
      </c>
      <c r="V578">
        <v>1902440</v>
      </c>
      <c r="W578" t="s">
        <v>5</v>
      </c>
      <c r="X578">
        <v>418974346</v>
      </c>
      <c r="Y578">
        <v>4</v>
      </c>
      <c r="Z578">
        <v>60</v>
      </c>
      <c r="AA578">
        <v>24</v>
      </c>
      <c r="AB578">
        <v>16</v>
      </c>
      <c r="AC578">
        <v>0</v>
      </c>
      <c r="AD578">
        <v>0</v>
      </c>
      <c r="AE578" s="2">
        <f t="shared" si="15"/>
        <v>2</v>
      </c>
    </row>
    <row r="579" spans="19:31" x14ac:dyDescent="0.25">
      <c r="S579">
        <v>11307569</v>
      </c>
      <c r="T579">
        <v>34</v>
      </c>
      <c r="U579" t="s">
        <v>4</v>
      </c>
      <c r="V579">
        <v>1902440</v>
      </c>
      <c r="W579" t="s">
        <v>5</v>
      </c>
      <c r="X579">
        <v>418974346</v>
      </c>
      <c r="Y579">
        <v>4</v>
      </c>
      <c r="Z579">
        <v>58</v>
      </c>
      <c r="AA579">
        <v>24</v>
      </c>
      <c r="AB579">
        <v>18</v>
      </c>
      <c r="AC579">
        <v>0</v>
      </c>
      <c r="AD579">
        <v>0</v>
      </c>
      <c r="AE579" s="2">
        <f t="shared" ref="AE579:AE623" si="16">INT((AA579-AB579)/4)</f>
        <v>1</v>
      </c>
    </row>
    <row r="580" spans="19:31" x14ac:dyDescent="0.25">
      <c r="S580">
        <v>11307629</v>
      </c>
      <c r="T580">
        <v>62</v>
      </c>
      <c r="U580" t="s">
        <v>4</v>
      </c>
      <c r="V580">
        <v>2056315</v>
      </c>
      <c r="W580" t="s">
        <v>7</v>
      </c>
      <c r="X580">
        <v>425166579</v>
      </c>
      <c r="Z580">
        <v>75</v>
      </c>
      <c r="AA580">
        <v>16</v>
      </c>
      <c r="AB580">
        <v>21</v>
      </c>
      <c r="AC580">
        <v>0</v>
      </c>
      <c r="AD580">
        <v>0</v>
      </c>
      <c r="AE580" s="2">
        <f t="shared" si="16"/>
        <v>-2</v>
      </c>
    </row>
    <row r="581" spans="19:31" x14ac:dyDescent="0.25">
      <c r="S581">
        <v>11304803</v>
      </c>
      <c r="T581">
        <v>75</v>
      </c>
      <c r="U581" t="s">
        <v>4</v>
      </c>
      <c r="V581">
        <v>793607</v>
      </c>
      <c r="W581" t="s">
        <v>7</v>
      </c>
      <c r="X581">
        <v>398339351</v>
      </c>
      <c r="Y581">
        <v>4</v>
      </c>
      <c r="Z581">
        <v>42</v>
      </c>
      <c r="AA581">
        <v>35</v>
      </c>
      <c r="AB581">
        <v>21</v>
      </c>
      <c r="AC581">
        <v>0</v>
      </c>
      <c r="AD581">
        <v>7</v>
      </c>
      <c r="AE581" s="2">
        <f t="shared" si="16"/>
        <v>3</v>
      </c>
    </row>
    <row r="582" spans="19:31" x14ac:dyDescent="0.25">
      <c r="S582">
        <v>11309101</v>
      </c>
      <c r="T582">
        <v>58</v>
      </c>
      <c r="U582" t="s">
        <v>4</v>
      </c>
      <c r="V582">
        <v>1629476</v>
      </c>
      <c r="W582" t="s">
        <v>7</v>
      </c>
      <c r="X582">
        <v>363758349</v>
      </c>
      <c r="Y582">
        <v>4</v>
      </c>
      <c r="Z582">
        <v>62</v>
      </c>
      <c r="AA582">
        <v>12</v>
      </c>
      <c r="AB582">
        <v>21</v>
      </c>
      <c r="AC582">
        <v>0</v>
      </c>
      <c r="AD582">
        <v>2</v>
      </c>
      <c r="AE582" s="2">
        <f t="shared" si="16"/>
        <v>-3</v>
      </c>
    </row>
    <row r="583" spans="19:31" x14ac:dyDescent="0.25">
      <c r="S583">
        <v>11309101</v>
      </c>
      <c r="T583">
        <v>74</v>
      </c>
      <c r="U583" t="s">
        <v>4</v>
      </c>
      <c r="V583">
        <v>1629476</v>
      </c>
      <c r="W583" t="s">
        <v>7</v>
      </c>
      <c r="X583">
        <v>429549587</v>
      </c>
      <c r="Y583">
        <v>4</v>
      </c>
      <c r="Z583">
        <v>62</v>
      </c>
      <c r="AA583">
        <v>12</v>
      </c>
      <c r="AB583">
        <v>21</v>
      </c>
      <c r="AC583">
        <v>0</v>
      </c>
      <c r="AD583">
        <v>2</v>
      </c>
      <c r="AE583" s="2">
        <f t="shared" si="16"/>
        <v>-3</v>
      </c>
    </row>
    <row r="584" spans="19:31" x14ac:dyDescent="0.25">
      <c r="S584">
        <v>11309359</v>
      </c>
      <c r="T584">
        <v>84</v>
      </c>
      <c r="U584" t="s">
        <v>4</v>
      </c>
      <c r="V584">
        <v>1902440</v>
      </c>
      <c r="W584" t="s">
        <v>5</v>
      </c>
      <c r="X584">
        <v>374680182</v>
      </c>
      <c r="Y584">
        <v>6</v>
      </c>
      <c r="Z584">
        <v>75</v>
      </c>
      <c r="AA584">
        <v>24</v>
      </c>
      <c r="AB584">
        <v>12</v>
      </c>
      <c r="AC584">
        <v>0</v>
      </c>
      <c r="AD584">
        <v>0</v>
      </c>
      <c r="AE584" s="2">
        <f t="shared" si="16"/>
        <v>3</v>
      </c>
    </row>
    <row r="585" spans="19:31" x14ac:dyDescent="0.25">
      <c r="S585">
        <v>11309309</v>
      </c>
      <c r="T585">
        <v>29</v>
      </c>
      <c r="U585" t="s">
        <v>4</v>
      </c>
      <c r="V585">
        <v>1902440</v>
      </c>
      <c r="W585" t="s">
        <v>5</v>
      </c>
      <c r="X585">
        <v>383250764</v>
      </c>
      <c r="Y585">
        <v>12</v>
      </c>
      <c r="Z585">
        <v>50</v>
      </c>
      <c r="AA585">
        <v>24</v>
      </c>
      <c r="AB585">
        <v>43</v>
      </c>
      <c r="AC585">
        <v>0</v>
      </c>
      <c r="AD585">
        <v>0</v>
      </c>
      <c r="AE585" s="2">
        <f t="shared" si="16"/>
        <v>-5</v>
      </c>
    </row>
    <row r="586" spans="19:31" x14ac:dyDescent="0.25">
      <c r="S586">
        <v>11308270</v>
      </c>
      <c r="T586">
        <v>21</v>
      </c>
      <c r="U586" t="s">
        <v>6</v>
      </c>
      <c r="V586">
        <v>438610</v>
      </c>
      <c r="W586" t="s">
        <v>7</v>
      </c>
      <c r="X586">
        <v>395391557</v>
      </c>
      <c r="Y586">
        <v>6</v>
      </c>
      <c r="Z586">
        <v>43</v>
      </c>
      <c r="AA586">
        <v>41</v>
      </c>
      <c r="AB586">
        <v>23</v>
      </c>
      <c r="AC586">
        <v>0</v>
      </c>
      <c r="AD586">
        <v>8</v>
      </c>
      <c r="AE586" s="2">
        <f t="shared" si="16"/>
        <v>4</v>
      </c>
    </row>
    <row r="587" spans="19:31" x14ac:dyDescent="0.25">
      <c r="S587">
        <v>11308081</v>
      </c>
      <c r="T587">
        <v>33</v>
      </c>
      <c r="U587" t="s">
        <v>6</v>
      </c>
      <c r="V587">
        <v>2052668</v>
      </c>
      <c r="W587" t="s">
        <v>5</v>
      </c>
      <c r="X587">
        <v>423944984</v>
      </c>
      <c r="Y587">
        <v>4</v>
      </c>
      <c r="Z587">
        <v>52</v>
      </c>
      <c r="AA587">
        <v>24</v>
      </c>
      <c r="AB587">
        <v>29</v>
      </c>
      <c r="AC587">
        <v>0</v>
      </c>
      <c r="AD587">
        <v>0</v>
      </c>
      <c r="AE587" s="2">
        <f t="shared" si="16"/>
        <v>-2</v>
      </c>
    </row>
    <row r="588" spans="19:31" x14ac:dyDescent="0.25">
      <c r="S588">
        <v>11304801</v>
      </c>
      <c r="T588">
        <v>86</v>
      </c>
      <c r="U588" t="s">
        <v>4</v>
      </c>
      <c r="V588">
        <v>793621</v>
      </c>
      <c r="W588" t="s">
        <v>7</v>
      </c>
      <c r="X588">
        <v>411438666</v>
      </c>
      <c r="Y588">
        <v>14</v>
      </c>
      <c r="Z588">
        <v>43</v>
      </c>
      <c r="AA588">
        <v>37</v>
      </c>
      <c r="AB588">
        <v>23</v>
      </c>
      <c r="AC588">
        <v>0</v>
      </c>
      <c r="AD588">
        <v>0</v>
      </c>
      <c r="AE588" s="2">
        <f t="shared" si="16"/>
        <v>3</v>
      </c>
    </row>
    <row r="589" spans="19:31" x14ac:dyDescent="0.25">
      <c r="S589">
        <v>620872529</v>
      </c>
      <c r="T589">
        <v>23</v>
      </c>
      <c r="U589" t="s">
        <v>6</v>
      </c>
      <c r="V589">
        <v>1888042</v>
      </c>
      <c r="W589" t="s">
        <v>5</v>
      </c>
      <c r="X589">
        <v>427859857</v>
      </c>
      <c r="Z589">
        <v>89</v>
      </c>
      <c r="AA589">
        <v>13</v>
      </c>
      <c r="AB589">
        <v>19</v>
      </c>
      <c r="AC589">
        <v>0</v>
      </c>
      <c r="AD589">
        <v>0</v>
      </c>
      <c r="AE589" s="2">
        <f t="shared" si="16"/>
        <v>-2</v>
      </c>
    </row>
    <row r="590" spans="19:31" x14ac:dyDescent="0.25">
      <c r="S590">
        <v>620841693</v>
      </c>
      <c r="T590">
        <v>12</v>
      </c>
      <c r="U590" t="s">
        <v>4</v>
      </c>
      <c r="V590">
        <v>1799344</v>
      </c>
      <c r="W590" t="s">
        <v>5</v>
      </c>
      <c r="X590">
        <v>403459246</v>
      </c>
      <c r="Y590">
        <v>3</v>
      </c>
      <c r="Z590">
        <v>72</v>
      </c>
      <c r="AA590">
        <v>25</v>
      </c>
      <c r="AB590">
        <v>11</v>
      </c>
      <c r="AC590">
        <v>0</v>
      </c>
      <c r="AD590">
        <v>0</v>
      </c>
      <c r="AE590" s="2">
        <f t="shared" si="16"/>
        <v>3</v>
      </c>
    </row>
    <row r="591" spans="19:31" x14ac:dyDescent="0.25">
      <c r="S591">
        <v>11306556</v>
      </c>
      <c r="T591">
        <v>37</v>
      </c>
      <c r="U591" t="s">
        <v>6</v>
      </c>
      <c r="V591">
        <v>1333766</v>
      </c>
      <c r="W591" t="s">
        <v>7</v>
      </c>
      <c r="X591">
        <v>423887882</v>
      </c>
      <c r="Y591">
        <v>2</v>
      </c>
      <c r="Z591">
        <v>47</v>
      </c>
      <c r="AA591">
        <v>14</v>
      </c>
      <c r="AB591">
        <v>40</v>
      </c>
      <c r="AC591">
        <v>0</v>
      </c>
      <c r="AD591">
        <v>0</v>
      </c>
      <c r="AE591" s="2">
        <f t="shared" si="16"/>
        <v>-7</v>
      </c>
    </row>
    <row r="592" spans="19:31" x14ac:dyDescent="0.25">
      <c r="S592">
        <v>11306582</v>
      </c>
      <c r="T592">
        <v>51</v>
      </c>
      <c r="U592" t="s">
        <v>4</v>
      </c>
      <c r="V592">
        <v>1333766</v>
      </c>
      <c r="W592" t="s">
        <v>7</v>
      </c>
      <c r="X592">
        <v>424303986</v>
      </c>
      <c r="Y592">
        <v>6</v>
      </c>
      <c r="Z592">
        <v>33</v>
      </c>
      <c r="AA592">
        <v>14</v>
      </c>
      <c r="AB592">
        <v>13</v>
      </c>
      <c r="AC592">
        <v>0</v>
      </c>
      <c r="AD592">
        <v>0</v>
      </c>
      <c r="AE592" s="2">
        <f t="shared" si="16"/>
        <v>0</v>
      </c>
    </row>
    <row r="593" spans="19:31" x14ac:dyDescent="0.25">
      <c r="S593">
        <v>11306674</v>
      </c>
      <c r="T593">
        <v>13</v>
      </c>
      <c r="U593" t="s">
        <v>6</v>
      </c>
      <c r="V593">
        <v>2053402</v>
      </c>
      <c r="W593" t="s">
        <v>5</v>
      </c>
      <c r="X593">
        <v>201329778</v>
      </c>
      <c r="Y593">
        <v>0</v>
      </c>
      <c r="Z593">
        <v>33</v>
      </c>
      <c r="AA593">
        <v>15</v>
      </c>
      <c r="AB593">
        <v>15</v>
      </c>
      <c r="AC593">
        <v>0</v>
      </c>
      <c r="AD593">
        <v>0</v>
      </c>
      <c r="AE593" s="2">
        <f t="shared" si="16"/>
        <v>0</v>
      </c>
    </row>
    <row r="594" spans="19:31" x14ac:dyDescent="0.25">
      <c r="S594">
        <v>11306674</v>
      </c>
      <c r="T594">
        <v>36</v>
      </c>
      <c r="U594" t="s">
        <v>4</v>
      </c>
      <c r="V594">
        <v>2053402</v>
      </c>
      <c r="W594" t="s">
        <v>5</v>
      </c>
      <c r="X594">
        <v>429634989</v>
      </c>
      <c r="Y594">
        <v>6</v>
      </c>
      <c r="Z594">
        <v>33</v>
      </c>
      <c r="AA594">
        <v>15</v>
      </c>
      <c r="AB594">
        <v>15</v>
      </c>
      <c r="AC594">
        <v>0</v>
      </c>
      <c r="AD594">
        <v>0</v>
      </c>
      <c r="AE594" s="2">
        <f t="shared" si="16"/>
        <v>0</v>
      </c>
    </row>
    <row r="595" spans="19:31" x14ac:dyDescent="0.25">
      <c r="S595">
        <v>617269846</v>
      </c>
      <c r="T595">
        <v>33</v>
      </c>
      <c r="U595" t="s">
        <v>4</v>
      </c>
      <c r="V595">
        <v>774363</v>
      </c>
      <c r="W595" t="s">
        <v>5</v>
      </c>
      <c r="X595">
        <v>404831201</v>
      </c>
      <c r="Z595">
        <v>83</v>
      </c>
      <c r="AA595">
        <v>38</v>
      </c>
      <c r="AB595">
        <v>16</v>
      </c>
      <c r="AC595">
        <v>8</v>
      </c>
      <c r="AD595">
        <v>1</v>
      </c>
      <c r="AE595" s="2">
        <f t="shared" si="16"/>
        <v>5</v>
      </c>
    </row>
    <row r="596" spans="19:31" x14ac:dyDescent="0.25">
      <c r="S596">
        <v>620834765</v>
      </c>
      <c r="T596">
        <v>87</v>
      </c>
      <c r="U596" t="s">
        <v>4</v>
      </c>
      <c r="V596">
        <v>793622</v>
      </c>
      <c r="W596" t="s">
        <v>7</v>
      </c>
      <c r="X596">
        <v>413256218</v>
      </c>
      <c r="Z596">
        <v>70</v>
      </c>
      <c r="AA596">
        <v>37</v>
      </c>
      <c r="AB596">
        <v>45</v>
      </c>
      <c r="AC596">
        <v>0</v>
      </c>
      <c r="AD596">
        <v>2</v>
      </c>
      <c r="AE596" s="2">
        <f t="shared" si="16"/>
        <v>-2</v>
      </c>
    </row>
    <row r="597" spans="19:31" x14ac:dyDescent="0.25">
      <c r="S597">
        <v>11284041</v>
      </c>
      <c r="T597">
        <v>30</v>
      </c>
      <c r="U597" t="s">
        <v>6</v>
      </c>
      <c r="V597">
        <v>793607</v>
      </c>
      <c r="W597" t="s">
        <v>7</v>
      </c>
      <c r="X597">
        <v>411006395</v>
      </c>
      <c r="Y597">
        <v>4</v>
      </c>
      <c r="Z597">
        <v>55</v>
      </c>
      <c r="AA597">
        <v>34</v>
      </c>
      <c r="AB597">
        <v>34</v>
      </c>
      <c r="AC597">
        <v>0</v>
      </c>
      <c r="AD597">
        <v>7</v>
      </c>
      <c r="AE597" s="2">
        <f t="shared" si="16"/>
        <v>0</v>
      </c>
    </row>
    <row r="598" spans="19:31" x14ac:dyDescent="0.25">
      <c r="S598">
        <v>11297235</v>
      </c>
      <c r="T598">
        <v>4</v>
      </c>
      <c r="U598" t="s">
        <v>6</v>
      </c>
      <c r="V598">
        <v>488651</v>
      </c>
      <c r="W598" t="s">
        <v>7</v>
      </c>
      <c r="X598">
        <v>393050323</v>
      </c>
      <c r="Z598">
        <v>52</v>
      </c>
      <c r="AA598">
        <v>29</v>
      </c>
      <c r="AB598">
        <v>44</v>
      </c>
      <c r="AC598">
        <v>7</v>
      </c>
      <c r="AD598">
        <v>7</v>
      </c>
      <c r="AE598" s="2">
        <f t="shared" si="16"/>
        <v>-4</v>
      </c>
    </row>
    <row r="599" spans="19:31" x14ac:dyDescent="0.25">
      <c r="S599">
        <v>11297316</v>
      </c>
      <c r="T599">
        <v>80</v>
      </c>
      <c r="U599" t="s">
        <v>4</v>
      </c>
      <c r="V599">
        <v>793607</v>
      </c>
      <c r="W599" t="s">
        <v>5</v>
      </c>
      <c r="X599">
        <v>377276216</v>
      </c>
      <c r="Y599">
        <v>3</v>
      </c>
      <c r="Z599">
        <v>80</v>
      </c>
      <c r="AA599">
        <v>34</v>
      </c>
      <c r="AB599">
        <v>22</v>
      </c>
      <c r="AC599">
        <v>7</v>
      </c>
      <c r="AD599">
        <v>0</v>
      </c>
      <c r="AE599" s="2">
        <f t="shared" si="16"/>
        <v>3</v>
      </c>
    </row>
    <row r="600" spans="19:31" x14ac:dyDescent="0.25">
      <c r="S600">
        <v>620788456</v>
      </c>
      <c r="T600">
        <v>54</v>
      </c>
      <c r="U600" t="s">
        <v>4</v>
      </c>
      <c r="V600">
        <v>2058598</v>
      </c>
      <c r="W600" t="s">
        <v>5</v>
      </c>
      <c r="X600">
        <v>433104461</v>
      </c>
      <c r="Z600">
        <v>51</v>
      </c>
      <c r="AA600">
        <v>17</v>
      </c>
      <c r="AB600">
        <v>18</v>
      </c>
      <c r="AC600">
        <v>0</v>
      </c>
      <c r="AD600">
        <v>0</v>
      </c>
      <c r="AE600" s="2">
        <f t="shared" si="16"/>
        <v>-1</v>
      </c>
    </row>
    <row r="601" spans="19:31" x14ac:dyDescent="0.25">
      <c r="S601">
        <v>616141289</v>
      </c>
      <c r="T601">
        <v>44</v>
      </c>
      <c r="U601" t="s">
        <v>4</v>
      </c>
      <c r="V601">
        <v>1436860</v>
      </c>
      <c r="W601" t="s">
        <v>5</v>
      </c>
      <c r="X601">
        <v>419510523</v>
      </c>
      <c r="Y601">
        <v>8</v>
      </c>
      <c r="Z601">
        <v>38</v>
      </c>
      <c r="AA601">
        <v>28</v>
      </c>
      <c r="AB601">
        <v>30</v>
      </c>
      <c r="AC601">
        <v>8</v>
      </c>
      <c r="AD601">
        <v>0</v>
      </c>
      <c r="AE601" s="2">
        <f t="shared" si="16"/>
        <v>-1</v>
      </c>
    </row>
    <row r="602" spans="19:31" x14ac:dyDescent="0.25">
      <c r="S602">
        <v>620259651</v>
      </c>
      <c r="T602">
        <v>7</v>
      </c>
      <c r="U602" t="s">
        <v>4</v>
      </c>
      <c r="V602">
        <v>1436860</v>
      </c>
      <c r="W602" t="s">
        <v>5</v>
      </c>
      <c r="X602">
        <v>419510523</v>
      </c>
      <c r="Y602">
        <v>8</v>
      </c>
      <c r="Z602">
        <v>37</v>
      </c>
      <c r="AA602">
        <v>26</v>
      </c>
      <c r="AB602">
        <v>44</v>
      </c>
      <c r="AC602">
        <v>1</v>
      </c>
      <c r="AD602">
        <v>4</v>
      </c>
      <c r="AE602" s="2">
        <f t="shared" si="16"/>
        <v>-5</v>
      </c>
    </row>
    <row r="603" spans="19:31" x14ac:dyDescent="0.25">
      <c r="S603">
        <v>617316200</v>
      </c>
      <c r="T603">
        <v>14</v>
      </c>
      <c r="U603" t="s">
        <v>4</v>
      </c>
      <c r="V603">
        <v>1436860</v>
      </c>
      <c r="W603" t="s">
        <v>7</v>
      </c>
      <c r="X603">
        <v>416596373</v>
      </c>
      <c r="Y603">
        <v>9</v>
      </c>
      <c r="Z603">
        <v>53</v>
      </c>
      <c r="AA603">
        <v>28</v>
      </c>
      <c r="AB603">
        <v>17</v>
      </c>
      <c r="AC603">
        <v>0</v>
      </c>
      <c r="AD603">
        <v>8</v>
      </c>
      <c r="AE603" s="2">
        <f t="shared" si="16"/>
        <v>2</v>
      </c>
    </row>
    <row r="604" spans="19:31" x14ac:dyDescent="0.25">
      <c r="S604">
        <v>617316207</v>
      </c>
      <c r="T604">
        <v>39</v>
      </c>
      <c r="U604" t="s">
        <v>4</v>
      </c>
      <c r="V604">
        <v>1436860</v>
      </c>
      <c r="W604" t="s">
        <v>5</v>
      </c>
      <c r="X604">
        <v>416389463</v>
      </c>
      <c r="Y604">
        <v>8</v>
      </c>
      <c r="Z604">
        <v>55</v>
      </c>
      <c r="AA604">
        <v>30</v>
      </c>
      <c r="AB604">
        <v>26</v>
      </c>
      <c r="AC604">
        <v>8</v>
      </c>
      <c r="AD604">
        <v>0</v>
      </c>
      <c r="AE604" s="2">
        <f t="shared" si="16"/>
        <v>1</v>
      </c>
    </row>
    <row r="605" spans="19:31" x14ac:dyDescent="0.25">
      <c r="S605">
        <v>617316210</v>
      </c>
      <c r="T605">
        <v>28</v>
      </c>
      <c r="U605" t="s">
        <v>4</v>
      </c>
      <c r="V605">
        <v>1436860</v>
      </c>
      <c r="W605" t="s">
        <v>7</v>
      </c>
      <c r="X605">
        <v>416758038</v>
      </c>
      <c r="Y605">
        <v>8</v>
      </c>
      <c r="Z605">
        <v>60</v>
      </c>
      <c r="AA605">
        <v>27</v>
      </c>
      <c r="AB605">
        <v>22</v>
      </c>
      <c r="AC605">
        <v>0</v>
      </c>
      <c r="AD605">
        <v>8</v>
      </c>
      <c r="AE605" s="2">
        <f t="shared" si="16"/>
        <v>1</v>
      </c>
    </row>
    <row r="606" spans="19:31" x14ac:dyDescent="0.25">
      <c r="S606">
        <v>11256650</v>
      </c>
      <c r="T606">
        <v>10</v>
      </c>
      <c r="U606" t="s">
        <v>4</v>
      </c>
      <c r="V606">
        <v>1585184</v>
      </c>
      <c r="W606" t="s">
        <v>5</v>
      </c>
      <c r="X606">
        <v>404813047</v>
      </c>
      <c r="Z606">
        <v>63</v>
      </c>
      <c r="AA606">
        <v>29</v>
      </c>
      <c r="AB606">
        <v>39</v>
      </c>
      <c r="AC606">
        <v>0</v>
      </c>
      <c r="AD606">
        <v>8</v>
      </c>
      <c r="AE606" s="2">
        <f t="shared" si="16"/>
        <v>-3</v>
      </c>
    </row>
    <row r="607" spans="19:31" x14ac:dyDescent="0.25">
      <c r="S607">
        <v>616170474</v>
      </c>
      <c r="T607">
        <v>35</v>
      </c>
      <c r="U607" t="s">
        <v>4</v>
      </c>
      <c r="V607">
        <v>1902621</v>
      </c>
      <c r="W607" t="s">
        <v>7</v>
      </c>
      <c r="X607">
        <v>379139686</v>
      </c>
      <c r="Y607">
        <v>2</v>
      </c>
      <c r="Z607">
        <v>34</v>
      </c>
      <c r="AA607">
        <v>23</v>
      </c>
      <c r="AB607">
        <v>20</v>
      </c>
      <c r="AC607">
        <v>7</v>
      </c>
      <c r="AD607">
        <v>0</v>
      </c>
      <c r="AE607" s="2">
        <f t="shared" si="16"/>
        <v>0</v>
      </c>
    </row>
    <row r="608" spans="19:31" x14ac:dyDescent="0.25">
      <c r="S608">
        <v>616170474</v>
      </c>
      <c r="T608">
        <v>48</v>
      </c>
      <c r="U608" t="s">
        <v>6</v>
      </c>
      <c r="V608">
        <v>1902621</v>
      </c>
      <c r="W608" t="s">
        <v>7</v>
      </c>
      <c r="X608">
        <v>384052406</v>
      </c>
      <c r="Y608">
        <v>7</v>
      </c>
      <c r="Z608">
        <v>34</v>
      </c>
      <c r="AA608">
        <v>23</v>
      </c>
      <c r="AB608">
        <v>20</v>
      </c>
      <c r="AC608">
        <v>7</v>
      </c>
      <c r="AD608">
        <v>0</v>
      </c>
      <c r="AE608" s="2">
        <f t="shared" si="16"/>
        <v>0</v>
      </c>
    </row>
    <row r="609" spans="19:31" x14ac:dyDescent="0.25">
      <c r="S609">
        <v>619078427</v>
      </c>
      <c r="T609">
        <v>83</v>
      </c>
      <c r="U609" t="s">
        <v>4</v>
      </c>
      <c r="V609">
        <v>1902621</v>
      </c>
      <c r="W609" t="s">
        <v>5</v>
      </c>
      <c r="X609">
        <v>376557789</v>
      </c>
      <c r="Y609">
        <v>14</v>
      </c>
      <c r="Z609">
        <v>62</v>
      </c>
      <c r="AA609">
        <v>27</v>
      </c>
      <c r="AB609">
        <v>35</v>
      </c>
      <c r="AC609">
        <v>0</v>
      </c>
      <c r="AD609">
        <v>0</v>
      </c>
      <c r="AE609" s="2">
        <f t="shared" si="16"/>
        <v>-2</v>
      </c>
    </row>
    <row r="610" spans="19:31" x14ac:dyDescent="0.25">
      <c r="S610">
        <v>620166566</v>
      </c>
      <c r="T610">
        <v>31</v>
      </c>
      <c r="U610" t="s">
        <v>6</v>
      </c>
      <c r="V610">
        <v>2052766</v>
      </c>
      <c r="W610" t="s">
        <v>7</v>
      </c>
      <c r="X610">
        <v>431100105</v>
      </c>
      <c r="Y610">
        <v>4</v>
      </c>
      <c r="Z610">
        <v>55</v>
      </c>
      <c r="AA610">
        <v>13</v>
      </c>
      <c r="AB610">
        <v>16</v>
      </c>
      <c r="AC610">
        <v>4</v>
      </c>
      <c r="AD610">
        <v>0</v>
      </c>
      <c r="AE610" s="2">
        <f t="shared" si="16"/>
        <v>-1</v>
      </c>
    </row>
    <row r="611" spans="19:31" x14ac:dyDescent="0.25">
      <c r="S611">
        <v>11225433</v>
      </c>
      <c r="T611">
        <v>31</v>
      </c>
      <c r="U611" t="s">
        <v>4</v>
      </c>
      <c r="V611">
        <v>1890497</v>
      </c>
      <c r="W611" t="s">
        <v>5</v>
      </c>
      <c r="X611">
        <v>429549935</v>
      </c>
      <c r="Z611">
        <v>39</v>
      </c>
      <c r="AA611">
        <v>15</v>
      </c>
      <c r="AB611">
        <v>15</v>
      </c>
      <c r="AC611">
        <v>4</v>
      </c>
      <c r="AD611">
        <v>0</v>
      </c>
      <c r="AE611" s="2">
        <f t="shared" si="16"/>
        <v>0</v>
      </c>
    </row>
    <row r="612" spans="19:31" x14ac:dyDescent="0.25">
      <c r="S612">
        <v>617268221</v>
      </c>
      <c r="T612">
        <v>75</v>
      </c>
      <c r="U612" t="s">
        <v>6</v>
      </c>
      <c r="V612">
        <v>120994</v>
      </c>
      <c r="W612" t="s">
        <v>5</v>
      </c>
      <c r="X612">
        <v>431720035</v>
      </c>
      <c r="Y612">
        <v>6</v>
      </c>
      <c r="Z612">
        <v>22</v>
      </c>
      <c r="AA612">
        <v>17</v>
      </c>
      <c r="AB612">
        <v>40</v>
      </c>
      <c r="AC612">
        <v>0</v>
      </c>
      <c r="AD612">
        <v>0</v>
      </c>
      <c r="AE612" s="2">
        <f t="shared" si="16"/>
        <v>-6</v>
      </c>
    </row>
    <row r="613" spans="19:31" x14ac:dyDescent="0.25">
      <c r="S613">
        <v>11306554</v>
      </c>
      <c r="T613">
        <v>64</v>
      </c>
      <c r="U613" t="s">
        <v>4</v>
      </c>
      <c r="V613">
        <v>121578</v>
      </c>
      <c r="W613" t="s">
        <v>5</v>
      </c>
      <c r="X613">
        <v>370701594</v>
      </c>
      <c r="Y613">
        <v>2</v>
      </c>
      <c r="Z613">
        <v>65</v>
      </c>
      <c r="AA613">
        <v>26</v>
      </c>
      <c r="AB613">
        <v>15</v>
      </c>
      <c r="AC613">
        <v>0</v>
      </c>
      <c r="AD613">
        <v>0</v>
      </c>
      <c r="AE613" s="2">
        <f t="shared" si="16"/>
        <v>2</v>
      </c>
    </row>
    <row r="614" spans="19:31" x14ac:dyDescent="0.25">
      <c r="S614">
        <v>11306558</v>
      </c>
      <c r="T614">
        <v>81</v>
      </c>
      <c r="U614" t="s">
        <v>6</v>
      </c>
      <c r="V614">
        <v>120994</v>
      </c>
      <c r="W614" t="s">
        <v>7</v>
      </c>
      <c r="X614">
        <v>431844974</v>
      </c>
      <c r="Y614">
        <v>6</v>
      </c>
      <c r="Z614">
        <v>49</v>
      </c>
      <c r="AA614">
        <v>17</v>
      </c>
      <c r="AB614">
        <v>14</v>
      </c>
      <c r="AC614">
        <v>0</v>
      </c>
      <c r="AD614">
        <v>0</v>
      </c>
      <c r="AE614" s="2">
        <f t="shared" si="16"/>
        <v>0</v>
      </c>
    </row>
    <row r="615" spans="19:31" x14ac:dyDescent="0.25">
      <c r="S615">
        <v>11310356</v>
      </c>
      <c r="T615">
        <v>31</v>
      </c>
      <c r="U615" t="s">
        <v>6</v>
      </c>
      <c r="V615">
        <v>120994</v>
      </c>
      <c r="W615" t="s">
        <v>7</v>
      </c>
      <c r="X615">
        <v>431844974</v>
      </c>
      <c r="Y615">
        <v>6</v>
      </c>
      <c r="Z615">
        <v>76</v>
      </c>
      <c r="AA615">
        <v>18</v>
      </c>
      <c r="AB615">
        <v>41</v>
      </c>
      <c r="AC615">
        <v>0</v>
      </c>
      <c r="AD615">
        <v>0</v>
      </c>
      <c r="AE615" s="2">
        <f t="shared" si="16"/>
        <v>-6</v>
      </c>
    </row>
    <row r="616" spans="19:31" x14ac:dyDescent="0.25">
      <c r="S616">
        <v>11310357</v>
      </c>
      <c r="T616">
        <v>8</v>
      </c>
      <c r="U616" t="s">
        <v>6</v>
      </c>
      <c r="V616">
        <v>2053670</v>
      </c>
      <c r="W616" t="s">
        <v>5</v>
      </c>
      <c r="X616">
        <v>383519828</v>
      </c>
      <c r="Y616">
        <v>4</v>
      </c>
      <c r="Z616">
        <v>29</v>
      </c>
      <c r="AA616">
        <v>22</v>
      </c>
      <c r="AB616">
        <v>55</v>
      </c>
      <c r="AC616">
        <v>0</v>
      </c>
      <c r="AD616">
        <v>0</v>
      </c>
      <c r="AE616" s="2">
        <f t="shared" si="16"/>
        <v>-9</v>
      </c>
    </row>
    <row r="617" spans="19:31" x14ac:dyDescent="0.25">
      <c r="S617">
        <v>11310357</v>
      </c>
      <c r="T617">
        <v>63</v>
      </c>
      <c r="U617" t="s">
        <v>4</v>
      </c>
      <c r="V617">
        <v>71272</v>
      </c>
      <c r="W617" t="s">
        <v>7</v>
      </c>
      <c r="X617">
        <v>389191030</v>
      </c>
      <c r="Y617">
        <v>2</v>
      </c>
      <c r="Z617">
        <v>29</v>
      </c>
      <c r="AA617">
        <v>46</v>
      </c>
      <c r="AB617">
        <v>26</v>
      </c>
      <c r="AC617">
        <v>0</v>
      </c>
      <c r="AD617">
        <v>0</v>
      </c>
      <c r="AE617" s="2">
        <f t="shared" si="16"/>
        <v>5</v>
      </c>
    </row>
    <row r="618" spans="19:31" x14ac:dyDescent="0.25">
      <c r="S618">
        <v>11291976</v>
      </c>
      <c r="T618">
        <v>50</v>
      </c>
      <c r="U618" t="s">
        <v>4</v>
      </c>
      <c r="V618">
        <v>1333784</v>
      </c>
      <c r="W618" t="s">
        <v>5</v>
      </c>
      <c r="X618">
        <v>410700881</v>
      </c>
      <c r="Y618">
        <v>10</v>
      </c>
      <c r="Z618">
        <v>55</v>
      </c>
      <c r="AA618">
        <v>46</v>
      </c>
      <c r="AB618">
        <v>29</v>
      </c>
      <c r="AC618">
        <v>8</v>
      </c>
      <c r="AD618">
        <v>0</v>
      </c>
      <c r="AE618" s="2">
        <f t="shared" si="16"/>
        <v>4</v>
      </c>
    </row>
    <row r="619" spans="19:31" x14ac:dyDescent="0.25">
      <c r="S619">
        <v>11301029</v>
      </c>
      <c r="T619">
        <v>67</v>
      </c>
      <c r="U619" t="s">
        <v>4</v>
      </c>
      <c r="V619">
        <v>1333784</v>
      </c>
      <c r="W619" t="s">
        <v>5</v>
      </c>
      <c r="X619">
        <v>410837713</v>
      </c>
      <c r="Y619">
        <v>10</v>
      </c>
      <c r="Z619">
        <v>73</v>
      </c>
      <c r="AA619">
        <v>45</v>
      </c>
      <c r="AB619">
        <v>23</v>
      </c>
      <c r="AC619">
        <v>8</v>
      </c>
      <c r="AD619">
        <v>0</v>
      </c>
      <c r="AE619" s="2">
        <f t="shared" si="16"/>
        <v>5</v>
      </c>
    </row>
    <row r="620" spans="19:31" x14ac:dyDescent="0.25">
      <c r="S620">
        <v>11307407</v>
      </c>
      <c r="T620">
        <v>82</v>
      </c>
      <c r="U620" t="s">
        <v>4</v>
      </c>
      <c r="V620">
        <v>1333784</v>
      </c>
      <c r="W620" t="s">
        <v>5</v>
      </c>
      <c r="X620">
        <v>410700881</v>
      </c>
      <c r="Y620">
        <v>10</v>
      </c>
      <c r="Z620">
        <v>56</v>
      </c>
      <c r="AA620">
        <v>45</v>
      </c>
      <c r="AB620">
        <v>30</v>
      </c>
      <c r="AC620">
        <v>8</v>
      </c>
      <c r="AD620">
        <v>2</v>
      </c>
      <c r="AE620" s="2">
        <f t="shared" si="16"/>
        <v>3</v>
      </c>
    </row>
    <row r="621" spans="19:31" x14ac:dyDescent="0.25">
      <c r="S621">
        <v>11314623</v>
      </c>
      <c r="T621">
        <v>24</v>
      </c>
      <c r="U621" t="s">
        <v>4</v>
      </c>
      <c r="V621">
        <v>1333784</v>
      </c>
      <c r="W621" t="s">
        <v>7</v>
      </c>
      <c r="X621">
        <v>410214593</v>
      </c>
      <c r="Y621">
        <v>10</v>
      </c>
      <c r="Z621">
        <v>28</v>
      </c>
      <c r="AA621">
        <v>39</v>
      </c>
      <c r="AB621">
        <v>28</v>
      </c>
      <c r="AC621">
        <v>7</v>
      </c>
      <c r="AD621">
        <v>7</v>
      </c>
      <c r="AE621" s="2">
        <f t="shared" si="16"/>
        <v>2</v>
      </c>
    </row>
    <row r="622" spans="19:31" x14ac:dyDescent="0.25">
      <c r="S622">
        <v>11316204</v>
      </c>
      <c r="T622">
        <v>26</v>
      </c>
      <c r="U622" t="s">
        <v>6</v>
      </c>
      <c r="V622">
        <v>120994</v>
      </c>
      <c r="W622" t="s">
        <v>7</v>
      </c>
      <c r="X622">
        <v>431810635</v>
      </c>
      <c r="Y622">
        <v>5</v>
      </c>
      <c r="Z622">
        <v>55</v>
      </c>
      <c r="AA622">
        <v>16</v>
      </c>
      <c r="AB622">
        <v>27</v>
      </c>
      <c r="AC622">
        <v>7</v>
      </c>
      <c r="AD622">
        <v>7</v>
      </c>
      <c r="AE622" s="2">
        <f t="shared" si="16"/>
        <v>-3</v>
      </c>
    </row>
    <row r="623" spans="19:31" x14ac:dyDescent="0.25">
      <c r="S623">
        <v>11318313</v>
      </c>
      <c r="T623">
        <v>6</v>
      </c>
      <c r="U623" t="s">
        <v>4</v>
      </c>
      <c r="V623">
        <v>71272</v>
      </c>
      <c r="W623" t="s">
        <v>7</v>
      </c>
      <c r="X623">
        <v>388535246</v>
      </c>
      <c r="Y623">
        <v>11</v>
      </c>
      <c r="Z623">
        <v>24</v>
      </c>
      <c r="AA623">
        <v>45</v>
      </c>
      <c r="AB623">
        <v>27</v>
      </c>
      <c r="AC623">
        <v>7</v>
      </c>
      <c r="AD623">
        <v>7</v>
      </c>
      <c r="AE623" s="2">
        <f t="shared" si="16"/>
        <v>4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J2366"/>
  <sheetViews>
    <sheetView topLeftCell="X1" workbookViewId="0">
      <selection activeCell="AC32" sqref="AC32"/>
    </sheetView>
  </sheetViews>
  <sheetFormatPr baseColWidth="10" defaultColWidth="11.42578125" defaultRowHeight="15" x14ac:dyDescent="0.25"/>
  <cols>
    <col min="1" max="1" width="10" bestFit="1" customWidth="1"/>
    <col min="2" max="2" width="6.85546875" bestFit="1" customWidth="1"/>
    <col min="3" max="3" width="6.42578125" bestFit="1" customWidth="1"/>
    <col min="4" max="4" width="9" bestFit="1" customWidth="1"/>
    <col min="5" max="5" width="4.28515625" bestFit="1" customWidth="1"/>
    <col min="6" max="7" width="10" bestFit="1" customWidth="1"/>
    <col min="8" max="9" width="9.7109375" bestFit="1" customWidth="1"/>
    <col min="10" max="10" width="9.5703125" bestFit="1" customWidth="1"/>
    <col min="11" max="11" width="10.140625" bestFit="1" customWidth="1"/>
    <col min="12" max="12" width="14.140625" bestFit="1" customWidth="1"/>
    <col min="13" max="13" width="13.42578125" bestFit="1" customWidth="1"/>
    <col min="14" max="14" width="13.7109375" bestFit="1" customWidth="1"/>
    <col min="15" max="15" width="13" bestFit="1" customWidth="1"/>
    <col min="16" max="19" width="13" customWidth="1"/>
    <col min="20" max="20" width="10.140625" customWidth="1"/>
    <col min="21" max="22" width="13" customWidth="1"/>
    <col min="23" max="23" width="19.7109375" customWidth="1"/>
    <col min="24" max="24" width="22.42578125" customWidth="1"/>
    <col min="25" max="25" width="6.42578125" customWidth="1"/>
    <col min="26" max="26" width="12.5703125" customWidth="1"/>
    <col min="27" max="27" width="12.5703125" bestFit="1" customWidth="1"/>
    <col min="28" max="28" width="19.7109375" customWidth="1"/>
    <col min="29" max="29" width="22.42578125" customWidth="1"/>
    <col min="30" max="30" width="6.42578125" customWidth="1"/>
    <col min="31" max="31" width="11" customWidth="1"/>
  </cols>
  <sheetData>
    <row r="1" spans="1:36" x14ac:dyDescent="0.25">
      <c r="A1" t="s">
        <v>27</v>
      </c>
      <c r="B1" t="s">
        <v>28</v>
      </c>
      <c r="C1" t="s">
        <v>10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16</v>
      </c>
      <c r="K1" t="s">
        <v>35</v>
      </c>
      <c r="L1" t="s">
        <v>36</v>
      </c>
      <c r="M1" t="s">
        <v>38</v>
      </c>
      <c r="N1" t="s">
        <v>37</v>
      </c>
      <c r="O1" t="s">
        <v>39</v>
      </c>
      <c r="P1" t="s">
        <v>243</v>
      </c>
      <c r="Q1" t="s">
        <v>245</v>
      </c>
      <c r="R1" t="s">
        <v>40</v>
      </c>
      <c r="S1" t="s">
        <v>41</v>
      </c>
      <c r="T1" t="s">
        <v>42</v>
      </c>
      <c r="U1" t="s">
        <v>43</v>
      </c>
      <c r="AB1" s="3" t="s">
        <v>42</v>
      </c>
      <c r="AC1" t="s">
        <v>72</v>
      </c>
      <c r="AG1" t="s">
        <v>249</v>
      </c>
      <c r="AH1" s="76">
        <f>AVERAGE(AH2:AH2366)</f>
        <v>35507.076532769555</v>
      </c>
      <c r="AJ1" t="s">
        <v>307</v>
      </c>
    </row>
    <row r="2" spans="1:36" x14ac:dyDescent="0.25">
      <c r="A2">
        <v>620876699</v>
      </c>
      <c r="B2">
        <v>27</v>
      </c>
      <c r="C2" t="s">
        <v>6</v>
      </c>
      <c r="D2">
        <v>2055070</v>
      </c>
      <c r="E2">
        <v>2</v>
      </c>
      <c r="F2">
        <v>425727226</v>
      </c>
      <c r="G2">
        <v>425144033</v>
      </c>
      <c r="H2">
        <v>31</v>
      </c>
      <c r="I2">
        <v>3</v>
      </c>
      <c r="J2">
        <v>14</v>
      </c>
      <c r="K2">
        <v>19</v>
      </c>
      <c r="L2">
        <v>0</v>
      </c>
      <c r="N2">
        <v>3</v>
      </c>
      <c r="O2">
        <v>90</v>
      </c>
      <c r="P2">
        <v>0</v>
      </c>
      <c r="Q2">
        <v>0</v>
      </c>
      <c r="R2">
        <f t="shared" ref="R2:R33" si="0">IF(E2=1,L2,N2)</f>
        <v>3</v>
      </c>
      <c r="S2">
        <f t="shared" ref="S2:S33" si="1">IF(E2=1,N2,L2)</f>
        <v>0</v>
      </c>
      <c r="T2">
        <f t="shared" ref="T2:T33" si="2">INT((J2-K2)/4)</f>
        <v>-2</v>
      </c>
      <c r="U2">
        <f>R2-S2</f>
        <v>3</v>
      </c>
      <c r="W2" s="3" t="s">
        <v>43</v>
      </c>
      <c r="X2" t="s">
        <v>72</v>
      </c>
      <c r="AB2" s="3" t="s">
        <v>243</v>
      </c>
      <c r="AC2" t="s">
        <v>44</v>
      </c>
      <c r="AG2">
        <v>617268203</v>
      </c>
      <c r="AH2">
        <v>38734</v>
      </c>
      <c r="AJ2" t="s">
        <v>294</v>
      </c>
    </row>
    <row r="3" spans="1:36" x14ac:dyDescent="0.25">
      <c r="A3">
        <v>620875842</v>
      </c>
      <c r="B3">
        <v>89</v>
      </c>
      <c r="C3" t="s">
        <v>4</v>
      </c>
      <c r="D3">
        <v>1097892</v>
      </c>
      <c r="E3">
        <v>2</v>
      </c>
      <c r="F3">
        <v>417664048</v>
      </c>
      <c r="G3">
        <v>420172141</v>
      </c>
      <c r="H3">
        <v>39</v>
      </c>
      <c r="J3">
        <v>15</v>
      </c>
      <c r="K3">
        <v>18</v>
      </c>
      <c r="L3">
        <v>1</v>
      </c>
      <c r="M3">
        <v>90</v>
      </c>
      <c r="N3">
        <v>2</v>
      </c>
      <c r="O3">
        <v>90</v>
      </c>
      <c r="P3">
        <v>1</v>
      </c>
      <c r="Q3">
        <v>7</v>
      </c>
      <c r="R3">
        <f t="shared" si="0"/>
        <v>2</v>
      </c>
      <c r="S3">
        <f t="shared" si="1"/>
        <v>1</v>
      </c>
      <c r="T3">
        <f t="shared" si="2"/>
        <v>-1</v>
      </c>
      <c r="U3">
        <f t="shared" ref="U3:U66" si="3">R3-S3</f>
        <v>1</v>
      </c>
      <c r="AB3" s="3" t="s">
        <v>245</v>
      </c>
      <c r="AC3" t="s">
        <v>44</v>
      </c>
      <c r="AG3">
        <v>620259626</v>
      </c>
      <c r="AH3">
        <v>37089</v>
      </c>
      <c r="AJ3" t="s">
        <v>308</v>
      </c>
    </row>
    <row r="4" spans="1:36" x14ac:dyDescent="0.25">
      <c r="A4">
        <v>620875842</v>
      </c>
      <c r="B4">
        <v>34</v>
      </c>
      <c r="C4" t="s">
        <v>6</v>
      </c>
      <c r="D4">
        <v>137672</v>
      </c>
      <c r="E4">
        <v>1</v>
      </c>
      <c r="F4">
        <v>423994357</v>
      </c>
      <c r="G4">
        <v>408748716</v>
      </c>
      <c r="H4">
        <v>39</v>
      </c>
      <c r="I4">
        <v>1</v>
      </c>
      <c r="J4">
        <v>17</v>
      </c>
      <c r="K4">
        <v>20</v>
      </c>
      <c r="L4">
        <v>1</v>
      </c>
      <c r="M4">
        <v>90</v>
      </c>
      <c r="N4">
        <v>2</v>
      </c>
      <c r="O4">
        <v>90</v>
      </c>
      <c r="P4">
        <v>1</v>
      </c>
      <c r="Q4">
        <v>7</v>
      </c>
      <c r="R4">
        <f t="shared" si="0"/>
        <v>1</v>
      </c>
      <c r="S4">
        <f t="shared" si="1"/>
        <v>2</v>
      </c>
      <c r="T4">
        <f t="shared" si="2"/>
        <v>-1</v>
      </c>
      <c r="U4">
        <f t="shared" si="3"/>
        <v>-1</v>
      </c>
      <c r="W4" s="3" t="s">
        <v>122</v>
      </c>
      <c r="X4" s="3" t="s">
        <v>19</v>
      </c>
      <c r="AG4">
        <v>617268207</v>
      </c>
      <c r="AH4">
        <v>44344</v>
      </c>
      <c r="AJ4" t="s">
        <v>309</v>
      </c>
    </row>
    <row r="5" spans="1:36" x14ac:dyDescent="0.25">
      <c r="A5">
        <v>620842418</v>
      </c>
      <c r="B5">
        <v>84</v>
      </c>
      <c r="C5" t="s">
        <v>4</v>
      </c>
      <c r="D5">
        <v>1902440</v>
      </c>
      <c r="E5">
        <v>1</v>
      </c>
      <c r="F5">
        <v>393246757</v>
      </c>
      <c r="G5">
        <v>381256743</v>
      </c>
      <c r="H5">
        <v>57</v>
      </c>
      <c r="I5">
        <v>13</v>
      </c>
      <c r="J5">
        <v>21</v>
      </c>
      <c r="K5">
        <v>28</v>
      </c>
      <c r="L5">
        <v>4</v>
      </c>
      <c r="M5">
        <v>90</v>
      </c>
      <c r="N5">
        <v>0</v>
      </c>
      <c r="P5">
        <v>0</v>
      </c>
      <c r="Q5">
        <v>0</v>
      </c>
      <c r="R5">
        <f t="shared" si="0"/>
        <v>4</v>
      </c>
      <c r="S5">
        <f t="shared" si="1"/>
        <v>0</v>
      </c>
      <c r="T5">
        <f t="shared" si="2"/>
        <v>-2</v>
      </c>
      <c r="U5">
        <f t="shared" si="3"/>
        <v>4</v>
      </c>
      <c r="W5" s="3" t="s">
        <v>124</v>
      </c>
      <c r="X5" t="s">
        <v>4</v>
      </c>
      <c r="Y5" t="s">
        <v>6</v>
      </c>
      <c r="Z5" t="s">
        <v>22</v>
      </c>
      <c r="AB5" s="3" t="s">
        <v>122</v>
      </c>
      <c r="AC5" s="3" t="s">
        <v>19</v>
      </c>
      <c r="AG5">
        <v>617268212</v>
      </c>
      <c r="AH5">
        <v>44344</v>
      </c>
      <c r="AJ5" t="s">
        <v>310</v>
      </c>
    </row>
    <row r="6" spans="1:36" x14ac:dyDescent="0.25">
      <c r="A6">
        <v>620834325</v>
      </c>
      <c r="B6">
        <v>65</v>
      </c>
      <c r="C6" t="s">
        <v>4</v>
      </c>
      <c r="D6">
        <v>463541</v>
      </c>
      <c r="E6">
        <v>2</v>
      </c>
      <c r="F6">
        <v>422772044</v>
      </c>
      <c r="G6">
        <v>399587813</v>
      </c>
      <c r="H6">
        <v>33</v>
      </c>
      <c r="I6">
        <v>3</v>
      </c>
      <c r="J6">
        <v>26</v>
      </c>
      <c r="K6">
        <v>23</v>
      </c>
      <c r="L6">
        <v>1</v>
      </c>
      <c r="M6">
        <v>90</v>
      </c>
      <c r="N6">
        <v>3</v>
      </c>
      <c r="O6">
        <v>90</v>
      </c>
      <c r="P6">
        <v>0</v>
      </c>
      <c r="Q6">
        <v>0</v>
      </c>
      <c r="R6">
        <f t="shared" si="0"/>
        <v>3</v>
      </c>
      <c r="S6">
        <f t="shared" si="1"/>
        <v>1</v>
      </c>
      <c r="T6">
        <f t="shared" si="2"/>
        <v>0</v>
      </c>
      <c r="U6">
        <f t="shared" si="3"/>
        <v>2</v>
      </c>
      <c r="W6" s="4">
        <v>-9</v>
      </c>
      <c r="X6" s="5"/>
      <c r="Y6" s="5">
        <v>3</v>
      </c>
      <c r="Z6" s="12">
        <f t="shared" ref="Z6:Z24" si="4">X6/(X6+Y6)</f>
        <v>0</v>
      </c>
      <c r="AB6" s="3" t="s">
        <v>73</v>
      </c>
      <c r="AC6" t="s">
        <v>4</v>
      </c>
      <c r="AD6" t="s">
        <v>6</v>
      </c>
      <c r="AE6" t="s">
        <v>22</v>
      </c>
      <c r="AG6">
        <v>11218773</v>
      </c>
      <c r="AH6">
        <v>44344</v>
      </c>
    </row>
    <row r="7" spans="1:36" x14ac:dyDescent="0.25">
      <c r="A7">
        <v>620831640</v>
      </c>
      <c r="B7">
        <v>50</v>
      </c>
      <c r="C7" t="s">
        <v>6</v>
      </c>
      <c r="D7">
        <v>533915</v>
      </c>
      <c r="E7">
        <v>1</v>
      </c>
      <c r="F7">
        <v>433700030</v>
      </c>
      <c r="G7">
        <v>430576376</v>
      </c>
      <c r="H7">
        <v>47</v>
      </c>
      <c r="J7">
        <v>10</v>
      </c>
      <c r="K7">
        <v>23</v>
      </c>
      <c r="L7">
        <v>3</v>
      </c>
      <c r="M7">
        <v>90</v>
      </c>
      <c r="N7">
        <v>4</v>
      </c>
      <c r="O7">
        <v>90</v>
      </c>
      <c r="P7">
        <v>1</v>
      </c>
      <c r="Q7">
        <v>1</v>
      </c>
      <c r="R7">
        <f t="shared" si="0"/>
        <v>3</v>
      </c>
      <c r="S7">
        <f t="shared" si="1"/>
        <v>4</v>
      </c>
      <c r="T7">
        <f t="shared" si="2"/>
        <v>-4</v>
      </c>
      <c r="U7">
        <f t="shared" si="3"/>
        <v>-1</v>
      </c>
      <c r="W7" s="4">
        <v>-8</v>
      </c>
      <c r="X7" s="5">
        <v>1</v>
      </c>
      <c r="Y7" s="5">
        <v>1</v>
      </c>
      <c r="Z7" s="12">
        <f t="shared" si="4"/>
        <v>0.5</v>
      </c>
      <c r="AB7" s="4">
        <v>-6</v>
      </c>
      <c r="AC7" s="5"/>
      <c r="AD7" s="5">
        <v>3</v>
      </c>
      <c r="AE7" s="12">
        <f t="shared" ref="AE7:AE24" si="5">AC7/(AC7+AD7)</f>
        <v>0</v>
      </c>
      <c r="AG7">
        <v>11223696</v>
      </c>
      <c r="AH7">
        <v>37089</v>
      </c>
      <c r="AJ7" t="s">
        <v>312</v>
      </c>
    </row>
    <row r="8" spans="1:36" x14ac:dyDescent="0.25">
      <c r="A8">
        <v>620821624</v>
      </c>
      <c r="B8">
        <v>73</v>
      </c>
      <c r="C8" t="s">
        <v>4</v>
      </c>
      <c r="D8">
        <v>1902621</v>
      </c>
      <c r="E8">
        <v>1</v>
      </c>
      <c r="F8">
        <v>384052406</v>
      </c>
      <c r="G8">
        <v>365090095</v>
      </c>
      <c r="H8">
        <v>59</v>
      </c>
      <c r="I8">
        <v>1</v>
      </c>
      <c r="J8">
        <v>21</v>
      </c>
      <c r="K8">
        <v>22</v>
      </c>
      <c r="L8">
        <v>7</v>
      </c>
      <c r="M8">
        <v>90</v>
      </c>
      <c r="N8">
        <v>2</v>
      </c>
      <c r="O8">
        <v>90</v>
      </c>
      <c r="P8">
        <v>0</v>
      </c>
      <c r="Q8">
        <v>0</v>
      </c>
      <c r="R8">
        <f t="shared" si="0"/>
        <v>7</v>
      </c>
      <c r="S8">
        <f t="shared" si="1"/>
        <v>2</v>
      </c>
      <c r="T8">
        <f t="shared" si="2"/>
        <v>-1</v>
      </c>
      <c r="U8">
        <f t="shared" si="3"/>
        <v>5</v>
      </c>
      <c r="W8" s="4">
        <v>-7</v>
      </c>
      <c r="X8" s="5">
        <v>5</v>
      </c>
      <c r="Y8" s="5">
        <v>9</v>
      </c>
      <c r="Z8" s="12">
        <f t="shared" si="4"/>
        <v>0.35714285714285715</v>
      </c>
      <c r="AB8" s="4">
        <v>-5</v>
      </c>
      <c r="AC8" s="5"/>
      <c r="AD8" s="5">
        <v>6</v>
      </c>
      <c r="AE8" s="12">
        <f t="shared" si="5"/>
        <v>0</v>
      </c>
      <c r="AG8">
        <v>11224319</v>
      </c>
      <c r="AH8">
        <v>37089</v>
      </c>
    </row>
    <row r="9" spans="1:36" x14ac:dyDescent="0.25">
      <c r="A9">
        <v>620814364</v>
      </c>
      <c r="B9">
        <v>10</v>
      </c>
      <c r="C9" t="s">
        <v>4</v>
      </c>
      <c r="D9">
        <v>1368563</v>
      </c>
      <c r="E9">
        <v>2</v>
      </c>
      <c r="F9">
        <v>386139974</v>
      </c>
      <c r="G9">
        <v>393657499</v>
      </c>
      <c r="H9">
        <v>24</v>
      </c>
      <c r="I9">
        <v>4</v>
      </c>
      <c r="J9">
        <v>36</v>
      </c>
      <c r="K9">
        <v>40</v>
      </c>
      <c r="L9">
        <v>1</v>
      </c>
      <c r="M9">
        <v>90</v>
      </c>
      <c r="N9">
        <v>4</v>
      </c>
      <c r="O9">
        <v>90</v>
      </c>
      <c r="P9">
        <v>2</v>
      </c>
      <c r="Q9">
        <v>0</v>
      </c>
      <c r="R9">
        <f t="shared" si="0"/>
        <v>4</v>
      </c>
      <c r="S9">
        <f t="shared" si="1"/>
        <v>1</v>
      </c>
      <c r="T9">
        <f t="shared" si="2"/>
        <v>-1</v>
      </c>
      <c r="U9">
        <f t="shared" si="3"/>
        <v>3</v>
      </c>
      <c r="W9" s="4">
        <v>-6</v>
      </c>
      <c r="X9" s="5">
        <v>6</v>
      </c>
      <c r="Y9" s="5">
        <v>32</v>
      </c>
      <c r="Z9" s="12">
        <f t="shared" si="4"/>
        <v>0.15789473684210525</v>
      </c>
      <c r="AB9" s="4">
        <v>-4</v>
      </c>
      <c r="AC9" s="5"/>
      <c r="AD9" s="5">
        <v>12</v>
      </c>
      <c r="AE9" s="12">
        <f t="shared" si="5"/>
        <v>0</v>
      </c>
      <c r="AG9">
        <v>11228949</v>
      </c>
      <c r="AH9">
        <v>44344</v>
      </c>
    </row>
    <row r="10" spans="1:36" x14ac:dyDescent="0.25">
      <c r="A10">
        <v>620813970</v>
      </c>
      <c r="B10">
        <v>113</v>
      </c>
      <c r="C10" t="s">
        <v>6</v>
      </c>
      <c r="D10">
        <v>119762</v>
      </c>
      <c r="E10">
        <v>2</v>
      </c>
      <c r="F10">
        <v>414123778</v>
      </c>
      <c r="G10">
        <v>418668423</v>
      </c>
      <c r="H10">
        <v>43</v>
      </c>
      <c r="I10">
        <v>2</v>
      </c>
      <c r="J10">
        <v>26</v>
      </c>
      <c r="K10">
        <v>19</v>
      </c>
      <c r="L10">
        <v>1</v>
      </c>
      <c r="M10">
        <v>90</v>
      </c>
      <c r="N10">
        <v>1</v>
      </c>
      <c r="O10">
        <v>90</v>
      </c>
      <c r="P10">
        <v>0</v>
      </c>
      <c r="Q10">
        <v>0</v>
      </c>
      <c r="R10">
        <f t="shared" si="0"/>
        <v>1</v>
      </c>
      <c r="S10">
        <f t="shared" si="1"/>
        <v>1</v>
      </c>
      <c r="T10">
        <f t="shared" si="2"/>
        <v>1</v>
      </c>
      <c r="U10">
        <f t="shared" si="3"/>
        <v>0</v>
      </c>
      <c r="W10" s="4">
        <v>-5</v>
      </c>
      <c r="X10" s="5">
        <v>12</v>
      </c>
      <c r="Y10" s="5">
        <v>17</v>
      </c>
      <c r="Z10" s="12">
        <f t="shared" si="4"/>
        <v>0.41379310344827586</v>
      </c>
      <c r="AB10" s="4">
        <v>-3</v>
      </c>
      <c r="AC10" s="5">
        <v>3</v>
      </c>
      <c r="AD10" s="5">
        <v>37</v>
      </c>
      <c r="AE10" s="12">
        <f t="shared" si="5"/>
        <v>7.4999999999999997E-2</v>
      </c>
      <c r="AG10">
        <v>11229716</v>
      </c>
      <c r="AH10">
        <v>44344</v>
      </c>
    </row>
    <row r="11" spans="1:36" x14ac:dyDescent="0.25">
      <c r="A11">
        <v>620813970</v>
      </c>
      <c r="B11">
        <v>82</v>
      </c>
      <c r="C11" t="s">
        <v>4</v>
      </c>
      <c r="D11">
        <v>119762</v>
      </c>
      <c r="E11">
        <v>2</v>
      </c>
      <c r="F11">
        <v>414123778</v>
      </c>
      <c r="G11">
        <v>418668423</v>
      </c>
      <c r="H11">
        <v>43</v>
      </c>
      <c r="I11">
        <v>2</v>
      </c>
      <c r="J11">
        <v>26</v>
      </c>
      <c r="K11">
        <v>19</v>
      </c>
      <c r="L11">
        <v>1</v>
      </c>
      <c r="M11">
        <v>90</v>
      </c>
      <c r="N11">
        <v>1</v>
      </c>
      <c r="O11">
        <v>90</v>
      </c>
      <c r="P11">
        <v>0</v>
      </c>
      <c r="Q11">
        <v>0</v>
      </c>
      <c r="R11">
        <f t="shared" si="0"/>
        <v>1</v>
      </c>
      <c r="S11">
        <f t="shared" si="1"/>
        <v>1</v>
      </c>
      <c r="T11">
        <f t="shared" si="2"/>
        <v>1</v>
      </c>
      <c r="U11">
        <f t="shared" si="3"/>
        <v>0</v>
      </c>
      <c r="W11" s="4">
        <v>-4</v>
      </c>
      <c r="X11" s="5">
        <v>12</v>
      </c>
      <c r="Y11" s="5">
        <v>36</v>
      </c>
      <c r="Z11" s="12">
        <f t="shared" si="4"/>
        <v>0.25</v>
      </c>
      <c r="AB11" s="4">
        <v>-2</v>
      </c>
      <c r="AC11" s="5">
        <v>4</v>
      </c>
      <c r="AD11" s="5">
        <v>35</v>
      </c>
      <c r="AE11" s="12">
        <f t="shared" si="5"/>
        <v>0.10256410256410256</v>
      </c>
      <c r="AG11">
        <v>11233850</v>
      </c>
      <c r="AH11">
        <v>37089</v>
      </c>
    </row>
    <row r="12" spans="1:36" x14ac:dyDescent="0.25">
      <c r="A12">
        <v>620788710</v>
      </c>
      <c r="B12">
        <v>75</v>
      </c>
      <c r="C12" t="s">
        <v>4</v>
      </c>
      <c r="D12">
        <v>2053670</v>
      </c>
      <c r="E12">
        <v>1</v>
      </c>
      <c r="F12">
        <v>422323214</v>
      </c>
      <c r="G12">
        <v>381880911</v>
      </c>
      <c r="H12">
        <v>50</v>
      </c>
      <c r="I12">
        <v>3</v>
      </c>
      <c r="J12">
        <v>21</v>
      </c>
      <c r="K12">
        <v>24</v>
      </c>
      <c r="L12">
        <v>4</v>
      </c>
      <c r="M12">
        <v>90</v>
      </c>
      <c r="N12">
        <v>2</v>
      </c>
      <c r="O12">
        <v>90</v>
      </c>
      <c r="P12">
        <v>0</v>
      </c>
      <c r="Q12">
        <v>0</v>
      </c>
      <c r="R12">
        <f t="shared" si="0"/>
        <v>4</v>
      </c>
      <c r="S12">
        <f t="shared" si="1"/>
        <v>2</v>
      </c>
      <c r="T12">
        <f t="shared" si="2"/>
        <v>-1</v>
      </c>
      <c r="U12">
        <f t="shared" si="3"/>
        <v>2</v>
      </c>
      <c r="W12" s="4">
        <v>-3</v>
      </c>
      <c r="X12" s="5">
        <v>23</v>
      </c>
      <c r="Y12" s="5">
        <v>40</v>
      </c>
      <c r="Z12" s="12">
        <f t="shared" si="4"/>
        <v>0.36507936507936506</v>
      </c>
      <c r="AB12" s="4">
        <v>-1</v>
      </c>
      <c r="AC12" s="5">
        <v>13</v>
      </c>
      <c r="AD12" s="5">
        <v>50</v>
      </c>
      <c r="AE12" s="12">
        <f t="shared" si="5"/>
        <v>0.20634920634920634</v>
      </c>
      <c r="AG12">
        <v>11234121</v>
      </c>
      <c r="AH12">
        <v>37089</v>
      </c>
    </row>
    <row r="13" spans="1:36" x14ac:dyDescent="0.25">
      <c r="A13">
        <v>620788535</v>
      </c>
      <c r="B13">
        <v>80</v>
      </c>
      <c r="C13" t="s">
        <v>4</v>
      </c>
      <c r="D13">
        <v>2058323</v>
      </c>
      <c r="E13">
        <v>1</v>
      </c>
      <c r="F13">
        <v>429835746</v>
      </c>
      <c r="G13">
        <v>429835737</v>
      </c>
      <c r="H13">
        <v>56</v>
      </c>
      <c r="J13">
        <v>18</v>
      </c>
      <c r="K13">
        <v>14</v>
      </c>
      <c r="L13">
        <v>1</v>
      </c>
      <c r="M13">
        <v>90</v>
      </c>
      <c r="N13">
        <v>0</v>
      </c>
      <c r="P13">
        <v>0</v>
      </c>
      <c r="Q13">
        <v>0</v>
      </c>
      <c r="R13">
        <f t="shared" si="0"/>
        <v>1</v>
      </c>
      <c r="S13">
        <f t="shared" si="1"/>
        <v>0</v>
      </c>
      <c r="T13">
        <f t="shared" si="2"/>
        <v>1</v>
      </c>
      <c r="U13">
        <f t="shared" si="3"/>
        <v>1</v>
      </c>
      <c r="W13" s="4">
        <v>-2</v>
      </c>
      <c r="X13" s="5">
        <v>25</v>
      </c>
      <c r="Y13" s="5">
        <v>39</v>
      </c>
      <c r="Z13" s="12">
        <f t="shared" si="4"/>
        <v>0.390625</v>
      </c>
      <c r="AB13" s="4">
        <v>0</v>
      </c>
      <c r="AC13" s="5">
        <v>42</v>
      </c>
      <c r="AD13" s="5">
        <v>41</v>
      </c>
      <c r="AE13" s="12">
        <f t="shared" si="5"/>
        <v>0.50602409638554213</v>
      </c>
      <c r="AG13">
        <v>11239620</v>
      </c>
      <c r="AH13">
        <v>44344</v>
      </c>
    </row>
    <row r="14" spans="1:36" x14ac:dyDescent="0.25">
      <c r="A14">
        <v>620788456</v>
      </c>
      <c r="B14">
        <v>28</v>
      </c>
      <c r="C14" t="s">
        <v>4</v>
      </c>
      <c r="D14">
        <v>2052500</v>
      </c>
      <c r="E14">
        <v>2</v>
      </c>
      <c r="F14">
        <v>432072138</v>
      </c>
      <c r="G14">
        <v>425093518</v>
      </c>
      <c r="H14">
        <v>51</v>
      </c>
      <c r="I14">
        <v>3</v>
      </c>
      <c r="J14">
        <v>15</v>
      </c>
      <c r="K14">
        <v>20</v>
      </c>
      <c r="L14">
        <v>2</v>
      </c>
      <c r="M14">
        <v>90</v>
      </c>
      <c r="N14">
        <v>2</v>
      </c>
      <c r="O14">
        <v>90</v>
      </c>
      <c r="P14">
        <v>0</v>
      </c>
      <c r="Q14">
        <v>0</v>
      </c>
      <c r="R14">
        <f t="shared" si="0"/>
        <v>2</v>
      </c>
      <c r="S14">
        <f t="shared" si="1"/>
        <v>2</v>
      </c>
      <c r="T14">
        <f t="shared" si="2"/>
        <v>-2</v>
      </c>
      <c r="U14">
        <f t="shared" si="3"/>
        <v>0</v>
      </c>
      <c r="W14" s="4">
        <v>-1</v>
      </c>
      <c r="X14" s="5">
        <v>45</v>
      </c>
      <c r="Y14" s="5">
        <v>48</v>
      </c>
      <c r="Z14" s="12">
        <f t="shared" si="4"/>
        <v>0.4838709677419355</v>
      </c>
      <c r="AB14" s="4">
        <v>1</v>
      </c>
      <c r="AC14" s="5">
        <v>52</v>
      </c>
      <c r="AD14" s="5">
        <v>30</v>
      </c>
      <c r="AE14" s="12">
        <f t="shared" si="5"/>
        <v>0.63414634146341464</v>
      </c>
      <c r="AG14">
        <v>11242573</v>
      </c>
      <c r="AH14">
        <v>37089</v>
      </c>
    </row>
    <row r="15" spans="1:36" x14ac:dyDescent="0.25">
      <c r="A15">
        <v>620784754</v>
      </c>
      <c r="B15">
        <v>19</v>
      </c>
      <c r="C15" t="s">
        <v>6</v>
      </c>
      <c r="D15">
        <v>1629476</v>
      </c>
      <c r="E15">
        <v>2</v>
      </c>
      <c r="F15">
        <v>430829479</v>
      </c>
      <c r="G15">
        <v>431226170</v>
      </c>
      <c r="H15">
        <v>42</v>
      </c>
      <c r="I15">
        <v>2</v>
      </c>
      <c r="J15">
        <v>9</v>
      </c>
      <c r="K15">
        <v>16</v>
      </c>
      <c r="L15">
        <v>0</v>
      </c>
      <c r="N15">
        <v>1</v>
      </c>
      <c r="O15">
        <v>90</v>
      </c>
      <c r="P15">
        <v>4</v>
      </c>
      <c r="Q15">
        <v>7</v>
      </c>
      <c r="R15">
        <f t="shared" si="0"/>
        <v>1</v>
      </c>
      <c r="S15">
        <f t="shared" si="1"/>
        <v>0</v>
      </c>
      <c r="T15">
        <f t="shared" si="2"/>
        <v>-2</v>
      </c>
      <c r="U15">
        <f t="shared" si="3"/>
        <v>1</v>
      </c>
      <c r="W15" s="4">
        <v>0</v>
      </c>
      <c r="X15" s="5">
        <v>48</v>
      </c>
      <c r="Y15" s="5">
        <v>36</v>
      </c>
      <c r="Z15" s="12">
        <f t="shared" si="4"/>
        <v>0.5714285714285714</v>
      </c>
      <c r="AB15" s="4">
        <v>2</v>
      </c>
      <c r="AC15" s="5">
        <v>48</v>
      </c>
      <c r="AD15" s="5">
        <v>19</v>
      </c>
      <c r="AE15" s="12">
        <f t="shared" si="5"/>
        <v>0.71641791044776115</v>
      </c>
      <c r="AG15">
        <v>11245074</v>
      </c>
      <c r="AH15">
        <v>44344</v>
      </c>
    </row>
    <row r="16" spans="1:36" x14ac:dyDescent="0.25">
      <c r="A16">
        <v>620783322</v>
      </c>
      <c r="B16">
        <v>24</v>
      </c>
      <c r="C16" t="s">
        <v>4</v>
      </c>
      <c r="D16">
        <v>2054477</v>
      </c>
      <c r="E16">
        <v>2</v>
      </c>
      <c r="F16">
        <v>425132260</v>
      </c>
      <c r="G16">
        <v>308946253</v>
      </c>
      <c r="H16">
        <v>64</v>
      </c>
      <c r="I16">
        <v>0</v>
      </c>
      <c r="J16">
        <v>22</v>
      </c>
      <c r="K16">
        <v>24</v>
      </c>
      <c r="L16">
        <v>1</v>
      </c>
      <c r="M16">
        <v>90</v>
      </c>
      <c r="N16">
        <v>1</v>
      </c>
      <c r="O16">
        <v>90</v>
      </c>
      <c r="P16">
        <v>7</v>
      </c>
      <c r="Q16">
        <v>2</v>
      </c>
      <c r="R16">
        <f t="shared" si="0"/>
        <v>1</v>
      </c>
      <c r="S16">
        <f t="shared" si="1"/>
        <v>1</v>
      </c>
      <c r="T16">
        <f t="shared" si="2"/>
        <v>-1</v>
      </c>
      <c r="U16">
        <f t="shared" si="3"/>
        <v>0</v>
      </c>
      <c r="W16" s="4">
        <v>1</v>
      </c>
      <c r="X16" s="5">
        <v>67</v>
      </c>
      <c r="Y16" s="5">
        <v>35</v>
      </c>
      <c r="Z16" s="12">
        <f t="shared" si="4"/>
        <v>0.65686274509803921</v>
      </c>
      <c r="AB16" s="4">
        <v>3</v>
      </c>
      <c r="AC16" s="5">
        <v>36</v>
      </c>
      <c r="AD16" s="5">
        <v>9</v>
      </c>
      <c r="AE16" s="12">
        <f t="shared" si="5"/>
        <v>0.8</v>
      </c>
      <c r="AG16">
        <v>11249342</v>
      </c>
      <c r="AH16">
        <v>44344</v>
      </c>
    </row>
    <row r="17" spans="1:34" x14ac:dyDescent="0.25">
      <c r="A17">
        <v>620766404</v>
      </c>
      <c r="B17">
        <v>25</v>
      </c>
      <c r="C17" t="s">
        <v>4</v>
      </c>
      <c r="D17">
        <v>469577</v>
      </c>
      <c r="E17">
        <v>2</v>
      </c>
      <c r="F17">
        <v>369961605</v>
      </c>
      <c r="G17">
        <v>386959630</v>
      </c>
      <c r="H17">
        <v>50</v>
      </c>
      <c r="J17">
        <v>20</v>
      </c>
      <c r="K17">
        <v>20</v>
      </c>
      <c r="L17">
        <v>0</v>
      </c>
      <c r="N17">
        <v>2</v>
      </c>
      <c r="O17">
        <v>90</v>
      </c>
      <c r="P17">
        <v>0</v>
      </c>
      <c r="Q17">
        <v>0</v>
      </c>
      <c r="R17">
        <f t="shared" si="0"/>
        <v>2</v>
      </c>
      <c r="S17">
        <f t="shared" si="1"/>
        <v>0</v>
      </c>
      <c r="T17">
        <f t="shared" si="2"/>
        <v>0</v>
      </c>
      <c r="U17">
        <f t="shared" si="3"/>
        <v>2</v>
      </c>
      <c r="W17" s="4">
        <v>2</v>
      </c>
      <c r="X17" s="5">
        <v>46</v>
      </c>
      <c r="Y17" s="5">
        <v>23</v>
      </c>
      <c r="Z17" s="12">
        <f t="shared" si="4"/>
        <v>0.66666666666666663</v>
      </c>
      <c r="AB17" s="4">
        <v>4</v>
      </c>
      <c r="AC17" s="5">
        <v>26</v>
      </c>
      <c r="AD17" s="5">
        <v>3</v>
      </c>
      <c r="AE17" s="12">
        <f t="shared" si="5"/>
        <v>0.89655172413793105</v>
      </c>
      <c r="AG17">
        <v>620071836</v>
      </c>
      <c r="AH17">
        <v>38734</v>
      </c>
    </row>
    <row r="18" spans="1:34" x14ac:dyDescent="0.25">
      <c r="A18">
        <v>620766390</v>
      </c>
      <c r="B18">
        <v>25</v>
      </c>
      <c r="C18" t="s">
        <v>6</v>
      </c>
      <c r="D18">
        <v>711288</v>
      </c>
      <c r="E18">
        <v>2</v>
      </c>
      <c r="F18">
        <v>423919182</v>
      </c>
      <c r="G18">
        <v>389234746</v>
      </c>
      <c r="H18">
        <v>41</v>
      </c>
      <c r="J18">
        <v>16</v>
      </c>
      <c r="K18">
        <v>13</v>
      </c>
      <c r="L18">
        <v>3</v>
      </c>
      <c r="M18">
        <v>90</v>
      </c>
      <c r="N18">
        <v>1</v>
      </c>
      <c r="O18">
        <v>90</v>
      </c>
      <c r="P18">
        <v>0</v>
      </c>
      <c r="Q18">
        <v>4</v>
      </c>
      <c r="R18">
        <f t="shared" si="0"/>
        <v>1</v>
      </c>
      <c r="S18">
        <f t="shared" si="1"/>
        <v>3</v>
      </c>
      <c r="T18">
        <f t="shared" si="2"/>
        <v>0</v>
      </c>
      <c r="U18">
        <f t="shared" si="3"/>
        <v>-2</v>
      </c>
      <c r="W18" s="4">
        <v>3</v>
      </c>
      <c r="X18" s="5">
        <v>34</v>
      </c>
      <c r="Y18" s="5">
        <v>10</v>
      </c>
      <c r="Z18" s="12">
        <f t="shared" si="4"/>
        <v>0.77272727272727271</v>
      </c>
      <c r="AB18" s="4">
        <v>5</v>
      </c>
      <c r="AC18" s="5">
        <v>23</v>
      </c>
      <c r="AD18" s="5">
        <v>3</v>
      </c>
      <c r="AE18" s="12">
        <f t="shared" si="5"/>
        <v>0.88461538461538458</v>
      </c>
      <c r="AG18">
        <v>620071838</v>
      </c>
      <c r="AH18">
        <v>38943</v>
      </c>
    </row>
    <row r="19" spans="1:34" x14ac:dyDescent="0.25">
      <c r="A19">
        <v>620756686</v>
      </c>
      <c r="B19">
        <v>29</v>
      </c>
      <c r="C19" t="s">
        <v>6</v>
      </c>
      <c r="D19">
        <v>463541</v>
      </c>
      <c r="E19">
        <v>2</v>
      </c>
      <c r="F19">
        <v>422772044</v>
      </c>
      <c r="G19">
        <v>399587813</v>
      </c>
      <c r="H19">
        <v>53</v>
      </c>
      <c r="I19">
        <v>3</v>
      </c>
      <c r="J19">
        <v>30</v>
      </c>
      <c r="K19">
        <v>29</v>
      </c>
      <c r="L19">
        <v>2</v>
      </c>
      <c r="M19">
        <v>90</v>
      </c>
      <c r="N19">
        <v>2</v>
      </c>
      <c r="O19">
        <v>90</v>
      </c>
      <c r="P19">
        <v>0</v>
      </c>
      <c r="Q19">
        <v>0</v>
      </c>
      <c r="R19">
        <f t="shared" si="0"/>
        <v>2</v>
      </c>
      <c r="S19">
        <f t="shared" si="1"/>
        <v>2</v>
      </c>
      <c r="T19">
        <f t="shared" si="2"/>
        <v>0</v>
      </c>
      <c r="U19">
        <f t="shared" si="3"/>
        <v>0</v>
      </c>
      <c r="W19" s="4">
        <v>4</v>
      </c>
      <c r="X19" s="5">
        <v>8</v>
      </c>
      <c r="Y19" s="5">
        <v>5</v>
      </c>
      <c r="Z19" s="12">
        <f t="shared" si="4"/>
        <v>0.61538461538461542</v>
      </c>
      <c r="AB19" s="4">
        <v>6</v>
      </c>
      <c r="AC19" s="5">
        <v>5</v>
      </c>
      <c r="AD19" s="5">
        <v>1</v>
      </c>
      <c r="AE19" s="12">
        <f t="shared" si="5"/>
        <v>0.83333333333333337</v>
      </c>
      <c r="AG19">
        <v>620071844</v>
      </c>
      <c r="AH19">
        <v>38734</v>
      </c>
    </row>
    <row r="20" spans="1:34" x14ac:dyDescent="0.25">
      <c r="A20">
        <v>620723939</v>
      </c>
      <c r="B20">
        <v>35</v>
      </c>
      <c r="C20" t="s">
        <v>4</v>
      </c>
      <c r="D20">
        <v>1333766</v>
      </c>
      <c r="E20">
        <v>1</v>
      </c>
      <c r="F20">
        <v>420230651</v>
      </c>
      <c r="G20">
        <v>424303986</v>
      </c>
      <c r="H20">
        <v>59</v>
      </c>
      <c r="I20">
        <v>6</v>
      </c>
      <c r="J20">
        <v>12</v>
      </c>
      <c r="K20">
        <v>18</v>
      </c>
      <c r="L20">
        <v>2</v>
      </c>
      <c r="M20">
        <v>90</v>
      </c>
      <c r="N20">
        <v>0</v>
      </c>
      <c r="P20">
        <v>0</v>
      </c>
      <c r="Q20">
        <v>3</v>
      </c>
      <c r="R20">
        <f t="shared" si="0"/>
        <v>2</v>
      </c>
      <c r="S20">
        <f t="shared" si="1"/>
        <v>0</v>
      </c>
      <c r="T20">
        <f t="shared" si="2"/>
        <v>-2</v>
      </c>
      <c r="U20">
        <f t="shared" si="3"/>
        <v>2</v>
      </c>
      <c r="W20" s="4">
        <v>5</v>
      </c>
      <c r="X20" s="5">
        <v>13</v>
      </c>
      <c r="Y20" s="5">
        <v>7</v>
      </c>
      <c r="Z20" s="12">
        <f t="shared" si="4"/>
        <v>0.65</v>
      </c>
      <c r="AB20" s="4">
        <v>7</v>
      </c>
      <c r="AC20" s="5">
        <v>3</v>
      </c>
      <c r="AD20" s="5">
        <v>1</v>
      </c>
      <c r="AE20" s="12">
        <f t="shared" si="5"/>
        <v>0.75</v>
      </c>
      <c r="AG20">
        <v>11203593</v>
      </c>
      <c r="AH20">
        <v>44344</v>
      </c>
    </row>
    <row r="21" spans="1:34" x14ac:dyDescent="0.25">
      <c r="A21">
        <v>620723469</v>
      </c>
      <c r="B21">
        <v>30</v>
      </c>
      <c r="C21" t="s">
        <v>6</v>
      </c>
      <c r="D21">
        <v>1456861</v>
      </c>
      <c r="E21">
        <v>2</v>
      </c>
      <c r="F21">
        <v>415983300</v>
      </c>
      <c r="G21">
        <v>373432676</v>
      </c>
      <c r="H21">
        <v>67</v>
      </c>
      <c r="J21">
        <v>25</v>
      </c>
      <c r="K21">
        <v>37</v>
      </c>
      <c r="L21">
        <v>4</v>
      </c>
      <c r="M21">
        <v>90</v>
      </c>
      <c r="N21">
        <v>1</v>
      </c>
      <c r="O21">
        <v>90</v>
      </c>
      <c r="P21">
        <v>0</v>
      </c>
      <c r="Q21">
        <v>2</v>
      </c>
      <c r="R21">
        <f t="shared" si="0"/>
        <v>1</v>
      </c>
      <c r="S21">
        <f t="shared" si="1"/>
        <v>4</v>
      </c>
      <c r="T21">
        <f t="shared" si="2"/>
        <v>-3</v>
      </c>
      <c r="U21">
        <f t="shared" si="3"/>
        <v>-3</v>
      </c>
      <c r="W21" s="4">
        <v>6</v>
      </c>
      <c r="X21" s="5">
        <v>6</v>
      </c>
      <c r="Y21" s="5">
        <v>2</v>
      </c>
      <c r="Z21" s="12">
        <f t="shared" si="4"/>
        <v>0.75</v>
      </c>
      <c r="AB21" s="4">
        <v>8</v>
      </c>
      <c r="AC21" s="5">
        <v>2</v>
      </c>
      <c r="AD21" s="5">
        <v>1</v>
      </c>
      <c r="AE21" s="12">
        <f t="shared" si="5"/>
        <v>0.66666666666666663</v>
      </c>
      <c r="AG21">
        <v>11203595</v>
      </c>
      <c r="AH21">
        <v>38943</v>
      </c>
    </row>
    <row r="22" spans="1:34" x14ac:dyDescent="0.25">
      <c r="A22">
        <v>620723336</v>
      </c>
      <c r="B22">
        <v>55</v>
      </c>
      <c r="C22" t="s">
        <v>4</v>
      </c>
      <c r="D22">
        <v>490468</v>
      </c>
      <c r="E22">
        <v>2</v>
      </c>
      <c r="F22">
        <v>413173317</v>
      </c>
      <c r="G22">
        <v>404472951</v>
      </c>
      <c r="H22">
        <v>42</v>
      </c>
      <c r="I22">
        <v>2</v>
      </c>
      <c r="J22">
        <v>28</v>
      </c>
      <c r="K22">
        <v>28</v>
      </c>
      <c r="L22">
        <v>0</v>
      </c>
      <c r="N22">
        <v>4</v>
      </c>
      <c r="O22">
        <v>90</v>
      </c>
      <c r="P22">
        <v>0</v>
      </c>
      <c r="Q22">
        <v>0</v>
      </c>
      <c r="R22">
        <f t="shared" si="0"/>
        <v>4</v>
      </c>
      <c r="S22">
        <f t="shared" si="1"/>
        <v>0</v>
      </c>
      <c r="T22">
        <f t="shared" si="2"/>
        <v>0</v>
      </c>
      <c r="U22">
        <f t="shared" si="3"/>
        <v>4</v>
      </c>
      <c r="W22" s="4">
        <v>7</v>
      </c>
      <c r="X22" s="5">
        <v>4</v>
      </c>
      <c r="Y22" s="5"/>
      <c r="Z22" s="12">
        <f t="shared" si="4"/>
        <v>1</v>
      </c>
      <c r="AB22" s="4">
        <v>9</v>
      </c>
      <c r="AC22" s="5">
        <v>1</v>
      </c>
      <c r="AD22" s="5"/>
      <c r="AE22" s="12">
        <f t="shared" si="5"/>
        <v>1</v>
      </c>
      <c r="AG22">
        <v>11205360</v>
      </c>
      <c r="AH22">
        <v>33387</v>
      </c>
    </row>
    <row r="23" spans="1:34" x14ac:dyDescent="0.25">
      <c r="A23">
        <v>620723336</v>
      </c>
      <c r="B23">
        <v>34</v>
      </c>
      <c r="C23" t="s">
        <v>4</v>
      </c>
      <c r="D23">
        <v>490468</v>
      </c>
      <c r="E23">
        <v>2</v>
      </c>
      <c r="F23">
        <v>412259956</v>
      </c>
      <c r="G23">
        <v>404472951</v>
      </c>
      <c r="H23">
        <v>42</v>
      </c>
      <c r="I23">
        <v>2</v>
      </c>
      <c r="J23">
        <v>28</v>
      </c>
      <c r="K23">
        <v>28</v>
      </c>
      <c r="L23">
        <v>0</v>
      </c>
      <c r="N23">
        <v>4</v>
      </c>
      <c r="O23">
        <v>90</v>
      </c>
      <c r="P23">
        <v>0</v>
      </c>
      <c r="Q23">
        <v>0</v>
      </c>
      <c r="R23">
        <f t="shared" si="0"/>
        <v>4</v>
      </c>
      <c r="S23">
        <f t="shared" si="1"/>
        <v>0</v>
      </c>
      <c r="T23">
        <f t="shared" si="2"/>
        <v>0</v>
      </c>
      <c r="U23">
        <f t="shared" si="3"/>
        <v>4</v>
      </c>
      <c r="W23" s="4">
        <v>8</v>
      </c>
      <c r="X23" s="5">
        <v>1</v>
      </c>
      <c r="Y23" s="5"/>
      <c r="Z23" s="12">
        <f t="shared" si="4"/>
        <v>1</v>
      </c>
      <c r="AB23" s="4" t="s">
        <v>24</v>
      </c>
      <c r="AC23" s="5">
        <v>258</v>
      </c>
      <c r="AD23" s="5">
        <v>251</v>
      </c>
      <c r="AE23" s="12">
        <f t="shared" si="5"/>
        <v>0.50687622789783893</v>
      </c>
      <c r="AG23">
        <v>11212733</v>
      </c>
      <c r="AH23">
        <v>20733</v>
      </c>
    </row>
    <row r="24" spans="1:34" x14ac:dyDescent="0.25">
      <c r="A24">
        <v>620723301</v>
      </c>
      <c r="B24">
        <v>33</v>
      </c>
      <c r="C24" t="s">
        <v>6</v>
      </c>
      <c r="D24">
        <v>1416334</v>
      </c>
      <c r="E24">
        <v>1</v>
      </c>
      <c r="F24">
        <v>420368890</v>
      </c>
      <c r="G24">
        <v>393341316</v>
      </c>
      <c r="H24">
        <v>48</v>
      </c>
      <c r="J24">
        <v>24</v>
      </c>
      <c r="K24">
        <v>32</v>
      </c>
      <c r="L24">
        <v>1</v>
      </c>
      <c r="M24">
        <v>90</v>
      </c>
      <c r="N24">
        <v>1</v>
      </c>
      <c r="O24">
        <v>90</v>
      </c>
      <c r="P24">
        <v>0</v>
      </c>
      <c r="Q24">
        <v>0</v>
      </c>
      <c r="R24">
        <f t="shared" si="0"/>
        <v>1</v>
      </c>
      <c r="S24">
        <f t="shared" si="1"/>
        <v>1</v>
      </c>
      <c r="T24">
        <f t="shared" si="2"/>
        <v>-2</v>
      </c>
      <c r="U24">
        <f t="shared" si="3"/>
        <v>0</v>
      </c>
      <c r="W24" s="4" t="s">
        <v>24</v>
      </c>
      <c r="X24" s="5">
        <v>356</v>
      </c>
      <c r="Y24" s="5">
        <v>343</v>
      </c>
      <c r="Z24" s="12">
        <f t="shared" si="4"/>
        <v>0.50929899856938488</v>
      </c>
      <c r="AE24" s="12" t="e">
        <f t="shared" si="5"/>
        <v>#DIV/0!</v>
      </c>
      <c r="AG24">
        <v>11227840</v>
      </c>
      <c r="AH24">
        <v>38943</v>
      </c>
    </row>
    <row r="25" spans="1:34" x14ac:dyDescent="0.25">
      <c r="A25">
        <v>620723224</v>
      </c>
      <c r="B25">
        <v>23</v>
      </c>
      <c r="C25" t="s">
        <v>6</v>
      </c>
      <c r="D25">
        <v>772631</v>
      </c>
      <c r="E25">
        <v>2</v>
      </c>
      <c r="F25">
        <v>393247217</v>
      </c>
      <c r="G25">
        <v>383766806</v>
      </c>
      <c r="H25">
        <v>44</v>
      </c>
      <c r="I25">
        <v>5</v>
      </c>
      <c r="J25">
        <v>30</v>
      </c>
      <c r="K25">
        <v>24</v>
      </c>
      <c r="L25">
        <v>2</v>
      </c>
      <c r="M25">
        <v>90</v>
      </c>
      <c r="N25">
        <v>3</v>
      </c>
      <c r="O25">
        <v>90</v>
      </c>
      <c r="P25">
        <v>4</v>
      </c>
      <c r="Q25">
        <v>0</v>
      </c>
      <c r="R25">
        <f t="shared" si="0"/>
        <v>3</v>
      </c>
      <c r="S25">
        <f t="shared" si="1"/>
        <v>2</v>
      </c>
      <c r="T25">
        <f t="shared" si="2"/>
        <v>1</v>
      </c>
      <c r="U25">
        <f t="shared" si="3"/>
        <v>1</v>
      </c>
      <c r="AG25">
        <v>11235755</v>
      </c>
      <c r="AH25">
        <v>44344</v>
      </c>
    </row>
    <row r="26" spans="1:34" x14ac:dyDescent="0.25">
      <c r="A26">
        <v>620722547</v>
      </c>
      <c r="B26">
        <v>55</v>
      </c>
      <c r="C26" t="s">
        <v>4</v>
      </c>
      <c r="D26">
        <v>438811</v>
      </c>
      <c r="E26">
        <v>1</v>
      </c>
      <c r="F26">
        <v>425965525</v>
      </c>
      <c r="G26">
        <v>379507079</v>
      </c>
      <c r="H26">
        <v>57</v>
      </c>
      <c r="I26">
        <v>3</v>
      </c>
      <c r="J26">
        <v>15</v>
      </c>
      <c r="K26">
        <v>19</v>
      </c>
      <c r="L26">
        <v>2</v>
      </c>
      <c r="M26">
        <v>90</v>
      </c>
      <c r="N26">
        <v>0</v>
      </c>
      <c r="P26">
        <v>7</v>
      </c>
      <c r="Q26">
        <v>7</v>
      </c>
      <c r="R26">
        <f t="shared" si="0"/>
        <v>2</v>
      </c>
      <c r="S26">
        <f t="shared" si="1"/>
        <v>0</v>
      </c>
      <c r="T26">
        <f t="shared" si="2"/>
        <v>-1</v>
      </c>
      <c r="U26">
        <f t="shared" si="3"/>
        <v>2</v>
      </c>
      <c r="AG26">
        <v>11253709</v>
      </c>
      <c r="AH26">
        <v>38734</v>
      </c>
    </row>
    <row r="27" spans="1:34" x14ac:dyDescent="0.25">
      <c r="A27">
        <v>620722547</v>
      </c>
      <c r="B27">
        <v>54</v>
      </c>
      <c r="C27" t="s">
        <v>4</v>
      </c>
      <c r="D27">
        <v>438811</v>
      </c>
      <c r="E27">
        <v>1</v>
      </c>
      <c r="F27">
        <v>425965525</v>
      </c>
      <c r="G27">
        <v>379507079</v>
      </c>
      <c r="H27">
        <v>57</v>
      </c>
      <c r="I27">
        <v>3</v>
      </c>
      <c r="J27">
        <v>15</v>
      </c>
      <c r="K27">
        <v>19</v>
      </c>
      <c r="L27">
        <v>2</v>
      </c>
      <c r="M27">
        <v>90</v>
      </c>
      <c r="N27">
        <v>0</v>
      </c>
      <c r="P27">
        <v>7</v>
      </c>
      <c r="Q27">
        <v>7</v>
      </c>
      <c r="R27">
        <f t="shared" si="0"/>
        <v>2</v>
      </c>
      <c r="S27">
        <f t="shared" si="1"/>
        <v>0</v>
      </c>
      <c r="T27">
        <f t="shared" si="2"/>
        <v>-1</v>
      </c>
      <c r="U27">
        <f t="shared" si="3"/>
        <v>2</v>
      </c>
      <c r="AC27" s="75">
        <f>509/2365</f>
        <v>0.21522198731501058</v>
      </c>
      <c r="AG27">
        <v>11258084</v>
      </c>
      <c r="AH27">
        <v>44344</v>
      </c>
    </row>
    <row r="28" spans="1:34" x14ac:dyDescent="0.25">
      <c r="A28">
        <v>620720481</v>
      </c>
      <c r="B28">
        <v>68</v>
      </c>
      <c r="C28" t="s">
        <v>4</v>
      </c>
      <c r="D28">
        <v>799717</v>
      </c>
      <c r="E28">
        <v>1</v>
      </c>
      <c r="F28">
        <v>418702461</v>
      </c>
      <c r="G28">
        <v>395895330</v>
      </c>
      <c r="H28">
        <v>78</v>
      </c>
      <c r="I28">
        <v>4</v>
      </c>
      <c r="J28">
        <v>25</v>
      </c>
      <c r="K28">
        <v>27</v>
      </c>
      <c r="L28">
        <v>3</v>
      </c>
      <c r="M28">
        <v>90</v>
      </c>
      <c r="N28">
        <v>0</v>
      </c>
      <c r="P28">
        <v>0</v>
      </c>
      <c r="Q28">
        <v>2</v>
      </c>
      <c r="R28">
        <f t="shared" si="0"/>
        <v>3</v>
      </c>
      <c r="S28">
        <f t="shared" si="1"/>
        <v>0</v>
      </c>
      <c r="T28">
        <f t="shared" si="2"/>
        <v>-1</v>
      </c>
      <c r="U28">
        <f t="shared" si="3"/>
        <v>3</v>
      </c>
      <c r="AC28">
        <f>158/302</f>
        <v>0.52317880794701987</v>
      </c>
      <c r="AG28">
        <v>11258134</v>
      </c>
      <c r="AH28">
        <v>35211</v>
      </c>
    </row>
    <row r="29" spans="1:34" x14ac:dyDescent="0.25">
      <c r="A29">
        <v>620720387</v>
      </c>
      <c r="B29">
        <v>52</v>
      </c>
      <c r="C29" t="s">
        <v>6</v>
      </c>
      <c r="D29">
        <v>780007</v>
      </c>
      <c r="E29">
        <v>2</v>
      </c>
      <c r="F29">
        <v>395284347</v>
      </c>
      <c r="G29">
        <v>389093794</v>
      </c>
      <c r="H29">
        <v>58</v>
      </c>
      <c r="J29">
        <v>32</v>
      </c>
      <c r="K29">
        <v>21</v>
      </c>
      <c r="L29">
        <v>4</v>
      </c>
      <c r="M29">
        <v>90</v>
      </c>
      <c r="N29">
        <v>2</v>
      </c>
      <c r="O29">
        <v>90</v>
      </c>
      <c r="P29">
        <v>4</v>
      </c>
      <c r="Q29">
        <v>8</v>
      </c>
      <c r="R29">
        <f t="shared" si="0"/>
        <v>2</v>
      </c>
      <c r="S29">
        <f t="shared" si="1"/>
        <v>4</v>
      </c>
      <c r="T29">
        <f t="shared" si="2"/>
        <v>2</v>
      </c>
      <c r="U29">
        <f t="shared" si="3"/>
        <v>-2</v>
      </c>
      <c r="AG29">
        <v>11258137</v>
      </c>
      <c r="AH29">
        <v>32104</v>
      </c>
    </row>
    <row r="30" spans="1:34" x14ac:dyDescent="0.25">
      <c r="A30">
        <v>620719078</v>
      </c>
      <c r="B30">
        <v>25</v>
      </c>
      <c r="C30" t="s">
        <v>4</v>
      </c>
      <c r="D30">
        <v>1578599</v>
      </c>
      <c r="E30">
        <v>2</v>
      </c>
      <c r="F30">
        <v>424109528</v>
      </c>
      <c r="G30">
        <v>327340014</v>
      </c>
      <c r="H30">
        <v>53</v>
      </c>
      <c r="I30">
        <v>0</v>
      </c>
      <c r="J30">
        <v>13</v>
      </c>
      <c r="K30">
        <v>21</v>
      </c>
      <c r="L30">
        <v>1</v>
      </c>
      <c r="M30">
        <v>90</v>
      </c>
      <c r="N30">
        <v>2</v>
      </c>
      <c r="O30">
        <v>90</v>
      </c>
      <c r="P30">
        <v>0</v>
      </c>
      <c r="Q30">
        <v>0</v>
      </c>
      <c r="R30">
        <f t="shared" si="0"/>
        <v>2</v>
      </c>
      <c r="S30">
        <f t="shared" si="1"/>
        <v>1</v>
      </c>
      <c r="T30">
        <f t="shared" si="2"/>
        <v>-2</v>
      </c>
      <c r="U30">
        <f t="shared" si="3"/>
        <v>1</v>
      </c>
      <c r="AG30">
        <v>11258582</v>
      </c>
      <c r="AH30">
        <v>35211</v>
      </c>
    </row>
    <row r="31" spans="1:34" x14ac:dyDescent="0.25">
      <c r="A31">
        <v>620680473</v>
      </c>
      <c r="B31">
        <v>49</v>
      </c>
      <c r="C31" t="s">
        <v>6</v>
      </c>
      <c r="D31">
        <v>2055875</v>
      </c>
      <c r="E31">
        <v>1</v>
      </c>
      <c r="F31">
        <v>433298834</v>
      </c>
      <c r="G31">
        <v>433298833</v>
      </c>
      <c r="H31">
        <v>40</v>
      </c>
      <c r="J31">
        <v>14</v>
      </c>
      <c r="K31">
        <v>16</v>
      </c>
      <c r="L31">
        <v>2</v>
      </c>
      <c r="M31">
        <v>90</v>
      </c>
      <c r="N31">
        <v>3</v>
      </c>
      <c r="O31">
        <v>90</v>
      </c>
      <c r="P31">
        <v>0</v>
      </c>
      <c r="Q31">
        <v>0</v>
      </c>
      <c r="R31">
        <f t="shared" si="0"/>
        <v>2</v>
      </c>
      <c r="S31">
        <f t="shared" si="1"/>
        <v>3</v>
      </c>
      <c r="T31">
        <f t="shared" si="2"/>
        <v>-1</v>
      </c>
      <c r="U31">
        <f t="shared" si="3"/>
        <v>-1</v>
      </c>
      <c r="AG31">
        <v>11255504</v>
      </c>
      <c r="AH31">
        <v>31480</v>
      </c>
    </row>
    <row r="32" spans="1:34" x14ac:dyDescent="0.25">
      <c r="A32">
        <v>620679913</v>
      </c>
      <c r="B32">
        <v>6</v>
      </c>
      <c r="C32" t="s">
        <v>6</v>
      </c>
      <c r="D32">
        <v>2053392</v>
      </c>
      <c r="E32">
        <v>1</v>
      </c>
      <c r="F32">
        <v>425121599</v>
      </c>
      <c r="G32">
        <v>425121590</v>
      </c>
      <c r="H32">
        <v>48</v>
      </c>
      <c r="J32">
        <v>16</v>
      </c>
      <c r="K32">
        <v>17</v>
      </c>
      <c r="L32">
        <v>2</v>
      </c>
      <c r="M32">
        <v>90</v>
      </c>
      <c r="N32">
        <v>5</v>
      </c>
      <c r="O32">
        <v>90</v>
      </c>
      <c r="P32">
        <v>0</v>
      </c>
      <c r="Q32">
        <v>0</v>
      </c>
      <c r="R32">
        <f t="shared" si="0"/>
        <v>2</v>
      </c>
      <c r="S32">
        <f t="shared" si="1"/>
        <v>5</v>
      </c>
      <c r="T32">
        <f t="shared" si="2"/>
        <v>-1</v>
      </c>
      <c r="U32">
        <f t="shared" si="3"/>
        <v>-3</v>
      </c>
      <c r="AC32" s="76">
        <f>AC27*3.5507/4.4344</f>
        <v>0.17233192999265021</v>
      </c>
      <c r="AG32">
        <v>11255513</v>
      </c>
      <c r="AH32">
        <v>44344</v>
      </c>
    </row>
    <row r="33" spans="1:34" x14ac:dyDescent="0.25">
      <c r="A33">
        <v>620673536</v>
      </c>
      <c r="B33">
        <v>62</v>
      </c>
      <c r="C33" t="s">
        <v>6</v>
      </c>
      <c r="D33">
        <v>205184</v>
      </c>
      <c r="E33">
        <v>1</v>
      </c>
      <c r="F33">
        <v>347185727</v>
      </c>
      <c r="G33">
        <v>401349015</v>
      </c>
      <c r="H33">
        <v>42</v>
      </c>
      <c r="J33">
        <v>20</v>
      </c>
      <c r="K33">
        <v>47</v>
      </c>
      <c r="L33">
        <v>1</v>
      </c>
      <c r="M33">
        <v>90</v>
      </c>
      <c r="N33">
        <v>7</v>
      </c>
      <c r="O33">
        <v>90</v>
      </c>
      <c r="P33">
        <v>3</v>
      </c>
      <c r="Q33">
        <v>8</v>
      </c>
      <c r="R33">
        <f t="shared" si="0"/>
        <v>1</v>
      </c>
      <c r="S33">
        <f t="shared" si="1"/>
        <v>7</v>
      </c>
      <c r="T33">
        <f t="shared" si="2"/>
        <v>-7</v>
      </c>
      <c r="U33">
        <f t="shared" si="3"/>
        <v>-6</v>
      </c>
      <c r="AG33">
        <v>11258581</v>
      </c>
      <c r="AH33">
        <v>36838</v>
      </c>
    </row>
    <row r="34" spans="1:34" x14ac:dyDescent="0.25">
      <c r="A34">
        <v>620663891</v>
      </c>
      <c r="B34">
        <v>84</v>
      </c>
      <c r="C34" t="s">
        <v>4</v>
      </c>
      <c r="D34">
        <v>463541</v>
      </c>
      <c r="E34">
        <v>2</v>
      </c>
      <c r="F34">
        <v>422772044</v>
      </c>
      <c r="G34">
        <v>399587813</v>
      </c>
      <c r="H34">
        <v>59</v>
      </c>
      <c r="I34">
        <v>3</v>
      </c>
      <c r="J34">
        <v>28</v>
      </c>
      <c r="K34">
        <v>32</v>
      </c>
      <c r="L34">
        <v>2</v>
      </c>
      <c r="M34">
        <v>90</v>
      </c>
      <c r="N34">
        <v>4</v>
      </c>
      <c r="O34">
        <v>90</v>
      </c>
      <c r="P34">
        <v>3</v>
      </c>
      <c r="Q34">
        <v>0</v>
      </c>
      <c r="R34">
        <f t="shared" ref="R34:R65" si="6">IF(E34=1,L34,N34)</f>
        <v>4</v>
      </c>
      <c r="S34">
        <f t="shared" ref="S34:S65" si="7">IF(E34=1,N34,L34)</f>
        <v>2</v>
      </c>
      <c r="T34">
        <f t="shared" ref="T34:T65" si="8">INT((J34-K34)/4)</f>
        <v>-1</v>
      </c>
      <c r="U34">
        <f t="shared" si="3"/>
        <v>2</v>
      </c>
      <c r="AG34">
        <v>11258598</v>
      </c>
      <c r="AH34">
        <v>44344</v>
      </c>
    </row>
    <row r="35" spans="1:34" x14ac:dyDescent="0.25">
      <c r="A35">
        <v>620609812</v>
      </c>
      <c r="B35">
        <v>22</v>
      </c>
      <c r="C35" t="s">
        <v>4</v>
      </c>
      <c r="D35">
        <v>1333784</v>
      </c>
      <c r="E35">
        <v>2</v>
      </c>
      <c r="F35">
        <v>410230840</v>
      </c>
      <c r="G35">
        <v>410470962</v>
      </c>
      <c r="H35">
        <v>42</v>
      </c>
      <c r="I35">
        <v>10</v>
      </c>
      <c r="J35">
        <v>41</v>
      </c>
      <c r="K35">
        <v>22</v>
      </c>
      <c r="L35">
        <v>3</v>
      </c>
      <c r="M35">
        <v>90</v>
      </c>
      <c r="N35">
        <v>6</v>
      </c>
      <c r="O35">
        <v>90</v>
      </c>
      <c r="P35">
        <v>0</v>
      </c>
      <c r="Q35">
        <v>8</v>
      </c>
      <c r="R35">
        <f t="shared" si="6"/>
        <v>6</v>
      </c>
      <c r="S35">
        <f t="shared" si="7"/>
        <v>3</v>
      </c>
      <c r="T35">
        <f t="shared" si="8"/>
        <v>4</v>
      </c>
      <c r="U35">
        <f t="shared" si="3"/>
        <v>3</v>
      </c>
      <c r="AG35">
        <v>11260804</v>
      </c>
      <c r="AH35">
        <v>44344</v>
      </c>
    </row>
    <row r="36" spans="1:34" x14ac:dyDescent="0.25">
      <c r="A36">
        <v>620609316</v>
      </c>
      <c r="B36">
        <v>65</v>
      </c>
      <c r="C36" t="s">
        <v>6</v>
      </c>
      <c r="D36">
        <v>1368563</v>
      </c>
      <c r="E36">
        <v>2</v>
      </c>
      <c r="F36">
        <v>376115877</v>
      </c>
      <c r="G36">
        <v>395608651</v>
      </c>
      <c r="H36">
        <v>25</v>
      </c>
      <c r="I36">
        <v>5</v>
      </c>
      <c r="J36">
        <v>35</v>
      </c>
      <c r="K36">
        <v>40</v>
      </c>
      <c r="L36">
        <v>4</v>
      </c>
      <c r="M36">
        <v>90</v>
      </c>
      <c r="N36">
        <v>3</v>
      </c>
      <c r="O36">
        <v>90</v>
      </c>
      <c r="P36">
        <v>2</v>
      </c>
      <c r="Q36">
        <v>0</v>
      </c>
      <c r="R36">
        <f t="shared" si="6"/>
        <v>3</v>
      </c>
      <c r="S36">
        <f t="shared" si="7"/>
        <v>4</v>
      </c>
      <c r="T36">
        <f t="shared" si="8"/>
        <v>-2</v>
      </c>
      <c r="U36">
        <f t="shared" si="3"/>
        <v>-1</v>
      </c>
      <c r="AG36">
        <v>11260814</v>
      </c>
      <c r="AH36">
        <v>44344</v>
      </c>
    </row>
    <row r="37" spans="1:34" x14ac:dyDescent="0.25">
      <c r="A37">
        <v>620609305</v>
      </c>
      <c r="B37">
        <v>6</v>
      </c>
      <c r="C37" t="s">
        <v>4</v>
      </c>
      <c r="D37">
        <v>1333766</v>
      </c>
      <c r="E37">
        <v>1</v>
      </c>
      <c r="F37">
        <v>423887882</v>
      </c>
      <c r="G37">
        <v>414231828</v>
      </c>
      <c r="H37">
        <v>68</v>
      </c>
      <c r="I37">
        <v>2</v>
      </c>
      <c r="J37">
        <v>15</v>
      </c>
      <c r="K37">
        <v>17</v>
      </c>
      <c r="L37">
        <v>2</v>
      </c>
      <c r="M37">
        <v>90</v>
      </c>
      <c r="N37">
        <v>0</v>
      </c>
      <c r="P37">
        <v>0</v>
      </c>
      <c r="Q37">
        <v>0</v>
      </c>
      <c r="R37">
        <f t="shared" si="6"/>
        <v>2</v>
      </c>
      <c r="S37">
        <f t="shared" si="7"/>
        <v>0</v>
      </c>
      <c r="T37">
        <f t="shared" si="8"/>
        <v>-1</v>
      </c>
      <c r="U37">
        <f t="shared" si="3"/>
        <v>2</v>
      </c>
      <c r="AG37">
        <v>11260802</v>
      </c>
      <c r="AH37">
        <v>44344</v>
      </c>
    </row>
    <row r="38" spans="1:34" x14ac:dyDescent="0.25">
      <c r="A38">
        <v>620605567</v>
      </c>
      <c r="B38">
        <v>5</v>
      </c>
      <c r="C38" t="s">
        <v>4</v>
      </c>
      <c r="D38">
        <v>119762</v>
      </c>
      <c r="E38">
        <v>2</v>
      </c>
      <c r="F38">
        <v>414123778</v>
      </c>
      <c r="G38">
        <v>418668423</v>
      </c>
      <c r="H38">
        <v>28</v>
      </c>
      <c r="I38">
        <v>2</v>
      </c>
      <c r="J38">
        <v>26</v>
      </c>
      <c r="K38">
        <v>15</v>
      </c>
      <c r="L38">
        <v>0</v>
      </c>
      <c r="N38">
        <v>1</v>
      </c>
      <c r="O38">
        <v>90</v>
      </c>
      <c r="P38">
        <v>0</v>
      </c>
      <c r="Q38">
        <v>0</v>
      </c>
      <c r="R38">
        <f t="shared" si="6"/>
        <v>1</v>
      </c>
      <c r="S38">
        <f t="shared" si="7"/>
        <v>0</v>
      </c>
      <c r="T38">
        <f t="shared" si="8"/>
        <v>2</v>
      </c>
      <c r="U38">
        <f t="shared" si="3"/>
        <v>1</v>
      </c>
      <c r="AG38">
        <v>11260813</v>
      </c>
      <c r="AH38">
        <v>44344</v>
      </c>
    </row>
    <row r="39" spans="1:34" x14ac:dyDescent="0.25">
      <c r="A39">
        <v>620603698</v>
      </c>
      <c r="B39">
        <v>44</v>
      </c>
      <c r="C39" t="s">
        <v>4</v>
      </c>
      <c r="D39">
        <v>49355</v>
      </c>
      <c r="E39">
        <v>2</v>
      </c>
      <c r="F39">
        <v>431321104</v>
      </c>
      <c r="G39">
        <v>422507916</v>
      </c>
      <c r="H39">
        <v>64</v>
      </c>
      <c r="I39">
        <v>7</v>
      </c>
      <c r="J39">
        <v>21</v>
      </c>
      <c r="K39">
        <v>16</v>
      </c>
      <c r="L39">
        <v>1</v>
      </c>
      <c r="M39">
        <v>90</v>
      </c>
      <c r="N39">
        <v>2</v>
      </c>
      <c r="O39">
        <v>90</v>
      </c>
      <c r="P39">
        <v>3</v>
      </c>
      <c r="Q39">
        <v>0</v>
      </c>
      <c r="R39">
        <f t="shared" si="6"/>
        <v>2</v>
      </c>
      <c r="S39">
        <f t="shared" si="7"/>
        <v>1</v>
      </c>
      <c r="T39">
        <f t="shared" si="8"/>
        <v>1</v>
      </c>
      <c r="U39">
        <f t="shared" si="3"/>
        <v>1</v>
      </c>
      <c r="AG39">
        <v>11261065</v>
      </c>
      <c r="AH39">
        <v>44344</v>
      </c>
    </row>
    <row r="40" spans="1:34" x14ac:dyDescent="0.25">
      <c r="A40">
        <v>620602151</v>
      </c>
      <c r="B40">
        <v>73</v>
      </c>
      <c r="C40" t="s">
        <v>6</v>
      </c>
      <c r="D40">
        <v>1434555</v>
      </c>
      <c r="E40">
        <v>2</v>
      </c>
      <c r="F40">
        <v>430715934</v>
      </c>
      <c r="G40">
        <v>404455662</v>
      </c>
      <c r="H40">
        <v>44</v>
      </c>
      <c r="J40">
        <v>12</v>
      </c>
      <c r="K40">
        <v>25</v>
      </c>
      <c r="L40">
        <v>3</v>
      </c>
      <c r="M40">
        <v>90</v>
      </c>
      <c r="N40">
        <v>4</v>
      </c>
      <c r="O40">
        <v>90</v>
      </c>
      <c r="P40">
        <v>0</v>
      </c>
      <c r="Q40">
        <v>7</v>
      </c>
      <c r="R40">
        <f t="shared" si="6"/>
        <v>4</v>
      </c>
      <c r="S40">
        <f t="shared" si="7"/>
        <v>3</v>
      </c>
      <c r="T40">
        <f t="shared" si="8"/>
        <v>-4</v>
      </c>
      <c r="U40">
        <f t="shared" si="3"/>
        <v>1</v>
      </c>
      <c r="AG40">
        <v>11261066</v>
      </c>
      <c r="AH40">
        <v>44344</v>
      </c>
    </row>
    <row r="41" spans="1:34" x14ac:dyDescent="0.25">
      <c r="A41">
        <v>620537829</v>
      </c>
      <c r="B41">
        <v>40</v>
      </c>
      <c r="C41" t="s">
        <v>6</v>
      </c>
      <c r="D41">
        <v>2053670</v>
      </c>
      <c r="E41">
        <v>1</v>
      </c>
      <c r="F41">
        <v>392168527</v>
      </c>
      <c r="G41">
        <v>381880911</v>
      </c>
      <c r="H41">
        <v>46</v>
      </c>
      <c r="I41">
        <v>3</v>
      </c>
      <c r="J41">
        <v>21</v>
      </c>
      <c r="K41">
        <v>24</v>
      </c>
      <c r="L41">
        <v>2</v>
      </c>
      <c r="M41">
        <v>90</v>
      </c>
      <c r="N41">
        <v>4</v>
      </c>
      <c r="O41">
        <v>90</v>
      </c>
      <c r="P41">
        <v>0</v>
      </c>
      <c r="Q41">
        <v>0</v>
      </c>
      <c r="R41">
        <f t="shared" si="6"/>
        <v>2</v>
      </c>
      <c r="S41">
        <f t="shared" si="7"/>
        <v>4</v>
      </c>
      <c r="T41">
        <f t="shared" si="8"/>
        <v>-1</v>
      </c>
      <c r="U41">
        <f t="shared" si="3"/>
        <v>-2</v>
      </c>
      <c r="AG41">
        <v>11262172</v>
      </c>
      <c r="AH41">
        <v>44344</v>
      </c>
    </row>
    <row r="42" spans="1:34" x14ac:dyDescent="0.25">
      <c r="A42">
        <v>620537700</v>
      </c>
      <c r="B42">
        <v>52</v>
      </c>
      <c r="C42" t="s">
        <v>4</v>
      </c>
      <c r="D42">
        <v>2056315</v>
      </c>
      <c r="E42">
        <v>2</v>
      </c>
      <c r="F42">
        <v>318339697</v>
      </c>
      <c r="G42">
        <v>346835340</v>
      </c>
      <c r="H42">
        <v>51</v>
      </c>
      <c r="I42">
        <v>2</v>
      </c>
      <c r="J42">
        <v>20</v>
      </c>
      <c r="K42">
        <v>32</v>
      </c>
      <c r="L42">
        <v>3</v>
      </c>
      <c r="M42">
        <v>90</v>
      </c>
      <c r="N42">
        <v>8</v>
      </c>
      <c r="O42">
        <v>90</v>
      </c>
      <c r="P42">
        <v>0</v>
      </c>
      <c r="Q42">
        <v>0</v>
      </c>
      <c r="R42">
        <f t="shared" si="6"/>
        <v>8</v>
      </c>
      <c r="S42">
        <f t="shared" si="7"/>
        <v>3</v>
      </c>
      <c r="T42">
        <f t="shared" si="8"/>
        <v>-3</v>
      </c>
      <c r="U42">
        <f t="shared" si="3"/>
        <v>5</v>
      </c>
      <c r="AG42">
        <v>620669442</v>
      </c>
      <c r="AH42">
        <v>44092</v>
      </c>
    </row>
    <row r="43" spans="1:34" x14ac:dyDescent="0.25">
      <c r="A43">
        <v>620535430</v>
      </c>
      <c r="B43">
        <v>52</v>
      </c>
      <c r="C43" t="s">
        <v>6</v>
      </c>
      <c r="D43">
        <v>2055620</v>
      </c>
      <c r="E43">
        <v>2</v>
      </c>
      <c r="F43">
        <v>381462378</v>
      </c>
      <c r="G43">
        <v>373361117</v>
      </c>
      <c r="H43">
        <v>51</v>
      </c>
      <c r="J43">
        <v>30</v>
      </c>
      <c r="K43">
        <v>20</v>
      </c>
      <c r="L43">
        <v>3</v>
      </c>
      <c r="M43">
        <v>90</v>
      </c>
      <c r="N43">
        <v>3</v>
      </c>
      <c r="O43">
        <v>90</v>
      </c>
      <c r="P43">
        <v>0</v>
      </c>
      <c r="Q43">
        <v>0</v>
      </c>
      <c r="R43">
        <f t="shared" si="6"/>
        <v>3</v>
      </c>
      <c r="S43">
        <f t="shared" si="7"/>
        <v>3</v>
      </c>
      <c r="T43">
        <f t="shared" si="8"/>
        <v>2</v>
      </c>
      <c r="U43">
        <f t="shared" si="3"/>
        <v>0</v>
      </c>
      <c r="AG43">
        <v>11262170</v>
      </c>
      <c r="AH43">
        <v>44344</v>
      </c>
    </row>
    <row r="44" spans="1:34" x14ac:dyDescent="0.25">
      <c r="A44">
        <v>620533185</v>
      </c>
      <c r="B44">
        <v>24</v>
      </c>
      <c r="C44" t="s">
        <v>4</v>
      </c>
      <c r="D44">
        <v>26877</v>
      </c>
      <c r="E44">
        <v>2</v>
      </c>
      <c r="F44">
        <v>380142160</v>
      </c>
      <c r="G44">
        <v>395928303</v>
      </c>
      <c r="H44">
        <v>23</v>
      </c>
      <c r="I44">
        <v>11</v>
      </c>
      <c r="J44">
        <v>38</v>
      </c>
      <c r="K44">
        <v>15</v>
      </c>
      <c r="L44">
        <v>0</v>
      </c>
      <c r="N44">
        <v>5</v>
      </c>
      <c r="O44">
        <v>90</v>
      </c>
      <c r="P44">
        <v>4</v>
      </c>
      <c r="Q44">
        <v>0</v>
      </c>
      <c r="R44">
        <f t="shared" si="6"/>
        <v>5</v>
      </c>
      <c r="S44">
        <f t="shared" si="7"/>
        <v>0</v>
      </c>
      <c r="T44">
        <f t="shared" si="8"/>
        <v>5</v>
      </c>
      <c r="U44">
        <f t="shared" si="3"/>
        <v>5</v>
      </c>
      <c r="AG44">
        <v>11260761</v>
      </c>
      <c r="AH44">
        <v>44344</v>
      </c>
    </row>
    <row r="45" spans="1:34" x14ac:dyDescent="0.25">
      <c r="A45">
        <v>620527699</v>
      </c>
      <c r="B45">
        <v>44</v>
      </c>
      <c r="C45" t="s">
        <v>4</v>
      </c>
      <c r="D45">
        <v>71272</v>
      </c>
      <c r="E45">
        <v>2</v>
      </c>
      <c r="F45">
        <v>396986457</v>
      </c>
      <c r="G45">
        <v>391759396</v>
      </c>
      <c r="H45">
        <v>29</v>
      </c>
      <c r="I45">
        <v>9</v>
      </c>
      <c r="J45">
        <v>44</v>
      </c>
      <c r="K45">
        <v>19</v>
      </c>
      <c r="L45">
        <v>2</v>
      </c>
      <c r="M45">
        <v>90</v>
      </c>
      <c r="N45">
        <v>3</v>
      </c>
      <c r="O45">
        <v>90</v>
      </c>
      <c r="P45">
        <v>0</v>
      </c>
      <c r="Q45">
        <v>7</v>
      </c>
      <c r="R45">
        <f t="shared" si="6"/>
        <v>3</v>
      </c>
      <c r="S45">
        <f t="shared" si="7"/>
        <v>2</v>
      </c>
      <c r="T45">
        <f t="shared" si="8"/>
        <v>6</v>
      </c>
      <c r="U45">
        <f t="shared" si="3"/>
        <v>1</v>
      </c>
      <c r="AG45">
        <v>11260767</v>
      </c>
      <c r="AH45">
        <v>38943</v>
      </c>
    </row>
    <row r="46" spans="1:34" x14ac:dyDescent="0.25">
      <c r="A46">
        <v>620520498</v>
      </c>
      <c r="B46">
        <v>83</v>
      </c>
      <c r="C46" t="s">
        <v>6</v>
      </c>
      <c r="D46">
        <v>793607</v>
      </c>
      <c r="E46">
        <v>2</v>
      </c>
      <c r="F46">
        <v>377556790</v>
      </c>
      <c r="G46">
        <v>398339351</v>
      </c>
      <c r="H46">
        <v>24</v>
      </c>
      <c r="I46">
        <v>4</v>
      </c>
      <c r="J46">
        <v>30</v>
      </c>
      <c r="K46">
        <v>34</v>
      </c>
      <c r="L46">
        <v>3</v>
      </c>
      <c r="M46">
        <v>90</v>
      </c>
      <c r="N46">
        <v>5</v>
      </c>
      <c r="O46">
        <v>90</v>
      </c>
      <c r="P46">
        <v>2</v>
      </c>
      <c r="Q46">
        <v>0</v>
      </c>
      <c r="R46">
        <f t="shared" si="6"/>
        <v>5</v>
      </c>
      <c r="S46">
        <f t="shared" si="7"/>
        <v>3</v>
      </c>
      <c r="T46">
        <f t="shared" si="8"/>
        <v>-1</v>
      </c>
      <c r="U46">
        <f t="shared" si="3"/>
        <v>2</v>
      </c>
      <c r="AG46">
        <v>11264109</v>
      </c>
      <c r="AH46">
        <v>37089</v>
      </c>
    </row>
    <row r="47" spans="1:34" x14ac:dyDescent="0.25">
      <c r="A47">
        <v>620520494</v>
      </c>
      <c r="B47">
        <v>30</v>
      </c>
      <c r="C47" t="s">
        <v>6</v>
      </c>
      <c r="D47">
        <v>793675</v>
      </c>
      <c r="E47">
        <v>1</v>
      </c>
      <c r="F47">
        <v>370690984</v>
      </c>
      <c r="G47">
        <v>403206473</v>
      </c>
      <c r="H47">
        <v>47</v>
      </c>
      <c r="I47">
        <v>3</v>
      </c>
      <c r="J47">
        <v>28</v>
      </c>
      <c r="K47">
        <v>35</v>
      </c>
      <c r="L47">
        <v>1</v>
      </c>
      <c r="M47">
        <v>53</v>
      </c>
      <c r="N47">
        <v>2</v>
      </c>
      <c r="O47">
        <v>90</v>
      </c>
      <c r="P47">
        <v>7</v>
      </c>
      <c r="Q47">
        <v>0</v>
      </c>
      <c r="R47">
        <f t="shared" si="6"/>
        <v>1</v>
      </c>
      <c r="S47">
        <f t="shared" si="7"/>
        <v>2</v>
      </c>
      <c r="T47">
        <f t="shared" si="8"/>
        <v>-2</v>
      </c>
      <c r="U47">
        <f t="shared" si="3"/>
        <v>-1</v>
      </c>
      <c r="AG47">
        <v>11264679</v>
      </c>
      <c r="AH47">
        <v>37089</v>
      </c>
    </row>
    <row r="48" spans="1:34" x14ac:dyDescent="0.25">
      <c r="A48">
        <v>620492830</v>
      </c>
      <c r="B48">
        <v>2</v>
      </c>
      <c r="C48" t="s">
        <v>4</v>
      </c>
      <c r="D48">
        <v>987759</v>
      </c>
      <c r="E48">
        <v>1</v>
      </c>
      <c r="F48">
        <v>366850469</v>
      </c>
      <c r="G48">
        <v>385638736</v>
      </c>
      <c r="H48">
        <v>78</v>
      </c>
      <c r="I48">
        <v>3</v>
      </c>
      <c r="J48">
        <v>26</v>
      </c>
      <c r="K48">
        <v>14</v>
      </c>
      <c r="L48">
        <v>6</v>
      </c>
      <c r="M48">
        <v>90</v>
      </c>
      <c r="N48">
        <v>3</v>
      </c>
      <c r="O48">
        <v>90</v>
      </c>
      <c r="P48">
        <v>0</v>
      </c>
      <c r="Q48">
        <v>1</v>
      </c>
      <c r="R48">
        <f t="shared" si="6"/>
        <v>6</v>
      </c>
      <c r="S48">
        <f t="shared" si="7"/>
        <v>3</v>
      </c>
      <c r="T48">
        <f t="shared" si="8"/>
        <v>3</v>
      </c>
      <c r="U48">
        <f t="shared" si="3"/>
        <v>3</v>
      </c>
      <c r="AG48">
        <v>11264387</v>
      </c>
      <c r="AH48">
        <v>44344</v>
      </c>
    </row>
    <row r="49" spans="1:34" x14ac:dyDescent="0.25">
      <c r="A49">
        <v>620449048</v>
      </c>
      <c r="B49">
        <v>78</v>
      </c>
      <c r="C49" t="s">
        <v>6</v>
      </c>
      <c r="D49">
        <v>121578</v>
      </c>
      <c r="E49">
        <v>2</v>
      </c>
      <c r="F49">
        <v>374417321</v>
      </c>
      <c r="G49">
        <v>380210918</v>
      </c>
      <c r="H49">
        <v>45</v>
      </c>
      <c r="I49">
        <v>4</v>
      </c>
      <c r="J49">
        <v>29</v>
      </c>
      <c r="K49">
        <v>29</v>
      </c>
      <c r="L49">
        <v>1</v>
      </c>
      <c r="M49">
        <v>90</v>
      </c>
      <c r="N49">
        <v>4</v>
      </c>
      <c r="O49">
        <v>90</v>
      </c>
      <c r="P49">
        <v>4</v>
      </c>
      <c r="Q49">
        <v>0</v>
      </c>
      <c r="R49">
        <f t="shared" si="6"/>
        <v>4</v>
      </c>
      <c r="S49">
        <f t="shared" si="7"/>
        <v>1</v>
      </c>
      <c r="T49">
        <f t="shared" si="8"/>
        <v>0</v>
      </c>
      <c r="U49">
        <f t="shared" si="3"/>
        <v>3</v>
      </c>
      <c r="AG49">
        <v>11264680</v>
      </c>
      <c r="AH49">
        <v>44344</v>
      </c>
    </row>
    <row r="50" spans="1:34" x14ac:dyDescent="0.25">
      <c r="A50">
        <v>620447520</v>
      </c>
      <c r="B50">
        <v>69</v>
      </c>
      <c r="C50" t="s">
        <v>4</v>
      </c>
      <c r="D50">
        <v>438610</v>
      </c>
      <c r="E50">
        <v>2</v>
      </c>
      <c r="F50">
        <v>372476293</v>
      </c>
      <c r="G50">
        <v>395485779</v>
      </c>
      <c r="H50">
        <v>30</v>
      </c>
      <c r="I50">
        <v>4</v>
      </c>
      <c r="J50">
        <v>42</v>
      </c>
      <c r="K50">
        <v>31</v>
      </c>
      <c r="L50">
        <v>1</v>
      </c>
      <c r="M50">
        <v>52</v>
      </c>
      <c r="N50">
        <v>9</v>
      </c>
      <c r="O50">
        <v>90</v>
      </c>
      <c r="P50">
        <v>0</v>
      </c>
      <c r="Q50">
        <v>8</v>
      </c>
      <c r="R50">
        <f t="shared" si="6"/>
        <v>9</v>
      </c>
      <c r="S50">
        <f t="shared" si="7"/>
        <v>1</v>
      </c>
      <c r="T50">
        <f t="shared" si="8"/>
        <v>2</v>
      </c>
      <c r="U50">
        <f t="shared" si="3"/>
        <v>8</v>
      </c>
      <c r="AG50">
        <v>11264385</v>
      </c>
      <c r="AH50">
        <v>44344</v>
      </c>
    </row>
    <row r="51" spans="1:34" x14ac:dyDescent="0.25">
      <c r="A51">
        <v>620447398</v>
      </c>
      <c r="B51">
        <v>30</v>
      </c>
      <c r="C51" t="s">
        <v>4</v>
      </c>
      <c r="D51">
        <v>490468</v>
      </c>
      <c r="E51">
        <v>2</v>
      </c>
      <c r="F51">
        <v>411344701</v>
      </c>
      <c r="G51">
        <v>404472951</v>
      </c>
      <c r="H51">
        <v>45</v>
      </c>
      <c r="I51">
        <v>2</v>
      </c>
      <c r="J51">
        <v>27</v>
      </c>
      <c r="K51">
        <v>20</v>
      </c>
      <c r="L51">
        <v>1</v>
      </c>
      <c r="M51">
        <v>90</v>
      </c>
      <c r="N51">
        <v>4</v>
      </c>
      <c r="O51">
        <v>90</v>
      </c>
      <c r="P51">
        <v>7</v>
      </c>
      <c r="Q51">
        <v>0</v>
      </c>
      <c r="R51">
        <f t="shared" si="6"/>
        <v>4</v>
      </c>
      <c r="S51">
        <f t="shared" si="7"/>
        <v>1</v>
      </c>
      <c r="T51">
        <f t="shared" si="8"/>
        <v>1</v>
      </c>
      <c r="U51">
        <f t="shared" si="3"/>
        <v>3</v>
      </c>
      <c r="AG51">
        <v>11266846</v>
      </c>
      <c r="AH51">
        <v>44344</v>
      </c>
    </row>
    <row r="52" spans="1:34" x14ac:dyDescent="0.25">
      <c r="A52">
        <v>620438986</v>
      </c>
      <c r="B52">
        <v>21</v>
      </c>
      <c r="C52" t="s">
        <v>6</v>
      </c>
      <c r="D52">
        <v>438391</v>
      </c>
      <c r="E52">
        <v>2</v>
      </c>
      <c r="F52">
        <v>364133269</v>
      </c>
      <c r="G52">
        <v>361607159</v>
      </c>
      <c r="H52">
        <v>53</v>
      </c>
      <c r="J52">
        <v>16</v>
      </c>
      <c r="K52">
        <v>23</v>
      </c>
      <c r="L52">
        <v>4</v>
      </c>
      <c r="M52">
        <v>90</v>
      </c>
      <c r="N52">
        <v>1</v>
      </c>
      <c r="O52">
        <v>90</v>
      </c>
      <c r="P52">
        <v>0</v>
      </c>
      <c r="Q52">
        <v>0</v>
      </c>
      <c r="R52">
        <f t="shared" si="6"/>
        <v>1</v>
      </c>
      <c r="S52">
        <f t="shared" si="7"/>
        <v>4</v>
      </c>
      <c r="T52">
        <f t="shared" si="8"/>
        <v>-2</v>
      </c>
      <c r="U52">
        <f t="shared" si="3"/>
        <v>-3</v>
      </c>
      <c r="AG52">
        <v>11266630</v>
      </c>
      <c r="AH52">
        <v>35211</v>
      </c>
    </row>
    <row r="53" spans="1:34" x14ac:dyDescent="0.25">
      <c r="A53">
        <v>620353088</v>
      </c>
      <c r="B53">
        <v>68</v>
      </c>
      <c r="C53" t="s">
        <v>4</v>
      </c>
      <c r="D53">
        <v>2053670</v>
      </c>
      <c r="E53">
        <v>2</v>
      </c>
      <c r="F53">
        <v>422323214</v>
      </c>
      <c r="G53">
        <v>374303947</v>
      </c>
      <c r="H53">
        <v>54</v>
      </c>
      <c r="I53">
        <v>3</v>
      </c>
      <c r="J53">
        <v>19</v>
      </c>
      <c r="K53">
        <v>26</v>
      </c>
      <c r="L53">
        <v>3</v>
      </c>
      <c r="M53">
        <v>90</v>
      </c>
      <c r="N53">
        <v>3</v>
      </c>
      <c r="O53">
        <v>90</v>
      </c>
      <c r="P53">
        <v>0</v>
      </c>
      <c r="Q53">
        <v>0</v>
      </c>
      <c r="R53">
        <f t="shared" si="6"/>
        <v>3</v>
      </c>
      <c r="S53">
        <f t="shared" si="7"/>
        <v>3</v>
      </c>
      <c r="T53">
        <f t="shared" si="8"/>
        <v>-2</v>
      </c>
      <c r="U53">
        <f t="shared" si="3"/>
        <v>0</v>
      </c>
      <c r="AG53">
        <v>11266845</v>
      </c>
      <c r="AH53">
        <v>38734</v>
      </c>
    </row>
    <row r="54" spans="1:34" x14ac:dyDescent="0.25">
      <c r="A54">
        <v>620352827</v>
      </c>
      <c r="B54">
        <v>75</v>
      </c>
      <c r="C54" t="s">
        <v>6</v>
      </c>
      <c r="D54">
        <v>2056650</v>
      </c>
      <c r="E54">
        <v>1</v>
      </c>
      <c r="F54">
        <v>428061714</v>
      </c>
      <c r="G54">
        <v>429087181</v>
      </c>
      <c r="H54">
        <v>58</v>
      </c>
      <c r="J54">
        <v>20</v>
      </c>
      <c r="K54">
        <v>24</v>
      </c>
      <c r="L54">
        <v>1</v>
      </c>
      <c r="M54">
        <v>90</v>
      </c>
      <c r="N54">
        <v>1</v>
      </c>
      <c r="O54">
        <v>90</v>
      </c>
      <c r="P54">
        <v>4</v>
      </c>
      <c r="Q54">
        <v>0</v>
      </c>
      <c r="R54">
        <f t="shared" si="6"/>
        <v>1</v>
      </c>
      <c r="S54">
        <f t="shared" si="7"/>
        <v>1</v>
      </c>
      <c r="T54">
        <f t="shared" si="8"/>
        <v>-1</v>
      </c>
      <c r="U54">
        <f t="shared" si="3"/>
        <v>0</v>
      </c>
      <c r="AG54">
        <v>617268213</v>
      </c>
      <c r="AH54">
        <v>44344</v>
      </c>
    </row>
    <row r="55" spans="1:34" x14ac:dyDescent="0.25">
      <c r="A55">
        <v>620352827</v>
      </c>
      <c r="B55">
        <v>27</v>
      </c>
      <c r="C55" t="s">
        <v>4</v>
      </c>
      <c r="D55">
        <v>2056854</v>
      </c>
      <c r="E55">
        <v>2</v>
      </c>
      <c r="F55">
        <v>426056061</v>
      </c>
      <c r="G55">
        <v>425291643</v>
      </c>
      <c r="H55">
        <v>58</v>
      </c>
      <c r="I55">
        <v>1</v>
      </c>
      <c r="J55">
        <v>17</v>
      </c>
      <c r="K55">
        <v>25</v>
      </c>
      <c r="L55">
        <v>1</v>
      </c>
      <c r="M55">
        <v>90</v>
      </c>
      <c r="N55">
        <v>1</v>
      </c>
      <c r="O55">
        <v>90</v>
      </c>
      <c r="P55">
        <v>4</v>
      </c>
      <c r="Q55">
        <v>0</v>
      </c>
      <c r="R55">
        <f t="shared" si="6"/>
        <v>1</v>
      </c>
      <c r="S55">
        <f t="shared" si="7"/>
        <v>1</v>
      </c>
      <c r="T55">
        <f t="shared" si="8"/>
        <v>-2</v>
      </c>
      <c r="U55">
        <f t="shared" si="3"/>
        <v>0</v>
      </c>
      <c r="AG55">
        <v>11269632</v>
      </c>
      <c r="AH55">
        <v>37089</v>
      </c>
    </row>
    <row r="56" spans="1:34" x14ac:dyDescent="0.25">
      <c r="A56">
        <v>620350940</v>
      </c>
      <c r="B56">
        <v>28</v>
      </c>
      <c r="C56" t="s">
        <v>6</v>
      </c>
      <c r="D56">
        <v>2058647</v>
      </c>
      <c r="E56">
        <v>1</v>
      </c>
      <c r="F56">
        <v>433123588</v>
      </c>
      <c r="G56">
        <v>433123586</v>
      </c>
      <c r="H56">
        <v>55</v>
      </c>
      <c r="J56">
        <v>15</v>
      </c>
      <c r="K56">
        <v>27</v>
      </c>
      <c r="L56">
        <v>1</v>
      </c>
      <c r="M56">
        <v>90</v>
      </c>
      <c r="N56">
        <v>1</v>
      </c>
      <c r="O56">
        <v>90</v>
      </c>
      <c r="P56">
        <v>0</v>
      </c>
      <c r="Q56">
        <v>2</v>
      </c>
      <c r="R56">
        <f t="shared" si="6"/>
        <v>1</v>
      </c>
      <c r="S56">
        <f t="shared" si="7"/>
        <v>1</v>
      </c>
      <c r="T56">
        <f t="shared" si="8"/>
        <v>-3</v>
      </c>
      <c r="U56">
        <f t="shared" si="3"/>
        <v>0</v>
      </c>
      <c r="AG56">
        <v>620071848</v>
      </c>
      <c r="AH56">
        <v>29601</v>
      </c>
    </row>
    <row r="57" spans="1:34" x14ac:dyDescent="0.25">
      <c r="A57">
        <v>620343467</v>
      </c>
      <c r="B57">
        <v>17</v>
      </c>
      <c r="C57" t="s">
        <v>4</v>
      </c>
      <c r="D57">
        <v>1211037</v>
      </c>
      <c r="E57">
        <v>2</v>
      </c>
      <c r="F57">
        <v>427033775</v>
      </c>
      <c r="G57">
        <v>344367863</v>
      </c>
      <c r="H57">
        <v>28</v>
      </c>
      <c r="I57">
        <v>3</v>
      </c>
      <c r="J57">
        <v>18</v>
      </c>
      <c r="K57">
        <v>8</v>
      </c>
      <c r="L57">
        <v>0</v>
      </c>
      <c r="N57">
        <v>2</v>
      </c>
      <c r="O57">
        <v>90</v>
      </c>
      <c r="P57">
        <v>0</v>
      </c>
      <c r="Q57">
        <v>2</v>
      </c>
      <c r="R57">
        <f t="shared" si="6"/>
        <v>2</v>
      </c>
      <c r="S57">
        <f t="shared" si="7"/>
        <v>0</v>
      </c>
      <c r="T57">
        <f t="shared" si="8"/>
        <v>2</v>
      </c>
      <c r="U57">
        <f t="shared" si="3"/>
        <v>2</v>
      </c>
      <c r="AG57">
        <v>11266741</v>
      </c>
      <c r="AH57">
        <v>38943</v>
      </c>
    </row>
    <row r="58" spans="1:34" x14ac:dyDescent="0.25">
      <c r="A58">
        <v>620280119</v>
      </c>
      <c r="B58">
        <v>76</v>
      </c>
      <c r="C58" t="s">
        <v>4</v>
      </c>
      <c r="D58">
        <v>2011971</v>
      </c>
      <c r="E58">
        <v>2</v>
      </c>
      <c r="F58">
        <v>427608380</v>
      </c>
      <c r="G58">
        <v>329039172</v>
      </c>
      <c r="H58">
        <v>24</v>
      </c>
      <c r="I58">
        <v>1</v>
      </c>
      <c r="J58">
        <v>17</v>
      </c>
      <c r="K58">
        <v>8</v>
      </c>
      <c r="L58">
        <v>0</v>
      </c>
      <c r="N58">
        <v>0</v>
      </c>
      <c r="P58">
        <v>0</v>
      </c>
      <c r="Q58">
        <v>0</v>
      </c>
      <c r="R58">
        <f t="shared" si="6"/>
        <v>0</v>
      </c>
      <c r="S58">
        <f t="shared" si="7"/>
        <v>0</v>
      </c>
      <c r="T58">
        <f t="shared" si="8"/>
        <v>2</v>
      </c>
      <c r="U58">
        <f t="shared" si="3"/>
        <v>0</v>
      </c>
      <c r="AG58">
        <v>11269633</v>
      </c>
      <c r="AH58">
        <v>38943</v>
      </c>
    </row>
    <row r="59" spans="1:34" x14ac:dyDescent="0.25">
      <c r="A59">
        <v>620261893</v>
      </c>
      <c r="B59">
        <v>36</v>
      </c>
      <c r="C59" t="s">
        <v>4</v>
      </c>
      <c r="D59">
        <v>121578</v>
      </c>
      <c r="E59">
        <v>2</v>
      </c>
      <c r="F59">
        <v>397377977</v>
      </c>
      <c r="G59">
        <v>380210918</v>
      </c>
      <c r="H59">
        <v>35</v>
      </c>
      <c r="I59">
        <v>4</v>
      </c>
      <c r="J59">
        <v>29</v>
      </c>
      <c r="K59">
        <v>23</v>
      </c>
      <c r="L59">
        <v>0</v>
      </c>
      <c r="N59">
        <v>3</v>
      </c>
      <c r="O59">
        <v>90</v>
      </c>
      <c r="P59">
        <v>2</v>
      </c>
      <c r="Q59">
        <v>4</v>
      </c>
      <c r="R59">
        <f t="shared" si="6"/>
        <v>3</v>
      </c>
      <c r="S59">
        <f t="shared" si="7"/>
        <v>0</v>
      </c>
      <c r="T59">
        <f t="shared" si="8"/>
        <v>1</v>
      </c>
      <c r="U59">
        <f t="shared" si="3"/>
        <v>3</v>
      </c>
      <c r="AG59">
        <v>617323754</v>
      </c>
      <c r="AH59">
        <v>44136</v>
      </c>
    </row>
    <row r="60" spans="1:34" x14ac:dyDescent="0.25">
      <c r="A60">
        <v>620261893</v>
      </c>
      <c r="B60">
        <v>34</v>
      </c>
      <c r="C60" t="s">
        <v>4</v>
      </c>
      <c r="D60">
        <v>121578</v>
      </c>
      <c r="E60">
        <v>2</v>
      </c>
      <c r="F60">
        <v>397377977</v>
      </c>
      <c r="G60">
        <v>380210918</v>
      </c>
      <c r="H60">
        <v>35</v>
      </c>
      <c r="I60">
        <v>4</v>
      </c>
      <c r="J60">
        <v>29</v>
      </c>
      <c r="K60">
        <v>23</v>
      </c>
      <c r="L60">
        <v>0</v>
      </c>
      <c r="N60">
        <v>3</v>
      </c>
      <c r="O60">
        <v>90</v>
      </c>
      <c r="P60">
        <v>2</v>
      </c>
      <c r="Q60">
        <v>4</v>
      </c>
      <c r="R60">
        <f t="shared" si="6"/>
        <v>3</v>
      </c>
      <c r="S60">
        <f t="shared" si="7"/>
        <v>0</v>
      </c>
      <c r="T60">
        <f t="shared" si="8"/>
        <v>1</v>
      </c>
      <c r="U60">
        <f t="shared" si="3"/>
        <v>3</v>
      </c>
      <c r="AG60">
        <v>620259609</v>
      </c>
      <c r="AH60">
        <v>38943</v>
      </c>
    </row>
    <row r="61" spans="1:34" x14ac:dyDescent="0.25">
      <c r="A61">
        <v>620259791</v>
      </c>
      <c r="B61">
        <v>32</v>
      </c>
      <c r="C61" t="s">
        <v>6</v>
      </c>
      <c r="D61">
        <v>775844</v>
      </c>
      <c r="E61">
        <v>1</v>
      </c>
      <c r="F61">
        <v>407293219</v>
      </c>
      <c r="G61">
        <v>402412099</v>
      </c>
      <c r="H61">
        <v>33</v>
      </c>
      <c r="J61">
        <v>19</v>
      </c>
      <c r="K61">
        <v>31</v>
      </c>
      <c r="L61">
        <v>1</v>
      </c>
      <c r="M61">
        <v>90</v>
      </c>
      <c r="N61">
        <v>7</v>
      </c>
      <c r="O61">
        <v>90</v>
      </c>
      <c r="P61">
        <v>7</v>
      </c>
      <c r="Q61">
        <v>0</v>
      </c>
      <c r="R61">
        <f t="shared" si="6"/>
        <v>1</v>
      </c>
      <c r="S61">
        <f t="shared" si="7"/>
        <v>7</v>
      </c>
      <c r="T61">
        <f t="shared" si="8"/>
        <v>-3</v>
      </c>
      <c r="U61">
        <f t="shared" si="3"/>
        <v>-6</v>
      </c>
      <c r="AG61">
        <v>617323763</v>
      </c>
      <c r="AH61">
        <v>38943</v>
      </c>
    </row>
    <row r="62" spans="1:34" x14ac:dyDescent="0.25">
      <c r="A62">
        <v>620259651</v>
      </c>
      <c r="B62">
        <v>50</v>
      </c>
      <c r="C62" t="s">
        <v>4</v>
      </c>
      <c r="D62">
        <v>1436860</v>
      </c>
      <c r="E62">
        <v>1</v>
      </c>
      <c r="F62">
        <v>416997900</v>
      </c>
      <c r="G62">
        <v>416596373</v>
      </c>
      <c r="H62">
        <v>37</v>
      </c>
      <c r="I62">
        <v>9</v>
      </c>
      <c r="J62">
        <v>26</v>
      </c>
      <c r="K62">
        <v>44</v>
      </c>
      <c r="L62">
        <v>7</v>
      </c>
      <c r="M62">
        <v>90</v>
      </c>
      <c r="N62">
        <v>4</v>
      </c>
      <c r="O62">
        <v>90</v>
      </c>
      <c r="P62">
        <v>1</v>
      </c>
      <c r="Q62">
        <v>4</v>
      </c>
      <c r="R62">
        <f t="shared" si="6"/>
        <v>7</v>
      </c>
      <c r="S62">
        <f t="shared" si="7"/>
        <v>4</v>
      </c>
      <c r="T62">
        <f t="shared" si="8"/>
        <v>-5</v>
      </c>
      <c r="U62">
        <f t="shared" si="3"/>
        <v>3</v>
      </c>
      <c r="AG62">
        <v>620438354</v>
      </c>
      <c r="AH62">
        <v>38734</v>
      </c>
    </row>
    <row r="63" spans="1:34" x14ac:dyDescent="0.25">
      <c r="A63">
        <v>620259626</v>
      </c>
      <c r="B63">
        <v>14</v>
      </c>
      <c r="C63" t="s">
        <v>6</v>
      </c>
      <c r="D63">
        <v>314192</v>
      </c>
      <c r="E63">
        <v>1</v>
      </c>
      <c r="F63">
        <v>417818143</v>
      </c>
      <c r="G63">
        <v>412623226</v>
      </c>
      <c r="H63">
        <v>45</v>
      </c>
      <c r="J63">
        <v>17</v>
      </c>
      <c r="K63">
        <v>23</v>
      </c>
      <c r="L63">
        <v>2</v>
      </c>
      <c r="M63">
        <v>90</v>
      </c>
      <c r="N63">
        <v>0</v>
      </c>
      <c r="P63">
        <v>0</v>
      </c>
      <c r="Q63">
        <v>0</v>
      </c>
      <c r="R63">
        <f t="shared" si="6"/>
        <v>2</v>
      </c>
      <c r="S63">
        <f t="shared" si="7"/>
        <v>0</v>
      </c>
      <c r="T63">
        <f t="shared" si="8"/>
        <v>-2</v>
      </c>
      <c r="U63">
        <f t="shared" si="3"/>
        <v>2</v>
      </c>
      <c r="AG63">
        <v>617323759</v>
      </c>
      <c r="AH63">
        <v>44344</v>
      </c>
    </row>
    <row r="64" spans="1:34" x14ac:dyDescent="0.25">
      <c r="A64">
        <v>620253684</v>
      </c>
      <c r="B64">
        <v>82</v>
      </c>
      <c r="C64" t="s">
        <v>4</v>
      </c>
      <c r="D64">
        <v>1591266</v>
      </c>
      <c r="E64">
        <v>2</v>
      </c>
      <c r="F64">
        <v>418104058</v>
      </c>
      <c r="G64">
        <v>418674716</v>
      </c>
      <c r="H64">
        <v>23</v>
      </c>
      <c r="I64">
        <v>4</v>
      </c>
      <c r="J64">
        <v>10</v>
      </c>
      <c r="K64">
        <v>7</v>
      </c>
      <c r="L64">
        <v>0</v>
      </c>
      <c r="N64">
        <v>4</v>
      </c>
      <c r="O64">
        <v>90</v>
      </c>
      <c r="P64">
        <v>0</v>
      </c>
      <c r="Q64">
        <v>0</v>
      </c>
      <c r="R64">
        <f t="shared" si="6"/>
        <v>4</v>
      </c>
      <c r="S64">
        <f t="shared" si="7"/>
        <v>0</v>
      </c>
      <c r="T64">
        <f t="shared" si="8"/>
        <v>0</v>
      </c>
      <c r="U64">
        <f t="shared" si="3"/>
        <v>4</v>
      </c>
      <c r="AG64">
        <v>11202903</v>
      </c>
      <c r="AH64">
        <v>33387</v>
      </c>
    </row>
    <row r="65" spans="1:34" x14ac:dyDescent="0.25">
      <c r="A65">
        <v>620253684</v>
      </c>
      <c r="B65">
        <v>77</v>
      </c>
      <c r="C65" t="s">
        <v>4</v>
      </c>
      <c r="D65">
        <v>1591266</v>
      </c>
      <c r="E65">
        <v>2</v>
      </c>
      <c r="F65">
        <v>430892749</v>
      </c>
      <c r="G65">
        <v>418674716</v>
      </c>
      <c r="H65">
        <v>23</v>
      </c>
      <c r="I65">
        <v>4</v>
      </c>
      <c r="J65">
        <v>10</v>
      </c>
      <c r="K65">
        <v>7</v>
      </c>
      <c r="L65">
        <v>0</v>
      </c>
      <c r="N65">
        <v>4</v>
      </c>
      <c r="O65">
        <v>90</v>
      </c>
      <c r="P65">
        <v>0</v>
      </c>
      <c r="Q65">
        <v>0</v>
      </c>
      <c r="R65">
        <f t="shared" si="6"/>
        <v>4</v>
      </c>
      <c r="S65">
        <f t="shared" si="7"/>
        <v>0</v>
      </c>
      <c r="T65">
        <f t="shared" si="8"/>
        <v>0</v>
      </c>
      <c r="U65">
        <f t="shared" si="3"/>
        <v>4</v>
      </c>
      <c r="AG65">
        <v>11210300</v>
      </c>
      <c r="AH65">
        <v>44136</v>
      </c>
    </row>
    <row r="66" spans="1:34" x14ac:dyDescent="0.25">
      <c r="A66">
        <v>620253684</v>
      </c>
      <c r="B66">
        <v>55</v>
      </c>
      <c r="C66" t="s">
        <v>4</v>
      </c>
      <c r="D66">
        <v>1591266</v>
      </c>
      <c r="E66">
        <v>2</v>
      </c>
      <c r="F66">
        <v>430727467</v>
      </c>
      <c r="G66">
        <v>418674716</v>
      </c>
      <c r="H66">
        <v>23</v>
      </c>
      <c r="I66">
        <v>4</v>
      </c>
      <c r="J66">
        <v>10</v>
      </c>
      <c r="K66">
        <v>7</v>
      </c>
      <c r="L66">
        <v>0</v>
      </c>
      <c r="N66">
        <v>4</v>
      </c>
      <c r="O66">
        <v>90</v>
      </c>
      <c r="P66">
        <v>0</v>
      </c>
      <c r="Q66">
        <v>0</v>
      </c>
      <c r="R66">
        <f t="shared" ref="R66:R97" si="9">IF(E66=1,L66,N66)</f>
        <v>4</v>
      </c>
      <c r="S66">
        <f t="shared" ref="S66:S97" si="10">IF(E66=1,N66,L66)</f>
        <v>0</v>
      </c>
      <c r="T66">
        <f t="shared" ref="T66:T97" si="11">INT((J66-K66)/4)</f>
        <v>0</v>
      </c>
      <c r="U66">
        <f t="shared" si="3"/>
        <v>4</v>
      </c>
      <c r="AG66">
        <v>11210308</v>
      </c>
      <c r="AH66">
        <v>44136</v>
      </c>
    </row>
    <row r="67" spans="1:34" x14ac:dyDescent="0.25">
      <c r="A67">
        <v>620251740</v>
      </c>
      <c r="B67">
        <v>10</v>
      </c>
      <c r="C67" t="s">
        <v>4</v>
      </c>
      <c r="D67">
        <v>1578599</v>
      </c>
      <c r="E67">
        <v>2</v>
      </c>
      <c r="F67">
        <v>425781893</v>
      </c>
      <c r="G67">
        <v>327340014</v>
      </c>
      <c r="H67">
        <v>13</v>
      </c>
      <c r="I67">
        <v>0</v>
      </c>
      <c r="J67">
        <v>15</v>
      </c>
      <c r="K67">
        <v>9</v>
      </c>
      <c r="L67">
        <v>0</v>
      </c>
      <c r="N67">
        <v>2</v>
      </c>
      <c r="O67">
        <v>90</v>
      </c>
      <c r="P67">
        <v>0</v>
      </c>
      <c r="Q67">
        <v>0</v>
      </c>
      <c r="R67">
        <f t="shared" si="9"/>
        <v>2</v>
      </c>
      <c r="S67">
        <f t="shared" si="10"/>
        <v>0</v>
      </c>
      <c r="T67">
        <f t="shared" si="11"/>
        <v>1</v>
      </c>
      <c r="U67">
        <f t="shared" ref="U67:U106" si="12">R67-S67</f>
        <v>2</v>
      </c>
      <c r="AG67">
        <v>11210329</v>
      </c>
      <c r="AH67">
        <v>44344</v>
      </c>
    </row>
    <row r="68" spans="1:34" x14ac:dyDescent="0.25">
      <c r="A68">
        <v>620166306</v>
      </c>
      <c r="B68">
        <v>41</v>
      </c>
      <c r="C68" t="s">
        <v>4</v>
      </c>
      <c r="D68">
        <v>2056302</v>
      </c>
      <c r="E68">
        <v>2</v>
      </c>
      <c r="F68">
        <v>425166361</v>
      </c>
      <c r="G68">
        <v>425166366</v>
      </c>
      <c r="H68">
        <v>47</v>
      </c>
      <c r="J68">
        <v>17</v>
      </c>
      <c r="K68">
        <v>30</v>
      </c>
      <c r="L68">
        <v>1</v>
      </c>
      <c r="M68">
        <v>90</v>
      </c>
      <c r="N68">
        <v>3</v>
      </c>
      <c r="O68">
        <v>90</v>
      </c>
      <c r="P68">
        <v>2</v>
      </c>
      <c r="Q68">
        <v>0</v>
      </c>
      <c r="R68">
        <f t="shared" si="9"/>
        <v>3</v>
      </c>
      <c r="S68">
        <f t="shared" si="10"/>
        <v>1</v>
      </c>
      <c r="T68">
        <f t="shared" si="11"/>
        <v>-4</v>
      </c>
      <c r="U68">
        <f t="shared" si="12"/>
        <v>2</v>
      </c>
      <c r="AG68">
        <v>11214703</v>
      </c>
      <c r="AH68">
        <v>31480</v>
      </c>
    </row>
    <row r="69" spans="1:34" x14ac:dyDescent="0.25">
      <c r="A69">
        <v>620165214</v>
      </c>
      <c r="B69">
        <v>15</v>
      </c>
      <c r="C69" t="s">
        <v>4</v>
      </c>
      <c r="D69">
        <v>2056854</v>
      </c>
      <c r="E69">
        <v>2</v>
      </c>
      <c r="F69">
        <v>425291645</v>
      </c>
      <c r="G69">
        <v>370614865</v>
      </c>
      <c r="H69">
        <v>46</v>
      </c>
      <c r="I69">
        <v>2</v>
      </c>
      <c r="J69">
        <v>14</v>
      </c>
      <c r="K69">
        <v>19</v>
      </c>
      <c r="L69">
        <v>0</v>
      </c>
      <c r="N69">
        <v>1</v>
      </c>
      <c r="O69">
        <v>90</v>
      </c>
      <c r="P69">
        <v>0</v>
      </c>
      <c r="Q69">
        <v>0</v>
      </c>
      <c r="R69">
        <f t="shared" si="9"/>
        <v>1</v>
      </c>
      <c r="S69">
        <f t="shared" si="10"/>
        <v>0</v>
      </c>
      <c r="T69">
        <f t="shared" si="11"/>
        <v>-2</v>
      </c>
      <c r="U69">
        <f t="shared" si="12"/>
        <v>1</v>
      </c>
      <c r="AG69">
        <v>11215237</v>
      </c>
      <c r="AH69">
        <v>38943</v>
      </c>
    </row>
    <row r="70" spans="1:34" x14ac:dyDescent="0.25">
      <c r="A70">
        <v>620165042</v>
      </c>
      <c r="B70">
        <v>23</v>
      </c>
      <c r="C70" t="s">
        <v>4</v>
      </c>
      <c r="D70">
        <v>2052500</v>
      </c>
      <c r="E70">
        <v>2</v>
      </c>
      <c r="F70">
        <v>428079564</v>
      </c>
      <c r="G70">
        <v>425093518</v>
      </c>
      <c r="H70">
        <v>66</v>
      </c>
      <c r="I70">
        <v>3</v>
      </c>
      <c r="J70">
        <v>17</v>
      </c>
      <c r="K70">
        <v>18</v>
      </c>
      <c r="L70">
        <v>1</v>
      </c>
      <c r="M70">
        <v>90</v>
      </c>
      <c r="N70">
        <v>2</v>
      </c>
      <c r="O70">
        <v>90</v>
      </c>
      <c r="P70">
        <v>0</v>
      </c>
      <c r="Q70">
        <v>0</v>
      </c>
      <c r="R70">
        <f t="shared" si="9"/>
        <v>2</v>
      </c>
      <c r="S70">
        <f t="shared" si="10"/>
        <v>1</v>
      </c>
      <c r="T70">
        <f t="shared" si="11"/>
        <v>-1</v>
      </c>
      <c r="U70">
        <f t="shared" si="12"/>
        <v>1</v>
      </c>
      <c r="AG70">
        <v>11220918</v>
      </c>
      <c r="AH70">
        <v>38734</v>
      </c>
    </row>
    <row r="71" spans="1:34" x14ac:dyDescent="0.25">
      <c r="A71">
        <v>620164724</v>
      </c>
      <c r="B71">
        <v>64</v>
      </c>
      <c r="C71" t="s">
        <v>6</v>
      </c>
      <c r="D71">
        <v>2050555</v>
      </c>
      <c r="E71">
        <v>1</v>
      </c>
      <c r="F71">
        <v>432296942</v>
      </c>
      <c r="G71">
        <v>432296935</v>
      </c>
      <c r="H71">
        <v>35</v>
      </c>
      <c r="J71">
        <v>17</v>
      </c>
      <c r="K71">
        <v>23</v>
      </c>
      <c r="L71">
        <v>2</v>
      </c>
      <c r="M71">
        <v>90</v>
      </c>
      <c r="N71">
        <v>4</v>
      </c>
      <c r="O71">
        <v>90</v>
      </c>
      <c r="P71">
        <v>0</v>
      </c>
      <c r="Q71">
        <v>0</v>
      </c>
      <c r="R71">
        <f t="shared" si="9"/>
        <v>2</v>
      </c>
      <c r="S71">
        <f t="shared" si="10"/>
        <v>4</v>
      </c>
      <c r="T71">
        <f t="shared" si="11"/>
        <v>-2</v>
      </c>
      <c r="U71">
        <f t="shared" si="12"/>
        <v>-2</v>
      </c>
      <c r="AG71">
        <v>11224952</v>
      </c>
      <c r="AH71">
        <v>38734</v>
      </c>
    </row>
    <row r="72" spans="1:34" x14ac:dyDescent="0.25">
      <c r="A72">
        <v>620164414</v>
      </c>
      <c r="B72">
        <v>32</v>
      </c>
      <c r="C72" t="s">
        <v>4</v>
      </c>
      <c r="D72">
        <v>2052793</v>
      </c>
      <c r="E72">
        <v>2</v>
      </c>
      <c r="F72">
        <v>314745294</v>
      </c>
      <c r="G72">
        <v>388854906</v>
      </c>
      <c r="H72">
        <v>52</v>
      </c>
      <c r="J72">
        <v>25</v>
      </c>
      <c r="K72">
        <v>20</v>
      </c>
      <c r="L72">
        <v>2</v>
      </c>
      <c r="M72">
        <v>90</v>
      </c>
      <c r="N72">
        <v>2</v>
      </c>
      <c r="O72">
        <v>90</v>
      </c>
      <c r="P72">
        <v>0</v>
      </c>
      <c r="Q72">
        <v>0</v>
      </c>
      <c r="R72">
        <f t="shared" si="9"/>
        <v>2</v>
      </c>
      <c r="S72">
        <f t="shared" si="10"/>
        <v>2</v>
      </c>
      <c r="T72">
        <f t="shared" si="11"/>
        <v>1</v>
      </c>
      <c r="U72">
        <f t="shared" si="12"/>
        <v>0</v>
      </c>
      <c r="AG72">
        <v>11231184</v>
      </c>
      <c r="AH72">
        <v>38734</v>
      </c>
    </row>
    <row r="73" spans="1:34" x14ac:dyDescent="0.25">
      <c r="A73">
        <v>620080497</v>
      </c>
      <c r="B73">
        <v>33</v>
      </c>
      <c r="C73" t="s">
        <v>6</v>
      </c>
      <c r="D73">
        <v>72150</v>
      </c>
      <c r="E73">
        <v>1</v>
      </c>
      <c r="F73">
        <v>407520224</v>
      </c>
      <c r="G73">
        <v>412135303</v>
      </c>
      <c r="H73">
        <v>58</v>
      </c>
      <c r="J73">
        <v>31</v>
      </c>
      <c r="K73">
        <v>29</v>
      </c>
      <c r="L73">
        <v>2</v>
      </c>
      <c r="M73">
        <v>90</v>
      </c>
      <c r="N73">
        <v>3</v>
      </c>
      <c r="O73">
        <v>90</v>
      </c>
      <c r="P73">
        <v>0</v>
      </c>
      <c r="Q73">
        <v>1</v>
      </c>
      <c r="R73">
        <f t="shared" si="9"/>
        <v>2</v>
      </c>
      <c r="S73">
        <f t="shared" si="10"/>
        <v>3</v>
      </c>
      <c r="T73">
        <f t="shared" si="11"/>
        <v>0</v>
      </c>
      <c r="U73">
        <f t="shared" si="12"/>
        <v>-1</v>
      </c>
      <c r="AG73">
        <v>11187519</v>
      </c>
      <c r="AH73">
        <v>44136</v>
      </c>
    </row>
    <row r="74" spans="1:34" x14ac:dyDescent="0.25">
      <c r="A74">
        <v>619858793</v>
      </c>
      <c r="B74">
        <v>73</v>
      </c>
      <c r="C74" t="s">
        <v>4</v>
      </c>
      <c r="D74">
        <v>793607</v>
      </c>
      <c r="E74">
        <v>2</v>
      </c>
      <c r="F74">
        <v>384162310</v>
      </c>
      <c r="G74">
        <v>398339351</v>
      </c>
      <c r="H74">
        <v>23</v>
      </c>
      <c r="I74">
        <v>4</v>
      </c>
      <c r="J74">
        <v>32</v>
      </c>
      <c r="K74">
        <v>19</v>
      </c>
      <c r="L74">
        <v>2</v>
      </c>
      <c r="M74">
        <v>90</v>
      </c>
      <c r="N74">
        <v>5</v>
      </c>
      <c r="O74">
        <v>90</v>
      </c>
      <c r="P74">
        <v>0</v>
      </c>
      <c r="Q74">
        <v>0</v>
      </c>
      <c r="R74">
        <f t="shared" si="9"/>
        <v>5</v>
      </c>
      <c r="S74">
        <f t="shared" si="10"/>
        <v>2</v>
      </c>
      <c r="T74">
        <f t="shared" si="11"/>
        <v>3</v>
      </c>
      <c r="U74">
        <f t="shared" si="12"/>
        <v>3</v>
      </c>
      <c r="AG74">
        <v>11233576</v>
      </c>
      <c r="AH74">
        <v>44136</v>
      </c>
    </row>
    <row r="75" spans="1:34" x14ac:dyDescent="0.25">
      <c r="A75">
        <v>619858580</v>
      </c>
      <c r="B75">
        <v>71</v>
      </c>
      <c r="C75" t="s">
        <v>4</v>
      </c>
      <c r="D75">
        <v>793621</v>
      </c>
      <c r="E75">
        <v>2</v>
      </c>
      <c r="F75">
        <v>395022791</v>
      </c>
      <c r="G75">
        <v>395561803</v>
      </c>
      <c r="H75">
        <v>52</v>
      </c>
      <c r="I75">
        <v>14</v>
      </c>
      <c r="J75">
        <v>32</v>
      </c>
      <c r="K75">
        <v>41</v>
      </c>
      <c r="L75">
        <v>0</v>
      </c>
      <c r="N75">
        <v>3</v>
      </c>
      <c r="O75">
        <v>90</v>
      </c>
      <c r="P75">
        <v>0</v>
      </c>
      <c r="Q75">
        <v>0</v>
      </c>
      <c r="R75">
        <f t="shared" si="9"/>
        <v>3</v>
      </c>
      <c r="S75">
        <f t="shared" si="10"/>
        <v>0</v>
      </c>
      <c r="T75">
        <f t="shared" si="11"/>
        <v>-3</v>
      </c>
      <c r="U75">
        <f t="shared" si="12"/>
        <v>3</v>
      </c>
      <c r="AG75">
        <v>11237391</v>
      </c>
      <c r="AH75">
        <v>44136</v>
      </c>
    </row>
    <row r="76" spans="1:34" x14ac:dyDescent="0.25">
      <c r="A76">
        <v>619858571</v>
      </c>
      <c r="B76">
        <v>63</v>
      </c>
      <c r="C76" t="s">
        <v>6</v>
      </c>
      <c r="D76">
        <v>793614</v>
      </c>
      <c r="E76">
        <v>1</v>
      </c>
      <c r="F76">
        <v>391476373</v>
      </c>
      <c r="G76">
        <v>395496193</v>
      </c>
      <c r="H76">
        <v>54</v>
      </c>
      <c r="J76">
        <v>31</v>
      </c>
      <c r="K76">
        <v>43</v>
      </c>
      <c r="L76">
        <v>3</v>
      </c>
      <c r="M76">
        <v>90</v>
      </c>
      <c r="N76">
        <v>4</v>
      </c>
      <c r="O76">
        <v>90</v>
      </c>
      <c r="P76">
        <v>0</v>
      </c>
      <c r="Q76">
        <v>0</v>
      </c>
      <c r="R76">
        <f t="shared" si="9"/>
        <v>3</v>
      </c>
      <c r="S76">
        <f t="shared" si="10"/>
        <v>4</v>
      </c>
      <c r="T76">
        <f t="shared" si="11"/>
        <v>-3</v>
      </c>
      <c r="U76">
        <f t="shared" si="12"/>
        <v>-1</v>
      </c>
      <c r="AG76">
        <v>11249307</v>
      </c>
      <c r="AH76">
        <v>44092</v>
      </c>
    </row>
    <row r="77" spans="1:34" x14ac:dyDescent="0.25">
      <c r="A77">
        <v>619789025</v>
      </c>
      <c r="B77">
        <v>29</v>
      </c>
      <c r="C77" t="s">
        <v>4</v>
      </c>
      <c r="D77">
        <v>1211037</v>
      </c>
      <c r="E77">
        <v>1</v>
      </c>
      <c r="F77">
        <v>340982757</v>
      </c>
      <c r="G77">
        <v>331378895</v>
      </c>
      <c r="H77">
        <v>86</v>
      </c>
      <c r="I77">
        <v>0</v>
      </c>
      <c r="J77">
        <v>21</v>
      </c>
      <c r="K77">
        <v>6</v>
      </c>
      <c r="L77">
        <v>2</v>
      </c>
      <c r="M77">
        <v>90</v>
      </c>
      <c r="N77">
        <v>2</v>
      </c>
      <c r="O77">
        <v>90</v>
      </c>
      <c r="P77">
        <v>3</v>
      </c>
      <c r="Q77">
        <v>0</v>
      </c>
      <c r="R77">
        <f t="shared" si="9"/>
        <v>2</v>
      </c>
      <c r="S77">
        <f t="shared" si="10"/>
        <v>2</v>
      </c>
      <c r="T77">
        <f t="shared" si="11"/>
        <v>3</v>
      </c>
      <c r="U77">
        <f t="shared" si="12"/>
        <v>0</v>
      </c>
      <c r="AG77">
        <v>11187527</v>
      </c>
      <c r="AH77">
        <v>44344</v>
      </c>
    </row>
    <row r="78" spans="1:34" x14ac:dyDescent="0.25">
      <c r="A78">
        <v>619458004</v>
      </c>
      <c r="B78">
        <v>77</v>
      </c>
      <c r="C78" t="s">
        <v>6</v>
      </c>
      <c r="D78">
        <v>623986</v>
      </c>
      <c r="E78">
        <v>1</v>
      </c>
      <c r="F78">
        <v>384164289</v>
      </c>
      <c r="G78">
        <v>390031915</v>
      </c>
      <c r="H78">
        <v>51</v>
      </c>
      <c r="J78">
        <v>25</v>
      </c>
      <c r="K78">
        <v>47</v>
      </c>
      <c r="L78">
        <v>1</v>
      </c>
      <c r="M78">
        <v>90</v>
      </c>
      <c r="N78">
        <v>4</v>
      </c>
      <c r="O78">
        <v>90</v>
      </c>
      <c r="P78">
        <v>0</v>
      </c>
      <c r="Q78">
        <v>8</v>
      </c>
      <c r="R78">
        <f t="shared" si="9"/>
        <v>1</v>
      </c>
      <c r="S78">
        <f t="shared" si="10"/>
        <v>4</v>
      </c>
      <c r="T78">
        <f t="shared" si="11"/>
        <v>-6</v>
      </c>
      <c r="U78">
        <f t="shared" si="12"/>
        <v>-3</v>
      </c>
      <c r="AG78">
        <v>11261901</v>
      </c>
      <c r="AH78">
        <v>37089</v>
      </c>
    </row>
    <row r="79" spans="1:34" x14ac:dyDescent="0.25">
      <c r="A79">
        <v>619078432</v>
      </c>
      <c r="B79">
        <v>29</v>
      </c>
      <c r="C79" t="s">
        <v>4</v>
      </c>
      <c r="D79">
        <v>1902621</v>
      </c>
      <c r="E79">
        <v>2</v>
      </c>
      <c r="F79">
        <v>384052406</v>
      </c>
      <c r="G79">
        <v>381103759</v>
      </c>
      <c r="H79">
        <v>35</v>
      </c>
      <c r="I79">
        <v>5</v>
      </c>
      <c r="J79">
        <v>28</v>
      </c>
      <c r="K79">
        <v>36</v>
      </c>
      <c r="L79">
        <v>0</v>
      </c>
      <c r="N79">
        <v>5</v>
      </c>
      <c r="O79">
        <v>90</v>
      </c>
      <c r="P79">
        <v>4</v>
      </c>
      <c r="Q79">
        <v>0</v>
      </c>
      <c r="R79">
        <f t="shared" si="9"/>
        <v>5</v>
      </c>
      <c r="S79">
        <f t="shared" si="10"/>
        <v>0</v>
      </c>
      <c r="T79">
        <f t="shared" si="11"/>
        <v>-2</v>
      </c>
      <c r="U79">
        <f t="shared" si="12"/>
        <v>5</v>
      </c>
      <c r="AG79">
        <v>11262764</v>
      </c>
      <c r="AH79">
        <v>44344</v>
      </c>
    </row>
    <row r="80" spans="1:34" x14ac:dyDescent="0.25">
      <c r="A80">
        <v>619051602</v>
      </c>
      <c r="B80">
        <v>34</v>
      </c>
      <c r="C80" t="s">
        <v>6</v>
      </c>
      <c r="D80">
        <v>2012168</v>
      </c>
      <c r="E80">
        <v>1</v>
      </c>
      <c r="F80">
        <v>383962543</v>
      </c>
      <c r="G80">
        <v>353183779</v>
      </c>
      <c r="H80">
        <v>67</v>
      </c>
      <c r="J80">
        <v>17</v>
      </c>
      <c r="K80">
        <v>24</v>
      </c>
      <c r="L80">
        <v>1</v>
      </c>
      <c r="M80">
        <v>90</v>
      </c>
      <c r="N80">
        <v>0</v>
      </c>
      <c r="P80">
        <v>0</v>
      </c>
      <c r="Q80">
        <v>0</v>
      </c>
      <c r="R80">
        <f t="shared" si="9"/>
        <v>1</v>
      </c>
      <c r="S80">
        <f t="shared" si="10"/>
        <v>0</v>
      </c>
      <c r="T80">
        <f t="shared" si="11"/>
        <v>-2</v>
      </c>
      <c r="U80">
        <f t="shared" si="12"/>
        <v>1</v>
      </c>
      <c r="AG80">
        <v>11262777</v>
      </c>
      <c r="AH80">
        <v>44344</v>
      </c>
    </row>
    <row r="81" spans="1:34" x14ac:dyDescent="0.25">
      <c r="A81">
        <v>618487168</v>
      </c>
      <c r="B81">
        <v>19</v>
      </c>
      <c r="C81" t="s">
        <v>4</v>
      </c>
      <c r="D81">
        <v>137672</v>
      </c>
      <c r="E81">
        <v>2</v>
      </c>
      <c r="F81">
        <v>387212233</v>
      </c>
      <c r="G81">
        <v>385543113</v>
      </c>
      <c r="H81">
        <v>18</v>
      </c>
      <c r="I81">
        <v>8</v>
      </c>
      <c r="J81">
        <v>31</v>
      </c>
      <c r="K81">
        <v>28</v>
      </c>
      <c r="L81">
        <v>1</v>
      </c>
      <c r="M81">
        <v>90</v>
      </c>
      <c r="N81">
        <v>4</v>
      </c>
      <c r="O81">
        <v>90</v>
      </c>
      <c r="P81">
        <v>7</v>
      </c>
      <c r="Q81">
        <v>7</v>
      </c>
      <c r="R81">
        <f t="shared" si="9"/>
        <v>4</v>
      </c>
      <c r="S81">
        <f t="shared" si="10"/>
        <v>1</v>
      </c>
      <c r="T81">
        <f t="shared" si="11"/>
        <v>0</v>
      </c>
      <c r="U81">
        <f t="shared" si="12"/>
        <v>3</v>
      </c>
      <c r="AG81">
        <v>11262798</v>
      </c>
      <c r="AH81">
        <v>44344</v>
      </c>
    </row>
    <row r="82" spans="1:34" x14ac:dyDescent="0.25">
      <c r="A82">
        <v>618487165</v>
      </c>
      <c r="B82">
        <v>79</v>
      </c>
      <c r="C82" t="s">
        <v>4</v>
      </c>
      <c r="D82">
        <v>137672</v>
      </c>
      <c r="E82">
        <v>1</v>
      </c>
      <c r="F82">
        <v>397098528</v>
      </c>
      <c r="G82">
        <v>397076150</v>
      </c>
      <c r="H82">
        <v>84</v>
      </c>
      <c r="I82">
        <v>4</v>
      </c>
      <c r="J82">
        <v>36</v>
      </c>
      <c r="K82">
        <v>25</v>
      </c>
      <c r="L82">
        <v>4</v>
      </c>
      <c r="M82">
        <v>90</v>
      </c>
      <c r="N82">
        <v>0</v>
      </c>
      <c r="P82">
        <v>7</v>
      </c>
      <c r="Q82">
        <v>0</v>
      </c>
      <c r="R82">
        <f t="shared" si="9"/>
        <v>4</v>
      </c>
      <c r="S82">
        <f t="shared" si="10"/>
        <v>0</v>
      </c>
      <c r="T82">
        <f t="shared" si="11"/>
        <v>2</v>
      </c>
      <c r="U82">
        <f t="shared" si="12"/>
        <v>4</v>
      </c>
      <c r="AG82">
        <v>11266824</v>
      </c>
      <c r="AH82">
        <v>44344</v>
      </c>
    </row>
    <row r="83" spans="1:34" x14ac:dyDescent="0.25">
      <c r="A83">
        <v>618487165</v>
      </c>
      <c r="B83">
        <v>26</v>
      </c>
      <c r="C83" t="s">
        <v>4</v>
      </c>
      <c r="D83">
        <v>137672</v>
      </c>
      <c r="E83">
        <v>1</v>
      </c>
      <c r="F83">
        <v>397098528</v>
      </c>
      <c r="G83">
        <v>397076150</v>
      </c>
      <c r="H83">
        <v>84</v>
      </c>
      <c r="I83">
        <v>4</v>
      </c>
      <c r="J83">
        <v>36</v>
      </c>
      <c r="K83">
        <v>25</v>
      </c>
      <c r="L83">
        <v>4</v>
      </c>
      <c r="M83">
        <v>90</v>
      </c>
      <c r="N83">
        <v>0</v>
      </c>
      <c r="P83">
        <v>7</v>
      </c>
      <c r="Q83">
        <v>0</v>
      </c>
      <c r="R83">
        <f t="shared" si="9"/>
        <v>4</v>
      </c>
      <c r="S83">
        <f t="shared" si="10"/>
        <v>0</v>
      </c>
      <c r="T83">
        <f t="shared" si="11"/>
        <v>2</v>
      </c>
      <c r="U83">
        <f t="shared" si="12"/>
        <v>4</v>
      </c>
      <c r="AG83">
        <v>11266840</v>
      </c>
      <c r="AH83">
        <v>37089</v>
      </c>
    </row>
    <row r="84" spans="1:34" x14ac:dyDescent="0.25">
      <c r="A84">
        <v>618487161</v>
      </c>
      <c r="B84">
        <v>86</v>
      </c>
      <c r="C84" t="s">
        <v>4</v>
      </c>
      <c r="D84">
        <v>137672</v>
      </c>
      <c r="E84">
        <v>2</v>
      </c>
      <c r="F84">
        <v>423994357</v>
      </c>
      <c r="G84">
        <v>390145594</v>
      </c>
      <c r="H84">
        <v>31</v>
      </c>
      <c r="I84">
        <v>8</v>
      </c>
      <c r="J84">
        <v>38</v>
      </c>
      <c r="K84">
        <v>33</v>
      </c>
      <c r="L84">
        <v>2</v>
      </c>
      <c r="M84">
        <v>90</v>
      </c>
      <c r="N84">
        <v>4</v>
      </c>
      <c r="O84">
        <v>90</v>
      </c>
      <c r="P84">
        <v>2</v>
      </c>
      <c r="Q84">
        <v>8</v>
      </c>
      <c r="R84">
        <f t="shared" si="9"/>
        <v>4</v>
      </c>
      <c r="S84">
        <f t="shared" si="10"/>
        <v>2</v>
      </c>
      <c r="T84">
        <f t="shared" si="11"/>
        <v>1</v>
      </c>
      <c r="U84">
        <f t="shared" si="12"/>
        <v>2</v>
      </c>
      <c r="AG84">
        <v>11268069</v>
      </c>
      <c r="AH84">
        <v>44344</v>
      </c>
    </row>
    <row r="85" spans="1:34" x14ac:dyDescent="0.25">
      <c r="A85">
        <v>618407321</v>
      </c>
      <c r="B85">
        <v>40</v>
      </c>
      <c r="C85" t="s">
        <v>6</v>
      </c>
      <c r="D85">
        <v>950021</v>
      </c>
      <c r="E85">
        <v>1</v>
      </c>
      <c r="F85">
        <v>424411445</v>
      </c>
      <c r="G85">
        <v>425453659</v>
      </c>
      <c r="H85">
        <v>40</v>
      </c>
      <c r="J85">
        <v>15</v>
      </c>
      <c r="K85">
        <v>28</v>
      </c>
      <c r="L85">
        <v>2</v>
      </c>
      <c r="M85">
        <v>90</v>
      </c>
      <c r="N85">
        <v>4</v>
      </c>
      <c r="O85">
        <v>90</v>
      </c>
      <c r="P85">
        <v>0</v>
      </c>
      <c r="Q85">
        <v>0</v>
      </c>
      <c r="R85">
        <f t="shared" si="9"/>
        <v>2</v>
      </c>
      <c r="S85">
        <f t="shared" si="10"/>
        <v>4</v>
      </c>
      <c r="T85">
        <f t="shared" si="11"/>
        <v>-4</v>
      </c>
      <c r="U85">
        <f t="shared" si="12"/>
        <v>-2</v>
      </c>
      <c r="AG85">
        <v>11266755</v>
      </c>
      <c r="AH85">
        <v>44344</v>
      </c>
    </row>
    <row r="86" spans="1:34" x14ac:dyDescent="0.25">
      <c r="A86">
        <v>618407316</v>
      </c>
      <c r="B86">
        <v>54</v>
      </c>
      <c r="C86" t="s">
        <v>4</v>
      </c>
      <c r="D86">
        <v>948677</v>
      </c>
      <c r="E86">
        <v>1</v>
      </c>
      <c r="F86">
        <v>331235210</v>
      </c>
      <c r="G86">
        <v>327154608</v>
      </c>
      <c r="H86">
        <v>79</v>
      </c>
      <c r="I86">
        <v>8</v>
      </c>
      <c r="J86">
        <v>19</v>
      </c>
      <c r="K86">
        <v>9</v>
      </c>
      <c r="L86">
        <v>3</v>
      </c>
      <c r="M86">
        <v>90</v>
      </c>
      <c r="N86">
        <v>2</v>
      </c>
      <c r="O86">
        <v>90</v>
      </c>
      <c r="P86">
        <v>7</v>
      </c>
      <c r="Q86">
        <v>0</v>
      </c>
      <c r="R86">
        <f t="shared" si="9"/>
        <v>3</v>
      </c>
      <c r="S86">
        <f t="shared" si="10"/>
        <v>2</v>
      </c>
      <c r="T86">
        <f t="shared" si="11"/>
        <v>2</v>
      </c>
      <c r="U86">
        <f t="shared" si="12"/>
        <v>1</v>
      </c>
      <c r="AG86">
        <v>11270731</v>
      </c>
      <c r="AH86">
        <v>44344</v>
      </c>
    </row>
    <row r="87" spans="1:34" x14ac:dyDescent="0.25">
      <c r="A87">
        <v>618380496</v>
      </c>
      <c r="B87">
        <v>78</v>
      </c>
      <c r="C87" t="s">
        <v>4</v>
      </c>
      <c r="D87">
        <v>1409386</v>
      </c>
      <c r="E87">
        <v>1</v>
      </c>
      <c r="F87">
        <v>419368478</v>
      </c>
      <c r="G87">
        <v>428166325</v>
      </c>
      <c r="H87">
        <v>79</v>
      </c>
      <c r="I87">
        <v>3</v>
      </c>
      <c r="J87">
        <v>15</v>
      </c>
      <c r="K87">
        <v>9</v>
      </c>
      <c r="L87">
        <v>3</v>
      </c>
      <c r="M87">
        <v>90</v>
      </c>
      <c r="N87">
        <v>1</v>
      </c>
      <c r="O87">
        <v>90</v>
      </c>
      <c r="P87">
        <v>0</v>
      </c>
      <c r="Q87">
        <v>0</v>
      </c>
      <c r="R87">
        <f t="shared" si="9"/>
        <v>3</v>
      </c>
      <c r="S87">
        <f t="shared" si="10"/>
        <v>1</v>
      </c>
      <c r="T87">
        <f t="shared" si="11"/>
        <v>1</v>
      </c>
      <c r="U87">
        <f t="shared" si="12"/>
        <v>2</v>
      </c>
      <c r="AG87">
        <v>11270770</v>
      </c>
      <c r="AH87">
        <v>44344</v>
      </c>
    </row>
    <row r="88" spans="1:34" x14ac:dyDescent="0.25">
      <c r="A88">
        <v>618380488</v>
      </c>
      <c r="B88">
        <v>34</v>
      </c>
      <c r="C88" t="s">
        <v>4</v>
      </c>
      <c r="D88">
        <v>1409386</v>
      </c>
      <c r="E88">
        <v>1</v>
      </c>
      <c r="F88">
        <v>420696878</v>
      </c>
      <c r="G88">
        <v>428166325</v>
      </c>
      <c r="H88">
        <v>82</v>
      </c>
      <c r="I88">
        <v>3</v>
      </c>
      <c r="J88">
        <v>11</v>
      </c>
      <c r="K88">
        <v>7</v>
      </c>
      <c r="L88">
        <v>4</v>
      </c>
      <c r="M88">
        <v>90</v>
      </c>
      <c r="N88">
        <v>0</v>
      </c>
      <c r="P88">
        <v>0</v>
      </c>
      <c r="Q88">
        <v>0</v>
      </c>
      <c r="R88">
        <f t="shared" si="9"/>
        <v>4</v>
      </c>
      <c r="S88">
        <f t="shared" si="10"/>
        <v>0</v>
      </c>
      <c r="T88">
        <f t="shared" si="11"/>
        <v>1</v>
      </c>
      <c r="U88">
        <f t="shared" si="12"/>
        <v>4</v>
      </c>
      <c r="AG88">
        <v>11268947</v>
      </c>
      <c r="AH88">
        <v>44344</v>
      </c>
    </row>
    <row r="89" spans="1:34" x14ac:dyDescent="0.25">
      <c r="A89">
        <v>617400312</v>
      </c>
      <c r="B89">
        <v>19</v>
      </c>
      <c r="C89" t="s">
        <v>6</v>
      </c>
      <c r="D89">
        <v>1333766</v>
      </c>
      <c r="E89">
        <v>1</v>
      </c>
      <c r="F89">
        <v>420230651</v>
      </c>
      <c r="G89">
        <v>422085834</v>
      </c>
      <c r="H89">
        <v>63</v>
      </c>
      <c r="I89">
        <v>4</v>
      </c>
      <c r="J89">
        <v>10</v>
      </c>
      <c r="K89">
        <v>24</v>
      </c>
      <c r="L89">
        <v>2</v>
      </c>
      <c r="M89">
        <v>90</v>
      </c>
      <c r="N89">
        <v>0</v>
      </c>
      <c r="P89">
        <v>1</v>
      </c>
      <c r="Q89">
        <v>3</v>
      </c>
      <c r="R89">
        <f t="shared" si="9"/>
        <v>2</v>
      </c>
      <c r="S89">
        <f t="shared" si="10"/>
        <v>0</v>
      </c>
      <c r="T89">
        <f t="shared" si="11"/>
        <v>-4</v>
      </c>
      <c r="U89">
        <f t="shared" si="12"/>
        <v>2</v>
      </c>
      <c r="AG89">
        <v>11268876</v>
      </c>
      <c r="AH89">
        <v>44344</v>
      </c>
    </row>
    <row r="90" spans="1:34" x14ac:dyDescent="0.25">
      <c r="A90">
        <v>617400305</v>
      </c>
      <c r="B90">
        <v>4</v>
      </c>
      <c r="C90" t="s">
        <v>6</v>
      </c>
      <c r="D90">
        <v>772903</v>
      </c>
      <c r="E90">
        <v>2</v>
      </c>
      <c r="F90">
        <v>431672518</v>
      </c>
      <c r="G90">
        <v>431672515</v>
      </c>
      <c r="H90">
        <v>49</v>
      </c>
      <c r="J90">
        <v>18</v>
      </c>
      <c r="K90">
        <v>12</v>
      </c>
      <c r="L90">
        <v>1</v>
      </c>
      <c r="M90">
        <v>90</v>
      </c>
      <c r="N90">
        <v>1</v>
      </c>
      <c r="O90">
        <v>90</v>
      </c>
      <c r="P90">
        <v>0</v>
      </c>
      <c r="Q90">
        <v>0</v>
      </c>
      <c r="R90">
        <f t="shared" si="9"/>
        <v>1</v>
      </c>
      <c r="S90">
        <f t="shared" si="10"/>
        <v>1</v>
      </c>
      <c r="T90">
        <f t="shared" si="11"/>
        <v>1</v>
      </c>
      <c r="U90">
        <f t="shared" si="12"/>
        <v>0</v>
      </c>
      <c r="AG90">
        <v>11273069</v>
      </c>
      <c r="AH90">
        <v>44344</v>
      </c>
    </row>
    <row r="91" spans="1:34" x14ac:dyDescent="0.25">
      <c r="A91">
        <v>617374498</v>
      </c>
      <c r="B91">
        <v>10</v>
      </c>
      <c r="C91" t="s">
        <v>4</v>
      </c>
      <c r="D91">
        <v>1597416</v>
      </c>
      <c r="E91">
        <v>2</v>
      </c>
      <c r="F91">
        <v>433422828</v>
      </c>
      <c r="G91">
        <v>337206448</v>
      </c>
      <c r="H91">
        <v>50</v>
      </c>
      <c r="I91">
        <v>1</v>
      </c>
      <c r="J91">
        <v>11</v>
      </c>
      <c r="K91">
        <v>19</v>
      </c>
      <c r="L91">
        <v>3</v>
      </c>
      <c r="M91">
        <v>90</v>
      </c>
      <c r="N91">
        <v>3</v>
      </c>
      <c r="O91">
        <v>90</v>
      </c>
      <c r="P91">
        <v>0</v>
      </c>
      <c r="Q91">
        <v>0</v>
      </c>
      <c r="R91">
        <f t="shared" si="9"/>
        <v>3</v>
      </c>
      <c r="S91">
        <f t="shared" si="10"/>
        <v>3</v>
      </c>
      <c r="T91">
        <f t="shared" si="11"/>
        <v>-2</v>
      </c>
      <c r="U91">
        <f t="shared" si="12"/>
        <v>0</v>
      </c>
      <c r="AG91">
        <v>620259738</v>
      </c>
      <c r="AH91">
        <v>27987</v>
      </c>
    </row>
    <row r="92" spans="1:34" x14ac:dyDescent="0.25">
      <c r="A92">
        <v>617346396</v>
      </c>
      <c r="B92">
        <v>31</v>
      </c>
      <c r="C92" t="s">
        <v>6</v>
      </c>
      <c r="D92">
        <v>119762</v>
      </c>
      <c r="E92">
        <v>1</v>
      </c>
      <c r="F92">
        <v>422455085</v>
      </c>
      <c r="G92">
        <v>418668423</v>
      </c>
      <c r="H92">
        <v>61</v>
      </c>
      <c r="I92">
        <v>2</v>
      </c>
      <c r="J92">
        <v>26</v>
      </c>
      <c r="K92">
        <v>20</v>
      </c>
      <c r="L92">
        <v>2</v>
      </c>
      <c r="M92">
        <v>90</v>
      </c>
      <c r="N92">
        <v>1</v>
      </c>
      <c r="O92">
        <v>90</v>
      </c>
      <c r="P92">
        <v>0</v>
      </c>
      <c r="Q92">
        <v>0</v>
      </c>
      <c r="R92">
        <f t="shared" si="9"/>
        <v>2</v>
      </c>
      <c r="S92">
        <f t="shared" si="10"/>
        <v>1</v>
      </c>
      <c r="T92">
        <f t="shared" si="11"/>
        <v>1</v>
      </c>
      <c r="U92">
        <f t="shared" si="12"/>
        <v>1</v>
      </c>
      <c r="AG92">
        <v>617271566</v>
      </c>
      <c r="AH92">
        <v>37089</v>
      </c>
    </row>
    <row r="93" spans="1:34" x14ac:dyDescent="0.25">
      <c r="A93">
        <v>617323759</v>
      </c>
      <c r="B93">
        <v>12</v>
      </c>
      <c r="C93" t="s">
        <v>6</v>
      </c>
      <c r="D93">
        <v>990223</v>
      </c>
      <c r="E93">
        <v>2</v>
      </c>
      <c r="F93">
        <v>418045540</v>
      </c>
      <c r="G93">
        <v>345959351</v>
      </c>
      <c r="H93">
        <v>40</v>
      </c>
      <c r="I93">
        <v>2</v>
      </c>
      <c r="J93">
        <v>24</v>
      </c>
      <c r="K93">
        <v>39</v>
      </c>
      <c r="L93">
        <v>4</v>
      </c>
      <c r="M93">
        <v>90</v>
      </c>
      <c r="N93">
        <v>3</v>
      </c>
      <c r="O93">
        <v>90</v>
      </c>
      <c r="P93">
        <v>2</v>
      </c>
      <c r="Q93">
        <v>4</v>
      </c>
      <c r="R93">
        <f t="shared" si="9"/>
        <v>3</v>
      </c>
      <c r="S93">
        <f t="shared" si="10"/>
        <v>4</v>
      </c>
      <c r="T93">
        <f t="shared" si="11"/>
        <v>-4</v>
      </c>
      <c r="U93">
        <f t="shared" si="12"/>
        <v>-1</v>
      </c>
      <c r="AG93">
        <v>620609500</v>
      </c>
      <c r="AH93">
        <v>31480</v>
      </c>
    </row>
    <row r="94" spans="1:34" x14ac:dyDescent="0.25">
      <c r="A94">
        <v>617307744</v>
      </c>
      <c r="B94">
        <v>12</v>
      </c>
      <c r="C94" t="s">
        <v>4</v>
      </c>
      <c r="D94">
        <v>1578599</v>
      </c>
      <c r="E94">
        <v>2</v>
      </c>
      <c r="F94">
        <v>425542052</v>
      </c>
      <c r="G94">
        <v>388455727</v>
      </c>
      <c r="H94">
        <v>38</v>
      </c>
      <c r="I94">
        <v>3</v>
      </c>
      <c r="J94">
        <v>20</v>
      </c>
      <c r="K94">
        <v>19</v>
      </c>
      <c r="L94">
        <v>0</v>
      </c>
      <c r="N94">
        <v>2</v>
      </c>
      <c r="O94">
        <v>90</v>
      </c>
      <c r="P94">
        <v>7</v>
      </c>
      <c r="Q94">
        <v>4</v>
      </c>
      <c r="R94">
        <f t="shared" si="9"/>
        <v>2</v>
      </c>
      <c r="S94">
        <f t="shared" si="10"/>
        <v>0</v>
      </c>
      <c r="T94">
        <f t="shared" si="11"/>
        <v>0</v>
      </c>
      <c r="U94">
        <f t="shared" si="12"/>
        <v>2</v>
      </c>
      <c r="AG94">
        <v>11192647</v>
      </c>
      <c r="AH94">
        <v>38734</v>
      </c>
    </row>
    <row r="95" spans="1:34" x14ac:dyDescent="0.25">
      <c r="A95">
        <v>617307740</v>
      </c>
      <c r="B95">
        <v>22</v>
      </c>
      <c r="C95" t="s">
        <v>6</v>
      </c>
      <c r="D95">
        <v>1432155</v>
      </c>
      <c r="E95">
        <v>2</v>
      </c>
      <c r="F95">
        <v>422546596</v>
      </c>
      <c r="G95">
        <v>412002681</v>
      </c>
      <c r="H95">
        <v>57</v>
      </c>
      <c r="J95">
        <v>18</v>
      </c>
      <c r="K95">
        <v>27</v>
      </c>
      <c r="L95">
        <v>2</v>
      </c>
      <c r="M95">
        <v>90</v>
      </c>
      <c r="N95">
        <v>1</v>
      </c>
      <c r="O95">
        <v>90</v>
      </c>
      <c r="P95">
        <v>0</v>
      </c>
      <c r="Q95">
        <v>1</v>
      </c>
      <c r="R95">
        <f t="shared" si="9"/>
        <v>1</v>
      </c>
      <c r="S95">
        <f t="shared" si="10"/>
        <v>2</v>
      </c>
      <c r="T95">
        <f t="shared" si="11"/>
        <v>-3</v>
      </c>
      <c r="U95">
        <f t="shared" si="12"/>
        <v>-1</v>
      </c>
      <c r="AG95">
        <v>11214607</v>
      </c>
      <c r="AH95">
        <v>39359</v>
      </c>
    </row>
    <row r="96" spans="1:34" x14ac:dyDescent="0.25">
      <c r="A96">
        <v>617307312</v>
      </c>
      <c r="B96">
        <v>47</v>
      </c>
      <c r="C96" t="s">
        <v>4</v>
      </c>
      <c r="D96">
        <v>799717</v>
      </c>
      <c r="E96">
        <v>1</v>
      </c>
      <c r="F96">
        <v>415337788</v>
      </c>
      <c r="G96">
        <v>400697792</v>
      </c>
      <c r="H96">
        <v>61</v>
      </c>
      <c r="I96">
        <v>4</v>
      </c>
      <c r="J96">
        <v>32</v>
      </c>
      <c r="K96">
        <v>24</v>
      </c>
      <c r="L96">
        <v>5</v>
      </c>
      <c r="M96">
        <v>90</v>
      </c>
      <c r="N96">
        <v>1</v>
      </c>
      <c r="O96">
        <v>90</v>
      </c>
      <c r="P96">
        <v>0</v>
      </c>
      <c r="Q96">
        <v>2</v>
      </c>
      <c r="R96">
        <f t="shared" si="9"/>
        <v>5</v>
      </c>
      <c r="S96">
        <f t="shared" si="10"/>
        <v>1</v>
      </c>
      <c r="T96">
        <f t="shared" si="11"/>
        <v>2</v>
      </c>
      <c r="U96">
        <f t="shared" si="12"/>
        <v>4</v>
      </c>
      <c r="AG96">
        <v>11228498</v>
      </c>
      <c r="AH96">
        <v>20733</v>
      </c>
    </row>
    <row r="97" spans="1:34" x14ac:dyDescent="0.25">
      <c r="A97">
        <v>617307307</v>
      </c>
      <c r="B97">
        <v>33</v>
      </c>
      <c r="C97" t="s">
        <v>4</v>
      </c>
      <c r="D97">
        <v>799717</v>
      </c>
      <c r="E97">
        <v>2</v>
      </c>
      <c r="F97">
        <v>416956644</v>
      </c>
      <c r="G97">
        <v>400697792</v>
      </c>
      <c r="H97">
        <v>51</v>
      </c>
      <c r="I97">
        <v>4</v>
      </c>
      <c r="J97">
        <v>32</v>
      </c>
      <c r="K97">
        <v>29</v>
      </c>
      <c r="L97">
        <v>1</v>
      </c>
      <c r="M97">
        <v>90</v>
      </c>
      <c r="N97">
        <v>5</v>
      </c>
      <c r="O97">
        <v>90</v>
      </c>
      <c r="P97">
        <v>0</v>
      </c>
      <c r="Q97">
        <v>0</v>
      </c>
      <c r="R97">
        <f t="shared" si="9"/>
        <v>5</v>
      </c>
      <c r="S97">
        <f t="shared" si="10"/>
        <v>1</v>
      </c>
      <c r="T97">
        <f t="shared" si="11"/>
        <v>0</v>
      </c>
      <c r="U97">
        <f t="shared" si="12"/>
        <v>4</v>
      </c>
      <c r="AG97">
        <v>11213241</v>
      </c>
      <c r="AH97">
        <v>27987</v>
      </c>
    </row>
    <row r="98" spans="1:34" x14ac:dyDescent="0.25">
      <c r="A98">
        <v>617285576</v>
      </c>
      <c r="B98">
        <v>74</v>
      </c>
      <c r="C98" t="s">
        <v>4</v>
      </c>
      <c r="D98">
        <v>988383</v>
      </c>
      <c r="E98">
        <v>2</v>
      </c>
      <c r="F98">
        <v>412628519</v>
      </c>
      <c r="G98">
        <v>345501456</v>
      </c>
      <c r="H98">
        <v>70</v>
      </c>
      <c r="J98">
        <v>25</v>
      </c>
      <c r="K98">
        <v>40</v>
      </c>
      <c r="L98">
        <v>2</v>
      </c>
      <c r="M98">
        <v>90</v>
      </c>
      <c r="N98">
        <v>2</v>
      </c>
      <c r="O98">
        <v>90</v>
      </c>
      <c r="P98">
        <v>4</v>
      </c>
      <c r="Q98">
        <v>2</v>
      </c>
      <c r="R98">
        <f t="shared" ref="R98:R106" si="13">IF(E98=1,L98,N98)</f>
        <v>2</v>
      </c>
      <c r="S98">
        <f t="shared" ref="S98:S106" si="14">IF(E98=1,N98,L98)</f>
        <v>2</v>
      </c>
      <c r="T98">
        <f t="shared" ref="T98:T106" si="15">INT((J98-K98)/4)</f>
        <v>-4</v>
      </c>
      <c r="U98">
        <f t="shared" si="12"/>
        <v>0</v>
      </c>
      <c r="AG98">
        <v>11234865</v>
      </c>
      <c r="AH98">
        <v>20733</v>
      </c>
    </row>
    <row r="99" spans="1:34" x14ac:dyDescent="0.25">
      <c r="A99">
        <v>617285568</v>
      </c>
      <c r="B99">
        <v>28</v>
      </c>
      <c r="C99" t="s">
        <v>4</v>
      </c>
      <c r="D99">
        <v>121578</v>
      </c>
      <c r="E99">
        <v>1</v>
      </c>
      <c r="F99">
        <v>397377977</v>
      </c>
      <c r="G99">
        <v>373861170</v>
      </c>
      <c r="H99">
        <v>58</v>
      </c>
      <c r="I99">
        <v>8</v>
      </c>
      <c r="J99">
        <v>31</v>
      </c>
      <c r="K99">
        <v>24</v>
      </c>
      <c r="L99">
        <v>4</v>
      </c>
      <c r="M99">
        <v>90</v>
      </c>
      <c r="N99">
        <v>0</v>
      </c>
      <c r="P99">
        <v>0</v>
      </c>
      <c r="Q99">
        <v>3</v>
      </c>
      <c r="R99">
        <f t="shared" si="13"/>
        <v>4</v>
      </c>
      <c r="S99">
        <f t="shared" si="14"/>
        <v>0</v>
      </c>
      <c r="T99">
        <f t="shared" si="15"/>
        <v>1</v>
      </c>
      <c r="U99">
        <f t="shared" si="12"/>
        <v>4</v>
      </c>
      <c r="AG99">
        <v>11248800</v>
      </c>
      <c r="AH99">
        <v>38943</v>
      </c>
    </row>
    <row r="100" spans="1:34" x14ac:dyDescent="0.25">
      <c r="A100">
        <v>617284733</v>
      </c>
      <c r="B100">
        <v>4</v>
      </c>
      <c r="C100" t="s">
        <v>4</v>
      </c>
      <c r="D100">
        <v>991937</v>
      </c>
      <c r="E100">
        <v>1</v>
      </c>
      <c r="F100">
        <v>404614904</v>
      </c>
      <c r="G100">
        <v>393627277</v>
      </c>
      <c r="H100">
        <v>43</v>
      </c>
      <c r="J100">
        <v>22</v>
      </c>
      <c r="K100">
        <v>31</v>
      </c>
      <c r="L100">
        <v>3</v>
      </c>
      <c r="M100">
        <v>90</v>
      </c>
      <c r="N100">
        <v>3</v>
      </c>
      <c r="O100">
        <v>90</v>
      </c>
      <c r="P100">
        <v>0</v>
      </c>
      <c r="Q100">
        <v>0</v>
      </c>
      <c r="R100">
        <f t="shared" si="13"/>
        <v>3</v>
      </c>
      <c r="S100">
        <f t="shared" si="14"/>
        <v>3</v>
      </c>
      <c r="T100">
        <f t="shared" si="15"/>
        <v>-3</v>
      </c>
      <c r="U100">
        <f t="shared" si="12"/>
        <v>0</v>
      </c>
      <c r="AG100">
        <v>11238090</v>
      </c>
      <c r="AH100">
        <v>20733</v>
      </c>
    </row>
    <row r="101" spans="1:34" x14ac:dyDescent="0.25">
      <c r="A101">
        <v>617269846</v>
      </c>
      <c r="B101">
        <v>68</v>
      </c>
      <c r="C101" t="s">
        <v>4</v>
      </c>
      <c r="D101">
        <v>774363</v>
      </c>
      <c r="E101">
        <v>1</v>
      </c>
      <c r="F101">
        <v>404450620</v>
      </c>
      <c r="G101">
        <v>403164569</v>
      </c>
      <c r="H101">
        <v>83</v>
      </c>
      <c r="J101">
        <v>38</v>
      </c>
      <c r="K101">
        <v>16</v>
      </c>
      <c r="L101">
        <v>5</v>
      </c>
      <c r="M101">
        <v>90</v>
      </c>
      <c r="N101">
        <v>1</v>
      </c>
      <c r="O101">
        <v>90</v>
      </c>
      <c r="P101">
        <v>8</v>
      </c>
      <c r="Q101">
        <v>1</v>
      </c>
      <c r="R101">
        <f t="shared" si="13"/>
        <v>5</v>
      </c>
      <c r="S101">
        <f t="shared" si="14"/>
        <v>1</v>
      </c>
      <c r="T101">
        <f t="shared" si="15"/>
        <v>5</v>
      </c>
      <c r="U101">
        <f t="shared" si="12"/>
        <v>4</v>
      </c>
      <c r="AG101">
        <v>11260858</v>
      </c>
      <c r="AH101">
        <v>27987</v>
      </c>
    </row>
    <row r="102" spans="1:34" x14ac:dyDescent="0.25">
      <c r="A102">
        <v>617269843</v>
      </c>
      <c r="B102">
        <v>82</v>
      </c>
      <c r="C102" t="s">
        <v>4</v>
      </c>
      <c r="D102">
        <v>1367827</v>
      </c>
      <c r="E102">
        <v>2</v>
      </c>
      <c r="F102">
        <v>406530164</v>
      </c>
      <c r="G102">
        <v>404738995</v>
      </c>
      <c r="H102">
        <v>39</v>
      </c>
      <c r="J102">
        <v>32</v>
      </c>
      <c r="K102">
        <v>17</v>
      </c>
      <c r="L102">
        <v>1</v>
      </c>
      <c r="M102">
        <v>90</v>
      </c>
      <c r="N102">
        <v>5</v>
      </c>
      <c r="O102">
        <v>90</v>
      </c>
      <c r="P102">
        <v>0</v>
      </c>
      <c r="Q102">
        <v>0</v>
      </c>
      <c r="R102">
        <f t="shared" si="13"/>
        <v>5</v>
      </c>
      <c r="S102">
        <f t="shared" si="14"/>
        <v>1</v>
      </c>
      <c r="T102">
        <f t="shared" si="15"/>
        <v>3</v>
      </c>
      <c r="U102">
        <f t="shared" si="12"/>
        <v>4</v>
      </c>
      <c r="AG102">
        <v>11261314</v>
      </c>
      <c r="AH102">
        <v>39359</v>
      </c>
    </row>
    <row r="103" spans="1:34" x14ac:dyDescent="0.25">
      <c r="A103">
        <v>617269789</v>
      </c>
      <c r="B103">
        <v>76</v>
      </c>
      <c r="C103" t="s">
        <v>4</v>
      </c>
      <c r="D103">
        <v>1333784</v>
      </c>
      <c r="E103">
        <v>1</v>
      </c>
      <c r="F103">
        <v>409405217</v>
      </c>
      <c r="G103">
        <v>409194397</v>
      </c>
      <c r="H103">
        <v>54</v>
      </c>
      <c r="I103">
        <v>10</v>
      </c>
      <c r="J103">
        <v>45</v>
      </c>
      <c r="K103">
        <v>54</v>
      </c>
      <c r="L103">
        <v>6</v>
      </c>
      <c r="M103">
        <v>90</v>
      </c>
      <c r="N103">
        <v>1</v>
      </c>
      <c r="O103">
        <v>90</v>
      </c>
      <c r="P103">
        <v>8</v>
      </c>
      <c r="Q103">
        <v>8</v>
      </c>
      <c r="R103">
        <f t="shared" si="13"/>
        <v>6</v>
      </c>
      <c r="S103">
        <f t="shared" si="14"/>
        <v>1</v>
      </c>
      <c r="T103">
        <f t="shared" si="15"/>
        <v>-3</v>
      </c>
      <c r="U103">
        <f t="shared" si="12"/>
        <v>5</v>
      </c>
      <c r="AG103">
        <v>11263713</v>
      </c>
      <c r="AH103">
        <v>32104</v>
      </c>
    </row>
    <row r="104" spans="1:34" x14ac:dyDescent="0.25">
      <c r="A104">
        <v>617269789</v>
      </c>
      <c r="B104">
        <v>21</v>
      </c>
      <c r="C104" t="s">
        <v>6</v>
      </c>
      <c r="D104">
        <v>1433207</v>
      </c>
      <c r="E104">
        <v>2</v>
      </c>
      <c r="F104">
        <v>408981917</v>
      </c>
      <c r="G104">
        <v>403003060</v>
      </c>
      <c r="H104">
        <v>54</v>
      </c>
      <c r="J104">
        <v>45</v>
      </c>
      <c r="K104">
        <v>48</v>
      </c>
      <c r="L104">
        <v>6</v>
      </c>
      <c r="M104">
        <v>90</v>
      </c>
      <c r="N104">
        <v>1</v>
      </c>
      <c r="O104">
        <v>90</v>
      </c>
      <c r="P104">
        <v>8</v>
      </c>
      <c r="Q104">
        <v>8</v>
      </c>
      <c r="R104">
        <f t="shared" si="13"/>
        <v>1</v>
      </c>
      <c r="S104">
        <f t="shared" si="14"/>
        <v>6</v>
      </c>
      <c r="T104">
        <f t="shared" si="15"/>
        <v>-1</v>
      </c>
      <c r="U104">
        <f t="shared" si="12"/>
        <v>-5</v>
      </c>
      <c r="AG104">
        <v>11264545</v>
      </c>
      <c r="AH104">
        <v>27987</v>
      </c>
    </row>
    <row r="105" spans="1:34" x14ac:dyDescent="0.25">
      <c r="A105">
        <v>617269601</v>
      </c>
      <c r="B105">
        <v>49</v>
      </c>
      <c r="C105" t="s">
        <v>4</v>
      </c>
      <c r="D105">
        <v>438610</v>
      </c>
      <c r="E105">
        <v>2</v>
      </c>
      <c r="F105">
        <v>413450559</v>
      </c>
      <c r="G105">
        <v>395485779</v>
      </c>
      <c r="H105">
        <v>43</v>
      </c>
      <c r="I105">
        <v>4</v>
      </c>
      <c r="J105">
        <v>42</v>
      </c>
      <c r="K105">
        <v>40</v>
      </c>
      <c r="L105">
        <v>3</v>
      </c>
      <c r="M105">
        <v>90</v>
      </c>
      <c r="N105">
        <v>7</v>
      </c>
      <c r="O105">
        <v>90</v>
      </c>
      <c r="P105">
        <v>4</v>
      </c>
      <c r="Q105">
        <v>8</v>
      </c>
      <c r="R105">
        <f t="shared" si="13"/>
        <v>7</v>
      </c>
      <c r="S105">
        <f t="shared" si="14"/>
        <v>3</v>
      </c>
      <c r="T105">
        <f t="shared" si="15"/>
        <v>0</v>
      </c>
      <c r="U105">
        <f t="shared" si="12"/>
        <v>4</v>
      </c>
      <c r="AG105">
        <v>11264548</v>
      </c>
      <c r="AH105">
        <v>32104</v>
      </c>
    </row>
    <row r="106" spans="1:34" x14ac:dyDescent="0.25">
      <c r="A106">
        <v>617268672</v>
      </c>
      <c r="B106">
        <v>77</v>
      </c>
      <c r="C106" t="s">
        <v>6</v>
      </c>
      <c r="D106">
        <v>1455941</v>
      </c>
      <c r="E106">
        <v>1</v>
      </c>
      <c r="F106">
        <v>402236845</v>
      </c>
      <c r="G106">
        <v>399415506</v>
      </c>
      <c r="H106">
        <v>62</v>
      </c>
      <c r="J106">
        <v>27</v>
      </c>
      <c r="K106">
        <v>29</v>
      </c>
      <c r="L106">
        <v>1</v>
      </c>
      <c r="M106">
        <v>90</v>
      </c>
      <c r="N106">
        <v>4</v>
      </c>
      <c r="O106">
        <v>90</v>
      </c>
      <c r="P106">
        <v>0</v>
      </c>
      <c r="Q106">
        <v>2</v>
      </c>
      <c r="R106">
        <f t="shared" si="13"/>
        <v>1</v>
      </c>
      <c r="S106">
        <f t="shared" si="14"/>
        <v>4</v>
      </c>
      <c r="T106">
        <f t="shared" si="15"/>
        <v>-1</v>
      </c>
      <c r="U106">
        <f t="shared" si="12"/>
        <v>-3</v>
      </c>
      <c r="AG106">
        <v>11266673</v>
      </c>
      <c r="AH106">
        <v>32104</v>
      </c>
    </row>
    <row r="107" spans="1:34" x14ac:dyDescent="0.25">
      <c r="A107">
        <v>617268672</v>
      </c>
      <c r="B107">
        <v>31</v>
      </c>
      <c r="C107" t="s">
        <v>6</v>
      </c>
      <c r="D107">
        <v>314902</v>
      </c>
      <c r="E107">
        <v>2</v>
      </c>
      <c r="F107">
        <v>399045102</v>
      </c>
      <c r="G107">
        <v>373327797</v>
      </c>
      <c r="H107">
        <v>62</v>
      </c>
      <c r="I107">
        <v>4</v>
      </c>
      <c r="J107">
        <v>19</v>
      </c>
      <c r="K107">
        <v>33</v>
      </c>
      <c r="L107">
        <v>1</v>
      </c>
      <c r="M107">
        <v>90</v>
      </c>
      <c r="N107">
        <v>4</v>
      </c>
      <c r="O107">
        <v>90</v>
      </c>
      <c r="P107">
        <v>0</v>
      </c>
      <c r="Q107">
        <v>2</v>
      </c>
      <c r="R107">
        <f t="shared" ref="R107:R158" si="16">IF(E107=1,L107,N107)</f>
        <v>4</v>
      </c>
      <c r="S107">
        <f t="shared" ref="S107:S158" si="17">IF(E107=1,N107,L107)</f>
        <v>1</v>
      </c>
      <c r="T107">
        <f t="shared" ref="T107:T158" si="18">INT((J107-K107)/4)</f>
        <v>-4</v>
      </c>
      <c r="U107">
        <f t="shared" ref="U107:U158" si="19">R107-S107</f>
        <v>3</v>
      </c>
      <c r="AG107">
        <v>11266702</v>
      </c>
      <c r="AH107">
        <v>27987</v>
      </c>
    </row>
    <row r="108" spans="1:34" x14ac:dyDescent="0.25">
      <c r="A108">
        <v>617268662</v>
      </c>
      <c r="B108">
        <v>5</v>
      </c>
      <c r="C108" t="s">
        <v>6</v>
      </c>
      <c r="D108">
        <v>437181</v>
      </c>
      <c r="E108">
        <v>2</v>
      </c>
      <c r="F108">
        <v>395124391</v>
      </c>
      <c r="G108">
        <v>388370520</v>
      </c>
      <c r="H108">
        <v>57</v>
      </c>
      <c r="J108">
        <v>23</v>
      </c>
      <c r="K108">
        <v>29</v>
      </c>
      <c r="L108">
        <v>6</v>
      </c>
      <c r="M108">
        <v>90</v>
      </c>
      <c r="N108">
        <v>2</v>
      </c>
      <c r="O108">
        <v>90</v>
      </c>
      <c r="P108">
        <v>0</v>
      </c>
      <c r="Q108">
        <v>0</v>
      </c>
      <c r="R108">
        <f t="shared" si="16"/>
        <v>2</v>
      </c>
      <c r="S108">
        <f t="shared" si="17"/>
        <v>6</v>
      </c>
      <c r="T108">
        <f t="shared" si="18"/>
        <v>-2</v>
      </c>
      <c r="U108">
        <f t="shared" si="19"/>
        <v>-4</v>
      </c>
      <c r="AG108">
        <v>616135120</v>
      </c>
      <c r="AH108">
        <v>44344</v>
      </c>
    </row>
    <row r="109" spans="1:34" x14ac:dyDescent="0.25">
      <c r="A109">
        <v>617267603</v>
      </c>
      <c r="B109">
        <v>48</v>
      </c>
      <c r="C109" t="s">
        <v>6</v>
      </c>
      <c r="D109">
        <v>490468</v>
      </c>
      <c r="E109">
        <v>2</v>
      </c>
      <c r="F109">
        <v>411344701</v>
      </c>
      <c r="G109">
        <v>404472951</v>
      </c>
      <c r="H109">
        <v>46</v>
      </c>
      <c r="I109">
        <v>2</v>
      </c>
      <c r="J109">
        <v>28</v>
      </c>
      <c r="K109">
        <v>42</v>
      </c>
      <c r="L109">
        <v>10</v>
      </c>
      <c r="M109">
        <v>90</v>
      </c>
      <c r="N109">
        <v>3</v>
      </c>
      <c r="O109">
        <v>90</v>
      </c>
      <c r="P109">
        <v>8</v>
      </c>
      <c r="Q109">
        <v>7</v>
      </c>
      <c r="R109">
        <f t="shared" si="16"/>
        <v>3</v>
      </c>
      <c r="S109">
        <f t="shared" si="17"/>
        <v>10</v>
      </c>
      <c r="T109">
        <f t="shared" si="18"/>
        <v>-4</v>
      </c>
      <c r="U109">
        <f t="shared" si="19"/>
        <v>-7</v>
      </c>
      <c r="AG109">
        <v>617387650</v>
      </c>
      <c r="AH109">
        <v>38691</v>
      </c>
    </row>
    <row r="110" spans="1:34" x14ac:dyDescent="0.25">
      <c r="A110">
        <v>617267603</v>
      </c>
      <c r="B110">
        <v>3</v>
      </c>
      <c r="C110" t="s">
        <v>6</v>
      </c>
      <c r="D110">
        <v>490468</v>
      </c>
      <c r="E110">
        <v>2</v>
      </c>
      <c r="F110">
        <v>413173317</v>
      </c>
      <c r="G110">
        <v>404472951</v>
      </c>
      <c r="H110">
        <v>46</v>
      </c>
      <c r="I110">
        <v>2</v>
      </c>
      <c r="J110">
        <v>28</v>
      </c>
      <c r="K110">
        <v>42</v>
      </c>
      <c r="L110">
        <v>10</v>
      </c>
      <c r="M110">
        <v>90</v>
      </c>
      <c r="N110">
        <v>3</v>
      </c>
      <c r="O110">
        <v>90</v>
      </c>
      <c r="P110">
        <v>8</v>
      </c>
      <c r="Q110">
        <v>7</v>
      </c>
      <c r="R110">
        <f t="shared" si="16"/>
        <v>3</v>
      </c>
      <c r="S110">
        <f t="shared" si="17"/>
        <v>10</v>
      </c>
      <c r="T110">
        <f t="shared" si="18"/>
        <v>-4</v>
      </c>
      <c r="U110">
        <f t="shared" si="19"/>
        <v>-7</v>
      </c>
      <c r="AG110">
        <v>620256188</v>
      </c>
      <c r="AH110">
        <v>31858</v>
      </c>
    </row>
    <row r="111" spans="1:34" x14ac:dyDescent="0.25">
      <c r="A111">
        <v>617267602</v>
      </c>
      <c r="B111">
        <v>9</v>
      </c>
      <c r="C111" t="s">
        <v>4</v>
      </c>
      <c r="D111">
        <v>1588393</v>
      </c>
      <c r="E111">
        <v>1</v>
      </c>
      <c r="F111">
        <v>404336093</v>
      </c>
      <c r="G111">
        <v>376682642</v>
      </c>
      <c r="H111">
        <v>71</v>
      </c>
      <c r="J111">
        <v>38</v>
      </c>
      <c r="K111">
        <v>34</v>
      </c>
      <c r="L111">
        <v>2</v>
      </c>
      <c r="M111">
        <v>90</v>
      </c>
      <c r="N111">
        <v>0</v>
      </c>
      <c r="P111">
        <v>0</v>
      </c>
      <c r="Q111">
        <v>2</v>
      </c>
      <c r="R111">
        <f t="shared" si="16"/>
        <v>2</v>
      </c>
      <c r="S111">
        <f t="shared" si="17"/>
        <v>0</v>
      </c>
      <c r="T111">
        <f t="shared" si="18"/>
        <v>1</v>
      </c>
      <c r="U111">
        <f t="shared" si="19"/>
        <v>2</v>
      </c>
      <c r="AG111">
        <v>617387653</v>
      </c>
      <c r="AH111">
        <v>44344</v>
      </c>
    </row>
    <row r="112" spans="1:34" x14ac:dyDescent="0.25">
      <c r="A112">
        <v>617267600</v>
      </c>
      <c r="B112">
        <v>67</v>
      </c>
      <c r="C112" t="s">
        <v>6</v>
      </c>
      <c r="D112">
        <v>1588393</v>
      </c>
      <c r="E112">
        <v>2</v>
      </c>
      <c r="F112">
        <v>404336093</v>
      </c>
      <c r="G112">
        <v>376682642</v>
      </c>
      <c r="H112">
        <v>49</v>
      </c>
      <c r="J112">
        <v>37</v>
      </c>
      <c r="K112">
        <v>36</v>
      </c>
      <c r="L112">
        <v>5</v>
      </c>
      <c r="M112">
        <v>90</v>
      </c>
      <c r="N112">
        <v>1</v>
      </c>
      <c r="O112">
        <v>90</v>
      </c>
      <c r="P112">
        <v>0</v>
      </c>
      <c r="Q112">
        <v>0</v>
      </c>
      <c r="R112">
        <f t="shared" si="16"/>
        <v>1</v>
      </c>
      <c r="S112">
        <f t="shared" si="17"/>
        <v>5</v>
      </c>
      <c r="T112">
        <f t="shared" si="18"/>
        <v>0</v>
      </c>
      <c r="U112">
        <f t="shared" si="19"/>
        <v>-4</v>
      </c>
      <c r="AG112">
        <v>620445790</v>
      </c>
      <c r="AH112">
        <v>31480</v>
      </c>
    </row>
    <row r="113" spans="1:34" x14ac:dyDescent="0.25">
      <c r="A113">
        <v>617267592</v>
      </c>
      <c r="B113">
        <v>87</v>
      </c>
      <c r="C113" t="s">
        <v>4</v>
      </c>
      <c r="D113">
        <v>490468</v>
      </c>
      <c r="E113">
        <v>1</v>
      </c>
      <c r="F113">
        <v>402268935</v>
      </c>
      <c r="G113">
        <v>404472951</v>
      </c>
      <c r="H113">
        <v>60</v>
      </c>
      <c r="I113">
        <v>2</v>
      </c>
      <c r="J113">
        <v>26</v>
      </c>
      <c r="K113">
        <v>30</v>
      </c>
      <c r="L113">
        <v>4</v>
      </c>
      <c r="M113">
        <v>90</v>
      </c>
      <c r="N113">
        <v>0</v>
      </c>
      <c r="P113">
        <v>0</v>
      </c>
      <c r="Q113">
        <v>2</v>
      </c>
      <c r="R113">
        <f t="shared" si="16"/>
        <v>4</v>
      </c>
      <c r="S113">
        <f t="shared" si="17"/>
        <v>0</v>
      </c>
      <c r="T113">
        <f t="shared" si="18"/>
        <v>-1</v>
      </c>
      <c r="U113">
        <f t="shared" si="19"/>
        <v>4</v>
      </c>
      <c r="AG113">
        <v>11156429</v>
      </c>
      <c r="AH113">
        <v>31689</v>
      </c>
    </row>
    <row r="114" spans="1:34" x14ac:dyDescent="0.25">
      <c r="A114">
        <v>617267545</v>
      </c>
      <c r="B114">
        <v>84</v>
      </c>
      <c r="C114" t="s">
        <v>6</v>
      </c>
      <c r="D114">
        <v>1368563</v>
      </c>
      <c r="E114">
        <v>1</v>
      </c>
      <c r="F114">
        <v>386139974</v>
      </c>
      <c r="G114">
        <v>393657499</v>
      </c>
      <c r="H114">
        <v>70</v>
      </c>
      <c r="I114">
        <v>4</v>
      </c>
      <c r="J114">
        <v>37</v>
      </c>
      <c r="K114">
        <v>45</v>
      </c>
      <c r="L114">
        <v>2</v>
      </c>
      <c r="M114">
        <v>90</v>
      </c>
      <c r="N114">
        <v>4</v>
      </c>
      <c r="O114">
        <v>90</v>
      </c>
      <c r="P114">
        <v>0</v>
      </c>
      <c r="Q114">
        <v>7</v>
      </c>
      <c r="R114">
        <f t="shared" si="16"/>
        <v>2</v>
      </c>
      <c r="S114">
        <f t="shared" si="17"/>
        <v>4</v>
      </c>
      <c r="T114">
        <f t="shared" si="18"/>
        <v>-2</v>
      </c>
      <c r="U114">
        <f t="shared" si="19"/>
        <v>-2</v>
      </c>
      <c r="AG114">
        <v>11156431</v>
      </c>
      <c r="AH114">
        <v>38734</v>
      </c>
    </row>
    <row r="115" spans="1:34" x14ac:dyDescent="0.25">
      <c r="A115">
        <v>617267540</v>
      </c>
      <c r="B115">
        <v>4</v>
      </c>
      <c r="C115" t="s">
        <v>6</v>
      </c>
      <c r="D115">
        <v>1458299</v>
      </c>
      <c r="E115">
        <v>1</v>
      </c>
      <c r="F115">
        <v>393599363</v>
      </c>
      <c r="G115">
        <v>393325701</v>
      </c>
      <c r="H115">
        <v>63</v>
      </c>
      <c r="J115">
        <v>34</v>
      </c>
      <c r="K115">
        <v>44</v>
      </c>
      <c r="L115">
        <v>2</v>
      </c>
      <c r="M115">
        <v>90</v>
      </c>
      <c r="N115">
        <v>3</v>
      </c>
      <c r="O115">
        <v>90</v>
      </c>
      <c r="P115">
        <v>0</v>
      </c>
      <c r="Q115">
        <v>2</v>
      </c>
      <c r="R115">
        <f t="shared" si="16"/>
        <v>2</v>
      </c>
      <c r="S115">
        <f t="shared" si="17"/>
        <v>3</v>
      </c>
      <c r="T115">
        <f t="shared" si="18"/>
        <v>-3</v>
      </c>
      <c r="U115">
        <f t="shared" si="19"/>
        <v>-1</v>
      </c>
      <c r="AG115">
        <v>11272890</v>
      </c>
      <c r="AH115">
        <v>38943</v>
      </c>
    </row>
    <row r="116" spans="1:34" x14ac:dyDescent="0.25">
      <c r="A116">
        <v>617267529</v>
      </c>
      <c r="B116">
        <v>6</v>
      </c>
      <c r="C116" t="s">
        <v>6</v>
      </c>
      <c r="D116">
        <v>1368563</v>
      </c>
      <c r="E116">
        <v>1</v>
      </c>
      <c r="F116">
        <v>386139974</v>
      </c>
      <c r="G116">
        <v>395608651</v>
      </c>
      <c r="H116">
        <v>69</v>
      </c>
      <c r="I116">
        <v>5</v>
      </c>
      <c r="J116">
        <v>34</v>
      </c>
      <c r="K116">
        <v>40</v>
      </c>
      <c r="L116">
        <v>4</v>
      </c>
      <c r="M116">
        <v>90</v>
      </c>
      <c r="N116">
        <v>4</v>
      </c>
      <c r="O116">
        <v>90</v>
      </c>
      <c r="P116">
        <v>0</v>
      </c>
      <c r="Q116">
        <v>2</v>
      </c>
      <c r="R116">
        <f t="shared" si="16"/>
        <v>4</v>
      </c>
      <c r="S116">
        <f t="shared" si="17"/>
        <v>4</v>
      </c>
      <c r="T116">
        <f t="shared" si="18"/>
        <v>-2</v>
      </c>
      <c r="U116">
        <f t="shared" si="19"/>
        <v>0</v>
      </c>
      <c r="AG116">
        <v>617269601</v>
      </c>
      <c r="AH116">
        <v>27987</v>
      </c>
    </row>
    <row r="117" spans="1:34" x14ac:dyDescent="0.25">
      <c r="A117">
        <v>616307688</v>
      </c>
      <c r="B117">
        <v>11</v>
      </c>
      <c r="C117" t="s">
        <v>6</v>
      </c>
      <c r="D117">
        <v>2058356</v>
      </c>
      <c r="E117">
        <v>1</v>
      </c>
      <c r="F117">
        <v>418726107</v>
      </c>
      <c r="G117">
        <v>377463080</v>
      </c>
      <c r="H117">
        <v>56</v>
      </c>
      <c r="I117">
        <v>5</v>
      </c>
      <c r="J117">
        <v>20</v>
      </c>
      <c r="K117">
        <v>21</v>
      </c>
      <c r="L117">
        <v>1</v>
      </c>
      <c r="M117">
        <v>90</v>
      </c>
      <c r="N117">
        <v>1</v>
      </c>
      <c r="O117">
        <v>90</v>
      </c>
      <c r="P117">
        <v>0</v>
      </c>
      <c r="Q117">
        <v>0</v>
      </c>
      <c r="R117">
        <f t="shared" si="16"/>
        <v>1</v>
      </c>
      <c r="S117">
        <f t="shared" si="17"/>
        <v>1</v>
      </c>
      <c r="T117">
        <f t="shared" si="18"/>
        <v>-1</v>
      </c>
      <c r="U117">
        <f t="shared" si="19"/>
        <v>0</v>
      </c>
      <c r="AG117">
        <v>620259787</v>
      </c>
      <c r="AH117">
        <v>44344</v>
      </c>
    </row>
    <row r="118" spans="1:34" x14ac:dyDescent="0.25">
      <c r="A118">
        <v>616264191</v>
      </c>
      <c r="B118">
        <v>14</v>
      </c>
      <c r="C118" t="s">
        <v>6</v>
      </c>
      <c r="D118">
        <v>2053478</v>
      </c>
      <c r="E118">
        <v>2</v>
      </c>
      <c r="F118">
        <v>426574531</v>
      </c>
      <c r="G118">
        <v>425112592</v>
      </c>
      <c r="H118">
        <v>51</v>
      </c>
      <c r="J118">
        <v>21</v>
      </c>
      <c r="K118">
        <v>24</v>
      </c>
      <c r="L118">
        <v>4</v>
      </c>
      <c r="M118">
        <v>90</v>
      </c>
      <c r="N118">
        <v>1</v>
      </c>
      <c r="O118">
        <v>90</v>
      </c>
      <c r="P118">
        <v>0</v>
      </c>
      <c r="Q118">
        <v>0</v>
      </c>
      <c r="R118">
        <f t="shared" si="16"/>
        <v>1</v>
      </c>
      <c r="S118">
        <f t="shared" si="17"/>
        <v>4</v>
      </c>
      <c r="T118">
        <f t="shared" si="18"/>
        <v>-1</v>
      </c>
      <c r="U118">
        <f t="shared" si="19"/>
        <v>-3</v>
      </c>
      <c r="AG118">
        <v>617269606</v>
      </c>
      <c r="AH118">
        <v>20733</v>
      </c>
    </row>
    <row r="119" spans="1:34" x14ac:dyDescent="0.25">
      <c r="A119">
        <v>616263076</v>
      </c>
      <c r="B119">
        <v>32</v>
      </c>
      <c r="C119" t="s">
        <v>4</v>
      </c>
      <c r="D119">
        <v>2052668</v>
      </c>
      <c r="E119">
        <v>2</v>
      </c>
      <c r="F119">
        <v>423944984</v>
      </c>
      <c r="G119">
        <v>389300573</v>
      </c>
      <c r="H119">
        <v>40</v>
      </c>
      <c r="I119">
        <v>10</v>
      </c>
      <c r="J119">
        <v>23</v>
      </c>
      <c r="K119">
        <v>18</v>
      </c>
      <c r="L119">
        <v>1</v>
      </c>
      <c r="M119">
        <v>90</v>
      </c>
      <c r="N119">
        <v>3</v>
      </c>
      <c r="O119">
        <v>90</v>
      </c>
      <c r="P119">
        <v>0</v>
      </c>
      <c r="Q119">
        <v>0</v>
      </c>
      <c r="R119">
        <f t="shared" si="16"/>
        <v>3</v>
      </c>
      <c r="S119">
        <f t="shared" si="17"/>
        <v>1</v>
      </c>
      <c r="T119">
        <f t="shared" si="18"/>
        <v>1</v>
      </c>
      <c r="U119">
        <f t="shared" si="19"/>
        <v>2</v>
      </c>
      <c r="AG119">
        <v>620447520</v>
      </c>
      <c r="AH119">
        <v>39359</v>
      </c>
    </row>
    <row r="120" spans="1:34" x14ac:dyDescent="0.25">
      <c r="A120">
        <v>616263067</v>
      </c>
      <c r="B120">
        <v>33</v>
      </c>
      <c r="C120" t="s">
        <v>4</v>
      </c>
      <c r="D120">
        <v>2052668</v>
      </c>
      <c r="E120">
        <v>1</v>
      </c>
      <c r="F120">
        <v>424900043</v>
      </c>
      <c r="G120">
        <v>389300573</v>
      </c>
      <c r="H120">
        <v>65</v>
      </c>
      <c r="I120">
        <v>10</v>
      </c>
      <c r="J120">
        <v>25</v>
      </c>
      <c r="K120">
        <v>19</v>
      </c>
      <c r="L120">
        <v>2</v>
      </c>
      <c r="M120">
        <v>90</v>
      </c>
      <c r="N120">
        <v>0</v>
      </c>
      <c r="P120">
        <v>3</v>
      </c>
      <c r="Q120">
        <v>0</v>
      </c>
      <c r="R120">
        <f t="shared" si="16"/>
        <v>2</v>
      </c>
      <c r="S120">
        <f t="shared" si="17"/>
        <v>0</v>
      </c>
      <c r="T120">
        <f t="shared" si="18"/>
        <v>1</v>
      </c>
      <c r="U120">
        <f t="shared" si="19"/>
        <v>2</v>
      </c>
      <c r="AG120">
        <v>617269611</v>
      </c>
      <c r="AH120">
        <v>38734</v>
      </c>
    </row>
    <row r="121" spans="1:34" x14ac:dyDescent="0.25">
      <c r="A121">
        <v>616263014</v>
      </c>
      <c r="B121">
        <v>44</v>
      </c>
      <c r="C121" t="s">
        <v>4</v>
      </c>
      <c r="D121">
        <v>2055654</v>
      </c>
      <c r="E121">
        <v>2</v>
      </c>
      <c r="F121">
        <v>428789215</v>
      </c>
      <c r="G121">
        <v>350426110</v>
      </c>
      <c r="H121">
        <v>55</v>
      </c>
      <c r="J121">
        <v>17</v>
      </c>
      <c r="K121">
        <v>14</v>
      </c>
      <c r="L121">
        <v>0</v>
      </c>
      <c r="N121">
        <v>1</v>
      </c>
      <c r="O121">
        <v>90</v>
      </c>
      <c r="P121">
        <v>0</v>
      </c>
      <c r="Q121">
        <v>2</v>
      </c>
      <c r="R121">
        <f t="shared" si="16"/>
        <v>1</v>
      </c>
      <c r="S121">
        <f t="shared" si="17"/>
        <v>0</v>
      </c>
      <c r="T121">
        <f t="shared" si="18"/>
        <v>0</v>
      </c>
      <c r="U121">
        <f t="shared" si="19"/>
        <v>1</v>
      </c>
      <c r="AG121">
        <v>620609536</v>
      </c>
      <c r="AH121">
        <v>20733</v>
      </c>
    </row>
    <row r="122" spans="1:34" x14ac:dyDescent="0.25">
      <c r="A122">
        <v>616262998</v>
      </c>
      <c r="B122">
        <v>5</v>
      </c>
      <c r="C122" t="s">
        <v>4</v>
      </c>
      <c r="D122">
        <v>2055887</v>
      </c>
      <c r="E122">
        <v>1</v>
      </c>
      <c r="F122">
        <v>426782288</v>
      </c>
      <c r="G122">
        <v>426782280</v>
      </c>
      <c r="H122">
        <v>62</v>
      </c>
      <c r="J122">
        <v>18</v>
      </c>
      <c r="K122">
        <v>12</v>
      </c>
      <c r="L122">
        <v>1</v>
      </c>
      <c r="M122">
        <v>90</v>
      </c>
      <c r="N122">
        <v>0</v>
      </c>
      <c r="P122">
        <v>2</v>
      </c>
      <c r="Q122">
        <v>0</v>
      </c>
      <c r="R122">
        <f t="shared" si="16"/>
        <v>1</v>
      </c>
      <c r="S122">
        <f t="shared" si="17"/>
        <v>0</v>
      </c>
      <c r="T122">
        <f t="shared" si="18"/>
        <v>1</v>
      </c>
      <c r="U122">
        <f t="shared" si="19"/>
        <v>1</v>
      </c>
      <c r="AG122">
        <v>10763112</v>
      </c>
      <c r="AH122">
        <v>20733</v>
      </c>
    </row>
    <row r="123" spans="1:34" x14ac:dyDescent="0.25">
      <c r="A123">
        <v>616262562</v>
      </c>
      <c r="B123">
        <v>48</v>
      </c>
      <c r="C123" t="s">
        <v>6</v>
      </c>
      <c r="D123">
        <v>2053670</v>
      </c>
      <c r="E123">
        <v>2</v>
      </c>
      <c r="F123">
        <v>430481466</v>
      </c>
      <c r="G123">
        <v>392168527</v>
      </c>
      <c r="H123">
        <v>47</v>
      </c>
      <c r="I123">
        <v>11</v>
      </c>
      <c r="J123">
        <v>19</v>
      </c>
      <c r="K123">
        <v>27</v>
      </c>
      <c r="L123">
        <v>2</v>
      </c>
      <c r="M123">
        <v>90</v>
      </c>
      <c r="N123">
        <v>2</v>
      </c>
      <c r="O123">
        <v>90</v>
      </c>
      <c r="P123">
        <v>0</v>
      </c>
      <c r="Q123">
        <v>0</v>
      </c>
      <c r="R123">
        <f t="shared" si="16"/>
        <v>2</v>
      </c>
      <c r="S123">
        <f t="shared" si="17"/>
        <v>2</v>
      </c>
      <c r="T123">
        <f t="shared" si="18"/>
        <v>-2</v>
      </c>
      <c r="U123">
        <f t="shared" si="19"/>
        <v>0</v>
      </c>
      <c r="AG123">
        <v>11238582</v>
      </c>
      <c r="AH123">
        <v>33387</v>
      </c>
    </row>
    <row r="124" spans="1:34" x14ac:dyDescent="0.25">
      <c r="A124">
        <v>616260381</v>
      </c>
      <c r="B124">
        <v>72</v>
      </c>
      <c r="C124" t="s">
        <v>4</v>
      </c>
      <c r="D124">
        <v>2055939</v>
      </c>
      <c r="E124">
        <v>1</v>
      </c>
      <c r="F124">
        <v>425160004</v>
      </c>
      <c r="G124">
        <v>361549555</v>
      </c>
      <c r="H124">
        <v>87</v>
      </c>
      <c r="I124">
        <v>2</v>
      </c>
      <c r="J124">
        <v>18</v>
      </c>
      <c r="K124">
        <v>7</v>
      </c>
      <c r="L124">
        <v>3</v>
      </c>
      <c r="M124">
        <v>90</v>
      </c>
      <c r="N124">
        <v>1</v>
      </c>
      <c r="O124">
        <v>22</v>
      </c>
      <c r="P124">
        <v>0</v>
      </c>
      <c r="Q124">
        <v>0</v>
      </c>
      <c r="R124">
        <f t="shared" si="16"/>
        <v>3</v>
      </c>
      <c r="S124">
        <f t="shared" si="17"/>
        <v>1</v>
      </c>
      <c r="T124">
        <f t="shared" si="18"/>
        <v>2</v>
      </c>
      <c r="U124">
        <f t="shared" si="19"/>
        <v>2</v>
      </c>
      <c r="AG124">
        <v>11258860</v>
      </c>
      <c r="AH124">
        <v>27987</v>
      </c>
    </row>
    <row r="125" spans="1:34" x14ac:dyDescent="0.25">
      <c r="A125">
        <v>616260365</v>
      </c>
      <c r="B125">
        <v>27</v>
      </c>
      <c r="C125" t="s">
        <v>4</v>
      </c>
      <c r="D125">
        <v>2055939</v>
      </c>
      <c r="E125">
        <v>1</v>
      </c>
      <c r="F125">
        <v>425160016</v>
      </c>
      <c r="G125">
        <v>336042384</v>
      </c>
      <c r="H125">
        <v>50</v>
      </c>
      <c r="I125">
        <v>0</v>
      </c>
      <c r="J125">
        <v>17</v>
      </c>
      <c r="K125">
        <v>22</v>
      </c>
      <c r="L125">
        <v>4</v>
      </c>
      <c r="M125">
        <v>90</v>
      </c>
      <c r="N125">
        <v>0</v>
      </c>
      <c r="P125">
        <v>7</v>
      </c>
      <c r="Q125">
        <v>3</v>
      </c>
      <c r="R125">
        <f t="shared" si="16"/>
        <v>4</v>
      </c>
      <c r="S125">
        <f t="shared" si="17"/>
        <v>0</v>
      </c>
      <c r="T125">
        <f t="shared" si="18"/>
        <v>-2</v>
      </c>
      <c r="U125">
        <f t="shared" si="19"/>
        <v>4</v>
      </c>
      <c r="AG125">
        <v>11260862</v>
      </c>
      <c r="AH125">
        <v>39359</v>
      </c>
    </row>
    <row r="126" spans="1:34" x14ac:dyDescent="0.25">
      <c r="A126">
        <v>616259311</v>
      </c>
      <c r="B126">
        <v>54</v>
      </c>
      <c r="C126" t="s">
        <v>6</v>
      </c>
      <c r="D126">
        <v>2050478</v>
      </c>
      <c r="E126">
        <v>2</v>
      </c>
      <c r="F126">
        <v>420073437</v>
      </c>
      <c r="G126">
        <v>346927935</v>
      </c>
      <c r="H126">
        <v>57</v>
      </c>
      <c r="J126">
        <v>20</v>
      </c>
      <c r="K126">
        <v>18</v>
      </c>
      <c r="L126">
        <v>2</v>
      </c>
      <c r="M126">
        <v>90</v>
      </c>
      <c r="N126">
        <v>1</v>
      </c>
      <c r="O126">
        <v>90</v>
      </c>
      <c r="P126">
        <v>0</v>
      </c>
      <c r="Q126">
        <v>3</v>
      </c>
      <c r="R126">
        <f t="shared" si="16"/>
        <v>1</v>
      </c>
      <c r="S126">
        <f t="shared" si="17"/>
        <v>2</v>
      </c>
      <c r="T126">
        <f t="shared" si="18"/>
        <v>0</v>
      </c>
      <c r="U126">
        <f t="shared" si="19"/>
        <v>-1</v>
      </c>
      <c r="AG126">
        <v>11261909</v>
      </c>
      <c r="AH126">
        <v>39359</v>
      </c>
    </row>
    <row r="127" spans="1:34" x14ac:dyDescent="0.25">
      <c r="A127">
        <v>616259304</v>
      </c>
      <c r="B127">
        <v>33</v>
      </c>
      <c r="C127" t="s">
        <v>6</v>
      </c>
      <c r="D127">
        <v>2056734</v>
      </c>
      <c r="E127">
        <v>2</v>
      </c>
      <c r="F127">
        <v>425194557</v>
      </c>
      <c r="G127">
        <v>425194567</v>
      </c>
      <c r="H127">
        <v>38</v>
      </c>
      <c r="J127">
        <v>18</v>
      </c>
      <c r="K127">
        <v>16</v>
      </c>
      <c r="L127">
        <v>3</v>
      </c>
      <c r="M127">
        <v>90</v>
      </c>
      <c r="N127">
        <v>2</v>
      </c>
      <c r="O127">
        <v>90</v>
      </c>
      <c r="P127">
        <v>0</v>
      </c>
      <c r="Q127">
        <v>0</v>
      </c>
      <c r="R127">
        <f t="shared" si="16"/>
        <v>2</v>
      </c>
      <c r="S127">
        <f t="shared" si="17"/>
        <v>3</v>
      </c>
      <c r="T127">
        <f t="shared" si="18"/>
        <v>0</v>
      </c>
      <c r="U127">
        <f t="shared" si="19"/>
        <v>-1</v>
      </c>
      <c r="AG127">
        <v>11261244</v>
      </c>
      <c r="AH127">
        <v>39359</v>
      </c>
    </row>
    <row r="128" spans="1:34" x14ac:dyDescent="0.25">
      <c r="A128">
        <v>616254896</v>
      </c>
      <c r="B128">
        <v>74</v>
      </c>
      <c r="C128" t="s">
        <v>4</v>
      </c>
      <c r="D128">
        <v>2056854</v>
      </c>
      <c r="E128">
        <v>1</v>
      </c>
      <c r="F128">
        <v>425291645</v>
      </c>
      <c r="G128">
        <v>323678062</v>
      </c>
      <c r="H128">
        <v>64</v>
      </c>
      <c r="I128">
        <v>1</v>
      </c>
      <c r="J128">
        <v>17</v>
      </c>
      <c r="K128">
        <v>21</v>
      </c>
      <c r="L128">
        <v>2</v>
      </c>
      <c r="M128">
        <v>90</v>
      </c>
      <c r="N128">
        <v>0</v>
      </c>
      <c r="P128">
        <v>0</v>
      </c>
      <c r="Q128">
        <v>4</v>
      </c>
      <c r="R128">
        <f t="shared" si="16"/>
        <v>2</v>
      </c>
      <c r="S128">
        <f t="shared" si="17"/>
        <v>0</v>
      </c>
      <c r="T128">
        <f t="shared" si="18"/>
        <v>-1</v>
      </c>
      <c r="U128">
        <f t="shared" si="19"/>
        <v>2</v>
      </c>
      <c r="AG128">
        <v>616228096</v>
      </c>
      <c r="AH128">
        <v>37089</v>
      </c>
    </row>
    <row r="129" spans="1:34" x14ac:dyDescent="0.25">
      <c r="A129">
        <v>616254877</v>
      </c>
      <c r="B129">
        <v>23</v>
      </c>
      <c r="C129" t="s">
        <v>6</v>
      </c>
      <c r="D129">
        <v>2053143</v>
      </c>
      <c r="E129">
        <v>1</v>
      </c>
      <c r="F129">
        <v>425106096</v>
      </c>
      <c r="G129">
        <v>425106093</v>
      </c>
      <c r="H129">
        <v>51</v>
      </c>
      <c r="J129">
        <v>27</v>
      </c>
      <c r="K129">
        <v>24</v>
      </c>
      <c r="L129">
        <v>1</v>
      </c>
      <c r="M129">
        <v>90</v>
      </c>
      <c r="N129">
        <v>2</v>
      </c>
      <c r="O129">
        <v>90</v>
      </c>
      <c r="P129">
        <v>0</v>
      </c>
      <c r="Q129">
        <v>0</v>
      </c>
      <c r="R129">
        <f t="shared" si="16"/>
        <v>1</v>
      </c>
      <c r="S129">
        <f t="shared" si="17"/>
        <v>2</v>
      </c>
      <c r="T129">
        <f t="shared" si="18"/>
        <v>0</v>
      </c>
      <c r="U129">
        <f t="shared" si="19"/>
        <v>-1</v>
      </c>
      <c r="AG129">
        <v>620073954</v>
      </c>
      <c r="AH129">
        <v>32104</v>
      </c>
    </row>
    <row r="130" spans="1:34" x14ac:dyDescent="0.25">
      <c r="A130">
        <v>616253213</v>
      </c>
      <c r="B130">
        <v>78</v>
      </c>
      <c r="C130" t="s">
        <v>6</v>
      </c>
      <c r="D130">
        <v>2052574</v>
      </c>
      <c r="E130">
        <v>2</v>
      </c>
      <c r="F130">
        <v>419113308</v>
      </c>
      <c r="G130">
        <v>425823484</v>
      </c>
      <c r="H130">
        <v>55</v>
      </c>
      <c r="I130">
        <v>6</v>
      </c>
      <c r="J130">
        <v>16</v>
      </c>
      <c r="K130">
        <v>20</v>
      </c>
      <c r="L130">
        <v>1</v>
      </c>
      <c r="M130">
        <v>90</v>
      </c>
      <c r="N130">
        <v>1</v>
      </c>
      <c r="O130">
        <v>90</v>
      </c>
      <c r="P130">
        <v>0</v>
      </c>
      <c r="Q130">
        <v>0</v>
      </c>
      <c r="R130">
        <f t="shared" si="16"/>
        <v>1</v>
      </c>
      <c r="S130">
        <f t="shared" si="17"/>
        <v>1</v>
      </c>
      <c r="T130">
        <f t="shared" si="18"/>
        <v>-1</v>
      </c>
      <c r="U130">
        <f t="shared" si="19"/>
        <v>0</v>
      </c>
      <c r="AG130">
        <v>620338248</v>
      </c>
      <c r="AH130">
        <v>39359</v>
      </c>
    </row>
    <row r="131" spans="1:34" x14ac:dyDescent="0.25">
      <c r="A131">
        <v>616250625</v>
      </c>
      <c r="B131">
        <v>66</v>
      </c>
      <c r="C131" t="s">
        <v>6</v>
      </c>
      <c r="D131">
        <v>2056387</v>
      </c>
      <c r="E131">
        <v>2</v>
      </c>
      <c r="F131">
        <v>340070983</v>
      </c>
      <c r="G131">
        <v>378926285</v>
      </c>
      <c r="H131">
        <v>42</v>
      </c>
      <c r="J131">
        <v>21</v>
      </c>
      <c r="K131">
        <v>34</v>
      </c>
      <c r="L131">
        <v>4</v>
      </c>
      <c r="M131">
        <v>90</v>
      </c>
      <c r="N131">
        <v>1</v>
      </c>
      <c r="O131">
        <v>90</v>
      </c>
      <c r="P131">
        <v>0</v>
      </c>
      <c r="Q131">
        <v>0</v>
      </c>
      <c r="R131">
        <f t="shared" si="16"/>
        <v>1</v>
      </c>
      <c r="S131">
        <f t="shared" si="17"/>
        <v>4</v>
      </c>
      <c r="T131">
        <f t="shared" si="18"/>
        <v>-4</v>
      </c>
      <c r="U131">
        <f t="shared" si="19"/>
        <v>-3</v>
      </c>
      <c r="AG131">
        <v>620073962</v>
      </c>
      <c r="AH131">
        <v>44344</v>
      </c>
    </row>
    <row r="132" spans="1:34" x14ac:dyDescent="0.25">
      <c r="A132">
        <v>616250622</v>
      </c>
      <c r="B132">
        <v>68</v>
      </c>
      <c r="C132" t="s">
        <v>6</v>
      </c>
      <c r="D132">
        <v>2053612</v>
      </c>
      <c r="E132">
        <v>1</v>
      </c>
      <c r="F132">
        <v>425115237</v>
      </c>
      <c r="G132">
        <v>361103488</v>
      </c>
      <c r="H132">
        <v>60</v>
      </c>
      <c r="J132">
        <v>20</v>
      </c>
      <c r="K132">
        <v>37</v>
      </c>
      <c r="L132">
        <v>2</v>
      </c>
      <c r="M132">
        <v>90</v>
      </c>
      <c r="N132">
        <v>4</v>
      </c>
      <c r="O132">
        <v>90</v>
      </c>
      <c r="P132">
        <v>0</v>
      </c>
      <c r="Q132">
        <v>4</v>
      </c>
      <c r="R132">
        <f t="shared" si="16"/>
        <v>2</v>
      </c>
      <c r="S132">
        <f t="shared" si="17"/>
        <v>4</v>
      </c>
      <c r="T132">
        <f t="shared" si="18"/>
        <v>-5</v>
      </c>
      <c r="U132">
        <f t="shared" si="19"/>
        <v>-2</v>
      </c>
      <c r="AG132">
        <v>620668051</v>
      </c>
      <c r="AH132">
        <v>39359</v>
      </c>
    </row>
    <row r="133" spans="1:34" x14ac:dyDescent="0.25">
      <c r="A133">
        <v>616250135</v>
      </c>
      <c r="B133">
        <v>76</v>
      </c>
      <c r="C133" t="s">
        <v>4</v>
      </c>
      <c r="D133">
        <v>2056315</v>
      </c>
      <c r="E133">
        <v>2</v>
      </c>
      <c r="F133">
        <v>338116439</v>
      </c>
      <c r="G133">
        <v>342889839</v>
      </c>
      <c r="H133">
        <v>58</v>
      </c>
      <c r="I133">
        <v>8</v>
      </c>
      <c r="J133">
        <v>16</v>
      </c>
      <c r="K133">
        <v>30</v>
      </c>
      <c r="L133">
        <v>0</v>
      </c>
      <c r="N133">
        <v>7</v>
      </c>
      <c r="O133">
        <v>90</v>
      </c>
      <c r="P133">
        <v>2</v>
      </c>
      <c r="Q133">
        <v>0</v>
      </c>
      <c r="R133">
        <f t="shared" si="16"/>
        <v>7</v>
      </c>
      <c r="S133">
        <f t="shared" si="17"/>
        <v>0</v>
      </c>
      <c r="T133">
        <f t="shared" si="18"/>
        <v>-4</v>
      </c>
      <c r="U133">
        <f t="shared" si="19"/>
        <v>7</v>
      </c>
      <c r="AG133">
        <v>11245468</v>
      </c>
      <c r="AH133">
        <v>37480</v>
      </c>
    </row>
    <row r="134" spans="1:34" x14ac:dyDescent="0.25">
      <c r="A134">
        <v>616250132</v>
      </c>
      <c r="B134">
        <v>35</v>
      </c>
      <c r="C134" t="s">
        <v>6</v>
      </c>
      <c r="D134">
        <v>2056315</v>
      </c>
      <c r="E134">
        <v>1</v>
      </c>
      <c r="F134">
        <v>318339697</v>
      </c>
      <c r="G134">
        <v>346835340</v>
      </c>
      <c r="H134">
        <v>65</v>
      </c>
      <c r="I134">
        <v>2</v>
      </c>
      <c r="J134">
        <v>19</v>
      </c>
      <c r="K134">
        <v>25</v>
      </c>
      <c r="L134">
        <v>8</v>
      </c>
      <c r="M134">
        <v>90</v>
      </c>
      <c r="N134">
        <v>0</v>
      </c>
      <c r="P134">
        <v>0</v>
      </c>
      <c r="Q134">
        <v>0</v>
      </c>
      <c r="R134">
        <f t="shared" si="16"/>
        <v>8</v>
      </c>
      <c r="S134">
        <f t="shared" si="17"/>
        <v>0</v>
      </c>
      <c r="T134">
        <f t="shared" si="18"/>
        <v>-2</v>
      </c>
      <c r="U134">
        <f t="shared" si="19"/>
        <v>8</v>
      </c>
      <c r="AG134">
        <v>11246272</v>
      </c>
      <c r="AH134">
        <v>39359</v>
      </c>
    </row>
    <row r="135" spans="1:34" x14ac:dyDescent="0.25">
      <c r="A135">
        <v>616221473</v>
      </c>
      <c r="B135">
        <v>54</v>
      </c>
      <c r="C135" t="s">
        <v>4</v>
      </c>
      <c r="D135">
        <v>793536</v>
      </c>
      <c r="E135">
        <v>1</v>
      </c>
      <c r="F135">
        <v>421220563</v>
      </c>
      <c r="G135">
        <v>420607578</v>
      </c>
      <c r="H135">
        <v>63</v>
      </c>
      <c r="I135">
        <v>4</v>
      </c>
      <c r="J135">
        <v>15</v>
      </c>
      <c r="K135">
        <v>21</v>
      </c>
      <c r="L135">
        <v>5</v>
      </c>
      <c r="M135">
        <v>90</v>
      </c>
      <c r="N135">
        <v>1</v>
      </c>
      <c r="O135">
        <v>72</v>
      </c>
      <c r="P135">
        <v>0</v>
      </c>
      <c r="Q135">
        <v>4</v>
      </c>
      <c r="R135">
        <f t="shared" si="16"/>
        <v>5</v>
      </c>
      <c r="S135">
        <f t="shared" si="17"/>
        <v>1</v>
      </c>
      <c r="T135">
        <f t="shared" si="18"/>
        <v>-2</v>
      </c>
      <c r="U135">
        <f t="shared" si="19"/>
        <v>4</v>
      </c>
      <c r="AG135">
        <v>11238649</v>
      </c>
      <c r="AH135">
        <v>38691</v>
      </c>
    </row>
    <row r="136" spans="1:34" x14ac:dyDescent="0.25">
      <c r="A136">
        <v>616221473</v>
      </c>
      <c r="B136">
        <v>20</v>
      </c>
      <c r="C136" t="s">
        <v>4</v>
      </c>
      <c r="D136">
        <v>793536</v>
      </c>
      <c r="E136">
        <v>1</v>
      </c>
      <c r="F136">
        <v>422481977</v>
      </c>
      <c r="G136">
        <v>420607578</v>
      </c>
      <c r="H136">
        <v>63</v>
      </c>
      <c r="I136">
        <v>4</v>
      </c>
      <c r="J136">
        <v>15</v>
      </c>
      <c r="K136">
        <v>21</v>
      </c>
      <c r="L136">
        <v>5</v>
      </c>
      <c r="M136">
        <v>90</v>
      </c>
      <c r="N136">
        <v>1</v>
      </c>
      <c r="O136">
        <v>72</v>
      </c>
      <c r="P136">
        <v>0</v>
      </c>
      <c r="Q136">
        <v>4</v>
      </c>
      <c r="R136">
        <f t="shared" si="16"/>
        <v>5</v>
      </c>
      <c r="S136">
        <f t="shared" si="17"/>
        <v>1</v>
      </c>
      <c r="T136">
        <f t="shared" si="18"/>
        <v>-2</v>
      </c>
      <c r="U136">
        <f t="shared" si="19"/>
        <v>4</v>
      </c>
      <c r="AG136">
        <v>11258862</v>
      </c>
      <c r="AH136">
        <v>39359</v>
      </c>
    </row>
    <row r="137" spans="1:34" x14ac:dyDescent="0.25">
      <c r="A137">
        <v>616143268</v>
      </c>
      <c r="B137">
        <v>85</v>
      </c>
      <c r="C137" t="s">
        <v>4</v>
      </c>
      <c r="D137">
        <v>799717</v>
      </c>
      <c r="E137">
        <v>1</v>
      </c>
      <c r="F137">
        <v>416956644</v>
      </c>
      <c r="G137">
        <v>400697792</v>
      </c>
      <c r="H137">
        <v>53</v>
      </c>
      <c r="I137">
        <v>4</v>
      </c>
      <c r="J137">
        <v>29</v>
      </c>
      <c r="K137">
        <v>26</v>
      </c>
      <c r="L137">
        <v>6</v>
      </c>
      <c r="M137">
        <v>90</v>
      </c>
      <c r="N137">
        <v>1</v>
      </c>
      <c r="O137">
        <v>90</v>
      </c>
      <c r="P137">
        <v>0</v>
      </c>
      <c r="Q137">
        <v>4</v>
      </c>
      <c r="R137">
        <f t="shared" si="16"/>
        <v>6</v>
      </c>
      <c r="S137">
        <f t="shared" si="17"/>
        <v>1</v>
      </c>
      <c r="T137">
        <f t="shared" si="18"/>
        <v>0</v>
      </c>
      <c r="U137">
        <f t="shared" si="19"/>
        <v>5</v>
      </c>
      <c r="AG137">
        <v>11260861</v>
      </c>
      <c r="AH137">
        <v>39359</v>
      </c>
    </row>
    <row r="138" spans="1:34" x14ac:dyDescent="0.25">
      <c r="A138">
        <v>616141247</v>
      </c>
      <c r="B138">
        <v>33</v>
      </c>
      <c r="C138" t="s">
        <v>4</v>
      </c>
      <c r="D138">
        <v>1597553</v>
      </c>
      <c r="E138">
        <v>2</v>
      </c>
      <c r="F138">
        <v>395797401</v>
      </c>
      <c r="G138">
        <v>331313446</v>
      </c>
      <c r="H138">
        <v>24</v>
      </c>
      <c r="J138">
        <v>31</v>
      </c>
      <c r="K138">
        <v>22</v>
      </c>
      <c r="L138">
        <v>4</v>
      </c>
      <c r="M138">
        <v>90</v>
      </c>
      <c r="N138">
        <v>2</v>
      </c>
      <c r="O138">
        <v>90</v>
      </c>
      <c r="P138">
        <v>2</v>
      </c>
      <c r="Q138">
        <v>0</v>
      </c>
      <c r="R138">
        <f t="shared" si="16"/>
        <v>2</v>
      </c>
      <c r="S138">
        <f t="shared" si="17"/>
        <v>4</v>
      </c>
      <c r="T138">
        <f t="shared" si="18"/>
        <v>2</v>
      </c>
      <c r="U138">
        <f t="shared" si="19"/>
        <v>-2</v>
      </c>
      <c r="AG138">
        <v>11261910</v>
      </c>
      <c r="AH138">
        <v>39359</v>
      </c>
    </row>
    <row r="139" spans="1:34" x14ac:dyDescent="0.25">
      <c r="A139">
        <v>616137690</v>
      </c>
      <c r="B139">
        <v>85</v>
      </c>
      <c r="C139" t="s">
        <v>4</v>
      </c>
      <c r="D139">
        <v>121578</v>
      </c>
      <c r="E139">
        <v>2</v>
      </c>
      <c r="F139">
        <v>397377977</v>
      </c>
      <c r="G139">
        <v>373861170</v>
      </c>
      <c r="H139">
        <v>8</v>
      </c>
      <c r="I139">
        <v>8</v>
      </c>
      <c r="J139">
        <v>32</v>
      </c>
      <c r="K139">
        <v>8</v>
      </c>
      <c r="L139">
        <v>0</v>
      </c>
      <c r="N139">
        <v>4</v>
      </c>
      <c r="O139">
        <v>90</v>
      </c>
      <c r="P139">
        <v>0</v>
      </c>
      <c r="Q139">
        <v>3</v>
      </c>
      <c r="R139">
        <f t="shared" si="16"/>
        <v>4</v>
      </c>
      <c r="S139">
        <f t="shared" si="17"/>
        <v>0</v>
      </c>
      <c r="T139">
        <f t="shared" si="18"/>
        <v>6</v>
      </c>
      <c r="U139">
        <f t="shared" si="19"/>
        <v>4</v>
      </c>
      <c r="AG139">
        <v>11261242</v>
      </c>
      <c r="AH139">
        <v>39359</v>
      </c>
    </row>
    <row r="140" spans="1:34" x14ac:dyDescent="0.25">
      <c r="A140">
        <v>616135573</v>
      </c>
      <c r="B140">
        <v>28</v>
      </c>
      <c r="C140" t="s">
        <v>6</v>
      </c>
      <c r="D140">
        <v>314902</v>
      </c>
      <c r="E140">
        <v>2</v>
      </c>
      <c r="F140">
        <v>373327797</v>
      </c>
      <c r="G140">
        <v>370324222</v>
      </c>
      <c r="H140">
        <v>8</v>
      </c>
      <c r="J140">
        <v>22</v>
      </c>
      <c r="K140">
        <v>9</v>
      </c>
      <c r="L140">
        <v>0</v>
      </c>
      <c r="N140">
        <v>4</v>
      </c>
      <c r="O140">
        <v>90</v>
      </c>
      <c r="P140">
        <v>0</v>
      </c>
      <c r="Q140">
        <v>0</v>
      </c>
      <c r="R140">
        <f t="shared" si="16"/>
        <v>4</v>
      </c>
      <c r="S140">
        <f t="shared" si="17"/>
        <v>0</v>
      </c>
      <c r="T140">
        <f t="shared" si="18"/>
        <v>3</v>
      </c>
      <c r="U140">
        <f t="shared" si="19"/>
        <v>4</v>
      </c>
      <c r="AG140">
        <v>616260369</v>
      </c>
      <c r="AH140">
        <v>38943</v>
      </c>
    </row>
    <row r="141" spans="1:34" x14ac:dyDescent="0.25">
      <c r="A141">
        <v>616135430</v>
      </c>
      <c r="B141">
        <v>43</v>
      </c>
      <c r="C141" t="s">
        <v>4</v>
      </c>
      <c r="D141">
        <v>490468</v>
      </c>
      <c r="E141">
        <v>2</v>
      </c>
      <c r="F141">
        <v>411344701</v>
      </c>
      <c r="G141">
        <v>404472951</v>
      </c>
      <c r="H141">
        <v>6</v>
      </c>
      <c r="I141">
        <v>2</v>
      </c>
      <c r="J141">
        <v>27</v>
      </c>
      <c r="K141">
        <v>6</v>
      </c>
      <c r="L141">
        <v>0</v>
      </c>
      <c r="N141">
        <v>4</v>
      </c>
      <c r="O141">
        <v>90</v>
      </c>
      <c r="P141">
        <v>0</v>
      </c>
      <c r="Q141">
        <v>7</v>
      </c>
      <c r="R141">
        <f t="shared" si="16"/>
        <v>4</v>
      </c>
      <c r="S141">
        <f t="shared" si="17"/>
        <v>0</v>
      </c>
      <c r="T141">
        <f t="shared" si="18"/>
        <v>5</v>
      </c>
      <c r="U141">
        <f t="shared" si="19"/>
        <v>4</v>
      </c>
      <c r="AG141">
        <v>616260373</v>
      </c>
      <c r="AH141">
        <v>31437</v>
      </c>
    </row>
    <row r="142" spans="1:34" x14ac:dyDescent="0.25">
      <c r="A142">
        <v>616135387</v>
      </c>
      <c r="B142">
        <v>19</v>
      </c>
      <c r="C142" t="s">
        <v>6</v>
      </c>
      <c r="D142">
        <v>0</v>
      </c>
      <c r="E142">
        <v>2</v>
      </c>
      <c r="F142">
        <v>0</v>
      </c>
      <c r="G142">
        <v>-368624064</v>
      </c>
      <c r="H142">
        <v>9</v>
      </c>
      <c r="J142">
        <v>30</v>
      </c>
      <c r="K142">
        <v>9</v>
      </c>
      <c r="L142">
        <v>0</v>
      </c>
      <c r="N142">
        <v>1</v>
      </c>
      <c r="O142">
        <v>90</v>
      </c>
      <c r="P142">
        <v>0</v>
      </c>
      <c r="Q142">
        <v>7</v>
      </c>
      <c r="R142">
        <f t="shared" si="16"/>
        <v>1</v>
      </c>
      <c r="S142">
        <f t="shared" si="17"/>
        <v>0</v>
      </c>
      <c r="T142">
        <f t="shared" si="18"/>
        <v>5</v>
      </c>
      <c r="U142">
        <f t="shared" si="19"/>
        <v>1</v>
      </c>
      <c r="AG142">
        <v>620535518</v>
      </c>
      <c r="AH142">
        <v>38943</v>
      </c>
    </row>
    <row r="143" spans="1:34" x14ac:dyDescent="0.25">
      <c r="A143">
        <v>616135288</v>
      </c>
      <c r="B143">
        <v>32</v>
      </c>
      <c r="C143" t="s">
        <v>4</v>
      </c>
      <c r="D143">
        <v>772631</v>
      </c>
      <c r="E143">
        <v>2</v>
      </c>
      <c r="F143">
        <v>383820553</v>
      </c>
      <c r="G143">
        <v>389354788</v>
      </c>
      <c r="H143">
        <v>10</v>
      </c>
      <c r="I143">
        <v>5</v>
      </c>
      <c r="J143">
        <v>31</v>
      </c>
      <c r="K143">
        <v>8</v>
      </c>
      <c r="L143">
        <v>0</v>
      </c>
      <c r="N143">
        <v>3</v>
      </c>
      <c r="O143">
        <v>90</v>
      </c>
      <c r="P143">
        <v>0</v>
      </c>
      <c r="Q143">
        <v>7</v>
      </c>
      <c r="R143">
        <f t="shared" si="16"/>
        <v>3</v>
      </c>
      <c r="S143">
        <f t="shared" si="17"/>
        <v>0</v>
      </c>
      <c r="T143">
        <f t="shared" si="18"/>
        <v>5</v>
      </c>
      <c r="U143">
        <f t="shared" si="19"/>
        <v>3</v>
      </c>
      <c r="AG143">
        <v>11200898</v>
      </c>
      <c r="AH143">
        <v>38943</v>
      </c>
    </row>
    <row r="144" spans="1:34" x14ac:dyDescent="0.25">
      <c r="A144">
        <v>11318311</v>
      </c>
      <c r="B144">
        <v>25</v>
      </c>
      <c r="C144" t="s">
        <v>6</v>
      </c>
      <c r="D144">
        <v>120994</v>
      </c>
      <c r="E144">
        <v>2</v>
      </c>
      <c r="F144">
        <v>431895629</v>
      </c>
      <c r="G144">
        <v>431954626</v>
      </c>
      <c r="H144">
        <v>56</v>
      </c>
      <c r="I144">
        <v>6</v>
      </c>
      <c r="J144">
        <v>17</v>
      </c>
      <c r="K144">
        <v>27</v>
      </c>
      <c r="L144">
        <v>2</v>
      </c>
      <c r="M144">
        <v>90</v>
      </c>
      <c r="N144">
        <v>1</v>
      </c>
      <c r="O144">
        <v>90</v>
      </c>
      <c r="P144">
        <v>7</v>
      </c>
      <c r="Q144">
        <v>7</v>
      </c>
      <c r="R144">
        <f t="shared" si="16"/>
        <v>1</v>
      </c>
      <c r="S144">
        <f t="shared" si="17"/>
        <v>2</v>
      </c>
      <c r="T144">
        <f t="shared" si="18"/>
        <v>-3</v>
      </c>
      <c r="U144">
        <f t="shared" si="19"/>
        <v>-1</v>
      </c>
      <c r="AG144">
        <v>11203521</v>
      </c>
      <c r="AH144">
        <v>38691</v>
      </c>
    </row>
    <row r="145" spans="1:34" x14ac:dyDescent="0.25">
      <c r="A145">
        <v>11317166</v>
      </c>
      <c r="B145">
        <v>2</v>
      </c>
      <c r="C145" t="s">
        <v>4</v>
      </c>
      <c r="D145">
        <v>463541</v>
      </c>
      <c r="E145">
        <v>1</v>
      </c>
      <c r="F145">
        <v>381478406</v>
      </c>
      <c r="G145">
        <v>399587813</v>
      </c>
      <c r="H145">
        <v>47</v>
      </c>
      <c r="I145">
        <v>3</v>
      </c>
      <c r="J145">
        <v>28</v>
      </c>
      <c r="K145">
        <v>55</v>
      </c>
      <c r="L145">
        <v>1</v>
      </c>
      <c r="M145">
        <v>90</v>
      </c>
      <c r="N145">
        <v>1</v>
      </c>
      <c r="O145">
        <v>90</v>
      </c>
      <c r="P145">
        <v>7</v>
      </c>
      <c r="Q145">
        <v>7</v>
      </c>
      <c r="R145">
        <f t="shared" si="16"/>
        <v>1</v>
      </c>
      <c r="S145">
        <f t="shared" si="17"/>
        <v>1</v>
      </c>
      <c r="T145">
        <f t="shared" si="18"/>
        <v>-7</v>
      </c>
      <c r="U145">
        <f t="shared" si="19"/>
        <v>0</v>
      </c>
      <c r="AG145">
        <v>11208508</v>
      </c>
      <c r="AH145">
        <v>38943</v>
      </c>
    </row>
    <row r="146" spans="1:34" x14ac:dyDescent="0.25">
      <c r="A146">
        <v>11316204</v>
      </c>
      <c r="B146">
        <v>86</v>
      </c>
      <c r="C146" t="s">
        <v>6</v>
      </c>
      <c r="D146">
        <v>120994</v>
      </c>
      <c r="E146">
        <v>2</v>
      </c>
      <c r="F146">
        <v>431895629</v>
      </c>
      <c r="G146">
        <v>431954626</v>
      </c>
      <c r="H146">
        <v>55</v>
      </c>
      <c r="I146">
        <v>6</v>
      </c>
      <c r="J146">
        <v>16</v>
      </c>
      <c r="K146">
        <v>27</v>
      </c>
      <c r="L146">
        <v>2</v>
      </c>
      <c r="M146">
        <v>90</v>
      </c>
      <c r="N146">
        <v>1</v>
      </c>
      <c r="O146">
        <v>90</v>
      </c>
      <c r="P146">
        <v>7</v>
      </c>
      <c r="Q146">
        <v>7</v>
      </c>
      <c r="R146">
        <f t="shared" si="16"/>
        <v>1</v>
      </c>
      <c r="S146">
        <f t="shared" si="17"/>
        <v>2</v>
      </c>
      <c r="T146">
        <f t="shared" si="18"/>
        <v>-3</v>
      </c>
      <c r="U146">
        <f t="shared" si="19"/>
        <v>-1</v>
      </c>
      <c r="AG146">
        <v>11212788</v>
      </c>
      <c r="AH146">
        <v>38943</v>
      </c>
    </row>
    <row r="147" spans="1:34" x14ac:dyDescent="0.25">
      <c r="A147">
        <v>11316204</v>
      </c>
      <c r="B147">
        <v>42</v>
      </c>
      <c r="C147" t="s">
        <v>4</v>
      </c>
      <c r="D147">
        <v>2053670</v>
      </c>
      <c r="E147">
        <v>1</v>
      </c>
      <c r="F147">
        <v>381880911</v>
      </c>
      <c r="G147">
        <v>400971842</v>
      </c>
      <c r="H147">
        <v>55</v>
      </c>
      <c r="I147">
        <v>3</v>
      </c>
      <c r="J147">
        <v>21</v>
      </c>
      <c r="K147">
        <v>14</v>
      </c>
      <c r="L147">
        <v>2</v>
      </c>
      <c r="M147">
        <v>90</v>
      </c>
      <c r="N147">
        <v>1</v>
      </c>
      <c r="O147">
        <v>90</v>
      </c>
      <c r="P147">
        <v>7</v>
      </c>
      <c r="Q147">
        <v>7</v>
      </c>
      <c r="R147">
        <f t="shared" si="16"/>
        <v>2</v>
      </c>
      <c r="S147">
        <f t="shared" si="17"/>
        <v>1</v>
      </c>
      <c r="T147">
        <f t="shared" si="18"/>
        <v>1</v>
      </c>
      <c r="U147">
        <f t="shared" si="19"/>
        <v>1</v>
      </c>
      <c r="AG147">
        <v>11245045</v>
      </c>
      <c r="AH147">
        <v>37089</v>
      </c>
    </row>
    <row r="148" spans="1:34" x14ac:dyDescent="0.25">
      <c r="A148">
        <v>11314634</v>
      </c>
      <c r="B148">
        <v>70</v>
      </c>
      <c r="C148" t="s">
        <v>4</v>
      </c>
      <c r="D148">
        <v>948677</v>
      </c>
      <c r="E148">
        <v>2</v>
      </c>
      <c r="F148">
        <v>414345554</v>
      </c>
      <c r="G148">
        <v>327154608</v>
      </c>
      <c r="H148">
        <v>34</v>
      </c>
      <c r="I148">
        <v>8</v>
      </c>
      <c r="J148">
        <v>19</v>
      </c>
      <c r="K148">
        <v>28</v>
      </c>
      <c r="L148">
        <v>2</v>
      </c>
      <c r="M148">
        <v>90</v>
      </c>
      <c r="N148">
        <v>3</v>
      </c>
      <c r="O148">
        <v>90</v>
      </c>
      <c r="P148">
        <v>7</v>
      </c>
      <c r="Q148">
        <v>7</v>
      </c>
      <c r="R148">
        <f t="shared" si="16"/>
        <v>3</v>
      </c>
      <c r="S148">
        <f t="shared" si="17"/>
        <v>2</v>
      </c>
      <c r="T148">
        <f t="shared" si="18"/>
        <v>-3</v>
      </c>
      <c r="U148">
        <f t="shared" si="19"/>
        <v>1</v>
      </c>
      <c r="AG148">
        <v>11250649</v>
      </c>
      <c r="AH148">
        <v>31437</v>
      </c>
    </row>
    <row r="149" spans="1:34" x14ac:dyDescent="0.25">
      <c r="A149">
        <v>11314634</v>
      </c>
      <c r="B149">
        <v>59</v>
      </c>
      <c r="C149" t="s">
        <v>6</v>
      </c>
      <c r="D149">
        <v>2053670</v>
      </c>
      <c r="E149">
        <v>1</v>
      </c>
      <c r="F149">
        <v>381880911</v>
      </c>
      <c r="G149">
        <v>400971842</v>
      </c>
      <c r="H149">
        <v>34</v>
      </c>
      <c r="I149">
        <v>3</v>
      </c>
      <c r="J149">
        <v>22</v>
      </c>
      <c r="K149">
        <v>30</v>
      </c>
      <c r="L149">
        <v>2</v>
      </c>
      <c r="M149">
        <v>90</v>
      </c>
      <c r="N149">
        <v>3</v>
      </c>
      <c r="O149">
        <v>90</v>
      </c>
      <c r="P149">
        <v>7</v>
      </c>
      <c r="Q149">
        <v>7</v>
      </c>
      <c r="R149">
        <f t="shared" si="16"/>
        <v>2</v>
      </c>
      <c r="S149">
        <f t="shared" si="17"/>
        <v>3</v>
      </c>
      <c r="T149">
        <f t="shared" si="18"/>
        <v>-2</v>
      </c>
      <c r="U149">
        <f t="shared" si="19"/>
        <v>-1</v>
      </c>
      <c r="AG149">
        <v>11260863</v>
      </c>
      <c r="AH149">
        <v>44344</v>
      </c>
    </row>
    <row r="150" spans="1:34" x14ac:dyDescent="0.25">
      <c r="A150">
        <v>11314623</v>
      </c>
      <c r="B150">
        <v>57</v>
      </c>
      <c r="C150" t="s">
        <v>4</v>
      </c>
      <c r="D150">
        <v>1333784</v>
      </c>
      <c r="E150">
        <v>2</v>
      </c>
      <c r="F150">
        <v>410889908</v>
      </c>
      <c r="G150">
        <v>409194397</v>
      </c>
      <c r="H150">
        <v>28</v>
      </c>
      <c r="I150">
        <v>10</v>
      </c>
      <c r="J150">
        <v>39</v>
      </c>
      <c r="K150">
        <v>28</v>
      </c>
      <c r="L150">
        <v>2</v>
      </c>
      <c r="M150">
        <v>90</v>
      </c>
      <c r="N150">
        <v>4</v>
      </c>
      <c r="O150">
        <v>90</v>
      </c>
      <c r="P150">
        <v>7</v>
      </c>
      <c r="Q150">
        <v>7</v>
      </c>
      <c r="R150">
        <f t="shared" si="16"/>
        <v>4</v>
      </c>
      <c r="S150">
        <f t="shared" si="17"/>
        <v>2</v>
      </c>
      <c r="T150">
        <f t="shared" si="18"/>
        <v>2</v>
      </c>
      <c r="U150">
        <f t="shared" si="19"/>
        <v>2</v>
      </c>
      <c r="AG150">
        <v>11261911</v>
      </c>
      <c r="AH150">
        <v>37089</v>
      </c>
    </row>
    <row r="151" spans="1:34" x14ac:dyDescent="0.25">
      <c r="A151">
        <v>11312345</v>
      </c>
      <c r="B151">
        <v>58</v>
      </c>
      <c r="C151" t="s">
        <v>6</v>
      </c>
      <c r="D151">
        <v>986630</v>
      </c>
      <c r="E151">
        <v>1</v>
      </c>
      <c r="F151">
        <v>393257796</v>
      </c>
      <c r="G151">
        <v>390172399</v>
      </c>
      <c r="H151">
        <v>53</v>
      </c>
      <c r="J151">
        <v>36</v>
      </c>
      <c r="K151">
        <v>52</v>
      </c>
      <c r="L151">
        <v>3</v>
      </c>
      <c r="M151">
        <v>90</v>
      </c>
      <c r="N151">
        <v>2</v>
      </c>
      <c r="O151">
        <v>65</v>
      </c>
      <c r="P151">
        <v>7</v>
      </c>
      <c r="Q151">
        <v>0</v>
      </c>
      <c r="R151">
        <f t="shared" si="16"/>
        <v>3</v>
      </c>
      <c r="S151">
        <f t="shared" si="17"/>
        <v>2</v>
      </c>
      <c r="T151">
        <f t="shared" si="18"/>
        <v>-4</v>
      </c>
      <c r="U151">
        <f t="shared" si="19"/>
        <v>1</v>
      </c>
      <c r="AG151">
        <v>11261245</v>
      </c>
      <c r="AH151">
        <v>44344</v>
      </c>
    </row>
    <row r="152" spans="1:34" x14ac:dyDescent="0.25">
      <c r="A152">
        <v>11311452</v>
      </c>
      <c r="B152">
        <v>34</v>
      </c>
      <c r="C152" t="s">
        <v>6</v>
      </c>
      <c r="D152">
        <v>1902440</v>
      </c>
      <c r="E152">
        <v>1</v>
      </c>
      <c r="F152">
        <v>408970576</v>
      </c>
      <c r="G152">
        <v>379590297</v>
      </c>
      <c r="H152">
        <v>76</v>
      </c>
      <c r="I152">
        <v>4</v>
      </c>
      <c r="J152">
        <v>24</v>
      </c>
      <c r="K152">
        <v>18</v>
      </c>
      <c r="L152">
        <v>4</v>
      </c>
      <c r="M152">
        <v>90</v>
      </c>
      <c r="N152">
        <v>3</v>
      </c>
      <c r="O152">
        <v>90</v>
      </c>
      <c r="P152">
        <v>0</v>
      </c>
      <c r="Q152">
        <v>0</v>
      </c>
      <c r="R152">
        <f t="shared" si="16"/>
        <v>4</v>
      </c>
      <c r="S152">
        <f t="shared" si="17"/>
        <v>3</v>
      </c>
      <c r="T152">
        <f t="shared" si="18"/>
        <v>1</v>
      </c>
      <c r="U152">
        <f t="shared" si="19"/>
        <v>1</v>
      </c>
      <c r="AG152">
        <v>617269614</v>
      </c>
      <c r="AH152">
        <v>38734</v>
      </c>
    </row>
    <row r="153" spans="1:34" x14ac:dyDescent="0.25">
      <c r="A153">
        <v>11309842</v>
      </c>
      <c r="B153">
        <v>84</v>
      </c>
      <c r="C153" t="s">
        <v>4</v>
      </c>
      <c r="D153">
        <v>799717</v>
      </c>
      <c r="E153">
        <v>1</v>
      </c>
      <c r="F153">
        <v>414342722</v>
      </c>
      <c r="G153">
        <v>395895330</v>
      </c>
      <c r="H153">
        <v>62</v>
      </c>
      <c r="I153">
        <v>4</v>
      </c>
      <c r="J153">
        <v>28</v>
      </c>
      <c r="K153">
        <v>13</v>
      </c>
      <c r="L153">
        <v>5</v>
      </c>
      <c r="M153">
        <v>90</v>
      </c>
      <c r="N153">
        <v>0</v>
      </c>
      <c r="P153">
        <v>0</v>
      </c>
      <c r="Q153">
        <v>7</v>
      </c>
      <c r="R153">
        <f t="shared" si="16"/>
        <v>5</v>
      </c>
      <c r="S153">
        <f t="shared" si="17"/>
        <v>0</v>
      </c>
      <c r="T153">
        <f t="shared" si="18"/>
        <v>3</v>
      </c>
      <c r="U153">
        <f t="shared" si="19"/>
        <v>5</v>
      </c>
      <c r="AG153">
        <v>11275142</v>
      </c>
      <c r="AH153">
        <v>27987</v>
      </c>
    </row>
    <row r="154" spans="1:34" x14ac:dyDescent="0.25">
      <c r="A154">
        <v>11309792</v>
      </c>
      <c r="B154">
        <v>10</v>
      </c>
      <c r="C154" t="s">
        <v>6</v>
      </c>
      <c r="D154">
        <v>1902440</v>
      </c>
      <c r="E154">
        <v>1</v>
      </c>
      <c r="F154">
        <v>374680182</v>
      </c>
      <c r="G154">
        <v>379590297</v>
      </c>
      <c r="H154">
        <v>81</v>
      </c>
      <c r="I154">
        <v>4</v>
      </c>
      <c r="J154">
        <v>24</v>
      </c>
      <c r="K154">
        <v>16</v>
      </c>
      <c r="L154">
        <v>4</v>
      </c>
      <c r="M154">
        <v>90</v>
      </c>
      <c r="N154">
        <v>5</v>
      </c>
      <c r="O154">
        <v>90</v>
      </c>
      <c r="P154">
        <v>0</v>
      </c>
      <c r="Q154">
        <v>2</v>
      </c>
      <c r="R154">
        <f t="shared" si="16"/>
        <v>4</v>
      </c>
      <c r="S154">
        <f t="shared" si="17"/>
        <v>5</v>
      </c>
      <c r="T154">
        <f t="shared" si="18"/>
        <v>2</v>
      </c>
      <c r="U154">
        <f t="shared" si="19"/>
        <v>-1</v>
      </c>
      <c r="AG154">
        <v>620073966</v>
      </c>
      <c r="AH154">
        <v>44344</v>
      </c>
    </row>
    <row r="155" spans="1:34" x14ac:dyDescent="0.25">
      <c r="A155">
        <v>11309790</v>
      </c>
      <c r="B155">
        <v>33</v>
      </c>
      <c r="C155" t="s">
        <v>6</v>
      </c>
      <c r="D155">
        <v>799717</v>
      </c>
      <c r="E155">
        <v>1</v>
      </c>
      <c r="F155">
        <v>416956644</v>
      </c>
      <c r="G155">
        <v>395895330</v>
      </c>
      <c r="H155">
        <v>43</v>
      </c>
      <c r="I155">
        <v>4</v>
      </c>
      <c r="J155">
        <v>28</v>
      </c>
      <c r="K155">
        <v>26</v>
      </c>
      <c r="L155">
        <v>5</v>
      </c>
      <c r="M155">
        <v>90</v>
      </c>
      <c r="N155">
        <v>3</v>
      </c>
      <c r="O155">
        <v>90</v>
      </c>
      <c r="P155">
        <v>0</v>
      </c>
      <c r="Q155">
        <v>0</v>
      </c>
      <c r="R155">
        <f t="shared" si="16"/>
        <v>5</v>
      </c>
      <c r="S155">
        <f t="shared" si="17"/>
        <v>3</v>
      </c>
      <c r="T155">
        <f t="shared" si="18"/>
        <v>0</v>
      </c>
      <c r="U155">
        <f t="shared" si="19"/>
        <v>2</v>
      </c>
      <c r="AG155">
        <v>11275143</v>
      </c>
      <c r="AH155">
        <v>39359</v>
      </c>
    </row>
    <row r="156" spans="1:34" x14ac:dyDescent="0.25">
      <c r="A156">
        <v>11309372</v>
      </c>
      <c r="B156">
        <v>70</v>
      </c>
      <c r="C156" t="s">
        <v>6</v>
      </c>
      <c r="D156">
        <v>71272</v>
      </c>
      <c r="E156">
        <v>2</v>
      </c>
      <c r="F156">
        <v>389191030</v>
      </c>
      <c r="G156">
        <v>391759396</v>
      </c>
      <c r="H156">
        <v>43</v>
      </c>
      <c r="I156">
        <v>9</v>
      </c>
      <c r="J156">
        <v>46</v>
      </c>
      <c r="K156">
        <v>21</v>
      </c>
      <c r="L156">
        <v>4</v>
      </c>
      <c r="M156">
        <v>90</v>
      </c>
      <c r="N156">
        <v>1</v>
      </c>
      <c r="O156">
        <v>90</v>
      </c>
      <c r="P156">
        <v>0</v>
      </c>
      <c r="Q156">
        <v>0</v>
      </c>
      <c r="R156">
        <f t="shared" si="16"/>
        <v>1</v>
      </c>
      <c r="S156">
        <f t="shared" si="17"/>
        <v>4</v>
      </c>
      <c r="T156">
        <f t="shared" si="18"/>
        <v>6</v>
      </c>
      <c r="U156">
        <f t="shared" si="19"/>
        <v>-3</v>
      </c>
      <c r="AG156">
        <v>616260377</v>
      </c>
      <c r="AH156">
        <v>38943</v>
      </c>
    </row>
    <row r="157" spans="1:34" x14ac:dyDescent="0.25">
      <c r="A157">
        <v>11309336</v>
      </c>
      <c r="B157">
        <v>57</v>
      </c>
      <c r="C157" t="s">
        <v>4</v>
      </c>
      <c r="D157">
        <v>1902440</v>
      </c>
      <c r="E157">
        <v>1</v>
      </c>
      <c r="F157">
        <v>385338182</v>
      </c>
      <c r="G157">
        <v>379590297</v>
      </c>
      <c r="H157">
        <v>64</v>
      </c>
      <c r="I157">
        <v>4</v>
      </c>
      <c r="J157">
        <v>24</v>
      </c>
      <c r="K157">
        <v>26</v>
      </c>
      <c r="L157">
        <v>4</v>
      </c>
      <c r="M157">
        <v>90</v>
      </c>
      <c r="N157">
        <v>2</v>
      </c>
      <c r="O157">
        <v>90</v>
      </c>
      <c r="P157">
        <v>0</v>
      </c>
      <c r="Q157">
        <v>0</v>
      </c>
      <c r="R157">
        <f t="shared" si="16"/>
        <v>4</v>
      </c>
      <c r="S157">
        <f t="shared" si="17"/>
        <v>2</v>
      </c>
      <c r="T157">
        <f t="shared" si="18"/>
        <v>-1</v>
      </c>
      <c r="U157">
        <f t="shared" si="19"/>
        <v>2</v>
      </c>
      <c r="AG157">
        <v>11275144</v>
      </c>
      <c r="AH157">
        <v>38943</v>
      </c>
    </row>
    <row r="158" spans="1:34" x14ac:dyDescent="0.25">
      <c r="A158">
        <v>11309315</v>
      </c>
      <c r="B158">
        <v>77</v>
      </c>
      <c r="C158" t="s">
        <v>4</v>
      </c>
      <c r="D158">
        <v>799717</v>
      </c>
      <c r="E158">
        <v>1</v>
      </c>
      <c r="F158">
        <v>418702461</v>
      </c>
      <c r="G158">
        <v>395895330</v>
      </c>
      <c r="H158">
        <v>69</v>
      </c>
      <c r="I158">
        <v>4</v>
      </c>
      <c r="J158">
        <v>28</v>
      </c>
      <c r="K158">
        <v>31</v>
      </c>
      <c r="L158">
        <v>5</v>
      </c>
      <c r="M158">
        <v>90</v>
      </c>
      <c r="N158">
        <v>5</v>
      </c>
      <c r="O158">
        <v>90</v>
      </c>
      <c r="P158">
        <v>0</v>
      </c>
      <c r="Q158">
        <v>2</v>
      </c>
      <c r="R158">
        <f t="shared" si="16"/>
        <v>5</v>
      </c>
      <c r="S158">
        <f t="shared" si="17"/>
        <v>5</v>
      </c>
      <c r="T158">
        <f t="shared" si="18"/>
        <v>-1</v>
      </c>
      <c r="U158">
        <f t="shared" si="19"/>
        <v>0</v>
      </c>
      <c r="AG158">
        <v>616137690</v>
      </c>
      <c r="AH158">
        <v>8247</v>
      </c>
    </row>
    <row r="159" spans="1:34" x14ac:dyDescent="0.25">
      <c r="A159">
        <v>11309315</v>
      </c>
      <c r="B159">
        <v>42</v>
      </c>
      <c r="C159" t="s">
        <v>6</v>
      </c>
      <c r="D159">
        <v>799717</v>
      </c>
      <c r="E159">
        <v>1</v>
      </c>
      <c r="F159">
        <v>414342722</v>
      </c>
      <c r="G159">
        <v>395895330</v>
      </c>
      <c r="H159">
        <v>69</v>
      </c>
      <c r="I159">
        <v>4</v>
      </c>
      <c r="J159">
        <v>28</v>
      </c>
      <c r="K159">
        <v>31</v>
      </c>
      <c r="L159">
        <v>5</v>
      </c>
      <c r="M159">
        <v>90</v>
      </c>
      <c r="N159">
        <v>5</v>
      </c>
      <c r="O159">
        <v>90</v>
      </c>
      <c r="P159">
        <v>0</v>
      </c>
      <c r="Q159">
        <v>2</v>
      </c>
      <c r="R159">
        <f t="shared" ref="R159:R222" si="20">IF(E159=1,L159,N159)</f>
        <v>5</v>
      </c>
      <c r="S159">
        <f t="shared" ref="S159:S222" si="21">IF(E159=1,N159,L159)</f>
        <v>5</v>
      </c>
      <c r="T159">
        <f t="shared" ref="T159:T222" si="22">INT((J159-K159)/4)</f>
        <v>-1</v>
      </c>
      <c r="U159">
        <f t="shared" ref="U159:U222" si="23">R159-S159</f>
        <v>0</v>
      </c>
      <c r="AG159">
        <v>617285564</v>
      </c>
      <c r="AH159">
        <v>38691</v>
      </c>
    </row>
    <row r="160" spans="1:34" x14ac:dyDescent="0.25">
      <c r="A160">
        <v>11309114</v>
      </c>
      <c r="B160">
        <v>2</v>
      </c>
      <c r="C160" t="s">
        <v>6</v>
      </c>
      <c r="D160">
        <v>1902440</v>
      </c>
      <c r="E160">
        <v>1</v>
      </c>
      <c r="F160">
        <v>418974346</v>
      </c>
      <c r="G160">
        <v>379590297</v>
      </c>
      <c r="H160">
        <v>51</v>
      </c>
      <c r="I160">
        <v>4</v>
      </c>
      <c r="J160">
        <v>23</v>
      </c>
      <c r="K160">
        <v>30</v>
      </c>
      <c r="L160">
        <v>4</v>
      </c>
      <c r="M160">
        <v>90</v>
      </c>
      <c r="N160">
        <v>4</v>
      </c>
      <c r="O160">
        <v>90</v>
      </c>
      <c r="P160">
        <v>0</v>
      </c>
      <c r="Q160">
        <v>0</v>
      </c>
      <c r="R160">
        <f t="shared" si="20"/>
        <v>4</v>
      </c>
      <c r="S160">
        <f t="shared" si="21"/>
        <v>4</v>
      </c>
      <c r="T160">
        <f t="shared" si="22"/>
        <v>-2</v>
      </c>
      <c r="U160">
        <f t="shared" si="23"/>
        <v>0</v>
      </c>
      <c r="AG160">
        <v>620261893</v>
      </c>
      <c r="AH160">
        <v>24604</v>
      </c>
    </row>
    <row r="161" spans="1:34" x14ac:dyDescent="0.25">
      <c r="A161">
        <v>11309101</v>
      </c>
      <c r="B161">
        <v>5</v>
      </c>
      <c r="C161" t="s">
        <v>4</v>
      </c>
      <c r="D161">
        <v>1902440</v>
      </c>
      <c r="E161">
        <v>1</v>
      </c>
      <c r="F161">
        <v>385338182</v>
      </c>
      <c r="G161">
        <v>379590297</v>
      </c>
      <c r="H161">
        <v>62</v>
      </c>
      <c r="I161">
        <v>4</v>
      </c>
      <c r="J161">
        <v>24</v>
      </c>
      <c r="K161">
        <v>20</v>
      </c>
      <c r="L161">
        <v>4</v>
      </c>
      <c r="M161">
        <v>90</v>
      </c>
      <c r="N161">
        <v>4</v>
      </c>
      <c r="O161">
        <v>90</v>
      </c>
      <c r="P161">
        <v>0</v>
      </c>
      <c r="Q161">
        <v>2</v>
      </c>
      <c r="R161">
        <f t="shared" si="20"/>
        <v>4</v>
      </c>
      <c r="S161">
        <f t="shared" si="21"/>
        <v>4</v>
      </c>
      <c r="T161">
        <f t="shared" si="22"/>
        <v>1</v>
      </c>
      <c r="U161">
        <f t="shared" si="23"/>
        <v>0</v>
      </c>
      <c r="AG161">
        <v>617285568</v>
      </c>
      <c r="AH161">
        <v>32104</v>
      </c>
    </row>
    <row r="162" spans="1:34" x14ac:dyDescent="0.25">
      <c r="A162">
        <v>11309073</v>
      </c>
      <c r="B162">
        <v>77</v>
      </c>
      <c r="C162" t="s">
        <v>6</v>
      </c>
      <c r="D162">
        <v>490468</v>
      </c>
      <c r="E162">
        <v>2</v>
      </c>
      <c r="F162">
        <v>413173317</v>
      </c>
      <c r="G162">
        <v>404472951</v>
      </c>
      <c r="H162">
        <v>47</v>
      </c>
      <c r="I162">
        <v>2</v>
      </c>
      <c r="J162">
        <v>30</v>
      </c>
      <c r="K162">
        <v>21</v>
      </c>
      <c r="L162">
        <v>4</v>
      </c>
      <c r="M162">
        <v>90</v>
      </c>
      <c r="N162">
        <v>3</v>
      </c>
      <c r="O162">
        <v>90</v>
      </c>
      <c r="P162">
        <v>0</v>
      </c>
      <c r="Q162">
        <v>0</v>
      </c>
      <c r="R162">
        <f t="shared" si="20"/>
        <v>3</v>
      </c>
      <c r="S162">
        <f t="shared" si="21"/>
        <v>4</v>
      </c>
      <c r="T162">
        <f t="shared" si="22"/>
        <v>2</v>
      </c>
      <c r="U162">
        <f t="shared" si="23"/>
        <v>-1</v>
      </c>
      <c r="AG162">
        <v>620449048</v>
      </c>
      <c r="AH162">
        <v>32104</v>
      </c>
    </row>
    <row r="163" spans="1:34" x14ac:dyDescent="0.25">
      <c r="A163">
        <v>11308696</v>
      </c>
      <c r="B163">
        <v>7</v>
      </c>
      <c r="C163" t="s">
        <v>4</v>
      </c>
      <c r="D163">
        <v>799717</v>
      </c>
      <c r="E163">
        <v>1</v>
      </c>
      <c r="F163">
        <v>415337788</v>
      </c>
      <c r="G163">
        <v>395895330</v>
      </c>
      <c r="H163">
        <v>60</v>
      </c>
      <c r="I163">
        <v>4</v>
      </c>
      <c r="J163">
        <v>28</v>
      </c>
      <c r="K163">
        <v>15</v>
      </c>
      <c r="L163">
        <v>5</v>
      </c>
      <c r="M163">
        <v>90</v>
      </c>
      <c r="N163">
        <v>0</v>
      </c>
      <c r="P163">
        <v>0</v>
      </c>
      <c r="Q163">
        <v>7</v>
      </c>
      <c r="R163">
        <f t="shared" si="20"/>
        <v>5</v>
      </c>
      <c r="S163">
        <f t="shared" si="21"/>
        <v>0</v>
      </c>
      <c r="T163">
        <f t="shared" si="22"/>
        <v>3</v>
      </c>
      <c r="U163">
        <f t="shared" si="23"/>
        <v>5</v>
      </c>
      <c r="AG163">
        <v>617285569</v>
      </c>
      <c r="AH163">
        <v>20733</v>
      </c>
    </row>
    <row r="164" spans="1:34" x14ac:dyDescent="0.25">
      <c r="A164">
        <v>11308272</v>
      </c>
      <c r="B164">
        <v>40</v>
      </c>
      <c r="C164" t="s">
        <v>4</v>
      </c>
      <c r="D164">
        <v>1902440</v>
      </c>
      <c r="E164">
        <v>1</v>
      </c>
      <c r="F164">
        <v>385338182</v>
      </c>
      <c r="G164">
        <v>379590297</v>
      </c>
      <c r="H164">
        <v>59</v>
      </c>
      <c r="I164">
        <v>4</v>
      </c>
      <c r="J164">
        <v>24</v>
      </c>
      <c r="K164">
        <v>20</v>
      </c>
      <c r="L164">
        <v>4</v>
      </c>
      <c r="M164">
        <v>90</v>
      </c>
      <c r="N164">
        <v>3</v>
      </c>
      <c r="O164">
        <v>90</v>
      </c>
      <c r="P164">
        <v>0</v>
      </c>
      <c r="Q164">
        <v>0</v>
      </c>
      <c r="R164">
        <f t="shared" si="20"/>
        <v>4</v>
      </c>
      <c r="S164">
        <f t="shared" si="21"/>
        <v>3</v>
      </c>
      <c r="T164">
        <f t="shared" si="22"/>
        <v>1</v>
      </c>
      <c r="U164">
        <f t="shared" si="23"/>
        <v>1</v>
      </c>
      <c r="AG164">
        <v>620610112</v>
      </c>
      <c r="AH164">
        <v>27987</v>
      </c>
    </row>
    <row r="165" spans="1:34" x14ac:dyDescent="0.25">
      <c r="A165">
        <v>11308272</v>
      </c>
      <c r="B165">
        <v>33</v>
      </c>
      <c r="C165" t="s">
        <v>4</v>
      </c>
      <c r="D165">
        <v>2055939</v>
      </c>
      <c r="E165">
        <v>2</v>
      </c>
      <c r="F165">
        <v>425160004</v>
      </c>
      <c r="G165">
        <v>329025137</v>
      </c>
      <c r="H165">
        <v>59</v>
      </c>
      <c r="I165">
        <v>0</v>
      </c>
      <c r="J165">
        <v>17</v>
      </c>
      <c r="K165">
        <v>21</v>
      </c>
      <c r="L165">
        <v>4</v>
      </c>
      <c r="M165">
        <v>90</v>
      </c>
      <c r="N165">
        <v>3</v>
      </c>
      <c r="O165">
        <v>90</v>
      </c>
      <c r="P165">
        <v>0</v>
      </c>
      <c r="Q165">
        <v>0</v>
      </c>
      <c r="R165">
        <f t="shared" si="20"/>
        <v>3</v>
      </c>
      <c r="S165">
        <f t="shared" si="21"/>
        <v>4</v>
      </c>
      <c r="T165">
        <f t="shared" si="22"/>
        <v>-1</v>
      </c>
      <c r="U165">
        <f t="shared" si="23"/>
        <v>-1</v>
      </c>
      <c r="AG165">
        <v>11194708</v>
      </c>
      <c r="AH165">
        <v>38734</v>
      </c>
    </row>
    <row r="166" spans="1:34" x14ac:dyDescent="0.25">
      <c r="A166">
        <v>11307911</v>
      </c>
      <c r="B166">
        <v>65</v>
      </c>
      <c r="C166" t="s">
        <v>6</v>
      </c>
      <c r="D166">
        <v>1456633</v>
      </c>
      <c r="E166">
        <v>2</v>
      </c>
      <c r="F166">
        <v>391261742</v>
      </c>
      <c r="G166">
        <v>391906523</v>
      </c>
      <c r="H166">
        <v>40</v>
      </c>
      <c r="I166">
        <v>4</v>
      </c>
      <c r="J166">
        <v>32</v>
      </c>
      <c r="K166">
        <v>28</v>
      </c>
      <c r="L166">
        <v>5</v>
      </c>
      <c r="M166">
        <v>90</v>
      </c>
      <c r="N166">
        <v>5</v>
      </c>
      <c r="O166">
        <v>90</v>
      </c>
      <c r="P166">
        <v>0</v>
      </c>
      <c r="Q166">
        <v>0</v>
      </c>
      <c r="R166">
        <f t="shared" si="20"/>
        <v>5</v>
      </c>
      <c r="S166">
        <f t="shared" si="21"/>
        <v>5</v>
      </c>
      <c r="T166">
        <f t="shared" si="22"/>
        <v>1</v>
      </c>
      <c r="U166">
        <f t="shared" si="23"/>
        <v>0</v>
      </c>
      <c r="AG166">
        <v>11196852</v>
      </c>
      <c r="AH166">
        <v>27987</v>
      </c>
    </row>
    <row r="167" spans="1:34" x14ac:dyDescent="0.25">
      <c r="A167">
        <v>11307879</v>
      </c>
      <c r="B167">
        <v>75</v>
      </c>
      <c r="C167" t="s">
        <v>4</v>
      </c>
      <c r="D167">
        <v>1902440</v>
      </c>
      <c r="E167">
        <v>1</v>
      </c>
      <c r="F167">
        <v>418974346</v>
      </c>
      <c r="G167">
        <v>379590297</v>
      </c>
      <c r="H167">
        <v>76</v>
      </c>
      <c r="I167">
        <v>4</v>
      </c>
      <c r="J167">
        <v>24</v>
      </c>
      <c r="K167">
        <v>18</v>
      </c>
      <c r="L167">
        <v>4</v>
      </c>
      <c r="M167">
        <v>90</v>
      </c>
      <c r="N167">
        <v>3</v>
      </c>
      <c r="O167">
        <v>90</v>
      </c>
      <c r="P167">
        <v>0</v>
      </c>
      <c r="Q167">
        <v>0</v>
      </c>
      <c r="R167">
        <f t="shared" si="20"/>
        <v>4</v>
      </c>
      <c r="S167">
        <f t="shared" si="21"/>
        <v>3</v>
      </c>
      <c r="T167">
        <f t="shared" si="22"/>
        <v>1</v>
      </c>
      <c r="U167">
        <f t="shared" si="23"/>
        <v>1</v>
      </c>
      <c r="AG167">
        <v>11196854</v>
      </c>
      <c r="AH167">
        <v>27987</v>
      </c>
    </row>
    <row r="168" spans="1:34" x14ac:dyDescent="0.25">
      <c r="A168">
        <v>11307874</v>
      </c>
      <c r="B168">
        <v>23</v>
      </c>
      <c r="C168" t="s">
        <v>6</v>
      </c>
      <c r="D168">
        <v>1902440</v>
      </c>
      <c r="E168">
        <v>1</v>
      </c>
      <c r="F168">
        <v>418974346</v>
      </c>
      <c r="G168">
        <v>379590297</v>
      </c>
      <c r="H168">
        <v>62</v>
      </c>
      <c r="I168">
        <v>4</v>
      </c>
      <c r="J168">
        <v>24</v>
      </c>
      <c r="K168">
        <v>40</v>
      </c>
      <c r="L168">
        <v>4</v>
      </c>
      <c r="M168">
        <v>90</v>
      </c>
      <c r="N168">
        <v>4</v>
      </c>
      <c r="O168">
        <v>90</v>
      </c>
      <c r="P168">
        <v>0</v>
      </c>
      <c r="Q168">
        <v>0</v>
      </c>
      <c r="R168">
        <f t="shared" si="20"/>
        <v>4</v>
      </c>
      <c r="S168">
        <f t="shared" si="21"/>
        <v>4</v>
      </c>
      <c r="T168">
        <f t="shared" si="22"/>
        <v>-4</v>
      </c>
      <c r="U168">
        <f t="shared" si="23"/>
        <v>0</v>
      </c>
      <c r="AG168">
        <v>11196855</v>
      </c>
      <c r="AH168">
        <v>38734</v>
      </c>
    </row>
    <row r="169" spans="1:34" x14ac:dyDescent="0.25">
      <c r="A169">
        <v>11307680</v>
      </c>
      <c r="B169">
        <v>81</v>
      </c>
      <c r="C169" t="s">
        <v>4</v>
      </c>
      <c r="D169">
        <v>793621</v>
      </c>
      <c r="E169">
        <v>1</v>
      </c>
      <c r="F169">
        <v>432223396</v>
      </c>
      <c r="G169">
        <v>395561803</v>
      </c>
      <c r="H169">
        <v>54</v>
      </c>
      <c r="I169">
        <v>14</v>
      </c>
      <c r="J169">
        <v>37</v>
      </c>
      <c r="K169">
        <v>32</v>
      </c>
      <c r="L169">
        <v>2</v>
      </c>
      <c r="M169">
        <v>90</v>
      </c>
      <c r="N169">
        <v>4</v>
      </c>
      <c r="O169">
        <v>90</v>
      </c>
      <c r="P169">
        <v>0</v>
      </c>
      <c r="Q169">
        <v>0</v>
      </c>
      <c r="R169">
        <f t="shared" si="20"/>
        <v>2</v>
      </c>
      <c r="S169">
        <f t="shared" si="21"/>
        <v>4</v>
      </c>
      <c r="T169">
        <f t="shared" si="22"/>
        <v>1</v>
      </c>
      <c r="U169">
        <f t="shared" si="23"/>
        <v>-2</v>
      </c>
      <c r="AG169">
        <v>11200580</v>
      </c>
      <c r="AH169">
        <v>38734</v>
      </c>
    </row>
    <row r="170" spans="1:34" x14ac:dyDescent="0.25">
      <c r="A170">
        <v>11307371</v>
      </c>
      <c r="B170">
        <v>83</v>
      </c>
      <c r="C170" t="s">
        <v>4</v>
      </c>
      <c r="D170">
        <v>281915</v>
      </c>
      <c r="E170">
        <v>1</v>
      </c>
      <c r="F170">
        <v>374642800</v>
      </c>
      <c r="G170">
        <v>365805753</v>
      </c>
      <c r="H170">
        <v>46</v>
      </c>
      <c r="J170">
        <v>28</v>
      </c>
      <c r="K170">
        <v>43</v>
      </c>
      <c r="L170">
        <v>4</v>
      </c>
      <c r="M170">
        <v>90</v>
      </c>
      <c r="N170">
        <v>2</v>
      </c>
      <c r="O170">
        <v>90</v>
      </c>
      <c r="P170">
        <v>0</v>
      </c>
      <c r="Q170">
        <v>0</v>
      </c>
      <c r="R170">
        <f t="shared" si="20"/>
        <v>4</v>
      </c>
      <c r="S170">
        <f t="shared" si="21"/>
        <v>2</v>
      </c>
      <c r="T170">
        <f t="shared" si="22"/>
        <v>-4</v>
      </c>
      <c r="U170">
        <f t="shared" si="23"/>
        <v>2</v>
      </c>
      <c r="AG170">
        <v>11200600</v>
      </c>
      <c r="AH170">
        <v>27987</v>
      </c>
    </row>
    <row r="171" spans="1:34" x14ac:dyDescent="0.25">
      <c r="A171">
        <v>11307371</v>
      </c>
      <c r="B171">
        <v>78</v>
      </c>
      <c r="C171" t="s">
        <v>4</v>
      </c>
      <c r="D171">
        <v>281915</v>
      </c>
      <c r="E171">
        <v>1</v>
      </c>
      <c r="F171">
        <v>384033758</v>
      </c>
      <c r="G171">
        <v>365805753</v>
      </c>
      <c r="H171">
        <v>46</v>
      </c>
      <c r="J171">
        <v>28</v>
      </c>
      <c r="K171">
        <v>43</v>
      </c>
      <c r="L171">
        <v>4</v>
      </c>
      <c r="M171">
        <v>90</v>
      </c>
      <c r="N171">
        <v>2</v>
      </c>
      <c r="O171">
        <v>90</v>
      </c>
      <c r="P171">
        <v>0</v>
      </c>
      <c r="Q171">
        <v>0</v>
      </c>
      <c r="R171">
        <f t="shared" si="20"/>
        <v>4</v>
      </c>
      <c r="S171">
        <f t="shared" si="21"/>
        <v>2</v>
      </c>
      <c r="T171">
        <f t="shared" si="22"/>
        <v>-4</v>
      </c>
      <c r="U171">
        <f t="shared" si="23"/>
        <v>2</v>
      </c>
      <c r="AG171">
        <v>11205084</v>
      </c>
      <c r="AH171">
        <v>27987</v>
      </c>
    </row>
    <row r="172" spans="1:34" x14ac:dyDescent="0.25">
      <c r="A172">
        <v>11307365</v>
      </c>
      <c r="B172">
        <v>21</v>
      </c>
      <c r="C172" t="s">
        <v>4</v>
      </c>
      <c r="D172">
        <v>281915</v>
      </c>
      <c r="E172">
        <v>1</v>
      </c>
      <c r="F172">
        <v>374642800</v>
      </c>
      <c r="G172">
        <v>355039012</v>
      </c>
      <c r="H172">
        <v>47</v>
      </c>
      <c r="J172">
        <v>30</v>
      </c>
      <c r="K172">
        <v>43</v>
      </c>
      <c r="L172">
        <v>5</v>
      </c>
      <c r="M172">
        <v>90</v>
      </c>
      <c r="N172">
        <v>2</v>
      </c>
      <c r="O172">
        <v>90</v>
      </c>
      <c r="P172">
        <v>0</v>
      </c>
      <c r="Q172">
        <v>0</v>
      </c>
      <c r="R172">
        <f t="shared" si="20"/>
        <v>5</v>
      </c>
      <c r="S172">
        <f t="shared" si="21"/>
        <v>2</v>
      </c>
      <c r="T172">
        <f t="shared" si="22"/>
        <v>-4</v>
      </c>
      <c r="U172">
        <f t="shared" si="23"/>
        <v>3</v>
      </c>
      <c r="AG172">
        <v>11205088</v>
      </c>
      <c r="AH172">
        <v>38943</v>
      </c>
    </row>
    <row r="173" spans="1:34" x14ac:dyDescent="0.25">
      <c r="A173">
        <v>11307004</v>
      </c>
      <c r="B173">
        <v>35</v>
      </c>
      <c r="C173" t="s">
        <v>6</v>
      </c>
      <c r="D173">
        <v>1368563</v>
      </c>
      <c r="E173">
        <v>2</v>
      </c>
      <c r="F173">
        <v>376115877</v>
      </c>
      <c r="G173">
        <v>393657499</v>
      </c>
      <c r="H173">
        <v>47</v>
      </c>
      <c r="I173">
        <v>4</v>
      </c>
      <c r="J173">
        <v>35</v>
      </c>
      <c r="K173">
        <v>46</v>
      </c>
      <c r="L173">
        <v>6</v>
      </c>
      <c r="M173">
        <v>90</v>
      </c>
      <c r="N173">
        <v>3</v>
      </c>
      <c r="O173">
        <v>90</v>
      </c>
      <c r="P173">
        <v>0</v>
      </c>
      <c r="Q173">
        <v>0</v>
      </c>
      <c r="R173">
        <f t="shared" si="20"/>
        <v>3</v>
      </c>
      <c r="S173">
        <f t="shared" si="21"/>
        <v>6</v>
      </c>
      <c r="T173">
        <f t="shared" si="22"/>
        <v>-3</v>
      </c>
      <c r="U173">
        <f t="shared" si="23"/>
        <v>-3</v>
      </c>
      <c r="AG173">
        <v>11210677</v>
      </c>
      <c r="AH173">
        <v>38734</v>
      </c>
    </row>
    <row r="174" spans="1:34" x14ac:dyDescent="0.25">
      <c r="A174">
        <v>11306555</v>
      </c>
      <c r="B174">
        <v>78</v>
      </c>
      <c r="C174" t="s">
        <v>4</v>
      </c>
      <c r="D174">
        <v>121578</v>
      </c>
      <c r="E174">
        <v>1</v>
      </c>
      <c r="F174">
        <v>370701594</v>
      </c>
      <c r="G174">
        <v>391525610</v>
      </c>
      <c r="H174">
        <v>55</v>
      </c>
      <c r="I174">
        <v>3</v>
      </c>
      <c r="J174">
        <v>27</v>
      </c>
      <c r="K174">
        <v>28</v>
      </c>
      <c r="L174">
        <v>4</v>
      </c>
      <c r="M174">
        <v>90</v>
      </c>
      <c r="N174">
        <v>1</v>
      </c>
      <c r="O174">
        <v>90</v>
      </c>
      <c r="P174">
        <v>0</v>
      </c>
      <c r="Q174">
        <v>0</v>
      </c>
      <c r="R174">
        <f t="shared" si="20"/>
        <v>4</v>
      </c>
      <c r="S174">
        <f t="shared" si="21"/>
        <v>1</v>
      </c>
      <c r="T174">
        <f t="shared" si="22"/>
        <v>-1</v>
      </c>
      <c r="U174">
        <f t="shared" si="23"/>
        <v>3</v>
      </c>
      <c r="AG174">
        <v>11210681</v>
      </c>
      <c r="AH174">
        <v>38943</v>
      </c>
    </row>
    <row r="175" spans="1:34" x14ac:dyDescent="0.25">
      <c r="A175">
        <v>11306553</v>
      </c>
      <c r="B175">
        <v>64</v>
      </c>
      <c r="C175" t="s">
        <v>4</v>
      </c>
      <c r="D175">
        <v>121578</v>
      </c>
      <c r="E175">
        <v>1</v>
      </c>
      <c r="F175">
        <v>397377977</v>
      </c>
      <c r="G175">
        <v>391525610</v>
      </c>
      <c r="H175">
        <v>32</v>
      </c>
      <c r="I175">
        <v>3</v>
      </c>
      <c r="J175">
        <v>26</v>
      </c>
      <c r="K175">
        <v>54</v>
      </c>
      <c r="L175">
        <v>4</v>
      </c>
      <c r="M175">
        <v>90</v>
      </c>
      <c r="N175">
        <v>1</v>
      </c>
      <c r="O175">
        <v>90</v>
      </c>
      <c r="P175">
        <v>0</v>
      </c>
      <c r="Q175">
        <v>0</v>
      </c>
      <c r="R175">
        <f t="shared" si="20"/>
        <v>4</v>
      </c>
      <c r="S175">
        <f t="shared" si="21"/>
        <v>1</v>
      </c>
      <c r="T175">
        <f t="shared" si="22"/>
        <v>-7</v>
      </c>
      <c r="U175">
        <f t="shared" si="23"/>
        <v>3</v>
      </c>
      <c r="AG175">
        <v>11210679</v>
      </c>
      <c r="AH175">
        <v>27987</v>
      </c>
    </row>
    <row r="176" spans="1:34" x14ac:dyDescent="0.25">
      <c r="A176">
        <v>11306394</v>
      </c>
      <c r="B176">
        <v>36</v>
      </c>
      <c r="C176" t="s">
        <v>4</v>
      </c>
      <c r="D176">
        <v>2052668</v>
      </c>
      <c r="E176">
        <v>1</v>
      </c>
      <c r="F176">
        <v>423944984</v>
      </c>
      <c r="G176">
        <v>389300573</v>
      </c>
      <c r="H176">
        <v>54</v>
      </c>
      <c r="I176">
        <v>10</v>
      </c>
      <c r="J176">
        <v>25</v>
      </c>
      <c r="K176">
        <v>26</v>
      </c>
      <c r="L176">
        <v>3</v>
      </c>
      <c r="M176">
        <v>90</v>
      </c>
      <c r="N176">
        <v>3</v>
      </c>
      <c r="O176">
        <v>90</v>
      </c>
      <c r="P176">
        <v>0</v>
      </c>
      <c r="Q176">
        <v>7</v>
      </c>
      <c r="R176">
        <f t="shared" si="20"/>
        <v>3</v>
      </c>
      <c r="S176">
        <f t="shared" si="21"/>
        <v>3</v>
      </c>
      <c r="T176">
        <f t="shared" si="22"/>
        <v>-1</v>
      </c>
      <c r="U176">
        <f t="shared" si="23"/>
        <v>0</v>
      </c>
      <c r="AG176">
        <v>11210678</v>
      </c>
      <c r="AH176">
        <v>38691</v>
      </c>
    </row>
    <row r="177" spans="1:34" x14ac:dyDescent="0.25">
      <c r="A177">
        <v>11305517</v>
      </c>
      <c r="B177">
        <v>76</v>
      </c>
      <c r="C177" t="s">
        <v>4</v>
      </c>
      <c r="D177">
        <v>987759</v>
      </c>
      <c r="E177">
        <v>1</v>
      </c>
      <c r="F177">
        <v>366850469</v>
      </c>
      <c r="G177">
        <v>385638736</v>
      </c>
      <c r="H177">
        <v>82</v>
      </c>
      <c r="I177">
        <v>3</v>
      </c>
      <c r="J177">
        <v>25</v>
      </c>
      <c r="K177">
        <v>16</v>
      </c>
      <c r="L177">
        <v>4</v>
      </c>
      <c r="M177">
        <v>90</v>
      </c>
      <c r="N177">
        <v>5</v>
      </c>
      <c r="O177">
        <v>90</v>
      </c>
      <c r="P177">
        <v>0</v>
      </c>
      <c r="Q177">
        <v>2</v>
      </c>
      <c r="R177">
        <f t="shared" si="20"/>
        <v>4</v>
      </c>
      <c r="S177">
        <f t="shared" si="21"/>
        <v>5</v>
      </c>
      <c r="T177">
        <f t="shared" si="22"/>
        <v>2</v>
      </c>
      <c r="U177">
        <f t="shared" si="23"/>
        <v>-1</v>
      </c>
      <c r="AG177">
        <v>11214749</v>
      </c>
      <c r="AH177">
        <v>31858</v>
      </c>
    </row>
    <row r="178" spans="1:34" x14ac:dyDescent="0.25">
      <c r="A178">
        <v>11305507</v>
      </c>
      <c r="B178">
        <v>86</v>
      </c>
      <c r="C178" t="s">
        <v>4</v>
      </c>
      <c r="D178">
        <v>987759</v>
      </c>
      <c r="E178">
        <v>1</v>
      </c>
      <c r="F178">
        <v>366730961</v>
      </c>
      <c r="G178">
        <v>385638736</v>
      </c>
      <c r="H178">
        <v>82</v>
      </c>
      <c r="I178">
        <v>3</v>
      </c>
      <c r="J178">
        <v>25</v>
      </c>
      <c r="K178">
        <v>16</v>
      </c>
      <c r="L178">
        <v>4</v>
      </c>
      <c r="M178">
        <v>90</v>
      </c>
      <c r="N178">
        <v>5</v>
      </c>
      <c r="O178">
        <v>90</v>
      </c>
      <c r="P178">
        <v>0</v>
      </c>
      <c r="Q178">
        <v>2</v>
      </c>
      <c r="R178">
        <f t="shared" si="20"/>
        <v>4</v>
      </c>
      <c r="S178">
        <f t="shared" si="21"/>
        <v>5</v>
      </c>
      <c r="T178">
        <f t="shared" si="22"/>
        <v>2</v>
      </c>
      <c r="U178">
        <f t="shared" si="23"/>
        <v>-1</v>
      </c>
      <c r="AG178">
        <v>11214753</v>
      </c>
      <c r="AH178">
        <v>27987</v>
      </c>
    </row>
    <row r="179" spans="1:34" x14ac:dyDescent="0.25">
      <c r="A179">
        <v>11304809</v>
      </c>
      <c r="B179">
        <v>68</v>
      </c>
      <c r="C179" t="s">
        <v>4</v>
      </c>
      <c r="D179">
        <v>438610</v>
      </c>
      <c r="E179">
        <v>1</v>
      </c>
      <c r="F179">
        <v>394586378</v>
      </c>
      <c r="G179">
        <v>395485779</v>
      </c>
      <c r="H179">
        <v>56</v>
      </c>
      <c r="I179">
        <v>4</v>
      </c>
      <c r="J179">
        <v>41</v>
      </c>
      <c r="K179">
        <v>23</v>
      </c>
      <c r="L179">
        <v>8</v>
      </c>
      <c r="M179">
        <v>90</v>
      </c>
      <c r="N179">
        <v>3</v>
      </c>
      <c r="O179">
        <v>90</v>
      </c>
      <c r="P179">
        <v>8</v>
      </c>
      <c r="Q179">
        <v>0</v>
      </c>
      <c r="R179">
        <f t="shared" si="20"/>
        <v>8</v>
      </c>
      <c r="S179">
        <f t="shared" si="21"/>
        <v>3</v>
      </c>
      <c r="T179">
        <f t="shared" si="22"/>
        <v>4</v>
      </c>
      <c r="U179">
        <f t="shared" si="23"/>
        <v>5</v>
      </c>
      <c r="AG179">
        <v>11214754</v>
      </c>
      <c r="AH179">
        <v>44092</v>
      </c>
    </row>
    <row r="180" spans="1:34" x14ac:dyDescent="0.25">
      <c r="A180">
        <v>11304696</v>
      </c>
      <c r="B180">
        <v>76</v>
      </c>
      <c r="C180" t="s">
        <v>6</v>
      </c>
      <c r="D180">
        <v>799717</v>
      </c>
      <c r="E180">
        <v>1</v>
      </c>
      <c r="F180">
        <v>414342722</v>
      </c>
      <c r="G180">
        <v>395895330</v>
      </c>
      <c r="H180">
        <v>40</v>
      </c>
      <c r="I180">
        <v>4</v>
      </c>
      <c r="J180">
        <v>28</v>
      </c>
      <c r="K180">
        <v>49</v>
      </c>
      <c r="L180">
        <v>5</v>
      </c>
      <c r="M180">
        <v>90</v>
      </c>
      <c r="N180">
        <v>4</v>
      </c>
      <c r="O180">
        <v>90</v>
      </c>
      <c r="P180">
        <v>0</v>
      </c>
      <c r="Q180">
        <v>0</v>
      </c>
      <c r="R180">
        <f t="shared" si="20"/>
        <v>5</v>
      </c>
      <c r="S180">
        <f t="shared" si="21"/>
        <v>4</v>
      </c>
      <c r="T180">
        <f t="shared" si="22"/>
        <v>-6</v>
      </c>
      <c r="U180">
        <f t="shared" si="23"/>
        <v>1</v>
      </c>
      <c r="AG180">
        <v>11218535</v>
      </c>
      <c r="AH180">
        <v>38734</v>
      </c>
    </row>
    <row r="181" spans="1:34" x14ac:dyDescent="0.25">
      <c r="A181">
        <v>11304685</v>
      </c>
      <c r="B181">
        <v>22</v>
      </c>
      <c r="C181" t="s">
        <v>4</v>
      </c>
      <c r="D181">
        <v>2055070</v>
      </c>
      <c r="E181">
        <v>2</v>
      </c>
      <c r="F181">
        <v>399317455</v>
      </c>
      <c r="G181">
        <v>403497997</v>
      </c>
      <c r="H181">
        <v>55</v>
      </c>
      <c r="I181">
        <v>3</v>
      </c>
      <c r="J181">
        <v>18</v>
      </c>
      <c r="K181">
        <v>39</v>
      </c>
      <c r="L181">
        <v>0</v>
      </c>
      <c r="N181">
        <v>4</v>
      </c>
      <c r="O181">
        <v>90</v>
      </c>
      <c r="P181">
        <v>0</v>
      </c>
      <c r="Q181">
        <v>0</v>
      </c>
      <c r="R181">
        <f t="shared" si="20"/>
        <v>4</v>
      </c>
      <c r="S181">
        <f t="shared" si="21"/>
        <v>0</v>
      </c>
      <c r="T181">
        <f t="shared" si="22"/>
        <v>-6</v>
      </c>
      <c r="U181">
        <f t="shared" si="23"/>
        <v>4</v>
      </c>
      <c r="AG181">
        <v>11220880</v>
      </c>
      <c r="AH181">
        <v>27987</v>
      </c>
    </row>
    <row r="182" spans="1:34" x14ac:dyDescent="0.25">
      <c r="A182">
        <v>11304682</v>
      </c>
      <c r="B182">
        <v>80</v>
      </c>
      <c r="C182" t="s">
        <v>6</v>
      </c>
      <c r="D182">
        <v>987142</v>
      </c>
      <c r="E182">
        <v>2</v>
      </c>
      <c r="F182">
        <v>430636053</v>
      </c>
      <c r="G182">
        <v>427429684</v>
      </c>
      <c r="H182">
        <v>74</v>
      </c>
      <c r="J182">
        <v>11</v>
      </c>
      <c r="K182">
        <v>26</v>
      </c>
      <c r="L182">
        <v>2</v>
      </c>
      <c r="M182">
        <v>90</v>
      </c>
      <c r="N182">
        <v>1</v>
      </c>
      <c r="O182">
        <v>90</v>
      </c>
      <c r="P182">
        <v>0</v>
      </c>
      <c r="Q182">
        <v>0</v>
      </c>
      <c r="R182">
        <f t="shared" si="20"/>
        <v>1</v>
      </c>
      <c r="S182">
        <f t="shared" si="21"/>
        <v>2</v>
      </c>
      <c r="T182">
        <f t="shared" si="22"/>
        <v>-4</v>
      </c>
      <c r="U182">
        <f t="shared" si="23"/>
        <v>-1</v>
      </c>
      <c r="AG182">
        <v>11220882</v>
      </c>
      <c r="AH182">
        <v>27987</v>
      </c>
    </row>
    <row r="183" spans="1:34" x14ac:dyDescent="0.25">
      <c r="A183">
        <v>11304665</v>
      </c>
      <c r="B183">
        <v>70</v>
      </c>
      <c r="C183" t="s">
        <v>6</v>
      </c>
      <c r="D183">
        <v>2053670</v>
      </c>
      <c r="E183">
        <v>1</v>
      </c>
      <c r="F183">
        <v>392168527</v>
      </c>
      <c r="G183">
        <v>400971842</v>
      </c>
      <c r="H183">
        <v>35</v>
      </c>
      <c r="I183">
        <v>3</v>
      </c>
      <c r="J183">
        <v>22</v>
      </c>
      <c r="K183">
        <v>46</v>
      </c>
      <c r="L183">
        <v>2</v>
      </c>
      <c r="M183">
        <v>90</v>
      </c>
      <c r="N183">
        <v>4</v>
      </c>
      <c r="O183">
        <v>90</v>
      </c>
      <c r="P183">
        <v>0</v>
      </c>
      <c r="Q183">
        <v>0</v>
      </c>
      <c r="R183">
        <f t="shared" si="20"/>
        <v>2</v>
      </c>
      <c r="S183">
        <f t="shared" si="21"/>
        <v>4</v>
      </c>
      <c r="T183">
        <f t="shared" si="22"/>
        <v>-6</v>
      </c>
      <c r="U183">
        <f t="shared" si="23"/>
        <v>-2</v>
      </c>
      <c r="AG183">
        <v>11220883</v>
      </c>
      <c r="AH183">
        <v>38943</v>
      </c>
    </row>
    <row r="184" spans="1:34" x14ac:dyDescent="0.25">
      <c r="A184">
        <v>11304660</v>
      </c>
      <c r="B184">
        <v>81</v>
      </c>
      <c r="C184" t="s">
        <v>4</v>
      </c>
      <c r="D184">
        <v>793621</v>
      </c>
      <c r="E184">
        <v>1</v>
      </c>
      <c r="F184">
        <v>386313285</v>
      </c>
      <c r="G184">
        <v>395561803</v>
      </c>
      <c r="H184">
        <v>73</v>
      </c>
      <c r="I184">
        <v>15</v>
      </c>
      <c r="J184">
        <v>37</v>
      </c>
      <c r="K184">
        <v>24</v>
      </c>
      <c r="L184">
        <v>2</v>
      </c>
      <c r="M184">
        <v>90</v>
      </c>
      <c r="N184">
        <v>0</v>
      </c>
      <c r="P184">
        <v>0</v>
      </c>
      <c r="Q184">
        <v>0</v>
      </c>
      <c r="R184">
        <f t="shared" si="20"/>
        <v>2</v>
      </c>
      <c r="S184">
        <f t="shared" si="21"/>
        <v>0</v>
      </c>
      <c r="T184">
        <f t="shared" si="22"/>
        <v>3</v>
      </c>
      <c r="U184">
        <f t="shared" si="23"/>
        <v>2</v>
      </c>
      <c r="AG184">
        <v>11225960</v>
      </c>
      <c r="AH184">
        <v>38734</v>
      </c>
    </row>
    <row r="185" spans="1:34" x14ac:dyDescent="0.25">
      <c r="A185">
        <v>11304564</v>
      </c>
      <c r="B185">
        <v>52</v>
      </c>
      <c r="C185" t="s">
        <v>4</v>
      </c>
      <c r="D185">
        <v>2052668</v>
      </c>
      <c r="E185">
        <v>1</v>
      </c>
      <c r="F185">
        <v>423944984</v>
      </c>
      <c r="G185">
        <v>389300573</v>
      </c>
      <c r="H185">
        <v>71</v>
      </c>
      <c r="I185">
        <v>10</v>
      </c>
      <c r="J185">
        <v>25</v>
      </c>
      <c r="K185">
        <v>14</v>
      </c>
      <c r="L185">
        <v>3</v>
      </c>
      <c r="M185">
        <v>90</v>
      </c>
      <c r="N185">
        <v>0</v>
      </c>
      <c r="P185">
        <v>0</v>
      </c>
      <c r="Q185">
        <v>0</v>
      </c>
      <c r="R185">
        <f t="shared" si="20"/>
        <v>3</v>
      </c>
      <c r="S185">
        <f t="shared" si="21"/>
        <v>0</v>
      </c>
      <c r="T185">
        <f t="shared" si="22"/>
        <v>2</v>
      </c>
      <c r="U185">
        <f t="shared" si="23"/>
        <v>3</v>
      </c>
      <c r="AG185">
        <v>11226377</v>
      </c>
      <c r="AH185">
        <v>31480</v>
      </c>
    </row>
    <row r="186" spans="1:34" x14ac:dyDescent="0.25">
      <c r="A186">
        <v>11304563</v>
      </c>
      <c r="B186">
        <v>70</v>
      </c>
      <c r="C186" t="s">
        <v>6</v>
      </c>
      <c r="D186">
        <v>987759</v>
      </c>
      <c r="E186">
        <v>2</v>
      </c>
      <c r="F186">
        <v>379487810</v>
      </c>
      <c r="G186">
        <v>385638736</v>
      </c>
      <c r="H186">
        <v>41</v>
      </c>
      <c r="I186">
        <v>3</v>
      </c>
      <c r="J186">
        <v>25</v>
      </c>
      <c r="K186">
        <v>28</v>
      </c>
      <c r="L186">
        <v>5</v>
      </c>
      <c r="M186">
        <v>90</v>
      </c>
      <c r="N186">
        <v>4</v>
      </c>
      <c r="O186">
        <v>90</v>
      </c>
      <c r="P186">
        <v>0</v>
      </c>
      <c r="Q186">
        <v>0</v>
      </c>
      <c r="R186">
        <f t="shared" si="20"/>
        <v>4</v>
      </c>
      <c r="S186">
        <f t="shared" si="21"/>
        <v>5</v>
      </c>
      <c r="T186">
        <f t="shared" si="22"/>
        <v>-1</v>
      </c>
      <c r="U186">
        <f t="shared" si="23"/>
        <v>-1</v>
      </c>
      <c r="AG186">
        <v>11230092</v>
      </c>
      <c r="AH186">
        <v>27987</v>
      </c>
    </row>
    <row r="187" spans="1:34" x14ac:dyDescent="0.25">
      <c r="A187">
        <v>11304522</v>
      </c>
      <c r="B187">
        <v>42</v>
      </c>
      <c r="C187" t="s">
        <v>6</v>
      </c>
      <c r="D187">
        <v>710856</v>
      </c>
      <c r="E187">
        <v>2</v>
      </c>
      <c r="F187">
        <v>425935729</v>
      </c>
      <c r="G187">
        <v>403409186</v>
      </c>
      <c r="H187">
        <v>57</v>
      </c>
      <c r="J187">
        <v>17</v>
      </c>
      <c r="K187">
        <v>21</v>
      </c>
      <c r="L187">
        <v>4</v>
      </c>
      <c r="M187">
        <v>90</v>
      </c>
      <c r="N187">
        <v>1</v>
      </c>
      <c r="O187">
        <v>90</v>
      </c>
      <c r="P187">
        <v>0</v>
      </c>
      <c r="Q187">
        <v>0</v>
      </c>
      <c r="R187">
        <f t="shared" si="20"/>
        <v>1</v>
      </c>
      <c r="S187">
        <f t="shared" si="21"/>
        <v>4</v>
      </c>
      <c r="T187">
        <f t="shared" si="22"/>
        <v>-1</v>
      </c>
      <c r="U187">
        <f t="shared" si="23"/>
        <v>-3</v>
      </c>
      <c r="AG187">
        <v>11234135</v>
      </c>
      <c r="AH187">
        <v>33387</v>
      </c>
    </row>
    <row r="188" spans="1:34" x14ac:dyDescent="0.25">
      <c r="A188">
        <v>11304522</v>
      </c>
      <c r="B188">
        <v>17</v>
      </c>
      <c r="C188" t="s">
        <v>4</v>
      </c>
      <c r="D188">
        <v>1902440</v>
      </c>
      <c r="E188">
        <v>1</v>
      </c>
      <c r="F188">
        <v>385338182</v>
      </c>
      <c r="G188">
        <v>379590297</v>
      </c>
      <c r="H188">
        <v>57</v>
      </c>
      <c r="I188">
        <v>4</v>
      </c>
      <c r="J188">
        <v>24</v>
      </c>
      <c r="K188">
        <v>18</v>
      </c>
      <c r="L188">
        <v>4</v>
      </c>
      <c r="M188">
        <v>90</v>
      </c>
      <c r="N188">
        <v>1</v>
      </c>
      <c r="O188">
        <v>90</v>
      </c>
      <c r="P188">
        <v>0</v>
      </c>
      <c r="Q188">
        <v>0</v>
      </c>
      <c r="R188">
        <f t="shared" si="20"/>
        <v>4</v>
      </c>
      <c r="S188">
        <f t="shared" si="21"/>
        <v>1</v>
      </c>
      <c r="T188">
        <f t="shared" si="22"/>
        <v>1</v>
      </c>
      <c r="U188">
        <f t="shared" si="23"/>
        <v>3</v>
      </c>
      <c r="AG188">
        <v>11235946</v>
      </c>
      <c r="AH188">
        <v>38734</v>
      </c>
    </row>
    <row r="189" spans="1:34" x14ac:dyDescent="0.25">
      <c r="A189">
        <v>11304405</v>
      </c>
      <c r="B189">
        <v>35</v>
      </c>
      <c r="C189" t="s">
        <v>4</v>
      </c>
      <c r="D189">
        <v>1902440</v>
      </c>
      <c r="E189">
        <v>1</v>
      </c>
      <c r="F189">
        <v>374680182</v>
      </c>
      <c r="G189">
        <v>379590297</v>
      </c>
      <c r="H189">
        <v>77</v>
      </c>
      <c r="I189">
        <v>4</v>
      </c>
      <c r="J189">
        <v>23</v>
      </c>
      <c r="K189">
        <v>16</v>
      </c>
      <c r="L189">
        <v>4</v>
      </c>
      <c r="M189">
        <v>90</v>
      </c>
      <c r="N189">
        <v>2</v>
      </c>
      <c r="O189">
        <v>90</v>
      </c>
      <c r="P189">
        <v>0</v>
      </c>
      <c r="Q189">
        <v>3</v>
      </c>
      <c r="R189">
        <f t="shared" si="20"/>
        <v>4</v>
      </c>
      <c r="S189">
        <f t="shared" si="21"/>
        <v>2</v>
      </c>
      <c r="T189">
        <f t="shared" si="22"/>
        <v>1</v>
      </c>
      <c r="U189">
        <f t="shared" si="23"/>
        <v>2</v>
      </c>
      <c r="AG189">
        <v>11235948</v>
      </c>
      <c r="AH189">
        <v>33387</v>
      </c>
    </row>
    <row r="190" spans="1:34" x14ac:dyDescent="0.25">
      <c r="A190">
        <v>11304403</v>
      </c>
      <c r="B190">
        <v>39</v>
      </c>
      <c r="C190" t="s">
        <v>4</v>
      </c>
      <c r="D190">
        <v>1211037</v>
      </c>
      <c r="E190">
        <v>2</v>
      </c>
      <c r="F190">
        <v>344367863</v>
      </c>
      <c r="G190">
        <v>331378895</v>
      </c>
      <c r="H190">
        <v>53</v>
      </c>
      <c r="I190">
        <v>0</v>
      </c>
      <c r="J190">
        <v>19</v>
      </c>
      <c r="K190">
        <v>22</v>
      </c>
      <c r="L190">
        <v>3</v>
      </c>
      <c r="M190">
        <v>90</v>
      </c>
      <c r="N190">
        <v>2</v>
      </c>
      <c r="O190">
        <v>90</v>
      </c>
      <c r="P190">
        <v>0</v>
      </c>
      <c r="Q190">
        <v>3</v>
      </c>
      <c r="R190">
        <f t="shared" si="20"/>
        <v>2</v>
      </c>
      <c r="S190">
        <f t="shared" si="21"/>
        <v>3</v>
      </c>
      <c r="T190">
        <f t="shared" si="22"/>
        <v>-1</v>
      </c>
      <c r="U190">
        <f t="shared" si="23"/>
        <v>-1</v>
      </c>
      <c r="AG190">
        <v>11235950</v>
      </c>
      <c r="AH190">
        <v>38691</v>
      </c>
    </row>
    <row r="191" spans="1:34" x14ac:dyDescent="0.25">
      <c r="A191">
        <v>11303499</v>
      </c>
      <c r="B191">
        <v>76</v>
      </c>
      <c r="C191" t="s">
        <v>6</v>
      </c>
      <c r="D191">
        <v>1436408</v>
      </c>
      <c r="E191">
        <v>2</v>
      </c>
      <c r="F191">
        <v>433198425</v>
      </c>
      <c r="G191">
        <v>431072693</v>
      </c>
      <c r="H191">
        <v>75</v>
      </c>
      <c r="J191">
        <v>15</v>
      </c>
      <c r="K191">
        <v>38</v>
      </c>
      <c r="L191">
        <v>0</v>
      </c>
      <c r="N191">
        <v>3</v>
      </c>
      <c r="O191">
        <v>90</v>
      </c>
      <c r="P191">
        <v>0</v>
      </c>
      <c r="Q191">
        <v>0</v>
      </c>
      <c r="R191">
        <f t="shared" si="20"/>
        <v>3</v>
      </c>
      <c r="S191">
        <f t="shared" si="21"/>
        <v>0</v>
      </c>
      <c r="T191">
        <f t="shared" si="22"/>
        <v>-6</v>
      </c>
      <c r="U191">
        <f t="shared" si="23"/>
        <v>3</v>
      </c>
      <c r="AG191">
        <v>11238222</v>
      </c>
      <c r="AH191">
        <v>38943</v>
      </c>
    </row>
    <row r="192" spans="1:34" x14ac:dyDescent="0.25">
      <c r="A192">
        <v>11303377</v>
      </c>
      <c r="B192">
        <v>56</v>
      </c>
      <c r="C192" t="s">
        <v>6</v>
      </c>
      <c r="D192">
        <v>151409</v>
      </c>
      <c r="E192">
        <v>2</v>
      </c>
      <c r="F192">
        <v>433437438</v>
      </c>
      <c r="G192">
        <v>372204517</v>
      </c>
      <c r="H192">
        <v>69</v>
      </c>
      <c r="I192">
        <v>7</v>
      </c>
      <c r="J192">
        <v>24</v>
      </c>
      <c r="K192">
        <v>32</v>
      </c>
      <c r="L192">
        <v>4</v>
      </c>
      <c r="M192">
        <v>90</v>
      </c>
      <c r="N192">
        <v>1</v>
      </c>
      <c r="O192">
        <v>90</v>
      </c>
      <c r="P192">
        <v>0</v>
      </c>
      <c r="Q192">
        <v>0</v>
      </c>
      <c r="R192">
        <f t="shared" si="20"/>
        <v>1</v>
      </c>
      <c r="S192">
        <f t="shared" si="21"/>
        <v>4</v>
      </c>
      <c r="T192">
        <f t="shared" si="22"/>
        <v>-2</v>
      </c>
      <c r="U192">
        <f t="shared" si="23"/>
        <v>-3</v>
      </c>
      <c r="AG192">
        <v>11241740</v>
      </c>
      <c r="AH192">
        <v>38943</v>
      </c>
    </row>
    <row r="193" spans="1:34" x14ac:dyDescent="0.25">
      <c r="A193">
        <v>11303216</v>
      </c>
      <c r="B193">
        <v>33</v>
      </c>
      <c r="C193" t="s">
        <v>4</v>
      </c>
      <c r="D193">
        <v>71272</v>
      </c>
      <c r="E193">
        <v>2</v>
      </c>
      <c r="F193">
        <v>389191030</v>
      </c>
      <c r="G193">
        <v>391759396</v>
      </c>
      <c r="H193">
        <v>41</v>
      </c>
      <c r="I193">
        <v>9</v>
      </c>
      <c r="J193">
        <v>46</v>
      </c>
      <c r="K193">
        <v>39</v>
      </c>
      <c r="L193">
        <v>0</v>
      </c>
      <c r="N193">
        <v>1</v>
      </c>
      <c r="O193">
        <v>90</v>
      </c>
      <c r="P193">
        <v>0</v>
      </c>
      <c r="Q193">
        <v>0</v>
      </c>
      <c r="R193">
        <f t="shared" si="20"/>
        <v>1</v>
      </c>
      <c r="S193">
        <f t="shared" si="21"/>
        <v>0</v>
      </c>
      <c r="T193">
        <f t="shared" si="22"/>
        <v>1</v>
      </c>
      <c r="U193">
        <f t="shared" si="23"/>
        <v>1</v>
      </c>
      <c r="AG193">
        <v>11243806</v>
      </c>
      <c r="AH193">
        <v>38943</v>
      </c>
    </row>
    <row r="194" spans="1:34" x14ac:dyDescent="0.25">
      <c r="A194">
        <v>11302695</v>
      </c>
      <c r="B194">
        <v>41</v>
      </c>
      <c r="C194" t="s">
        <v>6</v>
      </c>
      <c r="D194">
        <v>121578</v>
      </c>
      <c r="E194">
        <v>1</v>
      </c>
      <c r="F194">
        <v>397504416</v>
      </c>
      <c r="G194">
        <v>391525610</v>
      </c>
      <c r="H194">
        <v>33</v>
      </c>
      <c r="I194">
        <v>3</v>
      </c>
      <c r="J194">
        <v>27</v>
      </c>
      <c r="K194">
        <v>47</v>
      </c>
      <c r="L194">
        <v>4</v>
      </c>
      <c r="M194">
        <v>90</v>
      </c>
      <c r="N194">
        <v>8</v>
      </c>
      <c r="O194">
        <v>90</v>
      </c>
      <c r="P194">
        <v>0</v>
      </c>
      <c r="Q194">
        <v>8</v>
      </c>
      <c r="R194">
        <f t="shared" si="20"/>
        <v>4</v>
      </c>
      <c r="S194">
        <f t="shared" si="21"/>
        <v>8</v>
      </c>
      <c r="T194">
        <f t="shared" si="22"/>
        <v>-5</v>
      </c>
      <c r="U194">
        <f t="shared" si="23"/>
        <v>-4</v>
      </c>
      <c r="AG194">
        <v>11245152</v>
      </c>
      <c r="AH194">
        <v>27987</v>
      </c>
    </row>
    <row r="195" spans="1:34" x14ac:dyDescent="0.25">
      <c r="A195">
        <v>11302694</v>
      </c>
      <c r="B195">
        <v>25</v>
      </c>
      <c r="C195" t="s">
        <v>6</v>
      </c>
      <c r="D195">
        <v>1629476</v>
      </c>
      <c r="E195">
        <v>2</v>
      </c>
      <c r="F195">
        <v>386339593</v>
      </c>
      <c r="G195">
        <v>363758349</v>
      </c>
      <c r="H195">
        <v>46</v>
      </c>
      <c r="I195">
        <v>4</v>
      </c>
      <c r="J195">
        <v>14</v>
      </c>
      <c r="K195">
        <v>40</v>
      </c>
      <c r="L195">
        <v>4</v>
      </c>
      <c r="M195">
        <v>90</v>
      </c>
      <c r="N195">
        <v>3</v>
      </c>
      <c r="O195">
        <v>90</v>
      </c>
      <c r="P195">
        <v>0</v>
      </c>
      <c r="Q195">
        <v>0</v>
      </c>
      <c r="R195">
        <f t="shared" si="20"/>
        <v>3</v>
      </c>
      <c r="S195">
        <f t="shared" si="21"/>
        <v>4</v>
      </c>
      <c r="T195">
        <f t="shared" si="22"/>
        <v>-7</v>
      </c>
      <c r="U195">
        <f t="shared" si="23"/>
        <v>-1</v>
      </c>
      <c r="AG195">
        <v>11246641</v>
      </c>
      <c r="AH195">
        <v>27987</v>
      </c>
    </row>
    <row r="196" spans="1:34" x14ac:dyDescent="0.25">
      <c r="A196">
        <v>11301029</v>
      </c>
      <c r="B196">
        <v>17</v>
      </c>
      <c r="C196" t="s">
        <v>4</v>
      </c>
      <c r="D196">
        <v>1333784</v>
      </c>
      <c r="E196">
        <v>1</v>
      </c>
      <c r="F196">
        <v>411444570</v>
      </c>
      <c r="G196">
        <v>409194397</v>
      </c>
      <c r="H196">
        <v>73</v>
      </c>
      <c r="I196">
        <v>10</v>
      </c>
      <c r="J196">
        <v>45</v>
      </c>
      <c r="K196">
        <v>23</v>
      </c>
      <c r="L196">
        <v>6</v>
      </c>
      <c r="M196">
        <v>90</v>
      </c>
      <c r="N196">
        <v>1</v>
      </c>
      <c r="O196">
        <v>90</v>
      </c>
      <c r="P196">
        <v>8</v>
      </c>
      <c r="Q196">
        <v>0</v>
      </c>
      <c r="R196">
        <f t="shared" si="20"/>
        <v>6</v>
      </c>
      <c r="S196">
        <f t="shared" si="21"/>
        <v>1</v>
      </c>
      <c r="T196">
        <f t="shared" si="22"/>
        <v>5</v>
      </c>
      <c r="U196">
        <f t="shared" si="23"/>
        <v>5</v>
      </c>
      <c r="AG196">
        <v>11246676</v>
      </c>
      <c r="AH196">
        <v>38943</v>
      </c>
    </row>
    <row r="197" spans="1:34" x14ac:dyDescent="0.25">
      <c r="A197">
        <v>11300892</v>
      </c>
      <c r="B197">
        <v>53</v>
      </c>
      <c r="C197" t="s">
        <v>6</v>
      </c>
      <c r="D197">
        <v>1414488</v>
      </c>
      <c r="E197">
        <v>1</v>
      </c>
      <c r="F197">
        <v>365408584</v>
      </c>
      <c r="G197">
        <v>364182096</v>
      </c>
      <c r="H197">
        <v>59</v>
      </c>
      <c r="I197">
        <v>1</v>
      </c>
      <c r="J197">
        <v>29</v>
      </c>
      <c r="K197">
        <v>23</v>
      </c>
      <c r="L197">
        <v>1</v>
      </c>
      <c r="M197">
        <v>90</v>
      </c>
      <c r="N197">
        <v>3</v>
      </c>
      <c r="O197">
        <v>90</v>
      </c>
      <c r="P197">
        <v>0</v>
      </c>
      <c r="Q197">
        <v>0</v>
      </c>
      <c r="R197">
        <f t="shared" si="20"/>
        <v>1</v>
      </c>
      <c r="S197">
        <f t="shared" si="21"/>
        <v>3</v>
      </c>
      <c r="T197">
        <f t="shared" si="22"/>
        <v>1</v>
      </c>
      <c r="U197">
        <f t="shared" si="23"/>
        <v>-2</v>
      </c>
      <c r="AG197">
        <v>11248272</v>
      </c>
      <c r="AH197">
        <v>38943</v>
      </c>
    </row>
    <row r="198" spans="1:34" x14ac:dyDescent="0.25">
      <c r="A198">
        <v>11300890</v>
      </c>
      <c r="B198">
        <v>69</v>
      </c>
      <c r="C198" t="s">
        <v>6</v>
      </c>
      <c r="D198">
        <v>1414488</v>
      </c>
      <c r="E198">
        <v>1</v>
      </c>
      <c r="F198">
        <v>365408584</v>
      </c>
      <c r="G198">
        <v>364182096</v>
      </c>
      <c r="H198">
        <v>58</v>
      </c>
      <c r="I198">
        <v>1</v>
      </c>
      <c r="J198">
        <v>29</v>
      </c>
      <c r="K198">
        <v>29</v>
      </c>
      <c r="L198">
        <v>1</v>
      </c>
      <c r="M198">
        <v>90</v>
      </c>
      <c r="N198">
        <v>4</v>
      </c>
      <c r="O198">
        <v>90</v>
      </c>
      <c r="P198">
        <v>0</v>
      </c>
      <c r="Q198">
        <v>0</v>
      </c>
      <c r="R198">
        <f t="shared" si="20"/>
        <v>1</v>
      </c>
      <c r="S198">
        <f t="shared" si="21"/>
        <v>4</v>
      </c>
      <c r="T198">
        <f t="shared" si="22"/>
        <v>0</v>
      </c>
      <c r="U198">
        <f t="shared" si="23"/>
        <v>-3</v>
      </c>
      <c r="AG198">
        <v>11248273</v>
      </c>
      <c r="AH198">
        <v>44344</v>
      </c>
    </row>
    <row r="199" spans="1:34" x14ac:dyDescent="0.25">
      <c r="A199">
        <v>11300088</v>
      </c>
      <c r="B199">
        <v>52</v>
      </c>
      <c r="C199" t="s">
        <v>4</v>
      </c>
      <c r="D199">
        <v>151409</v>
      </c>
      <c r="E199">
        <v>2</v>
      </c>
      <c r="F199">
        <v>433437438</v>
      </c>
      <c r="G199">
        <v>372204517</v>
      </c>
      <c r="H199">
        <v>39</v>
      </c>
      <c r="I199">
        <v>7</v>
      </c>
      <c r="J199">
        <v>24</v>
      </c>
      <c r="K199">
        <v>14</v>
      </c>
      <c r="L199">
        <v>0</v>
      </c>
      <c r="N199">
        <v>1</v>
      </c>
      <c r="O199">
        <v>90</v>
      </c>
      <c r="P199">
        <v>0</v>
      </c>
      <c r="Q199">
        <v>0</v>
      </c>
      <c r="R199">
        <f t="shared" si="20"/>
        <v>1</v>
      </c>
      <c r="S199">
        <f t="shared" si="21"/>
        <v>0</v>
      </c>
      <c r="T199">
        <f t="shared" si="22"/>
        <v>2</v>
      </c>
      <c r="U199">
        <f t="shared" si="23"/>
        <v>1</v>
      </c>
      <c r="AG199">
        <v>11251177</v>
      </c>
      <c r="AH199">
        <v>15501</v>
      </c>
    </row>
    <row r="200" spans="1:34" x14ac:dyDescent="0.25">
      <c r="A200">
        <v>11299785</v>
      </c>
      <c r="B200">
        <v>80</v>
      </c>
      <c r="C200" t="s">
        <v>6</v>
      </c>
      <c r="D200">
        <v>987759</v>
      </c>
      <c r="E200">
        <v>1</v>
      </c>
      <c r="F200">
        <v>379487810</v>
      </c>
      <c r="G200">
        <v>385638736</v>
      </c>
      <c r="H200">
        <v>61</v>
      </c>
      <c r="I200">
        <v>3</v>
      </c>
      <c r="J200">
        <v>25</v>
      </c>
      <c r="K200">
        <v>16</v>
      </c>
      <c r="L200">
        <v>4</v>
      </c>
      <c r="M200">
        <v>90</v>
      </c>
      <c r="N200">
        <v>2</v>
      </c>
      <c r="O200">
        <v>90</v>
      </c>
      <c r="P200">
        <v>0</v>
      </c>
      <c r="Q200">
        <v>0</v>
      </c>
      <c r="R200">
        <f t="shared" si="20"/>
        <v>4</v>
      </c>
      <c r="S200">
        <f t="shared" si="21"/>
        <v>2</v>
      </c>
      <c r="T200">
        <f t="shared" si="22"/>
        <v>2</v>
      </c>
      <c r="U200">
        <f t="shared" si="23"/>
        <v>2</v>
      </c>
      <c r="AG200">
        <v>11251176</v>
      </c>
      <c r="AH200">
        <v>38943</v>
      </c>
    </row>
    <row r="201" spans="1:34" x14ac:dyDescent="0.25">
      <c r="A201">
        <v>11299785</v>
      </c>
      <c r="B201">
        <v>5</v>
      </c>
      <c r="C201" t="s">
        <v>4</v>
      </c>
      <c r="D201">
        <v>987759</v>
      </c>
      <c r="E201">
        <v>1</v>
      </c>
      <c r="F201">
        <v>379487810</v>
      </c>
      <c r="G201">
        <v>385638736</v>
      </c>
      <c r="H201">
        <v>61</v>
      </c>
      <c r="I201">
        <v>3</v>
      </c>
      <c r="J201">
        <v>25</v>
      </c>
      <c r="K201">
        <v>16</v>
      </c>
      <c r="L201">
        <v>4</v>
      </c>
      <c r="M201">
        <v>90</v>
      </c>
      <c r="N201">
        <v>2</v>
      </c>
      <c r="O201">
        <v>90</v>
      </c>
      <c r="P201">
        <v>0</v>
      </c>
      <c r="Q201">
        <v>0</v>
      </c>
      <c r="R201">
        <f t="shared" si="20"/>
        <v>4</v>
      </c>
      <c r="S201">
        <f t="shared" si="21"/>
        <v>2</v>
      </c>
      <c r="T201">
        <f t="shared" si="22"/>
        <v>2</v>
      </c>
      <c r="U201">
        <f t="shared" si="23"/>
        <v>2</v>
      </c>
      <c r="AG201">
        <v>11254198</v>
      </c>
      <c r="AH201">
        <v>44344</v>
      </c>
    </row>
    <row r="202" spans="1:34" x14ac:dyDescent="0.25">
      <c r="A202">
        <v>11299355</v>
      </c>
      <c r="B202">
        <v>62</v>
      </c>
      <c r="C202" t="s">
        <v>6</v>
      </c>
      <c r="D202">
        <v>987759</v>
      </c>
      <c r="E202">
        <v>1</v>
      </c>
      <c r="F202">
        <v>379487810</v>
      </c>
      <c r="G202">
        <v>385638736</v>
      </c>
      <c r="H202">
        <v>43</v>
      </c>
      <c r="I202">
        <v>3</v>
      </c>
      <c r="J202">
        <v>23</v>
      </c>
      <c r="K202">
        <v>38</v>
      </c>
      <c r="L202">
        <v>4</v>
      </c>
      <c r="M202">
        <v>90</v>
      </c>
      <c r="N202">
        <v>1</v>
      </c>
      <c r="O202">
        <v>90</v>
      </c>
      <c r="P202">
        <v>0</v>
      </c>
      <c r="Q202">
        <v>0</v>
      </c>
      <c r="R202">
        <f t="shared" si="20"/>
        <v>4</v>
      </c>
      <c r="S202">
        <f t="shared" si="21"/>
        <v>1</v>
      </c>
      <c r="T202">
        <f t="shared" si="22"/>
        <v>-4</v>
      </c>
      <c r="U202">
        <f t="shared" si="23"/>
        <v>3</v>
      </c>
      <c r="AG202">
        <v>11254200</v>
      </c>
      <c r="AH202">
        <v>39359</v>
      </c>
    </row>
    <row r="203" spans="1:34" x14ac:dyDescent="0.25">
      <c r="A203">
        <v>11299336</v>
      </c>
      <c r="B203">
        <v>56</v>
      </c>
      <c r="C203" t="s">
        <v>4</v>
      </c>
      <c r="D203">
        <v>2052502</v>
      </c>
      <c r="E203">
        <v>2</v>
      </c>
      <c r="F203">
        <v>425163067</v>
      </c>
      <c r="G203">
        <v>313472477</v>
      </c>
      <c r="H203">
        <v>78</v>
      </c>
      <c r="I203">
        <v>0</v>
      </c>
      <c r="J203">
        <v>11</v>
      </c>
      <c r="K203">
        <v>32</v>
      </c>
      <c r="L203">
        <v>4</v>
      </c>
      <c r="M203">
        <v>90</v>
      </c>
      <c r="N203">
        <v>5</v>
      </c>
      <c r="O203">
        <v>90</v>
      </c>
      <c r="P203">
        <v>0</v>
      </c>
      <c r="Q203">
        <v>1</v>
      </c>
      <c r="R203">
        <f t="shared" si="20"/>
        <v>5</v>
      </c>
      <c r="S203">
        <f t="shared" si="21"/>
        <v>4</v>
      </c>
      <c r="T203">
        <f t="shared" si="22"/>
        <v>-6</v>
      </c>
      <c r="U203">
        <f t="shared" si="23"/>
        <v>1</v>
      </c>
      <c r="AG203">
        <v>11258090</v>
      </c>
      <c r="AH203">
        <v>44344</v>
      </c>
    </row>
    <row r="204" spans="1:34" x14ac:dyDescent="0.25">
      <c r="A204">
        <v>11299301</v>
      </c>
      <c r="B204">
        <v>20</v>
      </c>
      <c r="C204" t="s">
        <v>4</v>
      </c>
      <c r="D204">
        <v>987759</v>
      </c>
      <c r="E204">
        <v>1</v>
      </c>
      <c r="F204">
        <v>366730961</v>
      </c>
      <c r="G204">
        <v>385638736</v>
      </c>
      <c r="H204">
        <v>60</v>
      </c>
      <c r="I204">
        <v>3</v>
      </c>
      <c r="J204">
        <v>25</v>
      </c>
      <c r="K204">
        <v>20</v>
      </c>
      <c r="L204">
        <v>4</v>
      </c>
      <c r="M204">
        <v>90</v>
      </c>
      <c r="N204">
        <v>4</v>
      </c>
      <c r="O204">
        <v>90</v>
      </c>
      <c r="P204">
        <v>0</v>
      </c>
      <c r="Q204">
        <v>0</v>
      </c>
      <c r="R204">
        <f t="shared" si="20"/>
        <v>4</v>
      </c>
      <c r="S204">
        <f t="shared" si="21"/>
        <v>4</v>
      </c>
      <c r="T204">
        <f t="shared" si="22"/>
        <v>1</v>
      </c>
      <c r="U204">
        <f t="shared" si="23"/>
        <v>0</v>
      </c>
      <c r="AG204">
        <v>11258597</v>
      </c>
      <c r="AH204">
        <v>39359</v>
      </c>
    </row>
    <row r="205" spans="1:34" x14ac:dyDescent="0.25">
      <c r="A205">
        <v>11299300</v>
      </c>
      <c r="B205">
        <v>20</v>
      </c>
      <c r="C205" t="s">
        <v>6</v>
      </c>
      <c r="D205">
        <v>121578</v>
      </c>
      <c r="E205">
        <v>1</v>
      </c>
      <c r="F205">
        <v>397377977</v>
      </c>
      <c r="G205">
        <v>391525610</v>
      </c>
      <c r="H205">
        <v>39</v>
      </c>
      <c r="I205">
        <v>3</v>
      </c>
      <c r="J205">
        <v>25</v>
      </c>
      <c r="K205">
        <v>29</v>
      </c>
      <c r="L205">
        <v>4</v>
      </c>
      <c r="M205">
        <v>90</v>
      </c>
      <c r="N205">
        <v>4</v>
      </c>
      <c r="O205">
        <v>90</v>
      </c>
      <c r="P205">
        <v>0</v>
      </c>
      <c r="Q205">
        <v>0</v>
      </c>
      <c r="R205">
        <f t="shared" si="20"/>
        <v>4</v>
      </c>
      <c r="S205">
        <f t="shared" si="21"/>
        <v>4</v>
      </c>
      <c r="T205">
        <f t="shared" si="22"/>
        <v>-1</v>
      </c>
      <c r="U205">
        <f t="shared" si="23"/>
        <v>0</v>
      </c>
      <c r="AG205">
        <v>11258596</v>
      </c>
      <c r="AH205">
        <v>39359</v>
      </c>
    </row>
    <row r="206" spans="1:34" x14ac:dyDescent="0.25">
      <c r="A206">
        <v>11299279</v>
      </c>
      <c r="B206">
        <v>78</v>
      </c>
      <c r="C206" t="s">
        <v>6</v>
      </c>
      <c r="D206">
        <v>2055070</v>
      </c>
      <c r="E206">
        <v>2</v>
      </c>
      <c r="F206">
        <v>425727226</v>
      </c>
      <c r="G206">
        <v>403497997</v>
      </c>
      <c r="H206">
        <v>45</v>
      </c>
      <c r="I206">
        <v>3</v>
      </c>
      <c r="J206">
        <v>18</v>
      </c>
      <c r="K206">
        <v>40</v>
      </c>
      <c r="L206">
        <v>4</v>
      </c>
      <c r="M206">
        <v>90</v>
      </c>
      <c r="N206">
        <v>4</v>
      </c>
      <c r="O206">
        <v>90</v>
      </c>
      <c r="P206">
        <v>0</v>
      </c>
      <c r="Q206">
        <v>0</v>
      </c>
      <c r="R206">
        <f t="shared" si="20"/>
        <v>4</v>
      </c>
      <c r="S206">
        <f t="shared" si="21"/>
        <v>4</v>
      </c>
      <c r="T206">
        <f t="shared" si="22"/>
        <v>-6</v>
      </c>
      <c r="U206">
        <f t="shared" si="23"/>
        <v>0</v>
      </c>
      <c r="AG206">
        <v>11258681</v>
      </c>
      <c r="AH206">
        <v>44344</v>
      </c>
    </row>
    <row r="207" spans="1:34" x14ac:dyDescent="0.25">
      <c r="A207">
        <v>11299275</v>
      </c>
      <c r="B207">
        <v>42</v>
      </c>
      <c r="C207" t="s">
        <v>6</v>
      </c>
      <c r="D207">
        <v>2055070</v>
      </c>
      <c r="E207">
        <v>2</v>
      </c>
      <c r="F207">
        <v>425727226</v>
      </c>
      <c r="G207">
        <v>403497997</v>
      </c>
      <c r="H207">
        <v>46</v>
      </c>
      <c r="I207">
        <v>3</v>
      </c>
      <c r="J207">
        <v>18</v>
      </c>
      <c r="K207">
        <v>40</v>
      </c>
      <c r="L207">
        <v>4</v>
      </c>
      <c r="M207">
        <v>90</v>
      </c>
      <c r="N207">
        <v>4</v>
      </c>
      <c r="O207">
        <v>90</v>
      </c>
      <c r="P207">
        <v>0</v>
      </c>
      <c r="Q207">
        <v>0</v>
      </c>
      <c r="R207">
        <f t="shared" si="20"/>
        <v>4</v>
      </c>
      <c r="S207">
        <f t="shared" si="21"/>
        <v>4</v>
      </c>
      <c r="T207">
        <f t="shared" si="22"/>
        <v>-6</v>
      </c>
      <c r="U207">
        <f t="shared" si="23"/>
        <v>0</v>
      </c>
      <c r="AG207">
        <v>11258713</v>
      </c>
      <c r="AH207">
        <v>39359</v>
      </c>
    </row>
    <row r="208" spans="1:34" x14ac:dyDescent="0.25">
      <c r="A208">
        <v>11299274</v>
      </c>
      <c r="B208">
        <v>66</v>
      </c>
      <c r="C208" t="s">
        <v>6</v>
      </c>
      <c r="D208">
        <v>137672</v>
      </c>
      <c r="E208">
        <v>2</v>
      </c>
      <c r="F208">
        <v>387212233</v>
      </c>
      <c r="G208">
        <v>397076150</v>
      </c>
      <c r="H208">
        <v>39</v>
      </c>
      <c r="I208">
        <v>4</v>
      </c>
      <c r="J208">
        <v>28</v>
      </c>
      <c r="K208">
        <v>38</v>
      </c>
      <c r="L208">
        <v>4</v>
      </c>
      <c r="M208">
        <v>90</v>
      </c>
      <c r="N208">
        <v>4</v>
      </c>
      <c r="O208">
        <v>90</v>
      </c>
      <c r="P208">
        <v>0</v>
      </c>
      <c r="Q208">
        <v>0</v>
      </c>
      <c r="R208">
        <f t="shared" si="20"/>
        <v>4</v>
      </c>
      <c r="S208">
        <f t="shared" si="21"/>
        <v>4</v>
      </c>
      <c r="T208">
        <f t="shared" si="22"/>
        <v>-3</v>
      </c>
      <c r="U208">
        <f t="shared" si="23"/>
        <v>0</v>
      </c>
      <c r="AG208">
        <v>11258606</v>
      </c>
      <c r="AH208">
        <v>44092</v>
      </c>
    </row>
    <row r="209" spans="1:34" x14ac:dyDescent="0.25">
      <c r="A209">
        <v>11299173</v>
      </c>
      <c r="B209">
        <v>42</v>
      </c>
      <c r="C209" t="s">
        <v>4</v>
      </c>
      <c r="D209">
        <v>2052668</v>
      </c>
      <c r="E209">
        <v>1</v>
      </c>
      <c r="F209">
        <v>423958735</v>
      </c>
      <c r="G209">
        <v>389300573</v>
      </c>
      <c r="H209">
        <v>72</v>
      </c>
      <c r="I209">
        <v>10</v>
      </c>
      <c r="J209">
        <v>25</v>
      </c>
      <c r="K209">
        <v>12</v>
      </c>
      <c r="L209">
        <v>3</v>
      </c>
      <c r="M209">
        <v>90</v>
      </c>
      <c r="N209">
        <v>0</v>
      </c>
      <c r="P209">
        <v>0</v>
      </c>
      <c r="Q209">
        <v>7</v>
      </c>
      <c r="R209">
        <f t="shared" si="20"/>
        <v>3</v>
      </c>
      <c r="S209">
        <f t="shared" si="21"/>
        <v>0</v>
      </c>
      <c r="T209">
        <f t="shared" si="22"/>
        <v>3</v>
      </c>
      <c r="U209">
        <f t="shared" si="23"/>
        <v>3</v>
      </c>
      <c r="AG209">
        <v>11258731</v>
      </c>
      <c r="AH209">
        <v>44344</v>
      </c>
    </row>
    <row r="210" spans="1:34" x14ac:dyDescent="0.25">
      <c r="A210">
        <v>11298915</v>
      </c>
      <c r="B210">
        <v>75</v>
      </c>
      <c r="C210" t="s">
        <v>4</v>
      </c>
      <c r="D210">
        <v>1601112</v>
      </c>
      <c r="E210">
        <v>1</v>
      </c>
      <c r="F210">
        <v>409292210</v>
      </c>
      <c r="G210">
        <v>409027087</v>
      </c>
      <c r="H210">
        <v>77</v>
      </c>
      <c r="J210">
        <v>30</v>
      </c>
      <c r="K210">
        <v>15</v>
      </c>
      <c r="L210">
        <v>4</v>
      </c>
      <c r="M210">
        <v>90</v>
      </c>
      <c r="N210">
        <v>1</v>
      </c>
      <c r="O210">
        <v>90</v>
      </c>
      <c r="P210">
        <v>0</v>
      </c>
      <c r="Q210">
        <v>0</v>
      </c>
      <c r="R210">
        <f t="shared" si="20"/>
        <v>4</v>
      </c>
      <c r="S210">
        <f t="shared" si="21"/>
        <v>1</v>
      </c>
      <c r="T210">
        <f t="shared" si="22"/>
        <v>3</v>
      </c>
      <c r="U210">
        <f t="shared" si="23"/>
        <v>3</v>
      </c>
      <c r="AG210">
        <v>11258764</v>
      </c>
      <c r="AH210">
        <v>39359</v>
      </c>
    </row>
    <row r="211" spans="1:34" x14ac:dyDescent="0.25">
      <c r="A211">
        <v>11298899</v>
      </c>
      <c r="B211">
        <v>13</v>
      </c>
      <c r="C211" t="s">
        <v>6</v>
      </c>
      <c r="D211">
        <v>490468</v>
      </c>
      <c r="E211">
        <v>2</v>
      </c>
      <c r="F211">
        <v>398989358</v>
      </c>
      <c r="G211">
        <v>404472951</v>
      </c>
      <c r="H211">
        <v>46</v>
      </c>
      <c r="I211">
        <v>2</v>
      </c>
      <c r="J211">
        <v>28</v>
      </c>
      <c r="K211">
        <v>39</v>
      </c>
      <c r="L211">
        <v>0</v>
      </c>
      <c r="N211">
        <v>3</v>
      </c>
      <c r="O211">
        <v>90</v>
      </c>
      <c r="P211">
        <v>0</v>
      </c>
      <c r="Q211">
        <v>0</v>
      </c>
      <c r="R211">
        <f t="shared" si="20"/>
        <v>3</v>
      </c>
      <c r="S211">
        <f t="shared" si="21"/>
        <v>0</v>
      </c>
      <c r="T211">
        <f t="shared" si="22"/>
        <v>-3</v>
      </c>
      <c r="U211">
        <f t="shared" si="23"/>
        <v>3</v>
      </c>
      <c r="AG211">
        <v>11260906</v>
      </c>
      <c r="AH211">
        <v>44344</v>
      </c>
    </row>
    <row r="212" spans="1:34" x14ac:dyDescent="0.25">
      <c r="A212">
        <v>11298891</v>
      </c>
      <c r="B212">
        <v>85</v>
      </c>
      <c r="C212" t="s">
        <v>6</v>
      </c>
      <c r="D212">
        <v>793621</v>
      </c>
      <c r="E212">
        <v>1</v>
      </c>
      <c r="F212">
        <v>386313285</v>
      </c>
      <c r="G212">
        <v>395561803</v>
      </c>
      <c r="H212">
        <v>65</v>
      </c>
      <c r="I212">
        <v>15</v>
      </c>
      <c r="J212">
        <v>36</v>
      </c>
      <c r="K212">
        <v>27</v>
      </c>
      <c r="L212">
        <v>2</v>
      </c>
      <c r="M212">
        <v>90</v>
      </c>
      <c r="N212">
        <v>3</v>
      </c>
      <c r="O212">
        <v>90</v>
      </c>
      <c r="P212">
        <v>0</v>
      </c>
      <c r="Q212">
        <v>0</v>
      </c>
      <c r="R212">
        <f t="shared" si="20"/>
        <v>2</v>
      </c>
      <c r="S212">
        <f t="shared" si="21"/>
        <v>3</v>
      </c>
      <c r="T212">
        <f t="shared" si="22"/>
        <v>2</v>
      </c>
      <c r="U212">
        <f t="shared" si="23"/>
        <v>-1</v>
      </c>
      <c r="AG212">
        <v>11260907</v>
      </c>
      <c r="AH212">
        <v>44344</v>
      </c>
    </row>
    <row r="213" spans="1:34" x14ac:dyDescent="0.25">
      <c r="A213">
        <v>11298884</v>
      </c>
      <c r="B213">
        <v>22</v>
      </c>
      <c r="C213" t="s">
        <v>6</v>
      </c>
      <c r="D213">
        <v>793621</v>
      </c>
      <c r="E213">
        <v>1</v>
      </c>
      <c r="F213">
        <v>386313285</v>
      </c>
      <c r="G213">
        <v>395561803</v>
      </c>
      <c r="H213">
        <v>54</v>
      </c>
      <c r="I213">
        <v>15</v>
      </c>
      <c r="J213">
        <v>36</v>
      </c>
      <c r="K213">
        <v>45</v>
      </c>
      <c r="L213">
        <v>2</v>
      </c>
      <c r="M213">
        <v>90</v>
      </c>
      <c r="N213">
        <v>4</v>
      </c>
      <c r="O213">
        <v>90</v>
      </c>
      <c r="P213">
        <v>0</v>
      </c>
      <c r="Q213">
        <v>0</v>
      </c>
      <c r="R213">
        <f t="shared" si="20"/>
        <v>2</v>
      </c>
      <c r="S213">
        <f t="shared" si="21"/>
        <v>4</v>
      </c>
      <c r="T213">
        <f t="shared" si="22"/>
        <v>-3</v>
      </c>
      <c r="U213">
        <f t="shared" si="23"/>
        <v>-2</v>
      </c>
      <c r="AG213">
        <v>11261993</v>
      </c>
      <c r="AH213">
        <v>39359</v>
      </c>
    </row>
    <row r="214" spans="1:34" x14ac:dyDescent="0.25">
      <c r="A214">
        <v>11298872</v>
      </c>
      <c r="B214">
        <v>75</v>
      </c>
      <c r="C214" t="s">
        <v>4</v>
      </c>
      <c r="D214">
        <v>2044241</v>
      </c>
      <c r="E214">
        <v>2</v>
      </c>
      <c r="F214">
        <v>394924295</v>
      </c>
      <c r="G214">
        <v>386363391</v>
      </c>
      <c r="H214">
        <v>34</v>
      </c>
      <c r="J214">
        <v>37</v>
      </c>
      <c r="K214">
        <v>26</v>
      </c>
      <c r="L214">
        <v>2</v>
      </c>
      <c r="M214">
        <v>90</v>
      </c>
      <c r="N214">
        <v>3</v>
      </c>
      <c r="O214">
        <v>90</v>
      </c>
      <c r="P214">
        <v>0</v>
      </c>
      <c r="Q214">
        <v>7</v>
      </c>
      <c r="R214">
        <f t="shared" si="20"/>
        <v>3</v>
      </c>
      <c r="S214">
        <f t="shared" si="21"/>
        <v>2</v>
      </c>
      <c r="T214">
        <f t="shared" si="22"/>
        <v>2</v>
      </c>
      <c r="U214">
        <f t="shared" si="23"/>
        <v>1</v>
      </c>
      <c r="AG214">
        <v>11263688</v>
      </c>
      <c r="AH214">
        <v>39359</v>
      </c>
    </row>
    <row r="215" spans="1:34" x14ac:dyDescent="0.25">
      <c r="A215">
        <v>11298764</v>
      </c>
      <c r="B215">
        <v>14</v>
      </c>
      <c r="C215" t="s">
        <v>4</v>
      </c>
      <c r="D215">
        <v>987759</v>
      </c>
      <c r="E215">
        <v>2</v>
      </c>
      <c r="F215">
        <v>366850469</v>
      </c>
      <c r="G215">
        <v>385638736</v>
      </c>
      <c r="H215">
        <v>42</v>
      </c>
      <c r="I215">
        <v>3</v>
      </c>
      <c r="J215">
        <v>25</v>
      </c>
      <c r="K215">
        <v>28</v>
      </c>
      <c r="L215">
        <v>5</v>
      </c>
      <c r="M215">
        <v>90</v>
      </c>
      <c r="N215">
        <v>4</v>
      </c>
      <c r="O215">
        <v>90</v>
      </c>
      <c r="P215">
        <v>0</v>
      </c>
      <c r="Q215">
        <v>0</v>
      </c>
      <c r="R215">
        <f t="shared" si="20"/>
        <v>4</v>
      </c>
      <c r="S215">
        <f t="shared" si="21"/>
        <v>5</v>
      </c>
      <c r="T215">
        <f t="shared" si="22"/>
        <v>-1</v>
      </c>
      <c r="U215">
        <f t="shared" si="23"/>
        <v>-1</v>
      </c>
      <c r="AG215">
        <v>11263686</v>
      </c>
      <c r="AH215">
        <v>44344</v>
      </c>
    </row>
    <row r="216" spans="1:34" x14ac:dyDescent="0.25">
      <c r="A216">
        <v>11298675</v>
      </c>
      <c r="B216">
        <v>47</v>
      </c>
      <c r="C216" t="s">
        <v>6</v>
      </c>
      <c r="D216">
        <v>2012097</v>
      </c>
      <c r="E216">
        <v>2</v>
      </c>
      <c r="F216">
        <v>413243656</v>
      </c>
      <c r="G216">
        <v>403280419</v>
      </c>
      <c r="H216">
        <v>60</v>
      </c>
      <c r="J216">
        <v>20</v>
      </c>
      <c r="K216">
        <v>23</v>
      </c>
      <c r="L216">
        <v>2</v>
      </c>
      <c r="M216">
        <v>90</v>
      </c>
      <c r="N216">
        <v>1</v>
      </c>
      <c r="O216">
        <v>90</v>
      </c>
      <c r="P216">
        <v>0</v>
      </c>
      <c r="Q216">
        <v>7</v>
      </c>
      <c r="R216">
        <f t="shared" si="20"/>
        <v>1</v>
      </c>
      <c r="S216">
        <f t="shared" si="21"/>
        <v>2</v>
      </c>
      <c r="T216">
        <f t="shared" si="22"/>
        <v>-1</v>
      </c>
      <c r="U216">
        <f t="shared" si="23"/>
        <v>-1</v>
      </c>
      <c r="AG216">
        <v>11263690</v>
      </c>
      <c r="AH216">
        <v>44344</v>
      </c>
    </row>
    <row r="217" spans="1:34" x14ac:dyDescent="0.25">
      <c r="A217">
        <v>11298675</v>
      </c>
      <c r="B217">
        <v>40</v>
      </c>
      <c r="C217" t="s">
        <v>6</v>
      </c>
      <c r="D217">
        <v>2012097</v>
      </c>
      <c r="E217">
        <v>2</v>
      </c>
      <c r="F217">
        <v>413243656</v>
      </c>
      <c r="G217">
        <v>403280419</v>
      </c>
      <c r="H217">
        <v>60</v>
      </c>
      <c r="J217">
        <v>20</v>
      </c>
      <c r="K217">
        <v>23</v>
      </c>
      <c r="L217">
        <v>2</v>
      </c>
      <c r="M217">
        <v>90</v>
      </c>
      <c r="N217">
        <v>1</v>
      </c>
      <c r="O217">
        <v>90</v>
      </c>
      <c r="P217">
        <v>0</v>
      </c>
      <c r="Q217">
        <v>7</v>
      </c>
      <c r="R217">
        <f t="shared" si="20"/>
        <v>1</v>
      </c>
      <c r="S217">
        <f t="shared" si="21"/>
        <v>2</v>
      </c>
      <c r="T217">
        <f t="shared" si="22"/>
        <v>-1</v>
      </c>
      <c r="U217">
        <f t="shared" si="23"/>
        <v>-1</v>
      </c>
      <c r="AG217">
        <v>11263689</v>
      </c>
      <c r="AH217">
        <v>39359</v>
      </c>
    </row>
    <row r="218" spans="1:34" x14ac:dyDescent="0.25">
      <c r="A218">
        <v>11298636</v>
      </c>
      <c r="B218">
        <v>65</v>
      </c>
      <c r="C218" t="s">
        <v>6</v>
      </c>
      <c r="D218">
        <v>793621</v>
      </c>
      <c r="E218">
        <v>1</v>
      </c>
      <c r="F218">
        <v>432223396</v>
      </c>
      <c r="G218">
        <v>395561803</v>
      </c>
      <c r="H218">
        <v>77</v>
      </c>
      <c r="I218">
        <v>14</v>
      </c>
      <c r="J218">
        <v>36</v>
      </c>
      <c r="K218">
        <v>18</v>
      </c>
      <c r="L218">
        <v>2</v>
      </c>
      <c r="M218">
        <v>90</v>
      </c>
      <c r="N218">
        <v>5</v>
      </c>
      <c r="O218">
        <v>90</v>
      </c>
      <c r="P218">
        <v>0</v>
      </c>
      <c r="Q218">
        <v>0</v>
      </c>
      <c r="R218">
        <f t="shared" si="20"/>
        <v>2</v>
      </c>
      <c r="S218">
        <f t="shared" si="21"/>
        <v>5</v>
      </c>
      <c r="T218">
        <f t="shared" si="22"/>
        <v>4</v>
      </c>
      <c r="U218">
        <f t="shared" si="23"/>
        <v>-3</v>
      </c>
      <c r="AG218">
        <v>11263727</v>
      </c>
      <c r="AH218">
        <v>44344</v>
      </c>
    </row>
    <row r="219" spans="1:34" x14ac:dyDescent="0.25">
      <c r="A219">
        <v>11297373</v>
      </c>
      <c r="B219">
        <v>58</v>
      </c>
      <c r="C219" t="s">
        <v>4</v>
      </c>
      <c r="D219">
        <v>793621</v>
      </c>
      <c r="E219">
        <v>1</v>
      </c>
      <c r="F219">
        <v>386313285</v>
      </c>
      <c r="G219">
        <v>395561803</v>
      </c>
      <c r="H219">
        <v>78</v>
      </c>
      <c r="I219">
        <v>15</v>
      </c>
      <c r="J219">
        <v>39</v>
      </c>
      <c r="K219">
        <v>16</v>
      </c>
      <c r="L219">
        <v>1</v>
      </c>
      <c r="M219">
        <v>90</v>
      </c>
      <c r="N219">
        <v>0</v>
      </c>
      <c r="P219">
        <v>0</v>
      </c>
      <c r="Q219">
        <v>0</v>
      </c>
      <c r="R219">
        <f t="shared" si="20"/>
        <v>1</v>
      </c>
      <c r="S219">
        <f t="shared" si="21"/>
        <v>0</v>
      </c>
      <c r="T219">
        <f t="shared" si="22"/>
        <v>5</v>
      </c>
      <c r="U219">
        <f t="shared" si="23"/>
        <v>1</v>
      </c>
      <c r="AG219">
        <v>11263834</v>
      </c>
      <c r="AH219">
        <v>39359</v>
      </c>
    </row>
    <row r="220" spans="1:34" x14ac:dyDescent="0.25">
      <c r="A220">
        <v>11297316</v>
      </c>
      <c r="B220">
        <v>87</v>
      </c>
      <c r="C220" t="s">
        <v>6</v>
      </c>
      <c r="D220">
        <v>793607</v>
      </c>
      <c r="E220">
        <v>1</v>
      </c>
      <c r="F220">
        <v>384162310</v>
      </c>
      <c r="G220">
        <v>358163605</v>
      </c>
      <c r="H220">
        <v>80</v>
      </c>
      <c r="I220">
        <v>1</v>
      </c>
      <c r="J220">
        <v>34</v>
      </c>
      <c r="K220">
        <v>22</v>
      </c>
      <c r="L220">
        <v>6</v>
      </c>
      <c r="M220">
        <v>90</v>
      </c>
      <c r="N220">
        <v>3</v>
      </c>
      <c r="O220">
        <v>90</v>
      </c>
      <c r="P220">
        <v>7</v>
      </c>
      <c r="Q220">
        <v>0</v>
      </c>
      <c r="R220">
        <f t="shared" si="20"/>
        <v>6</v>
      </c>
      <c r="S220">
        <f t="shared" si="21"/>
        <v>3</v>
      </c>
      <c r="T220">
        <f t="shared" si="22"/>
        <v>3</v>
      </c>
      <c r="U220">
        <f t="shared" si="23"/>
        <v>3</v>
      </c>
      <c r="AG220">
        <v>11263716</v>
      </c>
      <c r="AH220">
        <v>39359</v>
      </c>
    </row>
    <row r="221" spans="1:34" x14ac:dyDescent="0.25">
      <c r="A221">
        <v>11296804</v>
      </c>
      <c r="B221">
        <v>12</v>
      </c>
      <c r="C221" t="s">
        <v>4</v>
      </c>
      <c r="D221">
        <v>121578</v>
      </c>
      <c r="E221">
        <v>2</v>
      </c>
      <c r="F221">
        <v>397377977</v>
      </c>
      <c r="G221">
        <v>391525610</v>
      </c>
      <c r="H221">
        <v>59</v>
      </c>
      <c r="I221">
        <v>3</v>
      </c>
      <c r="J221">
        <v>25</v>
      </c>
      <c r="K221">
        <v>28</v>
      </c>
      <c r="L221">
        <v>4</v>
      </c>
      <c r="M221">
        <v>90</v>
      </c>
      <c r="N221">
        <v>4</v>
      </c>
      <c r="O221">
        <v>90</v>
      </c>
      <c r="P221">
        <v>0</v>
      </c>
      <c r="Q221">
        <v>0</v>
      </c>
      <c r="R221">
        <f t="shared" si="20"/>
        <v>4</v>
      </c>
      <c r="S221">
        <f t="shared" si="21"/>
        <v>4</v>
      </c>
      <c r="T221">
        <f t="shared" si="22"/>
        <v>-1</v>
      </c>
      <c r="U221">
        <f t="shared" si="23"/>
        <v>0</v>
      </c>
      <c r="AG221">
        <v>11263730</v>
      </c>
      <c r="AH221">
        <v>44092</v>
      </c>
    </row>
    <row r="222" spans="1:34" x14ac:dyDescent="0.25">
      <c r="A222">
        <v>11296803</v>
      </c>
      <c r="B222">
        <v>67</v>
      </c>
      <c r="C222" t="s">
        <v>4</v>
      </c>
      <c r="D222">
        <v>121578</v>
      </c>
      <c r="E222">
        <v>2</v>
      </c>
      <c r="F222">
        <v>397504416</v>
      </c>
      <c r="G222">
        <v>391525610</v>
      </c>
      <c r="H222">
        <v>60</v>
      </c>
      <c r="I222">
        <v>3</v>
      </c>
      <c r="J222">
        <v>27</v>
      </c>
      <c r="K222">
        <v>40</v>
      </c>
      <c r="L222">
        <v>0</v>
      </c>
      <c r="N222">
        <v>4</v>
      </c>
      <c r="O222">
        <v>90</v>
      </c>
      <c r="P222">
        <v>0</v>
      </c>
      <c r="Q222">
        <v>0</v>
      </c>
      <c r="R222">
        <f t="shared" si="20"/>
        <v>4</v>
      </c>
      <c r="S222">
        <f t="shared" si="21"/>
        <v>0</v>
      </c>
      <c r="T222">
        <f t="shared" si="22"/>
        <v>-4</v>
      </c>
      <c r="U222">
        <f t="shared" si="23"/>
        <v>4</v>
      </c>
      <c r="AG222">
        <v>11263833</v>
      </c>
      <c r="AH222">
        <v>44344</v>
      </c>
    </row>
    <row r="223" spans="1:34" x14ac:dyDescent="0.25">
      <c r="A223">
        <v>11296372</v>
      </c>
      <c r="B223">
        <v>59</v>
      </c>
      <c r="C223" t="s">
        <v>4</v>
      </c>
      <c r="D223">
        <v>793621</v>
      </c>
      <c r="E223">
        <v>1</v>
      </c>
      <c r="F223">
        <v>386313285</v>
      </c>
      <c r="G223">
        <v>395561803</v>
      </c>
      <c r="H223">
        <v>57</v>
      </c>
      <c r="I223">
        <v>15</v>
      </c>
      <c r="J223">
        <v>39</v>
      </c>
      <c r="K223">
        <v>23</v>
      </c>
      <c r="L223">
        <v>1</v>
      </c>
      <c r="M223">
        <v>90</v>
      </c>
      <c r="N223">
        <v>3</v>
      </c>
      <c r="O223">
        <v>90</v>
      </c>
      <c r="P223">
        <v>0</v>
      </c>
      <c r="Q223">
        <v>0</v>
      </c>
      <c r="R223">
        <f t="shared" ref="R223:R286" si="24">IF(E223=1,L223,N223)</f>
        <v>1</v>
      </c>
      <c r="S223">
        <f t="shared" ref="S223:S286" si="25">IF(E223=1,N223,L223)</f>
        <v>3</v>
      </c>
      <c r="T223">
        <f t="shared" ref="T223:T286" si="26">INT((J223-K223)/4)</f>
        <v>4</v>
      </c>
      <c r="U223">
        <f t="shared" ref="U223:U286" si="27">R223-S223</f>
        <v>-2</v>
      </c>
      <c r="AG223">
        <v>11263718</v>
      </c>
      <c r="AH223">
        <v>44344</v>
      </c>
    </row>
    <row r="224" spans="1:34" x14ac:dyDescent="0.25">
      <c r="A224">
        <v>11296346</v>
      </c>
      <c r="B224">
        <v>10</v>
      </c>
      <c r="C224" t="s">
        <v>4</v>
      </c>
      <c r="D224">
        <v>490468</v>
      </c>
      <c r="E224">
        <v>2</v>
      </c>
      <c r="F224">
        <v>398989358</v>
      </c>
      <c r="G224">
        <v>404472951</v>
      </c>
      <c r="H224">
        <v>46</v>
      </c>
      <c r="I224">
        <v>2</v>
      </c>
      <c r="J224">
        <v>29</v>
      </c>
      <c r="K224">
        <v>40</v>
      </c>
      <c r="L224">
        <v>0</v>
      </c>
      <c r="N224">
        <v>3</v>
      </c>
      <c r="O224">
        <v>90</v>
      </c>
      <c r="P224">
        <v>0</v>
      </c>
      <c r="Q224">
        <v>0</v>
      </c>
      <c r="R224">
        <f t="shared" si="24"/>
        <v>3</v>
      </c>
      <c r="S224">
        <f t="shared" si="25"/>
        <v>0</v>
      </c>
      <c r="T224">
        <f t="shared" si="26"/>
        <v>-3</v>
      </c>
      <c r="U224">
        <f t="shared" si="27"/>
        <v>3</v>
      </c>
      <c r="AG224">
        <v>11264274</v>
      </c>
      <c r="AH224">
        <v>39359</v>
      </c>
    </row>
    <row r="225" spans="1:34" x14ac:dyDescent="0.25">
      <c r="A225">
        <v>11296323</v>
      </c>
      <c r="B225">
        <v>50</v>
      </c>
      <c r="C225" t="s">
        <v>4</v>
      </c>
      <c r="D225">
        <v>2053670</v>
      </c>
      <c r="E225">
        <v>1</v>
      </c>
      <c r="F225">
        <v>430481466</v>
      </c>
      <c r="G225">
        <v>309998743</v>
      </c>
      <c r="H225">
        <v>42</v>
      </c>
      <c r="J225">
        <v>16</v>
      </c>
      <c r="K225">
        <v>16</v>
      </c>
      <c r="L225">
        <v>2</v>
      </c>
      <c r="M225">
        <v>90</v>
      </c>
      <c r="N225">
        <v>2</v>
      </c>
      <c r="O225">
        <v>90</v>
      </c>
      <c r="P225">
        <v>0</v>
      </c>
      <c r="Q225">
        <v>0</v>
      </c>
      <c r="R225">
        <f t="shared" si="24"/>
        <v>2</v>
      </c>
      <c r="S225">
        <f t="shared" si="25"/>
        <v>2</v>
      </c>
      <c r="T225">
        <f t="shared" si="26"/>
        <v>0</v>
      </c>
      <c r="U225">
        <f t="shared" si="27"/>
        <v>0</v>
      </c>
      <c r="AG225">
        <v>11266553</v>
      </c>
      <c r="AH225">
        <v>39359</v>
      </c>
    </row>
    <row r="226" spans="1:34" x14ac:dyDescent="0.25">
      <c r="A226">
        <v>11296299</v>
      </c>
      <c r="B226">
        <v>32</v>
      </c>
      <c r="C226" t="s">
        <v>6</v>
      </c>
      <c r="D226">
        <v>2053670</v>
      </c>
      <c r="E226">
        <v>1</v>
      </c>
      <c r="F226">
        <v>430481466</v>
      </c>
      <c r="G226">
        <v>392168527</v>
      </c>
      <c r="H226">
        <v>63</v>
      </c>
      <c r="I226">
        <v>11</v>
      </c>
      <c r="J226">
        <v>18</v>
      </c>
      <c r="K226">
        <v>19</v>
      </c>
      <c r="L226">
        <v>2</v>
      </c>
      <c r="M226">
        <v>90</v>
      </c>
      <c r="N226">
        <v>3</v>
      </c>
      <c r="O226">
        <v>90</v>
      </c>
      <c r="P226">
        <v>0</v>
      </c>
      <c r="Q226">
        <v>0</v>
      </c>
      <c r="R226">
        <f t="shared" si="24"/>
        <v>2</v>
      </c>
      <c r="S226">
        <f t="shared" si="25"/>
        <v>3</v>
      </c>
      <c r="T226">
        <f t="shared" si="26"/>
        <v>-1</v>
      </c>
      <c r="U226">
        <f t="shared" si="27"/>
        <v>-1</v>
      </c>
      <c r="AG226">
        <v>616202641</v>
      </c>
      <c r="AH226">
        <v>24604</v>
      </c>
    </row>
    <row r="227" spans="1:34" x14ac:dyDescent="0.25">
      <c r="A227">
        <v>11296112</v>
      </c>
      <c r="B227">
        <v>6</v>
      </c>
      <c r="C227" t="s">
        <v>6</v>
      </c>
      <c r="D227">
        <v>1578600</v>
      </c>
      <c r="E227">
        <v>2</v>
      </c>
      <c r="F227">
        <v>355344068</v>
      </c>
      <c r="G227">
        <v>397101901</v>
      </c>
      <c r="H227">
        <v>45</v>
      </c>
      <c r="I227">
        <v>3</v>
      </c>
      <c r="J227">
        <v>26</v>
      </c>
      <c r="K227">
        <v>28</v>
      </c>
      <c r="L227">
        <v>5</v>
      </c>
      <c r="M227">
        <v>90</v>
      </c>
      <c r="N227">
        <v>4</v>
      </c>
      <c r="O227">
        <v>90</v>
      </c>
      <c r="P227">
        <v>0</v>
      </c>
      <c r="Q227">
        <v>0</v>
      </c>
      <c r="R227">
        <f t="shared" si="24"/>
        <v>4</v>
      </c>
      <c r="S227">
        <f t="shared" si="25"/>
        <v>5</v>
      </c>
      <c r="T227">
        <f t="shared" si="26"/>
        <v>-1</v>
      </c>
      <c r="U227">
        <f t="shared" si="27"/>
        <v>-1</v>
      </c>
      <c r="AG227">
        <v>619477315</v>
      </c>
      <c r="AH227">
        <v>20733</v>
      </c>
    </row>
    <row r="228" spans="1:34" x14ac:dyDescent="0.25">
      <c r="A228">
        <v>11296033</v>
      </c>
      <c r="B228">
        <v>26</v>
      </c>
      <c r="C228" t="s">
        <v>4</v>
      </c>
      <c r="D228">
        <v>2052668</v>
      </c>
      <c r="E228">
        <v>1</v>
      </c>
      <c r="F228">
        <v>425096825</v>
      </c>
      <c r="G228">
        <v>389300573</v>
      </c>
      <c r="H228">
        <v>62</v>
      </c>
      <c r="I228">
        <v>10</v>
      </c>
      <c r="J228">
        <v>24</v>
      </c>
      <c r="K228">
        <v>26</v>
      </c>
      <c r="L228">
        <v>4</v>
      </c>
      <c r="M228">
        <v>90</v>
      </c>
      <c r="N228">
        <v>1</v>
      </c>
      <c r="O228">
        <v>90</v>
      </c>
      <c r="P228">
        <v>0</v>
      </c>
      <c r="Q228">
        <v>0</v>
      </c>
      <c r="R228">
        <f t="shared" si="24"/>
        <v>4</v>
      </c>
      <c r="S228">
        <f t="shared" si="25"/>
        <v>1</v>
      </c>
      <c r="T228">
        <f t="shared" si="26"/>
        <v>-1</v>
      </c>
      <c r="U228">
        <f t="shared" si="27"/>
        <v>3</v>
      </c>
      <c r="AG228">
        <v>620319403</v>
      </c>
      <c r="AH228">
        <v>27987</v>
      </c>
    </row>
    <row r="229" spans="1:34" x14ac:dyDescent="0.25">
      <c r="A229">
        <v>11295182</v>
      </c>
      <c r="B229">
        <v>13</v>
      </c>
      <c r="C229" t="s">
        <v>6</v>
      </c>
      <c r="D229">
        <v>993499</v>
      </c>
      <c r="E229">
        <v>2</v>
      </c>
      <c r="F229">
        <v>386370879</v>
      </c>
      <c r="G229">
        <v>386396947</v>
      </c>
      <c r="H229">
        <v>43</v>
      </c>
      <c r="J229">
        <v>37</v>
      </c>
      <c r="K229">
        <v>47</v>
      </c>
      <c r="L229">
        <v>7</v>
      </c>
      <c r="M229">
        <v>90</v>
      </c>
      <c r="N229">
        <v>4</v>
      </c>
      <c r="O229">
        <v>90</v>
      </c>
      <c r="P229">
        <v>8</v>
      </c>
      <c r="Q229">
        <v>7</v>
      </c>
      <c r="R229">
        <f t="shared" si="24"/>
        <v>4</v>
      </c>
      <c r="S229">
        <f t="shared" si="25"/>
        <v>7</v>
      </c>
      <c r="T229">
        <f t="shared" si="26"/>
        <v>-3</v>
      </c>
      <c r="U229">
        <f t="shared" si="27"/>
        <v>-3</v>
      </c>
      <c r="AG229">
        <v>619477319</v>
      </c>
      <c r="AH229">
        <v>44344</v>
      </c>
    </row>
    <row r="230" spans="1:34" x14ac:dyDescent="0.25">
      <c r="A230">
        <v>11295135</v>
      </c>
      <c r="B230">
        <v>80</v>
      </c>
      <c r="C230" t="s">
        <v>6</v>
      </c>
      <c r="D230">
        <v>1414488</v>
      </c>
      <c r="E230">
        <v>2</v>
      </c>
      <c r="F230">
        <v>365408584</v>
      </c>
      <c r="G230">
        <v>364182096</v>
      </c>
      <c r="H230">
        <v>49</v>
      </c>
      <c r="I230">
        <v>1</v>
      </c>
      <c r="J230">
        <v>29</v>
      </c>
      <c r="K230">
        <v>29</v>
      </c>
      <c r="L230">
        <v>5</v>
      </c>
      <c r="M230">
        <v>90</v>
      </c>
      <c r="N230">
        <v>1</v>
      </c>
      <c r="O230">
        <v>90</v>
      </c>
      <c r="P230">
        <v>0</v>
      </c>
      <c r="Q230">
        <v>4</v>
      </c>
      <c r="R230">
        <f t="shared" si="24"/>
        <v>1</v>
      </c>
      <c r="S230">
        <f t="shared" si="25"/>
        <v>5</v>
      </c>
      <c r="T230">
        <f t="shared" si="26"/>
        <v>0</v>
      </c>
      <c r="U230">
        <f t="shared" si="27"/>
        <v>-4</v>
      </c>
      <c r="AG230">
        <v>620492830</v>
      </c>
      <c r="AH230">
        <v>31437</v>
      </c>
    </row>
    <row r="231" spans="1:34" x14ac:dyDescent="0.25">
      <c r="A231">
        <v>11295029</v>
      </c>
      <c r="B231">
        <v>6</v>
      </c>
      <c r="C231" t="s">
        <v>4</v>
      </c>
      <c r="D231">
        <v>71272</v>
      </c>
      <c r="E231">
        <v>1</v>
      </c>
      <c r="F231">
        <v>400761295</v>
      </c>
      <c r="G231">
        <v>391759396</v>
      </c>
      <c r="H231">
        <v>64</v>
      </c>
      <c r="I231">
        <v>9</v>
      </c>
      <c r="J231">
        <v>46</v>
      </c>
      <c r="K231">
        <v>13</v>
      </c>
      <c r="L231">
        <v>2</v>
      </c>
      <c r="M231">
        <v>90</v>
      </c>
      <c r="N231">
        <v>0</v>
      </c>
      <c r="P231">
        <v>0</v>
      </c>
      <c r="Q231">
        <v>0</v>
      </c>
      <c r="R231">
        <f t="shared" si="24"/>
        <v>2</v>
      </c>
      <c r="S231">
        <f t="shared" si="25"/>
        <v>0</v>
      </c>
      <c r="T231">
        <f t="shared" si="26"/>
        <v>8</v>
      </c>
      <c r="U231">
        <f t="shared" si="27"/>
        <v>2</v>
      </c>
      <c r="AG231">
        <v>619477325</v>
      </c>
      <c r="AH231">
        <v>31689</v>
      </c>
    </row>
    <row r="232" spans="1:34" x14ac:dyDescent="0.25">
      <c r="A232">
        <v>11294260</v>
      </c>
      <c r="B232">
        <v>69</v>
      </c>
      <c r="C232" t="s">
        <v>6</v>
      </c>
      <c r="D232">
        <v>799717</v>
      </c>
      <c r="E232">
        <v>1</v>
      </c>
      <c r="F232">
        <v>416956644</v>
      </c>
      <c r="G232">
        <v>395895330</v>
      </c>
      <c r="H232">
        <v>77</v>
      </c>
      <c r="I232">
        <v>4</v>
      </c>
      <c r="J232">
        <v>29</v>
      </c>
      <c r="K232">
        <v>16</v>
      </c>
      <c r="L232">
        <v>5</v>
      </c>
      <c r="M232">
        <v>90</v>
      </c>
      <c r="N232">
        <v>7</v>
      </c>
      <c r="O232">
        <v>90</v>
      </c>
      <c r="P232">
        <v>0</v>
      </c>
      <c r="Q232">
        <v>2</v>
      </c>
      <c r="R232">
        <f t="shared" si="24"/>
        <v>5</v>
      </c>
      <c r="S232">
        <f t="shared" si="25"/>
        <v>7</v>
      </c>
      <c r="T232">
        <f t="shared" si="26"/>
        <v>3</v>
      </c>
      <c r="U232">
        <f t="shared" si="27"/>
        <v>-2</v>
      </c>
      <c r="AG232">
        <v>620643010</v>
      </c>
      <c r="AH232">
        <v>15501</v>
      </c>
    </row>
    <row r="233" spans="1:34" x14ac:dyDescent="0.25">
      <c r="A233">
        <v>11294259</v>
      </c>
      <c r="B233">
        <v>29</v>
      </c>
      <c r="C233" t="s">
        <v>6</v>
      </c>
      <c r="D233">
        <v>2053670</v>
      </c>
      <c r="E233">
        <v>1</v>
      </c>
      <c r="F233">
        <v>422323214</v>
      </c>
      <c r="G233">
        <v>309998743</v>
      </c>
      <c r="H233">
        <v>68</v>
      </c>
      <c r="J233">
        <v>16</v>
      </c>
      <c r="K233">
        <v>16</v>
      </c>
      <c r="L233">
        <v>2</v>
      </c>
      <c r="M233">
        <v>90</v>
      </c>
      <c r="N233">
        <v>7</v>
      </c>
      <c r="O233">
        <v>90</v>
      </c>
      <c r="P233">
        <v>0</v>
      </c>
      <c r="Q233">
        <v>2</v>
      </c>
      <c r="R233">
        <f t="shared" si="24"/>
        <v>2</v>
      </c>
      <c r="S233">
        <f t="shared" si="25"/>
        <v>7</v>
      </c>
      <c r="T233">
        <f t="shared" si="26"/>
        <v>0</v>
      </c>
      <c r="U233">
        <f t="shared" si="27"/>
        <v>-5</v>
      </c>
      <c r="AG233">
        <v>11196857</v>
      </c>
      <c r="AH233">
        <v>20733</v>
      </c>
    </row>
    <row r="234" spans="1:34" x14ac:dyDescent="0.25">
      <c r="A234">
        <v>11294251</v>
      </c>
      <c r="B234">
        <v>27</v>
      </c>
      <c r="C234" t="s">
        <v>4</v>
      </c>
      <c r="D234">
        <v>1902440</v>
      </c>
      <c r="E234">
        <v>1</v>
      </c>
      <c r="F234">
        <v>374680182</v>
      </c>
      <c r="G234">
        <v>379590297</v>
      </c>
      <c r="H234">
        <v>48</v>
      </c>
      <c r="I234">
        <v>4</v>
      </c>
      <c r="J234">
        <v>25</v>
      </c>
      <c r="K234">
        <v>24</v>
      </c>
      <c r="L234">
        <v>5</v>
      </c>
      <c r="M234">
        <v>90</v>
      </c>
      <c r="N234">
        <v>2</v>
      </c>
      <c r="O234">
        <v>90</v>
      </c>
      <c r="P234">
        <v>0</v>
      </c>
      <c r="Q234">
        <v>0</v>
      </c>
      <c r="R234">
        <f t="shared" si="24"/>
        <v>5</v>
      </c>
      <c r="S234">
        <f t="shared" si="25"/>
        <v>2</v>
      </c>
      <c r="T234">
        <f t="shared" si="26"/>
        <v>0</v>
      </c>
      <c r="U234">
        <f t="shared" si="27"/>
        <v>3</v>
      </c>
      <c r="AG234">
        <v>11196859</v>
      </c>
      <c r="AH234">
        <v>8247</v>
      </c>
    </row>
    <row r="235" spans="1:34" x14ac:dyDescent="0.25">
      <c r="A235">
        <v>11294250</v>
      </c>
      <c r="B235">
        <v>29</v>
      </c>
      <c r="C235" t="s">
        <v>6</v>
      </c>
      <c r="D235">
        <v>314902</v>
      </c>
      <c r="E235">
        <v>2</v>
      </c>
      <c r="F235">
        <v>399045102</v>
      </c>
      <c r="G235">
        <v>373327797</v>
      </c>
      <c r="H235">
        <v>33</v>
      </c>
      <c r="I235">
        <v>4</v>
      </c>
      <c r="J235">
        <v>17</v>
      </c>
      <c r="K235">
        <v>23</v>
      </c>
      <c r="L235">
        <v>2</v>
      </c>
      <c r="M235">
        <v>90</v>
      </c>
      <c r="N235">
        <v>2</v>
      </c>
      <c r="O235">
        <v>90</v>
      </c>
      <c r="P235">
        <v>0</v>
      </c>
      <c r="Q235">
        <v>0</v>
      </c>
      <c r="R235">
        <f t="shared" si="24"/>
        <v>2</v>
      </c>
      <c r="S235">
        <f t="shared" si="25"/>
        <v>2</v>
      </c>
      <c r="T235">
        <f t="shared" si="26"/>
        <v>-2</v>
      </c>
      <c r="U235">
        <f t="shared" si="27"/>
        <v>0</v>
      </c>
      <c r="AG235">
        <v>11196860</v>
      </c>
      <c r="AH235">
        <v>38691</v>
      </c>
    </row>
    <row r="236" spans="1:34" x14ac:dyDescent="0.25">
      <c r="A236">
        <v>11293862</v>
      </c>
      <c r="B236">
        <v>28</v>
      </c>
      <c r="C236" t="s">
        <v>4</v>
      </c>
      <c r="D236">
        <v>121578</v>
      </c>
      <c r="E236">
        <v>1</v>
      </c>
      <c r="F236">
        <v>397377977</v>
      </c>
      <c r="G236">
        <v>391525610</v>
      </c>
      <c r="H236">
        <v>63</v>
      </c>
      <c r="I236">
        <v>3</v>
      </c>
      <c r="J236">
        <v>26</v>
      </c>
      <c r="K236">
        <v>27</v>
      </c>
      <c r="L236">
        <v>4</v>
      </c>
      <c r="M236">
        <v>90</v>
      </c>
      <c r="N236">
        <v>1</v>
      </c>
      <c r="O236">
        <v>90</v>
      </c>
      <c r="P236">
        <v>0</v>
      </c>
      <c r="Q236">
        <v>7</v>
      </c>
      <c r="R236">
        <f t="shared" si="24"/>
        <v>4</v>
      </c>
      <c r="S236">
        <f t="shared" si="25"/>
        <v>1</v>
      </c>
      <c r="T236">
        <f t="shared" si="26"/>
        <v>-1</v>
      </c>
      <c r="U236">
        <f t="shared" si="27"/>
        <v>3</v>
      </c>
      <c r="AG236">
        <v>11205090</v>
      </c>
      <c r="AH236">
        <v>24604</v>
      </c>
    </row>
    <row r="237" spans="1:34" x14ac:dyDescent="0.25">
      <c r="A237">
        <v>11293857</v>
      </c>
      <c r="B237">
        <v>81</v>
      </c>
      <c r="C237" t="s">
        <v>4</v>
      </c>
      <c r="D237">
        <v>773984</v>
      </c>
      <c r="E237">
        <v>2</v>
      </c>
      <c r="F237">
        <v>410410377</v>
      </c>
      <c r="G237">
        <v>412246400</v>
      </c>
      <c r="H237">
        <v>30</v>
      </c>
      <c r="J237">
        <v>45</v>
      </c>
      <c r="K237">
        <v>40</v>
      </c>
      <c r="L237">
        <v>4</v>
      </c>
      <c r="M237">
        <v>90</v>
      </c>
      <c r="N237">
        <v>7</v>
      </c>
      <c r="O237">
        <v>90</v>
      </c>
      <c r="P237">
        <v>0</v>
      </c>
      <c r="Q237">
        <v>8</v>
      </c>
      <c r="R237">
        <f t="shared" si="24"/>
        <v>7</v>
      </c>
      <c r="S237">
        <f t="shared" si="25"/>
        <v>4</v>
      </c>
      <c r="T237">
        <f t="shared" si="26"/>
        <v>1</v>
      </c>
      <c r="U237">
        <f t="shared" si="27"/>
        <v>3</v>
      </c>
      <c r="AG237">
        <v>11205091</v>
      </c>
      <c r="AH237">
        <v>15501</v>
      </c>
    </row>
    <row r="238" spans="1:34" x14ac:dyDescent="0.25">
      <c r="A238">
        <v>11293843</v>
      </c>
      <c r="B238">
        <v>68</v>
      </c>
      <c r="C238" t="s">
        <v>6</v>
      </c>
      <c r="D238">
        <v>121578</v>
      </c>
      <c r="E238">
        <v>1</v>
      </c>
      <c r="F238">
        <v>397504416</v>
      </c>
      <c r="G238">
        <v>391525610</v>
      </c>
      <c r="H238">
        <v>30</v>
      </c>
      <c r="I238">
        <v>3</v>
      </c>
      <c r="J238">
        <v>27</v>
      </c>
      <c r="K238">
        <v>48</v>
      </c>
      <c r="L238">
        <v>4</v>
      </c>
      <c r="M238">
        <v>90</v>
      </c>
      <c r="N238">
        <v>7</v>
      </c>
      <c r="O238">
        <v>90</v>
      </c>
      <c r="P238">
        <v>0</v>
      </c>
      <c r="Q238">
        <v>8</v>
      </c>
      <c r="R238">
        <f t="shared" si="24"/>
        <v>4</v>
      </c>
      <c r="S238">
        <f t="shared" si="25"/>
        <v>7</v>
      </c>
      <c r="T238">
        <f t="shared" si="26"/>
        <v>-6</v>
      </c>
      <c r="U238">
        <f t="shared" si="27"/>
        <v>-3</v>
      </c>
      <c r="AG238">
        <v>11210682</v>
      </c>
      <c r="AH238">
        <v>38943</v>
      </c>
    </row>
    <row r="239" spans="1:34" x14ac:dyDescent="0.25">
      <c r="A239">
        <v>11293834</v>
      </c>
      <c r="B239">
        <v>21</v>
      </c>
      <c r="C239" t="s">
        <v>4</v>
      </c>
      <c r="D239">
        <v>1456633</v>
      </c>
      <c r="E239">
        <v>2</v>
      </c>
      <c r="F239">
        <v>395143782</v>
      </c>
      <c r="G239">
        <v>391906523</v>
      </c>
      <c r="H239">
        <v>48</v>
      </c>
      <c r="I239">
        <v>4</v>
      </c>
      <c r="J239">
        <v>32</v>
      </c>
      <c r="K239">
        <v>32</v>
      </c>
      <c r="L239">
        <v>4</v>
      </c>
      <c r="M239">
        <v>90</v>
      </c>
      <c r="N239">
        <v>5</v>
      </c>
      <c r="O239">
        <v>90</v>
      </c>
      <c r="P239">
        <v>0</v>
      </c>
      <c r="Q239">
        <v>7</v>
      </c>
      <c r="R239">
        <f t="shared" si="24"/>
        <v>5</v>
      </c>
      <c r="S239">
        <f t="shared" si="25"/>
        <v>4</v>
      </c>
      <c r="T239">
        <f t="shared" si="26"/>
        <v>0</v>
      </c>
      <c r="U239">
        <f t="shared" si="27"/>
        <v>1</v>
      </c>
      <c r="AG239">
        <v>11210685</v>
      </c>
      <c r="AH239">
        <v>27987</v>
      </c>
    </row>
    <row r="240" spans="1:34" x14ac:dyDescent="0.25">
      <c r="A240">
        <v>11293826</v>
      </c>
      <c r="B240">
        <v>75</v>
      </c>
      <c r="C240" t="s">
        <v>4</v>
      </c>
      <c r="D240">
        <v>987759</v>
      </c>
      <c r="E240">
        <v>1</v>
      </c>
      <c r="F240">
        <v>366850469</v>
      </c>
      <c r="G240">
        <v>385638736</v>
      </c>
      <c r="H240">
        <v>75</v>
      </c>
      <c r="I240">
        <v>3</v>
      </c>
      <c r="J240">
        <v>25</v>
      </c>
      <c r="K240">
        <v>28</v>
      </c>
      <c r="L240">
        <v>4</v>
      </c>
      <c r="M240">
        <v>90</v>
      </c>
      <c r="N240">
        <v>1</v>
      </c>
      <c r="O240">
        <v>90</v>
      </c>
      <c r="P240">
        <v>0</v>
      </c>
      <c r="Q240">
        <v>7</v>
      </c>
      <c r="R240">
        <f t="shared" si="24"/>
        <v>4</v>
      </c>
      <c r="S240">
        <f t="shared" si="25"/>
        <v>1</v>
      </c>
      <c r="T240">
        <f t="shared" si="26"/>
        <v>-1</v>
      </c>
      <c r="U240">
        <f t="shared" si="27"/>
        <v>3</v>
      </c>
      <c r="AG240">
        <v>11220887</v>
      </c>
      <c r="AH240">
        <v>27987</v>
      </c>
    </row>
    <row r="241" spans="1:34" x14ac:dyDescent="0.25">
      <c r="A241">
        <v>11293826</v>
      </c>
      <c r="B241">
        <v>17</v>
      </c>
      <c r="C241" t="s">
        <v>6</v>
      </c>
      <c r="D241">
        <v>987759</v>
      </c>
      <c r="E241">
        <v>1</v>
      </c>
      <c r="F241">
        <v>366730961</v>
      </c>
      <c r="G241">
        <v>385638736</v>
      </c>
      <c r="H241">
        <v>75</v>
      </c>
      <c r="I241">
        <v>3</v>
      </c>
      <c r="J241">
        <v>25</v>
      </c>
      <c r="K241">
        <v>28</v>
      </c>
      <c r="L241">
        <v>4</v>
      </c>
      <c r="M241">
        <v>90</v>
      </c>
      <c r="N241">
        <v>1</v>
      </c>
      <c r="O241">
        <v>90</v>
      </c>
      <c r="P241">
        <v>0</v>
      </c>
      <c r="Q241">
        <v>7</v>
      </c>
      <c r="R241">
        <f t="shared" si="24"/>
        <v>4</v>
      </c>
      <c r="S241">
        <f t="shared" si="25"/>
        <v>1</v>
      </c>
      <c r="T241">
        <f t="shared" si="26"/>
        <v>-1</v>
      </c>
      <c r="U241">
        <f t="shared" si="27"/>
        <v>3</v>
      </c>
      <c r="AG241">
        <v>11220892</v>
      </c>
      <c r="AH241">
        <v>27987</v>
      </c>
    </row>
    <row r="242" spans="1:34" x14ac:dyDescent="0.25">
      <c r="A242">
        <v>11293820</v>
      </c>
      <c r="B242">
        <v>27</v>
      </c>
      <c r="C242" t="s">
        <v>6</v>
      </c>
      <c r="D242">
        <v>987759</v>
      </c>
      <c r="E242">
        <v>1</v>
      </c>
      <c r="F242">
        <v>366730961</v>
      </c>
      <c r="G242">
        <v>385638736</v>
      </c>
      <c r="H242">
        <v>44</v>
      </c>
      <c r="I242">
        <v>3</v>
      </c>
      <c r="J242">
        <v>25</v>
      </c>
      <c r="K242">
        <v>47</v>
      </c>
      <c r="L242">
        <v>4</v>
      </c>
      <c r="M242">
        <v>90</v>
      </c>
      <c r="N242">
        <v>7</v>
      </c>
      <c r="O242">
        <v>90</v>
      </c>
      <c r="P242">
        <v>0</v>
      </c>
      <c r="Q242">
        <v>8</v>
      </c>
      <c r="R242">
        <f t="shared" si="24"/>
        <v>4</v>
      </c>
      <c r="S242">
        <f t="shared" si="25"/>
        <v>7</v>
      </c>
      <c r="T242">
        <f t="shared" si="26"/>
        <v>-6</v>
      </c>
      <c r="U242">
        <f t="shared" si="27"/>
        <v>-3</v>
      </c>
      <c r="AG242">
        <v>11220891</v>
      </c>
      <c r="AH242">
        <v>20733</v>
      </c>
    </row>
    <row r="243" spans="1:34" x14ac:dyDescent="0.25">
      <c r="A243">
        <v>11293796</v>
      </c>
      <c r="B243">
        <v>26</v>
      </c>
      <c r="C243" t="s">
        <v>6</v>
      </c>
      <c r="D243">
        <v>438811</v>
      </c>
      <c r="E243">
        <v>2</v>
      </c>
      <c r="F243">
        <v>424075747</v>
      </c>
      <c r="G243">
        <v>355290859</v>
      </c>
      <c r="H243">
        <v>63</v>
      </c>
      <c r="J243">
        <v>14</v>
      </c>
      <c r="K243">
        <v>32</v>
      </c>
      <c r="L243">
        <v>4</v>
      </c>
      <c r="M243">
        <v>90</v>
      </c>
      <c r="N243">
        <v>3</v>
      </c>
      <c r="O243">
        <v>90</v>
      </c>
      <c r="P243">
        <v>0</v>
      </c>
      <c r="Q243">
        <v>0</v>
      </c>
      <c r="R243">
        <f t="shared" si="24"/>
        <v>3</v>
      </c>
      <c r="S243">
        <f t="shared" si="25"/>
        <v>4</v>
      </c>
      <c r="T243">
        <f t="shared" si="26"/>
        <v>-5</v>
      </c>
      <c r="U243">
        <f t="shared" si="27"/>
        <v>-1</v>
      </c>
      <c r="AG243">
        <v>11227217</v>
      </c>
      <c r="AH243">
        <v>18995</v>
      </c>
    </row>
    <row r="244" spans="1:34" x14ac:dyDescent="0.25">
      <c r="A244">
        <v>11293781</v>
      </c>
      <c r="B244">
        <v>84</v>
      </c>
      <c r="C244" t="s">
        <v>6</v>
      </c>
      <c r="D244">
        <v>793621</v>
      </c>
      <c r="E244">
        <v>1</v>
      </c>
      <c r="F244">
        <v>386313285</v>
      </c>
      <c r="G244">
        <v>395561803</v>
      </c>
      <c r="H244">
        <v>62</v>
      </c>
      <c r="I244">
        <v>14</v>
      </c>
      <c r="J244">
        <v>38</v>
      </c>
      <c r="K244">
        <v>40</v>
      </c>
      <c r="L244">
        <v>1</v>
      </c>
      <c r="M244">
        <v>90</v>
      </c>
      <c r="N244">
        <v>4</v>
      </c>
      <c r="O244">
        <v>90</v>
      </c>
      <c r="P244">
        <v>0</v>
      </c>
      <c r="Q244">
        <v>0</v>
      </c>
      <c r="R244">
        <f t="shared" si="24"/>
        <v>1</v>
      </c>
      <c r="S244">
        <f t="shared" si="25"/>
        <v>4</v>
      </c>
      <c r="T244">
        <f t="shared" si="26"/>
        <v>-1</v>
      </c>
      <c r="U244">
        <f t="shared" si="27"/>
        <v>-3</v>
      </c>
      <c r="AG244">
        <v>11227223</v>
      </c>
      <c r="AH244">
        <v>38734</v>
      </c>
    </row>
    <row r="245" spans="1:34" x14ac:dyDescent="0.25">
      <c r="A245">
        <v>11293775</v>
      </c>
      <c r="B245">
        <v>16</v>
      </c>
      <c r="C245" t="s">
        <v>6</v>
      </c>
      <c r="D245">
        <v>364478</v>
      </c>
      <c r="E245">
        <v>1</v>
      </c>
      <c r="F245">
        <v>365314295</v>
      </c>
      <c r="G245">
        <v>397537368</v>
      </c>
      <c r="H245">
        <v>44</v>
      </c>
      <c r="J245">
        <v>24</v>
      </c>
      <c r="K245">
        <v>38</v>
      </c>
      <c r="L245">
        <v>2</v>
      </c>
      <c r="M245">
        <v>90</v>
      </c>
      <c r="N245">
        <v>4</v>
      </c>
      <c r="O245">
        <v>90</v>
      </c>
      <c r="P245">
        <v>2</v>
      </c>
      <c r="Q245">
        <v>0</v>
      </c>
      <c r="R245">
        <f t="shared" si="24"/>
        <v>2</v>
      </c>
      <c r="S245">
        <f t="shared" si="25"/>
        <v>4</v>
      </c>
      <c r="T245">
        <f t="shared" si="26"/>
        <v>-4</v>
      </c>
      <c r="U245">
        <f t="shared" si="27"/>
        <v>-2</v>
      </c>
      <c r="AG245">
        <v>11235954</v>
      </c>
      <c r="AH245">
        <v>38734</v>
      </c>
    </row>
    <row r="246" spans="1:34" x14ac:dyDescent="0.25">
      <c r="A246">
        <v>11293467</v>
      </c>
      <c r="B246">
        <v>35</v>
      </c>
      <c r="C246" t="s">
        <v>4</v>
      </c>
      <c r="D246">
        <v>1902440</v>
      </c>
      <c r="E246">
        <v>1</v>
      </c>
      <c r="F246">
        <v>418974346</v>
      </c>
      <c r="G246">
        <v>379590297</v>
      </c>
      <c r="H246">
        <v>48</v>
      </c>
      <c r="I246">
        <v>4</v>
      </c>
      <c r="J246">
        <v>25</v>
      </c>
      <c r="K246">
        <v>37</v>
      </c>
      <c r="L246">
        <v>7</v>
      </c>
      <c r="M246">
        <v>90</v>
      </c>
      <c r="N246">
        <v>2</v>
      </c>
      <c r="O246">
        <v>69</v>
      </c>
      <c r="P246">
        <v>0</v>
      </c>
      <c r="Q246">
        <v>0</v>
      </c>
      <c r="R246">
        <f t="shared" si="24"/>
        <v>7</v>
      </c>
      <c r="S246">
        <f t="shared" si="25"/>
        <v>2</v>
      </c>
      <c r="T246">
        <f t="shared" si="26"/>
        <v>-3</v>
      </c>
      <c r="U246">
        <f t="shared" si="27"/>
        <v>5</v>
      </c>
      <c r="AG246">
        <v>11235955</v>
      </c>
      <c r="AH246">
        <v>20733</v>
      </c>
    </row>
    <row r="247" spans="1:34" x14ac:dyDescent="0.25">
      <c r="A247">
        <v>11293467</v>
      </c>
      <c r="B247">
        <v>23</v>
      </c>
      <c r="C247" t="s">
        <v>6</v>
      </c>
      <c r="D247">
        <v>1908208</v>
      </c>
      <c r="E247">
        <v>2</v>
      </c>
      <c r="F247">
        <v>402820889</v>
      </c>
      <c r="G247">
        <v>399313405</v>
      </c>
      <c r="H247">
        <v>48</v>
      </c>
      <c r="J247">
        <v>31</v>
      </c>
      <c r="K247">
        <v>30</v>
      </c>
      <c r="L247">
        <v>7</v>
      </c>
      <c r="M247">
        <v>90</v>
      </c>
      <c r="N247">
        <v>2</v>
      </c>
      <c r="O247">
        <v>69</v>
      </c>
      <c r="P247">
        <v>0</v>
      </c>
      <c r="Q247">
        <v>0</v>
      </c>
      <c r="R247">
        <f t="shared" si="24"/>
        <v>2</v>
      </c>
      <c r="S247">
        <f t="shared" si="25"/>
        <v>7</v>
      </c>
      <c r="T247">
        <f t="shared" si="26"/>
        <v>0</v>
      </c>
      <c r="U247">
        <f t="shared" si="27"/>
        <v>-5</v>
      </c>
      <c r="AG247">
        <v>11235956</v>
      </c>
      <c r="AH247">
        <v>8247</v>
      </c>
    </row>
    <row r="248" spans="1:34" x14ac:dyDescent="0.25">
      <c r="A248">
        <v>11293382</v>
      </c>
      <c r="B248">
        <v>62</v>
      </c>
      <c r="C248" t="s">
        <v>6</v>
      </c>
      <c r="D248">
        <v>1578600</v>
      </c>
      <c r="E248">
        <v>2</v>
      </c>
      <c r="F248">
        <v>387315533</v>
      </c>
      <c r="G248">
        <v>397101901</v>
      </c>
      <c r="H248">
        <v>50</v>
      </c>
      <c r="I248">
        <v>3</v>
      </c>
      <c r="J248">
        <v>26</v>
      </c>
      <c r="K248">
        <v>29</v>
      </c>
      <c r="L248">
        <v>5</v>
      </c>
      <c r="M248">
        <v>90</v>
      </c>
      <c r="N248">
        <v>3</v>
      </c>
      <c r="O248">
        <v>90</v>
      </c>
      <c r="P248">
        <v>0</v>
      </c>
      <c r="Q248">
        <v>0</v>
      </c>
      <c r="R248">
        <f t="shared" si="24"/>
        <v>3</v>
      </c>
      <c r="S248">
        <f t="shared" si="25"/>
        <v>5</v>
      </c>
      <c r="T248">
        <f t="shared" si="26"/>
        <v>-1</v>
      </c>
      <c r="U248">
        <f t="shared" si="27"/>
        <v>-2</v>
      </c>
      <c r="AG248">
        <v>11241733</v>
      </c>
      <c r="AH248">
        <v>15501</v>
      </c>
    </row>
    <row r="249" spans="1:34" x14ac:dyDescent="0.25">
      <c r="A249">
        <v>11293236</v>
      </c>
      <c r="B249">
        <v>41</v>
      </c>
      <c r="C249" t="s">
        <v>6</v>
      </c>
      <c r="D249">
        <v>2053670</v>
      </c>
      <c r="E249">
        <v>1</v>
      </c>
      <c r="F249">
        <v>430481466</v>
      </c>
      <c r="G249">
        <v>309998743</v>
      </c>
      <c r="H249">
        <v>39</v>
      </c>
      <c r="J249">
        <v>16</v>
      </c>
      <c r="K249">
        <v>28</v>
      </c>
      <c r="L249">
        <v>2</v>
      </c>
      <c r="M249">
        <v>90</v>
      </c>
      <c r="N249">
        <v>3</v>
      </c>
      <c r="O249">
        <v>90</v>
      </c>
      <c r="P249">
        <v>0</v>
      </c>
      <c r="Q249">
        <v>0</v>
      </c>
      <c r="R249">
        <f t="shared" si="24"/>
        <v>2</v>
      </c>
      <c r="S249">
        <f t="shared" si="25"/>
        <v>3</v>
      </c>
      <c r="T249">
        <f t="shared" si="26"/>
        <v>-3</v>
      </c>
      <c r="U249">
        <f t="shared" si="27"/>
        <v>-1</v>
      </c>
      <c r="AG249">
        <v>11241735</v>
      </c>
      <c r="AH249">
        <v>27987</v>
      </c>
    </row>
    <row r="250" spans="1:34" x14ac:dyDescent="0.25">
      <c r="A250">
        <v>11293211</v>
      </c>
      <c r="B250">
        <v>61</v>
      </c>
      <c r="C250" t="s">
        <v>4</v>
      </c>
      <c r="D250">
        <v>438610</v>
      </c>
      <c r="E250">
        <v>1</v>
      </c>
      <c r="F250">
        <v>411988222</v>
      </c>
      <c r="G250">
        <v>395485779</v>
      </c>
      <c r="H250">
        <v>86</v>
      </c>
      <c r="I250">
        <v>4</v>
      </c>
      <c r="J250">
        <v>43</v>
      </c>
      <c r="K250">
        <v>17</v>
      </c>
      <c r="L250">
        <v>9</v>
      </c>
      <c r="M250">
        <v>90</v>
      </c>
      <c r="N250">
        <v>5</v>
      </c>
      <c r="O250">
        <v>90</v>
      </c>
      <c r="P250">
        <v>3</v>
      </c>
      <c r="Q250">
        <v>7</v>
      </c>
      <c r="R250">
        <f t="shared" si="24"/>
        <v>9</v>
      </c>
      <c r="S250">
        <f t="shared" si="25"/>
        <v>5</v>
      </c>
      <c r="T250">
        <f t="shared" si="26"/>
        <v>6</v>
      </c>
      <c r="U250">
        <f t="shared" si="27"/>
        <v>4</v>
      </c>
      <c r="AG250">
        <v>11241732</v>
      </c>
      <c r="AH250">
        <v>20733</v>
      </c>
    </row>
    <row r="251" spans="1:34" x14ac:dyDescent="0.25">
      <c r="A251">
        <v>11293211</v>
      </c>
      <c r="B251">
        <v>39</v>
      </c>
      <c r="C251" t="s">
        <v>6</v>
      </c>
      <c r="D251">
        <v>438610</v>
      </c>
      <c r="E251">
        <v>1</v>
      </c>
      <c r="F251">
        <v>412030049</v>
      </c>
      <c r="G251">
        <v>395485779</v>
      </c>
      <c r="H251">
        <v>86</v>
      </c>
      <c r="I251">
        <v>4</v>
      </c>
      <c r="J251">
        <v>43</v>
      </c>
      <c r="K251">
        <v>17</v>
      </c>
      <c r="L251">
        <v>9</v>
      </c>
      <c r="M251">
        <v>90</v>
      </c>
      <c r="N251">
        <v>5</v>
      </c>
      <c r="O251">
        <v>90</v>
      </c>
      <c r="P251">
        <v>3</v>
      </c>
      <c r="Q251">
        <v>7</v>
      </c>
      <c r="R251">
        <f t="shared" si="24"/>
        <v>9</v>
      </c>
      <c r="S251">
        <f t="shared" si="25"/>
        <v>5</v>
      </c>
      <c r="T251">
        <f t="shared" si="26"/>
        <v>6</v>
      </c>
      <c r="U251">
        <f t="shared" si="27"/>
        <v>4</v>
      </c>
      <c r="AG251">
        <v>11246668</v>
      </c>
      <c r="AH251">
        <v>26205</v>
      </c>
    </row>
    <row r="252" spans="1:34" x14ac:dyDescent="0.25">
      <c r="A252">
        <v>11293133</v>
      </c>
      <c r="B252">
        <v>87</v>
      </c>
      <c r="C252" t="s">
        <v>6</v>
      </c>
      <c r="D252">
        <v>463541</v>
      </c>
      <c r="E252">
        <v>1</v>
      </c>
      <c r="F252">
        <v>381478406</v>
      </c>
      <c r="G252">
        <v>399587813</v>
      </c>
      <c r="H252">
        <v>56</v>
      </c>
      <c r="I252">
        <v>3</v>
      </c>
      <c r="J252">
        <v>26</v>
      </c>
      <c r="K252">
        <v>29</v>
      </c>
      <c r="L252">
        <v>1</v>
      </c>
      <c r="M252">
        <v>90</v>
      </c>
      <c r="N252">
        <v>3</v>
      </c>
      <c r="O252">
        <v>90</v>
      </c>
      <c r="P252">
        <v>0</v>
      </c>
      <c r="Q252">
        <v>0</v>
      </c>
      <c r="R252">
        <f t="shared" si="24"/>
        <v>1</v>
      </c>
      <c r="S252">
        <f t="shared" si="25"/>
        <v>3</v>
      </c>
      <c r="T252">
        <f t="shared" si="26"/>
        <v>-1</v>
      </c>
      <c r="U252">
        <f t="shared" si="27"/>
        <v>-2</v>
      </c>
      <c r="AG252">
        <v>11246671</v>
      </c>
      <c r="AH252">
        <v>38734</v>
      </c>
    </row>
    <row r="253" spans="1:34" x14ac:dyDescent="0.25">
      <c r="A253">
        <v>11293120</v>
      </c>
      <c r="B253">
        <v>81</v>
      </c>
      <c r="C253" t="s">
        <v>4</v>
      </c>
      <c r="D253">
        <v>125815</v>
      </c>
      <c r="E253">
        <v>2</v>
      </c>
      <c r="F253">
        <v>395104002</v>
      </c>
      <c r="G253">
        <v>380954181</v>
      </c>
      <c r="H253">
        <v>44</v>
      </c>
      <c r="J253">
        <v>27</v>
      </c>
      <c r="K253">
        <v>38</v>
      </c>
      <c r="L253">
        <v>1</v>
      </c>
      <c r="M253">
        <v>90</v>
      </c>
      <c r="N253">
        <v>5</v>
      </c>
      <c r="O253">
        <v>90</v>
      </c>
      <c r="P253">
        <v>0</v>
      </c>
      <c r="Q253">
        <v>0</v>
      </c>
      <c r="R253">
        <f t="shared" si="24"/>
        <v>5</v>
      </c>
      <c r="S253">
        <f t="shared" si="25"/>
        <v>1</v>
      </c>
      <c r="T253">
        <f t="shared" si="26"/>
        <v>-3</v>
      </c>
      <c r="U253">
        <f t="shared" si="27"/>
        <v>4</v>
      </c>
      <c r="AG253">
        <v>11246672</v>
      </c>
      <c r="AH253">
        <v>8247</v>
      </c>
    </row>
    <row r="254" spans="1:34" x14ac:dyDescent="0.25">
      <c r="A254">
        <v>11293119</v>
      </c>
      <c r="B254">
        <v>47</v>
      </c>
      <c r="C254" t="s">
        <v>4</v>
      </c>
      <c r="D254">
        <v>793621</v>
      </c>
      <c r="E254">
        <v>1</v>
      </c>
      <c r="F254">
        <v>386313285</v>
      </c>
      <c r="G254">
        <v>395561803</v>
      </c>
      <c r="H254">
        <v>50</v>
      </c>
      <c r="I254">
        <v>15</v>
      </c>
      <c r="J254">
        <v>38</v>
      </c>
      <c r="K254">
        <v>42</v>
      </c>
      <c r="L254">
        <v>1</v>
      </c>
      <c r="M254">
        <v>90</v>
      </c>
      <c r="N254">
        <v>1</v>
      </c>
      <c r="O254">
        <v>90</v>
      </c>
      <c r="P254">
        <v>7</v>
      </c>
      <c r="Q254">
        <v>0</v>
      </c>
      <c r="R254">
        <f t="shared" si="24"/>
        <v>1</v>
      </c>
      <c r="S254">
        <f t="shared" si="25"/>
        <v>1</v>
      </c>
      <c r="T254">
        <f t="shared" si="26"/>
        <v>-1</v>
      </c>
      <c r="U254">
        <f t="shared" si="27"/>
        <v>0</v>
      </c>
      <c r="AG254">
        <v>11251181</v>
      </c>
      <c r="AH254">
        <v>15501</v>
      </c>
    </row>
    <row r="255" spans="1:34" x14ac:dyDescent="0.25">
      <c r="A255">
        <v>11293104</v>
      </c>
      <c r="B255">
        <v>49</v>
      </c>
      <c r="C255" t="s">
        <v>6</v>
      </c>
      <c r="D255">
        <v>151409</v>
      </c>
      <c r="E255">
        <v>2</v>
      </c>
      <c r="F255">
        <v>433437438</v>
      </c>
      <c r="G255">
        <v>372204517</v>
      </c>
      <c r="H255">
        <v>66</v>
      </c>
      <c r="I255">
        <v>7</v>
      </c>
      <c r="J255">
        <v>23</v>
      </c>
      <c r="K255">
        <v>38</v>
      </c>
      <c r="L255">
        <v>1</v>
      </c>
      <c r="M255">
        <v>90</v>
      </c>
      <c r="N255">
        <v>1</v>
      </c>
      <c r="O255">
        <v>90</v>
      </c>
      <c r="P255">
        <v>0</v>
      </c>
      <c r="Q255">
        <v>0</v>
      </c>
      <c r="R255">
        <f t="shared" si="24"/>
        <v>1</v>
      </c>
      <c r="S255">
        <f t="shared" si="25"/>
        <v>1</v>
      </c>
      <c r="T255">
        <f t="shared" si="26"/>
        <v>-4</v>
      </c>
      <c r="U255">
        <f t="shared" si="27"/>
        <v>0</v>
      </c>
      <c r="AG255">
        <v>11251179</v>
      </c>
      <c r="AH255">
        <v>26249</v>
      </c>
    </row>
    <row r="256" spans="1:34" x14ac:dyDescent="0.25">
      <c r="A256">
        <v>11293103</v>
      </c>
      <c r="B256">
        <v>75</v>
      </c>
      <c r="C256" t="s">
        <v>6</v>
      </c>
      <c r="D256">
        <v>793621</v>
      </c>
      <c r="E256">
        <v>1</v>
      </c>
      <c r="F256">
        <v>386313285</v>
      </c>
      <c r="G256">
        <v>395561803</v>
      </c>
      <c r="H256">
        <v>65</v>
      </c>
      <c r="I256">
        <v>14</v>
      </c>
      <c r="J256">
        <v>38</v>
      </c>
      <c r="K256">
        <v>16</v>
      </c>
      <c r="L256">
        <v>1</v>
      </c>
      <c r="M256">
        <v>90</v>
      </c>
      <c r="N256">
        <v>2</v>
      </c>
      <c r="O256">
        <v>90</v>
      </c>
      <c r="P256">
        <v>0</v>
      </c>
      <c r="Q256">
        <v>0</v>
      </c>
      <c r="R256">
        <f t="shared" si="24"/>
        <v>1</v>
      </c>
      <c r="S256">
        <f t="shared" si="25"/>
        <v>2</v>
      </c>
      <c r="T256">
        <f t="shared" si="26"/>
        <v>5</v>
      </c>
      <c r="U256">
        <f t="shared" si="27"/>
        <v>-1</v>
      </c>
      <c r="AG256">
        <v>11251184</v>
      </c>
      <c r="AH256">
        <v>19619</v>
      </c>
    </row>
    <row r="257" spans="1:34" x14ac:dyDescent="0.25">
      <c r="A257">
        <v>11293092</v>
      </c>
      <c r="B257">
        <v>42</v>
      </c>
      <c r="C257" t="s">
        <v>4</v>
      </c>
      <c r="D257">
        <v>793621</v>
      </c>
      <c r="E257">
        <v>1</v>
      </c>
      <c r="F257">
        <v>386313285</v>
      </c>
      <c r="G257">
        <v>395561803</v>
      </c>
      <c r="H257">
        <v>68</v>
      </c>
      <c r="I257">
        <v>14</v>
      </c>
      <c r="J257">
        <v>38</v>
      </c>
      <c r="K257">
        <v>25</v>
      </c>
      <c r="L257">
        <v>1</v>
      </c>
      <c r="M257">
        <v>90</v>
      </c>
      <c r="N257">
        <v>0</v>
      </c>
      <c r="P257">
        <v>7</v>
      </c>
      <c r="Q257">
        <v>0</v>
      </c>
      <c r="R257">
        <f t="shared" si="24"/>
        <v>1</v>
      </c>
      <c r="S257">
        <f t="shared" si="25"/>
        <v>0</v>
      </c>
      <c r="T257">
        <f t="shared" si="26"/>
        <v>3</v>
      </c>
      <c r="U257">
        <f t="shared" si="27"/>
        <v>1</v>
      </c>
      <c r="AG257">
        <v>11258600</v>
      </c>
      <c r="AH257">
        <v>44344</v>
      </c>
    </row>
    <row r="258" spans="1:34" x14ac:dyDescent="0.25">
      <c r="A258">
        <v>11293090</v>
      </c>
      <c r="B258">
        <v>20</v>
      </c>
      <c r="C258" t="s">
        <v>4</v>
      </c>
      <c r="D258">
        <v>1333766</v>
      </c>
      <c r="E258">
        <v>2</v>
      </c>
      <c r="F258">
        <v>423887882</v>
      </c>
      <c r="G258">
        <v>347412144</v>
      </c>
      <c r="H258">
        <v>67</v>
      </c>
      <c r="I258">
        <v>0</v>
      </c>
      <c r="J258">
        <v>15</v>
      </c>
      <c r="K258">
        <v>38</v>
      </c>
      <c r="L258">
        <v>1</v>
      </c>
      <c r="M258">
        <v>90</v>
      </c>
      <c r="N258">
        <v>3</v>
      </c>
      <c r="O258">
        <v>90</v>
      </c>
      <c r="P258">
        <v>7</v>
      </c>
      <c r="Q258">
        <v>0</v>
      </c>
      <c r="R258">
        <f t="shared" si="24"/>
        <v>3</v>
      </c>
      <c r="S258">
        <f t="shared" si="25"/>
        <v>1</v>
      </c>
      <c r="T258">
        <f t="shared" si="26"/>
        <v>-6</v>
      </c>
      <c r="U258">
        <f t="shared" si="27"/>
        <v>2</v>
      </c>
      <c r="AG258">
        <v>11258621</v>
      </c>
      <c r="AH258">
        <v>26249</v>
      </c>
    </row>
    <row r="259" spans="1:34" x14ac:dyDescent="0.25">
      <c r="A259">
        <v>11293079</v>
      </c>
      <c r="B259">
        <v>36</v>
      </c>
      <c r="C259" t="s">
        <v>6</v>
      </c>
      <c r="D259">
        <v>1333766</v>
      </c>
      <c r="E259">
        <v>2</v>
      </c>
      <c r="F259">
        <v>423887882</v>
      </c>
      <c r="G259">
        <v>347412144</v>
      </c>
      <c r="H259">
        <v>46</v>
      </c>
      <c r="I259">
        <v>0</v>
      </c>
      <c r="J259">
        <v>15</v>
      </c>
      <c r="K259">
        <v>26</v>
      </c>
      <c r="L259">
        <v>4</v>
      </c>
      <c r="M259">
        <v>90</v>
      </c>
      <c r="N259">
        <v>3</v>
      </c>
      <c r="O259">
        <v>90</v>
      </c>
      <c r="P259">
        <v>0</v>
      </c>
      <c r="Q259">
        <v>0</v>
      </c>
      <c r="R259">
        <f t="shared" si="24"/>
        <v>3</v>
      </c>
      <c r="S259">
        <f t="shared" si="25"/>
        <v>4</v>
      </c>
      <c r="T259">
        <f t="shared" si="26"/>
        <v>-3</v>
      </c>
      <c r="U259">
        <f t="shared" si="27"/>
        <v>-1</v>
      </c>
      <c r="AG259">
        <v>11258604</v>
      </c>
      <c r="AH259">
        <v>44136</v>
      </c>
    </row>
    <row r="260" spans="1:34" x14ac:dyDescent="0.25">
      <c r="A260">
        <v>11293079</v>
      </c>
      <c r="B260">
        <v>16</v>
      </c>
      <c r="C260" t="s">
        <v>6</v>
      </c>
      <c r="D260">
        <v>1333766</v>
      </c>
      <c r="E260">
        <v>2</v>
      </c>
      <c r="F260">
        <v>303787747</v>
      </c>
      <c r="G260">
        <v>347412144</v>
      </c>
      <c r="H260">
        <v>46</v>
      </c>
      <c r="I260">
        <v>0</v>
      </c>
      <c r="J260">
        <v>15</v>
      </c>
      <c r="K260">
        <v>26</v>
      </c>
      <c r="L260">
        <v>4</v>
      </c>
      <c r="M260">
        <v>90</v>
      </c>
      <c r="N260">
        <v>3</v>
      </c>
      <c r="O260">
        <v>90</v>
      </c>
      <c r="P260">
        <v>0</v>
      </c>
      <c r="Q260">
        <v>0</v>
      </c>
      <c r="R260">
        <f t="shared" si="24"/>
        <v>3</v>
      </c>
      <c r="S260">
        <f t="shared" si="25"/>
        <v>4</v>
      </c>
      <c r="T260">
        <f t="shared" si="26"/>
        <v>-3</v>
      </c>
      <c r="U260">
        <f t="shared" si="27"/>
        <v>-1</v>
      </c>
      <c r="AG260">
        <v>11258729</v>
      </c>
      <c r="AH260">
        <v>33387</v>
      </c>
    </row>
    <row r="261" spans="1:34" x14ac:dyDescent="0.25">
      <c r="A261">
        <v>11292813</v>
      </c>
      <c r="B261">
        <v>81</v>
      </c>
      <c r="C261" t="s">
        <v>6</v>
      </c>
      <c r="D261">
        <v>1650150</v>
      </c>
      <c r="E261">
        <v>1</v>
      </c>
      <c r="F261">
        <v>408894883</v>
      </c>
      <c r="G261">
        <v>381424175</v>
      </c>
      <c r="H261">
        <v>78</v>
      </c>
      <c r="J261">
        <v>25</v>
      </c>
      <c r="K261">
        <v>23</v>
      </c>
      <c r="L261">
        <v>1</v>
      </c>
      <c r="M261">
        <v>44</v>
      </c>
      <c r="N261">
        <v>5</v>
      </c>
      <c r="O261">
        <v>90</v>
      </c>
      <c r="P261">
        <v>4</v>
      </c>
      <c r="Q261">
        <v>2</v>
      </c>
      <c r="R261">
        <f t="shared" si="24"/>
        <v>1</v>
      </c>
      <c r="S261">
        <f t="shared" si="25"/>
        <v>5</v>
      </c>
      <c r="T261">
        <f t="shared" si="26"/>
        <v>0</v>
      </c>
      <c r="U261">
        <f t="shared" si="27"/>
        <v>-4</v>
      </c>
      <c r="AG261">
        <v>11258741</v>
      </c>
      <c r="AH261">
        <v>38734</v>
      </c>
    </row>
    <row r="262" spans="1:34" x14ac:dyDescent="0.25">
      <c r="A262">
        <v>11292777</v>
      </c>
      <c r="B262">
        <v>87</v>
      </c>
      <c r="C262" t="s">
        <v>4</v>
      </c>
      <c r="D262">
        <v>1414488</v>
      </c>
      <c r="E262">
        <v>1</v>
      </c>
      <c r="F262">
        <v>420070985</v>
      </c>
      <c r="G262">
        <v>384110678</v>
      </c>
      <c r="H262">
        <v>57</v>
      </c>
      <c r="I262">
        <v>1</v>
      </c>
      <c r="J262">
        <v>23</v>
      </c>
      <c r="K262">
        <v>24</v>
      </c>
      <c r="L262">
        <v>4</v>
      </c>
      <c r="M262">
        <v>90</v>
      </c>
      <c r="N262">
        <v>5</v>
      </c>
      <c r="O262">
        <v>90</v>
      </c>
      <c r="P262">
        <v>0</v>
      </c>
      <c r="Q262">
        <v>2</v>
      </c>
      <c r="R262">
        <f t="shared" si="24"/>
        <v>4</v>
      </c>
      <c r="S262">
        <f t="shared" si="25"/>
        <v>5</v>
      </c>
      <c r="T262">
        <f t="shared" si="26"/>
        <v>-1</v>
      </c>
      <c r="U262">
        <f t="shared" si="27"/>
        <v>-1</v>
      </c>
      <c r="AG262">
        <v>11258735</v>
      </c>
      <c r="AH262">
        <v>33387</v>
      </c>
    </row>
    <row r="263" spans="1:34" x14ac:dyDescent="0.25">
      <c r="A263">
        <v>11292546</v>
      </c>
      <c r="B263">
        <v>19</v>
      </c>
      <c r="C263" t="s">
        <v>6</v>
      </c>
      <c r="D263">
        <v>2055666</v>
      </c>
      <c r="E263">
        <v>2</v>
      </c>
      <c r="F263">
        <v>425155156</v>
      </c>
      <c r="G263">
        <v>425155153</v>
      </c>
      <c r="H263">
        <v>57</v>
      </c>
      <c r="J263">
        <v>18</v>
      </c>
      <c r="K263">
        <v>40</v>
      </c>
      <c r="L263">
        <v>4</v>
      </c>
      <c r="M263">
        <v>90</v>
      </c>
      <c r="N263">
        <v>3</v>
      </c>
      <c r="O263">
        <v>90</v>
      </c>
      <c r="P263">
        <v>0</v>
      </c>
      <c r="Q263">
        <v>7</v>
      </c>
      <c r="R263">
        <f t="shared" si="24"/>
        <v>3</v>
      </c>
      <c r="S263">
        <f t="shared" si="25"/>
        <v>4</v>
      </c>
      <c r="T263">
        <f t="shared" si="26"/>
        <v>-6</v>
      </c>
      <c r="U263">
        <f t="shared" si="27"/>
        <v>-1</v>
      </c>
      <c r="AG263">
        <v>11258773</v>
      </c>
      <c r="AH263">
        <v>38734</v>
      </c>
    </row>
    <row r="264" spans="1:34" x14ac:dyDescent="0.25">
      <c r="A264">
        <v>11292532</v>
      </c>
      <c r="B264">
        <v>15</v>
      </c>
      <c r="C264" t="s">
        <v>4</v>
      </c>
      <c r="D264">
        <v>987759</v>
      </c>
      <c r="E264">
        <v>1</v>
      </c>
      <c r="F264">
        <v>416499733</v>
      </c>
      <c r="G264">
        <v>385638736</v>
      </c>
      <c r="H264">
        <v>75</v>
      </c>
      <c r="I264">
        <v>3</v>
      </c>
      <c r="J264">
        <v>25</v>
      </c>
      <c r="K264">
        <v>14</v>
      </c>
      <c r="L264">
        <v>4</v>
      </c>
      <c r="M264">
        <v>90</v>
      </c>
      <c r="N264">
        <v>2</v>
      </c>
      <c r="O264">
        <v>90</v>
      </c>
      <c r="P264">
        <v>0</v>
      </c>
      <c r="Q264">
        <v>0</v>
      </c>
      <c r="R264">
        <f t="shared" si="24"/>
        <v>4</v>
      </c>
      <c r="S264">
        <f t="shared" si="25"/>
        <v>2</v>
      </c>
      <c r="T264">
        <f t="shared" si="26"/>
        <v>2</v>
      </c>
      <c r="U264">
        <f t="shared" si="27"/>
        <v>2</v>
      </c>
      <c r="AG264">
        <v>11257546</v>
      </c>
      <c r="AH264">
        <v>20733</v>
      </c>
    </row>
    <row r="265" spans="1:34" x14ac:dyDescent="0.25">
      <c r="A265">
        <v>11291440</v>
      </c>
      <c r="B265">
        <v>26</v>
      </c>
      <c r="C265" t="s">
        <v>6</v>
      </c>
      <c r="D265">
        <v>2055939</v>
      </c>
      <c r="E265">
        <v>2</v>
      </c>
      <c r="F265">
        <v>336042384</v>
      </c>
      <c r="G265">
        <v>329025137</v>
      </c>
      <c r="H265">
        <v>58</v>
      </c>
      <c r="I265">
        <v>0</v>
      </c>
      <c r="J265">
        <v>18</v>
      </c>
      <c r="K265">
        <v>32</v>
      </c>
      <c r="L265">
        <v>4</v>
      </c>
      <c r="M265">
        <v>90</v>
      </c>
      <c r="N265">
        <v>4</v>
      </c>
      <c r="O265">
        <v>90</v>
      </c>
      <c r="P265">
        <v>0</v>
      </c>
      <c r="Q265">
        <v>0</v>
      </c>
      <c r="R265">
        <f t="shared" si="24"/>
        <v>4</v>
      </c>
      <c r="S265">
        <f t="shared" si="25"/>
        <v>4</v>
      </c>
      <c r="T265">
        <f t="shared" si="26"/>
        <v>-4</v>
      </c>
      <c r="U265">
        <f t="shared" si="27"/>
        <v>0</v>
      </c>
      <c r="AG265">
        <v>11257545</v>
      </c>
      <c r="AH265">
        <v>27987</v>
      </c>
    </row>
    <row r="266" spans="1:34" x14ac:dyDescent="0.25">
      <c r="A266">
        <v>11291439</v>
      </c>
      <c r="B266">
        <v>61</v>
      </c>
      <c r="C266" t="s">
        <v>4</v>
      </c>
      <c r="D266">
        <v>987759</v>
      </c>
      <c r="E266">
        <v>1</v>
      </c>
      <c r="F266">
        <v>416499733</v>
      </c>
      <c r="G266">
        <v>385638736</v>
      </c>
      <c r="H266">
        <v>47</v>
      </c>
      <c r="I266">
        <v>3</v>
      </c>
      <c r="J266">
        <v>25</v>
      </c>
      <c r="K266">
        <v>47</v>
      </c>
      <c r="L266">
        <v>4</v>
      </c>
      <c r="M266">
        <v>90</v>
      </c>
      <c r="N266">
        <v>7</v>
      </c>
      <c r="O266">
        <v>90</v>
      </c>
      <c r="P266">
        <v>0</v>
      </c>
      <c r="Q266">
        <v>8</v>
      </c>
      <c r="R266">
        <f t="shared" si="24"/>
        <v>4</v>
      </c>
      <c r="S266">
        <f t="shared" si="25"/>
        <v>7</v>
      </c>
      <c r="T266">
        <f t="shared" si="26"/>
        <v>-6</v>
      </c>
      <c r="U266">
        <f t="shared" si="27"/>
        <v>-3</v>
      </c>
      <c r="AG266">
        <v>11260917</v>
      </c>
      <c r="AH266">
        <v>27987</v>
      </c>
    </row>
    <row r="267" spans="1:34" x14ac:dyDescent="0.25">
      <c r="A267">
        <v>11291439</v>
      </c>
      <c r="B267">
        <v>31</v>
      </c>
      <c r="C267" t="s">
        <v>6</v>
      </c>
      <c r="D267">
        <v>987759</v>
      </c>
      <c r="E267">
        <v>1</v>
      </c>
      <c r="F267">
        <v>416499733</v>
      </c>
      <c r="G267">
        <v>385638736</v>
      </c>
      <c r="H267">
        <v>47</v>
      </c>
      <c r="I267">
        <v>3</v>
      </c>
      <c r="J267">
        <v>25</v>
      </c>
      <c r="K267">
        <v>47</v>
      </c>
      <c r="L267">
        <v>4</v>
      </c>
      <c r="M267">
        <v>90</v>
      </c>
      <c r="N267">
        <v>7</v>
      </c>
      <c r="O267">
        <v>90</v>
      </c>
      <c r="P267">
        <v>0</v>
      </c>
      <c r="Q267">
        <v>8</v>
      </c>
      <c r="R267">
        <f t="shared" si="24"/>
        <v>4</v>
      </c>
      <c r="S267">
        <f t="shared" si="25"/>
        <v>7</v>
      </c>
      <c r="T267">
        <f t="shared" si="26"/>
        <v>-6</v>
      </c>
      <c r="U267">
        <f t="shared" si="27"/>
        <v>-3</v>
      </c>
      <c r="AG267">
        <v>11260881</v>
      </c>
      <c r="AH267">
        <v>38691</v>
      </c>
    </row>
    <row r="268" spans="1:34" x14ac:dyDescent="0.25">
      <c r="A268">
        <v>11291437</v>
      </c>
      <c r="B268">
        <v>68</v>
      </c>
      <c r="C268" t="s">
        <v>4</v>
      </c>
      <c r="D268">
        <v>987759</v>
      </c>
      <c r="E268">
        <v>1</v>
      </c>
      <c r="F268">
        <v>366850469</v>
      </c>
      <c r="G268">
        <v>385638736</v>
      </c>
      <c r="H268">
        <v>61</v>
      </c>
      <c r="I268">
        <v>3</v>
      </c>
      <c r="J268">
        <v>25</v>
      </c>
      <c r="K268">
        <v>21</v>
      </c>
      <c r="L268">
        <v>4</v>
      </c>
      <c r="M268">
        <v>90</v>
      </c>
      <c r="N268">
        <v>3</v>
      </c>
      <c r="O268">
        <v>90</v>
      </c>
      <c r="P268">
        <v>0</v>
      </c>
      <c r="Q268">
        <v>0</v>
      </c>
      <c r="R268">
        <f t="shared" si="24"/>
        <v>4</v>
      </c>
      <c r="S268">
        <f t="shared" si="25"/>
        <v>3</v>
      </c>
      <c r="T268">
        <f t="shared" si="26"/>
        <v>1</v>
      </c>
      <c r="U268">
        <f t="shared" si="27"/>
        <v>1</v>
      </c>
      <c r="AG268">
        <v>11263687</v>
      </c>
      <c r="AH268">
        <v>38734</v>
      </c>
    </row>
    <row r="269" spans="1:34" x14ac:dyDescent="0.25">
      <c r="A269">
        <v>11291406</v>
      </c>
      <c r="B269">
        <v>62</v>
      </c>
      <c r="C269" t="s">
        <v>4</v>
      </c>
      <c r="D269">
        <v>2056587</v>
      </c>
      <c r="E269">
        <v>2</v>
      </c>
      <c r="F269">
        <v>369285954</v>
      </c>
      <c r="G269">
        <v>366983489</v>
      </c>
      <c r="H269">
        <v>34</v>
      </c>
      <c r="J269">
        <v>21</v>
      </c>
      <c r="K269">
        <v>14</v>
      </c>
      <c r="L269">
        <v>0</v>
      </c>
      <c r="N269">
        <v>6</v>
      </c>
      <c r="O269">
        <v>90</v>
      </c>
      <c r="P269">
        <v>0</v>
      </c>
      <c r="Q269">
        <v>0</v>
      </c>
      <c r="R269">
        <f t="shared" si="24"/>
        <v>6</v>
      </c>
      <c r="S269">
        <f t="shared" si="25"/>
        <v>0</v>
      </c>
      <c r="T269">
        <f t="shared" si="26"/>
        <v>1</v>
      </c>
      <c r="U269">
        <f t="shared" si="27"/>
        <v>6</v>
      </c>
      <c r="AG269">
        <v>11263627</v>
      </c>
      <c r="AH269">
        <v>38943</v>
      </c>
    </row>
    <row r="270" spans="1:34" x14ac:dyDescent="0.25">
      <c r="A270">
        <v>11291405</v>
      </c>
      <c r="B270">
        <v>21</v>
      </c>
      <c r="C270" t="s">
        <v>4</v>
      </c>
      <c r="D270">
        <v>2054220</v>
      </c>
      <c r="E270">
        <v>2</v>
      </c>
      <c r="F270">
        <v>425127175</v>
      </c>
      <c r="G270">
        <v>425127172</v>
      </c>
      <c r="H270">
        <v>42</v>
      </c>
      <c r="J270">
        <v>17</v>
      </c>
      <c r="K270">
        <v>14</v>
      </c>
      <c r="L270">
        <v>0</v>
      </c>
      <c r="N270">
        <v>1</v>
      </c>
      <c r="O270">
        <v>90</v>
      </c>
      <c r="P270">
        <v>0</v>
      </c>
      <c r="Q270">
        <v>0</v>
      </c>
      <c r="R270">
        <f t="shared" si="24"/>
        <v>1</v>
      </c>
      <c r="S270">
        <f t="shared" si="25"/>
        <v>0</v>
      </c>
      <c r="T270">
        <f t="shared" si="26"/>
        <v>0</v>
      </c>
      <c r="U270">
        <f t="shared" si="27"/>
        <v>1</v>
      </c>
      <c r="AG270">
        <v>11263625</v>
      </c>
      <c r="AH270">
        <v>15501</v>
      </c>
    </row>
    <row r="271" spans="1:34" x14ac:dyDescent="0.25">
      <c r="A271">
        <v>11291403</v>
      </c>
      <c r="B271">
        <v>25</v>
      </c>
      <c r="C271" t="s">
        <v>4</v>
      </c>
      <c r="D271">
        <v>463529</v>
      </c>
      <c r="E271">
        <v>2</v>
      </c>
      <c r="F271">
        <v>421222693</v>
      </c>
      <c r="G271">
        <v>415967311</v>
      </c>
      <c r="H271">
        <v>28</v>
      </c>
      <c r="J271">
        <v>17</v>
      </c>
      <c r="K271">
        <v>14</v>
      </c>
      <c r="L271">
        <v>0</v>
      </c>
      <c r="N271">
        <v>5</v>
      </c>
      <c r="O271">
        <v>90</v>
      </c>
      <c r="P271">
        <v>0</v>
      </c>
      <c r="Q271">
        <v>0</v>
      </c>
      <c r="R271">
        <f t="shared" si="24"/>
        <v>5</v>
      </c>
      <c r="S271">
        <f t="shared" si="25"/>
        <v>0</v>
      </c>
      <c r="T271">
        <f t="shared" si="26"/>
        <v>0</v>
      </c>
      <c r="U271">
        <f t="shared" si="27"/>
        <v>5</v>
      </c>
      <c r="AG271">
        <v>11263711</v>
      </c>
      <c r="AH271">
        <v>38734</v>
      </c>
    </row>
    <row r="272" spans="1:34" x14ac:dyDescent="0.25">
      <c r="A272">
        <v>11291296</v>
      </c>
      <c r="B272">
        <v>17</v>
      </c>
      <c r="C272" t="s">
        <v>4</v>
      </c>
      <c r="D272">
        <v>990223</v>
      </c>
      <c r="E272">
        <v>2</v>
      </c>
      <c r="F272">
        <v>426780436</v>
      </c>
      <c r="G272">
        <v>332103270</v>
      </c>
      <c r="H272">
        <v>24</v>
      </c>
      <c r="I272">
        <v>10</v>
      </c>
      <c r="J272">
        <v>21</v>
      </c>
      <c r="K272">
        <v>14</v>
      </c>
      <c r="L272">
        <v>0</v>
      </c>
      <c r="N272">
        <v>3</v>
      </c>
      <c r="O272">
        <v>90</v>
      </c>
      <c r="P272">
        <v>0</v>
      </c>
      <c r="Q272">
        <v>0</v>
      </c>
      <c r="R272">
        <f t="shared" si="24"/>
        <v>3</v>
      </c>
      <c r="S272">
        <f t="shared" si="25"/>
        <v>0</v>
      </c>
      <c r="T272">
        <f t="shared" si="26"/>
        <v>1</v>
      </c>
      <c r="U272">
        <f t="shared" si="27"/>
        <v>3</v>
      </c>
      <c r="AG272">
        <v>11263848</v>
      </c>
      <c r="AH272">
        <v>26249</v>
      </c>
    </row>
    <row r="273" spans="1:34" x14ac:dyDescent="0.25">
      <c r="A273">
        <v>11289748</v>
      </c>
      <c r="B273">
        <v>48</v>
      </c>
      <c r="C273" t="s">
        <v>4</v>
      </c>
      <c r="D273">
        <v>1414488</v>
      </c>
      <c r="E273">
        <v>1</v>
      </c>
      <c r="F273">
        <v>365408584</v>
      </c>
      <c r="G273">
        <v>364182096</v>
      </c>
      <c r="H273">
        <v>81</v>
      </c>
      <c r="I273">
        <v>1</v>
      </c>
      <c r="J273">
        <v>30</v>
      </c>
      <c r="K273">
        <v>17</v>
      </c>
      <c r="L273">
        <v>1</v>
      </c>
      <c r="M273">
        <v>90</v>
      </c>
      <c r="N273">
        <v>0</v>
      </c>
      <c r="P273">
        <v>0</v>
      </c>
      <c r="Q273">
        <v>0</v>
      </c>
      <c r="R273">
        <f t="shared" si="24"/>
        <v>1</v>
      </c>
      <c r="S273">
        <f t="shared" si="25"/>
        <v>0</v>
      </c>
      <c r="T273">
        <f t="shared" si="26"/>
        <v>3</v>
      </c>
      <c r="U273">
        <f t="shared" si="27"/>
        <v>1</v>
      </c>
      <c r="AG273">
        <v>11263843</v>
      </c>
      <c r="AH273">
        <v>15501</v>
      </c>
    </row>
    <row r="274" spans="1:34" x14ac:dyDescent="0.25">
      <c r="A274">
        <v>11289721</v>
      </c>
      <c r="B274">
        <v>25</v>
      </c>
      <c r="C274" t="s">
        <v>6</v>
      </c>
      <c r="D274">
        <v>463541</v>
      </c>
      <c r="E274">
        <v>1</v>
      </c>
      <c r="F274">
        <v>381478406</v>
      </c>
      <c r="G274">
        <v>399587813</v>
      </c>
      <c r="H274">
        <v>73</v>
      </c>
      <c r="I274">
        <v>3</v>
      </c>
      <c r="J274">
        <v>26</v>
      </c>
      <c r="K274">
        <v>19</v>
      </c>
      <c r="L274">
        <v>1</v>
      </c>
      <c r="M274">
        <v>90</v>
      </c>
      <c r="N274">
        <v>5</v>
      </c>
      <c r="O274">
        <v>90</v>
      </c>
      <c r="P274">
        <v>0</v>
      </c>
      <c r="Q274">
        <v>0</v>
      </c>
      <c r="R274">
        <f t="shared" si="24"/>
        <v>1</v>
      </c>
      <c r="S274">
        <f t="shared" si="25"/>
        <v>5</v>
      </c>
      <c r="T274">
        <f t="shared" si="26"/>
        <v>1</v>
      </c>
      <c r="U274">
        <f t="shared" si="27"/>
        <v>-4</v>
      </c>
      <c r="AG274">
        <v>11264106</v>
      </c>
      <c r="AH274">
        <v>27987</v>
      </c>
    </row>
    <row r="275" spans="1:34" x14ac:dyDescent="0.25">
      <c r="A275">
        <v>11289648</v>
      </c>
      <c r="B275">
        <v>41</v>
      </c>
      <c r="C275" t="s">
        <v>6</v>
      </c>
      <c r="D275">
        <v>2057848</v>
      </c>
      <c r="E275">
        <v>2</v>
      </c>
      <c r="F275">
        <v>357045999</v>
      </c>
      <c r="G275">
        <v>331640107</v>
      </c>
      <c r="H275">
        <v>42</v>
      </c>
      <c r="J275">
        <v>23</v>
      </c>
      <c r="K275">
        <v>26</v>
      </c>
      <c r="L275">
        <v>4</v>
      </c>
      <c r="M275">
        <v>90</v>
      </c>
      <c r="N275">
        <v>1</v>
      </c>
      <c r="O275">
        <v>65</v>
      </c>
      <c r="P275">
        <v>0</v>
      </c>
      <c r="Q275">
        <v>4</v>
      </c>
      <c r="R275">
        <f t="shared" si="24"/>
        <v>1</v>
      </c>
      <c r="S275">
        <f t="shared" si="25"/>
        <v>4</v>
      </c>
      <c r="T275">
        <f t="shared" si="26"/>
        <v>-1</v>
      </c>
      <c r="U275">
        <f t="shared" si="27"/>
        <v>-3</v>
      </c>
      <c r="AG275">
        <v>11264276</v>
      </c>
      <c r="AH275">
        <v>39359</v>
      </c>
    </row>
    <row r="276" spans="1:34" x14ac:dyDescent="0.25">
      <c r="A276">
        <v>11289615</v>
      </c>
      <c r="B276">
        <v>69</v>
      </c>
      <c r="C276" t="s">
        <v>6</v>
      </c>
      <c r="D276">
        <v>793621</v>
      </c>
      <c r="E276">
        <v>1</v>
      </c>
      <c r="F276">
        <v>395022791</v>
      </c>
      <c r="G276">
        <v>395561803</v>
      </c>
      <c r="H276">
        <v>77</v>
      </c>
      <c r="I276">
        <v>15</v>
      </c>
      <c r="J276">
        <v>37</v>
      </c>
      <c r="K276">
        <v>30</v>
      </c>
      <c r="L276">
        <v>1</v>
      </c>
      <c r="M276">
        <v>90</v>
      </c>
      <c r="N276">
        <v>5</v>
      </c>
      <c r="O276">
        <v>90</v>
      </c>
      <c r="P276">
        <v>7</v>
      </c>
      <c r="Q276">
        <v>2</v>
      </c>
      <c r="R276">
        <f t="shared" si="24"/>
        <v>1</v>
      </c>
      <c r="S276">
        <f t="shared" si="25"/>
        <v>5</v>
      </c>
      <c r="T276">
        <f t="shared" si="26"/>
        <v>1</v>
      </c>
      <c r="U276">
        <f t="shared" si="27"/>
        <v>-4</v>
      </c>
      <c r="AG276">
        <v>11266575</v>
      </c>
      <c r="AH276">
        <v>27987</v>
      </c>
    </row>
    <row r="277" spans="1:34" x14ac:dyDescent="0.25">
      <c r="A277">
        <v>11289615</v>
      </c>
      <c r="B277">
        <v>27</v>
      </c>
      <c r="C277" t="s">
        <v>6</v>
      </c>
      <c r="D277">
        <v>793621</v>
      </c>
      <c r="E277">
        <v>1</v>
      </c>
      <c r="F277">
        <v>395022791</v>
      </c>
      <c r="G277">
        <v>395561803</v>
      </c>
      <c r="H277">
        <v>77</v>
      </c>
      <c r="I277">
        <v>15</v>
      </c>
      <c r="J277">
        <v>37</v>
      </c>
      <c r="K277">
        <v>30</v>
      </c>
      <c r="L277">
        <v>1</v>
      </c>
      <c r="M277">
        <v>90</v>
      </c>
      <c r="N277">
        <v>5</v>
      </c>
      <c r="O277">
        <v>90</v>
      </c>
      <c r="P277">
        <v>7</v>
      </c>
      <c r="Q277">
        <v>2</v>
      </c>
      <c r="R277">
        <f t="shared" si="24"/>
        <v>1</v>
      </c>
      <c r="S277">
        <f t="shared" si="25"/>
        <v>5</v>
      </c>
      <c r="T277">
        <f t="shared" si="26"/>
        <v>1</v>
      </c>
      <c r="U277">
        <f t="shared" si="27"/>
        <v>-4</v>
      </c>
      <c r="AG277">
        <v>11266578</v>
      </c>
      <c r="AH277">
        <v>27987</v>
      </c>
    </row>
    <row r="278" spans="1:34" x14ac:dyDescent="0.25">
      <c r="A278">
        <v>11289613</v>
      </c>
      <c r="B278">
        <v>47</v>
      </c>
      <c r="C278" t="s">
        <v>6</v>
      </c>
      <c r="D278">
        <v>793621</v>
      </c>
      <c r="E278">
        <v>1</v>
      </c>
      <c r="F278">
        <v>395022791</v>
      </c>
      <c r="G278">
        <v>395561803</v>
      </c>
      <c r="H278">
        <v>77</v>
      </c>
      <c r="I278">
        <v>15</v>
      </c>
      <c r="J278">
        <v>37</v>
      </c>
      <c r="K278">
        <v>15</v>
      </c>
      <c r="L278">
        <v>1</v>
      </c>
      <c r="M278">
        <v>90</v>
      </c>
      <c r="N278">
        <v>3</v>
      </c>
      <c r="O278">
        <v>90</v>
      </c>
      <c r="P278">
        <v>7</v>
      </c>
      <c r="Q278">
        <v>7</v>
      </c>
      <c r="R278">
        <f t="shared" si="24"/>
        <v>1</v>
      </c>
      <c r="S278">
        <f t="shared" si="25"/>
        <v>3</v>
      </c>
      <c r="T278">
        <f t="shared" si="26"/>
        <v>5</v>
      </c>
      <c r="U278">
        <f t="shared" si="27"/>
        <v>-2</v>
      </c>
      <c r="AG278">
        <v>11266566</v>
      </c>
      <c r="AH278">
        <v>33387</v>
      </c>
    </row>
    <row r="279" spans="1:34" x14ac:dyDescent="0.25">
      <c r="A279">
        <v>11289578</v>
      </c>
      <c r="B279">
        <v>88</v>
      </c>
      <c r="C279" t="s">
        <v>6</v>
      </c>
      <c r="D279">
        <v>793621</v>
      </c>
      <c r="E279">
        <v>1</v>
      </c>
      <c r="F279">
        <v>395022791</v>
      </c>
      <c r="G279">
        <v>395561803</v>
      </c>
      <c r="H279">
        <v>53</v>
      </c>
      <c r="I279">
        <v>14</v>
      </c>
      <c r="J279">
        <v>37</v>
      </c>
      <c r="K279">
        <v>22</v>
      </c>
      <c r="L279">
        <v>1</v>
      </c>
      <c r="M279">
        <v>90</v>
      </c>
      <c r="N279">
        <v>3</v>
      </c>
      <c r="O279">
        <v>90</v>
      </c>
      <c r="P279">
        <v>7</v>
      </c>
      <c r="Q279">
        <v>0</v>
      </c>
      <c r="R279">
        <f t="shared" si="24"/>
        <v>1</v>
      </c>
      <c r="S279">
        <f t="shared" si="25"/>
        <v>3</v>
      </c>
      <c r="T279">
        <f t="shared" si="26"/>
        <v>3</v>
      </c>
      <c r="U279">
        <f t="shared" si="27"/>
        <v>-2</v>
      </c>
      <c r="AG279">
        <v>11266571</v>
      </c>
      <c r="AH279">
        <v>38734</v>
      </c>
    </row>
    <row r="280" spans="1:34" x14ac:dyDescent="0.25">
      <c r="A280">
        <v>11289556</v>
      </c>
      <c r="B280">
        <v>85</v>
      </c>
      <c r="C280" t="s">
        <v>4</v>
      </c>
      <c r="D280">
        <v>793621</v>
      </c>
      <c r="E280">
        <v>1</v>
      </c>
      <c r="F280">
        <v>395022791</v>
      </c>
      <c r="G280">
        <v>395561803</v>
      </c>
      <c r="H280">
        <v>66</v>
      </c>
      <c r="I280">
        <v>14</v>
      </c>
      <c r="J280">
        <v>37</v>
      </c>
      <c r="K280">
        <v>27</v>
      </c>
      <c r="L280">
        <v>1</v>
      </c>
      <c r="M280">
        <v>90</v>
      </c>
      <c r="N280">
        <v>0</v>
      </c>
      <c r="P280">
        <v>7</v>
      </c>
      <c r="Q280">
        <v>0</v>
      </c>
      <c r="R280">
        <f t="shared" si="24"/>
        <v>1</v>
      </c>
      <c r="S280">
        <f t="shared" si="25"/>
        <v>0</v>
      </c>
      <c r="T280">
        <f t="shared" si="26"/>
        <v>2</v>
      </c>
      <c r="U280">
        <f t="shared" si="27"/>
        <v>1</v>
      </c>
      <c r="AG280">
        <v>11266618</v>
      </c>
      <c r="AH280">
        <v>27987</v>
      </c>
    </row>
    <row r="281" spans="1:34" x14ac:dyDescent="0.25">
      <c r="A281">
        <v>11289518</v>
      </c>
      <c r="B281">
        <v>76</v>
      </c>
      <c r="C281" t="s">
        <v>6</v>
      </c>
      <c r="D281">
        <v>793621</v>
      </c>
      <c r="E281">
        <v>1</v>
      </c>
      <c r="F281">
        <v>395022791</v>
      </c>
      <c r="G281">
        <v>395561803</v>
      </c>
      <c r="H281">
        <v>51</v>
      </c>
      <c r="I281">
        <v>14</v>
      </c>
      <c r="J281">
        <v>36</v>
      </c>
      <c r="K281">
        <v>24</v>
      </c>
      <c r="L281">
        <v>1</v>
      </c>
      <c r="M281">
        <v>90</v>
      </c>
      <c r="N281">
        <v>4</v>
      </c>
      <c r="O281">
        <v>90</v>
      </c>
      <c r="P281">
        <v>7</v>
      </c>
      <c r="Q281">
        <v>0</v>
      </c>
      <c r="R281">
        <f t="shared" si="24"/>
        <v>1</v>
      </c>
      <c r="S281">
        <f t="shared" si="25"/>
        <v>4</v>
      </c>
      <c r="T281">
        <f t="shared" si="26"/>
        <v>3</v>
      </c>
      <c r="U281">
        <f t="shared" si="27"/>
        <v>-3</v>
      </c>
      <c r="AG281">
        <v>616262998</v>
      </c>
      <c r="AH281">
        <v>32104</v>
      </c>
    </row>
    <row r="282" spans="1:34" x14ac:dyDescent="0.25">
      <c r="A282">
        <v>11289368</v>
      </c>
      <c r="B282">
        <v>81</v>
      </c>
      <c r="C282" t="s">
        <v>6</v>
      </c>
      <c r="D282">
        <v>121578</v>
      </c>
      <c r="E282">
        <v>2</v>
      </c>
      <c r="F282">
        <v>370701594</v>
      </c>
      <c r="G282">
        <v>391525610</v>
      </c>
      <c r="H282">
        <v>61</v>
      </c>
      <c r="I282">
        <v>3</v>
      </c>
      <c r="J282">
        <v>25</v>
      </c>
      <c r="K282">
        <v>36</v>
      </c>
      <c r="L282">
        <v>2</v>
      </c>
      <c r="M282">
        <v>90</v>
      </c>
      <c r="N282">
        <v>4</v>
      </c>
      <c r="O282">
        <v>90</v>
      </c>
      <c r="P282">
        <v>0</v>
      </c>
      <c r="Q282">
        <v>0</v>
      </c>
      <c r="R282">
        <f t="shared" si="24"/>
        <v>4</v>
      </c>
      <c r="S282">
        <f t="shared" si="25"/>
        <v>2</v>
      </c>
      <c r="T282">
        <f t="shared" si="26"/>
        <v>-3</v>
      </c>
      <c r="U282">
        <f t="shared" si="27"/>
        <v>2</v>
      </c>
      <c r="AG282">
        <v>620165934</v>
      </c>
      <c r="AH282">
        <v>36838</v>
      </c>
    </row>
    <row r="283" spans="1:34" x14ac:dyDescent="0.25">
      <c r="A283">
        <v>11289368</v>
      </c>
      <c r="B283">
        <v>37</v>
      </c>
      <c r="C283" t="s">
        <v>6</v>
      </c>
      <c r="D283">
        <v>2054191</v>
      </c>
      <c r="E283">
        <v>1</v>
      </c>
      <c r="F283">
        <v>367589207</v>
      </c>
      <c r="G283">
        <v>365672928</v>
      </c>
      <c r="H283">
        <v>61</v>
      </c>
      <c r="J283">
        <v>28</v>
      </c>
      <c r="K283">
        <v>39</v>
      </c>
      <c r="L283">
        <v>2</v>
      </c>
      <c r="M283">
        <v>90</v>
      </c>
      <c r="N283">
        <v>4</v>
      </c>
      <c r="O283">
        <v>90</v>
      </c>
      <c r="P283">
        <v>0</v>
      </c>
      <c r="Q283">
        <v>0</v>
      </c>
      <c r="R283">
        <f t="shared" si="24"/>
        <v>2</v>
      </c>
      <c r="S283">
        <f t="shared" si="25"/>
        <v>4</v>
      </c>
      <c r="T283">
        <f t="shared" si="26"/>
        <v>-3</v>
      </c>
      <c r="U283">
        <f t="shared" si="27"/>
        <v>-2</v>
      </c>
      <c r="AG283">
        <v>620350467</v>
      </c>
      <c r="AH283">
        <v>30225</v>
      </c>
    </row>
    <row r="284" spans="1:34" x14ac:dyDescent="0.25">
      <c r="A284">
        <v>11289358</v>
      </c>
      <c r="B284">
        <v>25</v>
      </c>
      <c r="C284" t="s">
        <v>6</v>
      </c>
      <c r="D284">
        <v>2053670</v>
      </c>
      <c r="E284">
        <v>1</v>
      </c>
      <c r="F284">
        <v>430481466</v>
      </c>
      <c r="G284">
        <v>381880911</v>
      </c>
      <c r="H284">
        <v>31</v>
      </c>
      <c r="I284">
        <v>3</v>
      </c>
      <c r="J284">
        <v>22</v>
      </c>
      <c r="K284">
        <v>22</v>
      </c>
      <c r="L284">
        <v>4</v>
      </c>
      <c r="M284">
        <v>90</v>
      </c>
      <c r="N284">
        <v>3</v>
      </c>
      <c r="O284">
        <v>90</v>
      </c>
      <c r="P284">
        <v>0</v>
      </c>
      <c r="Q284">
        <v>0</v>
      </c>
      <c r="R284">
        <f t="shared" si="24"/>
        <v>4</v>
      </c>
      <c r="S284">
        <f t="shared" si="25"/>
        <v>3</v>
      </c>
      <c r="T284">
        <f t="shared" si="26"/>
        <v>0</v>
      </c>
      <c r="U284">
        <f t="shared" si="27"/>
        <v>1</v>
      </c>
      <c r="AG284">
        <v>616263007</v>
      </c>
      <c r="AH284">
        <v>32104</v>
      </c>
    </row>
    <row r="285" spans="1:34" x14ac:dyDescent="0.25">
      <c r="A285">
        <v>11289358</v>
      </c>
      <c r="B285">
        <v>7</v>
      </c>
      <c r="C285" t="s">
        <v>6</v>
      </c>
      <c r="D285">
        <v>990223</v>
      </c>
      <c r="E285">
        <v>2</v>
      </c>
      <c r="F285">
        <v>418045540</v>
      </c>
      <c r="G285">
        <v>332103270</v>
      </c>
      <c r="H285">
        <v>31</v>
      </c>
      <c r="I285">
        <v>10</v>
      </c>
      <c r="J285">
        <v>21</v>
      </c>
      <c r="K285">
        <v>26</v>
      </c>
      <c r="L285">
        <v>4</v>
      </c>
      <c r="M285">
        <v>90</v>
      </c>
      <c r="N285">
        <v>3</v>
      </c>
      <c r="O285">
        <v>90</v>
      </c>
      <c r="P285">
        <v>0</v>
      </c>
      <c r="Q285">
        <v>0</v>
      </c>
      <c r="R285">
        <f t="shared" si="24"/>
        <v>3</v>
      </c>
      <c r="S285">
        <f t="shared" si="25"/>
        <v>4</v>
      </c>
      <c r="T285">
        <f t="shared" si="26"/>
        <v>-2</v>
      </c>
      <c r="U285">
        <f t="shared" si="27"/>
        <v>-1</v>
      </c>
      <c r="AG285">
        <v>620536564</v>
      </c>
      <c r="AH285">
        <v>35211</v>
      </c>
    </row>
    <row r="286" spans="1:34" x14ac:dyDescent="0.25">
      <c r="A286">
        <v>11289031</v>
      </c>
      <c r="B286">
        <v>10</v>
      </c>
      <c r="C286" t="s">
        <v>4</v>
      </c>
      <c r="D286">
        <v>1333784</v>
      </c>
      <c r="E286">
        <v>1</v>
      </c>
      <c r="F286">
        <v>411444570</v>
      </c>
      <c r="G286">
        <v>409194397</v>
      </c>
      <c r="H286">
        <v>53</v>
      </c>
      <c r="I286">
        <v>10</v>
      </c>
      <c r="J286">
        <v>45</v>
      </c>
      <c r="K286">
        <v>43</v>
      </c>
      <c r="L286">
        <v>6</v>
      </c>
      <c r="M286">
        <v>90</v>
      </c>
      <c r="N286">
        <v>0</v>
      </c>
      <c r="P286">
        <v>8</v>
      </c>
      <c r="Q286">
        <v>0</v>
      </c>
      <c r="R286">
        <f t="shared" si="24"/>
        <v>6</v>
      </c>
      <c r="S286">
        <f t="shared" si="25"/>
        <v>0</v>
      </c>
      <c r="T286">
        <f t="shared" si="26"/>
        <v>0</v>
      </c>
      <c r="U286">
        <f t="shared" si="27"/>
        <v>6</v>
      </c>
      <c r="AG286">
        <v>11258099</v>
      </c>
      <c r="AH286">
        <v>35211</v>
      </c>
    </row>
    <row r="287" spans="1:34" x14ac:dyDescent="0.25">
      <c r="A287">
        <v>11288902</v>
      </c>
      <c r="B287">
        <v>24</v>
      </c>
      <c r="C287" t="s">
        <v>4</v>
      </c>
      <c r="D287">
        <v>120994</v>
      </c>
      <c r="E287">
        <v>2</v>
      </c>
      <c r="F287">
        <v>431897450</v>
      </c>
      <c r="G287">
        <v>431954626</v>
      </c>
      <c r="H287">
        <v>48</v>
      </c>
      <c r="I287">
        <v>6</v>
      </c>
      <c r="J287">
        <v>17</v>
      </c>
      <c r="K287">
        <v>14</v>
      </c>
      <c r="L287">
        <v>0</v>
      </c>
      <c r="N287">
        <v>2</v>
      </c>
      <c r="O287">
        <v>90</v>
      </c>
      <c r="P287">
        <v>0</v>
      </c>
      <c r="Q287">
        <v>0</v>
      </c>
      <c r="R287">
        <f t="shared" ref="R287:R350" si="28">IF(E287=1,L287,N287)</f>
        <v>2</v>
      </c>
      <c r="S287">
        <f t="shared" ref="S287:S350" si="29">IF(E287=1,N287,L287)</f>
        <v>0</v>
      </c>
      <c r="T287">
        <f t="shared" ref="T287:T350" si="30">INT((J287-K287)/4)</f>
        <v>0</v>
      </c>
      <c r="U287">
        <f t="shared" ref="U287:U350" si="31">R287-S287</f>
        <v>2</v>
      </c>
      <c r="AG287">
        <v>11258584</v>
      </c>
      <c r="AH287">
        <v>37089</v>
      </c>
    </row>
    <row r="288" spans="1:34" x14ac:dyDescent="0.25">
      <c r="A288">
        <v>11288883</v>
      </c>
      <c r="B288">
        <v>9</v>
      </c>
      <c r="C288" t="s">
        <v>6</v>
      </c>
      <c r="D288">
        <v>1601680</v>
      </c>
      <c r="E288">
        <v>2</v>
      </c>
      <c r="F288">
        <v>402713413</v>
      </c>
      <c r="G288">
        <v>393484309</v>
      </c>
      <c r="H288">
        <v>49</v>
      </c>
      <c r="I288">
        <v>2</v>
      </c>
      <c r="J288">
        <v>22</v>
      </c>
      <c r="K288">
        <v>38</v>
      </c>
      <c r="L288">
        <v>4</v>
      </c>
      <c r="M288">
        <v>90</v>
      </c>
      <c r="N288">
        <v>1</v>
      </c>
      <c r="O288">
        <v>90</v>
      </c>
      <c r="P288">
        <v>0</v>
      </c>
      <c r="Q288">
        <v>7</v>
      </c>
      <c r="R288">
        <f t="shared" si="28"/>
        <v>1</v>
      </c>
      <c r="S288">
        <f t="shared" si="29"/>
        <v>4</v>
      </c>
      <c r="T288">
        <f t="shared" si="30"/>
        <v>-4</v>
      </c>
      <c r="U288">
        <f t="shared" si="31"/>
        <v>-3</v>
      </c>
      <c r="AG288">
        <v>11258670</v>
      </c>
      <c r="AH288">
        <v>37089</v>
      </c>
    </row>
    <row r="289" spans="1:34" x14ac:dyDescent="0.25">
      <c r="A289">
        <v>11288875</v>
      </c>
      <c r="B289">
        <v>40</v>
      </c>
      <c r="C289" t="s">
        <v>6</v>
      </c>
      <c r="D289">
        <v>990223</v>
      </c>
      <c r="E289">
        <v>2</v>
      </c>
      <c r="F289">
        <v>418045540</v>
      </c>
      <c r="G289">
        <v>332103270</v>
      </c>
      <c r="H289">
        <v>52</v>
      </c>
      <c r="I289">
        <v>10</v>
      </c>
      <c r="J289">
        <v>21</v>
      </c>
      <c r="K289">
        <v>32</v>
      </c>
      <c r="L289">
        <v>4</v>
      </c>
      <c r="M289">
        <v>90</v>
      </c>
      <c r="N289">
        <v>3</v>
      </c>
      <c r="O289">
        <v>90</v>
      </c>
      <c r="P289">
        <v>0</v>
      </c>
      <c r="Q289">
        <v>0</v>
      </c>
      <c r="R289">
        <f t="shared" si="28"/>
        <v>3</v>
      </c>
      <c r="S289">
        <f t="shared" si="29"/>
        <v>4</v>
      </c>
      <c r="T289">
        <f t="shared" si="30"/>
        <v>-3</v>
      </c>
      <c r="U289">
        <f t="shared" si="31"/>
        <v>-1</v>
      </c>
      <c r="AG289">
        <v>11258847</v>
      </c>
      <c r="AH289">
        <v>32104</v>
      </c>
    </row>
    <row r="290" spans="1:34" x14ac:dyDescent="0.25">
      <c r="A290">
        <v>11288875</v>
      </c>
      <c r="B290">
        <v>21</v>
      </c>
      <c r="C290" t="s">
        <v>6</v>
      </c>
      <c r="D290">
        <v>990223</v>
      </c>
      <c r="E290">
        <v>2</v>
      </c>
      <c r="F290">
        <v>422407611</v>
      </c>
      <c r="G290">
        <v>332103270</v>
      </c>
      <c r="H290">
        <v>52</v>
      </c>
      <c r="I290">
        <v>10</v>
      </c>
      <c r="J290">
        <v>21</v>
      </c>
      <c r="K290">
        <v>32</v>
      </c>
      <c r="L290">
        <v>4</v>
      </c>
      <c r="M290">
        <v>90</v>
      </c>
      <c r="N290">
        <v>3</v>
      </c>
      <c r="O290">
        <v>90</v>
      </c>
      <c r="P290">
        <v>0</v>
      </c>
      <c r="Q290">
        <v>0</v>
      </c>
      <c r="R290">
        <f t="shared" si="28"/>
        <v>3</v>
      </c>
      <c r="S290">
        <f t="shared" si="29"/>
        <v>4</v>
      </c>
      <c r="T290">
        <f t="shared" si="30"/>
        <v>-3</v>
      </c>
      <c r="U290">
        <f t="shared" si="31"/>
        <v>-1</v>
      </c>
      <c r="AG290">
        <v>11258846</v>
      </c>
      <c r="AH290">
        <v>30225</v>
      </c>
    </row>
    <row r="291" spans="1:34" x14ac:dyDescent="0.25">
      <c r="A291">
        <v>11288850</v>
      </c>
      <c r="B291">
        <v>30</v>
      </c>
      <c r="C291" t="s">
        <v>6</v>
      </c>
      <c r="D291">
        <v>71272</v>
      </c>
      <c r="E291">
        <v>2</v>
      </c>
      <c r="F291">
        <v>389191030</v>
      </c>
      <c r="G291">
        <v>391759396</v>
      </c>
      <c r="H291">
        <v>33</v>
      </c>
      <c r="I291">
        <v>9</v>
      </c>
      <c r="J291">
        <v>46</v>
      </c>
      <c r="K291">
        <v>40</v>
      </c>
      <c r="L291">
        <v>4</v>
      </c>
      <c r="M291">
        <v>90</v>
      </c>
      <c r="N291">
        <v>1</v>
      </c>
      <c r="O291">
        <v>90</v>
      </c>
      <c r="P291">
        <v>0</v>
      </c>
      <c r="Q291">
        <v>0</v>
      </c>
      <c r="R291">
        <f t="shared" si="28"/>
        <v>1</v>
      </c>
      <c r="S291">
        <f t="shared" si="29"/>
        <v>4</v>
      </c>
      <c r="T291">
        <f t="shared" si="30"/>
        <v>1</v>
      </c>
      <c r="U291">
        <f t="shared" si="31"/>
        <v>-3</v>
      </c>
      <c r="AG291">
        <v>11260838</v>
      </c>
      <c r="AH291">
        <v>32104</v>
      </c>
    </row>
    <row r="292" spans="1:34" x14ac:dyDescent="0.25">
      <c r="A292">
        <v>11288740</v>
      </c>
      <c r="B292">
        <v>40</v>
      </c>
      <c r="C292" t="s">
        <v>6</v>
      </c>
      <c r="D292">
        <v>1165251</v>
      </c>
      <c r="E292">
        <v>2</v>
      </c>
      <c r="F292">
        <v>395478903</v>
      </c>
      <c r="G292">
        <v>402138502</v>
      </c>
      <c r="H292">
        <v>62</v>
      </c>
      <c r="J292">
        <v>30</v>
      </c>
      <c r="K292">
        <v>32</v>
      </c>
      <c r="L292">
        <v>4</v>
      </c>
      <c r="M292">
        <v>90</v>
      </c>
      <c r="N292">
        <v>2</v>
      </c>
      <c r="O292">
        <v>90</v>
      </c>
      <c r="P292">
        <v>0</v>
      </c>
      <c r="Q292">
        <v>4</v>
      </c>
      <c r="R292">
        <f t="shared" si="28"/>
        <v>2</v>
      </c>
      <c r="S292">
        <f t="shared" si="29"/>
        <v>4</v>
      </c>
      <c r="T292">
        <f t="shared" si="30"/>
        <v>-1</v>
      </c>
      <c r="U292">
        <f t="shared" si="31"/>
        <v>-2</v>
      </c>
      <c r="AG292">
        <v>11260895</v>
      </c>
      <c r="AH292">
        <v>36838</v>
      </c>
    </row>
    <row r="293" spans="1:34" x14ac:dyDescent="0.25">
      <c r="A293">
        <v>11288740</v>
      </c>
      <c r="B293">
        <v>31</v>
      </c>
      <c r="C293" t="s">
        <v>6</v>
      </c>
      <c r="D293">
        <v>1165251</v>
      </c>
      <c r="E293">
        <v>2</v>
      </c>
      <c r="F293">
        <v>395478903</v>
      </c>
      <c r="G293">
        <v>402138502</v>
      </c>
      <c r="H293">
        <v>62</v>
      </c>
      <c r="J293">
        <v>30</v>
      </c>
      <c r="K293">
        <v>32</v>
      </c>
      <c r="L293">
        <v>4</v>
      </c>
      <c r="M293">
        <v>90</v>
      </c>
      <c r="N293">
        <v>2</v>
      </c>
      <c r="O293">
        <v>90</v>
      </c>
      <c r="P293">
        <v>0</v>
      </c>
      <c r="Q293">
        <v>4</v>
      </c>
      <c r="R293">
        <f t="shared" si="28"/>
        <v>2</v>
      </c>
      <c r="S293">
        <f t="shared" si="29"/>
        <v>4</v>
      </c>
      <c r="T293">
        <f t="shared" si="30"/>
        <v>-1</v>
      </c>
      <c r="U293">
        <f t="shared" si="31"/>
        <v>-2</v>
      </c>
      <c r="AG293">
        <v>11263621</v>
      </c>
      <c r="AH293">
        <v>37089</v>
      </c>
    </row>
    <row r="294" spans="1:34" x14ac:dyDescent="0.25">
      <c r="A294">
        <v>11288722</v>
      </c>
      <c r="B294">
        <v>69</v>
      </c>
      <c r="C294" t="s">
        <v>4</v>
      </c>
      <c r="D294">
        <v>987759</v>
      </c>
      <c r="E294">
        <v>1</v>
      </c>
      <c r="F294">
        <v>366850469</v>
      </c>
      <c r="G294">
        <v>385638736</v>
      </c>
      <c r="H294">
        <v>60</v>
      </c>
      <c r="I294">
        <v>3</v>
      </c>
      <c r="J294">
        <v>25</v>
      </c>
      <c r="K294">
        <v>25</v>
      </c>
      <c r="L294">
        <v>4</v>
      </c>
      <c r="M294">
        <v>90</v>
      </c>
      <c r="N294">
        <v>2</v>
      </c>
      <c r="O294">
        <v>90</v>
      </c>
      <c r="P294">
        <v>0</v>
      </c>
      <c r="Q294">
        <v>4</v>
      </c>
      <c r="R294">
        <f t="shared" si="28"/>
        <v>4</v>
      </c>
      <c r="S294">
        <f t="shared" si="29"/>
        <v>2</v>
      </c>
      <c r="T294">
        <f t="shared" si="30"/>
        <v>0</v>
      </c>
      <c r="U294">
        <f t="shared" si="31"/>
        <v>2</v>
      </c>
      <c r="AG294">
        <v>11263622</v>
      </c>
      <c r="AH294">
        <v>32104</v>
      </c>
    </row>
    <row r="295" spans="1:34" x14ac:dyDescent="0.25">
      <c r="A295">
        <v>11288592</v>
      </c>
      <c r="B295">
        <v>26</v>
      </c>
      <c r="C295" t="s">
        <v>6</v>
      </c>
      <c r="D295">
        <v>121578</v>
      </c>
      <c r="E295">
        <v>1</v>
      </c>
      <c r="F295">
        <v>370701594</v>
      </c>
      <c r="G295">
        <v>391525610</v>
      </c>
      <c r="H295">
        <v>73</v>
      </c>
      <c r="I295">
        <v>3</v>
      </c>
      <c r="J295">
        <v>26</v>
      </c>
      <c r="K295">
        <v>16</v>
      </c>
      <c r="L295">
        <v>4</v>
      </c>
      <c r="M295">
        <v>90</v>
      </c>
      <c r="N295">
        <v>7</v>
      </c>
      <c r="O295">
        <v>90</v>
      </c>
      <c r="P295">
        <v>0</v>
      </c>
      <c r="Q295">
        <v>2</v>
      </c>
      <c r="R295">
        <f t="shared" si="28"/>
        <v>4</v>
      </c>
      <c r="S295">
        <f t="shared" si="29"/>
        <v>7</v>
      </c>
      <c r="T295">
        <f t="shared" si="30"/>
        <v>2</v>
      </c>
      <c r="U295">
        <f t="shared" si="31"/>
        <v>-3</v>
      </c>
      <c r="AG295">
        <v>11263694</v>
      </c>
      <c r="AH295">
        <v>32104</v>
      </c>
    </row>
    <row r="296" spans="1:34" x14ac:dyDescent="0.25">
      <c r="A296">
        <v>11288380</v>
      </c>
      <c r="B296">
        <v>95</v>
      </c>
      <c r="C296" t="s">
        <v>4</v>
      </c>
      <c r="D296">
        <v>1902440</v>
      </c>
      <c r="E296">
        <v>1</v>
      </c>
      <c r="F296">
        <v>385338182</v>
      </c>
      <c r="G296">
        <v>379590297</v>
      </c>
      <c r="H296">
        <v>49</v>
      </c>
      <c r="I296">
        <v>4</v>
      </c>
      <c r="J296">
        <v>24</v>
      </c>
      <c r="K296">
        <v>33</v>
      </c>
      <c r="L296">
        <v>7</v>
      </c>
      <c r="M296">
        <v>90</v>
      </c>
      <c r="N296">
        <v>1</v>
      </c>
      <c r="O296">
        <v>90</v>
      </c>
      <c r="P296">
        <v>0</v>
      </c>
      <c r="Q296">
        <v>0</v>
      </c>
      <c r="R296">
        <f t="shared" si="28"/>
        <v>7</v>
      </c>
      <c r="S296">
        <f t="shared" si="29"/>
        <v>1</v>
      </c>
      <c r="T296">
        <f t="shared" si="30"/>
        <v>-3</v>
      </c>
      <c r="U296">
        <f t="shared" si="31"/>
        <v>6</v>
      </c>
      <c r="AG296">
        <v>11263858</v>
      </c>
      <c r="AH296">
        <v>32104</v>
      </c>
    </row>
    <row r="297" spans="1:34" x14ac:dyDescent="0.25">
      <c r="A297">
        <v>11288280</v>
      </c>
      <c r="B297">
        <v>56</v>
      </c>
      <c r="C297" t="s">
        <v>4</v>
      </c>
      <c r="D297">
        <v>1414488</v>
      </c>
      <c r="E297">
        <v>1</v>
      </c>
      <c r="F297">
        <v>365408584</v>
      </c>
      <c r="G297">
        <v>364182096</v>
      </c>
      <c r="H297">
        <v>79</v>
      </c>
      <c r="I297">
        <v>1</v>
      </c>
      <c r="J297">
        <v>29</v>
      </c>
      <c r="K297">
        <v>14</v>
      </c>
      <c r="L297">
        <v>1</v>
      </c>
      <c r="M297">
        <v>90</v>
      </c>
      <c r="N297">
        <v>1</v>
      </c>
      <c r="O297">
        <v>90</v>
      </c>
      <c r="P297">
        <v>0</v>
      </c>
      <c r="Q297">
        <v>0</v>
      </c>
      <c r="R297">
        <f t="shared" si="28"/>
        <v>1</v>
      </c>
      <c r="S297">
        <f t="shared" si="29"/>
        <v>1</v>
      </c>
      <c r="T297">
        <f t="shared" si="30"/>
        <v>3</v>
      </c>
      <c r="U297">
        <f t="shared" si="31"/>
        <v>0</v>
      </c>
      <c r="AG297">
        <v>11263620</v>
      </c>
      <c r="AH297">
        <v>37089</v>
      </c>
    </row>
    <row r="298" spans="1:34" x14ac:dyDescent="0.25">
      <c r="A298">
        <v>11288021</v>
      </c>
      <c r="B298">
        <v>80</v>
      </c>
      <c r="C298" t="s">
        <v>6</v>
      </c>
      <c r="D298">
        <v>2055666</v>
      </c>
      <c r="E298">
        <v>2</v>
      </c>
      <c r="F298">
        <v>425155156</v>
      </c>
      <c r="G298">
        <v>425155153</v>
      </c>
      <c r="H298">
        <v>57</v>
      </c>
      <c r="J298">
        <v>18</v>
      </c>
      <c r="K298">
        <v>40</v>
      </c>
      <c r="L298">
        <v>4</v>
      </c>
      <c r="M298">
        <v>90</v>
      </c>
      <c r="N298">
        <v>3</v>
      </c>
      <c r="O298">
        <v>90</v>
      </c>
      <c r="P298">
        <v>0</v>
      </c>
      <c r="Q298">
        <v>7</v>
      </c>
      <c r="R298">
        <f t="shared" si="28"/>
        <v>3</v>
      </c>
      <c r="S298">
        <f t="shared" si="29"/>
        <v>4</v>
      </c>
      <c r="T298">
        <f t="shared" si="30"/>
        <v>-6</v>
      </c>
      <c r="U298">
        <f t="shared" si="31"/>
        <v>-1</v>
      </c>
      <c r="AG298">
        <v>11264171</v>
      </c>
      <c r="AH298">
        <v>37089</v>
      </c>
    </row>
    <row r="299" spans="1:34" x14ac:dyDescent="0.25">
      <c r="A299">
        <v>11288021</v>
      </c>
      <c r="B299">
        <v>20</v>
      </c>
      <c r="C299" t="s">
        <v>6</v>
      </c>
      <c r="D299">
        <v>121578</v>
      </c>
      <c r="E299">
        <v>1</v>
      </c>
      <c r="F299">
        <v>397504416</v>
      </c>
      <c r="G299">
        <v>391525610</v>
      </c>
      <c r="H299">
        <v>57</v>
      </c>
      <c r="I299">
        <v>3</v>
      </c>
      <c r="J299">
        <v>27</v>
      </c>
      <c r="K299">
        <v>16</v>
      </c>
      <c r="L299">
        <v>4</v>
      </c>
      <c r="M299">
        <v>90</v>
      </c>
      <c r="N299">
        <v>3</v>
      </c>
      <c r="O299">
        <v>90</v>
      </c>
      <c r="P299">
        <v>0</v>
      </c>
      <c r="Q299">
        <v>7</v>
      </c>
      <c r="R299">
        <f t="shared" si="28"/>
        <v>4</v>
      </c>
      <c r="S299">
        <f t="shared" si="29"/>
        <v>3</v>
      </c>
      <c r="T299">
        <f t="shared" si="30"/>
        <v>2</v>
      </c>
      <c r="U299">
        <f t="shared" si="31"/>
        <v>1</v>
      </c>
      <c r="AG299">
        <v>11264278</v>
      </c>
      <c r="AH299">
        <v>32104</v>
      </c>
    </row>
    <row r="300" spans="1:34" x14ac:dyDescent="0.25">
      <c r="A300">
        <v>11287909</v>
      </c>
      <c r="B300">
        <v>29</v>
      </c>
      <c r="C300" t="s">
        <v>4</v>
      </c>
      <c r="D300">
        <v>948677</v>
      </c>
      <c r="E300">
        <v>2</v>
      </c>
      <c r="F300">
        <v>414345554</v>
      </c>
      <c r="G300">
        <v>327154608</v>
      </c>
      <c r="H300">
        <v>31</v>
      </c>
      <c r="I300">
        <v>8</v>
      </c>
      <c r="J300">
        <v>19</v>
      </c>
      <c r="K300">
        <v>14</v>
      </c>
      <c r="L300">
        <v>0</v>
      </c>
      <c r="N300">
        <v>3</v>
      </c>
      <c r="O300">
        <v>90</v>
      </c>
      <c r="P300">
        <v>0</v>
      </c>
      <c r="Q300">
        <v>0</v>
      </c>
      <c r="R300">
        <f t="shared" si="28"/>
        <v>3</v>
      </c>
      <c r="S300">
        <f t="shared" si="29"/>
        <v>0</v>
      </c>
      <c r="T300">
        <f t="shared" si="30"/>
        <v>1</v>
      </c>
      <c r="U300">
        <f t="shared" si="31"/>
        <v>3</v>
      </c>
      <c r="AG300">
        <v>11266551</v>
      </c>
      <c r="AH300">
        <v>30225</v>
      </c>
    </row>
    <row r="301" spans="1:34" x14ac:dyDescent="0.25">
      <c r="A301">
        <v>11287908</v>
      </c>
      <c r="B301">
        <v>3</v>
      </c>
      <c r="C301" t="s">
        <v>4</v>
      </c>
      <c r="D301">
        <v>1333784</v>
      </c>
      <c r="E301">
        <v>2</v>
      </c>
      <c r="F301">
        <v>410889908</v>
      </c>
      <c r="G301">
        <v>409194397</v>
      </c>
      <c r="H301">
        <v>24</v>
      </c>
      <c r="I301">
        <v>10</v>
      </c>
      <c r="J301">
        <v>39</v>
      </c>
      <c r="K301">
        <v>14</v>
      </c>
      <c r="L301">
        <v>0</v>
      </c>
      <c r="N301">
        <v>4</v>
      </c>
      <c r="O301">
        <v>90</v>
      </c>
      <c r="P301">
        <v>0</v>
      </c>
      <c r="Q301">
        <v>0</v>
      </c>
      <c r="R301">
        <f t="shared" si="28"/>
        <v>4</v>
      </c>
      <c r="S301">
        <f t="shared" si="29"/>
        <v>0</v>
      </c>
      <c r="T301">
        <f t="shared" si="30"/>
        <v>6</v>
      </c>
      <c r="U301">
        <f t="shared" si="31"/>
        <v>4</v>
      </c>
      <c r="AG301">
        <v>11266552</v>
      </c>
      <c r="AH301">
        <v>35211</v>
      </c>
    </row>
    <row r="302" spans="1:34" x14ac:dyDescent="0.25">
      <c r="A302">
        <v>11287120</v>
      </c>
      <c r="B302">
        <v>42</v>
      </c>
      <c r="C302" t="s">
        <v>6</v>
      </c>
      <c r="D302">
        <v>1365742</v>
      </c>
      <c r="E302">
        <v>2</v>
      </c>
      <c r="F302">
        <v>418934272</v>
      </c>
      <c r="G302">
        <v>418908010</v>
      </c>
      <c r="H302">
        <v>53</v>
      </c>
      <c r="J302">
        <v>43</v>
      </c>
      <c r="K302">
        <v>32</v>
      </c>
      <c r="L302">
        <v>4</v>
      </c>
      <c r="M302">
        <v>90</v>
      </c>
      <c r="N302">
        <v>5</v>
      </c>
      <c r="O302">
        <v>90</v>
      </c>
      <c r="P302">
        <v>0</v>
      </c>
      <c r="Q302">
        <v>0</v>
      </c>
      <c r="R302">
        <f t="shared" si="28"/>
        <v>5</v>
      </c>
      <c r="S302">
        <f t="shared" si="29"/>
        <v>4</v>
      </c>
      <c r="T302">
        <f t="shared" si="30"/>
        <v>2</v>
      </c>
      <c r="U302">
        <f t="shared" si="31"/>
        <v>1</v>
      </c>
      <c r="AG302">
        <v>11266561</v>
      </c>
      <c r="AH302">
        <v>30225</v>
      </c>
    </row>
    <row r="303" spans="1:34" x14ac:dyDescent="0.25">
      <c r="A303">
        <v>11287053</v>
      </c>
      <c r="B303">
        <v>15</v>
      </c>
      <c r="C303" t="s">
        <v>4</v>
      </c>
      <c r="D303">
        <v>2052502</v>
      </c>
      <c r="E303">
        <v>1</v>
      </c>
      <c r="F303">
        <v>423782156</v>
      </c>
      <c r="G303">
        <v>425093560</v>
      </c>
      <c r="H303">
        <v>42</v>
      </c>
      <c r="J303">
        <v>12</v>
      </c>
      <c r="K303">
        <v>14</v>
      </c>
      <c r="L303">
        <v>5</v>
      </c>
      <c r="M303">
        <v>90</v>
      </c>
      <c r="N303">
        <v>0</v>
      </c>
      <c r="P303">
        <v>2</v>
      </c>
      <c r="Q303">
        <v>0</v>
      </c>
      <c r="R303">
        <f t="shared" si="28"/>
        <v>5</v>
      </c>
      <c r="S303">
        <f t="shared" si="29"/>
        <v>0</v>
      </c>
      <c r="T303">
        <f t="shared" si="30"/>
        <v>-1</v>
      </c>
      <c r="U303">
        <f t="shared" si="31"/>
        <v>5</v>
      </c>
      <c r="AG303">
        <v>11267030</v>
      </c>
      <c r="AH303">
        <v>44344</v>
      </c>
    </row>
    <row r="304" spans="1:34" x14ac:dyDescent="0.25">
      <c r="A304">
        <v>11286144</v>
      </c>
      <c r="B304">
        <v>84</v>
      </c>
      <c r="C304" t="s">
        <v>6</v>
      </c>
      <c r="D304">
        <v>1601680</v>
      </c>
      <c r="E304">
        <v>2</v>
      </c>
      <c r="F304">
        <v>402713413</v>
      </c>
      <c r="G304">
        <v>393484309</v>
      </c>
      <c r="H304">
        <v>61</v>
      </c>
      <c r="I304">
        <v>2</v>
      </c>
      <c r="J304">
        <v>23</v>
      </c>
      <c r="K304">
        <v>42</v>
      </c>
      <c r="L304">
        <v>1</v>
      </c>
      <c r="M304">
        <v>90</v>
      </c>
      <c r="N304">
        <v>1</v>
      </c>
      <c r="O304">
        <v>90</v>
      </c>
      <c r="P304">
        <v>0</v>
      </c>
      <c r="Q304">
        <v>7</v>
      </c>
      <c r="R304">
        <f t="shared" si="28"/>
        <v>1</v>
      </c>
      <c r="S304">
        <f t="shared" si="29"/>
        <v>1</v>
      </c>
      <c r="T304">
        <f t="shared" si="30"/>
        <v>-5</v>
      </c>
      <c r="U304">
        <f t="shared" si="31"/>
        <v>0</v>
      </c>
      <c r="AG304">
        <v>11267029</v>
      </c>
      <c r="AH304">
        <v>44344</v>
      </c>
    </row>
    <row r="305" spans="1:34" x14ac:dyDescent="0.25">
      <c r="A305">
        <v>11286144</v>
      </c>
      <c r="B305">
        <v>33</v>
      </c>
      <c r="C305" t="s">
        <v>6</v>
      </c>
      <c r="D305">
        <v>463541</v>
      </c>
      <c r="E305">
        <v>1</v>
      </c>
      <c r="F305">
        <v>381478406</v>
      </c>
      <c r="G305">
        <v>399587813</v>
      </c>
      <c r="H305">
        <v>61</v>
      </c>
      <c r="I305">
        <v>3</v>
      </c>
      <c r="J305">
        <v>26</v>
      </c>
      <c r="K305">
        <v>32</v>
      </c>
      <c r="L305">
        <v>1</v>
      </c>
      <c r="M305">
        <v>90</v>
      </c>
      <c r="N305">
        <v>1</v>
      </c>
      <c r="O305">
        <v>90</v>
      </c>
      <c r="P305">
        <v>0</v>
      </c>
      <c r="Q305">
        <v>7</v>
      </c>
      <c r="R305">
        <f t="shared" si="28"/>
        <v>1</v>
      </c>
      <c r="S305">
        <f t="shared" si="29"/>
        <v>1</v>
      </c>
      <c r="T305">
        <f t="shared" si="30"/>
        <v>-2</v>
      </c>
      <c r="U305">
        <f t="shared" si="31"/>
        <v>0</v>
      </c>
      <c r="AG305">
        <v>11266907</v>
      </c>
      <c r="AH305">
        <v>39359</v>
      </c>
    </row>
    <row r="306" spans="1:34" x14ac:dyDescent="0.25">
      <c r="A306">
        <v>11285866</v>
      </c>
      <c r="B306">
        <v>31</v>
      </c>
      <c r="C306" t="s">
        <v>4</v>
      </c>
      <c r="D306">
        <v>987759</v>
      </c>
      <c r="E306">
        <v>2</v>
      </c>
      <c r="F306">
        <v>366850469</v>
      </c>
      <c r="G306">
        <v>385638736</v>
      </c>
      <c r="H306">
        <v>52</v>
      </c>
      <c r="I306">
        <v>3</v>
      </c>
      <c r="J306">
        <v>25</v>
      </c>
      <c r="K306">
        <v>23</v>
      </c>
      <c r="L306">
        <v>0</v>
      </c>
      <c r="N306">
        <v>4</v>
      </c>
      <c r="O306">
        <v>90</v>
      </c>
      <c r="P306">
        <v>4</v>
      </c>
      <c r="Q306">
        <v>0</v>
      </c>
      <c r="R306">
        <f t="shared" si="28"/>
        <v>4</v>
      </c>
      <c r="S306">
        <f t="shared" si="29"/>
        <v>0</v>
      </c>
      <c r="T306">
        <f t="shared" si="30"/>
        <v>0</v>
      </c>
      <c r="U306">
        <f t="shared" si="31"/>
        <v>4</v>
      </c>
      <c r="AG306">
        <v>11266905</v>
      </c>
      <c r="AH306">
        <v>44344</v>
      </c>
    </row>
    <row r="307" spans="1:34" x14ac:dyDescent="0.25">
      <c r="A307">
        <v>11285680</v>
      </c>
      <c r="B307">
        <v>73</v>
      </c>
      <c r="C307" t="s">
        <v>4</v>
      </c>
      <c r="D307">
        <v>463541</v>
      </c>
      <c r="E307">
        <v>1</v>
      </c>
      <c r="F307">
        <v>381478406</v>
      </c>
      <c r="G307">
        <v>399587813</v>
      </c>
      <c r="H307">
        <v>53</v>
      </c>
      <c r="I307">
        <v>3</v>
      </c>
      <c r="J307">
        <v>26</v>
      </c>
      <c r="K307">
        <v>25</v>
      </c>
      <c r="L307">
        <v>1</v>
      </c>
      <c r="M307">
        <v>90</v>
      </c>
      <c r="N307">
        <v>0</v>
      </c>
      <c r="P307">
        <v>0</v>
      </c>
      <c r="Q307">
        <v>7</v>
      </c>
      <c r="R307">
        <f t="shared" si="28"/>
        <v>1</v>
      </c>
      <c r="S307">
        <f t="shared" si="29"/>
        <v>0</v>
      </c>
      <c r="T307">
        <f t="shared" si="30"/>
        <v>0</v>
      </c>
      <c r="U307">
        <f t="shared" si="31"/>
        <v>1</v>
      </c>
      <c r="AG307">
        <v>11266615</v>
      </c>
      <c r="AH307">
        <v>27987</v>
      </c>
    </row>
    <row r="308" spans="1:34" x14ac:dyDescent="0.25">
      <c r="A308">
        <v>11285527</v>
      </c>
      <c r="B308">
        <v>53</v>
      </c>
      <c r="C308" t="s">
        <v>4</v>
      </c>
      <c r="D308">
        <v>793621</v>
      </c>
      <c r="E308">
        <v>1</v>
      </c>
      <c r="F308">
        <v>395022791</v>
      </c>
      <c r="G308">
        <v>395561803</v>
      </c>
      <c r="H308">
        <v>67</v>
      </c>
      <c r="I308">
        <v>15</v>
      </c>
      <c r="J308">
        <v>37</v>
      </c>
      <c r="K308">
        <v>23</v>
      </c>
      <c r="L308">
        <v>1</v>
      </c>
      <c r="M308">
        <v>90</v>
      </c>
      <c r="N308">
        <v>1</v>
      </c>
      <c r="O308">
        <v>90</v>
      </c>
      <c r="P308">
        <v>7</v>
      </c>
      <c r="Q308">
        <v>7</v>
      </c>
      <c r="R308">
        <f t="shared" si="28"/>
        <v>1</v>
      </c>
      <c r="S308">
        <f t="shared" si="29"/>
        <v>1</v>
      </c>
      <c r="T308">
        <f t="shared" si="30"/>
        <v>3</v>
      </c>
      <c r="U308">
        <f t="shared" si="31"/>
        <v>0</v>
      </c>
      <c r="AG308">
        <v>11266880</v>
      </c>
      <c r="AH308">
        <v>27987</v>
      </c>
    </row>
    <row r="309" spans="1:34" x14ac:dyDescent="0.25">
      <c r="A309">
        <v>11285526</v>
      </c>
      <c r="B309">
        <v>78</v>
      </c>
      <c r="C309" t="s">
        <v>4</v>
      </c>
      <c r="D309">
        <v>793621</v>
      </c>
      <c r="E309">
        <v>1</v>
      </c>
      <c r="F309">
        <v>395022791</v>
      </c>
      <c r="G309">
        <v>395561803</v>
      </c>
      <c r="H309">
        <v>68</v>
      </c>
      <c r="I309">
        <v>15</v>
      </c>
      <c r="J309">
        <v>37</v>
      </c>
      <c r="K309">
        <v>14</v>
      </c>
      <c r="L309">
        <v>1</v>
      </c>
      <c r="M309">
        <v>90</v>
      </c>
      <c r="N309">
        <v>0</v>
      </c>
      <c r="P309">
        <v>7</v>
      </c>
      <c r="Q309">
        <v>7</v>
      </c>
      <c r="R309">
        <f t="shared" si="28"/>
        <v>1</v>
      </c>
      <c r="S309">
        <f t="shared" si="29"/>
        <v>0</v>
      </c>
      <c r="T309">
        <f t="shared" si="30"/>
        <v>5</v>
      </c>
      <c r="U309">
        <f t="shared" si="31"/>
        <v>1</v>
      </c>
      <c r="AG309">
        <v>616263012</v>
      </c>
      <c r="AH309">
        <v>37089</v>
      </c>
    </row>
    <row r="310" spans="1:34" x14ac:dyDescent="0.25">
      <c r="A310">
        <v>11285526</v>
      </c>
      <c r="B310">
        <v>7</v>
      </c>
      <c r="C310" t="s">
        <v>4</v>
      </c>
      <c r="D310">
        <v>793621</v>
      </c>
      <c r="E310">
        <v>1</v>
      </c>
      <c r="F310">
        <v>395022791</v>
      </c>
      <c r="G310">
        <v>395561803</v>
      </c>
      <c r="H310">
        <v>68</v>
      </c>
      <c r="I310">
        <v>15</v>
      </c>
      <c r="J310">
        <v>37</v>
      </c>
      <c r="K310">
        <v>14</v>
      </c>
      <c r="L310">
        <v>1</v>
      </c>
      <c r="M310">
        <v>90</v>
      </c>
      <c r="N310">
        <v>0</v>
      </c>
      <c r="P310">
        <v>7</v>
      </c>
      <c r="Q310">
        <v>7</v>
      </c>
      <c r="R310">
        <f t="shared" si="28"/>
        <v>1</v>
      </c>
      <c r="S310">
        <f t="shared" si="29"/>
        <v>0</v>
      </c>
      <c r="T310">
        <f t="shared" si="30"/>
        <v>5</v>
      </c>
      <c r="U310">
        <f t="shared" si="31"/>
        <v>1</v>
      </c>
      <c r="AG310">
        <v>11266906</v>
      </c>
      <c r="AH310">
        <v>37089</v>
      </c>
    </row>
    <row r="311" spans="1:34" x14ac:dyDescent="0.25">
      <c r="A311">
        <v>11285508</v>
      </c>
      <c r="B311">
        <v>44</v>
      </c>
      <c r="C311" t="s">
        <v>6</v>
      </c>
      <c r="D311">
        <v>463541</v>
      </c>
      <c r="E311">
        <v>1</v>
      </c>
      <c r="F311">
        <v>381478406</v>
      </c>
      <c r="G311">
        <v>399587813</v>
      </c>
      <c r="H311">
        <v>77</v>
      </c>
      <c r="I311">
        <v>3</v>
      </c>
      <c r="J311">
        <v>26</v>
      </c>
      <c r="K311">
        <v>20</v>
      </c>
      <c r="L311">
        <v>1</v>
      </c>
      <c r="M311">
        <v>90</v>
      </c>
      <c r="N311">
        <v>3</v>
      </c>
      <c r="O311">
        <v>90</v>
      </c>
      <c r="P311">
        <v>0</v>
      </c>
      <c r="Q311">
        <v>0</v>
      </c>
      <c r="R311">
        <f t="shared" si="28"/>
        <v>1</v>
      </c>
      <c r="S311">
        <f t="shared" si="29"/>
        <v>3</v>
      </c>
      <c r="T311">
        <f t="shared" si="30"/>
        <v>1</v>
      </c>
      <c r="U311">
        <f t="shared" si="31"/>
        <v>-2</v>
      </c>
      <c r="AG311">
        <v>11266842</v>
      </c>
      <c r="AH311">
        <v>32104</v>
      </c>
    </row>
    <row r="312" spans="1:34" x14ac:dyDescent="0.25">
      <c r="A312">
        <v>11285434</v>
      </c>
      <c r="B312">
        <v>9</v>
      </c>
      <c r="C312" t="s">
        <v>4</v>
      </c>
      <c r="D312">
        <v>1431173</v>
      </c>
      <c r="E312">
        <v>2</v>
      </c>
      <c r="F312">
        <v>432300477</v>
      </c>
      <c r="G312">
        <v>317375869</v>
      </c>
      <c r="H312">
        <v>79</v>
      </c>
      <c r="J312">
        <v>12</v>
      </c>
      <c r="K312">
        <v>42</v>
      </c>
      <c r="L312">
        <v>1</v>
      </c>
      <c r="M312">
        <v>90</v>
      </c>
      <c r="N312">
        <v>3</v>
      </c>
      <c r="O312">
        <v>90</v>
      </c>
      <c r="P312">
        <v>0</v>
      </c>
      <c r="Q312">
        <v>3</v>
      </c>
      <c r="R312">
        <f t="shared" si="28"/>
        <v>3</v>
      </c>
      <c r="S312">
        <f t="shared" si="29"/>
        <v>1</v>
      </c>
      <c r="T312">
        <f t="shared" si="30"/>
        <v>-8</v>
      </c>
      <c r="U312">
        <f t="shared" si="31"/>
        <v>2</v>
      </c>
      <c r="AG312">
        <v>11267119</v>
      </c>
      <c r="AH312">
        <v>35211</v>
      </c>
    </row>
    <row r="313" spans="1:34" x14ac:dyDescent="0.25">
      <c r="A313">
        <v>11285188</v>
      </c>
      <c r="B313">
        <v>52</v>
      </c>
      <c r="C313" t="s">
        <v>6</v>
      </c>
      <c r="D313">
        <v>2053670</v>
      </c>
      <c r="E313">
        <v>1</v>
      </c>
      <c r="F313">
        <v>430481466</v>
      </c>
      <c r="G313">
        <v>381880911</v>
      </c>
      <c r="H313">
        <v>38</v>
      </c>
      <c r="I313">
        <v>3</v>
      </c>
      <c r="J313">
        <v>22</v>
      </c>
      <c r="K313">
        <v>30</v>
      </c>
      <c r="L313">
        <v>4</v>
      </c>
      <c r="M313">
        <v>90</v>
      </c>
      <c r="N313">
        <v>3</v>
      </c>
      <c r="O313">
        <v>90</v>
      </c>
      <c r="P313">
        <v>0</v>
      </c>
      <c r="Q313">
        <v>0</v>
      </c>
      <c r="R313">
        <f t="shared" si="28"/>
        <v>4</v>
      </c>
      <c r="S313">
        <f t="shared" si="29"/>
        <v>3</v>
      </c>
      <c r="T313">
        <f t="shared" si="30"/>
        <v>-2</v>
      </c>
      <c r="U313">
        <f t="shared" si="31"/>
        <v>1</v>
      </c>
      <c r="AG313">
        <v>617285576</v>
      </c>
      <c r="AH313">
        <v>39359</v>
      </c>
    </row>
    <row r="314" spans="1:34" x14ac:dyDescent="0.25">
      <c r="A314">
        <v>11284454</v>
      </c>
      <c r="B314">
        <v>71</v>
      </c>
      <c r="C314" t="s">
        <v>6</v>
      </c>
      <c r="D314">
        <v>987759</v>
      </c>
      <c r="E314">
        <v>1</v>
      </c>
      <c r="F314">
        <v>379487810</v>
      </c>
      <c r="G314">
        <v>385638736</v>
      </c>
      <c r="H314">
        <v>52</v>
      </c>
      <c r="I314">
        <v>3</v>
      </c>
      <c r="J314">
        <v>25</v>
      </c>
      <c r="K314">
        <v>22</v>
      </c>
      <c r="L314">
        <v>4</v>
      </c>
      <c r="M314">
        <v>90</v>
      </c>
      <c r="N314">
        <v>3</v>
      </c>
      <c r="O314">
        <v>90</v>
      </c>
      <c r="P314">
        <v>0</v>
      </c>
      <c r="Q314">
        <v>0</v>
      </c>
      <c r="R314">
        <f t="shared" si="28"/>
        <v>4</v>
      </c>
      <c r="S314">
        <f t="shared" si="29"/>
        <v>3</v>
      </c>
      <c r="T314">
        <f t="shared" si="30"/>
        <v>0</v>
      </c>
      <c r="U314">
        <f t="shared" si="31"/>
        <v>1</v>
      </c>
      <c r="AG314">
        <v>11270777</v>
      </c>
      <c r="AH314">
        <v>44344</v>
      </c>
    </row>
    <row r="315" spans="1:34" x14ac:dyDescent="0.25">
      <c r="A315">
        <v>11284454</v>
      </c>
      <c r="B315">
        <v>42</v>
      </c>
      <c r="C315" t="s">
        <v>6</v>
      </c>
      <c r="D315">
        <v>987759</v>
      </c>
      <c r="E315">
        <v>1</v>
      </c>
      <c r="F315">
        <v>366730961</v>
      </c>
      <c r="G315">
        <v>385638736</v>
      </c>
      <c r="H315">
        <v>52</v>
      </c>
      <c r="I315">
        <v>3</v>
      </c>
      <c r="J315">
        <v>25</v>
      </c>
      <c r="K315">
        <v>22</v>
      </c>
      <c r="L315">
        <v>4</v>
      </c>
      <c r="M315">
        <v>90</v>
      </c>
      <c r="N315">
        <v>3</v>
      </c>
      <c r="O315">
        <v>90</v>
      </c>
      <c r="P315">
        <v>0</v>
      </c>
      <c r="Q315">
        <v>0</v>
      </c>
      <c r="R315">
        <f t="shared" si="28"/>
        <v>4</v>
      </c>
      <c r="S315">
        <f t="shared" si="29"/>
        <v>3</v>
      </c>
      <c r="T315">
        <f t="shared" si="30"/>
        <v>0</v>
      </c>
      <c r="U315">
        <f t="shared" si="31"/>
        <v>1</v>
      </c>
      <c r="AG315">
        <v>11270743</v>
      </c>
      <c r="AH315">
        <v>39359</v>
      </c>
    </row>
    <row r="316" spans="1:34" x14ac:dyDescent="0.25">
      <c r="A316">
        <v>11284413</v>
      </c>
      <c r="B316">
        <v>82</v>
      </c>
      <c r="C316" t="s">
        <v>4</v>
      </c>
      <c r="D316">
        <v>987759</v>
      </c>
      <c r="E316">
        <v>2</v>
      </c>
      <c r="F316">
        <v>366730961</v>
      </c>
      <c r="G316">
        <v>385638736</v>
      </c>
      <c r="H316">
        <v>50</v>
      </c>
      <c r="I316">
        <v>3</v>
      </c>
      <c r="J316">
        <v>25</v>
      </c>
      <c r="K316">
        <v>24</v>
      </c>
      <c r="L316">
        <v>0</v>
      </c>
      <c r="N316">
        <v>4</v>
      </c>
      <c r="O316">
        <v>90</v>
      </c>
      <c r="P316">
        <v>4</v>
      </c>
      <c r="Q316">
        <v>0</v>
      </c>
      <c r="R316">
        <f t="shared" si="28"/>
        <v>4</v>
      </c>
      <c r="S316">
        <f t="shared" si="29"/>
        <v>0</v>
      </c>
      <c r="T316">
        <f t="shared" si="30"/>
        <v>0</v>
      </c>
      <c r="U316">
        <f t="shared" si="31"/>
        <v>4</v>
      </c>
      <c r="AG316">
        <v>11270830</v>
      </c>
      <c r="AH316">
        <v>44344</v>
      </c>
    </row>
    <row r="317" spans="1:34" x14ac:dyDescent="0.25">
      <c r="A317">
        <v>11284326</v>
      </c>
      <c r="B317">
        <v>44</v>
      </c>
      <c r="C317" t="s">
        <v>4</v>
      </c>
      <c r="D317">
        <v>121578</v>
      </c>
      <c r="E317">
        <v>1</v>
      </c>
      <c r="F317">
        <v>397377977</v>
      </c>
      <c r="G317">
        <v>391525610</v>
      </c>
      <c r="H317">
        <v>50</v>
      </c>
      <c r="I317">
        <v>3</v>
      </c>
      <c r="J317">
        <v>27</v>
      </c>
      <c r="K317">
        <v>13</v>
      </c>
      <c r="L317">
        <v>4</v>
      </c>
      <c r="M317">
        <v>90</v>
      </c>
      <c r="N317">
        <v>3</v>
      </c>
      <c r="O317">
        <v>90</v>
      </c>
      <c r="P317">
        <v>0</v>
      </c>
      <c r="Q317">
        <v>0</v>
      </c>
      <c r="R317">
        <f t="shared" si="28"/>
        <v>4</v>
      </c>
      <c r="S317">
        <f t="shared" si="29"/>
        <v>3</v>
      </c>
      <c r="T317">
        <f t="shared" si="30"/>
        <v>3</v>
      </c>
      <c r="U317">
        <f t="shared" si="31"/>
        <v>1</v>
      </c>
      <c r="AG317">
        <v>11270741</v>
      </c>
      <c r="AH317">
        <v>37089</v>
      </c>
    </row>
    <row r="318" spans="1:34" x14ac:dyDescent="0.25">
      <c r="A318">
        <v>11284314</v>
      </c>
      <c r="B318">
        <v>87</v>
      </c>
      <c r="C318" t="s">
        <v>4</v>
      </c>
      <c r="D318">
        <v>121578</v>
      </c>
      <c r="E318">
        <v>2</v>
      </c>
      <c r="F318">
        <v>370701594</v>
      </c>
      <c r="G318">
        <v>391525610</v>
      </c>
      <c r="H318">
        <v>63</v>
      </c>
      <c r="I318">
        <v>3</v>
      </c>
      <c r="J318">
        <v>25</v>
      </c>
      <c r="K318">
        <v>23</v>
      </c>
      <c r="L318">
        <v>0</v>
      </c>
      <c r="N318">
        <v>4</v>
      </c>
      <c r="O318">
        <v>90</v>
      </c>
      <c r="P318">
        <v>4</v>
      </c>
      <c r="Q318">
        <v>0</v>
      </c>
      <c r="R318">
        <f t="shared" si="28"/>
        <v>4</v>
      </c>
      <c r="S318">
        <f t="shared" si="29"/>
        <v>0</v>
      </c>
      <c r="T318">
        <f t="shared" si="30"/>
        <v>0</v>
      </c>
      <c r="U318">
        <f t="shared" si="31"/>
        <v>4</v>
      </c>
      <c r="AG318">
        <v>11271362</v>
      </c>
      <c r="AH318">
        <v>39359</v>
      </c>
    </row>
    <row r="319" spans="1:34" x14ac:dyDescent="0.25">
      <c r="A319">
        <v>11284313</v>
      </c>
      <c r="B319">
        <v>40</v>
      </c>
      <c r="C319" t="s">
        <v>4</v>
      </c>
      <c r="D319">
        <v>987759</v>
      </c>
      <c r="E319">
        <v>2</v>
      </c>
      <c r="F319">
        <v>379487810</v>
      </c>
      <c r="G319">
        <v>385638736</v>
      </c>
      <c r="H319">
        <v>50</v>
      </c>
      <c r="I319">
        <v>3</v>
      </c>
      <c r="J319">
        <v>25</v>
      </c>
      <c r="K319">
        <v>24</v>
      </c>
      <c r="L319">
        <v>0</v>
      </c>
      <c r="N319">
        <v>4</v>
      </c>
      <c r="O319">
        <v>90</v>
      </c>
      <c r="P319">
        <v>4</v>
      </c>
      <c r="Q319">
        <v>0</v>
      </c>
      <c r="R319">
        <f t="shared" si="28"/>
        <v>4</v>
      </c>
      <c r="S319">
        <f t="shared" si="29"/>
        <v>0</v>
      </c>
      <c r="T319">
        <f t="shared" si="30"/>
        <v>0</v>
      </c>
      <c r="U319">
        <f t="shared" si="31"/>
        <v>4</v>
      </c>
      <c r="AG319">
        <v>11271366</v>
      </c>
      <c r="AH319">
        <v>39359</v>
      </c>
    </row>
    <row r="320" spans="1:34" x14ac:dyDescent="0.25">
      <c r="A320">
        <v>11284303</v>
      </c>
      <c r="B320">
        <v>37</v>
      </c>
      <c r="C320" t="s">
        <v>4</v>
      </c>
      <c r="D320">
        <v>2052502</v>
      </c>
      <c r="E320">
        <v>1</v>
      </c>
      <c r="F320">
        <v>424221226</v>
      </c>
      <c r="G320">
        <v>425093560</v>
      </c>
      <c r="H320">
        <v>42</v>
      </c>
      <c r="J320">
        <v>12</v>
      </c>
      <c r="K320">
        <v>14</v>
      </c>
      <c r="L320">
        <v>5</v>
      </c>
      <c r="M320">
        <v>90</v>
      </c>
      <c r="N320">
        <v>0</v>
      </c>
      <c r="P320">
        <v>2</v>
      </c>
      <c r="Q320">
        <v>0</v>
      </c>
      <c r="R320">
        <f t="shared" si="28"/>
        <v>5</v>
      </c>
      <c r="S320">
        <f t="shared" si="29"/>
        <v>0</v>
      </c>
      <c r="T320">
        <f t="shared" si="30"/>
        <v>-1</v>
      </c>
      <c r="U320">
        <f t="shared" si="31"/>
        <v>5</v>
      </c>
      <c r="AG320">
        <v>11271350</v>
      </c>
      <c r="AH320">
        <v>39359</v>
      </c>
    </row>
    <row r="321" spans="1:34" x14ac:dyDescent="0.25">
      <c r="A321">
        <v>11284301</v>
      </c>
      <c r="B321">
        <v>76</v>
      </c>
      <c r="C321" t="s">
        <v>4</v>
      </c>
      <c r="D321">
        <v>987759</v>
      </c>
      <c r="E321">
        <v>2</v>
      </c>
      <c r="F321">
        <v>366730961</v>
      </c>
      <c r="G321">
        <v>385638736</v>
      </c>
      <c r="H321">
        <v>50</v>
      </c>
      <c r="I321">
        <v>3</v>
      </c>
      <c r="J321">
        <v>25</v>
      </c>
      <c r="K321">
        <v>24</v>
      </c>
      <c r="L321">
        <v>0</v>
      </c>
      <c r="N321">
        <v>4</v>
      </c>
      <c r="O321">
        <v>90</v>
      </c>
      <c r="P321">
        <v>4</v>
      </c>
      <c r="Q321">
        <v>0</v>
      </c>
      <c r="R321">
        <f t="shared" si="28"/>
        <v>4</v>
      </c>
      <c r="S321">
        <f t="shared" si="29"/>
        <v>0</v>
      </c>
      <c r="T321">
        <f t="shared" si="30"/>
        <v>0</v>
      </c>
      <c r="U321">
        <f t="shared" si="31"/>
        <v>4</v>
      </c>
      <c r="AG321">
        <v>11271347</v>
      </c>
      <c r="AH321">
        <v>39359</v>
      </c>
    </row>
    <row r="322" spans="1:34" x14ac:dyDescent="0.25">
      <c r="A322">
        <v>11284252</v>
      </c>
      <c r="B322">
        <v>7</v>
      </c>
      <c r="C322" t="s">
        <v>6</v>
      </c>
      <c r="D322">
        <v>987759</v>
      </c>
      <c r="E322">
        <v>1</v>
      </c>
      <c r="F322">
        <v>366730961</v>
      </c>
      <c r="G322">
        <v>385638736</v>
      </c>
      <c r="H322">
        <v>48</v>
      </c>
      <c r="I322">
        <v>3</v>
      </c>
      <c r="J322">
        <v>23</v>
      </c>
      <c r="K322">
        <v>46</v>
      </c>
      <c r="L322">
        <v>4</v>
      </c>
      <c r="M322">
        <v>90</v>
      </c>
      <c r="N322">
        <v>9</v>
      </c>
      <c r="O322">
        <v>90</v>
      </c>
      <c r="P322">
        <v>0</v>
      </c>
      <c r="Q322">
        <v>0</v>
      </c>
      <c r="R322">
        <f t="shared" si="28"/>
        <v>4</v>
      </c>
      <c r="S322">
        <f t="shared" si="29"/>
        <v>9</v>
      </c>
      <c r="T322">
        <f t="shared" si="30"/>
        <v>-6</v>
      </c>
      <c r="U322">
        <f t="shared" si="31"/>
        <v>-5</v>
      </c>
      <c r="AG322">
        <v>11271349</v>
      </c>
      <c r="AH322">
        <v>39359</v>
      </c>
    </row>
    <row r="323" spans="1:34" x14ac:dyDescent="0.25">
      <c r="A323">
        <v>11283605</v>
      </c>
      <c r="B323">
        <v>60</v>
      </c>
      <c r="C323" t="s">
        <v>4</v>
      </c>
      <c r="D323">
        <v>120994</v>
      </c>
      <c r="E323">
        <v>2</v>
      </c>
      <c r="F323">
        <v>431895629</v>
      </c>
      <c r="G323">
        <v>431954626</v>
      </c>
      <c r="H323">
        <v>48</v>
      </c>
      <c r="I323">
        <v>5</v>
      </c>
      <c r="J323">
        <v>17</v>
      </c>
      <c r="K323">
        <v>14</v>
      </c>
      <c r="L323">
        <v>0</v>
      </c>
      <c r="N323">
        <v>2</v>
      </c>
      <c r="O323">
        <v>90</v>
      </c>
      <c r="P323">
        <v>0</v>
      </c>
      <c r="Q323">
        <v>0</v>
      </c>
      <c r="R323">
        <f t="shared" si="28"/>
        <v>2</v>
      </c>
      <c r="S323">
        <f t="shared" si="29"/>
        <v>0</v>
      </c>
      <c r="T323">
        <f t="shared" si="30"/>
        <v>0</v>
      </c>
      <c r="U323">
        <f t="shared" si="31"/>
        <v>2</v>
      </c>
      <c r="AG323">
        <v>11271421</v>
      </c>
      <c r="AH323">
        <v>44344</v>
      </c>
    </row>
    <row r="324" spans="1:34" x14ac:dyDescent="0.25">
      <c r="A324">
        <v>11283515</v>
      </c>
      <c r="B324">
        <v>73</v>
      </c>
      <c r="C324" t="s">
        <v>4</v>
      </c>
      <c r="D324">
        <v>279611</v>
      </c>
      <c r="E324">
        <v>1</v>
      </c>
      <c r="F324">
        <v>409071032</v>
      </c>
      <c r="G324">
        <v>374348778</v>
      </c>
      <c r="H324">
        <v>48</v>
      </c>
      <c r="J324">
        <v>37</v>
      </c>
      <c r="K324">
        <v>24</v>
      </c>
      <c r="L324">
        <v>7</v>
      </c>
      <c r="M324">
        <v>90</v>
      </c>
      <c r="N324">
        <v>0</v>
      </c>
      <c r="P324">
        <v>0</v>
      </c>
      <c r="Q324">
        <v>4</v>
      </c>
      <c r="R324">
        <f t="shared" si="28"/>
        <v>7</v>
      </c>
      <c r="S324">
        <f t="shared" si="29"/>
        <v>0</v>
      </c>
      <c r="T324">
        <f t="shared" si="30"/>
        <v>3</v>
      </c>
      <c r="U324">
        <f t="shared" si="31"/>
        <v>7</v>
      </c>
      <c r="AG324">
        <v>11271370</v>
      </c>
      <c r="AH324">
        <v>39359</v>
      </c>
    </row>
    <row r="325" spans="1:34" x14ac:dyDescent="0.25">
      <c r="A325">
        <v>11283471</v>
      </c>
      <c r="B325">
        <v>86</v>
      </c>
      <c r="C325" t="s">
        <v>6</v>
      </c>
      <c r="D325">
        <v>793621</v>
      </c>
      <c r="E325">
        <v>1</v>
      </c>
      <c r="F325">
        <v>395022791</v>
      </c>
      <c r="G325">
        <v>395561803</v>
      </c>
      <c r="H325">
        <v>83</v>
      </c>
      <c r="I325">
        <v>14</v>
      </c>
      <c r="J325">
        <v>36</v>
      </c>
      <c r="K325">
        <v>15</v>
      </c>
      <c r="L325">
        <v>2</v>
      </c>
      <c r="M325">
        <v>90</v>
      </c>
      <c r="N325">
        <v>6</v>
      </c>
      <c r="O325">
        <v>90</v>
      </c>
      <c r="P325">
        <v>7</v>
      </c>
      <c r="Q325">
        <v>2</v>
      </c>
      <c r="R325">
        <f t="shared" si="28"/>
        <v>2</v>
      </c>
      <c r="S325">
        <f t="shared" si="29"/>
        <v>6</v>
      </c>
      <c r="T325">
        <f t="shared" si="30"/>
        <v>5</v>
      </c>
      <c r="U325">
        <f t="shared" si="31"/>
        <v>-4</v>
      </c>
      <c r="AG325">
        <v>11270818</v>
      </c>
      <c r="AH325">
        <v>38734</v>
      </c>
    </row>
    <row r="326" spans="1:34" x14ac:dyDescent="0.25">
      <c r="A326">
        <v>11283468</v>
      </c>
      <c r="B326">
        <v>24</v>
      </c>
      <c r="C326" t="s">
        <v>4</v>
      </c>
      <c r="D326">
        <v>314902</v>
      </c>
      <c r="E326">
        <v>2</v>
      </c>
      <c r="F326">
        <v>403076622</v>
      </c>
      <c r="G326">
        <v>373327797</v>
      </c>
      <c r="H326">
        <v>51</v>
      </c>
      <c r="I326">
        <v>4</v>
      </c>
      <c r="J326">
        <v>17</v>
      </c>
      <c r="K326">
        <v>39</v>
      </c>
      <c r="L326">
        <v>2</v>
      </c>
      <c r="M326">
        <v>90</v>
      </c>
      <c r="N326">
        <v>4</v>
      </c>
      <c r="O326">
        <v>90</v>
      </c>
      <c r="P326">
        <v>7</v>
      </c>
      <c r="Q326">
        <v>0</v>
      </c>
      <c r="R326">
        <f t="shared" si="28"/>
        <v>4</v>
      </c>
      <c r="S326">
        <f t="shared" si="29"/>
        <v>2</v>
      </c>
      <c r="T326">
        <f t="shared" si="30"/>
        <v>-6</v>
      </c>
      <c r="U326">
        <f t="shared" si="31"/>
        <v>2</v>
      </c>
      <c r="AG326">
        <v>11270764</v>
      </c>
      <c r="AH326">
        <v>39359</v>
      </c>
    </row>
    <row r="327" spans="1:34" x14ac:dyDescent="0.25">
      <c r="A327">
        <v>11283163</v>
      </c>
      <c r="B327">
        <v>42</v>
      </c>
      <c r="C327" t="s">
        <v>4</v>
      </c>
      <c r="D327">
        <v>1456633</v>
      </c>
      <c r="E327">
        <v>2</v>
      </c>
      <c r="F327">
        <v>391261742</v>
      </c>
      <c r="G327">
        <v>391906523</v>
      </c>
      <c r="H327">
        <v>45</v>
      </c>
      <c r="I327">
        <v>4</v>
      </c>
      <c r="J327">
        <v>34</v>
      </c>
      <c r="K327">
        <v>39</v>
      </c>
      <c r="L327">
        <v>2</v>
      </c>
      <c r="M327">
        <v>90</v>
      </c>
      <c r="N327">
        <v>5</v>
      </c>
      <c r="O327">
        <v>90</v>
      </c>
      <c r="P327">
        <v>7</v>
      </c>
      <c r="Q327">
        <v>0</v>
      </c>
      <c r="R327">
        <f t="shared" si="28"/>
        <v>5</v>
      </c>
      <c r="S327">
        <f t="shared" si="29"/>
        <v>2</v>
      </c>
      <c r="T327">
        <f t="shared" si="30"/>
        <v>-2</v>
      </c>
      <c r="U327">
        <f t="shared" si="31"/>
        <v>3</v>
      </c>
      <c r="AG327">
        <v>11270760</v>
      </c>
      <c r="AH327">
        <v>38943</v>
      </c>
    </row>
    <row r="328" spans="1:34" x14ac:dyDescent="0.25">
      <c r="A328">
        <v>11282963</v>
      </c>
      <c r="B328">
        <v>2</v>
      </c>
      <c r="C328" t="s">
        <v>4</v>
      </c>
      <c r="D328">
        <v>490468</v>
      </c>
      <c r="E328">
        <v>2</v>
      </c>
      <c r="F328">
        <v>412259956</v>
      </c>
      <c r="G328">
        <v>404472951</v>
      </c>
      <c r="H328">
        <v>45</v>
      </c>
      <c r="I328">
        <v>2</v>
      </c>
      <c r="J328">
        <v>29</v>
      </c>
      <c r="K328">
        <v>41</v>
      </c>
      <c r="L328">
        <v>2</v>
      </c>
      <c r="M328">
        <v>90</v>
      </c>
      <c r="N328">
        <v>3</v>
      </c>
      <c r="O328">
        <v>90</v>
      </c>
      <c r="P328">
        <v>0</v>
      </c>
      <c r="Q328">
        <v>0</v>
      </c>
      <c r="R328">
        <f t="shared" si="28"/>
        <v>3</v>
      </c>
      <c r="S328">
        <f t="shared" si="29"/>
        <v>2</v>
      </c>
      <c r="T328">
        <f t="shared" si="30"/>
        <v>-3</v>
      </c>
      <c r="U328">
        <f t="shared" si="31"/>
        <v>1</v>
      </c>
      <c r="AG328">
        <v>11271371</v>
      </c>
      <c r="AH328">
        <v>27987</v>
      </c>
    </row>
    <row r="329" spans="1:34" x14ac:dyDescent="0.25">
      <c r="A329">
        <v>11282959</v>
      </c>
      <c r="B329">
        <v>70</v>
      </c>
      <c r="C329" t="s">
        <v>4</v>
      </c>
      <c r="D329">
        <v>793621</v>
      </c>
      <c r="E329">
        <v>1</v>
      </c>
      <c r="F329">
        <v>395022791</v>
      </c>
      <c r="G329">
        <v>395561803</v>
      </c>
      <c r="H329">
        <v>70</v>
      </c>
      <c r="I329">
        <v>14</v>
      </c>
      <c r="J329">
        <v>36</v>
      </c>
      <c r="K329">
        <v>20</v>
      </c>
      <c r="L329">
        <v>2</v>
      </c>
      <c r="M329">
        <v>90</v>
      </c>
      <c r="N329">
        <v>5</v>
      </c>
      <c r="O329">
        <v>90</v>
      </c>
      <c r="P329">
        <v>7</v>
      </c>
      <c r="Q329">
        <v>0</v>
      </c>
      <c r="R329">
        <f t="shared" si="28"/>
        <v>2</v>
      </c>
      <c r="S329">
        <f t="shared" si="29"/>
        <v>5</v>
      </c>
      <c r="T329">
        <f t="shared" si="30"/>
        <v>4</v>
      </c>
      <c r="U329">
        <f t="shared" si="31"/>
        <v>-3</v>
      </c>
      <c r="AG329">
        <v>11271364</v>
      </c>
      <c r="AH329">
        <v>27987</v>
      </c>
    </row>
    <row r="330" spans="1:34" x14ac:dyDescent="0.25">
      <c r="A330">
        <v>11282959</v>
      </c>
      <c r="B330">
        <v>14</v>
      </c>
      <c r="C330" t="s">
        <v>6</v>
      </c>
      <c r="D330">
        <v>793621</v>
      </c>
      <c r="E330">
        <v>1</v>
      </c>
      <c r="F330">
        <v>395022791</v>
      </c>
      <c r="G330">
        <v>395561803</v>
      </c>
      <c r="H330">
        <v>70</v>
      </c>
      <c r="I330">
        <v>14</v>
      </c>
      <c r="J330">
        <v>36</v>
      </c>
      <c r="K330">
        <v>20</v>
      </c>
      <c r="L330">
        <v>2</v>
      </c>
      <c r="M330">
        <v>90</v>
      </c>
      <c r="N330">
        <v>5</v>
      </c>
      <c r="O330">
        <v>90</v>
      </c>
      <c r="P330">
        <v>7</v>
      </c>
      <c r="Q330">
        <v>0</v>
      </c>
      <c r="R330">
        <f t="shared" si="28"/>
        <v>2</v>
      </c>
      <c r="S330">
        <f t="shared" si="29"/>
        <v>5</v>
      </c>
      <c r="T330">
        <f t="shared" si="30"/>
        <v>4</v>
      </c>
      <c r="U330">
        <f t="shared" si="31"/>
        <v>-3</v>
      </c>
      <c r="AG330">
        <v>11271363</v>
      </c>
      <c r="AH330">
        <v>27987</v>
      </c>
    </row>
    <row r="331" spans="1:34" x14ac:dyDescent="0.25">
      <c r="A331">
        <v>11282958</v>
      </c>
      <c r="B331">
        <v>2</v>
      </c>
      <c r="C331" t="s">
        <v>6</v>
      </c>
      <c r="D331">
        <v>490468</v>
      </c>
      <c r="E331">
        <v>2</v>
      </c>
      <c r="F331">
        <v>398989358</v>
      </c>
      <c r="G331">
        <v>404472951</v>
      </c>
      <c r="H331">
        <v>48</v>
      </c>
      <c r="I331">
        <v>2</v>
      </c>
      <c r="J331">
        <v>29</v>
      </c>
      <c r="K331">
        <v>39</v>
      </c>
      <c r="L331">
        <v>2</v>
      </c>
      <c r="M331">
        <v>90</v>
      </c>
      <c r="N331">
        <v>3</v>
      </c>
      <c r="O331">
        <v>90</v>
      </c>
      <c r="P331">
        <v>7</v>
      </c>
      <c r="Q331">
        <v>0</v>
      </c>
      <c r="R331">
        <f t="shared" si="28"/>
        <v>3</v>
      </c>
      <c r="S331">
        <f t="shared" si="29"/>
        <v>2</v>
      </c>
      <c r="T331">
        <f t="shared" si="30"/>
        <v>-3</v>
      </c>
      <c r="U331">
        <f t="shared" si="31"/>
        <v>1</v>
      </c>
      <c r="AG331">
        <v>11271361</v>
      </c>
      <c r="AH331">
        <v>38734</v>
      </c>
    </row>
    <row r="332" spans="1:34" x14ac:dyDescent="0.25">
      <c r="A332">
        <v>11282944</v>
      </c>
      <c r="B332">
        <v>56</v>
      </c>
      <c r="C332" t="s">
        <v>6</v>
      </c>
      <c r="D332">
        <v>463541</v>
      </c>
      <c r="E332">
        <v>1</v>
      </c>
      <c r="F332">
        <v>349945167</v>
      </c>
      <c r="G332">
        <v>399587813</v>
      </c>
      <c r="H332">
        <v>55</v>
      </c>
      <c r="I332">
        <v>3</v>
      </c>
      <c r="J332">
        <v>24</v>
      </c>
      <c r="K332">
        <v>29</v>
      </c>
      <c r="L332">
        <v>2</v>
      </c>
      <c r="M332">
        <v>90</v>
      </c>
      <c r="N332">
        <v>3</v>
      </c>
      <c r="O332">
        <v>90</v>
      </c>
      <c r="P332">
        <v>0</v>
      </c>
      <c r="Q332">
        <v>0</v>
      </c>
      <c r="R332">
        <f t="shared" si="28"/>
        <v>2</v>
      </c>
      <c r="S332">
        <f t="shared" si="29"/>
        <v>3</v>
      </c>
      <c r="T332">
        <f t="shared" si="30"/>
        <v>-2</v>
      </c>
      <c r="U332">
        <f t="shared" si="31"/>
        <v>-1</v>
      </c>
      <c r="AG332">
        <v>11271389</v>
      </c>
      <c r="AH332">
        <v>33387</v>
      </c>
    </row>
    <row r="333" spans="1:34" x14ac:dyDescent="0.25">
      <c r="A333">
        <v>11282939</v>
      </c>
      <c r="B333">
        <v>77</v>
      </c>
      <c r="C333" t="s">
        <v>4</v>
      </c>
      <c r="D333">
        <v>793621</v>
      </c>
      <c r="E333">
        <v>1</v>
      </c>
      <c r="F333">
        <v>395022791</v>
      </c>
      <c r="G333">
        <v>395561803</v>
      </c>
      <c r="H333">
        <v>66</v>
      </c>
      <c r="I333">
        <v>14</v>
      </c>
      <c r="J333">
        <v>36</v>
      </c>
      <c r="K333">
        <v>21</v>
      </c>
      <c r="L333">
        <v>2</v>
      </c>
      <c r="M333">
        <v>90</v>
      </c>
      <c r="N333">
        <v>0</v>
      </c>
      <c r="P333">
        <v>7</v>
      </c>
      <c r="Q333">
        <v>0</v>
      </c>
      <c r="R333">
        <f t="shared" si="28"/>
        <v>2</v>
      </c>
      <c r="S333">
        <f t="shared" si="29"/>
        <v>0</v>
      </c>
      <c r="T333">
        <f t="shared" si="30"/>
        <v>3</v>
      </c>
      <c r="U333">
        <f t="shared" si="31"/>
        <v>2</v>
      </c>
      <c r="AG333">
        <v>11271354</v>
      </c>
      <c r="AH333">
        <v>33387</v>
      </c>
    </row>
    <row r="334" spans="1:34" x14ac:dyDescent="0.25">
      <c r="A334">
        <v>11282939</v>
      </c>
      <c r="B334">
        <v>27</v>
      </c>
      <c r="C334" t="s">
        <v>4</v>
      </c>
      <c r="D334">
        <v>793621</v>
      </c>
      <c r="E334">
        <v>1</v>
      </c>
      <c r="F334">
        <v>386313285</v>
      </c>
      <c r="G334">
        <v>395561803</v>
      </c>
      <c r="H334">
        <v>66</v>
      </c>
      <c r="I334">
        <v>14</v>
      </c>
      <c r="J334">
        <v>36</v>
      </c>
      <c r="K334">
        <v>21</v>
      </c>
      <c r="L334">
        <v>2</v>
      </c>
      <c r="M334">
        <v>90</v>
      </c>
      <c r="N334">
        <v>0</v>
      </c>
      <c r="P334">
        <v>7</v>
      </c>
      <c r="Q334">
        <v>0</v>
      </c>
      <c r="R334">
        <f t="shared" si="28"/>
        <v>2</v>
      </c>
      <c r="S334">
        <f t="shared" si="29"/>
        <v>0</v>
      </c>
      <c r="T334">
        <f t="shared" si="30"/>
        <v>3</v>
      </c>
      <c r="U334">
        <f t="shared" si="31"/>
        <v>2</v>
      </c>
      <c r="AG334">
        <v>11271353</v>
      </c>
      <c r="AH334">
        <v>27987</v>
      </c>
    </row>
    <row r="335" spans="1:34" x14ac:dyDescent="0.25">
      <c r="A335">
        <v>11282939</v>
      </c>
      <c r="B335">
        <v>24</v>
      </c>
      <c r="C335" t="s">
        <v>4</v>
      </c>
      <c r="D335">
        <v>793621</v>
      </c>
      <c r="E335">
        <v>1</v>
      </c>
      <c r="F335">
        <v>386313285</v>
      </c>
      <c r="G335">
        <v>395561803</v>
      </c>
      <c r="H335">
        <v>66</v>
      </c>
      <c r="I335">
        <v>14</v>
      </c>
      <c r="J335">
        <v>36</v>
      </c>
      <c r="K335">
        <v>21</v>
      </c>
      <c r="L335">
        <v>2</v>
      </c>
      <c r="M335">
        <v>90</v>
      </c>
      <c r="N335">
        <v>0</v>
      </c>
      <c r="P335">
        <v>7</v>
      </c>
      <c r="Q335">
        <v>0</v>
      </c>
      <c r="R335">
        <f t="shared" si="28"/>
        <v>2</v>
      </c>
      <c r="S335">
        <f t="shared" si="29"/>
        <v>0</v>
      </c>
      <c r="T335">
        <f t="shared" si="30"/>
        <v>3</v>
      </c>
      <c r="U335">
        <f t="shared" si="31"/>
        <v>2</v>
      </c>
      <c r="AG335">
        <v>11271365</v>
      </c>
      <c r="AH335">
        <v>27987</v>
      </c>
    </row>
    <row r="336" spans="1:34" x14ac:dyDescent="0.25">
      <c r="A336">
        <v>11282939</v>
      </c>
      <c r="B336">
        <v>22</v>
      </c>
      <c r="C336" t="s">
        <v>4</v>
      </c>
      <c r="D336">
        <v>793621</v>
      </c>
      <c r="E336">
        <v>1</v>
      </c>
      <c r="F336">
        <v>395022791</v>
      </c>
      <c r="G336">
        <v>395561803</v>
      </c>
      <c r="H336">
        <v>66</v>
      </c>
      <c r="I336">
        <v>14</v>
      </c>
      <c r="J336">
        <v>36</v>
      </c>
      <c r="K336">
        <v>21</v>
      </c>
      <c r="L336">
        <v>2</v>
      </c>
      <c r="M336">
        <v>90</v>
      </c>
      <c r="N336">
        <v>0</v>
      </c>
      <c r="P336">
        <v>7</v>
      </c>
      <c r="Q336">
        <v>0</v>
      </c>
      <c r="R336">
        <f t="shared" si="28"/>
        <v>2</v>
      </c>
      <c r="S336">
        <f t="shared" si="29"/>
        <v>0</v>
      </c>
      <c r="T336">
        <f t="shared" si="30"/>
        <v>3</v>
      </c>
      <c r="U336">
        <f t="shared" si="31"/>
        <v>2</v>
      </c>
      <c r="AG336">
        <v>11271357</v>
      </c>
      <c r="AH336">
        <v>27987</v>
      </c>
    </row>
    <row r="337" spans="1:34" x14ac:dyDescent="0.25">
      <c r="A337">
        <v>11282297</v>
      </c>
      <c r="B337">
        <v>30</v>
      </c>
      <c r="C337" t="s">
        <v>6</v>
      </c>
      <c r="D337">
        <v>990223</v>
      </c>
      <c r="E337">
        <v>2</v>
      </c>
      <c r="F337">
        <v>426780436</v>
      </c>
      <c r="G337">
        <v>420582364</v>
      </c>
      <c r="H337">
        <v>61</v>
      </c>
      <c r="I337">
        <v>3</v>
      </c>
      <c r="J337">
        <v>19</v>
      </c>
      <c r="K337">
        <v>36</v>
      </c>
      <c r="L337">
        <v>2</v>
      </c>
      <c r="M337">
        <v>90</v>
      </c>
      <c r="N337">
        <v>3</v>
      </c>
      <c r="O337">
        <v>90</v>
      </c>
      <c r="P337">
        <v>0</v>
      </c>
      <c r="Q337">
        <v>0</v>
      </c>
      <c r="R337">
        <f t="shared" si="28"/>
        <v>3</v>
      </c>
      <c r="S337">
        <f t="shared" si="29"/>
        <v>2</v>
      </c>
      <c r="T337">
        <f t="shared" si="30"/>
        <v>-5</v>
      </c>
      <c r="U337">
        <f t="shared" si="31"/>
        <v>1</v>
      </c>
      <c r="AG337">
        <v>11271359</v>
      </c>
      <c r="AH337">
        <v>33387</v>
      </c>
    </row>
    <row r="338" spans="1:34" x14ac:dyDescent="0.25">
      <c r="A338">
        <v>11281968</v>
      </c>
      <c r="B338">
        <v>4</v>
      </c>
      <c r="C338" t="s">
        <v>6</v>
      </c>
      <c r="D338">
        <v>463541</v>
      </c>
      <c r="E338">
        <v>2</v>
      </c>
      <c r="F338">
        <v>349945167</v>
      </c>
      <c r="G338">
        <v>399587813</v>
      </c>
      <c r="H338">
        <v>32</v>
      </c>
      <c r="I338">
        <v>3</v>
      </c>
      <c r="J338">
        <v>25</v>
      </c>
      <c r="K338">
        <v>27</v>
      </c>
      <c r="L338">
        <v>4</v>
      </c>
      <c r="M338">
        <v>90</v>
      </c>
      <c r="N338">
        <v>2</v>
      </c>
      <c r="O338">
        <v>90</v>
      </c>
      <c r="P338">
        <v>0</v>
      </c>
      <c r="Q338">
        <v>0</v>
      </c>
      <c r="R338">
        <f t="shared" si="28"/>
        <v>2</v>
      </c>
      <c r="S338">
        <f t="shared" si="29"/>
        <v>4</v>
      </c>
      <c r="T338">
        <f t="shared" si="30"/>
        <v>-1</v>
      </c>
      <c r="U338">
        <f t="shared" si="31"/>
        <v>-2</v>
      </c>
      <c r="AG338">
        <v>11271368</v>
      </c>
      <c r="AH338">
        <v>27987</v>
      </c>
    </row>
    <row r="339" spans="1:34" x14ac:dyDescent="0.25">
      <c r="A339">
        <v>11281965</v>
      </c>
      <c r="B339">
        <v>73</v>
      </c>
      <c r="C339" t="s">
        <v>4</v>
      </c>
      <c r="D339">
        <v>490468</v>
      </c>
      <c r="E339">
        <v>2</v>
      </c>
      <c r="F339">
        <v>413173317</v>
      </c>
      <c r="G339">
        <v>404472951</v>
      </c>
      <c r="H339">
        <v>29</v>
      </c>
      <c r="I339">
        <v>2</v>
      </c>
      <c r="J339">
        <v>28</v>
      </c>
      <c r="K339">
        <v>27</v>
      </c>
      <c r="L339">
        <v>4</v>
      </c>
      <c r="M339">
        <v>90</v>
      </c>
      <c r="N339">
        <v>3</v>
      </c>
      <c r="O339">
        <v>90</v>
      </c>
      <c r="P339">
        <v>0</v>
      </c>
      <c r="Q339">
        <v>0</v>
      </c>
      <c r="R339">
        <f t="shared" si="28"/>
        <v>3</v>
      </c>
      <c r="S339">
        <f t="shared" si="29"/>
        <v>4</v>
      </c>
      <c r="T339">
        <f t="shared" si="30"/>
        <v>0</v>
      </c>
      <c r="U339">
        <f t="shared" si="31"/>
        <v>-1</v>
      </c>
      <c r="AG339">
        <v>11270934</v>
      </c>
      <c r="AH339">
        <v>37089</v>
      </c>
    </row>
    <row r="340" spans="1:34" x14ac:dyDescent="0.25">
      <c r="A340">
        <v>11281965</v>
      </c>
      <c r="B340">
        <v>39</v>
      </c>
      <c r="C340" t="s">
        <v>6</v>
      </c>
      <c r="D340">
        <v>2053670</v>
      </c>
      <c r="E340">
        <v>1</v>
      </c>
      <c r="F340">
        <v>430481466</v>
      </c>
      <c r="G340">
        <v>381880911</v>
      </c>
      <c r="H340">
        <v>29</v>
      </c>
      <c r="I340">
        <v>3</v>
      </c>
      <c r="J340">
        <v>22</v>
      </c>
      <c r="K340">
        <v>34</v>
      </c>
      <c r="L340">
        <v>4</v>
      </c>
      <c r="M340">
        <v>90</v>
      </c>
      <c r="N340">
        <v>3</v>
      </c>
      <c r="O340">
        <v>90</v>
      </c>
      <c r="P340">
        <v>0</v>
      </c>
      <c r="Q340">
        <v>0</v>
      </c>
      <c r="R340">
        <f t="shared" si="28"/>
        <v>4</v>
      </c>
      <c r="S340">
        <f t="shared" si="29"/>
        <v>3</v>
      </c>
      <c r="T340">
        <f t="shared" si="30"/>
        <v>-3</v>
      </c>
      <c r="U340">
        <f t="shared" si="31"/>
        <v>1</v>
      </c>
      <c r="AG340">
        <v>11270779</v>
      </c>
      <c r="AH340">
        <v>32104</v>
      </c>
    </row>
    <row r="341" spans="1:34" x14ac:dyDescent="0.25">
      <c r="A341">
        <v>11281962</v>
      </c>
      <c r="B341">
        <v>29</v>
      </c>
      <c r="C341" t="s">
        <v>6</v>
      </c>
      <c r="D341">
        <v>2056315</v>
      </c>
      <c r="E341">
        <v>2</v>
      </c>
      <c r="F341">
        <v>433664136</v>
      </c>
      <c r="G341">
        <v>346835340</v>
      </c>
      <c r="H341">
        <v>47</v>
      </c>
      <c r="I341">
        <v>2</v>
      </c>
      <c r="J341">
        <v>17</v>
      </c>
      <c r="K341">
        <v>25</v>
      </c>
      <c r="L341">
        <v>4</v>
      </c>
      <c r="M341">
        <v>90</v>
      </c>
      <c r="N341">
        <v>5</v>
      </c>
      <c r="O341">
        <v>90</v>
      </c>
      <c r="P341">
        <v>0</v>
      </c>
      <c r="Q341">
        <v>0</v>
      </c>
      <c r="R341">
        <f t="shared" si="28"/>
        <v>5</v>
      </c>
      <c r="S341">
        <f t="shared" si="29"/>
        <v>4</v>
      </c>
      <c r="T341">
        <f t="shared" si="30"/>
        <v>-2</v>
      </c>
      <c r="U341">
        <f t="shared" si="31"/>
        <v>1</v>
      </c>
      <c r="AG341">
        <v>11270757</v>
      </c>
      <c r="AH341">
        <v>32104</v>
      </c>
    </row>
    <row r="342" spans="1:34" x14ac:dyDescent="0.25">
      <c r="A342">
        <v>11281959</v>
      </c>
      <c r="B342">
        <v>20</v>
      </c>
      <c r="C342" t="s">
        <v>6</v>
      </c>
      <c r="D342">
        <v>793621</v>
      </c>
      <c r="E342">
        <v>2</v>
      </c>
      <c r="F342">
        <v>395022791</v>
      </c>
      <c r="G342">
        <v>395561803</v>
      </c>
      <c r="H342">
        <v>34</v>
      </c>
      <c r="I342">
        <v>14</v>
      </c>
      <c r="J342">
        <v>33</v>
      </c>
      <c r="K342">
        <v>27</v>
      </c>
      <c r="L342">
        <v>4</v>
      </c>
      <c r="M342">
        <v>90</v>
      </c>
      <c r="N342">
        <v>2</v>
      </c>
      <c r="O342">
        <v>90</v>
      </c>
      <c r="P342">
        <v>0</v>
      </c>
      <c r="Q342">
        <v>7</v>
      </c>
      <c r="R342">
        <f t="shared" si="28"/>
        <v>2</v>
      </c>
      <c r="S342">
        <f t="shared" si="29"/>
        <v>4</v>
      </c>
      <c r="T342">
        <f t="shared" si="30"/>
        <v>1</v>
      </c>
      <c r="U342">
        <f t="shared" si="31"/>
        <v>-2</v>
      </c>
      <c r="AG342">
        <v>11270755</v>
      </c>
      <c r="AH342">
        <v>35211</v>
      </c>
    </row>
    <row r="343" spans="1:34" x14ac:dyDescent="0.25">
      <c r="A343">
        <v>11281481</v>
      </c>
      <c r="B343">
        <v>76</v>
      </c>
      <c r="C343" t="s">
        <v>4</v>
      </c>
      <c r="D343">
        <v>793607</v>
      </c>
      <c r="E343">
        <v>2</v>
      </c>
      <c r="F343">
        <v>302208676</v>
      </c>
      <c r="G343">
        <v>358163605</v>
      </c>
      <c r="H343">
        <v>33</v>
      </c>
      <c r="I343">
        <v>1</v>
      </c>
      <c r="J343">
        <v>21</v>
      </c>
      <c r="K343">
        <v>23</v>
      </c>
      <c r="L343">
        <v>0</v>
      </c>
      <c r="N343">
        <v>2</v>
      </c>
      <c r="O343">
        <v>90</v>
      </c>
      <c r="P343">
        <v>3</v>
      </c>
      <c r="Q343">
        <v>7</v>
      </c>
      <c r="R343">
        <f t="shared" si="28"/>
        <v>2</v>
      </c>
      <c r="S343">
        <f t="shared" si="29"/>
        <v>0</v>
      </c>
      <c r="T343">
        <f t="shared" si="30"/>
        <v>-1</v>
      </c>
      <c r="U343">
        <f t="shared" si="31"/>
        <v>2</v>
      </c>
      <c r="AG343">
        <v>11270756</v>
      </c>
      <c r="AH343">
        <v>30225</v>
      </c>
    </row>
    <row r="344" spans="1:34" x14ac:dyDescent="0.25">
      <c r="A344">
        <v>11281331</v>
      </c>
      <c r="B344">
        <v>69</v>
      </c>
      <c r="C344" t="s">
        <v>6</v>
      </c>
      <c r="D344">
        <v>1588202</v>
      </c>
      <c r="E344">
        <v>2</v>
      </c>
      <c r="F344">
        <v>397710161</v>
      </c>
      <c r="G344">
        <v>372367295</v>
      </c>
      <c r="H344">
        <v>53</v>
      </c>
      <c r="J344">
        <v>27</v>
      </c>
      <c r="K344">
        <v>45</v>
      </c>
      <c r="L344">
        <v>8</v>
      </c>
      <c r="M344">
        <v>90</v>
      </c>
      <c r="N344">
        <v>3</v>
      </c>
      <c r="O344">
        <v>90</v>
      </c>
      <c r="P344">
        <v>8</v>
      </c>
      <c r="Q344">
        <v>7</v>
      </c>
      <c r="R344">
        <f t="shared" si="28"/>
        <v>3</v>
      </c>
      <c r="S344">
        <f t="shared" si="29"/>
        <v>8</v>
      </c>
      <c r="T344">
        <f t="shared" si="30"/>
        <v>-5</v>
      </c>
      <c r="U344">
        <f t="shared" si="31"/>
        <v>-5</v>
      </c>
      <c r="AG344">
        <v>11271367</v>
      </c>
      <c r="AH344">
        <v>35211</v>
      </c>
    </row>
    <row r="345" spans="1:34" x14ac:dyDescent="0.25">
      <c r="A345">
        <v>11280965</v>
      </c>
      <c r="B345">
        <v>39</v>
      </c>
      <c r="C345" t="s">
        <v>6</v>
      </c>
      <c r="D345">
        <v>990223</v>
      </c>
      <c r="E345">
        <v>2</v>
      </c>
      <c r="F345">
        <v>422407611</v>
      </c>
      <c r="G345">
        <v>332103270</v>
      </c>
      <c r="H345">
        <v>48</v>
      </c>
      <c r="I345">
        <v>10</v>
      </c>
      <c r="J345">
        <v>20</v>
      </c>
      <c r="K345">
        <v>37</v>
      </c>
      <c r="L345">
        <v>2</v>
      </c>
      <c r="M345">
        <v>90</v>
      </c>
      <c r="N345">
        <v>3</v>
      </c>
      <c r="O345">
        <v>90</v>
      </c>
      <c r="P345">
        <v>7</v>
      </c>
      <c r="Q345">
        <v>0</v>
      </c>
      <c r="R345">
        <f t="shared" si="28"/>
        <v>3</v>
      </c>
      <c r="S345">
        <f t="shared" si="29"/>
        <v>2</v>
      </c>
      <c r="T345">
        <f t="shared" si="30"/>
        <v>-5</v>
      </c>
      <c r="U345">
        <f t="shared" si="31"/>
        <v>1</v>
      </c>
      <c r="AG345">
        <v>11272266</v>
      </c>
      <c r="AH345">
        <v>39359</v>
      </c>
    </row>
    <row r="346" spans="1:34" x14ac:dyDescent="0.25">
      <c r="A346">
        <v>11280964</v>
      </c>
      <c r="B346">
        <v>23</v>
      </c>
      <c r="C346" t="s">
        <v>4</v>
      </c>
      <c r="D346">
        <v>987759</v>
      </c>
      <c r="E346">
        <v>2</v>
      </c>
      <c r="F346">
        <v>366850469</v>
      </c>
      <c r="G346">
        <v>385638736</v>
      </c>
      <c r="H346">
        <v>44</v>
      </c>
      <c r="I346">
        <v>3</v>
      </c>
      <c r="J346">
        <v>26</v>
      </c>
      <c r="K346">
        <v>37</v>
      </c>
      <c r="L346">
        <v>2</v>
      </c>
      <c r="M346">
        <v>90</v>
      </c>
      <c r="N346">
        <v>5</v>
      </c>
      <c r="O346">
        <v>90</v>
      </c>
      <c r="P346">
        <v>7</v>
      </c>
      <c r="Q346">
        <v>0</v>
      </c>
      <c r="R346">
        <f t="shared" si="28"/>
        <v>5</v>
      </c>
      <c r="S346">
        <f t="shared" si="29"/>
        <v>2</v>
      </c>
      <c r="T346">
        <f t="shared" si="30"/>
        <v>-3</v>
      </c>
      <c r="U346">
        <f t="shared" si="31"/>
        <v>3</v>
      </c>
      <c r="AG346">
        <v>11272226</v>
      </c>
      <c r="AH346">
        <v>39359</v>
      </c>
    </row>
    <row r="347" spans="1:34" x14ac:dyDescent="0.25">
      <c r="A347">
        <v>11280953</v>
      </c>
      <c r="B347">
        <v>14</v>
      </c>
      <c r="C347" t="s">
        <v>4</v>
      </c>
      <c r="D347">
        <v>463541</v>
      </c>
      <c r="E347">
        <v>1</v>
      </c>
      <c r="F347">
        <v>349945167</v>
      </c>
      <c r="G347">
        <v>399587813</v>
      </c>
      <c r="H347">
        <v>49</v>
      </c>
      <c r="I347">
        <v>3</v>
      </c>
      <c r="J347">
        <v>25</v>
      </c>
      <c r="K347">
        <v>22</v>
      </c>
      <c r="L347">
        <v>2</v>
      </c>
      <c r="M347">
        <v>90</v>
      </c>
      <c r="N347">
        <v>3</v>
      </c>
      <c r="O347">
        <v>90</v>
      </c>
      <c r="P347">
        <v>0</v>
      </c>
      <c r="Q347">
        <v>0</v>
      </c>
      <c r="R347">
        <f t="shared" si="28"/>
        <v>2</v>
      </c>
      <c r="S347">
        <f t="shared" si="29"/>
        <v>3</v>
      </c>
      <c r="T347">
        <f t="shared" si="30"/>
        <v>0</v>
      </c>
      <c r="U347">
        <f t="shared" si="31"/>
        <v>-1</v>
      </c>
      <c r="AG347">
        <v>11272412</v>
      </c>
      <c r="AH347">
        <v>44092</v>
      </c>
    </row>
    <row r="348" spans="1:34" x14ac:dyDescent="0.25">
      <c r="A348">
        <v>11280944</v>
      </c>
      <c r="B348">
        <v>38</v>
      </c>
      <c r="C348" t="s">
        <v>4</v>
      </c>
      <c r="D348">
        <v>463541</v>
      </c>
      <c r="E348">
        <v>1</v>
      </c>
      <c r="F348">
        <v>349945167</v>
      </c>
      <c r="G348">
        <v>399587813</v>
      </c>
      <c r="H348">
        <v>63</v>
      </c>
      <c r="I348">
        <v>3</v>
      </c>
      <c r="J348">
        <v>25</v>
      </c>
      <c r="K348">
        <v>25</v>
      </c>
      <c r="L348">
        <v>2</v>
      </c>
      <c r="M348">
        <v>90</v>
      </c>
      <c r="N348">
        <v>0</v>
      </c>
      <c r="P348">
        <v>0</v>
      </c>
      <c r="Q348">
        <v>0</v>
      </c>
      <c r="R348">
        <f t="shared" si="28"/>
        <v>2</v>
      </c>
      <c r="S348">
        <f t="shared" si="29"/>
        <v>0</v>
      </c>
      <c r="T348">
        <f t="shared" si="30"/>
        <v>0</v>
      </c>
      <c r="U348">
        <f t="shared" si="31"/>
        <v>2</v>
      </c>
      <c r="AG348">
        <v>11275094</v>
      </c>
      <c r="AH348">
        <v>39359</v>
      </c>
    </row>
    <row r="349" spans="1:34" x14ac:dyDescent="0.25">
      <c r="A349">
        <v>11280634</v>
      </c>
      <c r="B349">
        <v>41</v>
      </c>
      <c r="C349" t="s">
        <v>4</v>
      </c>
      <c r="D349">
        <v>121578</v>
      </c>
      <c r="E349">
        <v>2</v>
      </c>
      <c r="F349">
        <v>386239038</v>
      </c>
      <c r="G349">
        <v>391525610</v>
      </c>
      <c r="H349">
        <v>67</v>
      </c>
      <c r="I349">
        <v>3</v>
      </c>
      <c r="J349">
        <v>27</v>
      </c>
      <c r="K349">
        <v>39</v>
      </c>
      <c r="L349">
        <v>1</v>
      </c>
      <c r="M349">
        <v>90</v>
      </c>
      <c r="N349">
        <v>4</v>
      </c>
      <c r="O349">
        <v>90</v>
      </c>
      <c r="P349">
        <v>4</v>
      </c>
      <c r="Q349">
        <v>0</v>
      </c>
      <c r="R349">
        <f t="shared" si="28"/>
        <v>4</v>
      </c>
      <c r="S349">
        <f t="shared" si="29"/>
        <v>1</v>
      </c>
      <c r="T349">
        <f t="shared" si="30"/>
        <v>-3</v>
      </c>
      <c r="U349">
        <f t="shared" si="31"/>
        <v>3</v>
      </c>
      <c r="AG349">
        <v>11275219</v>
      </c>
      <c r="AH349">
        <v>44344</v>
      </c>
    </row>
    <row r="350" spans="1:34" x14ac:dyDescent="0.25">
      <c r="A350">
        <v>11280299</v>
      </c>
      <c r="B350">
        <v>23</v>
      </c>
      <c r="C350" t="s">
        <v>4</v>
      </c>
      <c r="D350">
        <v>2053266</v>
      </c>
      <c r="E350">
        <v>1</v>
      </c>
      <c r="F350">
        <v>350265161</v>
      </c>
      <c r="G350">
        <v>339461054</v>
      </c>
      <c r="H350">
        <v>37</v>
      </c>
      <c r="J350">
        <v>25</v>
      </c>
      <c r="K350">
        <v>22</v>
      </c>
      <c r="L350">
        <v>5</v>
      </c>
      <c r="M350">
        <v>90</v>
      </c>
      <c r="N350">
        <v>3</v>
      </c>
      <c r="O350">
        <v>90</v>
      </c>
      <c r="P350">
        <v>2</v>
      </c>
      <c r="Q350">
        <v>0</v>
      </c>
      <c r="R350">
        <f t="shared" si="28"/>
        <v>5</v>
      </c>
      <c r="S350">
        <f t="shared" si="29"/>
        <v>3</v>
      </c>
      <c r="T350">
        <f t="shared" si="30"/>
        <v>0</v>
      </c>
      <c r="U350">
        <f t="shared" si="31"/>
        <v>2</v>
      </c>
      <c r="AG350">
        <v>11275090</v>
      </c>
      <c r="AH350">
        <v>39359</v>
      </c>
    </row>
    <row r="351" spans="1:34" x14ac:dyDescent="0.25">
      <c r="A351">
        <v>11280299</v>
      </c>
      <c r="B351">
        <v>6</v>
      </c>
      <c r="C351" t="s">
        <v>4</v>
      </c>
      <c r="D351">
        <v>2053266</v>
      </c>
      <c r="E351">
        <v>1</v>
      </c>
      <c r="F351">
        <v>350265161</v>
      </c>
      <c r="G351">
        <v>339461054</v>
      </c>
      <c r="H351">
        <v>37</v>
      </c>
      <c r="J351">
        <v>25</v>
      </c>
      <c r="K351">
        <v>22</v>
      </c>
      <c r="L351">
        <v>5</v>
      </c>
      <c r="M351">
        <v>90</v>
      </c>
      <c r="N351">
        <v>3</v>
      </c>
      <c r="O351">
        <v>90</v>
      </c>
      <c r="P351">
        <v>2</v>
      </c>
      <c r="Q351">
        <v>0</v>
      </c>
      <c r="R351">
        <f t="shared" ref="R351:R379" si="32">IF(E351=1,L351,N351)</f>
        <v>5</v>
      </c>
      <c r="S351">
        <f t="shared" ref="S351:S379" si="33">IF(E351=1,N351,L351)</f>
        <v>3</v>
      </c>
      <c r="T351">
        <f t="shared" ref="T351:T379" si="34">INT((J351-K351)/4)</f>
        <v>0</v>
      </c>
      <c r="U351">
        <f t="shared" ref="U351:U379" si="35">R351-S351</f>
        <v>2</v>
      </c>
      <c r="AG351">
        <v>11275091</v>
      </c>
      <c r="AH351">
        <v>44344</v>
      </c>
    </row>
    <row r="352" spans="1:34" x14ac:dyDescent="0.25">
      <c r="A352">
        <v>11280287</v>
      </c>
      <c r="B352">
        <v>5</v>
      </c>
      <c r="C352" t="s">
        <v>6</v>
      </c>
      <c r="D352">
        <v>2053266</v>
      </c>
      <c r="E352">
        <v>1</v>
      </c>
      <c r="F352">
        <v>347367035</v>
      </c>
      <c r="G352">
        <v>339461054</v>
      </c>
      <c r="H352">
        <v>38</v>
      </c>
      <c r="J352">
        <v>25</v>
      </c>
      <c r="K352">
        <v>22</v>
      </c>
      <c r="L352">
        <v>5</v>
      </c>
      <c r="M352">
        <v>90</v>
      </c>
      <c r="N352">
        <v>3</v>
      </c>
      <c r="O352">
        <v>90</v>
      </c>
      <c r="P352">
        <v>2</v>
      </c>
      <c r="Q352">
        <v>0</v>
      </c>
      <c r="R352">
        <f t="shared" si="32"/>
        <v>5</v>
      </c>
      <c r="S352">
        <f t="shared" si="33"/>
        <v>3</v>
      </c>
      <c r="T352">
        <f t="shared" si="34"/>
        <v>0</v>
      </c>
      <c r="U352">
        <f t="shared" si="35"/>
        <v>2</v>
      </c>
      <c r="AG352">
        <v>11275147</v>
      </c>
      <c r="AH352">
        <v>39359</v>
      </c>
    </row>
    <row r="353" spans="1:34" x14ac:dyDescent="0.25">
      <c r="A353">
        <v>11280284</v>
      </c>
      <c r="B353">
        <v>23</v>
      </c>
      <c r="C353" t="s">
        <v>4</v>
      </c>
      <c r="D353">
        <v>2053266</v>
      </c>
      <c r="E353">
        <v>1</v>
      </c>
      <c r="F353">
        <v>337561705</v>
      </c>
      <c r="G353">
        <v>339461054</v>
      </c>
      <c r="H353">
        <v>37</v>
      </c>
      <c r="J353">
        <v>25</v>
      </c>
      <c r="K353">
        <v>22</v>
      </c>
      <c r="L353">
        <v>5</v>
      </c>
      <c r="M353">
        <v>90</v>
      </c>
      <c r="N353">
        <v>3</v>
      </c>
      <c r="O353">
        <v>90</v>
      </c>
      <c r="P353">
        <v>2</v>
      </c>
      <c r="Q353">
        <v>0</v>
      </c>
      <c r="R353">
        <f t="shared" si="32"/>
        <v>5</v>
      </c>
      <c r="S353">
        <f t="shared" si="33"/>
        <v>3</v>
      </c>
      <c r="T353">
        <f t="shared" si="34"/>
        <v>0</v>
      </c>
      <c r="U353">
        <f t="shared" si="35"/>
        <v>2</v>
      </c>
      <c r="AG353">
        <v>11251199</v>
      </c>
      <c r="AH353">
        <v>27987</v>
      </c>
    </row>
    <row r="354" spans="1:34" x14ac:dyDescent="0.25">
      <c r="A354">
        <v>11280280</v>
      </c>
      <c r="B354">
        <v>34</v>
      </c>
      <c r="C354" t="s">
        <v>6</v>
      </c>
      <c r="D354">
        <v>990223</v>
      </c>
      <c r="E354">
        <v>2</v>
      </c>
      <c r="F354">
        <v>426780436</v>
      </c>
      <c r="G354">
        <v>332103270</v>
      </c>
      <c r="H354">
        <v>37</v>
      </c>
      <c r="I354">
        <v>10</v>
      </c>
      <c r="J354">
        <v>20</v>
      </c>
      <c r="K354">
        <v>33</v>
      </c>
      <c r="L354">
        <v>5</v>
      </c>
      <c r="M354">
        <v>90</v>
      </c>
      <c r="N354">
        <v>3</v>
      </c>
      <c r="O354">
        <v>90</v>
      </c>
      <c r="P354">
        <v>2</v>
      </c>
      <c r="Q354">
        <v>0</v>
      </c>
      <c r="R354">
        <f t="shared" si="32"/>
        <v>3</v>
      </c>
      <c r="S354">
        <f t="shared" si="33"/>
        <v>5</v>
      </c>
      <c r="T354">
        <f t="shared" si="34"/>
        <v>-4</v>
      </c>
      <c r="U354">
        <f t="shared" si="35"/>
        <v>-2</v>
      </c>
      <c r="AG354">
        <v>619477327</v>
      </c>
      <c r="AH354">
        <v>20733</v>
      </c>
    </row>
    <row r="355" spans="1:34" x14ac:dyDescent="0.25">
      <c r="A355">
        <v>11280256</v>
      </c>
      <c r="B355">
        <v>41</v>
      </c>
      <c r="C355" t="s">
        <v>4</v>
      </c>
      <c r="D355">
        <v>987759</v>
      </c>
      <c r="E355">
        <v>1</v>
      </c>
      <c r="F355">
        <v>366730961</v>
      </c>
      <c r="G355">
        <v>385638736</v>
      </c>
      <c r="H355">
        <v>70</v>
      </c>
      <c r="I355">
        <v>3</v>
      </c>
      <c r="J355">
        <v>26</v>
      </c>
      <c r="K355">
        <v>16</v>
      </c>
      <c r="L355">
        <v>5</v>
      </c>
      <c r="M355">
        <v>90</v>
      </c>
      <c r="N355">
        <v>3</v>
      </c>
      <c r="O355">
        <v>90</v>
      </c>
      <c r="P355">
        <v>0</v>
      </c>
      <c r="Q355">
        <v>7</v>
      </c>
      <c r="R355">
        <f t="shared" si="32"/>
        <v>5</v>
      </c>
      <c r="S355">
        <f t="shared" si="33"/>
        <v>3</v>
      </c>
      <c r="T355">
        <f t="shared" si="34"/>
        <v>2</v>
      </c>
      <c r="U355">
        <f t="shared" si="35"/>
        <v>2</v>
      </c>
      <c r="AG355">
        <v>11274755</v>
      </c>
      <c r="AH355">
        <v>38734</v>
      </c>
    </row>
    <row r="356" spans="1:34" x14ac:dyDescent="0.25">
      <c r="A356">
        <v>11280255</v>
      </c>
      <c r="B356">
        <v>53</v>
      </c>
      <c r="C356" t="s">
        <v>4</v>
      </c>
      <c r="D356">
        <v>2012097</v>
      </c>
      <c r="E356">
        <v>2</v>
      </c>
      <c r="F356">
        <v>413243656</v>
      </c>
      <c r="G356">
        <v>403280419</v>
      </c>
      <c r="H356">
        <v>48</v>
      </c>
      <c r="J356">
        <v>18</v>
      </c>
      <c r="K356">
        <v>14</v>
      </c>
      <c r="L356">
        <v>0</v>
      </c>
      <c r="N356">
        <v>1</v>
      </c>
      <c r="O356">
        <v>90</v>
      </c>
      <c r="P356">
        <v>0</v>
      </c>
      <c r="Q356">
        <v>7</v>
      </c>
      <c r="R356">
        <f t="shared" si="32"/>
        <v>1</v>
      </c>
      <c r="S356">
        <f t="shared" si="33"/>
        <v>0</v>
      </c>
      <c r="T356">
        <f t="shared" si="34"/>
        <v>1</v>
      </c>
      <c r="U356">
        <f t="shared" si="35"/>
        <v>1</v>
      </c>
      <c r="AG356">
        <v>11274606</v>
      </c>
      <c r="AH356">
        <v>27987</v>
      </c>
    </row>
    <row r="357" spans="1:34" x14ac:dyDescent="0.25">
      <c r="A357">
        <v>11280254</v>
      </c>
      <c r="B357">
        <v>64</v>
      </c>
      <c r="C357" t="s">
        <v>6</v>
      </c>
      <c r="D357">
        <v>773984</v>
      </c>
      <c r="E357">
        <v>2</v>
      </c>
      <c r="F357">
        <v>410410377</v>
      </c>
      <c r="G357">
        <v>412246400</v>
      </c>
      <c r="H357">
        <v>45</v>
      </c>
      <c r="J357">
        <v>43</v>
      </c>
      <c r="K357">
        <v>31</v>
      </c>
      <c r="L357">
        <v>5</v>
      </c>
      <c r="M357">
        <v>90</v>
      </c>
      <c r="N357">
        <v>7</v>
      </c>
      <c r="O357">
        <v>90</v>
      </c>
      <c r="P357">
        <v>0</v>
      </c>
      <c r="Q357">
        <v>8</v>
      </c>
      <c r="R357">
        <f t="shared" si="32"/>
        <v>7</v>
      </c>
      <c r="S357">
        <f t="shared" si="33"/>
        <v>5</v>
      </c>
      <c r="T357">
        <f t="shared" si="34"/>
        <v>3</v>
      </c>
      <c r="U357">
        <f t="shared" si="35"/>
        <v>2</v>
      </c>
      <c r="AG357">
        <v>11274603</v>
      </c>
      <c r="AH357">
        <v>27987</v>
      </c>
    </row>
    <row r="358" spans="1:34" x14ac:dyDescent="0.25">
      <c r="A358">
        <v>11280227</v>
      </c>
      <c r="B358">
        <v>56</v>
      </c>
      <c r="C358" t="s">
        <v>4</v>
      </c>
      <c r="D358">
        <v>990223</v>
      </c>
      <c r="E358">
        <v>2</v>
      </c>
      <c r="F358">
        <v>426780436</v>
      </c>
      <c r="G358">
        <v>332103270</v>
      </c>
      <c r="H358">
        <v>23</v>
      </c>
      <c r="I358">
        <v>10</v>
      </c>
      <c r="J358">
        <v>20</v>
      </c>
      <c r="K358">
        <v>14</v>
      </c>
      <c r="L358">
        <v>0</v>
      </c>
      <c r="N358">
        <v>3</v>
      </c>
      <c r="O358">
        <v>90</v>
      </c>
      <c r="P358">
        <v>0</v>
      </c>
      <c r="Q358">
        <v>0</v>
      </c>
      <c r="R358">
        <f t="shared" si="32"/>
        <v>3</v>
      </c>
      <c r="S358">
        <f t="shared" si="33"/>
        <v>0</v>
      </c>
      <c r="T358">
        <f t="shared" si="34"/>
        <v>1</v>
      </c>
      <c r="U358">
        <f t="shared" si="35"/>
        <v>3</v>
      </c>
      <c r="AG358">
        <v>11274600</v>
      </c>
      <c r="AH358">
        <v>33387</v>
      </c>
    </row>
    <row r="359" spans="1:34" x14ac:dyDescent="0.25">
      <c r="A359">
        <v>11280226</v>
      </c>
      <c r="B359">
        <v>38</v>
      </c>
      <c r="C359" t="s">
        <v>4</v>
      </c>
      <c r="D359">
        <v>987759</v>
      </c>
      <c r="E359">
        <v>1</v>
      </c>
      <c r="F359">
        <v>416499733</v>
      </c>
      <c r="G359">
        <v>385638736</v>
      </c>
      <c r="H359">
        <v>50</v>
      </c>
      <c r="I359">
        <v>3</v>
      </c>
      <c r="J359">
        <v>26</v>
      </c>
      <c r="K359">
        <v>24</v>
      </c>
      <c r="L359">
        <v>5</v>
      </c>
      <c r="M359">
        <v>90</v>
      </c>
      <c r="N359">
        <v>0</v>
      </c>
      <c r="P359">
        <v>0</v>
      </c>
      <c r="Q359">
        <v>4</v>
      </c>
      <c r="R359">
        <f t="shared" si="32"/>
        <v>5</v>
      </c>
      <c r="S359">
        <f t="shared" si="33"/>
        <v>0</v>
      </c>
      <c r="T359">
        <f t="shared" si="34"/>
        <v>0</v>
      </c>
      <c r="U359">
        <f t="shared" si="35"/>
        <v>5</v>
      </c>
      <c r="AG359">
        <v>11251211</v>
      </c>
      <c r="AH359">
        <v>27987</v>
      </c>
    </row>
    <row r="360" spans="1:34" x14ac:dyDescent="0.25">
      <c r="A360">
        <v>11280017</v>
      </c>
      <c r="B360">
        <v>4</v>
      </c>
      <c r="C360" t="s">
        <v>6</v>
      </c>
      <c r="D360">
        <v>1414488</v>
      </c>
      <c r="E360">
        <v>1</v>
      </c>
      <c r="F360">
        <v>365408584</v>
      </c>
      <c r="G360">
        <v>364182096</v>
      </c>
      <c r="H360">
        <v>68</v>
      </c>
      <c r="J360">
        <v>29</v>
      </c>
      <c r="K360">
        <v>41</v>
      </c>
      <c r="L360">
        <v>1</v>
      </c>
      <c r="M360">
        <v>90</v>
      </c>
      <c r="N360">
        <v>4</v>
      </c>
      <c r="O360">
        <v>90</v>
      </c>
      <c r="P360">
        <v>4</v>
      </c>
      <c r="Q360">
        <v>0</v>
      </c>
      <c r="R360">
        <f t="shared" si="32"/>
        <v>1</v>
      </c>
      <c r="S360">
        <f t="shared" si="33"/>
        <v>4</v>
      </c>
      <c r="T360">
        <f t="shared" si="34"/>
        <v>-3</v>
      </c>
      <c r="U360">
        <f t="shared" si="35"/>
        <v>-3</v>
      </c>
      <c r="AG360">
        <v>11272001</v>
      </c>
      <c r="AH360">
        <v>32104</v>
      </c>
    </row>
    <row r="361" spans="1:34" x14ac:dyDescent="0.25">
      <c r="A361">
        <v>11279673</v>
      </c>
      <c r="B361">
        <v>84</v>
      </c>
      <c r="C361" t="s">
        <v>4</v>
      </c>
      <c r="D361">
        <v>993499</v>
      </c>
      <c r="E361">
        <v>2</v>
      </c>
      <c r="F361">
        <v>386370879</v>
      </c>
      <c r="G361">
        <v>386396947</v>
      </c>
      <c r="H361">
        <v>43</v>
      </c>
      <c r="J361">
        <v>35</v>
      </c>
      <c r="K361">
        <v>47</v>
      </c>
      <c r="L361">
        <v>7</v>
      </c>
      <c r="M361">
        <v>90</v>
      </c>
      <c r="N361">
        <v>4</v>
      </c>
      <c r="O361">
        <v>90</v>
      </c>
      <c r="P361">
        <v>8</v>
      </c>
      <c r="Q361">
        <v>0</v>
      </c>
      <c r="R361">
        <f t="shared" si="32"/>
        <v>4</v>
      </c>
      <c r="S361">
        <f t="shared" si="33"/>
        <v>7</v>
      </c>
      <c r="T361">
        <f t="shared" si="34"/>
        <v>-3</v>
      </c>
      <c r="U361">
        <f t="shared" si="35"/>
        <v>-3</v>
      </c>
      <c r="AG361">
        <v>11271997</v>
      </c>
      <c r="AH361">
        <v>32104</v>
      </c>
    </row>
    <row r="362" spans="1:34" x14ac:dyDescent="0.25">
      <c r="A362">
        <v>11279657</v>
      </c>
      <c r="B362">
        <v>56</v>
      </c>
      <c r="C362" t="s">
        <v>4</v>
      </c>
      <c r="D362">
        <v>1333784</v>
      </c>
      <c r="E362">
        <v>2</v>
      </c>
      <c r="F362">
        <v>410700881</v>
      </c>
      <c r="G362">
        <v>409194397</v>
      </c>
      <c r="H362">
        <v>61</v>
      </c>
      <c r="I362">
        <v>10</v>
      </c>
      <c r="J362">
        <v>42</v>
      </c>
      <c r="K362">
        <v>33</v>
      </c>
      <c r="L362">
        <v>5</v>
      </c>
      <c r="M362">
        <v>90</v>
      </c>
      <c r="N362">
        <v>5</v>
      </c>
      <c r="O362">
        <v>90</v>
      </c>
      <c r="P362">
        <v>0</v>
      </c>
      <c r="Q362">
        <v>0</v>
      </c>
      <c r="R362">
        <f t="shared" si="32"/>
        <v>5</v>
      </c>
      <c r="S362">
        <f t="shared" si="33"/>
        <v>5</v>
      </c>
      <c r="T362">
        <f t="shared" si="34"/>
        <v>2</v>
      </c>
      <c r="U362">
        <f t="shared" si="35"/>
        <v>0</v>
      </c>
      <c r="AG362">
        <v>11271993</v>
      </c>
      <c r="AH362">
        <v>35211</v>
      </c>
    </row>
    <row r="363" spans="1:34" x14ac:dyDescent="0.25">
      <c r="A363">
        <v>11279480</v>
      </c>
      <c r="B363">
        <v>27</v>
      </c>
      <c r="C363" t="s">
        <v>6</v>
      </c>
      <c r="D363">
        <v>463541</v>
      </c>
      <c r="E363">
        <v>1</v>
      </c>
      <c r="F363">
        <v>381478406</v>
      </c>
      <c r="G363">
        <v>399587813</v>
      </c>
      <c r="H363">
        <v>47</v>
      </c>
      <c r="I363">
        <v>3</v>
      </c>
      <c r="J363">
        <v>25</v>
      </c>
      <c r="K363">
        <v>24</v>
      </c>
      <c r="L363">
        <v>2</v>
      </c>
      <c r="M363">
        <v>90</v>
      </c>
      <c r="N363">
        <v>5</v>
      </c>
      <c r="O363">
        <v>90</v>
      </c>
      <c r="P363">
        <v>0</v>
      </c>
      <c r="Q363">
        <v>0</v>
      </c>
      <c r="R363">
        <f t="shared" si="32"/>
        <v>2</v>
      </c>
      <c r="S363">
        <f t="shared" si="33"/>
        <v>5</v>
      </c>
      <c r="T363">
        <f t="shared" si="34"/>
        <v>0</v>
      </c>
      <c r="U363">
        <f t="shared" si="35"/>
        <v>-3</v>
      </c>
      <c r="AG363">
        <v>11271996</v>
      </c>
      <c r="AH363">
        <v>30225</v>
      </c>
    </row>
    <row r="364" spans="1:34" x14ac:dyDescent="0.25">
      <c r="A364">
        <v>11279480</v>
      </c>
      <c r="B364">
        <v>6</v>
      </c>
      <c r="C364" t="s">
        <v>4</v>
      </c>
      <c r="D364">
        <v>463541</v>
      </c>
      <c r="E364">
        <v>1</v>
      </c>
      <c r="F364">
        <v>349945167</v>
      </c>
      <c r="G364">
        <v>399587813</v>
      </c>
      <c r="H364">
        <v>47</v>
      </c>
      <c r="I364">
        <v>3</v>
      </c>
      <c r="J364">
        <v>25</v>
      </c>
      <c r="K364">
        <v>24</v>
      </c>
      <c r="L364">
        <v>2</v>
      </c>
      <c r="M364">
        <v>90</v>
      </c>
      <c r="N364">
        <v>5</v>
      </c>
      <c r="O364">
        <v>90</v>
      </c>
      <c r="P364">
        <v>0</v>
      </c>
      <c r="Q364">
        <v>0</v>
      </c>
      <c r="R364">
        <f t="shared" si="32"/>
        <v>2</v>
      </c>
      <c r="S364">
        <f t="shared" si="33"/>
        <v>5</v>
      </c>
      <c r="T364">
        <f t="shared" si="34"/>
        <v>0</v>
      </c>
      <c r="U364">
        <f t="shared" si="35"/>
        <v>-3</v>
      </c>
      <c r="AG364">
        <v>11272431</v>
      </c>
      <c r="AH364">
        <v>32104</v>
      </c>
    </row>
    <row r="365" spans="1:34" x14ac:dyDescent="0.25">
      <c r="A365">
        <v>11279237</v>
      </c>
      <c r="B365">
        <v>76</v>
      </c>
      <c r="C365" t="s">
        <v>6</v>
      </c>
      <c r="D365">
        <v>793644</v>
      </c>
      <c r="E365">
        <v>2</v>
      </c>
      <c r="F365">
        <v>399511514</v>
      </c>
      <c r="G365">
        <v>386483961</v>
      </c>
      <c r="H365">
        <v>55</v>
      </c>
      <c r="J365">
        <v>43</v>
      </c>
      <c r="K365">
        <v>41</v>
      </c>
      <c r="L365">
        <v>2</v>
      </c>
      <c r="M365">
        <v>90</v>
      </c>
      <c r="N365">
        <v>2</v>
      </c>
      <c r="O365">
        <v>90</v>
      </c>
      <c r="P365">
        <v>0</v>
      </c>
      <c r="Q365">
        <v>2</v>
      </c>
      <c r="R365">
        <f t="shared" si="32"/>
        <v>2</v>
      </c>
      <c r="S365">
        <f t="shared" si="33"/>
        <v>2</v>
      </c>
      <c r="T365">
        <f t="shared" si="34"/>
        <v>0</v>
      </c>
      <c r="U365">
        <f t="shared" si="35"/>
        <v>0</v>
      </c>
      <c r="AG365">
        <v>11272427</v>
      </c>
      <c r="AH365">
        <v>35211</v>
      </c>
    </row>
    <row r="366" spans="1:34" x14ac:dyDescent="0.25">
      <c r="A366">
        <v>11278994</v>
      </c>
      <c r="B366">
        <v>49</v>
      </c>
      <c r="C366" t="s">
        <v>6</v>
      </c>
      <c r="D366">
        <v>987759</v>
      </c>
      <c r="E366">
        <v>1</v>
      </c>
      <c r="F366">
        <v>387372185</v>
      </c>
      <c r="G366">
        <v>385638736</v>
      </c>
      <c r="H366">
        <v>51</v>
      </c>
      <c r="I366">
        <v>3</v>
      </c>
      <c r="J366">
        <v>26</v>
      </c>
      <c r="K366">
        <v>50</v>
      </c>
      <c r="L366">
        <v>5</v>
      </c>
      <c r="M366">
        <v>90</v>
      </c>
      <c r="N366">
        <v>5</v>
      </c>
      <c r="O366">
        <v>90</v>
      </c>
      <c r="P366">
        <v>0</v>
      </c>
      <c r="Q366">
        <v>0</v>
      </c>
      <c r="R366">
        <f t="shared" si="32"/>
        <v>5</v>
      </c>
      <c r="S366">
        <f t="shared" si="33"/>
        <v>5</v>
      </c>
      <c r="T366">
        <f t="shared" si="34"/>
        <v>-6</v>
      </c>
      <c r="U366">
        <f t="shared" si="35"/>
        <v>0</v>
      </c>
      <c r="AG366">
        <v>11272426</v>
      </c>
      <c r="AH366">
        <v>30225</v>
      </c>
    </row>
    <row r="367" spans="1:34" x14ac:dyDescent="0.25">
      <c r="A367">
        <v>11278993</v>
      </c>
      <c r="B367">
        <v>35</v>
      </c>
      <c r="C367" t="s">
        <v>4</v>
      </c>
      <c r="D367">
        <v>987759</v>
      </c>
      <c r="E367">
        <v>1</v>
      </c>
      <c r="F367">
        <v>379487810</v>
      </c>
      <c r="G367">
        <v>385638736</v>
      </c>
      <c r="H367">
        <v>75</v>
      </c>
      <c r="I367">
        <v>3</v>
      </c>
      <c r="J367">
        <v>26</v>
      </c>
      <c r="K367">
        <v>14</v>
      </c>
      <c r="L367">
        <v>5</v>
      </c>
      <c r="M367">
        <v>90</v>
      </c>
      <c r="N367">
        <v>2</v>
      </c>
      <c r="O367">
        <v>90</v>
      </c>
      <c r="P367">
        <v>0</v>
      </c>
      <c r="Q367">
        <v>0</v>
      </c>
      <c r="R367">
        <f t="shared" si="32"/>
        <v>5</v>
      </c>
      <c r="S367">
        <f t="shared" si="33"/>
        <v>2</v>
      </c>
      <c r="T367">
        <f t="shared" si="34"/>
        <v>3</v>
      </c>
      <c r="U367">
        <f t="shared" si="35"/>
        <v>3</v>
      </c>
      <c r="AG367">
        <v>11274645</v>
      </c>
      <c r="AH367">
        <v>37089</v>
      </c>
    </row>
    <row r="368" spans="1:34" x14ac:dyDescent="0.25">
      <c r="A368">
        <v>11278935</v>
      </c>
      <c r="B368">
        <v>13</v>
      </c>
      <c r="C368" t="s">
        <v>6</v>
      </c>
      <c r="D368">
        <v>793621</v>
      </c>
      <c r="E368">
        <v>1</v>
      </c>
      <c r="F368">
        <v>365848604</v>
      </c>
      <c r="G368">
        <v>395561803</v>
      </c>
      <c r="H368">
        <v>39</v>
      </c>
      <c r="I368">
        <v>14</v>
      </c>
      <c r="J368">
        <v>34</v>
      </c>
      <c r="K368">
        <v>32</v>
      </c>
      <c r="L368">
        <v>2</v>
      </c>
      <c r="M368">
        <v>90</v>
      </c>
      <c r="N368">
        <v>3</v>
      </c>
      <c r="O368">
        <v>90</v>
      </c>
      <c r="P368">
        <v>7</v>
      </c>
      <c r="Q368">
        <v>7</v>
      </c>
      <c r="R368">
        <f t="shared" si="32"/>
        <v>2</v>
      </c>
      <c r="S368">
        <f t="shared" si="33"/>
        <v>3</v>
      </c>
      <c r="T368">
        <f t="shared" si="34"/>
        <v>0</v>
      </c>
      <c r="U368">
        <f t="shared" si="35"/>
        <v>-1</v>
      </c>
      <c r="AG368">
        <v>11274646</v>
      </c>
      <c r="AH368">
        <v>37089</v>
      </c>
    </row>
    <row r="369" spans="1:34" x14ac:dyDescent="0.25">
      <c r="A369">
        <v>11278935</v>
      </c>
      <c r="B369">
        <v>11</v>
      </c>
      <c r="C369" t="s">
        <v>6</v>
      </c>
      <c r="D369">
        <v>793621</v>
      </c>
      <c r="E369">
        <v>1</v>
      </c>
      <c r="F369">
        <v>395022791</v>
      </c>
      <c r="G369">
        <v>395561803</v>
      </c>
      <c r="H369">
        <v>39</v>
      </c>
      <c r="I369">
        <v>14</v>
      </c>
      <c r="J369">
        <v>34</v>
      </c>
      <c r="K369">
        <v>32</v>
      </c>
      <c r="L369">
        <v>2</v>
      </c>
      <c r="M369">
        <v>90</v>
      </c>
      <c r="N369">
        <v>3</v>
      </c>
      <c r="O369">
        <v>90</v>
      </c>
      <c r="P369">
        <v>7</v>
      </c>
      <c r="Q369">
        <v>7</v>
      </c>
      <c r="R369">
        <f t="shared" si="32"/>
        <v>2</v>
      </c>
      <c r="S369">
        <f t="shared" si="33"/>
        <v>3</v>
      </c>
      <c r="T369">
        <f t="shared" si="34"/>
        <v>0</v>
      </c>
      <c r="U369">
        <f t="shared" si="35"/>
        <v>-1</v>
      </c>
      <c r="AG369">
        <v>11274563</v>
      </c>
      <c r="AH369">
        <v>32104</v>
      </c>
    </row>
    <row r="370" spans="1:34" x14ac:dyDescent="0.25">
      <c r="A370">
        <v>11278929</v>
      </c>
      <c r="B370">
        <v>78</v>
      </c>
      <c r="C370" t="s">
        <v>6</v>
      </c>
      <c r="D370">
        <v>987759</v>
      </c>
      <c r="E370">
        <v>1</v>
      </c>
      <c r="F370">
        <v>366730961</v>
      </c>
      <c r="G370">
        <v>385638736</v>
      </c>
      <c r="H370">
        <v>51</v>
      </c>
      <c r="I370">
        <v>3</v>
      </c>
      <c r="J370">
        <v>24</v>
      </c>
      <c r="K370">
        <v>40</v>
      </c>
      <c r="L370">
        <v>5</v>
      </c>
      <c r="M370">
        <v>90</v>
      </c>
      <c r="N370">
        <v>2</v>
      </c>
      <c r="O370">
        <v>90</v>
      </c>
      <c r="P370">
        <v>0</v>
      </c>
      <c r="Q370">
        <v>0</v>
      </c>
      <c r="R370">
        <f t="shared" si="32"/>
        <v>5</v>
      </c>
      <c r="S370">
        <f t="shared" si="33"/>
        <v>2</v>
      </c>
      <c r="T370">
        <f t="shared" si="34"/>
        <v>-4</v>
      </c>
      <c r="U370">
        <f t="shared" si="35"/>
        <v>3</v>
      </c>
      <c r="AG370">
        <v>11274569</v>
      </c>
      <c r="AH370">
        <v>32104</v>
      </c>
    </row>
    <row r="371" spans="1:34" x14ac:dyDescent="0.25">
      <c r="A371">
        <v>11278886</v>
      </c>
      <c r="B371">
        <v>29</v>
      </c>
      <c r="C371" t="s">
        <v>4</v>
      </c>
      <c r="D371">
        <v>793621</v>
      </c>
      <c r="E371">
        <v>1</v>
      </c>
      <c r="F371">
        <v>395022791</v>
      </c>
      <c r="G371">
        <v>395561803</v>
      </c>
      <c r="H371">
        <v>53</v>
      </c>
      <c r="I371">
        <v>14</v>
      </c>
      <c r="J371">
        <v>34</v>
      </c>
      <c r="K371">
        <v>26</v>
      </c>
      <c r="L371">
        <v>2</v>
      </c>
      <c r="M371">
        <v>90</v>
      </c>
      <c r="N371">
        <v>0</v>
      </c>
      <c r="P371">
        <v>7</v>
      </c>
      <c r="Q371">
        <v>7</v>
      </c>
      <c r="R371">
        <f t="shared" si="32"/>
        <v>2</v>
      </c>
      <c r="S371">
        <f t="shared" si="33"/>
        <v>0</v>
      </c>
      <c r="T371">
        <f t="shared" si="34"/>
        <v>2</v>
      </c>
      <c r="U371">
        <f t="shared" si="35"/>
        <v>2</v>
      </c>
      <c r="AG371">
        <v>11274756</v>
      </c>
      <c r="AH371">
        <v>32104</v>
      </c>
    </row>
    <row r="372" spans="1:34" x14ac:dyDescent="0.25">
      <c r="A372">
        <v>11278308</v>
      </c>
      <c r="B372">
        <v>77</v>
      </c>
      <c r="C372" t="s">
        <v>6</v>
      </c>
      <c r="D372">
        <v>315523</v>
      </c>
      <c r="E372">
        <v>1</v>
      </c>
      <c r="F372">
        <v>337806897</v>
      </c>
      <c r="G372">
        <v>407088813</v>
      </c>
      <c r="H372">
        <v>48</v>
      </c>
      <c r="J372">
        <v>28</v>
      </c>
      <c r="K372">
        <v>28</v>
      </c>
      <c r="L372">
        <v>4</v>
      </c>
      <c r="M372">
        <v>90</v>
      </c>
      <c r="N372">
        <v>2</v>
      </c>
      <c r="O372">
        <v>90</v>
      </c>
      <c r="P372">
        <v>0</v>
      </c>
      <c r="Q372">
        <v>0</v>
      </c>
      <c r="R372">
        <f t="shared" si="32"/>
        <v>4</v>
      </c>
      <c r="S372">
        <f t="shared" si="33"/>
        <v>2</v>
      </c>
      <c r="T372">
        <f t="shared" si="34"/>
        <v>0</v>
      </c>
      <c r="U372">
        <f t="shared" si="35"/>
        <v>2</v>
      </c>
      <c r="AG372">
        <v>11274753</v>
      </c>
      <c r="AH372">
        <v>37089</v>
      </c>
    </row>
    <row r="373" spans="1:34" x14ac:dyDescent="0.25">
      <c r="A373">
        <v>11278207</v>
      </c>
      <c r="B373">
        <v>28</v>
      </c>
      <c r="C373" t="s">
        <v>4</v>
      </c>
      <c r="D373">
        <v>773984</v>
      </c>
      <c r="E373">
        <v>2</v>
      </c>
      <c r="F373">
        <v>412329484</v>
      </c>
      <c r="G373">
        <v>412246400</v>
      </c>
      <c r="H373">
        <v>19</v>
      </c>
      <c r="J373">
        <v>44</v>
      </c>
      <c r="K373">
        <v>14</v>
      </c>
      <c r="L373">
        <v>0</v>
      </c>
      <c r="N373">
        <v>7</v>
      </c>
      <c r="O373">
        <v>90</v>
      </c>
      <c r="P373">
        <v>0</v>
      </c>
      <c r="Q373">
        <v>8</v>
      </c>
      <c r="R373">
        <f t="shared" si="32"/>
        <v>7</v>
      </c>
      <c r="S373">
        <f t="shared" si="33"/>
        <v>0</v>
      </c>
      <c r="T373">
        <f t="shared" si="34"/>
        <v>7</v>
      </c>
      <c r="U373">
        <f t="shared" si="35"/>
        <v>7</v>
      </c>
      <c r="AG373">
        <v>11275079</v>
      </c>
      <c r="AH373">
        <v>37089</v>
      </c>
    </row>
    <row r="374" spans="1:34" x14ac:dyDescent="0.25">
      <c r="A374">
        <v>11278136</v>
      </c>
      <c r="B374">
        <v>64</v>
      </c>
      <c r="C374" t="s">
        <v>4</v>
      </c>
      <c r="D374">
        <v>121578</v>
      </c>
      <c r="E374">
        <v>1</v>
      </c>
      <c r="F374">
        <v>397377977</v>
      </c>
      <c r="G374">
        <v>391525610</v>
      </c>
      <c r="H374">
        <v>55</v>
      </c>
      <c r="I374">
        <v>3</v>
      </c>
      <c r="J374">
        <v>21</v>
      </c>
      <c r="K374">
        <v>17</v>
      </c>
      <c r="L374">
        <v>3</v>
      </c>
      <c r="M374">
        <v>90</v>
      </c>
      <c r="N374">
        <v>2</v>
      </c>
      <c r="O374">
        <v>90</v>
      </c>
      <c r="P374">
        <v>0</v>
      </c>
      <c r="Q374">
        <v>0</v>
      </c>
      <c r="R374">
        <f t="shared" si="32"/>
        <v>3</v>
      </c>
      <c r="S374">
        <f t="shared" si="33"/>
        <v>2</v>
      </c>
      <c r="T374">
        <f t="shared" si="34"/>
        <v>1</v>
      </c>
      <c r="U374">
        <f t="shared" si="35"/>
        <v>1</v>
      </c>
      <c r="AG374">
        <v>11275045</v>
      </c>
      <c r="AH374">
        <v>37089</v>
      </c>
    </row>
    <row r="375" spans="1:34" x14ac:dyDescent="0.25">
      <c r="A375">
        <v>11277918</v>
      </c>
      <c r="B375">
        <v>30</v>
      </c>
      <c r="C375" t="s">
        <v>4</v>
      </c>
      <c r="D375">
        <v>2013090</v>
      </c>
      <c r="E375">
        <v>2</v>
      </c>
      <c r="F375">
        <v>422916995</v>
      </c>
      <c r="G375">
        <v>357396939</v>
      </c>
      <c r="H375">
        <v>22</v>
      </c>
      <c r="J375">
        <v>20</v>
      </c>
      <c r="K375">
        <v>14</v>
      </c>
      <c r="L375">
        <v>0</v>
      </c>
      <c r="N375">
        <v>1</v>
      </c>
      <c r="O375">
        <v>90</v>
      </c>
      <c r="P375">
        <v>0</v>
      </c>
      <c r="Q375">
        <v>0</v>
      </c>
      <c r="R375">
        <f t="shared" si="32"/>
        <v>1</v>
      </c>
      <c r="S375">
        <f t="shared" si="33"/>
        <v>0</v>
      </c>
      <c r="T375">
        <f t="shared" si="34"/>
        <v>1</v>
      </c>
      <c r="U375">
        <f t="shared" si="35"/>
        <v>1</v>
      </c>
      <c r="AG375">
        <v>616135573</v>
      </c>
      <c r="AH375">
        <v>8247</v>
      </c>
    </row>
    <row r="376" spans="1:34" x14ac:dyDescent="0.25">
      <c r="A376">
        <v>11277911</v>
      </c>
      <c r="B376">
        <v>32</v>
      </c>
      <c r="C376" t="s">
        <v>6</v>
      </c>
      <c r="D376">
        <v>1456633</v>
      </c>
      <c r="E376">
        <v>2</v>
      </c>
      <c r="F376">
        <v>376962091</v>
      </c>
      <c r="G376">
        <v>391906523</v>
      </c>
      <c r="H376">
        <v>42</v>
      </c>
      <c r="I376">
        <v>4</v>
      </c>
      <c r="J376">
        <v>32</v>
      </c>
      <c r="K376">
        <v>32</v>
      </c>
      <c r="L376">
        <v>5</v>
      </c>
      <c r="M376">
        <v>90</v>
      </c>
      <c r="N376">
        <v>7</v>
      </c>
      <c r="O376">
        <v>90</v>
      </c>
      <c r="P376">
        <v>0</v>
      </c>
      <c r="Q376">
        <v>1</v>
      </c>
      <c r="R376">
        <f t="shared" si="32"/>
        <v>7</v>
      </c>
      <c r="S376">
        <f t="shared" si="33"/>
        <v>5</v>
      </c>
      <c r="T376">
        <f t="shared" si="34"/>
        <v>0</v>
      </c>
      <c r="U376">
        <f t="shared" si="35"/>
        <v>2</v>
      </c>
      <c r="AG376">
        <v>617268649</v>
      </c>
      <c r="AH376">
        <v>15501</v>
      </c>
    </row>
    <row r="377" spans="1:34" x14ac:dyDescent="0.25">
      <c r="A377">
        <v>11277893</v>
      </c>
      <c r="B377">
        <v>72</v>
      </c>
      <c r="C377" t="s">
        <v>4</v>
      </c>
      <c r="D377">
        <v>2052502</v>
      </c>
      <c r="E377">
        <v>2</v>
      </c>
      <c r="F377">
        <v>425163067</v>
      </c>
      <c r="G377">
        <v>319671100</v>
      </c>
      <c r="H377">
        <v>71</v>
      </c>
      <c r="J377">
        <v>11</v>
      </c>
      <c r="K377">
        <v>36</v>
      </c>
      <c r="L377">
        <v>3</v>
      </c>
      <c r="M377">
        <v>90</v>
      </c>
      <c r="N377">
        <v>5</v>
      </c>
      <c r="O377">
        <v>90</v>
      </c>
      <c r="P377">
        <v>0</v>
      </c>
      <c r="Q377">
        <v>2</v>
      </c>
      <c r="R377">
        <f t="shared" si="32"/>
        <v>5</v>
      </c>
      <c r="S377">
        <f t="shared" si="33"/>
        <v>3</v>
      </c>
      <c r="T377">
        <f t="shared" si="34"/>
        <v>-7</v>
      </c>
      <c r="U377">
        <f t="shared" si="35"/>
        <v>2</v>
      </c>
      <c r="AG377">
        <v>617268654</v>
      </c>
      <c r="AH377">
        <v>27987</v>
      </c>
    </row>
    <row r="378" spans="1:34" x14ac:dyDescent="0.25">
      <c r="A378">
        <v>11277893</v>
      </c>
      <c r="B378">
        <v>42</v>
      </c>
      <c r="C378" t="s">
        <v>6</v>
      </c>
      <c r="D378">
        <v>2052502</v>
      </c>
      <c r="E378">
        <v>2</v>
      </c>
      <c r="F378">
        <v>423782156</v>
      </c>
      <c r="G378">
        <v>319671100</v>
      </c>
      <c r="H378">
        <v>71</v>
      </c>
      <c r="J378">
        <v>11</v>
      </c>
      <c r="K378">
        <v>36</v>
      </c>
      <c r="L378">
        <v>3</v>
      </c>
      <c r="M378">
        <v>90</v>
      </c>
      <c r="N378">
        <v>5</v>
      </c>
      <c r="O378">
        <v>90</v>
      </c>
      <c r="P378">
        <v>0</v>
      </c>
      <c r="Q378">
        <v>2</v>
      </c>
      <c r="R378">
        <f t="shared" si="32"/>
        <v>5</v>
      </c>
      <c r="S378">
        <f t="shared" si="33"/>
        <v>3</v>
      </c>
      <c r="T378">
        <f t="shared" si="34"/>
        <v>-7</v>
      </c>
      <c r="U378">
        <f t="shared" si="35"/>
        <v>2</v>
      </c>
      <c r="AG378">
        <v>620447523</v>
      </c>
      <c r="AH378">
        <v>18951</v>
      </c>
    </row>
    <row r="379" spans="1:34" x14ac:dyDescent="0.25">
      <c r="A379">
        <v>11277884</v>
      </c>
      <c r="B379">
        <v>14</v>
      </c>
      <c r="C379" t="s">
        <v>4</v>
      </c>
      <c r="D379">
        <v>1805969</v>
      </c>
      <c r="E379">
        <v>1</v>
      </c>
      <c r="F379">
        <v>410349075</v>
      </c>
      <c r="G379">
        <v>388315558</v>
      </c>
      <c r="H379">
        <v>75</v>
      </c>
      <c r="J379">
        <v>29</v>
      </c>
      <c r="K379">
        <v>14</v>
      </c>
      <c r="L379">
        <v>2</v>
      </c>
      <c r="M379">
        <v>55</v>
      </c>
      <c r="N379">
        <v>2</v>
      </c>
      <c r="O379">
        <v>90</v>
      </c>
      <c r="P379">
        <v>0</v>
      </c>
      <c r="Q379">
        <v>0</v>
      </c>
      <c r="R379">
        <f t="shared" si="32"/>
        <v>2</v>
      </c>
      <c r="S379">
        <f t="shared" si="33"/>
        <v>2</v>
      </c>
      <c r="T379">
        <f t="shared" si="34"/>
        <v>3</v>
      </c>
      <c r="U379">
        <f t="shared" si="35"/>
        <v>0</v>
      </c>
      <c r="AG379">
        <v>617268659</v>
      </c>
      <c r="AH379">
        <v>38734</v>
      </c>
    </row>
    <row r="380" spans="1:34" x14ac:dyDescent="0.25">
      <c r="A380">
        <v>11277883</v>
      </c>
      <c r="B380">
        <v>2</v>
      </c>
      <c r="C380" t="s">
        <v>4</v>
      </c>
      <c r="D380">
        <v>121578</v>
      </c>
      <c r="E380">
        <v>1</v>
      </c>
      <c r="F380">
        <v>370701594</v>
      </c>
      <c r="G380">
        <v>391525610</v>
      </c>
      <c r="H380">
        <v>34</v>
      </c>
      <c r="I380">
        <v>3</v>
      </c>
      <c r="J380">
        <v>21</v>
      </c>
      <c r="K380">
        <v>23</v>
      </c>
      <c r="L380">
        <v>3</v>
      </c>
      <c r="M380">
        <v>90</v>
      </c>
      <c r="N380">
        <v>1</v>
      </c>
      <c r="O380">
        <v>30</v>
      </c>
      <c r="P380">
        <v>0</v>
      </c>
      <c r="Q380">
        <v>4</v>
      </c>
      <c r="R380">
        <f t="shared" ref="R380:R431" si="36">IF(E380=1,L380,N380)</f>
        <v>3</v>
      </c>
      <c r="S380">
        <f t="shared" ref="S380:S431" si="37">IF(E380=1,N380,L380)</f>
        <v>1</v>
      </c>
      <c r="T380">
        <f t="shared" ref="T380:T431" si="38">INT((J380-K380)/4)</f>
        <v>-1</v>
      </c>
      <c r="U380">
        <f t="shared" ref="U380:U431" si="39">R380-S380</f>
        <v>2</v>
      </c>
      <c r="AG380">
        <v>620609538</v>
      </c>
      <c r="AH380">
        <v>39359</v>
      </c>
    </row>
    <row r="381" spans="1:34" x14ac:dyDescent="0.25">
      <c r="A381">
        <v>11277865</v>
      </c>
      <c r="B381">
        <v>2</v>
      </c>
      <c r="C381" t="s">
        <v>6</v>
      </c>
      <c r="D381">
        <v>463541</v>
      </c>
      <c r="E381">
        <v>1</v>
      </c>
      <c r="F381">
        <v>381478406</v>
      </c>
      <c r="G381">
        <v>399587813</v>
      </c>
      <c r="H381">
        <v>47</v>
      </c>
      <c r="I381">
        <v>3</v>
      </c>
      <c r="J381">
        <v>25</v>
      </c>
      <c r="K381">
        <v>49</v>
      </c>
      <c r="L381">
        <v>2</v>
      </c>
      <c r="M381">
        <v>90</v>
      </c>
      <c r="N381">
        <v>5</v>
      </c>
      <c r="O381">
        <v>90</v>
      </c>
      <c r="P381">
        <v>0</v>
      </c>
      <c r="Q381">
        <v>0</v>
      </c>
      <c r="R381">
        <f t="shared" si="36"/>
        <v>2</v>
      </c>
      <c r="S381">
        <f t="shared" si="37"/>
        <v>5</v>
      </c>
      <c r="T381">
        <f t="shared" si="38"/>
        <v>-6</v>
      </c>
      <c r="U381">
        <f t="shared" si="39"/>
        <v>-3</v>
      </c>
      <c r="AG381">
        <v>11199331</v>
      </c>
      <c r="AH381">
        <v>27987</v>
      </c>
    </row>
    <row r="382" spans="1:34" x14ac:dyDescent="0.25">
      <c r="A382">
        <v>11277864</v>
      </c>
      <c r="B382">
        <v>14</v>
      </c>
      <c r="C382" t="s">
        <v>6</v>
      </c>
      <c r="D382">
        <v>120994</v>
      </c>
      <c r="E382">
        <v>2</v>
      </c>
      <c r="F382">
        <v>431897450</v>
      </c>
      <c r="G382">
        <v>431954626</v>
      </c>
      <c r="H382">
        <v>66</v>
      </c>
      <c r="I382">
        <v>5</v>
      </c>
      <c r="J382">
        <v>17</v>
      </c>
      <c r="K382">
        <v>37</v>
      </c>
      <c r="L382">
        <v>3</v>
      </c>
      <c r="M382">
        <v>90</v>
      </c>
      <c r="N382">
        <v>2</v>
      </c>
      <c r="O382">
        <v>90</v>
      </c>
      <c r="P382">
        <v>0</v>
      </c>
      <c r="Q382">
        <v>0</v>
      </c>
      <c r="R382">
        <f t="shared" si="36"/>
        <v>2</v>
      </c>
      <c r="S382">
        <f t="shared" si="37"/>
        <v>3</v>
      </c>
      <c r="T382">
        <f t="shared" si="38"/>
        <v>-5</v>
      </c>
      <c r="U382">
        <f t="shared" si="39"/>
        <v>-1</v>
      </c>
      <c r="AG382">
        <v>11199336</v>
      </c>
      <c r="AH382">
        <v>38734</v>
      </c>
    </row>
    <row r="383" spans="1:34" x14ac:dyDescent="0.25">
      <c r="A383">
        <v>11277863</v>
      </c>
      <c r="B383">
        <v>35</v>
      </c>
      <c r="C383" t="s">
        <v>6</v>
      </c>
      <c r="D383">
        <v>463541</v>
      </c>
      <c r="E383">
        <v>1</v>
      </c>
      <c r="F383">
        <v>381478406</v>
      </c>
      <c r="G383">
        <v>399587813</v>
      </c>
      <c r="H383">
        <v>72</v>
      </c>
      <c r="I383">
        <v>3</v>
      </c>
      <c r="J383">
        <v>25</v>
      </c>
      <c r="K383">
        <v>14</v>
      </c>
      <c r="L383">
        <v>2</v>
      </c>
      <c r="M383">
        <v>90</v>
      </c>
      <c r="N383">
        <v>2</v>
      </c>
      <c r="O383">
        <v>90</v>
      </c>
      <c r="P383">
        <v>0</v>
      </c>
      <c r="Q383">
        <v>0</v>
      </c>
      <c r="R383">
        <f t="shared" si="36"/>
        <v>2</v>
      </c>
      <c r="S383">
        <f t="shared" si="37"/>
        <v>2</v>
      </c>
      <c r="T383">
        <f t="shared" si="38"/>
        <v>2</v>
      </c>
      <c r="U383">
        <f t="shared" si="39"/>
        <v>0</v>
      </c>
      <c r="AG383">
        <v>11242678</v>
      </c>
      <c r="AH383">
        <v>44344</v>
      </c>
    </row>
    <row r="384" spans="1:34" x14ac:dyDescent="0.25">
      <c r="A384">
        <v>11277706</v>
      </c>
      <c r="B384">
        <v>20</v>
      </c>
      <c r="C384" t="s">
        <v>4</v>
      </c>
      <c r="D384">
        <v>793621</v>
      </c>
      <c r="E384">
        <v>1</v>
      </c>
      <c r="F384">
        <v>365848604</v>
      </c>
      <c r="G384">
        <v>395561803</v>
      </c>
      <c r="H384">
        <v>57</v>
      </c>
      <c r="I384">
        <v>14</v>
      </c>
      <c r="J384">
        <v>34</v>
      </c>
      <c r="K384">
        <v>21</v>
      </c>
      <c r="L384">
        <v>2</v>
      </c>
      <c r="M384">
        <v>90</v>
      </c>
      <c r="N384">
        <v>3</v>
      </c>
      <c r="O384">
        <v>90</v>
      </c>
      <c r="P384">
        <v>7</v>
      </c>
      <c r="Q384">
        <v>0</v>
      </c>
      <c r="R384">
        <f t="shared" si="36"/>
        <v>2</v>
      </c>
      <c r="S384">
        <f t="shared" si="37"/>
        <v>3</v>
      </c>
      <c r="T384">
        <f t="shared" si="38"/>
        <v>3</v>
      </c>
      <c r="U384">
        <f t="shared" si="39"/>
        <v>-1</v>
      </c>
      <c r="AG384">
        <v>11199338</v>
      </c>
      <c r="AH384">
        <v>27987</v>
      </c>
    </row>
    <row r="385" spans="1:34" x14ac:dyDescent="0.25">
      <c r="A385">
        <v>11277487</v>
      </c>
      <c r="B385">
        <v>20</v>
      </c>
      <c r="C385" t="s">
        <v>4</v>
      </c>
      <c r="D385">
        <v>2053670</v>
      </c>
      <c r="E385">
        <v>1</v>
      </c>
      <c r="F385">
        <v>430481466</v>
      </c>
      <c r="G385">
        <v>381880911</v>
      </c>
      <c r="H385">
        <v>57</v>
      </c>
      <c r="I385">
        <v>3</v>
      </c>
      <c r="J385">
        <v>22</v>
      </c>
      <c r="K385">
        <v>15</v>
      </c>
      <c r="L385">
        <v>4</v>
      </c>
      <c r="M385">
        <v>90</v>
      </c>
      <c r="N385">
        <v>3</v>
      </c>
      <c r="O385">
        <v>90</v>
      </c>
      <c r="P385">
        <v>0</v>
      </c>
      <c r="Q385">
        <v>7</v>
      </c>
      <c r="R385">
        <f t="shared" si="36"/>
        <v>4</v>
      </c>
      <c r="S385">
        <f t="shared" si="37"/>
        <v>3</v>
      </c>
      <c r="T385">
        <f t="shared" si="38"/>
        <v>1</v>
      </c>
      <c r="U385">
        <f t="shared" si="39"/>
        <v>1</v>
      </c>
      <c r="AG385">
        <v>11253886</v>
      </c>
      <c r="AH385">
        <v>44344</v>
      </c>
    </row>
    <row r="386" spans="1:34" x14ac:dyDescent="0.25">
      <c r="A386">
        <v>11277447</v>
      </c>
      <c r="B386">
        <v>39</v>
      </c>
      <c r="C386" t="s">
        <v>4</v>
      </c>
      <c r="D386">
        <v>793686</v>
      </c>
      <c r="E386">
        <v>2</v>
      </c>
      <c r="F386">
        <v>395226847</v>
      </c>
      <c r="G386">
        <v>360873846</v>
      </c>
      <c r="H386">
        <v>40</v>
      </c>
      <c r="J386">
        <v>31</v>
      </c>
      <c r="K386">
        <v>40</v>
      </c>
      <c r="L386">
        <v>2</v>
      </c>
      <c r="M386">
        <v>90</v>
      </c>
      <c r="N386">
        <v>6</v>
      </c>
      <c r="O386">
        <v>90</v>
      </c>
      <c r="P386">
        <v>0</v>
      </c>
      <c r="Q386">
        <v>7</v>
      </c>
      <c r="R386">
        <f t="shared" si="36"/>
        <v>6</v>
      </c>
      <c r="S386">
        <f t="shared" si="37"/>
        <v>2</v>
      </c>
      <c r="T386">
        <f t="shared" si="38"/>
        <v>-3</v>
      </c>
      <c r="U386">
        <f t="shared" si="39"/>
        <v>4</v>
      </c>
      <c r="AG386">
        <v>616170497</v>
      </c>
      <c r="AH386">
        <v>26873</v>
      </c>
    </row>
    <row r="387" spans="1:34" x14ac:dyDescent="0.25">
      <c r="A387">
        <v>11277447</v>
      </c>
      <c r="B387">
        <v>10</v>
      </c>
      <c r="C387" t="s">
        <v>4</v>
      </c>
      <c r="D387">
        <v>793686</v>
      </c>
      <c r="E387">
        <v>2</v>
      </c>
      <c r="F387">
        <v>361678309</v>
      </c>
      <c r="G387">
        <v>360873846</v>
      </c>
      <c r="H387">
        <v>40</v>
      </c>
      <c r="J387">
        <v>31</v>
      </c>
      <c r="K387">
        <v>40</v>
      </c>
      <c r="L387">
        <v>2</v>
      </c>
      <c r="M387">
        <v>90</v>
      </c>
      <c r="N387">
        <v>6</v>
      </c>
      <c r="O387">
        <v>90</v>
      </c>
      <c r="P387">
        <v>0</v>
      </c>
      <c r="Q387">
        <v>7</v>
      </c>
      <c r="R387">
        <f t="shared" si="36"/>
        <v>6</v>
      </c>
      <c r="S387">
        <f t="shared" si="37"/>
        <v>2</v>
      </c>
      <c r="T387">
        <f t="shared" si="38"/>
        <v>-3</v>
      </c>
      <c r="U387">
        <f t="shared" si="39"/>
        <v>4</v>
      </c>
      <c r="AG387">
        <v>619077981</v>
      </c>
      <c r="AH387">
        <v>26873</v>
      </c>
    </row>
    <row r="388" spans="1:34" x14ac:dyDescent="0.25">
      <c r="A388">
        <v>11277386</v>
      </c>
      <c r="B388">
        <v>21</v>
      </c>
      <c r="C388" t="s">
        <v>4</v>
      </c>
      <c r="D388">
        <v>228845</v>
      </c>
      <c r="E388">
        <v>2</v>
      </c>
      <c r="F388">
        <v>421272303</v>
      </c>
      <c r="G388">
        <v>429672317</v>
      </c>
      <c r="H388">
        <v>53</v>
      </c>
      <c r="I388">
        <v>5</v>
      </c>
      <c r="J388">
        <v>17</v>
      </c>
      <c r="K388">
        <v>37</v>
      </c>
      <c r="L388">
        <v>2</v>
      </c>
      <c r="M388">
        <v>90</v>
      </c>
      <c r="N388">
        <v>3</v>
      </c>
      <c r="O388">
        <v>90</v>
      </c>
      <c r="P388">
        <v>7</v>
      </c>
      <c r="Q388">
        <v>0</v>
      </c>
      <c r="R388">
        <f t="shared" si="36"/>
        <v>3</v>
      </c>
      <c r="S388">
        <f t="shared" si="37"/>
        <v>2</v>
      </c>
      <c r="T388">
        <f t="shared" si="38"/>
        <v>-5</v>
      </c>
      <c r="U388">
        <f t="shared" si="39"/>
        <v>1</v>
      </c>
      <c r="AG388">
        <v>620288844</v>
      </c>
      <c r="AH388">
        <v>39359</v>
      </c>
    </row>
    <row r="389" spans="1:34" x14ac:dyDescent="0.25">
      <c r="A389">
        <v>11277386</v>
      </c>
      <c r="B389">
        <v>4</v>
      </c>
      <c r="C389" t="s">
        <v>4</v>
      </c>
      <c r="D389">
        <v>793621</v>
      </c>
      <c r="E389">
        <v>1</v>
      </c>
      <c r="F389">
        <v>395022791</v>
      </c>
      <c r="G389">
        <v>395561803</v>
      </c>
      <c r="H389">
        <v>53</v>
      </c>
      <c r="I389">
        <v>14</v>
      </c>
      <c r="J389">
        <v>34</v>
      </c>
      <c r="K389">
        <v>28</v>
      </c>
      <c r="L389">
        <v>2</v>
      </c>
      <c r="M389">
        <v>90</v>
      </c>
      <c r="N389">
        <v>3</v>
      </c>
      <c r="O389">
        <v>90</v>
      </c>
      <c r="P389">
        <v>7</v>
      </c>
      <c r="Q389">
        <v>0</v>
      </c>
      <c r="R389">
        <f t="shared" si="36"/>
        <v>2</v>
      </c>
      <c r="S389">
        <f t="shared" si="37"/>
        <v>3</v>
      </c>
      <c r="T389">
        <f t="shared" si="38"/>
        <v>1</v>
      </c>
      <c r="U389">
        <f t="shared" si="39"/>
        <v>-1</v>
      </c>
      <c r="AG389">
        <v>619077985</v>
      </c>
      <c r="AH389">
        <v>44344</v>
      </c>
    </row>
    <row r="390" spans="1:34" x14ac:dyDescent="0.25">
      <c r="A390">
        <v>11277375</v>
      </c>
      <c r="B390">
        <v>38</v>
      </c>
      <c r="C390" t="s">
        <v>6</v>
      </c>
      <c r="D390">
        <v>463541</v>
      </c>
      <c r="E390">
        <v>1</v>
      </c>
      <c r="F390">
        <v>381478406</v>
      </c>
      <c r="G390">
        <v>399587813</v>
      </c>
      <c r="H390">
        <v>61</v>
      </c>
      <c r="I390">
        <v>3</v>
      </c>
      <c r="J390">
        <v>25</v>
      </c>
      <c r="K390">
        <v>13</v>
      </c>
      <c r="L390">
        <v>2</v>
      </c>
      <c r="M390">
        <v>90</v>
      </c>
      <c r="N390">
        <v>3</v>
      </c>
      <c r="O390">
        <v>90</v>
      </c>
      <c r="P390">
        <v>0</v>
      </c>
      <c r="Q390">
        <v>0</v>
      </c>
      <c r="R390">
        <f t="shared" si="36"/>
        <v>2</v>
      </c>
      <c r="S390">
        <f t="shared" si="37"/>
        <v>3</v>
      </c>
      <c r="T390">
        <f t="shared" si="38"/>
        <v>3</v>
      </c>
      <c r="U390">
        <f t="shared" si="39"/>
        <v>-1</v>
      </c>
      <c r="AG390">
        <v>620474556</v>
      </c>
      <c r="AH390">
        <v>27987</v>
      </c>
    </row>
    <row r="391" spans="1:34" x14ac:dyDescent="0.25">
      <c r="A391">
        <v>11277328</v>
      </c>
      <c r="B391">
        <v>74</v>
      </c>
      <c r="C391" t="s">
        <v>6</v>
      </c>
      <c r="D391">
        <v>463541</v>
      </c>
      <c r="E391">
        <v>1</v>
      </c>
      <c r="F391">
        <v>349945167</v>
      </c>
      <c r="G391">
        <v>399587813</v>
      </c>
      <c r="H391">
        <v>75</v>
      </c>
      <c r="I391">
        <v>3</v>
      </c>
      <c r="J391">
        <v>25</v>
      </c>
      <c r="K391">
        <v>30</v>
      </c>
      <c r="L391">
        <v>2</v>
      </c>
      <c r="M391">
        <v>90</v>
      </c>
      <c r="N391">
        <v>5</v>
      </c>
      <c r="O391">
        <v>90</v>
      </c>
      <c r="P391">
        <v>0</v>
      </c>
      <c r="Q391">
        <v>2</v>
      </c>
      <c r="R391">
        <f t="shared" si="36"/>
        <v>2</v>
      </c>
      <c r="S391">
        <f t="shared" si="37"/>
        <v>5</v>
      </c>
      <c r="T391">
        <f t="shared" si="38"/>
        <v>-2</v>
      </c>
      <c r="U391">
        <f t="shared" si="39"/>
        <v>-3</v>
      </c>
      <c r="AG391">
        <v>619077986</v>
      </c>
      <c r="AH391">
        <v>31858</v>
      </c>
    </row>
    <row r="392" spans="1:34" x14ac:dyDescent="0.25">
      <c r="A392">
        <v>11277271</v>
      </c>
      <c r="B392">
        <v>18</v>
      </c>
      <c r="C392" t="s">
        <v>6</v>
      </c>
      <c r="D392">
        <v>1601680</v>
      </c>
      <c r="E392">
        <v>2</v>
      </c>
      <c r="F392">
        <v>402713413</v>
      </c>
      <c r="G392">
        <v>393484309</v>
      </c>
      <c r="H392">
        <v>42</v>
      </c>
      <c r="I392">
        <v>2</v>
      </c>
      <c r="J392">
        <v>24</v>
      </c>
      <c r="K392">
        <v>27</v>
      </c>
      <c r="L392">
        <v>4</v>
      </c>
      <c r="M392">
        <v>90</v>
      </c>
      <c r="N392">
        <v>1</v>
      </c>
      <c r="O392">
        <v>90</v>
      </c>
      <c r="P392">
        <v>0</v>
      </c>
      <c r="Q392">
        <v>7</v>
      </c>
      <c r="R392">
        <f t="shared" si="36"/>
        <v>1</v>
      </c>
      <c r="S392">
        <f t="shared" si="37"/>
        <v>4</v>
      </c>
      <c r="T392">
        <f t="shared" si="38"/>
        <v>-1</v>
      </c>
      <c r="U392">
        <f t="shared" si="39"/>
        <v>-3</v>
      </c>
      <c r="AG392">
        <v>620623093</v>
      </c>
      <c r="AH392">
        <v>26249</v>
      </c>
    </row>
    <row r="393" spans="1:34" x14ac:dyDescent="0.25">
      <c r="A393">
        <v>11277261</v>
      </c>
      <c r="B393">
        <v>6</v>
      </c>
      <c r="C393" t="s">
        <v>4</v>
      </c>
      <c r="D393">
        <v>26877</v>
      </c>
      <c r="E393">
        <v>2</v>
      </c>
      <c r="F393">
        <v>396751770</v>
      </c>
      <c r="G393">
        <v>386742161</v>
      </c>
      <c r="H393">
        <v>23</v>
      </c>
      <c r="I393">
        <v>10</v>
      </c>
      <c r="J393">
        <v>47</v>
      </c>
      <c r="K393">
        <v>27</v>
      </c>
      <c r="L393">
        <v>4</v>
      </c>
      <c r="M393">
        <v>90</v>
      </c>
      <c r="N393">
        <v>7</v>
      </c>
      <c r="O393">
        <v>90</v>
      </c>
      <c r="P393">
        <v>0</v>
      </c>
      <c r="Q393">
        <v>7</v>
      </c>
      <c r="R393">
        <f t="shared" si="36"/>
        <v>7</v>
      </c>
      <c r="S393">
        <f t="shared" si="37"/>
        <v>4</v>
      </c>
      <c r="T393">
        <f t="shared" si="38"/>
        <v>5</v>
      </c>
      <c r="U393">
        <f t="shared" si="39"/>
        <v>3</v>
      </c>
      <c r="AG393">
        <v>11191673</v>
      </c>
      <c r="AH393">
        <v>38734</v>
      </c>
    </row>
    <row r="394" spans="1:34" x14ac:dyDescent="0.25">
      <c r="A394">
        <v>11277256</v>
      </c>
      <c r="B394">
        <v>26</v>
      </c>
      <c r="C394" t="s">
        <v>6</v>
      </c>
      <c r="D394">
        <v>908345</v>
      </c>
      <c r="E394">
        <v>2</v>
      </c>
      <c r="F394">
        <v>388890116</v>
      </c>
      <c r="G394">
        <v>380276579</v>
      </c>
      <c r="H394">
        <v>39</v>
      </c>
      <c r="J394">
        <v>37</v>
      </c>
      <c r="K394">
        <v>41</v>
      </c>
      <c r="L394">
        <v>2</v>
      </c>
      <c r="M394">
        <v>90</v>
      </c>
      <c r="N394">
        <v>3</v>
      </c>
      <c r="O394">
        <v>90</v>
      </c>
      <c r="P394">
        <v>0</v>
      </c>
      <c r="Q394">
        <v>7</v>
      </c>
      <c r="R394">
        <f t="shared" si="36"/>
        <v>3</v>
      </c>
      <c r="S394">
        <f t="shared" si="37"/>
        <v>2</v>
      </c>
      <c r="T394">
        <f t="shared" si="38"/>
        <v>-1</v>
      </c>
      <c r="U394">
        <f t="shared" si="39"/>
        <v>1</v>
      </c>
      <c r="AG394">
        <v>11191678</v>
      </c>
      <c r="AH394">
        <v>36882</v>
      </c>
    </row>
    <row r="395" spans="1:34" x14ac:dyDescent="0.25">
      <c r="A395">
        <v>11277220</v>
      </c>
      <c r="B395">
        <v>38</v>
      </c>
      <c r="C395" t="s">
        <v>4</v>
      </c>
      <c r="D395">
        <v>2053670</v>
      </c>
      <c r="E395">
        <v>2</v>
      </c>
      <c r="F395">
        <v>422323214</v>
      </c>
      <c r="G395">
        <v>381880911</v>
      </c>
      <c r="H395">
        <v>65</v>
      </c>
      <c r="I395">
        <v>3</v>
      </c>
      <c r="J395">
        <v>22</v>
      </c>
      <c r="K395">
        <v>41</v>
      </c>
      <c r="L395">
        <v>2</v>
      </c>
      <c r="M395">
        <v>90</v>
      </c>
      <c r="N395">
        <v>4</v>
      </c>
      <c r="O395">
        <v>90</v>
      </c>
      <c r="P395">
        <v>0</v>
      </c>
      <c r="Q395">
        <v>0</v>
      </c>
      <c r="R395">
        <f t="shared" si="36"/>
        <v>4</v>
      </c>
      <c r="S395">
        <f t="shared" si="37"/>
        <v>2</v>
      </c>
      <c r="T395">
        <f t="shared" si="38"/>
        <v>-5</v>
      </c>
      <c r="U395">
        <f t="shared" si="39"/>
        <v>2</v>
      </c>
      <c r="AG395">
        <v>11191680</v>
      </c>
      <c r="AH395">
        <v>39359</v>
      </c>
    </row>
    <row r="396" spans="1:34" x14ac:dyDescent="0.25">
      <c r="A396">
        <v>11277189</v>
      </c>
      <c r="B396">
        <v>5</v>
      </c>
      <c r="C396" t="s">
        <v>6</v>
      </c>
      <c r="D396">
        <v>1333766</v>
      </c>
      <c r="E396">
        <v>2</v>
      </c>
      <c r="F396">
        <v>420230651</v>
      </c>
      <c r="G396">
        <v>347412144</v>
      </c>
      <c r="H396">
        <v>62</v>
      </c>
      <c r="I396">
        <v>0</v>
      </c>
      <c r="J396">
        <v>15</v>
      </c>
      <c r="K396">
        <v>37</v>
      </c>
      <c r="L396">
        <v>2</v>
      </c>
      <c r="M396">
        <v>90</v>
      </c>
      <c r="N396">
        <v>2</v>
      </c>
      <c r="O396">
        <v>90</v>
      </c>
      <c r="P396">
        <v>7</v>
      </c>
      <c r="Q396">
        <v>0</v>
      </c>
      <c r="R396">
        <f t="shared" si="36"/>
        <v>2</v>
      </c>
      <c r="S396">
        <f t="shared" si="37"/>
        <v>2</v>
      </c>
      <c r="T396">
        <f t="shared" si="38"/>
        <v>-6</v>
      </c>
      <c r="U396">
        <f t="shared" si="39"/>
        <v>0</v>
      </c>
      <c r="AG396">
        <v>11272143</v>
      </c>
      <c r="AH396">
        <v>44344</v>
      </c>
    </row>
    <row r="397" spans="1:34" x14ac:dyDescent="0.25">
      <c r="A397">
        <v>11276639</v>
      </c>
      <c r="B397">
        <v>58</v>
      </c>
      <c r="C397" t="s">
        <v>4</v>
      </c>
      <c r="D397">
        <v>793621</v>
      </c>
      <c r="E397">
        <v>1</v>
      </c>
      <c r="F397">
        <v>376132765</v>
      </c>
      <c r="G397">
        <v>395561803</v>
      </c>
      <c r="H397">
        <v>62</v>
      </c>
      <c r="I397">
        <v>14</v>
      </c>
      <c r="J397">
        <v>34</v>
      </c>
      <c r="K397">
        <v>18</v>
      </c>
      <c r="L397">
        <v>3</v>
      </c>
      <c r="M397">
        <v>90</v>
      </c>
      <c r="N397">
        <v>1</v>
      </c>
      <c r="O397">
        <v>90</v>
      </c>
      <c r="P397">
        <v>7</v>
      </c>
      <c r="Q397">
        <v>0</v>
      </c>
      <c r="R397">
        <f t="shared" si="36"/>
        <v>3</v>
      </c>
      <c r="S397">
        <f t="shared" si="37"/>
        <v>1</v>
      </c>
      <c r="T397">
        <f t="shared" si="38"/>
        <v>4</v>
      </c>
      <c r="U397">
        <f t="shared" si="39"/>
        <v>2</v>
      </c>
      <c r="AG397">
        <v>11275902</v>
      </c>
      <c r="AH397">
        <v>44344</v>
      </c>
    </row>
    <row r="398" spans="1:34" x14ac:dyDescent="0.25">
      <c r="A398">
        <v>11276639</v>
      </c>
      <c r="B398">
        <v>8</v>
      </c>
      <c r="C398" t="s">
        <v>6</v>
      </c>
      <c r="D398">
        <v>710856</v>
      </c>
      <c r="E398">
        <v>2</v>
      </c>
      <c r="F398">
        <v>425935729</v>
      </c>
      <c r="G398">
        <v>403409186</v>
      </c>
      <c r="H398">
        <v>62</v>
      </c>
      <c r="J398">
        <v>17</v>
      </c>
      <c r="K398">
        <v>39</v>
      </c>
      <c r="L398">
        <v>3</v>
      </c>
      <c r="M398">
        <v>90</v>
      </c>
      <c r="N398">
        <v>1</v>
      </c>
      <c r="O398">
        <v>90</v>
      </c>
      <c r="P398">
        <v>7</v>
      </c>
      <c r="Q398">
        <v>0</v>
      </c>
      <c r="R398">
        <f t="shared" si="36"/>
        <v>1</v>
      </c>
      <c r="S398">
        <f t="shared" si="37"/>
        <v>3</v>
      </c>
      <c r="T398">
        <f t="shared" si="38"/>
        <v>-6</v>
      </c>
      <c r="U398">
        <f t="shared" si="39"/>
        <v>-2</v>
      </c>
      <c r="AG398">
        <v>11276016</v>
      </c>
      <c r="AH398">
        <v>44344</v>
      </c>
    </row>
    <row r="399" spans="1:34" x14ac:dyDescent="0.25">
      <c r="A399">
        <v>11276444</v>
      </c>
      <c r="B399">
        <v>28</v>
      </c>
      <c r="C399" t="s">
        <v>4</v>
      </c>
      <c r="D399">
        <v>793621</v>
      </c>
      <c r="E399">
        <v>1</v>
      </c>
      <c r="F399">
        <v>395022791</v>
      </c>
      <c r="G399">
        <v>395561803</v>
      </c>
      <c r="H399">
        <v>65</v>
      </c>
      <c r="I399">
        <v>14</v>
      </c>
      <c r="J399">
        <v>34</v>
      </c>
      <c r="K399">
        <v>32</v>
      </c>
      <c r="L399">
        <v>3</v>
      </c>
      <c r="M399">
        <v>90</v>
      </c>
      <c r="N399">
        <v>1</v>
      </c>
      <c r="O399">
        <v>90</v>
      </c>
      <c r="P399">
        <v>7</v>
      </c>
      <c r="Q399">
        <v>7</v>
      </c>
      <c r="R399">
        <f t="shared" si="36"/>
        <v>3</v>
      </c>
      <c r="S399">
        <f t="shared" si="37"/>
        <v>1</v>
      </c>
      <c r="T399">
        <f t="shared" si="38"/>
        <v>0</v>
      </c>
      <c r="U399">
        <f t="shared" si="39"/>
        <v>2</v>
      </c>
      <c r="AG399">
        <v>11270668</v>
      </c>
      <c r="AH399">
        <v>37089</v>
      </c>
    </row>
    <row r="400" spans="1:34" x14ac:dyDescent="0.25">
      <c r="A400">
        <v>11276428</v>
      </c>
      <c r="B400">
        <v>84</v>
      </c>
      <c r="C400" t="s">
        <v>4</v>
      </c>
      <c r="D400">
        <v>987759</v>
      </c>
      <c r="E400">
        <v>2</v>
      </c>
      <c r="F400">
        <v>387372185</v>
      </c>
      <c r="G400">
        <v>385638736</v>
      </c>
      <c r="H400">
        <v>50</v>
      </c>
      <c r="I400">
        <v>3</v>
      </c>
      <c r="J400">
        <v>26</v>
      </c>
      <c r="K400">
        <v>39</v>
      </c>
      <c r="L400">
        <v>3</v>
      </c>
      <c r="M400">
        <v>90</v>
      </c>
      <c r="N400">
        <v>5</v>
      </c>
      <c r="O400">
        <v>90</v>
      </c>
      <c r="P400">
        <v>7</v>
      </c>
      <c r="Q400">
        <v>0</v>
      </c>
      <c r="R400">
        <f t="shared" si="36"/>
        <v>5</v>
      </c>
      <c r="S400">
        <f t="shared" si="37"/>
        <v>3</v>
      </c>
      <c r="T400">
        <f t="shared" si="38"/>
        <v>-4</v>
      </c>
      <c r="U400">
        <f t="shared" si="39"/>
        <v>2</v>
      </c>
      <c r="AG400">
        <v>11275900</v>
      </c>
      <c r="AH400">
        <v>37089</v>
      </c>
    </row>
    <row r="401" spans="1:34" x14ac:dyDescent="0.25">
      <c r="A401">
        <v>11276015</v>
      </c>
      <c r="B401">
        <v>44</v>
      </c>
      <c r="C401" t="s">
        <v>4</v>
      </c>
      <c r="D401">
        <v>71272</v>
      </c>
      <c r="E401">
        <v>2</v>
      </c>
      <c r="F401">
        <v>385675859</v>
      </c>
      <c r="G401">
        <v>391759396</v>
      </c>
      <c r="H401">
        <v>51</v>
      </c>
      <c r="I401">
        <v>9</v>
      </c>
      <c r="J401">
        <v>42</v>
      </c>
      <c r="K401">
        <v>33</v>
      </c>
      <c r="L401">
        <v>5</v>
      </c>
      <c r="M401">
        <v>90</v>
      </c>
      <c r="N401">
        <v>5</v>
      </c>
      <c r="O401">
        <v>90</v>
      </c>
      <c r="P401">
        <v>0</v>
      </c>
      <c r="Q401">
        <v>0</v>
      </c>
      <c r="R401">
        <f t="shared" si="36"/>
        <v>5</v>
      </c>
      <c r="S401">
        <f t="shared" si="37"/>
        <v>5</v>
      </c>
      <c r="T401">
        <f t="shared" si="38"/>
        <v>2</v>
      </c>
      <c r="U401">
        <f t="shared" si="39"/>
        <v>0</v>
      </c>
      <c r="AG401">
        <v>11276015</v>
      </c>
      <c r="AH401">
        <v>38734</v>
      </c>
    </row>
    <row r="402" spans="1:34" x14ac:dyDescent="0.25">
      <c r="A402">
        <v>11275900</v>
      </c>
      <c r="B402">
        <v>35</v>
      </c>
      <c r="C402" t="s">
        <v>4</v>
      </c>
      <c r="D402">
        <v>71272</v>
      </c>
      <c r="E402">
        <v>2</v>
      </c>
      <c r="F402">
        <v>396986457</v>
      </c>
      <c r="G402">
        <v>391759396</v>
      </c>
      <c r="H402">
        <v>23</v>
      </c>
      <c r="I402">
        <v>9</v>
      </c>
      <c r="J402">
        <v>42</v>
      </c>
      <c r="K402">
        <v>14</v>
      </c>
      <c r="L402">
        <v>0</v>
      </c>
      <c r="N402">
        <v>5</v>
      </c>
      <c r="O402">
        <v>90</v>
      </c>
      <c r="P402">
        <v>0</v>
      </c>
      <c r="Q402">
        <v>0</v>
      </c>
      <c r="R402">
        <f t="shared" si="36"/>
        <v>5</v>
      </c>
      <c r="S402">
        <f t="shared" si="37"/>
        <v>0</v>
      </c>
      <c r="T402">
        <f t="shared" si="38"/>
        <v>7</v>
      </c>
      <c r="U402">
        <f t="shared" si="39"/>
        <v>5</v>
      </c>
      <c r="AG402">
        <v>11277864</v>
      </c>
      <c r="AH402">
        <v>44344</v>
      </c>
    </row>
    <row r="403" spans="1:34" x14ac:dyDescent="0.25">
      <c r="A403">
        <v>11275219</v>
      </c>
      <c r="B403">
        <v>66</v>
      </c>
      <c r="C403" t="s">
        <v>4</v>
      </c>
      <c r="D403">
        <v>121578</v>
      </c>
      <c r="E403">
        <v>1</v>
      </c>
      <c r="F403">
        <v>397504416</v>
      </c>
      <c r="G403">
        <v>391525610</v>
      </c>
      <c r="H403">
        <v>60</v>
      </c>
      <c r="I403">
        <v>3</v>
      </c>
      <c r="J403">
        <v>24</v>
      </c>
      <c r="K403">
        <v>13</v>
      </c>
      <c r="L403">
        <v>3</v>
      </c>
      <c r="M403">
        <v>90</v>
      </c>
      <c r="N403">
        <v>3</v>
      </c>
      <c r="O403">
        <v>90</v>
      </c>
      <c r="P403">
        <v>0</v>
      </c>
      <c r="Q403">
        <v>0</v>
      </c>
      <c r="R403">
        <f t="shared" si="36"/>
        <v>3</v>
      </c>
      <c r="S403">
        <f t="shared" si="37"/>
        <v>3</v>
      </c>
      <c r="T403">
        <f t="shared" si="38"/>
        <v>2</v>
      </c>
      <c r="U403">
        <f t="shared" si="39"/>
        <v>0</v>
      </c>
      <c r="AG403">
        <v>11278104</v>
      </c>
      <c r="AH403">
        <v>44344</v>
      </c>
    </row>
    <row r="404" spans="1:34" x14ac:dyDescent="0.25">
      <c r="A404">
        <v>11275147</v>
      </c>
      <c r="B404">
        <v>68</v>
      </c>
      <c r="C404" t="s">
        <v>6</v>
      </c>
      <c r="D404">
        <v>121578</v>
      </c>
      <c r="E404">
        <v>1</v>
      </c>
      <c r="F404">
        <v>370701594</v>
      </c>
      <c r="G404">
        <v>391525610</v>
      </c>
      <c r="H404">
        <v>40</v>
      </c>
      <c r="I404">
        <v>3</v>
      </c>
      <c r="J404">
        <v>24</v>
      </c>
      <c r="K404">
        <v>47</v>
      </c>
      <c r="L404">
        <v>3</v>
      </c>
      <c r="M404">
        <v>90</v>
      </c>
      <c r="N404">
        <v>7</v>
      </c>
      <c r="O404">
        <v>90</v>
      </c>
      <c r="P404">
        <v>0</v>
      </c>
      <c r="Q404">
        <v>8</v>
      </c>
      <c r="R404">
        <f t="shared" si="36"/>
        <v>3</v>
      </c>
      <c r="S404">
        <f t="shared" si="37"/>
        <v>7</v>
      </c>
      <c r="T404">
        <f t="shared" si="38"/>
        <v>-6</v>
      </c>
      <c r="U404">
        <f t="shared" si="39"/>
        <v>-4</v>
      </c>
      <c r="AG404">
        <v>11278123</v>
      </c>
      <c r="AH404">
        <v>37089</v>
      </c>
    </row>
    <row r="405" spans="1:34" x14ac:dyDescent="0.25">
      <c r="A405">
        <v>11275113</v>
      </c>
      <c r="B405">
        <v>51</v>
      </c>
      <c r="C405" t="s">
        <v>6</v>
      </c>
      <c r="D405">
        <v>121578</v>
      </c>
      <c r="E405">
        <v>2</v>
      </c>
      <c r="F405">
        <v>397504416</v>
      </c>
      <c r="G405">
        <v>391525610</v>
      </c>
      <c r="H405">
        <v>59</v>
      </c>
      <c r="I405">
        <v>3</v>
      </c>
      <c r="J405">
        <v>23</v>
      </c>
      <c r="K405">
        <v>44</v>
      </c>
      <c r="L405">
        <v>5</v>
      </c>
      <c r="M405">
        <v>90</v>
      </c>
      <c r="N405">
        <v>3</v>
      </c>
      <c r="O405">
        <v>90</v>
      </c>
      <c r="P405">
        <v>7</v>
      </c>
      <c r="Q405">
        <v>0</v>
      </c>
      <c r="R405">
        <f t="shared" si="36"/>
        <v>3</v>
      </c>
      <c r="S405">
        <f t="shared" si="37"/>
        <v>5</v>
      </c>
      <c r="T405">
        <f t="shared" si="38"/>
        <v>-6</v>
      </c>
      <c r="U405">
        <f t="shared" si="39"/>
        <v>-2</v>
      </c>
      <c r="AG405">
        <v>11277866</v>
      </c>
      <c r="AH405">
        <v>44344</v>
      </c>
    </row>
    <row r="406" spans="1:34" x14ac:dyDescent="0.25">
      <c r="A406">
        <v>11275094</v>
      </c>
      <c r="B406">
        <v>22</v>
      </c>
      <c r="C406" t="s">
        <v>6</v>
      </c>
      <c r="D406">
        <v>121578</v>
      </c>
      <c r="E406">
        <v>1</v>
      </c>
      <c r="F406">
        <v>370701594</v>
      </c>
      <c r="G406">
        <v>391525610</v>
      </c>
      <c r="H406">
        <v>77</v>
      </c>
      <c r="I406">
        <v>3</v>
      </c>
      <c r="J406">
        <v>24</v>
      </c>
      <c r="K406">
        <v>21</v>
      </c>
      <c r="L406">
        <v>3</v>
      </c>
      <c r="M406">
        <v>90</v>
      </c>
      <c r="N406">
        <v>6</v>
      </c>
      <c r="O406">
        <v>90</v>
      </c>
      <c r="P406">
        <v>0</v>
      </c>
      <c r="Q406">
        <v>2</v>
      </c>
      <c r="R406">
        <f t="shared" si="36"/>
        <v>3</v>
      </c>
      <c r="S406">
        <f t="shared" si="37"/>
        <v>6</v>
      </c>
      <c r="T406">
        <f t="shared" si="38"/>
        <v>0</v>
      </c>
      <c r="U406">
        <f t="shared" si="39"/>
        <v>-3</v>
      </c>
      <c r="AG406">
        <v>11278103</v>
      </c>
      <c r="AH406">
        <v>44344</v>
      </c>
    </row>
    <row r="407" spans="1:34" x14ac:dyDescent="0.25">
      <c r="A407">
        <v>11275063</v>
      </c>
      <c r="B407">
        <v>31</v>
      </c>
      <c r="C407" t="s">
        <v>6</v>
      </c>
      <c r="D407">
        <v>121578</v>
      </c>
      <c r="E407">
        <v>1</v>
      </c>
      <c r="F407">
        <v>397377977</v>
      </c>
      <c r="G407">
        <v>391525610</v>
      </c>
      <c r="H407">
        <v>66</v>
      </c>
      <c r="I407">
        <v>3</v>
      </c>
      <c r="J407">
        <v>24</v>
      </c>
      <c r="K407">
        <v>15</v>
      </c>
      <c r="L407">
        <v>3</v>
      </c>
      <c r="M407">
        <v>90</v>
      </c>
      <c r="N407">
        <v>3</v>
      </c>
      <c r="O407">
        <v>90</v>
      </c>
      <c r="P407">
        <v>0</v>
      </c>
      <c r="Q407">
        <v>7</v>
      </c>
      <c r="R407">
        <f t="shared" si="36"/>
        <v>3</v>
      </c>
      <c r="S407">
        <f t="shared" si="37"/>
        <v>3</v>
      </c>
      <c r="T407">
        <f t="shared" si="38"/>
        <v>2</v>
      </c>
      <c r="U407">
        <f t="shared" si="39"/>
        <v>0</v>
      </c>
      <c r="AG407">
        <v>11278122</v>
      </c>
      <c r="AH407">
        <v>37089</v>
      </c>
    </row>
    <row r="408" spans="1:34" x14ac:dyDescent="0.25">
      <c r="A408">
        <v>11273238</v>
      </c>
      <c r="B408">
        <v>5</v>
      </c>
      <c r="C408" t="s">
        <v>6</v>
      </c>
      <c r="D408">
        <v>1436408</v>
      </c>
      <c r="E408">
        <v>2</v>
      </c>
      <c r="F408">
        <v>433198427</v>
      </c>
      <c r="G408">
        <v>431069819</v>
      </c>
      <c r="H408">
        <v>60</v>
      </c>
      <c r="I408">
        <v>3</v>
      </c>
      <c r="J408">
        <v>16</v>
      </c>
      <c r="K408">
        <v>27</v>
      </c>
      <c r="L408">
        <v>4</v>
      </c>
      <c r="M408">
        <v>90</v>
      </c>
      <c r="N408">
        <v>3</v>
      </c>
      <c r="O408">
        <v>90</v>
      </c>
      <c r="P408">
        <v>0</v>
      </c>
      <c r="Q408">
        <v>0</v>
      </c>
      <c r="R408">
        <f t="shared" si="36"/>
        <v>3</v>
      </c>
      <c r="S408">
        <f t="shared" si="37"/>
        <v>4</v>
      </c>
      <c r="T408">
        <f t="shared" si="38"/>
        <v>-3</v>
      </c>
      <c r="U408">
        <f t="shared" si="39"/>
        <v>-1</v>
      </c>
      <c r="AG408">
        <v>620778122</v>
      </c>
      <c r="AH408">
        <v>44344</v>
      </c>
    </row>
    <row r="409" spans="1:34" x14ac:dyDescent="0.25">
      <c r="A409">
        <v>11273017</v>
      </c>
      <c r="B409">
        <v>29</v>
      </c>
      <c r="C409" t="s">
        <v>6</v>
      </c>
      <c r="D409">
        <v>463541</v>
      </c>
      <c r="E409">
        <v>1</v>
      </c>
      <c r="F409">
        <v>388470773</v>
      </c>
      <c r="G409">
        <v>399587813</v>
      </c>
      <c r="H409">
        <v>78</v>
      </c>
      <c r="I409">
        <v>3</v>
      </c>
      <c r="J409">
        <v>34</v>
      </c>
      <c r="K409">
        <v>30</v>
      </c>
      <c r="L409">
        <v>2</v>
      </c>
      <c r="M409">
        <v>90</v>
      </c>
      <c r="N409">
        <v>5</v>
      </c>
      <c r="O409">
        <v>90</v>
      </c>
      <c r="P409">
        <v>0</v>
      </c>
      <c r="Q409">
        <v>2</v>
      </c>
      <c r="R409">
        <f t="shared" si="36"/>
        <v>2</v>
      </c>
      <c r="S409">
        <f t="shared" si="37"/>
        <v>5</v>
      </c>
      <c r="T409">
        <f t="shared" si="38"/>
        <v>1</v>
      </c>
      <c r="U409">
        <f t="shared" si="39"/>
        <v>-3</v>
      </c>
      <c r="AG409">
        <v>11278993</v>
      </c>
      <c r="AH409">
        <v>44344</v>
      </c>
    </row>
    <row r="410" spans="1:34" x14ac:dyDescent="0.25">
      <c r="A410">
        <v>11273015</v>
      </c>
      <c r="B410">
        <v>84</v>
      </c>
      <c r="C410" t="s">
        <v>6</v>
      </c>
      <c r="D410">
        <v>463541</v>
      </c>
      <c r="E410">
        <v>1</v>
      </c>
      <c r="F410">
        <v>381478406</v>
      </c>
      <c r="G410">
        <v>399587813</v>
      </c>
      <c r="H410">
        <v>78</v>
      </c>
      <c r="I410">
        <v>3</v>
      </c>
      <c r="J410">
        <v>34</v>
      </c>
      <c r="K410">
        <v>15</v>
      </c>
      <c r="L410">
        <v>2</v>
      </c>
      <c r="M410">
        <v>90</v>
      </c>
      <c r="N410">
        <v>3</v>
      </c>
      <c r="O410">
        <v>90</v>
      </c>
      <c r="P410">
        <v>0</v>
      </c>
      <c r="Q410">
        <v>7</v>
      </c>
      <c r="R410">
        <f t="shared" si="36"/>
        <v>2</v>
      </c>
      <c r="S410">
        <f t="shared" si="37"/>
        <v>3</v>
      </c>
      <c r="T410">
        <f t="shared" si="38"/>
        <v>4</v>
      </c>
      <c r="U410">
        <f t="shared" si="39"/>
        <v>-1</v>
      </c>
      <c r="AG410">
        <v>11277863</v>
      </c>
      <c r="AH410">
        <v>37089</v>
      </c>
    </row>
    <row r="411" spans="1:34" x14ac:dyDescent="0.25">
      <c r="A411">
        <v>11272989</v>
      </c>
      <c r="B411">
        <v>44</v>
      </c>
      <c r="C411" t="s">
        <v>4</v>
      </c>
      <c r="D411">
        <v>793686</v>
      </c>
      <c r="E411">
        <v>2</v>
      </c>
      <c r="F411">
        <v>387091286</v>
      </c>
      <c r="G411">
        <v>360873846</v>
      </c>
      <c r="H411">
        <v>46</v>
      </c>
      <c r="J411">
        <v>28</v>
      </c>
      <c r="K411">
        <v>38</v>
      </c>
      <c r="L411">
        <v>3</v>
      </c>
      <c r="M411">
        <v>90</v>
      </c>
      <c r="N411">
        <v>7</v>
      </c>
      <c r="O411">
        <v>90</v>
      </c>
      <c r="P411">
        <v>7</v>
      </c>
      <c r="Q411">
        <v>7</v>
      </c>
      <c r="R411">
        <f t="shared" si="36"/>
        <v>7</v>
      </c>
      <c r="S411">
        <f t="shared" si="37"/>
        <v>3</v>
      </c>
      <c r="T411">
        <f t="shared" si="38"/>
        <v>-3</v>
      </c>
      <c r="U411">
        <f t="shared" si="39"/>
        <v>4</v>
      </c>
      <c r="AG411">
        <v>11270673</v>
      </c>
      <c r="AH411">
        <v>44344</v>
      </c>
    </row>
    <row r="412" spans="1:34" x14ac:dyDescent="0.25">
      <c r="A412">
        <v>11272988</v>
      </c>
      <c r="B412">
        <v>41</v>
      </c>
      <c r="C412" t="s">
        <v>4</v>
      </c>
      <c r="D412">
        <v>793621</v>
      </c>
      <c r="E412">
        <v>1</v>
      </c>
      <c r="F412">
        <v>395022791</v>
      </c>
      <c r="G412">
        <v>395561803</v>
      </c>
      <c r="H412">
        <v>58</v>
      </c>
      <c r="I412">
        <v>14</v>
      </c>
      <c r="J412">
        <v>33</v>
      </c>
      <c r="K412">
        <v>26</v>
      </c>
      <c r="L412">
        <v>3</v>
      </c>
      <c r="M412">
        <v>90</v>
      </c>
      <c r="N412">
        <v>1</v>
      </c>
      <c r="O412">
        <v>90</v>
      </c>
      <c r="P412">
        <v>7</v>
      </c>
      <c r="Q412">
        <v>7</v>
      </c>
      <c r="R412">
        <f t="shared" si="36"/>
        <v>3</v>
      </c>
      <c r="S412">
        <f t="shared" si="37"/>
        <v>1</v>
      </c>
      <c r="T412">
        <f t="shared" si="38"/>
        <v>1</v>
      </c>
      <c r="U412">
        <f t="shared" si="39"/>
        <v>2</v>
      </c>
      <c r="AG412">
        <v>11278994</v>
      </c>
      <c r="AH412">
        <v>38734</v>
      </c>
    </row>
    <row r="413" spans="1:34" x14ac:dyDescent="0.25">
      <c r="A413">
        <v>11272143</v>
      </c>
      <c r="B413">
        <v>81</v>
      </c>
      <c r="C413" t="s">
        <v>4</v>
      </c>
      <c r="D413">
        <v>1165251</v>
      </c>
      <c r="E413">
        <v>1</v>
      </c>
      <c r="F413">
        <v>423711457</v>
      </c>
      <c r="G413">
        <v>402138502</v>
      </c>
      <c r="H413">
        <v>67</v>
      </c>
      <c r="J413">
        <v>31</v>
      </c>
      <c r="K413">
        <v>14</v>
      </c>
      <c r="L413">
        <v>2</v>
      </c>
      <c r="M413">
        <v>90</v>
      </c>
      <c r="N413">
        <v>2</v>
      </c>
      <c r="O413">
        <v>90</v>
      </c>
      <c r="P413">
        <v>4</v>
      </c>
      <c r="Q413">
        <v>0</v>
      </c>
      <c r="R413">
        <f t="shared" si="36"/>
        <v>2</v>
      </c>
      <c r="S413">
        <f t="shared" si="37"/>
        <v>2</v>
      </c>
      <c r="T413">
        <f t="shared" si="38"/>
        <v>4</v>
      </c>
      <c r="U413">
        <f t="shared" si="39"/>
        <v>0</v>
      </c>
      <c r="AG413">
        <v>11277865</v>
      </c>
      <c r="AH413">
        <v>44344</v>
      </c>
    </row>
    <row r="414" spans="1:34" x14ac:dyDescent="0.25">
      <c r="A414">
        <v>11272143</v>
      </c>
      <c r="B414">
        <v>36</v>
      </c>
      <c r="C414" t="s">
        <v>6</v>
      </c>
      <c r="D414">
        <v>120994</v>
      </c>
      <c r="E414">
        <v>2</v>
      </c>
      <c r="F414">
        <v>431895629</v>
      </c>
      <c r="G414">
        <v>431954626</v>
      </c>
      <c r="H414">
        <v>67</v>
      </c>
      <c r="I414">
        <v>5</v>
      </c>
      <c r="J414">
        <v>17</v>
      </c>
      <c r="K414">
        <v>25</v>
      </c>
      <c r="L414">
        <v>2</v>
      </c>
      <c r="M414">
        <v>90</v>
      </c>
      <c r="N414">
        <v>2</v>
      </c>
      <c r="O414">
        <v>90</v>
      </c>
      <c r="P414">
        <v>4</v>
      </c>
      <c r="Q414">
        <v>0</v>
      </c>
      <c r="R414">
        <f t="shared" si="36"/>
        <v>2</v>
      </c>
      <c r="S414">
        <f t="shared" si="37"/>
        <v>2</v>
      </c>
      <c r="T414">
        <f t="shared" si="38"/>
        <v>-2</v>
      </c>
      <c r="U414">
        <f t="shared" si="39"/>
        <v>0</v>
      </c>
      <c r="AG414">
        <v>617268662</v>
      </c>
      <c r="AH414">
        <v>27987</v>
      </c>
    </row>
    <row r="415" spans="1:34" x14ac:dyDescent="0.25">
      <c r="A415">
        <v>11271523</v>
      </c>
      <c r="B415">
        <v>88</v>
      </c>
      <c r="C415" t="s">
        <v>6</v>
      </c>
      <c r="D415">
        <v>1902767</v>
      </c>
      <c r="E415">
        <v>1</v>
      </c>
      <c r="F415">
        <v>424371263</v>
      </c>
      <c r="G415">
        <v>328811013</v>
      </c>
      <c r="H415">
        <v>51</v>
      </c>
      <c r="I415">
        <v>2</v>
      </c>
      <c r="J415">
        <v>14</v>
      </c>
      <c r="K415">
        <v>22</v>
      </c>
      <c r="L415">
        <v>1</v>
      </c>
      <c r="M415">
        <v>90</v>
      </c>
      <c r="N415">
        <v>6</v>
      </c>
      <c r="O415">
        <v>90</v>
      </c>
      <c r="P415">
        <v>0</v>
      </c>
      <c r="Q415">
        <v>2</v>
      </c>
      <c r="R415">
        <f t="shared" si="36"/>
        <v>1</v>
      </c>
      <c r="S415">
        <f t="shared" si="37"/>
        <v>6</v>
      </c>
      <c r="T415">
        <f t="shared" si="38"/>
        <v>-2</v>
      </c>
      <c r="U415">
        <f t="shared" si="39"/>
        <v>-5</v>
      </c>
      <c r="AG415">
        <v>11269233</v>
      </c>
      <c r="AH415">
        <v>39359</v>
      </c>
    </row>
    <row r="416" spans="1:34" x14ac:dyDescent="0.25">
      <c r="A416">
        <v>11271448</v>
      </c>
      <c r="B416">
        <v>48</v>
      </c>
      <c r="C416" t="s">
        <v>4</v>
      </c>
      <c r="D416">
        <v>261537</v>
      </c>
      <c r="E416">
        <v>1</v>
      </c>
      <c r="F416">
        <v>337070413</v>
      </c>
      <c r="G416">
        <v>321856913</v>
      </c>
      <c r="H416">
        <v>47</v>
      </c>
      <c r="J416">
        <v>13</v>
      </c>
      <c r="K416">
        <v>22</v>
      </c>
      <c r="L416">
        <v>1</v>
      </c>
      <c r="M416">
        <v>90</v>
      </c>
      <c r="N416">
        <v>2</v>
      </c>
      <c r="O416">
        <v>90</v>
      </c>
      <c r="P416">
        <v>0</v>
      </c>
      <c r="Q416">
        <v>7</v>
      </c>
      <c r="R416">
        <f t="shared" si="36"/>
        <v>1</v>
      </c>
      <c r="S416">
        <f t="shared" si="37"/>
        <v>2</v>
      </c>
      <c r="T416">
        <f t="shared" si="38"/>
        <v>-3</v>
      </c>
      <c r="U416">
        <f t="shared" si="39"/>
        <v>-1</v>
      </c>
      <c r="AG416">
        <v>11199341</v>
      </c>
      <c r="AH416">
        <v>27987</v>
      </c>
    </row>
    <row r="417" spans="1:34" x14ac:dyDescent="0.25">
      <c r="A417">
        <v>11271448</v>
      </c>
      <c r="B417">
        <v>43</v>
      </c>
      <c r="C417" t="s">
        <v>4</v>
      </c>
      <c r="D417">
        <v>793607</v>
      </c>
      <c r="E417">
        <v>2</v>
      </c>
      <c r="F417">
        <v>302208676</v>
      </c>
      <c r="G417">
        <v>358163605</v>
      </c>
      <c r="H417">
        <v>47</v>
      </c>
      <c r="I417">
        <v>1</v>
      </c>
      <c r="J417">
        <v>21</v>
      </c>
      <c r="K417">
        <v>25</v>
      </c>
      <c r="L417">
        <v>1</v>
      </c>
      <c r="M417">
        <v>90</v>
      </c>
      <c r="N417">
        <v>2</v>
      </c>
      <c r="O417">
        <v>90</v>
      </c>
      <c r="P417">
        <v>0</v>
      </c>
      <c r="Q417">
        <v>7</v>
      </c>
      <c r="R417">
        <f t="shared" si="36"/>
        <v>2</v>
      </c>
      <c r="S417">
        <f t="shared" si="37"/>
        <v>1</v>
      </c>
      <c r="T417">
        <f t="shared" si="38"/>
        <v>-1</v>
      </c>
      <c r="U417">
        <f t="shared" si="39"/>
        <v>1</v>
      </c>
      <c r="AG417">
        <v>619077995</v>
      </c>
      <c r="AH417">
        <v>15501</v>
      </c>
    </row>
    <row r="418" spans="1:34" x14ac:dyDescent="0.25">
      <c r="A418">
        <v>11271448</v>
      </c>
      <c r="B418">
        <v>19</v>
      </c>
      <c r="C418" t="s">
        <v>4</v>
      </c>
      <c r="D418">
        <v>793607</v>
      </c>
      <c r="E418">
        <v>2</v>
      </c>
      <c r="F418">
        <v>355656057</v>
      </c>
      <c r="G418">
        <v>358163605</v>
      </c>
      <c r="H418">
        <v>47</v>
      </c>
      <c r="I418">
        <v>1</v>
      </c>
      <c r="J418">
        <v>21</v>
      </c>
      <c r="K418">
        <v>25</v>
      </c>
      <c r="L418">
        <v>1</v>
      </c>
      <c r="M418">
        <v>90</v>
      </c>
      <c r="N418">
        <v>2</v>
      </c>
      <c r="O418">
        <v>90</v>
      </c>
      <c r="P418">
        <v>0</v>
      </c>
      <c r="Q418">
        <v>7</v>
      </c>
      <c r="R418">
        <f t="shared" si="36"/>
        <v>2</v>
      </c>
      <c r="S418">
        <f t="shared" si="37"/>
        <v>1</v>
      </c>
      <c r="T418">
        <f t="shared" si="38"/>
        <v>-1</v>
      </c>
      <c r="U418">
        <f t="shared" si="39"/>
        <v>1</v>
      </c>
      <c r="AG418">
        <v>11191683</v>
      </c>
      <c r="AH418">
        <v>38734</v>
      </c>
    </row>
    <row r="419" spans="1:34" x14ac:dyDescent="0.25">
      <c r="A419">
        <v>11271365</v>
      </c>
      <c r="B419">
        <v>92</v>
      </c>
      <c r="C419" t="s">
        <v>6</v>
      </c>
      <c r="D419">
        <v>793614</v>
      </c>
      <c r="E419">
        <v>2</v>
      </c>
      <c r="F419">
        <v>391476373</v>
      </c>
      <c r="G419">
        <v>364208162</v>
      </c>
      <c r="H419">
        <v>43</v>
      </c>
      <c r="J419">
        <v>30</v>
      </c>
      <c r="K419">
        <v>31</v>
      </c>
      <c r="L419">
        <v>5</v>
      </c>
      <c r="M419">
        <v>90</v>
      </c>
      <c r="N419">
        <v>5</v>
      </c>
      <c r="O419">
        <v>90</v>
      </c>
      <c r="P419">
        <v>0</v>
      </c>
      <c r="Q419">
        <v>0</v>
      </c>
      <c r="R419">
        <f t="shared" si="36"/>
        <v>5</v>
      </c>
      <c r="S419">
        <f t="shared" si="37"/>
        <v>5</v>
      </c>
      <c r="T419">
        <f t="shared" si="38"/>
        <v>-1</v>
      </c>
      <c r="U419">
        <f t="shared" si="39"/>
        <v>0</v>
      </c>
      <c r="AG419">
        <v>11279480</v>
      </c>
      <c r="AH419">
        <v>39359</v>
      </c>
    </row>
    <row r="420" spans="1:34" x14ac:dyDescent="0.25">
      <c r="A420">
        <v>11271363</v>
      </c>
      <c r="B420">
        <v>17</v>
      </c>
      <c r="C420" t="s">
        <v>6</v>
      </c>
      <c r="D420">
        <v>2052502</v>
      </c>
      <c r="E420">
        <v>2</v>
      </c>
      <c r="F420">
        <v>425163067</v>
      </c>
      <c r="G420">
        <v>319671100</v>
      </c>
      <c r="H420">
        <v>79</v>
      </c>
      <c r="J420">
        <v>13</v>
      </c>
      <c r="K420">
        <v>33</v>
      </c>
      <c r="L420">
        <v>5</v>
      </c>
      <c r="M420">
        <v>90</v>
      </c>
      <c r="N420">
        <v>6</v>
      </c>
      <c r="O420">
        <v>90</v>
      </c>
      <c r="P420">
        <v>0</v>
      </c>
      <c r="Q420">
        <v>2</v>
      </c>
      <c r="R420">
        <f t="shared" si="36"/>
        <v>6</v>
      </c>
      <c r="S420">
        <f t="shared" si="37"/>
        <v>5</v>
      </c>
      <c r="T420">
        <f t="shared" si="38"/>
        <v>-5</v>
      </c>
      <c r="U420">
        <f t="shared" si="39"/>
        <v>1</v>
      </c>
      <c r="AG420">
        <v>11280244</v>
      </c>
      <c r="AH420">
        <v>32104</v>
      </c>
    </row>
    <row r="421" spans="1:34" x14ac:dyDescent="0.25">
      <c r="A421">
        <v>11271353</v>
      </c>
      <c r="B421">
        <v>37</v>
      </c>
      <c r="C421" t="s">
        <v>6</v>
      </c>
      <c r="D421">
        <v>987759</v>
      </c>
      <c r="E421">
        <v>1</v>
      </c>
      <c r="F421">
        <v>416499733</v>
      </c>
      <c r="G421">
        <v>385638736</v>
      </c>
      <c r="H421">
        <v>43</v>
      </c>
      <c r="I421">
        <v>3</v>
      </c>
      <c r="J421">
        <v>24</v>
      </c>
      <c r="K421">
        <v>39</v>
      </c>
      <c r="L421">
        <v>5</v>
      </c>
      <c r="M421">
        <v>90</v>
      </c>
      <c r="N421">
        <v>5</v>
      </c>
      <c r="O421">
        <v>90</v>
      </c>
      <c r="P421">
        <v>0</v>
      </c>
      <c r="Q421">
        <v>0</v>
      </c>
      <c r="R421">
        <f t="shared" si="36"/>
        <v>5</v>
      </c>
      <c r="S421">
        <f t="shared" si="37"/>
        <v>5</v>
      </c>
      <c r="T421">
        <f t="shared" si="38"/>
        <v>-4</v>
      </c>
      <c r="U421">
        <f t="shared" si="39"/>
        <v>0</v>
      </c>
      <c r="AG421">
        <v>11280243</v>
      </c>
      <c r="AH421">
        <v>32104</v>
      </c>
    </row>
    <row r="422" spans="1:34" x14ac:dyDescent="0.25">
      <c r="A422">
        <v>11271347</v>
      </c>
      <c r="B422">
        <v>50</v>
      </c>
      <c r="C422" t="s">
        <v>6</v>
      </c>
      <c r="D422">
        <v>121578</v>
      </c>
      <c r="E422">
        <v>1</v>
      </c>
      <c r="F422">
        <v>397377977</v>
      </c>
      <c r="G422">
        <v>391525610</v>
      </c>
      <c r="H422">
        <v>71</v>
      </c>
      <c r="I422">
        <v>3</v>
      </c>
      <c r="J422">
        <v>24</v>
      </c>
      <c r="K422">
        <v>22</v>
      </c>
      <c r="L422">
        <v>3</v>
      </c>
      <c r="M422">
        <v>90</v>
      </c>
      <c r="N422">
        <v>1</v>
      </c>
      <c r="O422">
        <v>90</v>
      </c>
      <c r="P422">
        <v>0</v>
      </c>
      <c r="Q422">
        <v>0</v>
      </c>
      <c r="R422">
        <f t="shared" si="36"/>
        <v>3</v>
      </c>
      <c r="S422">
        <f t="shared" si="37"/>
        <v>1</v>
      </c>
      <c r="T422">
        <f t="shared" si="38"/>
        <v>0</v>
      </c>
      <c r="U422">
        <f t="shared" si="39"/>
        <v>2</v>
      </c>
      <c r="AG422">
        <v>616131427</v>
      </c>
      <c r="AH422">
        <v>31689</v>
      </c>
    </row>
    <row r="423" spans="1:34" x14ac:dyDescent="0.25">
      <c r="A423">
        <v>11271347</v>
      </c>
      <c r="B423">
        <v>31</v>
      </c>
      <c r="C423" t="s">
        <v>4</v>
      </c>
      <c r="D423">
        <v>121578</v>
      </c>
      <c r="E423">
        <v>1</v>
      </c>
      <c r="F423">
        <v>397504416</v>
      </c>
      <c r="G423">
        <v>391525610</v>
      </c>
      <c r="H423">
        <v>71</v>
      </c>
      <c r="I423">
        <v>3</v>
      </c>
      <c r="J423">
        <v>24</v>
      </c>
      <c r="K423">
        <v>22</v>
      </c>
      <c r="L423">
        <v>3</v>
      </c>
      <c r="M423">
        <v>90</v>
      </c>
      <c r="N423">
        <v>1</v>
      </c>
      <c r="O423">
        <v>90</v>
      </c>
      <c r="P423">
        <v>0</v>
      </c>
      <c r="Q423">
        <v>0</v>
      </c>
      <c r="R423">
        <f t="shared" si="36"/>
        <v>3</v>
      </c>
      <c r="S423">
        <f t="shared" si="37"/>
        <v>1</v>
      </c>
      <c r="T423">
        <f t="shared" si="38"/>
        <v>0</v>
      </c>
      <c r="U423">
        <f t="shared" si="39"/>
        <v>2</v>
      </c>
      <c r="AG423">
        <v>617400305</v>
      </c>
      <c r="AH423">
        <v>37089</v>
      </c>
    </row>
    <row r="424" spans="1:34" x14ac:dyDescent="0.25">
      <c r="A424">
        <v>11271088</v>
      </c>
      <c r="B424">
        <v>107</v>
      </c>
      <c r="C424" t="s">
        <v>4</v>
      </c>
      <c r="D424">
        <v>2052502</v>
      </c>
      <c r="E424">
        <v>1</v>
      </c>
      <c r="F424">
        <v>425163067</v>
      </c>
      <c r="G424">
        <v>425093560</v>
      </c>
      <c r="H424">
        <v>36</v>
      </c>
      <c r="I424">
        <v>3</v>
      </c>
      <c r="J424">
        <v>10</v>
      </c>
      <c r="K424">
        <v>18</v>
      </c>
      <c r="L424">
        <v>5</v>
      </c>
      <c r="M424">
        <v>90</v>
      </c>
      <c r="N424">
        <v>0</v>
      </c>
      <c r="P424">
        <v>2</v>
      </c>
      <c r="Q424">
        <v>4</v>
      </c>
      <c r="R424">
        <f t="shared" si="36"/>
        <v>5</v>
      </c>
      <c r="S424">
        <f t="shared" si="37"/>
        <v>0</v>
      </c>
      <c r="T424">
        <f t="shared" si="38"/>
        <v>-2</v>
      </c>
      <c r="U424">
        <f t="shared" si="39"/>
        <v>5</v>
      </c>
      <c r="AG424">
        <v>617400308</v>
      </c>
      <c r="AH424">
        <v>37089</v>
      </c>
    </row>
    <row r="425" spans="1:34" x14ac:dyDescent="0.25">
      <c r="A425">
        <v>11271060</v>
      </c>
      <c r="B425">
        <v>30</v>
      </c>
      <c r="C425" t="s">
        <v>6</v>
      </c>
      <c r="D425">
        <v>2052502</v>
      </c>
      <c r="E425">
        <v>1</v>
      </c>
      <c r="F425">
        <v>425163067</v>
      </c>
      <c r="G425">
        <v>425093560</v>
      </c>
      <c r="H425">
        <v>42</v>
      </c>
      <c r="I425">
        <v>3</v>
      </c>
      <c r="J425">
        <v>12</v>
      </c>
      <c r="K425">
        <v>21</v>
      </c>
      <c r="L425">
        <v>5</v>
      </c>
      <c r="M425">
        <v>90</v>
      </c>
      <c r="N425">
        <v>2</v>
      </c>
      <c r="O425">
        <v>90</v>
      </c>
      <c r="P425">
        <v>2</v>
      </c>
      <c r="Q425">
        <v>7</v>
      </c>
      <c r="R425">
        <f t="shared" si="36"/>
        <v>5</v>
      </c>
      <c r="S425">
        <f t="shared" si="37"/>
        <v>2</v>
      </c>
      <c r="T425">
        <f t="shared" si="38"/>
        <v>-3</v>
      </c>
      <c r="U425">
        <f t="shared" si="39"/>
        <v>3</v>
      </c>
      <c r="AG425">
        <v>620446243</v>
      </c>
      <c r="AH425">
        <v>24604</v>
      </c>
    </row>
    <row r="426" spans="1:34" x14ac:dyDescent="0.25">
      <c r="A426">
        <v>11271060</v>
      </c>
      <c r="B426">
        <v>4</v>
      </c>
      <c r="C426" t="s">
        <v>4</v>
      </c>
      <c r="D426">
        <v>2052502</v>
      </c>
      <c r="E426">
        <v>1</v>
      </c>
      <c r="F426">
        <v>425163067</v>
      </c>
      <c r="G426">
        <v>425093560</v>
      </c>
      <c r="H426">
        <v>42</v>
      </c>
      <c r="I426">
        <v>3</v>
      </c>
      <c r="J426">
        <v>12</v>
      </c>
      <c r="K426">
        <v>21</v>
      </c>
      <c r="L426">
        <v>5</v>
      </c>
      <c r="M426">
        <v>90</v>
      </c>
      <c r="N426">
        <v>2</v>
      </c>
      <c r="O426">
        <v>90</v>
      </c>
      <c r="P426">
        <v>2</v>
      </c>
      <c r="Q426">
        <v>7</v>
      </c>
      <c r="R426">
        <f t="shared" si="36"/>
        <v>5</v>
      </c>
      <c r="S426">
        <f t="shared" si="37"/>
        <v>2</v>
      </c>
      <c r="T426">
        <f t="shared" si="38"/>
        <v>-3</v>
      </c>
      <c r="U426">
        <f t="shared" si="39"/>
        <v>3</v>
      </c>
      <c r="AG426">
        <v>617400312</v>
      </c>
      <c r="AH426">
        <v>34959</v>
      </c>
    </row>
    <row r="427" spans="1:34" x14ac:dyDescent="0.25">
      <c r="A427">
        <v>11270976</v>
      </c>
      <c r="B427">
        <v>40</v>
      </c>
      <c r="C427" t="s">
        <v>6</v>
      </c>
      <c r="D427">
        <v>1601680</v>
      </c>
      <c r="E427">
        <v>2</v>
      </c>
      <c r="F427">
        <v>402713413</v>
      </c>
      <c r="G427">
        <v>393484309</v>
      </c>
      <c r="H427">
        <v>59</v>
      </c>
      <c r="I427">
        <v>2</v>
      </c>
      <c r="J427">
        <v>24</v>
      </c>
      <c r="K427">
        <v>39</v>
      </c>
      <c r="L427">
        <v>3</v>
      </c>
      <c r="M427">
        <v>90</v>
      </c>
      <c r="N427">
        <v>1</v>
      </c>
      <c r="O427">
        <v>90</v>
      </c>
      <c r="P427">
        <v>7</v>
      </c>
      <c r="Q427">
        <v>0</v>
      </c>
      <c r="R427">
        <f t="shared" si="36"/>
        <v>1</v>
      </c>
      <c r="S427">
        <f t="shared" si="37"/>
        <v>3</v>
      </c>
      <c r="T427">
        <f t="shared" si="38"/>
        <v>-4</v>
      </c>
      <c r="U427">
        <f t="shared" si="39"/>
        <v>-2</v>
      </c>
      <c r="AG427">
        <v>620609305</v>
      </c>
      <c r="AH427">
        <v>44092</v>
      </c>
    </row>
    <row r="428" spans="1:34" x14ac:dyDescent="0.25">
      <c r="A428">
        <v>11270976</v>
      </c>
      <c r="B428">
        <v>33</v>
      </c>
      <c r="C428" t="s">
        <v>4</v>
      </c>
      <c r="D428">
        <v>793621</v>
      </c>
      <c r="E428">
        <v>1</v>
      </c>
      <c r="F428">
        <v>365848604</v>
      </c>
      <c r="G428">
        <v>395561803</v>
      </c>
      <c r="H428">
        <v>59</v>
      </c>
      <c r="I428">
        <v>14</v>
      </c>
      <c r="J428">
        <v>33</v>
      </c>
      <c r="K428">
        <v>27</v>
      </c>
      <c r="L428">
        <v>3</v>
      </c>
      <c r="M428">
        <v>90</v>
      </c>
      <c r="N428">
        <v>1</v>
      </c>
      <c r="O428">
        <v>90</v>
      </c>
      <c r="P428">
        <v>7</v>
      </c>
      <c r="Q428">
        <v>0</v>
      </c>
      <c r="R428">
        <f t="shared" si="36"/>
        <v>3</v>
      </c>
      <c r="S428">
        <f t="shared" si="37"/>
        <v>1</v>
      </c>
      <c r="T428">
        <f t="shared" si="38"/>
        <v>1</v>
      </c>
      <c r="U428">
        <f t="shared" si="39"/>
        <v>2</v>
      </c>
      <c r="AG428">
        <v>617400316</v>
      </c>
      <c r="AH428">
        <v>38943</v>
      </c>
    </row>
    <row r="429" spans="1:34" x14ac:dyDescent="0.25">
      <c r="A429">
        <v>11270976</v>
      </c>
      <c r="B429">
        <v>16</v>
      </c>
      <c r="C429" t="s">
        <v>4</v>
      </c>
      <c r="D429">
        <v>793621</v>
      </c>
      <c r="E429">
        <v>1</v>
      </c>
      <c r="F429">
        <v>376132765</v>
      </c>
      <c r="G429">
        <v>395561803</v>
      </c>
      <c r="H429">
        <v>59</v>
      </c>
      <c r="I429">
        <v>14</v>
      </c>
      <c r="J429">
        <v>33</v>
      </c>
      <c r="K429">
        <v>27</v>
      </c>
      <c r="L429">
        <v>3</v>
      </c>
      <c r="M429">
        <v>90</v>
      </c>
      <c r="N429">
        <v>1</v>
      </c>
      <c r="O429">
        <v>90</v>
      </c>
      <c r="P429">
        <v>7</v>
      </c>
      <c r="Q429">
        <v>0</v>
      </c>
      <c r="R429">
        <f t="shared" si="36"/>
        <v>3</v>
      </c>
      <c r="S429">
        <f t="shared" si="37"/>
        <v>1</v>
      </c>
      <c r="T429">
        <f t="shared" si="38"/>
        <v>1</v>
      </c>
      <c r="U429">
        <f t="shared" si="39"/>
        <v>2</v>
      </c>
      <c r="AG429">
        <v>11218268</v>
      </c>
      <c r="AH429">
        <v>37089</v>
      </c>
    </row>
    <row r="430" spans="1:34" x14ac:dyDescent="0.25">
      <c r="A430">
        <v>11270830</v>
      </c>
      <c r="B430">
        <v>6</v>
      </c>
      <c r="C430" t="s">
        <v>4</v>
      </c>
      <c r="D430">
        <v>121578</v>
      </c>
      <c r="E430">
        <v>1</v>
      </c>
      <c r="F430">
        <v>397377977</v>
      </c>
      <c r="G430">
        <v>391525610</v>
      </c>
      <c r="H430">
        <v>65</v>
      </c>
      <c r="I430">
        <v>3</v>
      </c>
      <c r="J430">
        <v>24</v>
      </c>
      <c r="K430">
        <v>25</v>
      </c>
      <c r="L430">
        <v>3</v>
      </c>
      <c r="M430">
        <v>90</v>
      </c>
      <c r="N430">
        <v>1</v>
      </c>
      <c r="O430">
        <v>90</v>
      </c>
      <c r="P430">
        <v>0</v>
      </c>
      <c r="Q430">
        <v>0</v>
      </c>
      <c r="R430">
        <f t="shared" si="36"/>
        <v>3</v>
      </c>
      <c r="S430">
        <f t="shared" si="37"/>
        <v>1</v>
      </c>
      <c r="T430">
        <f t="shared" si="38"/>
        <v>-1</v>
      </c>
      <c r="U430">
        <f t="shared" si="39"/>
        <v>2</v>
      </c>
      <c r="AG430">
        <v>11218271</v>
      </c>
      <c r="AH430">
        <v>38943</v>
      </c>
    </row>
    <row r="431" spans="1:34" x14ac:dyDescent="0.25">
      <c r="A431">
        <v>11270735</v>
      </c>
      <c r="B431">
        <v>58</v>
      </c>
      <c r="C431" t="s">
        <v>4</v>
      </c>
      <c r="D431">
        <v>793621</v>
      </c>
      <c r="E431">
        <v>1</v>
      </c>
      <c r="F431">
        <v>365848604</v>
      </c>
      <c r="G431">
        <v>395561803</v>
      </c>
      <c r="H431">
        <v>52</v>
      </c>
      <c r="I431">
        <v>14</v>
      </c>
      <c r="J431">
        <v>33</v>
      </c>
      <c r="K431">
        <v>41</v>
      </c>
      <c r="L431">
        <v>3</v>
      </c>
      <c r="M431">
        <v>90</v>
      </c>
      <c r="N431">
        <v>4</v>
      </c>
      <c r="O431">
        <v>90</v>
      </c>
      <c r="P431">
        <v>7</v>
      </c>
      <c r="Q431">
        <v>0</v>
      </c>
      <c r="R431">
        <f t="shared" si="36"/>
        <v>3</v>
      </c>
      <c r="S431">
        <f t="shared" si="37"/>
        <v>4</v>
      </c>
      <c r="T431">
        <f t="shared" si="38"/>
        <v>-2</v>
      </c>
      <c r="U431">
        <f t="shared" si="39"/>
        <v>-1</v>
      </c>
      <c r="AG431">
        <v>11276454</v>
      </c>
      <c r="AH431">
        <v>38734</v>
      </c>
    </row>
    <row r="432" spans="1:34" x14ac:dyDescent="0.25">
      <c r="A432">
        <v>11270693</v>
      </c>
      <c r="B432">
        <v>28</v>
      </c>
      <c r="C432" t="s">
        <v>4</v>
      </c>
      <c r="D432">
        <v>438610</v>
      </c>
      <c r="E432">
        <v>1</v>
      </c>
      <c r="F432">
        <v>412184859</v>
      </c>
      <c r="G432">
        <v>395485779</v>
      </c>
      <c r="H432">
        <v>78</v>
      </c>
      <c r="I432">
        <v>4</v>
      </c>
      <c r="J432">
        <v>43</v>
      </c>
      <c r="K432">
        <v>30</v>
      </c>
      <c r="L432">
        <v>8</v>
      </c>
      <c r="M432">
        <v>90</v>
      </c>
      <c r="N432">
        <v>5</v>
      </c>
      <c r="O432">
        <v>90</v>
      </c>
      <c r="P432">
        <v>8</v>
      </c>
      <c r="Q432">
        <v>2</v>
      </c>
      <c r="R432">
        <f t="shared" ref="R432:R495" si="40">IF(E432=1,L432,N432)</f>
        <v>8</v>
      </c>
      <c r="S432">
        <f t="shared" ref="S432:S495" si="41">IF(E432=1,N432,L432)</f>
        <v>5</v>
      </c>
      <c r="T432">
        <f t="shared" ref="T432:T495" si="42">INT((J432-K432)/4)</f>
        <v>3</v>
      </c>
      <c r="U432">
        <f t="shared" ref="U432:U495" si="43">R432-S432</f>
        <v>3</v>
      </c>
      <c r="AG432">
        <v>11278127</v>
      </c>
      <c r="AH432">
        <v>38734</v>
      </c>
    </row>
    <row r="433" spans="1:34" x14ac:dyDescent="0.25">
      <c r="A433">
        <v>11270692</v>
      </c>
      <c r="B433">
        <v>38</v>
      </c>
      <c r="C433" t="s">
        <v>4</v>
      </c>
      <c r="D433">
        <v>2053456</v>
      </c>
      <c r="E433">
        <v>2</v>
      </c>
      <c r="F433">
        <v>433123827</v>
      </c>
      <c r="G433">
        <v>425167283</v>
      </c>
      <c r="H433">
        <v>70</v>
      </c>
      <c r="J433">
        <v>10</v>
      </c>
      <c r="K433">
        <v>21</v>
      </c>
      <c r="L433">
        <v>4</v>
      </c>
      <c r="M433">
        <v>90</v>
      </c>
      <c r="N433">
        <v>3</v>
      </c>
      <c r="O433">
        <v>90</v>
      </c>
      <c r="P433">
        <v>0</v>
      </c>
      <c r="Q433">
        <v>7</v>
      </c>
      <c r="R433">
        <f t="shared" si="40"/>
        <v>3</v>
      </c>
      <c r="S433">
        <f t="shared" si="41"/>
        <v>4</v>
      </c>
      <c r="T433">
        <f t="shared" si="42"/>
        <v>-3</v>
      </c>
      <c r="U433">
        <f t="shared" si="43"/>
        <v>-1</v>
      </c>
      <c r="AG433">
        <v>11278136</v>
      </c>
      <c r="AH433">
        <v>44344</v>
      </c>
    </row>
    <row r="434" spans="1:34" x14ac:dyDescent="0.25">
      <c r="A434">
        <v>11270686</v>
      </c>
      <c r="B434">
        <v>22</v>
      </c>
      <c r="C434" t="s">
        <v>6</v>
      </c>
      <c r="D434">
        <v>2055939</v>
      </c>
      <c r="E434">
        <v>1</v>
      </c>
      <c r="F434">
        <v>425160004</v>
      </c>
      <c r="G434">
        <v>329025137</v>
      </c>
      <c r="H434">
        <v>69</v>
      </c>
      <c r="I434">
        <v>0</v>
      </c>
      <c r="J434">
        <v>18</v>
      </c>
      <c r="K434">
        <v>30</v>
      </c>
      <c r="L434">
        <v>4</v>
      </c>
      <c r="M434">
        <v>90</v>
      </c>
      <c r="N434">
        <v>5</v>
      </c>
      <c r="O434">
        <v>90</v>
      </c>
      <c r="P434">
        <v>0</v>
      </c>
      <c r="Q434">
        <v>2</v>
      </c>
      <c r="R434">
        <f t="shared" si="40"/>
        <v>4</v>
      </c>
      <c r="S434">
        <f t="shared" si="41"/>
        <v>5</v>
      </c>
      <c r="T434">
        <f t="shared" si="42"/>
        <v>-3</v>
      </c>
      <c r="U434">
        <f t="shared" si="43"/>
        <v>-1</v>
      </c>
      <c r="AG434">
        <v>620348694</v>
      </c>
      <c r="AH434">
        <v>31689</v>
      </c>
    </row>
    <row r="435" spans="1:34" x14ac:dyDescent="0.25">
      <c r="A435">
        <v>11270683</v>
      </c>
      <c r="B435">
        <v>39</v>
      </c>
      <c r="C435" t="s">
        <v>6</v>
      </c>
      <c r="D435">
        <v>438610</v>
      </c>
      <c r="E435">
        <v>1</v>
      </c>
      <c r="F435">
        <v>393781621</v>
      </c>
      <c r="G435">
        <v>395485779</v>
      </c>
      <c r="H435">
        <v>61</v>
      </c>
      <c r="I435">
        <v>4</v>
      </c>
      <c r="J435">
        <v>43</v>
      </c>
      <c r="K435">
        <v>21</v>
      </c>
      <c r="L435">
        <v>8</v>
      </c>
      <c r="M435">
        <v>90</v>
      </c>
      <c r="N435">
        <v>3</v>
      </c>
      <c r="O435">
        <v>90</v>
      </c>
      <c r="P435">
        <v>7</v>
      </c>
      <c r="Q435">
        <v>0</v>
      </c>
      <c r="R435">
        <f t="shared" si="40"/>
        <v>8</v>
      </c>
      <c r="S435">
        <f t="shared" si="41"/>
        <v>3</v>
      </c>
      <c r="T435">
        <f t="shared" si="42"/>
        <v>5</v>
      </c>
      <c r="U435">
        <f t="shared" si="43"/>
        <v>5</v>
      </c>
      <c r="AG435">
        <v>620534642</v>
      </c>
      <c r="AH435">
        <v>35211</v>
      </c>
    </row>
    <row r="436" spans="1:34" x14ac:dyDescent="0.25">
      <c r="A436">
        <v>11270683</v>
      </c>
      <c r="B436">
        <v>24</v>
      </c>
      <c r="C436" t="s">
        <v>4</v>
      </c>
      <c r="D436">
        <v>438610</v>
      </c>
      <c r="E436">
        <v>1</v>
      </c>
      <c r="F436">
        <v>412030049</v>
      </c>
      <c r="G436">
        <v>395485779</v>
      </c>
      <c r="H436">
        <v>61</v>
      </c>
      <c r="I436">
        <v>4</v>
      </c>
      <c r="J436">
        <v>43</v>
      </c>
      <c r="K436">
        <v>21</v>
      </c>
      <c r="L436">
        <v>8</v>
      </c>
      <c r="M436">
        <v>90</v>
      </c>
      <c r="N436">
        <v>3</v>
      </c>
      <c r="O436">
        <v>90</v>
      </c>
      <c r="P436">
        <v>7</v>
      </c>
      <c r="Q436">
        <v>0</v>
      </c>
      <c r="R436">
        <f t="shared" si="40"/>
        <v>8</v>
      </c>
      <c r="S436">
        <f t="shared" si="41"/>
        <v>3</v>
      </c>
      <c r="T436">
        <f t="shared" si="42"/>
        <v>5</v>
      </c>
      <c r="U436">
        <f t="shared" si="43"/>
        <v>5</v>
      </c>
      <c r="AG436">
        <v>619613237</v>
      </c>
      <c r="AH436">
        <v>31689</v>
      </c>
    </row>
    <row r="437" spans="1:34" x14ac:dyDescent="0.25">
      <c r="A437">
        <v>11270681</v>
      </c>
      <c r="B437">
        <v>36</v>
      </c>
      <c r="C437" t="s">
        <v>4</v>
      </c>
      <c r="D437">
        <v>314902</v>
      </c>
      <c r="E437">
        <v>2</v>
      </c>
      <c r="F437">
        <v>399045102</v>
      </c>
      <c r="G437">
        <v>373327797</v>
      </c>
      <c r="H437">
        <v>50</v>
      </c>
      <c r="I437">
        <v>4</v>
      </c>
      <c r="J437">
        <v>19</v>
      </c>
      <c r="K437">
        <v>37</v>
      </c>
      <c r="L437">
        <v>1</v>
      </c>
      <c r="M437">
        <v>90</v>
      </c>
      <c r="N437">
        <v>4</v>
      </c>
      <c r="O437">
        <v>90</v>
      </c>
      <c r="P437">
        <v>7</v>
      </c>
      <c r="Q437">
        <v>0</v>
      </c>
      <c r="R437">
        <f t="shared" si="40"/>
        <v>4</v>
      </c>
      <c r="S437">
        <f t="shared" si="41"/>
        <v>1</v>
      </c>
      <c r="T437">
        <f t="shared" si="42"/>
        <v>-5</v>
      </c>
      <c r="U437">
        <f t="shared" si="43"/>
        <v>3</v>
      </c>
      <c r="AG437">
        <v>11278128</v>
      </c>
      <c r="AH437">
        <v>37089</v>
      </c>
    </row>
    <row r="438" spans="1:34" x14ac:dyDescent="0.25">
      <c r="A438">
        <v>11270678</v>
      </c>
      <c r="B438">
        <v>43</v>
      </c>
      <c r="C438" t="s">
        <v>4</v>
      </c>
      <c r="D438">
        <v>793621</v>
      </c>
      <c r="E438">
        <v>2</v>
      </c>
      <c r="F438">
        <v>395022791</v>
      </c>
      <c r="G438">
        <v>395561803</v>
      </c>
      <c r="H438">
        <v>24</v>
      </c>
      <c r="I438">
        <v>14</v>
      </c>
      <c r="J438">
        <v>36</v>
      </c>
      <c r="K438">
        <v>14</v>
      </c>
      <c r="L438">
        <v>2</v>
      </c>
      <c r="M438">
        <v>90</v>
      </c>
      <c r="N438">
        <v>2</v>
      </c>
      <c r="O438">
        <v>90</v>
      </c>
      <c r="P438">
        <v>0</v>
      </c>
      <c r="Q438">
        <v>7</v>
      </c>
      <c r="R438">
        <f t="shared" si="40"/>
        <v>2</v>
      </c>
      <c r="S438">
        <f t="shared" si="41"/>
        <v>2</v>
      </c>
      <c r="T438">
        <f t="shared" si="42"/>
        <v>5</v>
      </c>
      <c r="U438">
        <f t="shared" si="43"/>
        <v>0</v>
      </c>
      <c r="AG438">
        <v>11278200</v>
      </c>
      <c r="AH438">
        <v>37089</v>
      </c>
    </row>
    <row r="439" spans="1:34" x14ac:dyDescent="0.25">
      <c r="A439">
        <v>11270675</v>
      </c>
      <c r="B439">
        <v>35</v>
      </c>
      <c r="C439" t="s">
        <v>6</v>
      </c>
      <c r="D439">
        <v>710856</v>
      </c>
      <c r="E439">
        <v>1</v>
      </c>
      <c r="F439">
        <v>425935729</v>
      </c>
      <c r="G439">
        <v>403409186</v>
      </c>
      <c r="H439">
        <v>66</v>
      </c>
      <c r="J439">
        <v>16</v>
      </c>
      <c r="K439">
        <v>14</v>
      </c>
      <c r="L439">
        <v>1</v>
      </c>
      <c r="M439">
        <v>90</v>
      </c>
      <c r="N439">
        <v>2</v>
      </c>
      <c r="O439">
        <v>90</v>
      </c>
      <c r="P439">
        <v>0</v>
      </c>
      <c r="Q439">
        <v>0</v>
      </c>
      <c r="R439">
        <f t="shared" si="40"/>
        <v>1</v>
      </c>
      <c r="S439">
        <f t="shared" si="41"/>
        <v>2</v>
      </c>
      <c r="T439">
        <f t="shared" si="42"/>
        <v>0</v>
      </c>
      <c r="U439">
        <f t="shared" si="43"/>
        <v>-1</v>
      </c>
      <c r="AG439">
        <v>617267587</v>
      </c>
      <c r="AH439">
        <v>37089</v>
      </c>
    </row>
    <row r="440" spans="1:34" x14ac:dyDescent="0.25">
      <c r="A440">
        <v>11270673</v>
      </c>
      <c r="B440">
        <v>2</v>
      </c>
      <c r="C440" t="s">
        <v>4</v>
      </c>
      <c r="D440">
        <v>314902</v>
      </c>
      <c r="E440">
        <v>2</v>
      </c>
      <c r="F440">
        <v>399045102</v>
      </c>
      <c r="G440">
        <v>373327797</v>
      </c>
      <c r="H440">
        <v>22</v>
      </c>
      <c r="I440">
        <v>4</v>
      </c>
      <c r="J440">
        <v>18</v>
      </c>
      <c r="K440">
        <v>13</v>
      </c>
      <c r="L440">
        <v>2</v>
      </c>
      <c r="M440">
        <v>90</v>
      </c>
      <c r="N440">
        <v>5</v>
      </c>
      <c r="O440">
        <v>90</v>
      </c>
      <c r="P440">
        <v>0</v>
      </c>
      <c r="Q440">
        <v>0</v>
      </c>
      <c r="R440">
        <f t="shared" si="40"/>
        <v>5</v>
      </c>
      <c r="S440">
        <f t="shared" si="41"/>
        <v>2</v>
      </c>
      <c r="T440">
        <f t="shared" si="42"/>
        <v>1</v>
      </c>
      <c r="U440">
        <f t="shared" si="43"/>
        <v>3</v>
      </c>
      <c r="AG440">
        <v>620259652</v>
      </c>
      <c r="AH440">
        <v>38734</v>
      </c>
    </row>
    <row r="441" spans="1:34" x14ac:dyDescent="0.25">
      <c r="A441">
        <v>11270669</v>
      </c>
      <c r="B441">
        <v>49</v>
      </c>
      <c r="C441" t="s">
        <v>6</v>
      </c>
      <c r="D441">
        <v>793621</v>
      </c>
      <c r="E441">
        <v>2</v>
      </c>
      <c r="F441">
        <v>365848604</v>
      </c>
      <c r="G441">
        <v>395561803</v>
      </c>
      <c r="H441">
        <v>37</v>
      </c>
      <c r="I441">
        <v>14</v>
      </c>
      <c r="J441">
        <v>34</v>
      </c>
      <c r="K441">
        <v>18</v>
      </c>
      <c r="L441">
        <v>1</v>
      </c>
      <c r="M441">
        <v>90</v>
      </c>
      <c r="N441">
        <v>3</v>
      </c>
      <c r="O441">
        <v>90</v>
      </c>
      <c r="P441">
        <v>0</v>
      </c>
      <c r="Q441">
        <v>7</v>
      </c>
      <c r="R441">
        <f t="shared" si="40"/>
        <v>3</v>
      </c>
      <c r="S441">
        <f t="shared" si="41"/>
        <v>1</v>
      </c>
      <c r="T441">
        <f t="shared" si="42"/>
        <v>4</v>
      </c>
      <c r="U441">
        <f t="shared" si="43"/>
        <v>2</v>
      </c>
      <c r="AG441">
        <v>617267592</v>
      </c>
      <c r="AH441">
        <v>38943</v>
      </c>
    </row>
    <row r="442" spans="1:34" x14ac:dyDescent="0.25">
      <c r="A442">
        <v>11270668</v>
      </c>
      <c r="B442">
        <v>54</v>
      </c>
      <c r="C442" t="s">
        <v>6</v>
      </c>
      <c r="D442">
        <v>1629476</v>
      </c>
      <c r="E442">
        <v>2</v>
      </c>
      <c r="F442">
        <v>386339593</v>
      </c>
      <c r="G442">
        <v>363758349</v>
      </c>
      <c r="H442">
        <v>33</v>
      </c>
      <c r="I442">
        <v>4</v>
      </c>
      <c r="J442">
        <v>15</v>
      </c>
      <c r="K442">
        <v>13</v>
      </c>
      <c r="L442">
        <v>2</v>
      </c>
      <c r="M442">
        <v>90</v>
      </c>
      <c r="N442">
        <v>3</v>
      </c>
      <c r="O442">
        <v>90</v>
      </c>
      <c r="P442">
        <v>0</v>
      </c>
      <c r="Q442">
        <v>0</v>
      </c>
      <c r="R442">
        <f t="shared" si="40"/>
        <v>3</v>
      </c>
      <c r="S442">
        <f t="shared" si="41"/>
        <v>2</v>
      </c>
      <c r="T442">
        <f t="shared" si="42"/>
        <v>0</v>
      </c>
      <c r="U442">
        <f t="shared" si="43"/>
        <v>1</v>
      </c>
      <c r="AG442">
        <v>620609434</v>
      </c>
      <c r="AH442">
        <v>31437</v>
      </c>
    </row>
    <row r="443" spans="1:34" x14ac:dyDescent="0.25">
      <c r="A443">
        <v>11270668</v>
      </c>
      <c r="B443">
        <v>32</v>
      </c>
      <c r="C443" t="s">
        <v>6</v>
      </c>
      <c r="D443">
        <v>1629476</v>
      </c>
      <c r="E443">
        <v>2</v>
      </c>
      <c r="F443">
        <v>386339593</v>
      </c>
      <c r="G443">
        <v>363758349</v>
      </c>
      <c r="H443">
        <v>33</v>
      </c>
      <c r="I443">
        <v>4</v>
      </c>
      <c r="J443">
        <v>15</v>
      </c>
      <c r="K443">
        <v>13</v>
      </c>
      <c r="L443">
        <v>2</v>
      </c>
      <c r="M443">
        <v>90</v>
      </c>
      <c r="N443">
        <v>3</v>
      </c>
      <c r="O443">
        <v>90</v>
      </c>
      <c r="P443">
        <v>0</v>
      </c>
      <c r="Q443">
        <v>0</v>
      </c>
      <c r="R443">
        <f t="shared" si="40"/>
        <v>3</v>
      </c>
      <c r="S443">
        <f t="shared" si="41"/>
        <v>2</v>
      </c>
      <c r="T443">
        <f t="shared" si="42"/>
        <v>0</v>
      </c>
      <c r="U443">
        <f t="shared" si="43"/>
        <v>1</v>
      </c>
      <c r="AG443">
        <v>617267600</v>
      </c>
      <c r="AH443">
        <v>44344</v>
      </c>
    </row>
    <row r="444" spans="1:34" x14ac:dyDescent="0.25">
      <c r="A444">
        <v>11270164</v>
      </c>
      <c r="B444">
        <v>7</v>
      </c>
      <c r="C444" t="s">
        <v>4</v>
      </c>
      <c r="D444">
        <v>1414488</v>
      </c>
      <c r="E444">
        <v>1</v>
      </c>
      <c r="F444">
        <v>365408584</v>
      </c>
      <c r="G444">
        <v>364182096</v>
      </c>
      <c r="H444">
        <v>76</v>
      </c>
      <c r="I444">
        <v>1</v>
      </c>
      <c r="J444">
        <v>29</v>
      </c>
      <c r="K444">
        <v>14</v>
      </c>
      <c r="L444">
        <v>1</v>
      </c>
      <c r="M444">
        <v>90</v>
      </c>
      <c r="N444">
        <v>0</v>
      </c>
      <c r="P444">
        <v>4</v>
      </c>
      <c r="Q444">
        <v>0</v>
      </c>
      <c r="R444">
        <f t="shared" si="40"/>
        <v>1</v>
      </c>
      <c r="S444">
        <f t="shared" si="41"/>
        <v>0</v>
      </c>
      <c r="T444">
        <f t="shared" si="42"/>
        <v>3</v>
      </c>
      <c r="U444">
        <f t="shared" si="43"/>
        <v>1</v>
      </c>
      <c r="AG444">
        <v>11234137</v>
      </c>
      <c r="AH444">
        <v>38943</v>
      </c>
    </row>
    <row r="445" spans="1:34" x14ac:dyDescent="0.25">
      <c r="A445">
        <v>11270099</v>
      </c>
      <c r="B445">
        <v>32</v>
      </c>
      <c r="C445" t="s">
        <v>6</v>
      </c>
      <c r="D445">
        <v>463541</v>
      </c>
      <c r="E445">
        <v>1</v>
      </c>
      <c r="F445">
        <v>388470773</v>
      </c>
      <c r="G445">
        <v>399587813</v>
      </c>
      <c r="H445">
        <v>44</v>
      </c>
      <c r="I445">
        <v>3</v>
      </c>
      <c r="J445">
        <v>34</v>
      </c>
      <c r="K445">
        <v>32</v>
      </c>
      <c r="L445">
        <v>2</v>
      </c>
      <c r="M445">
        <v>90</v>
      </c>
      <c r="N445">
        <v>3</v>
      </c>
      <c r="O445">
        <v>90</v>
      </c>
      <c r="P445">
        <v>0</v>
      </c>
      <c r="Q445">
        <v>7</v>
      </c>
      <c r="R445">
        <f t="shared" si="40"/>
        <v>2</v>
      </c>
      <c r="S445">
        <f t="shared" si="41"/>
        <v>3</v>
      </c>
      <c r="T445">
        <f t="shared" si="42"/>
        <v>0</v>
      </c>
      <c r="U445">
        <f t="shared" si="43"/>
        <v>-1</v>
      </c>
      <c r="AG445">
        <v>11245767</v>
      </c>
      <c r="AH445">
        <v>38943</v>
      </c>
    </row>
    <row r="446" spans="1:34" x14ac:dyDescent="0.25">
      <c r="A446">
        <v>11270099</v>
      </c>
      <c r="B446">
        <v>18</v>
      </c>
      <c r="C446" t="s">
        <v>6</v>
      </c>
      <c r="D446">
        <v>908345</v>
      </c>
      <c r="E446">
        <v>2</v>
      </c>
      <c r="F446">
        <v>388890116</v>
      </c>
      <c r="G446">
        <v>380276579</v>
      </c>
      <c r="H446">
        <v>44</v>
      </c>
      <c r="J446">
        <v>36</v>
      </c>
      <c r="K446">
        <v>41</v>
      </c>
      <c r="L446">
        <v>2</v>
      </c>
      <c r="M446">
        <v>90</v>
      </c>
      <c r="N446">
        <v>3</v>
      </c>
      <c r="O446">
        <v>90</v>
      </c>
      <c r="P446">
        <v>0</v>
      </c>
      <c r="Q446">
        <v>7</v>
      </c>
      <c r="R446">
        <f t="shared" si="40"/>
        <v>3</v>
      </c>
      <c r="S446">
        <f t="shared" si="41"/>
        <v>2</v>
      </c>
      <c r="T446">
        <f t="shared" si="42"/>
        <v>-2</v>
      </c>
      <c r="U446">
        <f t="shared" si="43"/>
        <v>1</v>
      </c>
      <c r="AG446">
        <v>11238089</v>
      </c>
      <c r="AH446">
        <v>44344</v>
      </c>
    </row>
    <row r="447" spans="1:34" x14ac:dyDescent="0.25">
      <c r="A447">
        <v>11269921</v>
      </c>
      <c r="B447">
        <v>31</v>
      </c>
      <c r="C447" t="s">
        <v>6</v>
      </c>
      <c r="D447">
        <v>280029</v>
      </c>
      <c r="E447">
        <v>2</v>
      </c>
      <c r="F447">
        <v>414062271</v>
      </c>
      <c r="G447">
        <v>401369919</v>
      </c>
      <c r="H447">
        <v>63</v>
      </c>
      <c r="J447">
        <v>16</v>
      </c>
      <c r="K447">
        <v>42</v>
      </c>
      <c r="L447">
        <v>2</v>
      </c>
      <c r="M447">
        <v>90</v>
      </c>
      <c r="N447">
        <v>4</v>
      </c>
      <c r="O447">
        <v>90</v>
      </c>
      <c r="P447">
        <v>0</v>
      </c>
      <c r="Q447">
        <v>4</v>
      </c>
      <c r="R447">
        <f t="shared" si="40"/>
        <v>4</v>
      </c>
      <c r="S447">
        <f t="shared" si="41"/>
        <v>2</v>
      </c>
      <c r="T447">
        <f t="shared" si="42"/>
        <v>-7</v>
      </c>
      <c r="U447">
        <f t="shared" si="43"/>
        <v>2</v>
      </c>
      <c r="AG447">
        <v>11264172</v>
      </c>
      <c r="AH447">
        <v>44344</v>
      </c>
    </row>
    <row r="448" spans="1:34" x14ac:dyDescent="0.25">
      <c r="A448">
        <v>11269885</v>
      </c>
      <c r="B448">
        <v>6</v>
      </c>
      <c r="C448" t="s">
        <v>4</v>
      </c>
      <c r="D448">
        <v>463541</v>
      </c>
      <c r="E448">
        <v>1</v>
      </c>
      <c r="F448">
        <v>388470773</v>
      </c>
      <c r="G448">
        <v>399587813</v>
      </c>
      <c r="H448">
        <v>60</v>
      </c>
      <c r="I448">
        <v>3</v>
      </c>
      <c r="J448">
        <v>34</v>
      </c>
      <c r="K448">
        <v>18</v>
      </c>
      <c r="L448">
        <v>2</v>
      </c>
      <c r="M448">
        <v>90</v>
      </c>
      <c r="N448">
        <v>1</v>
      </c>
      <c r="O448">
        <v>90</v>
      </c>
      <c r="P448">
        <v>0</v>
      </c>
      <c r="Q448">
        <v>0</v>
      </c>
      <c r="R448">
        <f t="shared" si="40"/>
        <v>2</v>
      </c>
      <c r="S448">
        <f t="shared" si="41"/>
        <v>1</v>
      </c>
      <c r="T448">
        <f t="shared" si="42"/>
        <v>4</v>
      </c>
      <c r="U448">
        <f t="shared" si="43"/>
        <v>1</v>
      </c>
      <c r="AG448">
        <v>11264622</v>
      </c>
      <c r="AH448">
        <v>38943</v>
      </c>
    </row>
    <row r="449" spans="1:34" x14ac:dyDescent="0.25">
      <c r="A449">
        <v>11269805</v>
      </c>
      <c r="B449">
        <v>57</v>
      </c>
      <c r="C449" t="s">
        <v>4</v>
      </c>
      <c r="D449">
        <v>2056315</v>
      </c>
      <c r="E449">
        <v>2</v>
      </c>
      <c r="F449">
        <v>338116439</v>
      </c>
      <c r="G449">
        <v>346835340</v>
      </c>
      <c r="H449">
        <v>40</v>
      </c>
      <c r="I449">
        <v>2</v>
      </c>
      <c r="J449">
        <v>20</v>
      </c>
      <c r="K449">
        <v>27</v>
      </c>
      <c r="L449">
        <v>4</v>
      </c>
      <c r="M449">
        <v>90</v>
      </c>
      <c r="N449">
        <v>9</v>
      </c>
      <c r="O449">
        <v>90</v>
      </c>
      <c r="P449">
        <v>0</v>
      </c>
      <c r="Q449">
        <v>0</v>
      </c>
      <c r="R449">
        <f t="shared" si="40"/>
        <v>9</v>
      </c>
      <c r="S449">
        <f t="shared" si="41"/>
        <v>4</v>
      </c>
      <c r="T449">
        <f t="shared" si="42"/>
        <v>-2</v>
      </c>
      <c r="U449">
        <f t="shared" si="43"/>
        <v>5</v>
      </c>
      <c r="AG449">
        <v>11269807</v>
      </c>
      <c r="AH449">
        <v>38943</v>
      </c>
    </row>
    <row r="450" spans="1:34" x14ac:dyDescent="0.25">
      <c r="A450">
        <v>11269633</v>
      </c>
      <c r="B450">
        <v>10</v>
      </c>
      <c r="C450" t="s">
        <v>4</v>
      </c>
      <c r="D450">
        <v>71272</v>
      </c>
      <c r="E450">
        <v>2</v>
      </c>
      <c r="F450">
        <v>389191030</v>
      </c>
      <c r="G450">
        <v>391759396</v>
      </c>
      <c r="H450">
        <v>33</v>
      </c>
      <c r="I450">
        <v>9</v>
      </c>
      <c r="J450">
        <v>41</v>
      </c>
      <c r="K450">
        <v>27</v>
      </c>
      <c r="L450">
        <v>4</v>
      </c>
      <c r="M450">
        <v>90</v>
      </c>
      <c r="N450">
        <v>5</v>
      </c>
      <c r="O450">
        <v>90</v>
      </c>
      <c r="P450">
        <v>0</v>
      </c>
      <c r="Q450">
        <v>0</v>
      </c>
      <c r="R450">
        <f t="shared" si="40"/>
        <v>5</v>
      </c>
      <c r="S450">
        <f t="shared" si="41"/>
        <v>4</v>
      </c>
      <c r="T450">
        <f t="shared" si="42"/>
        <v>3</v>
      </c>
      <c r="U450">
        <f t="shared" si="43"/>
        <v>1</v>
      </c>
      <c r="AG450">
        <v>11273497</v>
      </c>
      <c r="AH450">
        <v>38943</v>
      </c>
    </row>
    <row r="451" spans="1:34" x14ac:dyDescent="0.25">
      <c r="A451">
        <v>11269241</v>
      </c>
      <c r="B451">
        <v>81</v>
      </c>
      <c r="C451" t="s">
        <v>6</v>
      </c>
      <c r="D451">
        <v>793621</v>
      </c>
      <c r="E451">
        <v>1</v>
      </c>
      <c r="F451">
        <v>376132765</v>
      </c>
      <c r="G451">
        <v>395561803</v>
      </c>
      <c r="H451">
        <v>46</v>
      </c>
      <c r="I451">
        <v>14</v>
      </c>
      <c r="J451">
        <v>34</v>
      </c>
      <c r="K451">
        <v>36</v>
      </c>
      <c r="L451">
        <v>3</v>
      </c>
      <c r="M451">
        <v>90</v>
      </c>
      <c r="N451">
        <v>6</v>
      </c>
      <c r="O451">
        <v>90</v>
      </c>
      <c r="P451">
        <v>7</v>
      </c>
      <c r="Q451">
        <v>0</v>
      </c>
      <c r="R451">
        <f t="shared" si="40"/>
        <v>3</v>
      </c>
      <c r="S451">
        <f t="shared" si="41"/>
        <v>6</v>
      </c>
      <c r="T451">
        <f t="shared" si="42"/>
        <v>-1</v>
      </c>
      <c r="U451">
        <f t="shared" si="43"/>
        <v>-3</v>
      </c>
      <c r="AG451">
        <v>11238085</v>
      </c>
      <c r="AH451">
        <v>38943</v>
      </c>
    </row>
    <row r="452" spans="1:34" x14ac:dyDescent="0.25">
      <c r="A452">
        <v>11269240</v>
      </c>
      <c r="B452">
        <v>6</v>
      </c>
      <c r="C452" t="s">
        <v>6</v>
      </c>
      <c r="D452">
        <v>662620</v>
      </c>
      <c r="E452">
        <v>2</v>
      </c>
      <c r="F452">
        <v>425328028</v>
      </c>
      <c r="G452">
        <v>419966610</v>
      </c>
      <c r="H452">
        <v>61</v>
      </c>
      <c r="J452">
        <v>17</v>
      </c>
      <c r="K452">
        <v>39</v>
      </c>
      <c r="L452">
        <v>3</v>
      </c>
      <c r="M452">
        <v>90</v>
      </c>
      <c r="N452">
        <v>2</v>
      </c>
      <c r="O452">
        <v>90</v>
      </c>
      <c r="P452">
        <v>7</v>
      </c>
      <c r="Q452">
        <v>1</v>
      </c>
      <c r="R452">
        <f t="shared" si="40"/>
        <v>2</v>
      </c>
      <c r="S452">
        <f t="shared" si="41"/>
        <v>3</v>
      </c>
      <c r="T452">
        <f t="shared" si="42"/>
        <v>-6</v>
      </c>
      <c r="U452">
        <f t="shared" si="43"/>
        <v>-1</v>
      </c>
      <c r="AG452">
        <v>11276598</v>
      </c>
      <c r="AH452">
        <v>38943</v>
      </c>
    </row>
    <row r="453" spans="1:34" x14ac:dyDescent="0.25">
      <c r="A453">
        <v>11268997</v>
      </c>
      <c r="B453">
        <v>38</v>
      </c>
      <c r="C453" t="s">
        <v>4</v>
      </c>
      <c r="D453">
        <v>793621</v>
      </c>
      <c r="E453">
        <v>1</v>
      </c>
      <c r="F453">
        <v>376132765</v>
      </c>
      <c r="G453">
        <v>395561803</v>
      </c>
      <c r="H453">
        <v>45</v>
      </c>
      <c r="I453">
        <v>14</v>
      </c>
      <c r="J453">
        <v>34</v>
      </c>
      <c r="K453">
        <v>53</v>
      </c>
      <c r="L453">
        <v>3</v>
      </c>
      <c r="M453">
        <v>90</v>
      </c>
      <c r="N453">
        <v>3</v>
      </c>
      <c r="O453">
        <v>90</v>
      </c>
      <c r="P453">
        <v>7</v>
      </c>
      <c r="Q453">
        <v>8</v>
      </c>
      <c r="R453">
        <f t="shared" si="40"/>
        <v>3</v>
      </c>
      <c r="S453">
        <f t="shared" si="41"/>
        <v>3</v>
      </c>
      <c r="T453">
        <f t="shared" si="42"/>
        <v>-5</v>
      </c>
      <c r="U453">
        <f t="shared" si="43"/>
        <v>0</v>
      </c>
      <c r="AG453">
        <v>616226531</v>
      </c>
      <c r="AH453">
        <v>37089</v>
      </c>
    </row>
    <row r="454" spans="1:34" x14ac:dyDescent="0.25">
      <c r="A454">
        <v>11268889</v>
      </c>
      <c r="B454">
        <v>10</v>
      </c>
      <c r="C454" t="s">
        <v>6</v>
      </c>
      <c r="D454">
        <v>793621</v>
      </c>
      <c r="E454">
        <v>1</v>
      </c>
      <c r="F454">
        <v>365848604</v>
      </c>
      <c r="G454">
        <v>395561803</v>
      </c>
      <c r="H454">
        <v>53</v>
      </c>
      <c r="I454">
        <v>14</v>
      </c>
      <c r="J454">
        <v>34</v>
      </c>
      <c r="K454">
        <v>37</v>
      </c>
      <c r="L454">
        <v>3</v>
      </c>
      <c r="M454">
        <v>90</v>
      </c>
      <c r="N454">
        <v>3</v>
      </c>
      <c r="O454">
        <v>90</v>
      </c>
      <c r="P454">
        <v>7</v>
      </c>
      <c r="Q454">
        <v>7</v>
      </c>
      <c r="R454">
        <f t="shared" si="40"/>
        <v>3</v>
      </c>
      <c r="S454">
        <f t="shared" si="41"/>
        <v>3</v>
      </c>
      <c r="T454">
        <f t="shared" si="42"/>
        <v>-1</v>
      </c>
      <c r="U454">
        <f t="shared" si="43"/>
        <v>0</v>
      </c>
      <c r="AG454">
        <v>620080484</v>
      </c>
      <c r="AH454">
        <v>31480</v>
      </c>
    </row>
    <row r="455" spans="1:34" x14ac:dyDescent="0.25">
      <c r="A455">
        <v>11268881</v>
      </c>
      <c r="B455">
        <v>14</v>
      </c>
      <c r="C455" t="s">
        <v>6</v>
      </c>
      <c r="D455">
        <v>2053670</v>
      </c>
      <c r="E455">
        <v>1</v>
      </c>
      <c r="F455">
        <v>392168527</v>
      </c>
      <c r="G455">
        <v>381880911</v>
      </c>
      <c r="H455">
        <v>33</v>
      </c>
      <c r="I455">
        <v>3</v>
      </c>
      <c r="J455">
        <v>22</v>
      </c>
      <c r="K455">
        <v>38</v>
      </c>
      <c r="L455">
        <v>4</v>
      </c>
      <c r="M455">
        <v>90</v>
      </c>
      <c r="N455">
        <v>4</v>
      </c>
      <c r="O455">
        <v>90</v>
      </c>
      <c r="P455">
        <v>0</v>
      </c>
      <c r="Q455">
        <v>7</v>
      </c>
      <c r="R455">
        <f t="shared" si="40"/>
        <v>4</v>
      </c>
      <c r="S455">
        <f t="shared" si="41"/>
        <v>4</v>
      </c>
      <c r="T455">
        <f t="shared" si="42"/>
        <v>-4</v>
      </c>
      <c r="U455">
        <f t="shared" si="43"/>
        <v>0</v>
      </c>
      <c r="AG455">
        <v>620341858</v>
      </c>
      <c r="AH455">
        <v>31689</v>
      </c>
    </row>
    <row r="456" spans="1:34" x14ac:dyDescent="0.25">
      <c r="A456">
        <v>11268876</v>
      </c>
      <c r="B456">
        <v>38</v>
      </c>
      <c r="C456" t="s">
        <v>4</v>
      </c>
      <c r="D456">
        <v>2053670</v>
      </c>
      <c r="E456">
        <v>1</v>
      </c>
      <c r="F456">
        <v>422323214</v>
      </c>
      <c r="G456">
        <v>381880911</v>
      </c>
      <c r="H456">
        <v>34</v>
      </c>
      <c r="I456">
        <v>3</v>
      </c>
      <c r="J456">
        <v>22</v>
      </c>
      <c r="K456">
        <v>25</v>
      </c>
      <c r="L456">
        <v>4</v>
      </c>
      <c r="M456">
        <v>90</v>
      </c>
      <c r="N456">
        <v>3</v>
      </c>
      <c r="O456">
        <v>90</v>
      </c>
      <c r="P456">
        <v>0</v>
      </c>
      <c r="Q456">
        <v>0</v>
      </c>
      <c r="R456">
        <f t="shared" si="40"/>
        <v>4</v>
      </c>
      <c r="S456">
        <f t="shared" si="41"/>
        <v>3</v>
      </c>
      <c r="T456">
        <f t="shared" si="42"/>
        <v>-1</v>
      </c>
      <c r="U456">
        <f t="shared" si="43"/>
        <v>1</v>
      </c>
      <c r="AG456">
        <v>620528169</v>
      </c>
      <c r="AH456">
        <v>31480</v>
      </c>
    </row>
    <row r="457" spans="1:34" x14ac:dyDescent="0.25">
      <c r="A457">
        <v>11268669</v>
      </c>
      <c r="B457">
        <v>55</v>
      </c>
      <c r="C457" t="s">
        <v>4</v>
      </c>
      <c r="D457">
        <v>120994</v>
      </c>
      <c r="E457">
        <v>2</v>
      </c>
      <c r="F457">
        <v>431897450</v>
      </c>
      <c r="G457">
        <v>431954626</v>
      </c>
      <c r="H457">
        <v>70</v>
      </c>
      <c r="I457">
        <v>5</v>
      </c>
      <c r="J457">
        <v>18</v>
      </c>
      <c r="K457">
        <v>25</v>
      </c>
      <c r="L457">
        <v>1</v>
      </c>
      <c r="M457">
        <v>90</v>
      </c>
      <c r="N457">
        <v>1</v>
      </c>
      <c r="O457">
        <v>90</v>
      </c>
      <c r="P457">
        <v>0</v>
      </c>
      <c r="Q457">
        <v>7</v>
      </c>
      <c r="R457">
        <f t="shared" si="40"/>
        <v>1</v>
      </c>
      <c r="S457">
        <f t="shared" si="41"/>
        <v>1</v>
      </c>
      <c r="T457">
        <f t="shared" si="42"/>
        <v>-2</v>
      </c>
      <c r="U457">
        <f t="shared" si="43"/>
        <v>0</v>
      </c>
      <c r="AG457">
        <v>620080491</v>
      </c>
      <c r="AH457">
        <v>18854</v>
      </c>
    </row>
    <row r="458" spans="1:34" x14ac:dyDescent="0.25">
      <c r="A458">
        <v>11268431</v>
      </c>
      <c r="B458">
        <v>36</v>
      </c>
      <c r="C458" t="s">
        <v>4</v>
      </c>
      <c r="D458">
        <v>2053670</v>
      </c>
      <c r="E458">
        <v>1</v>
      </c>
      <c r="F458">
        <v>430481466</v>
      </c>
      <c r="G458">
        <v>392168527</v>
      </c>
      <c r="H458">
        <v>57</v>
      </c>
      <c r="I458">
        <v>11</v>
      </c>
      <c r="J458">
        <v>20</v>
      </c>
      <c r="K458">
        <v>21</v>
      </c>
      <c r="L458">
        <v>4</v>
      </c>
      <c r="M458">
        <v>90</v>
      </c>
      <c r="N458">
        <v>1</v>
      </c>
      <c r="O458">
        <v>90</v>
      </c>
      <c r="P458">
        <v>0</v>
      </c>
      <c r="Q458">
        <v>0</v>
      </c>
      <c r="R458">
        <f t="shared" si="40"/>
        <v>4</v>
      </c>
      <c r="S458">
        <f t="shared" si="41"/>
        <v>1</v>
      </c>
      <c r="T458">
        <f t="shared" si="42"/>
        <v>-1</v>
      </c>
      <c r="U458">
        <f t="shared" si="43"/>
        <v>3</v>
      </c>
      <c r="AG458">
        <v>620669566</v>
      </c>
      <c r="AH458">
        <v>38943</v>
      </c>
    </row>
    <row r="459" spans="1:34" x14ac:dyDescent="0.25">
      <c r="A459">
        <v>11268430</v>
      </c>
      <c r="B459">
        <v>43</v>
      </c>
      <c r="C459" t="s">
        <v>4</v>
      </c>
      <c r="D459">
        <v>793621</v>
      </c>
      <c r="E459">
        <v>1</v>
      </c>
      <c r="F459">
        <v>376132765</v>
      </c>
      <c r="G459">
        <v>395561803</v>
      </c>
      <c r="H459">
        <v>62</v>
      </c>
      <c r="I459">
        <v>14</v>
      </c>
      <c r="J459">
        <v>34</v>
      </c>
      <c r="K459">
        <v>50</v>
      </c>
      <c r="L459">
        <v>3</v>
      </c>
      <c r="M459">
        <v>90</v>
      </c>
      <c r="N459">
        <v>2</v>
      </c>
      <c r="O459">
        <v>90</v>
      </c>
      <c r="P459">
        <v>7</v>
      </c>
      <c r="Q459">
        <v>2</v>
      </c>
      <c r="R459">
        <f t="shared" si="40"/>
        <v>3</v>
      </c>
      <c r="S459">
        <f t="shared" si="41"/>
        <v>2</v>
      </c>
      <c r="T459">
        <f t="shared" si="42"/>
        <v>-4</v>
      </c>
      <c r="U459">
        <f t="shared" si="43"/>
        <v>1</v>
      </c>
      <c r="AG459">
        <v>11264175</v>
      </c>
      <c r="AH459">
        <v>44344</v>
      </c>
    </row>
    <row r="460" spans="1:34" x14ac:dyDescent="0.25">
      <c r="A460">
        <v>11267733</v>
      </c>
      <c r="B460">
        <v>31</v>
      </c>
      <c r="C460" t="s">
        <v>6</v>
      </c>
      <c r="D460">
        <v>2053670</v>
      </c>
      <c r="E460">
        <v>1</v>
      </c>
      <c r="F460">
        <v>430481466</v>
      </c>
      <c r="G460">
        <v>392168527</v>
      </c>
      <c r="H460">
        <v>27</v>
      </c>
      <c r="I460">
        <v>11</v>
      </c>
      <c r="J460">
        <v>20</v>
      </c>
      <c r="K460">
        <v>31</v>
      </c>
      <c r="L460">
        <v>4</v>
      </c>
      <c r="M460">
        <v>90</v>
      </c>
      <c r="N460">
        <v>3</v>
      </c>
      <c r="O460">
        <v>90</v>
      </c>
      <c r="P460">
        <v>0</v>
      </c>
      <c r="Q460">
        <v>0</v>
      </c>
      <c r="R460">
        <f t="shared" si="40"/>
        <v>4</v>
      </c>
      <c r="S460">
        <f t="shared" si="41"/>
        <v>3</v>
      </c>
      <c r="T460">
        <f t="shared" si="42"/>
        <v>-3</v>
      </c>
      <c r="U460">
        <f t="shared" si="43"/>
        <v>1</v>
      </c>
      <c r="AG460">
        <v>11264621</v>
      </c>
      <c r="AH460">
        <v>31689</v>
      </c>
    </row>
    <row r="461" spans="1:34" x14ac:dyDescent="0.25">
      <c r="A461">
        <v>11267532</v>
      </c>
      <c r="B461">
        <v>35</v>
      </c>
      <c r="C461" t="s">
        <v>4</v>
      </c>
      <c r="D461">
        <v>463541</v>
      </c>
      <c r="E461">
        <v>1</v>
      </c>
      <c r="F461">
        <v>349945167</v>
      </c>
      <c r="G461">
        <v>399587813</v>
      </c>
      <c r="H461">
        <v>75</v>
      </c>
      <c r="I461">
        <v>3</v>
      </c>
      <c r="J461">
        <v>35</v>
      </c>
      <c r="K461">
        <v>31</v>
      </c>
      <c r="L461">
        <v>3</v>
      </c>
      <c r="M461">
        <v>90</v>
      </c>
      <c r="N461">
        <v>4</v>
      </c>
      <c r="O461">
        <v>90</v>
      </c>
      <c r="P461">
        <v>0</v>
      </c>
      <c r="Q461">
        <v>2</v>
      </c>
      <c r="R461">
        <f t="shared" si="40"/>
        <v>3</v>
      </c>
      <c r="S461">
        <f t="shared" si="41"/>
        <v>4</v>
      </c>
      <c r="T461">
        <f t="shared" si="42"/>
        <v>1</v>
      </c>
      <c r="U461">
        <f t="shared" si="43"/>
        <v>-1</v>
      </c>
      <c r="AG461">
        <v>11268063</v>
      </c>
      <c r="AH461">
        <v>31689</v>
      </c>
    </row>
    <row r="462" spans="1:34" x14ac:dyDescent="0.25">
      <c r="A462">
        <v>11267381</v>
      </c>
      <c r="B462">
        <v>56</v>
      </c>
      <c r="C462" t="s">
        <v>6</v>
      </c>
      <c r="D462">
        <v>908345</v>
      </c>
      <c r="E462">
        <v>2</v>
      </c>
      <c r="F462">
        <v>388939233</v>
      </c>
      <c r="G462">
        <v>380276579</v>
      </c>
      <c r="H462">
        <v>43</v>
      </c>
      <c r="J462">
        <v>36</v>
      </c>
      <c r="K462">
        <v>42</v>
      </c>
      <c r="L462">
        <v>3</v>
      </c>
      <c r="M462">
        <v>90</v>
      </c>
      <c r="N462">
        <v>3</v>
      </c>
      <c r="O462">
        <v>90</v>
      </c>
      <c r="P462">
        <v>0</v>
      </c>
      <c r="Q462">
        <v>0</v>
      </c>
      <c r="R462">
        <f t="shared" si="40"/>
        <v>3</v>
      </c>
      <c r="S462">
        <f t="shared" si="41"/>
        <v>3</v>
      </c>
      <c r="T462">
        <f t="shared" si="42"/>
        <v>-2</v>
      </c>
      <c r="U462">
        <f t="shared" si="43"/>
        <v>0</v>
      </c>
      <c r="AG462">
        <v>11269806</v>
      </c>
      <c r="AH462">
        <v>31689</v>
      </c>
    </row>
    <row r="463" spans="1:34" x14ac:dyDescent="0.25">
      <c r="A463">
        <v>11267133</v>
      </c>
      <c r="B463">
        <v>43</v>
      </c>
      <c r="C463" t="s">
        <v>4</v>
      </c>
      <c r="D463">
        <v>793621</v>
      </c>
      <c r="E463">
        <v>1</v>
      </c>
      <c r="F463">
        <v>365848604</v>
      </c>
      <c r="G463">
        <v>395561803</v>
      </c>
      <c r="H463">
        <v>74</v>
      </c>
      <c r="I463">
        <v>14</v>
      </c>
      <c r="J463">
        <v>34</v>
      </c>
      <c r="K463">
        <v>22</v>
      </c>
      <c r="L463">
        <v>3</v>
      </c>
      <c r="M463">
        <v>90</v>
      </c>
      <c r="N463">
        <v>1</v>
      </c>
      <c r="O463">
        <v>90</v>
      </c>
      <c r="P463">
        <v>7</v>
      </c>
      <c r="Q463">
        <v>0</v>
      </c>
      <c r="R463">
        <f t="shared" si="40"/>
        <v>3</v>
      </c>
      <c r="S463">
        <f t="shared" si="41"/>
        <v>1</v>
      </c>
      <c r="T463">
        <f t="shared" si="42"/>
        <v>3</v>
      </c>
      <c r="U463">
        <f t="shared" si="43"/>
        <v>2</v>
      </c>
      <c r="AG463">
        <v>11273496</v>
      </c>
      <c r="AH463">
        <v>31480</v>
      </c>
    </row>
    <row r="464" spans="1:34" x14ac:dyDescent="0.25">
      <c r="A464">
        <v>11267133</v>
      </c>
      <c r="B464">
        <v>20</v>
      </c>
      <c r="C464" t="s">
        <v>6</v>
      </c>
      <c r="D464">
        <v>793621</v>
      </c>
      <c r="E464">
        <v>1</v>
      </c>
      <c r="F464">
        <v>395022791</v>
      </c>
      <c r="G464">
        <v>395561803</v>
      </c>
      <c r="H464">
        <v>74</v>
      </c>
      <c r="I464">
        <v>14</v>
      </c>
      <c r="J464">
        <v>34</v>
      </c>
      <c r="K464">
        <v>22</v>
      </c>
      <c r="L464">
        <v>3</v>
      </c>
      <c r="M464">
        <v>90</v>
      </c>
      <c r="N464">
        <v>1</v>
      </c>
      <c r="O464">
        <v>90</v>
      </c>
      <c r="P464">
        <v>7</v>
      </c>
      <c r="Q464">
        <v>0</v>
      </c>
      <c r="R464">
        <f t="shared" si="40"/>
        <v>3</v>
      </c>
      <c r="S464">
        <f t="shared" si="41"/>
        <v>1</v>
      </c>
      <c r="T464">
        <f t="shared" si="42"/>
        <v>3</v>
      </c>
      <c r="U464">
        <f t="shared" si="43"/>
        <v>2</v>
      </c>
      <c r="AG464">
        <v>11276597</v>
      </c>
      <c r="AH464">
        <v>31480</v>
      </c>
    </row>
    <row r="465" spans="1:34" x14ac:dyDescent="0.25">
      <c r="A465">
        <v>11267119</v>
      </c>
      <c r="B465">
        <v>35</v>
      </c>
      <c r="C465" t="s">
        <v>4</v>
      </c>
      <c r="D465">
        <v>151409</v>
      </c>
      <c r="E465">
        <v>2</v>
      </c>
      <c r="F465">
        <v>433437438</v>
      </c>
      <c r="G465">
        <v>372204517</v>
      </c>
      <c r="H465">
        <v>40</v>
      </c>
      <c r="I465">
        <v>7</v>
      </c>
      <c r="J465">
        <v>23</v>
      </c>
      <c r="K465">
        <v>14</v>
      </c>
      <c r="L465">
        <v>0</v>
      </c>
      <c r="N465">
        <v>1</v>
      </c>
      <c r="O465">
        <v>90</v>
      </c>
      <c r="P465">
        <v>0</v>
      </c>
      <c r="Q465">
        <v>0</v>
      </c>
      <c r="R465">
        <f t="shared" si="40"/>
        <v>1</v>
      </c>
      <c r="S465">
        <f t="shared" si="41"/>
        <v>0</v>
      </c>
      <c r="T465">
        <f t="shared" si="42"/>
        <v>2</v>
      </c>
      <c r="U465">
        <f t="shared" si="43"/>
        <v>1</v>
      </c>
      <c r="AG465">
        <v>616250119</v>
      </c>
      <c r="AH465">
        <v>44136</v>
      </c>
    </row>
    <row r="466" spans="1:34" x14ac:dyDescent="0.25">
      <c r="A466">
        <v>11266845</v>
      </c>
      <c r="B466">
        <v>68</v>
      </c>
      <c r="C466" t="s">
        <v>6</v>
      </c>
      <c r="D466">
        <v>987759</v>
      </c>
      <c r="E466">
        <v>1</v>
      </c>
      <c r="F466">
        <v>379487810</v>
      </c>
      <c r="G466">
        <v>385638736</v>
      </c>
      <c r="H466">
        <v>51</v>
      </c>
      <c r="I466">
        <v>3</v>
      </c>
      <c r="J466">
        <v>26</v>
      </c>
      <c r="K466">
        <v>49</v>
      </c>
      <c r="L466">
        <v>5</v>
      </c>
      <c r="M466">
        <v>90</v>
      </c>
      <c r="N466">
        <v>5</v>
      </c>
      <c r="O466">
        <v>90</v>
      </c>
      <c r="P466">
        <v>0</v>
      </c>
      <c r="Q466">
        <v>0</v>
      </c>
      <c r="R466">
        <f t="shared" si="40"/>
        <v>5</v>
      </c>
      <c r="S466">
        <f t="shared" si="41"/>
        <v>5</v>
      </c>
      <c r="T466">
        <f t="shared" si="42"/>
        <v>-6</v>
      </c>
      <c r="U466">
        <f t="shared" si="43"/>
        <v>0</v>
      </c>
      <c r="AG466">
        <v>620164668</v>
      </c>
      <c r="AH466">
        <v>38943</v>
      </c>
    </row>
    <row r="467" spans="1:34" x14ac:dyDescent="0.25">
      <c r="A467">
        <v>11266702</v>
      </c>
      <c r="B467">
        <v>58</v>
      </c>
      <c r="C467" t="s">
        <v>6</v>
      </c>
      <c r="D467">
        <v>987759</v>
      </c>
      <c r="E467">
        <v>1</v>
      </c>
      <c r="F467">
        <v>366850469</v>
      </c>
      <c r="G467">
        <v>385638736</v>
      </c>
      <c r="H467">
        <v>50</v>
      </c>
      <c r="I467">
        <v>3</v>
      </c>
      <c r="J467">
        <v>26</v>
      </c>
      <c r="K467">
        <v>45</v>
      </c>
      <c r="L467">
        <v>5</v>
      </c>
      <c r="M467">
        <v>90</v>
      </c>
      <c r="N467">
        <v>4</v>
      </c>
      <c r="O467">
        <v>90</v>
      </c>
      <c r="P467">
        <v>0</v>
      </c>
      <c r="Q467">
        <v>0</v>
      </c>
      <c r="R467">
        <f t="shared" si="40"/>
        <v>5</v>
      </c>
      <c r="S467">
        <f t="shared" si="41"/>
        <v>4</v>
      </c>
      <c r="T467">
        <f t="shared" si="42"/>
        <v>-5</v>
      </c>
      <c r="U467">
        <f t="shared" si="43"/>
        <v>1</v>
      </c>
      <c r="AG467">
        <v>616250124</v>
      </c>
      <c r="AH467">
        <v>31858</v>
      </c>
    </row>
    <row r="468" spans="1:34" x14ac:dyDescent="0.25">
      <c r="A468">
        <v>11266628</v>
      </c>
      <c r="B468">
        <v>80</v>
      </c>
      <c r="C468" t="s">
        <v>4</v>
      </c>
      <c r="D468">
        <v>793621</v>
      </c>
      <c r="E468">
        <v>1</v>
      </c>
      <c r="F468">
        <v>395022791</v>
      </c>
      <c r="G468">
        <v>395561803</v>
      </c>
      <c r="H468">
        <v>76</v>
      </c>
      <c r="I468">
        <v>14</v>
      </c>
      <c r="J468">
        <v>34</v>
      </c>
      <c r="K468">
        <v>14</v>
      </c>
      <c r="L468">
        <v>3</v>
      </c>
      <c r="M468">
        <v>90</v>
      </c>
      <c r="N468">
        <v>2</v>
      </c>
      <c r="O468">
        <v>90</v>
      </c>
      <c r="P468">
        <v>7</v>
      </c>
      <c r="Q468">
        <v>0</v>
      </c>
      <c r="R468">
        <f t="shared" si="40"/>
        <v>3</v>
      </c>
      <c r="S468">
        <f t="shared" si="41"/>
        <v>2</v>
      </c>
      <c r="T468">
        <f t="shared" si="42"/>
        <v>5</v>
      </c>
      <c r="U468">
        <f t="shared" si="43"/>
        <v>1</v>
      </c>
      <c r="AG468">
        <v>620352438</v>
      </c>
      <c r="AH468">
        <v>38734</v>
      </c>
    </row>
    <row r="469" spans="1:34" x14ac:dyDescent="0.25">
      <c r="A469">
        <v>11266404</v>
      </c>
      <c r="B469">
        <v>80</v>
      </c>
      <c r="C469" t="s">
        <v>6</v>
      </c>
      <c r="D469">
        <v>987759</v>
      </c>
      <c r="E469">
        <v>2</v>
      </c>
      <c r="F469">
        <v>416499733</v>
      </c>
      <c r="G469">
        <v>385638736</v>
      </c>
      <c r="H469">
        <v>50</v>
      </c>
      <c r="I469">
        <v>3</v>
      </c>
      <c r="J469">
        <v>26</v>
      </c>
      <c r="K469">
        <v>39</v>
      </c>
      <c r="L469">
        <v>3</v>
      </c>
      <c r="M469">
        <v>90</v>
      </c>
      <c r="N469">
        <v>5</v>
      </c>
      <c r="O469">
        <v>90</v>
      </c>
      <c r="P469">
        <v>7</v>
      </c>
      <c r="Q469">
        <v>0</v>
      </c>
      <c r="R469">
        <f t="shared" si="40"/>
        <v>5</v>
      </c>
      <c r="S469">
        <f t="shared" si="41"/>
        <v>3</v>
      </c>
      <c r="T469">
        <f t="shared" si="42"/>
        <v>-4</v>
      </c>
      <c r="U469">
        <f t="shared" si="43"/>
        <v>2</v>
      </c>
      <c r="AG469">
        <v>616250125</v>
      </c>
      <c r="AH469">
        <v>15501</v>
      </c>
    </row>
    <row r="470" spans="1:34" x14ac:dyDescent="0.25">
      <c r="A470">
        <v>11266404</v>
      </c>
      <c r="B470">
        <v>64</v>
      </c>
      <c r="C470" t="s">
        <v>6</v>
      </c>
      <c r="D470">
        <v>793621</v>
      </c>
      <c r="E470">
        <v>1</v>
      </c>
      <c r="F470">
        <v>395022791</v>
      </c>
      <c r="G470">
        <v>395561803</v>
      </c>
      <c r="H470">
        <v>50</v>
      </c>
      <c r="I470">
        <v>14</v>
      </c>
      <c r="J470">
        <v>34</v>
      </c>
      <c r="K470">
        <v>33</v>
      </c>
      <c r="L470">
        <v>3</v>
      </c>
      <c r="M470">
        <v>90</v>
      </c>
      <c r="N470">
        <v>5</v>
      </c>
      <c r="O470">
        <v>90</v>
      </c>
      <c r="P470">
        <v>7</v>
      </c>
      <c r="Q470">
        <v>0</v>
      </c>
      <c r="R470">
        <f t="shared" si="40"/>
        <v>3</v>
      </c>
      <c r="S470">
        <f t="shared" si="41"/>
        <v>5</v>
      </c>
      <c r="T470">
        <f t="shared" si="42"/>
        <v>0</v>
      </c>
      <c r="U470">
        <f t="shared" si="43"/>
        <v>-2</v>
      </c>
      <c r="AG470">
        <v>620537700</v>
      </c>
      <c r="AH470">
        <v>15501</v>
      </c>
    </row>
    <row r="471" spans="1:34" x14ac:dyDescent="0.25">
      <c r="A471">
        <v>11266404</v>
      </c>
      <c r="B471">
        <v>50</v>
      </c>
      <c r="C471" t="s">
        <v>6</v>
      </c>
      <c r="D471">
        <v>987759</v>
      </c>
      <c r="E471">
        <v>2</v>
      </c>
      <c r="F471">
        <v>379487810</v>
      </c>
      <c r="G471">
        <v>385638736</v>
      </c>
      <c r="H471">
        <v>50</v>
      </c>
      <c r="I471">
        <v>3</v>
      </c>
      <c r="J471">
        <v>26</v>
      </c>
      <c r="K471">
        <v>39</v>
      </c>
      <c r="L471">
        <v>3</v>
      </c>
      <c r="M471">
        <v>90</v>
      </c>
      <c r="N471">
        <v>5</v>
      </c>
      <c r="O471">
        <v>90</v>
      </c>
      <c r="P471">
        <v>7</v>
      </c>
      <c r="Q471">
        <v>0</v>
      </c>
      <c r="R471">
        <f t="shared" si="40"/>
        <v>5</v>
      </c>
      <c r="S471">
        <f t="shared" si="41"/>
        <v>3</v>
      </c>
      <c r="T471">
        <f t="shared" si="42"/>
        <v>-4</v>
      </c>
      <c r="U471">
        <f t="shared" si="43"/>
        <v>2</v>
      </c>
      <c r="AG471">
        <v>616250132</v>
      </c>
      <c r="AH471">
        <v>27987</v>
      </c>
    </row>
    <row r="472" spans="1:34" x14ac:dyDescent="0.25">
      <c r="A472">
        <v>11266254</v>
      </c>
      <c r="B472">
        <v>87</v>
      </c>
      <c r="C472" t="s">
        <v>4</v>
      </c>
      <c r="D472">
        <v>1456633</v>
      </c>
      <c r="E472">
        <v>2</v>
      </c>
      <c r="F472">
        <v>376962091</v>
      </c>
      <c r="G472">
        <v>391906523</v>
      </c>
      <c r="H472">
        <v>45</v>
      </c>
      <c r="I472">
        <v>4</v>
      </c>
      <c r="J472">
        <v>34</v>
      </c>
      <c r="K472">
        <v>39</v>
      </c>
      <c r="L472">
        <v>3</v>
      </c>
      <c r="M472">
        <v>90</v>
      </c>
      <c r="N472">
        <v>5</v>
      </c>
      <c r="O472">
        <v>90</v>
      </c>
      <c r="P472">
        <v>7</v>
      </c>
      <c r="Q472">
        <v>0</v>
      </c>
      <c r="R472">
        <f t="shared" si="40"/>
        <v>5</v>
      </c>
      <c r="S472">
        <f t="shared" si="41"/>
        <v>3</v>
      </c>
      <c r="T472">
        <f t="shared" si="42"/>
        <v>-2</v>
      </c>
      <c r="U472">
        <f t="shared" si="43"/>
        <v>2</v>
      </c>
      <c r="AG472">
        <v>620679913</v>
      </c>
      <c r="AH472">
        <v>24604</v>
      </c>
    </row>
    <row r="473" spans="1:34" x14ac:dyDescent="0.25">
      <c r="A473">
        <v>11266254</v>
      </c>
      <c r="B473">
        <v>52</v>
      </c>
      <c r="C473" t="s">
        <v>4</v>
      </c>
      <c r="D473">
        <v>1456633</v>
      </c>
      <c r="E473">
        <v>2</v>
      </c>
      <c r="F473">
        <v>391268303</v>
      </c>
      <c r="G473">
        <v>391906523</v>
      </c>
      <c r="H473">
        <v>45</v>
      </c>
      <c r="I473">
        <v>4</v>
      </c>
      <c r="J473">
        <v>34</v>
      </c>
      <c r="K473">
        <v>39</v>
      </c>
      <c r="L473">
        <v>3</v>
      </c>
      <c r="M473">
        <v>90</v>
      </c>
      <c r="N473">
        <v>5</v>
      </c>
      <c r="O473">
        <v>90</v>
      </c>
      <c r="P473">
        <v>7</v>
      </c>
      <c r="Q473">
        <v>0</v>
      </c>
      <c r="R473">
        <f t="shared" si="40"/>
        <v>5</v>
      </c>
      <c r="S473">
        <f t="shared" si="41"/>
        <v>3</v>
      </c>
      <c r="T473">
        <f t="shared" si="42"/>
        <v>-2</v>
      </c>
      <c r="U473">
        <f t="shared" si="43"/>
        <v>2</v>
      </c>
      <c r="AG473">
        <v>11264176</v>
      </c>
      <c r="AH473">
        <v>39359</v>
      </c>
    </row>
    <row r="474" spans="1:34" x14ac:dyDescent="0.25">
      <c r="A474">
        <v>11266170</v>
      </c>
      <c r="B474">
        <v>78</v>
      </c>
      <c r="C474" t="s">
        <v>4</v>
      </c>
      <c r="D474">
        <v>793621</v>
      </c>
      <c r="E474">
        <v>1</v>
      </c>
      <c r="F474">
        <v>365848604</v>
      </c>
      <c r="G474">
        <v>395561803</v>
      </c>
      <c r="H474">
        <v>50</v>
      </c>
      <c r="I474">
        <v>14</v>
      </c>
      <c r="J474">
        <v>34</v>
      </c>
      <c r="K474">
        <v>36</v>
      </c>
      <c r="L474">
        <v>3</v>
      </c>
      <c r="M474">
        <v>90</v>
      </c>
      <c r="N474">
        <v>5</v>
      </c>
      <c r="O474">
        <v>90</v>
      </c>
      <c r="P474">
        <v>7</v>
      </c>
      <c r="Q474">
        <v>7</v>
      </c>
      <c r="R474">
        <f t="shared" si="40"/>
        <v>3</v>
      </c>
      <c r="S474">
        <f t="shared" si="41"/>
        <v>5</v>
      </c>
      <c r="T474">
        <f t="shared" si="42"/>
        <v>-1</v>
      </c>
      <c r="U474">
        <f t="shared" si="43"/>
        <v>-2</v>
      </c>
      <c r="AG474">
        <v>11264617</v>
      </c>
      <c r="AH474">
        <v>38943</v>
      </c>
    </row>
    <row r="475" spans="1:34" x14ac:dyDescent="0.25">
      <c r="A475">
        <v>11266167</v>
      </c>
      <c r="B475">
        <v>56</v>
      </c>
      <c r="C475" t="s">
        <v>6</v>
      </c>
      <c r="D475">
        <v>2053670</v>
      </c>
      <c r="E475">
        <v>1</v>
      </c>
      <c r="F475">
        <v>422323214</v>
      </c>
      <c r="G475">
        <v>392168527</v>
      </c>
      <c r="H475">
        <v>28</v>
      </c>
      <c r="I475">
        <v>11</v>
      </c>
      <c r="J475">
        <v>20</v>
      </c>
      <c r="K475">
        <v>54</v>
      </c>
      <c r="L475">
        <v>4</v>
      </c>
      <c r="M475">
        <v>90</v>
      </c>
      <c r="N475">
        <v>9</v>
      </c>
      <c r="O475">
        <v>90</v>
      </c>
      <c r="P475">
        <v>0</v>
      </c>
      <c r="Q475">
        <v>8</v>
      </c>
      <c r="R475">
        <f t="shared" si="40"/>
        <v>4</v>
      </c>
      <c r="S475">
        <f t="shared" si="41"/>
        <v>9</v>
      </c>
      <c r="T475">
        <f t="shared" si="42"/>
        <v>-9</v>
      </c>
      <c r="U475">
        <f t="shared" si="43"/>
        <v>-5</v>
      </c>
      <c r="AG475">
        <v>11268064</v>
      </c>
      <c r="AH475">
        <v>38734</v>
      </c>
    </row>
    <row r="476" spans="1:34" x14ac:dyDescent="0.25">
      <c r="A476">
        <v>11266065</v>
      </c>
      <c r="B476">
        <v>63</v>
      </c>
      <c r="C476" t="s">
        <v>6</v>
      </c>
      <c r="D476">
        <v>793614</v>
      </c>
      <c r="E476">
        <v>2</v>
      </c>
      <c r="F476">
        <v>391476373</v>
      </c>
      <c r="G476">
        <v>364208162</v>
      </c>
      <c r="H476">
        <v>45</v>
      </c>
      <c r="J476">
        <v>31</v>
      </c>
      <c r="K476">
        <v>39</v>
      </c>
      <c r="L476">
        <v>3</v>
      </c>
      <c r="M476">
        <v>90</v>
      </c>
      <c r="N476">
        <v>5</v>
      </c>
      <c r="O476">
        <v>90</v>
      </c>
      <c r="P476">
        <v>7</v>
      </c>
      <c r="Q476">
        <v>0</v>
      </c>
      <c r="R476">
        <f t="shared" si="40"/>
        <v>5</v>
      </c>
      <c r="S476">
        <f t="shared" si="41"/>
        <v>3</v>
      </c>
      <c r="T476">
        <f t="shared" si="42"/>
        <v>-2</v>
      </c>
      <c r="U476">
        <f t="shared" si="43"/>
        <v>2</v>
      </c>
      <c r="AG476">
        <v>11269805</v>
      </c>
      <c r="AH476">
        <v>38943</v>
      </c>
    </row>
    <row r="477" spans="1:34" x14ac:dyDescent="0.25">
      <c r="A477">
        <v>11266047</v>
      </c>
      <c r="B477">
        <v>20</v>
      </c>
      <c r="C477" t="s">
        <v>4</v>
      </c>
      <c r="D477">
        <v>463541</v>
      </c>
      <c r="E477">
        <v>1</v>
      </c>
      <c r="F477">
        <v>349945167</v>
      </c>
      <c r="G477">
        <v>399587813</v>
      </c>
      <c r="H477">
        <v>59</v>
      </c>
      <c r="I477">
        <v>3</v>
      </c>
      <c r="J477">
        <v>35</v>
      </c>
      <c r="K477">
        <v>18</v>
      </c>
      <c r="L477">
        <v>3</v>
      </c>
      <c r="M477">
        <v>90</v>
      </c>
      <c r="N477">
        <v>1</v>
      </c>
      <c r="O477">
        <v>90</v>
      </c>
      <c r="P477">
        <v>0</v>
      </c>
      <c r="Q477">
        <v>0</v>
      </c>
      <c r="R477">
        <f t="shared" si="40"/>
        <v>3</v>
      </c>
      <c r="S477">
        <f t="shared" si="41"/>
        <v>1</v>
      </c>
      <c r="T477">
        <f t="shared" si="42"/>
        <v>4</v>
      </c>
      <c r="U477">
        <f t="shared" si="43"/>
        <v>2</v>
      </c>
      <c r="AG477">
        <v>11273495</v>
      </c>
      <c r="AH477">
        <v>38734</v>
      </c>
    </row>
    <row r="478" spans="1:34" x14ac:dyDescent="0.25">
      <c r="A478">
        <v>11266022</v>
      </c>
      <c r="B478">
        <v>77</v>
      </c>
      <c r="C478" t="s">
        <v>6</v>
      </c>
      <c r="D478">
        <v>463541</v>
      </c>
      <c r="E478">
        <v>1</v>
      </c>
      <c r="F478">
        <v>388470773</v>
      </c>
      <c r="G478">
        <v>399587813</v>
      </c>
      <c r="H478">
        <v>67</v>
      </c>
      <c r="I478">
        <v>3</v>
      </c>
      <c r="J478">
        <v>35</v>
      </c>
      <c r="K478">
        <v>27</v>
      </c>
      <c r="L478">
        <v>3</v>
      </c>
      <c r="M478">
        <v>90</v>
      </c>
      <c r="N478">
        <v>4</v>
      </c>
      <c r="O478">
        <v>90</v>
      </c>
      <c r="P478">
        <v>0</v>
      </c>
      <c r="Q478">
        <v>0</v>
      </c>
      <c r="R478">
        <f t="shared" si="40"/>
        <v>3</v>
      </c>
      <c r="S478">
        <f t="shared" si="41"/>
        <v>4</v>
      </c>
      <c r="T478">
        <f t="shared" si="42"/>
        <v>2</v>
      </c>
      <c r="U478">
        <f t="shared" si="43"/>
        <v>-1</v>
      </c>
      <c r="AG478">
        <v>11276595</v>
      </c>
      <c r="AH478">
        <v>38734</v>
      </c>
    </row>
    <row r="479" spans="1:34" x14ac:dyDescent="0.25">
      <c r="A479">
        <v>11266020</v>
      </c>
      <c r="B479">
        <v>53</v>
      </c>
      <c r="C479" t="s">
        <v>6</v>
      </c>
      <c r="D479">
        <v>137672</v>
      </c>
      <c r="E479">
        <v>2</v>
      </c>
      <c r="F479">
        <v>392953672</v>
      </c>
      <c r="G479">
        <v>391297187</v>
      </c>
      <c r="H479">
        <v>50</v>
      </c>
      <c r="I479">
        <v>8</v>
      </c>
      <c r="J479">
        <v>33</v>
      </c>
      <c r="K479">
        <v>42</v>
      </c>
      <c r="L479">
        <v>3</v>
      </c>
      <c r="M479">
        <v>90</v>
      </c>
      <c r="N479">
        <v>5</v>
      </c>
      <c r="O479">
        <v>90</v>
      </c>
      <c r="P479">
        <v>0</v>
      </c>
      <c r="Q479">
        <v>7</v>
      </c>
      <c r="R479">
        <f t="shared" si="40"/>
        <v>5</v>
      </c>
      <c r="S479">
        <f t="shared" si="41"/>
        <v>3</v>
      </c>
      <c r="T479">
        <f t="shared" si="42"/>
        <v>-3</v>
      </c>
      <c r="U479">
        <f t="shared" si="43"/>
        <v>2</v>
      </c>
      <c r="AG479">
        <v>11255592</v>
      </c>
      <c r="AH479">
        <v>27987</v>
      </c>
    </row>
    <row r="480" spans="1:34" x14ac:dyDescent="0.25">
      <c r="A480">
        <v>11266016</v>
      </c>
      <c r="B480">
        <v>87</v>
      </c>
      <c r="C480" t="s">
        <v>4</v>
      </c>
      <c r="D480">
        <v>26877</v>
      </c>
      <c r="E480">
        <v>2</v>
      </c>
      <c r="F480">
        <v>396725450</v>
      </c>
      <c r="G480">
        <v>396809939</v>
      </c>
      <c r="H480">
        <v>49</v>
      </c>
      <c r="I480">
        <v>10</v>
      </c>
      <c r="J480">
        <v>44</v>
      </c>
      <c r="K480">
        <v>38</v>
      </c>
      <c r="L480">
        <v>3</v>
      </c>
      <c r="M480">
        <v>90</v>
      </c>
      <c r="N480">
        <v>6</v>
      </c>
      <c r="O480">
        <v>90</v>
      </c>
      <c r="P480">
        <v>7</v>
      </c>
      <c r="Q480">
        <v>7</v>
      </c>
      <c r="R480">
        <f t="shared" si="40"/>
        <v>6</v>
      </c>
      <c r="S480">
        <f t="shared" si="41"/>
        <v>3</v>
      </c>
      <c r="T480">
        <f t="shared" si="42"/>
        <v>1</v>
      </c>
      <c r="U480">
        <f t="shared" si="43"/>
        <v>3</v>
      </c>
      <c r="AG480">
        <v>11277893</v>
      </c>
      <c r="AH480">
        <v>39359</v>
      </c>
    </row>
    <row r="481" spans="1:34" x14ac:dyDescent="0.25">
      <c r="A481">
        <v>11266016</v>
      </c>
      <c r="B481">
        <v>69</v>
      </c>
      <c r="C481" t="s">
        <v>4</v>
      </c>
      <c r="D481">
        <v>26877</v>
      </c>
      <c r="E481">
        <v>2</v>
      </c>
      <c r="F481">
        <v>395062080</v>
      </c>
      <c r="G481">
        <v>396809939</v>
      </c>
      <c r="H481">
        <v>49</v>
      </c>
      <c r="I481">
        <v>10</v>
      </c>
      <c r="J481">
        <v>44</v>
      </c>
      <c r="K481">
        <v>38</v>
      </c>
      <c r="L481">
        <v>3</v>
      </c>
      <c r="M481">
        <v>90</v>
      </c>
      <c r="N481">
        <v>6</v>
      </c>
      <c r="O481">
        <v>90</v>
      </c>
      <c r="P481">
        <v>7</v>
      </c>
      <c r="Q481">
        <v>7</v>
      </c>
      <c r="R481">
        <f t="shared" si="40"/>
        <v>6</v>
      </c>
      <c r="S481">
        <f t="shared" si="41"/>
        <v>3</v>
      </c>
      <c r="T481">
        <f t="shared" si="42"/>
        <v>1</v>
      </c>
      <c r="U481">
        <f t="shared" si="43"/>
        <v>3</v>
      </c>
      <c r="AG481">
        <v>11277891</v>
      </c>
      <c r="AH481">
        <v>39359</v>
      </c>
    </row>
    <row r="482" spans="1:34" x14ac:dyDescent="0.25">
      <c r="A482">
        <v>11265845</v>
      </c>
      <c r="B482">
        <v>15</v>
      </c>
      <c r="C482" t="s">
        <v>6</v>
      </c>
      <c r="D482">
        <v>2052502</v>
      </c>
      <c r="E482">
        <v>2</v>
      </c>
      <c r="F482">
        <v>425163067</v>
      </c>
      <c r="G482">
        <v>319671100</v>
      </c>
      <c r="H482">
        <v>52</v>
      </c>
      <c r="I482">
        <v>0</v>
      </c>
      <c r="J482">
        <v>13</v>
      </c>
      <c r="K482">
        <v>24</v>
      </c>
      <c r="L482">
        <v>1</v>
      </c>
      <c r="M482">
        <v>90</v>
      </c>
      <c r="N482">
        <v>6</v>
      </c>
      <c r="O482">
        <v>90</v>
      </c>
      <c r="P482">
        <v>0</v>
      </c>
      <c r="Q482">
        <v>2</v>
      </c>
      <c r="R482">
        <f t="shared" si="40"/>
        <v>6</v>
      </c>
      <c r="S482">
        <f t="shared" si="41"/>
        <v>1</v>
      </c>
      <c r="T482">
        <f t="shared" si="42"/>
        <v>-3</v>
      </c>
      <c r="U482">
        <f t="shared" si="43"/>
        <v>5</v>
      </c>
      <c r="AG482">
        <v>11277883</v>
      </c>
      <c r="AH482">
        <v>44344</v>
      </c>
    </row>
    <row r="483" spans="1:34" x14ac:dyDescent="0.25">
      <c r="A483">
        <v>11265227</v>
      </c>
      <c r="B483">
        <v>71</v>
      </c>
      <c r="C483" t="s">
        <v>4</v>
      </c>
      <c r="D483">
        <v>793621</v>
      </c>
      <c r="E483">
        <v>1</v>
      </c>
      <c r="F483">
        <v>365848604</v>
      </c>
      <c r="G483">
        <v>395561803</v>
      </c>
      <c r="H483">
        <v>62</v>
      </c>
      <c r="I483">
        <v>14</v>
      </c>
      <c r="J483">
        <v>34</v>
      </c>
      <c r="K483">
        <v>49</v>
      </c>
      <c r="L483">
        <v>3</v>
      </c>
      <c r="M483">
        <v>90</v>
      </c>
      <c r="N483">
        <v>2</v>
      </c>
      <c r="O483">
        <v>90</v>
      </c>
      <c r="P483">
        <v>7</v>
      </c>
      <c r="Q483">
        <v>2</v>
      </c>
      <c r="R483">
        <f t="shared" si="40"/>
        <v>3</v>
      </c>
      <c r="S483">
        <f t="shared" si="41"/>
        <v>2</v>
      </c>
      <c r="T483">
        <f t="shared" si="42"/>
        <v>-4</v>
      </c>
      <c r="U483">
        <f t="shared" si="43"/>
        <v>1</v>
      </c>
      <c r="AG483">
        <v>11255561</v>
      </c>
      <c r="AH483">
        <v>31606</v>
      </c>
    </row>
    <row r="484" spans="1:34" x14ac:dyDescent="0.25">
      <c r="A484">
        <v>11265071</v>
      </c>
      <c r="B484">
        <v>82</v>
      </c>
      <c r="C484" t="s">
        <v>6</v>
      </c>
      <c r="D484">
        <v>1908208</v>
      </c>
      <c r="E484">
        <v>2</v>
      </c>
      <c r="F484">
        <v>402820889</v>
      </c>
      <c r="G484">
        <v>402202550</v>
      </c>
      <c r="H484">
        <v>48</v>
      </c>
      <c r="I484">
        <v>15</v>
      </c>
      <c r="J484">
        <v>33</v>
      </c>
      <c r="K484">
        <v>29</v>
      </c>
      <c r="L484">
        <v>7</v>
      </c>
      <c r="M484">
        <v>90</v>
      </c>
      <c r="N484">
        <v>1</v>
      </c>
      <c r="O484">
        <v>90</v>
      </c>
      <c r="P484">
        <v>0</v>
      </c>
      <c r="Q484">
        <v>0</v>
      </c>
      <c r="R484">
        <f t="shared" si="40"/>
        <v>1</v>
      </c>
      <c r="S484">
        <f t="shared" si="41"/>
        <v>7</v>
      </c>
      <c r="T484">
        <f t="shared" si="42"/>
        <v>1</v>
      </c>
      <c r="U484">
        <f t="shared" si="43"/>
        <v>-6</v>
      </c>
      <c r="AG484">
        <v>11277911</v>
      </c>
      <c r="AH484">
        <v>27987</v>
      </c>
    </row>
    <row r="485" spans="1:34" x14ac:dyDescent="0.25">
      <c r="A485">
        <v>11265071</v>
      </c>
      <c r="B485">
        <v>38</v>
      </c>
      <c r="C485" t="s">
        <v>6</v>
      </c>
      <c r="D485">
        <v>1908208</v>
      </c>
      <c r="E485">
        <v>2</v>
      </c>
      <c r="F485">
        <v>402820889</v>
      </c>
      <c r="G485">
        <v>402202550</v>
      </c>
      <c r="H485">
        <v>48</v>
      </c>
      <c r="I485">
        <v>15</v>
      </c>
      <c r="J485">
        <v>33</v>
      </c>
      <c r="K485">
        <v>29</v>
      </c>
      <c r="L485">
        <v>7</v>
      </c>
      <c r="M485">
        <v>90</v>
      </c>
      <c r="N485">
        <v>1</v>
      </c>
      <c r="O485">
        <v>90</v>
      </c>
      <c r="P485">
        <v>0</v>
      </c>
      <c r="Q485">
        <v>0</v>
      </c>
      <c r="R485">
        <f t="shared" si="40"/>
        <v>1</v>
      </c>
      <c r="S485">
        <f t="shared" si="41"/>
        <v>7</v>
      </c>
      <c r="T485">
        <f t="shared" si="42"/>
        <v>1</v>
      </c>
      <c r="U485">
        <f t="shared" si="43"/>
        <v>-6</v>
      </c>
      <c r="AG485">
        <v>11278019</v>
      </c>
      <c r="AH485">
        <v>39359</v>
      </c>
    </row>
    <row r="486" spans="1:34" x14ac:dyDescent="0.25">
      <c r="A486">
        <v>11265054</v>
      </c>
      <c r="B486">
        <v>75</v>
      </c>
      <c r="C486" t="s">
        <v>6</v>
      </c>
      <c r="D486">
        <v>2053670</v>
      </c>
      <c r="E486">
        <v>1</v>
      </c>
      <c r="F486">
        <v>430481466</v>
      </c>
      <c r="G486">
        <v>392168527</v>
      </c>
      <c r="H486">
        <v>58</v>
      </c>
      <c r="I486">
        <v>11</v>
      </c>
      <c r="J486">
        <v>20</v>
      </c>
      <c r="K486">
        <v>30</v>
      </c>
      <c r="L486">
        <v>4</v>
      </c>
      <c r="M486">
        <v>90</v>
      </c>
      <c r="N486">
        <v>4</v>
      </c>
      <c r="O486">
        <v>90</v>
      </c>
      <c r="P486">
        <v>0</v>
      </c>
      <c r="Q486">
        <v>2</v>
      </c>
      <c r="R486">
        <f t="shared" si="40"/>
        <v>4</v>
      </c>
      <c r="S486">
        <f t="shared" si="41"/>
        <v>4</v>
      </c>
      <c r="T486">
        <f t="shared" si="42"/>
        <v>-3</v>
      </c>
      <c r="U486">
        <f t="shared" si="43"/>
        <v>0</v>
      </c>
      <c r="AG486">
        <v>11277882</v>
      </c>
      <c r="AH486">
        <v>32104</v>
      </c>
    </row>
    <row r="487" spans="1:34" x14ac:dyDescent="0.25">
      <c r="A487">
        <v>11265025</v>
      </c>
      <c r="B487">
        <v>33</v>
      </c>
      <c r="C487" t="s">
        <v>6</v>
      </c>
      <c r="D487">
        <v>987759</v>
      </c>
      <c r="E487">
        <v>2</v>
      </c>
      <c r="F487">
        <v>387372185</v>
      </c>
      <c r="G487">
        <v>385638736</v>
      </c>
      <c r="H487">
        <v>51</v>
      </c>
      <c r="I487">
        <v>3</v>
      </c>
      <c r="J487">
        <v>25</v>
      </c>
      <c r="K487">
        <v>39</v>
      </c>
      <c r="L487">
        <v>3</v>
      </c>
      <c r="M487">
        <v>90</v>
      </c>
      <c r="N487">
        <v>5</v>
      </c>
      <c r="O487">
        <v>90</v>
      </c>
      <c r="P487">
        <v>7</v>
      </c>
      <c r="Q487">
        <v>0</v>
      </c>
      <c r="R487">
        <f t="shared" si="40"/>
        <v>5</v>
      </c>
      <c r="S487">
        <f t="shared" si="41"/>
        <v>3</v>
      </c>
      <c r="T487">
        <f t="shared" si="42"/>
        <v>-4</v>
      </c>
      <c r="U487">
        <f t="shared" si="43"/>
        <v>2</v>
      </c>
      <c r="AG487">
        <v>11278018</v>
      </c>
      <c r="AH487">
        <v>32104</v>
      </c>
    </row>
    <row r="488" spans="1:34" x14ac:dyDescent="0.25">
      <c r="A488">
        <v>11264994</v>
      </c>
      <c r="B488">
        <v>74</v>
      </c>
      <c r="C488" t="s">
        <v>4</v>
      </c>
      <c r="D488">
        <v>793621</v>
      </c>
      <c r="E488">
        <v>1</v>
      </c>
      <c r="F488">
        <v>395022791</v>
      </c>
      <c r="G488">
        <v>395561803</v>
      </c>
      <c r="H488">
        <v>55</v>
      </c>
      <c r="I488">
        <v>14</v>
      </c>
      <c r="J488">
        <v>34</v>
      </c>
      <c r="K488">
        <v>40</v>
      </c>
      <c r="L488">
        <v>3</v>
      </c>
      <c r="M488">
        <v>90</v>
      </c>
      <c r="N488">
        <v>3</v>
      </c>
      <c r="O488">
        <v>90</v>
      </c>
      <c r="P488">
        <v>7</v>
      </c>
      <c r="Q488">
        <v>0</v>
      </c>
      <c r="R488">
        <f t="shared" si="40"/>
        <v>3</v>
      </c>
      <c r="S488">
        <f t="shared" si="41"/>
        <v>3</v>
      </c>
      <c r="T488">
        <f t="shared" si="42"/>
        <v>-2</v>
      </c>
      <c r="U488">
        <f t="shared" si="43"/>
        <v>0</v>
      </c>
      <c r="AG488">
        <v>11277918</v>
      </c>
      <c r="AH488">
        <v>37089</v>
      </c>
    </row>
    <row r="489" spans="1:34" x14ac:dyDescent="0.25">
      <c r="A489">
        <v>11264679</v>
      </c>
      <c r="B489">
        <v>52</v>
      </c>
      <c r="C489" t="s">
        <v>6</v>
      </c>
      <c r="D489">
        <v>2053670</v>
      </c>
      <c r="E489">
        <v>1</v>
      </c>
      <c r="F489">
        <v>430481466</v>
      </c>
      <c r="G489">
        <v>392168527</v>
      </c>
      <c r="H489">
        <v>59</v>
      </c>
      <c r="I489">
        <v>11</v>
      </c>
      <c r="J489">
        <v>20</v>
      </c>
      <c r="K489">
        <v>14</v>
      </c>
      <c r="L489">
        <v>4</v>
      </c>
      <c r="M489">
        <v>90</v>
      </c>
      <c r="N489">
        <v>2</v>
      </c>
      <c r="O489">
        <v>90</v>
      </c>
      <c r="P489">
        <v>0</v>
      </c>
      <c r="Q489">
        <v>0</v>
      </c>
      <c r="R489">
        <f t="shared" si="40"/>
        <v>4</v>
      </c>
      <c r="S489">
        <f t="shared" si="41"/>
        <v>2</v>
      </c>
      <c r="T489">
        <f t="shared" si="42"/>
        <v>1</v>
      </c>
      <c r="U489">
        <f t="shared" si="43"/>
        <v>2</v>
      </c>
      <c r="AG489">
        <v>11277919</v>
      </c>
      <c r="AH489">
        <v>37089</v>
      </c>
    </row>
    <row r="490" spans="1:34" x14ac:dyDescent="0.25">
      <c r="A490">
        <v>11264622</v>
      </c>
      <c r="B490">
        <v>26</v>
      </c>
      <c r="C490" t="s">
        <v>6</v>
      </c>
      <c r="D490">
        <v>490468</v>
      </c>
      <c r="E490">
        <v>2</v>
      </c>
      <c r="F490">
        <v>413173317</v>
      </c>
      <c r="G490">
        <v>404472951</v>
      </c>
      <c r="H490">
        <v>30</v>
      </c>
      <c r="I490">
        <v>2</v>
      </c>
      <c r="J490">
        <v>29</v>
      </c>
      <c r="K490">
        <v>27</v>
      </c>
      <c r="L490">
        <v>4</v>
      </c>
      <c r="M490">
        <v>90</v>
      </c>
      <c r="N490">
        <v>3</v>
      </c>
      <c r="O490">
        <v>90</v>
      </c>
      <c r="P490">
        <v>0</v>
      </c>
      <c r="Q490">
        <v>0</v>
      </c>
      <c r="R490">
        <f t="shared" si="40"/>
        <v>3</v>
      </c>
      <c r="S490">
        <f t="shared" si="41"/>
        <v>4</v>
      </c>
      <c r="T490">
        <f t="shared" si="42"/>
        <v>0</v>
      </c>
      <c r="U490">
        <f t="shared" si="43"/>
        <v>-1</v>
      </c>
      <c r="AG490">
        <v>11277917</v>
      </c>
      <c r="AH490">
        <v>37089</v>
      </c>
    </row>
    <row r="491" spans="1:34" x14ac:dyDescent="0.25">
      <c r="A491">
        <v>11264619</v>
      </c>
      <c r="B491">
        <v>16</v>
      </c>
      <c r="C491" t="s">
        <v>4</v>
      </c>
      <c r="D491">
        <v>2053670</v>
      </c>
      <c r="E491">
        <v>1</v>
      </c>
      <c r="F491">
        <v>430481466</v>
      </c>
      <c r="G491">
        <v>392168527</v>
      </c>
      <c r="H491">
        <v>56</v>
      </c>
      <c r="I491">
        <v>11</v>
      </c>
      <c r="J491">
        <v>20</v>
      </c>
      <c r="K491">
        <v>21</v>
      </c>
      <c r="L491">
        <v>4</v>
      </c>
      <c r="M491">
        <v>90</v>
      </c>
      <c r="N491">
        <v>1</v>
      </c>
      <c r="O491">
        <v>90</v>
      </c>
      <c r="P491">
        <v>0</v>
      </c>
      <c r="Q491">
        <v>0</v>
      </c>
      <c r="R491">
        <f t="shared" si="40"/>
        <v>4</v>
      </c>
      <c r="S491">
        <f t="shared" si="41"/>
        <v>1</v>
      </c>
      <c r="T491">
        <f t="shared" si="42"/>
        <v>-1</v>
      </c>
      <c r="U491">
        <f t="shared" si="43"/>
        <v>3</v>
      </c>
      <c r="AG491">
        <v>11278263</v>
      </c>
      <c r="AH491">
        <v>36838</v>
      </c>
    </row>
    <row r="492" spans="1:34" x14ac:dyDescent="0.25">
      <c r="A492">
        <v>11264617</v>
      </c>
      <c r="B492">
        <v>44</v>
      </c>
      <c r="C492" t="s">
        <v>6</v>
      </c>
      <c r="D492">
        <v>2056315</v>
      </c>
      <c r="E492">
        <v>2</v>
      </c>
      <c r="F492">
        <v>391827620</v>
      </c>
      <c r="G492">
        <v>346835340</v>
      </c>
      <c r="H492">
        <v>40</v>
      </c>
      <c r="I492">
        <v>2</v>
      </c>
      <c r="J492">
        <v>19</v>
      </c>
      <c r="K492">
        <v>27</v>
      </c>
      <c r="L492">
        <v>4</v>
      </c>
      <c r="M492">
        <v>90</v>
      </c>
      <c r="N492">
        <v>9</v>
      </c>
      <c r="O492">
        <v>90</v>
      </c>
      <c r="P492">
        <v>0</v>
      </c>
      <c r="Q492">
        <v>0</v>
      </c>
      <c r="R492">
        <f t="shared" si="40"/>
        <v>9</v>
      </c>
      <c r="S492">
        <f t="shared" si="41"/>
        <v>4</v>
      </c>
      <c r="T492">
        <f t="shared" si="42"/>
        <v>-2</v>
      </c>
      <c r="U492">
        <f t="shared" si="43"/>
        <v>5</v>
      </c>
      <c r="AG492">
        <v>11278207</v>
      </c>
      <c r="AH492">
        <v>32104</v>
      </c>
    </row>
    <row r="493" spans="1:34" x14ac:dyDescent="0.25">
      <c r="A493">
        <v>11264612</v>
      </c>
      <c r="B493">
        <v>17</v>
      </c>
      <c r="C493" t="s">
        <v>6</v>
      </c>
      <c r="D493">
        <v>793621</v>
      </c>
      <c r="E493">
        <v>2</v>
      </c>
      <c r="F493">
        <v>376132765</v>
      </c>
      <c r="G493">
        <v>395561803</v>
      </c>
      <c r="H493">
        <v>47</v>
      </c>
      <c r="I493">
        <v>14</v>
      </c>
      <c r="J493">
        <v>34</v>
      </c>
      <c r="K493">
        <v>43</v>
      </c>
      <c r="L493">
        <v>3</v>
      </c>
      <c r="M493">
        <v>90</v>
      </c>
      <c r="N493">
        <v>3</v>
      </c>
      <c r="O493">
        <v>90</v>
      </c>
      <c r="P493">
        <v>0</v>
      </c>
      <c r="Q493">
        <v>7</v>
      </c>
      <c r="R493">
        <f t="shared" si="40"/>
        <v>3</v>
      </c>
      <c r="S493">
        <f t="shared" si="41"/>
        <v>3</v>
      </c>
      <c r="T493">
        <f t="shared" si="42"/>
        <v>-3</v>
      </c>
      <c r="U493">
        <f t="shared" si="43"/>
        <v>0</v>
      </c>
      <c r="AG493">
        <v>11277375</v>
      </c>
      <c r="AH493">
        <v>44344</v>
      </c>
    </row>
    <row r="494" spans="1:34" x14ac:dyDescent="0.25">
      <c r="A494">
        <v>11264387</v>
      </c>
      <c r="B494">
        <v>80</v>
      </c>
      <c r="C494" t="s">
        <v>6</v>
      </c>
      <c r="D494">
        <v>463541</v>
      </c>
      <c r="E494">
        <v>1</v>
      </c>
      <c r="F494">
        <v>349945167</v>
      </c>
      <c r="G494">
        <v>399587813</v>
      </c>
      <c r="H494">
        <v>74</v>
      </c>
      <c r="I494">
        <v>3</v>
      </c>
      <c r="J494">
        <v>35</v>
      </c>
      <c r="K494">
        <v>14</v>
      </c>
      <c r="L494">
        <v>3</v>
      </c>
      <c r="M494">
        <v>90</v>
      </c>
      <c r="N494">
        <v>2</v>
      </c>
      <c r="O494">
        <v>90</v>
      </c>
      <c r="P494">
        <v>0</v>
      </c>
      <c r="Q494">
        <v>0</v>
      </c>
      <c r="R494">
        <f t="shared" si="40"/>
        <v>3</v>
      </c>
      <c r="S494">
        <f t="shared" si="41"/>
        <v>2</v>
      </c>
      <c r="T494">
        <f t="shared" si="42"/>
        <v>5</v>
      </c>
      <c r="U494">
        <f t="shared" si="43"/>
        <v>1</v>
      </c>
      <c r="AG494">
        <v>620257265</v>
      </c>
      <c r="AH494">
        <v>38734</v>
      </c>
    </row>
    <row r="495" spans="1:34" x14ac:dyDescent="0.25">
      <c r="A495">
        <v>11264274</v>
      </c>
      <c r="B495">
        <v>37</v>
      </c>
      <c r="C495" t="s">
        <v>4</v>
      </c>
      <c r="D495">
        <v>121578</v>
      </c>
      <c r="E495">
        <v>2</v>
      </c>
      <c r="F495">
        <v>397504416</v>
      </c>
      <c r="G495">
        <v>391525610</v>
      </c>
      <c r="H495">
        <v>55</v>
      </c>
      <c r="I495">
        <v>3</v>
      </c>
      <c r="J495">
        <v>25</v>
      </c>
      <c r="K495">
        <v>42</v>
      </c>
      <c r="L495">
        <v>3</v>
      </c>
      <c r="M495">
        <v>90</v>
      </c>
      <c r="N495">
        <v>3</v>
      </c>
      <c r="O495">
        <v>90</v>
      </c>
      <c r="P495">
        <v>0</v>
      </c>
      <c r="Q495">
        <v>0</v>
      </c>
      <c r="R495">
        <f t="shared" si="40"/>
        <v>3</v>
      </c>
      <c r="S495">
        <f t="shared" si="41"/>
        <v>3</v>
      </c>
      <c r="T495">
        <f t="shared" si="42"/>
        <v>-5</v>
      </c>
      <c r="U495">
        <f t="shared" si="43"/>
        <v>0</v>
      </c>
      <c r="AG495">
        <v>620446013</v>
      </c>
      <c r="AH495">
        <v>37089</v>
      </c>
    </row>
    <row r="496" spans="1:34" x14ac:dyDescent="0.25">
      <c r="A496">
        <v>11264190</v>
      </c>
      <c r="B496">
        <v>24</v>
      </c>
      <c r="C496" t="s">
        <v>6</v>
      </c>
      <c r="D496">
        <v>793621</v>
      </c>
      <c r="E496">
        <v>1</v>
      </c>
      <c r="F496">
        <v>376132765</v>
      </c>
      <c r="G496">
        <v>395561803</v>
      </c>
      <c r="H496">
        <v>69</v>
      </c>
      <c r="I496">
        <v>14</v>
      </c>
      <c r="J496">
        <v>34</v>
      </c>
      <c r="K496">
        <v>27</v>
      </c>
      <c r="L496">
        <v>3</v>
      </c>
      <c r="M496">
        <v>90</v>
      </c>
      <c r="N496">
        <v>4</v>
      </c>
      <c r="O496">
        <v>90</v>
      </c>
      <c r="P496">
        <v>7</v>
      </c>
      <c r="Q496">
        <v>0</v>
      </c>
      <c r="R496">
        <f t="shared" ref="R496:R559" si="44">IF(E496=1,L496,N496)</f>
        <v>3</v>
      </c>
      <c r="S496">
        <f t="shared" ref="S496:S559" si="45">IF(E496=1,N496,L496)</f>
        <v>4</v>
      </c>
      <c r="T496">
        <f t="shared" ref="T496:T559" si="46">INT((J496-K496)/4)</f>
        <v>1</v>
      </c>
      <c r="U496">
        <f t="shared" ref="U496:U559" si="47">R496-S496</f>
        <v>-1</v>
      </c>
      <c r="AG496">
        <v>617374498</v>
      </c>
      <c r="AH496">
        <v>31858</v>
      </c>
    </row>
    <row r="497" spans="1:34" x14ac:dyDescent="0.25">
      <c r="A497">
        <v>11264079</v>
      </c>
      <c r="B497">
        <v>16</v>
      </c>
      <c r="C497" t="s">
        <v>6</v>
      </c>
      <c r="D497">
        <v>1414488</v>
      </c>
      <c r="E497">
        <v>1</v>
      </c>
      <c r="F497">
        <v>365408584</v>
      </c>
      <c r="G497">
        <v>364182096</v>
      </c>
      <c r="H497">
        <v>60</v>
      </c>
      <c r="I497">
        <v>1</v>
      </c>
      <c r="J497">
        <v>29</v>
      </c>
      <c r="K497">
        <v>31</v>
      </c>
      <c r="L497">
        <v>1</v>
      </c>
      <c r="M497">
        <v>90</v>
      </c>
      <c r="N497">
        <v>3</v>
      </c>
      <c r="O497">
        <v>90</v>
      </c>
      <c r="P497">
        <v>4</v>
      </c>
      <c r="Q497">
        <v>2</v>
      </c>
      <c r="R497">
        <f t="shared" si="44"/>
        <v>1</v>
      </c>
      <c r="S497">
        <f t="shared" si="45"/>
        <v>3</v>
      </c>
      <c r="T497">
        <f t="shared" si="46"/>
        <v>-1</v>
      </c>
      <c r="U497">
        <f t="shared" si="47"/>
        <v>-2</v>
      </c>
      <c r="AG497">
        <v>620608082</v>
      </c>
      <c r="AH497">
        <v>31437</v>
      </c>
    </row>
    <row r="498" spans="1:34" x14ac:dyDescent="0.25">
      <c r="A498">
        <v>11263833</v>
      </c>
      <c r="B498">
        <v>25</v>
      </c>
      <c r="C498" t="s">
        <v>4</v>
      </c>
      <c r="D498">
        <v>280029</v>
      </c>
      <c r="E498">
        <v>2</v>
      </c>
      <c r="F498">
        <v>403301546</v>
      </c>
      <c r="G498">
        <v>401369919</v>
      </c>
      <c r="H498">
        <v>59</v>
      </c>
      <c r="J498">
        <v>17</v>
      </c>
      <c r="K498">
        <v>42</v>
      </c>
      <c r="L498">
        <v>4</v>
      </c>
      <c r="M498">
        <v>90</v>
      </c>
      <c r="N498">
        <v>4</v>
      </c>
      <c r="O498">
        <v>90</v>
      </c>
      <c r="P498">
        <v>0</v>
      </c>
      <c r="Q498">
        <v>4</v>
      </c>
      <c r="R498">
        <f t="shared" si="44"/>
        <v>4</v>
      </c>
      <c r="S498">
        <f t="shared" si="45"/>
        <v>4</v>
      </c>
      <c r="T498">
        <f t="shared" si="46"/>
        <v>-7</v>
      </c>
      <c r="U498">
        <f t="shared" si="47"/>
        <v>0</v>
      </c>
      <c r="AG498">
        <v>617374503</v>
      </c>
      <c r="AH498">
        <v>37089</v>
      </c>
    </row>
    <row r="499" spans="1:34" x14ac:dyDescent="0.25">
      <c r="A499">
        <v>11263711</v>
      </c>
      <c r="B499">
        <v>6</v>
      </c>
      <c r="C499" t="s">
        <v>6</v>
      </c>
      <c r="D499">
        <v>228845</v>
      </c>
      <c r="E499">
        <v>2</v>
      </c>
      <c r="F499">
        <v>421272303</v>
      </c>
      <c r="G499">
        <v>429672317</v>
      </c>
      <c r="H499">
        <v>57</v>
      </c>
      <c r="I499">
        <v>5</v>
      </c>
      <c r="J499">
        <v>18</v>
      </c>
      <c r="K499">
        <v>33</v>
      </c>
      <c r="L499">
        <v>5</v>
      </c>
      <c r="M499">
        <v>90</v>
      </c>
      <c r="N499">
        <v>3</v>
      </c>
      <c r="O499">
        <v>90</v>
      </c>
      <c r="P499">
        <v>0</v>
      </c>
      <c r="Q499">
        <v>0</v>
      </c>
      <c r="R499">
        <f t="shared" si="44"/>
        <v>3</v>
      </c>
      <c r="S499">
        <f t="shared" si="45"/>
        <v>5</v>
      </c>
      <c r="T499">
        <f t="shared" si="46"/>
        <v>-4</v>
      </c>
      <c r="U499">
        <f t="shared" si="47"/>
        <v>-2</v>
      </c>
      <c r="AG499">
        <v>11215007</v>
      </c>
      <c r="AH499">
        <v>36838</v>
      </c>
    </row>
    <row r="500" spans="1:34" x14ac:dyDescent="0.25">
      <c r="A500">
        <v>11263694</v>
      </c>
      <c r="B500">
        <v>90</v>
      </c>
      <c r="C500" t="s">
        <v>4</v>
      </c>
      <c r="D500">
        <v>988708</v>
      </c>
      <c r="E500">
        <v>2</v>
      </c>
      <c r="F500">
        <v>417682060</v>
      </c>
      <c r="G500">
        <v>329316303</v>
      </c>
      <c r="H500">
        <v>28</v>
      </c>
      <c r="J500">
        <v>25</v>
      </c>
      <c r="K500">
        <v>13</v>
      </c>
      <c r="L500">
        <v>0</v>
      </c>
      <c r="N500">
        <v>3</v>
      </c>
      <c r="O500">
        <v>90</v>
      </c>
      <c r="P500">
        <v>0</v>
      </c>
      <c r="Q500">
        <v>0</v>
      </c>
      <c r="R500">
        <f t="shared" si="44"/>
        <v>3</v>
      </c>
      <c r="S500">
        <f t="shared" si="45"/>
        <v>0</v>
      </c>
      <c r="T500">
        <f t="shared" si="46"/>
        <v>3</v>
      </c>
      <c r="U500">
        <f t="shared" si="47"/>
        <v>3</v>
      </c>
      <c r="AG500">
        <v>11156446</v>
      </c>
      <c r="AH500">
        <v>44344</v>
      </c>
    </row>
    <row r="501" spans="1:34" x14ac:dyDescent="0.25">
      <c r="A501">
        <v>11263686</v>
      </c>
      <c r="B501">
        <v>82</v>
      </c>
      <c r="C501" t="s">
        <v>6</v>
      </c>
      <c r="D501">
        <v>121578</v>
      </c>
      <c r="E501">
        <v>1</v>
      </c>
      <c r="F501">
        <v>370701594</v>
      </c>
      <c r="G501">
        <v>391525610</v>
      </c>
      <c r="H501">
        <v>45</v>
      </c>
      <c r="I501">
        <v>3</v>
      </c>
      <c r="J501">
        <v>29</v>
      </c>
      <c r="K501">
        <v>35</v>
      </c>
      <c r="L501">
        <v>4</v>
      </c>
      <c r="M501">
        <v>90</v>
      </c>
      <c r="N501">
        <v>3</v>
      </c>
      <c r="O501">
        <v>90</v>
      </c>
      <c r="P501">
        <v>0</v>
      </c>
      <c r="Q501">
        <v>0</v>
      </c>
      <c r="R501">
        <f t="shared" si="44"/>
        <v>4</v>
      </c>
      <c r="S501">
        <f t="shared" si="45"/>
        <v>3</v>
      </c>
      <c r="T501">
        <f t="shared" si="46"/>
        <v>-2</v>
      </c>
      <c r="U501">
        <f t="shared" si="47"/>
        <v>1</v>
      </c>
      <c r="AG501">
        <v>11156448</v>
      </c>
      <c r="AH501">
        <v>38943</v>
      </c>
    </row>
    <row r="502" spans="1:34" x14ac:dyDescent="0.25">
      <c r="A502">
        <v>11263622</v>
      </c>
      <c r="B502">
        <v>23</v>
      </c>
      <c r="C502" t="s">
        <v>4</v>
      </c>
      <c r="D502">
        <v>2056315</v>
      </c>
      <c r="E502">
        <v>2</v>
      </c>
      <c r="F502">
        <v>318339697</v>
      </c>
      <c r="G502">
        <v>346835340</v>
      </c>
      <c r="H502">
        <v>29</v>
      </c>
      <c r="I502">
        <v>2</v>
      </c>
      <c r="J502">
        <v>19</v>
      </c>
      <c r="K502">
        <v>13</v>
      </c>
      <c r="L502">
        <v>0</v>
      </c>
      <c r="N502">
        <v>9</v>
      </c>
      <c r="O502">
        <v>90</v>
      </c>
      <c r="P502">
        <v>0</v>
      </c>
      <c r="Q502">
        <v>0</v>
      </c>
      <c r="R502">
        <f t="shared" si="44"/>
        <v>9</v>
      </c>
      <c r="S502">
        <f t="shared" si="45"/>
        <v>0</v>
      </c>
      <c r="T502">
        <f t="shared" si="46"/>
        <v>1</v>
      </c>
      <c r="U502">
        <f t="shared" si="47"/>
        <v>9</v>
      </c>
      <c r="AG502">
        <v>11250063</v>
      </c>
      <c r="AH502">
        <v>31858</v>
      </c>
    </row>
    <row r="503" spans="1:34" x14ac:dyDescent="0.25">
      <c r="A503">
        <v>11262777</v>
      </c>
      <c r="B503">
        <v>48</v>
      </c>
      <c r="C503" t="s">
        <v>6</v>
      </c>
      <c r="D503">
        <v>990223</v>
      </c>
      <c r="E503">
        <v>2</v>
      </c>
      <c r="F503">
        <v>360033073</v>
      </c>
      <c r="G503">
        <v>363589459</v>
      </c>
      <c r="H503">
        <v>61</v>
      </c>
      <c r="I503">
        <v>10</v>
      </c>
      <c r="J503">
        <v>17</v>
      </c>
      <c r="K503">
        <v>43</v>
      </c>
      <c r="L503">
        <v>4</v>
      </c>
      <c r="M503">
        <v>90</v>
      </c>
      <c r="N503">
        <v>3</v>
      </c>
      <c r="O503">
        <v>90</v>
      </c>
      <c r="P503">
        <v>0</v>
      </c>
      <c r="Q503">
        <v>0</v>
      </c>
      <c r="R503">
        <f t="shared" si="44"/>
        <v>3</v>
      </c>
      <c r="S503">
        <f t="shared" si="45"/>
        <v>4</v>
      </c>
      <c r="T503">
        <f t="shared" si="46"/>
        <v>-7</v>
      </c>
      <c r="U503">
        <f t="shared" si="47"/>
        <v>-1</v>
      </c>
      <c r="AG503">
        <v>616250622</v>
      </c>
      <c r="AH503">
        <v>44344</v>
      </c>
    </row>
    <row r="504" spans="1:34" x14ac:dyDescent="0.25">
      <c r="A504">
        <v>11262764</v>
      </c>
      <c r="B504">
        <v>58</v>
      </c>
      <c r="C504" t="s">
        <v>6</v>
      </c>
      <c r="D504">
        <v>990223</v>
      </c>
      <c r="E504">
        <v>2</v>
      </c>
      <c r="F504">
        <v>360033073</v>
      </c>
      <c r="G504">
        <v>363589459</v>
      </c>
      <c r="H504">
        <v>61</v>
      </c>
      <c r="I504">
        <v>10</v>
      </c>
      <c r="J504">
        <v>17</v>
      </c>
      <c r="K504">
        <v>43</v>
      </c>
      <c r="L504">
        <v>4</v>
      </c>
      <c r="M504">
        <v>90</v>
      </c>
      <c r="N504">
        <v>3</v>
      </c>
      <c r="O504">
        <v>90</v>
      </c>
      <c r="P504">
        <v>0</v>
      </c>
      <c r="Q504">
        <v>0</v>
      </c>
      <c r="R504">
        <f t="shared" si="44"/>
        <v>3</v>
      </c>
      <c r="S504">
        <f t="shared" si="45"/>
        <v>4</v>
      </c>
      <c r="T504">
        <f t="shared" si="46"/>
        <v>-7</v>
      </c>
      <c r="U504">
        <f t="shared" si="47"/>
        <v>-1</v>
      </c>
      <c r="AG504">
        <v>620164929</v>
      </c>
      <c r="AH504">
        <v>38943</v>
      </c>
    </row>
    <row r="505" spans="1:34" x14ac:dyDescent="0.25">
      <c r="A505">
        <v>11262061</v>
      </c>
      <c r="B505">
        <v>39</v>
      </c>
      <c r="C505" t="s">
        <v>4</v>
      </c>
      <c r="D505">
        <v>1333784</v>
      </c>
      <c r="E505">
        <v>1</v>
      </c>
      <c r="F505">
        <v>411100161</v>
      </c>
      <c r="G505">
        <v>409194397</v>
      </c>
      <c r="H505">
        <v>63</v>
      </c>
      <c r="I505">
        <v>10</v>
      </c>
      <c r="J505">
        <v>45</v>
      </c>
      <c r="K505">
        <v>19</v>
      </c>
      <c r="L505">
        <v>6</v>
      </c>
      <c r="M505">
        <v>90</v>
      </c>
      <c r="N505">
        <v>7</v>
      </c>
      <c r="O505">
        <v>90</v>
      </c>
      <c r="P505">
        <v>8</v>
      </c>
      <c r="Q505">
        <v>7</v>
      </c>
      <c r="R505">
        <f t="shared" si="44"/>
        <v>6</v>
      </c>
      <c r="S505">
        <f t="shared" si="45"/>
        <v>7</v>
      </c>
      <c r="T505">
        <f t="shared" si="46"/>
        <v>6</v>
      </c>
      <c r="U505">
        <f t="shared" si="47"/>
        <v>-1</v>
      </c>
      <c r="AG505">
        <v>616250625</v>
      </c>
      <c r="AH505">
        <v>44136</v>
      </c>
    </row>
    <row r="506" spans="1:34" x14ac:dyDescent="0.25">
      <c r="A506">
        <v>11262061</v>
      </c>
      <c r="B506">
        <v>38</v>
      </c>
      <c r="C506" t="s">
        <v>6</v>
      </c>
      <c r="D506">
        <v>1372906</v>
      </c>
      <c r="E506">
        <v>2</v>
      </c>
      <c r="F506">
        <v>426684634</v>
      </c>
      <c r="G506">
        <v>365628488</v>
      </c>
      <c r="H506">
        <v>63</v>
      </c>
      <c r="J506">
        <v>20</v>
      </c>
      <c r="K506">
        <v>49</v>
      </c>
      <c r="L506">
        <v>6</v>
      </c>
      <c r="M506">
        <v>90</v>
      </c>
      <c r="N506">
        <v>7</v>
      </c>
      <c r="O506">
        <v>90</v>
      </c>
      <c r="P506">
        <v>8</v>
      </c>
      <c r="Q506">
        <v>7</v>
      </c>
      <c r="R506">
        <f t="shared" si="44"/>
        <v>7</v>
      </c>
      <c r="S506">
        <f t="shared" si="45"/>
        <v>6</v>
      </c>
      <c r="T506">
        <f t="shared" si="46"/>
        <v>-8</v>
      </c>
      <c r="U506">
        <f t="shared" si="47"/>
        <v>1</v>
      </c>
      <c r="AG506">
        <v>620350213</v>
      </c>
      <c r="AH506">
        <v>37089</v>
      </c>
    </row>
    <row r="507" spans="1:34" x14ac:dyDescent="0.25">
      <c r="A507">
        <v>11261796</v>
      </c>
      <c r="B507">
        <v>20</v>
      </c>
      <c r="C507" t="s">
        <v>6</v>
      </c>
      <c r="D507">
        <v>1414488</v>
      </c>
      <c r="E507">
        <v>1</v>
      </c>
      <c r="F507">
        <v>365408584</v>
      </c>
      <c r="G507">
        <v>364182096</v>
      </c>
      <c r="H507">
        <v>78</v>
      </c>
      <c r="I507">
        <v>1</v>
      </c>
      <c r="J507">
        <v>30</v>
      </c>
      <c r="K507">
        <v>19</v>
      </c>
      <c r="L507">
        <v>1</v>
      </c>
      <c r="M507">
        <v>90</v>
      </c>
      <c r="N507">
        <v>1</v>
      </c>
      <c r="O507">
        <v>90</v>
      </c>
      <c r="P507">
        <v>0</v>
      </c>
      <c r="Q507">
        <v>0</v>
      </c>
      <c r="R507">
        <f t="shared" si="44"/>
        <v>1</v>
      </c>
      <c r="S507">
        <f t="shared" si="45"/>
        <v>1</v>
      </c>
      <c r="T507">
        <f t="shared" si="46"/>
        <v>2</v>
      </c>
      <c r="U507">
        <f t="shared" si="47"/>
        <v>0</v>
      </c>
      <c r="AG507">
        <v>616250632</v>
      </c>
      <c r="AH507">
        <v>33387</v>
      </c>
    </row>
    <row r="508" spans="1:34" x14ac:dyDescent="0.25">
      <c r="A508">
        <v>11261381</v>
      </c>
      <c r="B508">
        <v>43</v>
      </c>
      <c r="C508" t="s">
        <v>6</v>
      </c>
      <c r="D508">
        <v>463541</v>
      </c>
      <c r="E508">
        <v>1</v>
      </c>
      <c r="F508">
        <v>349945167</v>
      </c>
      <c r="G508">
        <v>399587813</v>
      </c>
      <c r="H508">
        <v>49</v>
      </c>
      <c r="I508">
        <v>3</v>
      </c>
      <c r="J508">
        <v>35</v>
      </c>
      <c r="K508">
        <v>42</v>
      </c>
      <c r="L508">
        <v>3</v>
      </c>
      <c r="M508">
        <v>90</v>
      </c>
      <c r="N508">
        <v>2</v>
      </c>
      <c r="O508">
        <v>90</v>
      </c>
      <c r="P508">
        <v>0</v>
      </c>
      <c r="Q508">
        <v>0</v>
      </c>
      <c r="R508">
        <f t="shared" si="44"/>
        <v>3</v>
      </c>
      <c r="S508">
        <f t="shared" si="45"/>
        <v>2</v>
      </c>
      <c r="T508">
        <f t="shared" si="46"/>
        <v>-2</v>
      </c>
      <c r="U508">
        <f t="shared" si="47"/>
        <v>1</v>
      </c>
      <c r="AG508">
        <v>620536453</v>
      </c>
      <c r="AH508">
        <v>18951</v>
      </c>
    </row>
    <row r="509" spans="1:34" x14ac:dyDescent="0.25">
      <c r="A509">
        <v>11261094</v>
      </c>
      <c r="B509">
        <v>44</v>
      </c>
      <c r="C509" t="s">
        <v>6</v>
      </c>
      <c r="D509">
        <v>987759</v>
      </c>
      <c r="E509">
        <v>1</v>
      </c>
      <c r="F509">
        <v>379487810</v>
      </c>
      <c r="G509">
        <v>385638736</v>
      </c>
      <c r="H509">
        <v>47</v>
      </c>
      <c r="I509">
        <v>3</v>
      </c>
      <c r="J509">
        <v>25</v>
      </c>
      <c r="K509">
        <v>40</v>
      </c>
      <c r="L509">
        <v>5</v>
      </c>
      <c r="M509">
        <v>90</v>
      </c>
      <c r="N509">
        <v>6</v>
      </c>
      <c r="O509">
        <v>90</v>
      </c>
      <c r="P509">
        <v>0</v>
      </c>
      <c r="Q509">
        <v>7</v>
      </c>
      <c r="R509">
        <f t="shared" si="44"/>
        <v>5</v>
      </c>
      <c r="S509">
        <f t="shared" si="45"/>
        <v>6</v>
      </c>
      <c r="T509">
        <f t="shared" si="46"/>
        <v>-4</v>
      </c>
      <c r="U509">
        <f t="shared" si="47"/>
        <v>-1</v>
      </c>
      <c r="AG509">
        <v>616250636</v>
      </c>
      <c r="AH509">
        <v>39359</v>
      </c>
    </row>
    <row r="510" spans="1:34" x14ac:dyDescent="0.25">
      <c r="A510">
        <v>11261094</v>
      </c>
      <c r="B510">
        <v>40</v>
      </c>
      <c r="C510" t="s">
        <v>6</v>
      </c>
      <c r="D510">
        <v>488651</v>
      </c>
      <c r="E510">
        <v>2</v>
      </c>
      <c r="F510">
        <v>374924907</v>
      </c>
      <c r="G510">
        <v>386014488</v>
      </c>
      <c r="H510">
        <v>47</v>
      </c>
      <c r="J510">
        <v>32</v>
      </c>
      <c r="K510">
        <v>33</v>
      </c>
      <c r="L510">
        <v>5</v>
      </c>
      <c r="M510">
        <v>90</v>
      </c>
      <c r="N510">
        <v>6</v>
      </c>
      <c r="O510">
        <v>90</v>
      </c>
      <c r="P510">
        <v>0</v>
      </c>
      <c r="Q510">
        <v>7</v>
      </c>
      <c r="R510">
        <f t="shared" si="44"/>
        <v>6</v>
      </c>
      <c r="S510">
        <f t="shared" si="45"/>
        <v>5</v>
      </c>
      <c r="T510">
        <f t="shared" si="46"/>
        <v>-1</v>
      </c>
      <c r="U510">
        <f t="shared" si="47"/>
        <v>1</v>
      </c>
      <c r="AG510">
        <v>11208049</v>
      </c>
      <c r="AH510">
        <v>31649</v>
      </c>
    </row>
    <row r="511" spans="1:34" x14ac:dyDescent="0.25">
      <c r="A511">
        <v>11260917</v>
      </c>
      <c r="B511">
        <v>80</v>
      </c>
      <c r="C511" t="s">
        <v>6</v>
      </c>
      <c r="D511">
        <v>987759</v>
      </c>
      <c r="E511">
        <v>1</v>
      </c>
      <c r="F511">
        <v>379487810</v>
      </c>
      <c r="G511">
        <v>385638736</v>
      </c>
      <c r="H511">
        <v>45</v>
      </c>
      <c r="I511">
        <v>3</v>
      </c>
      <c r="J511">
        <v>25</v>
      </c>
      <c r="K511">
        <v>46</v>
      </c>
      <c r="L511">
        <v>5</v>
      </c>
      <c r="M511">
        <v>90</v>
      </c>
      <c r="N511">
        <v>6</v>
      </c>
      <c r="O511">
        <v>90</v>
      </c>
      <c r="P511">
        <v>0</v>
      </c>
      <c r="Q511">
        <v>8</v>
      </c>
      <c r="R511">
        <f t="shared" si="44"/>
        <v>5</v>
      </c>
      <c r="S511">
        <f t="shared" si="45"/>
        <v>6</v>
      </c>
      <c r="T511">
        <f t="shared" si="46"/>
        <v>-6</v>
      </c>
      <c r="U511">
        <f t="shared" si="47"/>
        <v>-1</v>
      </c>
      <c r="AG511">
        <v>11249810</v>
      </c>
      <c r="AH511">
        <v>44344</v>
      </c>
    </row>
    <row r="512" spans="1:34" x14ac:dyDescent="0.25">
      <c r="A512">
        <v>11260889</v>
      </c>
      <c r="B512">
        <v>33</v>
      </c>
      <c r="C512" t="s">
        <v>6</v>
      </c>
      <c r="D512">
        <v>2055666</v>
      </c>
      <c r="E512">
        <v>2</v>
      </c>
      <c r="F512">
        <v>425155156</v>
      </c>
      <c r="G512">
        <v>425155153</v>
      </c>
      <c r="H512">
        <v>67</v>
      </c>
      <c r="J512">
        <v>19</v>
      </c>
      <c r="K512">
        <v>42</v>
      </c>
      <c r="L512">
        <v>4</v>
      </c>
      <c r="M512">
        <v>90</v>
      </c>
      <c r="N512">
        <v>2</v>
      </c>
      <c r="O512">
        <v>90</v>
      </c>
      <c r="P512">
        <v>0</v>
      </c>
      <c r="Q512">
        <v>7</v>
      </c>
      <c r="R512">
        <f t="shared" si="44"/>
        <v>2</v>
      </c>
      <c r="S512">
        <f t="shared" si="45"/>
        <v>4</v>
      </c>
      <c r="T512">
        <f t="shared" si="46"/>
        <v>-6</v>
      </c>
      <c r="U512">
        <f t="shared" si="47"/>
        <v>-2</v>
      </c>
      <c r="AG512">
        <v>11249813</v>
      </c>
      <c r="AH512">
        <v>36838</v>
      </c>
    </row>
    <row r="513" spans="1:34" x14ac:dyDescent="0.25">
      <c r="A513">
        <v>11260889</v>
      </c>
      <c r="B513">
        <v>30</v>
      </c>
      <c r="C513" t="s">
        <v>6</v>
      </c>
      <c r="D513">
        <v>2055666</v>
      </c>
      <c r="E513">
        <v>2</v>
      </c>
      <c r="F513">
        <v>425155156</v>
      </c>
      <c r="G513">
        <v>425155153</v>
      </c>
      <c r="H513">
        <v>67</v>
      </c>
      <c r="J513">
        <v>19</v>
      </c>
      <c r="K513">
        <v>42</v>
      </c>
      <c r="L513">
        <v>4</v>
      </c>
      <c r="M513">
        <v>90</v>
      </c>
      <c r="N513">
        <v>2</v>
      </c>
      <c r="O513">
        <v>90</v>
      </c>
      <c r="P513">
        <v>0</v>
      </c>
      <c r="Q513">
        <v>7</v>
      </c>
      <c r="R513">
        <f t="shared" si="44"/>
        <v>2</v>
      </c>
      <c r="S513">
        <f t="shared" si="45"/>
        <v>4</v>
      </c>
      <c r="T513">
        <f t="shared" si="46"/>
        <v>-6</v>
      </c>
      <c r="U513">
        <f t="shared" si="47"/>
        <v>-2</v>
      </c>
      <c r="AG513">
        <v>11249815</v>
      </c>
      <c r="AH513">
        <v>44344</v>
      </c>
    </row>
    <row r="514" spans="1:34" x14ac:dyDescent="0.25">
      <c r="A514">
        <v>11260863</v>
      </c>
      <c r="B514">
        <v>47</v>
      </c>
      <c r="C514" t="s">
        <v>4</v>
      </c>
      <c r="D514">
        <v>121578</v>
      </c>
      <c r="E514">
        <v>1</v>
      </c>
      <c r="F514">
        <v>374417321</v>
      </c>
      <c r="G514">
        <v>391525610</v>
      </c>
      <c r="H514">
        <v>53</v>
      </c>
      <c r="I514">
        <v>3</v>
      </c>
      <c r="J514">
        <v>29</v>
      </c>
      <c r="K514">
        <v>19</v>
      </c>
      <c r="L514">
        <v>4</v>
      </c>
      <c r="M514">
        <v>90</v>
      </c>
      <c r="N514">
        <v>4</v>
      </c>
      <c r="O514">
        <v>90</v>
      </c>
      <c r="P514">
        <v>0</v>
      </c>
      <c r="Q514">
        <v>0</v>
      </c>
      <c r="R514">
        <f t="shared" si="44"/>
        <v>4</v>
      </c>
      <c r="S514">
        <f t="shared" si="45"/>
        <v>4</v>
      </c>
      <c r="T514">
        <f t="shared" si="46"/>
        <v>2</v>
      </c>
      <c r="U514">
        <f t="shared" si="47"/>
        <v>0</v>
      </c>
      <c r="AG514">
        <v>11249816</v>
      </c>
      <c r="AH514">
        <v>44344</v>
      </c>
    </row>
    <row r="515" spans="1:34" x14ac:dyDescent="0.25">
      <c r="A515">
        <v>11260814</v>
      </c>
      <c r="B515">
        <v>49</v>
      </c>
      <c r="C515" t="s">
        <v>4</v>
      </c>
      <c r="D515">
        <v>987759</v>
      </c>
      <c r="E515">
        <v>1</v>
      </c>
      <c r="F515">
        <v>366850469</v>
      </c>
      <c r="G515">
        <v>385638736</v>
      </c>
      <c r="H515">
        <v>75</v>
      </c>
      <c r="I515">
        <v>3</v>
      </c>
      <c r="J515">
        <v>25</v>
      </c>
      <c r="K515">
        <v>14</v>
      </c>
      <c r="L515">
        <v>5</v>
      </c>
      <c r="M515">
        <v>90</v>
      </c>
      <c r="N515">
        <v>2</v>
      </c>
      <c r="O515">
        <v>90</v>
      </c>
      <c r="P515">
        <v>0</v>
      </c>
      <c r="Q515">
        <v>0</v>
      </c>
      <c r="R515">
        <f t="shared" si="44"/>
        <v>5</v>
      </c>
      <c r="S515">
        <f t="shared" si="45"/>
        <v>2</v>
      </c>
      <c r="T515">
        <f t="shared" si="46"/>
        <v>2</v>
      </c>
      <c r="U515">
        <f t="shared" si="47"/>
        <v>3</v>
      </c>
      <c r="AG515">
        <v>11249818</v>
      </c>
      <c r="AH515">
        <v>39359</v>
      </c>
    </row>
    <row r="516" spans="1:34" x14ac:dyDescent="0.25">
      <c r="A516">
        <v>11258862</v>
      </c>
      <c r="B516">
        <v>56</v>
      </c>
      <c r="C516" t="s">
        <v>6</v>
      </c>
      <c r="D516">
        <v>1629476</v>
      </c>
      <c r="E516">
        <v>2</v>
      </c>
      <c r="F516">
        <v>430829479</v>
      </c>
      <c r="G516">
        <v>363758349</v>
      </c>
      <c r="H516">
        <v>62</v>
      </c>
      <c r="I516">
        <v>4</v>
      </c>
      <c r="J516">
        <v>14</v>
      </c>
      <c r="K516">
        <v>32</v>
      </c>
      <c r="L516">
        <v>5</v>
      </c>
      <c r="M516">
        <v>90</v>
      </c>
      <c r="N516">
        <v>3</v>
      </c>
      <c r="O516">
        <v>90</v>
      </c>
      <c r="P516">
        <v>0</v>
      </c>
      <c r="Q516">
        <v>2</v>
      </c>
      <c r="R516">
        <f t="shared" si="44"/>
        <v>3</v>
      </c>
      <c r="S516">
        <f t="shared" si="45"/>
        <v>5</v>
      </c>
      <c r="T516">
        <f t="shared" si="46"/>
        <v>-5</v>
      </c>
      <c r="U516">
        <f t="shared" si="47"/>
        <v>-2</v>
      </c>
      <c r="AG516">
        <v>616231613</v>
      </c>
      <c r="AH516">
        <v>27987</v>
      </c>
    </row>
    <row r="517" spans="1:34" x14ac:dyDescent="0.25">
      <c r="A517">
        <v>11258741</v>
      </c>
      <c r="B517">
        <v>100</v>
      </c>
      <c r="C517" t="s">
        <v>6</v>
      </c>
      <c r="D517">
        <v>987759</v>
      </c>
      <c r="E517">
        <v>1</v>
      </c>
      <c r="F517">
        <v>416499733</v>
      </c>
      <c r="G517">
        <v>385638736</v>
      </c>
      <c r="H517">
        <v>51</v>
      </c>
      <c r="I517">
        <v>3</v>
      </c>
      <c r="J517">
        <v>23</v>
      </c>
      <c r="K517">
        <v>21</v>
      </c>
      <c r="L517">
        <v>5</v>
      </c>
      <c r="M517">
        <v>90</v>
      </c>
      <c r="N517">
        <v>2</v>
      </c>
      <c r="O517">
        <v>90</v>
      </c>
      <c r="P517">
        <v>0</v>
      </c>
      <c r="Q517">
        <v>4</v>
      </c>
      <c r="R517">
        <f t="shared" si="44"/>
        <v>5</v>
      </c>
      <c r="S517">
        <f t="shared" si="45"/>
        <v>2</v>
      </c>
      <c r="T517">
        <f t="shared" si="46"/>
        <v>0</v>
      </c>
      <c r="U517">
        <f t="shared" si="47"/>
        <v>3</v>
      </c>
      <c r="AG517">
        <v>619789016</v>
      </c>
      <c r="AH517">
        <v>31858</v>
      </c>
    </row>
    <row r="518" spans="1:34" x14ac:dyDescent="0.25">
      <c r="A518">
        <v>11258741</v>
      </c>
      <c r="B518">
        <v>99</v>
      </c>
      <c r="C518" t="s">
        <v>6</v>
      </c>
      <c r="D518">
        <v>1902767</v>
      </c>
      <c r="E518">
        <v>2</v>
      </c>
      <c r="F518">
        <v>424371263</v>
      </c>
      <c r="G518">
        <v>357815752</v>
      </c>
      <c r="H518">
        <v>51</v>
      </c>
      <c r="J518">
        <v>17</v>
      </c>
      <c r="K518">
        <v>31</v>
      </c>
      <c r="L518">
        <v>5</v>
      </c>
      <c r="M518">
        <v>90</v>
      </c>
      <c r="N518">
        <v>2</v>
      </c>
      <c r="O518">
        <v>90</v>
      </c>
      <c r="P518">
        <v>0</v>
      </c>
      <c r="Q518">
        <v>4</v>
      </c>
      <c r="R518">
        <f t="shared" si="44"/>
        <v>2</v>
      </c>
      <c r="S518">
        <f t="shared" si="45"/>
        <v>5</v>
      </c>
      <c r="T518">
        <f t="shared" si="46"/>
        <v>-4</v>
      </c>
      <c r="U518">
        <f t="shared" si="47"/>
        <v>-3</v>
      </c>
      <c r="AG518">
        <v>620343467</v>
      </c>
      <c r="AH518">
        <v>24604</v>
      </c>
    </row>
    <row r="519" spans="1:34" x14ac:dyDescent="0.25">
      <c r="A519">
        <v>11258729</v>
      </c>
      <c r="B519">
        <v>65</v>
      </c>
      <c r="C519" t="s">
        <v>4</v>
      </c>
      <c r="D519">
        <v>987759</v>
      </c>
      <c r="E519">
        <v>1</v>
      </c>
      <c r="F519">
        <v>366730961</v>
      </c>
      <c r="G519">
        <v>385638736</v>
      </c>
      <c r="H519">
        <v>81</v>
      </c>
      <c r="I519">
        <v>3</v>
      </c>
      <c r="J519">
        <v>24</v>
      </c>
      <c r="K519">
        <v>11</v>
      </c>
      <c r="L519">
        <v>5</v>
      </c>
      <c r="M519">
        <v>90</v>
      </c>
      <c r="N519">
        <v>2</v>
      </c>
      <c r="O519">
        <v>90</v>
      </c>
      <c r="P519">
        <v>0</v>
      </c>
      <c r="Q519">
        <v>0</v>
      </c>
      <c r="R519">
        <f t="shared" si="44"/>
        <v>5</v>
      </c>
      <c r="S519">
        <f t="shared" si="45"/>
        <v>2</v>
      </c>
      <c r="T519">
        <f t="shared" si="46"/>
        <v>3</v>
      </c>
      <c r="U519">
        <f t="shared" si="47"/>
        <v>3</v>
      </c>
      <c r="AG519">
        <v>619789021</v>
      </c>
      <c r="AH519">
        <v>36838</v>
      </c>
    </row>
    <row r="520" spans="1:34" x14ac:dyDescent="0.25">
      <c r="A520">
        <v>11258596</v>
      </c>
      <c r="B520">
        <v>80</v>
      </c>
      <c r="C520" t="s">
        <v>4</v>
      </c>
      <c r="D520">
        <v>121578</v>
      </c>
      <c r="E520">
        <v>1</v>
      </c>
      <c r="F520">
        <v>397377977</v>
      </c>
      <c r="G520">
        <v>391525610</v>
      </c>
      <c r="H520">
        <v>43</v>
      </c>
      <c r="I520">
        <v>3</v>
      </c>
      <c r="J520">
        <v>29</v>
      </c>
      <c r="K520">
        <v>32</v>
      </c>
      <c r="L520">
        <v>4</v>
      </c>
      <c r="M520">
        <v>90</v>
      </c>
      <c r="N520">
        <v>3</v>
      </c>
      <c r="O520">
        <v>90</v>
      </c>
      <c r="P520">
        <v>0</v>
      </c>
      <c r="Q520">
        <v>0</v>
      </c>
      <c r="R520">
        <f t="shared" si="44"/>
        <v>4</v>
      </c>
      <c r="S520">
        <f t="shared" si="45"/>
        <v>3</v>
      </c>
      <c r="T520">
        <f t="shared" si="46"/>
        <v>-1</v>
      </c>
      <c r="U520">
        <f t="shared" si="47"/>
        <v>1</v>
      </c>
      <c r="AG520">
        <v>620529177</v>
      </c>
      <c r="AH520">
        <v>44344</v>
      </c>
    </row>
    <row r="521" spans="1:34" x14ac:dyDescent="0.25">
      <c r="A521">
        <v>11258090</v>
      </c>
      <c r="B521">
        <v>67</v>
      </c>
      <c r="C521" t="s">
        <v>4</v>
      </c>
      <c r="D521">
        <v>121578</v>
      </c>
      <c r="E521">
        <v>1</v>
      </c>
      <c r="F521">
        <v>374417321</v>
      </c>
      <c r="G521">
        <v>391525610</v>
      </c>
      <c r="H521">
        <v>63</v>
      </c>
      <c r="I521">
        <v>3</v>
      </c>
      <c r="J521">
        <v>29</v>
      </c>
      <c r="K521">
        <v>16</v>
      </c>
      <c r="L521">
        <v>4</v>
      </c>
      <c r="M521">
        <v>90</v>
      </c>
      <c r="N521">
        <v>2</v>
      </c>
      <c r="O521">
        <v>90</v>
      </c>
      <c r="P521">
        <v>0</v>
      </c>
      <c r="Q521">
        <v>1</v>
      </c>
      <c r="R521">
        <f t="shared" si="44"/>
        <v>4</v>
      </c>
      <c r="S521">
        <f t="shared" si="45"/>
        <v>2</v>
      </c>
      <c r="T521">
        <f t="shared" si="46"/>
        <v>3</v>
      </c>
      <c r="U521">
        <f t="shared" si="47"/>
        <v>2</v>
      </c>
      <c r="AG521">
        <v>619789025</v>
      </c>
      <c r="AH521">
        <v>38943</v>
      </c>
    </row>
    <row r="522" spans="1:34" x14ac:dyDescent="0.25">
      <c r="A522">
        <v>11258084</v>
      </c>
      <c r="B522">
        <v>21</v>
      </c>
      <c r="C522" t="s">
        <v>6</v>
      </c>
      <c r="D522">
        <v>120994</v>
      </c>
      <c r="E522">
        <v>2</v>
      </c>
      <c r="F522">
        <v>431897450</v>
      </c>
      <c r="G522">
        <v>431954626</v>
      </c>
      <c r="H522">
        <v>76</v>
      </c>
      <c r="I522">
        <v>5</v>
      </c>
      <c r="J522">
        <v>17</v>
      </c>
      <c r="K522">
        <v>40</v>
      </c>
      <c r="L522">
        <v>4</v>
      </c>
      <c r="M522">
        <v>90</v>
      </c>
      <c r="N522">
        <v>2</v>
      </c>
      <c r="O522">
        <v>90</v>
      </c>
      <c r="P522">
        <v>0</v>
      </c>
      <c r="Q522">
        <v>0</v>
      </c>
      <c r="R522">
        <f t="shared" si="44"/>
        <v>2</v>
      </c>
      <c r="S522">
        <f t="shared" si="45"/>
        <v>4</v>
      </c>
      <c r="T522">
        <f t="shared" si="46"/>
        <v>-6</v>
      </c>
      <c r="U522">
        <f t="shared" si="47"/>
        <v>-2</v>
      </c>
      <c r="AG522">
        <v>620675070</v>
      </c>
      <c r="AH522">
        <v>38734</v>
      </c>
    </row>
    <row r="523" spans="1:34" x14ac:dyDescent="0.25">
      <c r="A523">
        <v>11257546</v>
      </c>
      <c r="B523">
        <v>39</v>
      </c>
      <c r="C523" t="s">
        <v>4</v>
      </c>
      <c r="D523">
        <v>987759</v>
      </c>
      <c r="E523">
        <v>1</v>
      </c>
      <c r="F523">
        <v>416499733</v>
      </c>
      <c r="G523">
        <v>385638736</v>
      </c>
      <c r="H523">
        <v>68</v>
      </c>
      <c r="I523">
        <v>3</v>
      </c>
      <c r="J523">
        <v>25</v>
      </c>
      <c r="K523">
        <v>20</v>
      </c>
      <c r="L523">
        <v>5</v>
      </c>
      <c r="M523">
        <v>90</v>
      </c>
      <c r="N523">
        <v>0</v>
      </c>
      <c r="P523">
        <v>0</v>
      </c>
      <c r="Q523">
        <v>1</v>
      </c>
      <c r="R523">
        <f t="shared" si="44"/>
        <v>5</v>
      </c>
      <c r="S523">
        <f t="shared" si="45"/>
        <v>0</v>
      </c>
      <c r="T523">
        <f t="shared" si="46"/>
        <v>1</v>
      </c>
      <c r="U523">
        <f t="shared" si="47"/>
        <v>5</v>
      </c>
      <c r="AG523">
        <v>619789027</v>
      </c>
      <c r="AH523">
        <v>37089</v>
      </c>
    </row>
    <row r="524" spans="1:34" x14ac:dyDescent="0.25">
      <c r="A524">
        <v>11257545</v>
      </c>
      <c r="B524">
        <v>17</v>
      </c>
      <c r="C524" t="s">
        <v>6</v>
      </c>
      <c r="D524">
        <v>987744</v>
      </c>
      <c r="E524">
        <v>2</v>
      </c>
      <c r="F524">
        <v>401037654</v>
      </c>
      <c r="G524">
        <v>383913516</v>
      </c>
      <c r="H524">
        <v>44</v>
      </c>
      <c r="J524">
        <v>27</v>
      </c>
      <c r="K524">
        <v>33</v>
      </c>
      <c r="L524">
        <v>5</v>
      </c>
      <c r="M524">
        <v>90</v>
      </c>
      <c r="N524">
        <v>9</v>
      </c>
      <c r="O524">
        <v>90</v>
      </c>
      <c r="P524">
        <v>0</v>
      </c>
      <c r="Q524">
        <v>0</v>
      </c>
      <c r="R524">
        <f t="shared" si="44"/>
        <v>9</v>
      </c>
      <c r="S524">
        <f t="shared" si="45"/>
        <v>5</v>
      </c>
      <c r="T524">
        <f t="shared" si="46"/>
        <v>-2</v>
      </c>
      <c r="U524">
        <f t="shared" si="47"/>
        <v>4</v>
      </c>
      <c r="AG524">
        <v>617267586</v>
      </c>
      <c r="AH524">
        <v>26249</v>
      </c>
    </row>
    <row r="525" spans="1:34" x14ac:dyDescent="0.25">
      <c r="A525">
        <v>11256138</v>
      </c>
      <c r="B525">
        <v>72</v>
      </c>
      <c r="C525" t="s">
        <v>6</v>
      </c>
      <c r="D525">
        <v>2055372</v>
      </c>
      <c r="E525">
        <v>1</v>
      </c>
      <c r="F525">
        <v>360328206</v>
      </c>
      <c r="G525">
        <v>376085474</v>
      </c>
      <c r="H525">
        <v>80</v>
      </c>
      <c r="J525">
        <v>27</v>
      </c>
      <c r="K525">
        <v>22</v>
      </c>
      <c r="L525">
        <v>2</v>
      </c>
      <c r="M525">
        <v>90</v>
      </c>
      <c r="N525">
        <v>6</v>
      </c>
      <c r="O525">
        <v>90</v>
      </c>
      <c r="P525">
        <v>0</v>
      </c>
      <c r="Q525">
        <v>2</v>
      </c>
      <c r="R525">
        <f t="shared" si="44"/>
        <v>2</v>
      </c>
      <c r="S525">
        <f t="shared" si="45"/>
        <v>6</v>
      </c>
      <c r="T525">
        <f t="shared" si="46"/>
        <v>1</v>
      </c>
      <c r="U525">
        <f t="shared" si="47"/>
        <v>-4</v>
      </c>
      <c r="AG525">
        <v>620447357</v>
      </c>
      <c r="AH525">
        <v>37089</v>
      </c>
    </row>
    <row r="526" spans="1:34" x14ac:dyDescent="0.25">
      <c r="A526">
        <v>11255619</v>
      </c>
      <c r="B526">
        <v>29</v>
      </c>
      <c r="C526" t="s">
        <v>4</v>
      </c>
      <c r="D526">
        <v>793607</v>
      </c>
      <c r="E526">
        <v>1</v>
      </c>
      <c r="F526">
        <v>355656057</v>
      </c>
      <c r="G526">
        <v>358163605</v>
      </c>
      <c r="H526">
        <v>58</v>
      </c>
      <c r="I526">
        <v>1</v>
      </c>
      <c r="J526">
        <v>34</v>
      </c>
      <c r="K526">
        <v>32</v>
      </c>
      <c r="L526">
        <v>6</v>
      </c>
      <c r="M526">
        <v>90</v>
      </c>
      <c r="N526">
        <v>4</v>
      </c>
      <c r="O526">
        <v>90</v>
      </c>
      <c r="P526">
        <v>7</v>
      </c>
      <c r="Q526">
        <v>0</v>
      </c>
      <c r="R526">
        <f t="shared" si="44"/>
        <v>6</v>
      </c>
      <c r="S526">
        <f t="shared" si="45"/>
        <v>4</v>
      </c>
      <c r="T526">
        <f t="shared" si="46"/>
        <v>0</v>
      </c>
      <c r="U526">
        <f t="shared" si="47"/>
        <v>2</v>
      </c>
      <c r="AG526">
        <v>620609397</v>
      </c>
      <c r="AH526">
        <v>31480</v>
      </c>
    </row>
    <row r="527" spans="1:34" x14ac:dyDescent="0.25">
      <c r="A527">
        <v>11255616</v>
      </c>
      <c r="B527">
        <v>35</v>
      </c>
      <c r="C527" t="s">
        <v>4</v>
      </c>
      <c r="D527">
        <v>793607</v>
      </c>
      <c r="E527">
        <v>1</v>
      </c>
      <c r="F527">
        <v>384162310</v>
      </c>
      <c r="G527">
        <v>358163605</v>
      </c>
      <c r="H527">
        <v>61</v>
      </c>
      <c r="I527">
        <v>1</v>
      </c>
      <c r="J527">
        <v>33</v>
      </c>
      <c r="K527">
        <v>23</v>
      </c>
      <c r="L527">
        <v>6</v>
      </c>
      <c r="M527">
        <v>90</v>
      </c>
      <c r="N527">
        <v>0</v>
      </c>
      <c r="P527">
        <v>7</v>
      </c>
      <c r="Q527">
        <v>0</v>
      </c>
      <c r="R527">
        <f t="shared" si="44"/>
        <v>6</v>
      </c>
      <c r="S527">
        <f t="shared" si="45"/>
        <v>0</v>
      </c>
      <c r="T527">
        <f t="shared" si="46"/>
        <v>2</v>
      </c>
      <c r="U527">
        <f t="shared" si="47"/>
        <v>6</v>
      </c>
      <c r="AG527">
        <v>617267599</v>
      </c>
      <c r="AH527">
        <v>44344</v>
      </c>
    </row>
    <row r="528" spans="1:34" x14ac:dyDescent="0.25">
      <c r="A528">
        <v>11255590</v>
      </c>
      <c r="B528">
        <v>18</v>
      </c>
      <c r="C528" t="s">
        <v>4</v>
      </c>
      <c r="D528">
        <v>2052668</v>
      </c>
      <c r="E528">
        <v>1</v>
      </c>
      <c r="F528">
        <v>423958735</v>
      </c>
      <c r="G528">
        <v>389300573</v>
      </c>
      <c r="H528">
        <v>65</v>
      </c>
      <c r="I528">
        <v>10</v>
      </c>
      <c r="J528">
        <v>24</v>
      </c>
      <c r="K528">
        <v>28</v>
      </c>
      <c r="L528">
        <v>4</v>
      </c>
      <c r="M528">
        <v>90</v>
      </c>
      <c r="N528">
        <v>1</v>
      </c>
      <c r="O528">
        <v>90</v>
      </c>
      <c r="P528">
        <v>0</v>
      </c>
      <c r="Q528">
        <v>0</v>
      </c>
      <c r="R528">
        <f t="shared" si="44"/>
        <v>4</v>
      </c>
      <c r="S528">
        <f t="shared" si="45"/>
        <v>1</v>
      </c>
      <c r="T528">
        <f t="shared" si="46"/>
        <v>-1</v>
      </c>
      <c r="U528">
        <f t="shared" si="47"/>
        <v>3</v>
      </c>
      <c r="AG528">
        <v>11202290</v>
      </c>
      <c r="AH528">
        <v>31689</v>
      </c>
    </row>
    <row r="529" spans="1:34" x14ac:dyDescent="0.25">
      <c r="A529">
        <v>11255586</v>
      </c>
      <c r="B529">
        <v>77</v>
      </c>
      <c r="C529" t="s">
        <v>4</v>
      </c>
      <c r="D529">
        <v>2052668</v>
      </c>
      <c r="E529">
        <v>2</v>
      </c>
      <c r="F529">
        <v>423944984</v>
      </c>
      <c r="G529">
        <v>389300573</v>
      </c>
      <c r="H529">
        <v>30</v>
      </c>
      <c r="I529">
        <v>10</v>
      </c>
      <c r="J529">
        <v>24</v>
      </c>
      <c r="K529">
        <v>19</v>
      </c>
      <c r="L529">
        <v>2</v>
      </c>
      <c r="M529">
        <v>90</v>
      </c>
      <c r="N529">
        <v>4</v>
      </c>
      <c r="O529">
        <v>90</v>
      </c>
      <c r="P529">
        <v>4</v>
      </c>
      <c r="Q529">
        <v>0</v>
      </c>
      <c r="R529">
        <f t="shared" si="44"/>
        <v>4</v>
      </c>
      <c r="S529">
        <f t="shared" si="45"/>
        <v>2</v>
      </c>
      <c r="T529">
        <f t="shared" si="46"/>
        <v>1</v>
      </c>
      <c r="U529">
        <f t="shared" si="47"/>
        <v>2</v>
      </c>
      <c r="AG529">
        <v>11202833</v>
      </c>
      <c r="AH529">
        <v>26249</v>
      </c>
    </row>
    <row r="530" spans="1:34" x14ac:dyDescent="0.25">
      <c r="A530">
        <v>11255570</v>
      </c>
      <c r="B530">
        <v>50</v>
      </c>
      <c r="C530" t="s">
        <v>4</v>
      </c>
      <c r="D530">
        <v>2052502</v>
      </c>
      <c r="E530">
        <v>1</v>
      </c>
      <c r="F530">
        <v>423782156</v>
      </c>
      <c r="G530">
        <v>425093560</v>
      </c>
      <c r="H530">
        <v>27</v>
      </c>
      <c r="I530">
        <v>3</v>
      </c>
      <c r="J530">
        <v>11</v>
      </c>
      <c r="K530">
        <v>31</v>
      </c>
      <c r="L530">
        <v>5</v>
      </c>
      <c r="M530">
        <v>90</v>
      </c>
      <c r="N530">
        <v>0</v>
      </c>
      <c r="P530">
        <v>2</v>
      </c>
      <c r="Q530">
        <v>0</v>
      </c>
      <c r="R530">
        <f t="shared" si="44"/>
        <v>5</v>
      </c>
      <c r="S530">
        <f t="shared" si="45"/>
        <v>0</v>
      </c>
      <c r="T530">
        <f t="shared" si="46"/>
        <v>-5</v>
      </c>
      <c r="U530">
        <f t="shared" si="47"/>
        <v>5</v>
      </c>
      <c r="AG530">
        <v>11204471</v>
      </c>
      <c r="AH530">
        <v>38734</v>
      </c>
    </row>
    <row r="531" spans="1:34" x14ac:dyDescent="0.25">
      <c r="A531">
        <v>11255561</v>
      </c>
      <c r="B531">
        <v>61</v>
      </c>
      <c r="C531" t="s">
        <v>4</v>
      </c>
      <c r="D531">
        <v>987759</v>
      </c>
      <c r="E531">
        <v>1</v>
      </c>
      <c r="F531">
        <v>379487810</v>
      </c>
      <c r="G531">
        <v>385638736</v>
      </c>
      <c r="H531">
        <v>77</v>
      </c>
      <c r="I531">
        <v>3</v>
      </c>
      <c r="J531">
        <v>26</v>
      </c>
      <c r="K531">
        <v>20</v>
      </c>
      <c r="L531">
        <v>5</v>
      </c>
      <c r="M531">
        <v>90</v>
      </c>
      <c r="N531">
        <v>0</v>
      </c>
      <c r="P531">
        <v>0</v>
      </c>
      <c r="Q531">
        <v>0</v>
      </c>
      <c r="R531">
        <f t="shared" si="44"/>
        <v>5</v>
      </c>
      <c r="S531">
        <f t="shared" si="45"/>
        <v>0</v>
      </c>
      <c r="T531">
        <f t="shared" si="46"/>
        <v>1</v>
      </c>
      <c r="U531">
        <f t="shared" si="47"/>
        <v>5</v>
      </c>
      <c r="AG531">
        <v>11260920</v>
      </c>
      <c r="AH531">
        <v>31480</v>
      </c>
    </row>
    <row r="532" spans="1:34" x14ac:dyDescent="0.25">
      <c r="A532">
        <v>11253681</v>
      </c>
      <c r="B532">
        <v>78</v>
      </c>
      <c r="C532" t="s">
        <v>6</v>
      </c>
      <c r="D532">
        <v>1902767</v>
      </c>
      <c r="E532">
        <v>1</v>
      </c>
      <c r="F532">
        <v>424293746</v>
      </c>
      <c r="G532">
        <v>357815752</v>
      </c>
      <c r="H532">
        <v>81</v>
      </c>
      <c r="I532">
        <v>2</v>
      </c>
      <c r="J532">
        <v>19</v>
      </c>
      <c r="K532">
        <v>21</v>
      </c>
      <c r="L532">
        <v>2</v>
      </c>
      <c r="M532">
        <v>90</v>
      </c>
      <c r="N532">
        <v>6</v>
      </c>
      <c r="O532">
        <v>90</v>
      </c>
      <c r="P532">
        <v>4</v>
      </c>
      <c r="Q532">
        <v>2</v>
      </c>
      <c r="R532">
        <f t="shared" si="44"/>
        <v>2</v>
      </c>
      <c r="S532">
        <f t="shared" si="45"/>
        <v>6</v>
      </c>
      <c r="T532">
        <f t="shared" si="46"/>
        <v>-1</v>
      </c>
      <c r="U532">
        <f t="shared" si="47"/>
        <v>-4</v>
      </c>
      <c r="AG532">
        <v>616221473</v>
      </c>
      <c r="AH532">
        <v>32104</v>
      </c>
    </row>
    <row r="533" spans="1:34" x14ac:dyDescent="0.25">
      <c r="A533">
        <v>11253681</v>
      </c>
      <c r="B533">
        <v>72</v>
      </c>
      <c r="C533" t="s">
        <v>6</v>
      </c>
      <c r="D533">
        <v>1902767</v>
      </c>
      <c r="E533">
        <v>1</v>
      </c>
      <c r="F533">
        <v>424293746</v>
      </c>
      <c r="G533">
        <v>357815752</v>
      </c>
      <c r="H533">
        <v>81</v>
      </c>
      <c r="I533">
        <v>2</v>
      </c>
      <c r="J533">
        <v>19</v>
      </c>
      <c r="K533">
        <v>21</v>
      </c>
      <c r="L533">
        <v>2</v>
      </c>
      <c r="M533">
        <v>90</v>
      </c>
      <c r="N533">
        <v>6</v>
      </c>
      <c r="O533">
        <v>90</v>
      </c>
      <c r="P533">
        <v>4</v>
      </c>
      <c r="Q533">
        <v>2</v>
      </c>
      <c r="R533">
        <f t="shared" si="44"/>
        <v>2</v>
      </c>
      <c r="S533">
        <f t="shared" si="45"/>
        <v>6</v>
      </c>
      <c r="T533">
        <f t="shared" si="46"/>
        <v>-1</v>
      </c>
      <c r="U533">
        <f t="shared" si="47"/>
        <v>-4</v>
      </c>
      <c r="AG533">
        <v>619859241</v>
      </c>
      <c r="AH533">
        <v>20733</v>
      </c>
    </row>
    <row r="534" spans="1:34" x14ac:dyDescent="0.25">
      <c r="A534">
        <v>11253666</v>
      </c>
      <c r="B534">
        <v>33</v>
      </c>
      <c r="C534" t="s">
        <v>6</v>
      </c>
      <c r="D534">
        <v>1902767</v>
      </c>
      <c r="E534">
        <v>1</v>
      </c>
      <c r="F534">
        <v>424293746</v>
      </c>
      <c r="G534">
        <v>357815752</v>
      </c>
      <c r="H534">
        <v>81</v>
      </c>
      <c r="I534">
        <v>2</v>
      </c>
      <c r="J534">
        <v>19</v>
      </c>
      <c r="K534">
        <v>22</v>
      </c>
      <c r="L534">
        <v>2</v>
      </c>
      <c r="M534">
        <v>90</v>
      </c>
      <c r="N534">
        <v>6</v>
      </c>
      <c r="O534">
        <v>90</v>
      </c>
      <c r="P534">
        <v>4</v>
      </c>
      <c r="Q534">
        <v>2</v>
      </c>
      <c r="R534">
        <f t="shared" si="44"/>
        <v>2</v>
      </c>
      <c r="S534">
        <f t="shared" si="45"/>
        <v>6</v>
      </c>
      <c r="T534">
        <f t="shared" si="46"/>
        <v>-1</v>
      </c>
      <c r="U534">
        <f t="shared" si="47"/>
        <v>-4</v>
      </c>
      <c r="AG534">
        <v>620335802</v>
      </c>
      <c r="AH534">
        <v>38734</v>
      </c>
    </row>
    <row r="535" spans="1:34" x14ac:dyDescent="0.25">
      <c r="A535">
        <v>11252690</v>
      </c>
      <c r="B535">
        <v>60</v>
      </c>
      <c r="C535" t="s">
        <v>6</v>
      </c>
      <c r="D535">
        <v>1629842</v>
      </c>
      <c r="E535">
        <v>1</v>
      </c>
      <c r="F535">
        <v>412474140</v>
      </c>
      <c r="G535">
        <v>419997605</v>
      </c>
      <c r="H535">
        <v>36</v>
      </c>
      <c r="J535">
        <v>18</v>
      </c>
      <c r="K535">
        <v>36</v>
      </c>
      <c r="L535">
        <v>4</v>
      </c>
      <c r="M535">
        <v>90</v>
      </c>
      <c r="N535">
        <v>4</v>
      </c>
      <c r="O535">
        <v>90</v>
      </c>
      <c r="P535">
        <v>7</v>
      </c>
      <c r="Q535">
        <v>7</v>
      </c>
      <c r="R535">
        <f t="shared" si="44"/>
        <v>4</v>
      </c>
      <c r="S535">
        <f t="shared" si="45"/>
        <v>4</v>
      </c>
      <c r="T535">
        <f t="shared" si="46"/>
        <v>-5</v>
      </c>
      <c r="U535">
        <f t="shared" si="47"/>
        <v>0</v>
      </c>
      <c r="AG535">
        <v>619859246</v>
      </c>
      <c r="AH535">
        <v>37089</v>
      </c>
    </row>
    <row r="536" spans="1:34" x14ac:dyDescent="0.25">
      <c r="A536">
        <v>11252690</v>
      </c>
      <c r="B536">
        <v>56</v>
      </c>
      <c r="C536" t="s">
        <v>6</v>
      </c>
      <c r="D536">
        <v>1629842</v>
      </c>
      <c r="E536">
        <v>1</v>
      </c>
      <c r="F536">
        <v>433305959</v>
      </c>
      <c r="G536">
        <v>419997605</v>
      </c>
      <c r="H536">
        <v>36</v>
      </c>
      <c r="J536">
        <v>18</v>
      </c>
      <c r="K536">
        <v>36</v>
      </c>
      <c r="L536">
        <v>4</v>
      </c>
      <c r="M536">
        <v>90</v>
      </c>
      <c r="N536">
        <v>4</v>
      </c>
      <c r="O536">
        <v>90</v>
      </c>
      <c r="P536">
        <v>7</v>
      </c>
      <c r="Q536">
        <v>7</v>
      </c>
      <c r="R536">
        <f t="shared" si="44"/>
        <v>4</v>
      </c>
      <c r="S536">
        <f t="shared" si="45"/>
        <v>4</v>
      </c>
      <c r="T536">
        <f t="shared" si="46"/>
        <v>-5</v>
      </c>
      <c r="U536">
        <f t="shared" si="47"/>
        <v>0</v>
      </c>
      <c r="AG536">
        <v>620520470</v>
      </c>
      <c r="AH536">
        <v>38943</v>
      </c>
    </row>
    <row r="537" spans="1:34" x14ac:dyDescent="0.25">
      <c r="A537">
        <v>11252690</v>
      </c>
      <c r="B537">
        <v>34</v>
      </c>
      <c r="C537" t="s">
        <v>6</v>
      </c>
      <c r="D537">
        <v>1629842</v>
      </c>
      <c r="E537">
        <v>1</v>
      </c>
      <c r="F537">
        <v>433305959</v>
      </c>
      <c r="G537">
        <v>419997605</v>
      </c>
      <c r="H537">
        <v>36</v>
      </c>
      <c r="J537">
        <v>18</v>
      </c>
      <c r="K537">
        <v>36</v>
      </c>
      <c r="L537">
        <v>4</v>
      </c>
      <c r="M537">
        <v>90</v>
      </c>
      <c r="N537">
        <v>4</v>
      </c>
      <c r="O537">
        <v>90</v>
      </c>
      <c r="P537">
        <v>7</v>
      </c>
      <c r="Q537">
        <v>7</v>
      </c>
      <c r="R537">
        <f t="shared" si="44"/>
        <v>4</v>
      </c>
      <c r="S537">
        <f t="shared" si="45"/>
        <v>4</v>
      </c>
      <c r="T537">
        <f t="shared" si="46"/>
        <v>-5</v>
      </c>
      <c r="U537">
        <f t="shared" si="47"/>
        <v>0</v>
      </c>
      <c r="AG537">
        <v>619859251</v>
      </c>
      <c r="AH537">
        <v>27987</v>
      </c>
    </row>
    <row r="538" spans="1:34" x14ac:dyDescent="0.25">
      <c r="A538">
        <v>11251211</v>
      </c>
      <c r="B538">
        <v>87</v>
      </c>
      <c r="C538" t="s">
        <v>4</v>
      </c>
      <c r="D538">
        <v>987759</v>
      </c>
      <c r="E538">
        <v>2</v>
      </c>
      <c r="F538">
        <v>379487810</v>
      </c>
      <c r="G538">
        <v>385638736</v>
      </c>
      <c r="H538">
        <v>52</v>
      </c>
      <c r="I538">
        <v>3</v>
      </c>
      <c r="J538">
        <v>25</v>
      </c>
      <c r="K538">
        <v>27</v>
      </c>
      <c r="L538">
        <v>2</v>
      </c>
      <c r="M538">
        <v>90</v>
      </c>
      <c r="N538">
        <v>5</v>
      </c>
      <c r="O538">
        <v>90</v>
      </c>
      <c r="P538">
        <v>0</v>
      </c>
      <c r="Q538">
        <v>0</v>
      </c>
      <c r="R538">
        <f t="shared" si="44"/>
        <v>5</v>
      </c>
      <c r="S538">
        <f t="shared" si="45"/>
        <v>2</v>
      </c>
      <c r="T538">
        <f t="shared" si="46"/>
        <v>-1</v>
      </c>
      <c r="U538">
        <f t="shared" si="47"/>
        <v>3</v>
      </c>
      <c r="AG538">
        <v>620664035</v>
      </c>
      <c r="AH538">
        <v>44344</v>
      </c>
    </row>
    <row r="539" spans="1:34" x14ac:dyDescent="0.25">
      <c r="A539">
        <v>11251179</v>
      </c>
      <c r="B539">
        <v>37</v>
      </c>
      <c r="C539" t="s">
        <v>6</v>
      </c>
      <c r="D539">
        <v>987761</v>
      </c>
      <c r="E539">
        <v>2</v>
      </c>
      <c r="F539">
        <v>413900724</v>
      </c>
      <c r="G539">
        <v>386831775</v>
      </c>
      <c r="H539">
        <v>45</v>
      </c>
      <c r="J539">
        <v>30</v>
      </c>
      <c r="K539">
        <v>32</v>
      </c>
      <c r="L539">
        <v>5</v>
      </c>
      <c r="M539">
        <v>90</v>
      </c>
      <c r="N539">
        <v>2</v>
      </c>
      <c r="O539">
        <v>90</v>
      </c>
      <c r="P539">
        <v>0</v>
      </c>
      <c r="Q539">
        <v>0</v>
      </c>
      <c r="R539">
        <f t="shared" si="44"/>
        <v>2</v>
      </c>
      <c r="S539">
        <f t="shared" si="45"/>
        <v>5</v>
      </c>
      <c r="T539">
        <f t="shared" si="46"/>
        <v>-1</v>
      </c>
      <c r="U539">
        <f t="shared" si="47"/>
        <v>-3</v>
      </c>
      <c r="AG539">
        <v>619859253</v>
      </c>
      <c r="AH539">
        <v>27987</v>
      </c>
    </row>
    <row r="540" spans="1:34" x14ac:dyDescent="0.25">
      <c r="A540">
        <v>11250419</v>
      </c>
      <c r="B540">
        <v>76</v>
      </c>
      <c r="C540" t="s">
        <v>6</v>
      </c>
      <c r="D540">
        <v>1415416</v>
      </c>
      <c r="E540">
        <v>2</v>
      </c>
      <c r="F540">
        <v>397323774</v>
      </c>
      <c r="G540">
        <v>416632663</v>
      </c>
      <c r="H540">
        <v>56</v>
      </c>
      <c r="J540">
        <v>14</v>
      </c>
      <c r="K540">
        <v>48</v>
      </c>
      <c r="L540">
        <v>5</v>
      </c>
      <c r="M540">
        <v>90</v>
      </c>
      <c r="N540">
        <v>5</v>
      </c>
      <c r="O540">
        <v>90</v>
      </c>
      <c r="P540">
        <v>8</v>
      </c>
      <c r="Q540">
        <v>1</v>
      </c>
      <c r="R540">
        <f t="shared" si="44"/>
        <v>5</v>
      </c>
      <c r="S540">
        <f t="shared" si="45"/>
        <v>5</v>
      </c>
      <c r="T540">
        <f t="shared" si="46"/>
        <v>-9</v>
      </c>
      <c r="U540">
        <f t="shared" si="47"/>
        <v>0</v>
      </c>
      <c r="AG540">
        <v>616214484</v>
      </c>
      <c r="AH540">
        <v>24604</v>
      </c>
    </row>
    <row r="541" spans="1:34" x14ac:dyDescent="0.25">
      <c r="A541">
        <v>11250419</v>
      </c>
      <c r="B541">
        <v>25</v>
      </c>
      <c r="C541" t="s">
        <v>6</v>
      </c>
      <c r="D541">
        <v>1415416</v>
      </c>
      <c r="E541">
        <v>2</v>
      </c>
      <c r="F541">
        <v>425333742</v>
      </c>
      <c r="G541">
        <v>416632663</v>
      </c>
      <c r="H541">
        <v>56</v>
      </c>
      <c r="J541">
        <v>14</v>
      </c>
      <c r="K541">
        <v>48</v>
      </c>
      <c r="L541">
        <v>5</v>
      </c>
      <c r="M541">
        <v>90</v>
      </c>
      <c r="N541">
        <v>5</v>
      </c>
      <c r="O541">
        <v>90</v>
      </c>
      <c r="P541">
        <v>8</v>
      </c>
      <c r="Q541">
        <v>1</v>
      </c>
      <c r="R541">
        <f t="shared" si="44"/>
        <v>5</v>
      </c>
      <c r="S541">
        <f t="shared" si="45"/>
        <v>5</v>
      </c>
      <c r="T541">
        <f t="shared" si="46"/>
        <v>-9</v>
      </c>
      <c r="U541">
        <f t="shared" si="47"/>
        <v>0</v>
      </c>
      <c r="AG541">
        <v>618380483</v>
      </c>
      <c r="AH541">
        <v>20733</v>
      </c>
    </row>
    <row r="542" spans="1:34" x14ac:dyDescent="0.25">
      <c r="A542">
        <v>11249818</v>
      </c>
      <c r="B542">
        <v>84</v>
      </c>
      <c r="C542" t="s">
        <v>4</v>
      </c>
      <c r="D542">
        <v>2053376</v>
      </c>
      <c r="E542">
        <v>1</v>
      </c>
      <c r="F542">
        <v>342512016</v>
      </c>
      <c r="G542">
        <v>339815156</v>
      </c>
      <c r="H542">
        <v>44</v>
      </c>
      <c r="I542">
        <v>2</v>
      </c>
      <c r="J542">
        <v>29</v>
      </c>
      <c r="K542">
        <v>27</v>
      </c>
      <c r="L542">
        <v>3</v>
      </c>
      <c r="M542">
        <v>90</v>
      </c>
      <c r="N542">
        <v>1</v>
      </c>
      <c r="O542">
        <v>90</v>
      </c>
      <c r="P542">
        <v>2</v>
      </c>
      <c r="Q542">
        <v>0</v>
      </c>
      <c r="R542">
        <f t="shared" si="44"/>
        <v>3</v>
      </c>
      <c r="S542">
        <f t="shared" si="45"/>
        <v>1</v>
      </c>
      <c r="T542">
        <f t="shared" si="46"/>
        <v>0</v>
      </c>
      <c r="U542">
        <f t="shared" si="47"/>
        <v>2</v>
      </c>
      <c r="AG542">
        <v>620326374</v>
      </c>
      <c r="AH542">
        <v>20733</v>
      </c>
    </row>
    <row r="543" spans="1:34" x14ac:dyDescent="0.25">
      <c r="A543">
        <v>11249307</v>
      </c>
      <c r="B543">
        <v>64</v>
      </c>
      <c r="C543" t="s">
        <v>6</v>
      </c>
      <c r="D543">
        <v>491552</v>
      </c>
      <c r="E543">
        <v>1</v>
      </c>
      <c r="F543">
        <v>405821361</v>
      </c>
      <c r="G543">
        <v>384228174</v>
      </c>
      <c r="H543">
        <v>53</v>
      </c>
      <c r="J543">
        <v>22</v>
      </c>
      <c r="K543">
        <v>26</v>
      </c>
      <c r="L543">
        <v>4</v>
      </c>
      <c r="M543">
        <v>90</v>
      </c>
      <c r="N543">
        <v>3</v>
      </c>
      <c r="O543">
        <v>90</v>
      </c>
      <c r="P543">
        <v>4</v>
      </c>
      <c r="Q543">
        <v>0</v>
      </c>
      <c r="R543">
        <f t="shared" si="44"/>
        <v>4</v>
      </c>
      <c r="S543">
        <f t="shared" si="45"/>
        <v>3</v>
      </c>
      <c r="T543">
        <f t="shared" si="46"/>
        <v>-1</v>
      </c>
      <c r="U543">
        <f t="shared" si="47"/>
        <v>1</v>
      </c>
      <c r="AG543">
        <v>618380488</v>
      </c>
      <c r="AH543">
        <v>27987</v>
      </c>
    </row>
    <row r="544" spans="1:34" x14ac:dyDescent="0.25">
      <c r="A544">
        <v>11249094</v>
      </c>
      <c r="B544">
        <v>85</v>
      </c>
      <c r="C544" t="s">
        <v>4</v>
      </c>
      <c r="D544">
        <v>1578600</v>
      </c>
      <c r="E544">
        <v>1</v>
      </c>
      <c r="F544">
        <v>387315533</v>
      </c>
      <c r="G544">
        <v>395320819</v>
      </c>
      <c r="H544">
        <v>51</v>
      </c>
      <c r="I544">
        <v>3</v>
      </c>
      <c r="J544">
        <v>28</v>
      </c>
      <c r="K544">
        <v>26</v>
      </c>
      <c r="L544">
        <v>1</v>
      </c>
      <c r="M544">
        <v>90</v>
      </c>
      <c r="N544">
        <v>1</v>
      </c>
      <c r="O544">
        <v>90</v>
      </c>
      <c r="P544">
        <v>0</v>
      </c>
      <c r="Q544">
        <v>0</v>
      </c>
      <c r="R544">
        <f t="shared" si="44"/>
        <v>1</v>
      </c>
      <c r="S544">
        <f t="shared" si="45"/>
        <v>1</v>
      </c>
      <c r="T544">
        <f t="shared" si="46"/>
        <v>0</v>
      </c>
      <c r="U544">
        <f t="shared" si="47"/>
        <v>0</v>
      </c>
      <c r="AG544">
        <v>620512022</v>
      </c>
      <c r="AH544">
        <v>24604</v>
      </c>
    </row>
    <row r="545" spans="1:34" x14ac:dyDescent="0.25">
      <c r="A545">
        <v>11248272</v>
      </c>
      <c r="B545">
        <v>63</v>
      </c>
      <c r="C545" t="s">
        <v>6</v>
      </c>
      <c r="D545">
        <v>245697</v>
      </c>
      <c r="E545">
        <v>2</v>
      </c>
      <c r="F545">
        <v>383605595</v>
      </c>
      <c r="G545">
        <v>385544202</v>
      </c>
      <c r="H545">
        <v>50</v>
      </c>
      <c r="J545">
        <v>27</v>
      </c>
      <c r="K545">
        <v>37</v>
      </c>
      <c r="L545">
        <v>3</v>
      </c>
      <c r="M545">
        <v>90</v>
      </c>
      <c r="N545">
        <v>3</v>
      </c>
      <c r="O545">
        <v>90</v>
      </c>
      <c r="P545">
        <v>0</v>
      </c>
      <c r="Q545">
        <v>0</v>
      </c>
      <c r="R545">
        <f t="shared" si="44"/>
        <v>3</v>
      </c>
      <c r="S545">
        <f t="shared" si="45"/>
        <v>3</v>
      </c>
      <c r="T545">
        <f t="shared" si="46"/>
        <v>-3</v>
      </c>
      <c r="U545">
        <f t="shared" si="47"/>
        <v>0</v>
      </c>
      <c r="AG545">
        <v>618380493</v>
      </c>
      <c r="AH545">
        <v>38734</v>
      </c>
    </row>
    <row r="546" spans="1:34" x14ac:dyDescent="0.25">
      <c r="A546">
        <v>11246676</v>
      </c>
      <c r="B546">
        <v>22</v>
      </c>
      <c r="C546" t="s">
        <v>6</v>
      </c>
      <c r="D546">
        <v>121578</v>
      </c>
      <c r="E546">
        <v>1</v>
      </c>
      <c r="F546">
        <v>374417321</v>
      </c>
      <c r="G546">
        <v>373861170</v>
      </c>
      <c r="H546">
        <v>63</v>
      </c>
      <c r="I546">
        <v>8</v>
      </c>
      <c r="J546">
        <v>27</v>
      </c>
      <c r="K546">
        <v>21</v>
      </c>
      <c r="L546">
        <v>2</v>
      </c>
      <c r="M546">
        <v>90</v>
      </c>
      <c r="N546">
        <v>4</v>
      </c>
      <c r="O546">
        <v>90</v>
      </c>
      <c r="P546">
        <v>0</v>
      </c>
      <c r="Q546">
        <v>4</v>
      </c>
      <c r="R546">
        <f t="shared" si="44"/>
        <v>2</v>
      </c>
      <c r="S546">
        <f t="shared" si="45"/>
        <v>4</v>
      </c>
      <c r="T546">
        <f t="shared" si="46"/>
        <v>1</v>
      </c>
      <c r="U546">
        <f t="shared" si="47"/>
        <v>-2</v>
      </c>
      <c r="AG546">
        <v>618380496</v>
      </c>
      <c r="AH546">
        <v>26249</v>
      </c>
    </row>
    <row r="547" spans="1:34" x14ac:dyDescent="0.25">
      <c r="A547">
        <v>11246272</v>
      </c>
      <c r="B547">
        <v>85</v>
      </c>
      <c r="C547" t="s">
        <v>6</v>
      </c>
      <c r="D547">
        <v>1629476</v>
      </c>
      <c r="E547">
        <v>2</v>
      </c>
      <c r="F547">
        <v>363758349</v>
      </c>
      <c r="G547">
        <v>385493773</v>
      </c>
      <c r="H547">
        <v>52</v>
      </c>
      <c r="J547">
        <v>15</v>
      </c>
      <c r="K547">
        <v>18</v>
      </c>
      <c r="L547">
        <v>0</v>
      </c>
      <c r="N547">
        <v>1</v>
      </c>
      <c r="O547">
        <v>90</v>
      </c>
      <c r="P547">
        <v>0</v>
      </c>
      <c r="Q547">
        <v>0</v>
      </c>
      <c r="R547">
        <f t="shared" si="44"/>
        <v>1</v>
      </c>
      <c r="S547">
        <f t="shared" si="45"/>
        <v>0</v>
      </c>
      <c r="T547">
        <f t="shared" si="46"/>
        <v>-1</v>
      </c>
      <c r="U547">
        <f t="shared" si="47"/>
        <v>1</v>
      </c>
      <c r="AG547">
        <v>616180218</v>
      </c>
      <c r="AH547">
        <v>27987</v>
      </c>
    </row>
    <row r="548" spans="1:34" x14ac:dyDescent="0.25">
      <c r="A548">
        <v>11246234</v>
      </c>
      <c r="B548">
        <v>26</v>
      </c>
      <c r="C548" t="s">
        <v>6</v>
      </c>
      <c r="D548">
        <v>1414488</v>
      </c>
      <c r="E548">
        <v>2</v>
      </c>
      <c r="F548">
        <v>365408584</v>
      </c>
      <c r="G548">
        <v>364182096</v>
      </c>
      <c r="H548">
        <v>46</v>
      </c>
      <c r="I548">
        <v>1</v>
      </c>
      <c r="J548">
        <v>29</v>
      </c>
      <c r="K548">
        <v>31</v>
      </c>
      <c r="L548">
        <v>3</v>
      </c>
      <c r="M548">
        <v>90</v>
      </c>
      <c r="N548">
        <v>1</v>
      </c>
      <c r="O548">
        <v>90</v>
      </c>
      <c r="P548">
        <v>0</v>
      </c>
      <c r="Q548">
        <v>0</v>
      </c>
      <c r="R548">
        <f t="shared" si="44"/>
        <v>1</v>
      </c>
      <c r="S548">
        <f t="shared" si="45"/>
        <v>3</v>
      </c>
      <c r="T548">
        <f t="shared" si="46"/>
        <v>-1</v>
      </c>
      <c r="U548">
        <f t="shared" si="47"/>
        <v>-2</v>
      </c>
      <c r="AG548">
        <v>619432237</v>
      </c>
      <c r="AH548">
        <v>38734</v>
      </c>
    </row>
    <row r="549" spans="1:34" x14ac:dyDescent="0.25">
      <c r="A549">
        <v>11245208</v>
      </c>
      <c r="B549">
        <v>69</v>
      </c>
      <c r="C549" t="s">
        <v>4</v>
      </c>
      <c r="D549">
        <v>2052502</v>
      </c>
      <c r="E549">
        <v>1</v>
      </c>
      <c r="F549">
        <v>423755073</v>
      </c>
      <c r="G549">
        <v>319671100</v>
      </c>
      <c r="H549">
        <v>40</v>
      </c>
      <c r="I549">
        <v>0</v>
      </c>
      <c r="J549">
        <v>13</v>
      </c>
      <c r="K549">
        <v>18</v>
      </c>
      <c r="L549">
        <v>6</v>
      </c>
      <c r="M549">
        <v>90</v>
      </c>
      <c r="N549">
        <v>0</v>
      </c>
      <c r="P549">
        <v>2</v>
      </c>
      <c r="Q549">
        <v>0</v>
      </c>
      <c r="R549">
        <f t="shared" si="44"/>
        <v>6</v>
      </c>
      <c r="S549">
        <f t="shared" si="45"/>
        <v>0</v>
      </c>
      <c r="T549">
        <f t="shared" si="46"/>
        <v>-2</v>
      </c>
      <c r="U549">
        <f t="shared" si="47"/>
        <v>6</v>
      </c>
      <c r="AG549">
        <v>620297783</v>
      </c>
      <c r="AH549">
        <v>27987</v>
      </c>
    </row>
    <row r="550" spans="1:34" x14ac:dyDescent="0.25">
      <c r="A550">
        <v>11245152</v>
      </c>
      <c r="B550">
        <v>60</v>
      </c>
      <c r="C550" t="s">
        <v>6</v>
      </c>
      <c r="D550">
        <v>1414488</v>
      </c>
      <c r="E550">
        <v>1</v>
      </c>
      <c r="F550">
        <v>365408584</v>
      </c>
      <c r="G550">
        <v>349215131</v>
      </c>
      <c r="H550">
        <v>47</v>
      </c>
      <c r="J550">
        <v>26</v>
      </c>
      <c r="K550">
        <v>38</v>
      </c>
      <c r="L550">
        <v>1</v>
      </c>
      <c r="M550">
        <v>90</v>
      </c>
      <c r="N550">
        <v>3</v>
      </c>
      <c r="O550">
        <v>90</v>
      </c>
      <c r="P550">
        <v>4</v>
      </c>
      <c r="Q550">
        <v>0</v>
      </c>
      <c r="R550">
        <f t="shared" si="44"/>
        <v>1</v>
      </c>
      <c r="S550">
        <f t="shared" si="45"/>
        <v>3</v>
      </c>
      <c r="T550">
        <f t="shared" si="46"/>
        <v>-3</v>
      </c>
      <c r="U550">
        <f t="shared" si="47"/>
        <v>-2</v>
      </c>
      <c r="AG550">
        <v>619432240</v>
      </c>
      <c r="AH550">
        <v>38734</v>
      </c>
    </row>
    <row r="551" spans="1:34" x14ac:dyDescent="0.25">
      <c r="A551">
        <v>11243852</v>
      </c>
      <c r="B551">
        <v>41</v>
      </c>
      <c r="C551" t="s">
        <v>6</v>
      </c>
      <c r="D551">
        <v>106760</v>
      </c>
      <c r="E551">
        <v>2</v>
      </c>
      <c r="F551">
        <v>433590328</v>
      </c>
      <c r="G551">
        <v>433590323</v>
      </c>
      <c r="H551">
        <v>76</v>
      </c>
      <c r="J551">
        <v>17</v>
      </c>
      <c r="K551">
        <v>39</v>
      </c>
      <c r="L551">
        <v>1</v>
      </c>
      <c r="M551">
        <v>90</v>
      </c>
      <c r="N551">
        <v>3</v>
      </c>
      <c r="O551">
        <v>90</v>
      </c>
      <c r="P551">
        <v>4</v>
      </c>
      <c r="Q551">
        <v>0</v>
      </c>
      <c r="R551">
        <f t="shared" si="44"/>
        <v>3</v>
      </c>
      <c r="S551">
        <f t="shared" si="45"/>
        <v>1</v>
      </c>
      <c r="T551">
        <f t="shared" si="46"/>
        <v>-6</v>
      </c>
      <c r="U551">
        <f t="shared" si="47"/>
        <v>2</v>
      </c>
      <c r="AG551">
        <v>620479399</v>
      </c>
      <c r="AH551">
        <v>26249</v>
      </c>
    </row>
    <row r="552" spans="1:34" x14ac:dyDescent="0.25">
      <c r="A552">
        <v>11243001</v>
      </c>
      <c r="B552">
        <v>41</v>
      </c>
      <c r="C552" t="s">
        <v>4</v>
      </c>
      <c r="D552">
        <v>1414488</v>
      </c>
      <c r="E552">
        <v>1</v>
      </c>
      <c r="F552">
        <v>365408584</v>
      </c>
      <c r="G552">
        <v>364182096</v>
      </c>
      <c r="H552">
        <v>82</v>
      </c>
      <c r="I552">
        <v>1</v>
      </c>
      <c r="J552">
        <v>29</v>
      </c>
      <c r="K552">
        <v>20</v>
      </c>
      <c r="L552">
        <v>1</v>
      </c>
      <c r="M552">
        <v>90</v>
      </c>
      <c r="N552">
        <v>1</v>
      </c>
      <c r="O552">
        <v>90</v>
      </c>
      <c r="P552">
        <v>0</v>
      </c>
      <c r="Q552">
        <v>2</v>
      </c>
      <c r="R552">
        <f t="shared" si="44"/>
        <v>1</v>
      </c>
      <c r="S552">
        <f t="shared" si="45"/>
        <v>1</v>
      </c>
      <c r="T552">
        <f t="shared" si="46"/>
        <v>2</v>
      </c>
      <c r="U552">
        <f t="shared" si="47"/>
        <v>0</v>
      </c>
      <c r="AG552">
        <v>619432241</v>
      </c>
      <c r="AH552">
        <v>13622</v>
      </c>
    </row>
    <row r="553" spans="1:34" x14ac:dyDescent="0.25">
      <c r="A553">
        <v>11242726</v>
      </c>
      <c r="B553">
        <v>64</v>
      </c>
      <c r="C553" t="s">
        <v>4</v>
      </c>
      <c r="D553">
        <v>1414488</v>
      </c>
      <c r="E553">
        <v>1</v>
      </c>
      <c r="F553">
        <v>365408584</v>
      </c>
      <c r="G553">
        <v>349215131</v>
      </c>
      <c r="H553">
        <v>77</v>
      </c>
      <c r="J553">
        <v>27</v>
      </c>
      <c r="K553">
        <v>14</v>
      </c>
      <c r="L553">
        <v>1</v>
      </c>
      <c r="M553">
        <v>90</v>
      </c>
      <c r="N553">
        <v>0</v>
      </c>
      <c r="P553">
        <v>4</v>
      </c>
      <c r="Q553">
        <v>0</v>
      </c>
      <c r="R553">
        <f t="shared" si="44"/>
        <v>1</v>
      </c>
      <c r="S553">
        <f t="shared" si="45"/>
        <v>0</v>
      </c>
      <c r="T553">
        <f t="shared" si="46"/>
        <v>3</v>
      </c>
      <c r="U553">
        <f t="shared" si="47"/>
        <v>1</v>
      </c>
      <c r="AG553">
        <v>620633043</v>
      </c>
      <c r="AH553">
        <v>33387</v>
      </c>
    </row>
    <row r="554" spans="1:34" x14ac:dyDescent="0.25">
      <c r="A554">
        <v>11242581</v>
      </c>
      <c r="B554">
        <v>30</v>
      </c>
      <c r="C554" t="s">
        <v>6</v>
      </c>
      <c r="D554">
        <v>1414488</v>
      </c>
      <c r="E554">
        <v>1</v>
      </c>
      <c r="F554">
        <v>365408584</v>
      </c>
      <c r="G554">
        <v>364182096</v>
      </c>
      <c r="H554">
        <v>76</v>
      </c>
      <c r="I554">
        <v>1</v>
      </c>
      <c r="J554">
        <v>30</v>
      </c>
      <c r="K554">
        <v>19</v>
      </c>
      <c r="L554">
        <v>1</v>
      </c>
      <c r="M554">
        <v>90</v>
      </c>
      <c r="N554">
        <v>1</v>
      </c>
      <c r="O554">
        <v>90</v>
      </c>
      <c r="P554">
        <v>4</v>
      </c>
      <c r="Q554">
        <v>0</v>
      </c>
      <c r="R554">
        <f t="shared" si="44"/>
        <v>1</v>
      </c>
      <c r="S554">
        <f t="shared" si="45"/>
        <v>1</v>
      </c>
      <c r="T554">
        <f t="shared" si="46"/>
        <v>2</v>
      </c>
      <c r="U554">
        <f t="shared" si="47"/>
        <v>0</v>
      </c>
      <c r="AG554">
        <v>619432248</v>
      </c>
      <c r="AH554">
        <v>38691</v>
      </c>
    </row>
    <row r="555" spans="1:34" x14ac:dyDescent="0.25">
      <c r="A555">
        <v>11241941</v>
      </c>
      <c r="B555">
        <v>25</v>
      </c>
      <c r="C555" t="s">
        <v>6</v>
      </c>
      <c r="D555">
        <v>2052502</v>
      </c>
      <c r="E555">
        <v>1</v>
      </c>
      <c r="F555">
        <v>430939715</v>
      </c>
      <c r="G555">
        <v>319671100</v>
      </c>
      <c r="H555">
        <v>45</v>
      </c>
      <c r="I555">
        <v>0</v>
      </c>
      <c r="J555">
        <v>11</v>
      </c>
      <c r="K555">
        <v>17</v>
      </c>
      <c r="L555">
        <v>5</v>
      </c>
      <c r="M555">
        <v>90</v>
      </c>
      <c r="N555">
        <v>2</v>
      </c>
      <c r="O555">
        <v>90</v>
      </c>
      <c r="P555">
        <v>2</v>
      </c>
      <c r="Q555">
        <v>2</v>
      </c>
      <c r="R555">
        <f t="shared" si="44"/>
        <v>5</v>
      </c>
      <c r="S555">
        <f t="shared" si="45"/>
        <v>2</v>
      </c>
      <c r="T555">
        <f t="shared" si="46"/>
        <v>-2</v>
      </c>
      <c r="U555">
        <f t="shared" si="47"/>
        <v>3</v>
      </c>
      <c r="AG555">
        <v>11224454</v>
      </c>
      <c r="AH555">
        <v>37089</v>
      </c>
    </row>
    <row r="556" spans="1:34" x14ac:dyDescent="0.25">
      <c r="A556">
        <v>11241939</v>
      </c>
      <c r="B556">
        <v>80</v>
      </c>
      <c r="C556" t="s">
        <v>6</v>
      </c>
      <c r="D556">
        <v>898385</v>
      </c>
      <c r="E556">
        <v>2</v>
      </c>
      <c r="F556">
        <v>341240505</v>
      </c>
      <c r="G556">
        <v>360182740</v>
      </c>
      <c r="H556">
        <v>36</v>
      </c>
      <c r="J556">
        <v>20</v>
      </c>
      <c r="K556">
        <v>25</v>
      </c>
      <c r="L556">
        <v>4</v>
      </c>
      <c r="M556">
        <v>90</v>
      </c>
      <c r="N556">
        <v>1</v>
      </c>
      <c r="O556">
        <v>90</v>
      </c>
      <c r="P556">
        <v>2</v>
      </c>
      <c r="Q556">
        <v>0</v>
      </c>
      <c r="R556">
        <f t="shared" si="44"/>
        <v>1</v>
      </c>
      <c r="S556">
        <f t="shared" si="45"/>
        <v>4</v>
      </c>
      <c r="T556">
        <f t="shared" si="46"/>
        <v>-2</v>
      </c>
      <c r="U556">
        <f t="shared" si="47"/>
        <v>-3</v>
      </c>
      <c r="AG556">
        <v>11255429</v>
      </c>
      <c r="AH556">
        <v>26108</v>
      </c>
    </row>
    <row r="557" spans="1:34" x14ac:dyDescent="0.25">
      <c r="A557">
        <v>11241939</v>
      </c>
      <c r="B557">
        <v>54</v>
      </c>
      <c r="C557" t="s">
        <v>4</v>
      </c>
      <c r="D557">
        <v>2052502</v>
      </c>
      <c r="E557">
        <v>1</v>
      </c>
      <c r="F557">
        <v>425163067</v>
      </c>
      <c r="G557">
        <v>319671100</v>
      </c>
      <c r="H557">
        <v>36</v>
      </c>
      <c r="I557">
        <v>0</v>
      </c>
      <c r="J557">
        <v>14</v>
      </c>
      <c r="K557">
        <v>23</v>
      </c>
      <c r="L557">
        <v>4</v>
      </c>
      <c r="M557">
        <v>90</v>
      </c>
      <c r="N557">
        <v>1</v>
      </c>
      <c r="O557">
        <v>90</v>
      </c>
      <c r="P557">
        <v>2</v>
      </c>
      <c r="Q557">
        <v>0</v>
      </c>
      <c r="R557">
        <f t="shared" si="44"/>
        <v>4</v>
      </c>
      <c r="S557">
        <f t="shared" si="45"/>
        <v>1</v>
      </c>
      <c r="T557">
        <f t="shared" si="46"/>
        <v>-3</v>
      </c>
      <c r="U557">
        <f t="shared" si="47"/>
        <v>3</v>
      </c>
      <c r="AG557">
        <v>11260932</v>
      </c>
      <c r="AH557">
        <v>39359</v>
      </c>
    </row>
    <row r="558" spans="1:34" x14ac:dyDescent="0.25">
      <c r="A558">
        <v>11241914</v>
      </c>
      <c r="B558">
        <v>56</v>
      </c>
      <c r="C558" t="s">
        <v>4</v>
      </c>
      <c r="D558">
        <v>1414488</v>
      </c>
      <c r="E558">
        <v>1</v>
      </c>
      <c r="F558">
        <v>365408584</v>
      </c>
      <c r="G558">
        <v>364182096</v>
      </c>
      <c r="H558">
        <v>76</v>
      </c>
      <c r="I558">
        <v>1</v>
      </c>
      <c r="J558">
        <v>29</v>
      </c>
      <c r="K558">
        <v>17</v>
      </c>
      <c r="L558">
        <v>1</v>
      </c>
      <c r="M558">
        <v>90</v>
      </c>
      <c r="N558">
        <v>1</v>
      </c>
      <c r="O558">
        <v>90</v>
      </c>
      <c r="P558">
        <v>4</v>
      </c>
      <c r="Q558">
        <v>0</v>
      </c>
      <c r="R558">
        <f t="shared" si="44"/>
        <v>1</v>
      </c>
      <c r="S558">
        <f t="shared" si="45"/>
        <v>1</v>
      </c>
      <c r="T558">
        <f t="shared" si="46"/>
        <v>3</v>
      </c>
      <c r="U558">
        <f t="shared" si="47"/>
        <v>0</v>
      </c>
      <c r="AG558">
        <v>11262888</v>
      </c>
      <c r="AH558">
        <v>18854</v>
      </c>
    </row>
    <row r="559" spans="1:34" x14ac:dyDescent="0.25">
      <c r="A559">
        <v>11241913</v>
      </c>
      <c r="B559">
        <v>81</v>
      </c>
      <c r="C559" t="s">
        <v>6</v>
      </c>
      <c r="D559">
        <v>2052502</v>
      </c>
      <c r="E559">
        <v>1</v>
      </c>
      <c r="F559">
        <v>424221226</v>
      </c>
      <c r="G559">
        <v>319671100</v>
      </c>
      <c r="H559">
        <v>52</v>
      </c>
      <c r="I559">
        <v>0</v>
      </c>
      <c r="J559">
        <v>13</v>
      </c>
      <c r="K559">
        <v>17</v>
      </c>
      <c r="L559">
        <v>6</v>
      </c>
      <c r="M559">
        <v>90</v>
      </c>
      <c r="N559">
        <v>1</v>
      </c>
      <c r="O559">
        <v>90</v>
      </c>
      <c r="P559">
        <v>2</v>
      </c>
      <c r="Q559">
        <v>4</v>
      </c>
      <c r="R559">
        <f t="shared" si="44"/>
        <v>6</v>
      </c>
      <c r="S559">
        <f t="shared" si="45"/>
        <v>1</v>
      </c>
      <c r="T559">
        <f t="shared" si="46"/>
        <v>-1</v>
      </c>
      <c r="U559">
        <f t="shared" si="47"/>
        <v>5</v>
      </c>
      <c r="AG559">
        <v>11224458</v>
      </c>
      <c r="AH559">
        <v>38734</v>
      </c>
    </row>
    <row r="560" spans="1:34" x14ac:dyDescent="0.25">
      <c r="A560">
        <v>11239650</v>
      </c>
      <c r="B560">
        <v>71</v>
      </c>
      <c r="C560" t="s">
        <v>6</v>
      </c>
      <c r="D560">
        <v>939587</v>
      </c>
      <c r="E560">
        <v>1</v>
      </c>
      <c r="F560">
        <v>363734098</v>
      </c>
      <c r="G560">
        <v>395024329</v>
      </c>
      <c r="H560">
        <v>48</v>
      </c>
      <c r="J560">
        <v>29</v>
      </c>
      <c r="K560">
        <v>38</v>
      </c>
      <c r="L560">
        <v>7</v>
      </c>
      <c r="M560">
        <v>90</v>
      </c>
      <c r="N560">
        <v>1</v>
      </c>
      <c r="O560">
        <v>90</v>
      </c>
      <c r="P560">
        <v>0</v>
      </c>
      <c r="Q560">
        <v>0</v>
      </c>
      <c r="R560">
        <f t="shared" ref="R560:R618" si="48">IF(E560=1,L560,N560)</f>
        <v>7</v>
      </c>
      <c r="S560">
        <f t="shared" ref="S560:S618" si="49">IF(E560=1,N560,L560)</f>
        <v>1</v>
      </c>
      <c r="T560">
        <f t="shared" ref="T560:T618" si="50">INT((J560-K560)/4)</f>
        <v>-3</v>
      </c>
      <c r="U560">
        <f t="shared" ref="U560:U618" si="51">R560-S560</f>
        <v>6</v>
      </c>
      <c r="AG560">
        <v>616254877</v>
      </c>
      <c r="AH560">
        <v>27987</v>
      </c>
    </row>
    <row r="561" spans="1:34" x14ac:dyDescent="0.25">
      <c r="A561">
        <v>11239647</v>
      </c>
      <c r="B561">
        <v>33</v>
      </c>
      <c r="C561" t="s">
        <v>4</v>
      </c>
      <c r="D561">
        <v>939587</v>
      </c>
      <c r="E561">
        <v>1</v>
      </c>
      <c r="F561">
        <v>373754127</v>
      </c>
      <c r="G561">
        <v>395024329</v>
      </c>
      <c r="H561">
        <v>48</v>
      </c>
      <c r="J561">
        <v>29</v>
      </c>
      <c r="K561">
        <v>38</v>
      </c>
      <c r="L561">
        <v>7</v>
      </c>
      <c r="M561">
        <v>90</v>
      </c>
      <c r="N561">
        <v>1</v>
      </c>
      <c r="O561">
        <v>90</v>
      </c>
      <c r="P561">
        <v>0</v>
      </c>
      <c r="Q561">
        <v>0</v>
      </c>
      <c r="R561">
        <f t="shared" si="48"/>
        <v>7</v>
      </c>
      <c r="S561">
        <f t="shared" si="49"/>
        <v>1</v>
      </c>
      <c r="T561">
        <f t="shared" si="50"/>
        <v>-3</v>
      </c>
      <c r="U561">
        <f t="shared" si="51"/>
        <v>6</v>
      </c>
      <c r="AG561">
        <v>620165214</v>
      </c>
      <c r="AH561">
        <v>19203</v>
      </c>
    </row>
    <row r="562" spans="1:34" x14ac:dyDescent="0.25">
      <c r="A562">
        <v>11238641</v>
      </c>
      <c r="B562">
        <v>41</v>
      </c>
      <c r="C562" t="s">
        <v>4</v>
      </c>
      <c r="D562">
        <v>2052502</v>
      </c>
      <c r="E562">
        <v>1</v>
      </c>
      <c r="F562">
        <v>430939715</v>
      </c>
      <c r="G562">
        <v>425093560</v>
      </c>
      <c r="H562">
        <v>20</v>
      </c>
      <c r="I562">
        <v>3</v>
      </c>
      <c r="J562">
        <v>11</v>
      </c>
      <c r="K562">
        <v>25</v>
      </c>
      <c r="L562">
        <v>5</v>
      </c>
      <c r="M562">
        <v>90</v>
      </c>
      <c r="N562">
        <v>0</v>
      </c>
      <c r="P562">
        <v>2</v>
      </c>
      <c r="Q562">
        <v>0</v>
      </c>
      <c r="R562">
        <f t="shared" si="48"/>
        <v>5</v>
      </c>
      <c r="S562">
        <f t="shared" si="49"/>
        <v>0</v>
      </c>
      <c r="T562">
        <f t="shared" si="50"/>
        <v>-4</v>
      </c>
      <c r="U562">
        <f t="shared" si="51"/>
        <v>5</v>
      </c>
      <c r="AG562">
        <v>616254882</v>
      </c>
      <c r="AH562">
        <v>20733</v>
      </c>
    </row>
    <row r="563" spans="1:34" x14ac:dyDescent="0.25">
      <c r="A563">
        <v>11238585</v>
      </c>
      <c r="B563">
        <v>29</v>
      </c>
      <c r="C563" t="s">
        <v>4</v>
      </c>
      <c r="D563">
        <v>438610</v>
      </c>
      <c r="E563">
        <v>1</v>
      </c>
      <c r="F563">
        <v>394586378</v>
      </c>
      <c r="G563">
        <v>395485779</v>
      </c>
      <c r="H563">
        <v>47</v>
      </c>
      <c r="I563">
        <v>4</v>
      </c>
      <c r="J563">
        <v>43</v>
      </c>
      <c r="K563">
        <v>20</v>
      </c>
      <c r="L563">
        <v>9</v>
      </c>
      <c r="M563">
        <v>90</v>
      </c>
      <c r="N563">
        <v>1</v>
      </c>
      <c r="O563">
        <v>66</v>
      </c>
      <c r="P563">
        <v>8</v>
      </c>
      <c r="Q563">
        <v>3</v>
      </c>
      <c r="R563">
        <f t="shared" si="48"/>
        <v>9</v>
      </c>
      <c r="S563">
        <f t="shared" si="49"/>
        <v>1</v>
      </c>
      <c r="T563">
        <f t="shared" si="50"/>
        <v>5</v>
      </c>
      <c r="U563">
        <f t="shared" si="51"/>
        <v>8</v>
      </c>
      <c r="AG563">
        <v>620352827</v>
      </c>
      <c r="AH563">
        <v>27987</v>
      </c>
    </row>
    <row r="564" spans="1:34" x14ac:dyDescent="0.25">
      <c r="A564">
        <v>11238582</v>
      </c>
      <c r="B564">
        <v>32</v>
      </c>
      <c r="C564" t="s">
        <v>6</v>
      </c>
      <c r="D564">
        <v>463568</v>
      </c>
      <c r="E564">
        <v>1</v>
      </c>
      <c r="F564">
        <v>393636076</v>
      </c>
      <c r="G564">
        <v>377170519</v>
      </c>
      <c r="H564">
        <v>60</v>
      </c>
      <c r="J564">
        <v>27</v>
      </c>
      <c r="K564">
        <v>42</v>
      </c>
      <c r="L564">
        <v>3</v>
      </c>
      <c r="M564">
        <v>90</v>
      </c>
      <c r="N564">
        <v>6</v>
      </c>
      <c r="O564">
        <v>90</v>
      </c>
      <c r="P564">
        <v>0</v>
      </c>
      <c r="Q564">
        <v>8</v>
      </c>
      <c r="R564">
        <f t="shared" si="48"/>
        <v>3</v>
      </c>
      <c r="S564">
        <f t="shared" si="49"/>
        <v>6</v>
      </c>
      <c r="T564">
        <f t="shared" si="50"/>
        <v>-4</v>
      </c>
      <c r="U564">
        <f t="shared" si="51"/>
        <v>-3</v>
      </c>
      <c r="AG564">
        <v>616254887</v>
      </c>
      <c r="AH564">
        <v>31437</v>
      </c>
    </row>
    <row r="565" spans="1:34" x14ac:dyDescent="0.25">
      <c r="A565">
        <v>11238581</v>
      </c>
      <c r="B565">
        <v>49</v>
      </c>
      <c r="C565" t="s">
        <v>4</v>
      </c>
      <c r="D565">
        <v>56307</v>
      </c>
      <c r="E565">
        <v>1</v>
      </c>
      <c r="F565">
        <v>390652159</v>
      </c>
      <c r="G565">
        <v>398716827</v>
      </c>
      <c r="H565">
        <v>59</v>
      </c>
      <c r="J565">
        <v>28</v>
      </c>
      <c r="K565">
        <v>31</v>
      </c>
      <c r="L565">
        <v>5</v>
      </c>
      <c r="M565">
        <v>90</v>
      </c>
      <c r="N565">
        <v>1</v>
      </c>
      <c r="O565">
        <v>90</v>
      </c>
      <c r="P565">
        <v>7</v>
      </c>
      <c r="Q565">
        <v>0</v>
      </c>
      <c r="R565">
        <f t="shared" si="48"/>
        <v>5</v>
      </c>
      <c r="S565">
        <f t="shared" si="49"/>
        <v>1</v>
      </c>
      <c r="T565">
        <f t="shared" si="50"/>
        <v>-1</v>
      </c>
      <c r="U565">
        <f t="shared" si="51"/>
        <v>4</v>
      </c>
      <c r="AG565">
        <v>620537947</v>
      </c>
      <c r="AH565">
        <v>20733</v>
      </c>
    </row>
    <row r="566" spans="1:34" x14ac:dyDescent="0.25">
      <c r="A566">
        <v>11238095</v>
      </c>
      <c r="B566">
        <v>35</v>
      </c>
      <c r="C566" t="s">
        <v>6</v>
      </c>
      <c r="D566">
        <v>1596594</v>
      </c>
      <c r="E566">
        <v>1</v>
      </c>
      <c r="F566">
        <v>404507807</v>
      </c>
      <c r="G566">
        <v>397710660</v>
      </c>
      <c r="H566">
        <v>51</v>
      </c>
      <c r="J566">
        <v>32</v>
      </c>
      <c r="K566">
        <v>48</v>
      </c>
      <c r="L566">
        <v>3</v>
      </c>
      <c r="M566">
        <v>90</v>
      </c>
      <c r="N566">
        <v>5</v>
      </c>
      <c r="O566">
        <v>90</v>
      </c>
      <c r="P566">
        <v>4</v>
      </c>
      <c r="Q566">
        <v>8</v>
      </c>
      <c r="R566">
        <f t="shared" si="48"/>
        <v>3</v>
      </c>
      <c r="S566">
        <f t="shared" si="49"/>
        <v>5</v>
      </c>
      <c r="T566">
        <f t="shared" si="50"/>
        <v>-4</v>
      </c>
      <c r="U566">
        <f t="shared" si="51"/>
        <v>-2</v>
      </c>
      <c r="AG566">
        <v>616254890</v>
      </c>
      <c r="AH566">
        <v>27987</v>
      </c>
    </row>
    <row r="567" spans="1:34" x14ac:dyDescent="0.25">
      <c r="A567">
        <v>11235956</v>
      </c>
      <c r="B567">
        <v>76</v>
      </c>
      <c r="C567" t="s">
        <v>6</v>
      </c>
      <c r="D567">
        <v>987799</v>
      </c>
      <c r="E567">
        <v>2</v>
      </c>
      <c r="F567">
        <v>396773885</v>
      </c>
      <c r="G567">
        <v>412293212</v>
      </c>
      <c r="H567">
        <v>59</v>
      </c>
      <c r="J567">
        <v>20</v>
      </c>
      <c r="K567">
        <v>32</v>
      </c>
      <c r="L567">
        <v>5</v>
      </c>
      <c r="M567">
        <v>90</v>
      </c>
      <c r="N567">
        <v>1</v>
      </c>
      <c r="O567">
        <v>90</v>
      </c>
      <c r="P567">
        <v>0</v>
      </c>
      <c r="Q567">
        <v>2</v>
      </c>
      <c r="R567">
        <f t="shared" si="48"/>
        <v>1</v>
      </c>
      <c r="S567">
        <f t="shared" si="49"/>
        <v>5</v>
      </c>
      <c r="T567">
        <f t="shared" si="50"/>
        <v>-3</v>
      </c>
      <c r="U567">
        <f t="shared" si="51"/>
        <v>-4</v>
      </c>
      <c r="AG567">
        <v>620680026</v>
      </c>
      <c r="AH567">
        <v>8247</v>
      </c>
    </row>
    <row r="568" spans="1:34" x14ac:dyDescent="0.25">
      <c r="A568">
        <v>11235454</v>
      </c>
      <c r="B568">
        <v>68</v>
      </c>
      <c r="C568" t="s">
        <v>6</v>
      </c>
      <c r="D568">
        <v>1369123</v>
      </c>
      <c r="E568">
        <v>2</v>
      </c>
      <c r="F568">
        <v>350491979</v>
      </c>
      <c r="G568">
        <v>356665708</v>
      </c>
      <c r="H568">
        <v>53</v>
      </c>
      <c r="J568">
        <v>45</v>
      </c>
      <c r="K568">
        <v>52</v>
      </c>
      <c r="L568">
        <v>7</v>
      </c>
      <c r="M568">
        <v>90</v>
      </c>
      <c r="N568">
        <v>5</v>
      </c>
      <c r="O568">
        <v>90</v>
      </c>
      <c r="P568">
        <v>8</v>
      </c>
      <c r="Q568">
        <v>8</v>
      </c>
      <c r="R568">
        <f t="shared" si="48"/>
        <v>5</v>
      </c>
      <c r="S568">
        <f t="shared" si="49"/>
        <v>7</v>
      </c>
      <c r="T568">
        <f t="shared" si="50"/>
        <v>-2</v>
      </c>
      <c r="U568">
        <f t="shared" si="51"/>
        <v>-2</v>
      </c>
      <c r="AG568">
        <v>617267308</v>
      </c>
      <c r="AH568">
        <v>31480</v>
      </c>
    </row>
    <row r="569" spans="1:34" x14ac:dyDescent="0.25">
      <c r="A569">
        <v>11234864</v>
      </c>
      <c r="B569">
        <v>85</v>
      </c>
      <c r="C569" t="s">
        <v>6</v>
      </c>
      <c r="D569">
        <v>2052502</v>
      </c>
      <c r="E569">
        <v>2</v>
      </c>
      <c r="F569">
        <v>423782156</v>
      </c>
      <c r="G569">
        <v>319671100</v>
      </c>
      <c r="H569">
        <v>55</v>
      </c>
      <c r="J569">
        <v>12</v>
      </c>
      <c r="K569">
        <v>26</v>
      </c>
      <c r="L569">
        <v>4</v>
      </c>
      <c r="M569">
        <v>90</v>
      </c>
      <c r="N569">
        <v>4</v>
      </c>
      <c r="O569">
        <v>90</v>
      </c>
      <c r="P569">
        <v>0</v>
      </c>
      <c r="Q569">
        <v>2</v>
      </c>
      <c r="R569">
        <f t="shared" si="48"/>
        <v>4</v>
      </c>
      <c r="S569">
        <f t="shared" si="49"/>
        <v>4</v>
      </c>
      <c r="T569">
        <f t="shared" si="50"/>
        <v>-4</v>
      </c>
      <c r="U569">
        <f t="shared" si="51"/>
        <v>0</v>
      </c>
      <c r="AG569">
        <v>617267309</v>
      </c>
      <c r="AH569">
        <v>44092</v>
      </c>
    </row>
    <row r="570" spans="1:34" x14ac:dyDescent="0.25">
      <c r="A570">
        <v>11234121</v>
      </c>
      <c r="B570">
        <v>24</v>
      </c>
      <c r="C570" t="s">
        <v>4</v>
      </c>
      <c r="D570">
        <v>492982</v>
      </c>
      <c r="E570">
        <v>1</v>
      </c>
      <c r="F570">
        <v>417550127</v>
      </c>
      <c r="G570">
        <v>417525664</v>
      </c>
      <c r="H570">
        <v>64</v>
      </c>
      <c r="J570">
        <v>16</v>
      </c>
      <c r="K570">
        <v>14</v>
      </c>
      <c r="L570">
        <v>1</v>
      </c>
      <c r="M570">
        <v>90</v>
      </c>
      <c r="N570">
        <v>1</v>
      </c>
      <c r="O570">
        <v>90</v>
      </c>
      <c r="P570">
        <v>0</v>
      </c>
      <c r="Q570">
        <v>0</v>
      </c>
      <c r="R570">
        <f t="shared" si="48"/>
        <v>1</v>
      </c>
      <c r="S570">
        <f t="shared" si="49"/>
        <v>1</v>
      </c>
      <c r="T570">
        <f t="shared" si="50"/>
        <v>0</v>
      </c>
      <c r="U570">
        <f t="shared" si="51"/>
        <v>0</v>
      </c>
      <c r="AG570">
        <v>620447266</v>
      </c>
      <c r="AH570">
        <v>31437</v>
      </c>
    </row>
    <row r="571" spans="1:34" x14ac:dyDescent="0.25">
      <c r="A571">
        <v>11232316</v>
      </c>
      <c r="B571">
        <v>80</v>
      </c>
      <c r="C571" t="s">
        <v>6</v>
      </c>
      <c r="D571">
        <v>397010</v>
      </c>
      <c r="E571">
        <v>2</v>
      </c>
      <c r="F571">
        <v>381449537</v>
      </c>
      <c r="G571">
        <v>383750539</v>
      </c>
      <c r="H571">
        <v>18</v>
      </c>
      <c r="J571">
        <v>27</v>
      </c>
      <c r="K571">
        <v>23</v>
      </c>
      <c r="L571">
        <v>4</v>
      </c>
      <c r="M571">
        <v>90</v>
      </c>
      <c r="N571">
        <v>2</v>
      </c>
      <c r="O571">
        <v>70</v>
      </c>
      <c r="P571">
        <v>2</v>
      </c>
      <c r="Q571">
        <v>0</v>
      </c>
      <c r="R571">
        <f t="shared" si="48"/>
        <v>2</v>
      </c>
      <c r="S571">
        <f t="shared" si="49"/>
        <v>4</v>
      </c>
      <c r="T571">
        <f t="shared" si="50"/>
        <v>1</v>
      </c>
      <c r="U571">
        <f t="shared" si="51"/>
        <v>-2</v>
      </c>
      <c r="AG571">
        <v>617267316</v>
      </c>
      <c r="AH571">
        <v>44344</v>
      </c>
    </row>
    <row r="572" spans="1:34" x14ac:dyDescent="0.25">
      <c r="A572">
        <v>11232309</v>
      </c>
      <c r="B572">
        <v>58</v>
      </c>
      <c r="C572" t="s">
        <v>6</v>
      </c>
      <c r="D572">
        <v>2053478</v>
      </c>
      <c r="E572">
        <v>2</v>
      </c>
      <c r="F572">
        <v>426574531</v>
      </c>
      <c r="G572">
        <v>425112592</v>
      </c>
      <c r="H572">
        <v>29</v>
      </c>
      <c r="J572">
        <v>20</v>
      </c>
      <c r="K572">
        <v>24</v>
      </c>
      <c r="L572">
        <v>4</v>
      </c>
      <c r="M572">
        <v>90</v>
      </c>
      <c r="N572">
        <v>1</v>
      </c>
      <c r="O572">
        <v>90</v>
      </c>
      <c r="P572">
        <v>2</v>
      </c>
      <c r="Q572">
        <v>0</v>
      </c>
      <c r="R572">
        <f t="shared" si="48"/>
        <v>1</v>
      </c>
      <c r="S572">
        <f t="shared" si="49"/>
        <v>4</v>
      </c>
      <c r="T572">
        <f t="shared" si="50"/>
        <v>-1</v>
      </c>
      <c r="U572">
        <f t="shared" si="51"/>
        <v>-3</v>
      </c>
      <c r="AG572">
        <v>620609312</v>
      </c>
      <c r="AH572">
        <v>39359</v>
      </c>
    </row>
    <row r="573" spans="1:34" x14ac:dyDescent="0.25">
      <c r="A573">
        <v>11232170</v>
      </c>
      <c r="B573">
        <v>67</v>
      </c>
      <c r="C573" t="s">
        <v>4</v>
      </c>
      <c r="D573">
        <v>1414488</v>
      </c>
      <c r="E573">
        <v>1</v>
      </c>
      <c r="F573">
        <v>416143032</v>
      </c>
      <c r="G573">
        <v>349215131</v>
      </c>
      <c r="H573">
        <v>34</v>
      </c>
      <c r="J573">
        <v>19</v>
      </c>
      <c r="K573">
        <v>24</v>
      </c>
      <c r="L573">
        <v>5</v>
      </c>
      <c r="M573">
        <v>90</v>
      </c>
      <c r="N573">
        <v>0</v>
      </c>
      <c r="P573">
        <v>1</v>
      </c>
      <c r="Q573">
        <v>4</v>
      </c>
      <c r="R573">
        <f t="shared" si="48"/>
        <v>5</v>
      </c>
      <c r="S573">
        <f t="shared" si="49"/>
        <v>0</v>
      </c>
      <c r="T573">
        <f t="shared" si="50"/>
        <v>-2</v>
      </c>
      <c r="U573">
        <f t="shared" si="51"/>
        <v>5</v>
      </c>
      <c r="AG573">
        <v>617267319</v>
      </c>
      <c r="AH573">
        <v>38734</v>
      </c>
    </row>
    <row r="574" spans="1:34" x14ac:dyDescent="0.25">
      <c r="A574">
        <v>11228472</v>
      </c>
      <c r="B574">
        <v>31</v>
      </c>
      <c r="C574" t="s">
        <v>4</v>
      </c>
      <c r="D574">
        <v>1456633</v>
      </c>
      <c r="E574">
        <v>1</v>
      </c>
      <c r="F574">
        <v>395143782</v>
      </c>
      <c r="G574">
        <v>391906523</v>
      </c>
      <c r="H574">
        <v>50</v>
      </c>
      <c r="I574">
        <v>4</v>
      </c>
      <c r="J574">
        <v>35</v>
      </c>
      <c r="K574">
        <v>36</v>
      </c>
      <c r="L574">
        <v>7</v>
      </c>
      <c r="M574">
        <v>90</v>
      </c>
      <c r="N574">
        <v>5</v>
      </c>
      <c r="O574">
        <v>90</v>
      </c>
      <c r="P574">
        <v>0</v>
      </c>
      <c r="Q574">
        <v>7</v>
      </c>
      <c r="R574">
        <f t="shared" si="48"/>
        <v>7</v>
      </c>
      <c r="S574">
        <f t="shared" si="49"/>
        <v>5</v>
      </c>
      <c r="T574">
        <f t="shared" si="50"/>
        <v>-1</v>
      </c>
      <c r="U574">
        <f t="shared" si="51"/>
        <v>2</v>
      </c>
      <c r="AG574">
        <v>616248832</v>
      </c>
      <c r="AH574">
        <v>39359</v>
      </c>
    </row>
    <row r="575" spans="1:34" x14ac:dyDescent="0.25">
      <c r="A575">
        <v>11227530</v>
      </c>
      <c r="B575">
        <v>81</v>
      </c>
      <c r="C575" t="s">
        <v>6</v>
      </c>
      <c r="D575">
        <v>793607</v>
      </c>
      <c r="E575">
        <v>1</v>
      </c>
      <c r="F575">
        <v>398339351</v>
      </c>
      <c r="G575">
        <v>358163605</v>
      </c>
      <c r="H575">
        <v>78</v>
      </c>
      <c r="I575">
        <v>1</v>
      </c>
      <c r="J575">
        <v>33</v>
      </c>
      <c r="K575">
        <v>33</v>
      </c>
      <c r="L575">
        <v>6</v>
      </c>
      <c r="M575">
        <v>90</v>
      </c>
      <c r="N575">
        <v>3</v>
      </c>
      <c r="O575">
        <v>90</v>
      </c>
      <c r="P575">
        <v>7</v>
      </c>
      <c r="Q575">
        <v>2</v>
      </c>
      <c r="R575">
        <f t="shared" si="48"/>
        <v>6</v>
      </c>
      <c r="S575">
        <f t="shared" si="49"/>
        <v>3</v>
      </c>
      <c r="T575">
        <f t="shared" si="50"/>
        <v>0</v>
      </c>
      <c r="U575">
        <f t="shared" si="51"/>
        <v>3</v>
      </c>
      <c r="AG575">
        <v>620164724</v>
      </c>
      <c r="AH575">
        <v>27987</v>
      </c>
    </row>
    <row r="576" spans="1:34" x14ac:dyDescent="0.25">
      <c r="A576">
        <v>11227530</v>
      </c>
      <c r="B576">
        <v>68</v>
      </c>
      <c r="C576" t="s">
        <v>4</v>
      </c>
      <c r="D576">
        <v>793607</v>
      </c>
      <c r="E576">
        <v>1</v>
      </c>
      <c r="F576">
        <v>411006395</v>
      </c>
      <c r="G576">
        <v>358163605</v>
      </c>
      <c r="H576">
        <v>78</v>
      </c>
      <c r="I576">
        <v>1</v>
      </c>
      <c r="J576">
        <v>33</v>
      </c>
      <c r="K576">
        <v>33</v>
      </c>
      <c r="L576">
        <v>6</v>
      </c>
      <c r="M576">
        <v>90</v>
      </c>
      <c r="N576">
        <v>3</v>
      </c>
      <c r="O576">
        <v>90</v>
      </c>
      <c r="P576">
        <v>7</v>
      </c>
      <c r="Q576">
        <v>2</v>
      </c>
      <c r="R576">
        <f t="shared" si="48"/>
        <v>6</v>
      </c>
      <c r="S576">
        <f t="shared" si="49"/>
        <v>3</v>
      </c>
      <c r="T576">
        <f t="shared" si="50"/>
        <v>0</v>
      </c>
      <c r="U576">
        <f t="shared" si="51"/>
        <v>3</v>
      </c>
      <c r="AG576">
        <v>616248836</v>
      </c>
      <c r="AH576">
        <v>44092</v>
      </c>
    </row>
    <row r="577" spans="1:34" x14ac:dyDescent="0.25">
      <c r="A577">
        <v>11226320</v>
      </c>
      <c r="B577">
        <v>77</v>
      </c>
      <c r="C577" t="s">
        <v>4</v>
      </c>
      <c r="D577">
        <v>1414488</v>
      </c>
      <c r="E577">
        <v>2</v>
      </c>
      <c r="F577">
        <v>365408584</v>
      </c>
      <c r="G577">
        <v>349215131</v>
      </c>
      <c r="H577">
        <v>12</v>
      </c>
      <c r="J577">
        <v>25</v>
      </c>
      <c r="K577">
        <v>43</v>
      </c>
      <c r="L577">
        <v>1</v>
      </c>
      <c r="M577">
        <v>21</v>
      </c>
      <c r="N577">
        <v>1</v>
      </c>
      <c r="O577">
        <v>90</v>
      </c>
      <c r="P577">
        <v>2</v>
      </c>
      <c r="Q577">
        <v>4</v>
      </c>
      <c r="R577">
        <f t="shared" si="48"/>
        <v>1</v>
      </c>
      <c r="S577">
        <f t="shared" si="49"/>
        <v>1</v>
      </c>
      <c r="T577">
        <f t="shared" si="50"/>
        <v>-5</v>
      </c>
      <c r="U577">
        <f t="shared" si="51"/>
        <v>0</v>
      </c>
      <c r="AG577">
        <v>620352485</v>
      </c>
      <c r="AH577">
        <v>32104</v>
      </c>
    </row>
    <row r="578" spans="1:34" x14ac:dyDescent="0.25">
      <c r="A578">
        <v>11225953</v>
      </c>
      <c r="B578">
        <v>60</v>
      </c>
      <c r="C578" t="s">
        <v>4</v>
      </c>
      <c r="D578">
        <v>115908</v>
      </c>
      <c r="E578">
        <v>1</v>
      </c>
      <c r="F578">
        <v>372437897</v>
      </c>
      <c r="G578">
        <v>347279040</v>
      </c>
      <c r="H578">
        <v>53</v>
      </c>
      <c r="J578">
        <v>34</v>
      </c>
      <c r="K578">
        <v>32</v>
      </c>
      <c r="L578">
        <v>2</v>
      </c>
      <c r="M578">
        <v>90</v>
      </c>
      <c r="N578">
        <v>2</v>
      </c>
      <c r="O578">
        <v>90</v>
      </c>
      <c r="P578">
        <v>7</v>
      </c>
      <c r="Q578">
        <v>0</v>
      </c>
      <c r="R578">
        <f t="shared" si="48"/>
        <v>2</v>
      </c>
      <c r="S578">
        <f t="shared" si="49"/>
        <v>2</v>
      </c>
      <c r="T578">
        <f t="shared" si="50"/>
        <v>0</v>
      </c>
      <c r="U578">
        <f t="shared" si="51"/>
        <v>0</v>
      </c>
      <c r="AG578">
        <v>616248837</v>
      </c>
      <c r="AH578">
        <v>39359</v>
      </c>
    </row>
    <row r="579" spans="1:34" x14ac:dyDescent="0.25">
      <c r="A579">
        <v>11225434</v>
      </c>
      <c r="B579">
        <v>85</v>
      </c>
      <c r="C579" t="s">
        <v>4</v>
      </c>
      <c r="D579">
        <v>2013976</v>
      </c>
      <c r="E579">
        <v>2</v>
      </c>
      <c r="F579">
        <v>410893558</v>
      </c>
      <c r="G579">
        <v>407345696</v>
      </c>
      <c r="H579">
        <v>45</v>
      </c>
      <c r="J579">
        <v>20</v>
      </c>
      <c r="K579">
        <v>14</v>
      </c>
      <c r="L579">
        <v>1</v>
      </c>
      <c r="M579">
        <v>90</v>
      </c>
      <c r="N579">
        <v>1</v>
      </c>
      <c r="O579">
        <v>90</v>
      </c>
      <c r="P579">
        <v>0</v>
      </c>
      <c r="Q579">
        <v>4</v>
      </c>
      <c r="R579">
        <f t="shared" si="48"/>
        <v>1</v>
      </c>
      <c r="S579">
        <f t="shared" si="49"/>
        <v>1</v>
      </c>
      <c r="T579">
        <f t="shared" si="50"/>
        <v>1</v>
      </c>
      <c r="U579">
        <f t="shared" si="51"/>
        <v>0</v>
      </c>
      <c r="AG579">
        <v>620537735</v>
      </c>
      <c r="AH579">
        <v>31689</v>
      </c>
    </row>
    <row r="580" spans="1:34" x14ac:dyDescent="0.25">
      <c r="A580">
        <v>11225431</v>
      </c>
      <c r="B580">
        <v>21</v>
      </c>
      <c r="C580" t="s">
        <v>6</v>
      </c>
      <c r="D580">
        <v>2052766</v>
      </c>
      <c r="E580">
        <v>1</v>
      </c>
      <c r="F580">
        <v>425098713</v>
      </c>
      <c r="G580">
        <v>431100105</v>
      </c>
      <c r="H580">
        <v>38</v>
      </c>
      <c r="I580">
        <v>4</v>
      </c>
      <c r="J580">
        <v>12</v>
      </c>
      <c r="K580">
        <v>30</v>
      </c>
      <c r="L580">
        <v>2</v>
      </c>
      <c r="M580">
        <v>90</v>
      </c>
      <c r="N580">
        <v>5</v>
      </c>
      <c r="O580">
        <v>90</v>
      </c>
      <c r="P580">
        <v>0</v>
      </c>
      <c r="Q580">
        <v>0</v>
      </c>
      <c r="R580">
        <f t="shared" si="48"/>
        <v>2</v>
      </c>
      <c r="S580">
        <f t="shared" si="49"/>
        <v>5</v>
      </c>
      <c r="T580">
        <f t="shared" si="50"/>
        <v>-5</v>
      </c>
      <c r="U580">
        <f t="shared" si="51"/>
        <v>-3</v>
      </c>
      <c r="AG580">
        <v>616248844</v>
      </c>
      <c r="AH580">
        <v>38691</v>
      </c>
    </row>
    <row r="581" spans="1:34" x14ac:dyDescent="0.25">
      <c r="A581">
        <v>11224952</v>
      </c>
      <c r="B581">
        <v>32</v>
      </c>
      <c r="C581" t="s">
        <v>4</v>
      </c>
      <c r="D581">
        <v>1436078</v>
      </c>
      <c r="E581">
        <v>2</v>
      </c>
      <c r="F581">
        <v>377570094</v>
      </c>
      <c r="G581">
        <v>395963954</v>
      </c>
      <c r="H581">
        <v>56</v>
      </c>
      <c r="J581">
        <v>25</v>
      </c>
      <c r="K581">
        <v>29</v>
      </c>
      <c r="L581">
        <v>3</v>
      </c>
      <c r="M581">
        <v>90</v>
      </c>
      <c r="N581">
        <v>6</v>
      </c>
      <c r="O581">
        <v>90</v>
      </c>
      <c r="P581">
        <v>0</v>
      </c>
      <c r="Q581">
        <v>0</v>
      </c>
      <c r="R581">
        <f t="shared" si="48"/>
        <v>6</v>
      </c>
      <c r="S581">
        <f t="shared" si="49"/>
        <v>3</v>
      </c>
      <c r="T581">
        <f t="shared" si="50"/>
        <v>-1</v>
      </c>
      <c r="U581">
        <f t="shared" si="51"/>
        <v>3</v>
      </c>
      <c r="AG581">
        <v>620681107</v>
      </c>
      <c r="AH581">
        <v>38734</v>
      </c>
    </row>
    <row r="582" spans="1:34" x14ac:dyDescent="0.25">
      <c r="A582">
        <v>11224455</v>
      </c>
      <c r="B582">
        <v>35</v>
      </c>
      <c r="C582" t="s">
        <v>6</v>
      </c>
      <c r="D582">
        <v>1799344</v>
      </c>
      <c r="E582">
        <v>2</v>
      </c>
      <c r="F582">
        <v>404271804</v>
      </c>
      <c r="G582">
        <v>380805333</v>
      </c>
      <c r="H582">
        <v>55</v>
      </c>
      <c r="I582">
        <v>13</v>
      </c>
      <c r="J582">
        <v>26</v>
      </c>
      <c r="K582">
        <v>42</v>
      </c>
      <c r="L582">
        <v>4</v>
      </c>
      <c r="M582">
        <v>90</v>
      </c>
      <c r="N582">
        <v>1</v>
      </c>
      <c r="O582">
        <v>90</v>
      </c>
      <c r="P582">
        <v>7</v>
      </c>
      <c r="Q582">
        <v>0</v>
      </c>
      <c r="R582">
        <f t="shared" si="48"/>
        <v>1</v>
      </c>
      <c r="S582">
        <f t="shared" si="49"/>
        <v>4</v>
      </c>
      <c r="T582">
        <f t="shared" si="50"/>
        <v>-4</v>
      </c>
      <c r="U582">
        <f t="shared" si="51"/>
        <v>-3</v>
      </c>
      <c r="AG582">
        <v>620723224</v>
      </c>
      <c r="AH582">
        <v>32104</v>
      </c>
    </row>
    <row r="583" spans="1:34" x14ac:dyDescent="0.25">
      <c r="A583">
        <v>11222850</v>
      </c>
      <c r="B583">
        <v>64</v>
      </c>
      <c r="C583" t="s">
        <v>4</v>
      </c>
      <c r="D583">
        <v>793607</v>
      </c>
      <c r="E583">
        <v>2</v>
      </c>
      <c r="F583">
        <v>384162310</v>
      </c>
      <c r="G583">
        <v>406685232</v>
      </c>
      <c r="H583">
        <v>34</v>
      </c>
      <c r="I583">
        <v>4</v>
      </c>
      <c r="J583">
        <v>32</v>
      </c>
      <c r="K583">
        <v>26</v>
      </c>
      <c r="L583">
        <v>6</v>
      </c>
      <c r="M583">
        <v>90</v>
      </c>
      <c r="N583">
        <v>6</v>
      </c>
      <c r="O583">
        <v>90</v>
      </c>
      <c r="P583">
        <v>2</v>
      </c>
      <c r="Q583">
        <v>0</v>
      </c>
      <c r="R583">
        <f t="shared" si="48"/>
        <v>6</v>
      </c>
      <c r="S583">
        <f t="shared" si="49"/>
        <v>6</v>
      </c>
      <c r="T583">
        <f t="shared" si="50"/>
        <v>1</v>
      </c>
      <c r="U583">
        <f t="shared" si="51"/>
        <v>0</v>
      </c>
      <c r="AG583">
        <v>620723336</v>
      </c>
      <c r="AH583">
        <v>37089</v>
      </c>
    </row>
    <row r="584" spans="1:34" x14ac:dyDescent="0.25">
      <c r="A584">
        <v>11222848</v>
      </c>
      <c r="B584">
        <v>82</v>
      </c>
      <c r="C584" t="s">
        <v>6</v>
      </c>
      <c r="D584">
        <v>793607</v>
      </c>
      <c r="E584">
        <v>1</v>
      </c>
      <c r="F584">
        <v>398339351</v>
      </c>
      <c r="G584">
        <v>406685232</v>
      </c>
      <c r="H584">
        <v>53</v>
      </c>
      <c r="I584">
        <v>4</v>
      </c>
      <c r="J584">
        <v>34</v>
      </c>
      <c r="K584">
        <v>27</v>
      </c>
      <c r="L584">
        <v>5</v>
      </c>
      <c r="M584">
        <v>90</v>
      </c>
      <c r="N584">
        <v>3</v>
      </c>
      <c r="O584">
        <v>90</v>
      </c>
      <c r="P584">
        <v>7</v>
      </c>
      <c r="Q584">
        <v>3</v>
      </c>
      <c r="R584">
        <f t="shared" si="48"/>
        <v>5</v>
      </c>
      <c r="S584">
        <f t="shared" si="49"/>
        <v>3</v>
      </c>
      <c r="T584">
        <f t="shared" si="50"/>
        <v>1</v>
      </c>
      <c r="U584">
        <f t="shared" si="51"/>
        <v>2</v>
      </c>
      <c r="AG584">
        <v>11281965</v>
      </c>
      <c r="AH584">
        <v>38943</v>
      </c>
    </row>
    <row r="585" spans="1:34" x14ac:dyDescent="0.25">
      <c r="A585">
        <v>11220918</v>
      </c>
      <c r="B585">
        <v>73</v>
      </c>
      <c r="C585" t="s">
        <v>6</v>
      </c>
      <c r="D585">
        <v>772602</v>
      </c>
      <c r="E585">
        <v>1</v>
      </c>
      <c r="F585">
        <v>395631742</v>
      </c>
      <c r="G585">
        <v>328103041</v>
      </c>
      <c r="H585">
        <v>51</v>
      </c>
      <c r="J585">
        <v>20</v>
      </c>
      <c r="K585">
        <v>28</v>
      </c>
      <c r="L585">
        <v>3</v>
      </c>
      <c r="M585">
        <v>90</v>
      </c>
      <c r="N585">
        <v>4</v>
      </c>
      <c r="O585">
        <v>90</v>
      </c>
      <c r="P585">
        <v>4</v>
      </c>
      <c r="Q585">
        <v>0</v>
      </c>
      <c r="R585">
        <f t="shared" si="48"/>
        <v>3</v>
      </c>
      <c r="S585">
        <f t="shared" si="49"/>
        <v>4</v>
      </c>
      <c r="T585">
        <f t="shared" si="50"/>
        <v>-2</v>
      </c>
      <c r="U585">
        <f t="shared" si="51"/>
        <v>-1</v>
      </c>
      <c r="AG585">
        <v>11280975</v>
      </c>
      <c r="AH585">
        <v>44344</v>
      </c>
    </row>
    <row r="586" spans="1:34" x14ac:dyDescent="0.25">
      <c r="A586">
        <v>11220880</v>
      </c>
      <c r="B586">
        <v>41</v>
      </c>
      <c r="C586" t="s">
        <v>6</v>
      </c>
      <c r="D586">
        <v>121578</v>
      </c>
      <c r="E586">
        <v>1</v>
      </c>
      <c r="F586">
        <v>397504416</v>
      </c>
      <c r="G586">
        <v>373861170</v>
      </c>
      <c r="H586">
        <v>48</v>
      </c>
      <c r="I586">
        <v>8</v>
      </c>
      <c r="J586">
        <v>32</v>
      </c>
      <c r="K586">
        <v>43</v>
      </c>
      <c r="L586">
        <v>3</v>
      </c>
      <c r="M586">
        <v>90</v>
      </c>
      <c r="N586">
        <v>6</v>
      </c>
      <c r="O586">
        <v>90</v>
      </c>
      <c r="P586">
        <v>0</v>
      </c>
      <c r="Q586">
        <v>0</v>
      </c>
      <c r="R586">
        <f t="shared" si="48"/>
        <v>3</v>
      </c>
      <c r="S586">
        <f t="shared" si="49"/>
        <v>6</v>
      </c>
      <c r="T586">
        <f t="shared" si="50"/>
        <v>-3</v>
      </c>
      <c r="U586">
        <f t="shared" si="51"/>
        <v>-3</v>
      </c>
      <c r="AG586">
        <v>11282963</v>
      </c>
      <c r="AH586">
        <v>44344</v>
      </c>
    </row>
    <row r="587" spans="1:34" x14ac:dyDescent="0.25">
      <c r="A587">
        <v>11220166</v>
      </c>
      <c r="B587">
        <v>33</v>
      </c>
      <c r="C587" t="s">
        <v>4</v>
      </c>
      <c r="D587">
        <v>948677</v>
      </c>
      <c r="E587">
        <v>2</v>
      </c>
      <c r="F587">
        <v>414345554</v>
      </c>
      <c r="G587">
        <v>327154608</v>
      </c>
      <c r="H587">
        <v>53</v>
      </c>
      <c r="I587">
        <v>8</v>
      </c>
      <c r="J587">
        <v>19</v>
      </c>
      <c r="K587">
        <v>17</v>
      </c>
      <c r="L587">
        <v>1</v>
      </c>
      <c r="M587">
        <v>90</v>
      </c>
      <c r="N587">
        <v>2</v>
      </c>
      <c r="O587">
        <v>90</v>
      </c>
      <c r="P587">
        <v>7</v>
      </c>
      <c r="Q587">
        <v>7</v>
      </c>
      <c r="R587">
        <f t="shared" si="48"/>
        <v>2</v>
      </c>
      <c r="S587">
        <f t="shared" si="49"/>
        <v>1</v>
      </c>
      <c r="T587">
        <f t="shared" si="50"/>
        <v>0</v>
      </c>
      <c r="U587">
        <f t="shared" si="51"/>
        <v>1</v>
      </c>
      <c r="AG587">
        <v>620760290</v>
      </c>
      <c r="AH587">
        <v>20733</v>
      </c>
    </row>
    <row r="588" spans="1:34" x14ac:dyDescent="0.25">
      <c r="A588">
        <v>11220160</v>
      </c>
      <c r="B588">
        <v>55</v>
      </c>
      <c r="C588" t="s">
        <v>4</v>
      </c>
      <c r="D588">
        <v>948677</v>
      </c>
      <c r="E588">
        <v>2</v>
      </c>
      <c r="F588">
        <v>415501656</v>
      </c>
      <c r="G588">
        <v>327154608</v>
      </c>
      <c r="H588">
        <v>52</v>
      </c>
      <c r="I588">
        <v>8</v>
      </c>
      <c r="J588">
        <v>19</v>
      </c>
      <c r="K588">
        <v>17</v>
      </c>
      <c r="L588">
        <v>1</v>
      </c>
      <c r="M588">
        <v>90</v>
      </c>
      <c r="N588">
        <v>2</v>
      </c>
      <c r="O588">
        <v>90</v>
      </c>
      <c r="P588">
        <v>7</v>
      </c>
      <c r="Q588">
        <v>7</v>
      </c>
      <c r="R588">
        <f t="shared" si="48"/>
        <v>2</v>
      </c>
      <c r="S588">
        <f t="shared" si="49"/>
        <v>1</v>
      </c>
      <c r="T588">
        <f t="shared" si="50"/>
        <v>0</v>
      </c>
      <c r="U588">
        <f t="shared" si="51"/>
        <v>1</v>
      </c>
      <c r="AG588">
        <v>11281964</v>
      </c>
      <c r="AH588">
        <v>31480</v>
      </c>
    </row>
    <row r="589" spans="1:34" x14ac:dyDescent="0.25">
      <c r="A589">
        <v>11220124</v>
      </c>
      <c r="B589">
        <v>42</v>
      </c>
      <c r="C589" t="s">
        <v>4</v>
      </c>
      <c r="D589">
        <v>1414488</v>
      </c>
      <c r="E589">
        <v>1</v>
      </c>
      <c r="F589">
        <v>365408584</v>
      </c>
      <c r="G589">
        <v>349215131</v>
      </c>
      <c r="H589">
        <v>80</v>
      </c>
      <c r="J589">
        <v>25</v>
      </c>
      <c r="K589">
        <v>18</v>
      </c>
      <c r="L589">
        <v>1</v>
      </c>
      <c r="M589">
        <v>90</v>
      </c>
      <c r="N589">
        <v>0</v>
      </c>
      <c r="P589">
        <v>4</v>
      </c>
      <c r="Q589">
        <v>0</v>
      </c>
      <c r="R589">
        <f t="shared" si="48"/>
        <v>1</v>
      </c>
      <c r="S589">
        <f t="shared" si="49"/>
        <v>0</v>
      </c>
      <c r="T589">
        <f t="shared" si="50"/>
        <v>1</v>
      </c>
      <c r="U589">
        <f t="shared" si="51"/>
        <v>1</v>
      </c>
      <c r="AG589">
        <v>11282956</v>
      </c>
      <c r="AH589">
        <v>37089</v>
      </c>
    </row>
    <row r="590" spans="1:34" x14ac:dyDescent="0.25">
      <c r="A590">
        <v>11220112</v>
      </c>
      <c r="B590">
        <v>43</v>
      </c>
      <c r="C590" t="s">
        <v>6</v>
      </c>
      <c r="D590">
        <v>1629476</v>
      </c>
      <c r="E590">
        <v>1</v>
      </c>
      <c r="F590">
        <v>430829479</v>
      </c>
      <c r="G590">
        <v>327999782</v>
      </c>
      <c r="H590">
        <v>54</v>
      </c>
      <c r="I590">
        <v>0</v>
      </c>
      <c r="J590">
        <v>11</v>
      </c>
      <c r="K590">
        <v>24</v>
      </c>
      <c r="L590">
        <v>1</v>
      </c>
      <c r="M590">
        <v>90</v>
      </c>
      <c r="N590">
        <v>2</v>
      </c>
      <c r="O590">
        <v>90</v>
      </c>
      <c r="P590">
        <v>7</v>
      </c>
      <c r="Q590">
        <v>7</v>
      </c>
      <c r="R590">
        <f t="shared" si="48"/>
        <v>1</v>
      </c>
      <c r="S590">
        <f t="shared" si="49"/>
        <v>2</v>
      </c>
      <c r="T590">
        <f t="shared" si="50"/>
        <v>-4</v>
      </c>
      <c r="U590">
        <f t="shared" si="51"/>
        <v>-1</v>
      </c>
      <c r="AG590">
        <v>11280973</v>
      </c>
      <c r="AH590">
        <v>44344</v>
      </c>
    </row>
    <row r="591" spans="1:34" x14ac:dyDescent="0.25">
      <c r="A591">
        <v>11220112</v>
      </c>
      <c r="B591">
        <v>35</v>
      </c>
      <c r="C591" t="s">
        <v>6</v>
      </c>
      <c r="D591">
        <v>1629476</v>
      </c>
      <c r="E591">
        <v>1</v>
      </c>
      <c r="F591">
        <v>430829479</v>
      </c>
      <c r="G591">
        <v>327999782</v>
      </c>
      <c r="H591">
        <v>54</v>
      </c>
      <c r="I591">
        <v>0</v>
      </c>
      <c r="J591">
        <v>11</v>
      </c>
      <c r="K591">
        <v>24</v>
      </c>
      <c r="L591">
        <v>1</v>
      </c>
      <c r="M591">
        <v>90</v>
      </c>
      <c r="N591">
        <v>2</v>
      </c>
      <c r="O591">
        <v>90</v>
      </c>
      <c r="P591">
        <v>7</v>
      </c>
      <c r="Q591">
        <v>7</v>
      </c>
      <c r="R591">
        <f t="shared" si="48"/>
        <v>1</v>
      </c>
      <c r="S591">
        <f t="shared" si="49"/>
        <v>2</v>
      </c>
      <c r="T591">
        <f t="shared" si="50"/>
        <v>-4</v>
      </c>
      <c r="U591">
        <f t="shared" si="51"/>
        <v>-1</v>
      </c>
      <c r="AG591">
        <v>11281962</v>
      </c>
      <c r="AH591">
        <v>38943</v>
      </c>
    </row>
    <row r="592" spans="1:34" x14ac:dyDescent="0.25">
      <c r="A592">
        <v>11219547</v>
      </c>
      <c r="B592">
        <v>38</v>
      </c>
      <c r="C592" t="s">
        <v>4</v>
      </c>
      <c r="D592">
        <v>1414488</v>
      </c>
      <c r="E592">
        <v>1</v>
      </c>
      <c r="F592">
        <v>365408584</v>
      </c>
      <c r="G592">
        <v>349215131</v>
      </c>
      <c r="H592">
        <v>76</v>
      </c>
      <c r="J592">
        <v>27</v>
      </c>
      <c r="K592">
        <v>17</v>
      </c>
      <c r="L592">
        <v>1</v>
      </c>
      <c r="M592">
        <v>90</v>
      </c>
      <c r="N592">
        <v>1</v>
      </c>
      <c r="O592">
        <v>90</v>
      </c>
      <c r="P592">
        <v>4</v>
      </c>
      <c r="Q592">
        <v>0</v>
      </c>
      <c r="R592">
        <f t="shared" si="48"/>
        <v>1</v>
      </c>
      <c r="S592">
        <f t="shared" si="49"/>
        <v>1</v>
      </c>
      <c r="T592">
        <f t="shared" si="50"/>
        <v>2</v>
      </c>
      <c r="U592">
        <f t="shared" si="51"/>
        <v>0</v>
      </c>
      <c r="AG592">
        <v>11277884</v>
      </c>
      <c r="AH592">
        <v>44344</v>
      </c>
    </row>
    <row r="593" spans="1:34" x14ac:dyDescent="0.25">
      <c r="A593">
        <v>11219076</v>
      </c>
      <c r="B593">
        <v>73</v>
      </c>
      <c r="C593" t="s">
        <v>4</v>
      </c>
      <c r="D593">
        <v>1414488</v>
      </c>
      <c r="E593">
        <v>1</v>
      </c>
      <c r="F593">
        <v>365408584</v>
      </c>
      <c r="G593">
        <v>349215131</v>
      </c>
      <c r="H593">
        <v>83</v>
      </c>
      <c r="J593">
        <v>27</v>
      </c>
      <c r="K593">
        <v>18</v>
      </c>
      <c r="L593">
        <v>1</v>
      </c>
      <c r="M593">
        <v>90</v>
      </c>
      <c r="N593">
        <v>1</v>
      </c>
      <c r="O593">
        <v>44</v>
      </c>
      <c r="P593">
        <v>4</v>
      </c>
      <c r="Q593">
        <v>0</v>
      </c>
      <c r="R593">
        <f t="shared" si="48"/>
        <v>1</v>
      </c>
      <c r="S593">
        <f t="shared" si="49"/>
        <v>1</v>
      </c>
      <c r="T593">
        <f t="shared" si="50"/>
        <v>2</v>
      </c>
      <c r="U593">
        <f t="shared" si="51"/>
        <v>0</v>
      </c>
      <c r="AG593">
        <v>11281032</v>
      </c>
      <c r="AH593">
        <v>44344</v>
      </c>
    </row>
    <row r="594" spans="1:34" x14ac:dyDescent="0.25">
      <c r="A594">
        <v>11218360</v>
      </c>
      <c r="B594">
        <v>62</v>
      </c>
      <c r="C594" t="s">
        <v>4</v>
      </c>
      <c r="D594">
        <v>1414488</v>
      </c>
      <c r="E594">
        <v>1</v>
      </c>
      <c r="F594">
        <v>365408584</v>
      </c>
      <c r="G594">
        <v>349215131</v>
      </c>
      <c r="H594">
        <v>79</v>
      </c>
      <c r="J594">
        <v>27</v>
      </c>
      <c r="K594">
        <v>20</v>
      </c>
      <c r="L594">
        <v>1</v>
      </c>
      <c r="M594">
        <v>90</v>
      </c>
      <c r="N594">
        <v>1</v>
      </c>
      <c r="O594">
        <v>35</v>
      </c>
      <c r="P594">
        <v>4</v>
      </c>
      <c r="Q594">
        <v>2</v>
      </c>
      <c r="R594">
        <f t="shared" si="48"/>
        <v>1</v>
      </c>
      <c r="S594">
        <f t="shared" si="49"/>
        <v>1</v>
      </c>
      <c r="T594">
        <f t="shared" si="50"/>
        <v>1</v>
      </c>
      <c r="U594">
        <f t="shared" si="51"/>
        <v>0</v>
      </c>
      <c r="AG594">
        <v>11270675</v>
      </c>
      <c r="AH594">
        <v>44344</v>
      </c>
    </row>
    <row r="595" spans="1:34" x14ac:dyDescent="0.25">
      <c r="A595">
        <v>11218267</v>
      </c>
      <c r="B595">
        <v>53</v>
      </c>
      <c r="C595" t="s">
        <v>4</v>
      </c>
      <c r="D595">
        <v>995980</v>
      </c>
      <c r="E595">
        <v>1</v>
      </c>
      <c r="F595">
        <v>402195334</v>
      </c>
      <c r="G595">
        <v>407128722</v>
      </c>
      <c r="H595">
        <v>64</v>
      </c>
      <c r="J595">
        <v>21</v>
      </c>
      <c r="K595">
        <v>19</v>
      </c>
      <c r="L595">
        <v>1</v>
      </c>
      <c r="M595">
        <v>90</v>
      </c>
      <c r="N595">
        <v>1</v>
      </c>
      <c r="O595">
        <v>90</v>
      </c>
      <c r="P595">
        <v>0</v>
      </c>
      <c r="Q595">
        <v>7</v>
      </c>
      <c r="R595">
        <f t="shared" si="48"/>
        <v>1</v>
      </c>
      <c r="S595">
        <f t="shared" si="49"/>
        <v>1</v>
      </c>
      <c r="T595">
        <f t="shared" si="50"/>
        <v>0</v>
      </c>
      <c r="U595">
        <f t="shared" si="51"/>
        <v>0</v>
      </c>
      <c r="AG595">
        <v>11283598</v>
      </c>
      <c r="AH595">
        <v>44344</v>
      </c>
    </row>
    <row r="596" spans="1:34" x14ac:dyDescent="0.25">
      <c r="A596">
        <v>11217974</v>
      </c>
      <c r="B596">
        <v>12</v>
      </c>
      <c r="C596" t="s">
        <v>4</v>
      </c>
      <c r="D596">
        <v>1414488</v>
      </c>
      <c r="E596">
        <v>1</v>
      </c>
      <c r="F596">
        <v>365408584</v>
      </c>
      <c r="G596">
        <v>349215131</v>
      </c>
      <c r="H596">
        <v>78</v>
      </c>
      <c r="J596">
        <v>27</v>
      </c>
      <c r="K596">
        <v>21</v>
      </c>
      <c r="L596">
        <v>1</v>
      </c>
      <c r="M596">
        <v>90</v>
      </c>
      <c r="N596">
        <v>2</v>
      </c>
      <c r="O596">
        <v>46</v>
      </c>
      <c r="P596">
        <v>4</v>
      </c>
      <c r="Q596">
        <v>0</v>
      </c>
      <c r="R596">
        <f t="shared" si="48"/>
        <v>1</v>
      </c>
      <c r="S596">
        <f t="shared" si="49"/>
        <v>2</v>
      </c>
      <c r="T596">
        <f t="shared" si="50"/>
        <v>1</v>
      </c>
      <c r="U596">
        <f t="shared" si="51"/>
        <v>-1</v>
      </c>
      <c r="AG596">
        <v>11283605</v>
      </c>
      <c r="AH596">
        <v>37089</v>
      </c>
    </row>
    <row r="597" spans="1:34" x14ac:dyDescent="0.25">
      <c r="A597">
        <v>11217538</v>
      </c>
      <c r="B597">
        <v>73</v>
      </c>
      <c r="C597" t="s">
        <v>4</v>
      </c>
      <c r="D597">
        <v>1414488</v>
      </c>
      <c r="E597">
        <v>1</v>
      </c>
      <c r="F597">
        <v>365408584</v>
      </c>
      <c r="G597">
        <v>349215131</v>
      </c>
      <c r="H597">
        <v>80</v>
      </c>
      <c r="J597">
        <v>27</v>
      </c>
      <c r="K597">
        <v>19</v>
      </c>
      <c r="L597">
        <v>1</v>
      </c>
      <c r="M597">
        <v>90</v>
      </c>
      <c r="N597">
        <v>1</v>
      </c>
      <c r="O597">
        <v>90</v>
      </c>
      <c r="P597">
        <v>4</v>
      </c>
      <c r="Q597">
        <v>3</v>
      </c>
      <c r="R597">
        <f t="shared" si="48"/>
        <v>1</v>
      </c>
      <c r="S597">
        <f t="shared" si="49"/>
        <v>1</v>
      </c>
      <c r="T597">
        <f t="shared" si="50"/>
        <v>2</v>
      </c>
      <c r="U597">
        <f t="shared" si="51"/>
        <v>0</v>
      </c>
      <c r="AG597">
        <v>620760283</v>
      </c>
      <c r="AH597">
        <v>38734</v>
      </c>
    </row>
    <row r="598" spans="1:34" x14ac:dyDescent="0.25">
      <c r="A598">
        <v>11217257</v>
      </c>
      <c r="B598">
        <v>37</v>
      </c>
      <c r="C598" t="s">
        <v>6</v>
      </c>
      <c r="D598">
        <v>1414488</v>
      </c>
      <c r="E598">
        <v>1</v>
      </c>
      <c r="F598">
        <v>365408584</v>
      </c>
      <c r="G598">
        <v>349215131</v>
      </c>
      <c r="H598">
        <v>83</v>
      </c>
      <c r="J598">
        <v>27</v>
      </c>
      <c r="K598">
        <v>17</v>
      </c>
      <c r="L598">
        <v>1</v>
      </c>
      <c r="M598">
        <v>90</v>
      </c>
      <c r="N598">
        <v>2</v>
      </c>
      <c r="O598">
        <v>90</v>
      </c>
      <c r="P598">
        <v>4</v>
      </c>
      <c r="Q598">
        <v>3</v>
      </c>
      <c r="R598">
        <f t="shared" si="48"/>
        <v>1</v>
      </c>
      <c r="S598">
        <f t="shared" si="49"/>
        <v>2</v>
      </c>
      <c r="T598">
        <f t="shared" si="50"/>
        <v>2</v>
      </c>
      <c r="U598">
        <f t="shared" si="51"/>
        <v>-1</v>
      </c>
      <c r="AG598">
        <v>11281030</v>
      </c>
      <c r="AH598">
        <v>44344</v>
      </c>
    </row>
    <row r="599" spans="1:34" x14ac:dyDescent="0.25">
      <c r="A599">
        <v>11217102</v>
      </c>
      <c r="B599">
        <v>19</v>
      </c>
      <c r="C599" t="s">
        <v>6</v>
      </c>
      <c r="D599">
        <v>1414488</v>
      </c>
      <c r="E599">
        <v>1</v>
      </c>
      <c r="F599">
        <v>365408584</v>
      </c>
      <c r="G599">
        <v>349215131</v>
      </c>
      <c r="H599">
        <v>75</v>
      </c>
      <c r="J599">
        <v>27</v>
      </c>
      <c r="K599">
        <v>15</v>
      </c>
      <c r="L599">
        <v>1</v>
      </c>
      <c r="M599">
        <v>90</v>
      </c>
      <c r="N599">
        <v>1</v>
      </c>
      <c r="O599">
        <v>50</v>
      </c>
      <c r="P599">
        <v>4</v>
      </c>
      <c r="Q599">
        <v>3</v>
      </c>
      <c r="R599">
        <f t="shared" si="48"/>
        <v>1</v>
      </c>
      <c r="S599">
        <f t="shared" si="49"/>
        <v>1</v>
      </c>
      <c r="T599">
        <f t="shared" si="50"/>
        <v>3</v>
      </c>
      <c r="U599">
        <f t="shared" si="51"/>
        <v>0</v>
      </c>
      <c r="AG599">
        <v>11283603</v>
      </c>
      <c r="AH599">
        <v>35211</v>
      </c>
    </row>
    <row r="600" spans="1:34" x14ac:dyDescent="0.25">
      <c r="A600">
        <v>11216493</v>
      </c>
      <c r="B600">
        <v>35</v>
      </c>
      <c r="C600" t="s">
        <v>4</v>
      </c>
      <c r="D600">
        <v>315424</v>
      </c>
      <c r="E600">
        <v>2</v>
      </c>
      <c r="F600">
        <v>433511166</v>
      </c>
      <c r="G600">
        <v>433511168</v>
      </c>
      <c r="H600">
        <v>77</v>
      </c>
      <c r="J600">
        <v>17</v>
      </c>
      <c r="K600">
        <v>37</v>
      </c>
      <c r="L600">
        <v>1</v>
      </c>
      <c r="M600">
        <v>90</v>
      </c>
      <c r="N600">
        <v>1</v>
      </c>
      <c r="O600">
        <v>90</v>
      </c>
      <c r="P600">
        <v>4</v>
      </c>
      <c r="Q600">
        <v>2</v>
      </c>
      <c r="R600">
        <f t="shared" si="48"/>
        <v>1</v>
      </c>
      <c r="S600">
        <f t="shared" si="49"/>
        <v>1</v>
      </c>
      <c r="T600">
        <f t="shared" si="50"/>
        <v>-5</v>
      </c>
      <c r="U600">
        <f t="shared" si="51"/>
        <v>0</v>
      </c>
      <c r="AG600">
        <v>620723417</v>
      </c>
      <c r="AH600">
        <v>37089</v>
      </c>
    </row>
    <row r="601" spans="1:34" x14ac:dyDescent="0.25">
      <c r="A601">
        <v>11216489</v>
      </c>
      <c r="B601">
        <v>86</v>
      </c>
      <c r="C601" t="s">
        <v>4</v>
      </c>
      <c r="D601">
        <v>1414488</v>
      </c>
      <c r="E601">
        <v>2</v>
      </c>
      <c r="F601">
        <v>416143032</v>
      </c>
      <c r="G601">
        <v>384110678</v>
      </c>
      <c r="H601">
        <v>53</v>
      </c>
      <c r="J601">
        <v>21</v>
      </c>
      <c r="K601">
        <v>20</v>
      </c>
      <c r="L601">
        <v>4</v>
      </c>
      <c r="M601">
        <v>90</v>
      </c>
      <c r="N601">
        <v>4</v>
      </c>
      <c r="O601">
        <v>90</v>
      </c>
      <c r="P601">
        <v>4</v>
      </c>
      <c r="Q601">
        <v>0</v>
      </c>
      <c r="R601">
        <f t="shared" si="48"/>
        <v>4</v>
      </c>
      <c r="S601">
        <f t="shared" si="49"/>
        <v>4</v>
      </c>
      <c r="T601">
        <f t="shared" si="50"/>
        <v>0</v>
      </c>
      <c r="U601">
        <f t="shared" si="51"/>
        <v>0</v>
      </c>
      <c r="AG601">
        <v>11255557</v>
      </c>
      <c r="AH601">
        <v>38691</v>
      </c>
    </row>
    <row r="602" spans="1:34" x14ac:dyDescent="0.25">
      <c r="A602">
        <v>11216445</v>
      </c>
      <c r="B602">
        <v>38</v>
      </c>
      <c r="C602" t="s">
        <v>4</v>
      </c>
      <c r="D602">
        <v>1414488</v>
      </c>
      <c r="E602">
        <v>1</v>
      </c>
      <c r="F602">
        <v>365408584</v>
      </c>
      <c r="G602">
        <v>364182096</v>
      </c>
      <c r="H602">
        <v>75</v>
      </c>
      <c r="I602">
        <v>1</v>
      </c>
      <c r="J602">
        <v>29</v>
      </c>
      <c r="K602">
        <v>22</v>
      </c>
      <c r="L602">
        <v>1</v>
      </c>
      <c r="M602">
        <v>90</v>
      </c>
      <c r="N602">
        <v>2</v>
      </c>
      <c r="O602">
        <v>90</v>
      </c>
      <c r="P602">
        <v>4</v>
      </c>
      <c r="Q602">
        <v>0</v>
      </c>
      <c r="R602">
        <f t="shared" si="48"/>
        <v>1</v>
      </c>
      <c r="S602">
        <f t="shared" si="49"/>
        <v>2</v>
      </c>
      <c r="T602">
        <f t="shared" si="50"/>
        <v>1</v>
      </c>
      <c r="U602">
        <f t="shared" si="51"/>
        <v>-1</v>
      </c>
      <c r="AG602">
        <v>11238579</v>
      </c>
      <c r="AH602">
        <v>27987</v>
      </c>
    </row>
    <row r="603" spans="1:34" x14ac:dyDescent="0.25">
      <c r="A603">
        <v>11216173</v>
      </c>
      <c r="B603">
        <v>22</v>
      </c>
      <c r="C603" t="s">
        <v>4</v>
      </c>
      <c r="D603">
        <v>1414488</v>
      </c>
      <c r="E603">
        <v>1</v>
      </c>
      <c r="F603">
        <v>365408584</v>
      </c>
      <c r="G603">
        <v>349215131</v>
      </c>
      <c r="H603">
        <v>75</v>
      </c>
      <c r="J603">
        <v>27</v>
      </c>
      <c r="K603">
        <v>21</v>
      </c>
      <c r="L603">
        <v>1</v>
      </c>
      <c r="M603">
        <v>90</v>
      </c>
      <c r="N603">
        <v>0</v>
      </c>
      <c r="P603">
        <v>4</v>
      </c>
      <c r="Q603">
        <v>0</v>
      </c>
      <c r="R603">
        <f t="shared" si="48"/>
        <v>1</v>
      </c>
      <c r="S603">
        <f t="shared" si="49"/>
        <v>0</v>
      </c>
      <c r="T603">
        <f t="shared" si="50"/>
        <v>1</v>
      </c>
      <c r="U603">
        <f t="shared" si="51"/>
        <v>1</v>
      </c>
      <c r="AG603">
        <v>11274205</v>
      </c>
      <c r="AH603">
        <v>38943</v>
      </c>
    </row>
    <row r="604" spans="1:34" x14ac:dyDescent="0.25">
      <c r="A604">
        <v>11216122</v>
      </c>
      <c r="B604">
        <v>68</v>
      </c>
      <c r="C604" t="s">
        <v>4</v>
      </c>
      <c r="D604">
        <v>1414488</v>
      </c>
      <c r="E604">
        <v>1</v>
      </c>
      <c r="F604">
        <v>365408584</v>
      </c>
      <c r="G604">
        <v>349215131</v>
      </c>
      <c r="H604">
        <v>80</v>
      </c>
      <c r="J604">
        <v>27</v>
      </c>
      <c r="K604">
        <v>17</v>
      </c>
      <c r="L604">
        <v>1</v>
      </c>
      <c r="M604">
        <v>90</v>
      </c>
      <c r="N604">
        <v>0</v>
      </c>
      <c r="P604">
        <v>4</v>
      </c>
      <c r="Q604">
        <v>0</v>
      </c>
      <c r="R604">
        <f t="shared" si="48"/>
        <v>1</v>
      </c>
      <c r="S604">
        <f t="shared" si="49"/>
        <v>0</v>
      </c>
      <c r="T604">
        <f t="shared" si="50"/>
        <v>2</v>
      </c>
      <c r="U604">
        <f t="shared" si="51"/>
        <v>1</v>
      </c>
      <c r="AG604">
        <v>11277705</v>
      </c>
      <c r="AH604">
        <v>32104</v>
      </c>
    </row>
    <row r="605" spans="1:34" x14ac:dyDescent="0.25">
      <c r="A605">
        <v>11215374</v>
      </c>
      <c r="B605">
        <v>24</v>
      </c>
      <c r="C605" t="s">
        <v>6</v>
      </c>
      <c r="D605">
        <v>1414488</v>
      </c>
      <c r="E605">
        <v>1</v>
      </c>
      <c r="F605">
        <v>365408584</v>
      </c>
      <c r="G605">
        <v>349215131</v>
      </c>
      <c r="H605">
        <v>83</v>
      </c>
      <c r="J605">
        <v>27</v>
      </c>
      <c r="K605">
        <v>17</v>
      </c>
      <c r="L605">
        <v>1</v>
      </c>
      <c r="M605">
        <v>90</v>
      </c>
      <c r="N605">
        <v>0</v>
      </c>
      <c r="P605">
        <v>4</v>
      </c>
      <c r="Q605">
        <v>7</v>
      </c>
      <c r="R605">
        <f t="shared" si="48"/>
        <v>1</v>
      </c>
      <c r="S605">
        <f t="shared" si="49"/>
        <v>0</v>
      </c>
      <c r="T605">
        <f t="shared" si="50"/>
        <v>2</v>
      </c>
      <c r="U605">
        <f t="shared" si="51"/>
        <v>1</v>
      </c>
      <c r="AG605">
        <v>11270688</v>
      </c>
      <c r="AH605">
        <v>32104</v>
      </c>
    </row>
    <row r="606" spans="1:34" x14ac:dyDescent="0.25">
      <c r="A606">
        <v>11215246</v>
      </c>
      <c r="B606">
        <v>3</v>
      </c>
      <c r="C606" t="s">
        <v>4</v>
      </c>
      <c r="D606">
        <v>993915</v>
      </c>
      <c r="E606">
        <v>2</v>
      </c>
      <c r="F606">
        <v>425740627</v>
      </c>
      <c r="G606">
        <v>393097929</v>
      </c>
      <c r="H606">
        <v>67</v>
      </c>
      <c r="J606">
        <v>31</v>
      </c>
      <c r="K606">
        <v>26</v>
      </c>
      <c r="L606">
        <v>2</v>
      </c>
      <c r="M606">
        <v>90</v>
      </c>
      <c r="N606">
        <v>1</v>
      </c>
      <c r="O606">
        <v>90</v>
      </c>
      <c r="P606">
        <v>7</v>
      </c>
      <c r="Q606">
        <v>8</v>
      </c>
      <c r="R606">
        <f t="shared" si="48"/>
        <v>1</v>
      </c>
      <c r="S606">
        <f t="shared" si="49"/>
        <v>2</v>
      </c>
      <c r="T606">
        <f t="shared" si="50"/>
        <v>1</v>
      </c>
      <c r="U606">
        <f t="shared" si="51"/>
        <v>-1</v>
      </c>
      <c r="AG606">
        <v>11279484</v>
      </c>
      <c r="AH606">
        <v>31437</v>
      </c>
    </row>
    <row r="607" spans="1:34" x14ac:dyDescent="0.25">
      <c r="A607">
        <v>11215146</v>
      </c>
      <c r="B607">
        <v>80</v>
      </c>
      <c r="C607" t="s">
        <v>4</v>
      </c>
      <c r="D607">
        <v>1045714</v>
      </c>
      <c r="E607">
        <v>1</v>
      </c>
      <c r="F607">
        <v>421087467</v>
      </c>
      <c r="G607">
        <v>418116423</v>
      </c>
      <c r="H607">
        <v>40</v>
      </c>
      <c r="J607">
        <v>14</v>
      </c>
      <c r="K607">
        <v>40</v>
      </c>
      <c r="L607">
        <v>2</v>
      </c>
      <c r="M607">
        <v>90</v>
      </c>
      <c r="N607">
        <v>1</v>
      </c>
      <c r="O607">
        <v>90</v>
      </c>
      <c r="P607">
        <v>0</v>
      </c>
      <c r="Q607">
        <v>8</v>
      </c>
      <c r="R607">
        <f t="shared" si="48"/>
        <v>2</v>
      </c>
      <c r="S607">
        <f t="shared" si="49"/>
        <v>1</v>
      </c>
      <c r="T607">
        <f t="shared" si="50"/>
        <v>-7</v>
      </c>
      <c r="U607">
        <f t="shared" si="51"/>
        <v>1</v>
      </c>
      <c r="AG607">
        <v>11249992</v>
      </c>
      <c r="AH607">
        <v>37089</v>
      </c>
    </row>
    <row r="608" spans="1:34" x14ac:dyDescent="0.25">
      <c r="A608">
        <v>11215046</v>
      </c>
      <c r="B608">
        <v>11</v>
      </c>
      <c r="C608" t="s">
        <v>4</v>
      </c>
      <c r="D608">
        <v>1414488</v>
      </c>
      <c r="E608">
        <v>1</v>
      </c>
      <c r="F608">
        <v>365408584</v>
      </c>
      <c r="G608">
        <v>349215131</v>
      </c>
      <c r="H608">
        <v>79</v>
      </c>
      <c r="J608">
        <v>27</v>
      </c>
      <c r="K608">
        <v>20</v>
      </c>
      <c r="L608">
        <v>1</v>
      </c>
      <c r="M608">
        <v>90</v>
      </c>
      <c r="N608">
        <v>0</v>
      </c>
      <c r="P608">
        <v>4</v>
      </c>
      <c r="Q608">
        <v>3</v>
      </c>
      <c r="R608">
        <f t="shared" si="48"/>
        <v>1</v>
      </c>
      <c r="S608">
        <f t="shared" si="49"/>
        <v>0</v>
      </c>
      <c r="T608">
        <f t="shared" si="50"/>
        <v>1</v>
      </c>
      <c r="U608">
        <f t="shared" si="51"/>
        <v>1</v>
      </c>
      <c r="AG608">
        <v>11278437</v>
      </c>
      <c r="AH608">
        <v>33387</v>
      </c>
    </row>
    <row r="609" spans="1:34" x14ac:dyDescent="0.25">
      <c r="A609">
        <v>11214862</v>
      </c>
      <c r="B609">
        <v>25</v>
      </c>
      <c r="C609" t="s">
        <v>6</v>
      </c>
      <c r="D609">
        <v>1414488</v>
      </c>
      <c r="E609">
        <v>1</v>
      </c>
      <c r="F609">
        <v>365408584</v>
      </c>
      <c r="G609">
        <v>349215131</v>
      </c>
      <c r="H609">
        <v>85</v>
      </c>
      <c r="J609">
        <v>27</v>
      </c>
      <c r="K609">
        <v>20</v>
      </c>
      <c r="L609">
        <v>1</v>
      </c>
      <c r="M609">
        <v>90</v>
      </c>
      <c r="N609">
        <v>3</v>
      </c>
      <c r="O609">
        <v>90</v>
      </c>
      <c r="P609">
        <v>4</v>
      </c>
      <c r="Q609">
        <v>2</v>
      </c>
      <c r="R609">
        <f t="shared" si="48"/>
        <v>1</v>
      </c>
      <c r="S609">
        <f t="shared" si="49"/>
        <v>3</v>
      </c>
      <c r="T609">
        <f t="shared" si="50"/>
        <v>1</v>
      </c>
      <c r="U609">
        <f t="shared" si="51"/>
        <v>-2</v>
      </c>
      <c r="AG609">
        <v>11255573</v>
      </c>
      <c r="AH609">
        <v>37089</v>
      </c>
    </row>
    <row r="610" spans="1:34" x14ac:dyDescent="0.25">
      <c r="A610">
        <v>11214536</v>
      </c>
      <c r="B610">
        <v>74</v>
      </c>
      <c r="C610" t="s">
        <v>4</v>
      </c>
      <c r="D610">
        <v>1414488</v>
      </c>
      <c r="E610">
        <v>1</v>
      </c>
      <c r="F610">
        <v>365408584</v>
      </c>
      <c r="G610">
        <v>349215131</v>
      </c>
      <c r="H610">
        <v>71</v>
      </c>
      <c r="J610">
        <v>27</v>
      </c>
      <c r="K610">
        <v>20</v>
      </c>
      <c r="L610">
        <v>1</v>
      </c>
      <c r="M610">
        <v>90</v>
      </c>
      <c r="N610">
        <v>0</v>
      </c>
      <c r="P610">
        <v>4</v>
      </c>
      <c r="Q610">
        <v>0</v>
      </c>
      <c r="R610">
        <f t="shared" si="48"/>
        <v>1</v>
      </c>
      <c r="S610">
        <f t="shared" si="49"/>
        <v>0</v>
      </c>
      <c r="T610">
        <f t="shared" si="50"/>
        <v>1</v>
      </c>
      <c r="U610">
        <f t="shared" si="51"/>
        <v>1</v>
      </c>
      <c r="AG610">
        <v>11238661</v>
      </c>
      <c r="AH610">
        <v>39359</v>
      </c>
    </row>
    <row r="611" spans="1:34" x14ac:dyDescent="0.25">
      <c r="A611">
        <v>11214256</v>
      </c>
      <c r="B611">
        <v>3</v>
      </c>
      <c r="C611" t="s">
        <v>4</v>
      </c>
      <c r="D611">
        <v>1414488</v>
      </c>
      <c r="E611">
        <v>1</v>
      </c>
      <c r="F611">
        <v>365408584</v>
      </c>
      <c r="G611">
        <v>349215131</v>
      </c>
      <c r="H611">
        <v>76</v>
      </c>
      <c r="J611">
        <v>27</v>
      </c>
      <c r="K611">
        <v>23</v>
      </c>
      <c r="L611">
        <v>1</v>
      </c>
      <c r="M611">
        <v>90</v>
      </c>
      <c r="N611">
        <v>0</v>
      </c>
      <c r="P611">
        <v>4</v>
      </c>
      <c r="Q611">
        <v>3</v>
      </c>
      <c r="R611">
        <f t="shared" si="48"/>
        <v>1</v>
      </c>
      <c r="S611">
        <f t="shared" si="49"/>
        <v>0</v>
      </c>
      <c r="T611">
        <f t="shared" si="50"/>
        <v>1</v>
      </c>
      <c r="U611">
        <f t="shared" si="51"/>
        <v>1</v>
      </c>
      <c r="AG611">
        <v>620679666</v>
      </c>
      <c r="AH611">
        <v>38943</v>
      </c>
    </row>
    <row r="612" spans="1:34" x14ac:dyDescent="0.25">
      <c r="A612">
        <v>11214218</v>
      </c>
      <c r="B612">
        <v>43</v>
      </c>
      <c r="C612" t="s">
        <v>4</v>
      </c>
      <c r="D612">
        <v>1414488</v>
      </c>
      <c r="E612">
        <v>1</v>
      </c>
      <c r="F612">
        <v>365408584</v>
      </c>
      <c r="G612">
        <v>349215131</v>
      </c>
      <c r="H612">
        <v>79</v>
      </c>
      <c r="J612">
        <v>27</v>
      </c>
      <c r="K612">
        <v>16</v>
      </c>
      <c r="L612">
        <v>1</v>
      </c>
      <c r="M612">
        <v>90</v>
      </c>
      <c r="N612">
        <v>0</v>
      </c>
      <c r="P612">
        <v>4</v>
      </c>
      <c r="Q612">
        <v>0</v>
      </c>
      <c r="R612">
        <f t="shared" si="48"/>
        <v>1</v>
      </c>
      <c r="S612">
        <f t="shared" si="49"/>
        <v>0</v>
      </c>
      <c r="T612">
        <f t="shared" si="50"/>
        <v>2</v>
      </c>
      <c r="U612">
        <f t="shared" si="51"/>
        <v>1</v>
      </c>
      <c r="AG612">
        <v>11255628</v>
      </c>
      <c r="AH612">
        <v>31689</v>
      </c>
    </row>
    <row r="613" spans="1:34" x14ac:dyDescent="0.25">
      <c r="A613">
        <v>11214178</v>
      </c>
      <c r="B613">
        <v>63</v>
      </c>
      <c r="C613" t="s">
        <v>6</v>
      </c>
      <c r="D613">
        <v>120994</v>
      </c>
      <c r="E613">
        <v>2</v>
      </c>
      <c r="F613">
        <v>431897450</v>
      </c>
      <c r="G613">
        <v>384131341</v>
      </c>
      <c r="H613">
        <v>51</v>
      </c>
      <c r="J613">
        <v>27</v>
      </c>
      <c r="K613">
        <v>31</v>
      </c>
      <c r="L613">
        <v>4</v>
      </c>
      <c r="M613">
        <v>90</v>
      </c>
      <c r="N613">
        <v>1</v>
      </c>
      <c r="O613">
        <v>90</v>
      </c>
      <c r="P613">
        <v>0</v>
      </c>
      <c r="Q613">
        <v>7</v>
      </c>
      <c r="R613">
        <f t="shared" si="48"/>
        <v>1</v>
      </c>
      <c r="S613">
        <f t="shared" si="49"/>
        <v>4</v>
      </c>
      <c r="T613">
        <f t="shared" si="50"/>
        <v>-1</v>
      </c>
      <c r="U613">
        <f t="shared" si="51"/>
        <v>-3</v>
      </c>
      <c r="AG613">
        <v>11238650</v>
      </c>
      <c r="AH613">
        <v>38943</v>
      </c>
    </row>
    <row r="614" spans="1:34" x14ac:dyDescent="0.25">
      <c r="A614">
        <v>11214110</v>
      </c>
      <c r="B614">
        <v>67</v>
      </c>
      <c r="C614" t="s">
        <v>4</v>
      </c>
      <c r="D614">
        <v>1916183</v>
      </c>
      <c r="E614">
        <v>2</v>
      </c>
      <c r="F614">
        <v>433155884</v>
      </c>
      <c r="G614">
        <v>433155875</v>
      </c>
      <c r="H614">
        <v>71</v>
      </c>
      <c r="J614">
        <v>16</v>
      </c>
      <c r="K614">
        <v>24</v>
      </c>
      <c r="L614">
        <v>0</v>
      </c>
      <c r="N614">
        <v>2</v>
      </c>
      <c r="O614">
        <v>90</v>
      </c>
      <c r="P614">
        <v>4</v>
      </c>
      <c r="Q614">
        <v>1</v>
      </c>
      <c r="R614">
        <f t="shared" si="48"/>
        <v>2</v>
      </c>
      <c r="S614">
        <f t="shared" si="49"/>
        <v>0</v>
      </c>
      <c r="T614">
        <f t="shared" si="50"/>
        <v>-2</v>
      </c>
      <c r="U614">
        <f t="shared" si="51"/>
        <v>2</v>
      </c>
      <c r="AG614">
        <v>11277707</v>
      </c>
      <c r="AH614">
        <v>44344</v>
      </c>
    </row>
    <row r="615" spans="1:34" x14ac:dyDescent="0.25">
      <c r="A615">
        <v>11213562</v>
      </c>
      <c r="B615">
        <v>67</v>
      </c>
      <c r="C615" t="s">
        <v>4</v>
      </c>
      <c r="D615">
        <v>1414488</v>
      </c>
      <c r="E615">
        <v>1</v>
      </c>
      <c r="F615">
        <v>365408584</v>
      </c>
      <c r="G615">
        <v>349215131</v>
      </c>
      <c r="H615">
        <v>65</v>
      </c>
      <c r="J615">
        <v>26</v>
      </c>
      <c r="K615">
        <v>21</v>
      </c>
      <c r="L615">
        <v>1</v>
      </c>
      <c r="M615">
        <v>90</v>
      </c>
      <c r="N615">
        <v>0</v>
      </c>
      <c r="P615">
        <v>4</v>
      </c>
      <c r="Q615">
        <v>0</v>
      </c>
      <c r="R615">
        <f t="shared" si="48"/>
        <v>1</v>
      </c>
      <c r="S615">
        <f t="shared" si="49"/>
        <v>0</v>
      </c>
      <c r="T615">
        <f t="shared" si="50"/>
        <v>1</v>
      </c>
      <c r="U615">
        <f t="shared" si="51"/>
        <v>1</v>
      </c>
      <c r="AG615">
        <v>11270686</v>
      </c>
      <c r="AH615">
        <v>44344</v>
      </c>
    </row>
    <row r="616" spans="1:34" x14ac:dyDescent="0.25">
      <c r="A616">
        <v>11213562</v>
      </c>
      <c r="B616">
        <v>28</v>
      </c>
      <c r="C616" t="s">
        <v>4</v>
      </c>
      <c r="D616">
        <v>1414488</v>
      </c>
      <c r="E616">
        <v>1</v>
      </c>
      <c r="F616">
        <v>365408584</v>
      </c>
      <c r="G616">
        <v>349215131</v>
      </c>
      <c r="H616">
        <v>65</v>
      </c>
      <c r="J616">
        <v>26</v>
      </c>
      <c r="K616">
        <v>21</v>
      </c>
      <c r="L616">
        <v>1</v>
      </c>
      <c r="M616">
        <v>90</v>
      </c>
      <c r="N616">
        <v>0</v>
      </c>
      <c r="P616">
        <v>4</v>
      </c>
      <c r="Q616">
        <v>0</v>
      </c>
      <c r="R616">
        <f t="shared" si="48"/>
        <v>1</v>
      </c>
      <c r="S616">
        <f t="shared" si="49"/>
        <v>0</v>
      </c>
      <c r="T616">
        <f t="shared" si="50"/>
        <v>1</v>
      </c>
      <c r="U616">
        <f t="shared" si="51"/>
        <v>1</v>
      </c>
      <c r="AG616">
        <v>11277470</v>
      </c>
      <c r="AH616">
        <v>38943</v>
      </c>
    </row>
    <row r="617" spans="1:34" x14ac:dyDescent="0.25">
      <c r="A617">
        <v>11212733</v>
      </c>
      <c r="B617">
        <v>66</v>
      </c>
      <c r="C617" t="s">
        <v>4</v>
      </c>
      <c r="D617">
        <v>71272</v>
      </c>
      <c r="E617">
        <v>2</v>
      </c>
      <c r="F617">
        <v>400761295</v>
      </c>
      <c r="G617">
        <v>391759396</v>
      </c>
      <c r="H617">
        <v>35</v>
      </c>
      <c r="I617">
        <v>9</v>
      </c>
      <c r="J617">
        <v>47</v>
      </c>
      <c r="K617">
        <v>18</v>
      </c>
      <c r="L617">
        <v>1</v>
      </c>
      <c r="M617">
        <v>90</v>
      </c>
      <c r="N617">
        <v>3</v>
      </c>
      <c r="O617">
        <v>90</v>
      </c>
      <c r="P617">
        <v>3</v>
      </c>
      <c r="Q617">
        <v>0</v>
      </c>
      <c r="R617">
        <f t="shared" si="48"/>
        <v>3</v>
      </c>
      <c r="S617">
        <f t="shared" si="49"/>
        <v>1</v>
      </c>
      <c r="T617">
        <f t="shared" si="50"/>
        <v>7</v>
      </c>
      <c r="U617">
        <f t="shared" si="51"/>
        <v>2</v>
      </c>
      <c r="AG617">
        <v>620720387</v>
      </c>
      <c r="AH617">
        <v>44344</v>
      </c>
    </row>
    <row r="618" spans="1:34" x14ac:dyDescent="0.25">
      <c r="A618">
        <v>11212733</v>
      </c>
      <c r="B618">
        <v>32</v>
      </c>
      <c r="C618" t="s">
        <v>4</v>
      </c>
      <c r="D618">
        <v>71272</v>
      </c>
      <c r="E618">
        <v>2</v>
      </c>
      <c r="F618">
        <v>400761295</v>
      </c>
      <c r="G618">
        <v>391759396</v>
      </c>
      <c r="H618">
        <v>35</v>
      </c>
      <c r="I618">
        <v>9</v>
      </c>
      <c r="J618">
        <v>47</v>
      </c>
      <c r="K618">
        <v>18</v>
      </c>
      <c r="L618">
        <v>1</v>
      </c>
      <c r="M618">
        <v>90</v>
      </c>
      <c r="N618">
        <v>3</v>
      </c>
      <c r="O618">
        <v>90</v>
      </c>
      <c r="P618">
        <v>3</v>
      </c>
      <c r="Q618">
        <v>0</v>
      </c>
      <c r="R618">
        <f t="shared" si="48"/>
        <v>3</v>
      </c>
      <c r="S618">
        <f t="shared" si="49"/>
        <v>1</v>
      </c>
      <c r="T618">
        <f t="shared" si="50"/>
        <v>7</v>
      </c>
      <c r="U618">
        <f t="shared" si="51"/>
        <v>2</v>
      </c>
      <c r="AG618">
        <v>11277389</v>
      </c>
      <c r="AH618">
        <v>44344</v>
      </c>
    </row>
    <row r="619" spans="1:34" x14ac:dyDescent="0.25">
      <c r="A619">
        <v>11212703</v>
      </c>
      <c r="B619">
        <v>86</v>
      </c>
      <c r="C619" t="s">
        <v>6</v>
      </c>
      <c r="D619">
        <v>1414488</v>
      </c>
      <c r="E619">
        <v>1</v>
      </c>
      <c r="F619">
        <v>365408584</v>
      </c>
      <c r="G619">
        <v>349215131</v>
      </c>
      <c r="H619">
        <v>80</v>
      </c>
      <c r="J619">
        <v>27</v>
      </c>
      <c r="K619">
        <v>18</v>
      </c>
      <c r="L619">
        <v>1</v>
      </c>
      <c r="M619">
        <v>90</v>
      </c>
      <c r="N619">
        <v>3</v>
      </c>
      <c r="O619">
        <v>90</v>
      </c>
      <c r="P619">
        <v>4</v>
      </c>
      <c r="Q619">
        <v>0</v>
      </c>
      <c r="R619">
        <f t="shared" ref="R619:R682" si="52">IF(E619=1,L619,N619)</f>
        <v>1</v>
      </c>
      <c r="S619">
        <f t="shared" ref="S619:S682" si="53">IF(E619=1,N619,L619)</f>
        <v>3</v>
      </c>
      <c r="T619">
        <f t="shared" ref="T619:T682" si="54">INT((J619-K619)/4)</f>
        <v>2</v>
      </c>
      <c r="U619">
        <f t="shared" ref="U619:U682" si="55">R619-S619</f>
        <v>-2</v>
      </c>
      <c r="AG619">
        <v>11280223</v>
      </c>
      <c r="AH619">
        <v>44344</v>
      </c>
    </row>
    <row r="620" spans="1:34" x14ac:dyDescent="0.25">
      <c r="A620">
        <v>11212630</v>
      </c>
      <c r="B620">
        <v>83</v>
      </c>
      <c r="C620" t="s">
        <v>4</v>
      </c>
      <c r="D620">
        <v>1414488</v>
      </c>
      <c r="E620">
        <v>1</v>
      </c>
      <c r="F620">
        <v>365408584</v>
      </c>
      <c r="G620">
        <v>349215131</v>
      </c>
      <c r="H620">
        <v>80</v>
      </c>
      <c r="J620">
        <v>27</v>
      </c>
      <c r="K620">
        <v>19</v>
      </c>
      <c r="L620">
        <v>1</v>
      </c>
      <c r="M620">
        <v>90</v>
      </c>
      <c r="N620">
        <v>0</v>
      </c>
      <c r="P620">
        <v>4</v>
      </c>
      <c r="Q620">
        <v>2</v>
      </c>
      <c r="R620">
        <f t="shared" si="52"/>
        <v>1</v>
      </c>
      <c r="S620">
        <f t="shared" si="53"/>
        <v>0</v>
      </c>
      <c r="T620">
        <f t="shared" si="54"/>
        <v>2</v>
      </c>
      <c r="U620">
        <f t="shared" si="55"/>
        <v>1</v>
      </c>
      <c r="AG620">
        <v>11280227</v>
      </c>
      <c r="AH620">
        <v>37089</v>
      </c>
    </row>
    <row r="621" spans="1:34" x14ac:dyDescent="0.25">
      <c r="A621">
        <v>11212405</v>
      </c>
      <c r="B621">
        <v>12</v>
      </c>
      <c r="C621" t="s">
        <v>4</v>
      </c>
      <c r="D621">
        <v>1414488</v>
      </c>
      <c r="E621">
        <v>1</v>
      </c>
      <c r="F621">
        <v>365408584</v>
      </c>
      <c r="G621">
        <v>349215131</v>
      </c>
      <c r="H621">
        <v>74</v>
      </c>
      <c r="J621">
        <v>27</v>
      </c>
      <c r="K621">
        <v>19</v>
      </c>
      <c r="L621">
        <v>1</v>
      </c>
      <c r="M621">
        <v>90</v>
      </c>
      <c r="N621">
        <v>3</v>
      </c>
      <c r="O621">
        <v>90</v>
      </c>
      <c r="P621">
        <v>4</v>
      </c>
      <c r="Q621">
        <v>0</v>
      </c>
      <c r="R621">
        <f t="shared" si="52"/>
        <v>1</v>
      </c>
      <c r="S621">
        <f t="shared" si="53"/>
        <v>3</v>
      </c>
      <c r="T621">
        <f t="shared" si="54"/>
        <v>2</v>
      </c>
      <c r="U621">
        <f t="shared" si="55"/>
        <v>-2</v>
      </c>
      <c r="AG621">
        <v>11280240</v>
      </c>
      <c r="AH621">
        <v>37089</v>
      </c>
    </row>
    <row r="622" spans="1:34" x14ac:dyDescent="0.25">
      <c r="A622">
        <v>11211858</v>
      </c>
      <c r="B622">
        <v>27</v>
      </c>
      <c r="C622" t="s">
        <v>4</v>
      </c>
      <c r="D622">
        <v>1414488</v>
      </c>
      <c r="E622">
        <v>1</v>
      </c>
      <c r="F622">
        <v>365408584</v>
      </c>
      <c r="G622">
        <v>349215131</v>
      </c>
      <c r="H622">
        <v>86</v>
      </c>
      <c r="J622">
        <v>27</v>
      </c>
      <c r="K622">
        <v>13</v>
      </c>
      <c r="L622">
        <v>1</v>
      </c>
      <c r="M622">
        <v>90</v>
      </c>
      <c r="N622">
        <v>0</v>
      </c>
      <c r="P622">
        <v>4</v>
      </c>
      <c r="Q622">
        <v>0</v>
      </c>
      <c r="R622">
        <f t="shared" si="52"/>
        <v>1</v>
      </c>
      <c r="S622">
        <f t="shared" si="53"/>
        <v>0</v>
      </c>
      <c r="T622">
        <f t="shared" si="54"/>
        <v>3</v>
      </c>
      <c r="U622">
        <f t="shared" si="55"/>
        <v>1</v>
      </c>
      <c r="AG622">
        <v>11280280</v>
      </c>
      <c r="AH622">
        <v>44344</v>
      </c>
    </row>
    <row r="623" spans="1:34" x14ac:dyDescent="0.25">
      <c r="A623">
        <v>11211125</v>
      </c>
      <c r="B623">
        <v>84</v>
      </c>
      <c r="C623" t="s">
        <v>4</v>
      </c>
      <c r="D623">
        <v>1414488</v>
      </c>
      <c r="E623">
        <v>1</v>
      </c>
      <c r="F623">
        <v>365408584</v>
      </c>
      <c r="G623">
        <v>349215131</v>
      </c>
      <c r="H623">
        <v>77</v>
      </c>
      <c r="J623">
        <v>26</v>
      </c>
      <c r="K623">
        <v>20</v>
      </c>
      <c r="L623">
        <v>1</v>
      </c>
      <c r="M623">
        <v>90</v>
      </c>
      <c r="N623">
        <v>0</v>
      </c>
      <c r="P623">
        <v>4</v>
      </c>
      <c r="Q623">
        <v>0</v>
      </c>
      <c r="R623">
        <f t="shared" si="52"/>
        <v>1</v>
      </c>
      <c r="S623">
        <f t="shared" si="53"/>
        <v>0</v>
      </c>
      <c r="T623">
        <f t="shared" si="54"/>
        <v>1</v>
      </c>
      <c r="U623">
        <f t="shared" si="55"/>
        <v>1</v>
      </c>
      <c r="AG623">
        <v>11280284</v>
      </c>
      <c r="AH623">
        <v>44344</v>
      </c>
    </row>
    <row r="624" spans="1:34" x14ac:dyDescent="0.25">
      <c r="A624">
        <v>11210944</v>
      </c>
      <c r="B624">
        <v>70</v>
      </c>
      <c r="C624" t="s">
        <v>6</v>
      </c>
      <c r="D624">
        <v>2056245</v>
      </c>
      <c r="E624">
        <v>2</v>
      </c>
      <c r="F624">
        <v>355972938</v>
      </c>
      <c r="G624">
        <v>389107540</v>
      </c>
      <c r="H624">
        <v>72</v>
      </c>
      <c r="J624">
        <v>13</v>
      </c>
      <c r="K624">
        <v>37</v>
      </c>
      <c r="L624">
        <v>1</v>
      </c>
      <c r="M624">
        <v>90</v>
      </c>
      <c r="N624">
        <v>2</v>
      </c>
      <c r="O624">
        <v>90</v>
      </c>
      <c r="P624">
        <v>4</v>
      </c>
      <c r="Q624">
        <v>0</v>
      </c>
      <c r="R624">
        <f t="shared" si="52"/>
        <v>2</v>
      </c>
      <c r="S624">
        <f t="shared" si="53"/>
        <v>1</v>
      </c>
      <c r="T624">
        <f t="shared" si="54"/>
        <v>-6</v>
      </c>
      <c r="U624">
        <f t="shared" si="55"/>
        <v>1</v>
      </c>
      <c r="AG624">
        <v>11280287</v>
      </c>
      <c r="AH624">
        <v>44344</v>
      </c>
    </row>
    <row r="625" spans="1:34" x14ac:dyDescent="0.25">
      <c r="A625">
        <v>11210870</v>
      </c>
      <c r="B625">
        <v>35</v>
      </c>
      <c r="C625" t="s">
        <v>4</v>
      </c>
      <c r="D625">
        <v>1414488</v>
      </c>
      <c r="E625">
        <v>1</v>
      </c>
      <c r="F625">
        <v>365408584</v>
      </c>
      <c r="G625">
        <v>349215131</v>
      </c>
      <c r="H625">
        <v>72</v>
      </c>
      <c r="I625">
        <v>0</v>
      </c>
      <c r="J625">
        <v>27</v>
      </c>
      <c r="K625">
        <v>18</v>
      </c>
      <c r="L625">
        <v>1</v>
      </c>
      <c r="M625">
        <v>90</v>
      </c>
      <c r="N625">
        <v>2</v>
      </c>
      <c r="O625">
        <v>90</v>
      </c>
      <c r="P625">
        <v>4</v>
      </c>
      <c r="Q625">
        <v>2</v>
      </c>
      <c r="R625">
        <f t="shared" si="52"/>
        <v>1</v>
      </c>
      <c r="S625">
        <f t="shared" si="53"/>
        <v>2</v>
      </c>
      <c r="T625">
        <f t="shared" si="54"/>
        <v>2</v>
      </c>
      <c r="U625">
        <f t="shared" si="55"/>
        <v>-1</v>
      </c>
      <c r="AG625">
        <v>11280292</v>
      </c>
      <c r="AH625">
        <v>44344</v>
      </c>
    </row>
    <row r="626" spans="1:34" x14ac:dyDescent="0.25">
      <c r="A626">
        <v>11210793</v>
      </c>
      <c r="B626">
        <v>23</v>
      </c>
      <c r="C626" t="s">
        <v>6</v>
      </c>
      <c r="D626">
        <v>1414488</v>
      </c>
      <c r="E626">
        <v>1</v>
      </c>
      <c r="F626">
        <v>365408584</v>
      </c>
      <c r="G626">
        <v>349215131</v>
      </c>
      <c r="H626">
        <v>83</v>
      </c>
      <c r="J626">
        <v>26</v>
      </c>
      <c r="K626">
        <v>17</v>
      </c>
      <c r="L626">
        <v>1</v>
      </c>
      <c r="M626">
        <v>90</v>
      </c>
      <c r="N626">
        <v>3</v>
      </c>
      <c r="O626">
        <v>90</v>
      </c>
      <c r="P626">
        <v>4</v>
      </c>
      <c r="Q626">
        <v>0</v>
      </c>
      <c r="R626">
        <f t="shared" si="52"/>
        <v>1</v>
      </c>
      <c r="S626">
        <f t="shared" si="53"/>
        <v>3</v>
      </c>
      <c r="T626">
        <f t="shared" si="54"/>
        <v>2</v>
      </c>
      <c r="U626">
        <f t="shared" si="55"/>
        <v>-2</v>
      </c>
      <c r="AG626">
        <v>11280294</v>
      </c>
      <c r="AH626">
        <v>44344</v>
      </c>
    </row>
    <row r="627" spans="1:34" x14ac:dyDescent="0.25">
      <c r="A627">
        <v>11210692</v>
      </c>
      <c r="B627">
        <v>12</v>
      </c>
      <c r="C627" t="s">
        <v>6</v>
      </c>
      <c r="D627">
        <v>1414488</v>
      </c>
      <c r="E627">
        <v>1</v>
      </c>
      <c r="F627">
        <v>365408584</v>
      </c>
      <c r="G627">
        <v>349215131</v>
      </c>
      <c r="H627">
        <v>77</v>
      </c>
      <c r="J627">
        <v>27</v>
      </c>
      <c r="K627">
        <v>20</v>
      </c>
      <c r="L627">
        <v>1</v>
      </c>
      <c r="M627">
        <v>90</v>
      </c>
      <c r="N627">
        <v>0</v>
      </c>
      <c r="P627">
        <v>4</v>
      </c>
      <c r="Q627">
        <v>0</v>
      </c>
      <c r="R627">
        <f t="shared" si="52"/>
        <v>1</v>
      </c>
      <c r="S627">
        <f t="shared" si="53"/>
        <v>0</v>
      </c>
      <c r="T627">
        <f t="shared" si="54"/>
        <v>1</v>
      </c>
      <c r="U627">
        <f t="shared" si="55"/>
        <v>1</v>
      </c>
      <c r="AG627">
        <v>11280299</v>
      </c>
      <c r="AH627">
        <v>44344</v>
      </c>
    </row>
    <row r="628" spans="1:34" x14ac:dyDescent="0.25">
      <c r="A628">
        <v>11210681</v>
      </c>
      <c r="B628">
        <v>74</v>
      </c>
      <c r="C628" t="s">
        <v>6</v>
      </c>
      <c r="D628">
        <v>816065</v>
      </c>
      <c r="E628">
        <v>2</v>
      </c>
      <c r="F628">
        <v>388227699</v>
      </c>
      <c r="G628">
        <v>383985990</v>
      </c>
      <c r="H628">
        <v>45</v>
      </c>
      <c r="J628">
        <v>29</v>
      </c>
      <c r="K628">
        <v>37</v>
      </c>
      <c r="L628">
        <v>3</v>
      </c>
      <c r="M628">
        <v>90</v>
      </c>
      <c r="N628">
        <v>5</v>
      </c>
      <c r="O628">
        <v>90</v>
      </c>
      <c r="P628">
        <v>0</v>
      </c>
      <c r="Q628">
        <v>0</v>
      </c>
      <c r="R628">
        <f t="shared" si="52"/>
        <v>5</v>
      </c>
      <c r="S628">
        <f t="shared" si="53"/>
        <v>3</v>
      </c>
      <c r="T628">
        <f t="shared" si="54"/>
        <v>-2</v>
      </c>
      <c r="U628">
        <f t="shared" si="55"/>
        <v>2</v>
      </c>
      <c r="AG628">
        <v>11280307</v>
      </c>
      <c r="AH628">
        <v>44344</v>
      </c>
    </row>
    <row r="629" spans="1:34" x14ac:dyDescent="0.25">
      <c r="A629">
        <v>11210262</v>
      </c>
      <c r="B629">
        <v>74</v>
      </c>
      <c r="C629" t="s">
        <v>4</v>
      </c>
      <c r="D629">
        <v>1414488</v>
      </c>
      <c r="E629">
        <v>1</v>
      </c>
      <c r="F629">
        <v>365408584</v>
      </c>
      <c r="G629">
        <v>349215131</v>
      </c>
      <c r="H629">
        <v>82</v>
      </c>
      <c r="J629">
        <v>27</v>
      </c>
      <c r="K629">
        <v>13</v>
      </c>
      <c r="L629">
        <v>1</v>
      </c>
      <c r="M629">
        <v>90</v>
      </c>
      <c r="N629">
        <v>0</v>
      </c>
      <c r="P629">
        <v>4</v>
      </c>
      <c r="Q629">
        <v>0</v>
      </c>
      <c r="R629">
        <f t="shared" si="52"/>
        <v>1</v>
      </c>
      <c r="S629">
        <f t="shared" si="53"/>
        <v>0</v>
      </c>
      <c r="T629">
        <f t="shared" si="54"/>
        <v>3</v>
      </c>
      <c r="U629">
        <f t="shared" si="55"/>
        <v>1</v>
      </c>
      <c r="AG629">
        <v>11280310</v>
      </c>
      <c r="AH629">
        <v>44344</v>
      </c>
    </row>
    <row r="630" spans="1:34" x14ac:dyDescent="0.25">
      <c r="A630">
        <v>11209738</v>
      </c>
      <c r="B630">
        <v>80</v>
      </c>
      <c r="C630" t="s">
        <v>4</v>
      </c>
      <c r="D630">
        <v>1414488</v>
      </c>
      <c r="E630">
        <v>2</v>
      </c>
      <c r="F630">
        <v>365408584</v>
      </c>
      <c r="G630">
        <v>349215131</v>
      </c>
      <c r="H630">
        <v>14</v>
      </c>
      <c r="J630">
        <v>27</v>
      </c>
      <c r="K630">
        <v>46</v>
      </c>
      <c r="L630">
        <v>0</v>
      </c>
      <c r="N630">
        <v>1</v>
      </c>
      <c r="O630">
        <v>90</v>
      </c>
      <c r="P630">
        <v>2</v>
      </c>
      <c r="Q630">
        <v>4</v>
      </c>
      <c r="R630">
        <f t="shared" si="52"/>
        <v>1</v>
      </c>
      <c r="S630">
        <f t="shared" si="53"/>
        <v>0</v>
      </c>
      <c r="T630">
        <f t="shared" si="54"/>
        <v>-5</v>
      </c>
      <c r="U630">
        <f t="shared" si="55"/>
        <v>1</v>
      </c>
      <c r="AG630">
        <v>11280315</v>
      </c>
      <c r="AH630">
        <v>44344</v>
      </c>
    </row>
    <row r="631" spans="1:34" x14ac:dyDescent="0.25">
      <c r="A631">
        <v>11209538</v>
      </c>
      <c r="B631">
        <v>31</v>
      </c>
      <c r="C631" t="s">
        <v>6</v>
      </c>
      <c r="D631">
        <v>1414488</v>
      </c>
      <c r="E631">
        <v>1</v>
      </c>
      <c r="F631">
        <v>365408584</v>
      </c>
      <c r="G631">
        <v>349215131</v>
      </c>
      <c r="H631">
        <v>73</v>
      </c>
      <c r="J631">
        <v>26</v>
      </c>
      <c r="K631">
        <v>19</v>
      </c>
      <c r="L631">
        <v>1</v>
      </c>
      <c r="M631">
        <v>90</v>
      </c>
      <c r="N631">
        <v>3</v>
      </c>
      <c r="O631">
        <v>90</v>
      </c>
      <c r="P631">
        <v>4</v>
      </c>
      <c r="Q631">
        <v>0</v>
      </c>
      <c r="R631">
        <f t="shared" si="52"/>
        <v>1</v>
      </c>
      <c r="S631">
        <f t="shared" si="53"/>
        <v>3</v>
      </c>
      <c r="T631">
        <f t="shared" si="54"/>
        <v>1</v>
      </c>
      <c r="U631">
        <f t="shared" si="55"/>
        <v>-2</v>
      </c>
      <c r="AG631">
        <v>11280321</v>
      </c>
      <c r="AH631">
        <v>44344</v>
      </c>
    </row>
    <row r="632" spans="1:34" x14ac:dyDescent="0.25">
      <c r="A632">
        <v>11208882</v>
      </c>
      <c r="B632">
        <v>85</v>
      </c>
      <c r="C632" t="s">
        <v>6</v>
      </c>
      <c r="D632">
        <v>1414488</v>
      </c>
      <c r="E632">
        <v>1</v>
      </c>
      <c r="F632">
        <v>365408584</v>
      </c>
      <c r="G632">
        <v>349215131</v>
      </c>
      <c r="H632">
        <v>61</v>
      </c>
      <c r="J632">
        <v>26</v>
      </c>
      <c r="K632">
        <v>25</v>
      </c>
      <c r="L632">
        <v>1</v>
      </c>
      <c r="M632">
        <v>90</v>
      </c>
      <c r="N632">
        <v>2</v>
      </c>
      <c r="O632">
        <v>90</v>
      </c>
      <c r="P632">
        <v>4</v>
      </c>
      <c r="Q632">
        <v>3</v>
      </c>
      <c r="R632">
        <f t="shared" si="52"/>
        <v>1</v>
      </c>
      <c r="S632">
        <f t="shared" si="53"/>
        <v>2</v>
      </c>
      <c r="T632">
        <f t="shared" si="54"/>
        <v>0</v>
      </c>
      <c r="U632">
        <f t="shared" si="55"/>
        <v>-1</v>
      </c>
      <c r="AG632">
        <v>11280322</v>
      </c>
      <c r="AH632">
        <v>44344</v>
      </c>
    </row>
    <row r="633" spans="1:34" x14ac:dyDescent="0.25">
      <c r="A633">
        <v>11206784</v>
      </c>
      <c r="B633">
        <v>33</v>
      </c>
      <c r="C633" t="s">
        <v>6</v>
      </c>
      <c r="D633">
        <v>1461457</v>
      </c>
      <c r="E633">
        <v>1</v>
      </c>
      <c r="F633">
        <v>405477965</v>
      </c>
      <c r="G633">
        <v>381612398</v>
      </c>
      <c r="H633">
        <v>53</v>
      </c>
      <c r="J633">
        <v>24</v>
      </c>
      <c r="K633">
        <v>23</v>
      </c>
      <c r="L633">
        <v>2</v>
      </c>
      <c r="M633">
        <v>68</v>
      </c>
      <c r="N633">
        <v>1</v>
      </c>
      <c r="O633">
        <v>90</v>
      </c>
      <c r="P633">
        <v>0</v>
      </c>
      <c r="Q633">
        <v>7</v>
      </c>
      <c r="R633">
        <f t="shared" si="52"/>
        <v>2</v>
      </c>
      <c r="S633">
        <f t="shared" si="53"/>
        <v>1</v>
      </c>
      <c r="T633">
        <f t="shared" si="54"/>
        <v>0</v>
      </c>
      <c r="U633">
        <f t="shared" si="55"/>
        <v>1</v>
      </c>
      <c r="AG633">
        <v>11278308</v>
      </c>
      <c r="AH633">
        <v>44344</v>
      </c>
    </row>
    <row r="634" spans="1:34" x14ac:dyDescent="0.25">
      <c r="A634">
        <v>11205088</v>
      </c>
      <c r="B634">
        <v>31</v>
      </c>
      <c r="C634" t="s">
        <v>4</v>
      </c>
      <c r="D634">
        <v>816065</v>
      </c>
      <c r="E634">
        <v>2</v>
      </c>
      <c r="F634">
        <v>363750047</v>
      </c>
      <c r="G634">
        <v>383985990</v>
      </c>
      <c r="H634">
        <v>45</v>
      </c>
      <c r="J634">
        <v>29</v>
      </c>
      <c r="K634">
        <v>38</v>
      </c>
      <c r="L634">
        <v>3</v>
      </c>
      <c r="M634">
        <v>90</v>
      </c>
      <c r="N634">
        <v>5</v>
      </c>
      <c r="O634">
        <v>90</v>
      </c>
      <c r="P634">
        <v>0</v>
      </c>
      <c r="Q634">
        <v>0</v>
      </c>
      <c r="R634">
        <f t="shared" si="52"/>
        <v>5</v>
      </c>
      <c r="S634">
        <f t="shared" si="53"/>
        <v>3</v>
      </c>
      <c r="T634">
        <f t="shared" si="54"/>
        <v>-3</v>
      </c>
      <c r="U634">
        <f t="shared" si="55"/>
        <v>2</v>
      </c>
      <c r="AG634">
        <v>11280953</v>
      </c>
      <c r="AH634">
        <v>44344</v>
      </c>
    </row>
    <row r="635" spans="1:34" x14ac:dyDescent="0.25">
      <c r="A635">
        <v>11204937</v>
      </c>
      <c r="B635">
        <v>78</v>
      </c>
      <c r="C635" t="s">
        <v>4</v>
      </c>
      <c r="D635">
        <v>1333784</v>
      </c>
      <c r="E635">
        <v>1</v>
      </c>
      <c r="F635">
        <v>409405217</v>
      </c>
      <c r="G635">
        <v>409194397</v>
      </c>
      <c r="H635">
        <v>59</v>
      </c>
      <c r="I635">
        <v>10</v>
      </c>
      <c r="J635">
        <v>44</v>
      </c>
      <c r="K635">
        <v>19</v>
      </c>
      <c r="L635">
        <v>5</v>
      </c>
      <c r="M635">
        <v>90</v>
      </c>
      <c r="N635">
        <v>0</v>
      </c>
      <c r="P635">
        <v>8</v>
      </c>
      <c r="Q635">
        <v>0</v>
      </c>
      <c r="R635">
        <f t="shared" si="52"/>
        <v>5</v>
      </c>
      <c r="S635">
        <f t="shared" si="53"/>
        <v>0</v>
      </c>
      <c r="T635">
        <f t="shared" si="54"/>
        <v>6</v>
      </c>
      <c r="U635">
        <f t="shared" si="55"/>
        <v>5</v>
      </c>
      <c r="AG635">
        <v>11282298</v>
      </c>
      <c r="AH635">
        <v>44344</v>
      </c>
    </row>
    <row r="636" spans="1:34" x14ac:dyDescent="0.25">
      <c r="A636">
        <v>11204030</v>
      </c>
      <c r="B636">
        <v>85</v>
      </c>
      <c r="C636" t="s">
        <v>6</v>
      </c>
      <c r="D636">
        <v>2055399</v>
      </c>
      <c r="E636">
        <v>2</v>
      </c>
      <c r="F636">
        <v>339730639</v>
      </c>
      <c r="G636">
        <v>367469517</v>
      </c>
      <c r="H636">
        <v>56</v>
      </c>
      <c r="J636">
        <v>25</v>
      </c>
      <c r="K636">
        <v>45</v>
      </c>
      <c r="L636">
        <v>6</v>
      </c>
      <c r="M636">
        <v>90</v>
      </c>
      <c r="N636">
        <v>2</v>
      </c>
      <c r="O636">
        <v>90</v>
      </c>
      <c r="P636">
        <v>7</v>
      </c>
      <c r="Q636">
        <v>0</v>
      </c>
      <c r="R636">
        <f t="shared" si="52"/>
        <v>2</v>
      </c>
      <c r="S636">
        <f t="shared" si="53"/>
        <v>6</v>
      </c>
      <c r="T636">
        <f t="shared" si="54"/>
        <v>-5</v>
      </c>
      <c r="U636">
        <f t="shared" si="55"/>
        <v>-4</v>
      </c>
      <c r="AG636">
        <v>616135591</v>
      </c>
      <c r="AH636">
        <v>24352</v>
      </c>
    </row>
    <row r="637" spans="1:34" x14ac:dyDescent="0.25">
      <c r="A637">
        <v>11204029</v>
      </c>
      <c r="B637">
        <v>87</v>
      </c>
      <c r="C637" t="s">
        <v>4</v>
      </c>
      <c r="D637">
        <v>793607</v>
      </c>
      <c r="E637">
        <v>2</v>
      </c>
      <c r="F637">
        <v>398339351</v>
      </c>
      <c r="G637">
        <v>358163605</v>
      </c>
      <c r="H637">
        <v>49</v>
      </c>
      <c r="I637">
        <v>1</v>
      </c>
      <c r="J637">
        <v>33</v>
      </c>
      <c r="K637">
        <v>35</v>
      </c>
      <c r="L637">
        <v>3</v>
      </c>
      <c r="M637">
        <v>90</v>
      </c>
      <c r="N637">
        <v>6</v>
      </c>
      <c r="O637">
        <v>90</v>
      </c>
      <c r="P637">
        <v>0</v>
      </c>
      <c r="Q637">
        <v>7</v>
      </c>
      <c r="R637">
        <f t="shared" si="52"/>
        <v>6</v>
      </c>
      <c r="S637">
        <f t="shared" si="53"/>
        <v>3</v>
      </c>
      <c r="T637">
        <f t="shared" si="54"/>
        <v>-1</v>
      </c>
      <c r="U637">
        <f t="shared" si="55"/>
        <v>3</v>
      </c>
      <c r="AG637">
        <v>617269831</v>
      </c>
      <c r="AH637">
        <v>24604</v>
      </c>
    </row>
    <row r="638" spans="1:34" x14ac:dyDescent="0.25">
      <c r="A638">
        <v>11204021</v>
      </c>
      <c r="B638">
        <v>8</v>
      </c>
      <c r="C638" t="s">
        <v>4</v>
      </c>
      <c r="D638">
        <v>793607</v>
      </c>
      <c r="E638">
        <v>2</v>
      </c>
      <c r="F638">
        <v>398339351</v>
      </c>
      <c r="G638">
        <v>358163605</v>
      </c>
      <c r="H638">
        <v>33</v>
      </c>
      <c r="I638">
        <v>1</v>
      </c>
      <c r="J638">
        <v>33</v>
      </c>
      <c r="K638">
        <v>25</v>
      </c>
      <c r="L638">
        <v>1</v>
      </c>
      <c r="M638">
        <v>90</v>
      </c>
      <c r="N638">
        <v>6</v>
      </c>
      <c r="O638">
        <v>90</v>
      </c>
      <c r="P638">
        <v>0</v>
      </c>
      <c r="Q638">
        <v>0</v>
      </c>
      <c r="R638">
        <f t="shared" si="52"/>
        <v>6</v>
      </c>
      <c r="S638">
        <f t="shared" si="53"/>
        <v>1</v>
      </c>
      <c r="T638">
        <f t="shared" si="54"/>
        <v>2</v>
      </c>
      <c r="U638">
        <f t="shared" si="55"/>
        <v>5</v>
      </c>
      <c r="AG638">
        <v>620438281</v>
      </c>
      <c r="AH638">
        <v>26133</v>
      </c>
    </row>
    <row r="639" spans="1:34" x14ac:dyDescent="0.25">
      <c r="A639">
        <v>11204019</v>
      </c>
      <c r="B639">
        <v>54</v>
      </c>
      <c r="C639" t="s">
        <v>6</v>
      </c>
      <c r="D639">
        <v>793607</v>
      </c>
      <c r="E639">
        <v>1</v>
      </c>
      <c r="F639">
        <v>355656057</v>
      </c>
      <c r="G639">
        <v>358163605</v>
      </c>
      <c r="H639">
        <v>58</v>
      </c>
      <c r="I639">
        <v>1</v>
      </c>
      <c r="J639">
        <v>34</v>
      </c>
      <c r="K639">
        <v>35</v>
      </c>
      <c r="L639">
        <v>6</v>
      </c>
      <c r="M639">
        <v>90</v>
      </c>
      <c r="N639">
        <v>5</v>
      </c>
      <c r="O639">
        <v>90</v>
      </c>
      <c r="P639">
        <v>7</v>
      </c>
      <c r="Q639">
        <v>0</v>
      </c>
      <c r="R639">
        <f t="shared" si="52"/>
        <v>6</v>
      </c>
      <c r="S639">
        <f t="shared" si="53"/>
        <v>5</v>
      </c>
      <c r="T639">
        <f t="shared" si="54"/>
        <v>-1</v>
      </c>
      <c r="U639">
        <f t="shared" si="55"/>
        <v>1</v>
      </c>
      <c r="AG639">
        <v>617269834</v>
      </c>
      <c r="AH639">
        <v>24395</v>
      </c>
    </row>
    <row r="640" spans="1:34" x14ac:dyDescent="0.25">
      <c r="A640">
        <v>11203683</v>
      </c>
      <c r="B640">
        <v>108</v>
      </c>
      <c r="C640" t="s">
        <v>4</v>
      </c>
      <c r="D640">
        <v>1414488</v>
      </c>
      <c r="E640">
        <v>2</v>
      </c>
      <c r="F640">
        <v>365408584</v>
      </c>
      <c r="G640">
        <v>349215131</v>
      </c>
      <c r="H640">
        <v>11</v>
      </c>
      <c r="J640">
        <v>25</v>
      </c>
      <c r="K640">
        <v>44</v>
      </c>
      <c r="L640">
        <v>1</v>
      </c>
      <c r="M640">
        <v>85</v>
      </c>
      <c r="N640">
        <v>1</v>
      </c>
      <c r="O640">
        <v>90</v>
      </c>
      <c r="P640">
        <v>2</v>
      </c>
      <c r="Q640">
        <v>4</v>
      </c>
      <c r="R640">
        <f t="shared" si="52"/>
        <v>1</v>
      </c>
      <c r="S640">
        <f t="shared" si="53"/>
        <v>1</v>
      </c>
      <c r="T640">
        <f t="shared" si="54"/>
        <v>-5</v>
      </c>
      <c r="U640">
        <f t="shared" si="55"/>
        <v>0</v>
      </c>
      <c r="AG640">
        <v>620602160</v>
      </c>
      <c r="AH640">
        <v>37089</v>
      </c>
    </row>
    <row r="641" spans="1:34" x14ac:dyDescent="0.25">
      <c r="A641">
        <v>11202833</v>
      </c>
      <c r="B641">
        <v>9</v>
      </c>
      <c r="C641" t="s">
        <v>4</v>
      </c>
      <c r="D641">
        <v>772602</v>
      </c>
      <c r="E641">
        <v>1</v>
      </c>
      <c r="F641">
        <v>393891001</v>
      </c>
      <c r="G641">
        <v>328103041</v>
      </c>
      <c r="H641">
        <v>47</v>
      </c>
      <c r="J641">
        <v>21</v>
      </c>
      <c r="K641">
        <v>35</v>
      </c>
      <c r="L641">
        <v>3</v>
      </c>
      <c r="M641">
        <v>90</v>
      </c>
      <c r="N641">
        <v>1</v>
      </c>
      <c r="O641">
        <v>90</v>
      </c>
      <c r="P641">
        <v>4</v>
      </c>
      <c r="Q641">
        <v>0</v>
      </c>
      <c r="R641">
        <f t="shared" si="52"/>
        <v>3</v>
      </c>
      <c r="S641">
        <f t="shared" si="53"/>
        <v>1</v>
      </c>
      <c r="T641">
        <f t="shared" si="54"/>
        <v>-4</v>
      </c>
      <c r="U641">
        <f t="shared" si="55"/>
        <v>2</v>
      </c>
      <c r="AG641">
        <v>617269838</v>
      </c>
      <c r="AH641">
        <v>20902</v>
      </c>
    </row>
    <row r="642" spans="1:34" x14ac:dyDescent="0.25">
      <c r="A642">
        <v>11202753</v>
      </c>
      <c r="B642">
        <v>32</v>
      </c>
      <c r="C642" t="s">
        <v>6</v>
      </c>
      <c r="D642">
        <v>1414488</v>
      </c>
      <c r="E642">
        <v>1</v>
      </c>
      <c r="F642">
        <v>365408584</v>
      </c>
      <c r="G642">
        <v>349215131</v>
      </c>
      <c r="H642">
        <v>77</v>
      </c>
      <c r="J642">
        <v>26</v>
      </c>
      <c r="K642">
        <v>21</v>
      </c>
      <c r="L642">
        <v>1</v>
      </c>
      <c r="M642">
        <v>90</v>
      </c>
      <c r="N642">
        <v>4</v>
      </c>
      <c r="O642">
        <v>90</v>
      </c>
      <c r="P642">
        <v>4</v>
      </c>
      <c r="Q642">
        <v>0</v>
      </c>
      <c r="R642">
        <f t="shared" si="52"/>
        <v>1</v>
      </c>
      <c r="S642">
        <f t="shared" si="53"/>
        <v>4</v>
      </c>
      <c r="T642">
        <f t="shared" si="54"/>
        <v>1</v>
      </c>
      <c r="U642">
        <f t="shared" si="55"/>
        <v>-3</v>
      </c>
      <c r="AG642">
        <v>620784556</v>
      </c>
      <c r="AH642">
        <v>20733</v>
      </c>
    </row>
    <row r="643" spans="1:34" x14ac:dyDescent="0.25">
      <c r="A643">
        <v>11200876</v>
      </c>
      <c r="B643">
        <v>21</v>
      </c>
      <c r="C643" t="s">
        <v>6</v>
      </c>
      <c r="D643">
        <v>322310</v>
      </c>
      <c r="E643">
        <v>2</v>
      </c>
      <c r="F643">
        <v>433214474</v>
      </c>
      <c r="G643">
        <v>433214482</v>
      </c>
      <c r="H643">
        <v>79</v>
      </c>
      <c r="J643">
        <v>15</v>
      </c>
      <c r="K643">
        <v>36</v>
      </c>
      <c r="L643">
        <v>1</v>
      </c>
      <c r="M643">
        <v>90</v>
      </c>
      <c r="N643">
        <v>2</v>
      </c>
      <c r="O643">
        <v>90</v>
      </c>
      <c r="P643">
        <v>4</v>
      </c>
      <c r="Q643">
        <v>8</v>
      </c>
      <c r="R643">
        <f t="shared" si="52"/>
        <v>2</v>
      </c>
      <c r="S643">
        <f t="shared" si="53"/>
        <v>1</v>
      </c>
      <c r="T643">
        <f t="shared" si="54"/>
        <v>-6</v>
      </c>
      <c r="U643">
        <f t="shared" si="55"/>
        <v>1</v>
      </c>
      <c r="AG643">
        <v>11199347</v>
      </c>
      <c r="AH643">
        <v>37089</v>
      </c>
    </row>
    <row r="644" spans="1:34" x14ac:dyDescent="0.25">
      <c r="A644">
        <v>11200600</v>
      </c>
      <c r="B644">
        <v>17</v>
      </c>
      <c r="C644" t="s">
        <v>4</v>
      </c>
      <c r="D644">
        <v>493101</v>
      </c>
      <c r="E644">
        <v>1</v>
      </c>
      <c r="F644">
        <v>366933403</v>
      </c>
      <c r="G644">
        <v>366541867</v>
      </c>
      <c r="H644">
        <v>51</v>
      </c>
      <c r="J644">
        <v>35</v>
      </c>
      <c r="K644">
        <v>36</v>
      </c>
      <c r="L644">
        <v>5</v>
      </c>
      <c r="M644">
        <v>90</v>
      </c>
      <c r="N644">
        <v>3</v>
      </c>
      <c r="O644">
        <v>90</v>
      </c>
      <c r="P644">
        <v>0</v>
      </c>
      <c r="Q644">
        <v>0</v>
      </c>
      <c r="R644">
        <f t="shared" si="52"/>
        <v>5</v>
      </c>
      <c r="S644">
        <f t="shared" si="53"/>
        <v>3</v>
      </c>
      <c r="T644">
        <f t="shared" si="54"/>
        <v>-1</v>
      </c>
      <c r="U644">
        <f t="shared" si="55"/>
        <v>2</v>
      </c>
      <c r="AG644">
        <v>11199351</v>
      </c>
      <c r="AH644">
        <v>19619</v>
      </c>
    </row>
    <row r="645" spans="1:34" x14ac:dyDescent="0.25">
      <c r="A645">
        <v>11199699</v>
      </c>
      <c r="B645">
        <v>57</v>
      </c>
      <c r="C645" t="s">
        <v>6</v>
      </c>
      <c r="D645">
        <v>1414488</v>
      </c>
      <c r="E645">
        <v>1</v>
      </c>
      <c r="F645">
        <v>365408584</v>
      </c>
      <c r="G645">
        <v>349215131</v>
      </c>
      <c r="H645">
        <v>74</v>
      </c>
      <c r="J645">
        <v>27</v>
      </c>
      <c r="K645">
        <v>18</v>
      </c>
      <c r="L645">
        <v>1</v>
      </c>
      <c r="M645">
        <v>90</v>
      </c>
      <c r="N645">
        <v>2</v>
      </c>
      <c r="O645">
        <v>90</v>
      </c>
      <c r="P645">
        <v>4</v>
      </c>
      <c r="Q645">
        <v>7</v>
      </c>
      <c r="R645">
        <f t="shared" si="52"/>
        <v>1</v>
      </c>
      <c r="S645">
        <f t="shared" si="53"/>
        <v>2</v>
      </c>
      <c r="T645">
        <f t="shared" si="54"/>
        <v>2</v>
      </c>
      <c r="U645">
        <f t="shared" si="55"/>
        <v>-1</v>
      </c>
      <c r="AG645">
        <v>11199352</v>
      </c>
      <c r="AH645">
        <v>33387</v>
      </c>
    </row>
    <row r="646" spans="1:34" x14ac:dyDescent="0.25">
      <c r="A646">
        <v>11199699</v>
      </c>
      <c r="B646">
        <v>4</v>
      </c>
      <c r="C646" t="s">
        <v>6</v>
      </c>
      <c r="D646">
        <v>1414488</v>
      </c>
      <c r="E646">
        <v>1</v>
      </c>
      <c r="F646">
        <v>365408584</v>
      </c>
      <c r="G646">
        <v>349215131</v>
      </c>
      <c r="H646">
        <v>74</v>
      </c>
      <c r="J646">
        <v>27</v>
      </c>
      <c r="K646">
        <v>18</v>
      </c>
      <c r="L646">
        <v>1</v>
      </c>
      <c r="M646">
        <v>90</v>
      </c>
      <c r="N646">
        <v>2</v>
      </c>
      <c r="O646">
        <v>90</v>
      </c>
      <c r="P646">
        <v>4</v>
      </c>
      <c r="Q646">
        <v>7</v>
      </c>
      <c r="R646">
        <f t="shared" si="52"/>
        <v>1</v>
      </c>
      <c r="S646">
        <f t="shared" si="53"/>
        <v>2</v>
      </c>
      <c r="T646">
        <f t="shared" si="54"/>
        <v>2</v>
      </c>
      <c r="U646">
        <f t="shared" si="55"/>
        <v>-1</v>
      </c>
      <c r="AG646">
        <v>11199357</v>
      </c>
      <c r="AH646">
        <v>33387</v>
      </c>
    </row>
    <row r="647" spans="1:34" x14ac:dyDescent="0.25">
      <c r="A647">
        <v>11199358</v>
      </c>
      <c r="B647">
        <v>39</v>
      </c>
      <c r="C647" t="s">
        <v>6</v>
      </c>
      <c r="D647">
        <v>1369669</v>
      </c>
      <c r="E647">
        <v>2</v>
      </c>
      <c r="F647">
        <v>432091293</v>
      </c>
      <c r="G647">
        <v>356316036</v>
      </c>
      <c r="H647">
        <v>63</v>
      </c>
      <c r="I647">
        <v>13</v>
      </c>
      <c r="J647">
        <v>18</v>
      </c>
      <c r="K647">
        <v>28</v>
      </c>
      <c r="L647">
        <v>1</v>
      </c>
      <c r="M647">
        <v>90</v>
      </c>
      <c r="N647">
        <v>1</v>
      </c>
      <c r="O647">
        <v>90</v>
      </c>
      <c r="P647">
        <v>0</v>
      </c>
      <c r="Q647">
        <v>0</v>
      </c>
      <c r="R647">
        <f t="shared" si="52"/>
        <v>1</v>
      </c>
      <c r="S647">
        <f t="shared" si="53"/>
        <v>1</v>
      </c>
      <c r="T647">
        <f t="shared" si="54"/>
        <v>-3</v>
      </c>
      <c r="U647">
        <f t="shared" si="55"/>
        <v>0</v>
      </c>
      <c r="AG647">
        <v>11276643</v>
      </c>
      <c r="AH647">
        <v>31858</v>
      </c>
    </row>
    <row r="648" spans="1:34" x14ac:dyDescent="0.25">
      <c r="A648">
        <v>11199338</v>
      </c>
      <c r="B648">
        <v>25</v>
      </c>
      <c r="C648" t="s">
        <v>6</v>
      </c>
      <c r="D648">
        <v>314902</v>
      </c>
      <c r="E648">
        <v>2</v>
      </c>
      <c r="F648">
        <v>407598204</v>
      </c>
      <c r="G648">
        <v>373327797</v>
      </c>
      <c r="H648">
        <v>52</v>
      </c>
      <c r="I648">
        <v>4</v>
      </c>
      <c r="J648">
        <v>21</v>
      </c>
      <c r="K648">
        <v>43</v>
      </c>
      <c r="L648">
        <v>7</v>
      </c>
      <c r="M648">
        <v>90</v>
      </c>
      <c r="N648">
        <v>6</v>
      </c>
      <c r="O648">
        <v>90</v>
      </c>
      <c r="P648">
        <v>0</v>
      </c>
      <c r="Q648">
        <v>0</v>
      </c>
      <c r="R648">
        <f t="shared" si="52"/>
        <v>6</v>
      </c>
      <c r="S648">
        <f t="shared" si="53"/>
        <v>7</v>
      </c>
      <c r="T648">
        <f t="shared" si="54"/>
        <v>-6</v>
      </c>
      <c r="U648">
        <f t="shared" si="55"/>
        <v>-1</v>
      </c>
      <c r="AG648">
        <v>616221422</v>
      </c>
      <c r="AH648">
        <v>33387</v>
      </c>
    </row>
    <row r="649" spans="1:34" x14ac:dyDescent="0.25">
      <c r="A649">
        <v>11199331</v>
      </c>
      <c r="B649">
        <v>65</v>
      </c>
      <c r="C649" t="s">
        <v>6</v>
      </c>
      <c r="D649">
        <v>1430346</v>
      </c>
      <c r="E649">
        <v>2</v>
      </c>
      <c r="F649">
        <v>397806888</v>
      </c>
      <c r="G649">
        <v>327583249</v>
      </c>
      <c r="H649">
        <v>58</v>
      </c>
      <c r="J649">
        <v>15</v>
      </c>
      <c r="K649">
        <v>30</v>
      </c>
      <c r="L649">
        <v>4</v>
      </c>
      <c r="M649">
        <v>90</v>
      </c>
      <c r="N649">
        <v>6</v>
      </c>
      <c r="O649">
        <v>90</v>
      </c>
      <c r="P649">
        <v>4</v>
      </c>
      <c r="Q649">
        <v>0</v>
      </c>
      <c r="R649">
        <f t="shared" si="52"/>
        <v>6</v>
      </c>
      <c r="S649">
        <f t="shared" si="53"/>
        <v>4</v>
      </c>
      <c r="T649">
        <f t="shared" si="54"/>
        <v>-4</v>
      </c>
      <c r="U649">
        <f t="shared" si="55"/>
        <v>2</v>
      </c>
      <c r="AG649">
        <v>619858793</v>
      </c>
      <c r="AH649">
        <v>27987</v>
      </c>
    </row>
    <row r="650" spans="1:34" x14ac:dyDescent="0.25">
      <c r="A650">
        <v>11199126</v>
      </c>
      <c r="B650">
        <v>15</v>
      </c>
      <c r="C650" t="s">
        <v>6</v>
      </c>
      <c r="D650">
        <v>1414488</v>
      </c>
      <c r="E650">
        <v>1</v>
      </c>
      <c r="F650">
        <v>365408584</v>
      </c>
      <c r="G650">
        <v>349215131</v>
      </c>
      <c r="H650">
        <v>60</v>
      </c>
      <c r="J650">
        <v>27</v>
      </c>
      <c r="K650">
        <v>29</v>
      </c>
      <c r="L650">
        <v>1</v>
      </c>
      <c r="M650">
        <v>90</v>
      </c>
      <c r="N650">
        <v>4</v>
      </c>
      <c r="O650">
        <v>90</v>
      </c>
      <c r="P650">
        <v>4</v>
      </c>
      <c r="Q650">
        <v>0</v>
      </c>
      <c r="R650">
        <f t="shared" si="52"/>
        <v>1</v>
      </c>
      <c r="S650">
        <f t="shared" si="53"/>
        <v>4</v>
      </c>
      <c r="T650">
        <f t="shared" si="54"/>
        <v>-1</v>
      </c>
      <c r="U650">
        <f t="shared" si="55"/>
        <v>-3</v>
      </c>
      <c r="AG650">
        <v>620335797</v>
      </c>
      <c r="AH650">
        <v>31689</v>
      </c>
    </row>
    <row r="651" spans="1:34" x14ac:dyDescent="0.25">
      <c r="A651">
        <v>11198607</v>
      </c>
      <c r="B651">
        <v>10</v>
      </c>
      <c r="C651" t="s">
        <v>6</v>
      </c>
      <c r="D651">
        <v>1414488</v>
      </c>
      <c r="E651">
        <v>1</v>
      </c>
      <c r="F651">
        <v>365408584</v>
      </c>
      <c r="G651">
        <v>349215131</v>
      </c>
      <c r="H651">
        <v>82</v>
      </c>
      <c r="J651">
        <v>27</v>
      </c>
      <c r="K651">
        <v>19</v>
      </c>
      <c r="L651">
        <v>1</v>
      </c>
      <c r="M651">
        <v>90</v>
      </c>
      <c r="N651">
        <v>1</v>
      </c>
      <c r="O651">
        <v>90</v>
      </c>
      <c r="P651">
        <v>4</v>
      </c>
      <c r="Q651">
        <v>0</v>
      </c>
      <c r="R651">
        <f t="shared" si="52"/>
        <v>1</v>
      </c>
      <c r="S651">
        <f t="shared" si="53"/>
        <v>1</v>
      </c>
      <c r="T651">
        <f t="shared" si="54"/>
        <v>2</v>
      </c>
      <c r="U651">
        <f t="shared" si="55"/>
        <v>0</v>
      </c>
      <c r="AG651">
        <v>619858795</v>
      </c>
      <c r="AH651">
        <v>27987</v>
      </c>
    </row>
    <row r="652" spans="1:34" x14ac:dyDescent="0.25">
      <c r="A652">
        <v>11198434</v>
      </c>
      <c r="B652">
        <v>51</v>
      </c>
      <c r="C652" t="s">
        <v>6</v>
      </c>
      <c r="D652">
        <v>1414488</v>
      </c>
      <c r="E652">
        <v>1</v>
      </c>
      <c r="F652">
        <v>365408584</v>
      </c>
      <c r="G652">
        <v>349215131</v>
      </c>
      <c r="H652">
        <v>79</v>
      </c>
      <c r="J652">
        <v>27</v>
      </c>
      <c r="K652">
        <v>18</v>
      </c>
      <c r="L652">
        <v>1</v>
      </c>
      <c r="M652">
        <v>90</v>
      </c>
      <c r="N652">
        <v>4</v>
      </c>
      <c r="O652">
        <v>90</v>
      </c>
      <c r="P652">
        <v>4</v>
      </c>
      <c r="Q652">
        <v>0</v>
      </c>
      <c r="R652">
        <f t="shared" si="52"/>
        <v>1</v>
      </c>
      <c r="S652">
        <f t="shared" si="53"/>
        <v>4</v>
      </c>
      <c r="T652">
        <f t="shared" si="54"/>
        <v>2</v>
      </c>
      <c r="U652">
        <f t="shared" si="55"/>
        <v>-3</v>
      </c>
      <c r="AG652">
        <v>620520498</v>
      </c>
      <c r="AH652">
        <v>27987</v>
      </c>
    </row>
    <row r="653" spans="1:34" x14ac:dyDescent="0.25">
      <c r="A653">
        <v>11198052</v>
      </c>
      <c r="B653">
        <v>30</v>
      </c>
      <c r="C653" t="s">
        <v>4</v>
      </c>
      <c r="D653">
        <v>1414488</v>
      </c>
      <c r="E653">
        <v>1</v>
      </c>
      <c r="F653">
        <v>365408584</v>
      </c>
      <c r="G653">
        <v>349215131</v>
      </c>
      <c r="H653">
        <v>79</v>
      </c>
      <c r="J653">
        <v>27</v>
      </c>
      <c r="K653">
        <v>20</v>
      </c>
      <c r="L653">
        <v>1</v>
      </c>
      <c r="M653">
        <v>90</v>
      </c>
      <c r="N653">
        <v>0</v>
      </c>
      <c r="P653">
        <v>4</v>
      </c>
      <c r="Q653">
        <v>0</v>
      </c>
      <c r="R653">
        <f t="shared" si="52"/>
        <v>1</v>
      </c>
      <c r="S653">
        <f t="shared" si="53"/>
        <v>0</v>
      </c>
      <c r="T653">
        <f t="shared" si="54"/>
        <v>1</v>
      </c>
      <c r="U653">
        <f t="shared" si="55"/>
        <v>1</v>
      </c>
      <c r="AG653">
        <v>619858798</v>
      </c>
      <c r="AH653">
        <v>38734</v>
      </c>
    </row>
    <row r="654" spans="1:34" x14ac:dyDescent="0.25">
      <c r="A654">
        <v>11197468</v>
      </c>
      <c r="B654">
        <v>15</v>
      </c>
      <c r="C654" t="s">
        <v>4</v>
      </c>
      <c r="D654">
        <v>1585009</v>
      </c>
      <c r="E654">
        <v>2</v>
      </c>
      <c r="F654">
        <v>433425031</v>
      </c>
      <c r="G654">
        <v>433425022</v>
      </c>
      <c r="H654">
        <v>76</v>
      </c>
      <c r="J654">
        <v>16</v>
      </c>
      <c r="K654">
        <v>37</v>
      </c>
      <c r="L654">
        <v>1</v>
      </c>
      <c r="M654">
        <v>90</v>
      </c>
      <c r="N654">
        <v>2</v>
      </c>
      <c r="O654">
        <v>90</v>
      </c>
      <c r="P654">
        <v>4</v>
      </c>
      <c r="Q654">
        <v>0</v>
      </c>
      <c r="R654">
        <f t="shared" si="52"/>
        <v>2</v>
      </c>
      <c r="S654">
        <f t="shared" si="53"/>
        <v>1</v>
      </c>
      <c r="T654">
        <f t="shared" si="54"/>
        <v>-6</v>
      </c>
      <c r="U654">
        <f t="shared" si="55"/>
        <v>1</v>
      </c>
      <c r="AG654">
        <v>620664048</v>
      </c>
      <c r="AH654">
        <v>27987</v>
      </c>
    </row>
    <row r="655" spans="1:34" x14ac:dyDescent="0.25">
      <c r="A655">
        <v>11196402</v>
      </c>
      <c r="B655">
        <v>61</v>
      </c>
      <c r="C655" t="s">
        <v>6</v>
      </c>
      <c r="D655">
        <v>1414488</v>
      </c>
      <c r="E655">
        <v>1</v>
      </c>
      <c r="F655">
        <v>365408584</v>
      </c>
      <c r="G655">
        <v>349215131</v>
      </c>
      <c r="H655">
        <v>80</v>
      </c>
      <c r="J655">
        <v>26</v>
      </c>
      <c r="K655">
        <v>21</v>
      </c>
      <c r="L655">
        <v>1</v>
      </c>
      <c r="M655">
        <v>90</v>
      </c>
      <c r="N655">
        <v>2</v>
      </c>
      <c r="O655">
        <v>90</v>
      </c>
      <c r="P655">
        <v>4</v>
      </c>
      <c r="Q655">
        <v>4</v>
      </c>
      <c r="R655">
        <f t="shared" si="52"/>
        <v>1</v>
      </c>
      <c r="S655">
        <f t="shared" si="53"/>
        <v>2</v>
      </c>
      <c r="T655">
        <f t="shared" si="54"/>
        <v>1</v>
      </c>
      <c r="U655">
        <f t="shared" si="55"/>
        <v>-1</v>
      </c>
      <c r="AG655">
        <v>619858807</v>
      </c>
      <c r="AH655">
        <v>27987</v>
      </c>
    </row>
    <row r="656" spans="1:34" x14ac:dyDescent="0.25">
      <c r="A656">
        <v>11196071</v>
      </c>
      <c r="B656">
        <v>23</v>
      </c>
      <c r="C656" t="s">
        <v>6</v>
      </c>
      <c r="D656">
        <v>2055070</v>
      </c>
      <c r="E656">
        <v>2</v>
      </c>
      <c r="F656">
        <v>399317455</v>
      </c>
      <c r="G656">
        <v>425144025</v>
      </c>
      <c r="H656">
        <v>27</v>
      </c>
      <c r="I656">
        <v>1</v>
      </c>
      <c r="J656">
        <v>21</v>
      </c>
      <c r="K656">
        <v>32</v>
      </c>
      <c r="L656">
        <v>1</v>
      </c>
      <c r="M656">
        <v>90</v>
      </c>
      <c r="N656">
        <v>4</v>
      </c>
      <c r="O656">
        <v>90</v>
      </c>
      <c r="P656">
        <v>2</v>
      </c>
      <c r="Q656">
        <v>7</v>
      </c>
      <c r="R656">
        <f t="shared" si="52"/>
        <v>4</v>
      </c>
      <c r="S656">
        <f t="shared" si="53"/>
        <v>1</v>
      </c>
      <c r="T656">
        <f t="shared" si="54"/>
        <v>-3</v>
      </c>
      <c r="U656">
        <f t="shared" si="55"/>
        <v>3</v>
      </c>
      <c r="AG656">
        <v>620757436</v>
      </c>
      <c r="AH656">
        <v>27987</v>
      </c>
    </row>
    <row r="657" spans="1:34" x14ac:dyDescent="0.25">
      <c r="A657">
        <v>11196067</v>
      </c>
      <c r="B657">
        <v>48</v>
      </c>
      <c r="C657" t="s">
        <v>6</v>
      </c>
      <c r="D657">
        <v>1585305</v>
      </c>
      <c r="E657">
        <v>2</v>
      </c>
      <c r="F657">
        <v>427763208</v>
      </c>
      <c r="G657">
        <v>340281268</v>
      </c>
      <c r="H657">
        <v>37</v>
      </c>
      <c r="J657">
        <v>16</v>
      </c>
      <c r="K657">
        <v>25</v>
      </c>
      <c r="L657">
        <v>3</v>
      </c>
      <c r="M657">
        <v>90</v>
      </c>
      <c r="N657">
        <v>3</v>
      </c>
      <c r="O657">
        <v>90</v>
      </c>
      <c r="P657">
        <v>0</v>
      </c>
      <c r="Q657">
        <v>7</v>
      </c>
      <c r="R657">
        <f t="shared" si="52"/>
        <v>3</v>
      </c>
      <c r="S657">
        <f t="shared" si="53"/>
        <v>3</v>
      </c>
      <c r="T657">
        <f t="shared" si="54"/>
        <v>-3</v>
      </c>
      <c r="U657">
        <f t="shared" si="55"/>
        <v>0</v>
      </c>
      <c r="AG657">
        <v>11204021</v>
      </c>
      <c r="AH657">
        <v>39359</v>
      </c>
    </row>
    <row r="658" spans="1:34" x14ac:dyDescent="0.25">
      <c r="A658">
        <v>11195961</v>
      </c>
      <c r="B658">
        <v>17</v>
      </c>
      <c r="C658" t="s">
        <v>6</v>
      </c>
      <c r="D658">
        <v>1414488</v>
      </c>
      <c r="E658">
        <v>1</v>
      </c>
      <c r="F658">
        <v>365408584</v>
      </c>
      <c r="G658">
        <v>349215131</v>
      </c>
      <c r="H658">
        <v>77</v>
      </c>
      <c r="J658">
        <v>26</v>
      </c>
      <c r="K658">
        <v>19</v>
      </c>
      <c r="L658">
        <v>1</v>
      </c>
      <c r="M658">
        <v>90</v>
      </c>
      <c r="N658">
        <v>3</v>
      </c>
      <c r="O658">
        <v>90</v>
      </c>
      <c r="P658">
        <v>4</v>
      </c>
      <c r="Q658">
        <v>0</v>
      </c>
      <c r="R658">
        <f t="shared" si="52"/>
        <v>1</v>
      </c>
      <c r="S658">
        <f t="shared" si="53"/>
        <v>3</v>
      </c>
      <c r="T658">
        <f t="shared" si="54"/>
        <v>1</v>
      </c>
      <c r="U658">
        <f t="shared" si="55"/>
        <v>-2</v>
      </c>
      <c r="AG658">
        <v>11222850</v>
      </c>
      <c r="AH658">
        <v>38943</v>
      </c>
    </row>
    <row r="659" spans="1:34" x14ac:dyDescent="0.25">
      <c r="A659">
        <v>11195225</v>
      </c>
      <c r="B659">
        <v>82</v>
      </c>
      <c r="C659" t="s">
        <v>6</v>
      </c>
      <c r="D659">
        <v>1414488</v>
      </c>
      <c r="E659">
        <v>1</v>
      </c>
      <c r="F659">
        <v>365408584</v>
      </c>
      <c r="G659">
        <v>349215131</v>
      </c>
      <c r="H659">
        <v>80</v>
      </c>
      <c r="J659">
        <v>27</v>
      </c>
      <c r="K659">
        <v>19</v>
      </c>
      <c r="L659">
        <v>1</v>
      </c>
      <c r="M659">
        <v>90</v>
      </c>
      <c r="N659">
        <v>2</v>
      </c>
      <c r="O659">
        <v>90</v>
      </c>
      <c r="P659">
        <v>4</v>
      </c>
      <c r="Q659">
        <v>0</v>
      </c>
      <c r="R659">
        <f t="shared" si="52"/>
        <v>1</v>
      </c>
      <c r="S659">
        <f t="shared" si="53"/>
        <v>2</v>
      </c>
      <c r="T659">
        <f t="shared" si="54"/>
        <v>2</v>
      </c>
      <c r="U659">
        <f t="shared" si="55"/>
        <v>-1</v>
      </c>
      <c r="AG659">
        <v>11273142</v>
      </c>
      <c r="AH659">
        <v>27987</v>
      </c>
    </row>
    <row r="660" spans="1:34" x14ac:dyDescent="0.25">
      <c r="A660">
        <v>11194862</v>
      </c>
      <c r="B660">
        <v>13</v>
      </c>
      <c r="C660" t="s">
        <v>6</v>
      </c>
      <c r="D660">
        <v>1579274</v>
      </c>
      <c r="E660">
        <v>2</v>
      </c>
      <c r="F660">
        <v>433357133</v>
      </c>
      <c r="G660">
        <v>433357130</v>
      </c>
      <c r="H660">
        <v>81</v>
      </c>
      <c r="J660">
        <v>14</v>
      </c>
      <c r="K660">
        <v>37</v>
      </c>
      <c r="L660">
        <v>1</v>
      </c>
      <c r="M660">
        <v>90</v>
      </c>
      <c r="N660">
        <v>2</v>
      </c>
      <c r="O660">
        <v>90</v>
      </c>
      <c r="P660">
        <v>4</v>
      </c>
      <c r="Q660">
        <v>0</v>
      </c>
      <c r="R660">
        <f t="shared" si="52"/>
        <v>2</v>
      </c>
      <c r="S660">
        <f t="shared" si="53"/>
        <v>1</v>
      </c>
      <c r="T660">
        <f t="shared" si="54"/>
        <v>-6</v>
      </c>
      <c r="U660">
        <f t="shared" si="55"/>
        <v>1</v>
      </c>
      <c r="AG660">
        <v>616253197</v>
      </c>
      <c r="AH660">
        <v>13648</v>
      </c>
    </row>
    <row r="661" spans="1:34" x14ac:dyDescent="0.25">
      <c r="A661">
        <v>11191680</v>
      </c>
      <c r="B661">
        <v>40</v>
      </c>
      <c r="C661" t="s">
        <v>6</v>
      </c>
      <c r="D661">
        <v>1902871</v>
      </c>
      <c r="E661">
        <v>2</v>
      </c>
      <c r="F661">
        <v>426899523</v>
      </c>
      <c r="G661">
        <v>381018079</v>
      </c>
      <c r="H661">
        <v>78</v>
      </c>
      <c r="I661">
        <v>5</v>
      </c>
      <c r="J661">
        <v>20</v>
      </c>
      <c r="K661">
        <v>28</v>
      </c>
      <c r="L661">
        <v>3</v>
      </c>
      <c r="M661">
        <v>90</v>
      </c>
      <c r="N661">
        <v>7</v>
      </c>
      <c r="O661">
        <v>90</v>
      </c>
      <c r="P661">
        <v>0</v>
      </c>
      <c r="Q661">
        <v>2</v>
      </c>
      <c r="R661">
        <f t="shared" si="52"/>
        <v>7</v>
      </c>
      <c r="S661">
        <f t="shared" si="53"/>
        <v>3</v>
      </c>
      <c r="T661">
        <f t="shared" si="54"/>
        <v>-2</v>
      </c>
      <c r="U661">
        <f t="shared" si="55"/>
        <v>4</v>
      </c>
      <c r="AG661">
        <v>620165042</v>
      </c>
      <c r="AH661">
        <v>24604</v>
      </c>
    </row>
    <row r="662" spans="1:34" x14ac:dyDescent="0.25">
      <c r="A662">
        <v>11190176</v>
      </c>
      <c r="B662">
        <v>29</v>
      </c>
      <c r="C662" t="s">
        <v>6</v>
      </c>
      <c r="D662">
        <v>1414488</v>
      </c>
      <c r="E662">
        <v>1</v>
      </c>
      <c r="F662">
        <v>365408584</v>
      </c>
      <c r="G662">
        <v>349215131</v>
      </c>
      <c r="H662">
        <v>77</v>
      </c>
      <c r="J662">
        <v>27</v>
      </c>
      <c r="K662">
        <v>20</v>
      </c>
      <c r="L662">
        <v>1</v>
      </c>
      <c r="M662">
        <v>90</v>
      </c>
      <c r="N662">
        <v>2</v>
      </c>
      <c r="O662">
        <v>90</v>
      </c>
      <c r="P662">
        <v>4</v>
      </c>
      <c r="Q662">
        <v>0</v>
      </c>
      <c r="R662">
        <f t="shared" si="52"/>
        <v>1</v>
      </c>
      <c r="S662">
        <f t="shared" si="53"/>
        <v>2</v>
      </c>
      <c r="T662">
        <f t="shared" si="54"/>
        <v>1</v>
      </c>
      <c r="U662">
        <f t="shared" si="55"/>
        <v>-1</v>
      </c>
      <c r="AG662">
        <v>620350252</v>
      </c>
      <c r="AH662">
        <v>38734</v>
      </c>
    </row>
    <row r="663" spans="1:34" x14ac:dyDescent="0.25">
      <c r="A663">
        <v>11188690</v>
      </c>
      <c r="B663">
        <v>55</v>
      </c>
      <c r="C663" t="s">
        <v>4</v>
      </c>
      <c r="D663">
        <v>951500</v>
      </c>
      <c r="E663">
        <v>2</v>
      </c>
      <c r="F663">
        <v>432274735</v>
      </c>
      <c r="G663">
        <v>432274734</v>
      </c>
      <c r="H663">
        <v>78</v>
      </c>
      <c r="J663">
        <v>15</v>
      </c>
      <c r="K663">
        <v>23</v>
      </c>
      <c r="L663">
        <v>0</v>
      </c>
      <c r="N663">
        <v>3</v>
      </c>
      <c r="O663">
        <v>90</v>
      </c>
      <c r="P663">
        <v>4</v>
      </c>
      <c r="Q663">
        <v>0</v>
      </c>
      <c r="R663">
        <f t="shared" si="52"/>
        <v>3</v>
      </c>
      <c r="S663">
        <f t="shared" si="53"/>
        <v>0</v>
      </c>
      <c r="T663">
        <f t="shared" si="54"/>
        <v>-2</v>
      </c>
      <c r="U663">
        <f t="shared" si="55"/>
        <v>3</v>
      </c>
      <c r="AG663">
        <v>616253205</v>
      </c>
      <c r="AH663">
        <v>24604</v>
      </c>
    </row>
    <row r="664" spans="1:34" x14ac:dyDescent="0.25">
      <c r="A664">
        <v>11188600</v>
      </c>
      <c r="B664">
        <v>24</v>
      </c>
      <c r="C664" t="s">
        <v>6</v>
      </c>
      <c r="D664">
        <v>137672</v>
      </c>
      <c r="E664">
        <v>2</v>
      </c>
      <c r="F664">
        <v>397098528</v>
      </c>
      <c r="G664">
        <v>394056546</v>
      </c>
      <c r="H664">
        <v>42</v>
      </c>
      <c r="J664">
        <v>43</v>
      </c>
      <c r="K664">
        <v>22</v>
      </c>
      <c r="L664">
        <v>2</v>
      </c>
      <c r="M664">
        <v>90</v>
      </c>
      <c r="N664">
        <v>3</v>
      </c>
      <c r="O664">
        <v>90</v>
      </c>
      <c r="P664">
        <v>3</v>
      </c>
      <c r="Q664">
        <v>8</v>
      </c>
      <c r="R664">
        <f t="shared" si="52"/>
        <v>3</v>
      </c>
      <c r="S664">
        <f t="shared" si="53"/>
        <v>2</v>
      </c>
      <c r="T664">
        <f t="shared" si="54"/>
        <v>5</v>
      </c>
      <c r="U664">
        <f t="shared" si="55"/>
        <v>1</v>
      </c>
      <c r="AG664">
        <v>620536471</v>
      </c>
      <c r="AH664">
        <v>20733</v>
      </c>
    </row>
    <row r="665" spans="1:34" x14ac:dyDescent="0.25">
      <c r="A665">
        <v>11188576</v>
      </c>
      <c r="B665">
        <v>57</v>
      </c>
      <c r="C665" t="s">
        <v>6</v>
      </c>
      <c r="D665">
        <v>313413</v>
      </c>
      <c r="E665">
        <v>2</v>
      </c>
      <c r="F665">
        <v>406746038</v>
      </c>
      <c r="G665">
        <v>399228076</v>
      </c>
      <c r="H665">
        <v>53</v>
      </c>
      <c r="J665">
        <v>28</v>
      </c>
      <c r="K665">
        <v>54</v>
      </c>
      <c r="L665">
        <v>3</v>
      </c>
      <c r="M665">
        <v>90</v>
      </c>
      <c r="N665">
        <v>5</v>
      </c>
      <c r="O665">
        <v>90</v>
      </c>
      <c r="P665">
        <v>8</v>
      </c>
      <c r="Q665">
        <v>7</v>
      </c>
      <c r="R665">
        <f t="shared" si="52"/>
        <v>5</v>
      </c>
      <c r="S665">
        <f t="shared" si="53"/>
        <v>3</v>
      </c>
      <c r="T665">
        <f t="shared" si="54"/>
        <v>-7</v>
      </c>
      <c r="U665">
        <f t="shared" si="55"/>
        <v>2</v>
      </c>
      <c r="AG665">
        <v>616253208</v>
      </c>
      <c r="AH665">
        <v>24352</v>
      </c>
    </row>
    <row r="666" spans="1:34" x14ac:dyDescent="0.25">
      <c r="A666">
        <v>11188576</v>
      </c>
      <c r="B666">
        <v>35</v>
      </c>
      <c r="C666" t="s">
        <v>6</v>
      </c>
      <c r="D666">
        <v>137672</v>
      </c>
      <c r="E666">
        <v>1</v>
      </c>
      <c r="F666">
        <v>392953672</v>
      </c>
      <c r="G666">
        <v>394056546</v>
      </c>
      <c r="H666">
        <v>53</v>
      </c>
      <c r="J666">
        <v>44</v>
      </c>
      <c r="K666">
        <v>39</v>
      </c>
      <c r="L666">
        <v>3</v>
      </c>
      <c r="M666">
        <v>90</v>
      </c>
      <c r="N666">
        <v>5</v>
      </c>
      <c r="O666">
        <v>90</v>
      </c>
      <c r="P666">
        <v>8</v>
      </c>
      <c r="Q666">
        <v>7</v>
      </c>
      <c r="R666">
        <f t="shared" si="52"/>
        <v>3</v>
      </c>
      <c r="S666">
        <f t="shared" si="53"/>
        <v>5</v>
      </c>
      <c r="T666">
        <f t="shared" si="54"/>
        <v>1</v>
      </c>
      <c r="U666">
        <f t="shared" si="55"/>
        <v>-2</v>
      </c>
      <c r="AG666">
        <v>620680391</v>
      </c>
      <c r="AH666">
        <v>24395</v>
      </c>
    </row>
    <row r="667" spans="1:34" x14ac:dyDescent="0.25">
      <c r="A667">
        <v>11188576</v>
      </c>
      <c r="B667">
        <v>12</v>
      </c>
      <c r="C667" t="s">
        <v>6</v>
      </c>
      <c r="D667">
        <v>313413</v>
      </c>
      <c r="E667">
        <v>2</v>
      </c>
      <c r="F667">
        <v>406746038</v>
      </c>
      <c r="G667">
        <v>399228076</v>
      </c>
      <c r="H667">
        <v>53</v>
      </c>
      <c r="J667">
        <v>28</v>
      </c>
      <c r="K667">
        <v>54</v>
      </c>
      <c r="L667">
        <v>3</v>
      </c>
      <c r="M667">
        <v>90</v>
      </c>
      <c r="N667">
        <v>5</v>
      </c>
      <c r="O667">
        <v>90</v>
      </c>
      <c r="P667">
        <v>8</v>
      </c>
      <c r="Q667">
        <v>7</v>
      </c>
      <c r="R667">
        <f t="shared" si="52"/>
        <v>5</v>
      </c>
      <c r="S667">
        <f t="shared" si="53"/>
        <v>3</v>
      </c>
      <c r="T667">
        <f t="shared" si="54"/>
        <v>-7</v>
      </c>
      <c r="U667">
        <f t="shared" si="55"/>
        <v>2</v>
      </c>
      <c r="AG667">
        <v>616135957</v>
      </c>
      <c r="AH667">
        <v>20733</v>
      </c>
    </row>
    <row r="668" spans="1:34" x14ac:dyDescent="0.25">
      <c r="A668">
        <v>11187519</v>
      </c>
      <c r="B668">
        <v>56</v>
      </c>
      <c r="C668" t="s">
        <v>6</v>
      </c>
      <c r="D668">
        <v>1578600</v>
      </c>
      <c r="E668">
        <v>2</v>
      </c>
      <c r="F668">
        <v>387315533</v>
      </c>
      <c r="G668">
        <v>397527820</v>
      </c>
      <c r="H668">
        <v>46</v>
      </c>
      <c r="I668">
        <v>4</v>
      </c>
      <c r="J668">
        <v>28</v>
      </c>
      <c r="K668">
        <v>29</v>
      </c>
      <c r="L668">
        <v>3</v>
      </c>
      <c r="M668">
        <v>90</v>
      </c>
      <c r="N668">
        <v>2</v>
      </c>
      <c r="O668">
        <v>90</v>
      </c>
      <c r="P668">
        <v>0</v>
      </c>
      <c r="Q668">
        <v>0</v>
      </c>
      <c r="R668">
        <f t="shared" si="52"/>
        <v>2</v>
      </c>
      <c r="S668">
        <f t="shared" si="53"/>
        <v>3</v>
      </c>
      <c r="T668">
        <f t="shared" si="54"/>
        <v>-1</v>
      </c>
      <c r="U668">
        <f t="shared" si="55"/>
        <v>-1</v>
      </c>
      <c r="AG668">
        <v>617269772</v>
      </c>
      <c r="AH668">
        <v>39359</v>
      </c>
    </row>
    <row r="669" spans="1:34" x14ac:dyDescent="0.25">
      <c r="A669">
        <v>11187041</v>
      </c>
      <c r="B669">
        <v>82</v>
      </c>
      <c r="C669" t="s">
        <v>4</v>
      </c>
      <c r="D669">
        <v>26877</v>
      </c>
      <c r="E669">
        <v>2</v>
      </c>
      <c r="F669">
        <v>396725450</v>
      </c>
      <c r="G669">
        <v>396809939</v>
      </c>
      <c r="H669">
        <v>46</v>
      </c>
      <c r="I669">
        <v>10</v>
      </c>
      <c r="J669">
        <v>48</v>
      </c>
      <c r="K669">
        <v>33</v>
      </c>
      <c r="L669">
        <v>3</v>
      </c>
      <c r="M669">
        <v>90</v>
      </c>
      <c r="N669">
        <v>7</v>
      </c>
      <c r="O669">
        <v>90</v>
      </c>
      <c r="P669">
        <v>7</v>
      </c>
      <c r="Q669">
        <v>7</v>
      </c>
      <c r="R669">
        <f t="shared" si="52"/>
        <v>7</v>
      </c>
      <c r="S669">
        <f t="shared" si="53"/>
        <v>3</v>
      </c>
      <c r="T669">
        <f t="shared" si="54"/>
        <v>3</v>
      </c>
      <c r="U669">
        <f t="shared" si="55"/>
        <v>4</v>
      </c>
      <c r="AG669">
        <v>620260171</v>
      </c>
      <c r="AH669">
        <v>38734</v>
      </c>
    </row>
    <row r="670" spans="1:34" x14ac:dyDescent="0.25">
      <c r="A670">
        <v>11187041</v>
      </c>
      <c r="B670">
        <v>14</v>
      </c>
      <c r="C670" t="s">
        <v>6</v>
      </c>
      <c r="D670">
        <v>1588397</v>
      </c>
      <c r="E670">
        <v>1</v>
      </c>
      <c r="F670">
        <v>408734497</v>
      </c>
      <c r="G670">
        <v>377501034</v>
      </c>
      <c r="H670">
        <v>46</v>
      </c>
      <c r="J670">
        <v>28</v>
      </c>
      <c r="K670">
        <v>55</v>
      </c>
      <c r="L670">
        <v>3</v>
      </c>
      <c r="M670">
        <v>90</v>
      </c>
      <c r="N670">
        <v>7</v>
      </c>
      <c r="O670">
        <v>90</v>
      </c>
      <c r="P670">
        <v>7</v>
      </c>
      <c r="Q670">
        <v>7</v>
      </c>
      <c r="R670">
        <f t="shared" si="52"/>
        <v>3</v>
      </c>
      <c r="S670">
        <f t="shared" si="53"/>
        <v>7</v>
      </c>
      <c r="T670">
        <f t="shared" si="54"/>
        <v>-7</v>
      </c>
      <c r="U670">
        <f t="shared" si="55"/>
        <v>-4</v>
      </c>
      <c r="AG670">
        <v>617269776</v>
      </c>
      <c r="AH670">
        <v>31480</v>
      </c>
    </row>
    <row r="671" spans="1:34" x14ac:dyDescent="0.25">
      <c r="A671">
        <v>11187037</v>
      </c>
      <c r="B671">
        <v>67</v>
      </c>
      <c r="C671" t="s">
        <v>6</v>
      </c>
      <c r="D671">
        <v>26877</v>
      </c>
      <c r="E671">
        <v>1</v>
      </c>
      <c r="F671">
        <v>396751770</v>
      </c>
      <c r="G671">
        <v>386742161</v>
      </c>
      <c r="H671">
        <v>54</v>
      </c>
      <c r="I671">
        <v>10</v>
      </c>
      <c r="J671">
        <v>47</v>
      </c>
      <c r="K671">
        <v>29</v>
      </c>
      <c r="L671">
        <v>7</v>
      </c>
      <c r="M671">
        <v>90</v>
      </c>
      <c r="N671">
        <v>0</v>
      </c>
      <c r="P671">
        <v>8</v>
      </c>
      <c r="Q671">
        <v>4</v>
      </c>
      <c r="R671">
        <f t="shared" si="52"/>
        <v>7</v>
      </c>
      <c r="S671">
        <f t="shared" si="53"/>
        <v>0</v>
      </c>
      <c r="T671">
        <f t="shared" si="54"/>
        <v>4</v>
      </c>
      <c r="U671">
        <f t="shared" si="55"/>
        <v>7</v>
      </c>
      <c r="AG671">
        <v>620447853</v>
      </c>
      <c r="AH671">
        <v>36838</v>
      </c>
    </row>
    <row r="672" spans="1:34" x14ac:dyDescent="0.25">
      <c r="A672">
        <v>11182078</v>
      </c>
      <c r="B672">
        <v>73</v>
      </c>
      <c r="C672" t="s">
        <v>6</v>
      </c>
      <c r="D672">
        <v>1414488</v>
      </c>
      <c r="E672">
        <v>1</v>
      </c>
      <c r="F672">
        <v>365408584</v>
      </c>
      <c r="G672">
        <v>349215131</v>
      </c>
      <c r="H672">
        <v>79</v>
      </c>
      <c r="J672">
        <v>27</v>
      </c>
      <c r="K672">
        <v>14</v>
      </c>
      <c r="L672">
        <v>1</v>
      </c>
      <c r="M672">
        <v>90</v>
      </c>
      <c r="N672">
        <v>2</v>
      </c>
      <c r="O672">
        <v>90</v>
      </c>
      <c r="P672">
        <v>4</v>
      </c>
      <c r="Q672">
        <v>0</v>
      </c>
      <c r="R672">
        <f t="shared" si="52"/>
        <v>1</v>
      </c>
      <c r="S672">
        <f t="shared" si="53"/>
        <v>2</v>
      </c>
      <c r="T672">
        <f t="shared" si="54"/>
        <v>3</v>
      </c>
      <c r="U672">
        <f t="shared" si="55"/>
        <v>-1</v>
      </c>
      <c r="AG672">
        <v>617269778</v>
      </c>
      <c r="AH672">
        <v>27987</v>
      </c>
    </row>
    <row r="673" spans="1:34" x14ac:dyDescent="0.25">
      <c r="A673">
        <v>11180598</v>
      </c>
      <c r="B673">
        <v>14</v>
      </c>
      <c r="C673" t="s">
        <v>6</v>
      </c>
      <c r="D673">
        <v>1414488</v>
      </c>
      <c r="E673">
        <v>1</v>
      </c>
      <c r="F673">
        <v>365408584</v>
      </c>
      <c r="G673">
        <v>349215131</v>
      </c>
      <c r="H673">
        <v>82</v>
      </c>
      <c r="J673">
        <v>27</v>
      </c>
      <c r="K673">
        <v>22</v>
      </c>
      <c r="L673">
        <v>1</v>
      </c>
      <c r="M673">
        <v>90</v>
      </c>
      <c r="N673">
        <v>0</v>
      </c>
      <c r="P673">
        <v>4</v>
      </c>
      <c r="Q673">
        <v>2</v>
      </c>
      <c r="R673">
        <f t="shared" si="52"/>
        <v>1</v>
      </c>
      <c r="S673">
        <f t="shared" si="53"/>
        <v>0</v>
      </c>
      <c r="T673">
        <f t="shared" si="54"/>
        <v>1</v>
      </c>
      <c r="U673">
        <f t="shared" si="55"/>
        <v>1</v>
      </c>
      <c r="AG673">
        <v>620609812</v>
      </c>
      <c r="AH673">
        <v>39359</v>
      </c>
    </row>
    <row r="674" spans="1:34" x14ac:dyDescent="0.25">
      <c r="A674">
        <v>11179759</v>
      </c>
      <c r="B674">
        <v>70</v>
      </c>
      <c r="C674" t="s">
        <v>4</v>
      </c>
      <c r="D674">
        <v>1414488</v>
      </c>
      <c r="E674">
        <v>1</v>
      </c>
      <c r="F674">
        <v>365408584</v>
      </c>
      <c r="G674">
        <v>349215131</v>
      </c>
      <c r="H674">
        <v>78</v>
      </c>
      <c r="J674">
        <v>27</v>
      </c>
      <c r="K674">
        <v>18</v>
      </c>
      <c r="L674">
        <v>1</v>
      </c>
      <c r="M674">
        <v>90</v>
      </c>
      <c r="N674">
        <v>0</v>
      </c>
      <c r="P674">
        <v>4</v>
      </c>
      <c r="Q674">
        <v>0</v>
      </c>
      <c r="R674">
        <f t="shared" si="52"/>
        <v>1</v>
      </c>
      <c r="S674">
        <f t="shared" si="53"/>
        <v>0</v>
      </c>
      <c r="T674">
        <f t="shared" si="54"/>
        <v>2</v>
      </c>
      <c r="U674">
        <f t="shared" si="55"/>
        <v>1</v>
      </c>
      <c r="AG674">
        <v>617269783</v>
      </c>
      <c r="AH674">
        <v>27987</v>
      </c>
    </row>
    <row r="675" spans="1:34" x14ac:dyDescent="0.25">
      <c r="A675">
        <v>11156431</v>
      </c>
      <c r="B675">
        <v>60</v>
      </c>
      <c r="C675" t="s">
        <v>6</v>
      </c>
      <c r="D675">
        <v>438811</v>
      </c>
      <c r="E675">
        <v>2</v>
      </c>
      <c r="F675">
        <v>425965525</v>
      </c>
      <c r="G675">
        <v>402435431</v>
      </c>
      <c r="H675">
        <v>70</v>
      </c>
      <c r="I675">
        <v>3</v>
      </c>
      <c r="J675">
        <v>13</v>
      </c>
      <c r="K675">
        <v>23</v>
      </c>
      <c r="L675">
        <v>3</v>
      </c>
      <c r="M675">
        <v>90</v>
      </c>
      <c r="N675">
        <v>2</v>
      </c>
      <c r="O675">
        <v>90</v>
      </c>
      <c r="P675">
        <v>3</v>
      </c>
      <c r="Q675">
        <v>0</v>
      </c>
      <c r="R675">
        <f t="shared" si="52"/>
        <v>2</v>
      </c>
      <c r="S675">
        <f t="shared" si="53"/>
        <v>3</v>
      </c>
      <c r="T675">
        <f t="shared" si="54"/>
        <v>-3</v>
      </c>
      <c r="U675">
        <f t="shared" si="55"/>
        <v>-1</v>
      </c>
      <c r="AG675">
        <v>620723616</v>
      </c>
      <c r="AH675">
        <v>27987</v>
      </c>
    </row>
    <row r="676" spans="1:34" x14ac:dyDescent="0.25">
      <c r="A676">
        <v>11155251</v>
      </c>
      <c r="B676">
        <v>80</v>
      </c>
      <c r="C676" t="s">
        <v>6</v>
      </c>
      <c r="D676">
        <v>1414488</v>
      </c>
      <c r="E676">
        <v>1</v>
      </c>
      <c r="F676">
        <v>365408584</v>
      </c>
      <c r="G676">
        <v>349215131</v>
      </c>
      <c r="H676">
        <v>79</v>
      </c>
      <c r="J676">
        <v>26</v>
      </c>
      <c r="K676">
        <v>20</v>
      </c>
      <c r="L676">
        <v>1</v>
      </c>
      <c r="M676">
        <v>90</v>
      </c>
      <c r="N676">
        <v>2</v>
      </c>
      <c r="O676">
        <v>90</v>
      </c>
      <c r="P676">
        <v>4</v>
      </c>
      <c r="Q676">
        <v>0</v>
      </c>
      <c r="R676">
        <f t="shared" si="52"/>
        <v>1</v>
      </c>
      <c r="S676">
        <f t="shared" si="53"/>
        <v>2</v>
      </c>
      <c r="T676">
        <f t="shared" si="54"/>
        <v>1</v>
      </c>
      <c r="U676">
        <f t="shared" si="55"/>
        <v>-1</v>
      </c>
      <c r="AG676">
        <v>11204116</v>
      </c>
      <c r="AH676">
        <v>38734</v>
      </c>
    </row>
    <row r="677" spans="1:34" x14ac:dyDescent="0.25">
      <c r="A677">
        <v>11132919</v>
      </c>
      <c r="B677">
        <v>44</v>
      </c>
      <c r="C677" t="s">
        <v>4</v>
      </c>
      <c r="D677">
        <v>443806</v>
      </c>
      <c r="E677">
        <v>2</v>
      </c>
      <c r="F677">
        <v>414273517</v>
      </c>
      <c r="G677">
        <v>433183882</v>
      </c>
      <c r="H677">
        <v>68</v>
      </c>
      <c r="J677">
        <v>14</v>
      </c>
      <c r="K677">
        <v>23</v>
      </c>
      <c r="L677">
        <v>0</v>
      </c>
      <c r="N677">
        <v>1</v>
      </c>
      <c r="O677">
        <v>90</v>
      </c>
      <c r="P677">
        <v>4</v>
      </c>
      <c r="Q677">
        <v>0</v>
      </c>
      <c r="R677">
        <f t="shared" si="52"/>
        <v>1</v>
      </c>
      <c r="S677">
        <f t="shared" si="53"/>
        <v>0</v>
      </c>
      <c r="T677">
        <f t="shared" si="54"/>
        <v>-3</v>
      </c>
      <c r="U677">
        <f t="shared" si="55"/>
        <v>1</v>
      </c>
      <c r="AG677">
        <v>11204937</v>
      </c>
      <c r="AH677">
        <v>27987</v>
      </c>
    </row>
    <row r="678" spans="1:34" x14ac:dyDescent="0.25">
      <c r="A678">
        <v>11109153</v>
      </c>
      <c r="B678">
        <v>9</v>
      </c>
      <c r="C678" t="s">
        <v>6</v>
      </c>
      <c r="D678">
        <v>1414488</v>
      </c>
      <c r="E678">
        <v>1</v>
      </c>
      <c r="F678">
        <v>365408584</v>
      </c>
      <c r="G678">
        <v>349215131</v>
      </c>
      <c r="H678">
        <v>75</v>
      </c>
      <c r="J678">
        <v>27</v>
      </c>
      <c r="K678">
        <v>21</v>
      </c>
      <c r="L678">
        <v>1</v>
      </c>
      <c r="M678">
        <v>90</v>
      </c>
      <c r="N678">
        <v>2</v>
      </c>
      <c r="O678">
        <v>90</v>
      </c>
      <c r="P678">
        <v>4</v>
      </c>
      <c r="Q678">
        <v>7</v>
      </c>
      <c r="R678">
        <f t="shared" si="52"/>
        <v>1</v>
      </c>
      <c r="S678">
        <f t="shared" si="53"/>
        <v>2</v>
      </c>
      <c r="T678">
        <f t="shared" si="54"/>
        <v>1</v>
      </c>
      <c r="U678">
        <f t="shared" si="55"/>
        <v>-1</v>
      </c>
      <c r="AG678">
        <v>11210068</v>
      </c>
      <c r="AH678">
        <v>31480</v>
      </c>
    </row>
    <row r="679" spans="1:34" x14ac:dyDescent="0.25">
      <c r="A679">
        <v>11109129</v>
      </c>
      <c r="B679">
        <v>60</v>
      </c>
      <c r="C679" t="s">
        <v>4</v>
      </c>
      <c r="D679">
        <v>1414488</v>
      </c>
      <c r="E679">
        <v>1</v>
      </c>
      <c r="F679">
        <v>365408584</v>
      </c>
      <c r="G679">
        <v>349215131</v>
      </c>
      <c r="H679">
        <v>78</v>
      </c>
      <c r="J679">
        <v>26</v>
      </c>
      <c r="K679">
        <v>18</v>
      </c>
      <c r="L679">
        <v>1</v>
      </c>
      <c r="M679">
        <v>90</v>
      </c>
      <c r="N679">
        <v>1</v>
      </c>
      <c r="O679">
        <v>90</v>
      </c>
      <c r="P679">
        <v>4</v>
      </c>
      <c r="Q679">
        <v>0</v>
      </c>
      <c r="R679">
        <f t="shared" si="52"/>
        <v>1</v>
      </c>
      <c r="S679">
        <f t="shared" si="53"/>
        <v>1</v>
      </c>
      <c r="T679">
        <f t="shared" si="54"/>
        <v>2</v>
      </c>
      <c r="U679">
        <f t="shared" si="55"/>
        <v>0</v>
      </c>
      <c r="AG679">
        <v>10763133</v>
      </c>
      <c r="AH679">
        <v>20733</v>
      </c>
    </row>
    <row r="680" spans="1:34" x14ac:dyDescent="0.25">
      <c r="A680">
        <v>11109070</v>
      </c>
      <c r="B680">
        <v>12</v>
      </c>
      <c r="C680" t="s">
        <v>4</v>
      </c>
      <c r="D680">
        <v>1414488</v>
      </c>
      <c r="E680">
        <v>1</v>
      </c>
      <c r="F680">
        <v>365408584</v>
      </c>
      <c r="G680">
        <v>349215131</v>
      </c>
      <c r="H680">
        <v>77</v>
      </c>
      <c r="J680">
        <v>26</v>
      </c>
      <c r="K680">
        <v>21</v>
      </c>
      <c r="L680">
        <v>1</v>
      </c>
      <c r="M680">
        <v>90</v>
      </c>
      <c r="N680">
        <v>0</v>
      </c>
      <c r="P680">
        <v>4</v>
      </c>
      <c r="Q680">
        <v>0</v>
      </c>
      <c r="R680">
        <f t="shared" si="52"/>
        <v>1</v>
      </c>
      <c r="S680">
        <f t="shared" si="53"/>
        <v>0</v>
      </c>
      <c r="T680">
        <f t="shared" si="54"/>
        <v>1</v>
      </c>
      <c r="U680">
        <f t="shared" si="55"/>
        <v>1</v>
      </c>
      <c r="AG680">
        <v>11213876</v>
      </c>
      <c r="AH680">
        <v>20733</v>
      </c>
    </row>
    <row r="681" spans="1:34" x14ac:dyDescent="0.25">
      <c r="A681">
        <v>11108386</v>
      </c>
      <c r="B681">
        <v>52</v>
      </c>
      <c r="C681" t="s">
        <v>6</v>
      </c>
      <c r="D681">
        <v>1414488</v>
      </c>
      <c r="E681">
        <v>1</v>
      </c>
      <c r="F681">
        <v>365408584</v>
      </c>
      <c r="G681">
        <v>349215131</v>
      </c>
      <c r="H681">
        <v>76</v>
      </c>
      <c r="J681">
        <v>26</v>
      </c>
      <c r="K681">
        <v>19</v>
      </c>
      <c r="L681">
        <v>1</v>
      </c>
      <c r="M681">
        <v>90</v>
      </c>
      <c r="N681">
        <v>1</v>
      </c>
      <c r="O681">
        <v>90</v>
      </c>
      <c r="P681">
        <v>4</v>
      </c>
      <c r="Q681">
        <v>0</v>
      </c>
      <c r="R681">
        <f t="shared" si="52"/>
        <v>1</v>
      </c>
      <c r="S681">
        <f t="shared" si="53"/>
        <v>1</v>
      </c>
      <c r="T681">
        <f t="shared" si="54"/>
        <v>1</v>
      </c>
      <c r="U681">
        <f t="shared" si="55"/>
        <v>0</v>
      </c>
      <c r="AG681">
        <v>11219478</v>
      </c>
      <c r="AH681">
        <v>31689</v>
      </c>
    </row>
    <row r="682" spans="1:34" x14ac:dyDescent="0.25">
      <c r="A682">
        <v>11108334</v>
      </c>
      <c r="B682">
        <v>22</v>
      </c>
      <c r="C682" t="s">
        <v>4</v>
      </c>
      <c r="D682">
        <v>1414488</v>
      </c>
      <c r="E682">
        <v>1</v>
      </c>
      <c r="F682">
        <v>365408584</v>
      </c>
      <c r="G682">
        <v>349215131</v>
      </c>
      <c r="H682">
        <v>77</v>
      </c>
      <c r="J682">
        <v>26</v>
      </c>
      <c r="K682">
        <v>21</v>
      </c>
      <c r="L682">
        <v>1</v>
      </c>
      <c r="M682">
        <v>90</v>
      </c>
      <c r="N682">
        <v>0</v>
      </c>
      <c r="P682">
        <v>4</v>
      </c>
      <c r="Q682">
        <v>7</v>
      </c>
      <c r="R682">
        <f t="shared" si="52"/>
        <v>1</v>
      </c>
      <c r="S682">
        <f t="shared" si="53"/>
        <v>0</v>
      </c>
      <c r="T682">
        <f t="shared" si="54"/>
        <v>1</v>
      </c>
      <c r="U682">
        <f t="shared" si="55"/>
        <v>1</v>
      </c>
      <c r="AG682">
        <v>11219492</v>
      </c>
      <c r="AH682">
        <v>20733</v>
      </c>
    </row>
    <row r="683" spans="1:34" x14ac:dyDescent="0.25">
      <c r="A683">
        <v>11106345</v>
      </c>
      <c r="B683">
        <v>26</v>
      </c>
      <c r="C683" t="s">
        <v>6</v>
      </c>
      <c r="D683">
        <v>157258</v>
      </c>
      <c r="E683">
        <v>2</v>
      </c>
      <c r="F683">
        <v>432187668</v>
      </c>
      <c r="G683">
        <v>432187661</v>
      </c>
      <c r="H683">
        <v>77</v>
      </c>
      <c r="J683">
        <v>16</v>
      </c>
      <c r="K683">
        <v>37</v>
      </c>
      <c r="L683">
        <v>1</v>
      </c>
      <c r="M683">
        <v>90</v>
      </c>
      <c r="N683">
        <v>3</v>
      </c>
      <c r="O683">
        <v>90</v>
      </c>
      <c r="P683">
        <v>4</v>
      </c>
      <c r="Q683">
        <v>4</v>
      </c>
      <c r="R683">
        <f t="shared" ref="R683:R700" si="56">IF(E683=1,L683,N683)</f>
        <v>3</v>
      </c>
      <c r="S683">
        <f t="shared" ref="S683:S700" si="57">IF(E683=1,N683,L683)</f>
        <v>1</v>
      </c>
      <c r="T683">
        <f t="shared" ref="T683:T700" si="58">INT((J683-K683)/4)</f>
        <v>-6</v>
      </c>
      <c r="U683">
        <f t="shared" ref="U683:U700" si="59">R683-S683</f>
        <v>2</v>
      </c>
      <c r="AG683">
        <v>11231114</v>
      </c>
      <c r="AH683">
        <v>31480</v>
      </c>
    </row>
    <row r="684" spans="1:34" x14ac:dyDescent="0.25">
      <c r="A684">
        <v>11105468</v>
      </c>
      <c r="B684">
        <v>8</v>
      </c>
      <c r="C684" t="s">
        <v>4</v>
      </c>
      <c r="D684">
        <v>1414488</v>
      </c>
      <c r="E684">
        <v>1</v>
      </c>
      <c r="F684">
        <v>365408584</v>
      </c>
      <c r="G684">
        <v>349215131</v>
      </c>
      <c r="H684">
        <v>81</v>
      </c>
      <c r="J684">
        <v>27</v>
      </c>
      <c r="K684">
        <v>19</v>
      </c>
      <c r="L684">
        <v>1</v>
      </c>
      <c r="M684">
        <v>90</v>
      </c>
      <c r="N684">
        <v>0</v>
      </c>
      <c r="P684">
        <v>4</v>
      </c>
      <c r="Q684">
        <v>0</v>
      </c>
      <c r="R684">
        <f t="shared" si="56"/>
        <v>1</v>
      </c>
      <c r="S684">
        <f t="shared" si="57"/>
        <v>0</v>
      </c>
      <c r="T684">
        <f t="shared" si="58"/>
        <v>2</v>
      </c>
      <c r="U684">
        <f t="shared" si="59"/>
        <v>1</v>
      </c>
      <c r="AG684">
        <v>11233761</v>
      </c>
      <c r="AH684">
        <v>27987</v>
      </c>
    </row>
    <row r="685" spans="1:34" x14ac:dyDescent="0.25">
      <c r="A685">
        <v>11105364</v>
      </c>
      <c r="B685">
        <v>32</v>
      </c>
      <c r="C685" t="s">
        <v>4</v>
      </c>
      <c r="D685">
        <v>1414488</v>
      </c>
      <c r="E685">
        <v>1</v>
      </c>
      <c r="F685">
        <v>365408584</v>
      </c>
      <c r="G685">
        <v>349215131</v>
      </c>
      <c r="H685">
        <v>82</v>
      </c>
      <c r="J685">
        <v>27</v>
      </c>
      <c r="K685">
        <v>20</v>
      </c>
      <c r="L685">
        <v>1</v>
      </c>
      <c r="M685">
        <v>90</v>
      </c>
      <c r="N685">
        <v>0</v>
      </c>
      <c r="P685">
        <v>4</v>
      </c>
      <c r="Q685">
        <v>7</v>
      </c>
      <c r="R685">
        <f t="shared" si="56"/>
        <v>1</v>
      </c>
      <c r="S685">
        <f t="shared" si="57"/>
        <v>0</v>
      </c>
      <c r="T685">
        <f t="shared" si="58"/>
        <v>1</v>
      </c>
      <c r="U685">
        <f t="shared" si="59"/>
        <v>1</v>
      </c>
      <c r="AG685">
        <v>11239340</v>
      </c>
      <c r="AH685">
        <v>27987</v>
      </c>
    </row>
    <row r="686" spans="1:34" x14ac:dyDescent="0.25">
      <c r="A686">
        <v>11105364</v>
      </c>
      <c r="B686">
        <v>20</v>
      </c>
      <c r="C686" t="s">
        <v>4</v>
      </c>
      <c r="D686">
        <v>1414488</v>
      </c>
      <c r="E686">
        <v>1</v>
      </c>
      <c r="F686">
        <v>365408584</v>
      </c>
      <c r="G686">
        <v>349215131</v>
      </c>
      <c r="H686">
        <v>82</v>
      </c>
      <c r="J686">
        <v>27</v>
      </c>
      <c r="K686">
        <v>20</v>
      </c>
      <c r="L686">
        <v>1</v>
      </c>
      <c r="M686">
        <v>90</v>
      </c>
      <c r="N686">
        <v>0</v>
      </c>
      <c r="P686">
        <v>4</v>
      </c>
      <c r="Q686">
        <v>7</v>
      </c>
      <c r="R686">
        <f t="shared" si="56"/>
        <v>1</v>
      </c>
      <c r="S686">
        <f t="shared" si="57"/>
        <v>0</v>
      </c>
      <c r="T686">
        <f t="shared" si="58"/>
        <v>1</v>
      </c>
      <c r="U686">
        <f t="shared" si="59"/>
        <v>1</v>
      </c>
      <c r="AG686">
        <v>11242861</v>
      </c>
      <c r="AH686">
        <v>20733</v>
      </c>
    </row>
    <row r="687" spans="1:34" x14ac:dyDescent="0.25">
      <c r="A687">
        <v>11101596</v>
      </c>
      <c r="B687">
        <v>89</v>
      </c>
      <c r="C687" t="s">
        <v>4</v>
      </c>
      <c r="D687">
        <v>1414488</v>
      </c>
      <c r="E687">
        <v>1</v>
      </c>
      <c r="F687">
        <v>365408584</v>
      </c>
      <c r="G687">
        <v>349215131</v>
      </c>
      <c r="H687">
        <v>79</v>
      </c>
      <c r="J687">
        <v>27</v>
      </c>
      <c r="K687">
        <v>18</v>
      </c>
      <c r="L687">
        <v>1</v>
      </c>
      <c r="M687">
        <v>90</v>
      </c>
      <c r="N687">
        <v>1</v>
      </c>
      <c r="O687">
        <v>90</v>
      </c>
      <c r="P687">
        <v>4</v>
      </c>
      <c r="Q687">
        <v>4</v>
      </c>
      <c r="R687">
        <f t="shared" si="56"/>
        <v>1</v>
      </c>
      <c r="S687">
        <f t="shared" si="57"/>
        <v>1</v>
      </c>
      <c r="T687">
        <f t="shared" si="58"/>
        <v>2</v>
      </c>
      <c r="U687">
        <f t="shared" si="59"/>
        <v>0</v>
      </c>
      <c r="AG687">
        <v>11246353</v>
      </c>
      <c r="AH687">
        <v>26133</v>
      </c>
    </row>
    <row r="688" spans="1:34" x14ac:dyDescent="0.25">
      <c r="A688">
        <v>11099145</v>
      </c>
      <c r="B688">
        <v>10</v>
      </c>
      <c r="C688" t="s">
        <v>4</v>
      </c>
      <c r="D688">
        <v>271583</v>
      </c>
      <c r="E688">
        <v>2</v>
      </c>
      <c r="F688">
        <v>433132946</v>
      </c>
      <c r="G688">
        <v>433132945</v>
      </c>
      <c r="H688">
        <v>73</v>
      </c>
      <c r="J688">
        <v>18</v>
      </c>
      <c r="K688">
        <v>23</v>
      </c>
      <c r="L688">
        <v>0</v>
      </c>
      <c r="N688">
        <v>2</v>
      </c>
      <c r="O688">
        <v>90</v>
      </c>
      <c r="P688">
        <v>4</v>
      </c>
      <c r="Q688">
        <v>0</v>
      </c>
      <c r="R688">
        <f t="shared" si="56"/>
        <v>2</v>
      </c>
      <c r="S688">
        <f t="shared" si="57"/>
        <v>0</v>
      </c>
      <c r="T688">
        <f t="shared" si="58"/>
        <v>-2</v>
      </c>
      <c r="U688">
        <f t="shared" si="59"/>
        <v>2</v>
      </c>
      <c r="AG688">
        <v>11250419</v>
      </c>
      <c r="AH688">
        <v>20733</v>
      </c>
    </row>
    <row r="689" spans="1:34" x14ac:dyDescent="0.25">
      <c r="A689">
        <v>10989482</v>
      </c>
      <c r="B689">
        <v>57</v>
      </c>
      <c r="C689" t="s">
        <v>4</v>
      </c>
      <c r="D689">
        <v>244624</v>
      </c>
      <c r="E689">
        <v>2</v>
      </c>
      <c r="F689">
        <v>432217563</v>
      </c>
      <c r="G689">
        <v>350735655</v>
      </c>
      <c r="H689">
        <v>77</v>
      </c>
      <c r="J689">
        <v>19</v>
      </c>
      <c r="K689">
        <v>37</v>
      </c>
      <c r="L689">
        <v>1</v>
      </c>
      <c r="M689">
        <v>90</v>
      </c>
      <c r="N689">
        <v>1</v>
      </c>
      <c r="O689">
        <v>90</v>
      </c>
      <c r="P689">
        <v>4</v>
      </c>
      <c r="Q689">
        <v>4</v>
      </c>
      <c r="R689">
        <f t="shared" si="56"/>
        <v>1</v>
      </c>
      <c r="S689">
        <f t="shared" si="57"/>
        <v>1</v>
      </c>
      <c r="T689">
        <f t="shared" si="58"/>
        <v>-5</v>
      </c>
      <c r="U689">
        <f t="shared" si="59"/>
        <v>0</v>
      </c>
      <c r="AG689">
        <v>11251768</v>
      </c>
      <c r="AH689">
        <v>37089</v>
      </c>
    </row>
    <row r="690" spans="1:34" x14ac:dyDescent="0.25">
      <c r="A690">
        <v>10980976</v>
      </c>
      <c r="B690">
        <v>53</v>
      </c>
      <c r="C690" t="s">
        <v>4</v>
      </c>
      <c r="D690">
        <v>1414488</v>
      </c>
      <c r="E690">
        <v>1</v>
      </c>
      <c r="F690">
        <v>365408584</v>
      </c>
      <c r="G690">
        <v>349215131</v>
      </c>
      <c r="H690">
        <v>80</v>
      </c>
      <c r="J690">
        <v>27</v>
      </c>
      <c r="K690">
        <v>19</v>
      </c>
      <c r="L690">
        <v>1</v>
      </c>
      <c r="M690">
        <v>90</v>
      </c>
      <c r="N690">
        <v>1</v>
      </c>
      <c r="O690">
        <v>90</v>
      </c>
      <c r="P690">
        <v>4</v>
      </c>
      <c r="Q690">
        <v>2</v>
      </c>
      <c r="R690">
        <f t="shared" si="56"/>
        <v>1</v>
      </c>
      <c r="S690">
        <f t="shared" si="57"/>
        <v>1</v>
      </c>
      <c r="T690">
        <f t="shared" si="58"/>
        <v>2</v>
      </c>
      <c r="U690">
        <f t="shared" si="59"/>
        <v>0</v>
      </c>
      <c r="AG690">
        <v>11238095</v>
      </c>
      <c r="AH690">
        <v>27987</v>
      </c>
    </row>
    <row r="691" spans="1:34" x14ac:dyDescent="0.25">
      <c r="A691">
        <v>10980565</v>
      </c>
      <c r="B691">
        <v>28</v>
      </c>
      <c r="C691" t="s">
        <v>6</v>
      </c>
      <c r="D691">
        <v>696221</v>
      </c>
      <c r="E691">
        <v>2</v>
      </c>
      <c r="F691">
        <v>426496355</v>
      </c>
      <c r="G691">
        <v>432245611</v>
      </c>
      <c r="H691">
        <v>80</v>
      </c>
      <c r="J691">
        <v>14</v>
      </c>
      <c r="K691">
        <v>37</v>
      </c>
      <c r="L691">
        <v>1</v>
      </c>
      <c r="M691">
        <v>90</v>
      </c>
      <c r="N691">
        <v>1</v>
      </c>
      <c r="O691">
        <v>90</v>
      </c>
      <c r="P691">
        <v>4</v>
      </c>
      <c r="Q691">
        <v>7</v>
      </c>
      <c r="R691">
        <f t="shared" si="56"/>
        <v>1</v>
      </c>
      <c r="S691">
        <f t="shared" si="57"/>
        <v>1</v>
      </c>
      <c r="T691">
        <f t="shared" si="58"/>
        <v>-6</v>
      </c>
      <c r="U691">
        <f t="shared" si="59"/>
        <v>0</v>
      </c>
      <c r="AG691">
        <v>11254453</v>
      </c>
      <c r="AH691">
        <v>20733</v>
      </c>
    </row>
    <row r="692" spans="1:34" x14ac:dyDescent="0.25">
      <c r="A692">
        <v>10980415</v>
      </c>
      <c r="B692">
        <v>16</v>
      </c>
      <c r="C692" t="s">
        <v>6</v>
      </c>
      <c r="D692">
        <v>1414488</v>
      </c>
      <c r="E692">
        <v>1</v>
      </c>
      <c r="F692">
        <v>365408584</v>
      </c>
      <c r="G692">
        <v>349215131</v>
      </c>
      <c r="H692">
        <v>71</v>
      </c>
      <c r="J692">
        <v>27</v>
      </c>
      <c r="K692">
        <v>22</v>
      </c>
      <c r="L692">
        <v>1</v>
      </c>
      <c r="M692">
        <v>90</v>
      </c>
      <c r="N692">
        <v>4</v>
      </c>
      <c r="O692">
        <v>90</v>
      </c>
      <c r="P692">
        <v>4</v>
      </c>
      <c r="Q692">
        <v>4</v>
      </c>
      <c r="R692">
        <f t="shared" si="56"/>
        <v>1</v>
      </c>
      <c r="S692">
        <f t="shared" si="57"/>
        <v>4</v>
      </c>
      <c r="T692">
        <f t="shared" si="58"/>
        <v>1</v>
      </c>
      <c r="U692">
        <f t="shared" si="59"/>
        <v>-3</v>
      </c>
      <c r="AG692">
        <v>11258178</v>
      </c>
      <c r="AH692">
        <v>27987</v>
      </c>
    </row>
    <row r="693" spans="1:34" x14ac:dyDescent="0.25">
      <c r="A693">
        <v>10980407</v>
      </c>
      <c r="B693">
        <v>12</v>
      </c>
      <c r="C693" t="s">
        <v>6</v>
      </c>
      <c r="D693">
        <v>1544760</v>
      </c>
      <c r="E693">
        <v>2</v>
      </c>
      <c r="F693">
        <v>432183671</v>
      </c>
      <c r="G693">
        <v>432183665</v>
      </c>
      <c r="H693">
        <v>75</v>
      </c>
      <c r="J693">
        <v>16</v>
      </c>
      <c r="K693">
        <v>37</v>
      </c>
      <c r="L693">
        <v>1</v>
      </c>
      <c r="M693">
        <v>90</v>
      </c>
      <c r="N693">
        <v>3</v>
      </c>
      <c r="O693">
        <v>90</v>
      </c>
      <c r="P693">
        <v>4</v>
      </c>
      <c r="Q693">
        <v>3</v>
      </c>
      <c r="R693">
        <f t="shared" si="56"/>
        <v>3</v>
      </c>
      <c r="S693">
        <f t="shared" si="57"/>
        <v>1</v>
      </c>
      <c r="T693">
        <f t="shared" si="58"/>
        <v>-6</v>
      </c>
      <c r="U693">
        <f t="shared" si="59"/>
        <v>2</v>
      </c>
      <c r="AG693">
        <v>11238097</v>
      </c>
      <c r="AH693">
        <v>27987</v>
      </c>
    </row>
    <row r="694" spans="1:34" x14ac:dyDescent="0.25">
      <c r="A694">
        <v>10910050</v>
      </c>
      <c r="B694">
        <v>42</v>
      </c>
      <c r="C694" t="s">
        <v>4</v>
      </c>
      <c r="D694">
        <v>1414488</v>
      </c>
      <c r="E694">
        <v>1</v>
      </c>
      <c r="F694">
        <v>365408584</v>
      </c>
      <c r="G694">
        <v>349215131</v>
      </c>
      <c r="H694">
        <v>78</v>
      </c>
      <c r="J694">
        <v>27</v>
      </c>
      <c r="K694">
        <v>19</v>
      </c>
      <c r="L694">
        <v>1</v>
      </c>
      <c r="M694">
        <v>90</v>
      </c>
      <c r="N694">
        <v>0</v>
      </c>
      <c r="P694">
        <v>4</v>
      </c>
      <c r="Q694">
        <v>4</v>
      </c>
      <c r="R694">
        <f t="shared" si="56"/>
        <v>1</v>
      </c>
      <c r="S694">
        <f t="shared" si="57"/>
        <v>0</v>
      </c>
      <c r="T694">
        <f t="shared" si="58"/>
        <v>2</v>
      </c>
      <c r="U694">
        <f t="shared" si="59"/>
        <v>1</v>
      </c>
      <c r="AG694">
        <v>11279657</v>
      </c>
      <c r="AH694">
        <v>38734</v>
      </c>
    </row>
    <row r="695" spans="1:34" x14ac:dyDescent="0.25">
      <c r="A695">
        <v>10910050</v>
      </c>
      <c r="B695">
        <v>23</v>
      </c>
      <c r="C695" t="s">
        <v>4</v>
      </c>
      <c r="D695">
        <v>1414488</v>
      </c>
      <c r="E695">
        <v>1</v>
      </c>
      <c r="F695">
        <v>365408584</v>
      </c>
      <c r="G695">
        <v>349215131</v>
      </c>
      <c r="H695">
        <v>78</v>
      </c>
      <c r="J695">
        <v>27</v>
      </c>
      <c r="K695">
        <v>19</v>
      </c>
      <c r="L695">
        <v>1</v>
      </c>
      <c r="M695">
        <v>90</v>
      </c>
      <c r="N695">
        <v>0</v>
      </c>
      <c r="P695">
        <v>4</v>
      </c>
      <c r="Q695">
        <v>4</v>
      </c>
      <c r="R695">
        <f t="shared" si="56"/>
        <v>1</v>
      </c>
      <c r="S695">
        <f t="shared" si="57"/>
        <v>0</v>
      </c>
      <c r="T695">
        <f t="shared" si="58"/>
        <v>2</v>
      </c>
      <c r="U695">
        <f t="shared" si="59"/>
        <v>1</v>
      </c>
      <c r="AG695">
        <v>11278390</v>
      </c>
      <c r="AH695">
        <v>20733</v>
      </c>
    </row>
    <row r="696" spans="1:34" x14ac:dyDescent="0.25">
      <c r="A696">
        <v>10765935</v>
      </c>
      <c r="B696">
        <v>74</v>
      </c>
      <c r="C696" t="s">
        <v>4</v>
      </c>
      <c r="D696">
        <v>1414488</v>
      </c>
      <c r="E696">
        <v>1</v>
      </c>
      <c r="F696">
        <v>365408584</v>
      </c>
      <c r="G696">
        <v>349215131</v>
      </c>
      <c r="H696">
        <v>81</v>
      </c>
      <c r="J696">
        <v>27</v>
      </c>
      <c r="K696">
        <v>17</v>
      </c>
      <c r="L696">
        <v>1</v>
      </c>
      <c r="M696">
        <v>90</v>
      </c>
      <c r="N696">
        <v>0</v>
      </c>
      <c r="P696">
        <v>4</v>
      </c>
      <c r="Q696">
        <v>0</v>
      </c>
      <c r="R696">
        <f t="shared" si="56"/>
        <v>1</v>
      </c>
      <c r="S696">
        <f t="shared" si="57"/>
        <v>0</v>
      </c>
      <c r="T696">
        <f t="shared" si="58"/>
        <v>2</v>
      </c>
      <c r="U696">
        <f t="shared" si="59"/>
        <v>1</v>
      </c>
      <c r="AG696">
        <v>620210246</v>
      </c>
      <c r="AH696">
        <v>27987</v>
      </c>
    </row>
    <row r="697" spans="1:34" x14ac:dyDescent="0.25">
      <c r="A697">
        <v>10765830</v>
      </c>
      <c r="B697">
        <v>86</v>
      </c>
      <c r="C697" t="s">
        <v>6</v>
      </c>
      <c r="D697">
        <v>1596713</v>
      </c>
      <c r="E697">
        <v>2</v>
      </c>
      <c r="F697">
        <v>332641711</v>
      </c>
      <c r="G697">
        <v>432290406</v>
      </c>
      <c r="H697">
        <v>79</v>
      </c>
      <c r="J697">
        <v>17</v>
      </c>
      <c r="K697">
        <v>37</v>
      </c>
      <c r="L697">
        <v>1</v>
      </c>
      <c r="M697">
        <v>90</v>
      </c>
      <c r="N697">
        <v>2</v>
      </c>
      <c r="O697">
        <v>90</v>
      </c>
      <c r="P697">
        <v>4</v>
      </c>
      <c r="Q697">
        <v>0</v>
      </c>
      <c r="R697">
        <f t="shared" si="56"/>
        <v>2</v>
      </c>
      <c r="S697">
        <f t="shared" si="57"/>
        <v>1</v>
      </c>
      <c r="T697">
        <f t="shared" si="58"/>
        <v>-5</v>
      </c>
      <c r="U697">
        <f t="shared" si="59"/>
        <v>1</v>
      </c>
      <c r="AG697">
        <v>620396872</v>
      </c>
      <c r="AH697">
        <v>27987</v>
      </c>
    </row>
    <row r="698" spans="1:34" x14ac:dyDescent="0.25">
      <c r="A698">
        <v>10765440</v>
      </c>
      <c r="B698">
        <v>81</v>
      </c>
      <c r="C698" t="s">
        <v>4</v>
      </c>
      <c r="D698">
        <v>1414488</v>
      </c>
      <c r="E698">
        <v>1</v>
      </c>
      <c r="F698">
        <v>365408584</v>
      </c>
      <c r="G698">
        <v>349215131</v>
      </c>
      <c r="H698">
        <v>77</v>
      </c>
      <c r="J698">
        <v>27</v>
      </c>
      <c r="K698">
        <v>21</v>
      </c>
      <c r="L698">
        <v>1</v>
      </c>
      <c r="M698">
        <v>90</v>
      </c>
      <c r="N698">
        <v>2</v>
      </c>
      <c r="O698">
        <v>90</v>
      </c>
      <c r="P698">
        <v>4</v>
      </c>
      <c r="Q698">
        <v>0</v>
      </c>
      <c r="R698">
        <f t="shared" si="56"/>
        <v>1</v>
      </c>
      <c r="S698">
        <f t="shared" si="57"/>
        <v>2</v>
      </c>
      <c r="T698">
        <f t="shared" si="58"/>
        <v>1</v>
      </c>
      <c r="U698">
        <f t="shared" si="59"/>
        <v>-1</v>
      </c>
      <c r="AG698">
        <v>618407321</v>
      </c>
      <c r="AH698">
        <v>20733</v>
      </c>
    </row>
    <row r="699" spans="1:34" x14ac:dyDescent="0.25">
      <c r="A699">
        <v>10763133</v>
      </c>
      <c r="B699">
        <v>33</v>
      </c>
      <c r="C699" t="s">
        <v>6</v>
      </c>
      <c r="D699">
        <v>1333784</v>
      </c>
      <c r="E699">
        <v>1</v>
      </c>
      <c r="F699">
        <v>411100161</v>
      </c>
      <c r="G699">
        <v>409194397</v>
      </c>
      <c r="H699">
        <v>51</v>
      </c>
      <c r="I699">
        <v>10</v>
      </c>
      <c r="J699">
        <v>44</v>
      </c>
      <c r="K699">
        <v>45</v>
      </c>
      <c r="L699">
        <v>5</v>
      </c>
      <c r="M699">
        <v>90</v>
      </c>
      <c r="N699">
        <v>6</v>
      </c>
      <c r="O699">
        <v>90</v>
      </c>
      <c r="P699">
        <v>8</v>
      </c>
      <c r="Q699">
        <v>8</v>
      </c>
      <c r="R699">
        <f t="shared" si="56"/>
        <v>5</v>
      </c>
      <c r="S699">
        <f t="shared" si="57"/>
        <v>6</v>
      </c>
      <c r="T699">
        <f t="shared" si="58"/>
        <v>-1</v>
      </c>
      <c r="U699">
        <f t="shared" si="59"/>
        <v>-1</v>
      </c>
      <c r="AG699">
        <v>620570709</v>
      </c>
      <c r="AH699">
        <v>31480</v>
      </c>
    </row>
    <row r="700" spans="1:34" x14ac:dyDescent="0.25">
      <c r="A700">
        <v>10763112</v>
      </c>
      <c r="B700">
        <v>53</v>
      </c>
      <c r="C700" t="s">
        <v>6</v>
      </c>
      <c r="D700">
        <v>438610</v>
      </c>
      <c r="E700">
        <v>1</v>
      </c>
      <c r="F700">
        <v>394586378</v>
      </c>
      <c r="G700">
        <v>395485779</v>
      </c>
      <c r="H700">
        <v>41</v>
      </c>
      <c r="I700">
        <v>4</v>
      </c>
      <c r="J700">
        <v>41</v>
      </c>
      <c r="K700">
        <v>57</v>
      </c>
      <c r="L700">
        <v>6</v>
      </c>
      <c r="M700">
        <v>90</v>
      </c>
      <c r="N700">
        <v>8</v>
      </c>
      <c r="O700">
        <v>90</v>
      </c>
      <c r="P700">
        <v>8</v>
      </c>
      <c r="Q700">
        <v>8</v>
      </c>
      <c r="R700">
        <f t="shared" si="56"/>
        <v>6</v>
      </c>
      <c r="S700">
        <f t="shared" si="57"/>
        <v>8</v>
      </c>
      <c r="T700">
        <f t="shared" si="58"/>
        <v>-4</v>
      </c>
      <c r="U700">
        <f t="shared" si="59"/>
        <v>-2</v>
      </c>
      <c r="AG700">
        <v>618407324</v>
      </c>
      <c r="AH700">
        <v>37089</v>
      </c>
    </row>
    <row r="701" spans="1:34" x14ac:dyDescent="0.25">
      <c r="AG701">
        <v>620778475</v>
      </c>
      <c r="AH701">
        <v>31689</v>
      </c>
    </row>
    <row r="702" spans="1:34" x14ac:dyDescent="0.25">
      <c r="AG702">
        <v>11233813</v>
      </c>
      <c r="AH702">
        <v>20733</v>
      </c>
    </row>
    <row r="703" spans="1:34" x14ac:dyDescent="0.25">
      <c r="AG703">
        <v>11242874</v>
      </c>
      <c r="AH703">
        <v>32104</v>
      </c>
    </row>
    <row r="704" spans="1:34" x14ac:dyDescent="0.25">
      <c r="AG704">
        <v>11256979</v>
      </c>
      <c r="AH704">
        <v>27987</v>
      </c>
    </row>
    <row r="705" spans="33:34" x14ac:dyDescent="0.25">
      <c r="AG705">
        <v>617268147</v>
      </c>
      <c r="AH705">
        <v>27987</v>
      </c>
    </row>
    <row r="706" spans="33:34" x14ac:dyDescent="0.25">
      <c r="AG706">
        <v>620259670</v>
      </c>
      <c r="AH706">
        <v>27987</v>
      </c>
    </row>
    <row r="707" spans="33:34" x14ac:dyDescent="0.25">
      <c r="AG707">
        <v>617268152</v>
      </c>
      <c r="AH707">
        <v>44344</v>
      </c>
    </row>
    <row r="708" spans="33:34" x14ac:dyDescent="0.25">
      <c r="AG708">
        <v>620447417</v>
      </c>
      <c r="AH708">
        <v>27987</v>
      </c>
    </row>
    <row r="709" spans="33:34" x14ac:dyDescent="0.25">
      <c r="AG709">
        <v>620609452</v>
      </c>
      <c r="AH709">
        <v>27987</v>
      </c>
    </row>
    <row r="710" spans="33:34" x14ac:dyDescent="0.25">
      <c r="AG710">
        <v>617268159</v>
      </c>
      <c r="AH710">
        <v>27987</v>
      </c>
    </row>
    <row r="711" spans="33:34" x14ac:dyDescent="0.25">
      <c r="AG711">
        <v>620723352</v>
      </c>
      <c r="AH711">
        <v>35211</v>
      </c>
    </row>
    <row r="712" spans="33:34" x14ac:dyDescent="0.25">
      <c r="AG712">
        <v>11106345</v>
      </c>
      <c r="AH712">
        <v>44344</v>
      </c>
    </row>
    <row r="713" spans="33:34" x14ac:dyDescent="0.25">
      <c r="AG713">
        <v>10980340</v>
      </c>
      <c r="AH713">
        <v>38734</v>
      </c>
    </row>
    <row r="714" spans="33:34" x14ac:dyDescent="0.25">
      <c r="AG714">
        <v>10981041</v>
      </c>
      <c r="AH714">
        <v>38943</v>
      </c>
    </row>
    <row r="715" spans="33:34" x14ac:dyDescent="0.25">
      <c r="AG715">
        <v>10910108</v>
      </c>
      <c r="AH715">
        <v>37089</v>
      </c>
    </row>
    <row r="716" spans="33:34" x14ac:dyDescent="0.25">
      <c r="AG716">
        <v>10765440</v>
      </c>
      <c r="AH716">
        <v>20733</v>
      </c>
    </row>
    <row r="717" spans="33:34" x14ac:dyDescent="0.25">
      <c r="AG717">
        <v>10765945</v>
      </c>
      <c r="AH717">
        <v>18854</v>
      </c>
    </row>
    <row r="718" spans="33:34" x14ac:dyDescent="0.25">
      <c r="AG718">
        <v>11102327</v>
      </c>
      <c r="AH718">
        <v>18854</v>
      </c>
    </row>
    <row r="719" spans="33:34" x14ac:dyDescent="0.25">
      <c r="AG719">
        <v>10765830</v>
      </c>
      <c r="AH719">
        <v>27987</v>
      </c>
    </row>
    <row r="720" spans="33:34" x14ac:dyDescent="0.25">
      <c r="AG720">
        <v>11116179</v>
      </c>
      <c r="AH720">
        <v>26108</v>
      </c>
    </row>
    <row r="721" spans="33:34" x14ac:dyDescent="0.25">
      <c r="AG721">
        <v>10766198</v>
      </c>
      <c r="AH721">
        <v>26108</v>
      </c>
    </row>
    <row r="722" spans="33:34" x14ac:dyDescent="0.25">
      <c r="AG722">
        <v>10980307</v>
      </c>
      <c r="AH722">
        <v>39359</v>
      </c>
    </row>
    <row r="723" spans="33:34" x14ac:dyDescent="0.25">
      <c r="AG723">
        <v>10980561</v>
      </c>
      <c r="AH723">
        <v>18854</v>
      </c>
    </row>
    <row r="724" spans="33:34" x14ac:dyDescent="0.25">
      <c r="AG724">
        <v>10765935</v>
      </c>
      <c r="AH724">
        <v>30225</v>
      </c>
    </row>
    <row r="725" spans="33:34" x14ac:dyDescent="0.25">
      <c r="AG725">
        <v>10765933</v>
      </c>
      <c r="AH725">
        <v>36855</v>
      </c>
    </row>
    <row r="726" spans="33:34" x14ac:dyDescent="0.25">
      <c r="AG726">
        <v>11105026</v>
      </c>
      <c r="AH726">
        <v>18854</v>
      </c>
    </row>
    <row r="727" spans="33:34" x14ac:dyDescent="0.25">
      <c r="AG727">
        <v>10766025</v>
      </c>
      <c r="AH727">
        <v>33387</v>
      </c>
    </row>
    <row r="728" spans="33:34" x14ac:dyDescent="0.25">
      <c r="AG728">
        <v>11104522</v>
      </c>
      <c r="AH728">
        <v>38691</v>
      </c>
    </row>
    <row r="729" spans="33:34" x14ac:dyDescent="0.25">
      <c r="AG729">
        <v>11108592</v>
      </c>
      <c r="AH729">
        <v>26108</v>
      </c>
    </row>
    <row r="730" spans="33:34" x14ac:dyDescent="0.25">
      <c r="AG730">
        <v>11197043</v>
      </c>
      <c r="AH730">
        <v>18854</v>
      </c>
    </row>
    <row r="731" spans="33:34" x14ac:dyDescent="0.25">
      <c r="AG731">
        <v>11192173</v>
      </c>
      <c r="AH731">
        <v>42464</v>
      </c>
    </row>
    <row r="732" spans="33:34" x14ac:dyDescent="0.25">
      <c r="AG732">
        <v>11202072</v>
      </c>
      <c r="AH732">
        <v>37089</v>
      </c>
    </row>
    <row r="733" spans="33:34" x14ac:dyDescent="0.25">
      <c r="AG733">
        <v>11189491</v>
      </c>
      <c r="AH733">
        <v>44344</v>
      </c>
    </row>
    <row r="734" spans="33:34" x14ac:dyDescent="0.25">
      <c r="AG734">
        <v>11196220</v>
      </c>
      <c r="AH734">
        <v>27987</v>
      </c>
    </row>
    <row r="735" spans="33:34" x14ac:dyDescent="0.25">
      <c r="AG735">
        <v>11190176</v>
      </c>
      <c r="AH735">
        <v>27987</v>
      </c>
    </row>
    <row r="736" spans="33:34" x14ac:dyDescent="0.25">
      <c r="AG736">
        <v>10910050</v>
      </c>
      <c r="AH736">
        <v>35211</v>
      </c>
    </row>
    <row r="737" spans="33:34" x14ac:dyDescent="0.25">
      <c r="AG737">
        <v>10980791</v>
      </c>
      <c r="AH737">
        <v>26108</v>
      </c>
    </row>
    <row r="738" spans="33:34" x14ac:dyDescent="0.25">
      <c r="AG738">
        <v>10910084</v>
      </c>
      <c r="AH738">
        <v>35211</v>
      </c>
    </row>
    <row r="739" spans="33:34" x14ac:dyDescent="0.25">
      <c r="AG739">
        <v>10962848</v>
      </c>
      <c r="AH739">
        <v>26108</v>
      </c>
    </row>
    <row r="740" spans="33:34" x14ac:dyDescent="0.25">
      <c r="AG740">
        <v>10910109</v>
      </c>
      <c r="AH740">
        <v>39359</v>
      </c>
    </row>
    <row r="741" spans="33:34" x14ac:dyDescent="0.25">
      <c r="AG741">
        <v>10910077</v>
      </c>
      <c r="AH741">
        <v>18854</v>
      </c>
    </row>
    <row r="742" spans="33:34" x14ac:dyDescent="0.25">
      <c r="AG742">
        <v>10765749</v>
      </c>
      <c r="AH742">
        <v>27987</v>
      </c>
    </row>
    <row r="743" spans="33:34" x14ac:dyDescent="0.25">
      <c r="AG743">
        <v>10765450</v>
      </c>
      <c r="AH743">
        <v>39359</v>
      </c>
    </row>
    <row r="744" spans="33:34" x14ac:dyDescent="0.25">
      <c r="AG744">
        <v>11203683</v>
      </c>
      <c r="AH744">
        <v>38734</v>
      </c>
    </row>
    <row r="745" spans="33:34" x14ac:dyDescent="0.25">
      <c r="AG745">
        <v>11107513</v>
      </c>
      <c r="AH745">
        <v>42257</v>
      </c>
    </row>
    <row r="746" spans="33:34" x14ac:dyDescent="0.25">
      <c r="AG746">
        <v>10765713</v>
      </c>
      <c r="AH746">
        <v>26108</v>
      </c>
    </row>
    <row r="747" spans="33:34" x14ac:dyDescent="0.25">
      <c r="AG747">
        <v>11105320</v>
      </c>
      <c r="AH747">
        <v>27987</v>
      </c>
    </row>
    <row r="748" spans="33:34" x14ac:dyDescent="0.25">
      <c r="AG748">
        <v>11188724</v>
      </c>
      <c r="AH748">
        <v>27987</v>
      </c>
    </row>
    <row r="749" spans="33:34" x14ac:dyDescent="0.25">
      <c r="AG749">
        <v>10980415</v>
      </c>
      <c r="AH749">
        <v>27987</v>
      </c>
    </row>
    <row r="750" spans="33:34" x14ac:dyDescent="0.25">
      <c r="AG750">
        <v>10980582</v>
      </c>
      <c r="AH750">
        <v>30225</v>
      </c>
    </row>
    <row r="751" spans="33:34" x14ac:dyDescent="0.25">
      <c r="AG751">
        <v>11108382</v>
      </c>
      <c r="AH751">
        <v>37480</v>
      </c>
    </row>
    <row r="752" spans="33:34" x14ac:dyDescent="0.25">
      <c r="AG752">
        <v>11198038</v>
      </c>
      <c r="AH752">
        <v>27987</v>
      </c>
    </row>
    <row r="753" spans="33:34" x14ac:dyDescent="0.25">
      <c r="AG753">
        <v>11196167</v>
      </c>
      <c r="AH753">
        <v>18854</v>
      </c>
    </row>
    <row r="754" spans="33:34" x14ac:dyDescent="0.25">
      <c r="AG754">
        <v>11198370</v>
      </c>
      <c r="AH754">
        <v>27987</v>
      </c>
    </row>
    <row r="755" spans="33:34" x14ac:dyDescent="0.25">
      <c r="AG755">
        <v>11183291</v>
      </c>
      <c r="AH755">
        <v>37480</v>
      </c>
    </row>
    <row r="756" spans="33:34" x14ac:dyDescent="0.25">
      <c r="AG756">
        <v>11180791</v>
      </c>
      <c r="AH756">
        <v>39359</v>
      </c>
    </row>
    <row r="757" spans="33:34" x14ac:dyDescent="0.25">
      <c r="AG757">
        <v>10980407</v>
      </c>
      <c r="AH757">
        <v>27987</v>
      </c>
    </row>
    <row r="758" spans="33:34" x14ac:dyDescent="0.25">
      <c r="AG758">
        <v>10980433</v>
      </c>
      <c r="AH758">
        <v>27987</v>
      </c>
    </row>
    <row r="759" spans="33:34" x14ac:dyDescent="0.25">
      <c r="AG759">
        <v>11198197</v>
      </c>
      <c r="AH759">
        <v>36855</v>
      </c>
    </row>
    <row r="760" spans="33:34" x14ac:dyDescent="0.25">
      <c r="AG760">
        <v>11195225</v>
      </c>
      <c r="AH760">
        <v>37480</v>
      </c>
    </row>
    <row r="761" spans="33:34" x14ac:dyDescent="0.25">
      <c r="AG761">
        <v>11190705</v>
      </c>
      <c r="AH761">
        <v>26108</v>
      </c>
    </row>
    <row r="762" spans="33:34" x14ac:dyDescent="0.25">
      <c r="AG762">
        <v>11209738</v>
      </c>
      <c r="AH762">
        <v>30225</v>
      </c>
    </row>
    <row r="763" spans="33:34" x14ac:dyDescent="0.25">
      <c r="AG763">
        <v>11192150</v>
      </c>
      <c r="AH763">
        <v>38734</v>
      </c>
    </row>
    <row r="764" spans="33:34" x14ac:dyDescent="0.25">
      <c r="AG764">
        <v>11100411</v>
      </c>
      <c r="AH764">
        <v>27987</v>
      </c>
    </row>
    <row r="765" spans="33:34" x14ac:dyDescent="0.25">
      <c r="AG765">
        <v>11212961</v>
      </c>
      <c r="AH765">
        <v>38734</v>
      </c>
    </row>
    <row r="766" spans="33:34" x14ac:dyDescent="0.25">
      <c r="AG766">
        <v>11211123</v>
      </c>
      <c r="AH766">
        <v>32104</v>
      </c>
    </row>
    <row r="767" spans="33:34" x14ac:dyDescent="0.25">
      <c r="AG767">
        <v>11212933</v>
      </c>
      <c r="AH767">
        <v>42464</v>
      </c>
    </row>
    <row r="768" spans="33:34" x14ac:dyDescent="0.25">
      <c r="AG768">
        <v>10765472</v>
      </c>
      <c r="AH768">
        <v>38691</v>
      </c>
    </row>
    <row r="769" spans="33:34" x14ac:dyDescent="0.25">
      <c r="AG769">
        <v>11213562</v>
      </c>
      <c r="AH769">
        <v>42464</v>
      </c>
    </row>
    <row r="770" spans="33:34" x14ac:dyDescent="0.25">
      <c r="AG770">
        <v>11216489</v>
      </c>
      <c r="AH770">
        <v>27987</v>
      </c>
    </row>
    <row r="771" spans="33:34" x14ac:dyDescent="0.25">
      <c r="AG771">
        <v>11216462</v>
      </c>
      <c r="AH771">
        <v>42464</v>
      </c>
    </row>
    <row r="772" spans="33:34" x14ac:dyDescent="0.25">
      <c r="AG772">
        <v>11211052</v>
      </c>
      <c r="AH772">
        <v>26108</v>
      </c>
    </row>
    <row r="773" spans="33:34" x14ac:dyDescent="0.25">
      <c r="AG773">
        <v>11108018</v>
      </c>
      <c r="AH773">
        <v>26108</v>
      </c>
    </row>
    <row r="774" spans="33:34" x14ac:dyDescent="0.25">
      <c r="AG774">
        <v>11106043</v>
      </c>
      <c r="AH774">
        <v>42464</v>
      </c>
    </row>
    <row r="775" spans="33:34" x14ac:dyDescent="0.25">
      <c r="AG775">
        <v>11217205</v>
      </c>
      <c r="AH775">
        <v>27987</v>
      </c>
    </row>
    <row r="776" spans="33:34" x14ac:dyDescent="0.25">
      <c r="AG776">
        <v>10765199</v>
      </c>
      <c r="AH776">
        <v>27987</v>
      </c>
    </row>
    <row r="777" spans="33:34" x14ac:dyDescent="0.25">
      <c r="AG777">
        <v>11209538</v>
      </c>
      <c r="AH777">
        <v>38943</v>
      </c>
    </row>
    <row r="778" spans="33:34" x14ac:dyDescent="0.25">
      <c r="AG778">
        <v>11210145</v>
      </c>
      <c r="AH778">
        <v>27987</v>
      </c>
    </row>
    <row r="779" spans="33:34" x14ac:dyDescent="0.25">
      <c r="AG779">
        <v>11105852</v>
      </c>
      <c r="AH779">
        <v>36855</v>
      </c>
    </row>
    <row r="780" spans="33:34" x14ac:dyDescent="0.25">
      <c r="AG780">
        <v>11104603</v>
      </c>
      <c r="AH780">
        <v>27987</v>
      </c>
    </row>
    <row r="781" spans="33:34" x14ac:dyDescent="0.25">
      <c r="AG781">
        <v>11216459</v>
      </c>
      <c r="AH781">
        <v>38734</v>
      </c>
    </row>
    <row r="782" spans="33:34" x14ac:dyDescent="0.25">
      <c r="AG782">
        <v>11219350</v>
      </c>
      <c r="AH782">
        <v>27987</v>
      </c>
    </row>
    <row r="783" spans="33:34" x14ac:dyDescent="0.25">
      <c r="AG783">
        <v>11198638</v>
      </c>
      <c r="AH783">
        <v>27987</v>
      </c>
    </row>
    <row r="784" spans="33:34" x14ac:dyDescent="0.25">
      <c r="AG784">
        <v>11220074</v>
      </c>
      <c r="AH784">
        <v>38734</v>
      </c>
    </row>
    <row r="785" spans="33:34" x14ac:dyDescent="0.25">
      <c r="AG785">
        <v>11210777</v>
      </c>
      <c r="AH785">
        <v>44344</v>
      </c>
    </row>
    <row r="786" spans="33:34" x14ac:dyDescent="0.25">
      <c r="AG786">
        <v>11210791</v>
      </c>
      <c r="AH786">
        <v>30225</v>
      </c>
    </row>
    <row r="787" spans="33:34" x14ac:dyDescent="0.25">
      <c r="AG787">
        <v>11211553</v>
      </c>
      <c r="AH787">
        <v>36855</v>
      </c>
    </row>
    <row r="788" spans="33:34" x14ac:dyDescent="0.25">
      <c r="AG788">
        <v>11210944</v>
      </c>
      <c r="AH788">
        <v>44344</v>
      </c>
    </row>
    <row r="789" spans="33:34" x14ac:dyDescent="0.25">
      <c r="AG789">
        <v>11106113</v>
      </c>
      <c r="AH789">
        <v>33387</v>
      </c>
    </row>
    <row r="790" spans="33:34" x14ac:dyDescent="0.25">
      <c r="AG790">
        <v>11102690</v>
      </c>
      <c r="AH790">
        <v>31480</v>
      </c>
    </row>
    <row r="791" spans="33:34" x14ac:dyDescent="0.25">
      <c r="AG791">
        <v>11190086</v>
      </c>
      <c r="AH791">
        <v>44344</v>
      </c>
    </row>
    <row r="792" spans="33:34" x14ac:dyDescent="0.25">
      <c r="AG792">
        <v>11180828</v>
      </c>
      <c r="AH792">
        <v>26108</v>
      </c>
    </row>
    <row r="793" spans="33:34" x14ac:dyDescent="0.25">
      <c r="AG793">
        <v>11211148</v>
      </c>
      <c r="AH793">
        <v>44344</v>
      </c>
    </row>
    <row r="794" spans="33:34" x14ac:dyDescent="0.25">
      <c r="AG794">
        <v>11103691</v>
      </c>
      <c r="AH794">
        <v>44344</v>
      </c>
    </row>
    <row r="795" spans="33:34" x14ac:dyDescent="0.25">
      <c r="AG795">
        <v>11190163</v>
      </c>
      <c r="AH795">
        <v>29558</v>
      </c>
    </row>
    <row r="796" spans="33:34" x14ac:dyDescent="0.25">
      <c r="AG796">
        <v>10910085</v>
      </c>
      <c r="AH796">
        <v>29810</v>
      </c>
    </row>
    <row r="797" spans="33:34" x14ac:dyDescent="0.25">
      <c r="AG797">
        <v>11214862</v>
      </c>
      <c r="AH797">
        <v>27987</v>
      </c>
    </row>
    <row r="798" spans="33:34" x14ac:dyDescent="0.25">
      <c r="AG798">
        <v>11214256</v>
      </c>
      <c r="AH798">
        <v>31689</v>
      </c>
    </row>
    <row r="799" spans="33:34" x14ac:dyDescent="0.25">
      <c r="AG799">
        <v>11194862</v>
      </c>
      <c r="AH799">
        <v>39359</v>
      </c>
    </row>
    <row r="800" spans="33:34" x14ac:dyDescent="0.25">
      <c r="AG800">
        <v>11197616</v>
      </c>
      <c r="AH800">
        <v>24254</v>
      </c>
    </row>
    <row r="801" spans="33:34" x14ac:dyDescent="0.25">
      <c r="AG801">
        <v>11197485</v>
      </c>
      <c r="AH801">
        <v>31508</v>
      </c>
    </row>
    <row r="802" spans="33:34" x14ac:dyDescent="0.25">
      <c r="AG802">
        <v>11197830</v>
      </c>
      <c r="AH802">
        <v>27987</v>
      </c>
    </row>
    <row r="803" spans="33:34" x14ac:dyDescent="0.25">
      <c r="AG803">
        <v>11101596</v>
      </c>
      <c r="AH803">
        <v>42464</v>
      </c>
    </row>
    <row r="804" spans="33:34" x14ac:dyDescent="0.25">
      <c r="AG804">
        <v>11224684</v>
      </c>
      <c r="AH804">
        <v>31689</v>
      </c>
    </row>
    <row r="805" spans="33:34" x14ac:dyDescent="0.25">
      <c r="AG805">
        <v>11104441</v>
      </c>
      <c r="AH805">
        <v>33387</v>
      </c>
    </row>
    <row r="806" spans="33:34" x14ac:dyDescent="0.25">
      <c r="AG806">
        <v>11215172</v>
      </c>
      <c r="AH806">
        <v>36855</v>
      </c>
    </row>
    <row r="807" spans="33:34" x14ac:dyDescent="0.25">
      <c r="AG807">
        <v>11140301</v>
      </c>
      <c r="AH807">
        <v>36812</v>
      </c>
    </row>
    <row r="808" spans="33:34" x14ac:dyDescent="0.25">
      <c r="AG808">
        <v>10980355</v>
      </c>
      <c r="AH808">
        <v>18854</v>
      </c>
    </row>
    <row r="809" spans="33:34" x14ac:dyDescent="0.25">
      <c r="AG809">
        <v>11108386</v>
      </c>
      <c r="AH809">
        <v>26108</v>
      </c>
    </row>
    <row r="810" spans="33:34" x14ac:dyDescent="0.25">
      <c r="AG810">
        <v>10989482</v>
      </c>
      <c r="AH810">
        <v>36812</v>
      </c>
    </row>
    <row r="811" spans="33:34" x14ac:dyDescent="0.25">
      <c r="AG811">
        <v>11215784</v>
      </c>
      <c r="AH811">
        <v>26108</v>
      </c>
    </row>
    <row r="812" spans="33:34" x14ac:dyDescent="0.25">
      <c r="AG812">
        <v>11195208</v>
      </c>
      <c r="AH812">
        <v>42464</v>
      </c>
    </row>
    <row r="813" spans="33:34" x14ac:dyDescent="0.25">
      <c r="AG813">
        <v>11210849</v>
      </c>
      <c r="AH813">
        <v>37480</v>
      </c>
    </row>
    <row r="814" spans="33:34" x14ac:dyDescent="0.25">
      <c r="AG814">
        <v>11210430</v>
      </c>
      <c r="AH814">
        <v>35211</v>
      </c>
    </row>
    <row r="815" spans="33:34" x14ac:dyDescent="0.25">
      <c r="AG815">
        <v>11196402</v>
      </c>
      <c r="AH815">
        <v>27987</v>
      </c>
    </row>
    <row r="816" spans="33:34" x14ac:dyDescent="0.25">
      <c r="AG816">
        <v>11192168</v>
      </c>
      <c r="AH816">
        <v>36855</v>
      </c>
    </row>
    <row r="817" spans="33:34" x14ac:dyDescent="0.25">
      <c r="AG817">
        <v>11199232</v>
      </c>
      <c r="AH817">
        <v>36812</v>
      </c>
    </row>
    <row r="818" spans="33:34" x14ac:dyDescent="0.25">
      <c r="AG818">
        <v>11155251</v>
      </c>
      <c r="AH818">
        <v>26108</v>
      </c>
    </row>
    <row r="819" spans="33:34" x14ac:dyDescent="0.25">
      <c r="AG819">
        <v>11133090</v>
      </c>
      <c r="AH819">
        <v>32104</v>
      </c>
    </row>
    <row r="820" spans="33:34" x14ac:dyDescent="0.25">
      <c r="AG820">
        <v>11109089</v>
      </c>
      <c r="AH820">
        <v>30225</v>
      </c>
    </row>
    <row r="821" spans="33:34" x14ac:dyDescent="0.25">
      <c r="AG821">
        <v>11105468</v>
      </c>
      <c r="AH821">
        <v>36838</v>
      </c>
    </row>
    <row r="822" spans="33:34" x14ac:dyDescent="0.25">
      <c r="AG822">
        <v>11109179</v>
      </c>
      <c r="AH822">
        <v>29601</v>
      </c>
    </row>
    <row r="823" spans="33:34" x14ac:dyDescent="0.25">
      <c r="AG823">
        <v>11219509</v>
      </c>
      <c r="AH823">
        <v>38734</v>
      </c>
    </row>
    <row r="824" spans="33:34" x14ac:dyDescent="0.25">
      <c r="AG824">
        <v>11106108</v>
      </c>
      <c r="AH824">
        <v>39359</v>
      </c>
    </row>
    <row r="825" spans="33:34" x14ac:dyDescent="0.25">
      <c r="AG825">
        <v>11210743</v>
      </c>
      <c r="AH825">
        <v>38734</v>
      </c>
    </row>
    <row r="826" spans="33:34" x14ac:dyDescent="0.25">
      <c r="AG826">
        <v>11213499</v>
      </c>
      <c r="AH826">
        <v>44344</v>
      </c>
    </row>
    <row r="827" spans="33:34" x14ac:dyDescent="0.25">
      <c r="AG827">
        <v>11216724</v>
      </c>
      <c r="AH827">
        <v>26108</v>
      </c>
    </row>
    <row r="828" spans="33:34" x14ac:dyDescent="0.25">
      <c r="AG828">
        <v>11210902</v>
      </c>
      <c r="AH828">
        <v>38734</v>
      </c>
    </row>
    <row r="829" spans="33:34" x14ac:dyDescent="0.25">
      <c r="AG829">
        <v>11221450</v>
      </c>
      <c r="AH829">
        <v>38734</v>
      </c>
    </row>
    <row r="830" spans="33:34" x14ac:dyDescent="0.25">
      <c r="AG830">
        <v>11193172</v>
      </c>
      <c r="AH830">
        <v>27987</v>
      </c>
    </row>
    <row r="831" spans="33:34" x14ac:dyDescent="0.25">
      <c r="AG831">
        <v>11193183</v>
      </c>
      <c r="AH831">
        <v>27987</v>
      </c>
    </row>
    <row r="832" spans="33:34" x14ac:dyDescent="0.25">
      <c r="AG832">
        <v>11180665</v>
      </c>
      <c r="AH832">
        <v>44344</v>
      </c>
    </row>
    <row r="833" spans="33:34" x14ac:dyDescent="0.25">
      <c r="AG833">
        <v>11189693</v>
      </c>
      <c r="AH833">
        <v>29810</v>
      </c>
    </row>
    <row r="834" spans="33:34" x14ac:dyDescent="0.25">
      <c r="AG834">
        <v>11180598</v>
      </c>
      <c r="AH834">
        <v>42464</v>
      </c>
    </row>
    <row r="835" spans="33:34" x14ac:dyDescent="0.25">
      <c r="AG835">
        <v>11182773</v>
      </c>
      <c r="AH835">
        <v>26133</v>
      </c>
    </row>
    <row r="836" spans="33:34" x14ac:dyDescent="0.25">
      <c r="AG836">
        <v>11188013</v>
      </c>
      <c r="AH836">
        <v>37480</v>
      </c>
    </row>
    <row r="837" spans="33:34" x14ac:dyDescent="0.25">
      <c r="AG837">
        <v>11182379</v>
      </c>
      <c r="AH837">
        <v>38734</v>
      </c>
    </row>
    <row r="838" spans="33:34" x14ac:dyDescent="0.25">
      <c r="AG838">
        <v>11181164</v>
      </c>
      <c r="AH838">
        <v>18854</v>
      </c>
    </row>
    <row r="839" spans="33:34" x14ac:dyDescent="0.25">
      <c r="AG839">
        <v>11211175</v>
      </c>
      <c r="AH839">
        <v>44092</v>
      </c>
    </row>
    <row r="840" spans="33:34" x14ac:dyDescent="0.25">
      <c r="AG840">
        <v>11211125</v>
      </c>
      <c r="AH840">
        <v>35211</v>
      </c>
    </row>
    <row r="841" spans="33:34" x14ac:dyDescent="0.25">
      <c r="AG841">
        <v>11208891</v>
      </c>
      <c r="AH841">
        <v>27987</v>
      </c>
    </row>
    <row r="842" spans="33:34" x14ac:dyDescent="0.25">
      <c r="AG842">
        <v>11211524</v>
      </c>
      <c r="AH842">
        <v>18854</v>
      </c>
    </row>
    <row r="843" spans="33:34" x14ac:dyDescent="0.25">
      <c r="AG843">
        <v>10910055</v>
      </c>
      <c r="AH843">
        <v>27987</v>
      </c>
    </row>
    <row r="844" spans="33:34" x14ac:dyDescent="0.25">
      <c r="AG844">
        <v>11199636</v>
      </c>
      <c r="AH844">
        <v>30225</v>
      </c>
    </row>
    <row r="845" spans="33:34" x14ac:dyDescent="0.25">
      <c r="AG845">
        <v>11214248</v>
      </c>
      <c r="AH845">
        <v>31508</v>
      </c>
    </row>
    <row r="846" spans="33:34" x14ac:dyDescent="0.25">
      <c r="AG846">
        <v>11214878</v>
      </c>
      <c r="AH846">
        <v>20733</v>
      </c>
    </row>
    <row r="847" spans="33:34" x14ac:dyDescent="0.25">
      <c r="AG847">
        <v>11108828</v>
      </c>
      <c r="AH847">
        <v>31689</v>
      </c>
    </row>
    <row r="848" spans="33:34" x14ac:dyDescent="0.25">
      <c r="AG848">
        <v>11224262</v>
      </c>
      <c r="AH848">
        <v>27987</v>
      </c>
    </row>
    <row r="849" spans="33:34" x14ac:dyDescent="0.25">
      <c r="AG849">
        <v>11224266</v>
      </c>
      <c r="AH849">
        <v>27987</v>
      </c>
    </row>
    <row r="850" spans="33:34" x14ac:dyDescent="0.25">
      <c r="AG850">
        <v>11214711</v>
      </c>
      <c r="AH850">
        <v>27987</v>
      </c>
    </row>
    <row r="851" spans="33:34" x14ac:dyDescent="0.25">
      <c r="AG851">
        <v>11214879</v>
      </c>
      <c r="AH851">
        <v>38734</v>
      </c>
    </row>
    <row r="852" spans="33:34" x14ac:dyDescent="0.25">
      <c r="AG852">
        <v>11214870</v>
      </c>
      <c r="AH852">
        <v>42464</v>
      </c>
    </row>
    <row r="853" spans="33:34" x14ac:dyDescent="0.25">
      <c r="AG853">
        <v>11199007</v>
      </c>
      <c r="AH853">
        <v>38943</v>
      </c>
    </row>
    <row r="854" spans="33:34" x14ac:dyDescent="0.25">
      <c r="AG854">
        <v>11197754</v>
      </c>
      <c r="AH854">
        <v>27987</v>
      </c>
    </row>
    <row r="855" spans="33:34" x14ac:dyDescent="0.25">
      <c r="AG855">
        <v>11209874</v>
      </c>
      <c r="AH855">
        <v>36812</v>
      </c>
    </row>
    <row r="856" spans="33:34" x14ac:dyDescent="0.25">
      <c r="AG856">
        <v>10765699</v>
      </c>
      <c r="AH856">
        <v>26108</v>
      </c>
    </row>
    <row r="857" spans="33:34" x14ac:dyDescent="0.25">
      <c r="AG857">
        <v>11201527</v>
      </c>
      <c r="AH857">
        <v>26108</v>
      </c>
    </row>
    <row r="858" spans="33:34" x14ac:dyDescent="0.25">
      <c r="AG858">
        <v>11163828</v>
      </c>
      <c r="AH858">
        <v>20733</v>
      </c>
    </row>
    <row r="859" spans="33:34" x14ac:dyDescent="0.25">
      <c r="AG859">
        <v>11140046</v>
      </c>
      <c r="AH859">
        <v>26108</v>
      </c>
    </row>
    <row r="860" spans="33:34" x14ac:dyDescent="0.25">
      <c r="AG860">
        <v>11189017</v>
      </c>
      <c r="AH860">
        <v>36855</v>
      </c>
    </row>
    <row r="861" spans="33:34" x14ac:dyDescent="0.25">
      <c r="AG861">
        <v>10765955</v>
      </c>
      <c r="AH861">
        <v>27987</v>
      </c>
    </row>
    <row r="862" spans="33:34" x14ac:dyDescent="0.25">
      <c r="AG862">
        <v>11225340</v>
      </c>
      <c r="AH862">
        <v>26108</v>
      </c>
    </row>
    <row r="863" spans="33:34" x14ac:dyDescent="0.25">
      <c r="AG863">
        <v>10980376</v>
      </c>
      <c r="AH863">
        <v>18854</v>
      </c>
    </row>
    <row r="864" spans="33:34" x14ac:dyDescent="0.25">
      <c r="AG864">
        <v>11213058</v>
      </c>
      <c r="AH864">
        <v>26108</v>
      </c>
    </row>
    <row r="865" spans="33:34" x14ac:dyDescent="0.25">
      <c r="AG865">
        <v>11214924</v>
      </c>
      <c r="AH865">
        <v>18854</v>
      </c>
    </row>
    <row r="866" spans="33:34" x14ac:dyDescent="0.25">
      <c r="AG866">
        <v>11198607</v>
      </c>
      <c r="AH866">
        <v>36855</v>
      </c>
    </row>
    <row r="867" spans="33:34" x14ac:dyDescent="0.25">
      <c r="AG867">
        <v>11214536</v>
      </c>
      <c r="AH867">
        <v>18854</v>
      </c>
    </row>
    <row r="868" spans="33:34" x14ac:dyDescent="0.25">
      <c r="AG868">
        <v>11198107</v>
      </c>
      <c r="AH868">
        <v>35211</v>
      </c>
    </row>
    <row r="869" spans="33:34" x14ac:dyDescent="0.25">
      <c r="AG869">
        <v>11195213</v>
      </c>
      <c r="AH869">
        <v>27987</v>
      </c>
    </row>
    <row r="870" spans="33:34" x14ac:dyDescent="0.25">
      <c r="AG870">
        <v>11197276</v>
      </c>
      <c r="AH870">
        <v>33387</v>
      </c>
    </row>
    <row r="871" spans="33:34" x14ac:dyDescent="0.25">
      <c r="AG871">
        <v>11192172</v>
      </c>
      <c r="AH871">
        <v>37089</v>
      </c>
    </row>
    <row r="872" spans="33:34" x14ac:dyDescent="0.25">
      <c r="AG872">
        <v>11223840</v>
      </c>
      <c r="AH872">
        <v>37064</v>
      </c>
    </row>
    <row r="873" spans="33:34" x14ac:dyDescent="0.25">
      <c r="AG873">
        <v>11223834</v>
      </c>
      <c r="AH873">
        <v>42464</v>
      </c>
    </row>
    <row r="874" spans="33:34" x14ac:dyDescent="0.25">
      <c r="AG874">
        <v>11198433</v>
      </c>
      <c r="AH874">
        <v>18854</v>
      </c>
    </row>
    <row r="875" spans="33:34" x14ac:dyDescent="0.25">
      <c r="AG875">
        <v>11198434</v>
      </c>
      <c r="AH875">
        <v>27987</v>
      </c>
    </row>
    <row r="876" spans="33:34" x14ac:dyDescent="0.25">
      <c r="AG876">
        <v>11109070</v>
      </c>
      <c r="AH876">
        <v>31508</v>
      </c>
    </row>
    <row r="877" spans="33:34" x14ac:dyDescent="0.25">
      <c r="AG877">
        <v>11105395</v>
      </c>
      <c r="AH877">
        <v>37064</v>
      </c>
    </row>
    <row r="878" spans="33:34" x14ac:dyDescent="0.25">
      <c r="AG878">
        <v>11192446</v>
      </c>
      <c r="AH878">
        <v>35003</v>
      </c>
    </row>
    <row r="879" spans="33:34" x14ac:dyDescent="0.25">
      <c r="AG879">
        <v>11192428</v>
      </c>
      <c r="AH879">
        <v>29810</v>
      </c>
    </row>
    <row r="880" spans="33:34" x14ac:dyDescent="0.25">
      <c r="AG880">
        <v>11225765</v>
      </c>
      <c r="AH880">
        <v>42464</v>
      </c>
    </row>
    <row r="881" spans="33:34" x14ac:dyDescent="0.25">
      <c r="AG881">
        <v>11116844</v>
      </c>
      <c r="AH881">
        <v>18854</v>
      </c>
    </row>
    <row r="882" spans="33:34" x14ac:dyDescent="0.25">
      <c r="AG882">
        <v>11226388</v>
      </c>
      <c r="AH882">
        <v>42464</v>
      </c>
    </row>
    <row r="883" spans="33:34" x14ac:dyDescent="0.25">
      <c r="AG883">
        <v>11179759</v>
      </c>
      <c r="AH883">
        <v>26108</v>
      </c>
    </row>
    <row r="884" spans="33:34" x14ac:dyDescent="0.25">
      <c r="AG884">
        <v>11163394</v>
      </c>
      <c r="AH884">
        <v>18854</v>
      </c>
    </row>
    <row r="885" spans="33:34" x14ac:dyDescent="0.25">
      <c r="AG885">
        <v>11213347</v>
      </c>
      <c r="AH885">
        <v>36855</v>
      </c>
    </row>
    <row r="886" spans="33:34" x14ac:dyDescent="0.25">
      <c r="AG886">
        <v>11226320</v>
      </c>
      <c r="AH886">
        <v>39359</v>
      </c>
    </row>
    <row r="887" spans="33:34" x14ac:dyDescent="0.25">
      <c r="AG887">
        <v>11116361</v>
      </c>
      <c r="AH887">
        <v>27987</v>
      </c>
    </row>
    <row r="888" spans="33:34" x14ac:dyDescent="0.25">
      <c r="AG888">
        <v>11199124</v>
      </c>
      <c r="AH888">
        <v>26108</v>
      </c>
    </row>
    <row r="889" spans="33:34" x14ac:dyDescent="0.25">
      <c r="AG889">
        <v>11199134</v>
      </c>
      <c r="AH889">
        <v>26108</v>
      </c>
    </row>
    <row r="890" spans="33:34" x14ac:dyDescent="0.25">
      <c r="AG890">
        <v>11196001</v>
      </c>
      <c r="AH890">
        <v>37064</v>
      </c>
    </row>
    <row r="891" spans="33:34" x14ac:dyDescent="0.25">
      <c r="AG891">
        <v>11195961</v>
      </c>
      <c r="AH891">
        <v>27987</v>
      </c>
    </row>
    <row r="892" spans="33:34" x14ac:dyDescent="0.25">
      <c r="AG892">
        <v>11227682</v>
      </c>
      <c r="AH892">
        <v>42464</v>
      </c>
    </row>
    <row r="893" spans="33:34" x14ac:dyDescent="0.25">
      <c r="AG893">
        <v>11106408</v>
      </c>
      <c r="AH893">
        <v>32104</v>
      </c>
    </row>
    <row r="894" spans="33:34" x14ac:dyDescent="0.25">
      <c r="AG894">
        <v>11202754</v>
      </c>
      <c r="AH894">
        <v>18854</v>
      </c>
    </row>
    <row r="895" spans="33:34" x14ac:dyDescent="0.25">
      <c r="AG895">
        <v>11202753</v>
      </c>
      <c r="AH895">
        <v>44344</v>
      </c>
    </row>
    <row r="896" spans="33:34" x14ac:dyDescent="0.25">
      <c r="AG896">
        <v>11180808</v>
      </c>
      <c r="AH896">
        <v>18854</v>
      </c>
    </row>
    <row r="897" spans="33:34" x14ac:dyDescent="0.25">
      <c r="AG897">
        <v>11212703</v>
      </c>
      <c r="AH897">
        <v>27987</v>
      </c>
    </row>
    <row r="898" spans="33:34" x14ac:dyDescent="0.25">
      <c r="AG898">
        <v>11211324</v>
      </c>
      <c r="AH898">
        <v>27987</v>
      </c>
    </row>
    <row r="899" spans="33:34" x14ac:dyDescent="0.25">
      <c r="AG899">
        <v>10910071</v>
      </c>
      <c r="AH899">
        <v>30225</v>
      </c>
    </row>
    <row r="900" spans="33:34" x14ac:dyDescent="0.25">
      <c r="AG900">
        <v>10980723</v>
      </c>
      <c r="AH900">
        <v>35211</v>
      </c>
    </row>
    <row r="901" spans="33:34" x14ac:dyDescent="0.25">
      <c r="AG901">
        <v>10910072</v>
      </c>
      <c r="AH901">
        <v>38734</v>
      </c>
    </row>
    <row r="902" spans="33:34" x14ac:dyDescent="0.25">
      <c r="AG902">
        <v>10980341</v>
      </c>
      <c r="AH902">
        <v>18854</v>
      </c>
    </row>
    <row r="903" spans="33:34" x14ac:dyDescent="0.25">
      <c r="AG903">
        <v>11200605</v>
      </c>
      <c r="AH903">
        <v>27987</v>
      </c>
    </row>
    <row r="904" spans="33:34" x14ac:dyDescent="0.25">
      <c r="AG904">
        <v>11195432</v>
      </c>
      <c r="AH904">
        <v>36855</v>
      </c>
    </row>
    <row r="905" spans="33:34" x14ac:dyDescent="0.25">
      <c r="AG905">
        <v>11099860</v>
      </c>
      <c r="AH905">
        <v>36855</v>
      </c>
    </row>
    <row r="906" spans="33:34" x14ac:dyDescent="0.25">
      <c r="AG906">
        <v>11209583</v>
      </c>
      <c r="AH906">
        <v>35211</v>
      </c>
    </row>
    <row r="907" spans="33:34" x14ac:dyDescent="0.25">
      <c r="AG907">
        <v>11209645</v>
      </c>
      <c r="AH907">
        <v>18854</v>
      </c>
    </row>
    <row r="908" spans="33:34" x14ac:dyDescent="0.25">
      <c r="AG908">
        <v>11201544</v>
      </c>
      <c r="AH908">
        <v>27987</v>
      </c>
    </row>
    <row r="909" spans="33:34" x14ac:dyDescent="0.25">
      <c r="AG909">
        <v>11200867</v>
      </c>
      <c r="AH909">
        <v>37064</v>
      </c>
    </row>
    <row r="910" spans="33:34" x14ac:dyDescent="0.25">
      <c r="AG910">
        <v>11216173</v>
      </c>
      <c r="AH910">
        <v>42464</v>
      </c>
    </row>
    <row r="911" spans="33:34" x14ac:dyDescent="0.25">
      <c r="AG911">
        <v>11155852</v>
      </c>
      <c r="AH911">
        <v>30225</v>
      </c>
    </row>
    <row r="912" spans="33:34" x14ac:dyDescent="0.25">
      <c r="AG912">
        <v>11104843</v>
      </c>
      <c r="AH912">
        <v>26108</v>
      </c>
    </row>
    <row r="913" spans="33:34" x14ac:dyDescent="0.25">
      <c r="AG913">
        <v>10687136</v>
      </c>
      <c r="AH913">
        <v>26108</v>
      </c>
    </row>
    <row r="914" spans="33:34" x14ac:dyDescent="0.25">
      <c r="AG914">
        <v>10980965</v>
      </c>
      <c r="AH914">
        <v>37089</v>
      </c>
    </row>
    <row r="915" spans="33:34" x14ac:dyDescent="0.25">
      <c r="AG915">
        <v>11216122</v>
      </c>
      <c r="AH915">
        <v>26108</v>
      </c>
    </row>
    <row r="916" spans="33:34" x14ac:dyDescent="0.25">
      <c r="AG916">
        <v>11229027</v>
      </c>
      <c r="AH916">
        <v>38734</v>
      </c>
    </row>
    <row r="917" spans="33:34" x14ac:dyDescent="0.25">
      <c r="AG917">
        <v>11229065</v>
      </c>
      <c r="AH917">
        <v>27987</v>
      </c>
    </row>
    <row r="918" spans="33:34" x14ac:dyDescent="0.25">
      <c r="AG918">
        <v>11229299</v>
      </c>
      <c r="AH918">
        <v>27987</v>
      </c>
    </row>
    <row r="919" spans="33:34" x14ac:dyDescent="0.25">
      <c r="AG919">
        <v>11163669</v>
      </c>
      <c r="AH919">
        <v>37480</v>
      </c>
    </row>
    <row r="920" spans="33:34" x14ac:dyDescent="0.25">
      <c r="AG920">
        <v>11164248</v>
      </c>
      <c r="AH920">
        <v>29601</v>
      </c>
    </row>
    <row r="921" spans="33:34" x14ac:dyDescent="0.25">
      <c r="AG921">
        <v>11199126</v>
      </c>
      <c r="AH921">
        <v>27987</v>
      </c>
    </row>
    <row r="922" spans="33:34" x14ac:dyDescent="0.25">
      <c r="AG922">
        <v>11199521</v>
      </c>
      <c r="AH922">
        <v>18854</v>
      </c>
    </row>
    <row r="923" spans="33:34" x14ac:dyDescent="0.25">
      <c r="AG923">
        <v>11217093</v>
      </c>
      <c r="AH923">
        <v>29558</v>
      </c>
    </row>
    <row r="924" spans="33:34" x14ac:dyDescent="0.25">
      <c r="AG924">
        <v>11222367</v>
      </c>
      <c r="AH924">
        <v>38734</v>
      </c>
    </row>
    <row r="925" spans="33:34" x14ac:dyDescent="0.25">
      <c r="AG925">
        <v>11217974</v>
      </c>
      <c r="AH925">
        <v>39359</v>
      </c>
    </row>
    <row r="926" spans="33:34" x14ac:dyDescent="0.25">
      <c r="AG926">
        <v>11219076</v>
      </c>
      <c r="AH926">
        <v>36838</v>
      </c>
    </row>
    <row r="927" spans="33:34" x14ac:dyDescent="0.25">
      <c r="AG927">
        <v>11217105</v>
      </c>
      <c r="AH927">
        <v>36838</v>
      </c>
    </row>
    <row r="928" spans="33:34" x14ac:dyDescent="0.25">
      <c r="AG928">
        <v>11217257</v>
      </c>
      <c r="AH928">
        <v>38734</v>
      </c>
    </row>
    <row r="929" spans="33:34" x14ac:dyDescent="0.25">
      <c r="AG929">
        <v>11217103</v>
      </c>
      <c r="AH929">
        <v>42257</v>
      </c>
    </row>
    <row r="930" spans="33:34" x14ac:dyDescent="0.25">
      <c r="AG930">
        <v>11219255</v>
      </c>
      <c r="AH930">
        <v>26108</v>
      </c>
    </row>
    <row r="931" spans="33:34" x14ac:dyDescent="0.25">
      <c r="AG931">
        <v>11223236</v>
      </c>
      <c r="AH931">
        <v>36855</v>
      </c>
    </row>
    <row r="932" spans="33:34" x14ac:dyDescent="0.25">
      <c r="AG932">
        <v>11217538</v>
      </c>
      <c r="AH932">
        <v>38734</v>
      </c>
    </row>
    <row r="933" spans="33:34" x14ac:dyDescent="0.25">
      <c r="AG933">
        <v>11217736</v>
      </c>
      <c r="AH933">
        <v>37480</v>
      </c>
    </row>
    <row r="934" spans="33:34" x14ac:dyDescent="0.25">
      <c r="AG934">
        <v>11218963</v>
      </c>
      <c r="AH934">
        <v>34959</v>
      </c>
    </row>
    <row r="935" spans="33:34" x14ac:dyDescent="0.25">
      <c r="AG935">
        <v>11218454</v>
      </c>
      <c r="AH935">
        <v>31437</v>
      </c>
    </row>
    <row r="936" spans="33:34" x14ac:dyDescent="0.25">
      <c r="AG936">
        <v>11218156</v>
      </c>
      <c r="AH936">
        <v>39359</v>
      </c>
    </row>
    <row r="937" spans="33:34" x14ac:dyDescent="0.25">
      <c r="AG937">
        <v>11229743</v>
      </c>
      <c r="AH937">
        <v>27987</v>
      </c>
    </row>
    <row r="938" spans="33:34" x14ac:dyDescent="0.25">
      <c r="AG938">
        <v>11213854</v>
      </c>
      <c r="AH938">
        <v>26108</v>
      </c>
    </row>
    <row r="939" spans="33:34" x14ac:dyDescent="0.25">
      <c r="AG939">
        <v>11219831</v>
      </c>
      <c r="AH939">
        <v>27987</v>
      </c>
    </row>
    <row r="940" spans="33:34" x14ac:dyDescent="0.25">
      <c r="AG940">
        <v>11219810</v>
      </c>
      <c r="AH940">
        <v>42464</v>
      </c>
    </row>
    <row r="941" spans="33:34" x14ac:dyDescent="0.25">
      <c r="AG941">
        <v>11217172</v>
      </c>
      <c r="AH941">
        <v>18854</v>
      </c>
    </row>
    <row r="942" spans="33:34" x14ac:dyDescent="0.25">
      <c r="AG942">
        <v>11217102</v>
      </c>
      <c r="AH942">
        <v>39359</v>
      </c>
    </row>
    <row r="943" spans="33:34" x14ac:dyDescent="0.25">
      <c r="AG943">
        <v>11232450</v>
      </c>
      <c r="AH943">
        <v>27987</v>
      </c>
    </row>
    <row r="944" spans="33:34" x14ac:dyDescent="0.25">
      <c r="AG944">
        <v>11232452</v>
      </c>
      <c r="AH944">
        <v>44344</v>
      </c>
    </row>
    <row r="945" spans="33:34" x14ac:dyDescent="0.25">
      <c r="AG945">
        <v>11232456</v>
      </c>
      <c r="AH945">
        <v>26108</v>
      </c>
    </row>
    <row r="946" spans="33:34" x14ac:dyDescent="0.25">
      <c r="AG946">
        <v>11108133</v>
      </c>
      <c r="AH946">
        <v>37064</v>
      </c>
    </row>
    <row r="947" spans="33:34" x14ac:dyDescent="0.25">
      <c r="AG947">
        <v>11217922</v>
      </c>
      <c r="AH947">
        <v>26108</v>
      </c>
    </row>
    <row r="948" spans="33:34" x14ac:dyDescent="0.25">
      <c r="AG948">
        <v>11232170</v>
      </c>
      <c r="AH948">
        <v>38734</v>
      </c>
    </row>
    <row r="949" spans="33:34" x14ac:dyDescent="0.25">
      <c r="AG949">
        <v>11232308</v>
      </c>
      <c r="AH949">
        <v>38734</v>
      </c>
    </row>
    <row r="950" spans="33:34" x14ac:dyDescent="0.25">
      <c r="AG950">
        <v>11234864</v>
      </c>
      <c r="AH950">
        <v>27987</v>
      </c>
    </row>
    <row r="951" spans="33:34" x14ac:dyDescent="0.25">
      <c r="AG951">
        <v>11217199</v>
      </c>
      <c r="AH951">
        <v>27987</v>
      </c>
    </row>
    <row r="952" spans="33:34" x14ac:dyDescent="0.25">
      <c r="AG952">
        <v>11103893</v>
      </c>
      <c r="AH952">
        <v>27987</v>
      </c>
    </row>
    <row r="953" spans="33:34" x14ac:dyDescent="0.25">
      <c r="AG953">
        <v>11102939</v>
      </c>
      <c r="AH953">
        <v>31480</v>
      </c>
    </row>
    <row r="954" spans="33:34" x14ac:dyDescent="0.25">
      <c r="AG954">
        <v>11239648</v>
      </c>
      <c r="AH954">
        <v>27987</v>
      </c>
    </row>
    <row r="955" spans="33:34" x14ac:dyDescent="0.25">
      <c r="AG955">
        <v>11239647</v>
      </c>
      <c r="AH955">
        <v>27987</v>
      </c>
    </row>
    <row r="956" spans="33:34" x14ac:dyDescent="0.25">
      <c r="AG956">
        <v>11239650</v>
      </c>
      <c r="AH956">
        <v>27987</v>
      </c>
    </row>
    <row r="957" spans="33:34" x14ac:dyDescent="0.25">
      <c r="AG957">
        <v>11239652</v>
      </c>
      <c r="AH957">
        <v>27987</v>
      </c>
    </row>
    <row r="958" spans="33:34" x14ac:dyDescent="0.25">
      <c r="AG958">
        <v>10980976</v>
      </c>
      <c r="AH958">
        <v>26133</v>
      </c>
    </row>
    <row r="959" spans="33:34" x14ac:dyDescent="0.25">
      <c r="AG959">
        <v>11104861</v>
      </c>
      <c r="AH959">
        <v>26108</v>
      </c>
    </row>
    <row r="960" spans="33:34" x14ac:dyDescent="0.25">
      <c r="AG960">
        <v>11104705</v>
      </c>
      <c r="AH960">
        <v>18854</v>
      </c>
    </row>
    <row r="961" spans="33:34" x14ac:dyDescent="0.25">
      <c r="AG961">
        <v>11107330</v>
      </c>
      <c r="AH961">
        <v>36855</v>
      </c>
    </row>
    <row r="962" spans="33:34" x14ac:dyDescent="0.25">
      <c r="AG962">
        <v>11210946</v>
      </c>
      <c r="AH962">
        <v>31508</v>
      </c>
    </row>
    <row r="963" spans="33:34" x14ac:dyDescent="0.25">
      <c r="AG963">
        <v>11102966</v>
      </c>
      <c r="AH963">
        <v>29810</v>
      </c>
    </row>
    <row r="964" spans="33:34" x14ac:dyDescent="0.25">
      <c r="AG964">
        <v>11102806</v>
      </c>
      <c r="AH964">
        <v>38943</v>
      </c>
    </row>
    <row r="965" spans="33:34" x14ac:dyDescent="0.25">
      <c r="AG965">
        <v>11102675</v>
      </c>
      <c r="AH965">
        <v>39359</v>
      </c>
    </row>
    <row r="966" spans="33:34" x14ac:dyDescent="0.25">
      <c r="AG966">
        <v>11211126</v>
      </c>
      <c r="AH966">
        <v>30225</v>
      </c>
    </row>
    <row r="967" spans="33:34" x14ac:dyDescent="0.25">
      <c r="AG967">
        <v>11220124</v>
      </c>
      <c r="AH967">
        <v>29810</v>
      </c>
    </row>
    <row r="968" spans="33:34" x14ac:dyDescent="0.25">
      <c r="AG968">
        <v>11214218</v>
      </c>
      <c r="AH968">
        <v>35211</v>
      </c>
    </row>
    <row r="969" spans="33:34" x14ac:dyDescent="0.25">
      <c r="AG969">
        <v>11241930</v>
      </c>
      <c r="AH969">
        <v>18854</v>
      </c>
    </row>
    <row r="970" spans="33:34" x14ac:dyDescent="0.25">
      <c r="AG970">
        <v>11241931</v>
      </c>
      <c r="AH970">
        <v>39359</v>
      </c>
    </row>
    <row r="971" spans="33:34" x14ac:dyDescent="0.25">
      <c r="AG971">
        <v>11241934</v>
      </c>
      <c r="AH971">
        <v>37480</v>
      </c>
    </row>
    <row r="972" spans="33:34" x14ac:dyDescent="0.25">
      <c r="AG972">
        <v>11241935</v>
      </c>
      <c r="AH972">
        <v>27987</v>
      </c>
    </row>
    <row r="973" spans="33:34" x14ac:dyDescent="0.25">
      <c r="AG973">
        <v>11241936</v>
      </c>
      <c r="AH973">
        <v>27987</v>
      </c>
    </row>
    <row r="974" spans="33:34" x14ac:dyDescent="0.25">
      <c r="AG974">
        <v>11215046</v>
      </c>
      <c r="AH974">
        <v>31508</v>
      </c>
    </row>
    <row r="975" spans="33:34" x14ac:dyDescent="0.25">
      <c r="AG975">
        <v>11197468</v>
      </c>
      <c r="AH975">
        <v>44344</v>
      </c>
    </row>
    <row r="976" spans="33:34" x14ac:dyDescent="0.25">
      <c r="AG976">
        <v>11104647</v>
      </c>
      <c r="AH976">
        <v>29810</v>
      </c>
    </row>
    <row r="977" spans="33:34" x14ac:dyDescent="0.25">
      <c r="AG977">
        <v>11200848</v>
      </c>
      <c r="AH977">
        <v>26108</v>
      </c>
    </row>
    <row r="978" spans="33:34" x14ac:dyDescent="0.25">
      <c r="AG978">
        <v>11104623</v>
      </c>
      <c r="AH978">
        <v>18854</v>
      </c>
    </row>
    <row r="979" spans="33:34" x14ac:dyDescent="0.25">
      <c r="AG979">
        <v>11109173</v>
      </c>
      <c r="AH979">
        <v>38943</v>
      </c>
    </row>
    <row r="980" spans="33:34" x14ac:dyDescent="0.25">
      <c r="AG980">
        <v>11198052</v>
      </c>
      <c r="AH980">
        <v>35003</v>
      </c>
    </row>
    <row r="981" spans="33:34" x14ac:dyDescent="0.25">
      <c r="AG981">
        <v>11210283</v>
      </c>
      <c r="AH981">
        <v>26108</v>
      </c>
    </row>
    <row r="982" spans="33:34" x14ac:dyDescent="0.25">
      <c r="AG982">
        <v>11194020</v>
      </c>
      <c r="AH982">
        <v>38943</v>
      </c>
    </row>
    <row r="983" spans="33:34" x14ac:dyDescent="0.25">
      <c r="AG983">
        <v>11212507</v>
      </c>
      <c r="AH983">
        <v>18854</v>
      </c>
    </row>
    <row r="984" spans="33:34" x14ac:dyDescent="0.25">
      <c r="AG984">
        <v>11241649</v>
      </c>
      <c r="AH984">
        <v>27987</v>
      </c>
    </row>
    <row r="985" spans="33:34" x14ac:dyDescent="0.25">
      <c r="AG985">
        <v>11108723</v>
      </c>
      <c r="AH985">
        <v>38943</v>
      </c>
    </row>
    <row r="986" spans="33:34" x14ac:dyDescent="0.25">
      <c r="AG986">
        <v>11109129</v>
      </c>
      <c r="AH986">
        <v>27987</v>
      </c>
    </row>
    <row r="987" spans="33:34" x14ac:dyDescent="0.25">
      <c r="AG987">
        <v>11210665</v>
      </c>
      <c r="AH987">
        <v>36838</v>
      </c>
    </row>
    <row r="988" spans="33:34" x14ac:dyDescent="0.25">
      <c r="AG988">
        <v>11211392</v>
      </c>
      <c r="AH988">
        <v>36838</v>
      </c>
    </row>
    <row r="989" spans="33:34" x14ac:dyDescent="0.25">
      <c r="AG989">
        <v>11210793</v>
      </c>
      <c r="AH989">
        <v>39359</v>
      </c>
    </row>
    <row r="990" spans="33:34" x14ac:dyDescent="0.25">
      <c r="AG990">
        <v>11210790</v>
      </c>
      <c r="AH990">
        <v>34959</v>
      </c>
    </row>
    <row r="991" spans="33:34" x14ac:dyDescent="0.25">
      <c r="AG991">
        <v>11210876</v>
      </c>
      <c r="AH991">
        <v>18854</v>
      </c>
    </row>
    <row r="992" spans="33:34" x14ac:dyDescent="0.25">
      <c r="AG992">
        <v>11105903</v>
      </c>
      <c r="AH992">
        <v>44344</v>
      </c>
    </row>
    <row r="993" spans="33:34" x14ac:dyDescent="0.25">
      <c r="AG993">
        <v>11182468</v>
      </c>
      <c r="AH993">
        <v>36855</v>
      </c>
    </row>
    <row r="994" spans="33:34" x14ac:dyDescent="0.25">
      <c r="AG994">
        <v>11182078</v>
      </c>
      <c r="AH994">
        <v>27987</v>
      </c>
    </row>
    <row r="995" spans="33:34" x14ac:dyDescent="0.25">
      <c r="AG995">
        <v>11180869</v>
      </c>
      <c r="AH995">
        <v>26108</v>
      </c>
    </row>
    <row r="996" spans="33:34" x14ac:dyDescent="0.25">
      <c r="AG996">
        <v>11186527</v>
      </c>
      <c r="AH996">
        <v>31508</v>
      </c>
    </row>
    <row r="997" spans="33:34" x14ac:dyDescent="0.25">
      <c r="AG997">
        <v>11104235</v>
      </c>
      <c r="AH997">
        <v>36855</v>
      </c>
    </row>
    <row r="998" spans="33:34" x14ac:dyDescent="0.25">
      <c r="AG998">
        <v>11213863</v>
      </c>
      <c r="AH998">
        <v>29601</v>
      </c>
    </row>
    <row r="999" spans="33:34" x14ac:dyDescent="0.25">
      <c r="AG999">
        <v>11208882</v>
      </c>
      <c r="AH999">
        <v>38734</v>
      </c>
    </row>
    <row r="1000" spans="33:34" x14ac:dyDescent="0.25">
      <c r="AG1000">
        <v>11209475</v>
      </c>
      <c r="AH1000">
        <v>24254</v>
      </c>
    </row>
    <row r="1001" spans="33:34" x14ac:dyDescent="0.25">
      <c r="AG1001">
        <v>11211474</v>
      </c>
      <c r="AH1001">
        <v>26108</v>
      </c>
    </row>
    <row r="1002" spans="33:34" x14ac:dyDescent="0.25">
      <c r="AG1002">
        <v>11213133</v>
      </c>
      <c r="AH1002">
        <v>31480</v>
      </c>
    </row>
    <row r="1003" spans="33:34" x14ac:dyDescent="0.25">
      <c r="AG1003">
        <v>11242726</v>
      </c>
      <c r="AH1003">
        <v>29601</v>
      </c>
    </row>
    <row r="1004" spans="33:34" x14ac:dyDescent="0.25">
      <c r="AG1004">
        <v>11209554</v>
      </c>
      <c r="AH1004">
        <v>44344</v>
      </c>
    </row>
    <row r="1005" spans="33:34" x14ac:dyDescent="0.25">
      <c r="AG1005">
        <v>11210396</v>
      </c>
      <c r="AH1005">
        <v>32104</v>
      </c>
    </row>
    <row r="1006" spans="33:34" x14ac:dyDescent="0.25">
      <c r="AG1006">
        <v>11211485</v>
      </c>
      <c r="AH1006">
        <v>30225</v>
      </c>
    </row>
    <row r="1007" spans="33:34" x14ac:dyDescent="0.25">
      <c r="AG1007">
        <v>11201473</v>
      </c>
      <c r="AH1007">
        <v>37064</v>
      </c>
    </row>
    <row r="1008" spans="33:34" x14ac:dyDescent="0.25">
      <c r="AG1008">
        <v>11200876</v>
      </c>
      <c r="AH1008">
        <v>38734</v>
      </c>
    </row>
    <row r="1009" spans="33:34" x14ac:dyDescent="0.25">
      <c r="AG1009">
        <v>11108900</v>
      </c>
      <c r="AH1009">
        <v>20733</v>
      </c>
    </row>
    <row r="1010" spans="33:34" x14ac:dyDescent="0.25">
      <c r="AG1010">
        <v>11212405</v>
      </c>
      <c r="AH1010">
        <v>44344</v>
      </c>
    </row>
    <row r="1011" spans="33:34" x14ac:dyDescent="0.25">
      <c r="AG1011">
        <v>11156206</v>
      </c>
      <c r="AH1011">
        <v>27987</v>
      </c>
    </row>
    <row r="1012" spans="33:34" x14ac:dyDescent="0.25">
      <c r="AG1012">
        <v>10980721</v>
      </c>
      <c r="AH1012">
        <v>29601</v>
      </c>
    </row>
    <row r="1013" spans="33:34" x14ac:dyDescent="0.25">
      <c r="AG1013">
        <v>11215648</v>
      </c>
      <c r="AH1013">
        <v>35211</v>
      </c>
    </row>
    <row r="1014" spans="33:34" x14ac:dyDescent="0.25">
      <c r="AG1014">
        <v>11108361</v>
      </c>
      <c r="AH1014">
        <v>38691</v>
      </c>
    </row>
    <row r="1015" spans="33:34" x14ac:dyDescent="0.25">
      <c r="AG1015">
        <v>11246659</v>
      </c>
      <c r="AH1015">
        <v>18854</v>
      </c>
    </row>
    <row r="1016" spans="33:34" x14ac:dyDescent="0.25">
      <c r="AG1016">
        <v>11212630</v>
      </c>
      <c r="AH1016">
        <v>18854</v>
      </c>
    </row>
    <row r="1017" spans="33:34" x14ac:dyDescent="0.25">
      <c r="AG1017">
        <v>11215124</v>
      </c>
      <c r="AH1017">
        <v>20733</v>
      </c>
    </row>
    <row r="1018" spans="33:34" x14ac:dyDescent="0.25">
      <c r="AG1018">
        <v>11212763</v>
      </c>
      <c r="AH1018">
        <v>36855</v>
      </c>
    </row>
    <row r="1019" spans="33:34" x14ac:dyDescent="0.25">
      <c r="AG1019">
        <v>11210673</v>
      </c>
      <c r="AH1019">
        <v>30225</v>
      </c>
    </row>
    <row r="1020" spans="33:34" x14ac:dyDescent="0.25">
      <c r="AG1020">
        <v>11210366</v>
      </c>
      <c r="AH1020">
        <v>38734</v>
      </c>
    </row>
    <row r="1021" spans="33:34" x14ac:dyDescent="0.25">
      <c r="AG1021">
        <v>11196605</v>
      </c>
      <c r="AH1021">
        <v>26108</v>
      </c>
    </row>
    <row r="1022" spans="33:34" x14ac:dyDescent="0.25">
      <c r="AG1022">
        <v>11211334</v>
      </c>
      <c r="AH1022">
        <v>39359</v>
      </c>
    </row>
    <row r="1023" spans="33:34" x14ac:dyDescent="0.25">
      <c r="AG1023">
        <v>11192246</v>
      </c>
      <c r="AH1023">
        <v>31689</v>
      </c>
    </row>
    <row r="1024" spans="33:34" x14ac:dyDescent="0.25">
      <c r="AG1024">
        <v>11109249</v>
      </c>
      <c r="AH1024">
        <v>38734</v>
      </c>
    </row>
    <row r="1025" spans="33:34" x14ac:dyDescent="0.25">
      <c r="AG1025">
        <v>11211347</v>
      </c>
      <c r="AH1025">
        <v>36855</v>
      </c>
    </row>
    <row r="1026" spans="33:34" x14ac:dyDescent="0.25">
      <c r="AG1026">
        <v>11211191</v>
      </c>
      <c r="AH1026">
        <v>31689</v>
      </c>
    </row>
    <row r="1027" spans="33:34" x14ac:dyDescent="0.25">
      <c r="AG1027">
        <v>11211764</v>
      </c>
      <c r="AH1027">
        <v>42464</v>
      </c>
    </row>
    <row r="1028" spans="33:34" x14ac:dyDescent="0.25">
      <c r="AG1028">
        <v>11213077</v>
      </c>
      <c r="AH1028">
        <v>42464</v>
      </c>
    </row>
    <row r="1029" spans="33:34" x14ac:dyDescent="0.25">
      <c r="AG1029">
        <v>11199295</v>
      </c>
      <c r="AH1029">
        <v>20733</v>
      </c>
    </row>
    <row r="1030" spans="33:34" x14ac:dyDescent="0.25">
      <c r="AG1030">
        <v>11216493</v>
      </c>
      <c r="AH1030">
        <v>26108</v>
      </c>
    </row>
    <row r="1031" spans="33:34" x14ac:dyDescent="0.25">
      <c r="AG1031">
        <v>11199319</v>
      </c>
      <c r="AH1031">
        <v>35211</v>
      </c>
    </row>
    <row r="1032" spans="33:34" x14ac:dyDescent="0.25">
      <c r="AG1032">
        <v>11196149</v>
      </c>
      <c r="AH1032">
        <v>39359</v>
      </c>
    </row>
    <row r="1033" spans="33:34" x14ac:dyDescent="0.25">
      <c r="AG1033">
        <v>11203867</v>
      </c>
      <c r="AH1033">
        <v>27987</v>
      </c>
    </row>
    <row r="1034" spans="33:34" x14ac:dyDescent="0.25">
      <c r="AG1034">
        <v>11180796</v>
      </c>
      <c r="AH1034">
        <v>20733</v>
      </c>
    </row>
    <row r="1035" spans="33:34" x14ac:dyDescent="0.25">
      <c r="AG1035">
        <v>11108124</v>
      </c>
      <c r="AH1035">
        <v>44092</v>
      </c>
    </row>
    <row r="1036" spans="33:34" x14ac:dyDescent="0.25">
      <c r="AG1036">
        <v>11211159</v>
      </c>
      <c r="AH1036">
        <v>37480</v>
      </c>
    </row>
    <row r="1037" spans="33:34" x14ac:dyDescent="0.25">
      <c r="AG1037">
        <v>11199653</v>
      </c>
      <c r="AH1037">
        <v>26108</v>
      </c>
    </row>
    <row r="1038" spans="33:34" x14ac:dyDescent="0.25">
      <c r="AG1038">
        <v>11209662</v>
      </c>
      <c r="AH1038">
        <v>42212</v>
      </c>
    </row>
    <row r="1039" spans="33:34" x14ac:dyDescent="0.25">
      <c r="AG1039">
        <v>11209250</v>
      </c>
      <c r="AH1039">
        <v>31480</v>
      </c>
    </row>
    <row r="1040" spans="33:34" x14ac:dyDescent="0.25">
      <c r="AG1040">
        <v>11209530</v>
      </c>
      <c r="AH1040">
        <v>20733</v>
      </c>
    </row>
    <row r="1041" spans="33:34" x14ac:dyDescent="0.25">
      <c r="AG1041">
        <v>11208918</v>
      </c>
      <c r="AH1041">
        <v>26108</v>
      </c>
    </row>
    <row r="1042" spans="33:34" x14ac:dyDescent="0.25">
      <c r="AG1042">
        <v>11209101</v>
      </c>
      <c r="AH1042">
        <v>26108</v>
      </c>
    </row>
    <row r="1043" spans="33:34" x14ac:dyDescent="0.25">
      <c r="AG1043">
        <v>11209367</v>
      </c>
      <c r="AH1043">
        <v>26108</v>
      </c>
    </row>
    <row r="1044" spans="33:34" x14ac:dyDescent="0.25">
      <c r="AG1044">
        <v>11209213</v>
      </c>
      <c r="AH1044">
        <v>26108</v>
      </c>
    </row>
    <row r="1045" spans="33:34" x14ac:dyDescent="0.25">
      <c r="AG1045">
        <v>11211296</v>
      </c>
      <c r="AH1045">
        <v>42464</v>
      </c>
    </row>
    <row r="1046" spans="33:34" x14ac:dyDescent="0.25">
      <c r="AG1046">
        <v>11218360</v>
      </c>
      <c r="AH1046">
        <v>38734</v>
      </c>
    </row>
    <row r="1047" spans="33:34" x14ac:dyDescent="0.25">
      <c r="AG1047">
        <v>11217091</v>
      </c>
      <c r="AH1047">
        <v>44092</v>
      </c>
    </row>
    <row r="1048" spans="33:34" x14ac:dyDescent="0.25">
      <c r="AG1048">
        <v>11217964</v>
      </c>
      <c r="AH1048">
        <v>42464</v>
      </c>
    </row>
    <row r="1049" spans="33:34" x14ac:dyDescent="0.25">
      <c r="AG1049">
        <v>11219547</v>
      </c>
      <c r="AH1049">
        <v>26108</v>
      </c>
    </row>
    <row r="1050" spans="33:34" x14ac:dyDescent="0.25">
      <c r="AG1050">
        <v>11248122</v>
      </c>
      <c r="AH1050">
        <v>38943</v>
      </c>
    </row>
    <row r="1051" spans="33:34" x14ac:dyDescent="0.25">
      <c r="AG1051">
        <v>11248124</v>
      </c>
      <c r="AH1051">
        <v>27987</v>
      </c>
    </row>
    <row r="1052" spans="33:34" x14ac:dyDescent="0.25">
      <c r="AG1052">
        <v>11248126</v>
      </c>
      <c r="AH1052">
        <v>27987</v>
      </c>
    </row>
    <row r="1053" spans="33:34" x14ac:dyDescent="0.25">
      <c r="AG1053">
        <v>11209522</v>
      </c>
      <c r="AH1053">
        <v>27987</v>
      </c>
    </row>
    <row r="1054" spans="33:34" x14ac:dyDescent="0.25">
      <c r="AG1054">
        <v>11212039</v>
      </c>
      <c r="AH1054">
        <v>27987</v>
      </c>
    </row>
    <row r="1055" spans="33:34" x14ac:dyDescent="0.25">
      <c r="AG1055">
        <v>11211578</v>
      </c>
      <c r="AH1055">
        <v>30225</v>
      </c>
    </row>
    <row r="1056" spans="33:34" x14ac:dyDescent="0.25">
      <c r="AG1056">
        <v>11210547</v>
      </c>
      <c r="AH1056">
        <v>26108</v>
      </c>
    </row>
    <row r="1057" spans="33:34" x14ac:dyDescent="0.25">
      <c r="AG1057">
        <v>11209482</v>
      </c>
      <c r="AH1057">
        <v>26108</v>
      </c>
    </row>
    <row r="1058" spans="33:34" x14ac:dyDescent="0.25">
      <c r="AG1058">
        <v>11210262</v>
      </c>
      <c r="AH1058">
        <v>35003</v>
      </c>
    </row>
    <row r="1059" spans="33:34" x14ac:dyDescent="0.25">
      <c r="AG1059">
        <v>11210103</v>
      </c>
      <c r="AH1059">
        <v>18854</v>
      </c>
    </row>
    <row r="1060" spans="33:34" x14ac:dyDescent="0.25">
      <c r="AG1060">
        <v>11217900</v>
      </c>
      <c r="AH1060">
        <v>36855</v>
      </c>
    </row>
    <row r="1061" spans="33:34" x14ac:dyDescent="0.25">
      <c r="AG1061">
        <v>11209673</v>
      </c>
      <c r="AH1061">
        <v>29601</v>
      </c>
    </row>
    <row r="1062" spans="33:34" x14ac:dyDescent="0.25">
      <c r="AG1062">
        <v>11016099</v>
      </c>
      <c r="AH1062">
        <v>38691</v>
      </c>
    </row>
    <row r="1063" spans="33:34" x14ac:dyDescent="0.25">
      <c r="AG1063">
        <v>11212658</v>
      </c>
      <c r="AH1063">
        <v>37064</v>
      </c>
    </row>
    <row r="1064" spans="33:34" x14ac:dyDescent="0.25">
      <c r="AG1064">
        <v>11212748</v>
      </c>
      <c r="AH1064">
        <v>27987</v>
      </c>
    </row>
    <row r="1065" spans="33:34" x14ac:dyDescent="0.25">
      <c r="AG1065">
        <v>11215060</v>
      </c>
      <c r="AH1065">
        <v>30225</v>
      </c>
    </row>
    <row r="1066" spans="33:34" x14ac:dyDescent="0.25">
      <c r="AG1066">
        <v>11210287</v>
      </c>
      <c r="AH1066">
        <v>37480</v>
      </c>
    </row>
    <row r="1067" spans="33:34" x14ac:dyDescent="0.25">
      <c r="AG1067">
        <v>11210692</v>
      </c>
      <c r="AH1067">
        <v>18854</v>
      </c>
    </row>
    <row r="1068" spans="33:34" x14ac:dyDescent="0.25">
      <c r="AG1068">
        <v>11211858</v>
      </c>
      <c r="AH1068">
        <v>18854</v>
      </c>
    </row>
    <row r="1069" spans="33:34" x14ac:dyDescent="0.25">
      <c r="AG1069">
        <v>11210663</v>
      </c>
      <c r="AH1069">
        <v>38734</v>
      </c>
    </row>
    <row r="1070" spans="33:34" x14ac:dyDescent="0.25">
      <c r="AG1070">
        <v>11163538</v>
      </c>
      <c r="AH1070">
        <v>37480</v>
      </c>
    </row>
    <row r="1071" spans="33:34" x14ac:dyDescent="0.25">
      <c r="AG1071">
        <v>11212287</v>
      </c>
      <c r="AH1071">
        <v>18854</v>
      </c>
    </row>
    <row r="1072" spans="33:34" x14ac:dyDescent="0.25">
      <c r="AG1072">
        <v>11210874</v>
      </c>
      <c r="AH1072">
        <v>26108</v>
      </c>
    </row>
    <row r="1073" spans="33:34" x14ac:dyDescent="0.25">
      <c r="AG1073">
        <v>11216531</v>
      </c>
      <c r="AH1073">
        <v>27987</v>
      </c>
    </row>
    <row r="1074" spans="33:34" x14ac:dyDescent="0.25">
      <c r="AG1074">
        <v>11216471</v>
      </c>
      <c r="AH1074">
        <v>37480</v>
      </c>
    </row>
    <row r="1075" spans="33:34" x14ac:dyDescent="0.25">
      <c r="AG1075">
        <v>11195997</v>
      </c>
      <c r="AH1075">
        <v>36855</v>
      </c>
    </row>
    <row r="1076" spans="33:34" x14ac:dyDescent="0.25">
      <c r="AG1076">
        <v>11216556</v>
      </c>
      <c r="AH1076">
        <v>32104</v>
      </c>
    </row>
    <row r="1077" spans="33:34" x14ac:dyDescent="0.25">
      <c r="AG1077">
        <v>616221417</v>
      </c>
      <c r="AH1077">
        <v>39359</v>
      </c>
    </row>
    <row r="1078" spans="33:34" x14ac:dyDescent="0.25">
      <c r="AG1078">
        <v>619858571</v>
      </c>
      <c r="AH1078">
        <v>44344</v>
      </c>
    </row>
    <row r="1079" spans="33:34" x14ac:dyDescent="0.25">
      <c r="AG1079">
        <v>620335793</v>
      </c>
      <c r="AH1079">
        <v>37089</v>
      </c>
    </row>
    <row r="1080" spans="33:34" x14ac:dyDescent="0.25">
      <c r="AG1080">
        <v>619858575</v>
      </c>
      <c r="AH1080">
        <v>44344</v>
      </c>
    </row>
    <row r="1081" spans="33:34" x14ac:dyDescent="0.25">
      <c r="AG1081">
        <v>619858580</v>
      </c>
      <c r="AH1081">
        <v>44344</v>
      </c>
    </row>
    <row r="1082" spans="33:34" x14ac:dyDescent="0.25">
      <c r="AG1082">
        <v>620664043</v>
      </c>
      <c r="AH1082">
        <v>32104</v>
      </c>
    </row>
    <row r="1083" spans="33:34" x14ac:dyDescent="0.25">
      <c r="AG1083">
        <v>620757438</v>
      </c>
      <c r="AH1083">
        <v>44344</v>
      </c>
    </row>
    <row r="1084" spans="33:34" x14ac:dyDescent="0.25">
      <c r="AG1084">
        <v>11261381</v>
      </c>
      <c r="AH1084">
        <v>44344</v>
      </c>
    </row>
    <row r="1085" spans="33:34" x14ac:dyDescent="0.25">
      <c r="AG1085">
        <v>616220194</v>
      </c>
      <c r="AH1085">
        <v>20733</v>
      </c>
    </row>
    <row r="1086" spans="33:34" x14ac:dyDescent="0.25">
      <c r="AG1086">
        <v>619808018</v>
      </c>
      <c r="AH1086">
        <v>44344</v>
      </c>
    </row>
    <row r="1087" spans="33:34" x14ac:dyDescent="0.25">
      <c r="AG1087">
        <v>620334607</v>
      </c>
      <c r="AH1087">
        <v>27987</v>
      </c>
    </row>
    <row r="1088" spans="33:34" x14ac:dyDescent="0.25">
      <c r="AG1088">
        <v>619808019</v>
      </c>
      <c r="AH1088">
        <v>39359</v>
      </c>
    </row>
    <row r="1089" spans="33:34" x14ac:dyDescent="0.25">
      <c r="AG1089">
        <v>620520412</v>
      </c>
      <c r="AH1089">
        <v>27987</v>
      </c>
    </row>
    <row r="1090" spans="33:34" x14ac:dyDescent="0.25">
      <c r="AG1090">
        <v>619808026</v>
      </c>
      <c r="AH1090">
        <v>44344</v>
      </c>
    </row>
    <row r="1091" spans="33:34" x14ac:dyDescent="0.25">
      <c r="AG1091">
        <v>620663891</v>
      </c>
      <c r="AH1091">
        <v>31689</v>
      </c>
    </row>
    <row r="1092" spans="33:34" x14ac:dyDescent="0.25">
      <c r="AG1092">
        <v>619808029</v>
      </c>
      <c r="AH1092">
        <v>44092</v>
      </c>
    </row>
    <row r="1093" spans="33:34" x14ac:dyDescent="0.25">
      <c r="AG1093">
        <v>620756686</v>
      </c>
      <c r="AH1093">
        <v>39359</v>
      </c>
    </row>
    <row r="1094" spans="33:34" x14ac:dyDescent="0.25">
      <c r="AG1094">
        <v>11261480</v>
      </c>
      <c r="AH1094">
        <v>44344</v>
      </c>
    </row>
    <row r="1095" spans="33:34" x14ac:dyDescent="0.25">
      <c r="AG1095">
        <v>11261460</v>
      </c>
      <c r="AH1095">
        <v>44344</v>
      </c>
    </row>
    <row r="1096" spans="33:34" x14ac:dyDescent="0.25">
      <c r="AG1096">
        <v>11266268</v>
      </c>
      <c r="AH1096">
        <v>39359</v>
      </c>
    </row>
    <row r="1097" spans="33:34" x14ac:dyDescent="0.25">
      <c r="AG1097">
        <v>11267533</v>
      </c>
      <c r="AH1097">
        <v>39359</v>
      </c>
    </row>
    <row r="1098" spans="33:34" x14ac:dyDescent="0.25">
      <c r="AG1098">
        <v>11267532</v>
      </c>
      <c r="AH1098">
        <v>39359</v>
      </c>
    </row>
    <row r="1099" spans="33:34" x14ac:dyDescent="0.25">
      <c r="AG1099">
        <v>11267381</v>
      </c>
      <c r="AH1099">
        <v>44092</v>
      </c>
    </row>
    <row r="1100" spans="33:34" x14ac:dyDescent="0.25">
      <c r="AG1100">
        <v>11266022</v>
      </c>
      <c r="AH1100">
        <v>44344</v>
      </c>
    </row>
    <row r="1101" spans="33:34" x14ac:dyDescent="0.25">
      <c r="AG1101">
        <v>11266047</v>
      </c>
      <c r="AH1101">
        <v>39359</v>
      </c>
    </row>
    <row r="1102" spans="33:34" x14ac:dyDescent="0.25">
      <c r="AG1102">
        <v>11266046</v>
      </c>
      <c r="AH1102">
        <v>39359</v>
      </c>
    </row>
    <row r="1103" spans="33:34" x14ac:dyDescent="0.25">
      <c r="AG1103">
        <v>11269242</v>
      </c>
      <c r="AH1103">
        <v>39359</v>
      </c>
    </row>
    <row r="1104" spans="33:34" x14ac:dyDescent="0.25">
      <c r="AG1104">
        <v>11269885</v>
      </c>
      <c r="AH1104">
        <v>39359</v>
      </c>
    </row>
    <row r="1105" spans="33:34" x14ac:dyDescent="0.25">
      <c r="AG1105">
        <v>11269920</v>
      </c>
      <c r="AH1105">
        <v>44344</v>
      </c>
    </row>
    <row r="1106" spans="33:34" x14ac:dyDescent="0.25">
      <c r="AG1106">
        <v>11269921</v>
      </c>
      <c r="AH1106">
        <v>44344</v>
      </c>
    </row>
    <row r="1107" spans="33:34" x14ac:dyDescent="0.25">
      <c r="AG1107">
        <v>11268945</v>
      </c>
      <c r="AH1107">
        <v>44344</v>
      </c>
    </row>
    <row r="1108" spans="33:34" x14ac:dyDescent="0.25">
      <c r="AG1108">
        <v>11272892</v>
      </c>
      <c r="AH1108">
        <v>38943</v>
      </c>
    </row>
    <row r="1109" spans="33:34" x14ac:dyDescent="0.25">
      <c r="AG1109">
        <v>11272996</v>
      </c>
      <c r="AH1109">
        <v>38691</v>
      </c>
    </row>
    <row r="1110" spans="33:34" x14ac:dyDescent="0.25">
      <c r="AG1110">
        <v>11273016</v>
      </c>
      <c r="AH1110">
        <v>38691</v>
      </c>
    </row>
    <row r="1111" spans="33:34" x14ac:dyDescent="0.25">
      <c r="AG1111">
        <v>11273017</v>
      </c>
      <c r="AH1111">
        <v>44092</v>
      </c>
    </row>
    <row r="1112" spans="33:34" x14ac:dyDescent="0.25">
      <c r="AG1112">
        <v>11272951</v>
      </c>
      <c r="AH1112">
        <v>38691</v>
      </c>
    </row>
    <row r="1113" spans="33:34" x14ac:dyDescent="0.25">
      <c r="AG1113">
        <v>11278929</v>
      </c>
      <c r="AH1113">
        <v>39359</v>
      </c>
    </row>
    <row r="1114" spans="33:34" x14ac:dyDescent="0.25">
      <c r="AG1114">
        <v>11277315</v>
      </c>
      <c r="AH1114">
        <v>37089</v>
      </c>
    </row>
    <row r="1115" spans="33:34" x14ac:dyDescent="0.25">
      <c r="AG1115">
        <v>11277317</v>
      </c>
      <c r="AH1115">
        <v>37089</v>
      </c>
    </row>
    <row r="1116" spans="33:34" x14ac:dyDescent="0.25">
      <c r="AG1116">
        <v>11277287</v>
      </c>
      <c r="AH1116">
        <v>44344</v>
      </c>
    </row>
    <row r="1117" spans="33:34" x14ac:dyDescent="0.25">
      <c r="AG1117">
        <v>11277326</v>
      </c>
      <c r="AH1117">
        <v>39359</v>
      </c>
    </row>
    <row r="1118" spans="33:34" x14ac:dyDescent="0.25">
      <c r="AG1118">
        <v>11277409</v>
      </c>
      <c r="AH1118">
        <v>44344</v>
      </c>
    </row>
    <row r="1119" spans="33:34" x14ac:dyDescent="0.25">
      <c r="AG1119">
        <v>11277328</v>
      </c>
      <c r="AH1119">
        <v>32104</v>
      </c>
    </row>
    <row r="1120" spans="33:34" x14ac:dyDescent="0.25">
      <c r="AG1120">
        <v>11277222</v>
      </c>
      <c r="AH1120">
        <v>37089</v>
      </c>
    </row>
    <row r="1121" spans="33:34" x14ac:dyDescent="0.25">
      <c r="AG1121">
        <v>11277698</v>
      </c>
      <c r="AH1121">
        <v>32104</v>
      </c>
    </row>
    <row r="1122" spans="33:34" x14ac:dyDescent="0.25">
      <c r="AG1122">
        <v>11277632</v>
      </c>
      <c r="AH1122">
        <v>32104</v>
      </c>
    </row>
    <row r="1123" spans="33:34" x14ac:dyDescent="0.25">
      <c r="AG1123">
        <v>11279237</v>
      </c>
      <c r="AH1123">
        <v>39359</v>
      </c>
    </row>
    <row r="1124" spans="33:34" x14ac:dyDescent="0.25">
      <c r="AG1124">
        <v>11277220</v>
      </c>
      <c r="AH1124">
        <v>37089</v>
      </c>
    </row>
    <row r="1125" spans="33:34" x14ac:dyDescent="0.25">
      <c r="AG1125">
        <v>11280271</v>
      </c>
      <c r="AH1125">
        <v>39359</v>
      </c>
    </row>
    <row r="1126" spans="33:34" x14ac:dyDescent="0.25">
      <c r="AG1126">
        <v>11280944</v>
      </c>
      <c r="AH1126">
        <v>37089</v>
      </c>
    </row>
    <row r="1127" spans="33:34" x14ac:dyDescent="0.25">
      <c r="AG1127">
        <v>11280947</v>
      </c>
      <c r="AH1127">
        <v>44344</v>
      </c>
    </row>
    <row r="1128" spans="33:34" x14ac:dyDescent="0.25">
      <c r="AG1128">
        <v>11280952</v>
      </c>
      <c r="AH1128">
        <v>32104</v>
      </c>
    </row>
    <row r="1129" spans="33:34" x14ac:dyDescent="0.25">
      <c r="AG1129">
        <v>11280955</v>
      </c>
      <c r="AH1129">
        <v>39359</v>
      </c>
    </row>
    <row r="1130" spans="33:34" x14ac:dyDescent="0.25">
      <c r="AG1130">
        <v>11281968</v>
      </c>
      <c r="AH1130">
        <v>37089</v>
      </c>
    </row>
    <row r="1131" spans="33:34" x14ac:dyDescent="0.25">
      <c r="AG1131">
        <v>11270690</v>
      </c>
      <c r="AH1131">
        <v>44344</v>
      </c>
    </row>
    <row r="1132" spans="33:34" x14ac:dyDescent="0.25">
      <c r="AG1132">
        <v>11282938</v>
      </c>
      <c r="AH1132">
        <v>44344</v>
      </c>
    </row>
    <row r="1133" spans="33:34" x14ac:dyDescent="0.25">
      <c r="AG1133">
        <v>11282947</v>
      </c>
      <c r="AH1133">
        <v>44344</v>
      </c>
    </row>
    <row r="1134" spans="33:34" x14ac:dyDescent="0.25">
      <c r="AG1134">
        <v>11282944</v>
      </c>
      <c r="AH1134">
        <v>37089</v>
      </c>
    </row>
    <row r="1135" spans="33:34" x14ac:dyDescent="0.25">
      <c r="AG1135">
        <v>11282949</v>
      </c>
      <c r="AH1135">
        <v>37089</v>
      </c>
    </row>
    <row r="1136" spans="33:34" x14ac:dyDescent="0.25">
      <c r="AG1136">
        <v>11282952</v>
      </c>
      <c r="AH1136">
        <v>44344</v>
      </c>
    </row>
    <row r="1137" spans="33:34" x14ac:dyDescent="0.25">
      <c r="AG1137">
        <v>616262550</v>
      </c>
      <c r="AH1137">
        <v>26873</v>
      </c>
    </row>
    <row r="1138" spans="33:34" x14ac:dyDescent="0.25">
      <c r="AG1138">
        <v>620165826</v>
      </c>
      <c r="AH1138">
        <v>37089</v>
      </c>
    </row>
    <row r="1139" spans="33:34" x14ac:dyDescent="0.25">
      <c r="AG1139">
        <v>616262555</v>
      </c>
      <c r="AH1139">
        <v>44344</v>
      </c>
    </row>
    <row r="1140" spans="33:34" x14ac:dyDescent="0.25">
      <c r="AG1140">
        <v>620353088</v>
      </c>
      <c r="AH1140">
        <v>39359</v>
      </c>
    </row>
    <row r="1141" spans="33:34" x14ac:dyDescent="0.25">
      <c r="AG1141">
        <v>616262558</v>
      </c>
      <c r="AH1141">
        <v>44344</v>
      </c>
    </row>
    <row r="1142" spans="33:34" x14ac:dyDescent="0.25">
      <c r="AG1142">
        <v>620537829</v>
      </c>
      <c r="AH1142">
        <v>37089</v>
      </c>
    </row>
    <row r="1143" spans="33:34" x14ac:dyDescent="0.25">
      <c r="AG1143">
        <v>616262562</v>
      </c>
      <c r="AH1143">
        <v>24604</v>
      </c>
    </row>
    <row r="1144" spans="33:34" x14ac:dyDescent="0.25">
      <c r="AG1144">
        <v>620680983</v>
      </c>
      <c r="AH1144">
        <v>31689</v>
      </c>
    </row>
    <row r="1145" spans="33:34" x14ac:dyDescent="0.25">
      <c r="AG1145">
        <v>11241440</v>
      </c>
      <c r="AH1145">
        <v>44344</v>
      </c>
    </row>
    <row r="1146" spans="33:34" x14ac:dyDescent="0.25">
      <c r="AG1146">
        <v>11264619</v>
      </c>
      <c r="AH1146">
        <v>37089</v>
      </c>
    </row>
    <row r="1147" spans="33:34" x14ac:dyDescent="0.25">
      <c r="AG1147">
        <v>11265053</v>
      </c>
      <c r="AH1147">
        <v>38943</v>
      </c>
    </row>
    <row r="1148" spans="33:34" x14ac:dyDescent="0.25">
      <c r="AG1148">
        <v>11265054</v>
      </c>
      <c r="AH1148">
        <v>37089</v>
      </c>
    </row>
    <row r="1149" spans="33:34" x14ac:dyDescent="0.25">
      <c r="AG1149">
        <v>11265209</v>
      </c>
      <c r="AH1149">
        <v>38943</v>
      </c>
    </row>
    <row r="1150" spans="33:34" x14ac:dyDescent="0.25">
      <c r="AG1150">
        <v>11267733</v>
      </c>
      <c r="AH1150">
        <v>44344</v>
      </c>
    </row>
    <row r="1151" spans="33:34" x14ac:dyDescent="0.25">
      <c r="AG1151">
        <v>11268431</v>
      </c>
      <c r="AH1151">
        <v>37089</v>
      </c>
    </row>
    <row r="1152" spans="33:34" x14ac:dyDescent="0.25">
      <c r="AG1152">
        <v>11266167</v>
      </c>
      <c r="AH1152">
        <v>31689</v>
      </c>
    </row>
    <row r="1153" spans="33:34" x14ac:dyDescent="0.25">
      <c r="AG1153">
        <v>11266166</v>
      </c>
      <c r="AH1153">
        <v>31689</v>
      </c>
    </row>
    <row r="1154" spans="33:34" x14ac:dyDescent="0.25">
      <c r="AG1154">
        <v>11266165</v>
      </c>
      <c r="AH1154">
        <v>38943</v>
      </c>
    </row>
    <row r="1155" spans="33:34" x14ac:dyDescent="0.25">
      <c r="AG1155">
        <v>11269015</v>
      </c>
      <c r="AH1155">
        <v>31689</v>
      </c>
    </row>
    <row r="1156" spans="33:34" x14ac:dyDescent="0.25">
      <c r="AG1156">
        <v>11268938</v>
      </c>
      <c r="AH1156">
        <v>38943</v>
      </c>
    </row>
    <row r="1157" spans="33:34" x14ac:dyDescent="0.25">
      <c r="AG1157">
        <v>11273460</v>
      </c>
      <c r="AH1157">
        <v>31480</v>
      </c>
    </row>
    <row r="1158" spans="33:34" x14ac:dyDescent="0.25">
      <c r="AG1158">
        <v>11273238</v>
      </c>
      <c r="AH1158">
        <v>37089</v>
      </c>
    </row>
    <row r="1159" spans="33:34" x14ac:dyDescent="0.25">
      <c r="AG1159">
        <v>11276502</v>
      </c>
      <c r="AH1159">
        <v>37089</v>
      </c>
    </row>
    <row r="1160" spans="33:34" x14ac:dyDescent="0.25">
      <c r="AG1160">
        <v>11278928</v>
      </c>
      <c r="AH1160">
        <v>38734</v>
      </c>
    </row>
    <row r="1161" spans="33:34" x14ac:dyDescent="0.25">
      <c r="AG1161">
        <v>11277281</v>
      </c>
      <c r="AH1161">
        <v>37089</v>
      </c>
    </row>
    <row r="1162" spans="33:34" x14ac:dyDescent="0.25">
      <c r="AG1162">
        <v>11281972</v>
      </c>
      <c r="AH1162">
        <v>37089</v>
      </c>
    </row>
    <row r="1163" spans="33:34" x14ac:dyDescent="0.25">
      <c r="AG1163">
        <v>11281974</v>
      </c>
      <c r="AH1163">
        <v>38734</v>
      </c>
    </row>
    <row r="1164" spans="33:34" x14ac:dyDescent="0.25">
      <c r="AG1164">
        <v>616142290</v>
      </c>
      <c r="AH1164">
        <v>38734</v>
      </c>
    </row>
    <row r="1165" spans="33:34" x14ac:dyDescent="0.25">
      <c r="AG1165">
        <v>617307740</v>
      </c>
      <c r="AH1165">
        <v>38734</v>
      </c>
    </row>
    <row r="1166" spans="33:34" x14ac:dyDescent="0.25">
      <c r="AG1166">
        <v>620251740</v>
      </c>
      <c r="AH1166">
        <v>19203</v>
      </c>
    </row>
    <row r="1167" spans="33:34" x14ac:dyDescent="0.25">
      <c r="AG1167">
        <v>620437390</v>
      </c>
      <c r="AH1167">
        <v>19203</v>
      </c>
    </row>
    <row r="1168" spans="33:34" x14ac:dyDescent="0.25">
      <c r="AG1168">
        <v>617307746</v>
      </c>
      <c r="AH1168">
        <v>44344</v>
      </c>
    </row>
    <row r="1169" spans="33:34" x14ac:dyDescent="0.25">
      <c r="AG1169">
        <v>620601479</v>
      </c>
      <c r="AH1169">
        <v>19203</v>
      </c>
    </row>
    <row r="1170" spans="33:34" x14ac:dyDescent="0.25">
      <c r="AG1170">
        <v>620719078</v>
      </c>
      <c r="AH1170">
        <v>24604</v>
      </c>
    </row>
    <row r="1171" spans="33:34" x14ac:dyDescent="0.25">
      <c r="AG1171">
        <v>11202369</v>
      </c>
      <c r="AH1171">
        <v>38734</v>
      </c>
    </row>
    <row r="1172" spans="33:34" x14ac:dyDescent="0.25">
      <c r="AG1172">
        <v>616161296</v>
      </c>
      <c r="AH1172">
        <v>17116</v>
      </c>
    </row>
    <row r="1173" spans="33:34" x14ac:dyDescent="0.25">
      <c r="AG1173">
        <v>619051602</v>
      </c>
      <c r="AH1173">
        <v>44344</v>
      </c>
    </row>
    <row r="1174" spans="33:34" x14ac:dyDescent="0.25">
      <c r="AG1174">
        <v>619051605</v>
      </c>
      <c r="AH1174">
        <v>38943</v>
      </c>
    </row>
    <row r="1175" spans="33:34" x14ac:dyDescent="0.25">
      <c r="AG1175">
        <v>619051611</v>
      </c>
      <c r="AH1175">
        <v>19203</v>
      </c>
    </row>
    <row r="1176" spans="33:34" x14ac:dyDescent="0.25">
      <c r="AG1176">
        <v>620618046</v>
      </c>
      <c r="AH1176">
        <v>37089</v>
      </c>
    </row>
    <row r="1177" spans="33:34" x14ac:dyDescent="0.25">
      <c r="AG1177">
        <v>616307688</v>
      </c>
      <c r="AH1177">
        <v>18951</v>
      </c>
    </row>
    <row r="1178" spans="33:34" x14ac:dyDescent="0.25">
      <c r="AG1178">
        <v>620164414</v>
      </c>
      <c r="AH1178">
        <v>38734</v>
      </c>
    </row>
    <row r="1179" spans="33:34" x14ac:dyDescent="0.25">
      <c r="AG1179">
        <v>620350217</v>
      </c>
      <c r="AH1179">
        <v>26456</v>
      </c>
    </row>
    <row r="1180" spans="33:34" x14ac:dyDescent="0.25">
      <c r="AG1180">
        <v>616307696</v>
      </c>
      <c r="AH1180">
        <v>31480</v>
      </c>
    </row>
    <row r="1181" spans="33:34" x14ac:dyDescent="0.25">
      <c r="AG1181">
        <v>620535430</v>
      </c>
      <c r="AH1181">
        <v>33387</v>
      </c>
    </row>
    <row r="1182" spans="33:34" x14ac:dyDescent="0.25">
      <c r="AG1182">
        <v>616307699</v>
      </c>
      <c r="AH1182">
        <v>36882</v>
      </c>
    </row>
    <row r="1183" spans="33:34" x14ac:dyDescent="0.25">
      <c r="AG1183">
        <v>620783666</v>
      </c>
      <c r="AH1183">
        <v>37089</v>
      </c>
    </row>
    <row r="1184" spans="33:34" x14ac:dyDescent="0.25">
      <c r="AG1184">
        <v>620723939</v>
      </c>
      <c r="AH1184">
        <v>31689</v>
      </c>
    </row>
    <row r="1185" spans="33:34" x14ac:dyDescent="0.25">
      <c r="AG1185">
        <v>11280948</v>
      </c>
      <c r="AH1185">
        <v>38734</v>
      </c>
    </row>
    <row r="1186" spans="33:34" x14ac:dyDescent="0.25">
      <c r="AG1186">
        <v>11284322</v>
      </c>
      <c r="AH1186">
        <v>44344</v>
      </c>
    </row>
    <row r="1187" spans="33:34" x14ac:dyDescent="0.25">
      <c r="AG1187">
        <v>620766404</v>
      </c>
      <c r="AH1187">
        <v>37089</v>
      </c>
    </row>
    <row r="1188" spans="33:34" x14ac:dyDescent="0.25">
      <c r="AG1188">
        <v>11284319</v>
      </c>
      <c r="AH1188">
        <v>37089</v>
      </c>
    </row>
    <row r="1189" spans="33:34" x14ac:dyDescent="0.25">
      <c r="AG1189">
        <v>617271575</v>
      </c>
      <c r="AH1189">
        <v>27987</v>
      </c>
    </row>
    <row r="1190" spans="33:34" x14ac:dyDescent="0.25">
      <c r="AG1190">
        <v>620723388</v>
      </c>
      <c r="AH1190">
        <v>38691</v>
      </c>
    </row>
    <row r="1191" spans="33:34" x14ac:dyDescent="0.25">
      <c r="AG1191">
        <v>11264983</v>
      </c>
      <c r="AH1191">
        <v>38943</v>
      </c>
    </row>
    <row r="1192" spans="33:34" x14ac:dyDescent="0.25">
      <c r="AG1192">
        <v>11280640</v>
      </c>
      <c r="AH1192">
        <v>20733</v>
      </c>
    </row>
    <row r="1193" spans="33:34" x14ac:dyDescent="0.25">
      <c r="AG1193">
        <v>11285355</v>
      </c>
      <c r="AH1193">
        <v>31480</v>
      </c>
    </row>
    <row r="1194" spans="33:34" x14ac:dyDescent="0.25">
      <c r="AG1194">
        <v>11282752</v>
      </c>
      <c r="AH1194">
        <v>44344</v>
      </c>
    </row>
    <row r="1195" spans="33:34" x14ac:dyDescent="0.25">
      <c r="AG1195">
        <v>617268222</v>
      </c>
      <c r="AH1195">
        <v>44344</v>
      </c>
    </row>
    <row r="1196" spans="33:34" x14ac:dyDescent="0.25">
      <c r="AG1196">
        <v>11286270</v>
      </c>
      <c r="AH1196">
        <v>44344</v>
      </c>
    </row>
    <row r="1197" spans="33:34" x14ac:dyDescent="0.25">
      <c r="AG1197">
        <v>11288849</v>
      </c>
      <c r="AH1197">
        <v>44344</v>
      </c>
    </row>
    <row r="1198" spans="33:34" x14ac:dyDescent="0.25">
      <c r="AG1198">
        <v>11288902</v>
      </c>
      <c r="AH1198">
        <v>37089</v>
      </c>
    </row>
    <row r="1199" spans="33:34" x14ac:dyDescent="0.25">
      <c r="AG1199">
        <v>11292532</v>
      </c>
      <c r="AH1199">
        <v>44344</v>
      </c>
    </row>
    <row r="1200" spans="33:34" x14ac:dyDescent="0.25">
      <c r="AG1200">
        <v>620071849</v>
      </c>
      <c r="AH1200">
        <v>38691</v>
      </c>
    </row>
    <row r="1201" spans="33:34" x14ac:dyDescent="0.25">
      <c r="AG1201">
        <v>11288850</v>
      </c>
      <c r="AH1201">
        <v>44344</v>
      </c>
    </row>
    <row r="1202" spans="33:34" x14ac:dyDescent="0.25">
      <c r="AG1202">
        <v>11288903</v>
      </c>
      <c r="AH1202">
        <v>35211</v>
      </c>
    </row>
    <row r="1203" spans="33:34" x14ac:dyDescent="0.25">
      <c r="AG1203">
        <v>11292529</v>
      </c>
      <c r="AH1203">
        <v>38734</v>
      </c>
    </row>
    <row r="1204" spans="33:34" x14ac:dyDescent="0.25">
      <c r="AG1204">
        <v>617269620</v>
      </c>
      <c r="AH1204">
        <v>31689</v>
      </c>
    </row>
    <row r="1205" spans="33:34" x14ac:dyDescent="0.25">
      <c r="AG1205">
        <v>11279673</v>
      </c>
      <c r="AH1205">
        <v>27987</v>
      </c>
    </row>
    <row r="1206" spans="33:34" x14ac:dyDescent="0.25">
      <c r="AG1206">
        <v>11270693</v>
      </c>
      <c r="AH1206">
        <v>32104</v>
      </c>
    </row>
    <row r="1207" spans="33:34" x14ac:dyDescent="0.25">
      <c r="AG1207">
        <v>11249993</v>
      </c>
      <c r="AH1207">
        <v>20733</v>
      </c>
    </row>
    <row r="1208" spans="33:34" x14ac:dyDescent="0.25">
      <c r="AG1208">
        <v>11287013</v>
      </c>
      <c r="AH1208">
        <v>27987</v>
      </c>
    </row>
    <row r="1209" spans="33:34" x14ac:dyDescent="0.25">
      <c r="AG1209">
        <v>11281670</v>
      </c>
      <c r="AH1209">
        <v>27987</v>
      </c>
    </row>
    <row r="1210" spans="33:34" x14ac:dyDescent="0.25">
      <c r="AG1210">
        <v>11281696</v>
      </c>
      <c r="AH1210">
        <v>27987</v>
      </c>
    </row>
    <row r="1211" spans="33:34" x14ac:dyDescent="0.25">
      <c r="AG1211">
        <v>11270674</v>
      </c>
      <c r="AH1211">
        <v>39359</v>
      </c>
    </row>
    <row r="1212" spans="33:34" x14ac:dyDescent="0.25">
      <c r="AG1212">
        <v>11287015</v>
      </c>
      <c r="AH1212">
        <v>39359</v>
      </c>
    </row>
    <row r="1213" spans="33:34" x14ac:dyDescent="0.25">
      <c r="AG1213">
        <v>11270680</v>
      </c>
      <c r="AH1213">
        <v>39359</v>
      </c>
    </row>
    <row r="1214" spans="33:34" x14ac:dyDescent="0.25">
      <c r="AG1214">
        <v>616260381</v>
      </c>
      <c r="AH1214">
        <v>44092</v>
      </c>
    </row>
    <row r="1215" spans="33:34" x14ac:dyDescent="0.25">
      <c r="AG1215">
        <v>11283509</v>
      </c>
      <c r="AH1215">
        <v>44344</v>
      </c>
    </row>
    <row r="1216" spans="33:34" x14ac:dyDescent="0.25">
      <c r="AG1216">
        <v>11287017</v>
      </c>
      <c r="AH1216">
        <v>38943</v>
      </c>
    </row>
    <row r="1217" spans="33:34" x14ac:dyDescent="0.25">
      <c r="AG1217">
        <v>620719410</v>
      </c>
      <c r="AH1217">
        <v>37089</v>
      </c>
    </row>
    <row r="1218" spans="33:34" x14ac:dyDescent="0.25">
      <c r="AG1218">
        <v>617268669</v>
      </c>
      <c r="AH1218">
        <v>38734</v>
      </c>
    </row>
    <row r="1219" spans="33:34" x14ac:dyDescent="0.25">
      <c r="AG1219">
        <v>11270679</v>
      </c>
      <c r="AH1219">
        <v>39359</v>
      </c>
    </row>
    <row r="1220" spans="33:34" x14ac:dyDescent="0.25">
      <c r="AG1220">
        <v>11288590</v>
      </c>
      <c r="AH1220">
        <v>39359</v>
      </c>
    </row>
    <row r="1221" spans="33:34" x14ac:dyDescent="0.25">
      <c r="AG1221">
        <v>11289348</v>
      </c>
      <c r="AH1221">
        <v>31480</v>
      </c>
    </row>
    <row r="1222" spans="33:34" x14ac:dyDescent="0.25">
      <c r="AG1222">
        <v>620766390</v>
      </c>
      <c r="AH1222">
        <v>38691</v>
      </c>
    </row>
    <row r="1223" spans="33:34" x14ac:dyDescent="0.25">
      <c r="AG1223">
        <v>11288592</v>
      </c>
      <c r="AH1223">
        <v>39359</v>
      </c>
    </row>
    <row r="1224" spans="33:34" x14ac:dyDescent="0.25">
      <c r="AG1224">
        <v>616143268</v>
      </c>
      <c r="AH1224">
        <v>44344</v>
      </c>
    </row>
    <row r="1225" spans="33:34" x14ac:dyDescent="0.25">
      <c r="AG1225">
        <v>617307292</v>
      </c>
      <c r="AH1225">
        <v>44344</v>
      </c>
    </row>
    <row r="1226" spans="33:34" x14ac:dyDescent="0.25">
      <c r="AG1226">
        <v>620260370</v>
      </c>
      <c r="AH1226">
        <v>20733</v>
      </c>
    </row>
    <row r="1227" spans="33:34" x14ac:dyDescent="0.25">
      <c r="AG1227">
        <v>617307296</v>
      </c>
      <c r="AH1227">
        <v>39359</v>
      </c>
    </row>
    <row r="1228" spans="33:34" x14ac:dyDescent="0.25">
      <c r="AG1228">
        <v>620438986</v>
      </c>
      <c r="AH1228">
        <v>15501</v>
      </c>
    </row>
    <row r="1229" spans="33:34" x14ac:dyDescent="0.25">
      <c r="AG1229">
        <v>620602414</v>
      </c>
      <c r="AH1229">
        <v>31480</v>
      </c>
    </row>
    <row r="1230" spans="33:34" x14ac:dyDescent="0.25">
      <c r="AG1230">
        <v>617307304</v>
      </c>
      <c r="AH1230">
        <v>44344</v>
      </c>
    </row>
    <row r="1231" spans="33:34" x14ac:dyDescent="0.25">
      <c r="AG1231">
        <v>620720481</v>
      </c>
      <c r="AH1231">
        <v>20733</v>
      </c>
    </row>
    <row r="1232" spans="33:34" x14ac:dyDescent="0.25">
      <c r="AG1232">
        <v>617307307</v>
      </c>
      <c r="AH1232">
        <v>38734</v>
      </c>
    </row>
    <row r="1233" spans="33:34" x14ac:dyDescent="0.25">
      <c r="AG1233">
        <v>11257681</v>
      </c>
      <c r="AH1233">
        <v>39359</v>
      </c>
    </row>
    <row r="1234" spans="33:34" x14ac:dyDescent="0.25">
      <c r="AG1234">
        <v>11262906</v>
      </c>
      <c r="AH1234">
        <v>38734</v>
      </c>
    </row>
    <row r="1235" spans="33:34" x14ac:dyDescent="0.25">
      <c r="AG1235">
        <v>11274868</v>
      </c>
      <c r="AH1235">
        <v>38943</v>
      </c>
    </row>
    <row r="1236" spans="33:34" x14ac:dyDescent="0.25">
      <c r="AG1236">
        <v>11285571</v>
      </c>
      <c r="AH1236">
        <v>38734</v>
      </c>
    </row>
    <row r="1237" spans="33:34" x14ac:dyDescent="0.25">
      <c r="AG1237">
        <v>616170417</v>
      </c>
      <c r="AH1237">
        <v>31480</v>
      </c>
    </row>
    <row r="1238" spans="33:34" x14ac:dyDescent="0.25">
      <c r="AG1238">
        <v>619077700</v>
      </c>
      <c r="AH1238">
        <v>20733</v>
      </c>
    </row>
    <row r="1239" spans="33:34" x14ac:dyDescent="0.25">
      <c r="AG1239">
        <v>620288918</v>
      </c>
      <c r="AH1239">
        <v>38734</v>
      </c>
    </row>
    <row r="1240" spans="33:34" x14ac:dyDescent="0.25">
      <c r="AG1240">
        <v>619077704</v>
      </c>
      <c r="AH1240">
        <v>38734</v>
      </c>
    </row>
    <row r="1241" spans="33:34" x14ac:dyDescent="0.25">
      <c r="AG1241">
        <v>620474660</v>
      </c>
      <c r="AH1241">
        <v>38734</v>
      </c>
    </row>
    <row r="1242" spans="33:34" x14ac:dyDescent="0.25">
      <c r="AG1242">
        <v>619077709</v>
      </c>
      <c r="AH1242">
        <v>32104</v>
      </c>
    </row>
    <row r="1243" spans="33:34" x14ac:dyDescent="0.25">
      <c r="AG1243">
        <v>620623169</v>
      </c>
      <c r="AH1243">
        <v>38734</v>
      </c>
    </row>
    <row r="1244" spans="33:34" x14ac:dyDescent="0.25">
      <c r="AG1244">
        <v>619077710</v>
      </c>
      <c r="AH1244">
        <v>38734</v>
      </c>
    </row>
    <row r="1245" spans="33:34" x14ac:dyDescent="0.25">
      <c r="AG1245">
        <v>620732177</v>
      </c>
      <c r="AH1245">
        <v>38943</v>
      </c>
    </row>
    <row r="1246" spans="33:34" x14ac:dyDescent="0.25">
      <c r="AG1246">
        <v>619077717</v>
      </c>
      <c r="AH1246">
        <v>19203</v>
      </c>
    </row>
    <row r="1247" spans="33:34" x14ac:dyDescent="0.25">
      <c r="AG1247">
        <v>11187562</v>
      </c>
      <c r="AH1247">
        <v>37089</v>
      </c>
    </row>
    <row r="1248" spans="33:34" x14ac:dyDescent="0.25">
      <c r="AG1248">
        <v>11211983</v>
      </c>
      <c r="AH1248">
        <v>31480</v>
      </c>
    </row>
    <row r="1249" spans="33:34" x14ac:dyDescent="0.25">
      <c r="AG1249">
        <v>11187564</v>
      </c>
      <c r="AH1249">
        <v>38734</v>
      </c>
    </row>
    <row r="1250" spans="33:34" x14ac:dyDescent="0.25">
      <c r="AG1250">
        <v>11233635</v>
      </c>
      <c r="AH1250">
        <v>38734</v>
      </c>
    </row>
    <row r="1251" spans="33:34" x14ac:dyDescent="0.25">
      <c r="AG1251">
        <v>11211986</v>
      </c>
      <c r="AH1251">
        <v>31480</v>
      </c>
    </row>
    <row r="1252" spans="33:34" x14ac:dyDescent="0.25">
      <c r="AG1252">
        <v>11244967</v>
      </c>
      <c r="AH1252">
        <v>38734</v>
      </c>
    </row>
    <row r="1253" spans="33:34" x14ac:dyDescent="0.25">
      <c r="AG1253">
        <v>11187565</v>
      </c>
      <c r="AH1253">
        <v>44344</v>
      </c>
    </row>
    <row r="1254" spans="33:34" x14ac:dyDescent="0.25">
      <c r="AG1254">
        <v>11259170</v>
      </c>
      <c r="AH1254">
        <v>15501</v>
      </c>
    </row>
    <row r="1255" spans="33:34" x14ac:dyDescent="0.25">
      <c r="AG1255">
        <v>11211985</v>
      </c>
      <c r="AH1255">
        <v>31480</v>
      </c>
    </row>
    <row r="1256" spans="33:34" x14ac:dyDescent="0.25">
      <c r="AG1256">
        <v>11265071</v>
      </c>
      <c r="AH1256">
        <v>38734</v>
      </c>
    </row>
    <row r="1257" spans="33:34" x14ac:dyDescent="0.25">
      <c r="AG1257">
        <v>11256658</v>
      </c>
      <c r="AH1257">
        <v>44344</v>
      </c>
    </row>
    <row r="1258" spans="33:34" x14ac:dyDescent="0.25">
      <c r="AG1258">
        <v>11267088</v>
      </c>
      <c r="AH1258">
        <v>38734</v>
      </c>
    </row>
    <row r="1259" spans="33:34" x14ac:dyDescent="0.25">
      <c r="AG1259">
        <v>616263053</v>
      </c>
      <c r="AH1259">
        <v>38734</v>
      </c>
    </row>
    <row r="1260" spans="33:34" x14ac:dyDescent="0.25">
      <c r="AG1260">
        <v>620165285</v>
      </c>
      <c r="AH1260">
        <v>44344</v>
      </c>
    </row>
    <row r="1261" spans="33:34" x14ac:dyDescent="0.25">
      <c r="AG1261">
        <v>616263058</v>
      </c>
      <c r="AH1261">
        <v>31689</v>
      </c>
    </row>
    <row r="1262" spans="33:34" x14ac:dyDescent="0.25">
      <c r="AG1262">
        <v>620352878</v>
      </c>
      <c r="AH1262">
        <v>38734</v>
      </c>
    </row>
    <row r="1263" spans="33:34" x14ac:dyDescent="0.25">
      <c r="AG1263">
        <v>616263063</v>
      </c>
      <c r="AH1263">
        <v>38734</v>
      </c>
    </row>
    <row r="1264" spans="33:34" x14ac:dyDescent="0.25">
      <c r="AG1264">
        <v>620536155</v>
      </c>
      <c r="AH1264">
        <v>27987</v>
      </c>
    </row>
    <row r="1265" spans="33:34" x14ac:dyDescent="0.25">
      <c r="AG1265">
        <v>616263067</v>
      </c>
      <c r="AH1265">
        <v>38734</v>
      </c>
    </row>
    <row r="1266" spans="33:34" x14ac:dyDescent="0.25">
      <c r="AG1266">
        <v>620680245</v>
      </c>
      <c r="AH1266">
        <v>38734</v>
      </c>
    </row>
    <row r="1267" spans="33:34" x14ac:dyDescent="0.25">
      <c r="AG1267">
        <v>616263072</v>
      </c>
      <c r="AH1267">
        <v>38734</v>
      </c>
    </row>
    <row r="1268" spans="33:34" x14ac:dyDescent="0.25">
      <c r="AG1268">
        <v>11255586</v>
      </c>
      <c r="AH1268">
        <v>31480</v>
      </c>
    </row>
    <row r="1269" spans="33:34" x14ac:dyDescent="0.25">
      <c r="AG1269">
        <v>11288877</v>
      </c>
      <c r="AH1269">
        <v>37089</v>
      </c>
    </row>
    <row r="1270" spans="33:34" x14ac:dyDescent="0.25">
      <c r="AG1270">
        <v>11288887</v>
      </c>
      <c r="AH1270">
        <v>38943</v>
      </c>
    </row>
    <row r="1271" spans="33:34" x14ac:dyDescent="0.25">
      <c r="AG1271">
        <v>11289720</v>
      </c>
      <c r="AH1271">
        <v>31689</v>
      </c>
    </row>
    <row r="1272" spans="33:34" x14ac:dyDescent="0.25">
      <c r="AG1272">
        <v>11288878</v>
      </c>
      <c r="AH1272">
        <v>37089</v>
      </c>
    </row>
    <row r="1273" spans="33:34" x14ac:dyDescent="0.25">
      <c r="AG1273">
        <v>616250135</v>
      </c>
      <c r="AH1273">
        <v>26456</v>
      </c>
    </row>
    <row r="1274" spans="33:34" x14ac:dyDescent="0.25">
      <c r="AG1274">
        <v>11288880</v>
      </c>
      <c r="AH1274">
        <v>37089</v>
      </c>
    </row>
    <row r="1275" spans="33:34" x14ac:dyDescent="0.25">
      <c r="AG1275">
        <v>11289721</v>
      </c>
      <c r="AH1275">
        <v>31689</v>
      </c>
    </row>
    <row r="1276" spans="33:34" x14ac:dyDescent="0.25">
      <c r="AG1276">
        <v>617269786</v>
      </c>
      <c r="AH1276">
        <v>31480</v>
      </c>
    </row>
    <row r="1277" spans="33:34" x14ac:dyDescent="0.25">
      <c r="AG1277">
        <v>11284245</v>
      </c>
      <c r="AH1277">
        <v>38734</v>
      </c>
    </row>
    <row r="1278" spans="33:34" x14ac:dyDescent="0.25">
      <c r="AG1278">
        <v>11284252</v>
      </c>
      <c r="AH1278">
        <v>27987</v>
      </c>
    </row>
    <row r="1279" spans="33:34" x14ac:dyDescent="0.25">
      <c r="AG1279">
        <v>11284262</v>
      </c>
      <c r="AH1279">
        <v>38734</v>
      </c>
    </row>
    <row r="1280" spans="33:34" x14ac:dyDescent="0.25">
      <c r="AG1280">
        <v>11284274</v>
      </c>
      <c r="AH1280">
        <v>27987</v>
      </c>
    </row>
    <row r="1281" spans="33:34" x14ac:dyDescent="0.25">
      <c r="AG1281">
        <v>11285187</v>
      </c>
      <c r="AH1281">
        <v>31480</v>
      </c>
    </row>
    <row r="1282" spans="33:34" x14ac:dyDescent="0.25">
      <c r="AG1282">
        <v>11282986</v>
      </c>
      <c r="AH1282">
        <v>38691</v>
      </c>
    </row>
    <row r="1283" spans="33:34" x14ac:dyDescent="0.25">
      <c r="AG1283">
        <v>11287070</v>
      </c>
      <c r="AH1283">
        <v>44344</v>
      </c>
    </row>
    <row r="1284" spans="33:34" x14ac:dyDescent="0.25">
      <c r="AG1284">
        <v>11287908</v>
      </c>
      <c r="AH1284">
        <v>37089</v>
      </c>
    </row>
    <row r="1285" spans="33:34" x14ac:dyDescent="0.25">
      <c r="AG1285">
        <v>11289514</v>
      </c>
      <c r="AH1285">
        <v>31480</v>
      </c>
    </row>
    <row r="1286" spans="33:34" x14ac:dyDescent="0.25">
      <c r="AG1286">
        <v>11284234</v>
      </c>
      <c r="AH1286">
        <v>44344</v>
      </c>
    </row>
    <row r="1287" spans="33:34" x14ac:dyDescent="0.25">
      <c r="AG1287">
        <v>11284246</v>
      </c>
      <c r="AH1287">
        <v>38734</v>
      </c>
    </row>
    <row r="1288" spans="33:34" x14ac:dyDescent="0.25">
      <c r="AG1288">
        <v>11284254</v>
      </c>
      <c r="AH1288">
        <v>38734</v>
      </c>
    </row>
    <row r="1289" spans="33:34" x14ac:dyDescent="0.25">
      <c r="AG1289">
        <v>11284263</v>
      </c>
      <c r="AH1289">
        <v>38734</v>
      </c>
    </row>
    <row r="1290" spans="33:34" x14ac:dyDescent="0.25">
      <c r="AG1290">
        <v>11284280</v>
      </c>
      <c r="AH1290">
        <v>37089</v>
      </c>
    </row>
    <row r="1291" spans="33:34" x14ac:dyDescent="0.25">
      <c r="AG1291">
        <v>11285188</v>
      </c>
      <c r="AH1291">
        <v>31480</v>
      </c>
    </row>
    <row r="1292" spans="33:34" x14ac:dyDescent="0.25">
      <c r="AG1292">
        <v>11287063</v>
      </c>
      <c r="AH1292">
        <v>44344</v>
      </c>
    </row>
    <row r="1293" spans="33:34" x14ac:dyDescent="0.25">
      <c r="AG1293">
        <v>11287909</v>
      </c>
      <c r="AH1293">
        <v>37089</v>
      </c>
    </row>
    <row r="1294" spans="33:34" x14ac:dyDescent="0.25">
      <c r="AG1294">
        <v>11289516</v>
      </c>
      <c r="AH1294">
        <v>31480</v>
      </c>
    </row>
    <row r="1295" spans="33:34" x14ac:dyDescent="0.25">
      <c r="AG1295">
        <v>11289538</v>
      </c>
      <c r="AH1295">
        <v>31480</v>
      </c>
    </row>
    <row r="1296" spans="33:34" x14ac:dyDescent="0.25">
      <c r="AG1296">
        <v>617275148</v>
      </c>
      <c r="AH1296">
        <v>44344</v>
      </c>
    </row>
    <row r="1297" spans="33:34" x14ac:dyDescent="0.25">
      <c r="AG1297">
        <v>620261923</v>
      </c>
      <c r="AH1297">
        <v>17324</v>
      </c>
    </row>
    <row r="1298" spans="33:34" x14ac:dyDescent="0.25">
      <c r="AG1298">
        <v>617275152</v>
      </c>
      <c r="AH1298">
        <v>44344</v>
      </c>
    </row>
    <row r="1299" spans="33:34" x14ac:dyDescent="0.25">
      <c r="AG1299">
        <v>620449070</v>
      </c>
      <c r="AH1299">
        <v>36812</v>
      </c>
    </row>
    <row r="1300" spans="33:34" x14ac:dyDescent="0.25">
      <c r="AG1300">
        <v>617275153</v>
      </c>
      <c r="AH1300">
        <v>37089</v>
      </c>
    </row>
    <row r="1301" spans="33:34" x14ac:dyDescent="0.25">
      <c r="AG1301">
        <v>620603698</v>
      </c>
      <c r="AH1301">
        <v>38691</v>
      </c>
    </row>
    <row r="1302" spans="33:34" x14ac:dyDescent="0.25">
      <c r="AG1302">
        <v>617275160</v>
      </c>
      <c r="AH1302">
        <v>37089</v>
      </c>
    </row>
    <row r="1303" spans="33:34" x14ac:dyDescent="0.25">
      <c r="AG1303">
        <v>620764210</v>
      </c>
      <c r="AH1303">
        <v>38691</v>
      </c>
    </row>
    <row r="1304" spans="33:34" x14ac:dyDescent="0.25">
      <c r="AG1304">
        <v>617275163</v>
      </c>
      <c r="AH1304">
        <v>37089</v>
      </c>
    </row>
    <row r="1305" spans="33:34" x14ac:dyDescent="0.25">
      <c r="AG1305">
        <v>11204038</v>
      </c>
      <c r="AH1305">
        <v>44344</v>
      </c>
    </row>
    <row r="1306" spans="33:34" x14ac:dyDescent="0.25">
      <c r="AG1306">
        <v>11204040</v>
      </c>
      <c r="AH1306">
        <v>44344</v>
      </c>
    </row>
    <row r="1307" spans="33:34" x14ac:dyDescent="0.25">
      <c r="AG1307">
        <v>11238568</v>
      </c>
      <c r="AH1307">
        <v>44344</v>
      </c>
    </row>
    <row r="1308" spans="33:34" x14ac:dyDescent="0.25">
      <c r="AG1308">
        <v>11255539</v>
      </c>
      <c r="AH1308">
        <v>44344</v>
      </c>
    </row>
    <row r="1309" spans="33:34" x14ac:dyDescent="0.25">
      <c r="AG1309">
        <v>11204042</v>
      </c>
      <c r="AH1309">
        <v>44344</v>
      </c>
    </row>
    <row r="1310" spans="33:34" x14ac:dyDescent="0.25">
      <c r="AG1310">
        <v>11238570</v>
      </c>
      <c r="AH1310">
        <v>44344</v>
      </c>
    </row>
    <row r="1311" spans="33:34" x14ac:dyDescent="0.25">
      <c r="AG1311">
        <v>11250033</v>
      </c>
      <c r="AH1311">
        <v>44344</v>
      </c>
    </row>
    <row r="1312" spans="33:34" x14ac:dyDescent="0.25">
      <c r="AG1312">
        <v>11250035</v>
      </c>
      <c r="AH1312">
        <v>37089</v>
      </c>
    </row>
    <row r="1313" spans="33:34" x14ac:dyDescent="0.25">
      <c r="AG1313">
        <v>11250037</v>
      </c>
      <c r="AH1313">
        <v>44344</v>
      </c>
    </row>
    <row r="1314" spans="33:34" x14ac:dyDescent="0.25">
      <c r="AG1314">
        <v>616132092</v>
      </c>
      <c r="AH1314">
        <v>8247</v>
      </c>
    </row>
    <row r="1315" spans="33:34" x14ac:dyDescent="0.25">
      <c r="AG1315">
        <v>620441933</v>
      </c>
      <c r="AH1315">
        <v>38691</v>
      </c>
    </row>
    <row r="1316" spans="33:34" x14ac:dyDescent="0.25">
      <c r="AG1316">
        <v>617346387</v>
      </c>
      <c r="AH1316">
        <v>44344</v>
      </c>
    </row>
    <row r="1317" spans="33:34" x14ac:dyDescent="0.25">
      <c r="AG1317">
        <v>620605567</v>
      </c>
      <c r="AH1317">
        <v>24254</v>
      </c>
    </row>
    <row r="1318" spans="33:34" x14ac:dyDescent="0.25">
      <c r="AG1318">
        <v>617346390</v>
      </c>
      <c r="AH1318">
        <v>27987</v>
      </c>
    </row>
    <row r="1319" spans="33:34" x14ac:dyDescent="0.25">
      <c r="AG1319">
        <v>620721162</v>
      </c>
      <c r="AH1319">
        <v>27987</v>
      </c>
    </row>
    <row r="1320" spans="33:34" x14ac:dyDescent="0.25">
      <c r="AG1320">
        <v>617346396</v>
      </c>
      <c r="AH1320">
        <v>27987</v>
      </c>
    </row>
    <row r="1321" spans="33:34" x14ac:dyDescent="0.25">
      <c r="AG1321">
        <v>616260648</v>
      </c>
      <c r="AH1321">
        <v>31689</v>
      </c>
    </row>
    <row r="1322" spans="33:34" x14ac:dyDescent="0.25">
      <c r="AG1322">
        <v>620166306</v>
      </c>
      <c r="AH1322">
        <v>38734</v>
      </c>
    </row>
    <row r="1323" spans="33:34" x14ac:dyDescent="0.25">
      <c r="AG1323">
        <v>616260650</v>
      </c>
      <c r="AH1323">
        <v>44344</v>
      </c>
    </row>
    <row r="1324" spans="33:34" x14ac:dyDescent="0.25">
      <c r="AG1324">
        <v>620350940</v>
      </c>
      <c r="AH1324">
        <v>31689</v>
      </c>
    </row>
    <row r="1325" spans="33:34" x14ac:dyDescent="0.25">
      <c r="AG1325">
        <v>616260656</v>
      </c>
      <c r="AH1325">
        <v>38734</v>
      </c>
    </row>
    <row r="1326" spans="33:34" x14ac:dyDescent="0.25">
      <c r="AG1326">
        <v>620535871</v>
      </c>
      <c r="AH1326">
        <v>20733</v>
      </c>
    </row>
    <row r="1327" spans="33:34" x14ac:dyDescent="0.25">
      <c r="AG1327">
        <v>616260659</v>
      </c>
      <c r="AH1327">
        <v>31480</v>
      </c>
    </row>
    <row r="1328" spans="33:34" x14ac:dyDescent="0.25">
      <c r="AG1328">
        <v>616260661</v>
      </c>
      <c r="AH1328">
        <v>37089</v>
      </c>
    </row>
    <row r="1329" spans="33:34" x14ac:dyDescent="0.25">
      <c r="AG1329">
        <v>11255585</v>
      </c>
      <c r="AH1329">
        <v>38943</v>
      </c>
    </row>
    <row r="1330" spans="33:34" x14ac:dyDescent="0.25">
      <c r="AG1330">
        <v>617387666</v>
      </c>
      <c r="AH1330">
        <v>38943</v>
      </c>
    </row>
    <row r="1331" spans="33:34" x14ac:dyDescent="0.25">
      <c r="AG1331">
        <v>11284326</v>
      </c>
      <c r="AH1331">
        <v>44344</v>
      </c>
    </row>
    <row r="1332" spans="33:34" x14ac:dyDescent="0.25">
      <c r="AG1332">
        <v>11289013</v>
      </c>
      <c r="AH1332">
        <v>37089</v>
      </c>
    </row>
    <row r="1333" spans="33:34" x14ac:dyDescent="0.25">
      <c r="AG1333">
        <v>616135962</v>
      </c>
      <c r="AH1333">
        <v>31689</v>
      </c>
    </row>
    <row r="1334" spans="33:34" x14ac:dyDescent="0.25">
      <c r="AG1334">
        <v>617284721</v>
      </c>
      <c r="AH1334">
        <v>38943</v>
      </c>
    </row>
    <row r="1335" spans="33:34" x14ac:dyDescent="0.25">
      <c r="AG1335">
        <v>620260176</v>
      </c>
      <c r="AH1335">
        <v>38943</v>
      </c>
    </row>
    <row r="1336" spans="33:34" x14ac:dyDescent="0.25">
      <c r="AG1336">
        <v>617284725</v>
      </c>
      <c r="AH1336">
        <v>36855</v>
      </c>
    </row>
    <row r="1337" spans="33:34" x14ac:dyDescent="0.25">
      <c r="AG1337">
        <v>620447857</v>
      </c>
      <c r="AH1337">
        <v>27987</v>
      </c>
    </row>
    <row r="1338" spans="33:34" x14ac:dyDescent="0.25">
      <c r="AG1338">
        <v>617284729</v>
      </c>
      <c r="AH1338">
        <v>37089</v>
      </c>
    </row>
    <row r="1339" spans="33:34" x14ac:dyDescent="0.25">
      <c r="AG1339">
        <v>620603226</v>
      </c>
      <c r="AH1339">
        <v>44344</v>
      </c>
    </row>
    <row r="1340" spans="33:34" x14ac:dyDescent="0.25">
      <c r="AG1340">
        <v>617284733</v>
      </c>
      <c r="AH1340">
        <v>26456</v>
      </c>
    </row>
    <row r="1341" spans="33:34" x14ac:dyDescent="0.25">
      <c r="AG1341">
        <v>620720357</v>
      </c>
      <c r="AH1341">
        <v>39359</v>
      </c>
    </row>
    <row r="1342" spans="33:34" x14ac:dyDescent="0.25">
      <c r="AG1342">
        <v>617284737</v>
      </c>
      <c r="AH1342">
        <v>31689</v>
      </c>
    </row>
    <row r="1343" spans="33:34" x14ac:dyDescent="0.25">
      <c r="AG1343">
        <v>11187522</v>
      </c>
      <c r="AH1343">
        <v>19203</v>
      </c>
    </row>
    <row r="1344" spans="33:34" x14ac:dyDescent="0.25">
      <c r="AG1344">
        <v>11249085</v>
      </c>
      <c r="AH1344">
        <v>37089</v>
      </c>
    </row>
    <row r="1345" spans="33:34" x14ac:dyDescent="0.25">
      <c r="AG1345">
        <v>11249094</v>
      </c>
      <c r="AH1345">
        <v>31858</v>
      </c>
    </row>
    <row r="1346" spans="33:34" x14ac:dyDescent="0.25">
      <c r="AG1346">
        <v>11291284</v>
      </c>
      <c r="AH1346">
        <v>32104</v>
      </c>
    </row>
    <row r="1347" spans="33:34" x14ac:dyDescent="0.25">
      <c r="AG1347">
        <v>11291439</v>
      </c>
      <c r="AH1347">
        <v>27987</v>
      </c>
    </row>
    <row r="1348" spans="33:34" x14ac:dyDescent="0.25">
      <c r="AG1348">
        <v>11281798</v>
      </c>
      <c r="AH1348">
        <v>27987</v>
      </c>
    </row>
    <row r="1349" spans="33:34" x14ac:dyDescent="0.25">
      <c r="AG1349">
        <v>11255609</v>
      </c>
      <c r="AH1349">
        <v>27987</v>
      </c>
    </row>
    <row r="1350" spans="33:34" x14ac:dyDescent="0.25">
      <c r="AG1350">
        <v>620073971</v>
      </c>
      <c r="AH1350">
        <v>20733</v>
      </c>
    </row>
    <row r="1351" spans="33:34" x14ac:dyDescent="0.25">
      <c r="AG1351">
        <v>11291285</v>
      </c>
      <c r="AH1351">
        <v>32104</v>
      </c>
    </row>
    <row r="1352" spans="33:34" x14ac:dyDescent="0.25">
      <c r="AG1352">
        <v>11291437</v>
      </c>
      <c r="AH1352">
        <v>39359</v>
      </c>
    </row>
    <row r="1353" spans="33:34" x14ac:dyDescent="0.25">
      <c r="AG1353">
        <v>11255576</v>
      </c>
      <c r="AH1353">
        <v>37089</v>
      </c>
    </row>
    <row r="1354" spans="33:34" x14ac:dyDescent="0.25">
      <c r="AG1354">
        <v>11291286</v>
      </c>
      <c r="AH1354">
        <v>37089</v>
      </c>
    </row>
    <row r="1355" spans="33:34" x14ac:dyDescent="0.25">
      <c r="AG1355">
        <v>11291440</v>
      </c>
      <c r="AH1355">
        <v>38943</v>
      </c>
    </row>
    <row r="1356" spans="33:34" x14ac:dyDescent="0.25">
      <c r="AG1356">
        <v>11255631</v>
      </c>
      <c r="AH1356">
        <v>31689</v>
      </c>
    </row>
    <row r="1357" spans="33:34" x14ac:dyDescent="0.25">
      <c r="AG1357">
        <v>616141247</v>
      </c>
      <c r="AH1357">
        <v>27987</v>
      </c>
    </row>
    <row r="1358" spans="33:34" x14ac:dyDescent="0.25">
      <c r="AG1358">
        <v>620253684</v>
      </c>
      <c r="AH1358">
        <v>32104</v>
      </c>
    </row>
    <row r="1359" spans="33:34" x14ac:dyDescent="0.25">
      <c r="AG1359">
        <v>617311607</v>
      </c>
      <c r="AH1359">
        <v>38691</v>
      </c>
    </row>
    <row r="1360" spans="33:34" x14ac:dyDescent="0.25">
      <c r="AG1360">
        <v>620440833</v>
      </c>
      <c r="AH1360">
        <v>44344</v>
      </c>
    </row>
    <row r="1361" spans="33:34" x14ac:dyDescent="0.25">
      <c r="AG1361">
        <v>617311614</v>
      </c>
      <c r="AH1361">
        <v>32104</v>
      </c>
    </row>
    <row r="1362" spans="33:34" x14ac:dyDescent="0.25">
      <c r="AG1362">
        <v>620677020</v>
      </c>
      <c r="AH1362">
        <v>37089</v>
      </c>
    </row>
    <row r="1363" spans="33:34" x14ac:dyDescent="0.25">
      <c r="AG1363">
        <v>617311613</v>
      </c>
      <c r="AH1363">
        <v>20733</v>
      </c>
    </row>
    <row r="1364" spans="33:34" x14ac:dyDescent="0.25">
      <c r="AG1364">
        <v>620768816</v>
      </c>
      <c r="AH1364">
        <v>39359</v>
      </c>
    </row>
    <row r="1365" spans="33:34" x14ac:dyDescent="0.25">
      <c r="AG1365">
        <v>617311620</v>
      </c>
      <c r="AH1365">
        <v>27987</v>
      </c>
    </row>
    <row r="1366" spans="33:34" x14ac:dyDescent="0.25">
      <c r="AG1366">
        <v>616161480</v>
      </c>
      <c r="AH1366">
        <v>24604</v>
      </c>
    </row>
    <row r="1367" spans="33:34" x14ac:dyDescent="0.25">
      <c r="AG1367">
        <v>620280451</v>
      </c>
      <c r="AH1367">
        <v>39359</v>
      </c>
    </row>
    <row r="1368" spans="33:34" x14ac:dyDescent="0.25">
      <c r="AG1368">
        <v>619053511</v>
      </c>
      <c r="AH1368">
        <v>39359</v>
      </c>
    </row>
    <row r="1369" spans="33:34" x14ac:dyDescent="0.25">
      <c r="AG1369">
        <v>620465841</v>
      </c>
      <c r="AH1369">
        <v>32104</v>
      </c>
    </row>
    <row r="1370" spans="33:34" x14ac:dyDescent="0.25">
      <c r="AG1370">
        <v>620622437</v>
      </c>
      <c r="AH1370">
        <v>39359</v>
      </c>
    </row>
    <row r="1371" spans="33:34" x14ac:dyDescent="0.25">
      <c r="AG1371">
        <v>620768699</v>
      </c>
      <c r="AH1371">
        <v>35211</v>
      </c>
    </row>
    <row r="1372" spans="33:34" x14ac:dyDescent="0.25">
      <c r="AG1372">
        <v>619053525</v>
      </c>
      <c r="AH1372">
        <v>39359</v>
      </c>
    </row>
    <row r="1373" spans="33:34" x14ac:dyDescent="0.25">
      <c r="AG1373">
        <v>11280320</v>
      </c>
      <c r="AH1373">
        <v>44136</v>
      </c>
    </row>
    <row r="1374" spans="33:34" x14ac:dyDescent="0.25">
      <c r="AG1374">
        <v>11294433</v>
      </c>
      <c r="AH1374">
        <v>37089</v>
      </c>
    </row>
    <row r="1375" spans="33:34" x14ac:dyDescent="0.25">
      <c r="AG1375">
        <v>11293630</v>
      </c>
      <c r="AH1375">
        <v>44344</v>
      </c>
    </row>
    <row r="1376" spans="33:34" x14ac:dyDescent="0.25">
      <c r="AG1376">
        <v>11293293</v>
      </c>
      <c r="AH1376">
        <v>44344</v>
      </c>
    </row>
    <row r="1377" spans="33:34" x14ac:dyDescent="0.25">
      <c r="AG1377">
        <v>11294210</v>
      </c>
      <c r="AH1377">
        <v>44344</v>
      </c>
    </row>
    <row r="1378" spans="33:34" x14ac:dyDescent="0.25">
      <c r="AG1378">
        <v>11293629</v>
      </c>
      <c r="AH1378">
        <v>38734</v>
      </c>
    </row>
    <row r="1379" spans="33:34" x14ac:dyDescent="0.25">
      <c r="AG1379">
        <v>11294432</v>
      </c>
      <c r="AH1379">
        <v>29601</v>
      </c>
    </row>
    <row r="1380" spans="33:34" x14ac:dyDescent="0.25">
      <c r="AG1380">
        <v>616232606</v>
      </c>
      <c r="AH1380">
        <v>44344</v>
      </c>
    </row>
    <row r="1381" spans="33:34" x14ac:dyDescent="0.25">
      <c r="AG1381">
        <v>619458004</v>
      </c>
      <c r="AH1381">
        <v>27987</v>
      </c>
    </row>
    <row r="1382" spans="33:34" x14ac:dyDescent="0.25">
      <c r="AG1382">
        <v>620347238</v>
      </c>
      <c r="AH1382">
        <v>38734</v>
      </c>
    </row>
    <row r="1383" spans="33:34" x14ac:dyDescent="0.25">
      <c r="AG1383">
        <v>619458002</v>
      </c>
      <c r="AH1383">
        <v>20733</v>
      </c>
    </row>
    <row r="1384" spans="33:34" x14ac:dyDescent="0.25">
      <c r="AG1384">
        <v>620533185</v>
      </c>
      <c r="AH1384">
        <v>37089</v>
      </c>
    </row>
    <row r="1385" spans="33:34" x14ac:dyDescent="0.25">
      <c r="AG1385">
        <v>619458005</v>
      </c>
      <c r="AH1385">
        <v>27987</v>
      </c>
    </row>
    <row r="1386" spans="33:34" x14ac:dyDescent="0.25">
      <c r="AG1386">
        <v>620673536</v>
      </c>
      <c r="AH1386">
        <v>37089</v>
      </c>
    </row>
    <row r="1387" spans="33:34" x14ac:dyDescent="0.25">
      <c r="AG1387">
        <v>619458010</v>
      </c>
      <c r="AH1387">
        <v>31689</v>
      </c>
    </row>
    <row r="1388" spans="33:34" x14ac:dyDescent="0.25">
      <c r="AG1388">
        <v>620762676</v>
      </c>
      <c r="AH1388">
        <v>44344</v>
      </c>
    </row>
    <row r="1389" spans="33:34" x14ac:dyDescent="0.25">
      <c r="AG1389">
        <v>619458013</v>
      </c>
      <c r="AH1389">
        <v>27987</v>
      </c>
    </row>
    <row r="1390" spans="33:34" x14ac:dyDescent="0.25">
      <c r="AG1390">
        <v>11187032</v>
      </c>
      <c r="AH1390">
        <v>31480</v>
      </c>
    </row>
    <row r="1391" spans="33:34" x14ac:dyDescent="0.25">
      <c r="AG1391">
        <v>11214137</v>
      </c>
      <c r="AH1391">
        <v>32104</v>
      </c>
    </row>
    <row r="1392" spans="33:34" x14ac:dyDescent="0.25">
      <c r="AG1392">
        <v>11187034</v>
      </c>
      <c r="AH1392">
        <v>20733</v>
      </c>
    </row>
    <row r="1393" spans="33:34" x14ac:dyDescent="0.25">
      <c r="AG1393">
        <v>11235454</v>
      </c>
      <c r="AH1393">
        <v>20733</v>
      </c>
    </row>
    <row r="1394" spans="33:34" x14ac:dyDescent="0.25">
      <c r="AG1394">
        <v>11187037</v>
      </c>
      <c r="AH1394">
        <v>38734</v>
      </c>
    </row>
    <row r="1395" spans="33:34" x14ac:dyDescent="0.25">
      <c r="AG1395">
        <v>11257075</v>
      </c>
      <c r="AH1395">
        <v>20733</v>
      </c>
    </row>
    <row r="1396" spans="33:34" x14ac:dyDescent="0.25">
      <c r="AG1396">
        <v>11277411</v>
      </c>
      <c r="AH1396">
        <v>20733</v>
      </c>
    </row>
    <row r="1397" spans="33:34" x14ac:dyDescent="0.25">
      <c r="AG1397">
        <v>616090046</v>
      </c>
      <c r="AH1397">
        <v>36838</v>
      </c>
    </row>
    <row r="1398" spans="33:34" x14ac:dyDescent="0.25">
      <c r="AG1398">
        <v>618487150</v>
      </c>
      <c r="AH1398">
        <v>31689</v>
      </c>
    </row>
    <row r="1399" spans="33:34" x14ac:dyDescent="0.25">
      <c r="AG1399">
        <v>618487161</v>
      </c>
      <c r="AH1399">
        <v>31689</v>
      </c>
    </row>
    <row r="1400" spans="33:34" x14ac:dyDescent="0.25">
      <c r="AG1400">
        <v>620398983</v>
      </c>
      <c r="AH1400">
        <v>44092</v>
      </c>
    </row>
    <row r="1401" spans="33:34" x14ac:dyDescent="0.25">
      <c r="AG1401">
        <v>618487156</v>
      </c>
      <c r="AH1401">
        <v>38943</v>
      </c>
    </row>
    <row r="1402" spans="33:34" x14ac:dyDescent="0.25">
      <c r="AG1402">
        <v>618487159</v>
      </c>
      <c r="AH1402">
        <v>38943</v>
      </c>
    </row>
    <row r="1403" spans="33:34" x14ac:dyDescent="0.25">
      <c r="AG1403">
        <v>11215146</v>
      </c>
      <c r="AH1403">
        <v>44344</v>
      </c>
    </row>
    <row r="1404" spans="33:34" x14ac:dyDescent="0.25">
      <c r="AG1404">
        <v>11214140</v>
      </c>
      <c r="AH1404">
        <v>32104</v>
      </c>
    </row>
    <row r="1405" spans="33:34" x14ac:dyDescent="0.25">
      <c r="AG1405">
        <v>11241397</v>
      </c>
      <c r="AH1405">
        <v>24352</v>
      </c>
    </row>
    <row r="1406" spans="33:34" x14ac:dyDescent="0.25">
      <c r="AG1406">
        <v>11188600</v>
      </c>
      <c r="AH1406">
        <v>31858</v>
      </c>
    </row>
    <row r="1407" spans="33:34" x14ac:dyDescent="0.25">
      <c r="AG1407">
        <v>11188579</v>
      </c>
      <c r="AH1407">
        <v>31689</v>
      </c>
    </row>
    <row r="1408" spans="33:34" x14ac:dyDescent="0.25">
      <c r="AG1408">
        <v>616264174</v>
      </c>
      <c r="AH1408">
        <v>27987</v>
      </c>
    </row>
    <row r="1409" spans="33:34" x14ac:dyDescent="0.25">
      <c r="AG1409">
        <v>620165897</v>
      </c>
      <c r="AH1409">
        <v>38943</v>
      </c>
    </row>
    <row r="1410" spans="33:34" x14ac:dyDescent="0.25">
      <c r="AG1410">
        <v>616264179</v>
      </c>
      <c r="AH1410">
        <v>38734</v>
      </c>
    </row>
    <row r="1411" spans="33:34" x14ac:dyDescent="0.25">
      <c r="AG1411">
        <v>620350452</v>
      </c>
      <c r="AH1411">
        <v>27987</v>
      </c>
    </row>
    <row r="1412" spans="33:34" x14ac:dyDescent="0.25">
      <c r="AG1412">
        <v>616264182</v>
      </c>
      <c r="AH1412">
        <v>39359</v>
      </c>
    </row>
    <row r="1413" spans="33:34" x14ac:dyDescent="0.25">
      <c r="AG1413">
        <v>620536554</v>
      </c>
      <c r="AH1413">
        <v>31480</v>
      </c>
    </row>
    <row r="1414" spans="33:34" x14ac:dyDescent="0.25">
      <c r="AG1414">
        <v>616264186</v>
      </c>
      <c r="AH1414">
        <v>44344</v>
      </c>
    </row>
    <row r="1415" spans="33:34" x14ac:dyDescent="0.25">
      <c r="AG1415">
        <v>620680473</v>
      </c>
      <c r="AH1415">
        <v>20733</v>
      </c>
    </row>
    <row r="1416" spans="33:34" x14ac:dyDescent="0.25">
      <c r="AG1416">
        <v>616264191</v>
      </c>
      <c r="AH1416">
        <v>36855</v>
      </c>
    </row>
    <row r="1417" spans="33:34" x14ac:dyDescent="0.25">
      <c r="AG1417">
        <v>620876699</v>
      </c>
      <c r="AH1417">
        <v>31480</v>
      </c>
    </row>
    <row r="1418" spans="33:34" x14ac:dyDescent="0.25">
      <c r="AG1418">
        <v>11196072</v>
      </c>
      <c r="AH1418">
        <v>27987</v>
      </c>
    </row>
    <row r="1419" spans="33:34" x14ac:dyDescent="0.25">
      <c r="AG1419">
        <v>11196077</v>
      </c>
      <c r="AH1419">
        <v>38734</v>
      </c>
    </row>
    <row r="1420" spans="33:34" x14ac:dyDescent="0.25">
      <c r="AG1420">
        <v>11296291</v>
      </c>
      <c r="AH1420">
        <v>31689</v>
      </c>
    </row>
    <row r="1421" spans="33:34" x14ac:dyDescent="0.25">
      <c r="AG1421">
        <v>11293382</v>
      </c>
      <c r="AH1421">
        <v>38943</v>
      </c>
    </row>
    <row r="1422" spans="33:34" x14ac:dyDescent="0.25">
      <c r="AG1422">
        <v>11296297</v>
      </c>
      <c r="AH1422">
        <v>44344</v>
      </c>
    </row>
    <row r="1423" spans="33:34" x14ac:dyDescent="0.25">
      <c r="AG1423">
        <v>11296330</v>
      </c>
      <c r="AH1423">
        <v>44344</v>
      </c>
    </row>
    <row r="1424" spans="33:34" x14ac:dyDescent="0.25">
      <c r="AG1424">
        <v>11295146</v>
      </c>
      <c r="AH1424">
        <v>31689</v>
      </c>
    </row>
    <row r="1425" spans="33:34" x14ac:dyDescent="0.25">
      <c r="AG1425">
        <v>617323772</v>
      </c>
      <c r="AH1425">
        <v>44344</v>
      </c>
    </row>
    <row r="1426" spans="33:34" x14ac:dyDescent="0.25">
      <c r="AG1426">
        <v>11284247</v>
      </c>
      <c r="AH1426">
        <v>44344</v>
      </c>
    </row>
    <row r="1427" spans="33:34" x14ac:dyDescent="0.25">
      <c r="AG1427">
        <v>11284454</v>
      </c>
      <c r="AH1427">
        <v>44344</v>
      </c>
    </row>
    <row r="1428" spans="33:34" x14ac:dyDescent="0.25">
      <c r="AG1428">
        <v>11285289</v>
      </c>
      <c r="AH1428">
        <v>44344</v>
      </c>
    </row>
    <row r="1429" spans="33:34" x14ac:dyDescent="0.25">
      <c r="AG1429">
        <v>11281681</v>
      </c>
      <c r="AH1429">
        <v>44344</v>
      </c>
    </row>
    <row r="1430" spans="33:34" x14ac:dyDescent="0.25">
      <c r="AG1430">
        <v>11281866</v>
      </c>
      <c r="AH1430">
        <v>44344</v>
      </c>
    </row>
    <row r="1431" spans="33:34" x14ac:dyDescent="0.25">
      <c r="AG1431">
        <v>11285969</v>
      </c>
      <c r="AH1431">
        <v>44344</v>
      </c>
    </row>
    <row r="1432" spans="33:34" x14ac:dyDescent="0.25">
      <c r="AG1432">
        <v>11288856</v>
      </c>
      <c r="AH1432">
        <v>44344</v>
      </c>
    </row>
    <row r="1433" spans="33:34" x14ac:dyDescent="0.25">
      <c r="AG1433">
        <v>11288862</v>
      </c>
      <c r="AH1433">
        <v>44344</v>
      </c>
    </row>
    <row r="1434" spans="33:34" x14ac:dyDescent="0.25">
      <c r="AG1434">
        <v>11288867</v>
      </c>
      <c r="AH1434">
        <v>44344</v>
      </c>
    </row>
    <row r="1435" spans="33:34" x14ac:dyDescent="0.25">
      <c r="AG1435">
        <v>11288875</v>
      </c>
      <c r="AH1435">
        <v>44344</v>
      </c>
    </row>
    <row r="1436" spans="33:34" x14ac:dyDescent="0.25">
      <c r="AG1436">
        <v>11289358</v>
      </c>
      <c r="AH1436">
        <v>44344</v>
      </c>
    </row>
    <row r="1437" spans="33:34" x14ac:dyDescent="0.25">
      <c r="AG1437">
        <v>11291296</v>
      </c>
      <c r="AH1437">
        <v>37089</v>
      </c>
    </row>
    <row r="1438" spans="33:34" x14ac:dyDescent="0.25">
      <c r="AG1438">
        <v>11291478</v>
      </c>
      <c r="AH1438">
        <v>44344</v>
      </c>
    </row>
    <row r="1439" spans="33:34" x14ac:dyDescent="0.25">
      <c r="AG1439">
        <v>11293179</v>
      </c>
      <c r="AH1439">
        <v>44344</v>
      </c>
    </row>
    <row r="1440" spans="33:34" x14ac:dyDescent="0.25">
      <c r="AG1440">
        <v>11294455</v>
      </c>
      <c r="AH1440">
        <v>37089</v>
      </c>
    </row>
    <row r="1441" spans="33:34" x14ac:dyDescent="0.25">
      <c r="AG1441">
        <v>11294454</v>
      </c>
      <c r="AH1441">
        <v>44344</v>
      </c>
    </row>
    <row r="1442" spans="33:34" x14ac:dyDescent="0.25">
      <c r="AG1442">
        <v>11293001</v>
      </c>
      <c r="AH1442">
        <v>32104</v>
      </c>
    </row>
    <row r="1443" spans="33:34" x14ac:dyDescent="0.25">
      <c r="AG1443">
        <v>11293785</v>
      </c>
      <c r="AH1443">
        <v>27987</v>
      </c>
    </row>
    <row r="1444" spans="33:34" x14ac:dyDescent="0.25">
      <c r="AG1444">
        <v>11294260</v>
      </c>
      <c r="AH1444">
        <v>27987</v>
      </c>
    </row>
    <row r="1445" spans="33:34" x14ac:dyDescent="0.25">
      <c r="AG1445">
        <v>11288380</v>
      </c>
      <c r="AH1445">
        <v>38734</v>
      </c>
    </row>
    <row r="1446" spans="33:34" x14ac:dyDescent="0.25">
      <c r="AG1446">
        <v>11292996</v>
      </c>
      <c r="AH1446">
        <v>38734</v>
      </c>
    </row>
    <row r="1447" spans="33:34" x14ac:dyDescent="0.25">
      <c r="AG1447">
        <v>11293314</v>
      </c>
      <c r="AH1447">
        <v>31480</v>
      </c>
    </row>
    <row r="1448" spans="33:34" x14ac:dyDescent="0.25">
      <c r="AG1448">
        <v>11293782</v>
      </c>
      <c r="AH1448">
        <v>44344</v>
      </c>
    </row>
    <row r="1449" spans="33:34" x14ac:dyDescent="0.25">
      <c r="AG1449">
        <v>11294251</v>
      </c>
      <c r="AH1449">
        <v>38734</v>
      </c>
    </row>
    <row r="1450" spans="33:34" x14ac:dyDescent="0.25">
      <c r="AG1450">
        <v>620788351</v>
      </c>
      <c r="AH1450">
        <v>37089</v>
      </c>
    </row>
    <row r="1451" spans="33:34" x14ac:dyDescent="0.25">
      <c r="AG1451">
        <v>11255587</v>
      </c>
      <c r="AH1451">
        <v>38734</v>
      </c>
    </row>
    <row r="1452" spans="33:34" x14ac:dyDescent="0.25">
      <c r="AG1452">
        <v>11296033</v>
      </c>
      <c r="AH1452">
        <v>37089</v>
      </c>
    </row>
    <row r="1453" spans="33:34" x14ac:dyDescent="0.25">
      <c r="AG1453">
        <v>11293787</v>
      </c>
      <c r="AH1453">
        <v>37089</v>
      </c>
    </row>
    <row r="1454" spans="33:34" x14ac:dyDescent="0.25">
      <c r="AG1454">
        <v>617400321</v>
      </c>
      <c r="AH1454">
        <v>38734</v>
      </c>
    </row>
    <row r="1455" spans="33:34" x14ac:dyDescent="0.25">
      <c r="AG1455">
        <v>11285113</v>
      </c>
      <c r="AH1455">
        <v>38734</v>
      </c>
    </row>
    <row r="1456" spans="33:34" x14ac:dyDescent="0.25">
      <c r="AG1456">
        <v>11285185</v>
      </c>
      <c r="AH1456">
        <v>44344</v>
      </c>
    </row>
    <row r="1457" spans="33:34" x14ac:dyDescent="0.25">
      <c r="AG1457">
        <v>11289405</v>
      </c>
      <c r="AH1457">
        <v>31480</v>
      </c>
    </row>
    <row r="1458" spans="33:34" x14ac:dyDescent="0.25">
      <c r="AG1458">
        <v>11292523</v>
      </c>
      <c r="AH1458">
        <v>44344</v>
      </c>
    </row>
    <row r="1459" spans="33:34" x14ac:dyDescent="0.25">
      <c r="AG1459">
        <v>11292528</v>
      </c>
      <c r="AH1459">
        <v>37089</v>
      </c>
    </row>
    <row r="1460" spans="33:34" x14ac:dyDescent="0.25">
      <c r="AG1460">
        <v>11293079</v>
      </c>
      <c r="AH1460">
        <v>38734</v>
      </c>
    </row>
    <row r="1461" spans="33:34" x14ac:dyDescent="0.25">
      <c r="AG1461">
        <v>11293103</v>
      </c>
      <c r="AH1461">
        <v>44344</v>
      </c>
    </row>
    <row r="1462" spans="33:34" x14ac:dyDescent="0.25">
      <c r="AG1462">
        <v>11296323</v>
      </c>
      <c r="AH1462">
        <v>44344</v>
      </c>
    </row>
    <row r="1463" spans="33:34" x14ac:dyDescent="0.25">
      <c r="AG1463">
        <v>619613244</v>
      </c>
      <c r="AH1463">
        <v>35211</v>
      </c>
    </row>
    <row r="1464" spans="33:34" x14ac:dyDescent="0.25">
      <c r="AG1464">
        <v>11285117</v>
      </c>
      <c r="AH1464">
        <v>37089</v>
      </c>
    </row>
    <row r="1465" spans="33:34" x14ac:dyDescent="0.25">
      <c r="AG1465">
        <v>11285184</v>
      </c>
      <c r="AH1465">
        <v>37089</v>
      </c>
    </row>
    <row r="1466" spans="33:34" x14ac:dyDescent="0.25">
      <c r="AG1466">
        <v>11289424</v>
      </c>
      <c r="AH1466">
        <v>37089</v>
      </c>
    </row>
    <row r="1467" spans="33:34" x14ac:dyDescent="0.25">
      <c r="AG1467">
        <v>11292522</v>
      </c>
      <c r="AH1467">
        <v>37089</v>
      </c>
    </row>
    <row r="1468" spans="33:34" x14ac:dyDescent="0.25">
      <c r="AG1468">
        <v>11293078</v>
      </c>
      <c r="AH1468">
        <v>37089</v>
      </c>
    </row>
    <row r="1469" spans="33:34" x14ac:dyDescent="0.25">
      <c r="AG1469">
        <v>11293104</v>
      </c>
      <c r="AH1469">
        <v>37089</v>
      </c>
    </row>
    <row r="1470" spans="33:34" x14ac:dyDescent="0.25">
      <c r="AG1470">
        <v>11296324</v>
      </c>
      <c r="AH1470">
        <v>37089</v>
      </c>
    </row>
    <row r="1471" spans="33:34" x14ac:dyDescent="0.25">
      <c r="AG1471">
        <v>616134560</v>
      </c>
      <c r="AH1471">
        <v>37089</v>
      </c>
    </row>
    <row r="1472" spans="33:34" x14ac:dyDescent="0.25">
      <c r="AG1472">
        <v>617389679</v>
      </c>
      <c r="AH1472">
        <v>24604</v>
      </c>
    </row>
    <row r="1473" spans="33:34" x14ac:dyDescent="0.25">
      <c r="AG1473">
        <v>620764242</v>
      </c>
      <c r="AH1473">
        <v>31480</v>
      </c>
    </row>
    <row r="1474" spans="33:34" x14ac:dyDescent="0.25">
      <c r="AG1474">
        <v>617389681</v>
      </c>
      <c r="AH1474">
        <v>42464</v>
      </c>
    </row>
    <row r="1475" spans="33:34" x14ac:dyDescent="0.25">
      <c r="AG1475">
        <v>11293814</v>
      </c>
      <c r="AH1475">
        <v>44344</v>
      </c>
    </row>
    <row r="1476" spans="33:34" x14ac:dyDescent="0.25">
      <c r="AG1476">
        <v>11293838</v>
      </c>
      <c r="AH1476">
        <v>44344</v>
      </c>
    </row>
    <row r="1477" spans="33:34" x14ac:dyDescent="0.25">
      <c r="AG1477">
        <v>11293860</v>
      </c>
      <c r="AH1477">
        <v>44344</v>
      </c>
    </row>
    <row r="1478" spans="33:34" x14ac:dyDescent="0.25">
      <c r="AG1478">
        <v>620837807</v>
      </c>
      <c r="AH1478">
        <v>38734</v>
      </c>
    </row>
    <row r="1479" spans="33:34" x14ac:dyDescent="0.25">
      <c r="AG1479">
        <v>11299273</v>
      </c>
      <c r="AH1479">
        <v>44344</v>
      </c>
    </row>
    <row r="1480" spans="33:34" x14ac:dyDescent="0.25">
      <c r="AG1480">
        <v>11299285</v>
      </c>
      <c r="AH1480">
        <v>44344</v>
      </c>
    </row>
    <row r="1481" spans="33:34" x14ac:dyDescent="0.25">
      <c r="AG1481">
        <v>11299298</v>
      </c>
      <c r="AH1481">
        <v>44344</v>
      </c>
    </row>
    <row r="1482" spans="33:34" x14ac:dyDescent="0.25">
      <c r="AG1482">
        <v>11299274</v>
      </c>
      <c r="AH1482">
        <v>44344</v>
      </c>
    </row>
    <row r="1483" spans="33:34" x14ac:dyDescent="0.25">
      <c r="AG1483">
        <v>11299282</v>
      </c>
      <c r="AH1483">
        <v>44344</v>
      </c>
    </row>
    <row r="1484" spans="33:34" x14ac:dyDescent="0.25">
      <c r="AG1484">
        <v>11299300</v>
      </c>
      <c r="AH1484">
        <v>44344</v>
      </c>
    </row>
    <row r="1485" spans="33:34" x14ac:dyDescent="0.25">
      <c r="AG1485">
        <v>11299275</v>
      </c>
      <c r="AH1485">
        <v>44344</v>
      </c>
    </row>
    <row r="1486" spans="33:34" x14ac:dyDescent="0.25">
      <c r="AG1486">
        <v>11299279</v>
      </c>
      <c r="AH1486">
        <v>44344</v>
      </c>
    </row>
    <row r="1487" spans="33:34" x14ac:dyDescent="0.25">
      <c r="AG1487">
        <v>11299301</v>
      </c>
      <c r="AH1487">
        <v>38734</v>
      </c>
    </row>
    <row r="1488" spans="33:34" x14ac:dyDescent="0.25">
      <c r="AG1488">
        <v>620812807</v>
      </c>
      <c r="AH1488">
        <v>27987</v>
      </c>
    </row>
    <row r="1489" spans="33:34" x14ac:dyDescent="0.25">
      <c r="AG1489">
        <v>11296112</v>
      </c>
      <c r="AH1489">
        <v>38943</v>
      </c>
    </row>
    <row r="1490" spans="33:34" x14ac:dyDescent="0.25">
      <c r="AG1490">
        <v>620723301</v>
      </c>
      <c r="AH1490">
        <v>31480</v>
      </c>
    </row>
    <row r="1491" spans="33:34" x14ac:dyDescent="0.25">
      <c r="AG1491">
        <v>617267602</v>
      </c>
      <c r="AH1491">
        <v>37089</v>
      </c>
    </row>
    <row r="1492" spans="33:34" x14ac:dyDescent="0.25">
      <c r="AG1492">
        <v>620811801</v>
      </c>
      <c r="AH1492">
        <v>38734</v>
      </c>
    </row>
    <row r="1493" spans="33:34" x14ac:dyDescent="0.25">
      <c r="AG1493">
        <v>11293688</v>
      </c>
      <c r="AH1493">
        <v>37089</v>
      </c>
    </row>
    <row r="1494" spans="33:34" x14ac:dyDescent="0.25">
      <c r="AG1494">
        <v>11299077</v>
      </c>
      <c r="AH1494">
        <v>37089</v>
      </c>
    </row>
    <row r="1495" spans="33:34" x14ac:dyDescent="0.25">
      <c r="AG1495">
        <v>620779903</v>
      </c>
      <c r="AH1495">
        <v>31480</v>
      </c>
    </row>
    <row r="1496" spans="33:34" x14ac:dyDescent="0.25">
      <c r="AG1496">
        <v>619859260</v>
      </c>
      <c r="AH1496">
        <v>27987</v>
      </c>
    </row>
    <row r="1497" spans="33:34" x14ac:dyDescent="0.25">
      <c r="AG1497">
        <v>620861081</v>
      </c>
      <c r="AH1497">
        <v>37089</v>
      </c>
    </row>
    <row r="1498" spans="33:34" x14ac:dyDescent="0.25">
      <c r="AG1498">
        <v>620723469</v>
      </c>
      <c r="AH1498">
        <v>15501</v>
      </c>
    </row>
    <row r="1499" spans="33:34" x14ac:dyDescent="0.25">
      <c r="AG1499">
        <v>617285579</v>
      </c>
      <c r="AH1499">
        <v>39359</v>
      </c>
    </row>
    <row r="1500" spans="33:34" x14ac:dyDescent="0.25">
      <c r="AG1500">
        <v>11279909</v>
      </c>
      <c r="AH1500">
        <v>39359</v>
      </c>
    </row>
    <row r="1501" spans="33:34" x14ac:dyDescent="0.25">
      <c r="AG1501">
        <v>11279926</v>
      </c>
      <c r="AH1501">
        <v>44344</v>
      </c>
    </row>
    <row r="1502" spans="33:34" x14ac:dyDescent="0.25">
      <c r="AG1502">
        <v>11280006</v>
      </c>
      <c r="AH1502">
        <v>39359</v>
      </c>
    </row>
    <row r="1503" spans="33:34" x14ac:dyDescent="0.25">
      <c r="AG1503">
        <v>11280017</v>
      </c>
      <c r="AH1503">
        <v>39359</v>
      </c>
    </row>
    <row r="1504" spans="33:34" x14ac:dyDescent="0.25">
      <c r="AG1504">
        <v>11280024</v>
      </c>
      <c r="AH1504">
        <v>39359</v>
      </c>
    </row>
    <row r="1505" spans="33:34" x14ac:dyDescent="0.25">
      <c r="AG1505">
        <v>11280634</v>
      </c>
      <c r="AH1505">
        <v>39359</v>
      </c>
    </row>
    <row r="1506" spans="33:34" x14ac:dyDescent="0.25">
      <c r="AG1506">
        <v>11283237</v>
      </c>
      <c r="AH1506">
        <v>44344</v>
      </c>
    </row>
    <row r="1507" spans="33:34" x14ac:dyDescent="0.25">
      <c r="AG1507">
        <v>11286983</v>
      </c>
      <c r="AH1507">
        <v>39359</v>
      </c>
    </row>
    <row r="1508" spans="33:34" x14ac:dyDescent="0.25">
      <c r="AG1508">
        <v>11286990</v>
      </c>
      <c r="AH1508">
        <v>44344</v>
      </c>
    </row>
    <row r="1509" spans="33:34" x14ac:dyDescent="0.25">
      <c r="AG1509">
        <v>11286982</v>
      </c>
      <c r="AH1509">
        <v>44344</v>
      </c>
    </row>
    <row r="1510" spans="33:34" x14ac:dyDescent="0.25">
      <c r="AG1510">
        <v>11286981</v>
      </c>
      <c r="AH1510">
        <v>39359</v>
      </c>
    </row>
    <row r="1511" spans="33:34" x14ac:dyDescent="0.25">
      <c r="AG1511">
        <v>11286992</v>
      </c>
      <c r="AH1511">
        <v>37089</v>
      </c>
    </row>
    <row r="1512" spans="33:34" x14ac:dyDescent="0.25">
      <c r="AG1512">
        <v>11288017</v>
      </c>
      <c r="AH1512">
        <v>39359</v>
      </c>
    </row>
    <row r="1513" spans="33:34" x14ac:dyDescent="0.25">
      <c r="AG1513">
        <v>11288866</v>
      </c>
      <c r="AH1513">
        <v>44344</v>
      </c>
    </row>
    <row r="1514" spans="33:34" x14ac:dyDescent="0.25">
      <c r="AG1514">
        <v>11289368</v>
      </c>
      <c r="AH1514">
        <v>26873</v>
      </c>
    </row>
    <row r="1515" spans="33:34" x14ac:dyDescent="0.25">
      <c r="AG1515">
        <v>11292548</v>
      </c>
      <c r="AH1515">
        <v>39359</v>
      </c>
    </row>
    <row r="1516" spans="33:34" x14ac:dyDescent="0.25">
      <c r="AG1516">
        <v>11292700</v>
      </c>
      <c r="AH1516">
        <v>44344</v>
      </c>
    </row>
    <row r="1517" spans="33:34" x14ac:dyDescent="0.25">
      <c r="AG1517">
        <v>11292758</v>
      </c>
      <c r="AH1517">
        <v>31858</v>
      </c>
    </row>
    <row r="1518" spans="33:34" x14ac:dyDescent="0.25">
      <c r="AG1518">
        <v>11293843</v>
      </c>
      <c r="AH1518">
        <v>39359</v>
      </c>
    </row>
    <row r="1519" spans="33:34" x14ac:dyDescent="0.25">
      <c r="AG1519">
        <v>11293856</v>
      </c>
      <c r="AH1519">
        <v>44344</v>
      </c>
    </row>
    <row r="1520" spans="33:34" x14ac:dyDescent="0.25">
      <c r="AG1520">
        <v>11293855</v>
      </c>
      <c r="AH1520">
        <v>44344</v>
      </c>
    </row>
    <row r="1521" spans="33:34" x14ac:dyDescent="0.25">
      <c r="AG1521">
        <v>11293857</v>
      </c>
      <c r="AH1521">
        <v>39359</v>
      </c>
    </row>
    <row r="1522" spans="33:34" x14ac:dyDescent="0.25">
      <c r="AG1522">
        <v>11294171</v>
      </c>
      <c r="AH1522">
        <v>44344</v>
      </c>
    </row>
    <row r="1523" spans="33:34" x14ac:dyDescent="0.25">
      <c r="AG1523">
        <v>11275791</v>
      </c>
      <c r="AH1523">
        <v>44344</v>
      </c>
    </row>
    <row r="1524" spans="33:34" x14ac:dyDescent="0.25">
      <c r="AG1524">
        <v>11255593</v>
      </c>
      <c r="AH1524">
        <v>39359</v>
      </c>
    </row>
    <row r="1525" spans="33:34" x14ac:dyDescent="0.25">
      <c r="AG1525">
        <v>11293781</v>
      </c>
      <c r="AH1525">
        <v>44092</v>
      </c>
    </row>
    <row r="1526" spans="33:34" x14ac:dyDescent="0.25">
      <c r="AG1526">
        <v>11284304</v>
      </c>
      <c r="AH1526">
        <v>44344</v>
      </c>
    </row>
    <row r="1527" spans="33:34" x14ac:dyDescent="0.25">
      <c r="AG1527">
        <v>11293775</v>
      </c>
      <c r="AH1527">
        <v>44344</v>
      </c>
    </row>
    <row r="1528" spans="33:34" x14ac:dyDescent="0.25">
      <c r="AG1528">
        <v>11296803</v>
      </c>
      <c r="AH1528">
        <v>37089</v>
      </c>
    </row>
    <row r="1529" spans="33:34" x14ac:dyDescent="0.25">
      <c r="AG1529">
        <v>11284314</v>
      </c>
      <c r="AH1529">
        <v>44344</v>
      </c>
    </row>
    <row r="1530" spans="33:34" x14ac:dyDescent="0.25">
      <c r="AG1530">
        <v>11296804</v>
      </c>
      <c r="AH1530">
        <v>44344</v>
      </c>
    </row>
    <row r="1531" spans="33:34" x14ac:dyDescent="0.25">
      <c r="AG1531">
        <v>620749791</v>
      </c>
      <c r="AH1531">
        <v>27987</v>
      </c>
    </row>
    <row r="1532" spans="33:34" x14ac:dyDescent="0.25">
      <c r="AG1532">
        <v>619477334</v>
      </c>
      <c r="AH1532">
        <v>38734</v>
      </c>
    </row>
    <row r="1533" spans="33:34" x14ac:dyDescent="0.25">
      <c r="AG1533">
        <v>11280226</v>
      </c>
      <c r="AH1533">
        <v>38734</v>
      </c>
    </row>
    <row r="1534" spans="33:34" x14ac:dyDescent="0.25">
      <c r="AG1534">
        <v>11280229</v>
      </c>
      <c r="AH1534">
        <v>27987</v>
      </c>
    </row>
    <row r="1535" spans="33:34" x14ac:dyDescent="0.25">
      <c r="AG1535">
        <v>11280235</v>
      </c>
      <c r="AH1535">
        <v>27987</v>
      </c>
    </row>
    <row r="1536" spans="33:34" x14ac:dyDescent="0.25">
      <c r="AG1536">
        <v>11280247</v>
      </c>
      <c r="AH1536">
        <v>31858</v>
      </c>
    </row>
    <row r="1537" spans="33:34" x14ac:dyDescent="0.25">
      <c r="AG1537">
        <v>11280254</v>
      </c>
      <c r="AH1537">
        <v>27987</v>
      </c>
    </row>
    <row r="1538" spans="33:34" x14ac:dyDescent="0.25">
      <c r="AG1538">
        <v>11280180</v>
      </c>
      <c r="AH1538">
        <v>27987</v>
      </c>
    </row>
    <row r="1539" spans="33:34" x14ac:dyDescent="0.25">
      <c r="AG1539">
        <v>11279907</v>
      </c>
      <c r="AH1539">
        <v>27987</v>
      </c>
    </row>
    <row r="1540" spans="33:34" x14ac:dyDescent="0.25">
      <c r="AG1540">
        <v>11279928</v>
      </c>
      <c r="AH1540">
        <v>38734</v>
      </c>
    </row>
    <row r="1541" spans="33:34" x14ac:dyDescent="0.25">
      <c r="AG1541">
        <v>11280005</v>
      </c>
      <c r="AH1541">
        <v>27987</v>
      </c>
    </row>
    <row r="1542" spans="33:34" x14ac:dyDescent="0.25">
      <c r="AG1542">
        <v>11280015</v>
      </c>
      <c r="AH1542">
        <v>27987</v>
      </c>
    </row>
    <row r="1543" spans="33:34" x14ac:dyDescent="0.25">
      <c r="AG1543">
        <v>11280023</v>
      </c>
      <c r="AH1543">
        <v>27987</v>
      </c>
    </row>
    <row r="1544" spans="33:34" x14ac:dyDescent="0.25">
      <c r="AG1544">
        <v>11280633</v>
      </c>
      <c r="AH1544">
        <v>27987</v>
      </c>
    </row>
    <row r="1545" spans="33:34" x14ac:dyDescent="0.25">
      <c r="AG1545">
        <v>11287022</v>
      </c>
      <c r="AH1545">
        <v>27987</v>
      </c>
    </row>
    <row r="1546" spans="33:34" x14ac:dyDescent="0.25">
      <c r="AG1546">
        <v>11287018</v>
      </c>
      <c r="AH1546">
        <v>38734</v>
      </c>
    </row>
    <row r="1547" spans="33:34" x14ac:dyDescent="0.25">
      <c r="AG1547">
        <v>11287008</v>
      </c>
      <c r="AH1547">
        <v>27987</v>
      </c>
    </row>
    <row r="1548" spans="33:34" x14ac:dyDescent="0.25">
      <c r="AG1548">
        <v>11287120</v>
      </c>
      <c r="AH1548">
        <v>27987</v>
      </c>
    </row>
    <row r="1549" spans="33:34" x14ac:dyDescent="0.25">
      <c r="AG1549">
        <v>11287892</v>
      </c>
      <c r="AH1549">
        <v>38734</v>
      </c>
    </row>
    <row r="1550" spans="33:34" x14ac:dyDescent="0.25">
      <c r="AG1550">
        <v>11287893</v>
      </c>
      <c r="AH1550">
        <v>27987</v>
      </c>
    </row>
    <row r="1551" spans="33:34" x14ac:dyDescent="0.25">
      <c r="AG1551">
        <v>11287890</v>
      </c>
      <c r="AH1551">
        <v>27987</v>
      </c>
    </row>
    <row r="1552" spans="33:34" x14ac:dyDescent="0.25">
      <c r="AG1552">
        <v>11288722</v>
      </c>
      <c r="AH1552">
        <v>38734</v>
      </c>
    </row>
    <row r="1553" spans="33:34" x14ac:dyDescent="0.25">
      <c r="AG1553">
        <v>11288740</v>
      </c>
      <c r="AH1553">
        <v>38943</v>
      </c>
    </row>
    <row r="1554" spans="33:34" x14ac:dyDescent="0.25">
      <c r="AG1554">
        <v>11288873</v>
      </c>
      <c r="AH1554">
        <v>38734</v>
      </c>
    </row>
    <row r="1555" spans="33:34" x14ac:dyDescent="0.25">
      <c r="AG1555">
        <v>11285866</v>
      </c>
      <c r="AH1555">
        <v>38734</v>
      </c>
    </row>
    <row r="1556" spans="33:34" x14ac:dyDescent="0.25">
      <c r="AG1556">
        <v>11292527</v>
      </c>
      <c r="AH1556">
        <v>38734</v>
      </c>
    </row>
    <row r="1557" spans="33:34" x14ac:dyDescent="0.25">
      <c r="AG1557">
        <v>11293820</v>
      </c>
      <c r="AH1557">
        <v>27987</v>
      </c>
    </row>
    <row r="1558" spans="33:34" x14ac:dyDescent="0.25">
      <c r="AG1558">
        <v>11293796</v>
      </c>
      <c r="AH1558">
        <v>38943</v>
      </c>
    </row>
    <row r="1559" spans="33:34" x14ac:dyDescent="0.25">
      <c r="AG1559">
        <v>11293800</v>
      </c>
      <c r="AH1559">
        <v>38943</v>
      </c>
    </row>
    <row r="1560" spans="33:34" x14ac:dyDescent="0.25">
      <c r="AG1560">
        <v>11293867</v>
      </c>
      <c r="AH1560">
        <v>38734</v>
      </c>
    </row>
    <row r="1561" spans="33:34" x14ac:dyDescent="0.25">
      <c r="AG1561">
        <v>11275796</v>
      </c>
      <c r="AH1561">
        <v>38734</v>
      </c>
    </row>
    <row r="1562" spans="33:34" x14ac:dyDescent="0.25">
      <c r="AG1562">
        <v>11255564</v>
      </c>
      <c r="AH1562">
        <v>38734</v>
      </c>
    </row>
    <row r="1563" spans="33:34" x14ac:dyDescent="0.25">
      <c r="AG1563">
        <v>11293783</v>
      </c>
      <c r="AH1563">
        <v>44092</v>
      </c>
    </row>
    <row r="1564" spans="33:34" x14ac:dyDescent="0.25">
      <c r="AG1564">
        <v>11284301</v>
      </c>
      <c r="AH1564">
        <v>38734</v>
      </c>
    </row>
    <row r="1565" spans="33:34" x14ac:dyDescent="0.25">
      <c r="AG1565">
        <v>11296799</v>
      </c>
      <c r="AH1565">
        <v>31480</v>
      </c>
    </row>
    <row r="1566" spans="33:34" x14ac:dyDescent="0.25">
      <c r="AG1566">
        <v>11284313</v>
      </c>
      <c r="AH1566">
        <v>38734</v>
      </c>
    </row>
    <row r="1567" spans="33:34" x14ac:dyDescent="0.25">
      <c r="AG1567">
        <v>11296798</v>
      </c>
      <c r="AH1567">
        <v>27987</v>
      </c>
    </row>
    <row r="1568" spans="33:34" x14ac:dyDescent="0.25">
      <c r="AG1568">
        <v>11288567</v>
      </c>
      <c r="AH1568">
        <v>27987</v>
      </c>
    </row>
    <row r="1569" spans="33:34" x14ac:dyDescent="0.25">
      <c r="AG1569">
        <v>616263014</v>
      </c>
      <c r="AH1569">
        <v>35211</v>
      </c>
    </row>
    <row r="1570" spans="33:34" x14ac:dyDescent="0.25">
      <c r="AG1570">
        <v>620788535</v>
      </c>
      <c r="AH1570">
        <v>35211</v>
      </c>
    </row>
    <row r="1571" spans="33:34" x14ac:dyDescent="0.25">
      <c r="AG1571">
        <v>11280232</v>
      </c>
      <c r="AH1571">
        <v>35211</v>
      </c>
    </row>
    <row r="1572" spans="33:34" x14ac:dyDescent="0.25">
      <c r="AG1572">
        <v>11280246</v>
      </c>
      <c r="AH1572">
        <v>30225</v>
      </c>
    </row>
    <row r="1573" spans="33:34" x14ac:dyDescent="0.25">
      <c r="AG1573">
        <v>11280239</v>
      </c>
      <c r="AH1573">
        <v>32104</v>
      </c>
    </row>
    <row r="1574" spans="33:34" x14ac:dyDescent="0.25">
      <c r="AG1574">
        <v>11280241</v>
      </c>
      <c r="AH1574">
        <v>32104</v>
      </c>
    </row>
    <row r="1575" spans="33:34" x14ac:dyDescent="0.25">
      <c r="AG1575">
        <v>11280181</v>
      </c>
      <c r="AH1575">
        <v>32104</v>
      </c>
    </row>
    <row r="1576" spans="33:34" x14ac:dyDescent="0.25">
      <c r="AG1576">
        <v>11280022</v>
      </c>
      <c r="AH1576">
        <v>32104</v>
      </c>
    </row>
    <row r="1577" spans="33:34" x14ac:dyDescent="0.25">
      <c r="AG1577">
        <v>11280014</v>
      </c>
      <c r="AH1577">
        <v>32104</v>
      </c>
    </row>
    <row r="1578" spans="33:34" x14ac:dyDescent="0.25">
      <c r="AG1578">
        <v>11279898</v>
      </c>
      <c r="AH1578">
        <v>30225</v>
      </c>
    </row>
    <row r="1579" spans="33:34" x14ac:dyDescent="0.25">
      <c r="AG1579">
        <v>11279929</v>
      </c>
      <c r="AH1579">
        <v>32104</v>
      </c>
    </row>
    <row r="1580" spans="33:34" x14ac:dyDescent="0.25">
      <c r="AG1580">
        <v>11280004</v>
      </c>
      <c r="AH1580">
        <v>32104</v>
      </c>
    </row>
    <row r="1581" spans="33:34" x14ac:dyDescent="0.25">
      <c r="AG1581">
        <v>11280632</v>
      </c>
      <c r="AH1581">
        <v>30225</v>
      </c>
    </row>
    <row r="1582" spans="33:34" x14ac:dyDescent="0.25">
      <c r="AG1582">
        <v>11286988</v>
      </c>
      <c r="AH1582">
        <v>37089</v>
      </c>
    </row>
    <row r="1583" spans="33:34" x14ac:dyDescent="0.25">
      <c r="AG1583">
        <v>11286998</v>
      </c>
      <c r="AH1583">
        <v>37089</v>
      </c>
    </row>
    <row r="1584" spans="33:34" x14ac:dyDescent="0.25">
      <c r="AG1584">
        <v>11287006</v>
      </c>
      <c r="AH1584">
        <v>37089</v>
      </c>
    </row>
    <row r="1585" spans="33:34" x14ac:dyDescent="0.25">
      <c r="AG1585">
        <v>11287011</v>
      </c>
      <c r="AH1585">
        <v>37089</v>
      </c>
    </row>
    <row r="1586" spans="33:34" x14ac:dyDescent="0.25">
      <c r="AG1586">
        <v>11288029</v>
      </c>
      <c r="AH1586">
        <v>32104</v>
      </c>
    </row>
    <row r="1587" spans="33:34" x14ac:dyDescent="0.25">
      <c r="AG1587">
        <v>11284334</v>
      </c>
      <c r="AH1587">
        <v>32104</v>
      </c>
    </row>
    <row r="1588" spans="33:34" x14ac:dyDescent="0.25">
      <c r="AG1588">
        <v>11285868</v>
      </c>
      <c r="AH1588">
        <v>32104</v>
      </c>
    </row>
    <row r="1589" spans="33:34" x14ac:dyDescent="0.25">
      <c r="AG1589">
        <v>11291422</v>
      </c>
      <c r="AH1589">
        <v>37089</v>
      </c>
    </row>
    <row r="1590" spans="33:34" x14ac:dyDescent="0.25">
      <c r="AG1590">
        <v>11291406</v>
      </c>
      <c r="AH1590">
        <v>37089</v>
      </c>
    </row>
    <row r="1591" spans="33:34" x14ac:dyDescent="0.25">
      <c r="AG1591">
        <v>11291400</v>
      </c>
      <c r="AH1591">
        <v>32104</v>
      </c>
    </row>
    <row r="1592" spans="33:34" x14ac:dyDescent="0.25">
      <c r="AG1592">
        <v>11291403</v>
      </c>
      <c r="AH1592">
        <v>37089</v>
      </c>
    </row>
    <row r="1593" spans="33:34" x14ac:dyDescent="0.25">
      <c r="AG1593">
        <v>11291405</v>
      </c>
      <c r="AH1593">
        <v>37089</v>
      </c>
    </row>
    <row r="1594" spans="33:34" x14ac:dyDescent="0.25">
      <c r="AG1594">
        <v>11293847</v>
      </c>
      <c r="AH1594">
        <v>37089</v>
      </c>
    </row>
    <row r="1595" spans="33:34" x14ac:dyDescent="0.25">
      <c r="AG1595">
        <v>11294172</v>
      </c>
      <c r="AH1595">
        <v>37089</v>
      </c>
    </row>
    <row r="1596" spans="33:34" x14ac:dyDescent="0.25">
      <c r="AG1596">
        <v>11294150</v>
      </c>
      <c r="AH1596">
        <v>37089</v>
      </c>
    </row>
    <row r="1597" spans="33:34" x14ac:dyDescent="0.25">
      <c r="AG1597">
        <v>11294155</v>
      </c>
      <c r="AH1597">
        <v>37089</v>
      </c>
    </row>
    <row r="1598" spans="33:34" x14ac:dyDescent="0.25">
      <c r="AG1598">
        <v>11294379</v>
      </c>
      <c r="AH1598">
        <v>37089</v>
      </c>
    </row>
    <row r="1599" spans="33:34" x14ac:dyDescent="0.25">
      <c r="AG1599">
        <v>11294214</v>
      </c>
      <c r="AH1599">
        <v>37089</v>
      </c>
    </row>
    <row r="1600" spans="33:34" x14ac:dyDescent="0.25">
      <c r="AG1600">
        <v>11284294</v>
      </c>
      <c r="AH1600">
        <v>32104</v>
      </c>
    </row>
    <row r="1601" spans="33:34" x14ac:dyDescent="0.25">
      <c r="AG1601">
        <v>11284303</v>
      </c>
      <c r="AH1601">
        <v>32104</v>
      </c>
    </row>
    <row r="1602" spans="33:34" x14ac:dyDescent="0.25">
      <c r="AG1602">
        <v>11295157</v>
      </c>
      <c r="AH1602">
        <v>37089</v>
      </c>
    </row>
    <row r="1603" spans="33:34" x14ac:dyDescent="0.25">
      <c r="AG1603">
        <v>11287053</v>
      </c>
      <c r="AH1603">
        <v>32104</v>
      </c>
    </row>
    <row r="1604" spans="33:34" x14ac:dyDescent="0.25">
      <c r="AG1604">
        <v>11296801</v>
      </c>
      <c r="AH1604">
        <v>37089</v>
      </c>
    </row>
    <row r="1605" spans="33:34" x14ac:dyDescent="0.25">
      <c r="AG1605">
        <v>11288566</v>
      </c>
      <c r="AH1605">
        <v>30225</v>
      </c>
    </row>
    <row r="1606" spans="33:34" x14ac:dyDescent="0.25">
      <c r="AG1606">
        <v>11296288</v>
      </c>
      <c r="AH1606">
        <v>31689</v>
      </c>
    </row>
    <row r="1607" spans="33:34" x14ac:dyDescent="0.25">
      <c r="AG1607">
        <v>11296601</v>
      </c>
      <c r="AH1607">
        <v>44344</v>
      </c>
    </row>
    <row r="1608" spans="33:34" x14ac:dyDescent="0.25">
      <c r="AG1608">
        <v>620865590</v>
      </c>
      <c r="AH1608">
        <v>44136</v>
      </c>
    </row>
    <row r="1609" spans="33:34" x14ac:dyDescent="0.25">
      <c r="AG1609">
        <v>11296286</v>
      </c>
      <c r="AH1609">
        <v>37089</v>
      </c>
    </row>
    <row r="1610" spans="33:34" x14ac:dyDescent="0.25">
      <c r="AG1610">
        <v>11296285</v>
      </c>
      <c r="AH1610">
        <v>44344</v>
      </c>
    </row>
    <row r="1611" spans="33:34" x14ac:dyDescent="0.25">
      <c r="AG1611">
        <v>11297478</v>
      </c>
      <c r="AH1611">
        <v>35211</v>
      </c>
    </row>
    <row r="1612" spans="33:34" x14ac:dyDescent="0.25">
      <c r="AG1612">
        <v>11298938</v>
      </c>
      <c r="AH1612">
        <v>35211</v>
      </c>
    </row>
    <row r="1613" spans="33:34" x14ac:dyDescent="0.25">
      <c r="AG1613">
        <v>11298466</v>
      </c>
      <c r="AH1613">
        <v>44344</v>
      </c>
    </row>
    <row r="1614" spans="33:34" x14ac:dyDescent="0.25">
      <c r="AG1614">
        <v>11298915</v>
      </c>
      <c r="AH1614">
        <v>44344</v>
      </c>
    </row>
    <row r="1615" spans="33:34" x14ac:dyDescent="0.25">
      <c r="AG1615">
        <v>620836432</v>
      </c>
      <c r="AH1615">
        <v>44344</v>
      </c>
    </row>
    <row r="1616" spans="33:34" x14ac:dyDescent="0.25">
      <c r="AG1616">
        <v>11296284</v>
      </c>
      <c r="AH1616">
        <v>29601</v>
      </c>
    </row>
    <row r="1617" spans="33:34" x14ac:dyDescent="0.25">
      <c r="AG1617">
        <v>11295029</v>
      </c>
      <c r="AH1617">
        <v>31480</v>
      </c>
    </row>
    <row r="1618" spans="33:34" x14ac:dyDescent="0.25">
      <c r="AG1618">
        <v>11298196</v>
      </c>
      <c r="AH1618">
        <v>44344</v>
      </c>
    </row>
    <row r="1619" spans="33:34" x14ac:dyDescent="0.25">
      <c r="AG1619">
        <v>11296283</v>
      </c>
      <c r="AH1619">
        <v>38734</v>
      </c>
    </row>
    <row r="1620" spans="33:34" x14ac:dyDescent="0.25">
      <c r="AG1620">
        <v>11298936</v>
      </c>
      <c r="AH1620">
        <v>29601</v>
      </c>
    </row>
    <row r="1621" spans="33:34" x14ac:dyDescent="0.25">
      <c r="AG1621">
        <v>11302229</v>
      </c>
      <c r="AH1621">
        <v>44344</v>
      </c>
    </row>
    <row r="1622" spans="33:34" x14ac:dyDescent="0.25">
      <c r="AG1622">
        <v>11302451</v>
      </c>
      <c r="AH1622">
        <v>44344</v>
      </c>
    </row>
    <row r="1623" spans="33:34" x14ac:dyDescent="0.25">
      <c r="AG1623">
        <v>11302230</v>
      </c>
      <c r="AH1623">
        <v>44344</v>
      </c>
    </row>
    <row r="1624" spans="33:34" x14ac:dyDescent="0.25">
      <c r="AG1624">
        <v>11302449</v>
      </c>
      <c r="AH1624">
        <v>44344</v>
      </c>
    </row>
    <row r="1625" spans="33:34" x14ac:dyDescent="0.25">
      <c r="AG1625">
        <v>11303061</v>
      </c>
      <c r="AH1625">
        <v>44344</v>
      </c>
    </row>
    <row r="1626" spans="33:34" x14ac:dyDescent="0.25">
      <c r="AG1626">
        <v>11303217</v>
      </c>
      <c r="AH1626">
        <v>35211</v>
      </c>
    </row>
    <row r="1627" spans="33:34" x14ac:dyDescent="0.25">
      <c r="AG1627">
        <v>11303312</v>
      </c>
      <c r="AH1627">
        <v>35211</v>
      </c>
    </row>
    <row r="1628" spans="33:34" x14ac:dyDescent="0.25">
      <c r="AG1628">
        <v>11303320</v>
      </c>
      <c r="AH1628">
        <v>44344</v>
      </c>
    </row>
    <row r="1629" spans="33:34" x14ac:dyDescent="0.25">
      <c r="AG1629">
        <v>11303659</v>
      </c>
      <c r="AH1629">
        <v>44344</v>
      </c>
    </row>
    <row r="1630" spans="33:34" x14ac:dyDescent="0.25">
      <c r="AG1630">
        <v>11303063</v>
      </c>
      <c r="AH1630">
        <v>38734</v>
      </c>
    </row>
    <row r="1631" spans="33:34" x14ac:dyDescent="0.25">
      <c r="AG1631">
        <v>11303216</v>
      </c>
      <c r="AH1631">
        <v>29601</v>
      </c>
    </row>
    <row r="1632" spans="33:34" x14ac:dyDescent="0.25">
      <c r="AG1632">
        <v>11303314</v>
      </c>
      <c r="AH1632">
        <v>35211</v>
      </c>
    </row>
    <row r="1633" spans="33:34" x14ac:dyDescent="0.25">
      <c r="AG1633">
        <v>11303321</v>
      </c>
      <c r="AH1633">
        <v>38734</v>
      </c>
    </row>
    <row r="1634" spans="33:34" x14ac:dyDescent="0.25">
      <c r="AG1634">
        <v>11303660</v>
      </c>
      <c r="AH1634">
        <v>44344</v>
      </c>
    </row>
    <row r="1635" spans="33:34" x14ac:dyDescent="0.25">
      <c r="AG1635">
        <v>620811833</v>
      </c>
      <c r="AH1635">
        <v>31437</v>
      </c>
    </row>
    <row r="1636" spans="33:34" x14ac:dyDescent="0.25">
      <c r="AG1636">
        <v>11281815</v>
      </c>
      <c r="AH1636">
        <v>27987</v>
      </c>
    </row>
    <row r="1637" spans="33:34" x14ac:dyDescent="0.25">
      <c r="AG1637">
        <v>11238585</v>
      </c>
      <c r="AH1637">
        <v>27987</v>
      </c>
    </row>
    <row r="1638" spans="33:34" x14ac:dyDescent="0.25">
      <c r="AG1638">
        <v>11288309</v>
      </c>
      <c r="AH1638">
        <v>27987</v>
      </c>
    </row>
    <row r="1639" spans="33:34" x14ac:dyDescent="0.25">
      <c r="AG1639">
        <v>11302695</v>
      </c>
      <c r="AH1639">
        <v>39359</v>
      </c>
    </row>
    <row r="1640" spans="33:34" x14ac:dyDescent="0.25">
      <c r="AG1640">
        <v>11298992</v>
      </c>
      <c r="AH1640">
        <v>31437</v>
      </c>
    </row>
    <row r="1641" spans="33:34" x14ac:dyDescent="0.25">
      <c r="AG1641">
        <v>11238651</v>
      </c>
      <c r="AH1641">
        <v>32104</v>
      </c>
    </row>
    <row r="1642" spans="33:34" x14ac:dyDescent="0.25">
      <c r="AG1642">
        <v>11302694</v>
      </c>
      <c r="AH1642">
        <v>39359</v>
      </c>
    </row>
    <row r="1643" spans="33:34" x14ac:dyDescent="0.25">
      <c r="AG1643">
        <v>11285104</v>
      </c>
      <c r="AH1643">
        <v>44344</v>
      </c>
    </row>
    <row r="1644" spans="33:34" x14ac:dyDescent="0.25">
      <c r="AG1644">
        <v>620788137</v>
      </c>
      <c r="AH1644">
        <v>44344</v>
      </c>
    </row>
    <row r="1645" spans="33:34" x14ac:dyDescent="0.25">
      <c r="AG1645">
        <v>11238652</v>
      </c>
      <c r="AH1645">
        <v>38943</v>
      </c>
    </row>
    <row r="1646" spans="33:34" x14ac:dyDescent="0.25">
      <c r="AG1646">
        <v>11295213</v>
      </c>
      <c r="AH1646">
        <v>38943</v>
      </c>
    </row>
    <row r="1647" spans="33:34" x14ac:dyDescent="0.25">
      <c r="AG1647">
        <v>11302693</v>
      </c>
      <c r="AH1647">
        <v>44344</v>
      </c>
    </row>
    <row r="1648" spans="33:34" x14ac:dyDescent="0.25">
      <c r="AG1648">
        <v>11288307</v>
      </c>
      <c r="AH1648">
        <v>38943</v>
      </c>
    </row>
    <row r="1649" spans="33:34" x14ac:dyDescent="0.25">
      <c r="AG1649">
        <v>620812323</v>
      </c>
      <c r="AH1649">
        <v>37089</v>
      </c>
    </row>
    <row r="1650" spans="33:34" x14ac:dyDescent="0.25">
      <c r="AG1650">
        <v>11294250</v>
      </c>
      <c r="AH1650">
        <v>38734</v>
      </c>
    </row>
    <row r="1651" spans="33:34" x14ac:dyDescent="0.25">
      <c r="AG1651">
        <v>11199345</v>
      </c>
      <c r="AH1651">
        <v>27987</v>
      </c>
    </row>
    <row r="1652" spans="33:34" x14ac:dyDescent="0.25">
      <c r="AG1652">
        <v>11296198</v>
      </c>
      <c r="AH1652">
        <v>38734</v>
      </c>
    </row>
    <row r="1653" spans="33:34" x14ac:dyDescent="0.25">
      <c r="AG1653">
        <v>11299779</v>
      </c>
      <c r="AH1653">
        <v>37089</v>
      </c>
    </row>
    <row r="1654" spans="33:34" x14ac:dyDescent="0.25">
      <c r="AG1654">
        <v>11298354</v>
      </c>
      <c r="AH1654">
        <v>44344</v>
      </c>
    </row>
    <row r="1655" spans="33:34" x14ac:dyDescent="0.25">
      <c r="AG1655">
        <v>620843604</v>
      </c>
      <c r="AH1655">
        <v>27987</v>
      </c>
    </row>
    <row r="1656" spans="33:34" x14ac:dyDescent="0.25">
      <c r="AG1656">
        <v>11294259</v>
      </c>
      <c r="AH1656">
        <v>38734</v>
      </c>
    </row>
    <row r="1657" spans="33:34" x14ac:dyDescent="0.25">
      <c r="AG1657">
        <v>11296199</v>
      </c>
      <c r="AH1657">
        <v>27987</v>
      </c>
    </row>
    <row r="1658" spans="33:34" x14ac:dyDescent="0.25">
      <c r="AG1658">
        <v>11298356</v>
      </c>
      <c r="AH1658">
        <v>44344</v>
      </c>
    </row>
    <row r="1659" spans="33:34" x14ac:dyDescent="0.25">
      <c r="AG1659">
        <v>620811824</v>
      </c>
      <c r="AH1659">
        <v>31480</v>
      </c>
    </row>
    <row r="1660" spans="33:34" x14ac:dyDescent="0.25">
      <c r="AG1660">
        <v>11295964</v>
      </c>
      <c r="AH1660">
        <v>44344</v>
      </c>
    </row>
    <row r="1661" spans="33:34" x14ac:dyDescent="0.25">
      <c r="AG1661">
        <v>11298764</v>
      </c>
      <c r="AH1661">
        <v>27987</v>
      </c>
    </row>
    <row r="1662" spans="33:34" x14ac:dyDescent="0.25">
      <c r="AG1662">
        <v>11298344</v>
      </c>
      <c r="AH1662">
        <v>44344</v>
      </c>
    </row>
    <row r="1663" spans="33:34" x14ac:dyDescent="0.25">
      <c r="AG1663">
        <v>11298751</v>
      </c>
      <c r="AH1663">
        <v>37089</v>
      </c>
    </row>
    <row r="1664" spans="33:34" x14ac:dyDescent="0.25">
      <c r="AG1664">
        <v>620842418</v>
      </c>
      <c r="AH1664">
        <v>36838</v>
      </c>
    </row>
    <row r="1665" spans="33:34" x14ac:dyDescent="0.25">
      <c r="AG1665">
        <v>11297931</v>
      </c>
      <c r="AH1665">
        <v>31689</v>
      </c>
    </row>
    <row r="1666" spans="33:34" x14ac:dyDescent="0.25">
      <c r="AG1666">
        <v>11296032</v>
      </c>
      <c r="AH1666">
        <v>44344</v>
      </c>
    </row>
    <row r="1667" spans="33:34" x14ac:dyDescent="0.25">
      <c r="AG1667">
        <v>11296037</v>
      </c>
      <c r="AH1667">
        <v>44344</v>
      </c>
    </row>
    <row r="1668" spans="33:34" x14ac:dyDescent="0.25">
      <c r="AG1668">
        <v>11295966</v>
      </c>
      <c r="AH1668">
        <v>38734</v>
      </c>
    </row>
    <row r="1669" spans="33:34" x14ac:dyDescent="0.25">
      <c r="AG1669">
        <v>11293467</v>
      </c>
      <c r="AH1669">
        <v>38734</v>
      </c>
    </row>
    <row r="1670" spans="33:34" x14ac:dyDescent="0.25">
      <c r="AG1670">
        <v>11298763</v>
      </c>
      <c r="AH1670">
        <v>44344</v>
      </c>
    </row>
    <row r="1671" spans="33:34" x14ac:dyDescent="0.25">
      <c r="AG1671">
        <v>11298330</v>
      </c>
      <c r="AH1671">
        <v>44344</v>
      </c>
    </row>
    <row r="1672" spans="33:34" x14ac:dyDescent="0.25">
      <c r="AG1672">
        <v>11298714</v>
      </c>
      <c r="AH1672">
        <v>38734</v>
      </c>
    </row>
    <row r="1673" spans="33:34" x14ac:dyDescent="0.25">
      <c r="AG1673">
        <v>11295963</v>
      </c>
      <c r="AH1673">
        <v>44344</v>
      </c>
    </row>
    <row r="1674" spans="33:34" x14ac:dyDescent="0.25">
      <c r="AG1674">
        <v>11298423</v>
      </c>
      <c r="AH1674">
        <v>44344</v>
      </c>
    </row>
    <row r="1675" spans="33:34" x14ac:dyDescent="0.25">
      <c r="AG1675">
        <v>11298766</v>
      </c>
      <c r="AH1675">
        <v>37089</v>
      </c>
    </row>
    <row r="1676" spans="33:34" x14ac:dyDescent="0.25">
      <c r="AG1676">
        <v>11298677</v>
      </c>
      <c r="AH1676">
        <v>44344</v>
      </c>
    </row>
    <row r="1677" spans="33:34" x14ac:dyDescent="0.25">
      <c r="AG1677">
        <v>11299785</v>
      </c>
      <c r="AH1677">
        <v>44344</v>
      </c>
    </row>
    <row r="1678" spans="33:34" x14ac:dyDescent="0.25">
      <c r="AG1678">
        <v>11299804</v>
      </c>
      <c r="AH1678">
        <v>37089</v>
      </c>
    </row>
    <row r="1679" spans="33:34" x14ac:dyDescent="0.25">
      <c r="AG1679">
        <v>11303111</v>
      </c>
      <c r="AH1679">
        <v>44344</v>
      </c>
    </row>
    <row r="1680" spans="33:34" x14ac:dyDescent="0.25">
      <c r="AG1680">
        <v>620843915</v>
      </c>
      <c r="AH1680">
        <v>37089</v>
      </c>
    </row>
    <row r="1681" spans="33:34" x14ac:dyDescent="0.25">
      <c r="AG1681">
        <v>11298676</v>
      </c>
      <c r="AH1681">
        <v>44344</v>
      </c>
    </row>
    <row r="1682" spans="33:34" x14ac:dyDescent="0.25">
      <c r="AG1682">
        <v>11299784</v>
      </c>
      <c r="AH1682">
        <v>44344</v>
      </c>
    </row>
    <row r="1683" spans="33:34" x14ac:dyDescent="0.25">
      <c r="AG1683">
        <v>11299805</v>
      </c>
      <c r="AH1683">
        <v>37089</v>
      </c>
    </row>
    <row r="1684" spans="33:34" x14ac:dyDescent="0.25">
      <c r="AG1684">
        <v>11300088</v>
      </c>
      <c r="AH1684">
        <v>37089</v>
      </c>
    </row>
    <row r="1685" spans="33:34" x14ac:dyDescent="0.25">
      <c r="AG1685">
        <v>11303110</v>
      </c>
      <c r="AH1685">
        <v>44344</v>
      </c>
    </row>
    <row r="1686" spans="33:34" x14ac:dyDescent="0.25">
      <c r="AG1686">
        <v>620814457</v>
      </c>
      <c r="AH1686">
        <v>31480</v>
      </c>
    </row>
    <row r="1687" spans="33:34" x14ac:dyDescent="0.25">
      <c r="AG1687">
        <v>11293237</v>
      </c>
      <c r="AH1687">
        <v>38943</v>
      </c>
    </row>
    <row r="1688" spans="33:34" x14ac:dyDescent="0.25">
      <c r="AG1688">
        <v>11238087</v>
      </c>
      <c r="AH1688">
        <v>38734</v>
      </c>
    </row>
    <row r="1689" spans="33:34" x14ac:dyDescent="0.25">
      <c r="AG1689">
        <v>11296346</v>
      </c>
      <c r="AH1689">
        <v>31689</v>
      </c>
    </row>
    <row r="1690" spans="33:34" x14ac:dyDescent="0.25">
      <c r="AG1690">
        <v>11298632</v>
      </c>
      <c r="AH1690">
        <v>44344</v>
      </c>
    </row>
    <row r="1691" spans="33:34" x14ac:dyDescent="0.25">
      <c r="AG1691">
        <v>11298862</v>
      </c>
      <c r="AH1691">
        <v>44344</v>
      </c>
    </row>
    <row r="1692" spans="33:34" x14ac:dyDescent="0.25">
      <c r="AG1692">
        <v>11298899</v>
      </c>
      <c r="AH1692">
        <v>31480</v>
      </c>
    </row>
    <row r="1693" spans="33:34" x14ac:dyDescent="0.25">
      <c r="AG1693">
        <v>11288276</v>
      </c>
      <c r="AH1693">
        <v>38734</v>
      </c>
    </row>
    <row r="1694" spans="33:34" x14ac:dyDescent="0.25">
      <c r="AG1694">
        <v>11298623</v>
      </c>
      <c r="AH1694">
        <v>44344</v>
      </c>
    </row>
    <row r="1695" spans="33:34" x14ac:dyDescent="0.25">
      <c r="AG1695">
        <v>620080497</v>
      </c>
      <c r="AH1695">
        <v>44136</v>
      </c>
    </row>
    <row r="1696" spans="33:34" x14ac:dyDescent="0.25">
      <c r="AG1696">
        <v>620836261</v>
      </c>
      <c r="AH1696">
        <v>38734</v>
      </c>
    </row>
    <row r="1697" spans="33:34" x14ac:dyDescent="0.25">
      <c r="AG1697">
        <v>11293236</v>
      </c>
      <c r="AH1697">
        <v>31480</v>
      </c>
    </row>
    <row r="1698" spans="33:34" x14ac:dyDescent="0.25">
      <c r="AG1698">
        <v>11296343</v>
      </c>
      <c r="AH1698">
        <v>31480</v>
      </c>
    </row>
    <row r="1699" spans="33:34" x14ac:dyDescent="0.25">
      <c r="AG1699">
        <v>11298635</v>
      </c>
      <c r="AH1699">
        <v>44344</v>
      </c>
    </row>
    <row r="1700" spans="33:34" x14ac:dyDescent="0.25">
      <c r="AG1700">
        <v>11298863</v>
      </c>
      <c r="AH1700">
        <v>44344</v>
      </c>
    </row>
    <row r="1701" spans="33:34" x14ac:dyDescent="0.25">
      <c r="AG1701">
        <v>11298900</v>
      </c>
      <c r="AH1701">
        <v>37089</v>
      </c>
    </row>
    <row r="1702" spans="33:34" x14ac:dyDescent="0.25">
      <c r="AG1702">
        <v>11298624</v>
      </c>
      <c r="AH1702">
        <v>44344</v>
      </c>
    </row>
    <row r="1703" spans="33:34" x14ac:dyDescent="0.25">
      <c r="AG1703">
        <v>620841618</v>
      </c>
      <c r="AH1703">
        <v>37089</v>
      </c>
    </row>
    <row r="1704" spans="33:34" x14ac:dyDescent="0.25">
      <c r="AG1704">
        <v>11293235</v>
      </c>
      <c r="AH1704">
        <v>38943</v>
      </c>
    </row>
    <row r="1705" spans="33:34" x14ac:dyDescent="0.25">
      <c r="AG1705">
        <v>11296345</v>
      </c>
      <c r="AH1705">
        <v>31689</v>
      </c>
    </row>
    <row r="1706" spans="33:34" x14ac:dyDescent="0.25">
      <c r="AG1706">
        <v>11298636</v>
      </c>
      <c r="AH1706">
        <v>44344</v>
      </c>
    </row>
    <row r="1707" spans="33:34" x14ac:dyDescent="0.25">
      <c r="AG1707">
        <v>11298864</v>
      </c>
      <c r="AH1707">
        <v>44344</v>
      </c>
    </row>
    <row r="1708" spans="33:34" x14ac:dyDescent="0.25">
      <c r="AG1708">
        <v>11298901</v>
      </c>
      <c r="AH1708">
        <v>37089</v>
      </c>
    </row>
    <row r="1709" spans="33:34" x14ac:dyDescent="0.25">
      <c r="AG1709">
        <v>11298626</v>
      </c>
      <c r="AH1709">
        <v>44344</v>
      </c>
    </row>
    <row r="1710" spans="33:34" x14ac:dyDescent="0.25">
      <c r="AG1710">
        <v>617268162</v>
      </c>
      <c r="AH1710">
        <v>39359</v>
      </c>
    </row>
    <row r="1711" spans="33:34" x14ac:dyDescent="0.25">
      <c r="AG1711">
        <v>620814467</v>
      </c>
      <c r="AH1711">
        <v>27987</v>
      </c>
    </row>
    <row r="1712" spans="33:34" x14ac:dyDescent="0.25">
      <c r="AG1712">
        <v>11246506</v>
      </c>
      <c r="AH1712">
        <v>18854</v>
      </c>
    </row>
    <row r="1713" spans="33:34" x14ac:dyDescent="0.25">
      <c r="AG1713">
        <v>11243808</v>
      </c>
      <c r="AH1713">
        <v>39359</v>
      </c>
    </row>
    <row r="1714" spans="33:34" x14ac:dyDescent="0.25">
      <c r="AG1714">
        <v>11280422</v>
      </c>
      <c r="AH1714">
        <v>42464</v>
      </c>
    </row>
    <row r="1715" spans="33:34" x14ac:dyDescent="0.25">
      <c r="AG1715">
        <v>11210870</v>
      </c>
      <c r="AH1715">
        <v>44344</v>
      </c>
    </row>
    <row r="1716" spans="33:34" x14ac:dyDescent="0.25">
      <c r="AG1716">
        <v>11281721</v>
      </c>
      <c r="AH1716">
        <v>26108</v>
      </c>
    </row>
    <row r="1717" spans="33:34" x14ac:dyDescent="0.25">
      <c r="AG1717">
        <v>11223514</v>
      </c>
      <c r="AH1717">
        <v>32104</v>
      </c>
    </row>
    <row r="1718" spans="33:34" x14ac:dyDescent="0.25">
      <c r="AG1718">
        <v>11246366</v>
      </c>
      <c r="AH1718">
        <v>36855</v>
      </c>
    </row>
    <row r="1719" spans="33:34" x14ac:dyDescent="0.25">
      <c r="AG1719">
        <v>11241914</v>
      </c>
      <c r="AH1719">
        <v>38943</v>
      </c>
    </row>
    <row r="1720" spans="33:34" x14ac:dyDescent="0.25">
      <c r="AG1720">
        <v>11283410</v>
      </c>
      <c r="AH1720">
        <v>36855</v>
      </c>
    </row>
    <row r="1721" spans="33:34" x14ac:dyDescent="0.25">
      <c r="AG1721">
        <v>11260326</v>
      </c>
      <c r="AH1721">
        <v>27987</v>
      </c>
    </row>
    <row r="1722" spans="33:34" x14ac:dyDescent="0.25">
      <c r="AG1722">
        <v>11243852</v>
      </c>
      <c r="AH1722">
        <v>27987</v>
      </c>
    </row>
    <row r="1723" spans="33:34" x14ac:dyDescent="0.25">
      <c r="AG1723">
        <v>11270164</v>
      </c>
      <c r="AH1723">
        <v>42257</v>
      </c>
    </row>
    <row r="1724" spans="33:34" x14ac:dyDescent="0.25">
      <c r="AG1724">
        <v>11155860</v>
      </c>
      <c r="AH1724">
        <v>18854</v>
      </c>
    </row>
    <row r="1725" spans="33:34" x14ac:dyDescent="0.25">
      <c r="AG1725">
        <v>11243534</v>
      </c>
      <c r="AH1725">
        <v>35211</v>
      </c>
    </row>
    <row r="1726" spans="33:34" x14ac:dyDescent="0.25">
      <c r="AG1726">
        <v>11189071</v>
      </c>
      <c r="AH1726">
        <v>27987</v>
      </c>
    </row>
    <row r="1727" spans="33:34" x14ac:dyDescent="0.25">
      <c r="AG1727">
        <v>11240099</v>
      </c>
      <c r="AH1727">
        <v>18854</v>
      </c>
    </row>
    <row r="1728" spans="33:34" x14ac:dyDescent="0.25">
      <c r="AG1728">
        <v>11243389</v>
      </c>
      <c r="AH1728">
        <v>37064</v>
      </c>
    </row>
    <row r="1729" spans="33:34" x14ac:dyDescent="0.25">
      <c r="AG1729">
        <v>11237211</v>
      </c>
      <c r="AH1729">
        <v>20733</v>
      </c>
    </row>
    <row r="1730" spans="33:34" x14ac:dyDescent="0.25">
      <c r="AG1730">
        <v>11264934</v>
      </c>
      <c r="AH1730">
        <v>26108</v>
      </c>
    </row>
    <row r="1731" spans="33:34" x14ac:dyDescent="0.25">
      <c r="AG1731">
        <v>11263501</v>
      </c>
      <c r="AH1731">
        <v>38734</v>
      </c>
    </row>
    <row r="1732" spans="33:34" x14ac:dyDescent="0.25">
      <c r="AG1732">
        <v>11283039</v>
      </c>
      <c r="AH1732">
        <v>38734</v>
      </c>
    </row>
    <row r="1733" spans="33:34" x14ac:dyDescent="0.25">
      <c r="AG1733">
        <v>11216445</v>
      </c>
      <c r="AH1733">
        <v>37480</v>
      </c>
    </row>
    <row r="1734" spans="33:34" x14ac:dyDescent="0.25">
      <c r="AG1734">
        <v>11247625</v>
      </c>
      <c r="AH1734">
        <v>38691</v>
      </c>
    </row>
    <row r="1735" spans="33:34" x14ac:dyDescent="0.25">
      <c r="AG1735">
        <v>11270533</v>
      </c>
      <c r="AH1735">
        <v>26108</v>
      </c>
    </row>
    <row r="1736" spans="33:34" x14ac:dyDescent="0.25">
      <c r="AG1736">
        <v>11286773</v>
      </c>
      <c r="AH1736">
        <v>27987</v>
      </c>
    </row>
    <row r="1737" spans="33:34" x14ac:dyDescent="0.25">
      <c r="AG1737">
        <v>11286771</v>
      </c>
      <c r="AH1737">
        <v>27987</v>
      </c>
    </row>
    <row r="1738" spans="33:34" x14ac:dyDescent="0.25">
      <c r="AG1738">
        <v>11286777</v>
      </c>
      <c r="AH1738">
        <v>27987</v>
      </c>
    </row>
    <row r="1739" spans="33:34" x14ac:dyDescent="0.25">
      <c r="AG1739">
        <v>11286779</v>
      </c>
      <c r="AH1739">
        <v>27987</v>
      </c>
    </row>
    <row r="1740" spans="33:34" x14ac:dyDescent="0.25">
      <c r="AG1740">
        <v>11286776</v>
      </c>
      <c r="AH1740">
        <v>27987</v>
      </c>
    </row>
    <row r="1741" spans="33:34" x14ac:dyDescent="0.25">
      <c r="AG1741">
        <v>11243001</v>
      </c>
      <c r="AH1741">
        <v>26108</v>
      </c>
    </row>
    <row r="1742" spans="33:34" x14ac:dyDescent="0.25">
      <c r="AG1742">
        <v>11288274</v>
      </c>
      <c r="AH1742">
        <v>37480</v>
      </c>
    </row>
    <row r="1743" spans="33:34" x14ac:dyDescent="0.25">
      <c r="AG1743">
        <v>11288280</v>
      </c>
      <c r="AH1743">
        <v>39359</v>
      </c>
    </row>
    <row r="1744" spans="33:34" x14ac:dyDescent="0.25">
      <c r="AG1744">
        <v>11249069</v>
      </c>
      <c r="AH1744">
        <v>38734</v>
      </c>
    </row>
    <row r="1745" spans="33:34" x14ac:dyDescent="0.25">
      <c r="AG1745">
        <v>10715253</v>
      </c>
      <c r="AH1745">
        <v>20733</v>
      </c>
    </row>
    <row r="1746" spans="33:34" x14ac:dyDescent="0.25">
      <c r="AG1746">
        <v>11289881</v>
      </c>
      <c r="AH1746">
        <v>38943</v>
      </c>
    </row>
    <row r="1747" spans="33:34" x14ac:dyDescent="0.25">
      <c r="AG1747">
        <v>11287996</v>
      </c>
      <c r="AH1747">
        <v>38734</v>
      </c>
    </row>
    <row r="1748" spans="33:34" x14ac:dyDescent="0.25">
      <c r="AG1748">
        <v>11290717</v>
      </c>
      <c r="AH1748">
        <v>29601</v>
      </c>
    </row>
    <row r="1749" spans="33:34" x14ac:dyDescent="0.25">
      <c r="AG1749">
        <v>11292777</v>
      </c>
      <c r="AH1749">
        <v>27987</v>
      </c>
    </row>
    <row r="1750" spans="33:34" x14ac:dyDescent="0.25">
      <c r="AG1750">
        <v>11246234</v>
      </c>
      <c r="AH1750">
        <v>27987</v>
      </c>
    </row>
    <row r="1751" spans="33:34" x14ac:dyDescent="0.25">
      <c r="AG1751">
        <v>11264079</v>
      </c>
      <c r="AH1751">
        <v>27987</v>
      </c>
    </row>
    <row r="1752" spans="33:34" x14ac:dyDescent="0.25">
      <c r="AG1752">
        <v>11238600</v>
      </c>
      <c r="AH1752">
        <v>37480</v>
      </c>
    </row>
    <row r="1753" spans="33:34" x14ac:dyDescent="0.25">
      <c r="AG1753">
        <v>11293591</v>
      </c>
      <c r="AH1753">
        <v>27987</v>
      </c>
    </row>
    <row r="1754" spans="33:34" x14ac:dyDescent="0.25">
      <c r="AG1754">
        <v>11108143</v>
      </c>
      <c r="AH1754">
        <v>38691</v>
      </c>
    </row>
    <row r="1755" spans="33:34" x14ac:dyDescent="0.25">
      <c r="AG1755">
        <v>11236758</v>
      </c>
      <c r="AH1755">
        <v>44344</v>
      </c>
    </row>
    <row r="1756" spans="33:34" x14ac:dyDescent="0.25">
      <c r="AG1756">
        <v>11295138</v>
      </c>
      <c r="AH1756">
        <v>27987</v>
      </c>
    </row>
    <row r="1757" spans="33:34" x14ac:dyDescent="0.25">
      <c r="AG1757">
        <v>11295135</v>
      </c>
      <c r="AH1757">
        <v>27987</v>
      </c>
    </row>
    <row r="1758" spans="33:34" x14ac:dyDescent="0.25">
      <c r="AG1758">
        <v>11295141</v>
      </c>
      <c r="AH1758">
        <v>27987</v>
      </c>
    </row>
    <row r="1759" spans="33:34" x14ac:dyDescent="0.25">
      <c r="AG1759">
        <v>11295145</v>
      </c>
      <c r="AH1759">
        <v>27987</v>
      </c>
    </row>
    <row r="1760" spans="33:34" x14ac:dyDescent="0.25">
      <c r="AG1760">
        <v>11282297</v>
      </c>
      <c r="AH1760">
        <v>44344</v>
      </c>
    </row>
    <row r="1761" spans="33:34" x14ac:dyDescent="0.25">
      <c r="AG1761">
        <v>11295998</v>
      </c>
      <c r="AH1761">
        <v>27987</v>
      </c>
    </row>
    <row r="1762" spans="33:34" x14ac:dyDescent="0.25">
      <c r="AG1762">
        <v>11296025</v>
      </c>
      <c r="AH1762">
        <v>27987</v>
      </c>
    </row>
    <row r="1763" spans="33:34" x14ac:dyDescent="0.25">
      <c r="AG1763">
        <v>11242581</v>
      </c>
      <c r="AH1763">
        <v>32104</v>
      </c>
    </row>
    <row r="1764" spans="33:34" x14ac:dyDescent="0.25">
      <c r="AG1764">
        <v>11299289</v>
      </c>
      <c r="AH1764">
        <v>39359</v>
      </c>
    </row>
    <row r="1765" spans="33:34" x14ac:dyDescent="0.25">
      <c r="AG1765">
        <v>11299341</v>
      </c>
      <c r="AH1765">
        <v>27987</v>
      </c>
    </row>
    <row r="1766" spans="33:34" x14ac:dyDescent="0.25">
      <c r="AG1766">
        <v>11299355</v>
      </c>
      <c r="AH1766">
        <v>27987</v>
      </c>
    </row>
    <row r="1767" spans="33:34" x14ac:dyDescent="0.25">
      <c r="AG1767">
        <v>11242814</v>
      </c>
      <c r="AH1767">
        <v>42257</v>
      </c>
    </row>
    <row r="1768" spans="33:34" x14ac:dyDescent="0.25">
      <c r="AG1768">
        <v>11240005</v>
      </c>
      <c r="AH1768">
        <v>20733</v>
      </c>
    </row>
    <row r="1769" spans="33:34" x14ac:dyDescent="0.25">
      <c r="AG1769">
        <v>11296127</v>
      </c>
      <c r="AH1769">
        <v>38943</v>
      </c>
    </row>
    <row r="1770" spans="33:34" x14ac:dyDescent="0.25">
      <c r="AG1770">
        <v>11299008</v>
      </c>
      <c r="AH1770">
        <v>36855</v>
      </c>
    </row>
    <row r="1771" spans="33:34" x14ac:dyDescent="0.25">
      <c r="AG1771">
        <v>11288568</v>
      </c>
      <c r="AH1771">
        <v>39359</v>
      </c>
    </row>
    <row r="1772" spans="33:34" x14ac:dyDescent="0.25">
      <c r="AG1772">
        <v>11269472</v>
      </c>
      <c r="AH1772">
        <v>35211</v>
      </c>
    </row>
    <row r="1773" spans="33:34" x14ac:dyDescent="0.25">
      <c r="AG1773">
        <v>11242689</v>
      </c>
      <c r="AH1773">
        <v>37064</v>
      </c>
    </row>
    <row r="1774" spans="33:34" x14ac:dyDescent="0.25">
      <c r="AG1774">
        <v>11253808</v>
      </c>
      <c r="AH1774">
        <v>27987</v>
      </c>
    </row>
    <row r="1775" spans="33:34" x14ac:dyDescent="0.25">
      <c r="AG1775">
        <v>11242292</v>
      </c>
      <c r="AH1775">
        <v>27987</v>
      </c>
    </row>
    <row r="1776" spans="33:34" x14ac:dyDescent="0.25">
      <c r="AG1776">
        <v>11260797</v>
      </c>
      <c r="AH1776">
        <v>38734</v>
      </c>
    </row>
    <row r="1777" spans="33:34" x14ac:dyDescent="0.25">
      <c r="AG1777">
        <v>11261796</v>
      </c>
      <c r="AH1777">
        <v>38691</v>
      </c>
    </row>
    <row r="1778" spans="33:34" x14ac:dyDescent="0.25">
      <c r="AG1778">
        <v>11264578</v>
      </c>
      <c r="AH1778">
        <v>38734</v>
      </c>
    </row>
    <row r="1779" spans="33:34" x14ac:dyDescent="0.25">
      <c r="AG1779">
        <v>11300089</v>
      </c>
      <c r="AH1779">
        <v>38943</v>
      </c>
    </row>
    <row r="1780" spans="33:34" x14ac:dyDescent="0.25">
      <c r="AG1780">
        <v>11289748</v>
      </c>
      <c r="AH1780">
        <v>42464</v>
      </c>
    </row>
    <row r="1781" spans="33:34" x14ac:dyDescent="0.25">
      <c r="AG1781">
        <v>11243300</v>
      </c>
      <c r="AH1781">
        <v>39359</v>
      </c>
    </row>
    <row r="1782" spans="33:34" x14ac:dyDescent="0.25">
      <c r="AG1782">
        <v>11243388</v>
      </c>
      <c r="AH1782">
        <v>18854</v>
      </c>
    </row>
    <row r="1783" spans="33:34" x14ac:dyDescent="0.25">
      <c r="AG1783">
        <v>619078050</v>
      </c>
      <c r="AH1783">
        <v>37089</v>
      </c>
    </row>
    <row r="1784" spans="33:34" x14ac:dyDescent="0.25">
      <c r="AG1784">
        <v>620821632</v>
      </c>
      <c r="AH1784">
        <v>38734</v>
      </c>
    </row>
    <row r="1785" spans="33:34" x14ac:dyDescent="0.25">
      <c r="AG1785">
        <v>11192117</v>
      </c>
      <c r="AH1785">
        <v>44344</v>
      </c>
    </row>
    <row r="1786" spans="33:34" x14ac:dyDescent="0.25">
      <c r="AG1786">
        <v>11211133</v>
      </c>
      <c r="AH1786">
        <v>42464</v>
      </c>
    </row>
    <row r="1787" spans="33:34" x14ac:dyDescent="0.25">
      <c r="AG1787">
        <v>11099145</v>
      </c>
      <c r="AH1787">
        <v>31689</v>
      </c>
    </row>
    <row r="1788" spans="33:34" x14ac:dyDescent="0.25">
      <c r="AG1788">
        <v>11210020</v>
      </c>
      <c r="AH1788">
        <v>36855</v>
      </c>
    </row>
    <row r="1789" spans="33:34" x14ac:dyDescent="0.25">
      <c r="AG1789">
        <v>11185605</v>
      </c>
      <c r="AH1789">
        <v>38734</v>
      </c>
    </row>
    <row r="1790" spans="33:34" x14ac:dyDescent="0.25">
      <c r="AG1790">
        <v>11090881</v>
      </c>
      <c r="AH1790">
        <v>42464</v>
      </c>
    </row>
    <row r="1791" spans="33:34" x14ac:dyDescent="0.25">
      <c r="AG1791">
        <v>11183083</v>
      </c>
      <c r="AH1791">
        <v>38734</v>
      </c>
    </row>
    <row r="1792" spans="33:34" x14ac:dyDescent="0.25">
      <c r="AG1792">
        <v>11179617</v>
      </c>
      <c r="AH1792">
        <v>36855</v>
      </c>
    </row>
    <row r="1793" spans="33:34" x14ac:dyDescent="0.25">
      <c r="AG1793">
        <v>11104524</v>
      </c>
      <c r="AH1793">
        <v>37064</v>
      </c>
    </row>
    <row r="1794" spans="33:34" x14ac:dyDescent="0.25">
      <c r="AG1794">
        <v>10980819</v>
      </c>
      <c r="AH1794">
        <v>38734</v>
      </c>
    </row>
    <row r="1795" spans="33:34" x14ac:dyDescent="0.25">
      <c r="AG1795">
        <v>11105132</v>
      </c>
      <c r="AH1795">
        <v>37089</v>
      </c>
    </row>
    <row r="1796" spans="33:34" x14ac:dyDescent="0.25">
      <c r="AG1796">
        <v>11192269</v>
      </c>
      <c r="AH1796">
        <v>31689</v>
      </c>
    </row>
    <row r="1797" spans="33:34" x14ac:dyDescent="0.25">
      <c r="AG1797">
        <v>11088135</v>
      </c>
      <c r="AH1797">
        <v>44344</v>
      </c>
    </row>
    <row r="1798" spans="33:34" x14ac:dyDescent="0.25">
      <c r="AG1798">
        <v>11098647</v>
      </c>
      <c r="AH1798">
        <v>42464</v>
      </c>
    </row>
    <row r="1799" spans="33:34" x14ac:dyDescent="0.25">
      <c r="AG1799">
        <v>11186974</v>
      </c>
      <c r="AH1799">
        <v>38734</v>
      </c>
    </row>
    <row r="1800" spans="33:34" x14ac:dyDescent="0.25">
      <c r="AG1800">
        <v>11187345</v>
      </c>
      <c r="AH1800">
        <v>31480</v>
      </c>
    </row>
    <row r="1801" spans="33:34" x14ac:dyDescent="0.25">
      <c r="AG1801">
        <v>11188690</v>
      </c>
      <c r="AH1801">
        <v>44344</v>
      </c>
    </row>
    <row r="1802" spans="33:34" x14ac:dyDescent="0.25">
      <c r="AG1802">
        <v>11187462</v>
      </c>
      <c r="AH1802">
        <v>38734</v>
      </c>
    </row>
    <row r="1803" spans="33:34" x14ac:dyDescent="0.25">
      <c r="AG1803">
        <v>11190055</v>
      </c>
      <c r="AH1803">
        <v>37089</v>
      </c>
    </row>
    <row r="1804" spans="33:34" x14ac:dyDescent="0.25">
      <c r="AG1804">
        <v>11202729</v>
      </c>
      <c r="AH1804">
        <v>35211</v>
      </c>
    </row>
    <row r="1805" spans="33:34" x14ac:dyDescent="0.25">
      <c r="AG1805">
        <v>11213490</v>
      </c>
      <c r="AH1805">
        <v>38734</v>
      </c>
    </row>
    <row r="1806" spans="33:34" x14ac:dyDescent="0.25">
      <c r="AG1806">
        <v>11183170</v>
      </c>
      <c r="AH1806">
        <v>38734</v>
      </c>
    </row>
    <row r="1807" spans="33:34" x14ac:dyDescent="0.25">
      <c r="AG1807">
        <v>11089784</v>
      </c>
      <c r="AH1807">
        <v>38943</v>
      </c>
    </row>
    <row r="1808" spans="33:34" x14ac:dyDescent="0.25">
      <c r="AG1808">
        <v>11089801</v>
      </c>
      <c r="AH1808">
        <v>31480</v>
      </c>
    </row>
    <row r="1809" spans="33:34" x14ac:dyDescent="0.25">
      <c r="AG1809">
        <v>11181566</v>
      </c>
      <c r="AH1809">
        <v>29601</v>
      </c>
    </row>
    <row r="1810" spans="33:34" x14ac:dyDescent="0.25">
      <c r="AG1810">
        <v>11184491</v>
      </c>
      <c r="AH1810">
        <v>31480</v>
      </c>
    </row>
    <row r="1811" spans="33:34" x14ac:dyDescent="0.25">
      <c r="AG1811">
        <v>11224271</v>
      </c>
      <c r="AH1811">
        <v>38734</v>
      </c>
    </row>
    <row r="1812" spans="33:34" x14ac:dyDescent="0.25">
      <c r="AG1812">
        <v>11224275</v>
      </c>
      <c r="AH1812">
        <v>38943</v>
      </c>
    </row>
    <row r="1813" spans="33:34" x14ac:dyDescent="0.25">
      <c r="AG1813">
        <v>11224290</v>
      </c>
      <c r="AH1813">
        <v>38943</v>
      </c>
    </row>
    <row r="1814" spans="33:34" x14ac:dyDescent="0.25">
      <c r="AG1814">
        <v>11185655</v>
      </c>
      <c r="AH1814">
        <v>29601</v>
      </c>
    </row>
    <row r="1815" spans="33:34" x14ac:dyDescent="0.25">
      <c r="AG1815">
        <v>11090874</v>
      </c>
      <c r="AH1815">
        <v>36855</v>
      </c>
    </row>
    <row r="1816" spans="33:34" x14ac:dyDescent="0.25">
      <c r="AG1816">
        <v>11183206</v>
      </c>
      <c r="AH1816">
        <v>36855</v>
      </c>
    </row>
    <row r="1817" spans="33:34" x14ac:dyDescent="0.25">
      <c r="AG1817">
        <v>11182265</v>
      </c>
      <c r="AH1817">
        <v>38734</v>
      </c>
    </row>
    <row r="1818" spans="33:34" x14ac:dyDescent="0.25">
      <c r="AG1818">
        <v>10980768</v>
      </c>
      <c r="AH1818">
        <v>36855</v>
      </c>
    </row>
    <row r="1819" spans="33:34" x14ac:dyDescent="0.25">
      <c r="AG1819">
        <v>11132344</v>
      </c>
      <c r="AH1819">
        <v>44136</v>
      </c>
    </row>
    <row r="1820" spans="33:34" x14ac:dyDescent="0.25">
      <c r="AG1820">
        <v>11182400</v>
      </c>
      <c r="AH1820">
        <v>38734</v>
      </c>
    </row>
    <row r="1821" spans="33:34" x14ac:dyDescent="0.25">
      <c r="AG1821">
        <v>11132313</v>
      </c>
      <c r="AH1821">
        <v>38943</v>
      </c>
    </row>
    <row r="1822" spans="33:34" x14ac:dyDescent="0.25">
      <c r="AG1822">
        <v>11140926</v>
      </c>
      <c r="AH1822">
        <v>36855</v>
      </c>
    </row>
    <row r="1823" spans="33:34" x14ac:dyDescent="0.25">
      <c r="AG1823">
        <v>11132919</v>
      </c>
      <c r="AH1823">
        <v>31480</v>
      </c>
    </row>
    <row r="1824" spans="33:34" x14ac:dyDescent="0.25">
      <c r="AG1824">
        <v>11223835</v>
      </c>
      <c r="AH1824">
        <v>27987</v>
      </c>
    </row>
    <row r="1825" spans="33:34" x14ac:dyDescent="0.25">
      <c r="AG1825">
        <v>11225766</v>
      </c>
      <c r="AH1825">
        <v>27987</v>
      </c>
    </row>
    <row r="1826" spans="33:34" x14ac:dyDescent="0.25">
      <c r="AG1826">
        <v>11101395</v>
      </c>
      <c r="AH1826">
        <v>31480</v>
      </c>
    </row>
    <row r="1827" spans="33:34" x14ac:dyDescent="0.25">
      <c r="AG1827">
        <v>11098657</v>
      </c>
      <c r="AH1827">
        <v>38734</v>
      </c>
    </row>
    <row r="1828" spans="33:34" x14ac:dyDescent="0.25">
      <c r="AG1828">
        <v>11193056</v>
      </c>
      <c r="AH1828">
        <v>38734</v>
      </c>
    </row>
    <row r="1829" spans="33:34" x14ac:dyDescent="0.25">
      <c r="AG1829">
        <v>11184588</v>
      </c>
      <c r="AH1829">
        <v>38943</v>
      </c>
    </row>
    <row r="1830" spans="33:34" x14ac:dyDescent="0.25">
      <c r="AG1830">
        <v>11191070</v>
      </c>
      <c r="AH1830">
        <v>44344</v>
      </c>
    </row>
    <row r="1831" spans="33:34" x14ac:dyDescent="0.25">
      <c r="AG1831">
        <v>11211295</v>
      </c>
      <c r="AH1831">
        <v>37064</v>
      </c>
    </row>
    <row r="1832" spans="33:34" x14ac:dyDescent="0.25">
      <c r="AG1832">
        <v>11187801</v>
      </c>
      <c r="AH1832">
        <v>36855</v>
      </c>
    </row>
    <row r="1833" spans="33:34" x14ac:dyDescent="0.25">
      <c r="AG1833">
        <v>11132737</v>
      </c>
      <c r="AH1833">
        <v>36855</v>
      </c>
    </row>
    <row r="1834" spans="33:34" x14ac:dyDescent="0.25">
      <c r="AG1834">
        <v>11186727</v>
      </c>
      <c r="AH1834">
        <v>38734</v>
      </c>
    </row>
    <row r="1835" spans="33:34" x14ac:dyDescent="0.25">
      <c r="AG1835">
        <v>11185726</v>
      </c>
      <c r="AH1835">
        <v>37064</v>
      </c>
    </row>
    <row r="1836" spans="33:34" x14ac:dyDescent="0.25">
      <c r="AG1836">
        <v>11140666</v>
      </c>
      <c r="AH1836">
        <v>44344</v>
      </c>
    </row>
    <row r="1837" spans="33:34" x14ac:dyDescent="0.25">
      <c r="AG1837">
        <v>11217806</v>
      </c>
      <c r="AH1837">
        <v>38734</v>
      </c>
    </row>
    <row r="1838" spans="33:34" x14ac:dyDescent="0.25">
      <c r="AG1838">
        <v>11220155</v>
      </c>
      <c r="AH1838">
        <v>36855</v>
      </c>
    </row>
    <row r="1839" spans="33:34" x14ac:dyDescent="0.25">
      <c r="AG1839">
        <v>11220805</v>
      </c>
      <c r="AH1839">
        <v>36882</v>
      </c>
    </row>
    <row r="1840" spans="33:34" x14ac:dyDescent="0.25">
      <c r="AG1840">
        <v>11220423</v>
      </c>
      <c r="AH1840">
        <v>38943</v>
      </c>
    </row>
    <row r="1841" spans="33:34" x14ac:dyDescent="0.25">
      <c r="AG1841">
        <v>11220499</v>
      </c>
      <c r="AH1841">
        <v>31480</v>
      </c>
    </row>
    <row r="1842" spans="33:34" x14ac:dyDescent="0.25">
      <c r="AG1842">
        <v>11221790</v>
      </c>
      <c r="AH1842">
        <v>38734</v>
      </c>
    </row>
    <row r="1843" spans="33:34" x14ac:dyDescent="0.25">
      <c r="AG1843">
        <v>11222860</v>
      </c>
      <c r="AH1843">
        <v>35211</v>
      </c>
    </row>
    <row r="1844" spans="33:34" x14ac:dyDescent="0.25">
      <c r="AG1844">
        <v>11218964</v>
      </c>
      <c r="AH1844">
        <v>29810</v>
      </c>
    </row>
    <row r="1845" spans="33:34" x14ac:dyDescent="0.25">
      <c r="AG1845">
        <v>11221131</v>
      </c>
      <c r="AH1845">
        <v>29601</v>
      </c>
    </row>
    <row r="1846" spans="33:34" x14ac:dyDescent="0.25">
      <c r="AG1846">
        <v>11221155</v>
      </c>
      <c r="AH1846">
        <v>38734</v>
      </c>
    </row>
    <row r="1847" spans="33:34" x14ac:dyDescent="0.25">
      <c r="AG1847">
        <v>11223436</v>
      </c>
      <c r="AH1847">
        <v>36855</v>
      </c>
    </row>
    <row r="1848" spans="33:34" x14ac:dyDescent="0.25">
      <c r="AG1848">
        <v>11221264</v>
      </c>
      <c r="AH1848">
        <v>42464</v>
      </c>
    </row>
    <row r="1849" spans="33:34" x14ac:dyDescent="0.25">
      <c r="AG1849">
        <v>11222773</v>
      </c>
      <c r="AH1849">
        <v>38734</v>
      </c>
    </row>
    <row r="1850" spans="33:34" x14ac:dyDescent="0.25">
      <c r="AG1850">
        <v>11223079</v>
      </c>
      <c r="AH1850">
        <v>29601</v>
      </c>
    </row>
    <row r="1851" spans="33:34" x14ac:dyDescent="0.25">
      <c r="AG1851">
        <v>11221908</v>
      </c>
      <c r="AH1851">
        <v>44136</v>
      </c>
    </row>
    <row r="1852" spans="33:34" x14ac:dyDescent="0.25">
      <c r="AG1852">
        <v>11229744</v>
      </c>
      <c r="AH1852">
        <v>27987</v>
      </c>
    </row>
    <row r="1853" spans="33:34" x14ac:dyDescent="0.25">
      <c r="AG1853">
        <v>11222937</v>
      </c>
      <c r="AH1853">
        <v>29810</v>
      </c>
    </row>
    <row r="1854" spans="33:34" x14ac:dyDescent="0.25">
      <c r="AG1854">
        <v>11223003</v>
      </c>
      <c r="AH1854">
        <v>38943</v>
      </c>
    </row>
    <row r="1855" spans="33:34" x14ac:dyDescent="0.25">
      <c r="AG1855">
        <v>11221056</v>
      </c>
      <c r="AH1855">
        <v>38734</v>
      </c>
    </row>
    <row r="1856" spans="33:34" x14ac:dyDescent="0.25">
      <c r="AG1856">
        <v>11232453</v>
      </c>
      <c r="AH1856">
        <v>44344</v>
      </c>
    </row>
    <row r="1857" spans="33:34" x14ac:dyDescent="0.25">
      <c r="AG1857">
        <v>11217607</v>
      </c>
      <c r="AH1857">
        <v>36855</v>
      </c>
    </row>
    <row r="1858" spans="33:34" x14ac:dyDescent="0.25">
      <c r="AG1858">
        <v>11232322</v>
      </c>
      <c r="AH1858">
        <v>37064</v>
      </c>
    </row>
    <row r="1859" spans="33:34" x14ac:dyDescent="0.25">
      <c r="AG1859">
        <v>11237998</v>
      </c>
      <c r="AH1859">
        <v>37064</v>
      </c>
    </row>
    <row r="1860" spans="33:34" x14ac:dyDescent="0.25">
      <c r="AG1860">
        <v>11238147</v>
      </c>
      <c r="AH1860">
        <v>36855</v>
      </c>
    </row>
    <row r="1861" spans="33:34" x14ac:dyDescent="0.25">
      <c r="AG1861">
        <v>11221339</v>
      </c>
      <c r="AH1861">
        <v>36855</v>
      </c>
    </row>
    <row r="1862" spans="33:34" x14ac:dyDescent="0.25">
      <c r="AG1862">
        <v>11220458</v>
      </c>
      <c r="AH1862">
        <v>42464</v>
      </c>
    </row>
    <row r="1863" spans="33:34" x14ac:dyDescent="0.25">
      <c r="AG1863">
        <v>11239655</v>
      </c>
      <c r="AH1863">
        <v>38943</v>
      </c>
    </row>
    <row r="1864" spans="33:34" x14ac:dyDescent="0.25">
      <c r="AG1864">
        <v>11239659</v>
      </c>
      <c r="AH1864">
        <v>38943</v>
      </c>
    </row>
    <row r="1865" spans="33:34" x14ac:dyDescent="0.25">
      <c r="AG1865">
        <v>11239668</v>
      </c>
      <c r="AH1865">
        <v>38943</v>
      </c>
    </row>
    <row r="1866" spans="33:34" x14ac:dyDescent="0.25">
      <c r="AG1866">
        <v>11239678</v>
      </c>
      <c r="AH1866">
        <v>38943</v>
      </c>
    </row>
    <row r="1867" spans="33:34" x14ac:dyDescent="0.25">
      <c r="AG1867">
        <v>11214110</v>
      </c>
      <c r="AH1867">
        <v>36882</v>
      </c>
    </row>
    <row r="1868" spans="33:34" x14ac:dyDescent="0.25">
      <c r="AG1868">
        <v>11089842</v>
      </c>
      <c r="AH1868">
        <v>37089</v>
      </c>
    </row>
    <row r="1869" spans="33:34" x14ac:dyDescent="0.25">
      <c r="AG1869">
        <v>11090099</v>
      </c>
      <c r="AH1869">
        <v>36855</v>
      </c>
    </row>
    <row r="1870" spans="33:34" x14ac:dyDescent="0.25">
      <c r="AG1870">
        <v>11220190</v>
      </c>
      <c r="AH1870">
        <v>31480</v>
      </c>
    </row>
    <row r="1871" spans="33:34" x14ac:dyDescent="0.25">
      <c r="AG1871">
        <v>11089797</v>
      </c>
      <c r="AH1871">
        <v>36855</v>
      </c>
    </row>
    <row r="1872" spans="33:34" x14ac:dyDescent="0.25">
      <c r="AG1872">
        <v>11104502</v>
      </c>
      <c r="AH1872">
        <v>31480</v>
      </c>
    </row>
    <row r="1873" spans="33:34" x14ac:dyDescent="0.25">
      <c r="AG1873">
        <v>11104897</v>
      </c>
      <c r="AH1873">
        <v>36855</v>
      </c>
    </row>
    <row r="1874" spans="33:34" x14ac:dyDescent="0.25">
      <c r="AG1874">
        <v>11193301</v>
      </c>
      <c r="AH1874">
        <v>29601</v>
      </c>
    </row>
    <row r="1875" spans="33:34" x14ac:dyDescent="0.25">
      <c r="AG1875">
        <v>11098681</v>
      </c>
      <c r="AH1875">
        <v>44344</v>
      </c>
    </row>
    <row r="1876" spans="33:34" x14ac:dyDescent="0.25">
      <c r="AG1876">
        <v>11098616</v>
      </c>
      <c r="AH1876">
        <v>37089</v>
      </c>
    </row>
    <row r="1877" spans="33:34" x14ac:dyDescent="0.25">
      <c r="AG1877">
        <v>11098962</v>
      </c>
      <c r="AH1877">
        <v>38734</v>
      </c>
    </row>
    <row r="1878" spans="33:34" x14ac:dyDescent="0.25">
      <c r="AG1878">
        <v>11189226</v>
      </c>
      <c r="AH1878">
        <v>35211</v>
      </c>
    </row>
    <row r="1879" spans="33:34" x14ac:dyDescent="0.25">
      <c r="AG1879">
        <v>11187131</v>
      </c>
      <c r="AH1879">
        <v>37089</v>
      </c>
    </row>
    <row r="1880" spans="33:34" x14ac:dyDescent="0.25">
      <c r="AG1880">
        <v>11182341</v>
      </c>
      <c r="AH1880">
        <v>31689</v>
      </c>
    </row>
    <row r="1881" spans="33:34" x14ac:dyDescent="0.25">
      <c r="AG1881">
        <v>11171571</v>
      </c>
      <c r="AH1881">
        <v>38734</v>
      </c>
    </row>
    <row r="1882" spans="33:34" x14ac:dyDescent="0.25">
      <c r="AG1882">
        <v>11244174</v>
      </c>
      <c r="AH1882">
        <v>38734</v>
      </c>
    </row>
    <row r="1883" spans="33:34" x14ac:dyDescent="0.25">
      <c r="AG1883">
        <v>11247384</v>
      </c>
      <c r="AH1883">
        <v>27987</v>
      </c>
    </row>
    <row r="1884" spans="33:34" x14ac:dyDescent="0.25">
      <c r="AG1884">
        <v>11247637</v>
      </c>
      <c r="AH1884">
        <v>38734</v>
      </c>
    </row>
    <row r="1885" spans="33:34" x14ac:dyDescent="0.25">
      <c r="AG1885">
        <v>11219491</v>
      </c>
      <c r="AH1885">
        <v>38734</v>
      </c>
    </row>
    <row r="1886" spans="33:34" x14ac:dyDescent="0.25">
      <c r="AG1886">
        <v>11221447</v>
      </c>
      <c r="AH1886">
        <v>44344</v>
      </c>
    </row>
    <row r="1887" spans="33:34" x14ac:dyDescent="0.25">
      <c r="AG1887">
        <v>11186951</v>
      </c>
      <c r="AH1887">
        <v>38734</v>
      </c>
    </row>
    <row r="1888" spans="33:34" x14ac:dyDescent="0.25">
      <c r="AG1888">
        <v>11183873</v>
      </c>
      <c r="AH1888">
        <v>31480</v>
      </c>
    </row>
    <row r="1889" spans="33:34" x14ac:dyDescent="0.25">
      <c r="AG1889">
        <v>11204529</v>
      </c>
      <c r="AH1889">
        <v>44344</v>
      </c>
    </row>
    <row r="1890" spans="33:34" x14ac:dyDescent="0.25">
      <c r="AG1890">
        <v>11200380</v>
      </c>
      <c r="AH1890">
        <v>38734</v>
      </c>
    </row>
    <row r="1891" spans="33:34" x14ac:dyDescent="0.25">
      <c r="AG1891">
        <v>11217104</v>
      </c>
      <c r="AH1891">
        <v>37089</v>
      </c>
    </row>
    <row r="1892" spans="33:34" x14ac:dyDescent="0.25">
      <c r="AG1892">
        <v>11116131</v>
      </c>
      <c r="AH1892">
        <v>38943</v>
      </c>
    </row>
    <row r="1893" spans="33:34" x14ac:dyDescent="0.25">
      <c r="AG1893">
        <v>11217589</v>
      </c>
      <c r="AH1893">
        <v>31480</v>
      </c>
    </row>
    <row r="1894" spans="33:34" x14ac:dyDescent="0.25">
      <c r="AG1894">
        <v>11218490</v>
      </c>
      <c r="AH1894">
        <v>38734</v>
      </c>
    </row>
    <row r="1895" spans="33:34" x14ac:dyDescent="0.25">
      <c r="AG1895">
        <v>11248774</v>
      </c>
      <c r="AH1895">
        <v>44344</v>
      </c>
    </row>
    <row r="1896" spans="33:34" x14ac:dyDescent="0.25">
      <c r="AG1896">
        <v>11210814</v>
      </c>
      <c r="AH1896">
        <v>36855</v>
      </c>
    </row>
    <row r="1897" spans="33:34" x14ac:dyDescent="0.25">
      <c r="AG1897">
        <v>11250316</v>
      </c>
      <c r="AH1897">
        <v>36855</v>
      </c>
    </row>
    <row r="1898" spans="33:34" x14ac:dyDescent="0.25">
      <c r="AG1898">
        <v>11250415</v>
      </c>
      <c r="AH1898">
        <v>36855</v>
      </c>
    </row>
    <row r="1899" spans="33:34" x14ac:dyDescent="0.25">
      <c r="AG1899">
        <v>11192469</v>
      </c>
      <c r="AH1899">
        <v>37089</v>
      </c>
    </row>
    <row r="1900" spans="33:34" x14ac:dyDescent="0.25">
      <c r="AG1900">
        <v>11220365</v>
      </c>
      <c r="AH1900">
        <v>44344</v>
      </c>
    </row>
    <row r="1901" spans="33:34" x14ac:dyDescent="0.25">
      <c r="AG1901">
        <v>11238642</v>
      </c>
      <c r="AH1901">
        <v>36855</v>
      </c>
    </row>
    <row r="1902" spans="33:34" x14ac:dyDescent="0.25">
      <c r="AG1902">
        <v>11108152</v>
      </c>
      <c r="AH1902">
        <v>36855</v>
      </c>
    </row>
    <row r="1903" spans="33:34" x14ac:dyDescent="0.25">
      <c r="AG1903">
        <v>11253666</v>
      </c>
      <c r="AH1903">
        <v>38734</v>
      </c>
    </row>
    <row r="1904" spans="33:34" x14ac:dyDescent="0.25">
      <c r="AG1904">
        <v>11253681</v>
      </c>
      <c r="AH1904">
        <v>38734</v>
      </c>
    </row>
    <row r="1905" spans="33:34" x14ac:dyDescent="0.25">
      <c r="AG1905">
        <v>11253670</v>
      </c>
      <c r="AH1905">
        <v>36855</v>
      </c>
    </row>
    <row r="1906" spans="33:34" x14ac:dyDescent="0.25">
      <c r="AG1906">
        <v>11259496</v>
      </c>
      <c r="AH1906">
        <v>27987</v>
      </c>
    </row>
    <row r="1907" spans="33:34" x14ac:dyDescent="0.25">
      <c r="AG1907">
        <v>11194941</v>
      </c>
      <c r="AH1907">
        <v>38734</v>
      </c>
    </row>
    <row r="1908" spans="33:34" x14ac:dyDescent="0.25">
      <c r="AG1908">
        <v>11243185</v>
      </c>
      <c r="AH1908">
        <v>36855</v>
      </c>
    </row>
    <row r="1909" spans="33:34" x14ac:dyDescent="0.25">
      <c r="AG1909">
        <v>11106302</v>
      </c>
      <c r="AH1909">
        <v>38734</v>
      </c>
    </row>
    <row r="1910" spans="33:34" x14ac:dyDescent="0.25">
      <c r="AG1910">
        <v>11264055</v>
      </c>
      <c r="AH1910">
        <v>38734</v>
      </c>
    </row>
    <row r="1911" spans="33:34" x14ac:dyDescent="0.25">
      <c r="AG1911">
        <v>11265249</v>
      </c>
      <c r="AH1911">
        <v>38734</v>
      </c>
    </row>
    <row r="1912" spans="33:34" x14ac:dyDescent="0.25">
      <c r="AG1912">
        <v>11265845</v>
      </c>
      <c r="AH1912">
        <v>27987</v>
      </c>
    </row>
    <row r="1913" spans="33:34" x14ac:dyDescent="0.25">
      <c r="AG1913">
        <v>11271175</v>
      </c>
      <c r="AH1913">
        <v>38943</v>
      </c>
    </row>
    <row r="1914" spans="33:34" x14ac:dyDescent="0.25">
      <c r="AG1914">
        <v>11255571</v>
      </c>
      <c r="AH1914">
        <v>38734</v>
      </c>
    </row>
    <row r="1915" spans="33:34" x14ac:dyDescent="0.25">
      <c r="AG1915">
        <v>11271523</v>
      </c>
      <c r="AH1915">
        <v>27987</v>
      </c>
    </row>
    <row r="1916" spans="33:34" x14ac:dyDescent="0.25">
      <c r="AG1916">
        <v>11238645</v>
      </c>
      <c r="AH1916">
        <v>38734</v>
      </c>
    </row>
    <row r="1917" spans="33:34" x14ac:dyDescent="0.25">
      <c r="AG1917">
        <v>11108153</v>
      </c>
      <c r="AH1917">
        <v>38734</v>
      </c>
    </row>
    <row r="1918" spans="33:34" x14ac:dyDescent="0.25">
      <c r="AG1918">
        <v>11105502</v>
      </c>
      <c r="AH1918">
        <v>36882</v>
      </c>
    </row>
    <row r="1919" spans="33:34" x14ac:dyDescent="0.25">
      <c r="AG1919">
        <v>11281737</v>
      </c>
      <c r="AH1919">
        <v>38734</v>
      </c>
    </row>
    <row r="1920" spans="33:34" x14ac:dyDescent="0.25">
      <c r="AG1920">
        <v>11280423</v>
      </c>
      <c r="AH1920">
        <v>27987</v>
      </c>
    </row>
    <row r="1921" spans="33:34" x14ac:dyDescent="0.25">
      <c r="AG1921">
        <v>11271957</v>
      </c>
      <c r="AH1921">
        <v>37089</v>
      </c>
    </row>
    <row r="1922" spans="33:34" x14ac:dyDescent="0.25">
      <c r="AG1922">
        <v>11245431</v>
      </c>
      <c r="AH1922">
        <v>38734</v>
      </c>
    </row>
    <row r="1923" spans="33:34" x14ac:dyDescent="0.25">
      <c r="AG1923">
        <v>11140197</v>
      </c>
      <c r="AH1923">
        <v>36855</v>
      </c>
    </row>
    <row r="1924" spans="33:34" x14ac:dyDescent="0.25">
      <c r="AG1924">
        <v>11283515</v>
      </c>
      <c r="AH1924">
        <v>38734</v>
      </c>
    </row>
    <row r="1925" spans="33:34" x14ac:dyDescent="0.25">
      <c r="AG1925">
        <v>11285122</v>
      </c>
      <c r="AH1925">
        <v>42464</v>
      </c>
    </row>
    <row r="1926" spans="33:34" x14ac:dyDescent="0.25">
      <c r="AG1926">
        <v>11244549</v>
      </c>
      <c r="AH1926">
        <v>31689</v>
      </c>
    </row>
    <row r="1927" spans="33:34" x14ac:dyDescent="0.25">
      <c r="AG1927">
        <v>11242851</v>
      </c>
      <c r="AH1927">
        <v>31480</v>
      </c>
    </row>
    <row r="1928" spans="33:34" x14ac:dyDescent="0.25">
      <c r="AG1928">
        <v>11286785</v>
      </c>
      <c r="AH1928">
        <v>38943</v>
      </c>
    </row>
    <row r="1929" spans="33:34" x14ac:dyDescent="0.25">
      <c r="AG1929">
        <v>11286794</v>
      </c>
      <c r="AH1929">
        <v>38943</v>
      </c>
    </row>
    <row r="1930" spans="33:34" x14ac:dyDescent="0.25">
      <c r="AG1930">
        <v>11255507</v>
      </c>
      <c r="AH1930">
        <v>38734</v>
      </c>
    </row>
    <row r="1931" spans="33:34" x14ac:dyDescent="0.25">
      <c r="AG1931">
        <v>11287846</v>
      </c>
      <c r="AH1931">
        <v>27987</v>
      </c>
    </row>
    <row r="1932" spans="33:34" x14ac:dyDescent="0.25">
      <c r="AG1932">
        <v>11288281</v>
      </c>
      <c r="AH1932">
        <v>38943</v>
      </c>
    </row>
    <row r="1933" spans="33:34" x14ac:dyDescent="0.25">
      <c r="AG1933">
        <v>11288282</v>
      </c>
      <c r="AH1933">
        <v>36855</v>
      </c>
    </row>
    <row r="1934" spans="33:34" x14ac:dyDescent="0.25">
      <c r="AG1934">
        <v>11288283</v>
      </c>
      <c r="AH1934">
        <v>38734</v>
      </c>
    </row>
    <row r="1935" spans="33:34" x14ac:dyDescent="0.25">
      <c r="AG1935">
        <v>11242033</v>
      </c>
      <c r="AH1935">
        <v>31689</v>
      </c>
    </row>
    <row r="1936" spans="33:34" x14ac:dyDescent="0.25">
      <c r="AG1936">
        <v>11262163</v>
      </c>
      <c r="AH1936">
        <v>36855</v>
      </c>
    </row>
    <row r="1937" spans="33:34" x14ac:dyDescent="0.25">
      <c r="AG1937">
        <v>11238647</v>
      </c>
      <c r="AH1937">
        <v>38734</v>
      </c>
    </row>
    <row r="1938" spans="33:34" x14ac:dyDescent="0.25">
      <c r="AG1938">
        <v>11292814</v>
      </c>
      <c r="AH1938">
        <v>36855</v>
      </c>
    </row>
    <row r="1939" spans="33:34" x14ac:dyDescent="0.25">
      <c r="AG1939">
        <v>11299292</v>
      </c>
      <c r="AH1939">
        <v>44344</v>
      </c>
    </row>
    <row r="1940" spans="33:34" x14ac:dyDescent="0.25">
      <c r="AG1940">
        <v>11299346</v>
      </c>
      <c r="AH1940">
        <v>38734</v>
      </c>
    </row>
    <row r="1941" spans="33:34" x14ac:dyDescent="0.25">
      <c r="AG1941">
        <v>11284331</v>
      </c>
      <c r="AH1941">
        <v>44344</v>
      </c>
    </row>
    <row r="1942" spans="33:34" x14ac:dyDescent="0.25">
      <c r="AG1942">
        <v>11296995</v>
      </c>
      <c r="AH1942">
        <v>38734</v>
      </c>
    </row>
    <row r="1943" spans="33:34" x14ac:dyDescent="0.25">
      <c r="AG1943">
        <v>11284413</v>
      </c>
      <c r="AH1943">
        <v>38734</v>
      </c>
    </row>
    <row r="1944" spans="33:34" x14ac:dyDescent="0.25">
      <c r="AG1944">
        <v>11297350</v>
      </c>
      <c r="AH1944">
        <v>38734</v>
      </c>
    </row>
    <row r="1945" spans="33:34" x14ac:dyDescent="0.25">
      <c r="AG1945">
        <v>11296930</v>
      </c>
      <c r="AH1945">
        <v>38734</v>
      </c>
    </row>
    <row r="1946" spans="33:34" x14ac:dyDescent="0.25">
      <c r="AG1946">
        <v>11288134</v>
      </c>
      <c r="AH1946">
        <v>38734</v>
      </c>
    </row>
    <row r="1947" spans="33:34" x14ac:dyDescent="0.25">
      <c r="AG1947">
        <v>11288202</v>
      </c>
      <c r="AH1947">
        <v>31480</v>
      </c>
    </row>
    <row r="1948" spans="33:34" x14ac:dyDescent="0.25">
      <c r="AG1948">
        <v>11300078</v>
      </c>
      <c r="AH1948">
        <v>38943</v>
      </c>
    </row>
    <row r="1949" spans="33:34" x14ac:dyDescent="0.25">
      <c r="AG1949">
        <v>11243759</v>
      </c>
      <c r="AH1949">
        <v>36855</v>
      </c>
    </row>
    <row r="1950" spans="33:34" x14ac:dyDescent="0.25">
      <c r="AG1950">
        <v>11105703</v>
      </c>
      <c r="AH1950">
        <v>38734</v>
      </c>
    </row>
    <row r="1951" spans="33:34" x14ac:dyDescent="0.25">
      <c r="AG1951">
        <v>616263294</v>
      </c>
      <c r="AH1951">
        <v>27987</v>
      </c>
    </row>
    <row r="1952" spans="33:34" x14ac:dyDescent="0.25">
      <c r="AG1952">
        <v>620860226</v>
      </c>
      <c r="AH1952">
        <v>24577</v>
      </c>
    </row>
    <row r="1953" spans="33:34" x14ac:dyDescent="0.25">
      <c r="AG1953">
        <v>10763686</v>
      </c>
      <c r="AH1953">
        <v>20733</v>
      </c>
    </row>
    <row r="1954" spans="33:34" x14ac:dyDescent="0.25">
      <c r="AG1954">
        <v>10763393</v>
      </c>
      <c r="AH1954">
        <v>18854</v>
      </c>
    </row>
    <row r="1955" spans="33:34" x14ac:dyDescent="0.25">
      <c r="AG1955">
        <v>10763757</v>
      </c>
      <c r="AH1955">
        <v>18854</v>
      </c>
    </row>
    <row r="1956" spans="33:34" x14ac:dyDescent="0.25">
      <c r="AG1956">
        <v>10659320</v>
      </c>
      <c r="AH1956">
        <v>26108</v>
      </c>
    </row>
    <row r="1957" spans="33:34" x14ac:dyDescent="0.25">
      <c r="AG1957">
        <v>10717775</v>
      </c>
      <c r="AH1957">
        <v>18854</v>
      </c>
    </row>
    <row r="1958" spans="33:34" x14ac:dyDescent="0.25">
      <c r="AG1958">
        <v>11221525</v>
      </c>
      <c r="AH1958">
        <v>38734</v>
      </c>
    </row>
    <row r="1959" spans="33:34" x14ac:dyDescent="0.25">
      <c r="AG1959">
        <v>10764500</v>
      </c>
      <c r="AH1959">
        <v>39359</v>
      </c>
    </row>
    <row r="1960" spans="33:34" x14ac:dyDescent="0.25">
      <c r="AG1960">
        <v>11219510</v>
      </c>
      <c r="AH1960">
        <v>42464</v>
      </c>
    </row>
    <row r="1961" spans="33:34" x14ac:dyDescent="0.25">
      <c r="AG1961">
        <v>11221449</v>
      </c>
      <c r="AH1961">
        <v>42464</v>
      </c>
    </row>
    <row r="1962" spans="33:34" x14ac:dyDescent="0.25">
      <c r="AG1962">
        <v>10763522</v>
      </c>
      <c r="AH1962">
        <v>31480</v>
      </c>
    </row>
    <row r="1963" spans="33:34" x14ac:dyDescent="0.25">
      <c r="AG1963">
        <v>10764128</v>
      </c>
      <c r="AH1963">
        <v>27987</v>
      </c>
    </row>
    <row r="1964" spans="33:34" x14ac:dyDescent="0.25">
      <c r="AG1964">
        <v>11203349</v>
      </c>
      <c r="AH1964">
        <v>27987</v>
      </c>
    </row>
    <row r="1965" spans="33:34" x14ac:dyDescent="0.25">
      <c r="AG1965">
        <v>11225096</v>
      </c>
      <c r="AH1965">
        <v>44092</v>
      </c>
    </row>
    <row r="1966" spans="33:34" x14ac:dyDescent="0.25">
      <c r="AG1966">
        <v>11108149</v>
      </c>
      <c r="AH1966">
        <v>38943</v>
      </c>
    </row>
    <row r="1967" spans="33:34" x14ac:dyDescent="0.25">
      <c r="AG1967">
        <v>11224816</v>
      </c>
      <c r="AH1967">
        <v>26133</v>
      </c>
    </row>
    <row r="1968" spans="33:34" x14ac:dyDescent="0.25">
      <c r="AG1968">
        <v>11225102</v>
      </c>
      <c r="AH1968">
        <v>39359</v>
      </c>
    </row>
    <row r="1969" spans="33:34" x14ac:dyDescent="0.25">
      <c r="AG1969">
        <v>11225744</v>
      </c>
      <c r="AH1969">
        <v>20733</v>
      </c>
    </row>
    <row r="1970" spans="33:34" x14ac:dyDescent="0.25">
      <c r="AG1970">
        <v>11232169</v>
      </c>
      <c r="AH1970">
        <v>44344</v>
      </c>
    </row>
    <row r="1971" spans="33:34" x14ac:dyDescent="0.25">
      <c r="AG1971">
        <v>11225797</v>
      </c>
      <c r="AH1971">
        <v>31480</v>
      </c>
    </row>
    <row r="1972" spans="33:34" x14ac:dyDescent="0.25">
      <c r="AG1972">
        <v>11225548</v>
      </c>
      <c r="AH1972">
        <v>20733</v>
      </c>
    </row>
    <row r="1973" spans="33:34" x14ac:dyDescent="0.25">
      <c r="AG1973">
        <v>11232316</v>
      </c>
      <c r="AH1973">
        <v>38943</v>
      </c>
    </row>
    <row r="1974" spans="33:34" x14ac:dyDescent="0.25">
      <c r="AG1974">
        <v>11232309</v>
      </c>
      <c r="AH1974">
        <v>38734</v>
      </c>
    </row>
    <row r="1975" spans="33:34" x14ac:dyDescent="0.25">
      <c r="AG1975">
        <v>11232323</v>
      </c>
      <c r="AH1975">
        <v>44344</v>
      </c>
    </row>
    <row r="1976" spans="33:34" x14ac:dyDescent="0.25">
      <c r="AG1976">
        <v>11225656</v>
      </c>
      <c r="AH1976">
        <v>27987</v>
      </c>
    </row>
    <row r="1977" spans="33:34" x14ac:dyDescent="0.25">
      <c r="AG1977">
        <v>10909798</v>
      </c>
      <c r="AH1977">
        <v>20733</v>
      </c>
    </row>
    <row r="1978" spans="33:34" x14ac:dyDescent="0.25">
      <c r="AG1978">
        <v>11241939</v>
      </c>
      <c r="AH1978">
        <v>27987</v>
      </c>
    </row>
    <row r="1979" spans="33:34" x14ac:dyDescent="0.25">
      <c r="AG1979">
        <v>11244182</v>
      </c>
      <c r="AH1979">
        <v>38734</v>
      </c>
    </row>
    <row r="1980" spans="33:34" x14ac:dyDescent="0.25">
      <c r="AG1980">
        <v>11244183</v>
      </c>
      <c r="AH1980">
        <v>38734</v>
      </c>
    </row>
    <row r="1981" spans="33:34" x14ac:dyDescent="0.25">
      <c r="AG1981">
        <v>11248116</v>
      </c>
      <c r="AH1981">
        <v>27987</v>
      </c>
    </row>
    <row r="1982" spans="33:34" x14ac:dyDescent="0.25">
      <c r="AG1982">
        <v>11248118</v>
      </c>
      <c r="AH1982">
        <v>20733</v>
      </c>
    </row>
    <row r="1983" spans="33:34" x14ac:dyDescent="0.25">
      <c r="AG1983">
        <v>11250678</v>
      </c>
      <c r="AH1983">
        <v>44344</v>
      </c>
    </row>
    <row r="1984" spans="33:34" x14ac:dyDescent="0.25">
      <c r="AG1984">
        <v>11238297</v>
      </c>
      <c r="AH1984">
        <v>38734</v>
      </c>
    </row>
    <row r="1985" spans="33:34" x14ac:dyDescent="0.25">
      <c r="AG1985">
        <v>11238637</v>
      </c>
      <c r="AH1985">
        <v>27987</v>
      </c>
    </row>
    <row r="1986" spans="33:34" x14ac:dyDescent="0.25">
      <c r="AG1986">
        <v>11108150</v>
      </c>
      <c r="AH1986">
        <v>27987</v>
      </c>
    </row>
    <row r="1987" spans="33:34" x14ac:dyDescent="0.25">
      <c r="AG1987">
        <v>11253669</v>
      </c>
      <c r="AH1987">
        <v>44344</v>
      </c>
    </row>
    <row r="1988" spans="33:34" x14ac:dyDescent="0.25">
      <c r="AG1988">
        <v>11256138</v>
      </c>
      <c r="AH1988">
        <v>27987</v>
      </c>
    </row>
    <row r="1989" spans="33:34" x14ac:dyDescent="0.25">
      <c r="AG1989">
        <v>11241913</v>
      </c>
      <c r="AH1989">
        <v>20733</v>
      </c>
    </row>
    <row r="1990" spans="33:34" x14ac:dyDescent="0.25">
      <c r="AG1990">
        <v>11261458</v>
      </c>
      <c r="AH1990">
        <v>27987</v>
      </c>
    </row>
    <row r="1991" spans="33:34" x14ac:dyDescent="0.25">
      <c r="AG1991">
        <v>11257490</v>
      </c>
      <c r="AH1991">
        <v>44344</v>
      </c>
    </row>
    <row r="1992" spans="33:34" x14ac:dyDescent="0.25">
      <c r="AG1992">
        <v>11259518</v>
      </c>
      <c r="AH1992">
        <v>44344</v>
      </c>
    </row>
    <row r="1993" spans="33:34" x14ac:dyDescent="0.25">
      <c r="AG1993">
        <v>11242885</v>
      </c>
      <c r="AH1993">
        <v>38734</v>
      </c>
    </row>
    <row r="1994" spans="33:34" x14ac:dyDescent="0.25">
      <c r="AG1994">
        <v>11264086</v>
      </c>
      <c r="AH1994">
        <v>38734</v>
      </c>
    </row>
    <row r="1995" spans="33:34" x14ac:dyDescent="0.25">
      <c r="AG1995">
        <v>11245208</v>
      </c>
      <c r="AH1995">
        <v>20733</v>
      </c>
    </row>
    <row r="1996" spans="33:34" x14ac:dyDescent="0.25">
      <c r="AG1996">
        <v>11238639</v>
      </c>
      <c r="AH1996">
        <v>44344</v>
      </c>
    </row>
    <row r="1997" spans="33:34" x14ac:dyDescent="0.25">
      <c r="AG1997">
        <v>11108155</v>
      </c>
      <c r="AH1997">
        <v>44344</v>
      </c>
    </row>
    <row r="1998" spans="33:34" x14ac:dyDescent="0.25">
      <c r="AG1998">
        <v>11273876</v>
      </c>
      <c r="AH1998">
        <v>38734</v>
      </c>
    </row>
    <row r="1999" spans="33:34" x14ac:dyDescent="0.25">
      <c r="AG1999">
        <v>11241941</v>
      </c>
      <c r="AH1999">
        <v>27987</v>
      </c>
    </row>
    <row r="2000" spans="33:34" x14ac:dyDescent="0.25">
      <c r="AG2000">
        <v>11242517</v>
      </c>
      <c r="AH2000">
        <v>38734</v>
      </c>
    </row>
    <row r="2001" spans="33:34" x14ac:dyDescent="0.25">
      <c r="AG2001">
        <v>11283514</v>
      </c>
      <c r="AH2001">
        <v>44092</v>
      </c>
    </row>
    <row r="2002" spans="33:34" x14ac:dyDescent="0.25">
      <c r="AG2002">
        <v>11283038</v>
      </c>
      <c r="AH2002">
        <v>38734</v>
      </c>
    </row>
    <row r="2003" spans="33:34" x14ac:dyDescent="0.25">
      <c r="AG2003">
        <v>11271088</v>
      </c>
      <c r="AH2003">
        <v>19619</v>
      </c>
    </row>
    <row r="2004" spans="33:34" x14ac:dyDescent="0.25">
      <c r="AG2004">
        <v>11257429</v>
      </c>
      <c r="AH2004">
        <v>38943</v>
      </c>
    </row>
    <row r="2005" spans="33:34" x14ac:dyDescent="0.25">
      <c r="AG2005">
        <v>11255570</v>
      </c>
      <c r="AH2005">
        <v>26133</v>
      </c>
    </row>
    <row r="2006" spans="33:34" x14ac:dyDescent="0.25">
      <c r="AG2006">
        <v>11238641</v>
      </c>
      <c r="AH2006">
        <v>37089</v>
      </c>
    </row>
    <row r="2007" spans="33:34" x14ac:dyDescent="0.25">
      <c r="AG2007">
        <v>11108157</v>
      </c>
      <c r="AH2007">
        <v>38734</v>
      </c>
    </row>
    <row r="2008" spans="33:34" x14ac:dyDescent="0.25">
      <c r="AG2008">
        <v>11292813</v>
      </c>
      <c r="AH2008">
        <v>39359</v>
      </c>
    </row>
    <row r="2009" spans="33:34" x14ac:dyDescent="0.25">
      <c r="AG2009">
        <v>11299293</v>
      </c>
      <c r="AH2009">
        <v>26873</v>
      </c>
    </row>
    <row r="2010" spans="33:34" x14ac:dyDescent="0.25">
      <c r="AG2010">
        <v>11299336</v>
      </c>
      <c r="AH2010">
        <v>27987</v>
      </c>
    </row>
    <row r="2011" spans="33:34" x14ac:dyDescent="0.25">
      <c r="AG2011">
        <v>11299350</v>
      </c>
      <c r="AH2011">
        <v>27987</v>
      </c>
    </row>
    <row r="2012" spans="33:34" x14ac:dyDescent="0.25">
      <c r="AG2012">
        <v>11271029</v>
      </c>
      <c r="AH2012">
        <v>27987</v>
      </c>
    </row>
    <row r="2013" spans="33:34" x14ac:dyDescent="0.25">
      <c r="AG2013">
        <v>11269046</v>
      </c>
      <c r="AH2013">
        <v>20733</v>
      </c>
    </row>
    <row r="2014" spans="33:34" x14ac:dyDescent="0.25">
      <c r="AG2014">
        <v>620834755</v>
      </c>
      <c r="AH2014">
        <v>44344</v>
      </c>
    </row>
    <row r="2015" spans="33:34" x14ac:dyDescent="0.25">
      <c r="AG2015">
        <v>11293275</v>
      </c>
      <c r="AH2015">
        <v>44092</v>
      </c>
    </row>
    <row r="2016" spans="33:34" x14ac:dyDescent="0.25">
      <c r="AG2016">
        <v>11293609</v>
      </c>
      <c r="AH2016">
        <v>44092</v>
      </c>
    </row>
    <row r="2017" spans="33:34" x14ac:dyDescent="0.25">
      <c r="AG2017">
        <v>11293122</v>
      </c>
      <c r="AH2017">
        <v>37089</v>
      </c>
    </row>
    <row r="2018" spans="33:34" x14ac:dyDescent="0.25">
      <c r="AG2018">
        <v>11293124</v>
      </c>
      <c r="AH2018">
        <v>44344</v>
      </c>
    </row>
    <row r="2019" spans="33:34" x14ac:dyDescent="0.25">
      <c r="AG2019">
        <v>11293120</v>
      </c>
      <c r="AH2019">
        <v>44092</v>
      </c>
    </row>
    <row r="2020" spans="33:34" x14ac:dyDescent="0.25">
      <c r="AG2020">
        <v>11293121</v>
      </c>
      <c r="AH2020">
        <v>44344</v>
      </c>
    </row>
    <row r="2021" spans="33:34" x14ac:dyDescent="0.25">
      <c r="AG2021">
        <v>11293277</v>
      </c>
      <c r="AH2021">
        <v>36838</v>
      </c>
    </row>
    <row r="2022" spans="33:34" x14ac:dyDescent="0.25">
      <c r="AG2022">
        <v>11293125</v>
      </c>
      <c r="AH2022">
        <v>44344</v>
      </c>
    </row>
    <row r="2023" spans="33:34" x14ac:dyDescent="0.25">
      <c r="AG2023">
        <v>11296304</v>
      </c>
      <c r="AH2023">
        <v>44344</v>
      </c>
    </row>
    <row r="2024" spans="33:34" x14ac:dyDescent="0.25">
      <c r="AG2024">
        <v>11297373</v>
      </c>
      <c r="AH2024">
        <v>37089</v>
      </c>
    </row>
    <row r="2025" spans="33:34" x14ac:dyDescent="0.25">
      <c r="AG2025">
        <v>11296306</v>
      </c>
      <c r="AH2025">
        <v>44344</v>
      </c>
    </row>
    <row r="2026" spans="33:34" x14ac:dyDescent="0.25">
      <c r="AG2026">
        <v>11296372</v>
      </c>
      <c r="AH2026">
        <v>44344</v>
      </c>
    </row>
    <row r="2027" spans="33:34" x14ac:dyDescent="0.25">
      <c r="AG2027">
        <v>11298589</v>
      </c>
      <c r="AH2027">
        <v>44344</v>
      </c>
    </row>
    <row r="2028" spans="33:34" x14ac:dyDescent="0.25">
      <c r="AG2028">
        <v>11298867</v>
      </c>
      <c r="AH2028">
        <v>44344</v>
      </c>
    </row>
    <row r="2029" spans="33:34" x14ac:dyDescent="0.25">
      <c r="AG2029">
        <v>11298891</v>
      </c>
      <c r="AH2029">
        <v>44344</v>
      </c>
    </row>
    <row r="2030" spans="33:34" x14ac:dyDescent="0.25">
      <c r="AG2030">
        <v>11298884</v>
      </c>
      <c r="AH2030">
        <v>44344</v>
      </c>
    </row>
    <row r="2031" spans="33:34" x14ac:dyDescent="0.25">
      <c r="AG2031">
        <v>11303658</v>
      </c>
      <c r="AH2031">
        <v>44344</v>
      </c>
    </row>
    <row r="2032" spans="33:34" x14ac:dyDescent="0.25">
      <c r="AG2032">
        <v>11303121</v>
      </c>
      <c r="AH2032">
        <v>44344</v>
      </c>
    </row>
    <row r="2033" spans="33:34" x14ac:dyDescent="0.25">
      <c r="AG2033">
        <v>11304116</v>
      </c>
      <c r="AH2033">
        <v>44344</v>
      </c>
    </row>
    <row r="2034" spans="33:34" x14ac:dyDescent="0.25">
      <c r="AG2034">
        <v>11303654</v>
      </c>
      <c r="AH2034">
        <v>44344</v>
      </c>
    </row>
    <row r="2035" spans="33:34" x14ac:dyDescent="0.25">
      <c r="AG2035">
        <v>11303656</v>
      </c>
      <c r="AH2035">
        <v>44344</v>
      </c>
    </row>
    <row r="2036" spans="33:34" x14ac:dyDescent="0.25">
      <c r="AG2036">
        <v>11303838</v>
      </c>
      <c r="AH2036">
        <v>44344</v>
      </c>
    </row>
    <row r="2037" spans="33:34" x14ac:dyDescent="0.25">
      <c r="AG2037">
        <v>11304660</v>
      </c>
      <c r="AH2037">
        <v>37089</v>
      </c>
    </row>
    <row r="2038" spans="33:34" x14ac:dyDescent="0.25">
      <c r="AG2038">
        <v>11304667</v>
      </c>
      <c r="AH2038">
        <v>44344</v>
      </c>
    </row>
    <row r="2039" spans="33:34" x14ac:dyDescent="0.25">
      <c r="AG2039">
        <v>11304678</v>
      </c>
      <c r="AH2039">
        <v>44344</v>
      </c>
    </row>
    <row r="2040" spans="33:34" x14ac:dyDescent="0.25">
      <c r="AG2040">
        <v>11304676</v>
      </c>
      <c r="AH2040">
        <v>44344</v>
      </c>
    </row>
    <row r="2041" spans="33:34" x14ac:dyDescent="0.25">
      <c r="AG2041">
        <v>11304670</v>
      </c>
      <c r="AH2041">
        <v>44344</v>
      </c>
    </row>
    <row r="2042" spans="33:34" x14ac:dyDescent="0.25">
      <c r="AG2042">
        <v>619808033</v>
      </c>
      <c r="AH2042">
        <v>39359</v>
      </c>
    </row>
    <row r="2043" spans="33:34" x14ac:dyDescent="0.25">
      <c r="AG2043">
        <v>620834325</v>
      </c>
      <c r="AH2043">
        <v>19619</v>
      </c>
    </row>
    <row r="2044" spans="33:34" x14ac:dyDescent="0.25">
      <c r="AG2044">
        <v>11285508</v>
      </c>
      <c r="AH2044">
        <v>37089</v>
      </c>
    </row>
    <row r="2045" spans="33:34" x14ac:dyDescent="0.25">
      <c r="AG2045">
        <v>11285434</v>
      </c>
      <c r="AH2045">
        <v>31689</v>
      </c>
    </row>
    <row r="2046" spans="33:34" x14ac:dyDescent="0.25">
      <c r="AG2046">
        <v>11285435</v>
      </c>
      <c r="AH2046">
        <v>31480</v>
      </c>
    </row>
    <row r="2047" spans="33:34" x14ac:dyDescent="0.25">
      <c r="AG2047">
        <v>11285475</v>
      </c>
      <c r="AH2047">
        <v>37089</v>
      </c>
    </row>
    <row r="2048" spans="33:34" x14ac:dyDescent="0.25">
      <c r="AG2048">
        <v>11285528</v>
      </c>
      <c r="AH2048">
        <v>37089</v>
      </c>
    </row>
    <row r="2049" spans="33:34" x14ac:dyDescent="0.25">
      <c r="AG2049">
        <v>11293133</v>
      </c>
      <c r="AH2049">
        <v>31480</v>
      </c>
    </row>
    <row r="2050" spans="33:34" x14ac:dyDescent="0.25">
      <c r="AG2050">
        <v>11296320</v>
      </c>
      <c r="AH2050">
        <v>37089</v>
      </c>
    </row>
    <row r="2051" spans="33:34" x14ac:dyDescent="0.25">
      <c r="AG2051">
        <v>11298869</v>
      </c>
      <c r="AH2051">
        <v>37089</v>
      </c>
    </row>
    <row r="2052" spans="33:34" x14ac:dyDescent="0.25">
      <c r="AG2052">
        <v>11300025</v>
      </c>
      <c r="AH2052">
        <v>37089</v>
      </c>
    </row>
    <row r="2053" spans="33:34" x14ac:dyDescent="0.25">
      <c r="AG2053">
        <v>11298926</v>
      </c>
      <c r="AH2053">
        <v>37089</v>
      </c>
    </row>
    <row r="2054" spans="33:34" x14ac:dyDescent="0.25">
      <c r="AG2054">
        <v>11303115</v>
      </c>
      <c r="AH2054">
        <v>31689</v>
      </c>
    </row>
    <row r="2055" spans="33:34" x14ac:dyDescent="0.25">
      <c r="AG2055">
        <v>11303499</v>
      </c>
      <c r="AH2055">
        <v>37089</v>
      </c>
    </row>
    <row r="2056" spans="33:34" x14ac:dyDescent="0.25">
      <c r="AG2056">
        <v>11303291</v>
      </c>
      <c r="AH2056">
        <v>37089</v>
      </c>
    </row>
    <row r="2057" spans="33:34" x14ac:dyDescent="0.25">
      <c r="AG2057">
        <v>11303292</v>
      </c>
      <c r="AH2057">
        <v>31480</v>
      </c>
    </row>
    <row r="2058" spans="33:34" x14ac:dyDescent="0.25">
      <c r="AG2058">
        <v>11303836</v>
      </c>
      <c r="AH2058">
        <v>37089</v>
      </c>
    </row>
    <row r="2059" spans="33:34" x14ac:dyDescent="0.25">
      <c r="AG2059">
        <v>11304664</v>
      </c>
      <c r="AH2059">
        <v>37089</v>
      </c>
    </row>
    <row r="2060" spans="33:34" x14ac:dyDescent="0.25">
      <c r="AG2060">
        <v>11304663</v>
      </c>
      <c r="AH2060">
        <v>37089</v>
      </c>
    </row>
    <row r="2061" spans="33:34" x14ac:dyDescent="0.25">
      <c r="AG2061">
        <v>616262567</v>
      </c>
      <c r="AH2061">
        <v>24604</v>
      </c>
    </row>
    <row r="2062" spans="33:34" x14ac:dyDescent="0.25">
      <c r="AG2062">
        <v>620788710</v>
      </c>
      <c r="AH2062">
        <v>38943</v>
      </c>
    </row>
    <row r="2063" spans="33:34" x14ac:dyDescent="0.25">
      <c r="AG2063">
        <v>11285174</v>
      </c>
      <c r="AH2063">
        <v>38734</v>
      </c>
    </row>
    <row r="2064" spans="33:34" x14ac:dyDescent="0.25">
      <c r="AG2064">
        <v>11285176</v>
      </c>
      <c r="AH2064">
        <v>37089</v>
      </c>
    </row>
    <row r="2065" spans="33:34" x14ac:dyDescent="0.25">
      <c r="AG2065">
        <v>11289561</v>
      </c>
      <c r="AH2065">
        <v>31480</v>
      </c>
    </row>
    <row r="2066" spans="33:34" x14ac:dyDescent="0.25">
      <c r="AG2066">
        <v>11289648</v>
      </c>
      <c r="AH2066">
        <v>38734</v>
      </c>
    </row>
    <row r="2067" spans="33:34" x14ac:dyDescent="0.25">
      <c r="AG2067">
        <v>11296338</v>
      </c>
      <c r="AH2067">
        <v>31480</v>
      </c>
    </row>
    <row r="2068" spans="33:34" x14ac:dyDescent="0.25">
      <c r="AG2068">
        <v>11296296</v>
      </c>
      <c r="AH2068">
        <v>31480</v>
      </c>
    </row>
    <row r="2069" spans="33:34" x14ac:dyDescent="0.25">
      <c r="AG2069">
        <v>11296292</v>
      </c>
      <c r="AH2069">
        <v>31480</v>
      </c>
    </row>
    <row r="2070" spans="33:34" x14ac:dyDescent="0.25">
      <c r="AG2070">
        <v>11296505</v>
      </c>
      <c r="AH2070">
        <v>37089</v>
      </c>
    </row>
    <row r="2071" spans="33:34" x14ac:dyDescent="0.25">
      <c r="AG2071">
        <v>11296504</v>
      </c>
      <c r="AH2071">
        <v>38734</v>
      </c>
    </row>
    <row r="2072" spans="33:34" x14ac:dyDescent="0.25">
      <c r="AG2072">
        <v>11296299</v>
      </c>
      <c r="AH2072">
        <v>44344</v>
      </c>
    </row>
    <row r="2073" spans="33:34" x14ac:dyDescent="0.25">
      <c r="AG2073">
        <v>11298555</v>
      </c>
      <c r="AH2073">
        <v>44344</v>
      </c>
    </row>
    <row r="2074" spans="33:34" x14ac:dyDescent="0.25">
      <c r="AG2074">
        <v>11298834</v>
      </c>
      <c r="AH2074">
        <v>44344</v>
      </c>
    </row>
    <row r="2075" spans="33:34" x14ac:dyDescent="0.25">
      <c r="AG2075">
        <v>11298739</v>
      </c>
      <c r="AH2075">
        <v>44344</v>
      </c>
    </row>
    <row r="2076" spans="33:34" x14ac:dyDescent="0.25">
      <c r="AG2076">
        <v>11298873</v>
      </c>
      <c r="AH2076">
        <v>44344</v>
      </c>
    </row>
    <row r="2077" spans="33:34" x14ac:dyDescent="0.25">
      <c r="AG2077">
        <v>11298871</v>
      </c>
      <c r="AH2077">
        <v>44344</v>
      </c>
    </row>
    <row r="2078" spans="33:34" x14ac:dyDescent="0.25">
      <c r="AG2078">
        <v>11303547</v>
      </c>
      <c r="AH2078">
        <v>44344</v>
      </c>
    </row>
    <row r="2079" spans="33:34" x14ac:dyDescent="0.25">
      <c r="AG2079">
        <v>11303387</v>
      </c>
      <c r="AH2079">
        <v>37089</v>
      </c>
    </row>
    <row r="2080" spans="33:34" x14ac:dyDescent="0.25">
      <c r="AG2080">
        <v>11303213</v>
      </c>
      <c r="AH2080">
        <v>44344</v>
      </c>
    </row>
    <row r="2081" spans="33:34" x14ac:dyDescent="0.25">
      <c r="AG2081">
        <v>11303734</v>
      </c>
      <c r="AH2081">
        <v>44344</v>
      </c>
    </row>
    <row r="2082" spans="33:34" x14ac:dyDescent="0.25">
      <c r="AG2082">
        <v>11303732</v>
      </c>
      <c r="AH2082">
        <v>44344</v>
      </c>
    </row>
    <row r="2083" spans="33:34" x14ac:dyDescent="0.25">
      <c r="AG2083">
        <v>11303731</v>
      </c>
      <c r="AH2083">
        <v>44344</v>
      </c>
    </row>
    <row r="2084" spans="33:34" x14ac:dyDescent="0.25">
      <c r="AG2084">
        <v>11304657</v>
      </c>
      <c r="AH2084">
        <v>44344</v>
      </c>
    </row>
    <row r="2085" spans="33:34" x14ac:dyDescent="0.25">
      <c r="AG2085">
        <v>11304625</v>
      </c>
      <c r="AH2085">
        <v>44344</v>
      </c>
    </row>
    <row r="2086" spans="33:34" x14ac:dyDescent="0.25">
      <c r="AG2086">
        <v>11304665</v>
      </c>
      <c r="AH2086">
        <v>44344</v>
      </c>
    </row>
    <row r="2087" spans="33:34" x14ac:dyDescent="0.25">
      <c r="AG2087">
        <v>11304682</v>
      </c>
      <c r="AH2087">
        <v>44344</v>
      </c>
    </row>
    <row r="2088" spans="33:34" x14ac:dyDescent="0.25">
      <c r="AG2088">
        <v>11304697</v>
      </c>
      <c r="AH2088">
        <v>37089</v>
      </c>
    </row>
    <row r="2089" spans="33:34" x14ac:dyDescent="0.25">
      <c r="AG2089">
        <v>11304696</v>
      </c>
      <c r="AH2089">
        <v>44344</v>
      </c>
    </row>
    <row r="2090" spans="33:34" x14ac:dyDescent="0.25">
      <c r="AG2090">
        <v>11307678</v>
      </c>
      <c r="AH2090">
        <v>44344</v>
      </c>
    </row>
    <row r="2091" spans="33:34" x14ac:dyDescent="0.25">
      <c r="AG2091">
        <v>11304816</v>
      </c>
      <c r="AH2091">
        <v>37089</v>
      </c>
    </row>
    <row r="2092" spans="33:34" x14ac:dyDescent="0.25">
      <c r="AG2092">
        <v>11307679</v>
      </c>
      <c r="AH2092">
        <v>44344</v>
      </c>
    </row>
    <row r="2093" spans="33:34" x14ac:dyDescent="0.25">
      <c r="AG2093">
        <v>11304694</v>
      </c>
      <c r="AH2093">
        <v>37089</v>
      </c>
    </row>
    <row r="2094" spans="33:34" x14ac:dyDescent="0.25">
      <c r="AG2094">
        <v>11304693</v>
      </c>
      <c r="AH2094">
        <v>44344</v>
      </c>
    </row>
    <row r="2095" spans="33:34" x14ac:dyDescent="0.25">
      <c r="AG2095">
        <v>11307680</v>
      </c>
      <c r="AH2095">
        <v>44344</v>
      </c>
    </row>
    <row r="2096" spans="33:34" x14ac:dyDescent="0.25">
      <c r="AG2096">
        <v>11307681</v>
      </c>
      <c r="AH2096">
        <v>44344</v>
      </c>
    </row>
    <row r="2097" spans="33:34" x14ac:dyDescent="0.25">
      <c r="AG2097">
        <v>11304685</v>
      </c>
      <c r="AH2097">
        <v>31480</v>
      </c>
    </row>
    <row r="2098" spans="33:34" x14ac:dyDescent="0.25">
      <c r="AG2098">
        <v>11304684</v>
      </c>
      <c r="AH2098">
        <v>38734</v>
      </c>
    </row>
    <row r="2099" spans="33:34" x14ac:dyDescent="0.25">
      <c r="AG2099">
        <v>11307682</v>
      </c>
      <c r="AH2099">
        <v>44136</v>
      </c>
    </row>
    <row r="2100" spans="33:34" x14ac:dyDescent="0.25">
      <c r="AG2100">
        <v>11300494</v>
      </c>
      <c r="AH2100">
        <v>38943</v>
      </c>
    </row>
    <row r="2101" spans="33:34" x14ac:dyDescent="0.25">
      <c r="AG2101">
        <v>11304283</v>
      </c>
      <c r="AH2101">
        <v>38943</v>
      </c>
    </row>
    <row r="2102" spans="33:34" x14ac:dyDescent="0.25">
      <c r="AG2102">
        <v>11304284</v>
      </c>
      <c r="AH2102">
        <v>38943</v>
      </c>
    </row>
    <row r="2103" spans="33:34" x14ac:dyDescent="0.25">
      <c r="AG2103">
        <v>617267529</v>
      </c>
      <c r="AH2103">
        <v>38734</v>
      </c>
    </row>
    <row r="2104" spans="33:34" x14ac:dyDescent="0.25">
      <c r="AG2104">
        <v>620259516</v>
      </c>
      <c r="AH2104">
        <v>31480</v>
      </c>
    </row>
    <row r="2105" spans="33:34" x14ac:dyDescent="0.25">
      <c r="AG2105">
        <v>617267532</v>
      </c>
      <c r="AH2105">
        <v>31689</v>
      </c>
    </row>
    <row r="2106" spans="33:34" x14ac:dyDescent="0.25">
      <c r="AG2106">
        <v>620447270</v>
      </c>
      <c r="AH2106">
        <v>20733</v>
      </c>
    </row>
    <row r="2107" spans="33:34" x14ac:dyDescent="0.25">
      <c r="AG2107">
        <v>620609316</v>
      </c>
      <c r="AH2107">
        <v>27987</v>
      </c>
    </row>
    <row r="2108" spans="33:34" x14ac:dyDescent="0.25">
      <c r="AG2108">
        <v>617267540</v>
      </c>
      <c r="AH2108">
        <v>27987</v>
      </c>
    </row>
    <row r="2109" spans="33:34" x14ac:dyDescent="0.25">
      <c r="AG2109">
        <v>620723228</v>
      </c>
      <c r="AH2109">
        <v>37089</v>
      </c>
    </row>
    <row r="2110" spans="33:34" x14ac:dyDescent="0.25">
      <c r="AG2110">
        <v>620814364</v>
      </c>
      <c r="AH2110">
        <v>31437</v>
      </c>
    </row>
    <row r="2111" spans="33:34" x14ac:dyDescent="0.25">
      <c r="AG2111">
        <v>11306881</v>
      </c>
      <c r="AH2111">
        <v>27987</v>
      </c>
    </row>
    <row r="2112" spans="33:34" x14ac:dyDescent="0.25">
      <c r="AG2112">
        <v>11307004</v>
      </c>
      <c r="AH2112">
        <v>27987</v>
      </c>
    </row>
    <row r="2113" spans="33:34" x14ac:dyDescent="0.25">
      <c r="AG2113">
        <v>11307345</v>
      </c>
      <c r="AH2113">
        <v>27987</v>
      </c>
    </row>
    <row r="2114" spans="33:34" x14ac:dyDescent="0.25">
      <c r="AG2114">
        <v>11307353</v>
      </c>
      <c r="AH2114">
        <v>27987</v>
      </c>
    </row>
    <row r="2115" spans="33:34" x14ac:dyDescent="0.25">
      <c r="AG2115">
        <v>11307361</v>
      </c>
      <c r="AH2115">
        <v>27987</v>
      </c>
    </row>
    <row r="2116" spans="33:34" x14ac:dyDescent="0.25">
      <c r="AG2116">
        <v>11307365</v>
      </c>
      <c r="AH2116">
        <v>27987</v>
      </c>
    </row>
    <row r="2117" spans="33:34" x14ac:dyDescent="0.25">
      <c r="AG2117">
        <v>11307371</v>
      </c>
      <c r="AH2117">
        <v>27987</v>
      </c>
    </row>
    <row r="2118" spans="33:34" x14ac:dyDescent="0.25">
      <c r="AG2118">
        <v>11307376</v>
      </c>
      <c r="AH2118">
        <v>27987</v>
      </c>
    </row>
    <row r="2119" spans="33:34" x14ac:dyDescent="0.25">
      <c r="AG2119">
        <v>11307386</v>
      </c>
      <c r="AH2119">
        <v>27987</v>
      </c>
    </row>
    <row r="2120" spans="33:34" x14ac:dyDescent="0.25">
      <c r="AG2120">
        <v>617268672</v>
      </c>
      <c r="AH2120">
        <v>38691</v>
      </c>
    </row>
    <row r="2121" spans="33:34" x14ac:dyDescent="0.25">
      <c r="AG2121">
        <v>11305381</v>
      </c>
      <c r="AH2121">
        <v>44344</v>
      </c>
    </row>
    <row r="2122" spans="33:34" x14ac:dyDescent="0.25">
      <c r="AG2122">
        <v>11305409</v>
      </c>
      <c r="AH2122">
        <v>44344</v>
      </c>
    </row>
    <row r="2123" spans="33:34" x14ac:dyDescent="0.25">
      <c r="AG2123">
        <v>11305508</v>
      </c>
      <c r="AH2123">
        <v>44344</v>
      </c>
    </row>
    <row r="2124" spans="33:34" x14ac:dyDescent="0.25">
      <c r="AG2124">
        <v>11305518</v>
      </c>
      <c r="AH2124">
        <v>44344</v>
      </c>
    </row>
    <row r="2125" spans="33:34" x14ac:dyDescent="0.25">
      <c r="AG2125">
        <v>11305722</v>
      </c>
      <c r="AH2125">
        <v>37089</v>
      </c>
    </row>
    <row r="2126" spans="33:34" x14ac:dyDescent="0.25">
      <c r="AG2126">
        <v>11305123</v>
      </c>
      <c r="AH2126">
        <v>44344</v>
      </c>
    </row>
    <row r="2127" spans="33:34" x14ac:dyDescent="0.25">
      <c r="AG2127">
        <v>11306607</v>
      </c>
      <c r="AH2127">
        <v>44344</v>
      </c>
    </row>
    <row r="2128" spans="33:34" x14ac:dyDescent="0.25">
      <c r="AG2128">
        <v>11304540</v>
      </c>
      <c r="AH2128">
        <v>44344</v>
      </c>
    </row>
    <row r="2129" spans="33:34" x14ac:dyDescent="0.25">
      <c r="AG2129">
        <v>11307842</v>
      </c>
      <c r="AH2129">
        <v>44344</v>
      </c>
    </row>
    <row r="2130" spans="33:34" x14ac:dyDescent="0.25">
      <c r="AG2130">
        <v>11305380</v>
      </c>
      <c r="AH2130">
        <v>44344</v>
      </c>
    </row>
    <row r="2131" spans="33:34" x14ac:dyDescent="0.25">
      <c r="AG2131">
        <v>11305410</v>
      </c>
      <c r="AH2131">
        <v>44344</v>
      </c>
    </row>
    <row r="2132" spans="33:34" x14ac:dyDescent="0.25">
      <c r="AG2132">
        <v>11305507</v>
      </c>
      <c r="AH2132">
        <v>44344</v>
      </c>
    </row>
    <row r="2133" spans="33:34" x14ac:dyDescent="0.25">
      <c r="AG2133">
        <v>11305517</v>
      </c>
      <c r="AH2133">
        <v>44344</v>
      </c>
    </row>
    <row r="2134" spans="33:34" x14ac:dyDescent="0.25">
      <c r="AG2134">
        <v>11305723</v>
      </c>
      <c r="AH2134">
        <v>37089</v>
      </c>
    </row>
    <row r="2135" spans="33:34" x14ac:dyDescent="0.25">
      <c r="AG2135">
        <v>11305121</v>
      </c>
      <c r="AH2135">
        <v>44344</v>
      </c>
    </row>
    <row r="2136" spans="33:34" x14ac:dyDescent="0.25">
      <c r="AG2136">
        <v>11306608</v>
      </c>
      <c r="AH2136">
        <v>44344</v>
      </c>
    </row>
    <row r="2137" spans="33:34" x14ac:dyDescent="0.25">
      <c r="AG2137">
        <v>11304543</v>
      </c>
      <c r="AH2137">
        <v>44344</v>
      </c>
    </row>
    <row r="2138" spans="33:34" x14ac:dyDescent="0.25">
      <c r="AG2138">
        <v>11307840</v>
      </c>
      <c r="AH2138">
        <v>44344</v>
      </c>
    </row>
    <row r="2139" spans="33:34" x14ac:dyDescent="0.25">
      <c r="AG2139">
        <v>620839966</v>
      </c>
      <c r="AH2139">
        <v>24370</v>
      </c>
    </row>
    <row r="2140" spans="33:34" x14ac:dyDescent="0.25">
      <c r="AG2140">
        <v>11255542</v>
      </c>
      <c r="AH2140">
        <v>44344</v>
      </c>
    </row>
    <row r="2141" spans="33:34" x14ac:dyDescent="0.25">
      <c r="AG2141">
        <v>11204047</v>
      </c>
      <c r="AH2141">
        <v>44344</v>
      </c>
    </row>
    <row r="2142" spans="33:34" x14ac:dyDescent="0.25">
      <c r="AG2142">
        <v>11293216</v>
      </c>
      <c r="AH2142">
        <v>37089</v>
      </c>
    </row>
    <row r="2143" spans="33:34" x14ac:dyDescent="0.25">
      <c r="AG2143">
        <v>11298996</v>
      </c>
      <c r="AH2143">
        <v>44344</v>
      </c>
    </row>
    <row r="2144" spans="33:34" x14ac:dyDescent="0.25">
      <c r="AG2144">
        <v>620813970</v>
      </c>
      <c r="AH2144">
        <v>31480</v>
      </c>
    </row>
    <row r="2145" spans="33:34" x14ac:dyDescent="0.25">
      <c r="AG2145">
        <v>11255594</v>
      </c>
      <c r="AH2145">
        <v>38734</v>
      </c>
    </row>
    <row r="2146" spans="33:34" x14ac:dyDescent="0.25">
      <c r="AG2146">
        <v>620872750</v>
      </c>
      <c r="AH2146">
        <v>31480</v>
      </c>
    </row>
    <row r="2147" spans="33:34" x14ac:dyDescent="0.25">
      <c r="AG2147">
        <v>11255588</v>
      </c>
      <c r="AH2147">
        <v>19203</v>
      </c>
    </row>
    <row r="2148" spans="33:34" x14ac:dyDescent="0.25">
      <c r="AG2148">
        <v>617307312</v>
      </c>
      <c r="AH2148">
        <v>38734</v>
      </c>
    </row>
    <row r="2149" spans="33:34" x14ac:dyDescent="0.25">
      <c r="AG2149">
        <v>11300894</v>
      </c>
      <c r="AH2149">
        <v>27987</v>
      </c>
    </row>
    <row r="2150" spans="33:34" x14ac:dyDescent="0.25">
      <c r="AG2150">
        <v>11304835</v>
      </c>
      <c r="AH2150">
        <v>44344</v>
      </c>
    </row>
    <row r="2151" spans="33:34" x14ac:dyDescent="0.25">
      <c r="AG2151">
        <v>11304563</v>
      </c>
      <c r="AH2151">
        <v>27987</v>
      </c>
    </row>
    <row r="2152" spans="33:34" x14ac:dyDescent="0.25">
      <c r="AG2152">
        <v>11304400</v>
      </c>
      <c r="AH2152">
        <v>44344</v>
      </c>
    </row>
    <row r="2153" spans="33:34" x14ac:dyDescent="0.25">
      <c r="AG2153">
        <v>11303887</v>
      </c>
      <c r="AH2153">
        <v>44344</v>
      </c>
    </row>
    <row r="2154" spans="33:34" x14ac:dyDescent="0.25">
      <c r="AG2154">
        <v>11303840</v>
      </c>
      <c r="AH2154">
        <v>38734</v>
      </c>
    </row>
    <row r="2155" spans="33:34" x14ac:dyDescent="0.25">
      <c r="AG2155">
        <v>11304404</v>
      </c>
      <c r="AH2155">
        <v>33387</v>
      </c>
    </row>
    <row r="2156" spans="33:34" x14ac:dyDescent="0.25">
      <c r="AG2156">
        <v>11304692</v>
      </c>
      <c r="AH2156">
        <v>44344</v>
      </c>
    </row>
    <row r="2157" spans="33:34" x14ac:dyDescent="0.25">
      <c r="AG2157">
        <v>11304592</v>
      </c>
      <c r="AH2157">
        <v>31480</v>
      </c>
    </row>
    <row r="2158" spans="33:34" x14ac:dyDescent="0.25">
      <c r="AG2158">
        <v>11304622</v>
      </c>
      <c r="AH2158">
        <v>39359</v>
      </c>
    </row>
    <row r="2159" spans="33:34" x14ac:dyDescent="0.25">
      <c r="AG2159">
        <v>11304608</v>
      </c>
      <c r="AH2159">
        <v>27987</v>
      </c>
    </row>
    <row r="2160" spans="33:34" x14ac:dyDescent="0.25">
      <c r="AG2160">
        <v>11304609</v>
      </c>
      <c r="AH2160">
        <v>20733</v>
      </c>
    </row>
    <row r="2161" spans="33:34" x14ac:dyDescent="0.25">
      <c r="AG2161">
        <v>11286546</v>
      </c>
      <c r="AH2161">
        <v>38734</v>
      </c>
    </row>
    <row r="2162" spans="33:34" x14ac:dyDescent="0.25">
      <c r="AG2162">
        <v>11300890</v>
      </c>
      <c r="AH2162">
        <v>38734</v>
      </c>
    </row>
    <row r="2163" spans="33:34" x14ac:dyDescent="0.25">
      <c r="AG2163">
        <v>11304834</v>
      </c>
      <c r="AH2163">
        <v>44344</v>
      </c>
    </row>
    <row r="2164" spans="33:34" x14ac:dyDescent="0.25">
      <c r="AG2164">
        <v>11304565</v>
      </c>
      <c r="AH2164">
        <v>44344</v>
      </c>
    </row>
    <row r="2165" spans="33:34" x14ac:dyDescent="0.25">
      <c r="AG2165">
        <v>11304545</v>
      </c>
      <c r="AH2165">
        <v>38734</v>
      </c>
    </row>
    <row r="2166" spans="33:34" x14ac:dyDescent="0.25">
      <c r="AG2166">
        <v>11303886</v>
      </c>
      <c r="AH2166">
        <v>38734</v>
      </c>
    </row>
    <row r="2167" spans="33:34" x14ac:dyDescent="0.25">
      <c r="AG2167">
        <v>11303837</v>
      </c>
      <c r="AH2167">
        <v>44344</v>
      </c>
    </row>
    <row r="2168" spans="33:34" x14ac:dyDescent="0.25">
      <c r="AG2168">
        <v>11303834</v>
      </c>
      <c r="AH2168">
        <v>31480</v>
      </c>
    </row>
    <row r="2169" spans="33:34" x14ac:dyDescent="0.25">
      <c r="AG2169">
        <v>11304405</v>
      </c>
      <c r="AH2169">
        <v>44344</v>
      </c>
    </row>
    <row r="2170" spans="33:34" x14ac:dyDescent="0.25">
      <c r="AG2170">
        <v>11304586</v>
      </c>
      <c r="AH2170">
        <v>44344</v>
      </c>
    </row>
    <row r="2171" spans="33:34" x14ac:dyDescent="0.25">
      <c r="AG2171">
        <v>11304524</v>
      </c>
      <c r="AH2171">
        <v>37089</v>
      </c>
    </row>
    <row r="2172" spans="33:34" x14ac:dyDescent="0.25">
      <c r="AG2172">
        <v>11304522</v>
      </c>
      <c r="AH2172">
        <v>44136</v>
      </c>
    </row>
    <row r="2173" spans="33:34" x14ac:dyDescent="0.25">
      <c r="AG2173">
        <v>11304683</v>
      </c>
      <c r="AH2173">
        <v>44344</v>
      </c>
    </row>
    <row r="2174" spans="33:34" x14ac:dyDescent="0.25">
      <c r="AG2174">
        <v>11304544</v>
      </c>
      <c r="AH2174">
        <v>37089</v>
      </c>
    </row>
    <row r="2175" spans="33:34" x14ac:dyDescent="0.25">
      <c r="AG2175">
        <v>11307551</v>
      </c>
      <c r="AH2175">
        <v>36882</v>
      </c>
    </row>
    <row r="2176" spans="33:34" x14ac:dyDescent="0.25">
      <c r="AG2176">
        <v>616263076</v>
      </c>
      <c r="AH2176">
        <v>27987</v>
      </c>
    </row>
    <row r="2177" spans="33:34" x14ac:dyDescent="0.25">
      <c r="AG2177">
        <v>11300892</v>
      </c>
      <c r="AH2177">
        <v>38734</v>
      </c>
    </row>
    <row r="2178" spans="33:34" x14ac:dyDescent="0.25">
      <c r="AG2178">
        <v>11304832</v>
      </c>
      <c r="AH2178">
        <v>44344</v>
      </c>
    </row>
    <row r="2179" spans="33:34" x14ac:dyDescent="0.25">
      <c r="AG2179">
        <v>11304564</v>
      </c>
      <c r="AH2179">
        <v>37089</v>
      </c>
    </row>
    <row r="2180" spans="33:34" x14ac:dyDescent="0.25">
      <c r="AG2180">
        <v>11304541</v>
      </c>
      <c r="AH2180">
        <v>44344</v>
      </c>
    </row>
    <row r="2181" spans="33:34" x14ac:dyDescent="0.25">
      <c r="AG2181">
        <v>11303839</v>
      </c>
      <c r="AH2181">
        <v>44344</v>
      </c>
    </row>
    <row r="2182" spans="33:34" x14ac:dyDescent="0.25">
      <c r="AG2182">
        <v>11304849</v>
      </c>
      <c r="AH2182">
        <v>44344</v>
      </c>
    </row>
    <row r="2183" spans="33:34" x14ac:dyDescent="0.25">
      <c r="AG2183">
        <v>11304403</v>
      </c>
      <c r="AH2183">
        <v>38734</v>
      </c>
    </row>
    <row r="2184" spans="33:34" x14ac:dyDescent="0.25">
      <c r="AG2184">
        <v>11304698</v>
      </c>
      <c r="AH2184">
        <v>44344</v>
      </c>
    </row>
    <row r="2185" spans="33:34" x14ac:dyDescent="0.25">
      <c r="AG2185">
        <v>11305068</v>
      </c>
      <c r="AH2185">
        <v>38734</v>
      </c>
    </row>
    <row r="2186" spans="33:34" x14ac:dyDescent="0.25">
      <c r="AG2186">
        <v>11304819</v>
      </c>
      <c r="AH2186">
        <v>33387</v>
      </c>
    </row>
    <row r="2187" spans="33:34" x14ac:dyDescent="0.25">
      <c r="AG2187">
        <v>11307950</v>
      </c>
      <c r="AH2187">
        <v>44344</v>
      </c>
    </row>
    <row r="2188" spans="33:34" x14ac:dyDescent="0.25">
      <c r="AG2188">
        <v>11307843</v>
      </c>
      <c r="AH2188">
        <v>44344</v>
      </c>
    </row>
    <row r="2189" spans="33:34" x14ac:dyDescent="0.25">
      <c r="AG2189">
        <v>11307571</v>
      </c>
      <c r="AH2189">
        <v>44344</v>
      </c>
    </row>
    <row r="2190" spans="33:34" x14ac:dyDescent="0.25">
      <c r="AG2190">
        <v>11307566</v>
      </c>
      <c r="AH2190">
        <v>39359</v>
      </c>
    </row>
    <row r="2191" spans="33:34" x14ac:dyDescent="0.25">
      <c r="AG2191">
        <v>11307877</v>
      </c>
      <c r="AH2191">
        <v>32104</v>
      </c>
    </row>
    <row r="2192" spans="33:34" x14ac:dyDescent="0.25">
      <c r="AG2192">
        <v>11307876</v>
      </c>
      <c r="AH2192">
        <v>27987</v>
      </c>
    </row>
    <row r="2193" spans="33:34" x14ac:dyDescent="0.25">
      <c r="AG2193">
        <v>11307587</v>
      </c>
      <c r="AH2193">
        <v>44344</v>
      </c>
    </row>
    <row r="2194" spans="33:34" x14ac:dyDescent="0.25">
      <c r="AG2194">
        <v>11307911</v>
      </c>
      <c r="AH2194">
        <v>27987</v>
      </c>
    </row>
    <row r="2195" spans="33:34" x14ac:dyDescent="0.25">
      <c r="AG2195">
        <v>11308068</v>
      </c>
      <c r="AH2195">
        <v>38734</v>
      </c>
    </row>
    <row r="2196" spans="33:34" x14ac:dyDescent="0.25">
      <c r="AG2196">
        <v>11310803</v>
      </c>
      <c r="AH2196">
        <v>44344</v>
      </c>
    </row>
    <row r="2197" spans="33:34" x14ac:dyDescent="0.25">
      <c r="AG2197">
        <v>11304820</v>
      </c>
      <c r="AH2197">
        <v>44344</v>
      </c>
    </row>
    <row r="2198" spans="33:34" x14ac:dyDescent="0.25">
      <c r="AG2198">
        <v>11309115</v>
      </c>
      <c r="AH2198">
        <v>38734</v>
      </c>
    </row>
    <row r="2199" spans="33:34" x14ac:dyDescent="0.25">
      <c r="AG2199">
        <v>11309790</v>
      </c>
      <c r="AH2199">
        <v>44344</v>
      </c>
    </row>
    <row r="2200" spans="33:34" x14ac:dyDescent="0.25">
      <c r="AG2200">
        <v>11308945</v>
      </c>
      <c r="AH2200">
        <v>44344</v>
      </c>
    </row>
    <row r="2201" spans="33:34" x14ac:dyDescent="0.25">
      <c r="AG2201">
        <v>11309315</v>
      </c>
      <c r="AH2201">
        <v>39359</v>
      </c>
    </row>
    <row r="2202" spans="33:34" x14ac:dyDescent="0.25">
      <c r="AG2202">
        <v>11309075</v>
      </c>
      <c r="AH2202">
        <v>44344</v>
      </c>
    </row>
    <row r="2203" spans="33:34" x14ac:dyDescent="0.25">
      <c r="AG2203">
        <v>11309074</v>
      </c>
      <c r="AH2203">
        <v>44344</v>
      </c>
    </row>
    <row r="2204" spans="33:34" x14ac:dyDescent="0.25">
      <c r="AG2204">
        <v>11310295</v>
      </c>
      <c r="AH2204">
        <v>39359</v>
      </c>
    </row>
    <row r="2205" spans="33:34" x14ac:dyDescent="0.25">
      <c r="AG2205">
        <v>11309310</v>
      </c>
      <c r="AH2205">
        <v>38734</v>
      </c>
    </row>
    <row r="2206" spans="33:34" x14ac:dyDescent="0.25">
      <c r="AG2206">
        <v>619077720</v>
      </c>
      <c r="AH2206">
        <v>44344</v>
      </c>
    </row>
    <row r="2207" spans="33:34" x14ac:dyDescent="0.25">
      <c r="AG2207">
        <v>11304805</v>
      </c>
      <c r="AH2207">
        <v>36882</v>
      </c>
    </row>
    <row r="2208" spans="33:34" x14ac:dyDescent="0.25">
      <c r="AG2208">
        <v>11306996</v>
      </c>
      <c r="AH2208">
        <v>44136</v>
      </c>
    </row>
    <row r="2209" spans="33:34" x14ac:dyDescent="0.25">
      <c r="AG2209">
        <v>11307225</v>
      </c>
      <c r="AH2209">
        <v>44136</v>
      </c>
    </row>
    <row r="2210" spans="33:34" x14ac:dyDescent="0.25">
      <c r="AG2210">
        <v>11308272</v>
      </c>
      <c r="AH2210">
        <v>44344</v>
      </c>
    </row>
    <row r="2211" spans="33:34" x14ac:dyDescent="0.25">
      <c r="AG2211">
        <v>11307573</v>
      </c>
      <c r="AH2211">
        <v>44344</v>
      </c>
    </row>
    <row r="2212" spans="33:34" x14ac:dyDescent="0.25">
      <c r="AG2212">
        <v>11308271</v>
      </c>
      <c r="AH2212">
        <v>37089</v>
      </c>
    </row>
    <row r="2213" spans="33:34" x14ac:dyDescent="0.25">
      <c r="AG2213">
        <v>11307569</v>
      </c>
      <c r="AH2213">
        <v>44136</v>
      </c>
    </row>
    <row r="2214" spans="33:34" x14ac:dyDescent="0.25">
      <c r="AG2214">
        <v>11309337</v>
      </c>
      <c r="AH2214">
        <v>44344</v>
      </c>
    </row>
    <row r="2215" spans="33:34" x14ac:dyDescent="0.25">
      <c r="AG2215">
        <v>11309338</v>
      </c>
      <c r="AH2215">
        <v>44344</v>
      </c>
    </row>
    <row r="2216" spans="33:34" x14ac:dyDescent="0.25">
      <c r="AG2216">
        <v>11309336</v>
      </c>
      <c r="AH2216">
        <v>44344</v>
      </c>
    </row>
    <row r="2217" spans="33:34" x14ac:dyDescent="0.25">
      <c r="AG2217">
        <v>11307631</v>
      </c>
      <c r="AH2217">
        <v>37089</v>
      </c>
    </row>
    <row r="2218" spans="33:34" x14ac:dyDescent="0.25">
      <c r="AG2218">
        <v>11307629</v>
      </c>
      <c r="AH2218">
        <v>44344</v>
      </c>
    </row>
    <row r="2219" spans="33:34" x14ac:dyDescent="0.25">
      <c r="AG2219">
        <v>11307874</v>
      </c>
      <c r="AH2219">
        <v>44344</v>
      </c>
    </row>
    <row r="2220" spans="33:34" x14ac:dyDescent="0.25">
      <c r="AG2220">
        <v>11307879</v>
      </c>
      <c r="AH2220">
        <v>37089</v>
      </c>
    </row>
    <row r="2221" spans="33:34" x14ac:dyDescent="0.25">
      <c r="AG2221">
        <v>11310806</v>
      </c>
      <c r="AH2221">
        <v>44344</v>
      </c>
    </row>
    <row r="2222" spans="33:34" x14ac:dyDescent="0.25">
      <c r="AG2222">
        <v>11309114</v>
      </c>
      <c r="AH2222">
        <v>44344</v>
      </c>
    </row>
    <row r="2223" spans="33:34" x14ac:dyDescent="0.25">
      <c r="AG2223">
        <v>11309113</v>
      </c>
      <c r="AH2223">
        <v>37089</v>
      </c>
    </row>
    <row r="2224" spans="33:34" x14ac:dyDescent="0.25">
      <c r="AG2224">
        <v>11308982</v>
      </c>
      <c r="AH2224">
        <v>44344</v>
      </c>
    </row>
    <row r="2225" spans="33:34" x14ac:dyDescent="0.25">
      <c r="AG2225">
        <v>11309792</v>
      </c>
      <c r="AH2225">
        <v>44344</v>
      </c>
    </row>
    <row r="2226" spans="33:34" x14ac:dyDescent="0.25">
      <c r="AG2226">
        <v>11309098</v>
      </c>
      <c r="AH2226">
        <v>36882</v>
      </c>
    </row>
    <row r="2227" spans="33:34" x14ac:dyDescent="0.25">
      <c r="AG2227">
        <v>11308944</v>
      </c>
      <c r="AH2227">
        <v>44344</v>
      </c>
    </row>
    <row r="2228" spans="33:34" x14ac:dyDescent="0.25">
      <c r="AG2228">
        <v>11309101</v>
      </c>
      <c r="AH2228">
        <v>37089</v>
      </c>
    </row>
    <row r="2229" spans="33:34" x14ac:dyDescent="0.25">
      <c r="AG2229">
        <v>11309004</v>
      </c>
      <c r="AH2229">
        <v>44136</v>
      </c>
    </row>
    <row r="2230" spans="33:34" x14ac:dyDescent="0.25">
      <c r="AG2230">
        <v>11309073</v>
      </c>
      <c r="AH2230">
        <v>44136</v>
      </c>
    </row>
    <row r="2231" spans="33:34" x14ac:dyDescent="0.25">
      <c r="AG2231">
        <v>11309359</v>
      </c>
      <c r="AH2231">
        <v>44344</v>
      </c>
    </row>
    <row r="2232" spans="33:34" x14ac:dyDescent="0.25">
      <c r="AG2232">
        <v>11310297</v>
      </c>
      <c r="AH2232">
        <v>37089</v>
      </c>
    </row>
    <row r="2233" spans="33:34" x14ac:dyDescent="0.25">
      <c r="AG2233">
        <v>11310296</v>
      </c>
      <c r="AH2233">
        <v>44136</v>
      </c>
    </row>
    <row r="2234" spans="33:34" x14ac:dyDescent="0.25">
      <c r="AG2234">
        <v>11311452</v>
      </c>
      <c r="AH2234">
        <v>37089</v>
      </c>
    </row>
    <row r="2235" spans="33:34" x14ac:dyDescent="0.25">
      <c r="AG2235">
        <v>11309309</v>
      </c>
      <c r="AH2235">
        <v>44136</v>
      </c>
    </row>
    <row r="2236" spans="33:34" x14ac:dyDescent="0.25">
      <c r="AG2236">
        <v>11309284</v>
      </c>
      <c r="AH2236">
        <v>37089</v>
      </c>
    </row>
    <row r="2237" spans="33:34" x14ac:dyDescent="0.25">
      <c r="AG2237">
        <v>11309152</v>
      </c>
      <c r="AH2237">
        <v>36882</v>
      </c>
    </row>
    <row r="2238" spans="33:34" x14ac:dyDescent="0.25">
      <c r="AG2238">
        <v>11309375</v>
      </c>
      <c r="AH2238">
        <v>44344</v>
      </c>
    </row>
    <row r="2239" spans="33:34" x14ac:dyDescent="0.25">
      <c r="AG2239">
        <v>11309372</v>
      </c>
      <c r="AH2239">
        <v>44136</v>
      </c>
    </row>
    <row r="2240" spans="33:34" x14ac:dyDescent="0.25">
      <c r="AG2240">
        <v>11307552</v>
      </c>
      <c r="AH2240">
        <v>31480</v>
      </c>
    </row>
    <row r="2241" spans="33:34" x14ac:dyDescent="0.25">
      <c r="AG2241">
        <v>11304809</v>
      </c>
      <c r="AH2241">
        <v>38734</v>
      </c>
    </row>
    <row r="2242" spans="33:34" x14ac:dyDescent="0.25">
      <c r="AG2242">
        <v>11308270</v>
      </c>
      <c r="AH2242">
        <v>38734</v>
      </c>
    </row>
    <row r="2243" spans="33:34" x14ac:dyDescent="0.25">
      <c r="AG2243">
        <v>11307841</v>
      </c>
      <c r="AH2243">
        <v>44344</v>
      </c>
    </row>
    <row r="2244" spans="33:34" x14ac:dyDescent="0.25">
      <c r="AG2244">
        <v>11307633</v>
      </c>
      <c r="AH2244">
        <v>38734</v>
      </c>
    </row>
    <row r="2245" spans="33:34" x14ac:dyDescent="0.25">
      <c r="AG2245">
        <v>11308081</v>
      </c>
      <c r="AH2245">
        <v>38734</v>
      </c>
    </row>
    <row r="2246" spans="33:34" x14ac:dyDescent="0.25">
      <c r="AG2246">
        <v>11308080</v>
      </c>
      <c r="AH2246">
        <v>38734</v>
      </c>
    </row>
    <row r="2247" spans="33:34" x14ac:dyDescent="0.25">
      <c r="AG2247">
        <v>11308067</v>
      </c>
      <c r="AH2247">
        <v>44344</v>
      </c>
    </row>
    <row r="2248" spans="33:34" x14ac:dyDescent="0.25">
      <c r="AG2248">
        <v>11310809</v>
      </c>
      <c r="AH2248">
        <v>44344</v>
      </c>
    </row>
    <row r="2249" spans="33:34" x14ac:dyDescent="0.25">
      <c r="AG2249">
        <v>11304801</v>
      </c>
      <c r="AH2249">
        <v>44344</v>
      </c>
    </row>
    <row r="2250" spans="33:34" x14ac:dyDescent="0.25">
      <c r="AG2250">
        <v>11309105</v>
      </c>
      <c r="AH2250">
        <v>38943</v>
      </c>
    </row>
    <row r="2251" spans="33:34" x14ac:dyDescent="0.25">
      <c r="AG2251">
        <v>618380505</v>
      </c>
      <c r="AH2251">
        <v>39359</v>
      </c>
    </row>
    <row r="2252" spans="33:34" x14ac:dyDescent="0.25">
      <c r="AG2252">
        <v>11294948</v>
      </c>
      <c r="AH2252">
        <v>26249</v>
      </c>
    </row>
    <row r="2253" spans="33:34" x14ac:dyDescent="0.25">
      <c r="AG2253">
        <v>620738163</v>
      </c>
      <c r="AH2253">
        <v>37064</v>
      </c>
    </row>
    <row r="2254" spans="33:34" x14ac:dyDescent="0.25">
      <c r="AG2254">
        <v>619432255</v>
      </c>
      <c r="AH2254">
        <v>27987</v>
      </c>
    </row>
    <row r="2255" spans="33:34" x14ac:dyDescent="0.25">
      <c r="AG2255">
        <v>620841693</v>
      </c>
      <c r="AH2255">
        <v>27987</v>
      </c>
    </row>
    <row r="2256" spans="33:34" x14ac:dyDescent="0.25">
      <c r="AG2256">
        <v>616254896</v>
      </c>
      <c r="AH2256">
        <v>31480</v>
      </c>
    </row>
    <row r="2257" spans="33:34" x14ac:dyDescent="0.25">
      <c r="AG2257">
        <v>620788299</v>
      </c>
      <c r="AH2257">
        <v>27987</v>
      </c>
    </row>
    <row r="2258" spans="33:34" x14ac:dyDescent="0.25">
      <c r="AG2258">
        <v>617400325</v>
      </c>
      <c r="AH2258">
        <v>31689</v>
      </c>
    </row>
    <row r="2259" spans="33:34" x14ac:dyDescent="0.25">
      <c r="AG2259">
        <v>11303376</v>
      </c>
      <c r="AH2259">
        <v>44344</v>
      </c>
    </row>
    <row r="2260" spans="33:34" x14ac:dyDescent="0.25">
      <c r="AG2260">
        <v>11306548</v>
      </c>
      <c r="AH2260">
        <v>44344</v>
      </c>
    </row>
    <row r="2261" spans="33:34" x14ac:dyDescent="0.25">
      <c r="AG2261">
        <v>11306556</v>
      </c>
      <c r="AH2261">
        <v>44344</v>
      </c>
    </row>
    <row r="2262" spans="33:34" x14ac:dyDescent="0.25">
      <c r="AG2262">
        <v>11306582</v>
      </c>
      <c r="AH2262">
        <v>37089</v>
      </c>
    </row>
    <row r="2263" spans="33:34" x14ac:dyDescent="0.25">
      <c r="AG2263">
        <v>11306590</v>
      </c>
      <c r="AH2263">
        <v>37089</v>
      </c>
    </row>
    <row r="2264" spans="33:34" x14ac:dyDescent="0.25">
      <c r="AG2264">
        <v>11306674</v>
      </c>
      <c r="AH2264">
        <v>37089</v>
      </c>
    </row>
    <row r="2265" spans="33:34" x14ac:dyDescent="0.25">
      <c r="AG2265">
        <v>11307527</v>
      </c>
      <c r="AH2265">
        <v>37089</v>
      </c>
    </row>
    <row r="2266" spans="33:34" x14ac:dyDescent="0.25">
      <c r="AG2266">
        <v>11307533</v>
      </c>
      <c r="AH2266">
        <v>44344</v>
      </c>
    </row>
    <row r="2267" spans="33:34" x14ac:dyDescent="0.25">
      <c r="AG2267">
        <v>11310985</v>
      </c>
      <c r="AH2267">
        <v>44344</v>
      </c>
    </row>
    <row r="2268" spans="33:34" x14ac:dyDescent="0.25">
      <c r="AG2268">
        <v>11303377</v>
      </c>
      <c r="AH2268">
        <v>44344</v>
      </c>
    </row>
    <row r="2269" spans="33:34" x14ac:dyDescent="0.25">
      <c r="AG2269">
        <v>11306555</v>
      </c>
      <c r="AH2269">
        <v>44344</v>
      </c>
    </row>
    <row r="2270" spans="33:34" x14ac:dyDescent="0.25">
      <c r="AG2270">
        <v>11306580</v>
      </c>
      <c r="AH2270">
        <v>37089</v>
      </c>
    </row>
    <row r="2271" spans="33:34" x14ac:dyDescent="0.25">
      <c r="AG2271">
        <v>11306589</v>
      </c>
      <c r="AH2271">
        <v>37089</v>
      </c>
    </row>
    <row r="2272" spans="33:34" x14ac:dyDescent="0.25">
      <c r="AG2272">
        <v>11307528</v>
      </c>
      <c r="AH2272">
        <v>37089</v>
      </c>
    </row>
    <row r="2273" spans="33:34" x14ac:dyDescent="0.25">
      <c r="AG2273">
        <v>11307532</v>
      </c>
      <c r="AH2273">
        <v>44344</v>
      </c>
    </row>
    <row r="2274" spans="33:34" x14ac:dyDescent="0.25">
      <c r="AG2274">
        <v>11310986</v>
      </c>
      <c r="AH2274">
        <v>44344</v>
      </c>
    </row>
    <row r="2275" spans="33:34" x14ac:dyDescent="0.25">
      <c r="AG2275">
        <v>617269843</v>
      </c>
      <c r="AH2275">
        <v>44136</v>
      </c>
    </row>
    <row r="2276" spans="33:34" x14ac:dyDescent="0.25">
      <c r="AG2276">
        <v>620860288</v>
      </c>
      <c r="AH2276">
        <v>31689</v>
      </c>
    </row>
    <row r="2277" spans="33:34" x14ac:dyDescent="0.25">
      <c r="AG2277">
        <v>617269846</v>
      </c>
      <c r="AH2277">
        <v>44092</v>
      </c>
    </row>
    <row r="2278" spans="33:34" x14ac:dyDescent="0.25">
      <c r="AG2278">
        <v>11199358</v>
      </c>
      <c r="AH2278">
        <v>44344</v>
      </c>
    </row>
    <row r="2279" spans="33:34" x14ac:dyDescent="0.25">
      <c r="AG2279">
        <v>619858812</v>
      </c>
      <c r="AH2279">
        <v>15501</v>
      </c>
    </row>
    <row r="2280" spans="33:34" x14ac:dyDescent="0.25">
      <c r="AG2280">
        <v>620834765</v>
      </c>
      <c r="AH2280">
        <v>27987</v>
      </c>
    </row>
    <row r="2281" spans="33:34" x14ac:dyDescent="0.25">
      <c r="AG2281">
        <v>616253213</v>
      </c>
      <c r="AH2281">
        <v>13648</v>
      </c>
    </row>
    <row r="2282" spans="33:34" x14ac:dyDescent="0.25">
      <c r="AG2282">
        <v>620788456</v>
      </c>
      <c r="AH2282">
        <v>24395</v>
      </c>
    </row>
    <row r="2283" spans="33:34" x14ac:dyDescent="0.25">
      <c r="AG2283">
        <v>616253215</v>
      </c>
      <c r="AH2283">
        <v>24352</v>
      </c>
    </row>
    <row r="2284" spans="33:34" x14ac:dyDescent="0.25">
      <c r="AG2284">
        <v>616141289</v>
      </c>
      <c r="AH2284">
        <v>20733</v>
      </c>
    </row>
    <row r="2285" spans="33:34" x14ac:dyDescent="0.25">
      <c r="AG2285">
        <v>617316195</v>
      </c>
      <c r="AH2285">
        <v>31480</v>
      </c>
    </row>
    <row r="2286" spans="33:34" x14ac:dyDescent="0.25">
      <c r="AG2286">
        <v>620259651</v>
      </c>
      <c r="AH2286">
        <v>27987</v>
      </c>
    </row>
    <row r="2287" spans="33:34" x14ac:dyDescent="0.25">
      <c r="AG2287">
        <v>617316200</v>
      </c>
      <c r="AH2287">
        <v>20733</v>
      </c>
    </row>
    <row r="2288" spans="33:34" x14ac:dyDescent="0.25">
      <c r="AG2288">
        <v>620438396</v>
      </c>
      <c r="AH2288">
        <v>38734</v>
      </c>
    </row>
    <row r="2289" spans="33:34" x14ac:dyDescent="0.25">
      <c r="AG2289">
        <v>617316202</v>
      </c>
      <c r="AH2289">
        <v>27987</v>
      </c>
    </row>
    <row r="2290" spans="33:34" x14ac:dyDescent="0.25">
      <c r="AG2290">
        <v>620607674</v>
      </c>
      <c r="AH2290">
        <v>20733</v>
      </c>
    </row>
    <row r="2291" spans="33:34" x14ac:dyDescent="0.25">
      <c r="AG2291">
        <v>617316207</v>
      </c>
      <c r="AH2291">
        <v>31480</v>
      </c>
    </row>
    <row r="2292" spans="33:34" x14ac:dyDescent="0.25">
      <c r="AG2292">
        <v>620721300</v>
      </c>
      <c r="AH2292">
        <v>27987</v>
      </c>
    </row>
    <row r="2293" spans="33:34" x14ac:dyDescent="0.25">
      <c r="AG2293">
        <v>617316210</v>
      </c>
      <c r="AH2293">
        <v>19619</v>
      </c>
    </row>
    <row r="2294" spans="33:34" x14ac:dyDescent="0.25">
      <c r="AG2294">
        <v>620853170</v>
      </c>
      <c r="AH2294">
        <v>31480</v>
      </c>
    </row>
    <row r="2295" spans="33:34" x14ac:dyDescent="0.25">
      <c r="AG2295">
        <v>617316213</v>
      </c>
      <c r="AH2295">
        <v>31858</v>
      </c>
    </row>
    <row r="2296" spans="33:34" x14ac:dyDescent="0.25">
      <c r="AG2296">
        <v>11256650</v>
      </c>
      <c r="AH2296">
        <v>44136</v>
      </c>
    </row>
    <row r="2297" spans="33:34" x14ac:dyDescent="0.25">
      <c r="AG2297">
        <v>619078427</v>
      </c>
      <c r="AH2297">
        <v>38734</v>
      </c>
    </row>
    <row r="2298" spans="33:34" x14ac:dyDescent="0.25">
      <c r="AG2298">
        <v>620288931</v>
      </c>
      <c r="AH2298">
        <v>44136</v>
      </c>
    </row>
    <row r="2299" spans="33:34" x14ac:dyDescent="0.25">
      <c r="AG2299">
        <v>619078432</v>
      </c>
      <c r="AH2299">
        <v>44344</v>
      </c>
    </row>
    <row r="2300" spans="33:34" x14ac:dyDescent="0.25">
      <c r="AG2300">
        <v>620474597</v>
      </c>
      <c r="AH2300">
        <v>31437</v>
      </c>
    </row>
    <row r="2301" spans="33:34" x14ac:dyDescent="0.25">
      <c r="AG2301">
        <v>619078435</v>
      </c>
      <c r="AH2301">
        <v>44136</v>
      </c>
    </row>
    <row r="2302" spans="33:34" x14ac:dyDescent="0.25">
      <c r="AG2302">
        <v>620623109</v>
      </c>
      <c r="AH2302">
        <v>32104</v>
      </c>
    </row>
    <row r="2303" spans="33:34" x14ac:dyDescent="0.25">
      <c r="AG2303">
        <v>619078439</v>
      </c>
      <c r="AH2303">
        <v>44136</v>
      </c>
    </row>
    <row r="2304" spans="33:34" x14ac:dyDescent="0.25">
      <c r="AG2304">
        <v>620732164</v>
      </c>
      <c r="AH2304">
        <v>38734</v>
      </c>
    </row>
    <row r="2305" spans="33:34" x14ac:dyDescent="0.25">
      <c r="AG2305">
        <v>619078445</v>
      </c>
      <c r="AH2305">
        <v>38734</v>
      </c>
    </row>
    <row r="2306" spans="33:34" x14ac:dyDescent="0.25">
      <c r="AG2306">
        <v>620821624</v>
      </c>
      <c r="AH2306">
        <v>33387</v>
      </c>
    </row>
    <row r="2307" spans="33:34" x14ac:dyDescent="0.25">
      <c r="AG2307">
        <v>619078444</v>
      </c>
      <c r="AH2307">
        <v>38734</v>
      </c>
    </row>
    <row r="2308" spans="33:34" x14ac:dyDescent="0.25">
      <c r="AG2308">
        <v>11264081</v>
      </c>
      <c r="AH2308">
        <v>37089</v>
      </c>
    </row>
    <row r="2309" spans="33:34" x14ac:dyDescent="0.25">
      <c r="AG2309">
        <v>616259304</v>
      </c>
      <c r="AH2309">
        <v>39359</v>
      </c>
    </row>
    <row r="2310" spans="33:34" x14ac:dyDescent="0.25">
      <c r="AG2310">
        <v>620166566</v>
      </c>
      <c r="AH2310">
        <v>39359</v>
      </c>
    </row>
    <row r="2311" spans="33:34" x14ac:dyDescent="0.25">
      <c r="AG2311">
        <v>616259305</v>
      </c>
      <c r="AH2311">
        <v>32104</v>
      </c>
    </row>
    <row r="2312" spans="33:34" x14ac:dyDescent="0.25">
      <c r="AG2312">
        <v>620350755</v>
      </c>
      <c r="AH2312">
        <v>32104</v>
      </c>
    </row>
    <row r="2313" spans="33:34" x14ac:dyDescent="0.25">
      <c r="AG2313">
        <v>616259311</v>
      </c>
      <c r="AH2313">
        <v>38734</v>
      </c>
    </row>
    <row r="2314" spans="33:34" x14ac:dyDescent="0.25">
      <c r="AG2314">
        <v>620536697</v>
      </c>
      <c r="AH2314">
        <v>31689</v>
      </c>
    </row>
    <row r="2315" spans="33:34" x14ac:dyDescent="0.25">
      <c r="AG2315">
        <v>616259316</v>
      </c>
      <c r="AH2315">
        <v>20733</v>
      </c>
    </row>
    <row r="2316" spans="33:34" x14ac:dyDescent="0.25">
      <c r="AG2316">
        <v>620680608</v>
      </c>
      <c r="AH2316">
        <v>44092</v>
      </c>
    </row>
    <row r="2317" spans="33:34" x14ac:dyDescent="0.25">
      <c r="AG2317">
        <v>616259317</v>
      </c>
      <c r="AH2317">
        <v>20733</v>
      </c>
    </row>
    <row r="2318" spans="33:34" x14ac:dyDescent="0.25">
      <c r="AG2318">
        <v>620853412</v>
      </c>
      <c r="AH2318">
        <v>31437</v>
      </c>
    </row>
    <row r="2319" spans="33:34" x14ac:dyDescent="0.25">
      <c r="AG2319">
        <v>616259322</v>
      </c>
      <c r="AH2319">
        <v>8247</v>
      </c>
    </row>
    <row r="2320" spans="33:34" x14ac:dyDescent="0.25">
      <c r="AG2320">
        <v>11225431</v>
      </c>
      <c r="AH2320">
        <v>44344</v>
      </c>
    </row>
    <row r="2321" spans="33:34" x14ac:dyDescent="0.25">
      <c r="AG2321">
        <v>11225433</v>
      </c>
      <c r="AH2321">
        <v>44344</v>
      </c>
    </row>
    <row r="2322" spans="33:34" x14ac:dyDescent="0.25">
      <c r="AG2322">
        <v>11225434</v>
      </c>
      <c r="AH2322">
        <v>29810</v>
      </c>
    </row>
    <row r="2323" spans="33:34" x14ac:dyDescent="0.25">
      <c r="AG2323">
        <v>617268221</v>
      </c>
      <c r="AH2323">
        <v>37089</v>
      </c>
    </row>
    <row r="2324" spans="33:34" x14ac:dyDescent="0.25">
      <c r="AG2324">
        <v>11303295</v>
      </c>
      <c r="AH2324">
        <v>44344</v>
      </c>
    </row>
    <row r="2325" spans="33:34" x14ac:dyDescent="0.25">
      <c r="AG2325">
        <v>11306554</v>
      </c>
      <c r="AH2325">
        <v>44344</v>
      </c>
    </row>
    <row r="2326" spans="33:34" x14ac:dyDescent="0.25">
      <c r="AG2326">
        <v>11306558</v>
      </c>
      <c r="AH2326">
        <v>35211</v>
      </c>
    </row>
    <row r="2327" spans="33:34" x14ac:dyDescent="0.25">
      <c r="AG2327">
        <v>11306565</v>
      </c>
      <c r="AH2327">
        <v>35211</v>
      </c>
    </row>
    <row r="2328" spans="33:34" x14ac:dyDescent="0.25">
      <c r="AG2328">
        <v>11306597</v>
      </c>
      <c r="AH2328">
        <v>35211</v>
      </c>
    </row>
    <row r="2329" spans="33:34" x14ac:dyDescent="0.25">
      <c r="AG2329">
        <v>11304689</v>
      </c>
      <c r="AH2329">
        <v>44344</v>
      </c>
    </row>
    <row r="2330" spans="33:34" x14ac:dyDescent="0.25">
      <c r="AG2330">
        <v>11309376</v>
      </c>
      <c r="AH2330">
        <v>44344</v>
      </c>
    </row>
    <row r="2331" spans="33:34" x14ac:dyDescent="0.25">
      <c r="AG2331">
        <v>11310356</v>
      </c>
      <c r="AH2331">
        <v>42464</v>
      </c>
    </row>
    <row r="2332" spans="33:34" x14ac:dyDescent="0.25">
      <c r="AG2332">
        <v>11309528</v>
      </c>
      <c r="AH2332">
        <v>44344</v>
      </c>
    </row>
    <row r="2333" spans="33:34" x14ac:dyDescent="0.25">
      <c r="AG2333">
        <v>11313183</v>
      </c>
      <c r="AH2333">
        <v>44344</v>
      </c>
    </row>
    <row r="2334" spans="33:34" x14ac:dyDescent="0.25">
      <c r="AG2334">
        <v>620071854</v>
      </c>
      <c r="AH2334">
        <v>38734</v>
      </c>
    </row>
    <row r="2335" spans="33:34" x14ac:dyDescent="0.25">
      <c r="AG2335">
        <v>11306553</v>
      </c>
      <c r="AH2335">
        <v>44344</v>
      </c>
    </row>
    <row r="2336" spans="33:34" x14ac:dyDescent="0.25">
      <c r="AG2336">
        <v>11306559</v>
      </c>
      <c r="AH2336">
        <v>38734</v>
      </c>
    </row>
    <row r="2337" spans="33:34" x14ac:dyDescent="0.25">
      <c r="AG2337">
        <v>11306564</v>
      </c>
      <c r="AH2337">
        <v>35211</v>
      </c>
    </row>
    <row r="2338" spans="33:34" x14ac:dyDescent="0.25">
      <c r="AG2338">
        <v>11306595</v>
      </c>
      <c r="AH2338">
        <v>35211</v>
      </c>
    </row>
    <row r="2339" spans="33:34" x14ac:dyDescent="0.25">
      <c r="AG2339">
        <v>11306670</v>
      </c>
      <c r="AH2339">
        <v>37089</v>
      </c>
    </row>
    <row r="2340" spans="33:34" x14ac:dyDescent="0.25">
      <c r="AG2340">
        <v>11309373</v>
      </c>
      <c r="AH2340">
        <v>44344</v>
      </c>
    </row>
    <row r="2341" spans="33:34" x14ac:dyDescent="0.25">
      <c r="AG2341">
        <v>11310357</v>
      </c>
      <c r="AH2341">
        <v>44344</v>
      </c>
    </row>
    <row r="2342" spans="33:34" x14ac:dyDescent="0.25">
      <c r="AG2342">
        <v>11313185</v>
      </c>
      <c r="AH2342">
        <v>44344</v>
      </c>
    </row>
    <row r="2343" spans="33:34" x14ac:dyDescent="0.25">
      <c r="AG2343">
        <v>11304823</v>
      </c>
      <c r="AH2343">
        <v>44344</v>
      </c>
    </row>
    <row r="2344" spans="33:34" x14ac:dyDescent="0.25">
      <c r="AG2344">
        <v>11304808</v>
      </c>
      <c r="AH2344">
        <v>44344</v>
      </c>
    </row>
    <row r="2345" spans="33:34" x14ac:dyDescent="0.25">
      <c r="AG2345">
        <v>11255590</v>
      </c>
      <c r="AH2345">
        <v>44344</v>
      </c>
    </row>
    <row r="2346" spans="33:34" x14ac:dyDescent="0.25">
      <c r="AG2346">
        <v>11304806</v>
      </c>
      <c r="AH2346">
        <v>44344</v>
      </c>
    </row>
    <row r="2347" spans="33:34" x14ac:dyDescent="0.25">
      <c r="AG2347">
        <v>620814582</v>
      </c>
      <c r="AH2347">
        <v>27987</v>
      </c>
    </row>
    <row r="2348" spans="33:34" x14ac:dyDescent="0.25">
      <c r="AG2348">
        <v>617269789</v>
      </c>
      <c r="AH2348">
        <v>38734</v>
      </c>
    </row>
    <row r="2349" spans="33:34" x14ac:dyDescent="0.25">
      <c r="AG2349">
        <v>11289031</v>
      </c>
      <c r="AH2349">
        <v>20733</v>
      </c>
    </row>
    <row r="2350" spans="33:34" x14ac:dyDescent="0.25">
      <c r="AG2350">
        <v>11291976</v>
      </c>
      <c r="AH2350">
        <v>20733</v>
      </c>
    </row>
    <row r="2351" spans="33:34" x14ac:dyDescent="0.25">
      <c r="AG2351">
        <v>11238106</v>
      </c>
      <c r="AH2351">
        <v>26133</v>
      </c>
    </row>
    <row r="2352" spans="33:34" x14ac:dyDescent="0.25">
      <c r="AG2352">
        <v>11302990</v>
      </c>
      <c r="AH2352">
        <v>37089</v>
      </c>
    </row>
    <row r="2353" spans="33:34" x14ac:dyDescent="0.25">
      <c r="AG2353">
        <v>11301029</v>
      </c>
      <c r="AH2353">
        <v>31480</v>
      </c>
    </row>
    <row r="2354" spans="33:34" x14ac:dyDescent="0.25">
      <c r="AG2354">
        <v>11307407</v>
      </c>
      <c r="AH2354">
        <v>32104</v>
      </c>
    </row>
    <row r="2355" spans="33:34" x14ac:dyDescent="0.25">
      <c r="AG2355">
        <v>11310055</v>
      </c>
      <c r="AH2355">
        <v>44344</v>
      </c>
    </row>
    <row r="2356" spans="33:34" x14ac:dyDescent="0.25">
      <c r="AG2356">
        <v>618407330</v>
      </c>
      <c r="AH2356">
        <v>44344</v>
      </c>
    </row>
    <row r="2357" spans="33:34" x14ac:dyDescent="0.25">
      <c r="AG2357">
        <v>620831640</v>
      </c>
      <c r="AH2357">
        <v>31437</v>
      </c>
    </row>
    <row r="2358" spans="33:34" x14ac:dyDescent="0.25">
      <c r="AG2358">
        <v>618407334</v>
      </c>
      <c r="AH2358">
        <v>44344</v>
      </c>
    </row>
    <row r="2359" spans="33:34" x14ac:dyDescent="0.25">
      <c r="AG2359">
        <v>11302957</v>
      </c>
      <c r="AH2359">
        <v>38734</v>
      </c>
    </row>
    <row r="2360" spans="33:34" x14ac:dyDescent="0.25">
      <c r="AG2360">
        <v>11302961</v>
      </c>
      <c r="AH2360">
        <v>37089</v>
      </c>
    </row>
    <row r="2361" spans="33:34" x14ac:dyDescent="0.25">
      <c r="AG2361">
        <v>11310052</v>
      </c>
      <c r="AH2361">
        <v>44344</v>
      </c>
    </row>
    <row r="2362" spans="33:34" x14ac:dyDescent="0.25">
      <c r="AG2362">
        <v>11098608</v>
      </c>
      <c r="AH2362">
        <v>38734</v>
      </c>
    </row>
    <row r="2363" spans="33:34" x14ac:dyDescent="0.25">
      <c r="AG2363">
        <v>11264405</v>
      </c>
      <c r="AH2363">
        <v>36855</v>
      </c>
    </row>
    <row r="2364" spans="33:34" x14ac:dyDescent="0.25">
      <c r="AG2364">
        <v>11276473</v>
      </c>
      <c r="AH2364">
        <v>29601</v>
      </c>
    </row>
    <row r="2365" spans="33:34" x14ac:dyDescent="0.25">
      <c r="AG2365">
        <v>11259116</v>
      </c>
      <c r="AH2365">
        <v>38734</v>
      </c>
    </row>
    <row r="2366" spans="33:34" x14ac:dyDescent="0.25">
      <c r="AG2366">
        <v>11298443</v>
      </c>
      <c r="AH2366">
        <v>37089</v>
      </c>
    </row>
  </sheetData>
  <autoFilter ref="A1:U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S141"/>
  <sheetViews>
    <sheetView topLeftCell="C1" workbookViewId="0">
      <selection activeCell="M27" sqref="M27"/>
    </sheetView>
  </sheetViews>
  <sheetFormatPr baseColWidth="10" defaultColWidth="11.42578125" defaultRowHeight="15" x14ac:dyDescent="0.25"/>
  <cols>
    <col min="10" max="10" width="11" customWidth="1"/>
    <col min="11" max="11" width="9.85546875" customWidth="1"/>
    <col min="12" max="12" width="6.42578125" customWidth="1"/>
    <col min="13" max="13" width="12.5703125" customWidth="1"/>
    <col min="14" max="14" width="18" bestFit="1" customWidth="1"/>
    <col min="15" max="15" width="22.42578125" bestFit="1" customWidth="1"/>
    <col min="16" max="16" width="6.42578125" customWidth="1"/>
    <col min="17" max="17" width="11" customWidth="1"/>
    <col min="18" max="18" width="12.5703125" bestFit="1" customWidth="1"/>
  </cols>
  <sheetData>
    <row r="1" spans="1:19" x14ac:dyDescent="0.25">
      <c r="A1" t="s">
        <v>45</v>
      </c>
      <c r="B1" t="s">
        <v>46</v>
      </c>
      <c r="C1" t="s">
        <v>10</v>
      </c>
      <c r="D1" t="s">
        <v>33</v>
      </c>
      <c r="E1" t="s">
        <v>47</v>
      </c>
      <c r="F1" t="s">
        <v>48</v>
      </c>
      <c r="G1" t="s">
        <v>243</v>
      </c>
      <c r="H1" t="s">
        <v>244</v>
      </c>
      <c r="J1" s="3" t="s">
        <v>243</v>
      </c>
      <c r="K1" t="s">
        <v>72</v>
      </c>
      <c r="N1" s="3" t="s">
        <v>243</v>
      </c>
      <c r="O1" t="s">
        <v>44</v>
      </c>
      <c r="S1" t="s">
        <v>297</v>
      </c>
    </row>
    <row r="2" spans="1:19" x14ac:dyDescent="0.25">
      <c r="A2">
        <v>11255513</v>
      </c>
      <c r="B2">
        <v>70</v>
      </c>
      <c r="C2" t="s">
        <v>6</v>
      </c>
      <c r="D2">
        <v>51</v>
      </c>
      <c r="E2">
        <v>11</v>
      </c>
      <c r="F2">
        <v>11</v>
      </c>
      <c r="G2">
        <v>0</v>
      </c>
      <c r="H2">
        <v>0</v>
      </c>
      <c r="J2" s="3" t="s">
        <v>244</v>
      </c>
      <c r="K2" t="s">
        <v>72</v>
      </c>
      <c r="N2" s="3" t="s">
        <v>244</v>
      </c>
      <c r="O2" t="s">
        <v>44</v>
      </c>
      <c r="S2" t="s">
        <v>293</v>
      </c>
    </row>
    <row r="3" spans="1:19" x14ac:dyDescent="0.25">
      <c r="A3">
        <v>11264387</v>
      </c>
      <c r="B3">
        <v>56</v>
      </c>
      <c r="C3" t="s">
        <v>4</v>
      </c>
      <c r="D3">
        <v>74</v>
      </c>
      <c r="E3">
        <v>10</v>
      </c>
      <c r="F3">
        <v>12</v>
      </c>
      <c r="G3">
        <v>0</v>
      </c>
      <c r="H3">
        <v>0</v>
      </c>
      <c r="J3" s="3" t="s">
        <v>10</v>
      </c>
      <c r="K3" t="s">
        <v>72</v>
      </c>
      <c r="S3" t="s">
        <v>294</v>
      </c>
    </row>
    <row r="4" spans="1:19" x14ac:dyDescent="0.25">
      <c r="A4">
        <v>11266628</v>
      </c>
      <c r="B4">
        <v>43</v>
      </c>
      <c r="C4" t="s">
        <v>4</v>
      </c>
      <c r="D4">
        <v>76</v>
      </c>
      <c r="E4">
        <v>5</v>
      </c>
      <c r="F4">
        <v>14</v>
      </c>
      <c r="G4">
        <v>7</v>
      </c>
      <c r="H4">
        <v>0</v>
      </c>
      <c r="N4" s="3" t="s">
        <v>49</v>
      </c>
      <c r="O4" s="3" t="s">
        <v>19</v>
      </c>
      <c r="S4" t="s">
        <v>295</v>
      </c>
    </row>
    <row r="5" spans="1:19" x14ac:dyDescent="0.25">
      <c r="A5">
        <v>11270870</v>
      </c>
      <c r="B5">
        <v>7</v>
      </c>
      <c r="C5" t="s">
        <v>4</v>
      </c>
      <c r="D5">
        <v>72</v>
      </c>
      <c r="G5">
        <v>0</v>
      </c>
      <c r="H5">
        <v>7</v>
      </c>
      <c r="J5" s="3" t="s">
        <v>47</v>
      </c>
      <c r="K5" t="s">
        <v>53</v>
      </c>
      <c r="N5" s="3" t="s">
        <v>246</v>
      </c>
      <c r="O5" t="s">
        <v>4</v>
      </c>
      <c r="P5" t="s">
        <v>6</v>
      </c>
      <c r="Q5" t="s">
        <v>108</v>
      </c>
      <c r="R5" t="s">
        <v>22</v>
      </c>
      <c r="S5" t="s">
        <v>296</v>
      </c>
    </row>
    <row r="6" spans="1:19" x14ac:dyDescent="0.25">
      <c r="A6">
        <v>11262777</v>
      </c>
      <c r="B6">
        <v>37</v>
      </c>
      <c r="C6" t="s">
        <v>6</v>
      </c>
      <c r="D6">
        <v>61</v>
      </c>
      <c r="E6">
        <v>13</v>
      </c>
      <c r="F6">
        <v>10</v>
      </c>
      <c r="G6">
        <v>0</v>
      </c>
      <c r="H6">
        <v>0</v>
      </c>
      <c r="J6" s="4">
        <v>2</v>
      </c>
      <c r="K6" s="5">
        <v>2</v>
      </c>
      <c r="N6" s="4">
        <v>0</v>
      </c>
      <c r="O6" s="5"/>
      <c r="P6" s="5">
        <v>1</v>
      </c>
      <c r="Q6" s="5"/>
      <c r="R6" s="13">
        <f>O6/(O6+P6)</f>
        <v>0</v>
      </c>
    </row>
    <row r="7" spans="1:19" x14ac:dyDescent="0.25">
      <c r="A7">
        <v>617271566</v>
      </c>
      <c r="B7">
        <v>14</v>
      </c>
      <c r="C7" t="s">
        <v>6</v>
      </c>
      <c r="D7">
        <v>63</v>
      </c>
      <c r="G7">
        <v>0</v>
      </c>
      <c r="H7">
        <v>0</v>
      </c>
      <c r="J7" s="4">
        <v>3</v>
      </c>
      <c r="K7" s="5">
        <v>2</v>
      </c>
      <c r="N7" s="4">
        <v>1</v>
      </c>
      <c r="O7" s="5">
        <v>1</v>
      </c>
      <c r="P7" s="5"/>
      <c r="Q7" s="5"/>
      <c r="R7" s="13">
        <f t="shared" ref="R7:R24" si="0">O7/(O7+P7)</f>
        <v>1</v>
      </c>
    </row>
    <row r="8" spans="1:19" x14ac:dyDescent="0.25">
      <c r="A8">
        <v>11214607</v>
      </c>
      <c r="B8">
        <v>82</v>
      </c>
      <c r="C8" t="s">
        <v>4</v>
      </c>
      <c r="D8">
        <v>32</v>
      </c>
      <c r="E8">
        <v>9</v>
      </c>
      <c r="F8">
        <v>15</v>
      </c>
      <c r="G8">
        <v>2</v>
      </c>
      <c r="H8">
        <v>0</v>
      </c>
      <c r="J8" s="4">
        <v>4</v>
      </c>
      <c r="K8" s="5">
        <v>1</v>
      </c>
      <c r="N8" s="4">
        <v>3</v>
      </c>
      <c r="O8" s="5">
        <v>2</v>
      </c>
      <c r="P8" s="5">
        <v>2</v>
      </c>
      <c r="Q8" s="5"/>
      <c r="R8" s="13">
        <f t="shared" si="0"/>
        <v>0.5</v>
      </c>
    </row>
    <row r="9" spans="1:19" x14ac:dyDescent="0.25">
      <c r="A9">
        <v>11213241</v>
      </c>
      <c r="B9">
        <v>35</v>
      </c>
      <c r="C9" t="s">
        <v>6</v>
      </c>
      <c r="D9">
        <v>51</v>
      </c>
      <c r="G9">
        <v>0</v>
      </c>
      <c r="H9">
        <v>0</v>
      </c>
      <c r="J9" s="4">
        <v>5</v>
      </c>
      <c r="K9" s="5">
        <v>11</v>
      </c>
      <c r="N9" s="4">
        <v>4</v>
      </c>
      <c r="O9" s="5">
        <v>3</v>
      </c>
      <c r="P9" s="5">
        <v>2</v>
      </c>
      <c r="Q9" s="5"/>
      <c r="R9" s="13">
        <f t="shared" si="0"/>
        <v>0.6</v>
      </c>
    </row>
    <row r="10" spans="1:19" x14ac:dyDescent="0.25">
      <c r="A10">
        <v>11261314</v>
      </c>
      <c r="B10">
        <v>31</v>
      </c>
      <c r="C10" t="s">
        <v>4</v>
      </c>
      <c r="D10">
        <v>46</v>
      </c>
      <c r="E10">
        <v>10</v>
      </c>
      <c r="F10">
        <v>12</v>
      </c>
      <c r="G10">
        <v>0</v>
      </c>
      <c r="H10">
        <v>0</v>
      </c>
      <c r="J10" s="4">
        <v>6</v>
      </c>
      <c r="K10" s="5">
        <v>6</v>
      </c>
      <c r="N10" s="4">
        <v>5</v>
      </c>
      <c r="O10" s="5">
        <v>1</v>
      </c>
      <c r="P10" s="5">
        <v>4</v>
      </c>
      <c r="Q10" s="5"/>
      <c r="R10" s="13">
        <f t="shared" si="0"/>
        <v>0.2</v>
      </c>
    </row>
    <row r="11" spans="1:19" x14ac:dyDescent="0.25">
      <c r="A11">
        <v>11264548</v>
      </c>
      <c r="B11">
        <v>62</v>
      </c>
      <c r="C11" t="s">
        <v>4</v>
      </c>
      <c r="D11">
        <v>25</v>
      </c>
      <c r="E11">
        <v>16</v>
      </c>
      <c r="F11">
        <v>4</v>
      </c>
      <c r="G11">
        <v>0</v>
      </c>
      <c r="H11">
        <v>0</v>
      </c>
      <c r="J11" s="4">
        <v>7</v>
      </c>
      <c r="K11" s="5">
        <v>4</v>
      </c>
      <c r="N11" s="4">
        <v>6</v>
      </c>
      <c r="O11" s="5">
        <v>2</v>
      </c>
      <c r="P11" s="5">
        <v>5</v>
      </c>
      <c r="Q11" s="5"/>
      <c r="R11" s="13">
        <f t="shared" si="0"/>
        <v>0.2857142857142857</v>
      </c>
    </row>
    <row r="12" spans="1:19" x14ac:dyDescent="0.25">
      <c r="A12">
        <v>11264910</v>
      </c>
      <c r="B12">
        <v>16</v>
      </c>
      <c r="C12" t="s">
        <v>4</v>
      </c>
      <c r="D12">
        <v>48</v>
      </c>
      <c r="E12">
        <v>9</v>
      </c>
      <c r="F12">
        <v>15</v>
      </c>
      <c r="G12">
        <v>7</v>
      </c>
      <c r="H12">
        <v>0</v>
      </c>
      <c r="J12" s="4">
        <v>8</v>
      </c>
      <c r="K12" s="5">
        <v>9</v>
      </c>
      <c r="N12" s="4">
        <v>7</v>
      </c>
      <c r="O12" s="5">
        <v>3</v>
      </c>
      <c r="P12" s="5">
        <v>2</v>
      </c>
      <c r="Q12" s="5"/>
      <c r="R12" s="13">
        <f t="shared" si="0"/>
        <v>0.6</v>
      </c>
    </row>
    <row r="13" spans="1:19" x14ac:dyDescent="0.25">
      <c r="A13">
        <v>11206335</v>
      </c>
      <c r="B13">
        <v>53</v>
      </c>
      <c r="C13" t="s">
        <v>6</v>
      </c>
      <c r="D13">
        <v>46</v>
      </c>
      <c r="E13">
        <v>3</v>
      </c>
      <c r="F13">
        <v>9</v>
      </c>
      <c r="G13">
        <v>7</v>
      </c>
      <c r="H13">
        <v>0</v>
      </c>
      <c r="J13" s="4">
        <v>9</v>
      </c>
      <c r="K13" s="5">
        <v>11</v>
      </c>
      <c r="N13" s="4">
        <v>8</v>
      </c>
      <c r="O13" s="5">
        <v>3</v>
      </c>
      <c r="P13" s="5">
        <v>2</v>
      </c>
      <c r="Q13" s="5"/>
      <c r="R13" s="13">
        <f t="shared" si="0"/>
        <v>0.6</v>
      </c>
    </row>
    <row r="14" spans="1:19" x14ac:dyDescent="0.25">
      <c r="A14">
        <v>11220166</v>
      </c>
      <c r="B14">
        <v>48</v>
      </c>
      <c r="C14" t="s">
        <v>6</v>
      </c>
      <c r="D14">
        <v>53</v>
      </c>
      <c r="E14">
        <v>16</v>
      </c>
      <c r="F14">
        <v>0</v>
      </c>
      <c r="G14">
        <v>7</v>
      </c>
      <c r="H14">
        <v>7</v>
      </c>
      <c r="J14" s="4">
        <v>10</v>
      </c>
      <c r="K14" s="5">
        <v>5</v>
      </c>
      <c r="N14" s="4">
        <v>10</v>
      </c>
      <c r="O14" s="5">
        <v>3</v>
      </c>
      <c r="P14" s="5">
        <v>2</v>
      </c>
      <c r="Q14" s="5"/>
      <c r="R14" s="13">
        <f t="shared" si="0"/>
        <v>0.6</v>
      </c>
    </row>
    <row r="15" spans="1:19" x14ac:dyDescent="0.25">
      <c r="A15">
        <v>11247775</v>
      </c>
      <c r="B15">
        <v>39</v>
      </c>
      <c r="C15" t="s">
        <v>4</v>
      </c>
      <c r="D15">
        <v>58</v>
      </c>
      <c r="E15">
        <v>5</v>
      </c>
      <c r="F15">
        <v>14</v>
      </c>
      <c r="G15">
        <v>0</v>
      </c>
      <c r="H15">
        <v>7</v>
      </c>
      <c r="J15" s="4">
        <v>11</v>
      </c>
      <c r="K15" s="5">
        <v>19</v>
      </c>
      <c r="N15" s="4">
        <v>11</v>
      </c>
      <c r="O15" s="5">
        <v>4</v>
      </c>
      <c r="P15" s="5">
        <v>2</v>
      </c>
      <c r="Q15" s="5"/>
      <c r="R15" s="13">
        <f t="shared" si="0"/>
        <v>0.66666666666666663</v>
      </c>
    </row>
    <row r="16" spans="1:19" x14ac:dyDescent="0.25">
      <c r="A16">
        <v>11247779</v>
      </c>
      <c r="B16">
        <v>19</v>
      </c>
      <c r="C16" t="s">
        <v>6</v>
      </c>
      <c r="D16">
        <v>53</v>
      </c>
      <c r="E16">
        <v>16</v>
      </c>
      <c r="F16">
        <v>0</v>
      </c>
      <c r="G16">
        <v>0</v>
      </c>
      <c r="H16">
        <v>7</v>
      </c>
      <c r="J16" s="4">
        <v>12</v>
      </c>
      <c r="K16" s="5">
        <v>5</v>
      </c>
      <c r="N16" s="4">
        <v>12</v>
      </c>
      <c r="O16" s="5">
        <v>5</v>
      </c>
      <c r="P16" s="5">
        <v>1</v>
      </c>
      <c r="Q16" s="5"/>
      <c r="R16" s="13">
        <f t="shared" si="0"/>
        <v>0.83333333333333337</v>
      </c>
    </row>
    <row r="17" spans="1:18" x14ac:dyDescent="0.25">
      <c r="A17">
        <v>11247794</v>
      </c>
      <c r="B17">
        <v>69</v>
      </c>
      <c r="C17" t="s">
        <v>6</v>
      </c>
      <c r="D17">
        <v>55</v>
      </c>
      <c r="E17">
        <v>5</v>
      </c>
      <c r="F17">
        <v>14</v>
      </c>
      <c r="G17">
        <v>7</v>
      </c>
      <c r="H17">
        <v>0</v>
      </c>
      <c r="J17" s="4">
        <v>13</v>
      </c>
      <c r="K17" s="5">
        <v>4</v>
      </c>
      <c r="N17" s="4">
        <v>13</v>
      </c>
      <c r="O17" s="5"/>
      <c r="P17" s="5">
        <v>1</v>
      </c>
      <c r="Q17" s="5"/>
      <c r="R17" s="13">
        <f t="shared" si="0"/>
        <v>0</v>
      </c>
    </row>
    <row r="18" spans="1:18" x14ac:dyDescent="0.25">
      <c r="A18">
        <v>11261911</v>
      </c>
      <c r="B18">
        <v>50</v>
      </c>
      <c r="C18" t="s">
        <v>4</v>
      </c>
      <c r="D18">
        <v>26</v>
      </c>
      <c r="E18">
        <v>13</v>
      </c>
      <c r="F18">
        <v>1</v>
      </c>
      <c r="G18">
        <v>0</v>
      </c>
      <c r="H18">
        <v>0</v>
      </c>
      <c r="J18" s="4">
        <v>14</v>
      </c>
      <c r="K18" s="5">
        <v>2</v>
      </c>
      <c r="N18" s="4">
        <v>14</v>
      </c>
      <c r="O18" s="5">
        <v>5</v>
      </c>
      <c r="P18" s="5"/>
      <c r="Q18" s="5"/>
      <c r="R18" s="13">
        <f t="shared" si="0"/>
        <v>1</v>
      </c>
    </row>
    <row r="19" spans="1:18" x14ac:dyDescent="0.25">
      <c r="A19">
        <v>617285569</v>
      </c>
      <c r="B19">
        <v>56</v>
      </c>
      <c r="C19" t="s">
        <v>4</v>
      </c>
      <c r="D19">
        <v>52</v>
      </c>
      <c r="G19">
        <v>0</v>
      </c>
      <c r="H19">
        <v>0</v>
      </c>
      <c r="J19" s="4">
        <v>16</v>
      </c>
      <c r="K19" s="5">
        <v>3</v>
      </c>
      <c r="N19" s="4">
        <v>15</v>
      </c>
      <c r="O19" s="5">
        <v>1</v>
      </c>
      <c r="P19" s="5">
        <v>2</v>
      </c>
      <c r="Q19" s="5"/>
      <c r="R19" s="13">
        <f t="shared" si="0"/>
        <v>0.33333333333333331</v>
      </c>
    </row>
    <row r="20" spans="1:18" x14ac:dyDescent="0.25">
      <c r="A20">
        <v>620610112</v>
      </c>
      <c r="B20">
        <v>39</v>
      </c>
      <c r="C20" t="s">
        <v>6</v>
      </c>
      <c r="D20">
        <v>53</v>
      </c>
      <c r="E20">
        <v>10</v>
      </c>
      <c r="F20">
        <v>16</v>
      </c>
      <c r="G20">
        <v>0</v>
      </c>
      <c r="H20">
        <v>0</v>
      </c>
      <c r="J20" s="4">
        <v>19</v>
      </c>
      <c r="K20" s="5">
        <v>1</v>
      </c>
      <c r="N20" s="4">
        <v>16</v>
      </c>
      <c r="O20" s="5">
        <v>1</v>
      </c>
      <c r="P20" s="5">
        <v>2</v>
      </c>
      <c r="Q20" s="5"/>
      <c r="R20" s="13">
        <f t="shared" si="0"/>
        <v>0.33333333333333331</v>
      </c>
    </row>
    <row r="21" spans="1:18" x14ac:dyDescent="0.25">
      <c r="A21">
        <v>11210678</v>
      </c>
      <c r="B21">
        <v>30</v>
      </c>
      <c r="C21" t="s">
        <v>4</v>
      </c>
      <c r="D21">
        <v>49</v>
      </c>
      <c r="E21">
        <v>11</v>
      </c>
      <c r="F21">
        <v>16</v>
      </c>
      <c r="G21">
        <v>0</v>
      </c>
      <c r="H21">
        <v>0</v>
      </c>
      <c r="J21" s="4" t="s">
        <v>108</v>
      </c>
      <c r="K21" s="5">
        <v>55</v>
      </c>
      <c r="N21" s="4">
        <v>17</v>
      </c>
      <c r="O21" s="5">
        <v>1</v>
      </c>
      <c r="P21" s="5"/>
      <c r="Q21" s="5"/>
      <c r="R21" s="13">
        <f t="shared" si="0"/>
        <v>1</v>
      </c>
    </row>
    <row r="22" spans="1:18" x14ac:dyDescent="0.25">
      <c r="A22">
        <v>11234135</v>
      </c>
      <c r="B22">
        <v>10</v>
      </c>
      <c r="C22" t="s">
        <v>6</v>
      </c>
      <c r="D22">
        <v>21</v>
      </c>
      <c r="E22">
        <v>11</v>
      </c>
      <c r="F22">
        <v>16</v>
      </c>
      <c r="G22">
        <v>2</v>
      </c>
      <c r="H22">
        <v>0</v>
      </c>
      <c r="J22" s="4" t="s">
        <v>24</v>
      </c>
      <c r="K22" s="5">
        <v>140</v>
      </c>
      <c r="N22" s="4" t="s">
        <v>108</v>
      </c>
      <c r="O22" s="5">
        <v>29</v>
      </c>
      <c r="P22" s="5">
        <v>19</v>
      </c>
      <c r="Q22" s="5"/>
      <c r="R22" s="13">
        <f t="shared" si="0"/>
        <v>0.60416666666666663</v>
      </c>
    </row>
    <row r="23" spans="1:18" x14ac:dyDescent="0.25">
      <c r="A23">
        <v>11261993</v>
      </c>
      <c r="B23">
        <v>41</v>
      </c>
      <c r="C23" t="s">
        <v>6</v>
      </c>
      <c r="D23">
        <v>52</v>
      </c>
      <c r="E23">
        <v>12</v>
      </c>
      <c r="F23">
        <v>8</v>
      </c>
      <c r="G23">
        <v>0</v>
      </c>
      <c r="H23">
        <v>0</v>
      </c>
      <c r="N23" s="4" t="s">
        <v>24</v>
      </c>
      <c r="O23" s="5">
        <v>64</v>
      </c>
      <c r="P23" s="5">
        <v>47</v>
      </c>
      <c r="Q23" s="5"/>
      <c r="R23" s="13">
        <f t="shared" si="0"/>
        <v>0.57657657657657657</v>
      </c>
    </row>
    <row r="24" spans="1:18" x14ac:dyDescent="0.25">
      <c r="A24">
        <v>11263689</v>
      </c>
      <c r="B24">
        <v>34</v>
      </c>
      <c r="C24" t="s">
        <v>4</v>
      </c>
      <c r="D24">
        <v>81</v>
      </c>
      <c r="G24">
        <v>0</v>
      </c>
      <c r="H24">
        <v>2</v>
      </c>
      <c r="M24">
        <f>111/2461</f>
        <v>4.5103616416091022E-2</v>
      </c>
      <c r="R24" s="13" t="e">
        <f t="shared" si="0"/>
        <v>#DIV/0!</v>
      </c>
    </row>
    <row r="25" spans="1:18" x14ac:dyDescent="0.25">
      <c r="A25">
        <v>11266553</v>
      </c>
      <c r="B25">
        <v>12</v>
      </c>
      <c r="C25" t="s">
        <v>4</v>
      </c>
      <c r="D25">
        <v>79</v>
      </c>
      <c r="E25">
        <v>8</v>
      </c>
      <c r="F25">
        <v>3</v>
      </c>
      <c r="G25">
        <v>0</v>
      </c>
      <c r="H25">
        <v>2</v>
      </c>
      <c r="M25">
        <f>60/103</f>
        <v>0.58252427184466016</v>
      </c>
    </row>
    <row r="26" spans="1:18" x14ac:dyDescent="0.25">
      <c r="A26">
        <v>11266553</v>
      </c>
      <c r="B26">
        <v>86</v>
      </c>
      <c r="C26" t="s">
        <v>4</v>
      </c>
      <c r="D26">
        <v>79</v>
      </c>
      <c r="E26">
        <v>8</v>
      </c>
      <c r="F26">
        <v>3</v>
      </c>
      <c r="G26">
        <v>0</v>
      </c>
      <c r="H26">
        <v>2</v>
      </c>
    </row>
    <row r="27" spans="1:18" x14ac:dyDescent="0.25">
      <c r="A27">
        <v>11261122</v>
      </c>
      <c r="B27">
        <v>39</v>
      </c>
      <c r="C27" t="s">
        <v>4</v>
      </c>
      <c r="D27">
        <v>82</v>
      </c>
      <c r="E27">
        <v>8</v>
      </c>
      <c r="F27">
        <v>15</v>
      </c>
      <c r="G27">
        <v>0</v>
      </c>
      <c r="H27">
        <v>7</v>
      </c>
      <c r="M27" s="76">
        <f>M24*3.5249/4.4344</f>
        <v>3.5852818308018952E-2</v>
      </c>
    </row>
    <row r="28" spans="1:18" x14ac:dyDescent="0.25">
      <c r="A28">
        <v>11266618</v>
      </c>
      <c r="B28">
        <v>41</v>
      </c>
      <c r="C28" t="s">
        <v>4</v>
      </c>
      <c r="D28">
        <v>82</v>
      </c>
      <c r="E28">
        <v>11</v>
      </c>
      <c r="F28">
        <v>7</v>
      </c>
      <c r="G28">
        <v>0</v>
      </c>
      <c r="H28">
        <v>2</v>
      </c>
    </row>
    <row r="29" spans="1:18" x14ac:dyDescent="0.25">
      <c r="A29">
        <v>11266842</v>
      </c>
      <c r="B29">
        <v>20</v>
      </c>
      <c r="C29" t="s">
        <v>6</v>
      </c>
      <c r="D29">
        <v>19</v>
      </c>
      <c r="E29">
        <v>14</v>
      </c>
      <c r="F29">
        <v>13</v>
      </c>
      <c r="G29">
        <v>0</v>
      </c>
      <c r="H29">
        <v>0</v>
      </c>
    </row>
    <row r="30" spans="1:18" x14ac:dyDescent="0.25">
      <c r="A30">
        <v>11266403</v>
      </c>
      <c r="B30">
        <v>42</v>
      </c>
      <c r="C30" t="s">
        <v>6</v>
      </c>
      <c r="D30">
        <v>55</v>
      </c>
      <c r="E30">
        <v>19</v>
      </c>
      <c r="F30">
        <v>17</v>
      </c>
      <c r="G30">
        <v>7</v>
      </c>
      <c r="H30">
        <v>0</v>
      </c>
    </row>
    <row r="31" spans="1:18" x14ac:dyDescent="0.25">
      <c r="A31">
        <v>11270772</v>
      </c>
      <c r="B31">
        <v>39</v>
      </c>
      <c r="C31" t="s">
        <v>4</v>
      </c>
      <c r="D31">
        <v>42</v>
      </c>
      <c r="E31">
        <v>6</v>
      </c>
      <c r="F31">
        <v>6</v>
      </c>
      <c r="G31">
        <v>0</v>
      </c>
      <c r="H31">
        <v>7</v>
      </c>
    </row>
    <row r="32" spans="1:18" x14ac:dyDescent="0.25">
      <c r="A32">
        <v>11270756</v>
      </c>
      <c r="B32">
        <v>28</v>
      </c>
      <c r="C32" t="s">
        <v>4</v>
      </c>
      <c r="D32">
        <v>19</v>
      </c>
      <c r="G32">
        <v>0</v>
      </c>
      <c r="H32">
        <v>0</v>
      </c>
      <c r="N32" t="s">
        <v>246</v>
      </c>
      <c r="O32" t="s">
        <v>4</v>
      </c>
      <c r="P32" t="s">
        <v>6</v>
      </c>
      <c r="Q32" t="s">
        <v>22</v>
      </c>
    </row>
    <row r="33" spans="1:17" x14ac:dyDescent="0.25">
      <c r="A33">
        <v>11274645</v>
      </c>
      <c r="B33">
        <v>60</v>
      </c>
      <c r="C33" t="s">
        <v>4</v>
      </c>
      <c r="D33">
        <v>47</v>
      </c>
      <c r="E33">
        <v>6</v>
      </c>
      <c r="F33">
        <v>6</v>
      </c>
      <c r="G33">
        <v>0</v>
      </c>
      <c r="H33">
        <v>0</v>
      </c>
      <c r="N33" s="4">
        <v>0</v>
      </c>
      <c r="O33" s="5"/>
      <c r="P33" s="5">
        <v>3</v>
      </c>
      <c r="Q33" s="13">
        <f>O33/(O33+P33)</f>
        <v>0</v>
      </c>
    </row>
    <row r="34" spans="1:17" x14ac:dyDescent="0.25">
      <c r="A34">
        <v>11191683</v>
      </c>
      <c r="B34">
        <v>67</v>
      </c>
      <c r="C34" t="s">
        <v>4</v>
      </c>
      <c r="D34">
        <v>20</v>
      </c>
      <c r="G34">
        <v>2</v>
      </c>
      <c r="H34">
        <v>0</v>
      </c>
      <c r="N34" s="4">
        <v>1</v>
      </c>
      <c r="O34" s="5">
        <v>1</v>
      </c>
      <c r="P34" s="5"/>
      <c r="Q34" s="13">
        <f t="shared" ref="Q34:Q51" si="1">O34/(O34+P34)</f>
        <v>1</v>
      </c>
    </row>
    <row r="35" spans="1:17" x14ac:dyDescent="0.25">
      <c r="A35">
        <v>11234137</v>
      </c>
      <c r="B35">
        <v>74</v>
      </c>
      <c r="C35" t="s">
        <v>4</v>
      </c>
      <c r="D35">
        <v>71</v>
      </c>
      <c r="E35">
        <v>9</v>
      </c>
      <c r="F35">
        <v>14</v>
      </c>
      <c r="G35">
        <v>0</v>
      </c>
      <c r="H35">
        <v>0</v>
      </c>
      <c r="N35" s="4">
        <v>3</v>
      </c>
      <c r="O35" s="5">
        <v>2</v>
      </c>
      <c r="P35" s="5">
        <v>2</v>
      </c>
      <c r="Q35" s="13">
        <f t="shared" si="1"/>
        <v>0.5</v>
      </c>
    </row>
    <row r="36" spans="1:17" x14ac:dyDescent="0.25">
      <c r="A36">
        <v>11245767</v>
      </c>
      <c r="B36">
        <v>43</v>
      </c>
      <c r="C36" t="s">
        <v>4</v>
      </c>
      <c r="D36">
        <v>80</v>
      </c>
      <c r="E36">
        <v>9</v>
      </c>
      <c r="F36">
        <v>14</v>
      </c>
      <c r="G36">
        <v>0</v>
      </c>
      <c r="H36">
        <v>2</v>
      </c>
      <c r="N36" s="4">
        <v>4</v>
      </c>
      <c r="O36" s="5">
        <v>3</v>
      </c>
      <c r="P36" s="5">
        <v>4</v>
      </c>
      <c r="Q36" s="13">
        <f t="shared" si="1"/>
        <v>0.42857142857142855</v>
      </c>
    </row>
    <row r="37" spans="1:17" x14ac:dyDescent="0.25">
      <c r="A37">
        <v>11238089</v>
      </c>
      <c r="B37">
        <v>22</v>
      </c>
      <c r="C37" t="s">
        <v>6</v>
      </c>
      <c r="D37">
        <v>49</v>
      </c>
      <c r="G37">
        <v>0</v>
      </c>
      <c r="H37">
        <v>0</v>
      </c>
      <c r="N37" s="4">
        <v>5</v>
      </c>
      <c r="O37" s="5">
        <v>1</v>
      </c>
      <c r="P37" s="5">
        <v>5</v>
      </c>
      <c r="Q37" s="13">
        <f t="shared" si="1"/>
        <v>0.16666666666666666</v>
      </c>
    </row>
    <row r="38" spans="1:17" x14ac:dyDescent="0.25">
      <c r="A38">
        <v>11264622</v>
      </c>
      <c r="B38">
        <v>72</v>
      </c>
      <c r="C38" t="s">
        <v>4</v>
      </c>
      <c r="D38">
        <v>30</v>
      </c>
      <c r="E38">
        <v>5</v>
      </c>
      <c r="F38">
        <v>14</v>
      </c>
      <c r="G38">
        <v>0</v>
      </c>
      <c r="H38">
        <v>0</v>
      </c>
      <c r="N38" s="4">
        <v>6</v>
      </c>
      <c r="O38" s="5">
        <v>3</v>
      </c>
      <c r="P38" s="5">
        <v>3</v>
      </c>
      <c r="Q38" s="13">
        <f t="shared" si="1"/>
        <v>0.5</v>
      </c>
    </row>
    <row r="39" spans="1:17" x14ac:dyDescent="0.25">
      <c r="A39">
        <v>11269806</v>
      </c>
      <c r="B39">
        <v>57</v>
      </c>
      <c r="C39" t="s">
        <v>6</v>
      </c>
      <c r="D39">
        <v>38</v>
      </c>
      <c r="E39">
        <v>3</v>
      </c>
      <c r="F39">
        <v>4</v>
      </c>
      <c r="G39">
        <v>0</v>
      </c>
      <c r="H39">
        <v>0</v>
      </c>
      <c r="N39" s="4">
        <v>7</v>
      </c>
      <c r="O39" s="5">
        <v>2</v>
      </c>
      <c r="P39" s="5">
        <v>2</v>
      </c>
      <c r="Q39" s="13">
        <f t="shared" si="1"/>
        <v>0.5</v>
      </c>
    </row>
    <row r="40" spans="1:17" x14ac:dyDescent="0.25">
      <c r="A40">
        <v>11277893</v>
      </c>
      <c r="B40">
        <v>108</v>
      </c>
      <c r="C40" t="s">
        <v>4</v>
      </c>
      <c r="D40">
        <v>71</v>
      </c>
      <c r="E40">
        <v>12</v>
      </c>
      <c r="F40">
        <v>8</v>
      </c>
      <c r="G40">
        <v>0</v>
      </c>
      <c r="H40">
        <v>2</v>
      </c>
      <c r="N40" s="4">
        <v>8</v>
      </c>
      <c r="O40" s="5">
        <v>3</v>
      </c>
      <c r="P40" s="5">
        <v>3</v>
      </c>
      <c r="Q40" s="13">
        <f t="shared" si="1"/>
        <v>0.5</v>
      </c>
    </row>
    <row r="41" spans="1:17" x14ac:dyDescent="0.25">
      <c r="A41">
        <v>11249810</v>
      </c>
      <c r="B41">
        <v>22</v>
      </c>
      <c r="C41" t="s">
        <v>4</v>
      </c>
      <c r="D41">
        <v>46</v>
      </c>
      <c r="G41">
        <v>2</v>
      </c>
      <c r="H41">
        <v>0</v>
      </c>
      <c r="N41" s="4">
        <v>9</v>
      </c>
      <c r="O41" s="5"/>
      <c r="P41" s="5">
        <v>1</v>
      </c>
      <c r="Q41" s="13">
        <f t="shared" si="1"/>
        <v>0</v>
      </c>
    </row>
    <row r="42" spans="1:17" x14ac:dyDescent="0.25">
      <c r="A42">
        <v>11249813</v>
      </c>
      <c r="B42">
        <v>70</v>
      </c>
      <c r="C42" t="s">
        <v>4</v>
      </c>
      <c r="D42">
        <v>44</v>
      </c>
      <c r="E42">
        <v>12</v>
      </c>
      <c r="F42">
        <v>8</v>
      </c>
      <c r="G42">
        <v>2</v>
      </c>
      <c r="H42">
        <v>0</v>
      </c>
      <c r="N42" s="4">
        <v>10</v>
      </c>
      <c r="O42" s="5">
        <v>3</v>
      </c>
      <c r="P42" s="5">
        <v>3</v>
      </c>
      <c r="Q42" s="13">
        <f t="shared" si="1"/>
        <v>0.5</v>
      </c>
    </row>
    <row r="43" spans="1:17" x14ac:dyDescent="0.25">
      <c r="A43">
        <v>11260920</v>
      </c>
      <c r="B43">
        <v>28</v>
      </c>
      <c r="C43" t="s">
        <v>6</v>
      </c>
      <c r="D43">
        <v>50</v>
      </c>
      <c r="G43">
        <v>0</v>
      </c>
      <c r="H43">
        <v>0</v>
      </c>
      <c r="N43" s="4">
        <v>11</v>
      </c>
      <c r="O43" s="5">
        <v>4</v>
      </c>
      <c r="P43" s="5">
        <v>2</v>
      </c>
      <c r="Q43" s="13">
        <f t="shared" si="1"/>
        <v>0.66666666666666663</v>
      </c>
    </row>
    <row r="44" spans="1:17" x14ac:dyDescent="0.25">
      <c r="A44">
        <v>11277269</v>
      </c>
      <c r="B44">
        <v>110</v>
      </c>
      <c r="C44" t="s">
        <v>6</v>
      </c>
      <c r="D44">
        <v>60</v>
      </c>
      <c r="E44">
        <v>11</v>
      </c>
      <c r="F44">
        <v>4</v>
      </c>
      <c r="G44">
        <v>0</v>
      </c>
      <c r="H44">
        <v>7</v>
      </c>
      <c r="N44" s="4">
        <v>12</v>
      </c>
      <c r="O44" s="5">
        <v>5</v>
      </c>
      <c r="P44" s="5">
        <v>1</v>
      </c>
      <c r="Q44" s="13">
        <f t="shared" si="1"/>
        <v>0.83333333333333337</v>
      </c>
    </row>
    <row r="45" spans="1:17" x14ac:dyDescent="0.25">
      <c r="A45">
        <v>620512022</v>
      </c>
      <c r="B45">
        <v>14</v>
      </c>
      <c r="C45" t="s">
        <v>4</v>
      </c>
      <c r="D45">
        <v>41</v>
      </c>
      <c r="G45">
        <v>0</v>
      </c>
      <c r="H45">
        <v>0</v>
      </c>
      <c r="N45" s="4">
        <v>13</v>
      </c>
      <c r="O45" s="5"/>
      <c r="P45" s="5">
        <v>1</v>
      </c>
      <c r="Q45" s="13">
        <f t="shared" si="1"/>
        <v>0</v>
      </c>
    </row>
    <row r="46" spans="1:17" x14ac:dyDescent="0.25">
      <c r="A46">
        <v>619432240</v>
      </c>
      <c r="B46">
        <v>33</v>
      </c>
      <c r="C46" t="s">
        <v>6</v>
      </c>
      <c r="D46">
        <v>43</v>
      </c>
      <c r="G46">
        <v>0</v>
      </c>
      <c r="H46">
        <v>0</v>
      </c>
      <c r="N46" s="4">
        <v>14</v>
      </c>
      <c r="O46" s="5">
        <v>8</v>
      </c>
      <c r="P46" s="5">
        <v>1</v>
      </c>
      <c r="Q46" s="13">
        <f t="shared" si="1"/>
        <v>0.88888888888888884</v>
      </c>
    </row>
    <row r="47" spans="1:17" x14ac:dyDescent="0.25">
      <c r="A47">
        <v>11282956</v>
      </c>
      <c r="B47">
        <v>29</v>
      </c>
      <c r="C47" t="s">
        <v>6</v>
      </c>
      <c r="D47">
        <v>53</v>
      </c>
      <c r="E47">
        <v>9</v>
      </c>
      <c r="F47">
        <v>3</v>
      </c>
      <c r="G47">
        <v>0</v>
      </c>
      <c r="H47">
        <v>0</v>
      </c>
      <c r="N47" s="4">
        <v>15</v>
      </c>
      <c r="O47" s="5">
        <v>3</v>
      </c>
      <c r="P47" s="5">
        <v>3</v>
      </c>
      <c r="Q47" s="13">
        <f t="shared" si="1"/>
        <v>0.5</v>
      </c>
    </row>
    <row r="48" spans="1:17" x14ac:dyDescent="0.25">
      <c r="A48">
        <v>11222838</v>
      </c>
      <c r="B48">
        <v>47</v>
      </c>
      <c r="C48" t="s">
        <v>6</v>
      </c>
      <c r="D48">
        <v>77</v>
      </c>
      <c r="E48">
        <v>10</v>
      </c>
      <c r="F48">
        <v>8</v>
      </c>
      <c r="G48">
        <v>7</v>
      </c>
      <c r="H48">
        <v>0</v>
      </c>
      <c r="N48" s="4">
        <v>16</v>
      </c>
      <c r="O48" s="5">
        <v>1</v>
      </c>
      <c r="P48" s="5">
        <v>2</v>
      </c>
      <c r="Q48" s="13">
        <f t="shared" si="1"/>
        <v>0.33333333333333331</v>
      </c>
    </row>
    <row r="49" spans="1:17" x14ac:dyDescent="0.25">
      <c r="A49">
        <v>11273136</v>
      </c>
      <c r="B49">
        <v>7</v>
      </c>
      <c r="C49" t="s">
        <v>4</v>
      </c>
      <c r="D49">
        <v>73</v>
      </c>
      <c r="E49">
        <v>5</v>
      </c>
      <c r="F49">
        <v>14</v>
      </c>
      <c r="G49">
        <v>7</v>
      </c>
      <c r="H49">
        <v>7</v>
      </c>
      <c r="N49" s="4">
        <v>17</v>
      </c>
      <c r="O49" s="5"/>
      <c r="P49" s="5">
        <v>1</v>
      </c>
      <c r="Q49" s="13">
        <f t="shared" si="1"/>
        <v>0</v>
      </c>
    </row>
    <row r="50" spans="1:17" x14ac:dyDescent="0.25">
      <c r="A50">
        <v>11251768</v>
      </c>
      <c r="B50">
        <v>44</v>
      </c>
      <c r="C50" t="s">
        <v>6</v>
      </c>
      <c r="D50">
        <v>60</v>
      </c>
      <c r="E50">
        <v>7</v>
      </c>
      <c r="F50">
        <v>15</v>
      </c>
      <c r="G50">
        <v>8</v>
      </c>
      <c r="H50">
        <v>0</v>
      </c>
      <c r="N50" s="4">
        <v>-99</v>
      </c>
      <c r="O50" s="5">
        <v>31</v>
      </c>
      <c r="P50" s="5">
        <v>22</v>
      </c>
      <c r="Q50" s="13">
        <f t="shared" si="1"/>
        <v>0.58490566037735847</v>
      </c>
    </row>
    <row r="51" spans="1:17" x14ac:dyDescent="0.25">
      <c r="A51">
        <v>10980340</v>
      </c>
      <c r="B51">
        <v>42</v>
      </c>
      <c r="C51" t="s">
        <v>6</v>
      </c>
      <c r="D51">
        <v>81</v>
      </c>
      <c r="G51">
        <v>4</v>
      </c>
      <c r="H51">
        <v>1</v>
      </c>
      <c r="N51" s="4" t="s">
        <v>24</v>
      </c>
      <c r="O51" s="5">
        <v>70</v>
      </c>
      <c r="P51" s="5">
        <v>59</v>
      </c>
      <c r="Q51" s="13">
        <f t="shared" si="1"/>
        <v>0.54263565891472865</v>
      </c>
    </row>
    <row r="52" spans="1:17" x14ac:dyDescent="0.25">
      <c r="A52">
        <v>10765945</v>
      </c>
      <c r="B52">
        <v>7</v>
      </c>
      <c r="C52" t="s">
        <v>4</v>
      </c>
      <c r="D52">
        <v>91</v>
      </c>
      <c r="G52">
        <v>4</v>
      </c>
      <c r="H52">
        <v>0</v>
      </c>
    </row>
    <row r="53" spans="1:17" x14ac:dyDescent="0.25">
      <c r="A53">
        <v>10765749</v>
      </c>
      <c r="B53">
        <v>81</v>
      </c>
      <c r="C53" t="s">
        <v>6</v>
      </c>
      <c r="D53">
        <v>81</v>
      </c>
      <c r="G53">
        <v>4</v>
      </c>
      <c r="H53">
        <v>0</v>
      </c>
    </row>
    <row r="54" spans="1:17" x14ac:dyDescent="0.25">
      <c r="A54">
        <v>11105320</v>
      </c>
      <c r="B54">
        <v>17</v>
      </c>
      <c r="C54" t="s">
        <v>4</v>
      </c>
      <c r="D54">
        <v>77</v>
      </c>
      <c r="G54">
        <v>4</v>
      </c>
      <c r="H54">
        <v>0</v>
      </c>
    </row>
    <row r="55" spans="1:17" x14ac:dyDescent="0.25">
      <c r="A55">
        <v>11198370</v>
      </c>
      <c r="B55">
        <v>71</v>
      </c>
      <c r="C55" t="s">
        <v>4</v>
      </c>
      <c r="D55">
        <v>79</v>
      </c>
      <c r="G55">
        <v>4</v>
      </c>
      <c r="H55">
        <v>2</v>
      </c>
    </row>
    <row r="56" spans="1:17" x14ac:dyDescent="0.25">
      <c r="A56">
        <v>11183291</v>
      </c>
      <c r="B56">
        <v>30</v>
      </c>
      <c r="C56" t="s">
        <v>4</v>
      </c>
      <c r="D56">
        <v>80</v>
      </c>
      <c r="G56">
        <v>4</v>
      </c>
      <c r="H56">
        <v>0</v>
      </c>
    </row>
    <row r="57" spans="1:17" x14ac:dyDescent="0.25">
      <c r="A57">
        <v>11211553</v>
      </c>
      <c r="B57">
        <v>71</v>
      </c>
      <c r="C57" t="s">
        <v>4</v>
      </c>
      <c r="D57">
        <v>81</v>
      </c>
      <c r="G57">
        <v>4</v>
      </c>
      <c r="H57">
        <v>0</v>
      </c>
    </row>
    <row r="58" spans="1:17" x14ac:dyDescent="0.25">
      <c r="A58">
        <v>10910085</v>
      </c>
      <c r="B58">
        <v>27</v>
      </c>
      <c r="C58" t="s">
        <v>6</v>
      </c>
      <c r="D58">
        <v>81</v>
      </c>
      <c r="G58">
        <v>4</v>
      </c>
      <c r="H58">
        <v>4</v>
      </c>
    </row>
    <row r="59" spans="1:17" x14ac:dyDescent="0.25">
      <c r="A59">
        <v>11101596</v>
      </c>
      <c r="B59">
        <v>2</v>
      </c>
      <c r="C59" t="s">
        <v>4</v>
      </c>
      <c r="D59">
        <v>79</v>
      </c>
      <c r="G59">
        <v>4</v>
      </c>
      <c r="H59">
        <v>4</v>
      </c>
    </row>
    <row r="60" spans="1:17" x14ac:dyDescent="0.25">
      <c r="A60">
        <v>11224684</v>
      </c>
      <c r="B60">
        <v>69</v>
      </c>
      <c r="C60" t="s">
        <v>6</v>
      </c>
      <c r="D60">
        <v>23</v>
      </c>
      <c r="G60">
        <v>4</v>
      </c>
      <c r="H60">
        <v>4</v>
      </c>
    </row>
    <row r="61" spans="1:17" x14ac:dyDescent="0.25">
      <c r="A61">
        <v>11108334</v>
      </c>
      <c r="B61">
        <v>81</v>
      </c>
      <c r="C61" t="s">
        <v>6</v>
      </c>
      <c r="D61">
        <v>77</v>
      </c>
      <c r="G61">
        <v>4</v>
      </c>
      <c r="H61">
        <v>7</v>
      </c>
    </row>
    <row r="62" spans="1:17" x14ac:dyDescent="0.25">
      <c r="A62">
        <v>10989482</v>
      </c>
      <c r="B62">
        <v>42</v>
      </c>
      <c r="C62" t="s">
        <v>4</v>
      </c>
      <c r="D62">
        <v>77</v>
      </c>
      <c r="G62">
        <v>4</v>
      </c>
      <c r="H62">
        <v>4</v>
      </c>
    </row>
    <row r="63" spans="1:17" x14ac:dyDescent="0.25">
      <c r="A63">
        <v>11192168</v>
      </c>
      <c r="B63">
        <v>27</v>
      </c>
      <c r="C63" t="s">
        <v>4</v>
      </c>
      <c r="D63">
        <v>76</v>
      </c>
      <c r="G63">
        <v>4</v>
      </c>
      <c r="H63">
        <v>0</v>
      </c>
    </row>
    <row r="64" spans="1:17" x14ac:dyDescent="0.25">
      <c r="A64">
        <v>11106108</v>
      </c>
      <c r="B64">
        <v>73</v>
      </c>
      <c r="C64" t="s">
        <v>4</v>
      </c>
      <c r="D64">
        <v>82</v>
      </c>
      <c r="G64">
        <v>4</v>
      </c>
      <c r="H64">
        <v>0</v>
      </c>
    </row>
    <row r="65" spans="1:8" x14ac:dyDescent="0.25">
      <c r="A65">
        <v>11213058</v>
      </c>
      <c r="B65">
        <v>86</v>
      </c>
      <c r="C65" t="s">
        <v>4</v>
      </c>
      <c r="D65">
        <v>82</v>
      </c>
      <c r="G65">
        <v>4</v>
      </c>
      <c r="H65">
        <v>0</v>
      </c>
    </row>
    <row r="66" spans="1:8" x14ac:dyDescent="0.25">
      <c r="A66">
        <v>11213347</v>
      </c>
      <c r="B66">
        <v>63</v>
      </c>
      <c r="C66" t="s">
        <v>4</v>
      </c>
      <c r="D66">
        <v>77</v>
      </c>
      <c r="G66">
        <v>4</v>
      </c>
      <c r="H66">
        <v>0</v>
      </c>
    </row>
    <row r="67" spans="1:8" x14ac:dyDescent="0.25">
      <c r="A67">
        <v>11104843</v>
      </c>
      <c r="B67">
        <v>38</v>
      </c>
      <c r="C67" t="s">
        <v>4</v>
      </c>
      <c r="D67">
        <v>80</v>
      </c>
      <c r="G67">
        <v>4</v>
      </c>
      <c r="H67">
        <v>0</v>
      </c>
    </row>
    <row r="68" spans="1:8" x14ac:dyDescent="0.25">
      <c r="A68">
        <v>11217922</v>
      </c>
      <c r="B68">
        <v>21</v>
      </c>
      <c r="C68" t="s">
        <v>4</v>
      </c>
      <c r="D68">
        <v>83</v>
      </c>
      <c r="G68">
        <v>4</v>
      </c>
      <c r="H68">
        <v>0</v>
      </c>
    </row>
    <row r="69" spans="1:8" x14ac:dyDescent="0.25">
      <c r="A69">
        <v>11210665</v>
      </c>
      <c r="B69">
        <v>78</v>
      </c>
      <c r="C69" t="s">
        <v>4</v>
      </c>
      <c r="D69">
        <v>77</v>
      </c>
      <c r="G69">
        <v>4</v>
      </c>
      <c r="H69">
        <v>0</v>
      </c>
    </row>
    <row r="70" spans="1:8" x14ac:dyDescent="0.25">
      <c r="A70">
        <v>11210396</v>
      </c>
      <c r="B70">
        <v>20</v>
      </c>
      <c r="C70" t="s">
        <v>4</v>
      </c>
      <c r="D70">
        <v>76</v>
      </c>
      <c r="G70">
        <v>4</v>
      </c>
      <c r="H70">
        <v>0</v>
      </c>
    </row>
    <row r="71" spans="1:8" x14ac:dyDescent="0.25">
      <c r="A71">
        <v>11210673</v>
      </c>
      <c r="B71">
        <v>21</v>
      </c>
      <c r="C71" t="s">
        <v>4</v>
      </c>
      <c r="D71">
        <v>75</v>
      </c>
      <c r="G71">
        <v>4</v>
      </c>
      <c r="H71">
        <v>0</v>
      </c>
    </row>
    <row r="72" spans="1:8" x14ac:dyDescent="0.25">
      <c r="A72">
        <v>11211764</v>
      </c>
      <c r="B72">
        <v>77</v>
      </c>
      <c r="C72" t="s">
        <v>6</v>
      </c>
      <c r="D72">
        <v>78</v>
      </c>
      <c r="G72">
        <v>4</v>
      </c>
      <c r="H72">
        <v>1</v>
      </c>
    </row>
    <row r="73" spans="1:8" x14ac:dyDescent="0.25">
      <c r="A73">
        <v>11211296</v>
      </c>
      <c r="B73">
        <v>32</v>
      </c>
      <c r="C73" t="s">
        <v>4</v>
      </c>
      <c r="D73">
        <v>79</v>
      </c>
      <c r="G73">
        <v>4</v>
      </c>
      <c r="H73">
        <v>0</v>
      </c>
    </row>
    <row r="74" spans="1:8" x14ac:dyDescent="0.25">
      <c r="A74">
        <v>11248124</v>
      </c>
      <c r="B74">
        <v>42</v>
      </c>
      <c r="C74" t="s">
        <v>6</v>
      </c>
      <c r="D74">
        <v>48</v>
      </c>
      <c r="G74">
        <v>4</v>
      </c>
      <c r="H74">
        <v>0</v>
      </c>
    </row>
    <row r="75" spans="1:8" x14ac:dyDescent="0.25">
      <c r="A75">
        <v>616221417</v>
      </c>
      <c r="B75">
        <v>36</v>
      </c>
      <c r="C75" t="s">
        <v>4</v>
      </c>
      <c r="D75">
        <v>14</v>
      </c>
      <c r="E75">
        <v>2</v>
      </c>
      <c r="F75">
        <v>10</v>
      </c>
      <c r="G75">
        <v>0</v>
      </c>
      <c r="H75">
        <v>0</v>
      </c>
    </row>
    <row r="76" spans="1:8" x14ac:dyDescent="0.25">
      <c r="A76">
        <v>619858575</v>
      </c>
      <c r="B76">
        <v>56</v>
      </c>
      <c r="C76" t="s">
        <v>6</v>
      </c>
      <c r="D76">
        <v>53</v>
      </c>
      <c r="G76">
        <v>0</v>
      </c>
      <c r="H76">
        <v>0</v>
      </c>
    </row>
    <row r="77" spans="1:8" x14ac:dyDescent="0.25">
      <c r="A77">
        <v>11268889</v>
      </c>
      <c r="B77">
        <v>33</v>
      </c>
      <c r="C77" t="s">
        <v>6</v>
      </c>
      <c r="D77">
        <v>53</v>
      </c>
      <c r="G77">
        <v>7</v>
      </c>
      <c r="H77">
        <v>7</v>
      </c>
    </row>
    <row r="78" spans="1:8" x14ac:dyDescent="0.25">
      <c r="A78">
        <v>11268889</v>
      </c>
      <c r="B78">
        <v>73</v>
      </c>
      <c r="C78" t="s">
        <v>6</v>
      </c>
      <c r="D78">
        <v>53</v>
      </c>
      <c r="G78">
        <v>7</v>
      </c>
      <c r="H78">
        <v>7</v>
      </c>
    </row>
    <row r="79" spans="1:8" x14ac:dyDescent="0.25">
      <c r="A79">
        <v>11269241</v>
      </c>
      <c r="B79">
        <v>70</v>
      </c>
      <c r="C79" t="s">
        <v>6</v>
      </c>
      <c r="D79">
        <v>46</v>
      </c>
      <c r="G79">
        <v>7</v>
      </c>
      <c r="H79">
        <v>0</v>
      </c>
    </row>
    <row r="80" spans="1:8" x14ac:dyDescent="0.25">
      <c r="A80">
        <v>11279300</v>
      </c>
      <c r="B80">
        <v>36</v>
      </c>
      <c r="C80" t="s">
        <v>4</v>
      </c>
      <c r="D80">
        <v>75</v>
      </c>
      <c r="E80">
        <v>5</v>
      </c>
      <c r="F80">
        <v>14</v>
      </c>
      <c r="G80">
        <v>7</v>
      </c>
      <c r="H80">
        <v>0</v>
      </c>
    </row>
    <row r="81" spans="1:8" x14ac:dyDescent="0.25">
      <c r="A81">
        <v>620663891</v>
      </c>
      <c r="B81">
        <v>82</v>
      </c>
      <c r="C81" t="s">
        <v>4</v>
      </c>
      <c r="D81">
        <v>59</v>
      </c>
      <c r="G81">
        <v>3</v>
      </c>
      <c r="H81">
        <v>0</v>
      </c>
    </row>
    <row r="82" spans="1:8" x14ac:dyDescent="0.25">
      <c r="A82">
        <v>11277317</v>
      </c>
      <c r="B82">
        <v>74</v>
      </c>
      <c r="C82" t="s">
        <v>6</v>
      </c>
      <c r="D82">
        <v>78</v>
      </c>
      <c r="E82">
        <v>9</v>
      </c>
      <c r="F82">
        <v>3</v>
      </c>
      <c r="G82">
        <v>0</v>
      </c>
      <c r="H82">
        <v>3</v>
      </c>
    </row>
    <row r="83" spans="1:8" x14ac:dyDescent="0.25">
      <c r="A83">
        <v>11277249</v>
      </c>
      <c r="B83">
        <v>71</v>
      </c>
      <c r="C83" t="s">
        <v>4</v>
      </c>
      <c r="D83">
        <v>28</v>
      </c>
      <c r="E83">
        <v>6</v>
      </c>
      <c r="F83">
        <v>11</v>
      </c>
      <c r="G83">
        <v>0</v>
      </c>
      <c r="H83">
        <v>7</v>
      </c>
    </row>
    <row r="84" spans="1:8" x14ac:dyDescent="0.25">
      <c r="A84">
        <v>11277281</v>
      </c>
      <c r="B84">
        <v>9</v>
      </c>
      <c r="C84" t="s">
        <v>6</v>
      </c>
      <c r="D84">
        <v>62</v>
      </c>
      <c r="E84">
        <v>2</v>
      </c>
      <c r="F84">
        <v>5</v>
      </c>
      <c r="G84">
        <v>0</v>
      </c>
      <c r="H84">
        <v>0</v>
      </c>
    </row>
    <row r="85" spans="1:8" x14ac:dyDescent="0.25">
      <c r="A85">
        <v>620783666</v>
      </c>
      <c r="B85">
        <v>9</v>
      </c>
      <c r="C85" t="s">
        <v>6</v>
      </c>
      <c r="D85">
        <v>39</v>
      </c>
      <c r="E85">
        <v>6</v>
      </c>
      <c r="F85">
        <v>6</v>
      </c>
      <c r="G85">
        <v>0</v>
      </c>
      <c r="H85">
        <v>0</v>
      </c>
    </row>
    <row r="86" spans="1:8" x14ac:dyDescent="0.25">
      <c r="A86">
        <v>11270689</v>
      </c>
      <c r="B86">
        <v>30</v>
      </c>
      <c r="C86" t="s">
        <v>6</v>
      </c>
      <c r="D86">
        <v>52</v>
      </c>
      <c r="E86">
        <v>13</v>
      </c>
      <c r="F86">
        <v>15</v>
      </c>
      <c r="G86">
        <v>7</v>
      </c>
      <c r="H86">
        <v>8</v>
      </c>
    </row>
    <row r="87" spans="1:8" x14ac:dyDescent="0.25">
      <c r="A87">
        <v>11281670</v>
      </c>
      <c r="B87">
        <v>59</v>
      </c>
      <c r="C87" t="s">
        <v>6</v>
      </c>
      <c r="D87">
        <v>52</v>
      </c>
      <c r="G87">
        <v>4</v>
      </c>
      <c r="H87">
        <v>8</v>
      </c>
    </row>
    <row r="88" spans="1:8" x14ac:dyDescent="0.25">
      <c r="A88">
        <v>11288590</v>
      </c>
      <c r="B88">
        <v>4</v>
      </c>
      <c r="C88" t="s">
        <v>6</v>
      </c>
      <c r="D88">
        <v>37</v>
      </c>
      <c r="E88">
        <v>12</v>
      </c>
      <c r="F88">
        <v>8</v>
      </c>
      <c r="G88">
        <v>0</v>
      </c>
      <c r="H88">
        <v>0</v>
      </c>
    </row>
    <row r="89" spans="1:8" x14ac:dyDescent="0.25">
      <c r="A89">
        <v>620288918</v>
      </c>
      <c r="B89">
        <v>44</v>
      </c>
      <c r="C89" t="s">
        <v>4</v>
      </c>
      <c r="D89">
        <v>28</v>
      </c>
      <c r="E89">
        <v>8</v>
      </c>
      <c r="F89">
        <v>14</v>
      </c>
      <c r="G89">
        <v>0</v>
      </c>
      <c r="H89">
        <v>0</v>
      </c>
    </row>
    <row r="90" spans="1:8" x14ac:dyDescent="0.25">
      <c r="A90">
        <v>616263063</v>
      </c>
      <c r="B90">
        <v>33</v>
      </c>
      <c r="C90" t="s">
        <v>4</v>
      </c>
      <c r="D90">
        <v>39</v>
      </c>
      <c r="G90">
        <v>3</v>
      </c>
      <c r="H90">
        <v>0</v>
      </c>
    </row>
    <row r="91" spans="1:8" x14ac:dyDescent="0.25">
      <c r="A91">
        <v>11285188</v>
      </c>
      <c r="B91">
        <v>8</v>
      </c>
      <c r="C91" t="s">
        <v>4</v>
      </c>
      <c r="D91">
        <v>38</v>
      </c>
      <c r="E91">
        <v>8</v>
      </c>
      <c r="F91">
        <v>10</v>
      </c>
      <c r="G91">
        <v>0</v>
      </c>
      <c r="H91">
        <v>0</v>
      </c>
    </row>
    <row r="92" spans="1:8" x14ac:dyDescent="0.25">
      <c r="A92">
        <v>11289516</v>
      </c>
      <c r="B92">
        <v>78</v>
      </c>
      <c r="C92" t="s">
        <v>6</v>
      </c>
      <c r="D92">
        <v>58</v>
      </c>
      <c r="E92">
        <v>11</v>
      </c>
      <c r="F92">
        <v>4</v>
      </c>
      <c r="G92">
        <v>0</v>
      </c>
      <c r="H92">
        <v>0</v>
      </c>
    </row>
    <row r="93" spans="1:8" x14ac:dyDescent="0.25">
      <c r="A93">
        <v>11255631</v>
      </c>
      <c r="B93">
        <v>50</v>
      </c>
      <c r="C93" t="s">
        <v>6</v>
      </c>
      <c r="D93">
        <v>74</v>
      </c>
      <c r="E93">
        <v>5</v>
      </c>
      <c r="F93">
        <v>6</v>
      </c>
      <c r="G93">
        <v>0</v>
      </c>
      <c r="H93">
        <v>0</v>
      </c>
    </row>
    <row r="94" spans="1:8" x14ac:dyDescent="0.25">
      <c r="A94">
        <v>11296353</v>
      </c>
      <c r="B94">
        <v>47</v>
      </c>
      <c r="C94" t="s">
        <v>6</v>
      </c>
      <c r="D94">
        <v>40</v>
      </c>
      <c r="E94">
        <v>7</v>
      </c>
      <c r="F94">
        <v>10</v>
      </c>
      <c r="G94">
        <v>0</v>
      </c>
      <c r="H94">
        <v>7</v>
      </c>
    </row>
    <row r="95" spans="1:8" x14ac:dyDescent="0.25">
      <c r="A95">
        <v>11188576</v>
      </c>
      <c r="B95">
        <v>20</v>
      </c>
      <c r="C95" t="s">
        <v>4</v>
      </c>
      <c r="D95">
        <v>53</v>
      </c>
      <c r="G95">
        <v>8</v>
      </c>
      <c r="H95">
        <v>7</v>
      </c>
    </row>
    <row r="96" spans="1:8" x14ac:dyDescent="0.25">
      <c r="A96">
        <v>11296330</v>
      </c>
      <c r="B96">
        <v>88</v>
      </c>
      <c r="C96" t="s">
        <v>6</v>
      </c>
      <c r="D96">
        <v>60</v>
      </c>
      <c r="E96">
        <v>8</v>
      </c>
      <c r="F96">
        <v>10</v>
      </c>
      <c r="G96">
        <v>0</v>
      </c>
      <c r="H96">
        <v>0</v>
      </c>
    </row>
    <row r="97" spans="1:8" x14ac:dyDescent="0.25">
      <c r="A97">
        <v>11281866</v>
      </c>
      <c r="B97">
        <v>23</v>
      </c>
      <c r="C97" t="s">
        <v>6</v>
      </c>
      <c r="D97">
        <v>56</v>
      </c>
      <c r="G97">
        <v>0</v>
      </c>
      <c r="H97">
        <v>0</v>
      </c>
    </row>
    <row r="98" spans="1:8" x14ac:dyDescent="0.25">
      <c r="A98">
        <v>11289358</v>
      </c>
      <c r="B98">
        <v>13</v>
      </c>
      <c r="C98" t="s">
        <v>4</v>
      </c>
      <c r="D98">
        <v>31</v>
      </c>
      <c r="E98">
        <v>5</v>
      </c>
      <c r="F98">
        <v>7</v>
      </c>
      <c r="G98">
        <v>0</v>
      </c>
      <c r="H98">
        <v>0</v>
      </c>
    </row>
    <row r="99" spans="1:8" x14ac:dyDescent="0.25">
      <c r="A99">
        <v>11293001</v>
      </c>
      <c r="B99">
        <v>74</v>
      </c>
      <c r="C99" t="s">
        <v>6</v>
      </c>
      <c r="D99">
        <v>45</v>
      </c>
      <c r="G99">
        <v>0</v>
      </c>
      <c r="H99">
        <v>4</v>
      </c>
    </row>
    <row r="100" spans="1:8" x14ac:dyDescent="0.25">
      <c r="A100">
        <v>11296323</v>
      </c>
      <c r="B100">
        <v>87</v>
      </c>
      <c r="C100" t="s">
        <v>4</v>
      </c>
      <c r="D100">
        <v>42</v>
      </c>
      <c r="E100">
        <v>4</v>
      </c>
      <c r="F100">
        <v>6</v>
      </c>
      <c r="G100">
        <v>0</v>
      </c>
      <c r="H100">
        <v>0</v>
      </c>
    </row>
    <row r="101" spans="1:8" x14ac:dyDescent="0.25">
      <c r="A101">
        <v>11299300</v>
      </c>
      <c r="B101">
        <v>36</v>
      </c>
      <c r="C101" t="s">
        <v>6</v>
      </c>
      <c r="D101">
        <v>39</v>
      </c>
      <c r="E101">
        <v>8</v>
      </c>
      <c r="F101">
        <v>0</v>
      </c>
      <c r="G101">
        <v>0</v>
      </c>
      <c r="H101">
        <v>0</v>
      </c>
    </row>
    <row r="102" spans="1:8" x14ac:dyDescent="0.25">
      <c r="A102">
        <v>11286144</v>
      </c>
      <c r="B102">
        <v>72</v>
      </c>
      <c r="C102" t="s">
        <v>6</v>
      </c>
      <c r="D102">
        <v>61</v>
      </c>
      <c r="E102">
        <v>11</v>
      </c>
      <c r="F102">
        <v>4</v>
      </c>
      <c r="G102">
        <v>0</v>
      </c>
      <c r="H102">
        <v>7</v>
      </c>
    </row>
    <row r="103" spans="1:8" x14ac:dyDescent="0.25">
      <c r="A103">
        <v>11286990</v>
      </c>
      <c r="B103">
        <v>37</v>
      </c>
      <c r="C103" t="s">
        <v>4</v>
      </c>
      <c r="D103">
        <v>57</v>
      </c>
      <c r="E103">
        <v>12</v>
      </c>
      <c r="F103">
        <v>8</v>
      </c>
      <c r="G103">
        <v>0</v>
      </c>
      <c r="H103">
        <v>0</v>
      </c>
    </row>
    <row r="104" spans="1:8" x14ac:dyDescent="0.25">
      <c r="A104">
        <v>11286993</v>
      </c>
      <c r="B104">
        <v>34</v>
      </c>
      <c r="C104" t="s">
        <v>6</v>
      </c>
      <c r="D104">
        <v>37</v>
      </c>
      <c r="E104">
        <v>11</v>
      </c>
      <c r="F104">
        <v>5</v>
      </c>
      <c r="G104">
        <v>0</v>
      </c>
      <c r="H104">
        <v>7</v>
      </c>
    </row>
    <row r="105" spans="1:8" x14ac:dyDescent="0.25">
      <c r="A105">
        <v>11293843</v>
      </c>
      <c r="B105">
        <v>43</v>
      </c>
      <c r="C105" t="s">
        <v>6</v>
      </c>
      <c r="D105">
        <v>30</v>
      </c>
      <c r="G105">
        <v>0</v>
      </c>
      <c r="H105">
        <v>8</v>
      </c>
    </row>
    <row r="106" spans="1:8" x14ac:dyDescent="0.25">
      <c r="A106">
        <v>11293857</v>
      </c>
      <c r="B106">
        <v>76</v>
      </c>
      <c r="C106" t="s">
        <v>6</v>
      </c>
      <c r="D106">
        <v>30</v>
      </c>
      <c r="E106">
        <v>11</v>
      </c>
      <c r="F106">
        <v>5</v>
      </c>
      <c r="G106">
        <v>0</v>
      </c>
      <c r="H106">
        <v>8</v>
      </c>
    </row>
    <row r="107" spans="1:8" x14ac:dyDescent="0.25">
      <c r="A107">
        <v>11285867</v>
      </c>
      <c r="B107">
        <v>34</v>
      </c>
      <c r="C107" t="s">
        <v>6</v>
      </c>
      <c r="D107">
        <v>48</v>
      </c>
      <c r="E107">
        <v>8</v>
      </c>
      <c r="F107">
        <v>15</v>
      </c>
      <c r="G107">
        <v>7</v>
      </c>
      <c r="H107">
        <v>0</v>
      </c>
    </row>
    <row r="108" spans="1:8" x14ac:dyDescent="0.25">
      <c r="A108">
        <v>11302449</v>
      </c>
      <c r="B108">
        <v>69</v>
      </c>
      <c r="C108" t="s">
        <v>4</v>
      </c>
      <c r="D108">
        <v>34</v>
      </c>
      <c r="E108">
        <v>11</v>
      </c>
      <c r="F108">
        <v>11</v>
      </c>
      <c r="G108">
        <v>0</v>
      </c>
      <c r="H108">
        <v>0</v>
      </c>
    </row>
    <row r="109" spans="1:8" x14ac:dyDescent="0.25">
      <c r="A109">
        <v>11238585</v>
      </c>
      <c r="B109">
        <v>9</v>
      </c>
      <c r="C109" t="s">
        <v>6</v>
      </c>
      <c r="D109">
        <v>47</v>
      </c>
      <c r="G109">
        <v>8</v>
      </c>
      <c r="H109">
        <v>3</v>
      </c>
    </row>
    <row r="110" spans="1:8" x14ac:dyDescent="0.25">
      <c r="A110">
        <v>11288309</v>
      </c>
      <c r="B110">
        <v>15</v>
      </c>
      <c r="C110" t="s">
        <v>6</v>
      </c>
      <c r="D110">
        <v>50</v>
      </c>
      <c r="E110">
        <v>9</v>
      </c>
      <c r="F110">
        <v>7</v>
      </c>
      <c r="G110">
        <v>4</v>
      </c>
      <c r="H110">
        <v>8</v>
      </c>
    </row>
    <row r="111" spans="1:8" x14ac:dyDescent="0.25">
      <c r="A111">
        <v>11295213</v>
      </c>
      <c r="B111">
        <v>57</v>
      </c>
      <c r="C111" t="s">
        <v>4</v>
      </c>
      <c r="D111">
        <v>63</v>
      </c>
      <c r="G111">
        <v>0</v>
      </c>
      <c r="H111">
        <v>0</v>
      </c>
    </row>
    <row r="112" spans="1:8" x14ac:dyDescent="0.25">
      <c r="A112">
        <v>11302693</v>
      </c>
      <c r="B112">
        <v>51</v>
      </c>
      <c r="C112" t="s">
        <v>4</v>
      </c>
      <c r="D112">
        <v>46</v>
      </c>
      <c r="E112">
        <v>11</v>
      </c>
      <c r="F112">
        <v>5</v>
      </c>
      <c r="G112">
        <v>0</v>
      </c>
      <c r="H112">
        <v>0</v>
      </c>
    </row>
    <row r="113" spans="1:8" x14ac:dyDescent="0.25">
      <c r="A113">
        <v>11295966</v>
      </c>
      <c r="B113">
        <v>39</v>
      </c>
      <c r="C113" t="s">
        <v>6</v>
      </c>
      <c r="D113">
        <v>46</v>
      </c>
      <c r="E113">
        <v>7</v>
      </c>
      <c r="F113">
        <v>7</v>
      </c>
      <c r="G113">
        <v>0</v>
      </c>
      <c r="H113">
        <v>0</v>
      </c>
    </row>
    <row r="114" spans="1:8" x14ac:dyDescent="0.25">
      <c r="A114">
        <v>11298632</v>
      </c>
      <c r="B114">
        <v>87</v>
      </c>
      <c r="C114" t="s">
        <v>6</v>
      </c>
      <c r="D114">
        <v>50</v>
      </c>
      <c r="E114">
        <v>5</v>
      </c>
      <c r="F114">
        <v>6</v>
      </c>
      <c r="G114">
        <v>0</v>
      </c>
      <c r="H114">
        <v>0</v>
      </c>
    </row>
    <row r="115" spans="1:8" x14ac:dyDescent="0.25">
      <c r="A115">
        <v>617268162</v>
      </c>
      <c r="B115">
        <v>18</v>
      </c>
      <c r="C115" t="s">
        <v>6</v>
      </c>
      <c r="D115">
        <v>52</v>
      </c>
      <c r="G115">
        <v>2</v>
      </c>
      <c r="H115">
        <v>2</v>
      </c>
    </row>
    <row r="116" spans="1:8" x14ac:dyDescent="0.25">
      <c r="A116">
        <v>11270164</v>
      </c>
      <c r="B116">
        <v>53</v>
      </c>
      <c r="C116" t="s">
        <v>4</v>
      </c>
      <c r="D116">
        <v>76</v>
      </c>
      <c r="E116">
        <v>11</v>
      </c>
      <c r="F116">
        <v>4</v>
      </c>
      <c r="G116">
        <v>4</v>
      </c>
      <c r="H116">
        <v>0</v>
      </c>
    </row>
    <row r="117" spans="1:8" x14ac:dyDescent="0.25">
      <c r="A117">
        <v>11264934</v>
      </c>
      <c r="B117">
        <v>79</v>
      </c>
      <c r="C117" t="s">
        <v>4</v>
      </c>
      <c r="D117">
        <v>81</v>
      </c>
      <c r="E117">
        <v>11</v>
      </c>
      <c r="F117">
        <v>4</v>
      </c>
      <c r="G117">
        <v>4</v>
      </c>
      <c r="H117">
        <v>0</v>
      </c>
    </row>
    <row r="118" spans="1:8" x14ac:dyDescent="0.25">
      <c r="A118">
        <v>11247625</v>
      </c>
      <c r="B118">
        <v>71</v>
      </c>
      <c r="C118" t="s">
        <v>4</v>
      </c>
      <c r="D118">
        <v>77</v>
      </c>
      <c r="E118">
        <v>13</v>
      </c>
      <c r="F118">
        <v>12</v>
      </c>
      <c r="G118">
        <v>4</v>
      </c>
      <c r="H118">
        <v>0</v>
      </c>
    </row>
    <row r="119" spans="1:8" x14ac:dyDescent="0.25">
      <c r="A119">
        <v>11295135</v>
      </c>
      <c r="B119">
        <v>76</v>
      </c>
      <c r="C119" t="s">
        <v>6</v>
      </c>
      <c r="D119">
        <v>49</v>
      </c>
      <c r="E119">
        <v>11</v>
      </c>
      <c r="F119">
        <v>5</v>
      </c>
      <c r="G119">
        <v>0</v>
      </c>
      <c r="H119">
        <v>4</v>
      </c>
    </row>
    <row r="120" spans="1:8" x14ac:dyDescent="0.25">
      <c r="A120">
        <v>11243388</v>
      </c>
      <c r="B120">
        <v>86</v>
      </c>
      <c r="C120" t="s">
        <v>4</v>
      </c>
      <c r="D120">
        <v>76</v>
      </c>
      <c r="E120">
        <v>14</v>
      </c>
      <c r="F120">
        <v>10</v>
      </c>
      <c r="G120">
        <v>0</v>
      </c>
      <c r="H120">
        <v>0</v>
      </c>
    </row>
    <row r="121" spans="1:8" x14ac:dyDescent="0.25">
      <c r="A121">
        <v>11091353</v>
      </c>
      <c r="B121">
        <v>68</v>
      </c>
      <c r="C121" t="s">
        <v>4</v>
      </c>
      <c r="D121">
        <v>30</v>
      </c>
      <c r="E121">
        <v>9</v>
      </c>
      <c r="F121">
        <v>12</v>
      </c>
      <c r="G121">
        <v>0</v>
      </c>
      <c r="H121">
        <v>4</v>
      </c>
    </row>
    <row r="122" spans="1:8" x14ac:dyDescent="0.25">
      <c r="A122">
        <v>11239668</v>
      </c>
      <c r="B122">
        <v>29</v>
      </c>
      <c r="C122" t="s">
        <v>6</v>
      </c>
      <c r="D122">
        <v>49</v>
      </c>
      <c r="E122">
        <v>9</v>
      </c>
      <c r="F122">
        <v>12</v>
      </c>
      <c r="G122">
        <v>0</v>
      </c>
      <c r="H122">
        <v>4</v>
      </c>
    </row>
    <row r="123" spans="1:8" x14ac:dyDescent="0.25">
      <c r="A123">
        <v>11244174</v>
      </c>
      <c r="B123">
        <v>37</v>
      </c>
      <c r="C123" t="s">
        <v>4</v>
      </c>
      <c r="D123">
        <v>80</v>
      </c>
      <c r="E123">
        <v>9</v>
      </c>
      <c r="F123">
        <v>12</v>
      </c>
      <c r="G123">
        <v>4</v>
      </c>
      <c r="H123">
        <v>2</v>
      </c>
    </row>
    <row r="124" spans="1:8" x14ac:dyDescent="0.25">
      <c r="A124">
        <v>11108152</v>
      </c>
      <c r="B124">
        <v>77</v>
      </c>
      <c r="C124" t="s">
        <v>6</v>
      </c>
      <c r="D124">
        <v>38</v>
      </c>
      <c r="E124">
        <v>11</v>
      </c>
      <c r="F124">
        <v>11</v>
      </c>
      <c r="G124">
        <v>0</v>
      </c>
      <c r="H124">
        <v>4</v>
      </c>
    </row>
    <row r="125" spans="1:8" x14ac:dyDescent="0.25">
      <c r="A125">
        <v>11132312</v>
      </c>
      <c r="B125">
        <v>83</v>
      </c>
      <c r="C125" t="s">
        <v>4</v>
      </c>
      <c r="D125">
        <v>74</v>
      </c>
      <c r="E125">
        <v>11</v>
      </c>
      <c r="F125">
        <v>11</v>
      </c>
      <c r="G125">
        <v>4</v>
      </c>
      <c r="H125">
        <v>0</v>
      </c>
    </row>
    <row r="126" spans="1:8" x14ac:dyDescent="0.25">
      <c r="A126">
        <v>11271523</v>
      </c>
      <c r="B126">
        <v>47</v>
      </c>
      <c r="C126" t="s">
        <v>4</v>
      </c>
      <c r="D126">
        <v>51</v>
      </c>
      <c r="E126">
        <v>11</v>
      </c>
      <c r="F126">
        <v>11</v>
      </c>
      <c r="G126">
        <v>0</v>
      </c>
      <c r="H126">
        <v>2</v>
      </c>
    </row>
    <row r="127" spans="1:8" x14ac:dyDescent="0.25">
      <c r="A127">
        <v>11242851</v>
      </c>
      <c r="B127">
        <v>28</v>
      </c>
      <c r="C127" t="s">
        <v>4</v>
      </c>
      <c r="D127">
        <v>82</v>
      </c>
      <c r="G127">
        <v>4</v>
      </c>
      <c r="H127">
        <v>0</v>
      </c>
    </row>
    <row r="128" spans="1:8" x14ac:dyDescent="0.25">
      <c r="A128">
        <v>11108158</v>
      </c>
      <c r="B128">
        <v>50</v>
      </c>
      <c r="C128" t="s">
        <v>4</v>
      </c>
      <c r="D128">
        <v>49</v>
      </c>
      <c r="G128">
        <v>4</v>
      </c>
      <c r="H128">
        <v>0</v>
      </c>
    </row>
    <row r="129" spans="1:8" x14ac:dyDescent="0.25">
      <c r="A129">
        <v>11299292</v>
      </c>
      <c r="B129">
        <v>17</v>
      </c>
      <c r="C129" t="s">
        <v>6</v>
      </c>
      <c r="D129">
        <v>36</v>
      </c>
      <c r="E129">
        <v>11</v>
      </c>
      <c r="F129">
        <v>5</v>
      </c>
      <c r="G129">
        <v>0</v>
      </c>
      <c r="H129">
        <v>4</v>
      </c>
    </row>
    <row r="130" spans="1:8" x14ac:dyDescent="0.25">
      <c r="A130">
        <v>11259518</v>
      </c>
      <c r="B130">
        <v>10</v>
      </c>
      <c r="C130" t="s">
        <v>4</v>
      </c>
      <c r="D130">
        <v>25</v>
      </c>
      <c r="G130">
        <v>2</v>
      </c>
      <c r="H130">
        <v>0</v>
      </c>
    </row>
    <row r="131" spans="1:8" x14ac:dyDescent="0.25">
      <c r="A131">
        <v>11304696</v>
      </c>
      <c r="B131">
        <v>69</v>
      </c>
      <c r="C131" t="s">
        <v>4</v>
      </c>
      <c r="D131">
        <v>40</v>
      </c>
      <c r="E131">
        <v>7</v>
      </c>
      <c r="F131">
        <v>11</v>
      </c>
      <c r="G131">
        <v>0</v>
      </c>
      <c r="H131">
        <v>0</v>
      </c>
    </row>
    <row r="132" spans="1:8" x14ac:dyDescent="0.25">
      <c r="A132">
        <v>11305410</v>
      </c>
      <c r="B132">
        <v>85</v>
      </c>
      <c r="C132" t="s">
        <v>6</v>
      </c>
      <c r="D132">
        <v>82</v>
      </c>
      <c r="E132">
        <v>8</v>
      </c>
      <c r="F132">
        <v>15</v>
      </c>
      <c r="G132">
        <v>0</v>
      </c>
      <c r="H132">
        <v>2</v>
      </c>
    </row>
    <row r="133" spans="1:8" x14ac:dyDescent="0.25">
      <c r="A133">
        <v>11238581</v>
      </c>
      <c r="B133">
        <v>42</v>
      </c>
      <c r="C133" t="s">
        <v>4</v>
      </c>
      <c r="D133">
        <v>59</v>
      </c>
      <c r="G133">
        <v>7</v>
      </c>
      <c r="H133">
        <v>0</v>
      </c>
    </row>
    <row r="134" spans="1:8" x14ac:dyDescent="0.25">
      <c r="A134">
        <v>11304564</v>
      </c>
      <c r="B134">
        <v>25</v>
      </c>
      <c r="C134" t="s">
        <v>6</v>
      </c>
      <c r="D134">
        <v>71</v>
      </c>
      <c r="E134">
        <v>6</v>
      </c>
      <c r="F134">
        <v>6</v>
      </c>
      <c r="G134">
        <v>0</v>
      </c>
      <c r="H134">
        <v>0</v>
      </c>
    </row>
    <row r="135" spans="1:8" x14ac:dyDescent="0.25">
      <c r="A135">
        <v>11309115</v>
      </c>
      <c r="B135">
        <v>59</v>
      </c>
      <c r="C135" t="s">
        <v>4</v>
      </c>
      <c r="D135">
        <v>51</v>
      </c>
      <c r="E135">
        <v>5</v>
      </c>
      <c r="F135">
        <v>14</v>
      </c>
      <c r="G135">
        <v>0</v>
      </c>
      <c r="H135">
        <v>0</v>
      </c>
    </row>
    <row r="136" spans="1:8" x14ac:dyDescent="0.25">
      <c r="A136">
        <v>11309105</v>
      </c>
      <c r="B136">
        <v>83</v>
      </c>
      <c r="C136" t="s">
        <v>6</v>
      </c>
      <c r="D136">
        <v>55</v>
      </c>
      <c r="E136">
        <v>5</v>
      </c>
      <c r="F136">
        <v>6</v>
      </c>
      <c r="G136">
        <v>0</v>
      </c>
      <c r="H136">
        <v>0</v>
      </c>
    </row>
    <row r="137" spans="1:8" x14ac:dyDescent="0.25">
      <c r="A137">
        <v>620783239</v>
      </c>
      <c r="B137">
        <v>73</v>
      </c>
      <c r="C137" t="s">
        <v>6</v>
      </c>
      <c r="D137">
        <v>18</v>
      </c>
      <c r="G137">
        <v>0</v>
      </c>
      <c r="H137">
        <v>2</v>
      </c>
    </row>
    <row r="138" spans="1:8" x14ac:dyDescent="0.25">
      <c r="A138">
        <v>619432255</v>
      </c>
      <c r="B138">
        <v>37</v>
      </c>
      <c r="C138" t="s">
        <v>4</v>
      </c>
      <c r="D138">
        <v>43</v>
      </c>
      <c r="E138">
        <v>6</v>
      </c>
      <c r="F138">
        <v>17</v>
      </c>
      <c r="G138">
        <v>8</v>
      </c>
      <c r="H138">
        <v>0</v>
      </c>
    </row>
    <row r="139" spans="1:8" x14ac:dyDescent="0.25">
      <c r="A139">
        <v>11306589</v>
      </c>
      <c r="B139">
        <v>6</v>
      </c>
      <c r="C139" t="s">
        <v>4</v>
      </c>
      <c r="D139">
        <v>39</v>
      </c>
      <c r="E139">
        <v>9</v>
      </c>
      <c r="F139">
        <v>7</v>
      </c>
      <c r="G139">
        <v>0</v>
      </c>
      <c r="H139">
        <v>0</v>
      </c>
    </row>
    <row r="140" spans="1:8" x14ac:dyDescent="0.25">
      <c r="A140">
        <v>11284041</v>
      </c>
      <c r="B140">
        <v>16</v>
      </c>
      <c r="C140" t="s">
        <v>6</v>
      </c>
      <c r="D140">
        <v>55</v>
      </c>
      <c r="E140">
        <v>10</v>
      </c>
      <c r="F140">
        <v>13</v>
      </c>
      <c r="G140">
        <v>0</v>
      </c>
      <c r="H140">
        <v>7</v>
      </c>
    </row>
    <row r="141" spans="1:8" x14ac:dyDescent="0.25">
      <c r="A141">
        <v>11315087</v>
      </c>
      <c r="B141">
        <v>36</v>
      </c>
      <c r="C141" t="s">
        <v>6</v>
      </c>
      <c r="D141">
        <v>43</v>
      </c>
      <c r="E141">
        <v>11</v>
      </c>
      <c r="F141">
        <v>9</v>
      </c>
      <c r="G141">
        <v>7</v>
      </c>
      <c r="H141">
        <v>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AJ130"/>
  <sheetViews>
    <sheetView workbookViewId="0">
      <selection activeCell="O35" sqref="O35"/>
    </sheetView>
  </sheetViews>
  <sheetFormatPr baseColWidth="10" defaultColWidth="11.42578125" defaultRowHeight="15" x14ac:dyDescent="0.25"/>
  <cols>
    <col min="11" max="11" width="18" customWidth="1"/>
    <col min="12" max="12" width="22.42578125" customWidth="1"/>
    <col min="13" max="13" width="6.42578125" customWidth="1"/>
    <col min="14" max="14" width="11" style="1" customWidth="1"/>
    <col min="15" max="15" width="12.5703125" bestFit="1" customWidth="1"/>
    <col min="16" max="16" width="11" customWidth="1"/>
    <col min="17" max="17" width="18" customWidth="1"/>
    <col min="18" max="18" width="6.42578125" customWidth="1"/>
    <col min="21" max="21" width="9.7109375" customWidth="1"/>
    <col min="22" max="22" width="20.42578125" bestFit="1" customWidth="1"/>
    <col min="31" max="31" width="18" bestFit="1" customWidth="1"/>
    <col min="32" max="32" width="10.5703125" customWidth="1"/>
    <col min="33" max="33" width="11" customWidth="1"/>
    <col min="34" max="34" width="22.42578125" customWidth="1"/>
    <col min="35" max="35" width="6.42578125" customWidth="1"/>
    <col min="36" max="36" width="11" customWidth="1"/>
  </cols>
  <sheetData>
    <row r="1" spans="1:36" x14ac:dyDescent="0.25">
      <c r="A1" t="s">
        <v>45</v>
      </c>
      <c r="B1" t="s">
        <v>46</v>
      </c>
      <c r="C1" t="s">
        <v>10</v>
      </c>
      <c r="D1" t="s">
        <v>33</v>
      </c>
      <c r="E1" t="s">
        <v>50</v>
      </c>
      <c r="F1" t="s">
        <v>311</v>
      </c>
      <c r="G1" t="s">
        <v>77</v>
      </c>
      <c r="H1" t="s">
        <v>243</v>
      </c>
      <c r="I1" t="s">
        <v>244</v>
      </c>
      <c r="K1" s="3" t="s">
        <v>243</v>
      </c>
      <c r="L1" t="s">
        <v>44</v>
      </c>
      <c r="S1" s="1"/>
      <c r="Z1" s="25" t="s">
        <v>107</v>
      </c>
      <c r="AA1" s="25" t="s">
        <v>4</v>
      </c>
      <c r="AB1" s="25" t="s">
        <v>6</v>
      </c>
      <c r="AC1" s="25" t="s">
        <v>22</v>
      </c>
      <c r="AE1" s="3" t="s">
        <v>243</v>
      </c>
      <c r="AF1" t="s">
        <v>72</v>
      </c>
      <c r="AH1" s="1"/>
    </row>
    <row r="2" spans="1:36" x14ac:dyDescent="0.25">
      <c r="A2">
        <v>11224319</v>
      </c>
      <c r="B2">
        <v>62</v>
      </c>
      <c r="C2" t="s">
        <v>6</v>
      </c>
      <c r="D2">
        <v>72</v>
      </c>
      <c r="E2">
        <v>2</v>
      </c>
      <c r="F2">
        <v>7</v>
      </c>
      <c r="H2">
        <v>0</v>
      </c>
      <c r="I2">
        <v>0</v>
      </c>
      <c r="K2" s="3" t="s">
        <v>244</v>
      </c>
      <c r="L2" t="s">
        <v>44</v>
      </c>
      <c r="S2" s="1"/>
      <c r="U2" s="3" t="s">
        <v>10</v>
      </c>
      <c r="V2" t="s">
        <v>72</v>
      </c>
      <c r="Z2" s="20">
        <v>0</v>
      </c>
      <c r="AA2" s="21"/>
      <c r="AB2" s="21">
        <v>1</v>
      </c>
      <c r="AC2" s="74">
        <f>AA2/(AB2+AA2)</f>
        <v>0</v>
      </c>
      <c r="AE2" s="3" t="s">
        <v>244</v>
      </c>
      <c r="AF2" t="s">
        <v>72</v>
      </c>
      <c r="AH2" s="1"/>
    </row>
    <row r="3" spans="1:36" x14ac:dyDescent="0.25">
      <c r="A3">
        <v>11234121</v>
      </c>
      <c r="B3">
        <v>26</v>
      </c>
      <c r="C3" t="s">
        <v>6</v>
      </c>
      <c r="D3">
        <v>64</v>
      </c>
      <c r="E3">
        <v>2</v>
      </c>
      <c r="F3">
        <v>7</v>
      </c>
      <c r="H3">
        <v>0</v>
      </c>
      <c r="I3">
        <v>0</v>
      </c>
      <c r="N3" s="7"/>
      <c r="P3" s="3" t="s">
        <v>10</v>
      </c>
      <c r="Q3" t="s">
        <v>72</v>
      </c>
      <c r="S3" s="7"/>
      <c r="U3" s="3" t="s">
        <v>243</v>
      </c>
      <c r="V3" t="s">
        <v>44</v>
      </c>
      <c r="Z3" s="20">
        <v>1</v>
      </c>
      <c r="AA3" s="21"/>
      <c r="AB3" s="21">
        <v>1</v>
      </c>
      <c r="AC3" s="74">
        <f t="shared" ref="AC3:AC19" si="0">AA3/(AB3+AA3)</f>
        <v>0</v>
      </c>
      <c r="AH3" s="7"/>
    </row>
    <row r="4" spans="1:36" x14ac:dyDescent="0.25">
      <c r="A4">
        <v>11249001</v>
      </c>
      <c r="B4">
        <v>77</v>
      </c>
      <c r="C4" t="s">
        <v>6</v>
      </c>
      <c r="D4">
        <v>51</v>
      </c>
      <c r="G4">
        <v>5</v>
      </c>
      <c r="H4">
        <v>7</v>
      </c>
      <c r="I4">
        <v>0</v>
      </c>
      <c r="K4" s="3" t="s">
        <v>49</v>
      </c>
      <c r="L4" s="3" t="s">
        <v>19</v>
      </c>
      <c r="N4"/>
      <c r="R4" s="7" t="s">
        <v>22</v>
      </c>
      <c r="S4" s="7" t="s">
        <v>22</v>
      </c>
      <c r="U4" s="3" t="s">
        <v>244</v>
      </c>
      <c r="V4" t="s">
        <v>44</v>
      </c>
      <c r="Z4" s="20">
        <v>2</v>
      </c>
      <c r="AA4" s="21"/>
      <c r="AB4" s="21">
        <v>4</v>
      </c>
      <c r="AC4" s="74">
        <f t="shared" si="0"/>
        <v>0</v>
      </c>
      <c r="AE4" s="3" t="s">
        <v>49</v>
      </c>
      <c r="AH4" s="3" t="s">
        <v>19</v>
      </c>
    </row>
    <row r="5" spans="1:36" x14ac:dyDescent="0.25">
      <c r="A5">
        <v>11215246</v>
      </c>
      <c r="B5">
        <v>71</v>
      </c>
      <c r="C5" t="s">
        <v>6</v>
      </c>
      <c r="D5">
        <v>67</v>
      </c>
      <c r="E5">
        <v>10</v>
      </c>
      <c r="F5">
        <v>8</v>
      </c>
      <c r="H5">
        <v>7</v>
      </c>
      <c r="I5">
        <v>8</v>
      </c>
      <c r="K5" s="3" t="s">
        <v>107</v>
      </c>
      <c r="L5" t="s">
        <v>4</v>
      </c>
      <c r="M5" t="s">
        <v>6</v>
      </c>
      <c r="N5" t="s">
        <v>108</v>
      </c>
      <c r="P5" s="3" t="s">
        <v>51</v>
      </c>
      <c r="Q5" t="s">
        <v>49</v>
      </c>
      <c r="R5" s="7" t="e">
        <f t="shared" ref="R5:S17" si="1">P5/(P5+Q5)</f>
        <v>#VALUE!</v>
      </c>
      <c r="S5" s="7" t="e">
        <f t="shared" si="1"/>
        <v>#VALUE!</v>
      </c>
      <c r="Z5" s="20">
        <v>3</v>
      </c>
      <c r="AA5" s="21">
        <v>1</v>
      </c>
      <c r="AB5" s="21">
        <v>7</v>
      </c>
      <c r="AC5" s="74">
        <f t="shared" si="0"/>
        <v>0.125</v>
      </c>
      <c r="AE5" s="3" t="s">
        <v>51</v>
      </c>
      <c r="AF5" s="3" t="s">
        <v>311</v>
      </c>
      <c r="AG5" s="3" t="s">
        <v>77</v>
      </c>
      <c r="AH5" t="s">
        <v>4</v>
      </c>
      <c r="AI5" t="s">
        <v>6</v>
      </c>
      <c r="AJ5" s="25" t="s">
        <v>22</v>
      </c>
    </row>
    <row r="6" spans="1:36" x14ac:dyDescent="0.25">
      <c r="A6">
        <v>11228472</v>
      </c>
      <c r="B6">
        <v>32</v>
      </c>
      <c r="C6" t="s">
        <v>6</v>
      </c>
      <c r="D6">
        <v>50</v>
      </c>
      <c r="G6">
        <v>4</v>
      </c>
      <c r="H6">
        <v>0</v>
      </c>
      <c r="I6">
        <v>7</v>
      </c>
      <c r="K6" s="4">
        <v>0</v>
      </c>
      <c r="L6" s="5"/>
      <c r="M6" s="5">
        <v>1</v>
      </c>
      <c r="N6" s="5"/>
      <c r="P6" s="4">
        <v>1</v>
      </c>
      <c r="Q6" s="5">
        <v>4</v>
      </c>
      <c r="S6" s="7">
        <f t="shared" si="1"/>
        <v>1</v>
      </c>
      <c r="U6" s="3" t="s">
        <v>51</v>
      </c>
      <c r="V6" t="s">
        <v>166</v>
      </c>
      <c r="Z6" s="20">
        <v>4</v>
      </c>
      <c r="AA6" s="21">
        <v>2</v>
      </c>
      <c r="AB6" s="21">
        <v>5</v>
      </c>
      <c r="AC6" s="74">
        <f t="shared" si="0"/>
        <v>0.2857142857142857</v>
      </c>
      <c r="AE6" s="4">
        <v>1</v>
      </c>
      <c r="AF6" s="4">
        <v>5</v>
      </c>
      <c r="AG6" s="4">
        <v>6</v>
      </c>
      <c r="AH6" s="5"/>
      <c r="AI6" s="5">
        <v>1</v>
      </c>
      <c r="AJ6" s="74">
        <f>AH6/(AI6+AH6)</f>
        <v>0</v>
      </c>
    </row>
    <row r="7" spans="1:36" x14ac:dyDescent="0.25">
      <c r="A7">
        <v>617387650</v>
      </c>
      <c r="B7">
        <v>41</v>
      </c>
      <c r="C7" t="s">
        <v>6</v>
      </c>
      <c r="D7">
        <v>37</v>
      </c>
      <c r="G7">
        <v>13</v>
      </c>
      <c r="H7">
        <v>0</v>
      </c>
      <c r="I7">
        <v>0</v>
      </c>
      <c r="K7" s="4">
        <v>1</v>
      </c>
      <c r="L7" s="5"/>
      <c r="M7" s="5">
        <v>1</v>
      </c>
      <c r="N7" s="5"/>
      <c r="P7" s="4">
        <v>2</v>
      </c>
      <c r="Q7" s="5">
        <v>7</v>
      </c>
      <c r="S7" s="7">
        <f t="shared" si="1"/>
        <v>1</v>
      </c>
      <c r="U7" s="4">
        <v>1</v>
      </c>
      <c r="V7" s="5">
        <v>2</v>
      </c>
      <c r="Z7" s="20">
        <v>5</v>
      </c>
      <c r="AA7" s="21">
        <v>2</v>
      </c>
      <c r="AB7" s="21">
        <v>5</v>
      </c>
      <c r="AC7" s="74">
        <f t="shared" si="0"/>
        <v>0.2857142857142857</v>
      </c>
      <c r="AF7" s="4">
        <v>6</v>
      </c>
      <c r="AG7" s="4">
        <v>4</v>
      </c>
      <c r="AH7" s="5"/>
      <c r="AI7" s="5">
        <v>1</v>
      </c>
      <c r="AJ7" s="74">
        <f t="shared" ref="AJ7:AJ28" si="2">AH7/(AI7+AH7)</f>
        <v>0</v>
      </c>
    </row>
    <row r="8" spans="1:36" x14ac:dyDescent="0.25">
      <c r="A8">
        <v>620256188</v>
      </c>
      <c r="B8">
        <v>39</v>
      </c>
      <c r="C8" t="s">
        <v>6</v>
      </c>
      <c r="D8">
        <v>70</v>
      </c>
      <c r="E8">
        <v>3</v>
      </c>
      <c r="F8">
        <v>6</v>
      </c>
      <c r="H8">
        <v>0</v>
      </c>
      <c r="I8">
        <v>2</v>
      </c>
      <c r="K8" s="4">
        <v>2</v>
      </c>
      <c r="L8" s="5"/>
      <c r="M8" s="5">
        <v>2</v>
      </c>
      <c r="N8" s="5"/>
      <c r="P8" s="4">
        <v>3</v>
      </c>
      <c r="Q8" s="5">
        <v>14</v>
      </c>
      <c r="S8" s="7">
        <f t="shared" si="1"/>
        <v>1</v>
      </c>
      <c r="U8" s="4">
        <v>2</v>
      </c>
      <c r="V8" s="5">
        <v>6</v>
      </c>
      <c r="Z8" s="20">
        <v>6</v>
      </c>
      <c r="AA8" s="21"/>
      <c r="AB8" s="21">
        <v>6</v>
      </c>
      <c r="AC8" s="74">
        <f t="shared" si="0"/>
        <v>0</v>
      </c>
      <c r="AE8" s="4">
        <v>2</v>
      </c>
      <c r="AF8" s="4">
        <v>5</v>
      </c>
      <c r="AG8" s="4">
        <v>4</v>
      </c>
      <c r="AH8" s="5">
        <v>1</v>
      </c>
      <c r="AI8" s="5"/>
      <c r="AJ8" s="74">
        <f t="shared" si="2"/>
        <v>1</v>
      </c>
    </row>
    <row r="9" spans="1:36" x14ac:dyDescent="0.25">
      <c r="A9">
        <v>620259787</v>
      </c>
      <c r="B9">
        <v>30</v>
      </c>
      <c r="C9" t="s">
        <v>6</v>
      </c>
      <c r="D9">
        <v>37</v>
      </c>
      <c r="G9">
        <v>8</v>
      </c>
      <c r="H9">
        <v>3</v>
      </c>
      <c r="I9">
        <v>3</v>
      </c>
      <c r="K9" s="4">
        <v>3</v>
      </c>
      <c r="L9" s="5">
        <v>1</v>
      </c>
      <c r="M9" s="5">
        <v>6</v>
      </c>
      <c r="N9" s="5"/>
      <c r="P9" s="4">
        <v>4</v>
      </c>
      <c r="Q9" s="5">
        <v>12</v>
      </c>
      <c r="S9" s="7">
        <f t="shared" si="1"/>
        <v>1</v>
      </c>
      <c r="U9" s="4">
        <v>3</v>
      </c>
      <c r="V9" s="5">
        <v>11</v>
      </c>
      <c r="Z9" s="20">
        <v>7</v>
      </c>
      <c r="AA9" s="21">
        <v>1</v>
      </c>
      <c r="AB9" s="21">
        <v>4</v>
      </c>
      <c r="AC9" s="74">
        <f t="shared" si="0"/>
        <v>0.2</v>
      </c>
      <c r="AF9" s="4">
        <v>8</v>
      </c>
      <c r="AG9" s="4">
        <v>3</v>
      </c>
      <c r="AH9" s="5"/>
      <c r="AI9" s="5">
        <v>1</v>
      </c>
      <c r="AJ9" s="74">
        <f t="shared" si="2"/>
        <v>0</v>
      </c>
    </row>
    <row r="10" spans="1:36" x14ac:dyDescent="0.25">
      <c r="A10">
        <v>620609536</v>
      </c>
      <c r="B10">
        <v>22</v>
      </c>
      <c r="C10" t="s">
        <v>6</v>
      </c>
      <c r="D10">
        <v>43</v>
      </c>
      <c r="G10">
        <v>9</v>
      </c>
      <c r="H10">
        <v>0</v>
      </c>
      <c r="I10">
        <v>8</v>
      </c>
      <c r="K10" s="4">
        <v>4</v>
      </c>
      <c r="L10" s="5">
        <v>2</v>
      </c>
      <c r="M10" s="5">
        <v>5</v>
      </c>
      <c r="N10" s="5"/>
      <c r="P10" s="4">
        <v>5</v>
      </c>
      <c r="Q10" s="5">
        <v>7</v>
      </c>
      <c r="S10" s="7">
        <f t="shared" si="1"/>
        <v>1</v>
      </c>
      <c r="U10" s="4">
        <v>4</v>
      </c>
      <c r="V10" s="5">
        <v>12</v>
      </c>
      <c r="Z10" s="20">
        <v>8</v>
      </c>
      <c r="AA10" s="21"/>
      <c r="AB10" s="21">
        <v>2</v>
      </c>
      <c r="AC10" s="74">
        <f t="shared" si="0"/>
        <v>0</v>
      </c>
      <c r="AG10" s="4">
        <v>6</v>
      </c>
      <c r="AH10" s="5"/>
      <c r="AI10" s="5">
        <v>1</v>
      </c>
      <c r="AJ10" s="74">
        <f t="shared" si="2"/>
        <v>0</v>
      </c>
    </row>
    <row r="11" spans="1:36" x14ac:dyDescent="0.25">
      <c r="A11">
        <v>620609536</v>
      </c>
      <c r="B11">
        <v>82</v>
      </c>
      <c r="C11" t="s">
        <v>6</v>
      </c>
      <c r="D11">
        <v>43</v>
      </c>
      <c r="G11">
        <v>11</v>
      </c>
      <c r="H11">
        <v>0</v>
      </c>
      <c r="I11">
        <v>8</v>
      </c>
      <c r="K11" s="4">
        <v>5</v>
      </c>
      <c r="L11" s="5">
        <v>2</v>
      </c>
      <c r="M11" s="5">
        <v>2</v>
      </c>
      <c r="N11" s="5"/>
      <c r="P11" s="4">
        <v>6</v>
      </c>
      <c r="Q11" s="5">
        <v>3</v>
      </c>
      <c r="S11" s="7">
        <f t="shared" si="1"/>
        <v>1</v>
      </c>
      <c r="U11" s="4">
        <v>5</v>
      </c>
      <c r="V11" s="5">
        <v>5</v>
      </c>
      <c r="Z11" s="20">
        <v>9</v>
      </c>
      <c r="AA11" s="21"/>
      <c r="AB11" s="21">
        <v>2</v>
      </c>
      <c r="AC11" s="74">
        <f t="shared" si="0"/>
        <v>0</v>
      </c>
      <c r="AE11" s="4">
        <v>3</v>
      </c>
      <c r="AF11" s="4">
        <v>6</v>
      </c>
      <c r="AG11" s="4">
        <v>5</v>
      </c>
      <c r="AH11" s="5">
        <v>1</v>
      </c>
      <c r="AI11" s="5"/>
      <c r="AJ11" s="74">
        <f t="shared" si="2"/>
        <v>1</v>
      </c>
    </row>
    <row r="12" spans="1:36" x14ac:dyDescent="0.25">
      <c r="A12">
        <v>10763112</v>
      </c>
      <c r="B12">
        <v>44</v>
      </c>
      <c r="C12" t="s">
        <v>6</v>
      </c>
      <c r="D12">
        <v>41</v>
      </c>
      <c r="E12">
        <v>11</v>
      </c>
      <c r="F12">
        <v>15</v>
      </c>
      <c r="H12">
        <v>8</v>
      </c>
      <c r="I12">
        <v>8</v>
      </c>
      <c r="K12" s="4">
        <v>6</v>
      </c>
      <c r="L12" s="5"/>
      <c r="M12" s="5">
        <v>6</v>
      </c>
      <c r="N12" s="5"/>
      <c r="P12" s="4">
        <v>7</v>
      </c>
      <c r="Q12" s="5">
        <v>4</v>
      </c>
      <c r="S12" s="7">
        <f t="shared" si="1"/>
        <v>1</v>
      </c>
      <c r="U12" s="4">
        <v>6</v>
      </c>
      <c r="V12" s="5">
        <v>2</v>
      </c>
      <c r="Z12" s="20">
        <v>10</v>
      </c>
      <c r="AA12" s="21"/>
      <c r="AB12" s="21">
        <v>3</v>
      </c>
      <c r="AC12" s="74">
        <f t="shared" si="0"/>
        <v>0</v>
      </c>
      <c r="AF12" s="4">
        <v>8</v>
      </c>
      <c r="AG12" s="4">
        <v>6</v>
      </c>
      <c r="AH12" s="5"/>
      <c r="AI12" s="5">
        <v>1</v>
      </c>
      <c r="AJ12" s="74">
        <f t="shared" si="2"/>
        <v>0</v>
      </c>
    </row>
    <row r="13" spans="1:36" x14ac:dyDescent="0.25">
      <c r="A13">
        <v>11220164</v>
      </c>
      <c r="B13">
        <v>73</v>
      </c>
      <c r="C13" t="s">
        <v>6</v>
      </c>
      <c r="D13">
        <v>53</v>
      </c>
      <c r="E13">
        <v>5</v>
      </c>
      <c r="F13">
        <v>14</v>
      </c>
      <c r="G13">
        <v>2</v>
      </c>
      <c r="H13">
        <v>7</v>
      </c>
      <c r="I13">
        <v>7</v>
      </c>
      <c r="K13" s="4">
        <v>7</v>
      </c>
      <c r="L13" s="5">
        <v>1</v>
      </c>
      <c r="M13" s="5">
        <v>3</v>
      </c>
      <c r="N13" s="5"/>
      <c r="P13" s="4">
        <v>8</v>
      </c>
      <c r="Q13" s="5">
        <v>8</v>
      </c>
      <c r="S13" s="7">
        <f t="shared" si="1"/>
        <v>1</v>
      </c>
      <c r="U13" s="4">
        <v>7</v>
      </c>
      <c r="V13" s="5">
        <v>3</v>
      </c>
      <c r="Z13" s="20">
        <v>11</v>
      </c>
      <c r="AA13" s="21">
        <v>1</v>
      </c>
      <c r="AB13" s="21">
        <v>3</v>
      </c>
      <c r="AC13" s="74">
        <f t="shared" si="0"/>
        <v>0.25</v>
      </c>
      <c r="AF13" s="4">
        <v>10</v>
      </c>
      <c r="AG13" s="4">
        <v>4</v>
      </c>
      <c r="AH13" s="5"/>
      <c r="AI13" s="5">
        <v>1</v>
      </c>
      <c r="AJ13" s="74">
        <f t="shared" si="2"/>
        <v>0</v>
      </c>
    </row>
    <row r="14" spans="1:36" x14ac:dyDescent="0.25">
      <c r="A14">
        <v>11247787</v>
      </c>
      <c r="B14">
        <v>29</v>
      </c>
      <c r="C14" t="s">
        <v>4</v>
      </c>
      <c r="D14">
        <v>54</v>
      </c>
      <c r="E14">
        <v>1</v>
      </c>
      <c r="F14">
        <v>5</v>
      </c>
      <c r="H14">
        <v>7</v>
      </c>
      <c r="I14">
        <v>0</v>
      </c>
      <c r="K14" s="4">
        <v>8</v>
      </c>
      <c r="L14" s="5"/>
      <c r="M14" s="5">
        <v>1</v>
      </c>
      <c r="N14" s="5"/>
      <c r="P14" s="4">
        <v>9</v>
      </c>
      <c r="Q14" s="5">
        <v>4</v>
      </c>
      <c r="S14" s="7">
        <f t="shared" si="1"/>
        <v>1</v>
      </c>
      <c r="U14" s="4">
        <v>8</v>
      </c>
      <c r="V14" s="5">
        <v>7</v>
      </c>
      <c r="Z14" s="20">
        <v>12</v>
      </c>
      <c r="AA14" s="21"/>
      <c r="AB14" s="21">
        <v>2</v>
      </c>
      <c r="AC14" s="74">
        <f t="shared" si="0"/>
        <v>0</v>
      </c>
      <c r="AF14" s="4">
        <v>12</v>
      </c>
      <c r="AG14" s="4">
        <v>0</v>
      </c>
      <c r="AH14" s="5"/>
      <c r="AI14" s="5">
        <v>1</v>
      </c>
      <c r="AJ14" s="74">
        <f t="shared" si="2"/>
        <v>0</v>
      </c>
    </row>
    <row r="15" spans="1:36" ht="15.75" thickBot="1" x14ac:dyDescent="0.3">
      <c r="A15">
        <v>11247806</v>
      </c>
      <c r="B15">
        <v>75</v>
      </c>
      <c r="C15" t="s">
        <v>6</v>
      </c>
      <c r="D15">
        <v>54</v>
      </c>
      <c r="E15">
        <v>1</v>
      </c>
      <c r="F15">
        <v>5</v>
      </c>
      <c r="G15">
        <v>6</v>
      </c>
      <c r="H15">
        <v>7</v>
      </c>
      <c r="I15">
        <v>0</v>
      </c>
      <c r="K15" s="4">
        <v>9</v>
      </c>
      <c r="L15" s="5"/>
      <c r="M15" s="5">
        <v>2</v>
      </c>
      <c r="N15" s="5"/>
      <c r="P15" s="4">
        <v>10</v>
      </c>
      <c r="Q15" s="5">
        <v>3</v>
      </c>
      <c r="S15" s="7">
        <f t="shared" si="1"/>
        <v>1</v>
      </c>
      <c r="U15" s="4">
        <v>9</v>
      </c>
      <c r="V15" s="5">
        <v>3</v>
      </c>
      <c r="Z15" s="22">
        <v>13</v>
      </c>
      <c r="AA15" s="23"/>
      <c r="AB15" s="23">
        <v>2</v>
      </c>
      <c r="AC15" s="74">
        <f t="shared" si="0"/>
        <v>0</v>
      </c>
      <c r="AG15" s="4">
        <v>5</v>
      </c>
      <c r="AH15" s="5">
        <v>1</v>
      </c>
      <c r="AI15" s="5">
        <v>1</v>
      </c>
      <c r="AJ15" s="74">
        <f t="shared" si="2"/>
        <v>0.5</v>
      </c>
    </row>
    <row r="16" spans="1:36" x14ac:dyDescent="0.25">
      <c r="A16">
        <v>11275142</v>
      </c>
      <c r="B16">
        <v>79</v>
      </c>
      <c r="C16" t="s">
        <v>6</v>
      </c>
      <c r="D16">
        <v>48</v>
      </c>
      <c r="E16">
        <v>8</v>
      </c>
      <c r="F16">
        <v>17</v>
      </c>
      <c r="G16">
        <v>10</v>
      </c>
      <c r="H16">
        <v>0</v>
      </c>
      <c r="I16">
        <v>8</v>
      </c>
      <c r="K16" s="4">
        <v>10</v>
      </c>
      <c r="L16" s="5">
        <v>1</v>
      </c>
      <c r="M16" s="5">
        <v>4</v>
      </c>
      <c r="N16" s="5"/>
      <c r="P16" s="4">
        <v>11</v>
      </c>
      <c r="Q16" s="5">
        <v>3</v>
      </c>
      <c r="S16" s="7">
        <f t="shared" si="1"/>
        <v>1</v>
      </c>
      <c r="U16" s="4">
        <v>10</v>
      </c>
      <c r="V16" s="5">
        <v>2</v>
      </c>
      <c r="Z16">
        <v>14</v>
      </c>
      <c r="AA16">
        <v>1</v>
      </c>
      <c r="AC16" s="74">
        <f t="shared" si="0"/>
        <v>1</v>
      </c>
      <c r="AE16" s="4">
        <v>4</v>
      </c>
      <c r="AF16" s="4">
        <v>6</v>
      </c>
      <c r="AG16" s="4">
        <v>15</v>
      </c>
      <c r="AH16" s="5">
        <v>1</v>
      </c>
      <c r="AI16" s="5"/>
      <c r="AJ16" s="74">
        <f t="shared" si="2"/>
        <v>1</v>
      </c>
    </row>
    <row r="17" spans="1:36" x14ac:dyDescent="0.25">
      <c r="A17">
        <v>620643010</v>
      </c>
      <c r="B17">
        <v>69</v>
      </c>
      <c r="C17" t="s">
        <v>6</v>
      </c>
      <c r="D17">
        <v>48</v>
      </c>
      <c r="G17">
        <v>3</v>
      </c>
      <c r="H17">
        <v>0</v>
      </c>
      <c r="I17">
        <v>0</v>
      </c>
      <c r="K17" s="4">
        <v>11</v>
      </c>
      <c r="L17" s="5"/>
      <c r="M17" s="5">
        <v>2</v>
      </c>
      <c r="N17" s="5"/>
      <c r="P17" s="4">
        <v>12</v>
      </c>
      <c r="Q17" s="5">
        <v>3</v>
      </c>
      <c r="S17" s="7">
        <f t="shared" si="1"/>
        <v>1</v>
      </c>
      <c r="U17" s="4">
        <v>11</v>
      </c>
      <c r="V17" s="5">
        <v>3</v>
      </c>
      <c r="Z17">
        <v>15</v>
      </c>
      <c r="AA17">
        <v>1</v>
      </c>
      <c r="AB17">
        <v>1</v>
      </c>
      <c r="AC17" s="74">
        <f t="shared" si="0"/>
        <v>0.5</v>
      </c>
      <c r="AF17" s="4">
        <v>7</v>
      </c>
      <c r="AG17" s="4">
        <v>15</v>
      </c>
      <c r="AH17" s="5">
        <v>1</v>
      </c>
      <c r="AI17" s="5"/>
      <c r="AJ17" s="74">
        <f t="shared" si="2"/>
        <v>1</v>
      </c>
    </row>
    <row r="18" spans="1:36" x14ac:dyDescent="0.25">
      <c r="A18">
        <v>11210685</v>
      </c>
      <c r="B18">
        <v>33</v>
      </c>
      <c r="C18" t="s">
        <v>6</v>
      </c>
      <c r="D18">
        <v>41</v>
      </c>
      <c r="E18">
        <v>11</v>
      </c>
      <c r="F18">
        <v>15</v>
      </c>
      <c r="H18">
        <v>0</v>
      </c>
      <c r="I18">
        <v>0</v>
      </c>
      <c r="K18" s="4">
        <v>12</v>
      </c>
      <c r="L18" s="5"/>
      <c r="M18" s="5">
        <v>2</v>
      </c>
      <c r="N18" s="5"/>
      <c r="P18" s="4" t="s">
        <v>108</v>
      </c>
      <c r="Q18" s="5">
        <v>57</v>
      </c>
      <c r="U18" s="4">
        <v>12</v>
      </c>
      <c r="V18" s="5">
        <v>1</v>
      </c>
      <c r="Z18">
        <v>-99</v>
      </c>
      <c r="AA18">
        <v>6</v>
      </c>
      <c r="AB18">
        <v>51</v>
      </c>
      <c r="AC18" s="74">
        <f t="shared" si="0"/>
        <v>0.10526315789473684</v>
      </c>
      <c r="AF18" s="4">
        <v>8</v>
      </c>
      <c r="AG18" s="4">
        <v>3</v>
      </c>
      <c r="AH18" s="5"/>
      <c r="AI18" s="5">
        <v>1</v>
      </c>
      <c r="AJ18" s="74">
        <f t="shared" si="2"/>
        <v>0</v>
      </c>
    </row>
    <row r="19" spans="1:36" x14ac:dyDescent="0.25">
      <c r="A19">
        <v>11266907</v>
      </c>
      <c r="B19">
        <v>62</v>
      </c>
      <c r="C19" t="s">
        <v>6</v>
      </c>
      <c r="D19">
        <v>54</v>
      </c>
      <c r="E19">
        <v>3</v>
      </c>
      <c r="F19">
        <v>8</v>
      </c>
      <c r="G19">
        <v>6</v>
      </c>
      <c r="H19">
        <v>0</v>
      </c>
      <c r="I19">
        <v>0</v>
      </c>
      <c r="K19" s="4">
        <v>13</v>
      </c>
      <c r="L19" s="5"/>
      <c r="M19" s="5">
        <v>2</v>
      </c>
      <c r="N19" s="5"/>
      <c r="P19" s="4" t="s">
        <v>24</v>
      </c>
      <c r="Q19" s="5">
        <v>129</v>
      </c>
      <c r="U19" s="4" t="s">
        <v>24</v>
      </c>
      <c r="V19" s="5">
        <v>57</v>
      </c>
      <c r="Z19" t="s">
        <v>24</v>
      </c>
      <c r="AA19">
        <v>15</v>
      </c>
      <c r="AB19">
        <v>99</v>
      </c>
      <c r="AC19" s="74">
        <f t="shared" si="0"/>
        <v>0.13157894736842105</v>
      </c>
      <c r="AF19" s="4">
        <v>13</v>
      </c>
      <c r="AG19" s="4">
        <v>10</v>
      </c>
      <c r="AH19" s="5"/>
      <c r="AI19" s="5">
        <v>1</v>
      </c>
      <c r="AJ19" s="74">
        <f t="shared" si="2"/>
        <v>0</v>
      </c>
    </row>
    <row r="20" spans="1:36" x14ac:dyDescent="0.25">
      <c r="A20">
        <v>11271366</v>
      </c>
      <c r="B20">
        <v>37</v>
      </c>
      <c r="C20" t="s">
        <v>6</v>
      </c>
      <c r="D20">
        <v>52</v>
      </c>
      <c r="E20">
        <v>3</v>
      </c>
      <c r="F20">
        <v>8</v>
      </c>
      <c r="H20">
        <v>0</v>
      </c>
      <c r="I20">
        <v>0</v>
      </c>
      <c r="K20" s="4">
        <v>15</v>
      </c>
      <c r="L20" s="5">
        <v>2</v>
      </c>
      <c r="M20" s="5">
        <v>1</v>
      </c>
      <c r="N20" s="5"/>
      <c r="AF20" s="4">
        <v>14</v>
      </c>
      <c r="AG20" s="4">
        <v>10</v>
      </c>
      <c r="AH20" s="5"/>
      <c r="AI20" s="5">
        <v>1</v>
      </c>
      <c r="AJ20" s="74">
        <f t="shared" si="2"/>
        <v>0</v>
      </c>
    </row>
    <row r="21" spans="1:36" x14ac:dyDescent="0.25">
      <c r="A21">
        <v>11271361</v>
      </c>
      <c r="B21">
        <v>32</v>
      </c>
      <c r="C21" t="s">
        <v>6</v>
      </c>
      <c r="D21">
        <v>47</v>
      </c>
      <c r="G21">
        <v>6</v>
      </c>
      <c r="H21">
        <v>0</v>
      </c>
      <c r="I21">
        <v>4</v>
      </c>
      <c r="K21" s="4" t="s">
        <v>108</v>
      </c>
      <c r="L21" s="5">
        <v>4</v>
      </c>
      <c r="M21" s="5">
        <v>50</v>
      </c>
      <c r="N21" s="5"/>
      <c r="AE21" s="4">
        <v>5</v>
      </c>
      <c r="AF21" s="4">
        <v>13</v>
      </c>
      <c r="AG21" s="4">
        <v>4</v>
      </c>
      <c r="AH21" s="5"/>
      <c r="AI21" s="5">
        <v>2</v>
      </c>
      <c r="AJ21" s="74">
        <f t="shared" si="2"/>
        <v>0</v>
      </c>
    </row>
    <row r="22" spans="1:36" x14ac:dyDescent="0.25">
      <c r="A22">
        <v>11270934</v>
      </c>
      <c r="B22">
        <v>54</v>
      </c>
      <c r="C22" t="s">
        <v>6</v>
      </c>
      <c r="D22">
        <v>20</v>
      </c>
      <c r="E22">
        <v>6</v>
      </c>
      <c r="F22">
        <v>13</v>
      </c>
      <c r="G22">
        <v>3</v>
      </c>
      <c r="H22">
        <v>0</v>
      </c>
      <c r="I22">
        <v>0</v>
      </c>
      <c r="K22" s="4" t="s">
        <v>24</v>
      </c>
      <c r="L22" s="5">
        <v>13</v>
      </c>
      <c r="M22" s="5">
        <v>90</v>
      </c>
      <c r="N22" s="5"/>
      <c r="AF22" s="4">
        <v>14</v>
      </c>
      <c r="AG22" s="4">
        <v>2</v>
      </c>
      <c r="AH22" s="5"/>
      <c r="AI22" s="5">
        <v>1</v>
      </c>
      <c r="AJ22" s="74">
        <f t="shared" si="2"/>
        <v>0</v>
      </c>
    </row>
    <row r="23" spans="1:36" x14ac:dyDescent="0.25">
      <c r="A23">
        <v>11270757</v>
      </c>
      <c r="B23">
        <v>26</v>
      </c>
      <c r="C23" t="s">
        <v>6</v>
      </c>
      <c r="D23">
        <v>58</v>
      </c>
      <c r="E23">
        <v>4</v>
      </c>
      <c r="F23">
        <v>5</v>
      </c>
      <c r="H23">
        <v>0</v>
      </c>
      <c r="I23">
        <v>2</v>
      </c>
      <c r="N23"/>
      <c r="AE23" s="4">
        <v>6</v>
      </c>
      <c r="AF23" s="4">
        <v>7</v>
      </c>
      <c r="AG23" s="4">
        <v>11</v>
      </c>
      <c r="AH23" s="5">
        <v>1</v>
      </c>
      <c r="AI23" s="5"/>
      <c r="AJ23" s="74">
        <f t="shared" si="2"/>
        <v>1</v>
      </c>
    </row>
    <row r="24" spans="1:36" x14ac:dyDescent="0.25">
      <c r="A24">
        <v>11275113</v>
      </c>
      <c r="B24">
        <v>38</v>
      </c>
      <c r="C24" t="s">
        <v>6</v>
      </c>
      <c r="D24">
        <v>59</v>
      </c>
      <c r="E24">
        <v>12</v>
      </c>
      <c r="F24">
        <v>15</v>
      </c>
      <c r="G24">
        <v>8</v>
      </c>
      <c r="H24">
        <v>7</v>
      </c>
      <c r="I24">
        <v>0</v>
      </c>
      <c r="N24"/>
      <c r="AF24" s="4">
        <v>13</v>
      </c>
      <c r="AG24" s="4">
        <v>3</v>
      </c>
      <c r="AH24" s="5"/>
      <c r="AI24" s="5">
        <v>1</v>
      </c>
      <c r="AJ24" s="74">
        <f t="shared" si="2"/>
        <v>0</v>
      </c>
    </row>
    <row r="25" spans="1:36" x14ac:dyDescent="0.25">
      <c r="A25">
        <v>11272005</v>
      </c>
      <c r="B25">
        <v>13</v>
      </c>
      <c r="C25" t="s">
        <v>6</v>
      </c>
      <c r="D25">
        <v>42</v>
      </c>
      <c r="G25">
        <v>7</v>
      </c>
      <c r="H25">
        <v>0</v>
      </c>
      <c r="I25">
        <v>7</v>
      </c>
      <c r="N25"/>
      <c r="AE25" s="4">
        <v>7</v>
      </c>
      <c r="AF25" s="4">
        <v>13</v>
      </c>
      <c r="AG25" s="4">
        <v>5</v>
      </c>
      <c r="AH25" s="5"/>
      <c r="AI25" s="5">
        <v>1</v>
      </c>
      <c r="AJ25" s="74">
        <f t="shared" si="2"/>
        <v>0</v>
      </c>
    </row>
    <row r="26" spans="1:36" x14ac:dyDescent="0.25">
      <c r="A26">
        <v>616170497</v>
      </c>
      <c r="B26">
        <v>44</v>
      </c>
      <c r="C26" t="s">
        <v>6</v>
      </c>
      <c r="D26">
        <v>27</v>
      </c>
      <c r="G26">
        <v>12</v>
      </c>
      <c r="H26">
        <v>2</v>
      </c>
      <c r="I26">
        <v>1</v>
      </c>
      <c r="N26"/>
      <c r="AE26" s="4">
        <v>8</v>
      </c>
      <c r="AF26" s="4">
        <v>13</v>
      </c>
      <c r="AG26" s="4">
        <v>7</v>
      </c>
      <c r="AH26" s="5"/>
      <c r="AI26" s="5">
        <v>1</v>
      </c>
      <c r="AJ26" s="74">
        <f t="shared" si="2"/>
        <v>0</v>
      </c>
    </row>
    <row r="27" spans="1:36" x14ac:dyDescent="0.25">
      <c r="A27">
        <v>619077995</v>
      </c>
      <c r="B27">
        <v>81</v>
      </c>
      <c r="C27" t="s">
        <v>4</v>
      </c>
      <c r="D27">
        <v>22</v>
      </c>
      <c r="E27">
        <v>2</v>
      </c>
      <c r="F27">
        <v>6</v>
      </c>
      <c r="H27">
        <v>2</v>
      </c>
      <c r="I27">
        <v>0</v>
      </c>
      <c r="N27"/>
      <c r="AF27" s="4">
        <v>15</v>
      </c>
      <c r="AG27" s="4">
        <v>5</v>
      </c>
      <c r="AH27" s="5"/>
      <c r="AI27" s="5">
        <v>1</v>
      </c>
      <c r="AJ27" s="74">
        <f t="shared" si="2"/>
        <v>0</v>
      </c>
    </row>
    <row r="28" spans="1:36" x14ac:dyDescent="0.25">
      <c r="A28">
        <v>620534642</v>
      </c>
      <c r="B28">
        <v>5</v>
      </c>
      <c r="C28" t="s">
        <v>6</v>
      </c>
      <c r="D28">
        <v>65</v>
      </c>
      <c r="G28">
        <v>2</v>
      </c>
      <c r="H28">
        <v>0</v>
      </c>
      <c r="I28">
        <v>2</v>
      </c>
      <c r="N28"/>
      <c r="AF28" s="4">
        <v>17</v>
      </c>
      <c r="AG28" s="4">
        <v>4</v>
      </c>
      <c r="AH28" s="5"/>
      <c r="AI28" s="5">
        <v>1</v>
      </c>
      <c r="AJ28" s="74">
        <f t="shared" si="2"/>
        <v>0</v>
      </c>
    </row>
    <row r="29" spans="1:36" x14ac:dyDescent="0.25">
      <c r="A29">
        <v>620609434</v>
      </c>
      <c r="B29">
        <v>42</v>
      </c>
      <c r="C29" t="s">
        <v>6</v>
      </c>
      <c r="D29">
        <v>40</v>
      </c>
      <c r="E29">
        <v>8</v>
      </c>
      <c r="F29">
        <v>15</v>
      </c>
      <c r="H29">
        <v>0</v>
      </c>
      <c r="I29">
        <v>0</v>
      </c>
      <c r="N29"/>
      <c r="AG29" s="4">
        <v>5</v>
      </c>
      <c r="AH29" s="5"/>
      <c r="AI29" s="5">
        <v>1</v>
      </c>
    </row>
    <row r="30" spans="1:36" x14ac:dyDescent="0.25">
      <c r="A30">
        <v>11269805</v>
      </c>
      <c r="B30">
        <v>39</v>
      </c>
      <c r="C30" t="s">
        <v>6</v>
      </c>
      <c r="D30">
        <v>40</v>
      </c>
      <c r="E30">
        <v>3</v>
      </c>
      <c r="F30">
        <v>10</v>
      </c>
      <c r="G30">
        <v>4</v>
      </c>
      <c r="H30">
        <v>0</v>
      </c>
      <c r="I30">
        <v>0</v>
      </c>
      <c r="N30"/>
      <c r="AG30" s="4">
        <v>10</v>
      </c>
      <c r="AH30" s="5"/>
      <c r="AI30" s="5">
        <v>1</v>
      </c>
    </row>
    <row r="31" spans="1:36" x14ac:dyDescent="0.25">
      <c r="A31">
        <v>11277917</v>
      </c>
      <c r="B31">
        <v>33</v>
      </c>
      <c r="C31" t="s">
        <v>6</v>
      </c>
      <c r="D31">
        <v>20</v>
      </c>
      <c r="G31">
        <v>6</v>
      </c>
      <c r="H31">
        <v>0</v>
      </c>
      <c r="I31">
        <v>3</v>
      </c>
      <c r="N31"/>
      <c r="AE31" s="4">
        <v>9</v>
      </c>
      <c r="AF31" s="4">
        <v>13</v>
      </c>
      <c r="AG31" s="4">
        <v>10</v>
      </c>
      <c r="AH31" s="5">
        <v>1</v>
      </c>
      <c r="AI31" s="5"/>
    </row>
    <row r="32" spans="1:36" x14ac:dyDescent="0.25">
      <c r="A32">
        <v>617374496</v>
      </c>
      <c r="B32">
        <v>69</v>
      </c>
      <c r="C32" t="s">
        <v>6</v>
      </c>
      <c r="D32">
        <v>59</v>
      </c>
      <c r="G32">
        <v>2</v>
      </c>
      <c r="H32">
        <v>0</v>
      </c>
      <c r="I32">
        <v>2</v>
      </c>
      <c r="N32"/>
      <c r="AF32" s="4">
        <v>16</v>
      </c>
      <c r="AG32" s="4">
        <v>11</v>
      </c>
      <c r="AH32" s="5"/>
      <c r="AI32" s="5">
        <v>1</v>
      </c>
    </row>
    <row r="33" spans="1:35" x14ac:dyDescent="0.25">
      <c r="A33">
        <v>11252690</v>
      </c>
      <c r="B33">
        <v>76</v>
      </c>
      <c r="C33" t="s">
        <v>6</v>
      </c>
      <c r="D33">
        <v>36</v>
      </c>
      <c r="E33">
        <v>2</v>
      </c>
      <c r="F33">
        <v>8</v>
      </c>
      <c r="G33">
        <v>3</v>
      </c>
      <c r="H33">
        <v>7</v>
      </c>
      <c r="I33">
        <v>7</v>
      </c>
      <c r="N33"/>
      <c r="O33">
        <f>103/2467</f>
        <v>4.1751114714227808E-2</v>
      </c>
      <c r="AE33" s="4">
        <v>10</v>
      </c>
      <c r="AF33" s="4">
        <v>11</v>
      </c>
      <c r="AG33" s="4">
        <v>3</v>
      </c>
      <c r="AH33" s="5"/>
      <c r="AI33" s="5">
        <v>1</v>
      </c>
    </row>
    <row r="34" spans="1:35" x14ac:dyDescent="0.25">
      <c r="A34">
        <v>620664035</v>
      </c>
      <c r="B34">
        <v>26</v>
      </c>
      <c r="C34" t="s">
        <v>6</v>
      </c>
      <c r="D34">
        <v>42</v>
      </c>
      <c r="G34">
        <v>7</v>
      </c>
      <c r="H34">
        <v>4</v>
      </c>
      <c r="I34">
        <v>1</v>
      </c>
      <c r="N34"/>
      <c r="O34" s="76">
        <f>O33*3.5249/4.4344</f>
        <v>3.3187918152665884E-2</v>
      </c>
      <c r="AE34" s="4">
        <v>11</v>
      </c>
      <c r="AF34" s="4">
        <v>14</v>
      </c>
      <c r="AG34" s="4">
        <v>3</v>
      </c>
      <c r="AH34" s="5"/>
      <c r="AI34" s="5">
        <v>1</v>
      </c>
    </row>
    <row r="35" spans="1:35" x14ac:dyDescent="0.25">
      <c r="A35">
        <v>619432241</v>
      </c>
      <c r="B35">
        <v>7</v>
      </c>
      <c r="C35" t="s">
        <v>6</v>
      </c>
      <c r="D35">
        <v>49</v>
      </c>
      <c r="E35">
        <v>7</v>
      </c>
      <c r="F35">
        <v>14</v>
      </c>
      <c r="H35">
        <v>0</v>
      </c>
      <c r="I35">
        <v>0</v>
      </c>
      <c r="N35"/>
      <c r="AE35" s="4">
        <v>12</v>
      </c>
      <c r="AF35" s="4">
        <v>15</v>
      </c>
      <c r="AG35" s="4">
        <v>8</v>
      </c>
      <c r="AH35" s="5"/>
      <c r="AI35" s="5">
        <v>1</v>
      </c>
    </row>
    <row r="36" spans="1:35" x14ac:dyDescent="0.25">
      <c r="A36">
        <v>616254882</v>
      </c>
      <c r="B36">
        <v>47</v>
      </c>
      <c r="C36" t="s">
        <v>6</v>
      </c>
      <c r="D36">
        <v>60</v>
      </c>
      <c r="G36">
        <v>10</v>
      </c>
      <c r="H36">
        <v>0</v>
      </c>
      <c r="I36">
        <v>0</v>
      </c>
      <c r="N36"/>
      <c r="AE36" s="4" t="s">
        <v>24</v>
      </c>
      <c r="AH36" s="5">
        <v>7</v>
      </c>
      <c r="AI36" s="5">
        <v>25</v>
      </c>
    </row>
    <row r="37" spans="1:35" x14ac:dyDescent="0.25">
      <c r="A37">
        <v>11238650</v>
      </c>
      <c r="B37">
        <v>13</v>
      </c>
      <c r="C37" t="s">
        <v>6</v>
      </c>
      <c r="D37">
        <v>59</v>
      </c>
      <c r="E37">
        <v>9</v>
      </c>
      <c r="F37">
        <v>14</v>
      </c>
      <c r="H37">
        <v>0</v>
      </c>
      <c r="I37">
        <v>0</v>
      </c>
      <c r="N37"/>
    </row>
    <row r="38" spans="1:35" x14ac:dyDescent="0.25">
      <c r="A38">
        <v>11222838</v>
      </c>
      <c r="B38">
        <v>7</v>
      </c>
      <c r="C38" t="s">
        <v>6</v>
      </c>
      <c r="D38">
        <v>77</v>
      </c>
      <c r="E38">
        <v>12</v>
      </c>
      <c r="F38">
        <v>15</v>
      </c>
      <c r="H38">
        <v>7</v>
      </c>
      <c r="I38">
        <v>0</v>
      </c>
      <c r="N38"/>
    </row>
    <row r="39" spans="1:35" x14ac:dyDescent="0.25">
      <c r="A39">
        <v>11210068</v>
      </c>
      <c r="B39">
        <v>6</v>
      </c>
      <c r="C39" t="s">
        <v>6</v>
      </c>
      <c r="D39">
        <v>85</v>
      </c>
      <c r="E39">
        <v>7</v>
      </c>
      <c r="F39">
        <v>13</v>
      </c>
      <c r="H39">
        <v>8</v>
      </c>
      <c r="I39">
        <v>2</v>
      </c>
      <c r="N39"/>
    </row>
    <row r="40" spans="1:35" x14ac:dyDescent="0.25">
      <c r="A40">
        <v>11210068</v>
      </c>
      <c r="B40">
        <v>42</v>
      </c>
      <c r="C40" t="s">
        <v>6</v>
      </c>
      <c r="D40">
        <v>85</v>
      </c>
      <c r="E40">
        <v>7</v>
      </c>
      <c r="F40">
        <v>13</v>
      </c>
      <c r="H40">
        <v>8</v>
      </c>
      <c r="I40">
        <v>2</v>
      </c>
      <c r="N40"/>
    </row>
    <row r="41" spans="1:35" x14ac:dyDescent="0.25">
      <c r="A41">
        <v>11231114</v>
      </c>
      <c r="B41">
        <v>34</v>
      </c>
      <c r="C41" t="s">
        <v>6</v>
      </c>
      <c r="D41">
        <v>61</v>
      </c>
      <c r="E41">
        <v>5</v>
      </c>
      <c r="F41">
        <v>13</v>
      </c>
      <c r="H41">
        <v>8</v>
      </c>
      <c r="I41">
        <v>0</v>
      </c>
      <c r="N41"/>
    </row>
    <row r="42" spans="1:35" x14ac:dyDescent="0.25">
      <c r="A42">
        <v>11251768</v>
      </c>
      <c r="B42">
        <v>32</v>
      </c>
      <c r="C42" t="s">
        <v>6</v>
      </c>
      <c r="D42">
        <v>60</v>
      </c>
      <c r="E42">
        <v>5</v>
      </c>
      <c r="F42">
        <v>13</v>
      </c>
      <c r="H42">
        <v>8</v>
      </c>
      <c r="I42">
        <v>0</v>
      </c>
      <c r="N42"/>
    </row>
    <row r="43" spans="1:35" x14ac:dyDescent="0.25">
      <c r="A43">
        <v>11278390</v>
      </c>
      <c r="B43">
        <v>21</v>
      </c>
      <c r="C43" t="s">
        <v>6</v>
      </c>
      <c r="D43">
        <v>57</v>
      </c>
      <c r="G43">
        <v>15</v>
      </c>
      <c r="H43">
        <v>8</v>
      </c>
      <c r="I43">
        <v>2</v>
      </c>
      <c r="N43"/>
    </row>
    <row r="44" spans="1:35" x14ac:dyDescent="0.25">
      <c r="A44">
        <v>618407311</v>
      </c>
      <c r="B44">
        <v>35</v>
      </c>
      <c r="C44" t="s">
        <v>6</v>
      </c>
      <c r="D44">
        <v>22</v>
      </c>
      <c r="E44">
        <v>3</v>
      </c>
      <c r="F44">
        <v>8</v>
      </c>
      <c r="H44">
        <v>0</v>
      </c>
      <c r="I44">
        <v>7</v>
      </c>
      <c r="N44"/>
    </row>
    <row r="45" spans="1:35" x14ac:dyDescent="0.25">
      <c r="A45">
        <v>620210246</v>
      </c>
      <c r="B45">
        <v>60</v>
      </c>
      <c r="C45" t="s">
        <v>6</v>
      </c>
      <c r="D45">
        <v>50</v>
      </c>
      <c r="E45">
        <v>4</v>
      </c>
      <c r="F45">
        <v>14</v>
      </c>
      <c r="H45">
        <v>0</v>
      </c>
      <c r="I45">
        <v>0</v>
      </c>
      <c r="N45"/>
    </row>
    <row r="46" spans="1:35" x14ac:dyDescent="0.25">
      <c r="A46">
        <v>11281021</v>
      </c>
      <c r="B46">
        <v>35</v>
      </c>
      <c r="C46" t="s">
        <v>6</v>
      </c>
      <c r="D46">
        <v>63</v>
      </c>
      <c r="E46">
        <v>7</v>
      </c>
      <c r="F46">
        <v>13</v>
      </c>
      <c r="G46">
        <v>5</v>
      </c>
      <c r="H46">
        <v>7</v>
      </c>
      <c r="I46">
        <v>0</v>
      </c>
      <c r="N46"/>
    </row>
    <row r="47" spans="1:35" x14ac:dyDescent="0.25">
      <c r="A47">
        <v>11116179</v>
      </c>
      <c r="B47">
        <v>37</v>
      </c>
      <c r="C47" t="s">
        <v>6</v>
      </c>
      <c r="D47">
        <v>82</v>
      </c>
      <c r="H47">
        <v>4</v>
      </c>
      <c r="I47">
        <v>0</v>
      </c>
      <c r="N47"/>
    </row>
    <row r="48" spans="1:35" x14ac:dyDescent="0.25">
      <c r="A48">
        <v>11116179</v>
      </c>
      <c r="B48">
        <v>74</v>
      </c>
      <c r="C48" t="s">
        <v>4</v>
      </c>
      <c r="D48">
        <v>82</v>
      </c>
      <c r="H48">
        <v>4</v>
      </c>
      <c r="I48">
        <v>0</v>
      </c>
      <c r="N48"/>
    </row>
    <row r="49" spans="1:14" x14ac:dyDescent="0.25">
      <c r="A49">
        <v>10980307</v>
      </c>
      <c r="B49">
        <v>35</v>
      </c>
      <c r="C49" t="s">
        <v>6</v>
      </c>
      <c r="D49">
        <v>80</v>
      </c>
      <c r="H49">
        <v>4</v>
      </c>
      <c r="I49">
        <v>0</v>
      </c>
      <c r="N49"/>
    </row>
    <row r="50" spans="1:14" x14ac:dyDescent="0.25">
      <c r="A50">
        <v>10765935</v>
      </c>
      <c r="B50">
        <v>22</v>
      </c>
      <c r="C50" t="s">
        <v>6</v>
      </c>
      <c r="D50">
        <v>81</v>
      </c>
      <c r="H50">
        <v>4</v>
      </c>
      <c r="I50">
        <v>0</v>
      </c>
      <c r="N50"/>
    </row>
    <row r="51" spans="1:14" x14ac:dyDescent="0.25">
      <c r="A51">
        <v>11105026</v>
      </c>
      <c r="B51">
        <v>34</v>
      </c>
      <c r="C51" t="s">
        <v>6</v>
      </c>
      <c r="D51">
        <v>80</v>
      </c>
      <c r="H51">
        <v>4</v>
      </c>
      <c r="I51">
        <v>4</v>
      </c>
      <c r="N51"/>
    </row>
    <row r="52" spans="1:14" x14ac:dyDescent="0.25">
      <c r="A52">
        <v>11210851</v>
      </c>
      <c r="B52">
        <v>28</v>
      </c>
      <c r="C52" t="s">
        <v>6</v>
      </c>
      <c r="D52">
        <v>69</v>
      </c>
      <c r="H52">
        <v>4</v>
      </c>
      <c r="I52">
        <v>7</v>
      </c>
      <c r="N52"/>
    </row>
    <row r="53" spans="1:14" x14ac:dyDescent="0.25">
      <c r="A53">
        <v>11215784</v>
      </c>
      <c r="B53">
        <v>62</v>
      </c>
      <c r="C53" t="s">
        <v>6</v>
      </c>
      <c r="D53">
        <v>87</v>
      </c>
      <c r="H53">
        <v>4</v>
      </c>
      <c r="I53">
        <v>0</v>
      </c>
      <c r="N53"/>
    </row>
    <row r="54" spans="1:14" x14ac:dyDescent="0.25">
      <c r="A54">
        <v>11188013</v>
      </c>
      <c r="B54">
        <v>34</v>
      </c>
      <c r="C54" t="s">
        <v>6</v>
      </c>
      <c r="D54">
        <v>77</v>
      </c>
      <c r="H54">
        <v>4</v>
      </c>
      <c r="I54">
        <v>0</v>
      </c>
      <c r="N54"/>
    </row>
    <row r="55" spans="1:14" x14ac:dyDescent="0.25">
      <c r="A55">
        <v>11214711</v>
      </c>
      <c r="B55">
        <v>51</v>
      </c>
      <c r="C55" t="s">
        <v>6</v>
      </c>
      <c r="D55">
        <v>84</v>
      </c>
      <c r="H55">
        <v>4</v>
      </c>
      <c r="I55">
        <v>2</v>
      </c>
      <c r="N55"/>
    </row>
    <row r="56" spans="1:14" x14ac:dyDescent="0.25">
      <c r="A56">
        <v>10765955</v>
      </c>
      <c r="B56">
        <v>17</v>
      </c>
      <c r="C56" t="s">
        <v>6</v>
      </c>
      <c r="D56">
        <v>76</v>
      </c>
      <c r="H56">
        <v>4</v>
      </c>
      <c r="I56">
        <v>0</v>
      </c>
      <c r="N56"/>
    </row>
    <row r="57" spans="1:14" x14ac:dyDescent="0.25">
      <c r="A57">
        <v>10910072</v>
      </c>
      <c r="B57">
        <v>56</v>
      </c>
      <c r="C57" t="s">
        <v>6</v>
      </c>
      <c r="D57">
        <v>76</v>
      </c>
      <c r="H57">
        <v>4</v>
      </c>
      <c r="I57">
        <v>0</v>
      </c>
      <c r="N57"/>
    </row>
    <row r="58" spans="1:14" x14ac:dyDescent="0.25">
      <c r="A58">
        <v>11217257</v>
      </c>
      <c r="B58">
        <v>8</v>
      </c>
      <c r="C58" t="s">
        <v>6</v>
      </c>
      <c r="D58">
        <v>83</v>
      </c>
      <c r="H58">
        <v>4</v>
      </c>
      <c r="I58">
        <v>3</v>
      </c>
      <c r="N58"/>
    </row>
    <row r="59" spans="1:14" x14ac:dyDescent="0.25">
      <c r="A59">
        <v>11218459</v>
      </c>
      <c r="B59">
        <v>32</v>
      </c>
      <c r="C59" t="s">
        <v>4</v>
      </c>
      <c r="D59">
        <v>81</v>
      </c>
      <c r="H59">
        <v>4</v>
      </c>
      <c r="I59">
        <v>7</v>
      </c>
      <c r="N59"/>
    </row>
    <row r="60" spans="1:14" x14ac:dyDescent="0.25">
      <c r="A60">
        <v>11217900</v>
      </c>
      <c r="B60">
        <v>62</v>
      </c>
      <c r="C60" t="s">
        <v>6</v>
      </c>
      <c r="D60">
        <v>69</v>
      </c>
      <c r="H60">
        <v>4</v>
      </c>
      <c r="I60">
        <v>2</v>
      </c>
      <c r="N60"/>
    </row>
    <row r="61" spans="1:14" x14ac:dyDescent="0.25">
      <c r="A61">
        <v>11265205</v>
      </c>
      <c r="B61">
        <v>21</v>
      </c>
      <c r="C61" t="s">
        <v>6</v>
      </c>
      <c r="D61">
        <v>45</v>
      </c>
      <c r="E61">
        <v>8</v>
      </c>
      <c r="F61">
        <v>15</v>
      </c>
      <c r="G61">
        <v>5</v>
      </c>
      <c r="H61">
        <v>7</v>
      </c>
      <c r="I61">
        <v>8</v>
      </c>
    </row>
    <row r="62" spans="1:14" x14ac:dyDescent="0.25">
      <c r="A62">
        <v>11270669</v>
      </c>
      <c r="B62">
        <v>73</v>
      </c>
      <c r="C62" t="s">
        <v>6</v>
      </c>
      <c r="D62">
        <v>37</v>
      </c>
      <c r="G62">
        <v>2</v>
      </c>
      <c r="H62">
        <v>0</v>
      </c>
      <c r="I62">
        <v>7</v>
      </c>
    </row>
    <row r="63" spans="1:14" x14ac:dyDescent="0.25">
      <c r="A63">
        <v>11276478</v>
      </c>
      <c r="B63">
        <v>65</v>
      </c>
      <c r="C63" t="s">
        <v>6</v>
      </c>
      <c r="D63">
        <v>45</v>
      </c>
      <c r="E63">
        <v>9</v>
      </c>
      <c r="F63">
        <v>16</v>
      </c>
      <c r="G63">
        <v>11</v>
      </c>
      <c r="H63">
        <v>0</v>
      </c>
      <c r="I63">
        <v>7</v>
      </c>
    </row>
    <row r="64" spans="1:14" x14ac:dyDescent="0.25">
      <c r="A64">
        <v>11280955</v>
      </c>
      <c r="B64">
        <v>87</v>
      </c>
      <c r="C64" t="s">
        <v>6</v>
      </c>
      <c r="D64">
        <v>45</v>
      </c>
      <c r="E64">
        <v>8</v>
      </c>
      <c r="F64">
        <v>17</v>
      </c>
      <c r="G64">
        <v>5</v>
      </c>
      <c r="H64">
        <v>0</v>
      </c>
      <c r="I64">
        <v>0</v>
      </c>
    </row>
    <row r="65" spans="1:9" x14ac:dyDescent="0.25">
      <c r="A65">
        <v>11276502</v>
      </c>
      <c r="B65">
        <v>73</v>
      </c>
      <c r="C65" t="s">
        <v>4</v>
      </c>
      <c r="D65">
        <v>62</v>
      </c>
      <c r="G65">
        <v>5</v>
      </c>
      <c r="H65">
        <v>0</v>
      </c>
      <c r="I65">
        <v>0</v>
      </c>
    </row>
    <row r="66" spans="1:9" x14ac:dyDescent="0.25">
      <c r="A66">
        <v>617307751</v>
      </c>
      <c r="B66">
        <v>34</v>
      </c>
      <c r="C66" t="s">
        <v>6</v>
      </c>
      <c r="D66">
        <v>57</v>
      </c>
      <c r="G66">
        <v>7</v>
      </c>
      <c r="H66">
        <v>4</v>
      </c>
      <c r="I66">
        <v>7</v>
      </c>
    </row>
    <row r="67" spans="1:9" x14ac:dyDescent="0.25">
      <c r="A67">
        <v>620719078</v>
      </c>
      <c r="B67">
        <v>76</v>
      </c>
      <c r="C67" t="s">
        <v>6</v>
      </c>
      <c r="D67">
        <v>53</v>
      </c>
      <c r="G67">
        <v>1</v>
      </c>
      <c r="H67">
        <v>0</v>
      </c>
      <c r="I67">
        <v>0</v>
      </c>
    </row>
    <row r="68" spans="1:9" x14ac:dyDescent="0.25">
      <c r="A68">
        <v>620602414</v>
      </c>
      <c r="B68">
        <v>81</v>
      </c>
      <c r="C68" t="s">
        <v>4</v>
      </c>
      <c r="D68">
        <v>59</v>
      </c>
      <c r="E68">
        <v>4</v>
      </c>
      <c r="F68">
        <v>14</v>
      </c>
      <c r="H68">
        <v>0</v>
      </c>
      <c r="I68">
        <v>3</v>
      </c>
    </row>
    <row r="69" spans="1:9" x14ac:dyDescent="0.25">
      <c r="A69">
        <v>11187562</v>
      </c>
      <c r="B69">
        <v>24</v>
      </c>
      <c r="C69" t="s">
        <v>6</v>
      </c>
      <c r="D69">
        <v>54</v>
      </c>
      <c r="G69">
        <v>13</v>
      </c>
      <c r="H69">
        <v>0</v>
      </c>
      <c r="I69">
        <v>0</v>
      </c>
    </row>
    <row r="70" spans="1:9" x14ac:dyDescent="0.25">
      <c r="A70">
        <v>11288887</v>
      </c>
      <c r="B70">
        <v>50</v>
      </c>
      <c r="C70" t="s">
        <v>6</v>
      </c>
      <c r="D70">
        <v>48</v>
      </c>
      <c r="E70">
        <v>8</v>
      </c>
      <c r="F70">
        <v>17</v>
      </c>
      <c r="G70">
        <v>4</v>
      </c>
      <c r="H70">
        <v>0</v>
      </c>
      <c r="I70">
        <v>0</v>
      </c>
    </row>
    <row r="71" spans="1:9" x14ac:dyDescent="0.25">
      <c r="A71">
        <v>11289536</v>
      </c>
      <c r="B71">
        <v>83</v>
      </c>
      <c r="C71" t="s">
        <v>6</v>
      </c>
      <c r="D71">
        <v>28</v>
      </c>
      <c r="E71">
        <v>5</v>
      </c>
      <c r="F71">
        <v>13</v>
      </c>
      <c r="G71">
        <v>4</v>
      </c>
      <c r="H71">
        <v>0</v>
      </c>
      <c r="I71">
        <v>7</v>
      </c>
    </row>
    <row r="72" spans="1:9" x14ac:dyDescent="0.25">
      <c r="A72">
        <v>617275152</v>
      </c>
      <c r="B72">
        <v>70</v>
      </c>
      <c r="C72" t="s">
        <v>6</v>
      </c>
      <c r="D72">
        <v>61</v>
      </c>
      <c r="E72">
        <v>8</v>
      </c>
      <c r="F72">
        <v>12</v>
      </c>
      <c r="H72">
        <v>0</v>
      </c>
      <c r="I72">
        <v>2</v>
      </c>
    </row>
    <row r="73" spans="1:9" x14ac:dyDescent="0.25">
      <c r="A73">
        <v>617346377</v>
      </c>
      <c r="B73">
        <v>20</v>
      </c>
      <c r="C73" t="s">
        <v>6</v>
      </c>
      <c r="D73">
        <v>52</v>
      </c>
      <c r="H73">
        <v>1</v>
      </c>
      <c r="I73">
        <v>7</v>
      </c>
    </row>
    <row r="74" spans="1:9" x14ac:dyDescent="0.25">
      <c r="A74">
        <v>617346387</v>
      </c>
      <c r="B74">
        <v>32</v>
      </c>
      <c r="C74" t="s">
        <v>6</v>
      </c>
      <c r="D74">
        <v>42</v>
      </c>
      <c r="E74">
        <v>4</v>
      </c>
      <c r="F74">
        <v>8</v>
      </c>
      <c r="H74">
        <v>0</v>
      </c>
      <c r="I74">
        <v>4</v>
      </c>
    </row>
    <row r="75" spans="1:9" x14ac:dyDescent="0.25">
      <c r="A75">
        <v>617311613</v>
      </c>
      <c r="B75">
        <v>41</v>
      </c>
      <c r="C75" t="s">
        <v>6</v>
      </c>
      <c r="D75">
        <v>27</v>
      </c>
      <c r="G75">
        <v>6</v>
      </c>
      <c r="H75">
        <v>2</v>
      </c>
      <c r="I75">
        <v>0</v>
      </c>
    </row>
    <row r="76" spans="1:9" x14ac:dyDescent="0.25">
      <c r="A76">
        <v>620465841</v>
      </c>
      <c r="B76">
        <v>20</v>
      </c>
      <c r="C76" t="s">
        <v>4</v>
      </c>
      <c r="D76">
        <v>24</v>
      </c>
      <c r="G76">
        <v>7</v>
      </c>
      <c r="H76">
        <v>0</v>
      </c>
      <c r="I76">
        <v>0</v>
      </c>
    </row>
    <row r="77" spans="1:9" x14ac:dyDescent="0.25">
      <c r="A77">
        <v>620347238</v>
      </c>
      <c r="B77">
        <v>29</v>
      </c>
      <c r="C77" t="s">
        <v>6</v>
      </c>
      <c r="D77">
        <v>35</v>
      </c>
      <c r="E77">
        <v>2</v>
      </c>
      <c r="F77">
        <v>3</v>
      </c>
      <c r="H77">
        <v>0</v>
      </c>
      <c r="I77">
        <v>8</v>
      </c>
    </row>
    <row r="78" spans="1:9" x14ac:dyDescent="0.25">
      <c r="A78">
        <v>11214137</v>
      </c>
      <c r="B78">
        <v>13</v>
      </c>
      <c r="C78" t="s">
        <v>6</v>
      </c>
      <c r="D78">
        <v>51</v>
      </c>
      <c r="G78">
        <v>11</v>
      </c>
      <c r="H78">
        <v>8</v>
      </c>
      <c r="I78">
        <v>8</v>
      </c>
    </row>
    <row r="79" spans="1:9" x14ac:dyDescent="0.25">
      <c r="A79">
        <v>11187034</v>
      </c>
      <c r="B79">
        <v>83</v>
      </c>
      <c r="C79" t="s">
        <v>6</v>
      </c>
      <c r="D79">
        <v>46</v>
      </c>
      <c r="G79">
        <v>9</v>
      </c>
      <c r="H79">
        <v>0</v>
      </c>
      <c r="I79">
        <v>8</v>
      </c>
    </row>
    <row r="80" spans="1:9" x14ac:dyDescent="0.25">
      <c r="A80">
        <v>11281866</v>
      </c>
      <c r="B80">
        <v>31</v>
      </c>
      <c r="C80" t="s">
        <v>6</v>
      </c>
      <c r="D80">
        <v>56</v>
      </c>
      <c r="G80">
        <v>5</v>
      </c>
      <c r="H80">
        <v>0</v>
      </c>
      <c r="I80">
        <v>0</v>
      </c>
    </row>
    <row r="81" spans="1:9" x14ac:dyDescent="0.25">
      <c r="A81">
        <v>11285113</v>
      </c>
      <c r="B81">
        <v>35</v>
      </c>
      <c r="C81" t="s">
        <v>6</v>
      </c>
      <c r="D81">
        <v>45</v>
      </c>
      <c r="E81">
        <v>3</v>
      </c>
      <c r="F81">
        <v>12</v>
      </c>
      <c r="G81">
        <v>0</v>
      </c>
      <c r="H81">
        <v>0</v>
      </c>
      <c r="I81">
        <v>0</v>
      </c>
    </row>
    <row r="82" spans="1:9" x14ac:dyDescent="0.25">
      <c r="A82">
        <v>620861081</v>
      </c>
      <c r="B82">
        <v>86</v>
      </c>
      <c r="C82" t="s">
        <v>6</v>
      </c>
      <c r="D82">
        <v>59</v>
      </c>
      <c r="G82">
        <v>7</v>
      </c>
      <c r="H82">
        <v>1</v>
      </c>
      <c r="I82">
        <v>1</v>
      </c>
    </row>
    <row r="83" spans="1:9" x14ac:dyDescent="0.25">
      <c r="A83">
        <v>617285579</v>
      </c>
      <c r="B83">
        <v>40</v>
      </c>
      <c r="C83" t="s">
        <v>6</v>
      </c>
      <c r="D83">
        <v>52</v>
      </c>
      <c r="G83">
        <v>4</v>
      </c>
      <c r="H83">
        <v>0</v>
      </c>
      <c r="I83">
        <v>0</v>
      </c>
    </row>
    <row r="84" spans="1:9" x14ac:dyDescent="0.25">
      <c r="A84">
        <v>11284278</v>
      </c>
      <c r="B84">
        <v>44</v>
      </c>
      <c r="C84" t="s">
        <v>4</v>
      </c>
      <c r="D84">
        <v>57</v>
      </c>
      <c r="G84">
        <v>4</v>
      </c>
      <c r="H84">
        <v>0</v>
      </c>
      <c r="I84">
        <v>7</v>
      </c>
    </row>
    <row r="85" spans="1:9" x14ac:dyDescent="0.25">
      <c r="A85">
        <v>11280180</v>
      </c>
      <c r="B85">
        <v>70</v>
      </c>
      <c r="C85" t="s">
        <v>6</v>
      </c>
      <c r="D85">
        <v>55</v>
      </c>
      <c r="E85">
        <v>12</v>
      </c>
      <c r="F85">
        <v>15</v>
      </c>
      <c r="H85">
        <v>4</v>
      </c>
      <c r="I85">
        <v>0</v>
      </c>
    </row>
    <row r="86" spans="1:9" x14ac:dyDescent="0.25">
      <c r="A86">
        <v>11285868</v>
      </c>
      <c r="B86">
        <v>78</v>
      </c>
      <c r="C86" t="s">
        <v>6</v>
      </c>
      <c r="D86">
        <v>42</v>
      </c>
      <c r="E86">
        <v>4</v>
      </c>
      <c r="F86">
        <v>5</v>
      </c>
      <c r="H86">
        <v>2</v>
      </c>
      <c r="I86">
        <v>0</v>
      </c>
    </row>
    <row r="87" spans="1:9" x14ac:dyDescent="0.25">
      <c r="A87">
        <v>11296601</v>
      </c>
      <c r="B87">
        <v>10</v>
      </c>
      <c r="C87" t="s">
        <v>4</v>
      </c>
      <c r="D87">
        <v>55</v>
      </c>
      <c r="E87">
        <v>3</v>
      </c>
      <c r="F87">
        <v>6</v>
      </c>
      <c r="G87">
        <v>5</v>
      </c>
      <c r="H87">
        <v>0</v>
      </c>
      <c r="I87">
        <v>0</v>
      </c>
    </row>
    <row r="88" spans="1:9" x14ac:dyDescent="0.25">
      <c r="A88">
        <v>11296284</v>
      </c>
      <c r="B88">
        <v>68</v>
      </c>
      <c r="C88" t="s">
        <v>6</v>
      </c>
      <c r="D88">
        <v>43</v>
      </c>
      <c r="E88">
        <v>10</v>
      </c>
      <c r="F88">
        <v>11</v>
      </c>
      <c r="G88">
        <v>3</v>
      </c>
      <c r="H88">
        <v>0</v>
      </c>
      <c r="I88">
        <v>0</v>
      </c>
    </row>
    <row r="89" spans="1:9" x14ac:dyDescent="0.25">
      <c r="A89">
        <v>11281815</v>
      </c>
      <c r="B89">
        <v>47</v>
      </c>
      <c r="C89" t="s">
        <v>6</v>
      </c>
      <c r="D89">
        <v>51</v>
      </c>
      <c r="E89">
        <v>11</v>
      </c>
      <c r="F89">
        <v>14</v>
      </c>
      <c r="G89">
        <v>3</v>
      </c>
      <c r="H89">
        <v>4</v>
      </c>
      <c r="I89">
        <v>8</v>
      </c>
    </row>
    <row r="90" spans="1:9" x14ac:dyDescent="0.25">
      <c r="A90">
        <v>11302695</v>
      </c>
      <c r="B90">
        <v>78</v>
      </c>
      <c r="C90" t="s">
        <v>6</v>
      </c>
      <c r="D90">
        <v>33</v>
      </c>
      <c r="E90">
        <v>4</v>
      </c>
      <c r="F90">
        <v>13</v>
      </c>
      <c r="G90">
        <v>10</v>
      </c>
      <c r="H90">
        <v>0</v>
      </c>
      <c r="I90">
        <v>8</v>
      </c>
    </row>
    <row r="91" spans="1:9" x14ac:dyDescent="0.25">
      <c r="A91">
        <v>11295213</v>
      </c>
      <c r="B91">
        <v>34</v>
      </c>
      <c r="C91" t="s">
        <v>6</v>
      </c>
      <c r="D91">
        <v>63</v>
      </c>
      <c r="E91">
        <v>5</v>
      </c>
      <c r="F91">
        <v>7</v>
      </c>
      <c r="H91">
        <v>0</v>
      </c>
      <c r="I91">
        <v>0</v>
      </c>
    </row>
    <row r="92" spans="1:9" x14ac:dyDescent="0.25">
      <c r="A92">
        <v>11296199</v>
      </c>
      <c r="B92">
        <v>42</v>
      </c>
      <c r="C92" t="s">
        <v>4</v>
      </c>
      <c r="D92">
        <v>77</v>
      </c>
      <c r="E92">
        <v>4</v>
      </c>
      <c r="F92">
        <v>6</v>
      </c>
      <c r="G92">
        <v>15</v>
      </c>
      <c r="H92">
        <v>0</v>
      </c>
      <c r="I92">
        <v>2</v>
      </c>
    </row>
    <row r="93" spans="1:9" x14ac:dyDescent="0.25">
      <c r="A93">
        <v>11298714</v>
      </c>
      <c r="B93">
        <v>62</v>
      </c>
      <c r="C93" t="s">
        <v>6</v>
      </c>
      <c r="D93">
        <v>53</v>
      </c>
      <c r="E93">
        <v>5</v>
      </c>
      <c r="F93">
        <v>13</v>
      </c>
      <c r="H93">
        <v>0</v>
      </c>
      <c r="I93">
        <v>0</v>
      </c>
    </row>
    <row r="94" spans="1:9" x14ac:dyDescent="0.25">
      <c r="A94">
        <v>11216445</v>
      </c>
      <c r="B94">
        <v>13</v>
      </c>
      <c r="C94" t="s">
        <v>4</v>
      </c>
      <c r="D94">
        <v>75</v>
      </c>
      <c r="G94">
        <v>4</v>
      </c>
      <c r="H94">
        <v>4</v>
      </c>
      <c r="I94">
        <v>0</v>
      </c>
    </row>
    <row r="95" spans="1:9" x14ac:dyDescent="0.25">
      <c r="A95">
        <v>11156380</v>
      </c>
      <c r="B95">
        <v>73</v>
      </c>
      <c r="C95" t="s">
        <v>6</v>
      </c>
      <c r="D95">
        <v>79</v>
      </c>
      <c r="H95">
        <v>4</v>
      </c>
      <c r="I95">
        <v>2</v>
      </c>
    </row>
    <row r="96" spans="1:9" x14ac:dyDescent="0.25">
      <c r="A96">
        <v>11224271</v>
      </c>
      <c r="B96">
        <v>12</v>
      </c>
      <c r="C96" t="s">
        <v>6</v>
      </c>
      <c r="D96">
        <v>50</v>
      </c>
      <c r="G96">
        <v>12</v>
      </c>
      <c r="H96">
        <v>0</v>
      </c>
      <c r="I96">
        <v>4</v>
      </c>
    </row>
    <row r="97" spans="1:9" x14ac:dyDescent="0.25">
      <c r="A97">
        <v>11132919</v>
      </c>
      <c r="B97">
        <v>41</v>
      </c>
      <c r="C97" t="s">
        <v>6</v>
      </c>
      <c r="D97">
        <v>68</v>
      </c>
      <c r="E97">
        <v>9</v>
      </c>
      <c r="F97">
        <v>7</v>
      </c>
      <c r="H97">
        <v>4</v>
      </c>
      <c r="I97">
        <v>0</v>
      </c>
    </row>
    <row r="98" spans="1:9" x14ac:dyDescent="0.25">
      <c r="A98">
        <v>11185726</v>
      </c>
      <c r="B98">
        <v>51</v>
      </c>
      <c r="C98" t="s">
        <v>6</v>
      </c>
      <c r="D98">
        <v>79</v>
      </c>
      <c r="H98">
        <v>4</v>
      </c>
      <c r="I98">
        <v>0</v>
      </c>
    </row>
    <row r="99" spans="1:9" x14ac:dyDescent="0.25">
      <c r="A99">
        <v>11220195</v>
      </c>
      <c r="B99">
        <v>77</v>
      </c>
      <c r="C99" t="s">
        <v>6</v>
      </c>
      <c r="D99">
        <v>79</v>
      </c>
      <c r="H99">
        <v>4</v>
      </c>
      <c r="I99">
        <v>1</v>
      </c>
    </row>
    <row r="100" spans="1:9" x14ac:dyDescent="0.25">
      <c r="A100">
        <v>11221908</v>
      </c>
      <c r="B100">
        <v>83</v>
      </c>
      <c r="C100" t="s">
        <v>6</v>
      </c>
      <c r="D100">
        <v>75</v>
      </c>
      <c r="H100">
        <v>4</v>
      </c>
      <c r="I100">
        <v>4</v>
      </c>
    </row>
    <row r="101" spans="1:9" x14ac:dyDescent="0.25">
      <c r="A101">
        <v>11232453</v>
      </c>
      <c r="B101">
        <v>8</v>
      </c>
      <c r="C101" t="s">
        <v>6</v>
      </c>
      <c r="D101">
        <v>81</v>
      </c>
      <c r="H101">
        <v>4</v>
      </c>
      <c r="I101">
        <v>2</v>
      </c>
    </row>
    <row r="102" spans="1:9" x14ac:dyDescent="0.25">
      <c r="A102">
        <v>11104897</v>
      </c>
      <c r="B102">
        <v>72</v>
      </c>
      <c r="C102" t="s">
        <v>6</v>
      </c>
      <c r="D102">
        <v>71</v>
      </c>
      <c r="H102">
        <v>4</v>
      </c>
      <c r="I102">
        <v>0</v>
      </c>
    </row>
    <row r="103" spans="1:9" x14ac:dyDescent="0.25">
      <c r="A103">
        <v>11132312</v>
      </c>
      <c r="B103">
        <v>14</v>
      </c>
      <c r="C103" t="s">
        <v>4</v>
      </c>
      <c r="D103">
        <v>74</v>
      </c>
      <c r="G103">
        <v>3</v>
      </c>
      <c r="H103">
        <v>4</v>
      </c>
      <c r="I103">
        <v>0</v>
      </c>
    </row>
    <row r="104" spans="1:9" x14ac:dyDescent="0.25">
      <c r="A104">
        <v>11255507</v>
      </c>
      <c r="B104">
        <v>25</v>
      </c>
      <c r="C104" t="s">
        <v>6</v>
      </c>
      <c r="D104">
        <v>72</v>
      </c>
      <c r="E104">
        <v>3</v>
      </c>
      <c r="F104">
        <v>12</v>
      </c>
      <c r="H104">
        <v>4</v>
      </c>
      <c r="I104">
        <v>0</v>
      </c>
    </row>
    <row r="105" spans="1:9" x14ac:dyDescent="0.25">
      <c r="A105">
        <v>620860226</v>
      </c>
      <c r="B105">
        <v>60</v>
      </c>
      <c r="C105" t="s">
        <v>4</v>
      </c>
      <c r="D105">
        <v>36</v>
      </c>
      <c r="E105">
        <v>1</v>
      </c>
      <c r="F105">
        <v>5</v>
      </c>
      <c r="H105">
        <v>2</v>
      </c>
      <c r="I105">
        <v>3</v>
      </c>
    </row>
    <row r="106" spans="1:9" x14ac:dyDescent="0.25">
      <c r="A106">
        <v>10659320</v>
      </c>
      <c r="B106">
        <v>4</v>
      </c>
      <c r="C106" t="s">
        <v>6</v>
      </c>
      <c r="D106">
        <v>45</v>
      </c>
      <c r="E106">
        <v>3</v>
      </c>
      <c r="F106">
        <v>13</v>
      </c>
      <c r="H106">
        <v>2</v>
      </c>
      <c r="I106">
        <v>3</v>
      </c>
    </row>
    <row r="107" spans="1:9" x14ac:dyDescent="0.25">
      <c r="A107">
        <v>10909798</v>
      </c>
      <c r="B107">
        <v>2</v>
      </c>
      <c r="C107" t="s">
        <v>6</v>
      </c>
      <c r="D107">
        <v>47</v>
      </c>
      <c r="E107">
        <v>4</v>
      </c>
      <c r="F107">
        <v>13</v>
      </c>
      <c r="H107">
        <v>2</v>
      </c>
      <c r="I107">
        <v>2</v>
      </c>
    </row>
    <row r="108" spans="1:9" x14ac:dyDescent="0.25">
      <c r="A108">
        <v>11250678</v>
      </c>
      <c r="B108">
        <v>99</v>
      </c>
      <c r="C108" t="s">
        <v>6</v>
      </c>
      <c r="D108">
        <v>26</v>
      </c>
      <c r="E108">
        <v>3</v>
      </c>
      <c r="F108">
        <v>13</v>
      </c>
      <c r="H108">
        <v>2</v>
      </c>
      <c r="I108">
        <v>0</v>
      </c>
    </row>
    <row r="109" spans="1:9" x14ac:dyDescent="0.25">
      <c r="A109">
        <v>11264086</v>
      </c>
      <c r="B109">
        <v>29</v>
      </c>
      <c r="C109" t="s">
        <v>6</v>
      </c>
      <c r="D109">
        <v>65</v>
      </c>
      <c r="G109">
        <v>3</v>
      </c>
      <c r="H109">
        <v>0</v>
      </c>
      <c r="I109">
        <v>2</v>
      </c>
    </row>
    <row r="110" spans="1:9" x14ac:dyDescent="0.25">
      <c r="A110">
        <v>11242517</v>
      </c>
      <c r="B110">
        <v>83</v>
      </c>
      <c r="C110" t="s">
        <v>6</v>
      </c>
      <c r="D110">
        <v>43</v>
      </c>
      <c r="E110">
        <v>3</v>
      </c>
      <c r="F110">
        <v>13</v>
      </c>
      <c r="H110">
        <v>2</v>
      </c>
      <c r="I110">
        <v>0</v>
      </c>
    </row>
    <row r="111" spans="1:9" x14ac:dyDescent="0.25">
      <c r="A111">
        <v>11271029</v>
      </c>
      <c r="B111">
        <v>14</v>
      </c>
      <c r="C111" t="s">
        <v>6</v>
      </c>
      <c r="D111">
        <v>36</v>
      </c>
      <c r="G111">
        <v>6</v>
      </c>
      <c r="H111">
        <v>2</v>
      </c>
      <c r="I111">
        <v>0</v>
      </c>
    </row>
    <row r="112" spans="1:9" x14ac:dyDescent="0.25">
      <c r="A112">
        <v>11289614</v>
      </c>
      <c r="B112">
        <v>38</v>
      </c>
      <c r="C112" t="s">
        <v>4</v>
      </c>
      <c r="D112">
        <v>61</v>
      </c>
      <c r="G112">
        <v>14</v>
      </c>
      <c r="H112">
        <v>7</v>
      </c>
      <c r="I112">
        <v>0</v>
      </c>
    </row>
    <row r="113" spans="1:9" x14ac:dyDescent="0.25">
      <c r="A113">
        <v>11293132</v>
      </c>
      <c r="B113">
        <v>77</v>
      </c>
      <c r="C113" t="s">
        <v>4</v>
      </c>
      <c r="D113">
        <v>46</v>
      </c>
      <c r="E113">
        <v>6</v>
      </c>
      <c r="F113">
        <v>7</v>
      </c>
      <c r="G113">
        <v>11</v>
      </c>
      <c r="H113">
        <v>0</v>
      </c>
      <c r="I113">
        <v>7</v>
      </c>
    </row>
    <row r="114" spans="1:9" x14ac:dyDescent="0.25">
      <c r="A114">
        <v>11298834</v>
      </c>
      <c r="B114">
        <v>15</v>
      </c>
      <c r="C114" t="s">
        <v>6</v>
      </c>
      <c r="D114">
        <v>76</v>
      </c>
      <c r="E114">
        <v>3</v>
      </c>
      <c r="F114">
        <v>6</v>
      </c>
      <c r="H114">
        <v>0</v>
      </c>
      <c r="I114">
        <v>1</v>
      </c>
    </row>
    <row r="115" spans="1:9" x14ac:dyDescent="0.25">
      <c r="A115">
        <v>11303547</v>
      </c>
      <c r="B115">
        <v>75</v>
      </c>
      <c r="C115" t="s">
        <v>6</v>
      </c>
      <c r="D115">
        <v>40</v>
      </c>
      <c r="E115">
        <v>4</v>
      </c>
      <c r="F115">
        <v>8</v>
      </c>
      <c r="G115">
        <v>3</v>
      </c>
      <c r="H115">
        <v>0</v>
      </c>
      <c r="I115">
        <v>0</v>
      </c>
    </row>
    <row r="116" spans="1:9" x14ac:dyDescent="0.25">
      <c r="A116">
        <v>11304696</v>
      </c>
      <c r="B116">
        <v>40</v>
      </c>
      <c r="C116" t="s">
        <v>6</v>
      </c>
      <c r="D116">
        <v>40</v>
      </c>
      <c r="E116">
        <v>4</v>
      </c>
      <c r="F116">
        <v>14</v>
      </c>
      <c r="G116">
        <v>10</v>
      </c>
      <c r="H116">
        <v>0</v>
      </c>
      <c r="I116">
        <v>0</v>
      </c>
    </row>
    <row r="117" spans="1:9" x14ac:dyDescent="0.25">
      <c r="A117">
        <v>620609316</v>
      </c>
      <c r="B117">
        <v>4</v>
      </c>
      <c r="C117" t="s">
        <v>6</v>
      </c>
      <c r="D117">
        <v>25</v>
      </c>
      <c r="E117">
        <v>10</v>
      </c>
      <c r="F117">
        <v>15</v>
      </c>
      <c r="H117">
        <v>2</v>
      </c>
      <c r="I117">
        <v>0</v>
      </c>
    </row>
    <row r="118" spans="1:9" x14ac:dyDescent="0.25">
      <c r="A118">
        <v>11305123</v>
      </c>
      <c r="B118">
        <v>80</v>
      </c>
      <c r="C118" t="s">
        <v>6</v>
      </c>
      <c r="D118">
        <v>53</v>
      </c>
      <c r="E118">
        <v>1</v>
      </c>
      <c r="F118">
        <v>6</v>
      </c>
      <c r="G118">
        <v>4</v>
      </c>
      <c r="H118">
        <v>0</v>
      </c>
      <c r="I118">
        <v>0</v>
      </c>
    </row>
    <row r="119" spans="1:9" x14ac:dyDescent="0.25">
      <c r="A119">
        <v>11300894</v>
      </c>
      <c r="B119">
        <v>28</v>
      </c>
      <c r="C119" t="s">
        <v>6</v>
      </c>
      <c r="D119">
        <v>64</v>
      </c>
      <c r="E119">
        <v>8</v>
      </c>
      <c r="F119">
        <v>13</v>
      </c>
      <c r="G119">
        <v>7</v>
      </c>
      <c r="H119">
        <v>0</v>
      </c>
      <c r="I119">
        <v>0</v>
      </c>
    </row>
    <row r="120" spans="1:9" x14ac:dyDescent="0.25">
      <c r="A120">
        <v>11304524</v>
      </c>
      <c r="B120">
        <v>37</v>
      </c>
      <c r="C120" t="s">
        <v>6</v>
      </c>
      <c r="D120">
        <v>75</v>
      </c>
      <c r="E120">
        <v>2</v>
      </c>
      <c r="F120">
        <v>8</v>
      </c>
      <c r="G120">
        <v>6</v>
      </c>
      <c r="H120">
        <v>0</v>
      </c>
      <c r="I120">
        <v>2</v>
      </c>
    </row>
    <row r="121" spans="1:9" x14ac:dyDescent="0.25">
      <c r="A121">
        <v>11309115</v>
      </c>
      <c r="B121">
        <v>83</v>
      </c>
      <c r="C121" t="s">
        <v>4</v>
      </c>
      <c r="D121">
        <v>51</v>
      </c>
      <c r="E121">
        <v>4</v>
      </c>
      <c r="F121">
        <v>7</v>
      </c>
      <c r="G121">
        <v>15</v>
      </c>
      <c r="H121">
        <v>0</v>
      </c>
      <c r="I121">
        <v>0</v>
      </c>
    </row>
    <row r="122" spans="1:9" x14ac:dyDescent="0.25">
      <c r="A122">
        <v>11309098</v>
      </c>
      <c r="B122">
        <v>84</v>
      </c>
      <c r="C122" t="s">
        <v>4</v>
      </c>
      <c r="D122">
        <v>46</v>
      </c>
      <c r="E122">
        <v>9</v>
      </c>
      <c r="F122">
        <v>13</v>
      </c>
      <c r="G122">
        <v>10</v>
      </c>
      <c r="H122">
        <v>0</v>
      </c>
      <c r="I122">
        <v>8</v>
      </c>
    </row>
    <row r="123" spans="1:9" x14ac:dyDescent="0.25">
      <c r="A123">
        <v>11309101</v>
      </c>
      <c r="B123">
        <v>72</v>
      </c>
      <c r="C123" t="s">
        <v>6</v>
      </c>
      <c r="D123">
        <v>62</v>
      </c>
      <c r="E123">
        <v>5</v>
      </c>
      <c r="F123">
        <v>13</v>
      </c>
      <c r="G123">
        <v>4</v>
      </c>
      <c r="H123">
        <v>0</v>
      </c>
      <c r="I123">
        <v>2</v>
      </c>
    </row>
    <row r="124" spans="1:9" x14ac:dyDescent="0.25">
      <c r="A124">
        <v>11309375</v>
      </c>
      <c r="B124">
        <v>66</v>
      </c>
      <c r="C124" t="s">
        <v>4</v>
      </c>
      <c r="D124">
        <v>75</v>
      </c>
      <c r="E124">
        <v>2</v>
      </c>
      <c r="F124">
        <v>5</v>
      </c>
      <c r="G124">
        <v>4</v>
      </c>
      <c r="H124">
        <v>0</v>
      </c>
      <c r="I124">
        <v>0</v>
      </c>
    </row>
    <row r="125" spans="1:9" x14ac:dyDescent="0.25">
      <c r="A125">
        <v>617400325</v>
      </c>
      <c r="B125">
        <v>37</v>
      </c>
      <c r="C125" t="s">
        <v>6</v>
      </c>
      <c r="D125">
        <v>40</v>
      </c>
      <c r="E125">
        <v>4</v>
      </c>
      <c r="F125">
        <v>4</v>
      </c>
      <c r="H125">
        <v>4</v>
      </c>
      <c r="I125">
        <v>1</v>
      </c>
    </row>
    <row r="126" spans="1:9" x14ac:dyDescent="0.25">
      <c r="A126">
        <v>11255619</v>
      </c>
      <c r="B126">
        <v>56</v>
      </c>
      <c r="C126" t="s">
        <v>6</v>
      </c>
      <c r="D126">
        <v>58</v>
      </c>
      <c r="G126">
        <v>4</v>
      </c>
      <c r="H126">
        <v>7</v>
      </c>
      <c r="I126">
        <v>0</v>
      </c>
    </row>
    <row r="127" spans="1:9" x14ac:dyDescent="0.25">
      <c r="A127">
        <v>616259316</v>
      </c>
      <c r="B127">
        <v>40</v>
      </c>
      <c r="C127" t="s">
        <v>6</v>
      </c>
      <c r="D127">
        <v>55</v>
      </c>
      <c r="E127">
        <v>8</v>
      </c>
      <c r="F127">
        <v>6</v>
      </c>
      <c r="H127">
        <v>0</v>
      </c>
      <c r="I127">
        <v>0</v>
      </c>
    </row>
    <row r="128" spans="1:9" x14ac:dyDescent="0.25">
      <c r="A128">
        <v>11307407</v>
      </c>
      <c r="B128">
        <v>15</v>
      </c>
      <c r="C128" t="s">
        <v>6</v>
      </c>
      <c r="D128">
        <v>56</v>
      </c>
      <c r="E128">
        <v>6</v>
      </c>
      <c r="F128">
        <v>13</v>
      </c>
      <c r="H128">
        <v>8</v>
      </c>
      <c r="I128">
        <v>2</v>
      </c>
    </row>
    <row r="129" spans="1:9" x14ac:dyDescent="0.25">
      <c r="A129">
        <v>11315087</v>
      </c>
      <c r="B129">
        <v>112</v>
      </c>
      <c r="C129" t="s">
        <v>4</v>
      </c>
      <c r="D129">
        <v>43</v>
      </c>
      <c r="E129">
        <v>3</v>
      </c>
      <c r="F129">
        <v>12</v>
      </c>
      <c r="G129">
        <v>5</v>
      </c>
      <c r="H129">
        <v>7</v>
      </c>
      <c r="I129">
        <v>7</v>
      </c>
    </row>
    <row r="130" spans="1:9" x14ac:dyDescent="0.25">
      <c r="A130">
        <v>11318313</v>
      </c>
      <c r="B130">
        <v>67</v>
      </c>
      <c r="C130" t="s">
        <v>6</v>
      </c>
      <c r="D130">
        <v>24</v>
      </c>
      <c r="E130">
        <v>3</v>
      </c>
      <c r="F130">
        <v>12</v>
      </c>
      <c r="G130">
        <v>5</v>
      </c>
      <c r="H130">
        <v>7</v>
      </c>
      <c r="I130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L4952"/>
  <sheetViews>
    <sheetView topLeftCell="Y1" zoomScale="90" zoomScaleNormal="90" workbookViewId="0">
      <selection activeCell="AL15" sqref="AH2:AL15"/>
    </sheetView>
  </sheetViews>
  <sheetFormatPr baseColWidth="10" defaultRowHeight="15" x14ac:dyDescent="0.25"/>
  <cols>
    <col min="1" max="1" width="10" bestFit="1" customWidth="1"/>
    <col min="2" max="2" width="14.42578125" bestFit="1" customWidth="1"/>
    <col min="3" max="3" width="13.42578125" bestFit="1" customWidth="1"/>
    <col min="4" max="4" width="12.5703125" bestFit="1" customWidth="1"/>
    <col min="5" max="5" width="13.7109375" bestFit="1" customWidth="1"/>
    <col min="6" max="6" width="13" bestFit="1" customWidth="1"/>
    <col min="7" max="7" width="17.5703125" customWidth="1"/>
    <col min="8" max="8" width="18" customWidth="1"/>
    <col min="9" max="9" width="16.5703125" customWidth="1"/>
    <col min="10" max="12" width="13.28515625" customWidth="1"/>
    <col min="21" max="21" width="17.5703125" bestFit="1" customWidth="1"/>
    <col min="22" max="22" width="8" customWidth="1"/>
    <col min="26" max="26" width="14.7109375" bestFit="1" customWidth="1"/>
    <col min="34" max="34" width="12.5703125" customWidth="1"/>
    <col min="35" max="35" width="11.5703125" customWidth="1"/>
    <col min="36" max="36" width="22.42578125" customWidth="1"/>
    <col min="37" max="37" width="6.7109375" customWidth="1"/>
    <col min="38" max="38" width="12.5703125" bestFit="1" customWidth="1"/>
  </cols>
  <sheetData>
    <row r="1" spans="1:38" x14ac:dyDescent="0.25">
      <c r="A1" t="s">
        <v>45</v>
      </c>
      <c r="B1" t="s">
        <v>152</v>
      </c>
      <c r="C1" t="s">
        <v>146</v>
      </c>
      <c r="D1" t="s">
        <v>147</v>
      </c>
      <c r="E1" t="s">
        <v>148</v>
      </c>
      <c r="G1" s="3" t="s">
        <v>21</v>
      </c>
      <c r="H1" t="s">
        <v>49</v>
      </c>
      <c r="I1" t="s">
        <v>155</v>
      </c>
      <c r="J1" t="s">
        <v>149</v>
      </c>
      <c r="M1" t="s">
        <v>45</v>
      </c>
      <c r="N1" t="s">
        <v>46</v>
      </c>
      <c r="O1" t="s">
        <v>10</v>
      </c>
      <c r="P1" t="s">
        <v>150</v>
      </c>
      <c r="Q1" t="s">
        <v>151</v>
      </c>
      <c r="R1" t="s">
        <v>146</v>
      </c>
      <c r="S1" t="s">
        <v>147</v>
      </c>
      <c r="U1" s="3" t="s">
        <v>21</v>
      </c>
      <c r="V1" t="s">
        <v>53</v>
      </c>
      <c r="X1" s="17">
        <f>SUMPRODUCT(X3:X5,AA3:AA5)/AA1</f>
        <v>1.2305630026809651</v>
      </c>
      <c r="Y1" s="8">
        <f>SUM(Y3:Y5)</f>
        <v>106854</v>
      </c>
      <c r="Z1" s="78">
        <f>SUM(Z3:Z5)</f>
        <v>1187.2666666666667</v>
      </c>
      <c r="AA1" s="8">
        <f>SUM(AA3:AA5)</f>
        <v>2238</v>
      </c>
      <c r="AB1" s="8">
        <f>SUM(AB3:AB5)</f>
        <v>67</v>
      </c>
      <c r="AC1" s="17">
        <f>AB1/AA1</f>
        <v>2.9937444146559428E-2</v>
      </c>
      <c r="AD1" s="17">
        <f t="shared" ref="AD1" si="0">AC1/X1</f>
        <v>2.4328249818445898E-2</v>
      </c>
      <c r="AH1" s="3" t="s">
        <v>53</v>
      </c>
      <c r="AJ1" s="3" t="s">
        <v>19</v>
      </c>
    </row>
    <row r="2" spans="1:38" x14ac:dyDescent="0.25">
      <c r="A2">
        <v>10659320</v>
      </c>
      <c r="B2">
        <v>0</v>
      </c>
      <c r="C2">
        <v>0</v>
      </c>
      <c r="D2">
        <v>0</v>
      </c>
      <c r="E2">
        <v>0</v>
      </c>
      <c r="G2" s="4">
        <v>0</v>
      </c>
      <c r="H2" s="5">
        <v>3410</v>
      </c>
      <c r="I2" s="5">
        <v>0</v>
      </c>
      <c r="J2" s="5">
        <v>3437</v>
      </c>
      <c r="K2" s="5"/>
      <c r="L2" s="5"/>
      <c r="M2">
        <v>11279480</v>
      </c>
      <c r="N2">
        <v>65</v>
      </c>
      <c r="O2" t="s">
        <v>4</v>
      </c>
      <c r="P2">
        <v>13</v>
      </c>
      <c r="Q2">
        <v>5</v>
      </c>
      <c r="R2">
        <v>3</v>
      </c>
      <c r="S2">
        <v>2</v>
      </c>
      <c r="U2" s="4">
        <v>1</v>
      </c>
      <c r="V2" s="5">
        <v>23</v>
      </c>
      <c r="X2" s="8" t="s">
        <v>146</v>
      </c>
      <c r="Y2" s="8" t="s">
        <v>156</v>
      </c>
      <c r="Z2" s="8" t="s">
        <v>157</v>
      </c>
      <c r="AA2" s="8" t="s">
        <v>153</v>
      </c>
      <c r="AB2" s="8" t="s">
        <v>53</v>
      </c>
      <c r="AC2" s="8" t="s">
        <v>22</v>
      </c>
      <c r="AD2" s="8" t="s">
        <v>154</v>
      </c>
      <c r="AH2" s="3" t="s">
        <v>150</v>
      </c>
      <c r="AI2" s="3" t="s">
        <v>151</v>
      </c>
      <c r="AJ2" t="s">
        <v>4</v>
      </c>
      <c r="AK2" t="s">
        <v>6</v>
      </c>
      <c r="AL2" t="s">
        <v>22</v>
      </c>
    </row>
    <row r="3" spans="1:38" x14ac:dyDescent="0.25">
      <c r="A3">
        <v>10687136</v>
      </c>
      <c r="B3">
        <v>0</v>
      </c>
      <c r="C3">
        <v>0</v>
      </c>
      <c r="D3">
        <v>0</v>
      </c>
      <c r="E3">
        <v>0</v>
      </c>
      <c r="G3" s="4">
        <v>1</v>
      </c>
      <c r="H3" s="5">
        <v>1346</v>
      </c>
      <c r="I3" s="5">
        <v>89825</v>
      </c>
      <c r="J3" s="5">
        <v>1931</v>
      </c>
      <c r="K3" s="5"/>
      <c r="L3" s="5"/>
      <c r="M3">
        <v>616131427</v>
      </c>
      <c r="N3">
        <v>78</v>
      </c>
      <c r="O3" t="s">
        <v>6</v>
      </c>
      <c r="P3">
        <v>-99</v>
      </c>
      <c r="Q3">
        <v>-99</v>
      </c>
      <c r="R3">
        <v>1</v>
      </c>
      <c r="S3">
        <v>3</v>
      </c>
      <c r="U3" s="4">
        <v>2</v>
      </c>
      <c r="V3" s="5">
        <v>6</v>
      </c>
      <c r="X3">
        <v>1</v>
      </c>
      <c r="Y3">
        <v>89825</v>
      </c>
      <c r="Z3" s="28">
        <f>Y3/90</f>
        <v>998.05555555555554</v>
      </c>
      <c r="AA3">
        <v>1931</v>
      </c>
      <c r="AB3">
        <v>23</v>
      </c>
      <c r="AC3" s="14">
        <f t="shared" ref="AC3" si="1">AB3/AA3</f>
        <v>1.1910926980838944E-2</v>
      </c>
      <c r="AD3" s="14">
        <f>AC3/X3</f>
        <v>1.1910926980838944E-2</v>
      </c>
      <c r="AH3" s="4">
        <v>3</v>
      </c>
      <c r="AI3" s="4">
        <v>5</v>
      </c>
      <c r="AJ3" s="5">
        <v>1</v>
      </c>
      <c r="AK3" s="5">
        <v>7</v>
      </c>
      <c r="AL3" s="13">
        <f>AJ3/(AJ3+AK3)</f>
        <v>0.125</v>
      </c>
    </row>
    <row r="4" spans="1:38" x14ac:dyDescent="0.25">
      <c r="A4">
        <v>10687136</v>
      </c>
      <c r="B4">
        <v>1414488</v>
      </c>
      <c r="C4">
        <v>1</v>
      </c>
      <c r="D4">
        <v>2</v>
      </c>
      <c r="E4">
        <v>30</v>
      </c>
      <c r="G4" s="4">
        <v>2</v>
      </c>
      <c r="H4" s="5">
        <v>72</v>
      </c>
      <c r="I4" s="5">
        <v>5959</v>
      </c>
      <c r="J4" s="5">
        <v>98</v>
      </c>
      <c r="K4" s="5"/>
      <c r="L4" s="5"/>
      <c r="M4">
        <v>620675053</v>
      </c>
      <c r="N4">
        <v>75</v>
      </c>
      <c r="O4" t="s">
        <v>6</v>
      </c>
      <c r="P4">
        <v>-99</v>
      </c>
      <c r="Q4">
        <v>-99</v>
      </c>
      <c r="R4">
        <v>1</v>
      </c>
      <c r="S4">
        <v>2</v>
      </c>
      <c r="U4" s="4">
        <v>3</v>
      </c>
      <c r="V4" s="5">
        <v>38</v>
      </c>
      <c r="X4">
        <v>2</v>
      </c>
      <c r="Y4">
        <v>5959</v>
      </c>
      <c r="Z4" s="28">
        <f t="shared" ref="Z4:Z5" si="2">Y4/90</f>
        <v>66.211111111111109</v>
      </c>
      <c r="AA4">
        <v>98</v>
      </c>
      <c r="AB4">
        <v>6</v>
      </c>
      <c r="AC4" s="14">
        <f t="shared" ref="AC4:AC5" si="3">AB4/AA4</f>
        <v>6.1224489795918366E-2</v>
      </c>
      <c r="AD4" s="14">
        <f t="shared" ref="AD4:AD5" si="4">AC4/X4</f>
        <v>3.0612244897959183E-2</v>
      </c>
      <c r="AH4" s="4">
        <v>4</v>
      </c>
      <c r="AI4" s="4">
        <v>5</v>
      </c>
      <c r="AJ4" s="5"/>
      <c r="AK4" s="5">
        <v>1</v>
      </c>
      <c r="AL4" s="13">
        <f t="shared" ref="AL4:AL15" si="5">AJ4/(AJ4+AK4)</f>
        <v>0</v>
      </c>
    </row>
    <row r="5" spans="1:38" x14ac:dyDescent="0.25">
      <c r="A5">
        <v>10715253</v>
      </c>
      <c r="B5">
        <v>85117</v>
      </c>
      <c r="C5">
        <v>0</v>
      </c>
      <c r="D5">
        <v>3</v>
      </c>
      <c r="E5">
        <v>0</v>
      </c>
      <c r="G5" s="4">
        <v>3</v>
      </c>
      <c r="H5" s="5">
        <v>123</v>
      </c>
      <c r="I5" s="5">
        <v>11070</v>
      </c>
      <c r="J5" s="5">
        <v>209</v>
      </c>
      <c r="K5" s="5"/>
      <c r="L5" s="5"/>
      <c r="M5">
        <v>11277891</v>
      </c>
      <c r="N5">
        <v>21</v>
      </c>
      <c r="O5" t="s">
        <v>4</v>
      </c>
      <c r="P5">
        <v>-99</v>
      </c>
      <c r="Q5">
        <v>-99</v>
      </c>
      <c r="R5">
        <v>1</v>
      </c>
      <c r="S5">
        <v>3</v>
      </c>
      <c r="U5" s="4" t="s">
        <v>108</v>
      </c>
      <c r="V5" s="5"/>
      <c r="X5">
        <v>3</v>
      </c>
      <c r="Y5">
        <v>11070</v>
      </c>
      <c r="Z5" s="28">
        <f t="shared" si="2"/>
        <v>123</v>
      </c>
      <c r="AA5">
        <v>209</v>
      </c>
      <c r="AB5">
        <v>38</v>
      </c>
      <c r="AC5" s="14">
        <f t="shared" si="3"/>
        <v>0.18181818181818182</v>
      </c>
      <c r="AD5" s="14">
        <f t="shared" si="4"/>
        <v>6.0606060606060608E-2</v>
      </c>
      <c r="AH5" s="4">
        <v>5</v>
      </c>
      <c r="AI5" s="4">
        <v>5</v>
      </c>
      <c r="AJ5" s="5">
        <v>1</v>
      </c>
      <c r="AK5" s="5">
        <v>2</v>
      </c>
      <c r="AL5" s="13">
        <f t="shared" si="5"/>
        <v>0.33333333333333331</v>
      </c>
    </row>
    <row r="6" spans="1:38" x14ac:dyDescent="0.25">
      <c r="A6">
        <v>10715253</v>
      </c>
      <c r="B6">
        <v>1414488</v>
      </c>
      <c r="C6">
        <v>1</v>
      </c>
      <c r="D6">
        <v>3</v>
      </c>
      <c r="E6">
        <v>80</v>
      </c>
      <c r="G6" s="4" t="s">
        <v>108</v>
      </c>
      <c r="H6" s="5"/>
      <c r="I6" s="5"/>
      <c r="J6" s="5"/>
      <c r="K6" s="5"/>
      <c r="L6" s="5"/>
      <c r="M6">
        <v>11277271</v>
      </c>
      <c r="N6">
        <v>25</v>
      </c>
      <c r="O6" t="s">
        <v>6</v>
      </c>
      <c r="P6">
        <v>5</v>
      </c>
      <c r="Q6">
        <v>5</v>
      </c>
      <c r="R6">
        <v>1</v>
      </c>
      <c r="S6">
        <v>1</v>
      </c>
      <c r="U6" s="4" t="s">
        <v>20</v>
      </c>
      <c r="V6" s="5">
        <v>67</v>
      </c>
      <c r="AH6" s="4">
        <v>8</v>
      </c>
      <c r="AI6" s="4">
        <v>2</v>
      </c>
      <c r="AJ6" s="5">
        <v>1</v>
      </c>
      <c r="AK6" s="5"/>
      <c r="AL6" s="13">
        <f t="shared" si="5"/>
        <v>1</v>
      </c>
    </row>
    <row r="7" spans="1:38" x14ac:dyDescent="0.25">
      <c r="A7">
        <v>10717775</v>
      </c>
      <c r="B7">
        <v>0</v>
      </c>
      <c r="C7">
        <v>0</v>
      </c>
      <c r="D7">
        <v>0</v>
      </c>
      <c r="E7">
        <v>0</v>
      </c>
      <c r="G7" s="4" t="s">
        <v>20</v>
      </c>
      <c r="H7" s="5">
        <v>4951</v>
      </c>
      <c r="I7" s="5">
        <v>106854</v>
      </c>
      <c r="J7" s="5">
        <v>5675</v>
      </c>
      <c r="K7" s="5"/>
      <c r="L7" s="5"/>
      <c r="M7">
        <v>11282956</v>
      </c>
      <c r="N7">
        <v>59</v>
      </c>
      <c r="O7" t="s">
        <v>6</v>
      </c>
      <c r="P7">
        <v>16</v>
      </c>
      <c r="Q7">
        <v>3</v>
      </c>
      <c r="R7">
        <v>3</v>
      </c>
      <c r="S7">
        <v>1</v>
      </c>
      <c r="AH7" s="4">
        <v>9</v>
      </c>
      <c r="AI7" s="4">
        <v>13</v>
      </c>
      <c r="AJ7" s="5">
        <v>3</v>
      </c>
      <c r="AK7" s="5">
        <v>2</v>
      </c>
      <c r="AL7" s="13">
        <f t="shared" si="5"/>
        <v>0.6</v>
      </c>
    </row>
    <row r="8" spans="1:38" x14ac:dyDescent="0.25">
      <c r="A8">
        <v>10763112</v>
      </c>
      <c r="B8">
        <v>0</v>
      </c>
      <c r="C8">
        <v>0</v>
      </c>
      <c r="D8">
        <v>0</v>
      </c>
      <c r="E8">
        <v>0</v>
      </c>
      <c r="M8">
        <v>11281032</v>
      </c>
      <c r="N8">
        <v>10</v>
      </c>
      <c r="O8" t="s">
        <v>4</v>
      </c>
      <c r="P8">
        <v>16</v>
      </c>
      <c r="Q8">
        <v>4</v>
      </c>
      <c r="R8">
        <v>3</v>
      </c>
      <c r="S8">
        <v>2</v>
      </c>
      <c r="AH8" s="4">
        <v>12</v>
      </c>
      <c r="AI8" s="4">
        <v>3</v>
      </c>
      <c r="AJ8" s="5">
        <v>1</v>
      </c>
      <c r="AK8" s="5">
        <v>1</v>
      </c>
      <c r="AL8" s="13">
        <f t="shared" si="5"/>
        <v>0.5</v>
      </c>
    </row>
    <row r="9" spans="1:38" x14ac:dyDescent="0.25">
      <c r="A9">
        <v>10763133</v>
      </c>
      <c r="B9">
        <v>0</v>
      </c>
      <c r="C9">
        <v>0</v>
      </c>
      <c r="D9">
        <v>0</v>
      </c>
      <c r="E9">
        <v>0</v>
      </c>
      <c r="M9">
        <v>11277315</v>
      </c>
      <c r="N9">
        <v>84</v>
      </c>
      <c r="O9" t="s">
        <v>4</v>
      </c>
      <c r="P9">
        <v>13</v>
      </c>
      <c r="Q9">
        <v>5</v>
      </c>
      <c r="R9">
        <v>3</v>
      </c>
      <c r="S9">
        <v>1</v>
      </c>
      <c r="AI9" s="4">
        <v>5</v>
      </c>
      <c r="AJ9" s="5">
        <v>1</v>
      </c>
      <c r="AK9" s="5"/>
      <c r="AL9" s="13">
        <f t="shared" si="5"/>
        <v>1</v>
      </c>
    </row>
    <row r="10" spans="1:38" x14ac:dyDescent="0.25">
      <c r="A10">
        <v>10763133</v>
      </c>
      <c r="B10">
        <v>0</v>
      </c>
      <c r="C10">
        <v>1</v>
      </c>
      <c r="D10">
        <v>0</v>
      </c>
      <c r="E10">
        <v>90</v>
      </c>
      <c r="M10">
        <v>11277447</v>
      </c>
      <c r="N10">
        <v>76</v>
      </c>
      <c r="O10" t="s">
        <v>6</v>
      </c>
      <c r="P10">
        <v>13</v>
      </c>
      <c r="Q10">
        <v>5</v>
      </c>
      <c r="R10">
        <v>3</v>
      </c>
      <c r="S10">
        <v>1</v>
      </c>
      <c r="AH10" s="4">
        <v>13</v>
      </c>
      <c r="AI10" s="4">
        <v>5</v>
      </c>
      <c r="AJ10" s="5">
        <v>5</v>
      </c>
      <c r="AK10" s="5">
        <v>2</v>
      </c>
      <c r="AL10" s="13">
        <f t="shared" si="5"/>
        <v>0.7142857142857143</v>
      </c>
    </row>
    <row r="11" spans="1:38" x14ac:dyDescent="0.25">
      <c r="A11">
        <v>10763393</v>
      </c>
      <c r="B11">
        <v>0</v>
      </c>
      <c r="C11">
        <v>0</v>
      </c>
      <c r="D11">
        <v>0</v>
      </c>
      <c r="E11">
        <v>0</v>
      </c>
      <c r="M11">
        <v>11277220</v>
      </c>
      <c r="N11">
        <v>44</v>
      </c>
      <c r="O11" t="s">
        <v>6</v>
      </c>
      <c r="P11">
        <v>16</v>
      </c>
      <c r="Q11">
        <v>3</v>
      </c>
      <c r="R11">
        <v>3</v>
      </c>
      <c r="S11">
        <v>2</v>
      </c>
      <c r="AI11" s="4">
        <v>7</v>
      </c>
      <c r="AJ11" s="5">
        <v>1</v>
      </c>
      <c r="AK11" s="5">
        <v>1</v>
      </c>
      <c r="AL11" s="13">
        <f t="shared" si="5"/>
        <v>0.5</v>
      </c>
    </row>
    <row r="12" spans="1:38" x14ac:dyDescent="0.25">
      <c r="A12">
        <v>10763522</v>
      </c>
      <c r="B12">
        <v>0</v>
      </c>
      <c r="C12">
        <v>0</v>
      </c>
      <c r="D12">
        <v>0</v>
      </c>
      <c r="E12">
        <v>0</v>
      </c>
      <c r="M12">
        <v>11280944</v>
      </c>
      <c r="N12">
        <v>31</v>
      </c>
      <c r="O12" t="s">
        <v>4</v>
      </c>
      <c r="P12">
        <v>16</v>
      </c>
      <c r="Q12">
        <v>3</v>
      </c>
      <c r="R12">
        <v>3</v>
      </c>
      <c r="S12">
        <v>4</v>
      </c>
      <c r="AH12" s="4">
        <v>14</v>
      </c>
      <c r="AI12" s="4">
        <v>4</v>
      </c>
      <c r="AJ12" s="5">
        <v>8</v>
      </c>
      <c r="AK12" s="5">
        <v>3</v>
      </c>
      <c r="AL12" s="13">
        <f t="shared" si="5"/>
        <v>0.72727272727272729</v>
      </c>
    </row>
    <row r="13" spans="1:38" x14ac:dyDescent="0.25">
      <c r="A13">
        <v>10763686</v>
      </c>
      <c r="B13">
        <v>0</v>
      </c>
      <c r="C13">
        <v>0</v>
      </c>
      <c r="D13">
        <v>0</v>
      </c>
      <c r="E13">
        <v>0</v>
      </c>
      <c r="M13">
        <v>11280952</v>
      </c>
      <c r="N13">
        <v>41</v>
      </c>
      <c r="O13" t="s">
        <v>4</v>
      </c>
      <c r="P13">
        <v>16</v>
      </c>
      <c r="Q13">
        <v>3</v>
      </c>
      <c r="R13">
        <v>3</v>
      </c>
      <c r="S13">
        <v>3</v>
      </c>
      <c r="AH13" s="4">
        <v>16</v>
      </c>
      <c r="AI13" s="4">
        <v>3</v>
      </c>
      <c r="AJ13" s="5">
        <v>3</v>
      </c>
      <c r="AK13" s="5">
        <v>4</v>
      </c>
      <c r="AL13" s="13">
        <f t="shared" si="5"/>
        <v>0.42857142857142855</v>
      </c>
    </row>
    <row r="14" spans="1:38" x14ac:dyDescent="0.25">
      <c r="A14">
        <v>10763686</v>
      </c>
      <c r="B14">
        <v>246186</v>
      </c>
      <c r="C14">
        <v>0</v>
      </c>
      <c r="D14">
        <v>1</v>
      </c>
      <c r="E14">
        <v>0</v>
      </c>
      <c r="M14">
        <v>11282949</v>
      </c>
      <c r="N14">
        <v>66</v>
      </c>
      <c r="O14" t="s">
        <v>4</v>
      </c>
      <c r="P14">
        <v>13</v>
      </c>
      <c r="Q14">
        <v>5</v>
      </c>
      <c r="R14">
        <v>3</v>
      </c>
      <c r="S14">
        <v>2</v>
      </c>
      <c r="AI14" s="4">
        <v>4</v>
      </c>
      <c r="AJ14" s="5">
        <v>7</v>
      </c>
      <c r="AK14" s="5">
        <v>4</v>
      </c>
      <c r="AL14" s="13">
        <f t="shared" si="5"/>
        <v>0.63636363636363635</v>
      </c>
    </row>
    <row r="15" spans="1:38" x14ac:dyDescent="0.25">
      <c r="A15">
        <v>10763757</v>
      </c>
      <c r="B15">
        <v>0</v>
      </c>
      <c r="C15">
        <v>0</v>
      </c>
      <c r="D15">
        <v>0</v>
      </c>
      <c r="E15">
        <v>0</v>
      </c>
      <c r="M15">
        <v>11270682</v>
      </c>
      <c r="N15">
        <v>83</v>
      </c>
      <c r="O15" t="s">
        <v>4</v>
      </c>
      <c r="P15">
        <v>8</v>
      </c>
      <c r="Q15">
        <v>2</v>
      </c>
      <c r="R15">
        <v>1</v>
      </c>
      <c r="S15">
        <v>2</v>
      </c>
      <c r="AH15" s="4" t="s">
        <v>20</v>
      </c>
      <c r="AJ15" s="5">
        <v>32</v>
      </c>
      <c r="AK15" s="5">
        <v>27</v>
      </c>
      <c r="AL15" s="13">
        <f t="shared" si="5"/>
        <v>0.5423728813559322</v>
      </c>
    </row>
    <row r="16" spans="1:38" x14ac:dyDescent="0.25">
      <c r="A16">
        <v>10763757</v>
      </c>
      <c r="B16">
        <v>125851</v>
      </c>
      <c r="C16">
        <v>0</v>
      </c>
      <c r="D16">
        <v>1</v>
      </c>
      <c r="E16">
        <v>0</v>
      </c>
      <c r="M16">
        <v>11270681</v>
      </c>
      <c r="N16">
        <v>30</v>
      </c>
      <c r="O16" t="s">
        <v>4</v>
      </c>
      <c r="P16">
        <v>13</v>
      </c>
      <c r="Q16">
        <v>7</v>
      </c>
      <c r="R16">
        <v>2</v>
      </c>
      <c r="S16">
        <v>2</v>
      </c>
    </row>
    <row r="17" spans="1:19" x14ac:dyDescent="0.25">
      <c r="A17">
        <v>10764128</v>
      </c>
      <c r="B17">
        <v>730637</v>
      </c>
      <c r="C17">
        <v>1</v>
      </c>
      <c r="D17">
        <v>2</v>
      </c>
      <c r="E17">
        <v>90</v>
      </c>
      <c r="M17">
        <v>11289348</v>
      </c>
      <c r="N17">
        <v>28</v>
      </c>
      <c r="O17" t="s">
        <v>6</v>
      </c>
      <c r="P17">
        <v>16</v>
      </c>
      <c r="Q17">
        <v>3</v>
      </c>
      <c r="R17">
        <v>3</v>
      </c>
      <c r="S17">
        <v>4</v>
      </c>
    </row>
    <row r="18" spans="1:19" x14ac:dyDescent="0.25">
      <c r="A18">
        <v>10764128</v>
      </c>
      <c r="B18">
        <v>2052502</v>
      </c>
      <c r="C18">
        <v>0</v>
      </c>
      <c r="D18">
        <v>1</v>
      </c>
      <c r="E18">
        <v>0</v>
      </c>
      <c r="M18">
        <v>620474660</v>
      </c>
      <c r="N18">
        <v>35</v>
      </c>
      <c r="O18" t="s">
        <v>4</v>
      </c>
      <c r="P18">
        <v>9</v>
      </c>
      <c r="Q18">
        <v>13</v>
      </c>
      <c r="R18">
        <v>1</v>
      </c>
      <c r="S18">
        <v>3</v>
      </c>
    </row>
    <row r="19" spans="1:19" x14ac:dyDescent="0.25">
      <c r="A19">
        <v>10764500</v>
      </c>
      <c r="B19">
        <v>2052502</v>
      </c>
      <c r="C19">
        <v>0</v>
      </c>
      <c r="D19">
        <v>1</v>
      </c>
      <c r="E19">
        <v>0</v>
      </c>
      <c r="M19">
        <v>619077710</v>
      </c>
      <c r="N19">
        <v>71</v>
      </c>
      <c r="O19" t="s">
        <v>4</v>
      </c>
      <c r="P19">
        <v>9</v>
      </c>
      <c r="Q19">
        <v>13</v>
      </c>
      <c r="R19">
        <v>2</v>
      </c>
      <c r="S19">
        <v>3</v>
      </c>
    </row>
    <row r="20" spans="1:19" x14ac:dyDescent="0.25">
      <c r="A20">
        <v>10764500</v>
      </c>
      <c r="B20">
        <v>2058203</v>
      </c>
      <c r="C20">
        <v>0</v>
      </c>
      <c r="D20">
        <v>1</v>
      </c>
      <c r="E20">
        <v>0</v>
      </c>
      <c r="M20">
        <v>11288878</v>
      </c>
      <c r="N20">
        <v>44</v>
      </c>
      <c r="O20" t="s">
        <v>4</v>
      </c>
      <c r="P20">
        <v>12</v>
      </c>
      <c r="Q20">
        <v>5</v>
      </c>
      <c r="R20">
        <v>3</v>
      </c>
      <c r="S20">
        <v>3</v>
      </c>
    </row>
    <row r="21" spans="1:19" x14ac:dyDescent="0.25">
      <c r="A21">
        <v>10765199</v>
      </c>
      <c r="B21">
        <v>0</v>
      </c>
      <c r="C21">
        <v>0</v>
      </c>
      <c r="D21">
        <v>0</v>
      </c>
      <c r="E21">
        <v>0</v>
      </c>
      <c r="M21">
        <v>11289721</v>
      </c>
      <c r="N21">
        <v>23</v>
      </c>
      <c r="O21" t="s">
        <v>6</v>
      </c>
      <c r="P21">
        <v>14</v>
      </c>
      <c r="Q21">
        <v>4</v>
      </c>
      <c r="R21">
        <v>3</v>
      </c>
      <c r="S21">
        <v>4</v>
      </c>
    </row>
    <row r="22" spans="1:19" x14ac:dyDescent="0.25">
      <c r="A22">
        <v>10765199</v>
      </c>
      <c r="B22">
        <v>1414488</v>
      </c>
      <c r="C22">
        <v>1</v>
      </c>
      <c r="D22">
        <v>1</v>
      </c>
      <c r="E22">
        <v>30</v>
      </c>
      <c r="M22">
        <v>11289721</v>
      </c>
      <c r="N22">
        <v>66</v>
      </c>
      <c r="O22" t="s">
        <v>4</v>
      </c>
      <c r="P22">
        <v>16</v>
      </c>
      <c r="Q22">
        <v>4</v>
      </c>
      <c r="R22">
        <v>3</v>
      </c>
      <c r="S22">
        <v>4</v>
      </c>
    </row>
    <row r="23" spans="1:19" x14ac:dyDescent="0.25">
      <c r="A23">
        <v>10765440</v>
      </c>
      <c r="B23">
        <v>0</v>
      </c>
      <c r="C23">
        <v>1</v>
      </c>
      <c r="D23">
        <v>0</v>
      </c>
      <c r="E23">
        <v>90</v>
      </c>
      <c r="M23">
        <v>11285188</v>
      </c>
      <c r="N23">
        <v>37</v>
      </c>
      <c r="O23" t="s">
        <v>4</v>
      </c>
      <c r="P23">
        <v>5</v>
      </c>
      <c r="Q23">
        <v>5</v>
      </c>
      <c r="R23">
        <v>1</v>
      </c>
      <c r="S23">
        <v>1</v>
      </c>
    </row>
    <row r="24" spans="1:19" x14ac:dyDescent="0.25">
      <c r="A24">
        <v>10765440</v>
      </c>
      <c r="B24">
        <v>1414488</v>
      </c>
      <c r="C24">
        <v>1</v>
      </c>
      <c r="D24">
        <v>3</v>
      </c>
      <c r="E24">
        <v>29</v>
      </c>
      <c r="M24">
        <v>11296356</v>
      </c>
      <c r="N24">
        <v>11</v>
      </c>
      <c r="O24" t="s">
        <v>6</v>
      </c>
      <c r="P24">
        <v>16</v>
      </c>
      <c r="Q24">
        <v>4</v>
      </c>
      <c r="R24">
        <v>3</v>
      </c>
      <c r="S24">
        <v>2</v>
      </c>
    </row>
    <row r="25" spans="1:19" x14ac:dyDescent="0.25">
      <c r="A25">
        <v>10765450</v>
      </c>
      <c r="B25">
        <v>0</v>
      </c>
      <c r="C25">
        <v>0</v>
      </c>
      <c r="D25">
        <v>0</v>
      </c>
      <c r="E25">
        <v>0</v>
      </c>
      <c r="M25">
        <v>11296291</v>
      </c>
      <c r="N25">
        <v>14</v>
      </c>
      <c r="O25" t="s">
        <v>4</v>
      </c>
      <c r="P25">
        <v>16</v>
      </c>
      <c r="Q25">
        <v>4</v>
      </c>
      <c r="R25">
        <v>3</v>
      </c>
      <c r="S25">
        <v>2</v>
      </c>
    </row>
    <row r="26" spans="1:19" x14ac:dyDescent="0.25">
      <c r="A26">
        <v>10765450</v>
      </c>
      <c r="B26">
        <v>1414488</v>
      </c>
      <c r="C26">
        <v>1</v>
      </c>
      <c r="D26">
        <v>3</v>
      </c>
      <c r="E26">
        <v>30</v>
      </c>
      <c r="M26">
        <v>11293782</v>
      </c>
      <c r="N26">
        <v>77</v>
      </c>
      <c r="O26" t="s">
        <v>6</v>
      </c>
      <c r="P26">
        <v>9</v>
      </c>
      <c r="Q26">
        <v>13</v>
      </c>
      <c r="R26">
        <v>1</v>
      </c>
      <c r="S26">
        <v>5</v>
      </c>
    </row>
    <row r="27" spans="1:19" x14ac:dyDescent="0.25">
      <c r="A27">
        <v>10765472</v>
      </c>
      <c r="B27">
        <v>0</v>
      </c>
      <c r="C27">
        <v>0</v>
      </c>
      <c r="D27">
        <v>0</v>
      </c>
      <c r="E27">
        <v>0</v>
      </c>
      <c r="M27">
        <v>11293078</v>
      </c>
      <c r="N27">
        <v>74</v>
      </c>
      <c r="O27" t="s">
        <v>6</v>
      </c>
      <c r="P27">
        <v>5</v>
      </c>
      <c r="Q27">
        <v>5</v>
      </c>
      <c r="R27">
        <v>1</v>
      </c>
      <c r="S27">
        <v>2</v>
      </c>
    </row>
    <row r="28" spans="1:19" x14ac:dyDescent="0.25">
      <c r="A28">
        <v>10765472</v>
      </c>
      <c r="B28">
        <v>1414488</v>
      </c>
      <c r="C28">
        <v>1</v>
      </c>
      <c r="D28">
        <v>3</v>
      </c>
      <c r="E28">
        <v>30</v>
      </c>
      <c r="M28">
        <v>11293092</v>
      </c>
      <c r="N28">
        <v>87</v>
      </c>
      <c r="O28" t="s">
        <v>4</v>
      </c>
      <c r="P28">
        <v>3</v>
      </c>
      <c r="Q28">
        <v>5</v>
      </c>
      <c r="R28">
        <v>1</v>
      </c>
      <c r="S28">
        <v>3</v>
      </c>
    </row>
    <row r="29" spans="1:19" x14ac:dyDescent="0.25">
      <c r="A29">
        <v>10765699</v>
      </c>
      <c r="B29">
        <v>0</v>
      </c>
      <c r="C29">
        <v>1</v>
      </c>
      <c r="D29">
        <v>0</v>
      </c>
      <c r="E29">
        <v>90</v>
      </c>
      <c r="M29">
        <v>11296324</v>
      </c>
      <c r="N29">
        <v>42</v>
      </c>
      <c r="O29" t="s">
        <v>4</v>
      </c>
      <c r="P29">
        <v>14</v>
      </c>
      <c r="Q29">
        <v>4</v>
      </c>
      <c r="R29">
        <v>3</v>
      </c>
      <c r="S29">
        <v>2</v>
      </c>
    </row>
    <row r="30" spans="1:19" x14ac:dyDescent="0.25">
      <c r="A30">
        <v>10765699</v>
      </c>
      <c r="B30">
        <v>1414488</v>
      </c>
      <c r="C30">
        <v>1</v>
      </c>
      <c r="D30">
        <v>1</v>
      </c>
      <c r="E30">
        <v>30</v>
      </c>
      <c r="M30">
        <v>11296324</v>
      </c>
      <c r="N30">
        <v>64</v>
      </c>
      <c r="O30" t="s">
        <v>6</v>
      </c>
      <c r="P30">
        <v>16</v>
      </c>
      <c r="Q30">
        <v>4</v>
      </c>
      <c r="R30">
        <v>3</v>
      </c>
      <c r="S30">
        <v>2</v>
      </c>
    </row>
    <row r="31" spans="1:19" x14ac:dyDescent="0.25">
      <c r="A31">
        <v>10765713</v>
      </c>
      <c r="B31">
        <v>0</v>
      </c>
      <c r="C31">
        <v>0</v>
      </c>
      <c r="D31">
        <v>0</v>
      </c>
      <c r="E31">
        <v>0</v>
      </c>
      <c r="M31">
        <v>617389668</v>
      </c>
      <c r="N31">
        <v>36</v>
      </c>
      <c r="O31" t="s">
        <v>4</v>
      </c>
      <c r="P31">
        <v>-99</v>
      </c>
      <c r="Q31">
        <v>-99</v>
      </c>
      <c r="R31">
        <v>1</v>
      </c>
      <c r="S31">
        <v>2</v>
      </c>
    </row>
    <row r="32" spans="1:19" x14ac:dyDescent="0.25">
      <c r="A32">
        <v>10765713</v>
      </c>
      <c r="B32">
        <v>1414488</v>
      </c>
      <c r="C32">
        <v>1</v>
      </c>
      <c r="D32">
        <v>5</v>
      </c>
      <c r="E32">
        <v>30</v>
      </c>
      <c r="M32">
        <v>11286144</v>
      </c>
      <c r="N32">
        <v>32</v>
      </c>
      <c r="O32" t="s">
        <v>6</v>
      </c>
      <c r="P32">
        <v>16</v>
      </c>
      <c r="Q32">
        <v>3</v>
      </c>
      <c r="R32">
        <v>3</v>
      </c>
      <c r="S32">
        <v>2</v>
      </c>
    </row>
    <row r="33" spans="1:19" x14ac:dyDescent="0.25">
      <c r="A33">
        <v>10765749</v>
      </c>
      <c r="B33">
        <v>0</v>
      </c>
      <c r="C33">
        <v>0</v>
      </c>
      <c r="D33">
        <v>0</v>
      </c>
      <c r="E33">
        <v>0</v>
      </c>
      <c r="M33">
        <v>11299077</v>
      </c>
      <c r="N33">
        <v>73</v>
      </c>
      <c r="O33" t="s">
        <v>4</v>
      </c>
      <c r="P33">
        <v>14</v>
      </c>
      <c r="Q33">
        <v>4</v>
      </c>
      <c r="R33">
        <v>3</v>
      </c>
      <c r="S33">
        <v>1</v>
      </c>
    </row>
    <row r="34" spans="1:19" x14ac:dyDescent="0.25">
      <c r="A34">
        <v>10765749</v>
      </c>
      <c r="B34">
        <v>1414488</v>
      </c>
      <c r="C34">
        <v>1</v>
      </c>
      <c r="D34">
        <v>2</v>
      </c>
      <c r="E34">
        <v>30</v>
      </c>
      <c r="M34">
        <v>11289518</v>
      </c>
      <c r="N34">
        <v>103</v>
      </c>
      <c r="O34" t="s">
        <v>6</v>
      </c>
      <c r="P34">
        <v>13</v>
      </c>
      <c r="Q34">
        <v>7</v>
      </c>
      <c r="R34">
        <v>2</v>
      </c>
      <c r="S34">
        <v>1</v>
      </c>
    </row>
    <row r="35" spans="1:19" x14ac:dyDescent="0.25">
      <c r="A35">
        <v>10765830</v>
      </c>
      <c r="B35">
        <v>0</v>
      </c>
      <c r="C35">
        <v>0</v>
      </c>
      <c r="D35">
        <v>0</v>
      </c>
      <c r="E35">
        <v>0</v>
      </c>
      <c r="M35">
        <v>11299779</v>
      </c>
      <c r="N35">
        <v>76</v>
      </c>
      <c r="O35" t="s">
        <v>6</v>
      </c>
      <c r="P35">
        <v>16</v>
      </c>
      <c r="Q35">
        <v>4</v>
      </c>
      <c r="R35">
        <v>3</v>
      </c>
      <c r="S35">
        <v>2</v>
      </c>
    </row>
    <row r="36" spans="1:19" x14ac:dyDescent="0.25">
      <c r="A36">
        <v>10765830</v>
      </c>
      <c r="B36">
        <v>1414488</v>
      </c>
      <c r="C36">
        <v>1</v>
      </c>
      <c r="D36">
        <v>1</v>
      </c>
      <c r="E36">
        <v>30</v>
      </c>
      <c r="M36">
        <v>11297931</v>
      </c>
      <c r="N36">
        <v>69</v>
      </c>
      <c r="O36" t="s">
        <v>4</v>
      </c>
      <c r="P36">
        <v>9</v>
      </c>
      <c r="Q36">
        <v>13</v>
      </c>
      <c r="R36">
        <v>1</v>
      </c>
      <c r="S36">
        <v>3</v>
      </c>
    </row>
    <row r="37" spans="1:19" x14ac:dyDescent="0.25">
      <c r="A37">
        <v>10765933</v>
      </c>
      <c r="B37">
        <v>0</v>
      </c>
      <c r="C37">
        <v>0</v>
      </c>
      <c r="D37">
        <v>0</v>
      </c>
      <c r="E37">
        <v>0</v>
      </c>
      <c r="M37">
        <v>11295966</v>
      </c>
      <c r="N37">
        <v>81</v>
      </c>
      <c r="O37" t="s">
        <v>6</v>
      </c>
      <c r="P37">
        <v>9</v>
      </c>
      <c r="Q37">
        <v>13</v>
      </c>
      <c r="R37">
        <v>1</v>
      </c>
      <c r="S37">
        <v>2</v>
      </c>
    </row>
    <row r="38" spans="1:19" x14ac:dyDescent="0.25">
      <c r="A38">
        <v>10765933</v>
      </c>
      <c r="B38">
        <v>1414488</v>
      </c>
      <c r="C38">
        <v>1</v>
      </c>
      <c r="D38">
        <v>1</v>
      </c>
      <c r="E38">
        <v>30</v>
      </c>
      <c r="M38">
        <v>11303111</v>
      </c>
      <c r="N38">
        <v>17</v>
      </c>
      <c r="O38" t="s">
        <v>6</v>
      </c>
      <c r="P38">
        <v>-99</v>
      </c>
      <c r="Q38">
        <v>-99</v>
      </c>
      <c r="R38">
        <v>1</v>
      </c>
      <c r="S38">
        <v>2</v>
      </c>
    </row>
    <row r="39" spans="1:19" x14ac:dyDescent="0.25">
      <c r="A39">
        <v>10765935</v>
      </c>
      <c r="B39">
        <v>0</v>
      </c>
      <c r="C39">
        <v>0</v>
      </c>
      <c r="D39">
        <v>0</v>
      </c>
      <c r="E39">
        <v>0</v>
      </c>
      <c r="M39">
        <v>11298676</v>
      </c>
      <c r="N39">
        <v>58</v>
      </c>
      <c r="O39" t="s">
        <v>4</v>
      </c>
      <c r="P39">
        <v>-99</v>
      </c>
      <c r="Q39">
        <v>-99</v>
      </c>
      <c r="R39">
        <v>1</v>
      </c>
      <c r="S39">
        <v>2</v>
      </c>
    </row>
    <row r="40" spans="1:19" x14ac:dyDescent="0.25">
      <c r="A40">
        <v>10765935</v>
      </c>
      <c r="B40">
        <v>1414488</v>
      </c>
      <c r="C40">
        <v>1</v>
      </c>
      <c r="D40">
        <v>1</v>
      </c>
      <c r="E40">
        <v>30</v>
      </c>
      <c r="M40">
        <v>11298676</v>
      </c>
      <c r="N40">
        <v>79</v>
      </c>
      <c r="O40" t="s">
        <v>6</v>
      </c>
      <c r="P40">
        <v>-99</v>
      </c>
      <c r="Q40">
        <v>-99</v>
      </c>
      <c r="R40">
        <v>1</v>
      </c>
      <c r="S40">
        <v>2</v>
      </c>
    </row>
    <row r="41" spans="1:19" x14ac:dyDescent="0.25">
      <c r="A41">
        <v>10765936</v>
      </c>
      <c r="B41">
        <v>0</v>
      </c>
      <c r="C41">
        <v>0</v>
      </c>
      <c r="D41">
        <v>0</v>
      </c>
      <c r="E41">
        <v>0</v>
      </c>
      <c r="M41">
        <v>11293236</v>
      </c>
      <c r="N41">
        <v>84</v>
      </c>
      <c r="O41" t="s">
        <v>6</v>
      </c>
      <c r="P41">
        <v>4</v>
      </c>
      <c r="Q41">
        <v>5</v>
      </c>
      <c r="R41">
        <v>3</v>
      </c>
      <c r="S41">
        <v>3</v>
      </c>
    </row>
    <row r="42" spans="1:19" x14ac:dyDescent="0.25">
      <c r="A42">
        <v>10765936</v>
      </c>
      <c r="B42">
        <v>1414488</v>
      </c>
      <c r="C42">
        <v>1</v>
      </c>
      <c r="D42">
        <v>2</v>
      </c>
      <c r="E42">
        <v>30</v>
      </c>
      <c r="M42">
        <v>11298863</v>
      </c>
      <c r="N42">
        <v>31</v>
      </c>
      <c r="O42" t="s">
        <v>6</v>
      </c>
      <c r="P42">
        <v>3</v>
      </c>
      <c r="Q42">
        <v>5</v>
      </c>
      <c r="R42">
        <v>2</v>
      </c>
      <c r="S42">
        <v>5</v>
      </c>
    </row>
    <row r="43" spans="1:19" x14ac:dyDescent="0.25">
      <c r="A43">
        <v>10765945</v>
      </c>
      <c r="B43">
        <v>0</v>
      </c>
      <c r="C43">
        <v>0</v>
      </c>
      <c r="D43">
        <v>0</v>
      </c>
      <c r="E43">
        <v>0</v>
      </c>
      <c r="M43">
        <v>11296345</v>
      </c>
      <c r="N43">
        <v>33</v>
      </c>
      <c r="O43" t="s">
        <v>4</v>
      </c>
      <c r="P43">
        <v>14</v>
      </c>
      <c r="Q43">
        <v>4</v>
      </c>
      <c r="R43">
        <v>3</v>
      </c>
      <c r="S43">
        <v>7</v>
      </c>
    </row>
    <row r="44" spans="1:19" x14ac:dyDescent="0.25">
      <c r="A44">
        <v>10765945</v>
      </c>
      <c r="B44">
        <v>0</v>
      </c>
      <c r="C44">
        <v>1</v>
      </c>
      <c r="D44">
        <v>0</v>
      </c>
      <c r="E44">
        <v>30</v>
      </c>
      <c r="M44">
        <v>11296345</v>
      </c>
      <c r="N44">
        <v>69</v>
      </c>
      <c r="O44" t="s">
        <v>4</v>
      </c>
      <c r="P44">
        <v>14</v>
      </c>
      <c r="Q44">
        <v>4</v>
      </c>
      <c r="R44">
        <v>3</v>
      </c>
      <c r="S44">
        <v>7</v>
      </c>
    </row>
    <row r="45" spans="1:19" x14ac:dyDescent="0.25">
      <c r="A45">
        <v>10765955</v>
      </c>
      <c r="B45">
        <v>0</v>
      </c>
      <c r="C45">
        <v>0</v>
      </c>
      <c r="D45">
        <v>0</v>
      </c>
      <c r="E45">
        <v>0</v>
      </c>
      <c r="M45">
        <v>11296345</v>
      </c>
      <c r="N45">
        <v>86</v>
      </c>
      <c r="O45" t="s">
        <v>4</v>
      </c>
      <c r="P45">
        <v>13</v>
      </c>
      <c r="Q45">
        <v>5</v>
      </c>
      <c r="R45">
        <v>3</v>
      </c>
      <c r="S45">
        <v>7</v>
      </c>
    </row>
    <row r="46" spans="1:19" x14ac:dyDescent="0.25">
      <c r="A46">
        <v>10765955</v>
      </c>
      <c r="B46">
        <v>1414488</v>
      </c>
      <c r="C46">
        <v>1</v>
      </c>
      <c r="D46">
        <v>4</v>
      </c>
      <c r="E46">
        <v>30</v>
      </c>
      <c r="M46">
        <v>11298901</v>
      </c>
      <c r="N46">
        <v>32</v>
      </c>
      <c r="O46" t="s">
        <v>4</v>
      </c>
      <c r="P46">
        <v>14</v>
      </c>
      <c r="Q46">
        <v>4</v>
      </c>
      <c r="R46">
        <v>3</v>
      </c>
      <c r="S46">
        <v>4</v>
      </c>
    </row>
    <row r="47" spans="1:19" x14ac:dyDescent="0.25">
      <c r="A47">
        <v>10766025</v>
      </c>
      <c r="B47">
        <v>0</v>
      </c>
      <c r="C47">
        <v>0</v>
      </c>
      <c r="D47">
        <v>0</v>
      </c>
      <c r="E47">
        <v>0</v>
      </c>
      <c r="M47">
        <v>11289614</v>
      </c>
      <c r="N47">
        <v>72</v>
      </c>
      <c r="O47" t="s">
        <v>6</v>
      </c>
      <c r="P47">
        <v>3</v>
      </c>
      <c r="Q47">
        <v>5</v>
      </c>
      <c r="R47">
        <v>1</v>
      </c>
      <c r="S47">
        <v>3</v>
      </c>
    </row>
    <row r="48" spans="1:19" x14ac:dyDescent="0.25">
      <c r="A48">
        <v>10766025</v>
      </c>
      <c r="B48">
        <v>1414488</v>
      </c>
      <c r="C48">
        <v>1</v>
      </c>
      <c r="D48">
        <v>1</v>
      </c>
      <c r="E48">
        <v>30</v>
      </c>
      <c r="M48">
        <v>11296306</v>
      </c>
      <c r="N48">
        <v>69</v>
      </c>
      <c r="O48" t="s">
        <v>6</v>
      </c>
      <c r="P48">
        <v>3</v>
      </c>
      <c r="Q48">
        <v>5</v>
      </c>
      <c r="R48">
        <v>1</v>
      </c>
      <c r="S48">
        <v>3</v>
      </c>
    </row>
    <row r="49" spans="1:19" x14ac:dyDescent="0.25">
      <c r="A49">
        <v>10766198</v>
      </c>
      <c r="B49">
        <v>0</v>
      </c>
      <c r="C49">
        <v>0</v>
      </c>
      <c r="D49">
        <v>0</v>
      </c>
      <c r="E49">
        <v>0</v>
      </c>
      <c r="M49">
        <v>11298589</v>
      </c>
      <c r="N49">
        <v>18</v>
      </c>
      <c r="O49" t="s">
        <v>6</v>
      </c>
      <c r="P49">
        <v>3</v>
      </c>
      <c r="Q49">
        <v>5</v>
      </c>
      <c r="R49">
        <v>2</v>
      </c>
      <c r="S49">
        <v>1</v>
      </c>
    </row>
    <row r="50" spans="1:19" x14ac:dyDescent="0.25">
      <c r="A50">
        <v>10766198</v>
      </c>
      <c r="B50">
        <v>1414488</v>
      </c>
      <c r="C50">
        <v>1</v>
      </c>
      <c r="D50">
        <v>2</v>
      </c>
      <c r="E50">
        <v>30</v>
      </c>
      <c r="M50">
        <v>11304660</v>
      </c>
      <c r="N50">
        <v>22</v>
      </c>
      <c r="O50" t="s">
        <v>6</v>
      </c>
      <c r="P50">
        <v>3</v>
      </c>
      <c r="Q50">
        <v>5</v>
      </c>
      <c r="R50">
        <v>1</v>
      </c>
      <c r="S50">
        <v>3</v>
      </c>
    </row>
    <row r="51" spans="1:19" x14ac:dyDescent="0.25">
      <c r="A51">
        <v>10909798</v>
      </c>
      <c r="B51">
        <v>0</v>
      </c>
      <c r="C51">
        <v>0</v>
      </c>
      <c r="D51">
        <v>0</v>
      </c>
      <c r="E51">
        <v>0</v>
      </c>
      <c r="M51">
        <v>11304667</v>
      </c>
      <c r="N51">
        <v>38</v>
      </c>
      <c r="O51" t="s">
        <v>6</v>
      </c>
      <c r="P51">
        <v>3</v>
      </c>
      <c r="Q51">
        <v>5</v>
      </c>
      <c r="R51">
        <v>1</v>
      </c>
      <c r="S51">
        <v>1</v>
      </c>
    </row>
    <row r="52" spans="1:19" x14ac:dyDescent="0.25">
      <c r="A52">
        <v>10910050</v>
      </c>
      <c r="B52">
        <v>0</v>
      </c>
      <c r="C52">
        <v>0</v>
      </c>
      <c r="D52">
        <v>0</v>
      </c>
      <c r="E52">
        <v>0</v>
      </c>
      <c r="M52">
        <v>11304678</v>
      </c>
      <c r="N52">
        <v>75</v>
      </c>
      <c r="O52" t="s">
        <v>6</v>
      </c>
      <c r="P52">
        <v>3</v>
      </c>
      <c r="Q52">
        <v>5</v>
      </c>
      <c r="R52">
        <v>1</v>
      </c>
      <c r="S52">
        <v>5</v>
      </c>
    </row>
    <row r="53" spans="1:19" x14ac:dyDescent="0.25">
      <c r="A53">
        <v>10910050</v>
      </c>
      <c r="B53">
        <v>1414488</v>
      </c>
      <c r="C53">
        <v>1</v>
      </c>
      <c r="D53">
        <v>2</v>
      </c>
      <c r="E53">
        <v>30</v>
      </c>
      <c r="M53">
        <v>11285508</v>
      </c>
      <c r="N53">
        <v>44</v>
      </c>
      <c r="O53" t="s">
        <v>6</v>
      </c>
      <c r="P53">
        <v>14</v>
      </c>
      <c r="Q53">
        <v>4</v>
      </c>
      <c r="R53">
        <v>3</v>
      </c>
      <c r="S53">
        <v>4</v>
      </c>
    </row>
    <row r="54" spans="1:19" x14ac:dyDescent="0.25">
      <c r="A54">
        <v>10910055</v>
      </c>
      <c r="B54">
        <v>0</v>
      </c>
      <c r="C54">
        <v>0</v>
      </c>
      <c r="D54">
        <v>0</v>
      </c>
      <c r="E54">
        <v>0</v>
      </c>
      <c r="M54">
        <v>11285508</v>
      </c>
      <c r="N54">
        <v>80</v>
      </c>
      <c r="O54" t="s">
        <v>6</v>
      </c>
      <c r="P54">
        <v>16</v>
      </c>
      <c r="Q54">
        <v>4</v>
      </c>
      <c r="R54">
        <v>3</v>
      </c>
      <c r="S54">
        <v>4</v>
      </c>
    </row>
    <row r="55" spans="1:19" x14ac:dyDescent="0.25">
      <c r="A55">
        <v>10910055</v>
      </c>
      <c r="B55">
        <v>1414488</v>
      </c>
      <c r="C55">
        <v>1</v>
      </c>
      <c r="D55">
        <v>3</v>
      </c>
      <c r="E55">
        <v>30</v>
      </c>
      <c r="M55">
        <v>11285528</v>
      </c>
      <c r="N55">
        <v>11</v>
      </c>
      <c r="O55" t="s">
        <v>4</v>
      </c>
      <c r="P55">
        <v>16</v>
      </c>
      <c r="Q55">
        <v>3</v>
      </c>
      <c r="R55">
        <v>3</v>
      </c>
      <c r="S55">
        <v>4</v>
      </c>
    </row>
    <row r="56" spans="1:19" x14ac:dyDescent="0.25">
      <c r="A56">
        <v>10910071</v>
      </c>
      <c r="B56">
        <v>0</v>
      </c>
      <c r="C56">
        <v>0</v>
      </c>
      <c r="D56">
        <v>0</v>
      </c>
      <c r="E56">
        <v>0</v>
      </c>
      <c r="M56">
        <v>11285528</v>
      </c>
      <c r="N56">
        <v>75</v>
      </c>
      <c r="O56" t="s">
        <v>4</v>
      </c>
      <c r="P56">
        <v>14</v>
      </c>
      <c r="Q56">
        <v>4</v>
      </c>
      <c r="R56">
        <v>3</v>
      </c>
      <c r="S56">
        <v>4</v>
      </c>
    </row>
    <row r="57" spans="1:19" x14ac:dyDescent="0.25">
      <c r="A57">
        <v>10910071</v>
      </c>
      <c r="B57">
        <v>1414488</v>
      </c>
      <c r="C57">
        <v>1</v>
      </c>
      <c r="D57">
        <v>1</v>
      </c>
      <c r="E57">
        <v>30</v>
      </c>
      <c r="M57">
        <v>11285523</v>
      </c>
      <c r="N57">
        <v>28</v>
      </c>
      <c r="O57" t="s">
        <v>4</v>
      </c>
      <c r="P57">
        <v>16</v>
      </c>
      <c r="Q57">
        <v>4</v>
      </c>
      <c r="R57">
        <v>3</v>
      </c>
      <c r="S57">
        <v>4</v>
      </c>
    </row>
    <row r="58" spans="1:19" x14ac:dyDescent="0.25">
      <c r="A58">
        <v>10910072</v>
      </c>
      <c r="B58">
        <v>0</v>
      </c>
      <c r="C58">
        <v>0</v>
      </c>
      <c r="D58">
        <v>0</v>
      </c>
      <c r="E58">
        <v>0</v>
      </c>
      <c r="M58">
        <v>11300025</v>
      </c>
      <c r="N58">
        <v>30</v>
      </c>
      <c r="O58" t="s">
        <v>6</v>
      </c>
      <c r="P58">
        <v>14</v>
      </c>
      <c r="Q58">
        <v>4</v>
      </c>
      <c r="R58">
        <v>3</v>
      </c>
      <c r="S58">
        <v>3</v>
      </c>
    </row>
    <row r="59" spans="1:19" x14ac:dyDescent="0.25">
      <c r="A59">
        <v>10910072</v>
      </c>
      <c r="B59">
        <v>1414488</v>
      </c>
      <c r="C59">
        <v>1</v>
      </c>
      <c r="D59">
        <v>1</v>
      </c>
      <c r="E59">
        <v>30</v>
      </c>
      <c r="M59">
        <v>11303115</v>
      </c>
      <c r="N59">
        <v>25</v>
      </c>
      <c r="O59" t="s">
        <v>6</v>
      </c>
      <c r="P59">
        <v>13</v>
      </c>
      <c r="Q59">
        <v>5</v>
      </c>
      <c r="R59">
        <v>3</v>
      </c>
      <c r="S59">
        <v>1</v>
      </c>
    </row>
    <row r="60" spans="1:19" x14ac:dyDescent="0.25">
      <c r="A60">
        <v>10910076</v>
      </c>
      <c r="B60">
        <v>0</v>
      </c>
      <c r="C60">
        <v>0</v>
      </c>
      <c r="D60">
        <v>0</v>
      </c>
      <c r="E60">
        <v>0</v>
      </c>
      <c r="M60">
        <v>11303293</v>
      </c>
      <c r="N60">
        <v>23</v>
      </c>
      <c r="O60" t="s">
        <v>4</v>
      </c>
      <c r="P60">
        <v>14</v>
      </c>
      <c r="Q60">
        <v>4</v>
      </c>
      <c r="R60">
        <v>3</v>
      </c>
      <c r="S60">
        <v>3</v>
      </c>
    </row>
    <row r="61" spans="1:19" x14ac:dyDescent="0.25">
      <c r="A61">
        <v>10910076</v>
      </c>
      <c r="B61">
        <v>0</v>
      </c>
      <c r="C61">
        <v>1</v>
      </c>
      <c r="D61">
        <v>0</v>
      </c>
      <c r="E61">
        <v>30</v>
      </c>
      <c r="M61">
        <v>11303499</v>
      </c>
      <c r="N61">
        <v>22</v>
      </c>
      <c r="O61" t="s">
        <v>4</v>
      </c>
      <c r="P61">
        <v>16</v>
      </c>
      <c r="Q61">
        <v>4</v>
      </c>
      <c r="R61">
        <v>3</v>
      </c>
      <c r="S61">
        <v>3</v>
      </c>
    </row>
    <row r="62" spans="1:19" x14ac:dyDescent="0.25">
      <c r="A62">
        <v>10910077</v>
      </c>
      <c r="B62">
        <v>0</v>
      </c>
      <c r="C62">
        <v>0</v>
      </c>
      <c r="D62">
        <v>0</v>
      </c>
      <c r="E62">
        <v>0</v>
      </c>
      <c r="M62">
        <v>11303499</v>
      </c>
      <c r="N62">
        <v>29</v>
      </c>
      <c r="O62" t="s">
        <v>4</v>
      </c>
      <c r="P62">
        <v>14</v>
      </c>
      <c r="Q62">
        <v>4</v>
      </c>
      <c r="R62">
        <v>3</v>
      </c>
      <c r="S62">
        <v>3</v>
      </c>
    </row>
    <row r="63" spans="1:19" x14ac:dyDescent="0.25">
      <c r="A63">
        <v>10910077</v>
      </c>
      <c r="B63">
        <v>1414488</v>
      </c>
      <c r="C63">
        <v>1</v>
      </c>
      <c r="D63">
        <v>1</v>
      </c>
      <c r="E63">
        <v>30</v>
      </c>
      <c r="M63">
        <v>11303499</v>
      </c>
      <c r="N63">
        <v>69</v>
      </c>
      <c r="O63" t="s">
        <v>4</v>
      </c>
      <c r="P63">
        <v>13</v>
      </c>
      <c r="Q63">
        <v>5</v>
      </c>
      <c r="R63">
        <v>3</v>
      </c>
      <c r="S63">
        <v>3</v>
      </c>
    </row>
    <row r="64" spans="1:19" x14ac:dyDescent="0.25">
      <c r="A64">
        <v>10910084</v>
      </c>
      <c r="B64">
        <v>0</v>
      </c>
      <c r="C64">
        <v>0</v>
      </c>
      <c r="D64">
        <v>0</v>
      </c>
      <c r="E64">
        <v>0</v>
      </c>
      <c r="M64">
        <v>11304659</v>
      </c>
      <c r="N64">
        <v>31</v>
      </c>
      <c r="O64" t="s">
        <v>4</v>
      </c>
      <c r="P64">
        <v>16</v>
      </c>
      <c r="Q64">
        <v>4</v>
      </c>
      <c r="R64">
        <v>3</v>
      </c>
      <c r="S64">
        <v>3</v>
      </c>
    </row>
    <row r="65" spans="1:19" x14ac:dyDescent="0.25">
      <c r="A65">
        <v>10910084</v>
      </c>
      <c r="B65">
        <v>1414488</v>
      </c>
      <c r="C65">
        <v>1</v>
      </c>
      <c r="D65">
        <v>2</v>
      </c>
      <c r="E65">
        <v>30</v>
      </c>
      <c r="M65">
        <v>11304664</v>
      </c>
      <c r="N65">
        <v>84</v>
      </c>
      <c r="O65" t="s">
        <v>4</v>
      </c>
      <c r="P65">
        <v>16</v>
      </c>
      <c r="Q65">
        <v>4</v>
      </c>
      <c r="R65">
        <v>3</v>
      </c>
      <c r="S65">
        <v>6</v>
      </c>
    </row>
    <row r="66" spans="1:19" x14ac:dyDescent="0.25">
      <c r="A66">
        <v>10910085</v>
      </c>
      <c r="B66">
        <v>0</v>
      </c>
      <c r="C66">
        <v>0</v>
      </c>
      <c r="D66">
        <v>0</v>
      </c>
      <c r="E66">
        <v>0</v>
      </c>
      <c r="M66">
        <v>11296292</v>
      </c>
      <c r="N66">
        <v>42</v>
      </c>
      <c r="O66" t="s">
        <v>6</v>
      </c>
      <c r="P66">
        <v>12</v>
      </c>
      <c r="Q66">
        <v>3</v>
      </c>
      <c r="R66">
        <v>2</v>
      </c>
      <c r="S66">
        <v>2</v>
      </c>
    </row>
    <row r="67" spans="1:19" x14ac:dyDescent="0.25">
      <c r="A67">
        <v>10910085</v>
      </c>
      <c r="B67">
        <v>1414488</v>
      </c>
      <c r="C67">
        <v>1</v>
      </c>
      <c r="D67">
        <v>3</v>
      </c>
      <c r="E67">
        <v>30</v>
      </c>
      <c r="M67">
        <v>11303734</v>
      </c>
      <c r="N67">
        <v>84</v>
      </c>
      <c r="O67" t="s">
        <v>4</v>
      </c>
      <c r="P67">
        <v>12</v>
      </c>
      <c r="Q67">
        <v>3</v>
      </c>
      <c r="R67">
        <v>1</v>
      </c>
      <c r="S67">
        <v>2</v>
      </c>
    </row>
    <row r="68" spans="1:19" x14ac:dyDescent="0.25">
      <c r="A68">
        <v>10910108</v>
      </c>
      <c r="B68">
        <v>0</v>
      </c>
      <c r="C68">
        <v>0</v>
      </c>
      <c r="D68">
        <v>0</v>
      </c>
      <c r="E68">
        <v>0</v>
      </c>
      <c r="M68">
        <v>11304657</v>
      </c>
      <c r="N68">
        <v>80</v>
      </c>
      <c r="O68" t="s">
        <v>6</v>
      </c>
      <c r="P68">
        <v>-99</v>
      </c>
      <c r="Q68">
        <v>-99</v>
      </c>
      <c r="R68">
        <v>1</v>
      </c>
      <c r="S68">
        <v>1</v>
      </c>
    </row>
    <row r="69" spans="1:19" x14ac:dyDescent="0.25">
      <c r="A69">
        <v>10910108</v>
      </c>
      <c r="B69">
        <v>1414488</v>
      </c>
      <c r="C69">
        <v>1</v>
      </c>
      <c r="D69">
        <v>2</v>
      </c>
      <c r="E69">
        <v>30</v>
      </c>
    </row>
    <row r="70" spans="1:19" x14ac:dyDescent="0.25">
      <c r="A70">
        <v>10910109</v>
      </c>
      <c r="B70">
        <v>0</v>
      </c>
      <c r="C70">
        <v>0</v>
      </c>
      <c r="D70">
        <v>0</v>
      </c>
      <c r="E70">
        <v>0</v>
      </c>
    </row>
    <row r="71" spans="1:19" x14ac:dyDescent="0.25">
      <c r="A71">
        <v>10910109</v>
      </c>
      <c r="B71">
        <v>1414488</v>
      </c>
      <c r="C71">
        <v>1</v>
      </c>
      <c r="D71">
        <v>2</v>
      </c>
      <c r="E71">
        <v>30</v>
      </c>
    </row>
    <row r="72" spans="1:19" x14ac:dyDescent="0.25">
      <c r="A72">
        <v>10962848</v>
      </c>
      <c r="B72">
        <v>0</v>
      </c>
      <c r="C72">
        <v>0</v>
      </c>
      <c r="D72">
        <v>0</v>
      </c>
      <c r="E72">
        <v>0</v>
      </c>
    </row>
    <row r="73" spans="1:19" x14ac:dyDescent="0.25">
      <c r="A73">
        <v>10962848</v>
      </c>
      <c r="B73">
        <v>1414488</v>
      </c>
      <c r="C73">
        <v>1</v>
      </c>
      <c r="D73">
        <v>1</v>
      </c>
      <c r="E73">
        <v>30</v>
      </c>
    </row>
    <row r="74" spans="1:19" x14ac:dyDescent="0.25">
      <c r="A74">
        <v>10980307</v>
      </c>
      <c r="B74">
        <v>0</v>
      </c>
      <c r="C74">
        <v>0</v>
      </c>
      <c r="D74">
        <v>0</v>
      </c>
      <c r="E74">
        <v>0</v>
      </c>
    </row>
    <row r="75" spans="1:19" x14ac:dyDescent="0.25">
      <c r="A75">
        <v>10980307</v>
      </c>
      <c r="B75">
        <v>1414488</v>
      </c>
      <c r="C75">
        <v>1</v>
      </c>
      <c r="D75">
        <v>2</v>
      </c>
      <c r="E75">
        <v>30</v>
      </c>
    </row>
    <row r="76" spans="1:19" x14ac:dyDescent="0.25">
      <c r="A76">
        <v>10980340</v>
      </c>
      <c r="B76">
        <v>0</v>
      </c>
      <c r="C76">
        <v>0</v>
      </c>
      <c r="D76">
        <v>0</v>
      </c>
      <c r="E76">
        <v>0</v>
      </c>
    </row>
    <row r="77" spans="1:19" x14ac:dyDescent="0.25">
      <c r="A77">
        <v>10980340</v>
      </c>
      <c r="B77">
        <v>1414488</v>
      </c>
      <c r="C77">
        <v>1</v>
      </c>
      <c r="D77">
        <v>3</v>
      </c>
      <c r="E77">
        <v>30</v>
      </c>
    </row>
    <row r="78" spans="1:19" x14ac:dyDescent="0.25">
      <c r="A78">
        <v>10980341</v>
      </c>
      <c r="B78">
        <v>0</v>
      </c>
      <c r="C78">
        <v>0</v>
      </c>
      <c r="D78">
        <v>0</v>
      </c>
      <c r="E78">
        <v>0</v>
      </c>
    </row>
    <row r="79" spans="1:19" x14ac:dyDescent="0.25">
      <c r="A79">
        <v>10980341</v>
      </c>
      <c r="B79">
        <v>1414488</v>
      </c>
      <c r="C79">
        <v>1</v>
      </c>
      <c r="D79">
        <v>1</v>
      </c>
      <c r="E79">
        <v>30</v>
      </c>
    </row>
    <row r="80" spans="1:19" x14ac:dyDescent="0.25">
      <c r="A80">
        <v>10980355</v>
      </c>
      <c r="B80">
        <v>0</v>
      </c>
      <c r="C80">
        <v>0</v>
      </c>
      <c r="D80">
        <v>0</v>
      </c>
      <c r="E80">
        <v>0</v>
      </c>
    </row>
    <row r="81" spans="1:5" x14ac:dyDescent="0.25">
      <c r="A81">
        <v>10980355</v>
      </c>
      <c r="B81">
        <v>1414488</v>
      </c>
      <c r="C81">
        <v>1</v>
      </c>
      <c r="D81">
        <v>3</v>
      </c>
      <c r="E81">
        <v>30</v>
      </c>
    </row>
    <row r="82" spans="1:5" x14ac:dyDescent="0.25">
      <c r="A82">
        <v>10980376</v>
      </c>
      <c r="B82">
        <v>0</v>
      </c>
      <c r="C82">
        <v>0</v>
      </c>
      <c r="D82">
        <v>0</v>
      </c>
      <c r="E82">
        <v>0</v>
      </c>
    </row>
    <row r="83" spans="1:5" x14ac:dyDescent="0.25">
      <c r="A83">
        <v>10980376</v>
      </c>
      <c r="B83">
        <v>0</v>
      </c>
      <c r="C83">
        <v>1</v>
      </c>
      <c r="D83">
        <v>0</v>
      </c>
      <c r="E83">
        <v>30</v>
      </c>
    </row>
    <row r="84" spans="1:5" x14ac:dyDescent="0.25">
      <c r="A84">
        <v>10980407</v>
      </c>
      <c r="B84">
        <v>0</v>
      </c>
      <c r="C84">
        <v>0</v>
      </c>
      <c r="D84">
        <v>0</v>
      </c>
      <c r="E84">
        <v>0</v>
      </c>
    </row>
    <row r="85" spans="1:5" x14ac:dyDescent="0.25">
      <c r="A85">
        <v>10980407</v>
      </c>
      <c r="B85">
        <v>1414488</v>
      </c>
      <c r="C85">
        <v>1</v>
      </c>
      <c r="D85">
        <v>1</v>
      </c>
      <c r="E85">
        <v>30</v>
      </c>
    </row>
    <row r="86" spans="1:5" x14ac:dyDescent="0.25">
      <c r="A86">
        <v>10980415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>
        <v>10980415</v>
      </c>
      <c r="B87">
        <v>1414488</v>
      </c>
      <c r="C87">
        <v>1</v>
      </c>
      <c r="D87">
        <v>4</v>
      </c>
      <c r="E87">
        <v>30</v>
      </c>
    </row>
    <row r="88" spans="1:5" x14ac:dyDescent="0.25">
      <c r="A88">
        <v>10980433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>
        <v>10980433</v>
      </c>
      <c r="B89">
        <v>1414488</v>
      </c>
      <c r="C89">
        <v>1</v>
      </c>
      <c r="D89">
        <v>2</v>
      </c>
      <c r="E89">
        <v>30</v>
      </c>
    </row>
    <row r="90" spans="1:5" x14ac:dyDescent="0.25">
      <c r="A90">
        <v>10980561</v>
      </c>
      <c r="B90">
        <v>0</v>
      </c>
      <c r="C90">
        <v>0</v>
      </c>
      <c r="D90">
        <v>0</v>
      </c>
      <c r="E90">
        <v>0</v>
      </c>
    </row>
    <row r="91" spans="1:5" x14ac:dyDescent="0.25">
      <c r="A91">
        <v>10980561</v>
      </c>
      <c r="B91">
        <v>1414488</v>
      </c>
      <c r="C91">
        <v>1</v>
      </c>
      <c r="D91">
        <v>2</v>
      </c>
      <c r="E91">
        <v>30</v>
      </c>
    </row>
    <row r="92" spans="1:5" x14ac:dyDescent="0.25">
      <c r="A92">
        <v>10980564</v>
      </c>
      <c r="B92">
        <v>0</v>
      </c>
      <c r="C92">
        <v>0</v>
      </c>
      <c r="D92">
        <v>0</v>
      </c>
      <c r="E92">
        <v>0</v>
      </c>
    </row>
    <row r="93" spans="1:5" x14ac:dyDescent="0.25">
      <c r="A93">
        <v>10980564</v>
      </c>
      <c r="B93">
        <v>0</v>
      </c>
      <c r="C93">
        <v>1</v>
      </c>
      <c r="D93">
        <v>0</v>
      </c>
      <c r="E93">
        <v>70</v>
      </c>
    </row>
    <row r="94" spans="1:5" x14ac:dyDescent="0.25">
      <c r="A94">
        <v>10980565</v>
      </c>
      <c r="B94">
        <v>696221</v>
      </c>
      <c r="C94">
        <v>0</v>
      </c>
      <c r="D94">
        <v>1</v>
      </c>
      <c r="E94">
        <v>0</v>
      </c>
    </row>
    <row r="95" spans="1:5" x14ac:dyDescent="0.25">
      <c r="A95">
        <v>10980565</v>
      </c>
      <c r="B95">
        <v>1414488</v>
      </c>
      <c r="C95">
        <v>1</v>
      </c>
      <c r="D95">
        <v>2</v>
      </c>
      <c r="E95">
        <v>30</v>
      </c>
    </row>
    <row r="96" spans="1:5" x14ac:dyDescent="0.25">
      <c r="A96">
        <v>10980582</v>
      </c>
      <c r="B96">
        <v>0</v>
      </c>
      <c r="C96">
        <v>1</v>
      </c>
      <c r="D96">
        <v>0</v>
      </c>
      <c r="E96">
        <v>90</v>
      </c>
    </row>
    <row r="97" spans="1:5" x14ac:dyDescent="0.25">
      <c r="A97">
        <v>10980582</v>
      </c>
      <c r="B97">
        <v>1414488</v>
      </c>
      <c r="C97">
        <v>1</v>
      </c>
      <c r="D97">
        <v>3</v>
      </c>
      <c r="E97">
        <v>30</v>
      </c>
    </row>
    <row r="98" spans="1:5" x14ac:dyDescent="0.25">
      <c r="A98">
        <v>10980601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10980601</v>
      </c>
      <c r="B99">
        <v>1414488</v>
      </c>
      <c r="C99">
        <v>1</v>
      </c>
      <c r="D99">
        <v>2</v>
      </c>
      <c r="E99">
        <v>30</v>
      </c>
    </row>
    <row r="100" spans="1:5" x14ac:dyDescent="0.25">
      <c r="A100">
        <v>10980721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10980721</v>
      </c>
      <c r="B101">
        <v>1414488</v>
      </c>
      <c r="C101">
        <v>1</v>
      </c>
      <c r="D101">
        <v>1</v>
      </c>
      <c r="E101">
        <v>30</v>
      </c>
    </row>
    <row r="102" spans="1:5" x14ac:dyDescent="0.25">
      <c r="A102">
        <v>10980723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10980723</v>
      </c>
      <c r="B103">
        <v>1414488</v>
      </c>
      <c r="C103">
        <v>1</v>
      </c>
      <c r="D103">
        <v>3</v>
      </c>
      <c r="E103">
        <v>30</v>
      </c>
    </row>
    <row r="104" spans="1:5" x14ac:dyDescent="0.25">
      <c r="A104">
        <v>10980768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10980768</v>
      </c>
      <c r="B105">
        <v>1902767</v>
      </c>
      <c r="C105">
        <v>1</v>
      </c>
      <c r="D105">
        <v>1</v>
      </c>
      <c r="E105">
        <v>70</v>
      </c>
    </row>
    <row r="106" spans="1:5" x14ac:dyDescent="0.25">
      <c r="A106">
        <v>10980791</v>
      </c>
      <c r="B106">
        <v>0</v>
      </c>
      <c r="C106">
        <v>1</v>
      </c>
      <c r="D106">
        <v>0</v>
      </c>
      <c r="E106">
        <v>90</v>
      </c>
    </row>
    <row r="107" spans="1:5" x14ac:dyDescent="0.25">
      <c r="A107">
        <v>10980791</v>
      </c>
      <c r="B107">
        <v>1414488</v>
      </c>
      <c r="C107">
        <v>1</v>
      </c>
      <c r="D107">
        <v>6</v>
      </c>
      <c r="E107">
        <v>30</v>
      </c>
    </row>
    <row r="108" spans="1:5" x14ac:dyDescent="0.25">
      <c r="A108">
        <v>10980819</v>
      </c>
      <c r="B108">
        <v>0</v>
      </c>
      <c r="C108">
        <v>1</v>
      </c>
      <c r="D108">
        <v>0</v>
      </c>
      <c r="E108">
        <v>90</v>
      </c>
    </row>
    <row r="109" spans="1:5" x14ac:dyDescent="0.25">
      <c r="A109">
        <v>10980819</v>
      </c>
      <c r="B109">
        <v>1902767</v>
      </c>
      <c r="C109">
        <v>1</v>
      </c>
      <c r="D109">
        <v>2</v>
      </c>
      <c r="E109">
        <v>70</v>
      </c>
    </row>
    <row r="110" spans="1:5" x14ac:dyDescent="0.25">
      <c r="A110">
        <v>10980965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>
        <v>10980965</v>
      </c>
      <c r="B111">
        <v>1414488</v>
      </c>
      <c r="C111">
        <v>1</v>
      </c>
      <c r="D111">
        <v>1</v>
      </c>
      <c r="E111">
        <v>30</v>
      </c>
    </row>
    <row r="112" spans="1:5" x14ac:dyDescent="0.25">
      <c r="A112">
        <v>10980976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>
        <v>10980976</v>
      </c>
      <c r="B113">
        <v>0</v>
      </c>
      <c r="C113">
        <v>1</v>
      </c>
      <c r="D113">
        <v>0</v>
      </c>
      <c r="E113">
        <v>30</v>
      </c>
    </row>
    <row r="114" spans="1:5" x14ac:dyDescent="0.25">
      <c r="A114">
        <v>10981041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>
        <v>10981041</v>
      </c>
      <c r="B115">
        <v>1414488</v>
      </c>
      <c r="C115">
        <v>1</v>
      </c>
      <c r="D115">
        <v>2</v>
      </c>
      <c r="E115">
        <v>30</v>
      </c>
    </row>
    <row r="116" spans="1:5" x14ac:dyDescent="0.25">
      <c r="A116">
        <v>10984395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>
        <v>10984395</v>
      </c>
      <c r="B117">
        <v>1414488</v>
      </c>
      <c r="C117">
        <v>1</v>
      </c>
      <c r="D117">
        <v>2</v>
      </c>
      <c r="E117">
        <v>30</v>
      </c>
    </row>
    <row r="118" spans="1:5" x14ac:dyDescent="0.25">
      <c r="A118">
        <v>10989482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>
        <v>10989482</v>
      </c>
      <c r="B119">
        <v>1414488</v>
      </c>
      <c r="C119">
        <v>1</v>
      </c>
      <c r="D119">
        <v>3</v>
      </c>
      <c r="E119">
        <v>30</v>
      </c>
    </row>
    <row r="120" spans="1:5" x14ac:dyDescent="0.25">
      <c r="A120">
        <v>11016099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>
        <v>11016099</v>
      </c>
      <c r="B121">
        <v>1414488</v>
      </c>
      <c r="C121">
        <v>1</v>
      </c>
      <c r="D121">
        <v>1</v>
      </c>
      <c r="E121">
        <v>60</v>
      </c>
    </row>
    <row r="122" spans="1:5" x14ac:dyDescent="0.25">
      <c r="A122">
        <v>11088135</v>
      </c>
      <c r="B122">
        <v>125355</v>
      </c>
      <c r="C122">
        <v>1</v>
      </c>
      <c r="D122">
        <v>2</v>
      </c>
      <c r="E122">
        <v>90</v>
      </c>
    </row>
    <row r="123" spans="1:5" x14ac:dyDescent="0.25">
      <c r="A123">
        <v>11088135</v>
      </c>
      <c r="B123">
        <v>1902767</v>
      </c>
      <c r="C123">
        <v>1</v>
      </c>
      <c r="D123">
        <v>3</v>
      </c>
      <c r="E123">
        <v>70</v>
      </c>
    </row>
    <row r="124" spans="1:5" x14ac:dyDescent="0.25">
      <c r="A124">
        <v>11089784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>
        <v>11089784</v>
      </c>
      <c r="B125">
        <v>1902767</v>
      </c>
      <c r="C125">
        <v>1</v>
      </c>
      <c r="D125">
        <v>1</v>
      </c>
      <c r="E125">
        <v>70</v>
      </c>
    </row>
    <row r="126" spans="1:5" x14ac:dyDescent="0.25">
      <c r="A126">
        <v>11089797</v>
      </c>
      <c r="B126">
        <v>899061</v>
      </c>
      <c r="C126">
        <v>0</v>
      </c>
      <c r="D126">
        <v>1</v>
      </c>
      <c r="E126">
        <v>0</v>
      </c>
    </row>
    <row r="127" spans="1:5" x14ac:dyDescent="0.25">
      <c r="A127">
        <v>11089797</v>
      </c>
      <c r="B127">
        <v>1902767</v>
      </c>
      <c r="C127">
        <v>1</v>
      </c>
      <c r="D127">
        <v>1</v>
      </c>
      <c r="E127">
        <v>70</v>
      </c>
    </row>
    <row r="128" spans="1:5" x14ac:dyDescent="0.25">
      <c r="A128">
        <v>11089801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>
        <v>11089801</v>
      </c>
      <c r="B129">
        <v>1902767</v>
      </c>
      <c r="C129">
        <v>1</v>
      </c>
      <c r="D129">
        <v>2</v>
      </c>
      <c r="E129">
        <v>70</v>
      </c>
    </row>
    <row r="130" spans="1:5" x14ac:dyDescent="0.25">
      <c r="A130">
        <v>11089842</v>
      </c>
      <c r="B130">
        <v>1902767</v>
      </c>
      <c r="C130">
        <v>1</v>
      </c>
      <c r="D130">
        <v>1</v>
      </c>
      <c r="E130">
        <v>70</v>
      </c>
    </row>
    <row r="131" spans="1:5" x14ac:dyDescent="0.25">
      <c r="A131">
        <v>11089842</v>
      </c>
      <c r="B131">
        <v>2050470</v>
      </c>
      <c r="C131">
        <v>0</v>
      </c>
      <c r="D131">
        <v>1</v>
      </c>
      <c r="E131">
        <v>0</v>
      </c>
    </row>
    <row r="132" spans="1:5" x14ac:dyDescent="0.25">
      <c r="A132">
        <v>11090001</v>
      </c>
      <c r="B132">
        <v>1167521</v>
      </c>
      <c r="C132">
        <v>1</v>
      </c>
      <c r="D132">
        <v>1</v>
      </c>
      <c r="E132">
        <v>90</v>
      </c>
    </row>
    <row r="133" spans="1:5" x14ac:dyDescent="0.25">
      <c r="A133">
        <v>11090001</v>
      </c>
      <c r="B133">
        <v>1902767</v>
      </c>
      <c r="C133">
        <v>1</v>
      </c>
      <c r="D133">
        <v>1</v>
      </c>
      <c r="E133">
        <v>70</v>
      </c>
    </row>
    <row r="134" spans="1:5" x14ac:dyDescent="0.25">
      <c r="A134">
        <v>11090099</v>
      </c>
      <c r="B134">
        <v>245578</v>
      </c>
      <c r="C134">
        <v>0</v>
      </c>
      <c r="D134">
        <v>1</v>
      </c>
      <c r="E134">
        <v>0</v>
      </c>
    </row>
    <row r="135" spans="1:5" x14ac:dyDescent="0.25">
      <c r="A135">
        <v>11090099</v>
      </c>
      <c r="B135">
        <v>1902767</v>
      </c>
      <c r="C135">
        <v>1</v>
      </c>
      <c r="D135">
        <v>2</v>
      </c>
      <c r="E135">
        <v>70</v>
      </c>
    </row>
    <row r="136" spans="1:5" x14ac:dyDescent="0.25">
      <c r="A136">
        <v>11090565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>
        <v>11090565</v>
      </c>
      <c r="B137">
        <v>1902767</v>
      </c>
      <c r="C137">
        <v>1</v>
      </c>
      <c r="D137">
        <v>2</v>
      </c>
      <c r="E137">
        <v>70</v>
      </c>
    </row>
    <row r="138" spans="1:5" x14ac:dyDescent="0.25">
      <c r="A138">
        <v>11090869</v>
      </c>
      <c r="B138">
        <v>0</v>
      </c>
      <c r="C138">
        <v>1</v>
      </c>
      <c r="D138">
        <v>0</v>
      </c>
      <c r="E138">
        <v>90</v>
      </c>
    </row>
    <row r="139" spans="1:5" x14ac:dyDescent="0.25">
      <c r="A139">
        <v>11090869</v>
      </c>
      <c r="B139">
        <v>1902767</v>
      </c>
      <c r="C139">
        <v>1</v>
      </c>
      <c r="D139">
        <v>3</v>
      </c>
      <c r="E139">
        <v>70</v>
      </c>
    </row>
    <row r="140" spans="1:5" x14ac:dyDescent="0.25">
      <c r="A140">
        <v>11090870</v>
      </c>
      <c r="B140">
        <v>0</v>
      </c>
      <c r="C140">
        <v>1</v>
      </c>
      <c r="D140">
        <v>0</v>
      </c>
      <c r="E140">
        <v>90</v>
      </c>
    </row>
    <row r="141" spans="1:5" x14ac:dyDescent="0.25">
      <c r="A141">
        <v>11090870</v>
      </c>
      <c r="B141">
        <v>1902767</v>
      </c>
      <c r="C141">
        <v>1</v>
      </c>
      <c r="D141">
        <v>2</v>
      </c>
      <c r="E141">
        <v>70</v>
      </c>
    </row>
    <row r="142" spans="1:5" x14ac:dyDescent="0.25">
      <c r="A142">
        <v>11090874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>
        <v>11090874</v>
      </c>
      <c r="B143">
        <v>1902767</v>
      </c>
      <c r="C143">
        <v>1</v>
      </c>
      <c r="D143">
        <v>3</v>
      </c>
      <c r="E143">
        <v>70</v>
      </c>
    </row>
    <row r="144" spans="1:5" x14ac:dyDescent="0.25">
      <c r="A144">
        <v>11090881</v>
      </c>
      <c r="B144">
        <v>0</v>
      </c>
      <c r="C144">
        <v>1</v>
      </c>
      <c r="D144">
        <v>0</v>
      </c>
      <c r="E144">
        <v>70</v>
      </c>
    </row>
    <row r="145" spans="1:5" x14ac:dyDescent="0.25">
      <c r="A145">
        <v>11090881</v>
      </c>
      <c r="B145">
        <v>767553</v>
      </c>
      <c r="C145">
        <v>1</v>
      </c>
      <c r="D145">
        <v>1</v>
      </c>
      <c r="E145">
        <v>90</v>
      </c>
    </row>
    <row r="146" spans="1:5" x14ac:dyDescent="0.25">
      <c r="A146">
        <v>11091353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>
        <v>11091353</v>
      </c>
      <c r="B147">
        <v>1902767</v>
      </c>
      <c r="C147">
        <v>1</v>
      </c>
      <c r="D147">
        <v>1</v>
      </c>
      <c r="E147">
        <v>70</v>
      </c>
    </row>
    <row r="148" spans="1:5" x14ac:dyDescent="0.25">
      <c r="A148">
        <v>11098608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>
        <v>11098608</v>
      </c>
      <c r="B149">
        <v>1902767</v>
      </c>
      <c r="C149">
        <v>1</v>
      </c>
      <c r="D149">
        <v>1</v>
      </c>
      <c r="E149">
        <v>70</v>
      </c>
    </row>
    <row r="150" spans="1:5" x14ac:dyDescent="0.25">
      <c r="A150">
        <v>11098616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>
        <v>11098616</v>
      </c>
      <c r="B151">
        <v>0</v>
      </c>
      <c r="C151">
        <v>1</v>
      </c>
      <c r="D151">
        <v>0</v>
      </c>
      <c r="E151">
        <v>70</v>
      </c>
    </row>
    <row r="152" spans="1:5" x14ac:dyDescent="0.25">
      <c r="A152">
        <v>11098647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>
        <v>11098647</v>
      </c>
      <c r="B153">
        <v>1902767</v>
      </c>
      <c r="C153">
        <v>1</v>
      </c>
      <c r="D153">
        <v>1</v>
      </c>
      <c r="E153">
        <v>70</v>
      </c>
    </row>
    <row r="154" spans="1:5" x14ac:dyDescent="0.25">
      <c r="A154">
        <v>11098657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>
        <v>11098657</v>
      </c>
      <c r="B155">
        <v>0</v>
      </c>
      <c r="C155">
        <v>1</v>
      </c>
      <c r="D155">
        <v>0</v>
      </c>
      <c r="E155">
        <v>70</v>
      </c>
    </row>
    <row r="156" spans="1:5" x14ac:dyDescent="0.25">
      <c r="A156">
        <v>11098681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>
        <v>11098681</v>
      </c>
      <c r="B157">
        <v>1902767</v>
      </c>
      <c r="C157">
        <v>1</v>
      </c>
      <c r="D157">
        <v>2</v>
      </c>
      <c r="E157">
        <v>70</v>
      </c>
    </row>
    <row r="158" spans="1:5" x14ac:dyDescent="0.25">
      <c r="A158">
        <v>11098962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>
        <v>11098962</v>
      </c>
      <c r="B159">
        <v>1902767</v>
      </c>
      <c r="C159">
        <v>1</v>
      </c>
      <c r="D159">
        <v>3</v>
      </c>
      <c r="E159">
        <v>70</v>
      </c>
    </row>
    <row r="160" spans="1:5" x14ac:dyDescent="0.25">
      <c r="A160">
        <v>11099145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>
        <v>11099145</v>
      </c>
      <c r="B161">
        <v>1902767</v>
      </c>
      <c r="C161">
        <v>1</v>
      </c>
      <c r="D161">
        <v>3</v>
      </c>
      <c r="E161">
        <v>70</v>
      </c>
    </row>
    <row r="162" spans="1:5" x14ac:dyDescent="0.25">
      <c r="A162">
        <v>11099199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>
        <v>11099199</v>
      </c>
      <c r="B163">
        <v>1902767</v>
      </c>
      <c r="C163">
        <v>1</v>
      </c>
      <c r="D163">
        <v>2</v>
      </c>
      <c r="E163">
        <v>70</v>
      </c>
    </row>
    <row r="164" spans="1:5" x14ac:dyDescent="0.25">
      <c r="A164">
        <v>11099376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>
        <v>11099376</v>
      </c>
      <c r="B165">
        <v>1902767</v>
      </c>
      <c r="C165">
        <v>1</v>
      </c>
      <c r="D165">
        <v>2</v>
      </c>
      <c r="E165">
        <v>70</v>
      </c>
    </row>
    <row r="166" spans="1:5" x14ac:dyDescent="0.25">
      <c r="A166">
        <v>11099860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>
        <v>11099860</v>
      </c>
      <c r="B167">
        <v>1414488</v>
      </c>
      <c r="C167">
        <v>1</v>
      </c>
      <c r="D167">
        <v>5</v>
      </c>
      <c r="E167">
        <v>30</v>
      </c>
    </row>
    <row r="168" spans="1:5" x14ac:dyDescent="0.25">
      <c r="A168">
        <v>11100411</v>
      </c>
      <c r="B168">
        <v>1414488</v>
      </c>
      <c r="C168">
        <v>1</v>
      </c>
      <c r="D168">
        <v>2</v>
      </c>
      <c r="E168">
        <v>30</v>
      </c>
    </row>
    <row r="169" spans="1:5" x14ac:dyDescent="0.25">
      <c r="A169">
        <v>11100411</v>
      </c>
      <c r="B169">
        <v>1863359</v>
      </c>
      <c r="C169">
        <v>0</v>
      </c>
      <c r="D169">
        <v>1</v>
      </c>
      <c r="E169">
        <v>0</v>
      </c>
    </row>
    <row r="170" spans="1:5" x14ac:dyDescent="0.25">
      <c r="A170">
        <v>11101395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>
        <v>11101395</v>
      </c>
      <c r="B171">
        <v>0</v>
      </c>
      <c r="C171">
        <v>1</v>
      </c>
      <c r="D171">
        <v>0</v>
      </c>
      <c r="E171">
        <v>70</v>
      </c>
    </row>
    <row r="172" spans="1:5" x14ac:dyDescent="0.25">
      <c r="A172">
        <v>11101596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>
        <v>11101596</v>
      </c>
      <c r="B173">
        <v>1414488</v>
      </c>
      <c r="C173">
        <v>1</v>
      </c>
      <c r="D173">
        <v>2</v>
      </c>
      <c r="E173">
        <v>30</v>
      </c>
    </row>
    <row r="174" spans="1:5" x14ac:dyDescent="0.25">
      <c r="A174">
        <v>11102327</v>
      </c>
      <c r="B174">
        <v>0</v>
      </c>
      <c r="C174">
        <v>1</v>
      </c>
      <c r="D174">
        <v>0</v>
      </c>
      <c r="E174">
        <v>30</v>
      </c>
    </row>
    <row r="175" spans="1:5" x14ac:dyDescent="0.25">
      <c r="A175">
        <v>11102327</v>
      </c>
      <c r="B175">
        <v>0</v>
      </c>
      <c r="C175">
        <v>1</v>
      </c>
      <c r="D175">
        <v>0</v>
      </c>
      <c r="E175">
        <v>90</v>
      </c>
    </row>
    <row r="176" spans="1:5" x14ac:dyDescent="0.25">
      <c r="A176">
        <v>11102675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>
        <v>11102675</v>
      </c>
      <c r="B177">
        <v>1414488</v>
      </c>
      <c r="C177">
        <v>1</v>
      </c>
      <c r="D177">
        <v>1</v>
      </c>
      <c r="E177">
        <v>30</v>
      </c>
    </row>
    <row r="178" spans="1:5" x14ac:dyDescent="0.25">
      <c r="A178">
        <v>11102690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>
        <v>11102690</v>
      </c>
      <c r="B179">
        <v>1414488</v>
      </c>
      <c r="C179">
        <v>1</v>
      </c>
      <c r="D179">
        <v>2</v>
      </c>
      <c r="E179">
        <v>30</v>
      </c>
    </row>
    <row r="180" spans="1:5" x14ac:dyDescent="0.25">
      <c r="A180">
        <v>11102806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>
        <v>11102806</v>
      </c>
      <c r="B181">
        <v>1414488</v>
      </c>
      <c r="C181">
        <v>1</v>
      </c>
      <c r="D181">
        <v>1</v>
      </c>
      <c r="E181">
        <v>30</v>
      </c>
    </row>
    <row r="182" spans="1:5" x14ac:dyDescent="0.25">
      <c r="A182">
        <v>11102939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>
        <v>11102939</v>
      </c>
      <c r="B183">
        <v>1414488</v>
      </c>
      <c r="C183">
        <v>1</v>
      </c>
      <c r="D183">
        <v>1</v>
      </c>
      <c r="E183">
        <v>30</v>
      </c>
    </row>
    <row r="184" spans="1:5" x14ac:dyDescent="0.25">
      <c r="A184">
        <v>11102966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>
        <v>11102966</v>
      </c>
      <c r="B185">
        <v>1414488</v>
      </c>
      <c r="C185">
        <v>1</v>
      </c>
      <c r="D185">
        <v>2</v>
      </c>
      <c r="E185">
        <v>30</v>
      </c>
    </row>
    <row r="186" spans="1:5" x14ac:dyDescent="0.25">
      <c r="A186">
        <v>11103691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>
        <v>11103691</v>
      </c>
      <c r="B187">
        <v>1414488</v>
      </c>
      <c r="C187">
        <v>1</v>
      </c>
      <c r="D187">
        <v>1</v>
      </c>
      <c r="E187">
        <v>30</v>
      </c>
    </row>
    <row r="188" spans="1:5" x14ac:dyDescent="0.25">
      <c r="A188">
        <v>11103893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>
        <v>11103893</v>
      </c>
      <c r="B189">
        <v>1414488</v>
      </c>
      <c r="C189">
        <v>1</v>
      </c>
      <c r="D189">
        <v>1</v>
      </c>
      <c r="E189">
        <v>30</v>
      </c>
    </row>
    <row r="190" spans="1:5" x14ac:dyDescent="0.25">
      <c r="A190">
        <v>11104235</v>
      </c>
      <c r="B190">
        <v>1334974</v>
      </c>
      <c r="C190">
        <v>1</v>
      </c>
      <c r="D190">
        <v>1</v>
      </c>
      <c r="E190">
        <v>90</v>
      </c>
    </row>
    <row r="191" spans="1:5" x14ac:dyDescent="0.25">
      <c r="A191">
        <v>11104235</v>
      </c>
      <c r="B191">
        <v>1414488</v>
      </c>
      <c r="C191">
        <v>1</v>
      </c>
      <c r="D191">
        <v>2</v>
      </c>
      <c r="E191">
        <v>30</v>
      </c>
    </row>
    <row r="192" spans="1:5" x14ac:dyDescent="0.25">
      <c r="A192">
        <v>11104441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>
        <v>11104441</v>
      </c>
      <c r="B193">
        <v>0</v>
      </c>
      <c r="C193">
        <v>1</v>
      </c>
      <c r="D193">
        <v>0</v>
      </c>
      <c r="E193">
        <v>30</v>
      </c>
    </row>
    <row r="194" spans="1:5" x14ac:dyDescent="0.25">
      <c r="A194">
        <v>11104462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11104462</v>
      </c>
      <c r="B195">
        <v>1902767</v>
      </c>
      <c r="C195">
        <v>1</v>
      </c>
      <c r="D195">
        <v>1</v>
      </c>
      <c r="E195">
        <v>70</v>
      </c>
    </row>
    <row r="196" spans="1:5" x14ac:dyDescent="0.25">
      <c r="A196">
        <v>11104502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>
        <v>11104502</v>
      </c>
      <c r="B197">
        <v>1902767</v>
      </c>
      <c r="C197">
        <v>1</v>
      </c>
      <c r="D197">
        <v>2</v>
      </c>
      <c r="E197">
        <v>70</v>
      </c>
    </row>
    <row r="198" spans="1:5" x14ac:dyDescent="0.25">
      <c r="A198">
        <v>11104522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>
        <v>11104522</v>
      </c>
      <c r="B199">
        <v>1414488</v>
      </c>
      <c r="C199">
        <v>1</v>
      </c>
      <c r="D199">
        <v>3</v>
      </c>
      <c r="E199">
        <v>30</v>
      </c>
    </row>
    <row r="200" spans="1:5" x14ac:dyDescent="0.25">
      <c r="A200">
        <v>11104524</v>
      </c>
      <c r="B200">
        <v>1021301</v>
      </c>
      <c r="C200">
        <v>0</v>
      </c>
      <c r="D200">
        <v>1</v>
      </c>
      <c r="E200">
        <v>0</v>
      </c>
    </row>
    <row r="201" spans="1:5" x14ac:dyDescent="0.25">
      <c r="A201">
        <v>11104524</v>
      </c>
      <c r="B201">
        <v>1902767</v>
      </c>
      <c r="C201">
        <v>1</v>
      </c>
      <c r="D201">
        <v>3</v>
      </c>
      <c r="E201">
        <v>70</v>
      </c>
    </row>
    <row r="202" spans="1:5" x14ac:dyDescent="0.25">
      <c r="A202">
        <v>11104603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>
        <v>11104603</v>
      </c>
      <c r="B203">
        <v>1414488</v>
      </c>
      <c r="C203">
        <v>1</v>
      </c>
      <c r="D203">
        <v>2</v>
      </c>
      <c r="E203">
        <v>30</v>
      </c>
    </row>
    <row r="204" spans="1:5" x14ac:dyDescent="0.25">
      <c r="A204">
        <v>11104604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>
        <v>11104604</v>
      </c>
      <c r="B205">
        <v>1902767</v>
      </c>
      <c r="C205">
        <v>1</v>
      </c>
      <c r="D205">
        <v>1</v>
      </c>
      <c r="E205">
        <v>70</v>
      </c>
    </row>
    <row r="206" spans="1:5" x14ac:dyDescent="0.25">
      <c r="A206">
        <v>11104623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>
        <v>11104623</v>
      </c>
      <c r="B207">
        <v>1414488</v>
      </c>
      <c r="C207">
        <v>1</v>
      </c>
      <c r="D207">
        <v>2</v>
      </c>
      <c r="E207">
        <v>30</v>
      </c>
    </row>
    <row r="208" spans="1:5" x14ac:dyDescent="0.25">
      <c r="A208">
        <v>11104647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>
        <v>11104647</v>
      </c>
      <c r="B209">
        <v>1414488</v>
      </c>
      <c r="C209">
        <v>1</v>
      </c>
      <c r="D209">
        <v>3</v>
      </c>
      <c r="E209">
        <v>30</v>
      </c>
    </row>
    <row r="210" spans="1:5" x14ac:dyDescent="0.25">
      <c r="A210">
        <v>11104689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>
        <v>11104689</v>
      </c>
      <c r="B211">
        <v>1902767</v>
      </c>
      <c r="C211">
        <v>1</v>
      </c>
      <c r="D211">
        <v>1</v>
      </c>
      <c r="E211">
        <v>70</v>
      </c>
    </row>
    <row r="212" spans="1:5" x14ac:dyDescent="0.25">
      <c r="A212">
        <v>11104705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>
        <v>11104705</v>
      </c>
      <c r="B213">
        <v>1414488</v>
      </c>
      <c r="C213">
        <v>1</v>
      </c>
      <c r="D213">
        <v>3</v>
      </c>
      <c r="E213">
        <v>30</v>
      </c>
    </row>
    <row r="214" spans="1:5" x14ac:dyDescent="0.25">
      <c r="A214">
        <v>11104843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>
        <v>11104843</v>
      </c>
      <c r="B215">
        <v>1414488</v>
      </c>
      <c r="C215">
        <v>1</v>
      </c>
      <c r="D215">
        <v>4</v>
      </c>
      <c r="E215">
        <v>30</v>
      </c>
    </row>
    <row r="216" spans="1:5" x14ac:dyDescent="0.25">
      <c r="A216">
        <v>11104861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>
        <v>11104861</v>
      </c>
      <c r="B217">
        <v>1414488</v>
      </c>
      <c r="C217">
        <v>1</v>
      </c>
      <c r="D217">
        <v>1</v>
      </c>
      <c r="E217">
        <v>30</v>
      </c>
    </row>
    <row r="218" spans="1:5" x14ac:dyDescent="0.25">
      <c r="A218">
        <v>11104897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>
        <v>11104897</v>
      </c>
      <c r="B219">
        <v>1902767</v>
      </c>
      <c r="C219">
        <v>1</v>
      </c>
      <c r="D219">
        <v>1</v>
      </c>
      <c r="E219">
        <v>70</v>
      </c>
    </row>
    <row r="220" spans="1:5" x14ac:dyDescent="0.25">
      <c r="A220">
        <v>11104959</v>
      </c>
      <c r="B220">
        <v>0</v>
      </c>
      <c r="C220">
        <v>1</v>
      </c>
      <c r="D220">
        <v>0</v>
      </c>
      <c r="E220">
        <v>90</v>
      </c>
    </row>
    <row r="221" spans="1:5" x14ac:dyDescent="0.25">
      <c r="A221">
        <v>11104959</v>
      </c>
      <c r="B221">
        <v>1902767</v>
      </c>
      <c r="C221">
        <v>1</v>
      </c>
      <c r="D221">
        <v>1</v>
      </c>
      <c r="E221">
        <v>70</v>
      </c>
    </row>
    <row r="222" spans="1:5" x14ac:dyDescent="0.25">
      <c r="A222">
        <v>11105026</v>
      </c>
      <c r="B222">
        <v>0</v>
      </c>
      <c r="C222">
        <v>1</v>
      </c>
      <c r="D222">
        <v>0</v>
      </c>
      <c r="E222">
        <v>90</v>
      </c>
    </row>
    <row r="223" spans="1:5" x14ac:dyDescent="0.25">
      <c r="A223">
        <v>11105026</v>
      </c>
      <c r="B223">
        <v>1414488</v>
      </c>
      <c r="C223">
        <v>1</v>
      </c>
      <c r="D223">
        <v>2</v>
      </c>
      <c r="E223">
        <v>30</v>
      </c>
    </row>
    <row r="224" spans="1:5" x14ac:dyDescent="0.25">
      <c r="A224">
        <v>11105094</v>
      </c>
      <c r="B224">
        <v>0</v>
      </c>
      <c r="C224">
        <v>2</v>
      </c>
      <c r="D224">
        <v>0</v>
      </c>
      <c r="E224">
        <v>90</v>
      </c>
    </row>
    <row r="225" spans="1:5" x14ac:dyDescent="0.25">
      <c r="A225">
        <v>11105094</v>
      </c>
      <c r="B225">
        <v>1902767</v>
      </c>
      <c r="C225">
        <v>1</v>
      </c>
      <c r="D225">
        <v>2</v>
      </c>
      <c r="E225">
        <v>70</v>
      </c>
    </row>
    <row r="226" spans="1:5" x14ac:dyDescent="0.25">
      <c r="A226">
        <v>11105132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>
        <v>11105132</v>
      </c>
      <c r="B227">
        <v>1902767</v>
      </c>
      <c r="C227">
        <v>1</v>
      </c>
      <c r="D227">
        <v>2</v>
      </c>
      <c r="E227">
        <v>70</v>
      </c>
    </row>
    <row r="228" spans="1:5" x14ac:dyDescent="0.25">
      <c r="A228">
        <v>11105301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>
        <v>11105301</v>
      </c>
      <c r="B229">
        <v>1414488</v>
      </c>
      <c r="C229">
        <v>1</v>
      </c>
      <c r="D229">
        <v>1</v>
      </c>
      <c r="E229">
        <v>30</v>
      </c>
    </row>
    <row r="230" spans="1:5" x14ac:dyDescent="0.25">
      <c r="A230">
        <v>11105320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>
        <v>11105320</v>
      </c>
      <c r="B231">
        <v>1414488</v>
      </c>
      <c r="C231">
        <v>1</v>
      </c>
      <c r="D231">
        <v>4</v>
      </c>
      <c r="E231">
        <v>30</v>
      </c>
    </row>
    <row r="232" spans="1:5" x14ac:dyDescent="0.25">
      <c r="A232">
        <v>11105364</v>
      </c>
      <c r="B232">
        <v>0</v>
      </c>
      <c r="C232">
        <v>1</v>
      </c>
      <c r="D232">
        <v>0</v>
      </c>
      <c r="E232">
        <v>90</v>
      </c>
    </row>
    <row r="233" spans="1:5" x14ac:dyDescent="0.25">
      <c r="A233">
        <v>11105364</v>
      </c>
      <c r="B233">
        <v>1414488</v>
      </c>
      <c r="C233">
        <v>1</v>
      </c>
      <c r="D233">
        <v>3</v>
      </c>
      <c r="E233">
        <v>30</v>
      </c>
    </row>
    <row r="234" spans="1:5" x14ac:dyDescent="0.25">
      <c r="A234">
        <v>11105395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>
        <v>11105395</v>
      </c>
      <c r="B235">
        <v>0</v>
      </c>
      <c r="C235">
        <v>1</v>
      </c>
      <c r="D235">
        <v>0</v>
      </c>
      <c r="E235">
        <v>30</v>
      </c>
    </row>
    <row r="236" spans="1:5" x14ac:dyDescent="0.25">
      <c r="A236">
        <v>11105468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>
        <v>11105468</v>
      </c>
      <c r="B237">
        <v>1414488</v>
      </c>
      <c r="C237">
        <v>1</v>
      </c>
      <c r="D237">
        <v>1</v>
      </c>
      <c r="E237">
        <v>30</v>
      </c>
    </row>
    <row r="238" spans="1:5" x14ac:dyDescent="0.25">
      <c r="A238">
        <v>11105502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>
        <v>11105502</v>
      </c>
      <c r="B239">
        <v>1902767</v>
      </c>
      <c r="C239">
        <v>1</v>
      </c>
      <c r="D239">
        <v>1</v>
      </c>
      <c r="E239">
        <v>70</v>
      </c>
    </row>
    <row r="240" spans="1:5" x14ac:dyDescent="0.25">
      <c r="A240">
        <v>11105703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>
        <v>11105703</v>
      </c>
      <c r="B241">
        <v>1902767</v>
      </c>
      <c r="C241">
        <v>1</v>
      </c>
      <c r="D241">
        <v>3</v>
      </c>
      <c r="E241">
        <v>25</v>
      </c>
    </row>
    <row r="242" spans="1:5" x14ac:dyDescent="0.25">
      <c r="A242">
        <v>11105852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>
        <v>11105852</v>
      </c>
      <c r="B243">
        <v>1414488</v>
      </c>
      <c r="C243">
        <v>1</v>
      </c>
      <c r="D243">
        <v>1</v>
      </c>
      <c r="E243">
        <v>30</v>
      </c>
    </row>
    <row r="244" spans="1:5" x14ac:dyDescent="0.25">
      <c r="A244">
        <v>11105903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>
        <v>11105903</v>
      </c>
      <c r="B245">
        <v>1414488</v>
      </c>
      <c r="C245">
        <v>1</v>
      </c>
      <c r="D245">
        <v>2</v>
      </c>
      <c r="E245">
        <v>30</v>
      </c>
    </row>
    <row r="246" spans="1:5" x14ac:dyDescent="0.25">
      <c r="A246">
        <v>11106043</v>
      </c>
      <c r="B246">
        <v>1414488</v>
      </c>
      <c r="C246">
        <v>1</v>
      </c>
      <c r="D246">
        <v>2</v>
      </c>
      <c r="E246">
        <v>30</v>
      </c>
    </row>
    <row r="247" spans="1:5" x14ac:dyDescent="0.25">
      <c r="A247">
        <v>11106043</v>
      </c>
      <c r="B247">
        <v>1765762</v>
      </c>
      <c r="C247">
        <v>1</v>
      </c>
      <c r="D247">
        <v>1</v>
      </c>
      <c r="E247">
        <v>90</v>
      </c>
    </row>
    <row r="248" spans="1:5" x14ac:dyDescent="0.25">
      <c r="A248">
        <v>11106108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>
        <v>11106108</v>
      </c>
      <c r="B249">
        <v>1414488</v>
      </c>
      <c r="C249">
        <v>1</v>
      </c>
      <c r="D249">
        <v>2</v>
      </c>
      <c r="E249">
        <v>30</v>
      </c>
    </row>
    <row r="250" spans="1:5" x14ac:dyDescent="0.25">
      <c r="A250">
        <v>11106113</v>
      </c>
      <c r="B250">
        <v>0</v>
      </c>
      <c r="C250">
        <v>1</v>
      </c>
      <c r="D250">
        <v>0</v>
      </c>
      <c r="E250">
        <v>90</v>
      </c>
    </row>
    <row r="251" spans="1:5" x14ac:dyDescent="0.25">
      <c r="A251">
        <v>11106113</v>
      </c>
      <c r="B251">
        <v>1414488</v>
      </c>
      <c r="C251">
        <v>1</v>
      </c>
      <c r="D251">
        <v>1</v>
      </c>
      <c r="E251">
        <v>30</v>
      </c>
    </row>
    <row r="252" spans="1:5" x14ac:dyDescent="0.25">
      <c r="A252">
        <v>11106302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>
        <v>11106302</v>
      </c>
      <c r="B253">
        <v>1902767</v>
      </c>
      <c r="C253">
        <v>1</v>
      </c>
      <c r="D253">
        <v>2</v>
      </c>
      <c r="E253">
        <v>70</v>
      </c>
    </row>
    <row r="254" spans="1:5" x14ac:dyDescent="0.25">
      <c r="A254">
        <v>11106345</v>
      </c>
      <c r="B254">
        <v>157258</v>
      </c>
      <c r="C254">
        <v>0</v>
      </c>
      <c r="D254">
        <v>1</v>
      </c>
      <c r="E254">
        <v>0</v>
      </c>
    </row>
    <row r="255" spans="1:5" x14ac:dyDescent="0.25">
      <c r="A255">
        <v>11106345</v>
      </c>
      <c r="B255">
        <v>1414488</v>
      </c>
      <c r="C255">
        <v>1</v>
      </c>
      <c r="D255">
        <v>2</v>
      </c>
      <c r="E255">
        <v>30</v>
      </c>
    </row>
    <row r="256" spans="1:5" x14ac:dyDescent="0.25">
      <c r="A256">
        <v>11106408</v>
      </c>
      <c r="B256">
        <v>0</v>
      </c>
      <c r="C256">
        <v>1</v>
      </c>
      <c r="D256">
        <v>0</v>
      </c>
      <c r="E256">
        <v>90</v>
      </c>
    </row>
    <row r="257" spans="1:5" x14ac:dyDescent="0.25">
      <c r="A257">
        <v>11106408</v>
      </c>
      <c r="B257">
        <v>1414488</v>
      </c>
      <c r="C257">
        <v>1</v>
      </c>
      <c r="D257">
        <v>2</v>
      </c>
      <c r="E257">
        <v>30</v>
      </c>
    </row>
    <row r="258" spans="1:5" x14ac:dyDescent="0.25">
      <c r="A258">
        <v>11107330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>
        <v>11107330</v>
      </c>
      <c r="B259">
        <v>1414488</v>
      </c>
      <c r="C259">
        <v>1</v>
      </c>
      <c r="D259">
        <v>6</v>
      </c>
      <c r="E259">
        <v>30</v>
      </c>
    </row>
    <row r="260" spans="1:5" x14ac:dyDescent="0.25">
      <c r="A260">
        <v>11107513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>
        <v>11107513</v>
      </c>
      <c r="B261">
        <v>1414488</v>
      </c>
      <c r="C261">
        <v>1</v>
      </c>
      <c r="D261">
        <v>2</v>
      </c>
      <c r="E261">
        <v>30</v>
      </c>
    </row>
    <row r="262" spans="1:5" x14ac:dyDescent="0.25">
      <c r="A262">
        <v>11108018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>
        <v>11108018</v>
      </c>
      <c r="B263">
        <v>1414488</v>
      </c>
      <c r="C263">
        <v>1</v>
      </c>
      <c r="D263">
        <v>3</v>
      </c>
      <c r="E263">
        <v>30</v>
      </c>
    </row>
    <row r="264" spans="1:5" x14ac:dyDescent="0.25">
      <c r="A264">
        <v>11108124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>
        <v>11108124</v>
      </c>
      <c r="B265">
        <v>1414488</v>
      </c>
      <c r="C265">
        <v>1</v>
      </c>
      <c r="D265">
        <v>2</v>
      </c>
      <c r="E265">
        <v>60</v>
      </c>
    </row>
    <row r="266" spans="1:5" x14ac:dyDescent="0.25">
      <c r="A266">
        <v>11108133</v>
      </c>
      <c r="B266">
        <v>397010</v>
      </c>
      <c r="C266">
        <v>0</v>
      </c>
      <c r="D266">
        <v>3</v>
      </c>
      <c r="E266">
        <v>0</v>
      </c>
    </row>
    <row r="267" spans="1:5" x14ac:dyDescent="0.25">
      <c r="A267">
        <v>11108133</v>
      </c>
      <c r="B267">
        <v>1414488</v>
      </c>
      <c r="C267">
        <v>1</v>
      </c>
      <c r="D267">
        <v>1</v>
      </c>
      <c r="E267">
        <v>30</v>
      </c>
    </row>
    <row r="268" spans="1:5" x14ac:dyDescent="0.25">
      <c r="A268">
        <v>11108143</v>
      </c>
      <c r="B268">
        <v>0</v>
      </c>
      <c r="C268">
        <v>1</v>
      </c>
      <c r="D268">
        <v>0</v>
      </c>
      <c r="E268">
        <v>90</v>
      </c>
    </row>
    <row r="269" spans="1:5" x14ac:dyDescent="0.25">
      <c r="A269">
        <v>11108143</v>
      </c>
      <c r="B269">
        <v>1414488</v>
      </c>
      <c r="C269">
        <v>1</v>
      </c>
      <c r="D269">
        <v>1</v>
      </c>
      <c r="E269">
        <v>80</v>
      </c>
    </row>
    <row r="270" spans="1:5" x14ac:dyDescent="0.25">
      <c r="A270">
        <v>11108148</v>
      </c>
      <c r="B270">
        <v>1902767</v>
      </c>
      <c r="C270">
        <v>1</v>
      </c>
      <c r="D270">
        <v>3</v>
      </c>
      <c r="E270">
        <v>70</v>
      </c>
    </row>
    <row r="271" spans="1:5" x14ac:dyDescent="0.25">
      <c r="A271">
        <v>11108148</v>
      </c>
      <c r="B271">
        <v>2052722</v>
      </c>
      <c r="C271">
        <v>0</v>
      </c>
      <c r="D271">
        <v>1</v>
      </c>
      <c r="E271">
        <v>0</v>
      </c>
    </row>
    <row r="272" spans="1:5" x14ac:dyDescent="0.25">
      <c r="A272">
        <v>11108149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>
        <v>11108149</v>
      </c>
      <c r="B273">
        <v>1902483</v>
      </c>
      <c r="C273">
        <v>0</v>
      </c>
      <c r="D273">
        <v>3</v>
      </c>
      <c r="E273">
        <v>0</v>
      </c>
    </row>
    <row r="274" spans="1:5" x14ac:dyDescent="0.25">
      <c r="A274">
        <v>11108150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>
        <v>11108150</v>
      </c>
      <c r="B275">
        <v>2052502</v>
      </c>
      <c r="C275">
        <v>0</v>
      </c>
      <c r="D275">
        <v>1</v>
      </c>
      <c r="E275">
        <v>0</v>
      </c>
    </row>
    <row r="276" spans="1:5" x14ac:dyDescent="0.25">
      <c r="A276">
        <v>11108152</v>
      </c>
      <c r="B276">
        <v>1902767</v>
      </c>
      <c r="C276">
        <v>1</v>
      </c>
      <c r="D276">
        <v>2</v>
      </c>
      <c r="E276">
        <v>70</v>
      </c>
    </row>
    <row r="277" spans="1:5" x14ac:dyDescent="0.25">
      <c r="A277">
        <v>11108152</v>
      </c>
      <c r="B277">
        <v>2053478</v>
      </c>
      <c r="C277">
        <v>0</v>
      </c>
      <c r="D277">
        <v>1</v>
      </c>
      <c r="E277">
        <v>0</v>
      </c>
    </row>
    <row r="278" spans="1:5" x14ac:dyDescent="0.25">
      <c r="A278">
        <v>11108153</v>
      </c>
      <c r="B278">
        <v>0</v>
      </c>
      <c r="C278">
        <v>1</v>
      </c>
      <c r="D278">
        <v>0</v>
      </c>
      <c r="E278">
        <v>70</v>
      </c>
    </row>
    <row r="279" spans="1:5" x14ac:dyDescent="0.25">
      <c r="A279">
        <v>11108153</v>
      </c>
      <c r="B279">
        <v>2056692</v>
      </c>
      <c r="C279">
        <v>0</v>
      </c>
      <c r="D279">
        <v>1</v>
      </c>
      <c r="E279">
        <v>0</v>
      </c>
    </row>
    <row r="280" spans="1:5" x14ac:dyDescent="0.25">
      <c r="A280">
        <v>11108155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>
        <v>11108155</v>
      </c>
      <c r="B281">
        <v>2052722</v>
      </c>
      <c r="C281">
        <v>0</v>
      </c>
      <c r="D281">
        <v>2</v>
      </c>
      <c r="E281">
        <v>0</v>
      </c>
    </row>
    <row r="282" spans="1:5" x14ac:dyDescent="0.25">
      <c r="A282">
        <v>11108157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>
        <v>11108157</v>
      </c>
      <c r="B283">
        <v>2053478</v>
      </c>
      <c r="C283">
        <v>0</v>
      </c>
      <c r="D283">
        <v>2</v>
      </c>
      <c r="E283">
        <v>0</v>
      </c>
    </row>
    <row r="284" spans="1:5" x14ac:dyDescent="0.25">
      <c r="A284">
        <v>11108158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>
        <v>11108158</v>
      </c>
      <c r="B285">
        <v>0</v>
      </c>
      <c r="C285">
        <v>1</v>
      </c>
      <c r="D285">
        <v>0</v>
      </c>
      <c r="E285">
        <v>25</v>
      </c>
    </row>
    <row r="286" spans="1:5" x14ac:dyDescent="0.25">
      <c r="A286">
        <v>11108334</v>
      </c>
      <c r="B286">
        <v>0</v>
      </c>
      <c r="C286">
        <v>1</v>
      </c>
      <c r="D286">
        <v>0</v>
      </c>
      <c r="E286">
        <v>90</v>
      </c>
    </row>
    <row r="287" spans="1:5" x14ac:dyDescent="0.25">
      <c r="A287">
        <v>11108334</v>
      </c>
      <c r="B287">
        <v>1414488</v>
      </c>
      <c r="C287">
        <v>1</v>
      </c>
      <c r="D287">
        <v>2</v>
      </c>
      <c r="E287">
        <v>30</v>
      </c>
    </row>
    <row r="288" spans="1:5" x14ac:dyDescent="0.25">
      <c r="A288">
        <v>11108361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>
        <v>11108361</v>
      </c>
      <c r="B289">
        <v>1414488</v>
      </c>
      <c r="C289">
        <v>1</v>
      </c>
      <c r="D289">
        <v>2</v>
      </c>
      <c r="E289">
        <v>30</v>
      </c>
    </row>
    <row r="290" spans="1:5" x14ac:dyDescent="0.25">
      <c r="A290">
        <v>11108382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>
        <v>11108382</v>
      </c>
      <c r="B291">
        <v>1414488</v>
      </c>
      <c r="C291">
        <v>1</v>
      </c>
      <c r="D291">
        <v>2</v>
      </c>
      <c r="E291">
        <v>30</v>
      </c>
    </row>
    <row r="292" spans="1:5" x14ac:dyDescent="0.25">
      <c r="A292">
        <v>11108386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>
        <v>11108386</v>
      </c>
      <c r="B293">
        <v>1414488</v>
      </c>
      <c r="C293">
        <v>1</v>
      </c>
      <c r="D293">
        <v>1</v>
      </c>
      <c r="E293">
        <v>30</v>
      </c>
    </row>
    <row r="294" spans="1:5" x14ac:dyDescent="0.25">
      <c r="A294">
        <v>11108592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>
        <v>11108592</v>
      </c>
      <c r="B295">
        <v>1414488</v>
      </c>
      <c r="C295">
        <v>1</v>
      </c>
      <c r="D295">
        <v>1</v>
      </c>
      <c r="E295">
        <v>30</v>
      </c>
    </row>
    <row r="296" spans="1:5" x14ac:dyDescent="0.25">
      <c r="A296">
        <v>11108723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>
        <v>11108723</v>
      </c>
      <c r="B297">
        <v>1414488</v>
      </c>
      <c r="C297">
        <v>1</v>
      </c>
      <c r="D297">
        <v>4</v>
      </c>
      <c r="E297">
        <v>30</v>
      </c>
    </row>
    <row r="298" spans="1:5" x14ac:dyDescent="0.25">
      <c r="A298">
        <v>11108828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>
        <v>11108828</v>
      </c>
      <c r="B299">
        <v>1414488</v>
      </c>
      <c r="C299">
        <v>1</v>
      </c>
      <c r="D299">
        <v>2</v>
      </c>
      <c r="E299">
        <v>30</v>
      </c>
    </row>
    <row r="300" spans="1:5" x14ac:dyDescent="0.25">
      <c r="A300">
        <v>11108900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>
        <v>11108900</v>
      </c>
      <c r="B301">
        <v>1414488</v>
      </c>
      <c r="C301">
        <v>1</v>
      </c>
      <c r="D301">
        <v>3</v>
      </c>
      <c r="E301">
        <v>30</v>
      </c>
    </row>
    <row r="302" spans="1:5" x14ac:dyDescent="0.25">
      <c r="A302">
        <v>11109070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>
        <v>11109070</v>
      </c>
      <c r="B303">
        <v>0</v>
      </c>
      <c r="C303">
        <v>1</v>
      </c>
      <c r="D303">
        <v>0</v>
      </c>
      <c r="E303">
        <v>30</v>
      </c>
    </row>
    <row r="304" spans="1:5" x14ac:dyDescent="0.25">
      <c r="A304">
        <v>11109089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>
        <v>11109089</v>
      </c>
      <c r="B305">
        <v>0</v>
      </c>
      <c r="C305">
        <v>1</v>
      </c>
      <c r="D305">
        <v>0</v>
      </c>
      <c r="E305">
        <v>30</v>
      </c>
    </row>
    <row r="306" spans="1:5" x14ac:dyDescent="0.25">
      <c r="A306">
        <v>11109129</v>
      </c>
      <c r="B306">
        <v>0</v>
      </c>
      <c r="C306">
        <v>1</v>
      </c>
      <c r="D306">
        <v>0</v>
      </c>
      <c r="E306">
        <v>90</v>
      </c>
    </row>
    <row r="307" spans="1:5" x14ac:dyDescent="0.25">
      <c r="A307">
        <v>11109129</v>
      </c>
      <c r="B307">
        <v>1414488</v>
      </c>
      <c r="C307">
        <v>1</v>
      </c>
      <c r="D307">
        <v>3</v>
      </c>
      <c r="E307">
        <v>30</v>
      </c>
    </row>
    <row r="308" spans="1:5" x14ac:dyDescent="0.25">
      <c r="A308">
        <v>11109153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>
        <v>11109153</v>
      </c>
      <c r="B309">
        <v>1414488</v>
      </c>
      <c r="C309">
        <v>1</v>
      </c>
      <c r="D309">
        <v>2</v>
      </c>
      <c r="E309">
        <v>30</v>
      </c>
    </row>
    <row r="310" spans="1:5" x14ac:dyDescent="0.25">
      <c r="A310">
        <v>11109173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>
        <v>11109173</v>
      </c>
      <c r="B311">
        <v>1414488</v>
      </c>
      <c r="C311">
        <v>1</v>
      </c>
      <c r="D311">
        <v>2</v>
      </c>
      <c r="E311">
        <v>30</v>
      </c>
    </row>
    <row r="312" spans="1:5" x14ac:dyDescent="0.25">
      <c r="A312">
        <v>11109179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>
        <v>11109179</v>
      </c>
      <c r="B313">
        <v>1414488</v>
      </c>
      <c r="C313">
        <v>1</v>
      </c>
      <c r="D313">
        <v>1</v>
      </c>
      <c r="E313">
        <v>30</v>
      </c>
    </row>
    <row r="314" spans="1:5" x14ac:dyDescent="0.25">
      <c r="A314">
        <v>11109249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>
        <v>11109249</v>
      </c>
      <c r="B315">
        <v>1414488</v>
      </c>
      <c r="C315">
        <v>1</v>
      </c>
      <c r="D315">
        <v>3</v>
      </c>
      <c r="E315">
        <v>30</v>
      </c>
    </row>
    <row r="316" spans="1:5" x14ac:dyDescent="0.25">
      <c r="A316">
        <v>11116131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>
        <v>11116131</v>
      </c>
      <c r="B317">
        <v>1902767</v>
      </c>
      <c r="C317">
        <v>1</v>
      </c>
      <c r="D317">
        <v>1</v>
      </c>
      <c r="E317">
        <v>70</v>
      </c>
    </row>
    <row r="318" spans="1:5" x14ac:dyDescent="0.25">
      <c r="A318">
        <v>11116179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>
        <v>11116179</v>
      </c>
      <c r="B319">
        <v>0</v>
      </c>
      <c r="C319">
        <v>1</v>
      </c>
      <c r="D319">
        <v>0</v>
      </c>
      <c r="E319">
        <v>30</v>
      </c>
    </row>
    <row r="320" spans="1:5" x14ac:dyDescent="0.25">
      <c r="A320">
        <v>11116361</v>
      </c>
      <c r="B320">
        <v>0</v>
      </c>
      <c r="C320">
        <v>1</v>
      </c>
      <c r="D320">
        <v>0</v>
      </c>
      <c r="E320">
        <v>90</v>
      </c>
    </row>
    <row r="321" spans="1:5" x14ac:dyDescent="0.25">
      <c r="A321">
        <v>11116361</v>
      </c>
      <c r="B321">
        <v>1414488</v>
      </c>
      <c r="C321">
        <v>1</v>
      </c>
      <c r="D321">
        <v>1</v>
      </c>
      <c r="E321">
        <v>30</v>
      </c>
    </row>
    <row r="322" spans="1:5" x14ac:dyDescent="0.25">
      <c r="A322">
        <v>11116844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>
        <v>11116844</v>
      </c>
      <c r="B323">
        <v>1414488</v>
      </c>
      <c r="C323">
        <v>1</v>
      </c>
      <c r="D323">
        <v>1</v>
      </c>
      <c r="E323">
        <v>30</v>
      </c>
    </row>
    <row r="324" spans="1:5" x14ac:dyDescent="0.25">
      <c r="A324">
        <v>11131960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>
        <v>11131960</v>
      </c>
      <c r="B325">
        <v>1902767</v>
      </c>
      <c r="C325">
        <v>1</v>
      </c>
      <c r="D325">
        <v>3</v>
      </c>
      <c r="E325">
        <v>70</v>
      </c>
    </row>
    <row r="326" spans="1:5" x14ac:dyDescent="0.25">
      <c r="A326">
        <v>11132312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>
        <v>11132312</v>
      </c>
      <c r="B327">
        <v>1902767</v>
      </c>
      <c r="C327">
        <v>1</v>
      </c>
      <c r="D327">
        <v>3</v>
      </c>
      <c r="E327">
        <v>70</v>
      </c>
    </row>
    <row r="328" spans="1:5" x14ac:dyDescent="0.25">
      <c r="A328">
        <v>11132313</v>
      </c>
      <c r="B328">
        <v>0</v>
      </c>
      <c r="C328">
        <v>1</v>
      </c>
      <c r="D328">
        <v>0</v>
      </c>
      <c r="E328">
        <v>90</v>
      </c>
    </row>
    <row r="329" spans="1:5" x14ac:dyDescent="0.25">
      <c r="A329">
        <v>11132313</v>
      </c>
      <c r="B329">
        <v>1902767</v>
      </c>
      <c r="C329">
        <v>1</v>
      </c>
      <c r="D329">
        <v>3</v>
      </c>
      <c r="E329">
        <v>70</v>
      </c>
    </row>
    <row r="330" spans="1:5" x14ac:dyDescent="0.25">
      <c r="A330">
        <v>11132344</v>
      </c>
      <c r="B330">
        <v>0</v>
      </c>
      <c r="C330">
        <v>1</v>
      </c>
      <c r="D330">
        <v>0</v>
      </c>
      <c r="E330">
        <v>90</v>
      </c>
    </row>
    <row r="331" spans="1:5" x14ac:dyDescent="0.25">
      <c r="A331">
        <v>11132344</v>
      </c>
      <c r="B331">
        <v>1902767</v>
      </c>
      <c r="C331">
        <v>1</v>
      </c>
      <c r="D331">
        <v>2</v>
      </c>
      <c r="E331">
        <v>70</v>
      </c>
    </row>
    <row r="332" spans="1:5" x14ac:dyDescent="0.25">
      <c r="A332">
        <v>11132737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>
        <v>11132737</v>
      </c>
      <c r="B333">
        <v>1902767</v>
      </c>
      <c r="C333">
        <v>1</v>
      </c>
      <c r="D333">
        <v>3</v>
      </c>
      <c r="E333">
        <v>70</v>
      </c>
    </row>
    <row r="334" spans="1:5" x14ac:dyDescent="0.25">
      <c r="A334">
        <v>11132919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>
        <v>11132919</v>
      </c>
      <c r="B335">
        <v>1902767</v>
      </c>
      <c r="C335">
        <v>1</v>
      </c>
      <c r="D335">
        <v>1</v>
      </c>
      <c r="E335">
        <v>70</v>
      </c>
    </row>
    <row r="336" spans="1:5" x14ac:dyDescent="0.25">
      <c r="A336">
        <v>11133090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>
        <v>11133090</v>
      </c>
      <c r="B337">
        <v>0</v>
      </c>
      <c r="C337">
        <v>1</v>
      </c>
      <c r="D337">
        <v>0</v>
      </c>
      <c r="E337">
        <v>30</v>
      </c>
    </row>
    <row r="338" spans="1:5" x14ac:dyDescent="0.25">
      <c r="A338">
        <v>11133184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>
        <v>11133184</v>
      </c>
      <c r="B339">
        <v>1902767</v>
      </c>
      <c r="C339">
        <v>1</v>
      </c>
      <c r="D339">
        <v>2</v>
      </c>
      <c r="E339">
        <v>70</v>
      </c>
    </row>
    <row r="340" spans="1:5" x14ac:dyDescent="0.25">
      <c r="A340">
        <v>11140046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>
        <v>11140046</v>
      </c>
      <c r="B341">
        <v>1414488</v>
      </c>
      <c r="C341">
        <v>1</v>
      </c>
      <c r="D341">
        <v>2</v>
      </c>
      <c r="E341">
        <v>30</v>
      </c>
    </row>
    <row r="342" spans="1:5" x14ac:dyDescent="0.25">
      <c r="A342">
        <v>11140197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>
        <v>11140197</v>
      </c>
      <c r="B343">
        <v>1902767</v>
      </c>
      <c r="C343">
        <v>1</v>
      </c>
      <c r="D343">
        <v>1</v>
      </c>
      <c r="E343">
        <v>70</v>
      </c>
    </row>
    <row r="344" spans="1:5" x14ac:dyDescent="0.25">
      <c r="A344">
        <v>11140301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>
        <v>11140301</v>
      </c>
      <c r="B345">
        <v>0</v>
      </c>
      <c r="C345">
        <v>1</v>
      </c>
      <c r="D345">
        <v>0</v>
      </c>
      <c r="E345">
        <v>30</v>
      </c>
    </row>
    <row r="346" spans="1:5" x14ac:dyDescent="0.25">
      <c r="A346">
        <v>11140666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>
        <v>11140666</v>
      </c>
      <c r="B347">
        <v>1902767</v>
      </c>
      <c r="C347">
        <v>1</v>
      </c>
      <c r="D347">
        <v>1</v>
      </c>
      <c r="E347">
        <v>70</v>
      </c>
    </row>
    <row r="348" spans="1:5" x14ac:dyDescent="0.25">
      <c r="A348">
        <v>11140926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>
        <v>11140926</v>
      </c>
      <c r="B349">
        <v>1902767</v>
      </c>
      <c r="C349">
        <v>1</v>
      </c>
      <c r="D349">
        <v>2</v>
      </c>
      <c r="E349">
        <v>70</v>
      </c>
    </row>
    <row r="350" spans="1:5" x14ac:dyDescent="0.25">
      <c r="A350">
        <v>11155251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>
        <v>11155251</v>
      </c>
      <c r="B351">
        <v>1414488</v>
      </c>
      <c r="C351">
        <v>1</v>
      </c>
      <c r="D351">
        <v>2</v>
      </c>
      <c r="E351">
        <v>30</v>
      </c>
    </row>
    <row r="352" spans="1:5" x14ac:dyDescent="0.25">
      <c r="A352">
        <v>11155852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>
        <v>11155852</v>
      </c>
      <c r="B353">
        <v>1414488</v>
      </c>
      <c r="C353">
        <v>1</v>
      </c>
      <c r="D353">
        <v>4</v>
      </c>
      <c r="E353">
        <v>29</v>
      </c>
    </row>
    <row r="354" spans="1:5" x14ac:dyDescent="0.25">
      <c r="A354">
        <v>11155860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>
        <v>11155860</v>
      </c>
      <c r="B355">
        <v>1414488</v>
      </c>
      <c r="C355">
        <v>1</v>
      </c>
      <c r="D355">
        <v>4</v>
      </c>
      <c r="E355">
        <v>80</v>
      </c>
    </row>
    <row r="356" spans="1:5" x14ac:dyDescent="0.25">
      <c r="A356">
        <v>11156206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>
        <v>11156206</v>
      </c>
      <c r="B357">
        <v>0</v>
      </c>
      <c r="C357">
        <v>1</v>
      </c>
      <c r="D357">
        <v>0</v>
      </c>
      <c r="E357">
        <v>30</v>
      </c>
    </row>
    <row r="358" spans="1:5" x14ac:dyDescent="0.25">
      <c r="A358">
        <v>11156380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>
        <v>11156380</v>
      </c>
      <c r="B359">
        <v>1902767</v>
      </c>
      <c r="C359">
        <v>1</v>
      </c>
      <c r="D359">
        <v>2</v>
      </c>
      <c r="E359">
        <v>70</v>
      </c>
    </row>
    <row r="360" spans="1:5" x14ac:dyDescent="0.25">
      <c r="A360">
        <v>11156429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>
        <v>11156431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>
        <v>11156431</v>
      </c>
      <c r="B362">
        <v>774547</v>
      </c>
      <c r="C362">
        <v>0</v>
      </c>
      <c r="D362">
        <v>1</v>
      </c>
      <c r="E362">
        <v>0</v>
      </c>
    </row>
    <row r="363" spans="1:5" x14ac:dyDescent="0.25">
      <c r="A363">
        <v>11156446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>
        <v>11156448</v>
      </c>
      <c r="B364">
        <v>0</v>
      </c>
      <c r="C364">
        <v>2</v>
      </c>
      <c r="D364">
        <v>0</v>
      </c>
      <c r="E364">
        <v>70</v>
      </c>
    </row>
    <row r="365" spans="1:5" x14ac:dyDescent="0.25">
      <c r="A365">
        <v>11156448</v>
      </c>
      <c r="B365">
        <v>1597416</v>
      </c>
      <c r="C365">
        <v>1</v>
      </c>
      <c r="D365">
        <v>1</v>
      </c>
      <c r="E365">
        <v>90</v>
      </c>
    </row>
    <row r="366" spans="1:5" x14ac:dyDescent="0.25">
      <c r="A366">
        <v>11163394</v>
      </c>
      <c r="B366">
        <v>0</v>
      </c>
      <c r="C366">
        <v>1</v>
      </c>
      <c r="D366">
        <v>0</v>
      </c>
      <c r="E366">
        <v>90</v>
      </c>
    </row>
    <row r="367" spans="1:5" x14ac:dyDescent="0.25">
      <c r="A367">
        <v>11163394</v>
      </c>
      <c r="B367">
        <v>1414488</v>
      </c>
      <c r="C367">
        <v>1</v>
      </c>
      <c r="D367">
        <v>1</v>
      </c>
      <c r="E367">
        <v>30</v>
      </c>
    </row>
    <row r="368" spans="1:5" x14ac:dyDescent="0.25">
      <c r="A368">
        <v>11163538</v>
      </c>
      <c r="B368">
        <v>0</v>
      </c>
      <c r="C368">
        <v>1</v>
      </c>
      <c r="D368">
        <v>0</v>
      </c>
      <c r="E368">
        <v>90</v>
      </c>
    </row>
    <row r="369" spans="1:5" x14ac:dyDescent="0.25">
      <c r="A369">
        <v>11163538</v>
      </c>
      <c r="B369">
        <v>1414488</v>
      </c>
      <c r="C369">
        <v>1</v>
      </c>
      <c r="D369">
        <v>2</v>
      </c>
      <c r="E369">
        <v>60</v>
      </c>
    </row>
    <row r="370" spans="1:5" x14ac:dyDescent="0.25">
      <c r="A370">
        <v>11163669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>
        <v>11163669</v>
      </c>
      <c r="B371">
        <v>1414488</v>
      </c>
      <c r="C371">
        <v>1</v>
      </c>
      <c r="D371">
        <v>3</v>
      </c>
      <c r="E371">
        <v>30</v>
      </c>
    </row>
    <row r="372" spans="1:5" x14ac:dyDescent="0.25">
      <c r="A372">
        <v>11163828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>
        <v>11163828</v>
      </c>
      <c r="B373">
        <v>1414488</v>
      </c>
      <c r="C373">
        <v>1</v>
      </c>
      <c r="D373">
        <v>3</v>
      </c>
      <c r="E373">
        <v>30</v>
      </c>
    </row>
    <row r="374" spans="1:5" x14ac:dyDescent="0.25">
      <c r="A374">
        <v>11164248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>
        <v>11164248</v>
      </c>
      <c r="B375">
        <v>1414488</v>
      </c>
      <c r="C375">
        <v>1</v>
      </c>
      <c r="D375">
        <v>1</v>
      </c>
      <c r="E375">
        <v>30</v>
      </c>
    </row>
    <row r="376" spans="1:5" x14ac:dyDescent="0.25">
      <c r="A376">
        <v>11171571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>
        <v>11171571</v>
      </c>
      <c r="B377">
        <v>1902767</v>
      </c>
      <c r="C377">
        <v>1</v>
      </c>
      <c r="D377">
        <v>1</v>
      </c>
      <c r="E377">
        <v>70</v>
      </c>
    </row>
    <row r="378" spans="1:5" x14ac:dyDescent="0.25">
      <c r="A378">
        <v>11179617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>
        <v>11179617</v>
      </c>
      <c r="B379">
        <v>1902767</v>
      </c>
      <c r="C379">
        <v>1</v>
      </c>
      <c r="D379">
        <v>2</v>
      </c>
      <c r="E379">
        <v>70</v>
      </c>
    </row>
    <row r="380" spans="1:5" x14ac:dyDescent="0.25">
      <c r="A380">
        <v>11179759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>
        <v>11179759</v>
      </c>
      <c r="B381">
        <v>0</v>
      </c>
      <c r="C381">
        <v>1</v>
      </c>
      <c r="D381">
        <v>0</v>
      </c>
      <c r="E381">
        <v>30</v>
      </c>
    </row>
    <row r="382" spans="1:5" x14ac:dyDescent="0.25">
      <c r="A382">
        <v>11180598</v>
      </c>
      <c r="B382">
        <v>0</v>
      </c>
      <c r="C382">
        <v>1</v>
      </c>
      <c r="D382">
        <v>0</v>
      </c>
      <c r="E382">
        <v>90</v>
      </c>
    </row>
    <row r="383" spans="1:5" x14ac:dyDescent="0.25">
      <c r="A383">
        <v>11180598</v>
      </c>
      <c r="B383">
        <v>1414488</v>
      </c>
      <c r="C383">
        <v>1</v>
      </c>
      <c r="D383">
        <v>4</v>
      </c>
      <c r="E383">
        <v>30</v>
      </c>
    </row>
    <row r="384" spans="1:5" x14ac:dyDescent="0.25">
      <c r="A384">
        <v>11180665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>
        <v>11180665</v>
      </c>
      <c r="B385">
        <v>1414488</v>
      </c>
      <c r="C385">
        <v>1</v>
      </c>
      <c r="D385">
        <v>3</v>
      </c>
      <c r="E385">
        <v>30</v>
      </c>
    </row>
    <row r="386" spans="1:5" x14ac:dyDescent="0.25">
      <c r="A386">
        <v>11180769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>
        <v>11180769</v>
      </c>
      <c r="B387">
        <v>1414488</v>
      </c>
      <c r="C387">
        <v>1</v>
      </c>
      <c r="D387">
        <v>2</v>
      </c>
      <c r="E387">
        <v>30</v>
      </c>
    </row>
    <row r="388" spans="1:5" x14ac:dyDescent="0.25">
      <c r="A388">
        <v>11180791</v>
      </c>
      <c r="B388">
        <v>0</v>
      </c>
      <c r="C388">
        <v>1</v>
      </c>
      <c r="D388">
        <v>0</v>
      </c>
      <c r="E388">
        <v>90</v>
      </c>
    </row>
    <row r="389" spans="1:5" x14ac:dyDescent="0.25">
      <c r="A389">
        <v>11180791</v>
      </c>
      <c r="B389">
        <v>1414488</v>
      </c>
      <c r="C389">
        <v>1</v>
      </c>
      <c r="D389">
        <v>2</v>
      </c>
      <c r="E389">
        <v>30</v>
      </c>
    </row>
    <row r="390" spans="1:5" x14ac:dyDescent="0.25">
      <c r="A390">
        <v>11180796</v>
      </c>
      <c r="B390">
        <v>0</v>
      </c>
      <c r="C390">
        <v>1</v>
      </c>
      <c r="D390">
        <v>0</v>
      </c>
      <c r="E390">
        <v>90</v>
      </c>
    </row>
    <row r="391" spans="1:5" x14ac:dyDescent="0.25">
      <c r="A391">
        <v>11180796</v>
      </c>
      <c r="B391">
        <v>1414488</v>
      </c>
      <c r="C391">
        <v>1</v>
      </c>
      <c r="D391">
        <v>1</v>
      </c>
      <c r="E391">
        <v>60</v>
      </c>
    </row>
    <row r="392" spans="1:5" x14ac:dyDescent="0.25">
      <c r="A392">
        <v>11180808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>
        <v>11180808</v>
      </c>
      <c r="B393">
        <v>1414488</v>
      </c>
      <c r="C393">
        <v>1</v>
      </c>
      <c r="D393">
        <v>4</v>
      </c>
      <c r="E393">
        <v>30</v>
      </c>
    </row>
    <row r="394" spans="1:5" x14ac:dyDescent="0.25">
      <c r="A394">
        <v>11180825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>
        <v>11180825</v>
      </c>
      <c r="B395">
        <v>1414488</v>
      </c>
      <c r="C395">
        <v>1</v>
      </c>
      <c r="D395">
        <v>3</v>
      </c>
      <c r="E395">
        <v>30</v>
      </c>
    </row>
    <row r="396" spans="1:5" x14ac:dyDescent="0.25">
      <c r="A396">
        <v>11180828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>
        <v>11180828</v>
      </c>
      <c r="B397">
        <v>1414488</v>
      </c>
      <c r="C397">
        <v>1</v>
      </c>
      <c r="D397">
        <v>2</v>
      </c>
      <c r="E397">
        <v>30</v>
      </c>
    </row>
    <row r="398" spans="1:5" x14ac:dyDescent="0.25">
      <c r="A398">
        <v>11180869</v>
      </c>
      <c r="B398">
        <v>0</v>
      </c>
      <c r="C398">
        <v>1</v>
      </c>
      <c r="D398">
        <v>0</v>
      </c>
      <c r="E398">
        <v>90</v>
      </c>
    </row>
    <row r="399" spans="1:5" x14ac:dyDescent="0.25">
      <c r="A399">
        <v>11180869</v>
      </c>
      <c r="B399">
        <v>1414488</v>
      </c>
      <c r="C399">
        <v>1</v>
      </c>
      <c r="D399">
        <v>3</v>
      </c>
      <c r="E399">
        <v>30</v>
      </c>
    </row>
    <row r="400" spans="1:5" x14ac:dyDescent="0.25">
      <c r="A400">
        <v>11181164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>
        <v>11181164</v>
      </c>
      <c r="B401">
        <v>1414488</v>
      </c>
      <c r="C401">
        <v>1</v>
      </c>
      <c r="D401">
        <v>3</v>
      </c>
      <c r="E401">
        <v>30</v>
      </c>
    </row>
    <row r="402" spans="1:5" x14ac:dyDescent="0.25">
      <c r="A402">
        <v>11181566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>
        <v>11181566</v>
      </c>
      <c r="B403">
        <v>1902767</v>
      </c>
      <c r="C403">
        <v>1</v>
      </c>
      <c r="D403">
        <v>1</v>
      </c>
      <c r="E403">
        <v>70</v>
      </c>
    </row>
    <row r="404" spans="1:5" x14ac:dyDescent="0.25">
      <c r="A404">
        <v>11182078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>
        <v>11182078</v>
      </c>
      <c r="B405">
        <v>1414488</v>
      </c>
      <c r="C405">
        <v>1</v>
      </c>
      <c r="D405">
        <v>2</v>
      </c>
      <c r="E405">
        <v>30</v>
      </c>
    </row>
    <row r="406" spans="1:5" x14ac:dyDescent="0.25">
      <c r="A406">
        <v>11182265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>
        <v>11182265</v>
      </c>
      <c r="B407">
        <v>1902767</v>
      </c>
      <c r="C407">
        <v>1</v>
      </c>
      <c r="D407">
        <v>2</v>
      </c>
      <c r="E407">
        <v>70</v>
      </c>
    </row>
    <row r="408" spans="1:5" x14ac:dyDescent="0.25">
      <c r="A408">
        <v>11182341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>
        <v>11182341</v>
      </c>
      <c r="B409">
        <v>1902767</v>
      </c>
      <c r="C409">
        <v>1</v>
      </c>
      <c r="D409">
        <v>1</v>
      </c>
      <c r="E409">
        <v>70</v>
      </c>
    </row>
    <row r="410" spans="1:5" x14ac:dyDescent="0.25">
      <c r="A410">
        <v>11182379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>
        <v>11182379</v>
      </c>
      <c r="B411">
        <v>1414488</v>
      </c>
      <c r="C411">
        <v>1</v>
      </c>
      <c r="D411">
        <v>1</v>
      </c>
      <c r="E411">
        <v>30</v>
      </c>
    </row>
    <row r="412" spans="1:5" x14ac:dyDescent="0.25">
      <c r="A412">
        <v>11182400</v>
      </c>
      <c r="B412">
        <v>0</v>
      </c>
      <c r="C412">
        <v>1</v>
      </c>
      <c r="D412">
        <v>0</v>
      </c>
      <c r="E412">
        <v>90</v>
      </c>
    </row>
    <row r="413" spans="1:5" x14ac:dyDescent="0.25">
      <c r="A413">
        <v>11182400</v>
      </c>
      <c r="B413">
        <v>1902767</v>
      </c>
      <c r="C413">
        <v>1</v>
      </c>
      <c r="D413">
        <v>1</v>
      </c>
      <c r="E413">
        <v>70</v>
      </c>
    </row>
    <row r="414" spans="1:5" x14ac:dyDescent="0.25">
      <c r="A414">
        <v>11182468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>
        <v>11182468</v>
      </c>
      <c r="B415">
        <v>1414488</v>
      </c>
      <c r="C415">
        <v>1</v>
      </c>
      <c r="D415">
        <v>2</v>
      </c>
      <c r="E415">
        <v>30</v>
      </c>
    </row>
    <row r="416" spans="1:5" x14ac:dyDescent="0.25">
      <c r="A416">
        <v>11182619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>
        <v>11182619</v>
      </c>
      <c r="B417">
        <v>1902767</v>
      </c>
      <c r="C417">
        <v>1</v>
      </c>
      <c r="D417">
        <v>1</v>
      </c>
      <c r="E417">
        <v>70</v>
      </c>
    </row>
    <row r="418" spans="1:5" x14ac:dyDescent="0.25">
      <c r="A418">
        <v>11182624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>
        <v>11182624</v>
      </c>
      <c r="B419">
        <v>1902767</v>
      </c>
      <c r="C419">
        <v>1</v>
      </c>
      <c r="D419">
        <v>4</v>
      </c>
      <c r="E419">
        <v>90</v>
      </c>
    </row>
    <row r="420" spans="1:5" x14ac:dyDescent="0.25">
      <c r="A420">
        <v>11182773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>
        <v>11182773</v>
      </c>
      <c r="B421">
        <v>1414488</v>
      </c>
      <c r="C421">
        <v>1</v>
      </c>
      <c r="D421">
        <v>1</v>
      </c>
      <c r="E421">
        <v>30</v>
      </c>
    </row>
    <row r="422" spans="1:5" x14ac:dyDescent="0.25">
      <c r="A422">
        <v>11183083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>
        <v>11183083</v>
      </c>
      <c r="B423">
        <v>1902767</v>
      </c>
      <c r="C423">
        <v>1</v>
      </c>
      <c r="D423">
        <v>3</v>
      </c>
      <c r="E423">
        <v>70</v>
      </c>
    </row>
    <row r="424" spans="1:5" x14ac:dyDescent="0.25">
      <c r="A424">
        <v>11183170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>
        <v>11183170</v>
      </c>
      <c r="B425">
        <v>1902767</v>
      </c>
      <c r="C425">
        <v>1</v>
      </c>
      <c r="D425">
        <v>2</v>
      </c>
      <c r="E425">
        <v>70</v>
      </c>
    </row>
    <row r="426" spans="1:5" x14ac:dyDescent="0.25">
      <c r="A426">
        <v>11183206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>
        <v>11183206</v>
      </c>
      <c r="B427">
        <v>1902767</v>
      </c>
      <c r="C427">
        <v>1</v>
      </c>
      <c r="D427">
        <v>3</v>
      </c>
      <c r="E427">
        <v>70</v>
      </c>
    </row>
    <row r="428" spans="1:5" x14ac:dyDescent="0.25">
      <c r="A428">
        <v>11183291</v>
      </c>
      <c r="B428">
        <v>0</v>
      </c>
      <c r="C428">
        <v>1</v>
      </c>
      <c r="D428">
        <v>0</v>
      </c>
      <c r="E428">
        <v>90</v>
      </c>
    </row>
    <row r="429" spans="1:5" x14ac:dyDescent="0.25">
      <c r="A429">
        <v>11183291</v>
      </c>
      <c r="B429">
        <v>1414488</v>
      </c>
      <c r="C429">
        <v>1</v>
      </c>
      <c r="D429">
        <v>1</v>
      </c>
      <c r="E429">
        <v>30</v>
      </c>
    </row>
    <row r="430" spans="1:5" x14ac:dyDescent="0.25">
      <c r="A430">
        <v>11183783</v>
      </c>
      <c r="B430">
        <v>972318</v>
      </c>
      <c r="C430">
        <v>1</v>
      </c>
      <c r="D430">
        <v>1</v>
      </c>
      <c r="E430">
        <v>90</v>
      </c>
    </row>
    <row r="431" spans="1:5" x14ac:dyDescent="0.25">
      <c r="A431">
        <v>11183783</v>
      </c>
      <c r="B431">
        <v>1902767</v>
      </c>
      <c r="C431">
        <v>1</v>
      </c>
      <c r="D431">
        <v>1</v>
      </c>
      <c r="E431">
        <v>70</v>
      </c>
    </row>
    <row r="432" spans="1:5" x14ac:dyDescent="0.25">
      <c r="A432">
        <v>11183873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>
        <v>11183873</v>
      </c>
      <c r="B433">
        <v>1902767</v>
      </c>
      <c r="C433">
        <v>1</v>
      </c>
      <c r="D433">
        <v>2</v>
      </c>
      <c r="E433">
        <v>70</v>
      </c>
    </row>
    <row r="434" spans="1:5" x14ac:dyDescent="0.25">
      <c r="A434">
        <v>11184419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>
        <v>11184419</v>
      </c>
      <c r="B435">
        <v>1902767</v>
      </c>
      <c r="C435">
        <v>1</v>
      </c>
      <c r="D435">
        <v>2</v>
      </c>
      <c r="E435">
        <v>70</v>
      </c>
    </row>
    <row r="436" spans="1:5" x14ac:dyDescent="0.25">
      <c r="A436">
        <v>11184491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>
        <v>11184491</v>
      </c>
      <c r="B437">
        <v>1902767</v>
      </c>
      <c r="C437">
        <v>1</v>
      </c>
      <c r="D437">
        <v>1</v>
      </c>
      <c r="E437">
        <v>70</v>
      </c>
    </row>
    <row r="438" spans="1:5" x14ac:dyDescent="0.25">
      <c r="A438">
        <v>11184588</v>
      </c>
      <c r="B438">
        <v>0</v>
      </c>
      <c r="C438">
        <v>1</v>
      </c>
      <c r="D438">
        <v>0</v>
      </c>
      <c r="E438">
        <v>90</v>
      </c>
    </row>
    <row r="439" spans="1:5" x14ac:dyDescent="0.25">
      <c r="A439">
        <v>11184588</v>
      </c>
      <c r="B439">
        <v>1902767</v>
      </c>
      <c r="C439">
        <v>1</v>
      </c>
      <c r="D439">
        <v>2</v>
      </c>
      <c r="E439">
        <v>70</v>
      </c>
    </row>
    <row r="440" spans="1:5" x14ac:dyDescent="0.25">
      <c r="A440">
        <v>11185605</v>
      </c>
      <c r="B440">
        <v>0</v>
      </c>
      <c r="C440">
        <v>1</v>
      </c>
      <c r="D440">
        <v>0</v>
      </c>
      <c r="E440">
        <v>90</v>
      </c>
    </row>
    <row r="441" spans="1:5" x14ac:dyDescent="0.25">
      <c r="A441">
        <v>11185605</v>
      </c>
      <c r="B441">
        <v>1902767</v>
      </c>
      <c r="C441">
        <v>1</v>
      </c>
      <c r="D441">
        <v>3</v>
      </c>
      <c r="E441">
        <v>70</v>
      </c>
    </row>
    <row r="442" spans="1:5" x14ac:dyDescent="0.25">
      <c r="A442">
        <v>11185655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>
        <v>11185655</v>
      </c>
      <c r="B443">
        <v>0</v>
      </c>
      <c r="C443">
        <v>1</v>
      </c>
      <c r="D443">
        <v>0</v>
      </c>
      <c r="E443">
        <v>70</v>
      </c>
    </row>
    <row r="444" spans="1:5" x14ac:dyDescent="0.25">
      <c r="A444">
        <v>11185726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>
        <v>11185726</v>
      </c>
      <c r="B445">
        <v>1902767</v>
      </c>
      <c r="C445">
        <v>1</v>
      </c>
      <c r="D445">
        <v>2</v>
      </c>
      <c r="E445">
        <v>70</v>
      </c>
    </row>
    <row r="446" spans="1:5" x14ac:dyDescent="0.25">
      <c r="A446">
        <v>11186527</v>
      </c>
      <c r="B446">
        <v>0</v>
      </c>
      <c r="C446">
        <v>1</v>
      </c>
      <c r="D446">
        <v>0</v>
      </c>
      <c r="E446">
        <v>90</v>
      </c>
    </row>
    <row r="447" spans="1:5" x14ac:dyDescent="0.25">
      <c r="A447">
        <v>11186527</v>
      </c>
      <c r="B447">
        <v>1414488</v>
      </c>
      <c r="C447">
        <v>1</v>
      </c>
      <c r="D447">
        <v>3</v>
      </c>
      <c r="E447">
        <v>30</v>
      </c>
    </row>
    <row r="448" spans="1:5" x14ac:dyDescent="0.25">
      <c r="A448">
        <v>11186727</v>
      </c>
      <c r="B448">
        <v>0</v>
      </c>
      <c r="C448">
        <v>1</v>
      </c>
      <c r="D448">
        <v>0</v>
      </c>
      <c r="E448">
        <v>90</v>
      </c>
    </row>
    <row r="449" spans="1:5" x14ac:dyDescent="0.25">
      <c r="A449">
        <v>11186727</v>
      </c>
      <c r="B449">
        <v>1902767</v>
      </c>
      <c r="C449">
        <v>1</v>
      </c>
      <c r="D449">
        <v>1</v>
      </c>
      <c r="E449">
        <v>70</v>
      </c>
    </row>
    <row r="450" spans="1:5" x14ac:dyDescent="0.25">
      <c r="A450">
        <v>11186951</v>
      </c>
      <c r="B450">
        <v>0</v>
      </c>
      <c r="C450">
        <v>1</v>
      </c>
      <c r="D450">
        <v>0</v>
      </c>
      <c r="E450">
        <v>90</v>
      </c>
    </row>
    <row r="451" spans="1:5" x14ac:dyDescent="0.25">
      <c r="A451">
        <v>11186951</v>
      </c>
      <c r="B451">
        <v>1902767</v>
      </c>
      <c r="C451">
        <v>1</v>
      </c>
      <c r="D451">
        <v>1</v>
      </c>
      <c r="E451">
        <v>70</v>
      </c>
    </row>
    <row r="452" spans="1:5" x14ac:dyDescent="0.25">
      <c r="A452">
        <v>11186974</v>
      </c>
      <c r="B452">
        <v>0</v>
      </c>
      <c r="C452">
        <v>1</v>
      </c>
      <c r="D452">
        <v>0</v>
      </c>
      <c r="E452">
        <v>90</v>
      </c>
    </row>
    <row r="453" spans="1:5" x14ac:dyDescent="0.25">
      <c r="A453">
        <v>11186974</v>
      </c>
      <c r="B453">
        <v>1902767</v>
      </c>
      <c r="C453">
        <v>1</v>
      </c>
      <c r="D453">
        <v>3</v>
      </c>
      <c r="E453">
        <v>70</v>
      </c>
    </row>
    <row r="454" spans="1:5" x14ac:dyDescent="0.25">
      <c r="A454">
        <v>11187032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>
        <v>11187032</v>
      </c>
      <c r="B455">
        <v>26877</v>
      </c>
      <c r="C455">
        <v>0</v>
      </c>
      <c r="D455">
        <v>2</v>
      </c>
      <c r="E455">
        <v>0</v>
      </c>
    </row>
    <row r="456" spans="1:5" x14ac:dyDescent="0.25">
      <c r="A456">
        <v>11187034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>
        <v>11187037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>
        <v>11187041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>
        <v>11187041</v>
      </c>
      <c r="B459">
        <v>0</v>
      </c>
      <c r="C459">
        <v>1</v>
      </c>
      <c r="D459">
        <v>0</v>
      </c>
      <c r="E459">
        <v>90</v>
      </c>
    </row>
    <row r="460" spans="1:5" x14ac:dyDescent="0.25">
      <c r="A460">
        <v>11187131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>
        <v>11187131</v>
      </c>
      <c r="B461">
        <v>1902767</v>
      </c>
      <c r="C461">
        <v>1</v>
      </c>
      <c r="D461">
        <v>2</v>
      </c>
      <c r="E461">
        <v>70</v>
      </c>
    </row>
    <row r="462" spans="1:5" x14ac:dyDescent="0.25">
      <c r="A462">
        <v>11187137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>
        <v>11187137</v>
      </c>
      <c r="B463">
        <v>1902767</v>
      </c>
      <c r="C463">
        <v>1</v>
      </c>
      <c r="D463">
        <v>2</v>
      </c>
      <c r="E463">
        <v>70</v>
      </c>
    </row>
    <row r="464" spans="1:5" x14ac:dyDescent="0.25">
      <c r="A464">
        <v>11187142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>
        <v>11187142</v>
      </c>
      <c r="B465">
        <v>0</v>
      </c>
      <c r="C465">
        <v>1</v>
      </c>
      <c r="D465">
        <v>0</v>
      </c>
      <c r="E465">
        <v>70</v>
      </c>
    </row>
    <row r="466" spans="1:5" x14ac:dyDescent="0.25">
      <c r="A466">
        <v>11187215</v>
      </c>
      <c r="B466">
        <v>0</v>
      </c>
      <c r="C466">
        <v>1</v>
      </c>
      <c r="D466">
        <v>0</v>
      </c>
      <c r="E466">
        <v>70</v>
      </c>
    </row>
    <row r="467" spans="1:5" x14ac:dyDescent="0.25">
      <c r="A467">
        <v>11187215</v>
      </c>
      <c r="B467">
        <v>0</v>
      </c>
      <c r="C467">
        <v>1</v>
      </c>
      <c r="D467">
        <v>0</v>
      </c>
      <c r="E467">
        <v>90</v>
      </c>
    </row>
    <row r="468" spans="1:5" x14ac:dyDescent="0.25">
      <c r="A468">
        <v>11187345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>
        <v>11187345</v>
      </c>
      <c r="B469">
        <v>1902767</v>
      </c>
      <c r="C469">
        <v>1</v>
      </c>
      <c r="D469">
        <v>2</v>
      </c>
      <c r="E469">
        <v>70</v>
      </c>
    </row>
    <row r="470" spans="1:5" x14ac:dyDescent="0.25">
      <c r="A470">
        <v>11187462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>
        <v>11187462</v>
      </c>
      <c r="B471">
        <v>1902767</v>
      </c>
      <c r="C471">
        <v>1</v>
      </c>
      <c r="D471">
        <v>3</v>
      </c>
      <c r="E471">
        <v>70</v>
      </c>
    </row>
    <row r="472" spans="1:5" x14ac:dyDescent="0.25">
      <c r="A472">
        <v>11187519</v>
      </c>
      <c r="B472">
        <v>990223</v>
      </c>
      <c r="C472">
        <v>0</v>
      </c>
      <c r="D472">
        <v>2</v>
      </c>
      <c r="E472">
        <v>0</v>
      </c>
    </row>
    <row r="473" spans="1:5" x14ac:dyDescent="0.25">
      <c r="A473">
        <v>11187519</v>
      </c>
      <c r="B473">
        <v>1578600</v>
      </c>
      <c r="C473">
        <v>0</v>
      </c>
      <c r="D473">
        <v>1</v>
      </c>
      <c r="E473">
        <v>0</v>
      </c>
    </row>
    <row r="474" spans="1:5" x14ac:dyDescent="0.25">
      <c r="A474">
        <v>11187521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>
        <v>11187521</v>
      </c>
      <c r="B475">
        <v>990223</v>
      </c>
      <c r="C475">
        <v>0</v>
      </c>
      <c r="D475">
        <v>1</v>
      </c>
      <c r="E475">
        <v>0</v>
      </c>
    </row>
    <row r="476" spans="1:5" x14ac:dyDescent="0.25">
      <c r="A476">
        <v>11187522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>
        <v>11187527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>
        <v>11187527</v>
      </c>
      <c r="B478">
        <v>710569</v>
      </c>
      <c r="C478">
        <v>0</v>
      </c>
      <c r="D478">
        <v>2</v>
      </c>
      <c r="E478">
        <v>0</v>
      </c>
    </row>
    <row r="479" spans="1:5" x14ac:dyDescent="0.25">
      <c r="A479">
        <v>11187528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>
        <v>11187528</v>
      </c>
      <c r="B480">
        <v>710569</v>
      </c>
      <c r="C480">
        <v>0</v>
      </c>
      <c r="D480">
        <v>4</v>
      </c>
      <c r="E480">
        <v>0</v>
      </c>
    </row>
    <row r="481" spans="1:5" x14ac:dyDescent="0.25">
      <c r="A481">
        <v>11187562</v>
      </c>
      <c r="B481">
        <v>1590641</v>
      </c>
      <c r="C481">
        <v>0</v>
      </c>
      <c r="D481">
        <v>2</v>
      </c>
      <c r="E481">
        <v>0</v>
      </c>
    </row>
    <row r="482" spans="1:5" x14ac:dyDescent="0.25">
      <c r="A482">
        <v>11187562</v>
      </c>
      <c r="B482">
        <v>1902440</v>
      </c>
      <c r="C482">
        <v>1</v>
      </c>
      <c r="D482">
        <v>4</v>
      </c>
      <c r="E482">
        <v>90</v>
      </c>
    </row>
    <row r="483" spans="1:5" x14ac:dyDescent="0.25">
      <c r="A483">
        <v>11187564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11187564</v>
      </c>
      <c r="B484">
        <v>0</v>
      </c>
      <c r="C484">
        <v>1</v>
      </c>
      <c r="D484">
        <v>0</v>
      </c>
      <c r="E484">
        <v>53</v>
      </c>
    </row>
    <row r="485" spans="1:5" x14ac:dyDescent="0.25">
      <c r="A485">
        <v>11187565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>
        <v>11187565</v>
      </c>
      <c r="B486">
        <v>1902440</v>
      </c>
      <c r="C486">
        <v>1</v>
      </c>
      <c r="D486">
        <v>2</v>
      </c>
      <c r="E486">
        <v>90</v>
      </c>
    </row>
    <row r="487" spans="1:5" x14ac:dyDescent="0.25">
      <c r="A487">
        <v>11187734</v>
      </c>
      <c r="B487">
        <v>247002</v>
      </c>
      <c r="C487">
        <v>0</v>
      </c>
      <c r="D487">
        <v>1</v>
      </c>
      <c r="E487">
        <v>0</v>
      </c>
    </row>
    <row r="488" spans="1:5" x14ac:dyDescent="0.25">
      <c r="A488">
        <v>11187734</v>
      </c>
      <c r="B488">
        <v>1902767</v>
      </c>
      <c r="C488">
        <v>1</v>
      </c>
      <c r="D488">
        <v>2</v>
      </c>
      <c r="E488">
        <v>70</v>
      </c>
    </row>
    <row r="489" spans="1:5" x14ac:dyDescent="0.25">
      <c r="A489">
        <v>11187801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>
        <v>11187801</v>
      </c>
      <c r="B490">
        <v>1902767</v>
      </c>
      <c r="C490">
        <v>1</v>
      </c>
      <c r="D490">
        <v>5</v>
      </c>
      <c r="E490">
        <v>70</v>
      </c>
    </row>
    <row r="491" spans="1:5" x14ac:dyDescent="0.25">
      <c r="A491">
        <v>11188013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>
        <v>11188013</v>
      </c>
      <c r="B492">
        <v>1414488</v>
      </c>
      <c r="C492">
        <v>1</v>
      </c>
      <c r="D492">
        <v>2</v>
      </c>
      <c r="E492">
        <v>30</v>
      </c>
    </row>
    <row r="493" spans="1:5" x14ac:dyDescent="0.25">
      <c r="A493">
        <v>11188576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>
        <v>11188576</v>
      </c>
      <c r="B494">
        <v>313413</v>
      </c>
      <c r="C494">
        <v>0</v>
      </c>
      <c r="D494">
        <v>1</v>
      </c>
      <c r="E494">
        <v>0</v>
      </c>
    </row>
    <row r="495" spans="1:5" x14ac:dyDescent="0.25">
      <c r="A495">
        <v>11188579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>
        <v>11188579</v>
      </c>
      <c r="B496">
        <v>1593528</v>
      </c>
      <c r="C496">
        <v>0</v>
      </c>
      <c r="D496">
        <v>1</v>
      </c>
      <c r="E496">
        <v>0</v>
      </c>
    </row>
    <row r="497" spans="1:5" x14ac:dyDescent="0.25">
      <c r="A497">
        <v>11188582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>
        <v>11188600</v>
      </c>
      <c r="B498">
        <v>137672</v>
      </c>
      <c r="C498">
        <v>0</v>
      </c>
      <c r="D498">
        <v>2</v>
      </c>
      <c r="E498">
        <v>0</v>
      </c>
    </row>
    <row r="499" spans="1:5" x14ac:dyDescent="0.25">
      <c r="A499">
        <v>11188600</v>
      </c>
      <c r="B499">
        <v>435389</v>
      </c>
      <c r="C499">
        <v>0</v>
      </c>
      <c r="D499">
        <v>1</v>
      </c>
      <c r="E499">
        <v>0</v>
      </c>
    </row>
    <row r="500" spans="1:5" x14ac:dyDescent="0.25">
      <c r="A500">
        <v>11188690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>
        <v>11188690</v>
      </c>
      <c r="B501">
        <v>1902767</v>
      </c>
      <c r="C501">
        <v>1</v>
      </c>
      <c r="D501">
        <v>1</v>
      </c>
      <c r="E501">
        <v>70</v>
      </c>
    </row>
    <row r="502" spans="1:5" x14ac:dyDescent="0.25">
      <c r="A502">
        <v>11188724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>
        <v>11188724</v>
      </c>
      <c r="B503">
        <v>1414488</v>
      </c>
      <c r="C503">
        <v>1</v>
      </c>
      <c r="D503">
        <v>2</v>
      </c>
      <c r="E503">
        <v>30</v>
      </c>
    </row>
    <row r="504" spans="1:5" x14ac:dyDescent="0.25">
      <c r="A504">
        <v>11189017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>
        <v>11189017</v>
      </c>
      <c r="B505">
        <v>1414488</v>
      </c>
      <c r="C505">
        <v>1</v>
      </c>
      <c r="D505">
        <v>4</v>
      </c>
      <c r="E505">
        <v>30</v>
      </c>
    </row>
    <row r="506" spans="1:5" x14ac:dyDescent="0.25">
      <c r="A506">
        <v>11189071</v>
      </c>
      <c r="B506">
        <v>772178</v>
      </c>
      <c r="C506">
        <v>0</v>
      </c>
      <c r="D506">
        <v>1</v>
      </c>
      <c r="E506">
        <v>0</v>
      </c>
    </row>
    <row r="507" spans="1:5" x14ac:dyDescent="0.25">
      <c r="A507">
        <v>11189071</v>
      </c>
      <c r="B507">
        <v>1414488</v>
      </c>
      <c r="C507">
        <v>1</v>
      </c>
      <c r="D507">
        <v>5</v>
      </c>
      <c r="E507">
        <v>80</v>
      </c>
    </row>
    <row r="508" spans="1:5" x14ac:dyDescent="0.25">
      <c r="A508">
        <v>11189226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>
        <v>11189226</v>
      </c>
      <c r="B509">
        <v>0</v>
      </c>
      <c r="C509">
        <v>1</v>
      </c>
      <c r="D509">
        <v>0</v>
      </c>
      <c r="E509">
        <v>70</v>
      </c>
    </row>
    <row r="510" spans="1:5" x14ac:dyDescent="0.25">
      <c r="A510">
        <v>11189491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>
        <v>11189491</v>
      </c>
      <c r="B511">
        <v>1414488</v>
      </c>
      <c r="C511">
        <v>1</v>
      </c>
      <c r="D511">
        <v>3</v>
      </c>
      <c r="E511">
        <v>30</v>
      </c>
    </row>
    <row r="512" spans="1:5" x14ac:dyDescent="0.25">
      <c r="A512">
        <v>11189693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>
        <v>11189693</v>
      </c>
      <c r="B513">
        <v>1414488</v>
      </c>
      <c r="C513">
        <v>1</v>
      </c>
      <c r="D513">
        <v>2</v>
      </c>
      <c r="E513">
        <v>30</v>
      </c>
    </row>
    <row r="514" spans="1:5" x14ac:dyDescent="0.25">
      <c r="A514">
        <v>11190055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>
        <v>11190055</v>
      </c>
      <c r="B515">
        <v>1902767</v>
      </c>
      <c r="C515">
        <v>1</v>
      </c>
      <c r="D515">
        <v>3</v>
      </c>
      <c r="E515">
        <v>70</v>
      </c>
    </row>
    <row r="516" spans="1:5" x14ac:dyDescent="0.25">
      <c r="A516">
        <v>11190086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>
        <v>11190086</v>
      </c>
      <c r="B517">
        <v>1414488</v>
      </c>
      <c r="C517">
        <v>1</v>
      </c>
      <c r="D517">
        <v>2</v>
      </c>
      <c r="E517">
        <v>30</v>
      </c>
    </row>
    <row r="518" spans="1:5" x14ac:dyDescent="0.25">
      <c r="A518">
        <v>11190163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>
        <v>11190163</v>
      </c>
      <c r="B519">
        <v>0</v>
      </c>
      <c r="C519">
        <v>1</v>
      </c>
      <c r="D519">
        <v>0</v>
      </c>
      <c r="E519">
        <v>30</v>
      </c>
    </row>
    <row r="520" spans="1:5" x14ac:dyDescent="0.25">
      <c r="A520">
        <v>11190176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>
        <v>11190176</v>
      </c>
      <c r="B521">
        <v>1414488</v>
      </c>
      <c r="C521">
        <v>1</v>
      </c>
      <c r="D521">
        <v>2</v>
      </c>
      <c r="E521">
        <v>30</v>
      </c>
    </row>
    <row r="522" spans="1:5" x14ac:dyDescent="0.25">
      <c r="A522">
        <v>11190705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>
        <v>11190705</v>
      </c>
      <c r="B523">
        <v>1414488</v>
      </c>
      <c r="C523">
        <v>1</v>
      </c>
      <c r="D523">
        <v>2</v>
      </c>
      <c r="E523">
        <v>10</v>
      </c>
    </row>
    <row r="524" spans="1:5" x14ac:dyDescent="0.25">
      <c r="A524">
        <v>11191070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>
        <v>11191070</v>
      </c>
      <c r="B525">
        <v>1902767</v>
      </c>
      <c r="C525">
        <v>1</v>
      </c>
      <c r="D525">
        <v>2</v>
      </c>
      <c r="E525">
        <v>70</v>
      </c>
    </row>
    <row r="526" spans="1:5" x14ac:dyDescent="0.25">
      <c r="A526">
        <v>11191673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>
        <v>11191673</v>
      </c>
      <c r="B527">
        <v>2053763</v>
      </c>
      <c r="C527">
        <v>0</v>
      </c>
      <c r="D527">
        <v>2</v>
      </c>
      <c r="E527">
        <v>0</v>
      </c>
    </row>
    <row r="528" spans="1:5" x14ac:dyDescent="0.25">
      <c r="A528">
        <v>11191678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>
        <v>11191678</v>
      </c>
      <c r="B529">
        <v>1926275</v>
      </c>
      <c r="C529">
        <v>1</v>
      </c>
      <c r="D529">
        <v>3</v>
      </c>
      <c r="E529">
        <v>90</v>
      </c>
    </row>
    <row r="530" spans="1:5" x14ac:dyDescent="0.25">
      <c r="A530">
        <v>11191680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>
        <v>11191680</v>
      </c>
      <c r="B531">
        <v>2055916</v>
      </c>
      <c r="C531">
        <v>1</v>
      </c>
      <c r="D531">
        <v>3</v>
      </c>
      <c r="E531">
        <v>68</v>
      </c>
    </row>
    <row r="532" spans="1:5" x14ac:dyDescent="0.25">
      <c r="A532">
        <v>11191683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>
        <v>11191683</v>
      </c>
      <c r="B533">
        <v>117832</v>
      </c>
      <c r="C533">
        <v>0</v>
      </c>
      <c r="D533">
        <v>1</v>
      </c>
      <c r="E533">
        <v>0</v>
      </c>
    </row>
    <row r="534" spans="1:5" x14ac:dyDescent="0.25">
      <c r="A534">
        <v>11191889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>
        <v>11191889</v>
      </c>
      <c r="B535">
        <v>1902767</v>
      </c>
      <c r="C535">
        <v>1</v>
      </c>
      <c r="D535">
        <v>1</v>
      </c>
      <c r="E535">
        <v>70</v>
      </c>
    </row>
    <row r="536" spans="1:5" x14ac:dyDescent="0.25">
      <c r="A536">
        <v>11191926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>
        <v>11191926</v>
      </c>
      <c r="B537">
        <v>1414488</v>
      </c>
      <c r="C537">
        <v>1</v>
      </c>
      <c r="D537">
        <v>4</v>
      </c>
      <c r="E537">
        <v>30</v>
      </c>
    </row>
    <row r="538" spans="1:5" x14ac:dyDescent="0.25">
      <c r="A538">
        <v>11192117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>
        <v>11192117</v>
      </c>
      <c r="B539">
        <v>1902767</v>
      </c>
      <c r="C539">
        <v>1</v>
      </c>
      <c r="D539">
        <v>3</v>
      </c>
      <c r="E539">
        <v>70</v>
      </c>
    </row>
    <row r="540" spans="1:5" x14ac:dyDescent="0.25">
      <c r="A540">
        <v>11192150</v>
      </c>
      <c r="B540">
        <v>0</v>
      </c>
      <c r="C540">
        <v>1</v>
      </c>
      <c r="D540">
        <v>0</v>
      </c>
      <c r="E540">
        <v>30</v>
      </c>
    </row>
    <row r="541" spans="1:5" x14ac:dyDescent="0.25">
      <c r="A541">
        <v>11192150</v>
      </c>
      <c r="B541">
        <v>63028</v>
      </c>
      <c r="C541">
        <v>0</v>
      </c>
      <c r="D541">
        <v>2</v>
      </c>
      <c r="E541">
        <v>0</v>
      </c>
    </row>
    <row r="542" spans="1:5" x14ac:dyDescent="0.25">
      <c r="A542">
        <v>11192168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>
        <v>11192168</v>
      </c>
      <c r="B543">
        <v>1414488</v>
      </c>
      <c r="C543">
        <v>1</v>
      </c>
      <c r="D543">
        <v>1</v>
      </c>
      <c r="E543">
        <v>30</v>
      </c>
    </row>
    <row r="544" spans="1:5" x14ac:dyDescent="0.25">
      <c r="A544">
        <v>11192172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>
        <v>11192172</v>
      </c>
      <c r="B545">
        <v>1414488</v>
      </c>
      <c r="C545">
        <v>1</v>
      </c>
      <c r="D545">
        <v>2</v>
      </c>
      <c r="E545">
        <v>30</v>
      </c>
    </row>
    <row r="546" spans="1:5" x14ac:dyDescent="0.25">
      <c r="A546">
        <v>11192173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>
        <v>11192173</v>
      </c>
      <c r="B547">
        <v>1414488</v>
      </c>
      <c r="C547">
        <v>1</v>
      </c>
      <c r="D547">
        <v>1</v>
      </c>
      <c r="E547">
        <v>30</v>
      </c>
    </row>
    <row r="548" spans="1:5" x14ac:dyDescent="0.25">
      <c r="A548">
        <v>11192246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>
        <v>11192246</v>
      </c>
      <c r="B549">
        <v>0</v>
      </c>
      <c r="C549">
        <v>1</v>
      </c>
      <c r="D549">
        <v>0</v>
      </c>
      <c r="E549">
        <v>30</v>
      </c>
    </row>
    <row r="550" spans="1:5" x14ac:dyDescent="0.25">
      <c r="A550">
        <v>11192269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>
        <v>11192269</v>
      </c>
      <c r="B551">
        <v>1902767</v>
      </c>
      <c r="C551">
        <v>1</v>
      </c>
      <c r="D551">
        <v>4</v>
      </c>
      <c r="E551">
        <v>70</v>
      </c>
    </row>
    <row r="552" spans="1:5" x14ac:dyDescent="0.25">
      <c r="A552">
        <v>11192283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>
        <v>11192283</v>
      </c>
      <c r="B553">
        <v>1902767</v>
      </c>
      <c r="C553">
        <v>1</v>
      </c>
      <c r="D553">
        <v>1</v>
      </c>
      <c r="E553">
        <v>70</v>
      </c>
    </row>
    <row r="554" spans="1:5" x14ac:dyDescent="0.25">
      <c r="A554">
        <v>11192420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>
        <v>11192420</v>
      </c>
      <c r="B555">
        <v>0</v>
      </c>
      <c r="C555">
        <v>1</v>
      </c>
      <c r="D555">
        <v>0</v>
      </c>
      <c r="E555">
        <v>70</v>
      </c>
    </row>
    <row r="556" spans="1:5" x14ac:dyDescent="0.25">
      <c r="A556">
        <v>11192428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>
        <v>11192428</v>
      </c>
      <c r="B557">
        <v>0</v>
      </c>
      <c r="C557">
        <v>1</v>
      </c>
      <c r="D557">
        <v>0</v>
      </c>
      <c r="E557">
        <v>30</v>
      </c>
    </row>
    <row r="558" spans="1:5" x14ac:dyDescent="0.25">
      <c r="A558">
        <v>11192431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>
        <v>11192431</v>
      </c>
      <c r="B559">
        <v>1902767</v>
      </c>
      <c r="C559">
        <v>1</v>
      </c>
      <c r="D559">
        <v>3</v>
      </c>
      <c r="E559">
        <v>70</v>
      </c>
    </row>
    <row r="560" spans="1:5" x14ac:dyDescent="0.25">
      <c r="A560">
        <v>11192446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>
        <v>11192446</v>
      </c>
      <c r="B561">
        <v>1414488</v>
      </c>
      <c r="C561">
        <v>1</v>
      </c>
      <c r="D561">
        <v>2</v>
      </c>
      <c r="E561">
        <v>30</v>
      </c>
    </row>
    <row r="562" spans="1:5" x14ac:dyDescent="0.25">
      <c r="A562">
        <v>11192469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>
        <v>11192469</v>
      </c>
      <c r="B563">
        <v>1902767</v>
      </c>
      <c r="C563">
        <v>1</v>
      </c>
      <c r="D563">
        <v>4</v>
      </c>
      <c r="E563">
        <v>70</v>
      </c>
    </row>
    <row r="564" spans="1:5" x14ac:dyDescent="0.25">
      <c r="A564">
        <v>11192647</v>
      </c>
      <c r="B564">
        <v>434932</v>
      </c>
      <c r="C564">
        <v>0</v>
      </c>
      <c r="D564">
        <v>1</v>
      </c>
      <c r="E564">
        <v>0</v>
      </c>
    </row>
    <row r="565" spans="1:5" x14ac:dyDescent="0.25">
      <c r="A565">
        <v>11192647</v>
      </c>
      <c r="B565">
        <v>1456633</v>
      </c>
      <c r="C565">
        <v>0</v>
      </c>
      <c r="D565">
        <v>1</v>
      </c>
      <c r="E565">
        <v>0</v>
      </c>
    </row>
    <row r="566" spans="1:5" x14ac:dyDescent="0.25">
      <c r="A566">
        <v>11193056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>
        <v>11193056</v>
      </c>
      <c r="B567">
        <v>1902767</v>
      </c>
      <c r="C567">
        <v>1</v>
      </c>
      <c r="D567">
        <v>2</v>
      </c>
      <c r="E567">
        <v>70</v>
      </c>
    </row>
    <row r="568" spans="1:5" x14ac:dyDescent="0.25">
      <c r="A568">
        <v>11193172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>
        <v>11193172</v>
      </c>
      <c r="B569">
        <v>1414488</v>
      </c>
      <c r="C569">
        <v>1</v>
      </c>
      <c r="D569">
        <v>4</v>
      </c>
      <c r="E569">
        <v>30</v>
      </c>
    </row>
    <row r="570" spans="1:5" x14ac:dyDescent="0.25">
      <c r="A570">
        <v>11193183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>
        <v>11193183</v>
      </c>
      <c r="B571">
        <v>1414488</v>
      </c>
      <c r="C571">
        <v>1</v>
      </c>
      <c r="D571">
        <v>2</v>
      </c>
      <c r="E571">
        <v>30</v>
      </c>
    </row>
    <row r="572" spans="1:5" x14ac:dyDescent="0.25">
      <c r="A572">
        <v>11193301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>
        <v>11193301</v>
      </c>
      <c r="B573">
        <v>1902767</v>
      </c>
      <c r="C573">
        <v>1</v>
      </c>
      <c r="D573">
        <v>1</v>
      </c>
      <c r="E573">
        <v>70</v>
      </c>
    </row>
    <row r="574" spans="1:5" x14ac:dyDescent="0.25">
      <c r="A574">
        <v>11193366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>
        <v>11193366</v>
      </c>
      <c r="B575">
        <v>1902767</v>
      </c>
      <c r="C575">
        <v>1</v>
      </c>
      <c r="D575">
        <v>1</v>
      </c>
      <c r="E575">
        <v>70</v>
      </c>
    </row>
    <row r="576" spans="1:5" x14ac:dyDescent="0.25">
      <c r="A576">
        <v>11194020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>
        <v>11194020</v>
      </c>
      <c r="B577">
        <v>0</v>
      </c>
      <c r="C577">
        <v>1</v>
      </c>
      <c r="D577">
        <v>0</v>
      </c>
      <c r="E577">
        <v>30</v>
      </c>
    </row>
    <row r="578" spans="1:5" x14ac:dyDescent="0.25">
      <c r="A578">
        <v>11194708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>
        <v>11194708</v>
      </c>
      <c r="B579">
        <v>121578</v>
      </c>
      <c r="C579">
        <v>0</v>
      </c>
      <c r="D579">
        <v>1</v>
      </c>
      <c r="E579">
        <v>0</v>
      </c>
    </row>
    <row r="580" spans="1:5" x14ac:dyDescent="0.25">
      <c r="A580">
        <v>11194862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>
        <v>11194862</v>
      </c>
      <c r="B581">
        <v>1414488</v>
      </c>
      <c r="C581">
        <v>1</v>
      </c>
      <c r="D581">
        <v>2</v>
      </c>
      <c r="E581">
        <v>30</v>
      </c>
    </row>
    <row r="582" spans="1:5" x14ac:dyDescent="0.25">
      <c r="A582">
        <v>11194941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>
        <v>11194941</v>
      </c>
      <c r="B583">
        <v>1902767</v>
      </c>
      <c r="C583">
        <v>1</v>
      </c>
      <c r="D583">
        <v>2</v>
      </c>
      <c r="E583">
        <v>70</v>
      </c>
    </row>
    <row r="584" spans="1:5" x14ac:dyDescent="0.25">
      <c r="A584">
        <v>11195011</v>
      </c>
      <c r="B584">
        <v>0</v>
      </c>
      <c r="C584">
        <v>2</v>
      </c>
      <c r="D584">
        <v>0</v>
      </c>
      <c r="E584">
        <v>90</v>
      </c>
    </row>
    <row r="585" spans="1:5" x14ac:dyDescent="0.25">
      <c r="A585">
        <v>11195011</v>
      </c>
      <c r="B585">
        <v>1855059</v>
      </c>
      <c r="C585">
        <v>0</v>
      </c>
      <c r="D585">
        <v>1</v>
      </c>
      <c r="E585">
        <v>0</v>
      </c>
    </row>
    <row r="586" spans="1:5" x14ac:dyDescent="0.25">
      <c r="A586">
        <v>11195208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>
        <v>11195208</v>
      </c>
      <c r="B587">
        <v>1414488</v>
      </c>
      <c r="C587">
        <v>1</v>
      </c>
      <c r="D587">
        <v>1</v>
      </c>
      <c r="E587">
        <v>30</v>
      </c>
    </row>
    <row r="588" spans="1:5" x14ac:dyDescent="0.25">
      <c r="A588">
        <v>11195213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>
        <v>11195213</v>
      </c>
      <c r="B589">
        <v>1414488</v>
      </c>
      <c r="C589">
        <v>1</v>
      </c>
      <c r="D589">
        <v>2</v>
      </c>
      <c r="E589">
        <v>30</v>
      </c>
    </row>
    <row r="590" spans="1:5" x14ac:dyDescent="0.25">
      <c r="A590">
        <v>11195225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>
        <v>11195225</v>
      </c>
      <c r="B591">
        <v>1414488</v>
      </c>
      <c r="C591">
        <v>1</v>
      </c>
      <c r="D591">
        <v>3</v>
      </c>
      <c r="E591">
        <v>30</v>
      </c>
    </row>
    <row r="592" spans="1:5" x14ac:dyDescent="0.25">
      <c r="A592">
        <v>11195432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>
        <v>11195432</v>
      </c>
      <c r="B593">
        <v>1414488</v>
      </c>
      <c r="C593">
        <v>1</v>
      </c>
      <c r="D593">
        <v>3</v>
      </c>
      <c r="E593">
        <v>30</v>
      </c>
    </row>
    <row r="594" spans="1:5" x14ac:dyDescent="0.25">
      <c r="A594">
        <v>11195961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>
        <v>11195961</v>
      </c>
      <c r="B595">
        <v>1414488</v>
      </c>
      <c r="C595">
        <v>1</v>
      </c>
      <c r="D595">
        <v>3</v>
      </c>
      <c r="E595">
        <v>30</v>
      </c>
    </row>
    <row r="596" spans="1:5" x14ac:dyDescent="0.25">
      <c r="A596">
        <v>11195997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>
        <v>11195997</v>
      </c>
      <c r="B597">
        <v>1414488</v>
      </c>
      <c r="C597">
        <v>1</v>
      </c>
      <c r="D597">
        <v>2</v>
      </c>
      <c r="E597">
        <v>60</v>
      </c>
    </row>
    <row r="598" spans="1:5" x14ac:dyDescent="0.25">
      <c r="A598">
        <v>11196001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>
        <v>11196001</v>
      </c>
      <c r="B599">
        <v>1414488</v>
      </c>
      <c r="C599">
        <v>1</v>
      </c>
      <c r="D599">
        <v>3</v>
      </c>
      <c r="E599">
        <v>30</v>
      </c>
    </row>
    <row r="600" spans="1:5" x14ac:dyDescent="0.25">
      <c r="A600">
        <v>11196067</v>
      </c>
      <c r="B600">
        <v>1585305</v>
      </c>
      <c r="C600">
        <v>0</v>
      </c>
      <c r="D600">
        <v>2</v>
      </c>
      <c r="E600">
        <v>0</v>
      </c>
    </row>
    <row r="601" spans="1:5" x14ac:dyDescent="0.25">
      <c r="A601">
        <v>11196067</v>
      </c>
      <c r="B601">
        <v>2055070</v>
      </c>
      <c r="C601">
        <v>0</v>
      </c>
      <c r="D601">
        <v>1</v>
      </c>
      <c r="E601">
        <v>0</v>
      </c>
    </row>
    <row r="602" spans="1:5" x14ac:dyDescent="0.25">
      <c r="A602">
        <v>11196071</v>
      </c>
      <c r="B602">
        <v>0</v>
      </c>
      <c r="C602">
        <v>1</v>
      </c>
      <c r="D602">
        <v>0</v>
      </c>
      <c r="E602">
        <v>90</v>
      </c>
    </row>
    <row r="603" spans="1:5" x14ac:dyDescent="0.25">
      <c r="A603">
        <v>11196071</v>
      </c>
      <c r="B603">
        <v>2055070</v>
      </c>
      <c r="C603">
        <v>0</v>
      </c>
      <c r="D603">
        <v>1</v>
      </c>
      <c r="E603">
        <v>0</v>
      </c>
    </row>
    <row r="604" spans="1:5" x14ac:dyDescent="0.25">
      <c r="A604">
        <v>11196072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>
        <v>11196072</v>
      </c>
      <c r="B605">
        <v>2056908</v>
      </c>
      <c r="C605">
        <v>0</v>
      </c>
      <c r="D605">
        <v>2</v>
      </c>
      <c r="E605">
        <v>0</v>
      </c>
    </row>
    <row r="606" spans="1:5" x14ac:dyDescent="0.25">
      <c r="A606">
        <v>11196077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>
        <v>11196077</v>
      </c>
      <c r="B607">
        <v>2055070</v>
      </c>
      <c r="C607">
        <v>0</v>
      </c>
      <c r="D607">
        <v>4</v>
      </c>
      <c r="E607">
        <v>0</v>
      </c>
    </row>
    <row r="608" spans="1:5" x14ac:dyDescent="0.25">
      <c r="A608">
        <v>11196149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>
        <v>11196149</v>
      </c>
      <c r="B609">
        <v>0</v>
      </c>
      <c r="C609">
        <v>1</v>
      </c>
      <c r="D609">
        <v>0</v>
      </c>
      <c r="E609">
        <v>60</v>
      </c>
    </row>
    <row r="610" spans="1:5" x14ac:dyDescent="0.25">
      <c r="A610">
        <v>11196167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>
        <v>11196167</v>
      </c>
      <c r="B611">
        <v>1414488</v>
      </c>
      <c r="C611">
        <v>1</v>
      </c>
      <c r="D611">
        <v>2</v>
      </c>
      <c r="E611">
        <v>30</v>
      </c>
    </row>
    <row r="612" spans="1:5" x14ac:dyDescent="0.25">
      <c r="A612">
        <v>11196220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>
        <v>11196220</v>
      </c>
      <c r="B613">
        <v>0</v>
      </c>
      <c r="C613">
        <v>1</v>
      </c>
      <c r="D613">
        <v>0</v>
      </c>
      <c r="E613">
        <v>30</v>
      </c>
    </row>
    <row r="614" spans="1:5" x14ac:dyDescent="0.25">
      <c r="A614">
        <v>11196402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>
        <v>11196402</v>
      </c>
      <c r="B615">
        <v>1414488</v>
      </c>
      <c r="C615">
        <v>1</v>
      </c>
      <c r="D615">
        <v>3</v>
      </c>
      <c r="E615">
        <v>30</v>
      </c>
    </row>
    <row r="616" spans="1:5" x14ac:dyDescent="0.25">
      <c r="A616">
        <v>11196605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>
        <v>11196605</v>
      </c>
      <c r="B617">
        <v>1414488</v>
      </c>
      <c r="C617">
        <v>1</v>
      </c>
      <c r="D617">
        <v>4</v>
      </c>
      <c r="E617">
        <v>30</v>
      </c>
    </row>
    <row r="618" spans="1:5" x14ac:dyDescent="0.25">
      <c r="A618">
        <v>11196852</v>
      </c>
      <c r="B618">
        <v>121578</v>
      </c>
      <c r="C618">
        <v>0</v>
      </c>
      <c r="D618">
        <v>2</v>
      </c>
      <c r="E618">
        <v>0</v>
      </c>
    </row>
    <row r="619" spans="1:5" x14ac:dyDescent="0.25">
      <c r="A619">
        <v>11196852</v>
      </c>
      <c r="B619">
        <v>126239</v>
      </c>
      <c r="C619">
        <v>0</v>
      </c>
      <c r="D619">
        <v>1</v>
      </c>
      <c r="E619">
        <v>0</v>
      </c>
    </row>
    <row r="620" spans="1:5" x14ac:dyDescent="0.25">
      <c r="A620">
        <v>11196854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>
        <v>11196855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>
        <v>11196855</v>
      </c>
      <c r="B622">
        <v>221276</v>
      </c>
      <c r="C622">
        <v>0</v>
      </c>
      <c r="D622">
        <v>4</v>
      </c>
      <c r="E622">
        <v>0</v>
      </c>
    </row>
    <row r="623" spans="1:5" x14ac:dyDescent="0.25">
      <c r="A623">
        <v>11196857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>
        <v>11196857</v>
      </c>
      <c r="B624">
        <v>987759</v>
      </c>
      <c r="C624">
        <v>0</v>
      </c>
      <c r="D624">
        <v>1</v>
      </c>
      <c r="E624">
        <v>0</v>
      </c>
    </row>
    <row r="625" spans="1:5" x14ac:dyDescent="0.25">
      <c r="A625">
        <v>11196859</v>
      </c>
      <c r="B625">
        <v>987759</v>
      </c>
      <c r="C625">
        <v>0</v>
      </c>
      <c r="D625">
        <v>1</v>
      </c>
      <c r="E625">
        <v>0</v>
      </c>
    </row>
    <row r="626" spans="1:5" x14ac:dyDescent="0.25">
      <c r="A626">
        <v>11196859</v>
      </c>
      <c r="B626">
        <v>1162362</v>
      </c>
      <c r="C626">
        <v>0</v>
      </c>
      <c r="D626">
        <v>1</v>
      </c>
      <c r="E626">
        <v>0</v>
      </c>
    </row>
    <row r="627" spans="1:5" x14ac:dyDescent="0.25">
      <c r="A627">
        <v>11196860</v>
      </c>
      <c r="B627">
        <v>0</v>
      </c>
      <c r="C627">
        <v>1</v>
      </c>
      <c r="D627">
        <v>0</v>
      </c>
      <c r="E627">
        <v>90</v>
      </c>
    </row>
    <row r="628" spans="1:5" x14ac:dyDescent="0.25">
      <c r="A628">
        <v>11196860</v>
      </c>
      <c r="B628">
        <v>987759</v>
      </c>
      <c r="C628">
        <v>0</v>
      </c>
      <c r="D628">
        <v>3</v>
      </c>
      <c r="E628">
        <v>0</v>
      </c>
    </row>
    <row r="629" spans="1:5" x14ac:dyDescent="0.25">
      <c r="A629">
        <v>11197043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>
        <v>11197043</v>
      </c>
      <c r="B630">
        <v>1414488</v>
      </c>
      <c r="C630">
        <v>1</v>
      </c>
      <c r="D630">
        <v>3</v>
      </c>
      <c r="E630">
        <v>30</v>
      </c>
    </row>
    <row r="631" spans="1:5" x14ac:dyDescent="0.25">
      <c r="A631">
        <v>11197276</v>
      </c>
      <c r="B631">
        <v>0</v>
      </c>
      <c r="C631">
        <v>1</v>
      </c>
      <c r="D631">
        <v>0</v>
      </c>
      <c r="E631">
        <v>90</v>
      </c>
    </row>
    <row r="632" spans="1:5" x14ac:dyDescent="0.25">
      <c r="A632">
        <v>11197276</v>
      </c>
      <c r="B632">
        <v>1414488</v>
      </c>
      <c r="C632">
        <v>1</v>
      </c>
      <c r="D632">
        <v>1</v>
      </c>
      <c r="E632">
        <v>30</v>
      </c>
    </row>
    <row r="633" spans="1:5" x14ac:dyDescent="0.25">
      <c r="A633">
        <v>11197468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>
        <v>11197468</v>
      </c>
      <c r="B634">
        <v>1414488</v>
      </c>
      <c r="C634">
        <v>1</v>
      </c>
      <c r="D634">
        <v>1</v>
      </c>
      <c r="E634">
        <v>30</v>
      </c>
    </row>
    <row r="635" spans="1:5" x14ac:dyDescent="0.25">
      <c r="A635">
        <v>11197485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>
        <v>11197485</v>
      </c>
      <c r="B636">
        <v>1414488</v>
      </c>
      <c r="C636">
        <v>1</v>
      </c>
      <c r="D636">
        <v>1</v>
      </c>
      <c r="E636">
        <v>30</v>
      </c>
    </row>
    <row r="637" spans="1:5" x14ac:dyDescent="0.25">
      <c r="A637">
        <v>11197616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>
        <v>11197616</v>
      </c>
      <c r="B638">
        <v>1414488</v>
      </c>
      <c r="C638">
        <v>1</v>
      </c>
      <c r="D638">
        <v>1</v>
      </c>
      <c r="E638">
        <v>30</v>
      </c>
    </row>
    <row r="639" spans="1:5" x14ac:dyDescent="0.25">
      <c r="A639">
        <v>11197754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>
        <v>11197754</v>
      </c>
      <c r="B640">
        <v>1414488</v>
      </c>
      <c r="C640">
        <v>1</v>
      </c>
      <c r="D640">
        <v>3</v>
      </c>
      <c r="E640">
        <v>30</v>
      </c>
    </row>
    <row r="641" spans="1:5" x14ac:dyDescent="0.25">
      <c r="A641">
        <v>11197830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>
        <v>11197830</v>
      </c>
      <c r="B642">
        <v>1414488</v>
      </c>
      <c r="C642">
        <v>1</v>
      </c>
      <c r="D642">
        <v>3</v>
      </c>
      <c r="E642">
        <v>30</v>
      </c>
    </row>
    <row r="643" spans="1:5" x14ac:dyDescent="0.25">
      <c r="A643">
        <v>11198038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>
        <v>11198038</v>
      </c>
      <c r="B644">
        <v>1414488</v>
      </c>
      <c r="C644">
        <v>1</v>
      </c>
      <c r="D644">
        <v>1</v>
      </c>
      <c r="E644">
        <v>30</v>
      </c>
    </row>
    <row r="645" spans="1:5" x14ac:dyDescent="0.25">
      <c r="A645">
        <v>11198052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>
        <v>11198052</v>
      </c>
      <c r="B646">
        <v>1414488</v>
      </c>
      <c r="C646">
        <v>1</v>
      </c>
      <c r="D646">
        <v>1</v>
      </c>
      <c r="E646">
        <v>30</v>
      </c>
    </row>
    <row r="647" spans="1:5" x14ac:dyDescent="0.25">
      <c r="A647">
        <v>11198107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>
        <v>11198107</v>
      </c>
      <c r="B648">
        <v>1414488</v>
      </c>
      <c r="C648">
        <v>1</v>
      </c>
      <c r="D648">
        <v>1</v>
      </c>
      <c r="E648">
        <v>30</v>
      </c>
    </row>
    <row r="649" spans="1:5" x14ac:dyDescent="0.25">
      <c r="A649">
        <v>11198197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>
        <v>11198197</v>
      </c>
      <c r="B650">
        <v>1414488</v>
      </c>
      <c r="C650">
        <v>1</v>
      </c>
      <c r="D650">
        <v>1</v>
      </c>
      <c r="E650">
        <v>30</v>
      </c>
    </row>
    <row r="651" spans="1:5" x14ac:dyDescent="0.25">
      <c r="A651">
        <v>11198370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>
        <v>11198370</v>
      </c>
      <c r="B652">
        <v>1414488</v>
      </c>
      <c r="C652">
        <v>1</v>
      </c>
      <c r="D652">
        <v>2</v>
      </c>
      <c r="E652">
        <v>30</v>
      </c>
    </row>
    <row r="653" spans="1:5" x14ac:dyDescent="0.25">
      <c r="A653">
        <v>11198433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>
        <v>11198433</v>
      </c>
      <c r="B654">
        <v>1414488</v>
      </c>
      <c r="C654">
        <v>1</v>
      </c>
      <c r="D654">
        <v>3</v>
      </c>
      <c r="E654">
        <v>30</v>
      </c>
    </row>
    <row r="655" spans="1:5" x14ac:dyDescent="0.25">
      <c r="A655">
        <v>11198434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>
        <v>11198434</v>
      </c>
      <c r="B656">
        <v>1414488</v>
      </c>
      <c r="C656">
        <v>1</v>
      </c>
      <c r="D656">
        <v>3</v>
      </c>
      <c r="E656">
        <v>30</v>
      </c>
    </row>
    <row r="657" spans="1:5" x14ac:dyDescent="0.25">
      <c r="A657">
        <v>11198607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>
        <v>11198607</v>
      </c>
      <c r="B658">
        <v>1414488</v>
      </c>
      <c r="C658">
        <v>1</v>
      </c>
      <c r="D658">
        <v>3</v>
      </c>
      <c r="E658">
        <v>30</v>
      </c>
    </row>
    <row r="659" spans="1:5" x14ac:dyDescent="0.25">
      <c r="A659">
        <v>11198638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>
        <v>11198638</v>
      </c>
      <c r="B660">
        <v>1414488</v>
      </c>
      <c r="C660">
        <v>1</v>
      </c>
      <c r="D660">
        <v>4</v>
      </c>
      <c r="E660">
        <v>30</v>
      </c>
    </row>
    <row r="661" spans="1:5" x14ac:dyDescent="0.25">
      <c r="A661">
        <v>11199007</v>
      </c>
      <c r="B661">
        <v>0</v>
      </c>
      <c r="C661">
        <v>1</v>
      </c>
      <c r="D661">
        <v>0</v>
      </c>
      <c r="E661">
        <v>90</v>
      </c>
    </row>
    <row r="662" spans="1:5" x14ac:dyDescent="0.25">
      <c r="A662">
        <v>11199007</v>
      </c>
      <c r="B662">
        <v>1414488</v>
      </c>
      <c r="C662">
        <v>1</v>
      </c>
      <c r="D662">
        <v>1</v>
      </c>
      <c r="E662">
        <v>30</v>
      </c>
    </row>
    <row r="663" spans="1:5" x14ac:dyDescent="0.25">
      <c r="A663">
        <v>11199124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>
        <v>11199124</v>
      </c>
      <c r="B664">
        <v>0</v>
      </c>
      <c r="C664">
        <v>1</v>
      </c>
      <c r="D664">
        <v>0</v>
      </c>
      <c r="E664">
        <v>30</v>
      </c>
    </row>
    <row r="665" spans="1:5" x14ac:dyDescent="0.25">
      <c r="A665">
        <v>11199126</v>
      </c>
      <c r="B665">
        <v>1054197</v>
      </c>
      <c r="C665">
        <v>0</v>
      </c>
      <c r="D665">
        <v>1</v>
      </c>
      <c r="E665">
        <v>0</v>
      </c>
    </row>
    <row r="666" spans="1:5" x14ac:dyDescent="0.25">
      <c r="A666">
        <v>11199126</v>
      </c>
      <c r="B666">
        <v>1414488</v>
      </c>
      <c r="C666">
        <v>1</v>
      </c>
      <c r="D666">
        <v>1</v>
      </c>
      <c r="E666">
        <v>30</v>
      </c>
    </row>
    <row r="667" spans="1:5" x14ac:dyDescent="0.25">
      <c r="A667">
        <v>11199134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>
        <v>11199134</v>
      </c>
      <c r="B668">
        <v>1414488</v>
      </c>
      <c r="C668">
        <v>1</v>
      </c>
      <c r="D668">
        <v>1</v>
      </c>
      <c r="E668">
        <v>30</v>
      </c>
    </row>
    <row r="669" spans="1:5" x14ac:dyDescent="0.25">
      <c r="A669">
        <v>11199232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>
        <v>11199232</v>
      </c>
      <c r="B670">
        <v>1414488</v>
      </c>
      <c r="C670">
        <v>1</v>
      </c>
      <c r="D670">
        <v>1</v>
      </c>
      <c r="E670">
        <v>30</v>
      </c>
    </row>
    <row r="671" spans="1:5" x14ac:dyDescent="0.25">
      <c r="A671">
        <v>11199295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>
        <v>11199295</v>
      </c>
      <c r="B672">
        <v>1414488</v>
      </c>
      <c r="C672">
        <v>1</v>
      </c>
      <c r="D672">
        <v>1</v>
      </c>
      <c r="E672">
        <v>30</v>
      </c>
    </row>
    <row r="673" spans="1:5" x14ac:dyDescent="0.25">
      <c r="A673">
        <v>11199319</v>
      </c>
      <c r="B673">
        <v>0</v>
      </c>
      <c r="C673">
        <v>1</v>
      </c>
      <c r="D673">
        <v>0</v>
      </c>
      <c r="E673">
        <v>90</v>
      </c>
    </row>
    <row r="674" spans="1:5" x14ac:dyDescent="0.25">
      <c r="A674">
        <v>11199319</v>
      </c>
      <c r="B674">
        <v>1414488</v>
      </c>
      <c r="C674">
        <v>1</v>
      </c>
      <c r="D674">
        <v>4</v>
      </c>
      <c r="E674">
        <v>60</v>
      </c>
    </row>
    <row r="675" spans="1:5" x14ac:dyDescent="0.25">
      <c r="A675">
        <v>11199331</v>
      </c>
      <c r="B675">
        <v>314902</v>
      </c>
      <c r="C675">
        <v>0</v>
      </c>
      <c r="D675">
        <v>1</v>
      </c>
      <c r="E675">
        <v>0</v>
      </c>
    </row>
    <row r="676" spans="1:5" x14ac:dyDescent="0.25">
      <c r="A676">
        <v>11199331</v>
      </c>
      <c r="B676">
        <v>1430346</v>
      </c>
      <c r="C676">
        <v>0</v>
      </c>
      <c r="D676">
        <v>1</v>
      </c>
      <c r="E676">
        <v>0</v>
      </c>
    </row>
    <row r="677" spans="1:5" x14ac:dyDescent="0.25">
      <c r="A677">
        <v>11199336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>
        <v>11199336</v>
      </c>
      <c r="B678">
        <v>314902</v>
      </c>
      <c r="C678">
        <v>0</v>
      </c>
      <c r="D678">
        <v>1</v>
      </c>
      <c r="E678">
        <v>0</v>
      </c>
    </row>
    <row r="679" spans="1:5" x14ac:dyDescent="0.25">
      <c r="A679">
        <v>11199338</v>
      </c>
      <c r="B679">
        <v>314902</v>
      </c>
      <c r="C679">
        <v>0</v>
      </c>
      <c r="D679">
        <v>1</v>
      </c>
      <c r="E679">
        <v>0</v>
      </c>
    </row>
    <row r="680" spans="1:5" x14ac:dyDescent="0.25">
      <c r="A680">
        <v>11199338</v>
      </c>
      <c r="B680">
        <v>949969</v>
      </c>
      <c r="C680">
        <v>0</v>
      </c>
      <c r="D680">
        <v>2</v>
      </c>
      <c r="E680">
        <v>0</v>
      </c>
    </row>
    <row r="681" spans="1:5" x14ac:dyDescent="0.25">
      <c r="A681">
        <v>11199341</v>
      </c>
      <c r="B681">
        <v>314902</v>
      </c>
      <c r="C681">
        <v>1</v>
      </c>
      <c r="D681">
        <v>1</v>
      </c>
      <c r="E681">
        <v>90</v>
      </c>
    </row>
    <row r="682" spans="1:5" x14ac:dyDescent="0.25">
      <c r="A682">
        <v>11199341</v>
      </c>
      <c r="B682">
        <v>991599</v>
      </c>
      <c r="C682">
        <v>0</v>
      </c>
      <c r="D682">
        <v>1</v>
      </c>
      <c r="E682">
        <v>0</v>
      </c>
    </row>
    <row r="683" spans="1:5" x14ac:dyDescent="0.25">
      <c r="A683">
        <v>11199345</v>
      </c>
      <c r="B683">
        <v>314902</v>
      </c>
      <c r="C683">
        <v>1</v>
      </c>
      <c r="D683">
        <v>1</v>
      </c>
      <c r="E683">
        <v>90</v>
      </c>
    </row>
    <row r="684" spans="1:5" x14ac:dyDescent="0.25">
      <c r="A684">
        <v>11199345</v>
      </c>
      <c r="B684">
        <v>1339513</v>
      </c>
      <c r="C684">
        <v>0</v>
      </c>
      <c r="D684">
        <v>2</v>
      </c>
      <c r="E684">
        <v>0</v>
      </c>
    </row>
    <row r="685" spans="1:5" x14ac:dyDescent="0.25">
      <c r="A685">
        <v>11199347</v>
      </c>
      <c r="B685">
        <v>1369669</v>
      </c>
      <c r="C685">
        <v>0</v>
      </c>
      <c r="D685">
        <v>1</v>
      </c>
      <c r="E685">
        <v>0</v>
      </c>
    </row>
    <row r="686" spans="1:5" x14ac:dyDescent="0.25">
      <c r="A686">
        <v>11199347</v>
      </c>
      <c r="B686">
        <v>2012457</v>
      </c>
      <c r="C686">
        <v>0</v>
      </c>
      <c r="D686">
        <v>4</v>
      </c>
      <c r="E686">
        <v>0</v>
      </c>
    </row>
    <row r="687" spans="1:5" x14ac:dyDescent="0.25">
      <c r="A687">
        <v>11199351</v>
      </c>
      <c r="B687">
        <v>0</v>
      </c>
      <c r="C687">
        <v>1</v>
      </c>
      <c r="D687">
        <v>0</v>
      </c>
      <c r="E687">
        <v>90</v>
      </c>
    </row>
    <row r="688" spans="1:5" x14ac:dyDescent="0.25">
      <c r="A688">
        <v>11199351</v>
      </c>
      <c r="B688">
        <v>1369669</v>
      </c>
      <c r="C688">
        <v>0</v>
      </c>
      <c r="D688">
        <v>1</v>
      </c>
      <c r="E688">
        <v>0</v>
      </c>
    </row>
    <row r="689" spans="1:5" x14ac:dyDescent="0.25">
      <c r="A689">
        <v>11199352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>
        <v>11199352</v>
      </c>
      <c r="B690">
        <v>2020301</v>
      </c>
      <c r="C690">
        <v>0</v>
      </c>
      <c r="D690">
        <v>2</v>
      </c>
      <c r="E690">
        <v>0</v>
      </c>
    </row>
    <row r="691" spans="1:5" x14ac:dyDescent="0.25">
      <c r="A691">
        <v>11199357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>
        <v>11199357</v>
      </c>
      <c r="B692">
        <v>1598557</v>
      </c>
      <c r="C692">
        <v>0</v>
      </c>
      <c r="D692">
        <v>5</v>
      </c>
      <c r="E692">
        <v>0</v>
      </c>
    </row>
    <row r="693" spans="1:5" x14ac:dyDescent="0.25">
      <c r="A693">
        <v>11199521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>
        <v>11199521</v>
      </c>
      <c r="B694">
        <v>1414488</v>
      </c>
      <c r="C694">
        <v>1</v>
      </c>
      <c r="D694">
        <v>1</v>
      </c>
      <c r="E694">
        <v>30</v>
      </c>
    </row>
    <row r="695" spans="1:5" x14ac:dyDescent="0.25">
      <c r="A695">
        <v>11199636</v>
      </c>
      <c r="B695">
        <v>0</v>
      </c>
      <c r="C695">
        <v>1</v>
      </c>
      <c r="D695">
        <v>0</v>
      </c>
      <c r="E695">
        <v>30</v>
      </c>
    </row>
    <row r="696" spans="1:5" x14ac:dyDescent="0.25">
      <c r="A696">
        <v>11199636</v>
      </c>
      <c r="B696">
        <v>0</v>
      </c>
      <c r="C696">
        <v>1</v>
      </c>
      <c r="D696">
        <v>0</v>
      </c>
      <c r="E696">
        <v>90</v>
      </c>
    </row>
    <row r="697" spans="1:5" x14ac:dyDescent="0.25">
      <c r="A697">
        <v>11199650</v>
      </c>
      <c r="B697">
        <v>0</v>
      </c>
      <c r="C697">
        <v>1</v>
      </c>
      <c r="D697">
        <v>0</v>
      </c>
      <c r="E697">
        <v>90</v>
      </c>
    </row>
    <row r="698" spans="1:5" x14ac:dyDescent="0.25">
      <c r="A698">
        <v>11199650</v>
      </c>
      <c r="B698">
        <v>1902767</v>
      </c>
      <c r="C698">
        <v>1</v>
      </c>
      <c r="D698">
        <v>3</v>
      </c>
      <c r="E698">
        <v>70</v>
      </c>
    </row>
    <row r="699" spans="1:5" x14ac:dyDescent="0.25">
      <c r="A699">
        <v>11199653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>
        <v>11199653</v>
      </c>
      <c r="B700">
        <v>0</v>
      </c>
      <c r="C700">
        <v>1</v>
      </c>
      <c r="D700">
        <v>0</v>
      </c>
      <c r="E700">
        <v>60</v>
      </c>
    </row>
    <row r="701" spans="1:5" x14ac:dyDescent="0.25">
      <c r="A701">
        <v>11199699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>
        <v>11199699</v>
      </c>
      <c r="B702">
        <v>1414488</v>
      </c>
      <c r="C702">
        <v>1</v>
      </c>
      <c r="D702">
        <v>3</v>
      </c>
      <c r="E702">
        <v>60</v>
      </c>
    </row>
    <row r="703" spans="1:5" x14ac:dyDescent="0.25">
      <c r="A703">
        <v>11199822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>
        <v>11199822</v>
      </c>
      <c r="B704">
        <v>0</v>
      </c>
      <c r="C704">
        <v>2</v>
      </c>
      <c r="D704">
        <v>0</v>
      </c>
      <c r="E704">
        <v>90</v>
      </c>
    </row>
    <row r="705" spans="1:5" x14ac:dyDescent="0.25">
      <c r="A705">
        <v>11200380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>
        <v>11200380</v>
      </c>
      <c r="B706">
        <v>1902767</v>
      </c>
      <c r="C706">
        <v>1</v>
      </c>
      <c r="D706">
        <v>1</v>
      </c>
      <c r="E706">
        <v>70</v>
      </c>
    </row>
    <row r="707" spans="1:5" x14ac:dyDescent="0.25">
      <c r="A707">
        <v>11200541</v>
      </c>
      <c r="B707">
        <v>0</v>
      </c>
      <c r="C707">
        <v>1</v>
      </c>
      <c r="D707">
        <v>0</v>
      </c>
      <c r="E707">
        <v>90</v>
      </c>
    </row>
    <row r="708" spans="1:5" x14ac:dyDescent="0.25">
      <c r="A708">
        <v>11200541</v>
      </c>
      <c r="B708">
        <v>1414488</v>
      </c>
      <c r="C708">
        <v>1</v>
      </c>
      <c r="D708">
        <v>2</v>
      </c>
      <c r="E708">
        <v>60</v>
      </c>
    </row>
    <row r="709" spans="1:5" x14ac:dyDescent="0.25">
      <c r="A709">
        <v>11200580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>
        <v>11200580</v>
      </c>
      <c r="B710">
        <v>772631</v>
      </c>
      <c r="C710">
        <v>0</v>
      </c>
      <c r="D710">
        <v>2</v>
      </c>
      <c r="E710">
        <v>0</v>
      </c>
    </row>
    <row r="711" spans="1:5" x14ac:dyDescent="0.25">
      <c r="A711">
        <v>11200600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>
        <v>11200600</v>
      </c>
      <c r="B712">
        <v>493101</v>
      </c>
      <c r="C712">
        <v>0</v>
      </c>
      <c r="D712">
        <v>3</v>
      </c>
      <c r="E712">
        <v>0</v>
      </c>
    </row>
    <row r="713" spans="1:5" x14ac:dyDescent="0.25">
      <c r="A713">
        <v>11200605</v>
      </c>
      <c r="B713">
        <v>0</v>
      </c>
      <c r="C713">
        <v>2</v>
      </c>
      <c r="D713">
        <v>0</v>
      </c>
      <c r="E713">
        <v>90</v>
      </c>
    </row>
    <row r="714" spans="1:5" x14ac:dyDescent="0.25">
      <c r="A714">
        <v>11200605</v>
      </c>
      <c r="B714">
        <v>1414488</v>
      </c>
      <c r="C714">
        <v>1</v>
      </c>
      <c r="D714">
        <v>3</v>
      </c>
      <c r="E714">
        <v>30</v>
      </c>
    </row>
    <row r="715" spans="1:5" x14ac:dyDescent="0.25">
      <c r="A715">
        <v>11200817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>
        <v>11200817</v>
      </c>
      <c r="B716">
        <v>0</v>
      </c>
      <c r="C716">
        <v>1</v>
      </c>
      <c r="D716">
        <v>0</v>
      </c>
      <c r="E716">
        <v>30</v>
      </c>
    </row>
    <row r="717" spans="1:5" x14ac:dyDescent="0.25">
      <c r="A717">
        <v>11200848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>
        <v>11200848</v>
      </c>
      <c r="B718">
        <v>0</v>
      </c>
      <c r="C718">
        <v>1</v>
      </c>
      <c r="D718">
        <v>0</v>
      </c>
      <c r="E718">
        <v>30</v>
      </c>
    </row>
    <row r="719" spans="1:5" x14ac:dyDescent="0.25">
      <c r="A719">
        <v>11200867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>
        <v>11200867</v>
      </c>
      <c r="B720">
        <v>1414488</v>
      </c>
      <c r="C720">
        <v>1</v>
      </c>
      <c r="D720">
        <v>3</v>
      </c>
      <c r="E720">
        <v>30</v>
      </c>
    </row>
    <row r="721" spans="1:5" x14ac:dyDescent="0.25">
      <c r="A721">
        <v>11200876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>
        <v>11200876</v>
      </c>
      <c r="B722">
        <v>1414488</v>
      </c>
      <c r="C722">
        <v>1</v>
      </c>
      <c r="D722">
        <v>3</v>
      </c>
      <c r="E722">
        <v>30</v>
      </c>
    </row>
    <row r="723" spans="1:5" x14ac:dyDescent="0.25">
      <c r="A723">
        <v>11200898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>
        <v>11200898</v>
      </c>
      <c r="B724">
        <v>2052735</v>
      </c>
      <c r="C724">
        <v>0</v>
      </c>
      <c r="D724">
        <v>1</v>
      </c>
      <c r="E724">
        <v>0</v>
      </c>
    </row>
    <row r="725" spans="1:5" x14ac:dyDescent="0.25">
      <c r="A725">
        <v>11201473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>
        <v>11201473</v>
      </c>
      <c r="B726">
        <v>1414488</v>
      </c>
      <c r="C726">
        <v>1</v>
      </c>
      <c r="D726">
        <v>1</v>
      </c>
      <c r="E726">
        <v>30</v>
      </c>
    </row>
    <row r="727" spans="1:5" x14ac:dyDescent="0.25">
      <c r="A727">
        <v>11201527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>
        <v>11201527</v>
      </c>
      <c r="B728">
        <v>1414488</v>
      </c>
      <c r="C728">
        <v>1</v>
      </c>
      <c r="D728">
        <v>5</v>
      </c>
      <c r="E728">
        <v>30</v>
      </c>
    </row>
    <row r="729" spans="1:5" x14ac:dyDescent="0.25">
      <c r="A729">
        <v>11201544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>
        <v>11201544</v>
      </c>
      <c r="B730">
        <v>1414488</v>
      </c>
      <c r="C730">
        <v>1</v>
      </c>
      <c r="D730">
        <v>1</v>
      </c>
      <c r="E730">
        <v>30</v>
      </c>
    </row>
    <row r="731" spans="1:5" x14ac:dyDescent="0.25">
      <c r="A731">
        <v>11202072</v>
      </c>
      <c r="B731">
        <v>1414488</v>
      </c>
      <c r="C731">
        <v>1</v>
      </c>
      <c r="D731">
        <v>3</v>
      </c>
      <c r="E731">
        <v>30</v>
      </c>
    </row>
    <row r="732" spans="1:5" x14ac:dyDescent="0.25">
      <c r="A732">
        <v>11202072</v>
      </c>
      <c r="B732">
        <v>1878099</v>
      </c>
      <c r="C732">
        <v>1</v>
      </c>
      <c r="D732">
        <v>1</v>
      </c>
      <c r="E732">
        <v>90</v>
      </c>
    </row>
    <row r="733" spans="1:5" x14ac:dyDescent="0.25">
      <c r="A733">
        <v>11202290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>
        <v>11202290</v>
      </c>
      <c r="B734">
        <v>842132</v>
      </c>
      <c r="C734">
        <v>0</v>
      </c>
      <c r="D734">
        <v>2</v>
      </c>
      <c r="E734">
        <v>0</v>
      </c>
    </row>
    <row r="735" spans="1:5" x14ac:dyDescent="0.25">
      <c r="A735">
        <v>11202369</v>
      </c>
      <c r="B735">
        <v>0</v>
      </c>
      <c r="C735">
        <v>1</v>
      </c>
      <c r="D735">
        <v>0</v>
      </c>
      <c r="E735">
        <v>90</v>
      </c>
    </row>
    <row r="736" spans="1:5" x14ac:dyDescent="0.25">
      <c r="A736">
        <v>11202369</v>
      </c>
      <c r="B736">
        <v>1578599</v>
      </c>
      <c r="C736">
        <v>0</v>
      </c>
      <c r="D736">
        <v>2</v>
      </c>
      <c r="E736">
        <v>0</v>
      </c>
    </row>
    <row r="737" spans="1:5" x14ac:dyDescent="0.25">
      <c r="A737">
        <v>11202729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>
        <v>11202729</v>
      </c>
      <c r="B738">
        <v>1902767</v>
      </c>
      <c r="C738">
        <v>1</v>
      </c>
      <c r="D738">
        <v>3</v>
      </c>
      <c r="E738">
        <v>70</v>
      </c>
    </row>
    <row r="739" spans="1:5" x14ac:dyDescent="0.25">
      <c r="A739">
        <v>11202753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>
        <v>11202753</v>
      </c>
      <c r="B740">
        <v>1414488</v>
      </c>
      <c r="C740">
        <v>1</v>
      </c>
      <c r="D740">
        <v>1</v>
      </c>
      <c r="E740">
        <v>30</v>
      </c>
    </row>
    <row r="741" spans="1:5" x14ac:dyDescent="0.25">
      <c r="A741">
        <v>11202754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>
        <v>11202754</v>
      </c>
      <c r="B742">
        <v>1414488</v>
      </c>
      <c r="C742">
        <v>1</v>
      </c>
      <c r="D742">
        <v>2</v>
      </c>
      <c r="E742">
        <v>30</v>
      </c>
    </row>
    <row r="743" spans="1:5" x14ac:dyDescent="0.25">
      <c r="A743">
        <v>11202833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>
        <v>11202833</v>
      </c>
      <c r="B744">
        <v>1601680</v>
      </c>
      <c r="C744">
        <v>0</v>
      </c>
      <c r="D744">
        <v>2</v>
      </c>
      <c r="E744">
        <v>0</v>
      </c>
    </row>
    <row r="745" spans="1:5" x14ac:dyDescent="0.25">
      <c r="A745">
        <v>11202851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>
        <v>11202851</v>
      </c>
      <c r="B746">
        <v>1902767</v>
      </c>
      <c r="C746">
        <v>1</v>
      </c>
      <c r="D746">
        <v>3</v>
      </c>
      <c r="E746">
        <v>70</v>
      </c>
    </row>
    <row r="747" spans="1:5" x14ac:dyDescent="0.25">
      <c r="A747">
        <v>11202903</v>
      </c>
      <c r="B747">
        <v>990223</v>
      </c>
      <c r="C747">
        <v>0</v>
      </c>
      <c r="D747">
        <v>1</v>
      </c>
      <c r="E747">
        <v>0</v>
      </c>
    </row>
    <row r="748" spans="1:5" x14ac:dyDescent="0.25">
      <c r="A748">
        <v>11202903</v>
      </c>
      <c r="B748">
        <v>1652095</v>
      </c>
      <c r="C748">
        <v>0</v>
      </c>
      <c r="D748">
        <v>3</v>
      </c>
      <c r="E748">
        <v>0</v>
      </c>
    </row>
    <row r="749" spans="1:5" x14ac:dyDescent="0.25">
      <c r="A749">
        <v>11203349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>
        <v>11203349</v>
      </c>
      <c r="B750">
        <v>1582152</v>
      </c>
      <c r="C750">
        <v>0</v>
      </c>
      <c r="D750">
        <v>2</v>
      </c>
      <c r="E750">
        <v>0</v>
      </c>
    </row>
    <row r="751" spans="1:5" x14ac:dyDescent="0.25">
      <c r="A751">
        <v>11203521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>
        <v>11203521</v>
      </c>
      <c r="B752">
        <v>527252</v>
      </c>
      <c r="C752">
        <v>0</v>
      </c>
      <c r="D752">
        <v>4</v>
      </c>
      <c r="E752">
        <v>0</v>
      </c>
    </row>
    <row r="753" spans="1:5" x14ac:dyDescent="0.25">
      <c r="A753">
        <v>11203593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>
        <v>11203593</v>
      </c>
      <c r="B754">
        <v>71272</v>
      </c>
      <c r="C754">
        <v>0</v>
      </c>
      <c r="D754">
        <v>3</v>
      </c>
      <c r="E754">
        <v>0</v>
      </c>
    </row>
    <row r="755" spans="1:5" x14ac:dyDescent="0.25">
      <c r="A755">
        <v>11203595</v>
      </c>
      <c r="B755">
        <v>71272</v>
      </c>
      <c r="C755">
        <v>0</v>
      </c>
      <c r="D755">
        <v>3</v>
      </c>
      <c r="E755">
        <v>0</v>
      </c>
    </row>
    <row r="756" spans="1:5" x14ac:dyDescent="0.25">
      <c r="A756">
        <v>11203595</v>
      </c>
      <c r="B756">
        <v>1902483</v>
      </c>
      <c r="C756">
        <v>0</v>
      </c>
      <c r="D756">
        <v>2</v>
      </c>
      <c r="E756">
        <v>0</v>
      </c>
    </row>
    <row r="757" spans="1:5" x14ac:dyDescent="0.25">
      <c r="A757">
        <v>11203683</v>
      </c>
      <c r="B757">
        <v>0</v>
      </c>
      <c r="C757">
        <v>1</v>
      </c>
      <c r="D757">
        <v>0</v>
      </c>
      <c r="E757">
        <v>90</v>
      </c>
    </row>
    <row r="758" spans="1:5" x14ac:dyDescent="0.25">
      <c r="A758">
        <v>11203683</v>
      </c>
      <c r="B758">
        <v>1414488</v>
      </c>
      <c r="C758">
        <v>1</v>
      </c>
      <c r="D758">
        <v>3</v>
      </c>
      <c r="E758">
        <v>30</v>
      </c>
    </row>
    <row r="759" spans="1:5" x14ac:dyDescent="0.25">
      <c r="A759">
        <v>11203852</v>
      </c>
      <c r="B759">
        <v>0</v>
      </c>
      <c r="C759">
        <v>1</v>
      </c>
      <c r="D759">
        <v>0</v>
      </c>
      <c r="E759">
        <v>90</v>
      </c>
    </row>
    <row r="760" spans="1:5" x14ac:dyDescent="0.25">
      <c r="A760">
        <v>11203852</v>
      </c>
      <c r="B760">
        <v>1902767</v>
      </c>
      <c r="C760">
        <v>1</v>
      </c>
      <c r="D760">
        <v>1</v>
      </c>
      <c r="E760">
        <v>70</v>
      </c>
    </row>
    <row r="761" spans="1:5" x14ac:dyDescent="0.25">
      <c r="A761">
        <v>11203867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>
        <v>11203867</v>
      </c>
      <c r="B762">
        <v>1414488</v>
      </c>
      <c r="C762">
        <v>1</v>
      </c>
      <c r="D762">
        <v>3</v>
      </c>
      <c r="E762">
        <v>60</v>
      </c>
    </row>
    <row r="763" spans="1:5" x14ac:dyDescent="0.25">
      <c r="A763">
        <v>11204019</v>
      </c>
      <c r="B763">
        <v>793607</v>
      </c>
      <c r="C763">
        <v>0</v>
      </c>
      <c r="D763">
        <v>5</v>
      </c>
      <c r="E763">
        <v>0</v>
      </c>
    </row>
    <row r="764" spans="1:5" x14ac:dyDescent="0.25">
      <c r="A764">
        <v>11204019</v>
      </c>
      <c r="B764">
        <v>987697</v>
      </c>
      <c r="C764">
        <v>0</v>
      </c>
      <c r="D764">
        <v>1</v>
      </c>
      <c r="E764">
        <v>0</v>
      </c>
    </row>
    <row r="765" spans="1:5" x14ac:dyDescent="0.25">
      <c r="A765">
        <v>11204021</v>
      </c>
      <c r="B765">
        <v>0</v>
      </c>
      <c r="C765">
        <v>1</v>
      </c>
      <c r="D765">
        <v>0</v>
      </c>
      <c r="E765">
        <v>90</v>
      </c>
    </row>
    <row r="766" spans="1:5" x14ac:dyDescent="0.25">
      <c r="A766">
        <v>11204021</v>
      </c>
      <c r="B766">
        <v>793607</v>
      </c>
      <c r="C766">
        <v>0</v>
      </c>
      <c r="D766">
        <v>3</v>
      </c>
      <c r="E766">
        <v>0</v>
      </c>
    </row>
    <row r="767" spans="1:5" x14ac:dyDescent="0.25">
      <c r="A767">
        <v>11204029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>
        <v>11204033</v>
      </c>
      <c r="B768">
        <v>0</v>
      </c>
      <c r="C768">
        <v>1</v>
      </c>
      <c r="D768">
        <v>0</v>
      </c>
      <c r="E768">
        <v>90</v>
      </c>
    </row>
    <row r="769" spans="1:5" x14ac:dyDescent="0.25">
      <c r="A769">
        <v>11204033</v>
      </c>
      <c r="B769">
        <v>49355</v>
      </c>
      <c r="C769">
        <v>0</v>
      </c>
      <c r="D769">
        <v>2</v>
      </c>
      <c r="E769">
        <v>0</v>
      </c>
    </row>
    <row r="770" spans="1:5" x14ac:dyDescent="0.25">
      <c r="A770">
        <v>11204038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>
        <v>11204038</v>
      </c>
      <c r="B771">
        <v>49355</v>
      </c>
      <c r="C771">
        <v>0</v>
      </c>
      <c r="D771">
        <v>2</v>
      </c>
      <c r="E771">
        <v>0</v>
      </c>
    </row>
    <row r="772" spans="1:5" x14ac:dyDescent="0.25">
      <c r="A772">
        <v>11204040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11204042</v>
      </c>
      <c r="B773">
        <v>0</v>
      </c>
      <c r="C773">
        <v>1</v>
      </c>
      <c r="D773">
        <v>0</v>
      </c>
      <c r="E773">
        <v>90</v>
      </c>
    </row>
    <row r="774" spans="1:5" x14ac:dyDescent="0.25">
      <c r="A774">
        <v>11204042</v>
      </c>
      <c r="B774">
        <v>49355</v>
      </c>
      <c r="C774">
        <v>0</v>
      </c>
      <c r="D774">
        <v>1</v>
      </c>
      <c r="E774">
        <v>0</v>
      </c>
    </row>
    <row r="775" spans="1:5" x14ac:dyDescent="0.25">
      <c r="A775">
        <v>11204116</v>
      </c>
      <c r="B775">
        <v>1333784</v>
      </c>
      <c r="C775">
        <v>0</v>
      </c>
      <c r="D775">
        <v>1</v>
      </c>
      <c r="E775">
        <v>0</v>
      </c>
    </row>
    <row r="776" spans="1:5" x14ac:dyDescent="0.25">
      <c r="A776">
        <v>11204116</v>
      </c>
      <c r="B776">
        <v>1413995</v>
      </c>
      <c r="C776">
        <v>0</v>
      </c>
      <c r="D776">
        <v>1</v>
      </c>
      <c r="E776">
        <v>0</v>
      </c>
    </row>
    <row r="777" spans="1:5" x14ac:dyDescent="0.25">
      <c r="A777">
        <v>11204471</v>
      </c>
      <c r="B777">
        <v>777806</v>
      </c>
      <c r="C777">
        <v>0</v>
      </c>
      <c r="D777">
        <v>1</v>
      </c>
      <c r="E777">
        <v>0</v>
      </c>
    </row>
    <row r="778" spans="1:5" x14ac:dyDescent="0.25">
      <c r="A778">
        <v>11204471</v>
      </c>
      <c r="B778">
        <v>1601680</v>
      </c>
      <c r="C778">
        <v>0</v>
      </c>
      <c r="D778">
        <v>3</v>
      </c>
      <c r="E778">
        <v>0</v>
      </c>
    </row>
    <row r="779" spans="1:5" x14ac:dyDescent="0.25">
      <c r="A779">
        <v>11204512</v>
      </c>
      <c r="B779">
        <v>0</v>
      </c>
      <c r="C779">
        <v>0</v>
      </c>
      <c r="D779">
        <v>0</v>
      </c>
      <c r="E779">
        <v>0</v>
      </c>
    </row>
    <row r="780" spans="1:5" x14ac:dyDescent="0.25">
      <c r="A780">
        <v>11204512</v>
      </c>
      <c r="B780">
        <v>1902767</v>
      </c>
      <c r="C780">
        <v>1</v>
      </c>
      <c r="D780">
        <v>3</v>
      </c>
      <c r="E780">
        <v>70</v>
      </c>
    </row>
    <row r="781" spans="1:5" x14ac:dyDescent="0.25">
      <c r="A781">
        <v>11204529</v>
      </c>
      <c r="B781">
        <v>0</v>
      </c>
      <c r="C781">
        <v>1</v>
      </c>
      <c r="D781">
        <v>0</v>
      </c>
      <c r="E781">
        <v>70</v>
      </c>
    </row>
    <row r="782" spans="1:5" x14ac:dyDescent="0.25">
      <c r="A782">
        <v>11204529</v>
      </c>
      <c r="B782">
        <v>0</v>
      </c>
      <c r="C782">
        <v>1</v>
      </c>
      <c r="D782">
        <v>0</v>
      </c>
      <c r="E782">
        <v>90</v>
      </c>
    </row>
    <row r="783" spans="1:5" x14ac:dyDescent="0.25">
      <c r="A783">
        <v>11204937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>
        <v>11204937</v>
      </c>
      <c r="B784">
        <v>1333784</v>
      </c>
      <c r="C784">
        <v>0</v>
      </c>
      <c r="D784">
        <v>1</v>
      </c>
      <c r="E784">
        <v>0</v>
      </c>
    </row>
    <row r="785" spans="1:5" x14ac:dyDescent="0.25">
      <c r="A785">
        <v>11205084</v>
      </c>
      <c r="B785">
        <v>0</v>
      </c>
      <c r="C785">
        <v>0</v>
      </c>
      <c r="D785">
        <v>0</v>
      </c>
      <c r="E785">
        <v>0</v>
      </c>
    </row>
    <row r="786" spans="1:5" x14ac:dyDescent="0.25">
      <c r="A786">
        <v>11205084</v>
      </c>
      <c r="B786">
        <v>121578</v>
      </c>
      <c r="C786">
        <v>0</v>
      </c>
      <c r="D786">
        <v>2</v>
      </c>
      <c r="E786">
        <v>0</v>
      </c>
    </row>
    <row r="787" spans="1:5" x14ac:dyDescent="0.25">
      <c r="A787">
        <v>11205087</v>
      </c>
      <c r="B787">
        <v>0</v>
      </c>
      <c r="C787">
        <v>0</v>
      </c>
      <c r="D787">
        <v>0</v>
      </c>
      <c r="E787">
        <v>0</v>
      </c>
    </row>
    <row r="788" spans="1:5" x14ac:dyDescent="0.25">
      <c r="A788">
        <v>11205087</v>
      </c>
      <c r="B788">
        <v>121578</v>
      </c>
      <c r="C788">
        <v>0</v>
      </c>
      <c r="D788">
        <v>2</v>
      </c>
      <c r="E788">
        <v>0</v>
      </c>
    </row>
    <row r="789" spans="1:5" x14ac:dyDescent="0.25">
      <c r="A789">
        <v>11205088</v>
      </c>
      <c r="B789">
        <v>121578</v>
      </c>
      <c r="C789">
        <v>0</v>
      </c>
      <c r="D789">
        <v>2</v>
      </c>
      <c r="E789">
        <v>0</v>
      </c>
    </row>
    <row r="790" spans="1:5" x14ac:dyDescent="0.25">
      <c r="A790">
        <v>11205088</v>
      </c>
      <c r="B790">
        <v>816065</v>
      </c>
      <c r="C790">
        <v>0</v>
      </c>
      <c r="D790">
        <v>2</v>
      </c>
      <c r="E790">
        <v>0</v>
      </c>
    </row>
    <row r="791" spans="1:5" x14ac:dyDescent="0.25">
      <c r="A791">
        <v>11205090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>
        <v>11205090</v>
      </c>
      <c r="B792">
        <v>987759</v>
      </c>
      <c r="C792">
        <v>0</v>
      </c>
      <c r="D792">
        <v>5</v>
      </c>
      <c r="E792">
        <v>0</v>
      </c>
    </row>
    <row r="793" spans="1:5" x14ac:dyDescent="0.25">
      <c r="A793">
        <v>11205091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>
        <v>11205091</v>
      </c>
      <c r="B794">
        <v>987759</v>
      </c>
      <c r="C794">
        <v>0</v>
      </c>
      <c r="D794">
        <v>1</v>
      </c>
      <c r="E794">
        <v>0</v>
      </c>
    </row>
    <row r="795" spans="1:5" x14ac:dyDescent="0.25">
      <c r="A795">
        <v>11205289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>
        <v>11205289</v>
      </c>
      <c r="B796">
        <v>100651</v>
      </c>
      <c r="C796">
        <v>0</v>
      </c>
      <c r="D796">
        <v>1</v>
      </c>
      <c r="E796">
        <v>0</v>
      </c>
    </row>
    <row r="797" spans="1:5" x14ac:dyDescent="0.25">
      <c r="A797">
        <v>11205360</v>
      </c>
      <c r="B797">
        <v>0</v>
      </c>
      <c r="C797">
        <v>0</v>
      </c>
      <c r="D797">
        <v>0</v>
      </c>
      <c r="E797">
        <v>0</v>
      </c>
    </row>
    <row r="798" spans="1:5" x14ac:dyDescent="0.25">
      <c r="A798">
        <v>11205360</v>
      </c>
      <c r="B798">
        <v>34442</v>
      </c>
      <c r="C798">
        <v>1</v>
      </c>
      <c r="D798">
        <v>2</v>
      </c>
      <c r="E798">
        <v>90</v>
      </c>
    </row>
    <row r="799" spans="1:5" x14ac:dyDescent="0.25">
      <c r="A799">
        <v>11206335</v>
      </c>
      <c r="B799">
        <v>0</v>
      </c>
      <c r="C799">
        <v>0</v>
      </c>
      <c r="D799">
        <v>0</v>
      </c>
      <c r="E799">
        <v>0</v>
      </c>
    </row>
    <row r="800" spans="1:5" x14ac:dyDescent="0.25">
      <c r="A800">
        <v>11206335</v>
      </c>
      <c r="B800">
        <v>438811</v>
      </c>
      <c r="C800">
        <v>0</v>
      </c>
      <c r="D800">
        <v>1</v>
      </c>
      <c r="E800">
        <v>0</v>
      </c>
    </row>
    <row r="801" spans="1:5" x14ac:dyDescent="0.25">
      <c r="A801">
        <v>11206784</v>
      </c>
      <c r="B801">
        <v>120994</v>
      </c>
      <c r="C801">
        <v>0</v>
      </c>
      <c r="D801">
        <v>2</v>
      </c>
      <c r="E801">
        <v>0</v>
      </c>
    </row>
    <row r="802" spans="1:5" x14ac:dyDescent="0.25">
      <c r="A802">
        <v>11206784</v>
      </c>
      <c r="B802">
        <v>1461457</v>
      </c>
      <c r="C802">
        <v>0</v>
      </c>
      <c r="D802">
        <v>3</v>
      </c>
      <c r="E802">
        <v>0</v>
      </c>
    </row>
    <row r="803" spans="1:5" x14ac:dyDescent="0.25">
      <c r="A803">
        <v>11208049</v>
      </c>
      <c r="B803">
        <v>0</v>
      </c>
      <c r="C803">
        <v>0</v>
      </c>
      <c r="D803">
        <v>0</v>
      </c>
      <c r="E803">
        <v>0</v>
      </c>
    </row>
    <row r="804" spans="1:5" x14ac:dyDescent="0.25">
      <c r="A804">
        <v>11208049</v>
      </c>
      <c r="B804">
        <v>914508</v>
      </c>
      <c r="C804">
        <v>1</v>
      </c>
      <c r="D804">
        <v>1</v>
      </c>
      <c r="E804">
        <v>90</v>
      </c>
    </row>
    <row r="805" spans="1:5" x14ac:dyDescent="0.25">
      <c r="A805">
        <v>11208508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>
        <v>11208508</v>
      </c>
      <c r="B806">
        <v>2056251</v>
      </c>
      <c r="C806">
        <v>1</v>
      </c>
      <c r="D806">
        <v>3</v>
      </c>
      <c r="E806">
        <v>90</v>
      </c>
    </row>
    <row r="807" spans="1:5" x14ac:dyDescent="0.25">
      <c r="A807">
        <v>11208882</v>
      </c>
      <c r="B807">
        <v>0</v>
      </c>
      <c r="C807">
        <v>0</v>
      </c>
      <c r="D807">
        <v>0</v>
      </c>
      <c r="E807">
        <v>0</v>
      </c>
    </row>
    <row r="808" spans="1:5" x14ac:dyDescent="0.25">
      <c r="A808">
        <v>11208882</v>
      </c>
      <c r="B808">
        <v>1414488</v>
      </c>
      <c r="C808">
        <v>1</v>
      </c>
      <c r="D808">
        <v>3</v>
      </c>
      <c r="E808">
        <v>30</v>
      </c>
    </row>
    <row r="809" spans="1:5" x14ac:dyDescent="0.25">
      <c r="A809">
        <v>11208891</v>
      </c>
      <c r="B809">
        <v>0</v>
      </c>
      <c r="C809">
        <v>0</v>
      </c>
      <c r="D809">
        <v>0</v>
      </c>
      <c r="E809">
        <v>0</v>
      </c>
    </row>
    <row r="810" spans="1:5" x14ac:dyDescent="0.25">
      <c r="A810">
        <v>11208891</v>
      </c>
      <c r="B810">
        <v>1414488</v>
      </c>
      <c r="C810">
        <v>1</v>
      </c>
      <c r="D810">
        <v>1</v>
      </c>
      <c r="E810">
        <v>30</v>
      </c>
    </row>
    <row r="811" spans="1:5" x14ac:dyDescent="0.25">
      <c r="A811">
        <v>11208918</v>
      </c>
      <c r="B811">
        <v>0</v>
      </c>
      <c r="C811">
        <v>1</v>
      </c>
      <c r="D811">
        <v>0</v>
      </c>
      <c r="E811">
        <v>60</v>
      </c>
    </row>
    <row r="812" spans="1:5" x14ac:dyDescent="0.25">
      <c r="A812">
        <v>11208918</v>
      </c>
      <c r="B812">
        <v>86030</v>
      </c>
      <c r="C812">
        <v>0</v>
      </c>
      <c r="D812">
        <v>1</v>
      </c>
      <c r="E812">
        <v>0</v>
      </c>
    </row>
    <row r="813" spans="1:5" x14ac:dyDescent="0.25">
      <c r="A813">
        <v>11209101</v>
      </c>
      <c r="B813">
        <v>0</v>
      </c>
      <c r="C813">
        <v>1</v>
      </c>
      <c r="D813">
        <v>0</v>
      </c>
      <c r="E813">
        <v>77</v>
      </c>
    </row>
    <row r="814" spans="1:5" x14ac:dyDescent="0.25">
      <c r="A814">
        <v>11209101</v>
      </c>
      <c r="B814">
        <v>1414488</v>
      </c>
      <c r="C814">
        <v>1</v>
      </c>
      <c r="D814">
        <v>4</v>
      </c>
      <c r="E814">
        <v>60</v>
      </c>
    </row>
    <row r="815" spans="1:5" x14ac:dyDescent="0.25">
      <c r="A815">
        <v>11209213</v>
      </c>
      <c r="B815">
        <v>0</v>
      </c>
      <c r="C815">
        <v>1</v>
      </c>
      <c r="D815">
        <v>0</v>
      </c>
      <c r="E815">
        <v>90</v>
      </c>
    </row>
    <row r="816" spans="1:5" x14ac:dyDescent="0.25">
      <c r="A816">
        <v>11209213</v>
      </c>
      <c r="B816">
        <v>1414488</v>
      </c>
      <c r="C816">
        <v>1</v>
      </c>
      <c r="D816">
        <v>2</v>
      </c>
      <c r="E816">
        <v>60</v>
      </c>
    </row>
    <row r="817" spans="1:5" x14ac:dyDescent="0.25">
      <c r="A817">
        <v>11209250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>
        <v>11209250</v>
      </c>
      <c r="B818">
        <v>1414488</v>
      </c>
      <c r="C818">
        <v>1</v>
      </c>
      <c r="D818">
        <v>1</v>
      </c>
      <c r="E818">
        <v>60</v>
      </c>
    </row>
    <row r="819" spans="1:5" x14ac:dyDescent="0.25">
      <c r="A819">
        <v>11209367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>
        <v>11209367</v>
      </c>
      <c r="B820">
        <v>1414488</v>
      </c>
      <c r="C820">
        <v>1</v>
      </c>
      <c r="D820">
        <v>2</v>
      </c>
      <c r="E820">
        <v>60</v>
      </c>
    </row>
    <row r="821" spans="1:5" x14ac:dyDescent="0.25">
      <c r="A821">
        <v>11209475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>
        <v>11209475</v>
      </c>
      <c r="B822">
        <v>1414488</v>
      </c>
      <c r="C822">
        <v>1</v>
      </c>
      <c r="D822">
        <v>4</v>
      </c>
      <c r="E822">
        <v>30</v>
      </c>
    </row>
    <row r="823" spans="1:5" x14ac:dyDescent="0.25">
      <c r="A823">
        <v>11209482</v>
      </c>
      <c r="B823">
        <v>0</v>
      </c>
      <c r="C823">
        <v>1</v>
      </c>
      <c r="D823">
        <v>0</v>
      </c>
      <c r="E823">
        <v>90</v>
      </c>
    </row>
    <row r="824" spans="1:5" x14ac:dyDescent="0.25">
      <c r="A824">
        <v>11209482</v>
      </c>
      <c r="B824">
        <v>1414488</v>
      </c>
      <c r="C824">
        <v>1</v>
      </c>
      <c r="D824">
        <v>2</v>
      </c>
      <c r="E824">
        <v>60</v>
      </c>
    </row>
    <row r="825" spans="1:5" x14ac:dyDescent="0.25">
      <c r="A825">
        <v>11209507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>
        <v>11209507</v>
      </c>
      <c r="B826">
        <v>1169834</v>
      </c>
      <c r="C826">
        <v>0</v>
      </c>
      <c r="D826">
        <v>1</v>
      </c>
      <c r="E826">
        <v>0</v>
      </c>
    </row>
    <row r="827" spans="1:5" x14ac:dyDescent="0.25">
      <c r="A827">
        <v>11209522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>
        <v>11209522</v>
      </c>
      <c r="B828">
        <v>1414488</v>
      </c>
      <c r="C828">
        <v>1</v>
      </c>
      <c r="D828">
        <v>1</v>
      </c>
      <c r="E828">
        <v>60</v>
      </c>
    </row>
    <row r="829" spans="1:5" x14ac:dyDescent="0.25">
      <c r="A829">
        <v>11209530</v>
      </c>
      <c r="B829">
        <v>0</v>
      </c>
      <c r="C829">
        <v>0</v>
      </c>
      <c r="D829">
        <v>0</v>
      </c>
      <c r="E829">
        <v>0</v>
      </c>
    </row>
    <row r="830" spans="1:5" x14ac:dyDescent="0.25">
      <c r="A830">
        <v>11209530</v>
      </c>
      <c r="B830">
        <v>1414488</v>
      </c>
      <c r="C830">
        <v>1</v>
      </c>
      <c r="D830">
        <v>3</v>
      </c>
      <c r="E830">
        <v>60</v>
      </c>
    </row>
    <row r="831" spans="1:5" x14ac:dyDescent="0.25">
      <c r="A831">
        <v>11209538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>
        <v>11209538</v>
      </c>
      <c r="B832">
        <v>1414488</v>
      </c>
      <c r="C832">
        <v>1</v>
      </c>
      <c r="D832">
        <v>1</v>
      </c>
      <c r="E832">
        <v>30</v>
      </c>
    </row>
    <row r="833" spans="1:5" x14ac:dyDescent="0.25">
      <c r="A833">
        <v>11209554</v>
      </c>
      <c r="B833">
        <v>0</v>
      </c>
      <c r="C833">
        <v>0</v>
      </c>
      <c r="D833">
        <v>0</v>
      </c>
      <c r="E833">
        <v>0</v>
      </c>
    </row>
    <row r="834" spans="1:5" x14ac:dyDescent="0.25">
      <c r="A834">
        <v>11209554</v>
      </c>
      <c r="B834">
        <v>1414488</v>
      </c>
      <c r="C834">
        <v>1</v>
      </c>
      <c r="D834">
        <v>4</v>
      </c>
      <c r="E834">
        <v>30</v>
      </c>
    </row>
    <row r="835" spans="1:5" x14ac:dyDescent="0.25">
      <c r="A835">
        <v>11209583</v>
      </c>
      <c r="B835">
        <v>0</v>
      </c>
      <c r="C835">
        <v>1</v>
      </c>
      <c r="D835">
        <v>0</v>
      </c>
      <c r="E835">
        <v>90</v>
      </c>
    </row>
    <row r="836" spans="1:5" x14ac:dyDescent="0.25">
      <c r="A836">
        <v>11209583</v>
      </c>
      <c r="B836">
        <v>1414488</v>
      </c>
      <c r="C836">
        <v>1</v>
      </c>
      <c r="D836">
        <v>4</v>
      </c>
      <c r="E836">
        <v>30</v>
      </c>
    </row>
    <row r="837" spans="1:5" x14ac:dyDescent="0.25">
      <c r="A837">
        <v>11209645</v>
      </c>
      <c r="B837">
        <v>0</v>
      </c>
      <c r="C837">
        <v>0</v>
      </c>
      <c r="D837">
        <v>0</v>
      </c>
      <c r="E837">
        <v>0</v>
      </c>
    </row>
    <row r="838" spans="1:5" x14ac:dyDescent="0.25">
      <c r="A838">
        <v>11209645</v>
      </c>
      <c r="B838">
        <v>1414488</v>
      </c>
      <c r="C838">
        <v>1</v>
      </c>
      <c r="D838">
        <v>1</v>
      </c>
      <c r="E838">
        <v>30</v>
      </c>
    </row>
    <row r="839" spans="1:5" x14ac:dyDescent="0.25">
      <c r="A839">
        <v>11209662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>
        <v>11209662</v>
      </c>
      <c r="B840">
        <v>1414488</v>
      </c>
      <c r="C840">
        <v>1</v>
      </c>
      <c r="D840">
        <v>3</v>
      </c>
      <c r="E840">
        <v>60</v>
      </c>
    </row>
    <row r="841" spans="1:5" x14ac:dyDescent="0.25">
      <c r="A841">
        <v>11209673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>
        <v>11209673</v>
      </c>
      <c r="B842">
        <v>1414488</v>
      </c>
      <c r="C842">
        <v>1</v>
      </c>
      <c r="D842">
        <v>1</v>
      </c>
      <c r="E842">
        <v>60</v>
      </c>
    </row>
    <row r="843" spans="1:5" x14ac:dyDescent="0.25">
      <c r="A843">
        <v>11209738</v>
      </c>
      <c r="B843">
        <v>0</v>
      </c>
      <c r="C843">
        <v>1</v>
      </c>
      <c r="D843">
        <v>0</v>
      </c>
      <c r="E843">
        <v>90</v>
      </c>
    </row>
    <row r="844" spans="1:5" x14ac:dyDescent="0.25">
      <c r="A844">
        <v>11209738</v>
      </c>
      <c r="B844">
        <v>1414488</v>
      </c>
      <c r="C844">
        <v>1</v>
      </c>
      <c r="D844">
        <v>2</v>
      </c>
      <c r="E844">
        <v>30</v>
      </c>
    </row>
    <row r="845" spans="1:5" x14ac:dyDescent="0.25">
      <c r="A845">
        <v>11209874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>
        <v>11209874</v>
      </c>
      <c r="B846">
        <v>1414488</v>
      </c>
      <c r="C846">
        <v>1</v>
      </c>
      <c r="D846">
        <v>3</v>
      </c>
      <c r="E846">
        <v>30</v>
      </c>
    </row>
    <row r="847" spans="1:5" x14ac:dyDescent="0.25">
      <c r="A847">
        <v>11210020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>
        <v>11210020</v>
      </c>
      <c r="B848">
        <v>1902767</v>
      </c>
      <c r="C848">
        <v>1</v>
      </c>
      <c r="D848">
        <v>2</v>
      </c>
      <c r="E848">
        <v>70</v>
      </c>
    </row>
    <row r="849" spans="1:5" x14ac:dyDescent="0.25">
      <c r="A849">
        <v>11210068</v>
      </c>
      <c r="B849">
        <v>0</v>
      </c>
      <c r="C849">
        <v>1</v>
      </c>
      <c r="D849">
        <v>0</v>
      </c>
      <c r="E849">
        <v>90</v>
      </c>
    </row>
    <row r="850" spans="1:5" x14ac:dyDescent="0.25">
      <c r="A850">
        <v>11210068</v>
      </c>
      <c r="B850">
        <v>1333784</v>
      </c>
      <c r="C850">
        <v>0</v>
      </c>
      <c r="D850">
        <v>2</v>
      </c>
      <c r="E850">
        <v>0</v>
      </c>
    </row>
    <row r="851" spans="1:5" x14ac:dyDescent="0.25">
      <c r="A851">
        <v>11210103</v>
      </c>
      <c r="B851">
        <v>55692</v>
      </c>
      <c r="C851">
        <v>0</v>
      </c>
      <c r="D851">
        <v>1</v>
      </c>
      <c r="E851">
        <v>0</v>
      </c>
    </row>
    <row r="852" spans="1:5" x14ac:dyDescent="0.25">
      <c r="A852">
        <v>11210103</v>
      </c>
      <c r="B852">
        <v>1414488</v>
      </c>
      <c r="C852">
        <v>1</v>
      </c>
      <c r="D852">
        <v>3</v>
      </c>
      <c r="E852">
        <v>60</v>
      </c>
    </row>
    <row r="853" spans="1:5" x14ac:dyDescent="0.25">
      <c r="A853">
        <v>11210145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>
        <v>11210145</v>
      </c>
      <c r="B854">
        <v>0</v>
      </c>
      <c r="C854">
        <v>1</v>
      </c>
      <c r="D854">
        <v>0</v>
      </c>
      <c r="E854">
        <v>30</v>
      </c>
    </row>
    <row r="855" spans="1:5" x14ac:dyDescent="0.25">
      <c r="A855">
        <v>11210262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11210262</v>
      </c>
      <c r="B856">
        <v>1414488</v>
      </c>
      <c r="C856">
        <v>1</v>
      </c>
      <c r="D856">
        <v>3</v>
      </c>
      <c r="E856">
        <v>60</v>
      </c>
    </row>
    <row r="857" spans="1:5" x14ac:dyDescent="0.25">
      <c r="A857">
        <v>11210283</v>
      </c>
      <c r="B857">
        <v>0</v>
      </c>
      <c r="C857">
        <v>1</v>
      </c>
      <c r="D857">
        <v>0</v>
      </c>
      <c r="E857">
        <v>30</v>
      </c>
    </row>
    <row r="858" spans="1:5" x14ac:dyDescent="0.25">
      <c r="A858">
        <v>11210283</v>
      </c>
      <c r="B858">
        <v>512110</v>
      </c>
      <c r="C858">
        <v>0</v>
      </c>
      <c r="D858">
        <v>2</v>
      </c>
      <c r="E858">
        <v>0</v>
      </c>
    </row>
    <row r="859" spans="1:5" x14ac:dyDescent="0.25">
      <c r="A859">
        <v>11210287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>
        <v>11210287</v>
      </c>
      <c r="B860">
        <v>0</v>
      </c>
      <c r="C860">
        <v>1</v>
      </c>
      <c r="D860">
        <v>0</v>
      </c>
      <c r="E860">
        <v>60</v>
      </c>
    </row>
    <row r="861" spans="1:5" x14ac:dyDescent="0.25">
      <c r="A861">
        <v>11210300</v>
      </c>
      <c r="B861">
        <v>990223</v>
      </c>
      <c r="C861">
        <v>0</v>
      </c>
      <c r="D861">
        <v>1</v>
      </c>
      <c r="E861">
        <v>0</v>
      </c>
    </row>
    <row r="862" spans="1:5" x14ac:dyDescent="0.25">
      <c r="A862">
        <v>11210300</v>
      </c>
      <c r="B862">
        <v>1455521</v>
      </c>
      <c r="C862">
        <v>0</v>
      </c>
      <c r="D862">
        <v>1</v>
      </c>
      <c r="E862">
        <v>0</v>
      </c>
    </row>
    <row r="863" spans="1:5" x14ac:dyDescent="0.25">
      <c r="A863">
        <v>11210308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>
        <v>11210308</v>
      </c>
      <c r="B864">
        <v>772602</v>
      </c>
      <c r="C864">
        <v>0</v>
      </c>
      <c r="D864">
        <v>1</v>
      </c>
      <c r="E864">
        <v>0</v>
      </c>
    </row>
    <row r="865" spans="1:5" x14ac:dyDescent="0.25">
      <c r="A865">
        <v>11210329</v>
      </c>
      <c r="B865">
        <v>990223</v>
      </c>
      <c r="C865">
        <v>0</v>
      </c>
      <c r="D865">
        <v>1</v>
      </c>
      <c r="E865">
        <v>0</v>
      </c>
    </row>
    <row r="866" spans="1:5" x14ac:dyDescent="0.25">
      <c r="A866">
        <v>11210329</v>
      </c>
      <c r="B866">
        <v>1737451</v>
      </c>
      <c r="C866">
        <v>0</v>
      </c>
      <c r="D866">
        <v>1</v>
      </c>
      <c r="E866">
        <v>0</v>
      </c>
    </row>
    <row r="867" spans="1:5" x14ac:dyDescent="0.25">
      <c r="A867">
        <v>11210366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>
        <v>11210366</v>
      </c>
      <c r="B868">
        <v>1414488</v>
      </c>
      <c r="C868">
        <v>1</v>
      </c>
      <c r="D868">
        <v>3</v>
      </c>
      <c r="E868">
        <v>30</v>
      </c>
    </row>
    <row r="869" spans="1:5" x14ac:dyDescent="0.25">
      <c r="A869">
        <v>11210391</v>
      </c>
      <c r="B869">
        <v>0</v>
      </c>
      <c r="C869">
        <v>1</v>
      </c>
      <c r="D869">
        <v>0</v>
      </c>
      <c r="E869">
        <v>90</v>
      </c>
    </row>
    <row r="870" spans="1:5" x14ac:dyDescent="0.25">
      <c r="A870">
        <v>11210391</v>
      </c>
      <c r="B870">
        <v>1902767</v>
      </c>
      <c r="C870">
        <v>1</v>
      </c>
      <c r="D870">
        <v>1</v>
      </c>
      <c r="E870">
        <v>70</v>
      </c>
    </row>
    <row r="871" spans="1:5" x14ac:dyDescent="0.25">
      <c r="A871">
        <v>11210396</v>
      </c>
      <c r="B871">
        <v>0</v>
      </c>
      <c r="C871">
        <v>1</v>
      </c>
      <c r="D871">
        <v>0</v>
      </c>
      <c r="E871">
        <v>90</v>
      </c>
    </row>
    <row r="872" spans="1:5" x14ac:dyDescent="0.25">
      <c r="A872">
        <v>11210396</v>
      </c>
      <c r="B872">
        <v>1414488</v>
      </c>
      <c r="C872">
        <v>1</v>
      </c>
      <c r="D872">
        <v>3</v>
      </c>
      <c r="E872">
        <v>30</v>
      </c>
    </row>
    <row r="873" spans="1:5" x14ac:dyDescent="0.25">
      <c r="A873">
        <v>11210430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>
        <v>11210430</v>
      </c>
      <c r="B874">
        <v>1414488</v>
      </c>
      <c r="C874">
        <v>1</v>
      </c>
      <c r="D874">
        <v>1</v>
      </c>
      <c r="E874">
        <v>30</v>
      </c>
    </row>
    <row r="875" spans="1:5" x14ac:dyDescent="0.25">
      <c r="A875">
        <v>11210547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>
        <v>11210547</v>
      </c>
      <c r="B876">
        <v>1414488</v>
      </c>
      <c r="C876">
        <v>1</v>
      </c>
      <c r="D876">
        <v>2</v>
      </c>
      <c r="E876">
        <v>60</v>
      </c>
    </row>
    <row r="877" spans="1:5" x14ac:dyDescent="0.25">
      <c r="A877">
        <v>11210663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>
        <v>11210663</v>
      </c>
      <c r="B878">
        <v>1414488</v>
      </c>
      <c r="C878">
        <v>1</v>
      </c>
      <c r="D878">
        <v>1</v>
      </c>
      <c r="E878">
        <v>60</v>
      </c>
    </row>
    <row r="879" spans="1:5" x14ac:dyDescent="0.25">
      <c r="A879">
        <v>11210665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>
        <v>11210665</v>
      </c>
      <c r="B880">
        <v>0</v>
      </c>
      <c r="C880">
        <v>1</v>
      </c>
      <c r="D880">
        <v>0</v>
      </c>
      <c r="E880">
        <v>30</v>
      </c>
    </row>
    <row r="881" spans="1:5" x14ac:dyDescent="0.25">
      <c r="A881">
        <v>11210673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>
        <v>11210673</v>
      </c>
      <c r="B882">
        <v>1414488</v>
      </c>
      <c r="C882">
        <v>1</v>
      </c>
      <c r="D882">
        <v>3</v>
      </c>
      <c r="E882">
        <v>30</v>
      </c>
    </row>
    <row r="883" spans="1:5" x14ac:dyDescent="0.25">
      <c r="A883">
        <v>11210677</v>
      </c>
      <c r="B883">
        <v>121578</v>
      </c>
      <c r="C883">
        <v>0</v>
      </c>
      <c r="D883">
        <v>2</v>
      </c>
      <c r="E883">
        <v>0</v>
      </c>
    </row>
    <row r="884" spans="1:5" x14ac:dyDescent="0.25">
      <c r="A884">
        <v>11210677</v>
      </c>
      <c r="B884">
        <v>772631</v>
      </c>
      <c r="C884">
        <v>0</v>
      </c>
      <c r="D884">
        <v>4</v>
      </c>
      <c r="E884">
        <v>0</v>
      </c>
    </row>
    <row r="885" spans="1:5" x14ac:dyDescent="0.25">
      <c r="A885">
        <v>11210678</v>
      </c>
      <c r="B885">
        <v>121578</v>
      </c>
      <c r="C885">
        <v>0</v>
      </c>
      <c r="D885">
        <v>1</v>
      </c>
      <c r="E885">
        <v>0</v>
      </c>
    </row>
    <row r="886" spans="1:5" x14ac:dyDescent="0.25">
      <c r="A886">
        <v>11210678</v>
      </c>
      <c r="B886">
        <v>2014479</v>
      </c>
      <c r="C886">
        <v>0</v>
      </c>
      <c r="D886">
        <v>1</v>
      </c>
      <c r="E886">
        <v>0</v>
      </c>
    </row>
    <row r="887" spans="1:5" x14ac:dyDescent="0.25">
      <c r="A887">
        <v>11210679</v>
      </c>
      <c r="B887">
        <v>121578</v>
      </c>
      <c r="C887">
        <v>0</v>
      </c>
      <c r="D887">
        <v>2</v>
      </c>
      <c r="E887">
        <v>0</v>
      </c>
    </row>
    <row r="888" spans="1:5" x14ac:dyDescent="0.25">
      <c r="A888">
        <v>11210679</v>
      </c>
      <c r="B888">
        <v>493101</v>
      </c>
      <c r="C888">
        <v>0</v>
      </c>
      <c r="D888">
        <v>3</v>
      </c>
      <c r="E888">
        <v>0</v>
      </c>
    </row>
    <row r="889" spans="1:5" x14ac:dyDescent="0.25">
      <c r="A889">
        <v>11210681</v>
      </c>
      <c r="B889">
        <v>121578</v>
      </c>
      <c r="C889">
        <v>0</v>
      </c>
      <c r="D889">
        <v>2</v>
      </c>
      <c r="E889">
        <v>0</v>
      </c>
    </row>
    <row r="890" spans="1:5" x14ac:dyDescent="0.25">
      <c r="A890">
        <v>11210681</v>
      </c>
      <c r="B890">
        <v>816065</v>
      </c>
      <c r="C890">
        <v>0</v>
      </c>
      <c r="D890">
        <v>2</v>
      </c>
      <c r="E890">
        <v>0</v>
      </c>
    </row>
    <row r="891" spans="1:5" x14ac:dyDescent="0.25">
      <c r="A891">
        <v>11210682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>
        <v>11210682</v>
      </c>
      <c r="B892">
        <v>987759</v>
      </c>
      <c r="C892">
        <v>0</v>
      </c>
      <c r="D892">
        <v>3</v>
      </c>
      <c r="E892">
        <v>0</v>
      </c>
    </row>
    <row r="893" spans="1:5" x14ac:dyDescent="0.25">
      <c r="A893">
        <v>11210685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>
        <v>11210692</v>
      </c>
      <c r="B894">
        <v>0</v>
      </c>
      <c r="C894">
        <v>0</v>
      </c>
      <c r="D894">
        <v>0</v>
      </c>
      <c r="E894">
        <v>0</v>
      </c>
    </row>
    <row r="895" spans="1:5" x14ac:dyDescent="0.25">
      <c r="A895">
        <v>11210692</v>
      </c>
      <c r="B895">
        <v>1414488</v>
      </c>
      <c r="C895">
        <v>1</v>
      </c>
      <c r="D895">
        <v>4</v>
      </c>
      <c r="E895">
        <v>60</v>
      </c>
    </row>
    <row r="896" spans="1:5" x14ac:dyDescent="0.25">
      <c r="A896">
        <v>11210706</v>
      </c>
      <c r="B896">
        <v>0</v>
      </c>
      <c r="C896">
        <v>0</v>
      </c>
      <c r="D896">
        <v>0</v>
      </c>
      <c r="E896">
        <v>0</v>
      </c>
    </row>
    <row r="897" spans="1:5" x14ac:dyDescent="0.25">
      <c r="A897">
        <v>11210706</v>
      </c>
      <c r="B897">
        <v>1414488</v>
      </c>
      <c r="C897">
        <v>1</v>
      </c>
      <c r="D897">
        <v>3</v>
      </c>
      <c r="E897">
        <v>30</v>
      </c>
    </row>
    <row r="898" spans="1:5" x14ac:dyDescent="0.25">
      <c r="A898">
        <v>11210743</v>
      </c>
      <c r="B898">
        <v>0</v>
      </c>
      <c r="C898">
        <v>0</v>
      </c>
      <c r="D898">
        <v>0</v>
      </c>
      <c r="E898">
        <v>0</v>
      </c>
    </row>
    <row r="899" spans="1:5" x14ac:dyDescent="0.25">
      <c r="A899">
        <v>11210743</v>
      </c>
      <c r="B899">
        <v>1414488</v>
      </c>
      <c r="C899">
        <v>1</v>
      </c>
      <c r="D899">
        <v>4</v>
      </c>
      <c r="E899">
        <v>30</v>
      </c>
    </row>
    <row r="900" spans="1:5" x14ac:dyDescent="0.25">
      <c r="A900">
        <v>11210777</v>
      </c>
      <c r="B900">
        <v>0</v>
      </c>
      <c r="C900">
        <v>0</v>
      </c>
      <c r="D900">
        <v>0</v>
      </c>
      <c r="E900">
        <v>0</v>
      </c>
    </row>
    <row r="901" spans="1:5" x14ac:dyDescent="0.25">
      <c r="A901">
        <v>11210777</v>
      </c>
      <c r="B901">
        <v>1414488</v>
      </c>
      <c r="C901">
        <v>1</v>
      </c>
      <c r="D901">
        <v>2</v>
      </c>
      <c r="E901">
        <v>30</v>
      </c>
    </row>
    <row r="902" spans="1:5" x14ac:dyDescent="0.25">
      <c r="A902">
        <v>11210790</v>
      </c>
      <c r="B902">
        <v>0</v>
      </c>
      <c r="C902">
        <v>1</v>
      </c>
      <c r="D902">
        <v>0</v>
      </c>
      <c r="E902">
        <v>30</v>
      </c>
    </row>
    <row r="903" spans="1:5" x14ac:dyDescent="0.25">
      <c r="A903">
        <v>11210790</v>
      </c>
      <c r="B903">
        <v>1414488</v>
      </c>
      <c r="C903">
        <v>1</v>
      </c>
      <c r="D903">
        <v>5</v>
      </c>
      <c r="E903">
        <v>30</v>
      </c>
    </row>
    <row r="904" spans="1:5" x14ac:dyDescent="0.25">
      <c r="A904">
        <v>11210791</v>
      </c>
      <c r="B904">
        <v>0</v>
      </c>
      <c r="C904">
        <v>0</v>
      </c>
      <c r="D904">
        <v>0</v>
      </c>
      <c r="E904">
        <v>0</v>
      </c>
    </row>
    <row r="905" spans="1:5" x14ac:dyDescent="0.25">
      <c r="A905">
        <v>11210791</v>
      </c>
      <c r="B905">
        <v>1414488</v>
      </c>
      <c r="C905">
        <v>1</v>
      </c>
      <c r="D905">
        <v>2</v>
      </c>
      <c r="E905">
        <v>30</v>
      </c>
    </row>
    <row r="906" spans="1:5" x14ac:dyDescent="0.25">
      <c r="A906">
        <v>11210793</v>
      </c>
      <c r="B906">
        <v>0</v>
      </c>
      <c r="C906">
        <v>1</v>
      </c>
      <c r="D906">
        <v>0</v>
      </c>
      <c r="E906">
        <v>90</v>
      </c>
    </row>
    <row r="907" spans="1:5" x14ac:dyDescent="0.25">
      <c r="A907">
        <v>11210793</v>
      </c>
      <c r="B907">
        <v>1414488</v>
      </c>
      <c r="C907">
        <v>1</v>
      </c>
      <c r="D907">
        <v>3</v>
      </c>
      <c r="E907">
        <v>30</v>
      </c>
    </row>
    <row r="908" spans="1:5" x14ac:dyDescent="0.25">
      <c r="A908">
        <v>11210814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>
        <v>11210814</v>
      </c>
      <c r="B909">
        <v>1902767</v>
      </c>
      <c r="C909">
        <v>1</v>
      </c>
      <c r="D909">
        <v>3</v>
      </c>
      <c r="E909">
        <v>70</v>
      </c>
    </row>
    <row r="910" spans="1:5" x14ac:dyDescent="0.25">
      <c r="A910">
        <v>11210849</v>
      </c>
      <c r="B910">
        <v>0</v>
      </c>
      <c r="C910">
        <v>1</v>
      </c>
      <c r="D910">
        <v>0</v>
      </c>
      <c r="E910">
        <v>30</v>
      </c>
    </row>
    <row r="911" spans="1:5" x14ac:dyDescent="0.25">
      <c r="A911">
        <v>11210849</v>
      </c>
      <c r="B911">
        <v>0</v>
      </c>
      <c r="C911">
        <v>1</v>
      </c>
      <c r="D911">
        <v>0</v>
      </c>
      <c r="E911">
        <v>90</v>
      </c>
    </row>
    <row r="912" spans="1:5" x14ac:dyDescent="0.25">
      <c r="A912">
        <v>11210851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>
        <v>11210851</v>
      </c>
      <c r="B913">
        <v>1414488</v>
      </c>
      <c r="C913">
        <v>1</v>
      </c>
      <c r="D913">
        <v>2</v>
      </c>
      <c r="E913">
        <v>30</v>
      </c>
    </row>
    <row r="914" spans="1:5" x14ac:dyDescent="0.25">
      <c r="A914">
        <v>11210870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>
        <v>11210870</v>
      </c>
      <c r="B915">
        <v>1414488</v>
      </c>
      <c r="C915">
        <v>1</v>
      </c>
      <c r="D915">
        <v>3</v>
      </c>
      <c r="E915">
        <v>60</v>
      </c>
    </row>
    <row r="916" spans="1:5" x14ac:dyDescent="0.25">
      <c r="A916">
        <v>11210874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>
        <v>11210874</v>
      </c>
      <c r="B917">
        <v>1414488</v>
      </c>
      <c r="C917">
        <v>1</v>
      </c>
      <c r="D917">
        <v>1</v>
      </c>
      <c r="E917">
        <v>60</v>
      </c>
    </row>
    <row r="918" spans="1:5" x14ac:dyDescent="0.25">
      <c r="A918">
        <v>11210876</v>
      </c>
      <c r="B918">
        <v>0</v>
      </c>
      <c r="C918">
        <v>1</v>
      </c>
      <c r="D918">
        <v>0</v>
      </c>
      <c r="E918">
        <v>30</v>
      </c>
    </row>
    <row r="919" spans="1:5" x14ac:dyDescent="0.25">
      <c r="A919">
        <v>11210876</v>
      </c>
      <c r="B919">
        <v>0</v>
      </c>
      <c r="C919">
        <v>1</v>
      </c>
      <c r="D919">
        <v>0</v>
      </c>
      <c r="E919">
        <v>90</v>
      </c>
    </row>
    <row r="920" spans="1:5" x14ac:dyDescent="0.25">
      <c r="A920">
        <v>11210902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>
        <v>11210902</v>
      </c>
      <c r="B921">
        <v>1414488</v>
      </c>
      <c r="C921">
        <v>1</v>
      </c>
      <c r="D921">
        <v>2</v>
      </c>
      <c r="E921">
        <v>30</v>
      </c>
    </row>
    <row r="922" spans="1:5" x14ac:dyDescent="0.25">
      <c r="A922">
        <v>11210944</v>
      </c>
      <c r="B922">
        <v>0</v>
      </c>
      <c r="C922">
        <v>0</v>
      </c>
      <c r="D922">
        <v>0</v>
      </c>
      <c r="E922">
        <v>0</v>
      </c>
    </row>
    <row r="923" spans="1:5" x14ac:dyDescent="0.25">
      <c r="A923">
        <v>11210944</v>
      </c>
      <c r="B923">
        <v>1414488</v>
      </c>
      <c r="C923">
        <v>1</v>
      </c>
      <c r="D923">
        <v>1</v>
      </c>
      <c r="E923">
        <v>30</v>
      </c>
    </row>
    <row r="924" spans="1:5" x14ac:dyDescent="0.25">
      <c r="A924">
        <v>11210946</v>
      </c>
      <c r="B924">
        <v>0</v>
      </c>
      <c r="C924">
        <v>1</v>
      </c>
      <c r="D924">
        <v>0</v>
      </c>
      <c r="E924">
        <v>90</v>
      </c>
    </row>
    <row r="925" spans="1:5" x14ac:dyDescent="0.25">
      <c r="A925">
        <v>11210946</v>
      </c>
      <c r="B925">
        <v>1414488</v>
      </c>
      <c r="C925">
        <v>1</v>
      </c>
      <c r="D925">
        <v>2</v>
      </c>
      <c r="E925">
        <v>30</v>
      </c>
    </row>
    <row r="926" spans="1:5" x14ac:dyDescent="0.25">
      <c r="A926">
        <v>11211052</v>
      </c>
      <c r="B926">
        <v>0</v>
      </c>
      <c r="C926">
        <v>0</v>
      </c>
      <c r="D926">
        <v>0</v>
      </c>
      <c r="E926">
        <v>0</v>
      </c>
    </row>
    <row r="927" spans="1:5" x14ac:dyDescent="0.25">
      <c r="A927">
        <v>11211052</v>
      </c>
      <c r="B927">
        <v>1414488</v>
      </c>
      <c r="C927">
        <v>1</v>
      </c>
      <c r="D927">
        <v>1</v>
      </c>
      <c r="E927">
        <v>30</v>
      </c>
    </row>
    <row r="928" spans="1:5" x14ac:dyDescent="0.25">
      <c r="A928">
        <v>11211123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>
        <v>11211123</v>
      </c>
      <c r="B929">
        <v>0</v>
      </c>
      <c r="C929">
        <v>1</v>
      </c>
      <c r="D929">
        <v>0</v>
      </c>
      <c r="E929">
        <v>30</v>
      </c>
    </row>
    <row r="930" spans="1:5" x14ac:dyDescent="0.25">
      <c r="A930">
        <v>11211125</v>
      </c>
      <c r="B930">
        <v>0</v>
      </c>
      <c r="C930">
        <v>1</v>
      </c>
      <c r="D930">
        <v>0</v>
      </c>
      <c r="E930">
        <v>90</v>
      </c>
    </row>
    <row r="931" spans="1:5" x14ac:dyDescent="0.25">
      <c r="A931">
        <v>11211125</v>
      </c>
      <c r="B931">
        <v>1414488</v>
      </c>
      <c r="C931">
        <v>1</v>
      </c>
      <c r="D931">
        <v>1</v>
      </c>
      <c r="E931">
        <v>30</v>
      </c>
    </row>
    <row r="932" spans="1:5" x14ac:dyDescent="0.25">
      <c r="A932">
        <v>11211126</v>
      </c>
      <c r="B932">
        <v>0</v>
      </c>
      <c r="C932">
        <v>1</v>
      </c>
      <c r="D932">
        <v>0</v>
      </c>
      <c r="E932">
        <v>30</v>
      </c>
    </row>
    <row r="933" spans="1:5" x14ac:dyDescent="0.25">
      <c r="A933">
        <v>11211126</v>
      </c>
      <c r="B933">
        <v>0</v>
      </c>
      <c r="C933">
        <v>1</v>
      </c>
      <c r="D933">
        <v>0</v>
      </c>
      <c r="E933">
        <v>90</v>
      </c>
    </row>
    <row r="934" spans="1:5" x14ac:dyDescent="0.25">
      <c r="A934">
        <v>11211133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>
        <v>11211133</v>
      </c>
      <c r="B935">
        <v>1902767</v>
      </c>
      <c r="C935">
        <v>1</v>
      </c>
      <c r="D935">
        <v>1</v>
      </c>
      <c r="E935">
        <v>70</v>
      </c>
    </row>
    <row r="936" spans="1:5" x14ac:dyDescent="0.25">
      <c r="A936">
        <v>11211148</v>
      </c>
      <c r="B936">
        <v>0</v>
      </c>
      <c r="C936">
        <v>1</v>
      </c>
      <c r="D936">
        <v>0</v>
      </c>
      <c r="E936">
        <v>30</v>
      </c>
    </row>
    <row r="937" spans="1:5" x14ac:dyDescent="0.25">
      <c r="A937">
        <v>11211148</v>
      </c>
      <c r="B937">
        <v>909869</v>
      </c>
      <c r="C937">
        <v>0</v>
      </c>
      <c r="D937">
        <v>1</v>
      </c>
      <c r="E937">
        <v>0</v>
      </c>
    </row>
    <row r="938" spans="1:5" x14ac:dyDescent="0.25">
      <c r="A938">
        <v>11211155</v>
      </c>
      <c r="B938">
        <v>0</v>
      </c>
      <c r="C938">
        <v>1</v>
      </c>
      <c r="D938">
        <v>0</v>
      </c>
      <c r="E938">
        <v>70</v>
      </c>
    </row>
    <row r="939" spans="1:5" x14ac:dyDescent="0.25">
      <c r="A939">
        <v>11211155</v>
      </c>
      <c r="B939">
        <v>0</v>
      </c>
      <c r="C939">
        <v>1</v>
      </c>
      <c r="D939">
        <v>0</v>
      </c>
      <c r="E939">
        <v>90</v>
      </c>
    </row>
    <row r="940" spans="1:5" x14ac:dyDescent="0.25">
      <c r="A940">
        <v>11211159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>
        <v>11211159</v>
      </c>
      <c r="B941">
        <v>1414488</v>
      </c>
      <c r="C941">
        <v>1</v>
      </c>
      <c r="D941">
        <v>1</v>
      </c>
      <c r="E941">
        <v>60</v>
      </c>
    </row>
    <row r="942" spans="1:5" x14ac:dyDescent="0.25">
      <c r="A942">
        <v>11211175</v>
      </c>
      <c r="B942">
        <v>0</v>
      </c>
      <c r="C942">
        <v>1</v>
      </c>
      <c r="D942">
        <v>0</v>
      </c>
      <c r="E942">
        <v>90</v>
      </c>
    </row>
    <row r="943" spans="1:5" x14ac:dyDescent="0.25">
      <c r="A943">
        <v>11211175</v>
      </c>
      <c r="B943">
        <v>1414488</v>
      </c>
      <c r="C943">
        <v>1</v>
      </c>
      <c r="D943">
        <v>4</v>
      </c>
      <c r="E943">
        <v>30</v>
      </c>
    </row>
    <row r="944" spans="1:5" x14ac:dyDescent="0.25">
      <c r="A944">
        <v>11211191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>
        <v>11211191</v>
      </c>
      <c r="B945">
        <v>0</v>
      </c>
      <c r="C945">
        <v>1</v>
      </c>
      <c r="D945">
        <v>0</v>
      </c>
      <c r="E945">
        <v>30</v>
      </c>
    </row>
    <row r="946" spans="1:5" x14ac:dyDescent="0.25">
      <c r="A946">
        <v>11211272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>
        <v>11211295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>
        <v>11211295</v>
      </c>
      <c r="B948">
        <v>1902767</v>
      </c>
      <c r="C948">
        <v>1</v>
      </c>
      <c r="D948">
        <v>2</v>
      </c>
      <c r="E948">
        <v>70</v>
      </c>
    </row>
    <row r="949" spans="1:5" x14ac:dyDescent="0.25">
      <c r="A949">
        <v>11211296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>
        <v>11211296</v>
      </c>
      <c r="B950">
        <v>1414488</v>
      </c>
      <c r="C950">
        <v>1</v>
      </c>
      <c r="D950">
        <v>3</v>
      </c>
      <c r="E950">
        <v>60</v>
      </c>
    </row>
    <row r="951" spans="1:5" x14ac:dyDescent="0.25">
      <c r="A951">
        <v>11211324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>
        <v>11211324</v>
      </c>
      <c r="B952">
        <v>0</v>
      </c>
      <c r="C952">
        <v>1</v>
      </c>
      <c r="D952">
        <v>0</v>
      </c>
      <c r="E952">
        <v>30</v>
      </c>
    </row>
    <row r="953" spans="1:5" x14ac:dyDescent="0.25">
      <c r="A953">
        <v>11211334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>
        <v>11211334</v>
      </c>
      <c r="B954">
        <v>1414488</v>
      </c>
      <c r="C954">
        <v>1</v>
      </c>
      <c r="D954">
        <v>1</v>
      </c>
      <c r="E954">
        <v>30</v>
      </c>
    </row>
    <row r="955" spans="1:5" x14ac:dyDescent="0.25">
      <c r="A955">
        <v>11211347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>
        <v>11211347</v>
      </c>
      <c r="B956">
        <v>1414488</v>
      </c>
      <c r="C956">
        <v>1</v>
      </c>
      <c r="D956">
        <v>2</v>
      </c>
      <c r="E956">
        <v>30</v>
      </c>
    </row>
    <row r="957" spans="1:5" x14ac:dyDescent="0.25">
      <c r="A957">
        <v>11211392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>
        <v>11211392</v>
      </c>
      <c r="B958">
        <v>0</v>
      </c>
      <c r="C958">
        <v>1</v>
      </c>
      <c r="D958">
        <v>0</v>
      </c>
      <c r="E958">
        <v>30</v>
      </c>
    </row>
    <row r="959" spans="1:5" x14ac:dyDescent="0.25">
      <c r="A959">
        <v>11211474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>
        <v>11211474</v>
      </c>
      <c r="B960">
        <v>1414488</v>
      </c>
      <c r="C960">
        <v>1</v>
      </c>
      <c r="D960">
        <v>2</v>
      </c>
      <c r="E960">
        <v>30</v>
      </c>
    </row>
    <row r="961" spans="1:5" x14ac:dyDescent="0.25">
      <c r="A961">
        <v>11211485</v>
      </c>
      <c r="B961">
        <v>1414488</v>
      </c>
      <c r="C961">
        <v>1</v>
      </c>
      <c r="D961">
        <v>1</v>
      </c>
      <c r="E961">
        <v>30</v>
      </c>
    </row>
    <row r="962" spans="1:5" x14ac:dyDescent="0.25">
      <c r="A962">
        <v>11211485</v>
      </c>
      <c r="B962">
        <v>2055594</v>
      </c>
      <c r="C962">
        <v>0</v>
      </c>
      <c r="D962">
        <v>1</v>
      </c>
      <c r="E962">
        <v>0</v>
      </c>
    </row>
    <row r="963" spans="1:5" x14ac:dyDescent="0.25">
      <c r="A963">
        <v>11211524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>
        <v>11211524</v>
      </c>
      <c r="B964">
        <v>1414488</v>
      </c>
      <c r="C964">
        <v>1</v>
      </c>
      <c r="D964">
        <v>3</v>
      </c>
      <c r="E964">
        <v>30</v>
      </c>
    </row>
    <row r="965" spans="1:5" x14ac:dyDescent="0.25">
      <c r="A965">
        <v>11211553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>
        <v>11211553</v>
      </c>
      <c r="B966">
        <v>1414488</v>
      </c>
      <c r="C966">
        <v>1</v>
      </c>
      <c r="D966">
        <v>3</v>
      </c>
      <c r="E966">
        <v>30</v>
      </c>
    </row>
    <row r="967" spans="1:5" x14ac:dyDescent="0.25">
      <c r="A967">
        <v>11211578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>
        <v>11211578</v>
      </c>
      <c r="B968">
        <v>1414488</v>
      </c>
      <c r="C968">
        <v>1</v>
      </c>
      <c r="D968">
        <v>1</v>
      </c>
      <c r="E968">
        <v>60</v>
      </c>
    </row>
    <row r="969" spans="1:5" x14ac:dyDescent="0.25">
      <c r="A969">
        <v>11211764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>
        <v>11211764</v>
      </c>
      <c r="B970">
        <v>1414488</v>
      </c>
      <c r="C970">
        <v>1</v>
      </c>
      <c r="D970">
        <v>3</v>
      </c>
      <c r="E970">
        <v>30</v>
      </c>
    </row>
    <row r="971" spans="1:5" x14ac:dyDescent="0.25">
      <c r="A971">
        <v>11211858</v>
      </c>
      <c r="B971">
        <v>0</v>
      </c>
      <c r="C971">
        <v>1</v>
      </c>
      <c r="D971">
        <v>0</v>
      </c>
      <c r="E971">
        <v>60</v>
      </c>
    </row>
    <row r="972" spans="1:5" x14ac:dyDescent="0.25">
      <c r="A972">
        <v>11211858</v>
      </c>
      <c r="B972">
        <v>0</v>
      </c>
      <c r="C972">
        <v>1</v>
      </c>
      <c r="D972">
        <v>0</v>
      </c>
      <c r="E972">
        <v>90</v>
      </c>
    </row>
    <row r="973" spans="1:5" x14ac:dyDescent="0.25">
      <c r="A973">
        <v>11211983</v>
      </c>
      <c r="B973">
        <v>100806</v>
      </c>
      <c r="C973">
        <v>0</v>
      </c>
      <c r="D973">
        <v>2</v>
      </c>
      <c r="E973">
        <v>0</v>
      </c>
    </row>
    <row r="974" spans="1:5" x14ac:dyDescent="0.25">
      <c r="A974">
        <v>11211983</v>
      </c>
      <c r="B974">
        <v>1902440</v>
      </c>
      <c r="C974">
        <v>1</v>
      </c>
      <c r="D974">
        <v>2</v>
      </c>
      <c r="E974">
        <v>90</v>
      </c>
    </row>
    <row r="975" spans="1:5" x14ac:dyDescent="0.25">
      <c r="A975">
        <v>11211985</v>
      </c>
      <c r="B975">
        <v>0</v>
      </c>
      <c r="C975">
        <v>1</v>
      </c>
      <c r="D975">
        <v>0</v>
      </c>
      <c r="E975">
        <v>90</v>
      </c>
    </row>
    <row r="976" spans="1:5" x14ac:dyDescent="0.25">
      <c r="A976">
        <v>11211985</v>
      </c>
      <c r="B976">
        <v>1430</v>
      </c>
      <c r="C976">
        <v>0</v>
      </c>
      <c r="D976">
        <v>1</v>
      </c>
      <c r="E976">
        <v>0</v>
      </c>
    </row>
    <row r="977" spans="1:5" x14ac:dyDescent="0.25">
      <c r="A977">
        <v>11211986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>
        <v>11211986</v>
      </c>
      <c r="B978">
        <v>1902440</v>
      </c>
      <c r="C978">
        <v>1</v>
      </c>
      <c r="D978">
        <v>4</v>
      </c>
      <c r="E978">
        <v>90</v>
      </c>
    </row>
    <row r="979" spans="1:5" x14ac:dyDescent="0.25">
      <c r="A979">
        <v>11212014</v>
      </c>
      <c r="B979">
        <v>300284</v>
      </c>
      <c r="C979">
        <v>0</v>
      </c>
      <c r="D979">
        <v>2</v>
      </c>
      <c r="E979">
        <v>0</v>
      </c>
    </row>
    <row r="980" spans="1:5" x14ac:dyDescent="0.25">
      <c r="A980">
        <v>11212014</v>
      </c>
      <c r="B980">
        <v>1902767</v>
      </c>
      <c r="C980">
        <v>1</v>
      </c>
      <c r="D980">
        <v>2</v>
      </c>
      <c r="E980">
        <v>70</v>
      </c>
    </row>
    <row r="981" spans="1:5" x14ac:dyDescent="0.25">
      <c r="A981">
        <v>11212039</v>
      </c>
      <c r="B981">
        <v>0</v>
      </c>
      <c r="C981">
        <v>1</v>
      </c>
      <c r="D981">
        <v>0</v>
      </c>
      <c r="E981">
        <v>90</v>
      </c>
    </row>
    <row r="982" spans="1:5" x14ac:dyDescent="0.25">
      <c r="A982">
        <v>11212039</v>
      </c>
      <c r="B982">
        <v>1414488</v>
      </c>
      <c r="C982">
        <v>1</v>
      </c>
      <c r="D982">
        <v>3</v>
      </c>
      <c r="E982">
        <v>60</v>
      </c>
    </row>
    <row r="983" spans="1:5" x14ac:dyDescent="0.25">
      <c r="A983">
        <v>11212287</v>
      </c>
      <c r="B983">
        <v>0</v>
      </c>
      <c r="C983">
        <v>1</v>
      </c>
      <c r="D983">
        <v>0</v>
      </c>
      <c r="E983">
        <v>90</v>
      </c>
    </row>
    <row r="984" spans="1:5" x14ac:dyDescent="0.25">
      <c r="A984">
        <v>11212287</v>
      </c>
      <c r="B984">
        <v>1414488</v>
      </c>
      <c r="C984">
        <v>1</v>
      </c>
      <c r="D984">
        <v>2</v>
      </c>
      <c r="E984">
        <v>60</v>
      </c>
    </row>
    <row r="985" spans="1:5" x14ac:dyDescent="0.25">
      <c r="A985">
        <v>11212405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>
        <v>11212405</v>
      </c>
      <c r="B986">
        <v>1414488</v>
      </c>
      <c r="C986">
        <v>1</v>
      </c>
      <c r="D986">
        <v>2</v>
      </c>
      <c r="E986">
        <v>30</v>
      </c>
    </row>
    <row r="987" spans="1:5" x14ac:dyDescent="0.25">
      <c r="A987">
        <v>11212507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>
        <v>11212507</v>
      </c>
      <c r="B988">
        <v>1414488</v>
      </c>
      <c r="C988">
        <v>1</v>
      </c>
      <c r="D988">
        <v>1</v>
      </c>
      <c r="E988">
        <v>30</v>
      </c>
    </row>
    <row r="989" spans="1:5" x14ac:dyDescent="0.25">
      <c r="A989">
        <v>11212630</v>
      </c>
      <c r="B989">
        <v>0</v>
      </c>
      <c r="C989">
        <v>1</v>
      </c>
      <c r="D989">
        <v>0</v>
      </c>
      <c r="E989">
        <v>25</v>
      </c>
    </row>
    <row r="990" spans="1:5" x14ac:dyDescent="0.25">
      <c r="A990">
        <v>11212630</v>
      </c>
      <c r="B990">
        <v>0</v>
      </c>
      <c r="C990">
        <v>1</v>
      </c>
      <c r="D990">
        <v>0</v>
      </c>
      <c r="E990">
        <v>30</v>
      </c>
    </row>
    <row r="991" spans="1:5" x14ac:dyDescent="0.25">
      <c r="A991">
        <v>11212658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>
        <v>11212658</v>
      </c>
      <c r="B992">
        <v>1414488</v>
      </c>
      <c r="C992">
        <v>1</v>
      </c>
      <c r="D992">
        <v>1</v>
      </c>
      <c r="E992">
        <v>60</v>
      </c>
    </row>
    <row r="993" spans="1:5" x14ac:dyDescent="0.25">
      <c r="A993">
        <v>11212703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>
        <v>11212703</v>
      </c>
      <c r="B994">
        <v>1414488</v>
      </c>
      <c r="C994">
        <v>1</v>
      </c>
      <c r="D994">
        <v>1</v>
      </c>
      <c r="E994">
        <v>30</v>
      </c>
    </row>
    <row r="995" spans="1:5" x14ac:dyDescent="0.25">
      <c r="A995">
        <v>11212733</v>
      </c>
      <c r="B995">
        <v>71272</v>
      </c>
      <c r="C995">
        <v>0</v>
      </c>
      <c r="D995">
        <v>2</v>
      </c>
      <c r="E995">
        <v>0</v>
      </c>
    </row>
    <row r="996" spans="1:5" x14ac:dyDescent="0.25">
      <c r="A996">
        <v>11212733</v>
      </c>
      <c r="B996">
        <v>1916760</v>
      </c>
      <c r="C996">
        <v>0</v>
      </c>
      <c r="D996">
        <v>1</v>
      </c>
      <c r="E996">
        <v>0</v>
      </c>
    </row>
    <row r="997" spans="1:5" x14ac:dyDescent="0.25">
      <c r="A997">
        <v>11212748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>
        <v>11212748</v>
      </c>
      <c r="B998">
        <v>1414488</v>
      </c>
      <c r="C998">
        <v>1</v>
      </c>
      <c r="D998">
        <v>2</v>
      </c>
      <c r="E998">
        <v>60</v>
      </c>
    </row>
    <row r="999" spans="1:5" x14ac:dyDescent="0.25">
      <c r="A999">
        <v>11212763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>
        <v>11212763</v>
      </c>
      <c r="B1000">
        <v>1414488</v>
      </c>
      <c r="C1000">
        <v>1</v>
      </c>
      <c r="D1000">
        <v>1</v>
      </c>
      <c r="E1000">
        <v>30</v>
      </c>
    </row>
    <row r="1001" spans="1:5" x14ac:dyDescent="0.25">
      <c r="A1001">
        <v>11212781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>
        <v>11212781</v>
      </c>
      <c r="B1002">
        <v>0</v>
      </c>
      <c r="C1002">
        <v>1</v>
      </c>
      <c r="D1002">
        <v>0</v>
      </c>
      <c r="E1002">
        <v>70</v>
      </c>
    </row>
    <row r="1003" spans="1:5" x14ac:dyDescent="0.25">
      <c r="A1003">
        <v>11212788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>
        <v>11212788</v>
      </c>
      <c r="B1004">
        <v>113856</v>
      </c>
      <c r="C1004">
        <v>0</v>
      </c>
      <c r="D1004">
        <v>3</v>
      </c>
      <c r="E1004">
        <v>0</v>
      </c>
    </row>
    <row r="1005" spans="1:5" x14ac:dyDescent="0.25">
      <c r="A1005">
        <v>11212933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>
        <v>11212933</v>
      </c>
      <c r="B1006">
        <v>1414488</v>
      </c>
      <c r="C1006">
        <v>1</v>
      </c>
      <c r="D1006">
        <v>2</v>
      </c>
      <c r="E1006">
        <v>30</v>
      </c>
    </row>
    <row r="1007" spans="1:5" x14ac:dyDescent="0.25">
      <c r="A1007">
        <v>11212961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>
        <v>11212961</v>
      </c>
      <c r="B1008">
        <v>1902767</v>
      </c>
      <c r="C1008">
        <v>1</v>
      </c>
      <c r="D1008">
        <v>2</v>
      </c>
      <c r="E1008">
        <v>70</v>
      </c>
    </row>
    <row r="1009" spans="1:5" x14ac:dyDescent="0.25">
      <c r="A1009">
        <v>11213058</v>
      </c>
      <c r="B1009">
        <v>0</v>
      </c>
      <c r="C1009">
        <v>1</v>
      </c>
      <c r="D1009">
        <v>0</v>
      </c>
      <c r="E1009">
        <v>8</v>
      </c>
    </row>
    <row r="1010" spans="1:5" x14ac:dyDescent="0.25">
      <c r="A1010">
        <v>11213058</v>
      </c>
      <c r="B1010">
        <v>1414488</v>
      </c>
      <c r="C1010">
        <v>1</v>
      </c>
      <c r="D1010">
        <v>1</v>
      </c>
      <c r="E1010">
        <v>30</v>
      </c>
    </row>
    <row r="1011" spans="1:5" x14ac:dyDescent="0.25">
      <c r="A1011">
        <v>11213077</v>
      </c>
      <c r="B1011">
        <v>581978</v>
      </c>
      <c r="C1011">
        <v>0</v>
      </c>
      <c r="D1011">
        <v>1</v>
      </c>
      <c r="E1011">
        <v>0</v>
      </c>
    </row>
    <row r="1012" spans="1:5" x14ac:dyDescent="0.25">
      <c r="A1012">
        <v>11213077</v>
      </c>
      <c r="B1012">
        <v>1414488</v>
      </c>
      <c r="C1012">
        <v>1</v>
      </c>
      <c r="D1012">
        <v>2</v>
      </c>
      <c r="E1012">
        <v>30</v>
      </c>
    </row>
    <row r="1013" spans="1:5" x14ac:dyDescent="0.25">
      <c r="A1013">
        <v>11213133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>
        <v>11213133</v>
      </c>
      <c r="B1014">
        <v>0</v>
      </c>
      <c r="C1014">
        <v>1</v>
      </c>
      <c r="D1014">
        <v>0</v>
      </c>
      <c r="E1014">
        <v>30</v>
      </c>
    </row>
    <row r="1015" spans="1:5" x14ac:dyDescent="0.25">
      <c r="A1015">
        <v>11213221</v>
      </c>
      <c r="B1015">
        <v>0</v>
      </c>
      <c r="C1015">
        <v>1</v>
      </c>
      <c r="D1015">
        <v>0</v>
      </c>
      <c r="E1015">
        <v>90</v>
      </c>
    </row>
    <row r="1016" spans="1:5" x14ac:dyDescent="0.25">
      <c r="A1016">
        <v>11213221</v>
      </c>
      <c r="B1016">
        <v>1902767</v>
      </c>
      <c r="C1016">
        <v>1</v>
      </c>
      <c r="D1016">
        <v>3</v>
      </c>
      <c r="E1016">
        <v>70</v>
      </c>
    </row>
    <row r="1017" spans="1:5" x14ac:dyDescent="0.25">
      <c r="A1017">
        <v>11213241</v>
      </c>
      <c r="B1017">
        <v>986897</v>
      </c>
      <c r="C1017">
        <v>0</v>
      </c>
      <c r="D1017">
        <v>1</v>
      </c>
      <c r="E1017">
        <v>0</v>
      </c>
    </row>
    <row r="1018" spans="1:5" x14ac:dyDescent="0.25">
      <c r="A1018">
        <v>11213241</v>
      </c>
      <c r="B1018">
        <v>1456633</v>
      </c>
      <c r="C1018">
        <v>0</v>
      </c>
      <c r="D1018">
        <v>2</v>
      </c>
      <c r="E1018">
        <v>0</v>
      </c>
    </row>
    <row r="1019" spans="1:5" x14ac:dyDescent="0.25">
      <c r="A1019">
        <v>11213347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>
        <v>11213347</v>
      </c>
      <c r="B1020">
        <v>1414488</v>
      </c>
      <c r="C1020">
        <v>1</v>
      </c>
      <c r="D1020">
        <v>2</v>
      </c>
      <c r="E1020">
        <v>30</v>
      </c>
    </row>
    <row r="1021" spans="1:5" x14ac:dyDescent="0.25">
      <c r="A1021">
        <v>11213490</v>
      </c>
      <c r="B1021">
        <v>0</v>
      </c>
      <c r="C1021">
        <v>1</v>
      </c>
      <c r="D1021">
        <v>0</v>
      </c>
      <c r="E1021">
        <v>90</v>
      </c>
    </row>
    <row r="1022" spans="1:5" x14ac:dyDescent="0.25">
      <c r="A1022">
        <v>11213490</v>
      </c>
      <c r="B1022">
        <v>1902767</v>
      </c>
      <c r="C1022">
        <v>1</v>
      </c>
      <c r="D1022">
        <v>1</v>
      </c>
      <c r="E1022">
        <v>70</v>
      </c>
    </row>
    <row r="1023" spans="1:5" x14ac:dyDescent="0.25">
      <c r="A1023">
        <v>11213499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>
        <v>11213499</v>
      </c>
      <c r="B1024">
        <v>1414488</v>
      </c>
      <c r="C1024">
        <v>1</v>
      </c>
      <c r="D1024">
        <v>2</v>
      </c>
      <c r="E1024">
        <v>30</v>
      </c>
    </row>
    <row r="1025" spans="1:5" x14ac:dyDescent="0.25">
      <c r="A1025">
        <v>11213562</v>
      </c>
      <c r="B1025">
        <v>0</v>
      </c>
      <c r="C1025">
        <v>0</v>
      </c>
      <c r="D1025">
        <v>0</v>
      </c>
      <c r="E1025">
        <v>0</v>
      </c>
    </row>
    <row r="1026" spans="1:5" x14ac:dyDescent="0.25">
      <c r="A1026">
        <v>11213562</v>
      </c>
      <c r="B1026">
        <v>1414488</v>
      </c>
      <c r="C1026">
        <v>1</v>
      </c>
      <c r="D1026">
        <v>2</v>
      </c>
      <c r="E1026">
        <v>30</v>
      </c>
    </row>
    <row r="1027" spans="1:5" x14ac:dyDescent="0.25">
      <c r="A1027">
        <v>11213854</v>
      </c>
      <c r="B1027">
        <v>0</v>
      </c>
      <c r="C1027">
        <v>1</v>
      </c>
      <c r="D1027">
        <v>0</v>
      </c>
      <c r="E1027">
        <v>90</v>
      </c>
    </row>
    <row r="1028" spans="1:5" x14ac:dyDescent="0.25">
      <c r="A1028">
        <v>11213854</v>
      </c>
      <c r="B1028">
        <v>1414488</v>
      </c>
      <c r="C1028">
        <v>1</v>
      </c>
      <c r="D1028">
        <v>2</v>
      </c>
      <c r="E1028">
        <v>30</v>
      </c>
    </row>
    <row r="1029" spans="1:5" x14ac:dyDescent="0.25">
      <c r="A1029">
        <v>11213863</v>
      </c>
      <c r="B1029">
        <v>0</v>
      </c>
      <c r="C1029">
        <v>0</v>
      </c>
      <c r="D1029">
        <v>0</v>
      </c>
      <c r="E1029">
        <v>0</v>
      </c>
    </row>
    <row r="1030" spans="1:5" x14ac:dyDescent="0.25">
      <c r="A1030">
        <v>11213863</v>
      </c>
      <c r="B1030">
        <v>1414488</v>
      </c>
      <c r="C1030">
        <v>1</v>
      </c>
      <c r="D1030">
        <v>3</v>
      </c>
      <c r="E1030">
        <v>30</v>
      </c>
    </row>
    <row r="1031" spans="1:5" x14ac:dyDescent="0.25">
      <c r="A1031">
        <v>11213876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>
        <v>11213876</v>
      </c>
      <c r="B1032">
        <v>1333784</v>
      </c>
      <c r="C1032">
        <v>0</v>
      </c>
      <c r="D1032">
        <v>1</v>
      </c>
      <c r="E1032">
        <v>0</v>
      </c>
    </row>
    <row r="1033" spans="1:5" x14ac:dyDescent="0.25">
      <c r="A1033">
        <v>11214110</v>
      </c>
      <c r="B1033">
        <v>0</v>
      </c>
      <c r="C1033">
        <v>0</v>
      </c>
      <c r="D1033">
        <v>0</v>
      </c>
      <c r="E1033">
        <v>0</v>
      </c>
    </row>
    <row r="1034" spans="1:5" x14ac:dyDescent="0.25">
      <c r="A1034">
        <v>11214110</v>
      </c>
      <c r="B1034">
        <v>1902767</v>
      </c>
      <c r="C1034">
        <v>1</v>
      </c>
      <c r="D1034">
        <v>1</v>
      </c>
      <c r="E1034">
        <v>70</v>
      </c>
    </row>
    <row r="1035" spans="1:5" x14ac:dyDescent="0.25">
      <c r="A1035">
        <v>11214137</v>
      </c>
      <c r="B1035">
        <v>0</v>
      </c>
      <c r="C1035">
        <v>0</v>
      </c>
      <c r="D1035">
        <v>0</v>
      </c>
      <c r="E1035">
        <v>0</v>
      </c>
    </row>
    <row r="1036" spans="1:5" x14ac:dyDescent="0.25">
      <c r="A1036">
        <v>11214137</v>
      </c>
      <c r="B1036">
        <v>1100217</v>
      </c>
      <c r="C1036">
        <v>0</v>
      </c>
      <c r="D1036">
        <v>1</v>
      </c>
      <c r="E1036">
        <v>0</v>
      </c>
    </row>
    <row r="1037" spans="1:5" x14ac:dyDescent="0.25">
      <c r="A1037">
        <v>11214140</v>
      </c>
      <c r="B1037">
        <v>0</v>
      </c>
      <c r="C1037">
        <v>0</v>
      </c>
      <c r="D1037">
        <v>0</v>
      </c>
      <c r="E1037">
        <v>0</v>
      </c>
    </row>
    <row r="1038" spans="1:5" x14ac:dyDescent="0.25">
      <c r="A1038">
        <v>11214140</v>
      </c>
      <c r="B1038">
        <v>1904297</v>
      </c>
      <c r="C1038">
        <v>1</v>
      </c>
      <c r="D1038">
        <v>1</v>
      </c>
      <c r="E1038">
        <v>90</v>
      </c>
    </row>
    <row r="1039" spans="1:5" x14ac:dyDescent="0.25">
      <c r="A1039">
        <v>11214178</v>
      </c>
      <c r="B1039">
        <v>120994</v>
      </c>
      <c r="C1039">
        <v>0</v>
      </c>
      <c r="D1039">
        <v>1</v>
      </c>
      <c r="E1039">
        <v>0</v>
      </c>
    </row>
    <row r="1040" spans="1:5" x14ac:dyDescent="0.25">
      <c r="A1040">
        <v>11214178</v>
      </c>
      <c r="B1040">
        <v>1197777</v>
      </c>
      <c r="C1040">
        <v>1</v>
      </c>
      <c r="D1040">
        <v>1</v>
      </c>
      <c r="E1040">
        <v>90</v>
      </c>
    </row>
    <row r="1041" spans="1:5" x14ac:dyDescent="0.25">
      <c r="A1041">
        <v>11214218</v>
      </c>
      <c r="B1041">
        <v>119951</v>
      </c>
      <c r="C1041">
        <v>0</v>
      </c>
      <c r="D1041">
        <v>1</v>
      </c>
      <c r="E1041">
        <v>0</v>
      </c>
    </row>
    <row r="1042" spans="1:5" x14ac:dyDescent="0.25">
      <c r="A1042">
        <v>11214218</v>
      </c>
      <c r="B1042">
        <v>1414488</v>
      </c>
      <c r="C1042">
        <v>1</v>
      </c>
      <c r="D1042">
        <v>4</v>
      </c>
      <c r="E1042">
        <v>30</v>
      </c>
    </row>
    <row r="1043" spans="1:5" x14ac:dyDescent="0.25">
      <c r="A1043">
        <v>11214248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>
        <v>11214248</v>
      </c>
      <c r="B1044">
        <v>1414488</v>
      </c>
      <c r="C1044">
        <v>1</v>
      </c>
      <c r="D1044">
        <v>3</v>
      </c>
      <c r="E1044">
        <v>30</v>
      </c>
    </row>
    <row r="1045" spans="1:5" x14ac:dyDescent="0.25">
      <c r="A1045">
        <v>11214256</v>
      </c>
      <c r="B1045">
        <v>0</v>
      </c>
      <c r="C1045">
        <v>1</v>
      </c>
      <c r="D1045">
        <v>0</v>
      </c>
      <c r="E1045">
        <v>90</v>
      </c>
    </row>
    <row r="1046" spans="1:5" x14ac:dyDescent="0.25">
      <c r="A1046">
        <v>11214256</v>
      </c>
      <c r="B1046">
        <v>1414488</v>
      </c>
      <c r="C1046">
        <v>1</v>
      </c>
      <c r="D1046">
        <v>1</v>
      </c>
      <c r="E1046">
        <v>30</v>
      </c>
    </row>
    <row r="1047" spans="1:5" x14ac:dyDescent="0.25">
      <c r="A1047">
        <v>11214527</v>
      </c>
      <c r="B1047">
        <v>0</v>
      </c>
      <c r="C1047">
        <v>1</v>
      </c>
      <c r="D1047">
        <v>0</v>
      </c>
      <c r="E1047">
        <v>90</v>
      </c>
    </row>
    <row r="1048" spans="1:5" x14ac:dyDescent="0.25">
      <c r="A1048">
        <v>11214527</v>
      </c>
      <c r="B1048">
        <v>1902767</v>
      </c>
      <c r="C1048">
        <v>1</v>
      </c>
      <c r="D1048">
        <v>2</v>
      </c>
      <c r="E1048">
        <v>70</v>
      </c>
    </row>
    <row r="1049" spans="1:5" x14ac:dyDescent="0.25">
      <c r="A1049">
        <v>11214536</v>
      </c>
      <c r="B1049">
        <v>0</v>
      </c>
      <c r="C1049">
        <v>1</v>
      </c>
      <c r="D1049">
        <v>0</v>
      </c>
      <c r="E1049">
        <v>30</v>
      </c>
    </row>
    <row r="1050" spans="1:5" x14ac:dyDescent="0.25">
      <c r="A1050">
        <v>11214536</v>
      </c>
      <c r="B1050">
        <v>0</v>
      </c>
      <c r="C1050">
        <v>1</v>
      </c>
      <c r="D1050">
        <v>0</v>
      </c>
      <c r="E1050">
        <v>90</v>
      </c>
    </row>
    <row r="1051" spans="1:5" x14ac:dyDescent="0.25">
      <c r="A1051">
        <v>11214607</v>
      </c>
      <c r="B1051">
        <v>1456633</v>
      </c>
      <c r="C1051">
        <v>0</v>
      </c>
      <c r="D1051">
        <v>4</v>
      </c>
      <c r="E1051">
        <v>0</v>
      </c>
    </row>
    <row r="1052" spans="1:5" x14ac:dyDescent="0.25">
      <c r="A1052">
        <v>11214607</v>
      </c>
      <c r="B1052">
        <v>1579304</v>
      </c>
      <c r="C1052">
        <v>0</v>
      </c>
      <c r="D1052">
        <v>1</v>
      </c>
      <c r="E1052">
        <v>0</v>
      </c>
    </row>
    <row r="1053" spans="1:5" x14ac:dyDescent="0.25">
      <c r="A1053">
        <v>11214703</v>
      </c>
      <c r="B1053">
        <v>990223</v>
      </c>
      <c r="C1053">
        <v>0</v>
      </c>
      <c r="D1053">
        <v>1</v>
      </c>
      <c r="E1053">
        <v>0</v>
      </c>
    </row>
    <row r="1054" spans="1:5" x14ac:dyDescent="0.25">
      <c r="A1054">
        <v>11214703</v>
      </c>
      <c r="B1054">
        <v>1417129</v>
      </c>
      <c r="C1054">
        <v>0</v>
      </c>
      <c r="D1054">
        <v>1</v>
      </c>
      <c r="E1054">
        <v>0</v>
      </c>
    </row>
    <row r="1055" spans="1:5" x14ac:dyDescent="0.25">
      <c r="A1055">
        <v>11214711</v>
      </c>
      <c r="B1055">
        <v>0</v>
      </c>
      <c r="C1055">
        <v>0</v>
      </c>
      <c r="D1055">
        <v>0</v>
      </c>
      <c r="E1055">
        <v>0</v>
      </c>
    </row>
    <row r="1056" spans="1:5" x14ac:dyDescent="0.25">
      <c r="A1056">
        <v>11214711</v>
      </c>
      <c r="B1056">
        <v>1414488</v>
      </c>
      <c r="C1056">
        <v>1</v>
      </c>
      <c r="D1056">
        <v>4</v>
      </c>
      <c r="E1056">
        <v>30</v>
      </c>
    </row>
    <row r="1057" spans="1:5" x14ac:dyDescent="0.25">
      <c r="A1057">
        <v>11214749</v>
      </c>
      <c r="B1057">
        <v>0</v>
      </c>
      <c r="C1057">
        <v>1</v>
      </c>
      <c r="D1057">
        <v>0</v>
      </c>
      <c r="E1057">
        <v>90</v>
      </c>
    </row>
    <row r="1058" spans="1:5" x14ac:dyDescent="0.25">
      <c r="A1058">
        <v>11214749</v>
      </c>
      <c r="B1058">
        <v>121578</v>
      </c>
      <c r="C1058">
        <v>0</v>
      </c>
      <c r="D1058">
        <v>3</v>
      </c>
      <c r="E1058">
        <v>0</v>
      </c>
    </row>
    <row r="1059" spans="1:5" x14ac:dyDescent="0.25">
      <c r="A1059">
        <v>11214753</v>
      </c>
      <c r="B1059">
        <v>121578</v>
      </c>
      <c r="C1059">
        <v>0</v>
      </c>
      <c r="D1059">
        <v>1</v>
      </c>
      <c r="E1059">
        <v>0</v>
      </c>
    </row>
    <row r="1060" spans="1:5" x14ac:dyDescent="0.25">
      <c r="A1060">
        <v>11214753</v>
      </c>
      <c r="B1060">
        <v>889280</v>
      </c>
      <c r="C1060">
        <v>1</v>
      </c>
      <c r="D1060">
        <v>2</v>
      </c>
      <c r="E1060">
        <v>15</v>
      </c>
    </row>
    <row r="1061" spans="1:5" x14ac:dyDescent="0.25">
      <c r="A1061">
        <v>11214754</v>
      </c>
      <c r="B1061">
        <v>121578</v>
      </c>
      <c r="C1061">
        <v>0</v>
      </c>
      <c r="D1061">
        <v>1</v>
      </c>
      <c r="E1061">
        <v>0</v>
      </c>
    </row>
    <row r="1062" spans="1:5" x14ac:dyDescent="0.25">
      <c r="A1062">
        <v>11214754</v>
      </c>
      <c r="B1062">
        <v>1583862</v>
      </c>
      <c r="C1062">
        <v>0</v>
      </c>
      <c r="D1062">
        <v>2</v>
      </c>
      <c r="E1062">
        <v>0</v>
      </c>
    </row>
    <row r="1063" spans="1:5" x14ac:dyDescent="0.25">
      <c r="A1063">
        <v>11214862</v>
      </c>
      <c r="B1063">
        <v>0</v>
      </c>
      <c r="C1063">
        <v>0</v>
      </c>
      <c r="D1063">
        <v>0</v>
      </c>
      <c r="E1063">
        <v>0</v>
      </c>
    </row>
    <row r="1064" spans="1:5" x14ac:dyDescent="0.25">
      <c r="A1064">
        <v>11214862</v>
      </c>
      <c r="B1064">
        <v>1414488</v>
      </c>
      <c r="C1064">
        <v>1</v>
      </c>
      <c r="D1064">
        <v>1</v>
      </c>
      <c r="E1064">
        <v>30</v>
      </c>
    </row>
    <row r="1065" spans="1:5" x14ac:dyDescent="0.25">
      <c r="A1065">
        <v>11214870</v>
      </c>
      <c r="B1065">
        <v>0</v>
      </c>
      <c r="C1065">
        <v>0</v>
      </c>
      <c r="D1065">
        <v>0</v>
      </c>
      <c r="E1065">
        <v>0</v>
      </c>
    </row>
    <row r="1066" spans="1:5" x14ac:dyDescent="0.25">
      <c r="A1066">
        <v>11214870</v>
      </c>
      <c r="B1066">
        <v>1414488</v>
      </c>
      <c r="C1066">
        <v>1</v>
      </c>
      <c r="D1066">
        <v>5</v>
      </c>
      <c r="E1066">
        <v>30</v>
      </c>
    </row>
    <row r="1067" spans="1:5" x14ac:dyDescent="0.25">
      <c r="A1067">
        <v>11214878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>
        <v>11214878</v>
      </c>
      <c r="B1068">
        <v>1414488</v>
      </c>
      <c r="C1068">
        <v>1</v>
      </c>
      <c r="D1068">
        <v>1</v>
      </c>
      <c r="E1068">
        <v>30</v>
      </c>
    </row>
    <row r="1069" spans="1:5" x14ac:dyDescent="0.25">
      <c r="A1069">
        <v>11214879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>
        <v>11214879</v>
      </c>
      <c r="B1070">
        <v>1414488</v>
      </c>
      <c r="C1070">
        <v>1</v>
      </c>
      <c r="D1070">
        <v>2</v>
      </c>
      <c r="E1070">
        <v>30</v>
      </c>
    </row>
    <row r="1071" spans="1:5" x14ac:dyDescent="0.25">
      <c r="A1071">
        <v>11214924</v>
      </c>
      <c r="B1071">
        <v>0</v>
      </c>
      <c r="C1071">
        <v>1</v>
      </c>
      <c r="D1071">
        <v>0</v>
      </c>
      <c r="E1071">
        <v>90</v>
      </c>
    </row>
    <row r="1072" spans="1:5" x14ac:dyDescent="0.25">
      <c r="A1072">
        <v>11214924</v>
      </c>
      <c r="B1072">
        <v>1414488</v>
      </c>
      <c r="C1072">
        <v>1</v>
      </c>
      <c r="D1072">
        <v>1</v>
      </c>
      <c r="E1072">
        <v>30</v>
      </c>
    </row>
    <row r="1073" spans="1:5" x14ac:dyDescent="0.25">
      <c r="A1073">
        <v>11215007</v>
      </c>
      <c r="B1073">
        <v>0</v>
      </c>
      <c r="C1073">
        <v>1</v>
      </c>
      <c r="D1073">
        <v>0</v>
      </c>
      <c r="E1073">
        <v>90</v>
      </c>
    </row>
    <row r="1074" spans="1:5" x14ac:dyDescent="0.25">
      <c r="A1074">
        <v>11215046</v>
      </c>
      <c r="B1074">
        <v>0</v>
      </c>
      <c r="C1074">
        <v>0</v>
      </c>
      <c r="D1074">
        <v>0</v>
      </c>
      <c r="E1074">
        <v>0</v>
      </c>
    </row>
    <row r="1075" spans="1:5" x14ac:dyDescent="0.25">
      <c r="A1075">
        <v>11215046</v>
      </c>
      <c r="B1075">
        <v>1414488</v>
      </c>
      <c r="C1075">
        <v>1</v>
      </c>
      <c r="D1075">
        <v>1</v>
      </c>
      <c r="E1075">
        <v>30</v>
      </c>
    </row>
    <row r="1076" spans="1:5" x14ac:dyDescent="0.25">
      <c r="A1076">
        <v>11215060</v>
      </c>
      <c r="B1076">
        <v>0</v>
      </c>
      <c r="C1076">
        <v>0</v>
      </c>
      <c r="D1076">
        <v>0</v>
      </c>
      <c r="E1076">
        <v>0</v>
      </c>
    </row>
    <row r="1077" spans="1:5" x14ac:dyDescent="0.25">
      <c r="A1077">
        <v>11215060</v>
      </c>
      <c r="B1077">
        <v>0</v>
      </c>
      <c r="C1077">
        <v>1</v>
      </c>
      <c r="D1077">
        <v>0</v>
      </c>
      <c r="E1077">
        <v>60</v>
      </c>
    </row>
    <row r="1078" spans="1:5" x14ac:dyDescent="0.25">
      <c r="A1078">
        <v>11215124</v>
      </c>
      <c r="B1078">
        <v>0</v>
      </c>
      <c r="C1078">
        <v>0</v>
      </c>
      <c r="D1078">
        <v>0</v>
      </c>
      <c r="E1078">
        <v>0</v>
      </c>
    </row>
    <row r="1079" spans="1:5" x14ac:dyDescent="0.25">
      <c r="A1079">
        <v>11215124</v>
      </c>
      <c r="B1079">
        <v>1414488</v>
      </c>
      <c r="C1079">
        <v>1</v>
      </c>
      <c r="D1079">
        <v>2</v>
      </c>
      <c r="E1079">
        <v>30</v>
      </c>
    </row>
    <row r="1080" spans="1:5" x14ac:dyDescent="0.25">
      <c r="A1080">
        <v>11215146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>
        <v>11215172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>
        <v>11215172</v>
      </c>
      <c r="B1082">
        <v>1414488</v>
      </c>
      <c r="C1082">
        <v>1</v>
      </c>
      <c r="D1082">
        <v>1</v>
      </c>
      <c r="E1082">
        <v>30</v>
      </c>
    </row>
    <row r="1083" spans="1:5" x14ac:dyDescent="0.25">
      <c r="A1083">
        <v>11215237</v>
      </c>
      <c r="B1083">
        <v>766609</v>
      </c>
      <c r="C1083">
        <v>0</v>
      </c>
      <c r="D1083">
        <v>1</v>
      </c>
      <c r="E1083">
        <v>0</v>
      </c>
    </row>
    <row r="1084" spans="1:5" x14ac:dyDescent="0.25">
      <c r="A1084">
        <v>11215237</v>
      </c>
      <c r="B1084">
        <v>990223</v>
      </c>
      <c r="C1084">
        <v>0</v>
      </c>
      <c r="D1084">
        <v>2</v>
      </c>
      <c r="E1084">
        <v>0</v>
      </c>
    </row>
    <row r="1085" spans="1:5" x14ac:dyDescent="0.25">
      <c r="A1085">
        <v>11215246</v>
      </c>
      <c r="B1085">
        <v>0</v>
      </c>
      <c r="C1085">
        <v>0</v>
      </c>
      <c r="D1085">
        <v>0</v>
      </c>
      <c r="E1085">
        <v>0</v>
      </c>
    </row>
    <row r="1086" spans="1:5" x14ac:dyDescent="0.25">
      <c r="A1086">
        <v>11215246</v>
      </c>
      <c r="B1086">
        <v>990223</v>
      </c>
      <c r="C1086">
        <v>0</v>
      </c>
      <c r="D1086">
        <v>2</v>
      </c>
      <c r="E1086">
        <v>0</v>
      </c>
    </row>
    <row r="1087" spans="1:5" x14ac:dyDescent="0.25">
      <c r="A1087">
        <v>11215374</v>
      </c>
      <c r="B1087">
        <v>0</v>
      </c>
      <c r="C1087">
        <v>0</v>
      </c>
      <c r="D1087">
        <v>0</v>
      </c>
      <c r="E1087">
        <v>0</v>
      </c>
    </row>
    <row r="1088" spans="1:5" x14ac:dyDescent="0.25">
      <c r="A1088">
        <v>11215374</v>
      </c>
      <c r="B1088">
        <v>1414488</v>
      </c>
      <c r="C1088">
        <v>1</v>
      </c>
      <c r="D1088">
        <v>1</v>
      </c>
      <c r="E1088">
        <v>30</v>
      </c>
    </row>
    <row r="1089" spans="1:5" x14ac:dyDescent="0.25">
      <c r="A1089">
        <v>11215648</v>
      </c>
      <c r="B1089">
        <v>0</v>
      </c>
      <c r="C1089">
        <v>1</v>
      </c>
      <c r="D1089">
        <v>0</v>
      </c>
      <c r="E1089">
        <v>90</v>
      </c>
    </row>
    <row r="1090" spans="1:5" x14ac:dyDescent="0.25">
      <c r="A1090">
        <v>11215648</v>
      </c>
      <c r="B1090">
        <v>1414488</v>
      </c>
      <c r="C1090">
        <v>1</v>
      </c>
      <c r="D1090">
        <v>2</v>
      </c>
      <c r="E1090">
        <v>30</v>
      </c>
    </row>
    <row r="1091" spans="1:5" x14ac:dyDescent="0.25">
      <c r="A1091">
        <v>11215784</v>
      </c>
      <c r="B1091">
        <v>0</v>
      </c>
      <c r="C1091">
        <v>0</v>
      </c>
      <c r="D1091">
        <v>0</v>
      </c>
      <c r="E1091">
        <v>0</v>
      </c>
    </row>
    <row r="1092" spans="1:5" x14ac:dyDescent="0.25">
      <c r="A1092">
        <v>11215784</v>
      </c>
      <c r="B1092">
        <v>1414488</v>
      </c>
      <c r="C1092">
        <v>1</v>
      </c>
      <c r="D1092">
        <v>2</v>
      </c>
      <c r="E1092">
        <v>30</v>
      </c>
    </row>
    <row r="1093" spans="1:5" x14ac:dyDescent="0.25">
      <c r="A1093">
        <v>11216122</v>
      </c>
      <c r="B1093">
        <v>0</v>
      </c>
      <c r="C1093">
        <v>0</v>
      </c>
      <c r="D1093">
        <v>0</v>
      </c>
      <c r="E1093">
        <v>0</v>
      </c>
    </row>
    <row r="1094" spans="1:5" x14ac:dyDescent="0.25">
      <c r="A1094">
        <v>11216122</v>
      </c>
      <c r="B1094">
        <v>1414488</v>
      </c>
      <c r="C1094">
        <v>1</v>
      </c>
      <c r="D1094">
        <v>3</v>
      </c>
      <c r="E1094">
        <v>30</v>
      </c>
    </row>
    <row r="1095" spans="1:5" x14ac:dyDescent="0.25">
      <c r="A1095">
        <v>11216173</v>
      </c>
      <c r="B1095">
        <v>0</v>
      </c>
      <c r="C1095">
        <v>0</v>
      </c>
      <c r="D1095">
        <v>0</v>
      </c>
      <c r="E1095">
        <v>0</v>
      </c>
    </row>
    <row r="1096" spans="1:5" x14ac:dyDescent="0.25">
      <c r="A1096">
        <v>11216173</v>
      </c>
      <c r="B1096">
        <v>1414488</v>
      </c>
      <c r="C1096">
        <v>1</v>
      </c>
      <c r="D1096">
        <v>2</v>
      </c>
      <c r="E1096">
        <v>30</v>
      </c>
    </row>
    <row r="1097" spans="1:5" x14ac:dyDescent="0.25">
      <c r="A1097">
        <v>11216302</v>
      </c>
      <c r="B1097">
        <v>0</v>
      </c>
      <c r="C1097">
        <v>0</v>
      </c>
      <c r="D1097">
        <v>0</v>
      </c>
      <c r="E1097">
        <v>0</v>
      </c>
    </row>
    <row r="1098" spans="1:5" x14ac:dyDescent="0.25">
      <c r="A1098">
        <v>11216302</v>
      </c>
      <c r="B1098">
        <v>1414488</v>
      </c>
      <c r="C1098">
        <v>1</v>
      </c>
      <c r="D1098">
        <v>1</v>
      </c>
      <c r="E1098">
        <v>30</v>
      </c>
    </row>
    <row r="1099" spans="1:5" x14ac:dyDescent="0.25">
      <c r="A1099">
        <v>11216445</v>
      </c>
      <c r="B1099">
        <v>0</v>
      </c>
      <c r="C1099">
        <v>1</v>
      </c>
      <c r="D1099">
        <v>0</v>
      </c>
      <c r="E1099">
        <v>90</v>
      </c>
    </row>
    <row r="1100" spans="1:5" x14ac:dyDescent="0.25">
      <c r="A1100">
        <v>11216445</v>
      </c>
      <c r="B1100">
        <v>1414488</v>
      </c>
      <c r="C1100">
        <v>1</v>
      </c>
      <c r="D1100">
        <v>3</v>
      </c>
      <c r="E1100">
        <v>80</v>
      </c>
    </row>
    <row r="1101" spans="1:5" x14ac:dyDescent="0.25">
      <c r="A1101">
        <v>11216459</v>
      </c>
      <c r="B1101">
        <v>0</v>
      </c>
      <c r="C1101">
        <v>1</v>
      </c>
      <c r="D1101">
        <v>0</v>
      </c>
      <c r="E1101">
        <v>70</v>
      </c>
    </row>
    <row r="1102" spans="1:5" x14ac:dyDescent="0.25">
      <c r="A1102">
        <v>11216459</v>
      </c>
      <c r="B1102">
        <v>1414488</v>
      </c>
      <c r="C1102">
        <v>0</v>
      </c>
      <c r="D1102">
        <v>2</v>
      </c>
      <c r="E1102">
        <v>0</v>
      </c>
    </row>
    <row r="1103" spans="1:5" x14ac:dyDescent="0.25">
      <c r="A1103">
        <v>11216462</v>
      </c>
      <c r="B1103">
        <v>1414488</v>
      </c>
      <c r="C1103">
        <v>1</v>
      </c>
      <c r="D1103">
        <v>2</v>
      </c>
      <c r="E1103">
        <v>30</v>
      </c>
    </row>
    <row r="1104" spans="1:5" x14ac:dyDescent="0.25">
      <c r="A1104">
        <v>11216462</v>
      </c>
      <c r="B1104">
        <v>2052722</v>
      </c>
      <c r="C1104">
        <v>0</v>
      </c>
      <c r="D1104">
        <v>2</v>
      </c>
      <c r="E1104">
        <v>0</v>
      </c>
    </row>
    <row r="1105" spans="1:5" x14ac:dyDescent="0.25">
      <c r="A1105">
        <v>11216471</v>
      </c>
      <c r="B1105">
        <v>0</v>
      </c>
      <c r="C1105">
        <v>0</v>
      </c>
      <c r="D1105">
        <v>0</v>
      </c>
      <c r="E1105">
        <v>0</v>
      </c>
    </row>
    <row r="1106" spans="1:5" x14ac:dyDescent="0.25">
      <c r="A1106">
        <v>11216471</v>
      </c>
      <c r="B1106">
        <v>1414488</v>
      </c>
      <c r="C1106">
        <v>1</v>
      </c>
      <c r="D1106">
        <v>3</v>
      </c>
      <c r="E1106">
        <v>60</v>
      </c>
    </row>
    <row r="1107" spans="1:5" x14ac:dyDescent="0.25">
      <c r="A1107">
        <v>11216489</v>
      </c>
      <c r="B1107">
        <v>0</v>
      </c>
      <c r="C1107">
        <v>0</v>
      </c>
      <c r="D1107">
        <v>0</v>
      </c>
      <c r="E1107">
        <v>0</v>
      </c>
    </row>
    <row r="1108" spans="1:5" x14ac:dyDescent="0.25">
      <c r="A1108">
        <v>11216489</v>
      </c>
      <c r="B1108">
        <v>2052502</v>
      </c>
      <c r="C1108">
        <v>0</v>
      </c>
      <c r="D1108">
        <v>1</v>
      </c>
      <c r="E1108">
        <v>0</v>
      </c>
    </row>
    <row r="1109" spans="1:5" x14ac:dyDescent="0.25">
      <c r="A1109">
        <v>11216493</v>
      </c>
      <c r="B1109">
        <v>0</v>
      </c>
      <c r="C1109">
        <v>0</v>
      </c>
      <c r="D1109">
        <v>0</v>
      </c>
      <c r="E1109">
        <v>0</v>
      </c>
    </row>
    <row r="1110" spans="1:5" x14ac:dyDescent="0.25">
      <c r="A1110">
        <v>11216493</v>
      </c>
      <c r="B1110">
        <v>0</v>
      </c>
      <c r="C1110">
        <v>1</v>
      </c>
      <c r="D1110">
        <v>0</v>
      </c>
      <c r="E1110">
        <v>30</v>
      </c>
    </row>
    <row r="1111" spans="1:5" x14ac:dyDescent="0.25">
      <c r="A1111">
        <v>11216531</v>
      </c>
      <c r="B1111">
        <v>0</v>
      </c>
      <c r="C1111">
        <v>0</v>
      </c>
      <c r="D1111">
        <v>0</v>
      </c>
      <c r="E1111">
        <v>0</v>
      </c>
    </row>
    <row r="1112" spans="1:5" x14ac:dyDescent="0.25">
      <c r="A1112">
        <v>11216531</v>
      </c>
      <c r="B1112">
        <v>1414488</v>
      </c>
      <c r="C1112">
        <v>1</v>
      </c>
      <c r="D1112">
        <v>1</v>
      </c>
      <c r="E1112">
        <v>60</v>
      </c>
    </row>
    <row r="1113" spans="1:5" x14ac:dyDescent="0.25">
      <c r="A1113">
        <v>11216556</v>
      </c>
      <c r="B1113">
        <v>0</v>
      </c>
      <c r="C1113">
        <v>0</v>
      </c>
      <c r="D1113">
        <v>0</v>
      </c>
      <c r="E1113">
        <v>0</v>
      </c>
    </row>
    <row r="1114" spans="1:5" x14ac:dyDescent="0.25">
      <c r="A1114">
        <v>11216556</v>
      </c>
      <c r="B1114">
        <v>1414488</v>
      </c>
      <c r="C1114">
        <v>1</v>
      </c>
      <c r="D1114">
        <v>4</v>
      </c>
      <c r="E1114">
        <v>60</v>
      </c>
    </row>
    <row r="1115" spans="1:5" x14ac:dyDescent="0.25">
      <c r="A1115">
        <v>11216724</v>
      </c>
      <c r="B1115">
        <v>0</v>
      </c>
      <c r="C1115">
        <v>0</v>
      </c>
      <c r="D1115">
        <v>0</v>
      </c>
      <c r="E1115">
        <v>0</v>
      </c>
    </row>
    <row r="1116" spans="1:5" x14ac:dyDescent="0.25">
      <c r="A1116">
        <v>11216724</v>
      </c>
      <c r="B1116">
        <v>1414488</v>
      </c>
      <c r="C1116">
        <v>1</v>
      </c>
      <c r="D1116">
        <v>3</v>
      </c>
      <c r="E1116">
        <v>30</v>
      </c>
    </row>
    <row r="1117" spans="1:5" x14ac:dyDescent="0.25">
      <c r="A1117">
        <v>11217091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>
        <v>11217091</v>
      </c>
      <c r="B1118">
        <v>0</v>
      </c>
      <c r="C1118">
        <v>1</v>
      </c>
      <c r="D1118">
        <v>0</v>
      </c>
      <c r="E1118">
        <v>60</v>
      </c>
    </row>
    <row r="1119" spans="1:5" x14ac:dyDescent="0.25">
      <c r="A1119">
        <v>11217093</v>
      </c>
      <c r="B1119">
        <v>0</v>
      </c>
      <c r="C1119">
        <v>1</v>
      </c>
      <c r="D1119">
        <v>0</v>
      </c>
      <c r="E1119">
        <v>74</v>
      </c>
    </row>
    <row r="1120" spans="1:5" x14ac:dyDescent="0.25">
      <c r="A1120">
        <v>11217093</v>
      </c>
      <c r="B1120">
        <v>1414488</v>
      </c>
      <c r="C1120">
        <v>1</v>
      </c>
      <c r="D1120">
        <v>3</v>
      </c>
      <c r="E1120">
        <v>30</v>
      </c>
    </row>
    <row r="1121" spans="1:5" x14ac:dyDescent="0.25">
      <c r="A1121">
        <v>11217102</v>
      </c>
      <c r="B1121">
        <v>0</v>
      </c>
      <c r="C1121">
        <v>0</v>
      </c>
      <c r="D1121">
        <v>0</v>
      </c>
      <c r="E1121">
        <v>0</v>
      </c>
    </row>
    <row r="1122" spans="1:5" x14ac:dyDescent="0.25">
      <c r="A1122">
        <v>11217102</v>
      </c>
      <c r="B1122">
        <v>1414488</v>
      </c>
      <c r="C1122">
        <v>1</v>
      </c>
      <c r="D1122">
        <v>3</v>
      </c>
      <c r="E1122">
        <v>30</v>
      </c>
    </row>
    <row r="1123" spans="1:5" x14ac:dyDescent="0.25">
      <c r="A1123">
        <v>11217103</v>
      </c>
      <c r="B1123">
        <v>0</v>
      </c>
      <c r="C1123">
        <v>1</v>
      </c>
      <c r="D1123">
        <v>0</v>
      </c>
      <c r="E1123">
        <v>75</v>
      </c>
    </row>
    <row r="1124" spans="1:5" x14ac:dyDescent="0.25">
      <c r="A1124">
        <v>11217103</v>
      </c>
      <c r="B1124">
        <v>1414488</v>
      </c>
      <c r="C1124">
        <v>1</v>
      </c>
      <c r="D1124">
        <v>4</v>
      </c>
      <c r="E1124">
        <v>30</v>
      </c>
    </row>
    <row r="1125" spans="1:5" x14ac:dyDescent="0.25">
      <c r="A1125">
        <v>11217104</v>
      </c>
      <c r="B1125">
        <v>0</v>
      </c>
      <c r="C1125">
        <v>0</v>
      </c>
      <c r="D1125">
        <v>0</v>
      </c>
      <c r="E1125">
        <v>0</v>
      </c>
    </row>
    <row r="1126" spans="1:5" x14ac:dyDescent="0.25">
      <c r="A1126">
        <v>11217104</v>
      </c>
      <c r="B1126">
        <v>1902767</v>
      </c>
      <c r="C1126">
        <v>1</v>
      </c>
      <c r="D1126">
        <v>1</v>
      </c>
      <c r="E1126">
        <v>70</v>
      </c>
    </row>
    <row r="1127" spans="1:5" x14ac:dyDescent="0.25">
      <c r="A1127">
        <v>11217105</v>
      </c>
      <c r="B1127">
        <v>0</v>
      </c>
      <c r="C1127">
        <v>0</v>
      </c>
      <c r="D1127">
        <v>0</v>
      </c>
      <c r="E1127">
        <v>0</v>
      </c>
    </row>
    <row r="1128" spans="1:5" x14ac:dyDescent="0.25">
      <c r="A1128">
        <v>11217105</v>
      </c>
      <c r="B1128">
        <v>1414488</v>
      </c>
      <c r="C1128">
        <v>1</v>
      </c>
      <c r="D1128">
        <v>3</v>
      </c>
      <c r="E1128">
        <v>30</v>
      </c>
    </row>
    <row r="1129" spans="1:5" x14ac:dyDescent="0.25">
      <c r="A1129">
        <v>11217172</v>
      </c>
      <c r="B1129">
        <v>0</v>
      </c>
      <c r="C1129">
        <v>0</v>
      </c>
      <c r="D1129">
        <v>0</v>
      </c>
      <c r="E1129">
        <v>0</v>
      </c>
    </row>
    <row r="1130" spans="1:5" x14ac:dyDescent="0.25">
      <c r="A1130">
        <v>11217172</v>
      </c>
      <c r="B1130">
        <v>0</v>
      </c>
      <c r="C1130">
        <v>1</v>
      </c>
      <c r="D1130">
        <v>0</v>
      </c>
      <c r="E1130">
        <v>30</v>
      </c>
    </row>
    <row r="1131" spans="1:5" x14ac:dyDescent="0.25">
      <c r="A1131">
        <v>11217199</v>
      </c>
      <c r="B1131">
        <v>1201666</v>
      </c>
      <c r="C1131">
        <v>0</v>
      </c>
      <c r="D1131">
        <v>1</v>
      </c>
      <c r="E1131">
        <v>0</v>
      </c>
    </row>
    <row r="1132" spans="1:5" x14ac:dyDescent="0.25">
      <c r="A1132">
        <v>11217199</v>
      </c>
      <c r="B1132">
        <v>1414488</v>
      </c>
      <c r="C1132">
        <v>1</v>
      </c>
      <c r="D1132">
        <v>2</v>
      </c>
      <c r="E1132">
        <v>30</v>
      </c>
    </row>
    <row r="1133" spans="1:5" x14ac:dyDescent="0.25">
      <c r="A1133">
        <v>11217205</v>
      </c>
      <c r="B1133">
        <v>0</v>
      </c>
      <c r="C1133">
        <v>0</v>
      </c>
      <c r="D1133">
        <v>0</v>
      </c>
      <c r="E1133">
        <v>0</v>
      </c>
    </row>
    <row r="1134" spans="1:5" x14ac:dyDescent="0.25">
      <c r="A1134">
        <v>11217205</v>
      </c>
      <c r="B1134">
        <v>2052502</v>
      </c>
      <c r="C1134">
        <v>0</v>
      </c>
      <c r="D1134">
        <v>1</v>
      </c>
      <c r="E1134">
        <v>0</v>
      </c>
    </row>
    <row r="1135" spans="1:5" x14ac:dyDescent="0.25">
      <c r="A1135">
        <v>11217257</v>
      </c>
      <c r="B1135">
        <v>0</v>
      </c>
      <c r="C1135">
        <v>0</v>
      </c>
      <c r="D1135">
        <v>0</v>
      </c>
      <c r="E1135">
        <v>0</v>
      </c>
    </row>
    <row r="1136" spans="1:5" x14ac:dyDescent="0.25">
      <c r="A1136">
        <v>11217257</v>
      </c>
      <c r="B1136">
        <v>1414488</v>
      </c>
      <c r="C1136">
        <v>1</v>
      </c>
      <c r="D1136">
        <v>3</v>
      </c>
      <c r="E1136">
        <v>30</v>
      </c>
    </row>
    <row r="1137" spans="1:5" x14ac:dyDescent="0.25">
      <c r="A1137">
        <v>11217538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>
        <v>11217538</v>
      </c>
      <c r="B1138">
        <v>1414488</v>
      </c>
      <c r="C1138">
        <v>1</v>
      </c>
      <c r="D1138">
        <v>2</v>
      </c>
      <c r="E1138">
        <v>30</v>
      </c>
    </row>
    <row r="1139" spans="1:5" x14ac:dyDescent="0.25">
      <c r="A1139">
        <v>11217589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>
        <v>11217589</v>
      </c>
      <c r="B1140">
        <v>1902767</v>
      </c>
      <c r="C1140">
        <v>1</v>
      </c>
      <c r="D1140">
        <v>1</v>
      </c>
      <c r="E1140">
        <v>70</v>
      </c>
    </row>
    <row r="1141" spans="1:5" x14ac:dyDescent="0.25">
      <c r="A1141">
        <v>11217607</v>
      </c>
      <c r="B1141">
        <v>0</v>
      </c>
      <c r="C1141">
        <v>0</v>
      </c>
      <c r="D1141">
        <v>0</v>
      </c>
      <c r="E1141">
        <v>0</v>
      </c>
    </row>
    <row r="1142" spans="1:5" x14ac:dyDescent="0.25">
      <c r="A1142">
        <v>11217607</v>
      </c>
      <c r="B1142">
        <v>1902767</v>
      </c>
      <c r="C1142">
        <v>1</v>
      </c>
      <c r="D1142">
        <v>4</v>
      </c>
      <c r="E1142">
        <v>70</v>
      </c>
    </row>
    <row r="1143" spans="1:5" x14ac:dyDescent="0.25">
      <c r="A1143">
        <v>11217736</v>
      </c>
      <c r="B1143">
        <v>0</v>
      </c>
      <c r="C1143">
        <v>0</v>
      </c>
      <c r="D1143">
        <v>0</v>
      </c>
      <c r="E1143">
        <v>0</v>
      </c>
    </row>
    <row r="1144" spans="1:5" x14ac:dyDescent="0.25">
      <c r="A1144">
        <v>11217736</v>
      </c>
      <c r="B1144">
        <v>1414488</v>
      </c>
      <c r="C1144">
        <v>1</v>
      </c>
      <c r="D1144">
        <v>1</v>
      </c>
      <c r="E1144">
        <v>30</v>
      </c>
    </row>
    <row r="1145" spans="1:5" x14ac:dyDescent="0.25">
      <c r="A1145">
        <v>11217806</v>
      </c>
      <c r="B1145">
        <v>0</v>
      </c>
      <c r="C1145">
        <v>0</v>
      </c>
      <c r="D1145">
        <v>0</v>
      </c>
      <c r="E1145">
        <v>0</v>
      </c>
    </row>
    <row r="1146" spans="1:5" x14ac:dyDescent="0.25">
      <c r="A1146">
        <v>11217806</v>
      </c>
      <c r="B1146">
        <v>0</v>
      </c>
      <c r="C1146">
        <v>1</v>
      </c>
      <c r="D1146">
        <v>0</v>
      </c>
      <c r="E1146">
        <v>70</v>
      </c>
    </row>
    <row r="1147" spans="1:5" x14ac:dyDescent="0.25">
      <c r="A1147">
        <v>11217814</v>
      </c>
      <c r="B1147">
        <v>1902767</v>
      </c>
      <c r="C1147">
        <v>1</v>
      </c>
      <c r="D1147">
        <v>2</v>
      </c>
      <c r="E1147">
        <v>70</v>
      </c>
    </row>
    <row r="1148" spans="1:5" x14ac:dyDescent="0.25">
      <c r="A1148">
        <v>11217814</v>
      </c>
      <c r="B1148">
        <v>1927815</v>
      </c>
      <c r="C1148">
        <v>1</v>
      </c>
      <c r="D1148">
        <v>1</v>
      </c>
      <c r="E1148">
        <v>82</v>
      </c>
    </row>
    <row r="1149" spans="1:5" x14ac:dyDescent="0.25">
      <c r="A1149">
        <v>11217900</v>
      </c>
      <c r="B1149">
        <v>497115</v>
      </c>
      <c r="C1149">
        <v>0</v>
      </c>
      <c r="D1149">
        <v>1</v>
      </c>
      <c r="E1149">
        <v>0</v>
      </c>
    </row>
    <row r="1150" spans="1:5" x14ac:dyDescent="0.25">
      <c r="A1150">
        <v>11217900</v>
      </c>
      <c r="B1150">
        <v>1414488</v>
      </c>
      <c r="C1150">
        <v>1</v>
      </c>
      <c r="D1150">
        <v>3</v>
      </c>
      <c r="E1150">
        <v>60</v>
      </c>
    </row>
    <row r="1151" spans="1:5" x14ac:dyDescent="0.25">
      <c r="A1151">
        <v>11217922</v>
      </c>
      <c r="B1151">
        <v>0</v>
      </c>
      <c r="C1151">
        <v>0</v>
      </c>
      <c r="D1151">
        <v>0</v>
      </c>
      <c r="E1151">
        <v>0</v>
      </c>
    </row>
    <row r="1152" spans="1:5" x14ac:dyDescent="0.25">
      <c r="A1152">
        <v>11217922</v>
      </c>
      <c r="B1152">
        <v>1414488</v>
      </c>
      <c r="C1152">
        <v>1</v>
      </c>
      <c r="D1152">
        <v>3</v>
      </c>
      <c r="E1152">
        <v>30</v>
      </c>
    </row>
    <row r="1153" spans="1:5" x14ac:dyDescent="0.25">
      <c r="A1153">
        <v>11217964</v>
      </c>
      <c r="B1153">
        <v>0</v>
      </c>
      <c r="C1153">
        <v>0</v>
      </c>
      <c r="D1153">
        <v>0</v>
      </c>
      <c r="E1153">
        <v>0</v>
      </c>
    </row>
    <row r="1154" spans="1:5" x14ac:dyDescent="0.25">
      <c r="A1154">
        <v>11217964</v>
      </c>
      <c r="B1154">
        <v>1414488</v>
      </c>
      <c r="C1154">
        <v>1</v>
      </c>
      <c r="D1154">
        <v>2</v>
      </c>
      <c r="E1154">
        <v>60</v>
      </c>
    </row>
    <row r="1155" spans="1:5" x14ac:dyDescent="0.25">
      <c r="A1155">
        <v>11217974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>
        <v>11217974</v>
      </c>
      <c r="B1156">
        <v>1414488</v>
      </c>
      <c r="C1156">
        <v>1</v>
      </c>
      <c r="D1156">
        <v>3</v>
      </c>
      <c r="E1156">
        <v>30</v>
      </c>
    </row>
    <row r="1157" spans="1:5" x14ac:dyDescent="0.25">
      <c r="A1157">
        <v>11218057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>
        <v>11218057</v>
      </c>
      <c r="B1158">
        <v>1457478</v>
      </c>
      <c r="C1158">
        <v>0</v>
      </c>
      <c r="D1158">
        <v>1</v>
      </c>
      <c r="E1158">
        <v>0</v>
      </c>
    </row>
    <row r="1159" spans="1:5" x14ac:dyDescent="0.25">
      <c r="A1159">
        <v>11218121</v>
      </c>
      <c r="B1159">
        <v>0</v>
      </c>
      <c r="C1159">
        <v>0</v>
      </c>
      <c r="D1159">
        <v>0</v>
      </c>
      <c r="E1159">
        <v>0</v>
      </c>
    </row>
    <row r="1160" spans="1:5" x14ac:dyDescent="0.25">
      <c r="A1160">
        <v>11218121</v>
      </c>
      <c r="B1160">
        <v>1902767</v>
      </c>
      <c r="C1160">
        <v>1</v>
      </c>
      <c r="D1160">
        <v>2</v>
      </c>
      <c r="E1160">
        <v>70</v>
      </c>
    </row>
    <row r="1161" spans="1:5" x14ac:dyDescent="0.25">
      <c r="A1161">
        <v>11218156</v>
      </c>
      <c r="B1161">
        <v>0</v>
      </c>
      <c r="C1161">
        <v>0</v>
      </c>
      <c r="D1161">
        <v>0</v>
      </c>
      <c r="E1161">
        <v>0</v>
      </c>
    </row>
    <row r="1162" spans="1:5" x14ac:dyDescent="0.25">
      <c r="A1162">
        <v>11218156</v>
      </c>
      <c r="B1162">
        <v>1414488</v>
      </c>
      <c r="C1162">
        <v>1</v>
      </c>
      <c r="D1162">
        <v>1</v>
      </c>
      <c r="E1162">
        <v>30</v>
      </c>
    </row>
    <row r="1163" spans="1:5" x14ac:dyDescent="0.25">
      <c r="A1163">
        <v>11218267</v>
      </c>
      <c r="B1163">
        <v>0</v>
      </c>
      <c r="C1163">
        <v>0</v>
      </c>
      <c r="D1163">
        <v>0</v>
      </c>
      <c r="E1163">
        <v>0</v>
      </c>
    </row>
    <row r="1164" spans="1:5" x14ac:dyDescent="0.25">
      <c r="A1164">
        <v>11218267</v>
      </c>
      <c r="B1164">
        <v>995980</v>
      </c>
      <c r="C1164">
        <v>0</v>
      </c>
      <c r="D1164">
        <v>3</v>
      </c>
      <c r="E1164">
        <v>0</v>
      </c>
    </row>
    <row r="1165" spans="1:5" x14ac:dyDescent="0.25">
      <c r="A1165">
        <v>11218268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>
        <v>11218268</v>
      </c>
      <c r="B1166">
        <v>2055916</v>
      </c>
      <c r="C1166">
        <v>1</v>
      </c>
      <c r="D1166">
        <v>3</v>
      </c>
      <c r="E1166">
        <v>80</v>
      </c>
    </row>
    <row r="1167" spans="1:5" x14ac:dyDescent="0.25">
      <c r="A1167">
        <v>11218271</v>
      </c>
      <c r="B1167">
        <v>777486</v>
      </c>
      <c r="C1167">
        <v>1</v>
      </c>
      <c r="D1167">
        <v>1</v>
      </c>
      <c r="E1167">
        <v>90</v>
      </c>
    </row>
    <row r="1168" spans="1:5" x14ac:dyDescent="0.25">
      <c r="A1168">
        <v>11218271</v>
      </c>
      <c r="B1168">
        <v>1333766</v>
      </c>
      <c r="C1168">
        <v>0</v>
      </c>
      <c r="D1168">
        <v>1</v>
      </c>
      <c r="E1168">
        <v>0</v>
      </c>
    </row>
    <row r="1169" spans="1:5" x14ac:dyDescent="0.25">
      <c r="A1169">
        <v>11218360</v>
      </c>
      <c r="B1169">
        <v>1414488</v>
      </c>
      <c r="C1169">
        <v>1</v>
      </c>
      <c r="D1169">
        <v>1</v>
      </c>
      <c r="E1169">
        <v>60</v>
      </c>
    </row>
    <row r="1170" spans="1:5" x14ac:dyDescent="0.25">
      <c r="A1170">
        <v>11218360</v>
      </c>
      <c r="B1170">
        <v>1733515</v>
      </c>
      <c r="C1170">
        <v>0</v>
      </c>
      <c r="D1170">
        <v>1</v>
      </c>
      <c r="E1170">
        <v>0</v>
      </c>
    </row>
    <row r="1171" spans="1:5" x14ac:dyDescent="0.25">
      <c r="A1171">
        <v>11218454</v>
      </c>
      <c r="B1171">
        <v>0</v>
      </c>
      <c r="C1171">
        <v>0</v>
      </c>
      <c r="D1171">
        <v>0</v>
      </c>
      <c r="E1171">
        <v>0</v>
      </c>
    </row>
    <row r="1172" spans="1:5" x14ac:dyDescent="0.25">
      <c r="A1172">
        <v>11218454</v>
      </c>
      <c r="B1172">
        <v>1414488</v>
      </c>
      <c r="C1172">
        <v>1</v>
      </c>
      <c r="D1172">
        <v>2</v>
      </c>
      <c r="E1172">
        <v>30</v>
      </c>
    </row>
    <row r="1173" spans="1:5" x14ac:dyDescent="0.25">
      <c r="A1173">
        <v>11218459</v>
      </c>
      <c r="B1173">
        <v>0</v>
      </c>
      <c r="C1173">
        <v>0</v>
      </c>
      <c r="D1173">
        <v>0</v>
      </c>
      <c r="E1173">
        <v>0</v>
      </c>
    </row>
    <row r="1174" spans="1:5" x14ac:dyDescent="0.25">
      <c r="A1174">
        <v>11218459</v>
      </c>
      <c r="B1174">
        <v>1414488</v>
      </c>
      <c r="C1174">
        <v>1</v>
      </c>
      <c r="D1174">
        <v>1</v>
      </c>
      <c r="E1174">
        <v>30</v>
      </c>
    </row>
    <row r="1175" spans="1:5" x14ac:dyDescent="0.25">
      <c r="A1175">
        <v>11218490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>
        <v>11218490</v>
      </c>
      <c r="B1176">
        <v>0</v>
      </c>
      <c r="C1176">
        <v>1</v>
      </c>
      <c r="D1176">
        <v>0</v>
      </c>
      <c r="E1176">
        <v>70</v>
      </c>
    </row>
    <row r="1177" spans="1:5" x14ac:dyDescent="0.25">
      <c r="A1177">
        <v>11218535</v>
      </c>
      <c r="B1177">
        <v>121578</v>
      </c>
      <c r="C1177">
        <v>0</v>
      </c>
      <c r="D1177">
        <v>1</v>
      </c>
      <c r="E1177">
        <v>0</v>
      </c>
    </row>
    <row r="1178" spans="1:5" x14ac:dyDescent="0.25">
      <c r="A1178">
        <v>11218535</v>
      </c>
      <c r="B1178">
        <v>221276</v>
      </c>
      <c r="C1178">
        <v>0</v>
      </c>
      <c r="D1178">
        <v>5</v>
      </c>
      <c r="E1178">
        <v>0</v>
      </c>
    </row>
    <row r="1179" spans="1:5" x14ac:dyDescent="0.25">
      <c r="A1179">
        <v>11218773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>
        <v>11218773</v>
      </c>
      <c r="B1180">
        <v>980676</v>
      </c>
      <c r="C1180">
        <v>0</v>
      </c>
      <c r="D1180">
        <v>2</v>
      </c>
      <c r="E1180">
        <v>0</v>
      </c>
    </row>
    <row r="1181" spans="1:5" x14ac:dyDescent="0.25">
      <c r="A1181">
        <v>11218963</v>
      </c>
      <c r="B1181">
        <v>0</v>
      </c>
      <c r="C1181">
        <v>0</v>
      </c>
      <c r="D1181">
        <v>0</v>
      </c>
      <c r="E1181">
        <v>0</v>
      </c>
    </row>
    <row r="1182" spans="1:5" x14ac:dyDescent="0.25">
      <c r="A1182">
        <v>11218963</v>
      </c>
      <c r="B1182">
        <v>1414488</v>
      </c>
      <c r="C1182">
        <v>1</v>
      </c>
      <c r="D1182">
        <v>2</v>
      </c>
      <c r="E1182">
        <v>30</v>
      </c>
    </row>
    <row r="1183" spans="1:5" x14ac:dyDescent="0.25">
      <c r="A1183">
        <v>11218964</v>
      </c>
      <c r="B1183">
        <v>1170474</v>
      </c>
      <c r="C1183">
        <v>0</v>
      </c>
      <c r="D1183">
        <v>1</v>
      </c>
      <c r="E1183">
        <v>0</v>
      </c>
    </row>
    <row r="1184" spans="1:5" x14ac:dyDescent="0.25">
      <c r="A1184">
        <v>11218964</v>
      </c>
      <c r="B1184">
        <v>1902767</v>
      </c>
      <c r="C1184">
        <v>1</v>
      </c>
      <c r="D1184">
        <v>2</v>
      </c>
      <c r="E1184">
        <v>70</v>
      </c>
    </row>
    <row r="1185" spans="1:5" x14ac:dyDescent="0.25">
      <c r="A1185">
        <v>11219076</v>
      </c>
      <c r="B1185">
        <v>0</v>
      </c>
      <c r="C1185">
        <v>0</v>
      </c>
      <c r="D1185">
        <v>0</v>
      </c>
      <c r="E1185">
        <v>0</v>
      </c>
    </row>
    <row r="1186" spans="1:5" x14ac:dyDescent="0.25">
      <c r="A1186">
        <v>11219076</v>
      </c>
      <c r="B1186">
        <v>1414488</v>
      </c>
      <c r="C1186">
        <v>1</v>
      </c>
      <c r="D1186">
        <v>2</v>
      </c>
      <c r="E1186">
        <v>30</v>
      </c>
    </row>
    <row r="1187" spans="1:5" x14ac:dyDescent="0.25">
      <c r="A1187">
        <v>11219255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>
        <v>11219255</v>
      </c>
      <c r="B1188">
        <v>1414488</v>
      </c>
      <c r="C1188">
        <v>1</v>
      </c>
      <c r="D1188">
        <v>3</v>
      </c>
      <c r="E1188">
        <v>30</v>
      </c>
    </row>
    <row r="1189" spans="1:5" x14ac:dyDescent="0.25">
      <c r="A1189">
        <v>11219350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>
        <v>11219350</v>
      </c>
      <c r="B1190">
        <v>1414488</v>
      </c>
      <c r="C1190">
        <v>0</v>
      </c>
      <c r="D1190">
        <v>1</v>
      </c>
      <c r="E1190">
        <v>0</v>
      </c>
    </row>
    <row r="1191" spans="1:5" x14ac:dyDescent="0.25">
      <c r="A1191">
        <v>11219463</v>
      </c>
      <c r="B1191">
        <v>0</v>
      </c>
      <c r="C1191">
        <v>0</v>
      </c>
      <c r="D1191">
        <v>0</v>
      </c>
      <c r="E1191">
        <v>0</v>
      </c>
    </row>
    <row r="1192" spans="1:5" x14ac:dyDescent="0.25">
      <c r="A1192">
        <v>11219463</v>
      </c>
      <c r="B1192">
        <v>1902767</v>
      </c>
      <c r="C1192">
        <v>1</v>
      </c>
      <c r="D1192">
        <v>3</v>
      </c>
      <c r="E1192">
        <v>70</v>
      </c>
    </row>
    <row r="1193" spans="1:5" x14ac:dyDescent="0.25">
      <c r="A1193">
        <v>11219478</v>
      </c>
      <c r="B1193">
        <v>0</v>
      </c>
      <c r="C1193">
        <v>0</v>
      </c>
      <c r="D1193">
        <v>0</v>
      </c>
      <c r="E1193">
        <v>0</v>
      </c>
    </row>
    <row r="1194" spans="1:5" x14ac:dyDescent="0.25">
      <c r="A1194">
        <v>11219478</v>
      </c>
      <c r="B1194">
        <v>1333784</v>
      </c>
      <c r="C1194">
        <v>0</v>
      </c>
      <c r="D1194">
        <v>1</v>
      </c>
      <c r="E1194">
        <v>0</v>
      </c>
    </row>
    <row r="1195" spans="1:5" x14ac:dyDescent="0.25">
      <c r="A1195">
        <v>11219491</v>
      </c>
      <c r="B1195">
        <v>310135</v>
      </c>
      <c r="C1195">
        <v>0</v>
      </c>
      <c r="D1195">
        <v>1</v>
      </c>
      <c r="E1195">
        <v>0</v>
      </c>
    </row>
    <row r="1196" spans="1:5" x14ac:dyDescent="0.25">
      <c r="A1196">
        <v>11219491</v>
      </c>
      <c r="B1196">
        <v>1902767</v>
      </c>
      <c r="C1196">
        <v>1</v>
      </c>
      <c r="D1196">
        <v>1</v>
      </c>
      <c r="E1196">
        <v>70</v>
      </c>
    </row>
    <row r="1197" spans="1:5" x14ac:dyDescent="0.25">
      <c r="A1197">
        <v>11219492</v>
      </c>
      <c r="B1197">
        <v>0</v>
      </c>
      <c r="C1197">
        <v>0</v>
      </c>
      <c r="D1197">
        <v>0</v>
      </c>
      <c r="E1197">
        <v>0</v>
      </c>
    </row>
    <row r="1198" spans="1:5" x14ac:dyDescent="0.25">
      <c r="A1198">
        <v>11219492</v>
      </c>
      <c r="B1198">
        <v>0</v>
      </c>
      <c r="C1198">
        <v>1</v>
      </c>
      <c r="D1198">
        <v>0</v>
      </c>
      <c r="E1198">
        <v>90</v>
      </c>
    </row>
    <row r="1199" spans="1:5" x14ac:dyDescent="0.25">
      <c r="A1199">
        <v>11219509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>
        <v>11219509</v>
      </c>
      <c r="B1200">
        <v>1902767</v>
      </c>
      <c r="C1200">
        <v>1</v>
      </c>
      <c r="D1200">
        <v>6</v>
      </c>
      <c r="E1200">
        <v>70</v>
      </c>
    </row>
    <row r="1201" spans="1:5" x14ac:dyDescent="0.25">
      <c r="A1201">
        <v>11219510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>
        <v>11219510</v>
      </c>
      <c r="B1202">
        <v>2052722</v>
      </c>
      <c r="C1202">
        <v>0</v>
      </c>
      <c r="D1202">
        <v>2</v>
      </c>
      <c r="E1202">
        <v>0</v>
      </c>
    </row>
    <row r="1203" spans="1:5" x14ac:dyDescent="0.25">
      <c r="A1203">
        <v>11219547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>
        <v>11219547</v>
      </c>
      <c r="B1204">
        <v>0</v>
      </c>
      <c r="C1204">
        <v>1</v>
      </c>
      <c r="D1204">
        <v>0</v>
      </c>
      <c r="E1204">
        <v>60</v>
      </c>
    </row>
    <row r="1205" spans="1:5" x14ac:dyDescent="0.25">
      <c r="A1205">
        <v>11219810</v>
      </c>
      <c r="B1205">
        <v>0</v>
      </c>
      <c r="C1205">
        <v>0</v>
      </c>
      <c r="D1205">
        <v>0</v>
      </c>
      <c r="E1205">
        <v>0</v>
      </c>
    </row>
    <row r="1206" spans="1:5" x14ac:dyDescent="0.25">
      <c r="A1206">
        <v>11219810</v>
      </c>
      <c r="B1206">
        <v>1414488</v>
      </c>
      <c r="C1206">
        <v>1</v>
      </c>
      <c r="D1206">
        <v>2</v>
      </c>
      <c r="E1206">
        <v>30</v>
      </c>
    </row>
    <row r="1207" spans="1:5" x14ac:dyDescent="0.25">
      <c r="A1207">
        <v>11219831</v>
      </c>
      <c r="B1207">
        <v>0</v>
      </c>
      <c r="C1207">
        <v>0</v>
      </c>
      <c r="D1207">
        <v>0</v>
      </c>
      <c r="E1207">
        <v>0</v>
      </c>
    </row>
    <row r="1208" spans="1:5" x14ac:dyDescent="0.25">
      <c r="A1208">
        <v>11219831</v>
      </c>
      <c r="B1208">
        <v>1414488</v>
      </c>
      <c r="C1208">
        <v>1</v>
      </c>
      <c r="D1208">
        <v>2</v>
      </c>
      <c r="E1208">
        <v>30</v>
      </c>
    </row>
    <row r="1209" spans="1:5" x14ac:dyDescent="0.25">
      <c r="A1209">
        <v>11220074</v>
      </c>
      <c r="B1209">
        <v>0</v>
      </c>
      <c r="C1209">
        <v>0</v>
      </c>
      <c r="D1209">
        <v>0</v>
      </c>
      <c r="E1209">
        <v>0</v>
      </c>
    </row>
    <row r="1210" spans="1:5" x14ac:dyDescent="0.25">
      <c r="A1210">
        <v>11220074</v>
      </c>
      <c r="B1210">
        <v>1902767</v>
      </c>
      <c r="C1210">
        <v>1</v>
      </c>
      <c r="D1210">
        <v>1</v>
      </c>
      <c r="E1210">
        <v>70</v>
      </c>
    </row>
    <row r="1211" spans="1:5" x14ac:dyDescent="0.25">
      <c r="A1211">
        <v>11220111</v>
      </c>
      <c r="B1211">
        <v>0</v>
      </c>
      <c r="C1211">
        <v>0</v>
      </c>
      <c r="D1211">
        <v>0</v>
      </c>
      <c r="E1211">
        <v>0</v>
      </c>
    </row>
    <row r="1212" spans="1:5" x14ac:dyDescent="0.25">
      <c r="A1212">
        <v>11220111</v>
      </c>
      <c r="B1212">
        <v>438610</v>
      </c>
      <c r="C1212">
        <v>0</v>
      </c>
      <c r="D1212">
        <v>1</v>
      </c>
      <c r="E1212">
        <v>0</v>
      </c>
    </row>
    <row r="1213" spans="1:5" x14ac:dyDescent="0.25">
      <c r="A1213">
        <v>11220112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>
        <v>11220124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>
        <v>11220124</v>
      </c>
      <c r="B1215">
        <v>1414488</v>
      </c>
      <c r="C1215">
        <v>1</v>
      </c>
      <c r="D1215">
        <v>2</v>
      </c>
      <c r="E1215">
        <v>30</v>
      </c>
    </row>
    <row r="1216" spans="1:5" x14ac:dyDescent="0.25">
      <c r="A1216">
        <v>11220155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>
        <v>11220155</v>
      </c>
      <c r="B1217">
        <v>1902767</v>
      </c>
      <c r="C1217">
        <v>1</v>
      </c>
      <c r="D1217">
        <v>4</v>
      </c>
      <c r="E1217">
        <v>70</v>
      </c>
    </row>
    <row r="1218" spans="1:5" x14ac:dyDescent="0.25">
      <c r="A1218">
        <v>11220160</v>
      </c>
      <c r="B1218">
        <v>948677</v>
      </c>
      <c r="C1218">
        <v>0</v>
      </c>
      <c r="D1218">
        <v>2</v>
      </c>
      <c r="E1218">
        <v>0</v>
      </c>
    </row>
    <row r="1219" spans="1:5" x14ac:dyDescent="0.25">
      <c r="A1219">
        <v>11220160</v>
      </c>
      <c r="B1219">
        <v>1629476</v>
      </c>
      <c r="C1219">
        <v>0</v>
      </c>
      <c r="D1219">
        <v>1</v>
      </c>
      <c r="E1219">
        <v>0</v>
      </c>
    </row>
    <row r="1220" spans="1:5" x14ac:dyDescent="0.25">
      <c r="A1220">
        <v>11220162</v>
      </c>
      <c r="B1220">
        <v>948677</v>
      </c>
      <c r="C1220">
        <v>0</v>
      </c>
      <c r="D1220">
        <v>1</v>
      </c>
      <c r="E1220">
        <v>0</v>
      </c>
    </row>
    <row r="1221" spans="1:5" x14ac:dyDescent="0.25">
      <c r="A1221">
        <v>11220162</v>
      </c>
      <c r="B1221">
        <v>1629476</v>
      </c>
      <c r="C1221">
        <v>0</v>
      </c>
      <c r="D1221">
        <v>1</v>
      </c>
      <c r="E1221">
        <v>0</v>
      </c>
    </row>
    <row r="1222" spans="1:5" x14ac:dyDescent="0.25">
      <c r="A1222">
        <v>11220164</v>
      </c>
      <c r="B1222">
        <v>0</v>
      </c>
      <c r="C1222">
        <v>0</v>
      </c>
      <c r="D1222">
        <v>0</v>
      </c>
      <c r="E1222">
        <v>0</v>
      </c>
    </row>
    <row r="1223" spans="1:5" x14ac:dyDescent="0.25">
      <c r="A1223">
        <v>11220166</v>
      </c>
      <c r="B1223">
        <v>948677</v>
      </c>
      <c r="C1223">
        <v>0</v>
      </c>
      <c r="D1223">
        <v>2</v>
      </c>
      <c r="E1223">
        <v>0</v>
      </c>
    </row>
    <row r="1224" spans="1:5" x14ac:dyDescent="0.25">
      <c r="A1224">
        <v>11220166</v>
      </c>
      <c r="B1224">
        <v>1629476</v>
      </c>
      <c r="C1224">
        <v>0</v>
      </c>
      <c r="D1224">
        <v>1</v>
      </c>
      <c r="E1224">
        <v>0</v>
      </c>
    </row>
    <row r="1225" spans="1:5" x14ac:dyDescent="0.25">
      <c r="A1225">
        <v>11220185</v>
      </c>
      <c r="B1225">
        <v>0</v>
      </c>
      <c r="C1225">
        <v>0</v>
      </c>
      <c r="D1225">
        <v>0</v>
      </c>
      <c r="E1225">
        <v>0</v>
      </c>
    </row>
    <row r="1226" spans="1:5" x14ac:dyDescent="0.25">
      <c r="A1226">
        <v>11220185</v>
      </c>
      <c r="B1226">
        <v>1902767</v>
      </c>
      <c r="C1226">
        <v>1</v>
      </c>
      <c r="D1226">
        <v>4</v>
      </c>
      <c r="E1226">
        <v>70</v>
      </c>
    </row>
    <row r="1227" spans="1:5" x14ac:dyDescent="0.25">
      <c r="A1227">
        <v>11220190</v>
      </c>
      <c r="B1227">
        <v>0</v>
      </c>
      <c r="C1227">
        <v>0</v>
      </c>
      <c r="D1227">
        <v>0</v>
      </c>
      <c r="E1227">
        <v>0</v>
      </c>
    </row>
    <row r="1228" spans="1:5" x14ac:dyDescent="0.25">
      <c r="A1228">
        <v>11220190</v>
      </c>
      <c r="B1228">
        <v>1902767</v>
      </c>
      <c r="C1228">
        <v>1</v>
      </c>
      <c r="D1228">
        <v>2</v>
      </c>
      <c r="E1228">
        <v>70</v>
      </c>
    </row>
    <row r="1229" spans="1:5" x14ac:dyDescent="0.25">
      <c r="A1229">
        <v>11220195</v>
      </c>
      <c r="B1229">
        <v>0</v>
      </c>
      <c r="C1229">
        <v>0</v>
      </c>
      <c r="D1229">
        <v>0</v>
      </c>
      <c r="E1229">
        <v>0</v>
      </c>
    </row>
    <row r="1230" spans="1:5" x14ac:dyDescent="0.25">
      <c r="A1230">
        <v>11220195</v>
      </c>
      <c r="B1230">
        <v>0</v>
      </c>
      <c r="C1230">
        <v>1</v>
      </c>
      <c r="D1230">
        <v>0</v>
      </c>
      <c r="E1230">
        <v>70</v>
      </c>
    </row>
    <row r="1231" spans="1:5" x14ac:dyDescent="0.25">
      <c r="A1231">
        <v>11220225</v>
      </c>
      <c r="B1231">
        <v>0</v>
      </c>
      <c r="C1231">
        <v>1</v>
      </c>
      <c r="D1231">
        <v>0</v>
      </c>
      <c r="E1231">
        <v>90</v>
      </c>
    </row>
    <row r="1232" spans="1:5" x14ac:dyDescent="0.25">
      <c r="A1232">
        <v>11220225</v>
      </c>
      <c r="B1232">
        <v>1902767</v>
      </c>
      <c r="C1232">
        <v>1</v>
      </c>
      <c r="D1232">
        <v>1</v>
      </c>
      <c r="E1232">
        <v>70</v>
      </c>
    </row>
    <row r="1233" spans="1:5" x14ac:dyDescent="0.25">
      <c r="A1233">
        <v>11220365</v>
      </c>
      <c r="B1233">
        <v>0</v>
      </c>
      <c r="C1233">
        <v>0</v>
      </c>
      <c r="D1233">
        <v>0</v>
      </c>
      <c r="E1233">
        <v>0</v>
      </c>
    </row>
    <row r="1234" spans="1:5" x14ac:dyDescent="0.25">
      <c r="A1234">
        <v>11220365</v>
      </c>
      <c r="B1234">
        <v>1902767</v>
      </c>
      <c r="C1234">
        <v>1</v>
      </c>
      <c r="D1234">
        <v>1</v>
      </c>
      <c r="E1234">
        <v>70</v>
      </c>
    </row>
    <row r="1235" spans="1:5" x14ac:dyDescent="0.25">
      <c r="A1235">
        <v>11220423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>
        <v>11220423</v>
      </c>
      <c r="B1236">
        <v>1902767</v>
      </c>
      <c r="C1236">
        <v>1</v>
      </c>
      <c r="D1236">
        <v>4</v>
      </c>
      <c r="E1236">
        <v>70</v>
      </c>
    </row>
    <row r="1237" spans="1:5" x14ac:dyDescent="0.25">
      <c r="A1237">
        <v>11220458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>
        <v>11220458</v>
      </c>
      <c r="B1238">
        <v>1902767</v>
      </c>
      <c r="C1238">
        <v>1</v>
      </c>
      <c r="D1238">
        <v>3</v>
      </c>
      <c r="E1238">
        <v>70</v>
      </c>
    </row>
    <row r="1239" spans="1:5" x14ac:dyDescent="0.25">
      <c r="A1239">
        <v>11220499</v>
      </c>
      <c r="B1239">
        <v>0</v>
      </c>
      <c r="C1239">
        <v>0</v>
      </c>
      <c r="D1239">
        <v>0</v>
      </c>
      <c r="E1239">
        <v>0</v>
      </c>
    </row>
    <row r="1240" spans="1:5" x14ac:dyDescent="0.25">
      <c r="A1240">
        <v>11220499</v>
      </c>
      <c r="B1240">
        <v>1902767</v>
      </c>
      <c r="C1240">
        <v>1</v>
      </c>
      <c r="D1240">
        <v>4</v>
      </c>
      <c r="E1240">
        <v>70</v>
      </c>
    </row>
    <row r="1241" spans="1:5" x14ac:dyDescent="0.25">
      <c r="A1241">
        <v>11220759</v>
      </c>
      <c r="B1241">
        <v>0</v>
      </c>
      <c r="C1241">
        <v>1</v>
      </c>
      <c r="D1241">
        <v>0</v>
      </c>
      <c r="E1241">
        <v>70</v>
      </c>
    </row>
    <row r="1242" spans="1:5" x14ac:dyDescent="0.25">
      <c r="A1242">
        <v>11220759</v>
      </c>
      <c r="B1242">
        <v>0</v>
      </c>
      <c r="C1242">
        <v>1</v>
      </c>
      <c r="D1242">
        <v>0</v>
      </c>
      <c r="E1242">
        <v>90</v>
      </c>
    </row>
    <row r="1243" spans="1:5" x14ac:dyDescent="0.25">
      <c r="A1243">
        <v>11220805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>
        <v>11220805</v>
      </c>
      <c r="B1244">
        <v>1902767</v>
      </c>
      <c r="C1244">
        <v>1</v>
      </c>
      <c r="D1244">
        <v>2</v>
      </c>
      <c r="E1244">
        <v>70</v>
      </c>
    </row>
    <row r="1245" spans="1:5" x14ac:dyDescent="0.25">
      <c r="A1245">
        <v>11220880</v>
      </c>
      <c r="B1245">
        <v>121578</v>
      </c>
      <c r="C1245">
        <v>0</v>
      </c>
      <c r="D1245">
        <v>1</v>
      </c>
      <c r="E1245">
        <v>0</v>
      </c>
    </row>
    <row r="1246" spans="1:5" x14ac:dyDescent="0.25">
      <c r="A1246">
        <v>11220880</v>
      </c>
      <c r="B1246">
        <v>1653527</v>
      </c>
      <c r="C1246">
        <v>0</v>
      </c>
      <c r="D1246">
        <v>1</v>
      </c>
      <c r="E1246">
        <v>0</v>
      </c>
    </row>
    <row r="1247" spans="1:5" x14ac:dyDescent="0.25">
      <c r="A1247">
        <v>11220882</v>
      </c>
      <c r="B1247">
        <v>121578</v>
      </c>
      <c r="C1247">
        <v>0</v>
      </c>
      <c r="D1247">
        <v>2</v>
      </c>
      <c r="E1247">
        <v>0</v>
      </c>
    </row>
    <row r="1248" spans="1:5" x14ac:dyDescent="0.25">
      <c r="A1248">
        <v>11220882</v>
      </c>
      <c r="B1248">
        <v>995655</v>
      </c>
      <c r="C1248">
        <v>0</v>
      </c>
      <c r="D1248">
        <v>3</v>
      </c>
      <c r="E1248">
        <v>0</v>
      </c>
    </row>
    <row r="1249" spans="1:5" x14ac:dyDescent="0.25">
      <c r="A1249">
        <v>11220883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11220883</v>
      </c>
      <c r="B1250">
        <v>121578</v>
      </c>
      <c r="C1250">
        <v>0</v>
      </c>
      <c r="D1250">
        <v>2</v>
      </c>
      <c r="E1250">
        <v>0</v>
      </c>
    </row>
    <row r="1251" spans="1:5" x14ac:dyDescent="0.25">
      <c r="A1251">
        <v>11220887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>
        <v>11220891</v>
      </c>
      <c r="B1252">
        <v>0</v>
      </c>
      <c r="C1252">
        <v>1</v>
      </c>
      <c r="D1252">
        <v>0</v>
      </c>
      <c r="E1252">
        <v>90</v>
      </c>
    </row>
    <row r="1253" spans="1:5" x14ac:dyDescent="0.25">
      <c r="A1253">
        <v>11220891</v>
      </c>
      <c r="B1253">
        <v>987759</v>
      </c>
      <c r="C1253">
        <v>0</v>
      </c>
      <c r="D1253">
        <v>1</v>
      </c>
      <c r="E1253">
        <v>0</v>
      </c>
    </row>
    <row r="1254" spans="1:5" x14ac:dyDescent="0.25">
      <c r="A1254">
        <v>11220892</v>
      </c>
      <c r="B1254">
        <v>987733</v>
      </c>
      <c r="C1254">
        <v>0</v>
      </c>
      <c r="D1254">
        <v>2</v>
      </c>
      <c r="E1254">
        <v>0</v>
      </c>
    </row>
    <row r="1255" spans="1:5" x14ac:dyDescent="0.25">
      <c r="A1255">
        <v>11220892</v>
      </c>
      <c r="B1255">
        <v>987759</v>
      </c>
      <c r="C1255">
        <v>0</v>
      </c>
      <c r="D1255">
        <v>5</v>
      </c>
      <c r="E1255">
        <v>0</v>
      </c>
    </row>
    <row r="1256" spans="1:5" x14ac:dyDescent="0.25">
      <c r="A1256">
        <v>11220918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>
        <v>11221056</v>
      </c>
      <c r="B1257">
        <v>0</v>
      </c>
      <c r="C1257">
        <v>2</v>
      </c>
      <c r="D1257">
        <v>0</v>
      </c>
      <c r="E1257">
        <v>90</v>
      </c>
    </row>
    <row r="1258" spans="1:5" x14ac:dyDescent="0.25">
      <c r="A1258">
        <v>11221056</v>
      </c>
      <c r="B1258">
        <v>1902767</v>
      </c>
      <c r="C1258">
        <v>1</v>
      </c>
      <c r="D1258">
        <v>3</v>
      </c>
      <c r="E1258">
        <v>70</v>
      </c>
    </row>
    <row r="1259" spans="1:5" x14ac:dyDescent="0.25">
      <c r="A1259">
        <v>11221131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>
        <v>11221131</v>
      </c>
      <c r="B1260">
        <v>0</v>
      </c>
      <c r="C1260">
        <v>1</v>
      </c>
      <c r="D1260">
        <v>0</v>
      </c>
      <c r="E1260">
        <v>70</v>
      </c>
    </row>
    <row r="1261" spans="1:5" x14ac:dyDescent="0.25">
      <c r="A1261">
        <v>11221155</v>
      </c>
      <c r="B1261">
        <v>1430632</v>
      </c>
      <c r="C1261">
        <v>0</v>
      </c>
      <c r="D1261">
        <v>1</v>
      </c>
      <c r="E1261">
        <v>0</v>
      </c>
    </row>
    <row r="1262" spans="1:5" x14ac:dyDescent="0.25">
      <c r="A1262">
        <v>11221155</v>
      </c>
      <c r="B1262">
        <v>1902767</v>
      </c>
      <c r="C1262">
        <v>1</v>
      </c>
      <c r="D1262">
        <v>5</v>
      </c>
      <c r="E1262">
        <v>70</v>
      </c>
    </row>
    <row r="1263" spans="1:5" x14ac:dyDescent="0.25">
      <c r="A1263">
        <v>11221264</v>
      </c>
      <c r="B1263">
        <v>0</v>
      </c>
      <c r="C1263">
        <v>1</v>
      </c>
      <c r="D1263">
        <v>0</v>
      </c>
      <c r="E1263">
        <v>70</v>
      </c>
    </row>
    <row r="1264" spans="1:5" x14ac:dyDescent="0.25">
      <c r="A1264">
        <v>11221264</v>
      </c>
      <c r="B1264">
        <v>0</v>
      </c>
      <c r="C1264">
        <v>1</v>
      </c>
      <c r="D1264">
        <v>0</v>
      </c>
      <c r="E1264">
        <v>90</v>
      </c>
    </row>
    <row r="1265" spans="1:5" x14ac:dyDescent="0.25">
      <c r="A1265">
        <v>11221339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>
        <v>11221339</v>
      </c>
      <c r="B1266">
        <v>1902767</v>
      </c>
      <c r="C1266">
        <v>1</v>
      </c>
      <c r="D1266">
        <v>1</v>
      </c>
      <c r="E1266">
        <v>70</v>
      </c>
    </row>
    <row r="1267" spans="1:5" x14ac:dyDescent="0.25">
      <c r="A1267">
        <v>11221447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>
        <v>11221447</v>
      </c>
      <c r="B1268">
        <v>1902767</v>
      </c>
      <c r="C1268">
        <v>1</v>
      </c>
      <c r="D1268">
        <v>1</v>
      </c>
      <c r="E1268">
        <v>70</v>
      </c>
    </row>
    <row r="1269" spans="1:5" x14ac:dyDescent="0.25">
      <c r="A1269">
        <v>11221449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>
        <v>11221449</v>
      </c>
      <c r="B1270">
        <v>2052722</v>
      </c>
      <c r="C1270">
        <v>0</v>
      </c>
      <c r="D1270">
        <v>1</v>
      </c>
      <c r="E1270">
        <v>0</v>
      </c>
    </row>
    <row r="1271" spans="1:5" x14ac:dyDescent="0.25">
      <c r="A1271">
        <v>11221450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>
        <v>11221450</v>
      </c>
      <c r="B1272">
        <v>1902767</v>
      </c>
      <c r="C1272">
        <v>1</v>
      </c>
      <c r="D1272">
        <v>3</v>
      </c>
      <c r="E1272">
        <v>70</v>
      </c>
    </row>
    <row r="1273" spans="1:5" x14ac:dyDescent="0.25">
      <c r="A1273">
        <v>11221454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11221454</v>
      </c>
      <c r="B1274">
        <v>1902767</v>
      </c>
      <c r="C1274">
        <v>1</v>
      </c>
      <c r="D1274">
        <v>3</v>
      </c>
      <c r="E1274">
        <v>70</v>
      </c>
    </row>
    <row r="1275" spans="1:5" x14ac:dyDescent="0.25">
      <c r="A1275">
        <v>11221504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>
        <v>11221504</v>
      </c>
      <c r="B1276">
        <v>490468</v>
      </c>
      <c r="C1276">
        <v>0</v>
      </c>
      <c r="D1276">
        <v>2</v>
      </c>
      <c r="E1276">
        <v>0</v>
      </c>
    </row>
    <row r="1277" spans="1:5" x14ac:dyDescent="0.25">
      <c r="A1277">
        <v>11221524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>
        <v>11221524</v>
      </c>
      <c r="B1278">
        <v>1902767</v>
      </c>
      <c r="C1278">
        <v>1</v>
      </c>
      <c r="D1278">
        <v>1</v>
      </c>
      <c r="E1278">
        <v>70</v>
      </c>
    </row>
    <row r="1279" spans="1:5" x14ac:dyDescent="0.25">
      <c r="A1279">
        <v>11221525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>
        <v>11221525</v>
      </c>
      <c r="B1280">
        <v>2053478</v>
      </c>
      <c r="C1280">
        <v>0</v>
      </c>
      <c r="D1280">
        <v>1</v>
      </c>
      <c r="E1280">
        <v>0</v>
      </c>
    </row>
    <row r="1281" spans="1:5" x14ac:dyDescent="0.25">
      <c r="A1281">
        <v>11221767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>
        <v>11221767</v>
      </c>
      <c r="B1282">
        <v>1902767</v>
      </c>
      <c r="C1282">
        <v>1</v>
      </c>
      <c r="D1282">
        <v>4</v>
      </c>
      <c r="E1282">
        <v>70</v>
      </c>
    </row>
    <row r="1283" spans="1:5" x14ac:dyDescent="0.25">
      <c r="A1283">
        <v>11221790</v>
      </c>
      <c r="B1283">
        <v>1044493</v>
      </c>
      <c r="C1283">
        <v>0</v>
      </c>
      <c r="D1283">
        <v>1</v>
      </c>
      <c r="E1283">
        <v>0</v>
      </c>
    </row>
    <row r="1284" spans="1:5" x14ac:dyDescent="0.25">
      <c r="A1284">
        <v>11221790</v>
      </c>
      <c r="B1284">
        <v>1902767</v>
      </c>
      <c r="C1284">
        <v>1</v>
      </c>
      <c r="D1284">
        <v>3</v>
      </c>
      <c r="E1284">
        <v>70</v>
      </c>
    </row>
    <row r="1285" spans="1:5" x14ac:dyDescent="0.25">
      <c r="A1285">
        <v>11221891</v>
      </c>
      <c r="B1285">
        <v>0</v>
      </c>
      <c r="C1285">
        <v>1</v>
      </c>
      <c r="D1285">
        <v>0</v>
      </c>
      <c r="E1285">
        <v>90</v>
      </c>
    </row>
    <row r="1286" spans="1:5" x14ac:dyDescent="0.25">
      <c r="A1286">
        <v>11221891</v>
      </c>
      <c r="B1286">
        <v>1902767</v>
      </c>
      <c r="C1286">
        <v>1</v>
      </c>
      <c r="D1286">
        <v>3</v>
      </c>
      <c r="E1286">
        <v>70</v>
      </c>
    </row>
    <row r="1287" spans="1:5" x14ac:dyDescent="0.25">
      <c r="A1287">
        <v>11221908</v>
      </c>
      <c r="B1287">
        <v>286467</v>
      </c>
      <c r="C1287">
        <v>0</v>
      </c>
      <c r="D1287">
        <v>1</v>
      </c>
      <c r="E1287">
        <v>0</v>
      </c>
    </row>
    <row r="1288" spans="1:5" x14ac:dyDescent="0.25">
      <c r="A1288">
        <v>11221908</v>
      </c>
      <c r="B1288">
        <v>1902767</v>
      </c>
      <c r="C1288">
        <v>1</v>
      </c>
      <c r="D1288">
        <v>1</v>
      </c>
      <c r="E1288">
        <v>70</v>
      </c>
    </row>
    <row r="1289" spans="1:5" x14ac:dyDescent="0.25">
      <c r="A1289">
        <v>11222367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>
        <v>11222367</v>
      </c>
      <c r="B1290">
        <v>1414488</v>
      </c>
      <c r="C1290">
        <v>0</v>
      </c>
      <c r="D1290">
        <v>2</v>
      </c>
      <c r="E1290">
        <v>0</v>
      </c>
    </row>
    <row r="1291" spans="1:5" x14ac:dyDescent="0.25">
      <c r="A1291">
        <v>11222439</v>
      </c>
      <c r="B1291">
        <v>1902767</v>
      </c>
      <c r="C1291">
        <v>1</v>
      </c>
      <c r="D1291">
        <v>3</v>
      </c>
      <c r="E1291">
        <v>70</v>
      </c>
    </row>
    <row r="1292" spans="1:5" x14ac:dyDescent="0.25">
      <c r="A1292">
        <v>11222439</v>
      </c>
      <c r="B1292">
        <v>2052722</v>
      </c>
      <c r="C1292">
        <v>0</v>
      </c>
      <c r="D1292">
        <v>1</v>
      </c>
      <c r="E1292">
        <v>0</v>
      </c>
    </row>
    <row r="1293" spans="1:5" x14ac:dyDescent="0.25">
      <c r="A1293">
        <v>11222492</v>
      </c>
      <c r="B1293">
        <v>0</v>
      </c>
      <c r="C1293">
        <v>0</v>
      </c>
      <c r="D1293">
        <v>0</v>
      </c>
      <c r="E1293">
        <v>0</v>
      </c>
    </row>
    <row r="1294" spans="1:5" x14ac:dyDescent="0.25">
      <c r="A1294">
        <v>11222492</v>
      </c>
      <c r="B1294">
        <v>1902767</v>
      </c>
      <c r="C1294">
        <v>1</v>
      </c>
      <c r="D1294">
        <v>2</v>
      </c>
      <c r="E1294">
        <v>70</v>
      </c>
    </row>
    <row r="1295" spans="1:5" x14ac:dyDescent="0.25">
      <c r="A1295">
        <v>11222773</v>
      </c>
      <c r="B1295">
        <v>0</v>
      </c>
      <c r="C1295">
        <v>0</v>
      </c>
      <c r="D1295">
        <v>0</v>
      </c>
      <c r="E1295">
        <v>0</v>
      </c>
    </row>
    <row r="1296" spans="1:5" x14ac:dyDescent="0.25">
      <c r="A1296">
        <v>11222773</v>
      </c>
      <c r="B1296">
        <v>0</v>
      </c>
      <c r="C1296">
        <v>1</v>
      </c>
      <c r="D1296">
        <v>0</v>
      </c>
      <c r="E1296">
        <v>70</v>
      </c>
    </row>
    <row r="1297" spans="1:5" x14ac:dyDescent="0.25">
      <c r="A1297">
        <v>11222838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>
        <v>11222838</v>
      </c>
      <c r="B1298">
        <v>793607</v>
      </c>
      <c r="C1298">
        <v>0</v>
      </c>
      <c r="D1298">
        <v>2</v>
      </c>
      <c r="E1298">
        <v>0</v>
      </c>
    </row>
    <row r="1299" spans="1:5" x14ac:dyDescent="0.25">
      <c r="A1299">
        <v>11222842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>
        <v>11222842</v>
      </c>
      <c r="B1300">
        <v>793607</v>
      </c>
      <c r="C1300">
        <v>0</v>
      </c>
      <c r="D1300">
        <v>1</v>
      </c>
      <c r="E1300">
        <v>0</v>
      </c>
    </row>
    <row r="1301" spans="1:5" x14ac:dyDescent="0.25">
      <c r="A1301">
        <v>11222843</v>
      </c>
      <c r="B1301">
        <v>793607</v>
      </c>
      <c r="C1301">
        <v>0</v>
      </c>
      <c r="D1301">
        <v>3</v>
      </c>
      <c r="E1301">
        <v>0</v>
      </c>
    </row>
    <row r="1302" spans="1:5" x14ac:dyDescent="0.25">
      <c r="A1302">
        <v>11222843</v>
      </c>
      <c r="B1302">
        <v>951890</v>
      </c>
      <c r="C1302">
        <v>0</v>
      </c>
      <c r="D1302">
        <v>2</v>
      </c>
      <c r="E1302">
        <v>0</v>
      </c>
    </row>
    <row r="1303" spans="1:5" x14ac:dyDescent="0.25">
      <c r="A1303">
        <v>11222848</v>
      </c>
      <c r="B1303">
        <v>0</v>
      </c>
      <c r="C1303">
        <v>0</v>
      </c>
      <c r="D1303">
        <v>0</v>
      </c>
      <c r="E1303">
        <v>0</v>
      </c>
    </row>
    <row r="1304" spans="1:5" x14ac:dyDescent="0.25">
      <c r="A1304">
        <v>11222848</v>
      </c>
      <c r="B1304">
        <v>793607</v>
      </c>
      <c r="C1304">
        <v>0</v>
      </c>
      <c r="D1304">
        <v>1</v>
      </c>
      <c r="E1304">
        <v>0</v>
      </c>
    </row>
    <row r="1305" spans="1:5" x14ac:dyDescent="0.25">
      <c r="A1305">
        <v>11222850</v>
      </c>
      <c r="B1305">
        <v>0</v>
      </c>
      <c r="C1305">
        <v>0</v>
      </c>
      <c r="D1305">
        <v>0</v>
      </c>
      <c r="E1305">
        <v>0</v>
      </c>
    </row>
    <row r="1306" spans="1:5" x14ac:dyDescent="0.25">
      <c r="A1306">
        <v>11222850</v>
      </c>
      <c r="B1306">
        <v>793607</v>
      </c>
      <c r="C1306">
        <v>0</v>
      </c>
      <c r="D1306">
        <v>4</v>
      </c>
      <c r="E1306">
        <v>0</v>
      </c>
    </row>
    <row r="1307" spans="1:5" x14ac:dyDescent="0.25">
      <c r="A1307">
        <v>11222860</v>
      </c>
      <c r="B1307">
        <v>0</v>
      </c>
      <c r="C1307">
        <v>0</v>
      </c>
      <c r="D1307">
        <v>0</v>
      </c>
      <c r="E1307">
        <v>0</v>
      </c>
    </row>
    <row r="1308" spans="1:5" x14ac:dyDescent="0.25">
      <c r="A1308">
        <v>11222860</v>
      </c>
      <c r="B1308">
        <v>1902767</v>
      </c>
      <c r="C1308">
        <v>1</v>
      </c>
      <c r="D1308">
        <v>3</v>
      </c>
      <c r="E1308">
        <v>70</v>
      </c>
    </row>
    <row r="1309" spans="1:5" x14ac:dyDescent="0.25">
      <c r="A1309">
        <v>11222937</v>
      </c>
      <c r="B1309">
        <v>0</v>
      </c>
      <c r="C1309">
        <v>0</v>
      </c>
      <c r="D1309">
        <v>0</v>
      </c>
      <c r="E1309">
        <v>0</v>
      </c>
    </row>
    <row r="1310" spans="1:5" x14ac:dyDescent="0.25">
      <c r="A1310">
        <v>11222937</v>
      </c>
      <c r="B1310">
        <v>1902767</v>
      </c>
      <c r="C1310">
        <v>1</v>
      </c>
      <c r="D1310">
        <v>2</v>
      </c>
      <c r="E1310">
        <v>70</v>
      </c>
    </row>
    <row r="1311" spans="1:5" x14ac:dyDescent="0.25">
      <c r="A1311">
        <v>11223003</v>
      </c>
      <c r="B1311">
        <v>0</v>
      </c>
      <c r="C1311">
        <v>3</v>
      </c>
      <c r="D1311">
        <v>0</v>
      </c>
      <c r="E1311">
        <v>90</v>
      </c>
    </row>
    <row r="1312" spans="1:5" x14ac:dyDescent="0.25">
      <c r="A1312">
        <v>11223003</v>
      </c>
      <c r="B1312">
        <v>1902767</v>
      </c>
      <c r="C1312">
        <v>1</v>
      </c>
      <c r="D1312">
        <v>3</v>
      </c>
      <c r="E1312">
        <v>70</v>
      </c>
    </row>
    <row r="1313" spans="1:5" x14ac:dyDescent="0.25">
      <c r="A1313">
        <v>11223056</v>
      </c>
      <c r="B1313">
        <v>0</v>
      </c>
      <c r="C1313">
        <v>0</v>
      </c>
      <c r="D1313">
        <v>0</v>
      </c>
      <c r="E1313">
        <v>0</v>
      </c>
    </row>
    <row r="1314" spans="1:5" x14ac:dyDescent="0.25">
      <c r="A1314">
        <v>11223056</v>
      </c>
      <c r="B1314">
        <v>1902767</v>
      </c>
      <c r="C1314">
        <v>1</v>
      </c>
      <c r="D1314">
        <v>2</v>
      </c>
      <c r="E1314">
        <v>70</v>
      </c>
    </row>
    <row r="1315" spans="1:5" x14ac:dyDescent="0.25">
      <c r="A1315">
        <v>11223079</v>
      </c>
      <c r="B1315">
        <v>0</v>
      </c>
      <c r="C1315">
        <v>0</v>
      </c>
      <c r="D1315">
        <v>0</v>
      </c>
      <c r="E1315">
        <v>0</v>
      </c>
    </row>
    <row r="1316" spans="1:5" x14ac:dyDescent="0.25">
      <c r="A1316">
        <v>11223079</v>
      </c>
      <c r="B1316">
        <v>0</v>
      </c>
      <c r="C1316">
        <v>1</v>
      </c>
      <c r="D1316">
        <v>0</v>
      </c>
      <c r="E1316">
        <v>70</v>
      </c>
    </row>
    <row r="1317" spans="1:5" x14ac:dyDescent="0.25">
      <c r="A1317">
        <v>11223236</v>
      </c>
      <c r="B1317">
        <v>0</v>
      </c>
      <c r="C1317">
        <v>0</v>
      </c>
      <c r="D1317">
        <v>0</v>
      </c>
      <c r="E1317">
        <v>0</v>
      </c>
    </row>
    <row r="1318" spans="1:5" x14ac:dyDescent="0.25">
      <c r="A1318">
        <v>11223236</v>
      </c>
      <c r="B1318">
        <v>1414488</v>
      </c>
      <c r="C1318">
        <v>1</v>
      </c>
      <c r="D1318">
        <v>1</v>
      </c>
      <c r="E1318">
        <v>30</v>
      </c>
    </row>
    <row r="1319" spans="1:5" x14ac:dyDescent="0.25">
      <c r="A1319">
        <v>11223436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>
        <v>11223436</v>
      </c>
      <c r="B1320">
        <v>0</v>
      </c>
      <c r="C1320">
        <v>1</v>
      </c>
      <c r="D1320">
        <v>0</v>
      </c>
      <c r="E1320">
        <v>70</v>
      </c>
    </row>
    <row r="1321" spans="1:5" x14ac:dyDescent="0.25">
      <c r="A1321">
        <v>11223514</v>
      </c>
      <c r="B1321">
        <v>0</v>
      </c>
      <c r="C1321">
        <v>0</v>
      </c>
      <c r="D1321">
        <v>0</v>
      </c>
      <c r="E1321">
        <v>0</v>
      </c>
    </row>
    <row r="1322" spans="1:5" x14ac:dyDescent="0.25">
      <c r="A1322">
        <v>11223514</v>
      </c>
      <c r="B1322">
        <v>1414488</v>
      </c>
      <c r="C1322">
        <v>1</v>
      </c>
      <c r="D1322">
        <v>3</v>
      </c>
      <c r="E1322">
        <v>80</v>
      </c>
    </row>
    <row r="1323" spans="1:5" x14ac:dyDescent="0.25">
      <c r="A1323">
        <v>11223696</v>
      </c>
      <c r="B1323">
        <v>0</v>
      </c>
      <c r="C1323">
        <v>0</v>
      </c>
      <c r="D1323">
        <v>0</v>
      </c>
      <c r="E1323">
        <v>0</v>
      </c>
    </row>
    <row r="1324" spans="1:5" x14ac:dyDescent="0.25">
      <c r="A1324">
        <v>11223834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>
        <v>11223834</v>
      </c>
      <c r="B1325">
        <v>1414488</v>
      </c>
      <c r="C1325">
        <v>1</v>
      </c>
      <c r="D1325">
        <v>4</v>
      </c>
      <c r="E1325">
        <v>30</v>
      </c>
    </row>
    <row r="1326" spans="1:5" x14ac:dyDescent="0.25">
      <c r="A1326">
        <v>11223835</v>
      </c>
      <c r="B1326">
        <v>0</v>
      </c>
      <c r="C1326">
        <v>0</v>
      </c>
      <c r="D1326">
        <v>0</v>
      </c>
      <c r="E1326">
        <v>0</v>
      </c>
    </row>
    <row r="1327" spans="1:5" x14ac:dyDescent="0.25">
      <c r="A1327">
        <v>11223835</v>
      </c>
      <c r="B1327">
        <v>1902767</v>
      </c>
      <c r="C1327">
        <v>1</v>
      </c>
      <c r="D1327">
        <v>1</v>
      </c>
      <c r="E1327">
        <v>90</v>
      </c>
    </row>
    <row r="1328" spans="1:5" x14ac:dyDescent="0.25">
      <c r="A1328">
        <v>11223839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>
        <v>11223839</v>
      </c>
      <c r="B1329">
        <v>1902767</v>
      </c>
      <c r="C1329">
        <v>1</v>
      </c>
      <c r="D1329">
        <v>1</v>
      </c>
      <c r="E1329">
        <v>70</v>
      </c>
    </row>
    <row r="1330" spans="1:5" x14ac:dyDescent="0.25">
      <c r="A1330">
        <v>11223840</v>
      </c>
      <c r="B1330">
        <v>1414488</v>
      </c>
      <c r="C1330">
        <v>1</v>
      </c>
      <c r="D1330">
        <v>2</v>
      </c>
      <c r="E1330">
        <v>30</v>
      </c>
    </row>
    <row r="1331" spans="1:5" x14ac:dyDescent="0.25">
      <c r="A1331">
        <v>11223840</v>
      </c>
      <c r="B1331">
        <v>1902483</v>
      </c>
      <c r="C1331">
        <v>0</v>
      </c>
      <c r="D1331">
        <v>1</v>
      </c>
      <c r="E1331">
        <v>0</v>
      </c>
    </row>
    <row r="1332" spans="1:5" x14ac:dyDescent="0.25">
      <c r="A1332">
        <v>11224262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>
        <v>11224262</v>
      </c>
      <c r="B1333">
        <v>1414488</v>
      </c>
      <c r="C1333">
        <v>1</v>
      </c>
      <c r="D1333">
        <v>2</v>
      </c>
      <c r="E1333">
        <v>30</v>
      </c>
    </row>
    <row r="1334" spans="1:5" x14ac:dyDescent="0.25">
      <c r="A1334">
        <v>11224266</v>
      </c>
      <c r="B1334">
        <v>939587</v>
      </c>
      <c r="C1334">
        <v>0</v>
      </c>
      <c r="D1334">
        <v>1</v>
      </c>
      <c r="E1334">
        <v>0</v>
      </c>
    </row>
    <row r="1335" spans="1:5" x14ac:dyDescent="0.25">
      <c r="A1335">
        <v>11224266</v>
      </c>
      <c r="B1335">
        <v>1414488</v>
      </c>
      <c r="C1335">
        <v>1</v>
      </c>
      <c r="D1335">
        <v>1</v>
      </c>
      <c r="E1335">
        <v>30</v>
      </c>
    </row>
    <row r="1336" spans="1:5" x14ac:dyDescent="0.25">
      <c r="A1336">
        <v>11224271</v>
      </c>
      <c r="B1336">
        <v>939587</v>
      </c>
      <c r="C1336">
        <v>0</v>
      </c>
      <c r="D1336">
        <v>1</v>
      </c>
      <c r="E1336">
        <v>0</v>
      </c>
    </row>
    <row r="1337" spans="1:5" x14ac:dyDescent="0.25">
      <c r="A1337">
        <v>11224271</v>
      </c>
      <c r="B1337">
        <v>1902767</v>
      </c>
      <c r="C1337">
        <v>1</v>
      </c>
      <c r="D1337">
        <v>1</v>
      </c>
      <c r="E1337">
        <v>70</v>
      </c>
    </row>
    <row r="1338" spans="1:5" x14ac:dyDescent="0.25">
      <c r="A1338">
        <v>11224275</v>
      </c>
      <c r="B1338">
        <v>0</v>
      </c>
      <c r="C1338">
        <v>1</v>
      </c>
      <c r="D1338">
        <v>0</v>
      </c>
      <c r="E1338">
        <v>70</v>
      </c>
    </row>
    <row r="1339" spans="1:5" x14ac:dyDescent="0.25">
      <c r="A1339">
        <v>11224275</v>
      </c>
      <c r="B1339">
        <v>548740</v>
      </c>
      <c r="C1339">
        <v>1</v>
      </c>
      <c r="D1339">
        <v>2</v>
      </c>
      <c r="E1339">
        <v>65</v>
      </c>
    </row>
    <row r="1340" spans="1:5" x14ac:dyDescent="0.25">
      <c r="A1340">
        <v>11224290</v>
      </c>
      <c r="B1340">
        <v>548740</v>
      </c>
      <c r="C1340">
        <v>1</v>
      </c>
      <c r="D1340">
        <v>1</v>
      </c>
      <c r="E1340">
        <v>65</v>
      </c>
    </row>
    <row r="1341" spans="1:5" x14ac:dyDescent="0.25">
      <c r="A1341">
        <v>11224290</v>
      </c>
      <c r="B1341">
        <v>1902767</v>
      </c>
      <c r="C1341">
        <v>1</v>
      </c>
      <c r="D1341">
        <v>2</v>
      </c>
      <c r="E1341">
        <v>70</v>
      </c>
    </row>
    <row r="1342" spans="1:5" x14ac:dyDescent="0.25">
      <c r="A1342">
        <v>11224319</v>
      </c>
      <c r="B1342">
        <v>0</v>
      </c>
      <c r="C1342">
        <v>0</v>
      </c>
      <c r="D1342">
        <v>0</v>
      </c>
      <c r="E1342">
        <v>0</v>
      </c>
    </row>
    <row r="1343" spans="1:5" x14ac:dyDescent="0.25">
      <c r="A1343">
        <v>11224319</v>
      </c>
      <c r="B1343">
        <v>120994</v>
      </c>
      <c r="C1343">
        <v>0</v>
      </c>
      <c r="D1343">
        <v>1</v>
      </c>
      <c r="E1343">
        <v>0</v>
      </c>
    </row>
    <row r="1344" spans="1:5" x14ac:dyDescent="0.25">
      <c r="A1344">
        <v>11224454</v>
      </c>
      <c r="B1344">
        <v>1799344</v>
      </c>
      <c r="C1344">
        <v>0</v>
      </c>
      <c r="D1344">
        <v>1</v>
      </c>
      <c r="E1344">
        <v>0</v>
      </c>
    </row>
    <row r="1345" spans="1:5" x14ac:dyDescent="0.25">
      <c r="A1345">
        <v>11224454</v>
      </c>
      <c r="B1345">
        <v>1878099</v>
      </c>
      <c r="C1345">
        <v>1</v>
      </c>
      <c r="D1345">
        <v>1</v>
      </c>
      <c r="E1345">
        <v>90</v>
      </c>
    </row>
    <row r="1346" spans="1:5" x14ac:dyDescent="0.25">
      <c r="A1346">
        <v>11224455</v>
      </c>
      <c r="B1346">
        <v>861395</v>
      </c>
      <c r="C1346">
        <v>0</v>
      </c>
      <c r="D1346">
        <v>2</v>
      </c>
      <c r="E1346">
        <v>0</v>
      </c>
    </row>
    <row r="1347" spans="1:5" x14ac:dyDescent="0.25">
      <c r="A1347">
        <v>11224455</v>
      </c>
      <c r="B1347">
        <v>1799344</v>
      </c>
      <c r="C1347">
        <v>0</v>
      </c>
      <c r="D1347">
        <v>1</v>
      </c>
      <c r="E1347">
        <v>0</v>
      </c>
    </row>
    <row r="1348" spans="1:5" x14ac:dyDescent="0.25">
      <c r="A1348">
        <v>11224458</v>
      </c>
      <c r="B1348">
        <v>733398</v>
      </c>
      <c r="C1348">
        <v>0</v>
      </c>
      <c r="D1348">
        <v>1</v>
      </c>
      <c r="E1348">
        <v>0</v>
      </c>
    </row>
    <row r="1349" spans="1:5" x14ac:dyDescent="0.25">
      <c r="A1349">
        <v>11224458</v>
      </c>
      <c r="B1349">
        <v>1799344</v>
      </c>
      <c r="C1349">
        <v>0</v>
      </c>
      <c r="D1349">
        <v>3</v>
      </c>
      <c r="E1349">
        <v>0</v>
      </c>
    </row>
    <row r="1350" spans="1:5" x14ac:dyDescent="0.25">
      <c r="A1350">
        <v>11224684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11224684</v>
      </c>
      <c r="B1351">
        <v>1414488</v>
      </c>
      <c r="C1351">
        <v>1</v>
      </c>
      <c r="D1351">
        <v>3</v>
      </c>
      <c r="E1351">
        <v>30</v>
      </c>
    </row>
    <row r="1352" spans="1:5" x14ac:dyDescent="0.25">
      <c r="A1352">
        <v>11224816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11224816</v>
      </c>
      <c r="B1353">
        <v>314495</v>
      </c>
      <c r="C1353">
        <v>0</v>
      </c>
      <c r="D1353">
        <v>1</v>
      </c>
      <c r="E1353">
        <v>0</v>
      </c>
    </row>
    <row r="1354" spans="1:5" x14ac:dyDescent="0.25">
      <c r="A1354">
        <v>11224952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>
        <v>11224952</v>
      </c>
      <c r="B1355">
        <v>990223</v>
      </c>
      <c r="C1355">
        <v>0</v>
      </c>
      <c r="D1355">
        <v>2</v>
      </c>
      <c r="E1355">
        <v>0</v>
      </c>
    </row>
    <row r="1356" spans="1:5" x14ac:dyDescent="0.25">
      <c r="A1356">
        <v>11225043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>
        <v>11225043</v>
      </c>
      <c r="B1357">
        <v>1414488</v>
      </c>
      <c r="C1357">
        <v>1</v>
      </c>
      <c r="D1357">
        <v>1</v>
      </c>
      <c r="E1357">
        <v>30</v>
      </c>
    </row>
    <row r="1358" spans="1:5" x14ac:dyDescent="0.25">
      <c r="A1358">
        <v>11225096</v>
      </c>
      <c r="B1358">
        <v>974807</v>
      </c>
      <c r="C1358">
        <v>0</v>
      </c>
      <c r="D1358">
        <v>1</v>
      </c>
      <c r="E1358">
        <v>0</v>
      </c>
    </row>
    <row r="1359" spans="1:5" x14ac:dyDescent="0.25">
      <c r="A1359">
        <v>11225096</v>
      </c>
      <c r="B1359">
        <v>2052502</v>
      </c>
      <c r="C1359">
        <v>0</v>
      </c>
      <c r="D1359">
        <v>1</v>
      </c>
      <c r="E1359">
        <v>0</v>
      </c>
    </row>
    <row r="1360" spans="1:5" x14ac:dyDescent="0.25">
      <c r="A1360">
        <v>11225102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>
        <v>11225102</v>
      </c>
      <c r="B1361">
        <v>312674</v>
      </c>
      <c r="C1361">
        <v>0</v>
      </c>
      <c r="D1361">
        <v>1</v>
      </c>
      <c r="E1361">
        <v>0</v>
      </c>
    </row>
    <row r="1362" spans="1:5" x14ac:dyDescent="0.25">
      <c r="A1362">
        <v>11225129</v>
      </c>
      <c r="B1362">
        <v>1196209</v>
      </c>
      <c r="C1362">
        <v>0</v>
      </c>
      <c r="D1362">
        <v>1</v>
      </c>
      <c r="E1362">
        <v>0</v>
      </c>
    </row>
    <row r="1363" spans="1:5" x14ac:dyDescent="0.25">
      <c r="A1363">
        <v>11225129</v>
      </c>
      <c r="B1363">
        <v>1902767</v>
      </c>
      <c r="C1363">
        <v>1</v>
      </c>
      <c r="D1363">
        <v>2</v>
      </c>
      <c r="E1363">
        <v>70</v>
      </c>
    </row>
    <row r="1364" spans="1:5" x14ac:dyDescent="0.25">
      <c r="A1364">
        <v>11225340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>
        <v>11225340</v>
      </c>
      <c r="B1365">
        <v>1414488</v>
      </c>
      <c r="C1365">
        <v>1</v>
      </c>
      <c r="D1365">
        <v>4</v>
      </c>
      <c r="E1365">
        <v>30</v>
      </c>
    </row>
    <row r="1366" spans="1:5" x14ac:dyDescent="0.25">
      <c r="A1366">
        <v>11225548</v>
      </c>
      <c r="B1366">
        <v>285752</v>
      </c>
      <c r="C1366">
        <v>0</v>
      </c>
      <c r="D1366">
        <v>3</v>
      </c>
      <c r="E1366">
        <v>0</v>
      </c>
    </row>
    <row r="1367" spans="1:5" x14ac:dyDescent="0.25">
      <c r="A1367">
        <v>11225548</v>
      </c>
      <c r="B1367">
        <v>2052502</v>
      </c>
      <c r="C1367">
        <v>0</v>
      </c>
      <c r="D1367">
        <v>1</v>
      </c>
      <c r="E1367">
        <v>0</v>
      </c>
    </row>
    <row r="1368" spans="1:5" x14ac:dyDescent="0.25">
      <c r="A1368">
        <v>11225656</v>
      </c>
      <c r="B1368">
        <v>0</v>
      </c>
      <c r="C1368">
        <v>0</v>
      </c>
      <c r="D1368">
        <v>0</v>
      </c>
      <c r="E1368">
        <v>0</v>
      </c>
    </row>
    <row r="1369" spans="1:5" x14ac:dyDescent="0.25">
      <c r="A1369">
        <v>11225656</v>
      </c>
      <c r="B1369">
        <v>314140</v>
      </c>
      <c r="C1369">
        <v>0</v>
      </c>
      <c r="D1369">
        <v>1</v>
      </c>
      <c r="E1369">
        <v>0</v>
      </c>
    </row>
    <row r="1370" spans="1:5" x14ac:dyDescent="0.25">
      <c r="A1370">
        <v>11225744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11225765</v>
      </c>
      <c r="B1371">
        <v>463509</v>
      </c>
      <c r="C1371">
        <v>0</v>
      </c>
      <c r="D1371">
        <v>2</v>
      </c>
      <c r="E1371">
        <v>0</v>
      </c>
    </row>
    <row r="1372" spans="1:5" x14ac:dyDescent="0.25">
      <c r="A1372">
        <v>11225765</v>
      </c>
      <c r="B1372">
        <v>1414488</v>
      </c>
      <c r="C1372">
        <v>1</v>
      </c>
      <c r="D1372">
        <v>4</v>
      </c>
      <c r="E1372">
        <v>30</v>
      </c>
    </row>
    <row r="1373" spans="1:5" x14ac:dyDescent="0.25">
      <c r="A1373">
        <v>11225766</v>
      </c>
      <c r="B1373">
        <v>0</v>
      </c>
      <c r="C1373">
        <v>0</v>
      </c>
      <c r="D1373">
        <v>0</v>
      </c>
      <c r="E1373">
        <v>0</v>
      </c>
    </row>
    <row r="1374" spans="1:5" x14ac:dyDescent="0.25">
      <c r="A1374">
        <v>11225766</v>
      </c>
      <c r="B1374">
        <v>1902767</v>
      </c>
      <c r="C1374">
        <v>1</v>
      </c>
      <c r="D1374">
        <v>1</v>
      </c>
      <c r="E1374">
        <v>90</v>
      </c>
    </row>
    <row r="1375" spans="1:5" x14ac:dyDescent="0.25">
      <c r="A1375">
        <v>11225797</v>
      </c>
      <c r="B1375">
        <v>0</v>
      </c>
      <c r="C1375">
        <v>0</v>
      </c>
      <c r="D1375">
        <v>0</v>
      </c>
      <c r="E1375">
        <v>0</v>
      </c>
    </row>
    <row r="1376" spans="1:5" x14ac:dyDescent="0.25">
      <c r="A1376">
        <v>11225953</v>
      </c>
      <c r="B1376">
        <v>115908</v>
      </c>
      <c r="C1376">
        <v>0</v>
      </c>
      <c r="D1376">
        <v>2</v>
      </c>
      <c r="E1376">
        <v>0</v>
      </c>
    </row>
    <row r="1377" spans="1:5" x14ac:dyDescent="0.25">
      <c r="A1377">
        <v>11225953</v>
      </c>
      <c r="B1377">
        <v>121578</v>
      </c>
      <c r="C1377">
        <v>0</v>
      </c>
      <c r="D1377">
        <v>1</v>
      </c>
      <c r="E1377">
        <v>0</v>
      </c>
    </row>
    <row r="1378" spans="1:5" x14ac:dyDescent="0.25">
      <c r="A1378">
        <v>11225960</v>
      </c>
      <c r="B1378">
        <v>0</v>
      </c>
      <c r="C1378">
        <v>0</v>
      </c>
      <c r="D1378">
        <v>0</v>
      </c>
      <c r="E1378">
        <v>0</v>
      </c>
    </row>
    <row r="1379" spans="1:5" x14ac:dyDescent="0.25">
      <c r="A1379">
        <v>11225960</v>
      </c>
      <c r="B1379">
        <v>221276</v>
      </c>
      <c r="C1379">
        <v>0</v>
      </c>
      <c r="D1379">
        <v>1</v>
      </c>
      <c r="E1379">
        <v>0</v>
      </c>
    </row>
    <row r="1380" spans="1:5" x14ac:dyDescent="0.25">
      <c r="A1380">
        <v>11226177</v>
      </c>
      <c r="B1380">
        <v>0</v>
      </c>
      <c r="C1380">
        <v>0</v>
      </c>
      <c r="D1380">
        <v>0</v>
      </c>
      <c r="E1380">
        <v>0</v>
      </c>
    </row>
    <row r="1381" spans="1:5" x14ac:dyDescent="0.25">
      <c r="A1381">
        <v>11226177</v>
      </c>
      <c r="B1381">
        <v>1902767</v>
      </c>
      <c r="C1381">
        <v>1</v>
      </c>
      <c r="D1381">
        <v>3</v>
      </c>
      <c r="E1381">
        <v>70</v>
      </c>
    </row>
    <row r="1382" spans="1:5" x14ac:dyDescent="0.25">
      <c r="A1382">
        <v>11226320</v>
      </c>
      <c r="B1382">
        <v>0</v>
      </c>
      <c r="C1382">
        <v>1</v>
      </c>
      <c r="D1382">
        <v>0</v>
      </c>
      <c r="E1382">
        <v>90</v>
      </c>
    </row>
    <row r="1383" spans="1:5" x14ac:dyDescent="0.25">
      <c r="A1383">
        <v>11226320</v>
      </c>
      <c r="B1383">
        <v>1414488</v>
      </c>
      <c r="C1383">
        <v>1</v>
      </c>
      <c r="D1383">
        <v>1</v>
      </c>
      <c r="E1383">
        <v>10</v>
      </c>
    </row>
    <row r="1384" spans="1:5" x14ac:dyDescent="0.25">
      <c r="A1384">
        <v>11226377</v>
      </c>
      <c r="B1384">
        <v>121578</v>
      </c>
      <c r="C1384">
        <v>0</v>
      </c>
      <c r="D1384">
        <v>1</v>
      </c>
      <c r="E1384">
        <v>0</v>
      </c>
    </row>
    <row r="1385" spans="1:5" x14ac:dyDescent="0.25">
      <c r="A1385">
        <v>11226377</v>
      </c>
      <c r="B1385">
        <v>1665801</v>
      </c>
      <c r="C1385">
        <v>0</v>
      </c>
      <c r="D1385">
        <v>3</v>
      </c>
      <c r="E1385">
        <v>0</v>
      </c>
    </row>
    <row r="1386" spans="1:5" x14ac:dyDescent="0.25">
      <c r="A1386">
        <v>11226388</v>
      </c>
      <c r="B1386">
        <v>0</v>
      </c>
      <c r="C1386">
        <v>0</v>
      </c>
      <c r="D1386">
        <v>0</v>
      </c>
      <c r="E1386">
        <v>0</v>
      </c>
    </row>
    <row r="1387" spans="1:5" x14ac:dyDescent="0.25">
      <c r="A1387">
        <v>11226388</v>
      </c>
      <c r="B1387">
        <v>1414488</v>
      </c>
      <c r="C1387">
        <v>1</v>
      </c>
      <c r="D1387">
        <v>2</v>
      </c>
      <c r="E1387">
        <v>30</v>
      </c>
    </row>
    <row r="1388" spans="1:5" x14ac:dyDescent="0.25">
      <c r="A1388">
        <v>11227217</v>
      </c>
      <c r="B1388">
        <v>987759</v>
      </c>
      <c r="C1388">
        <v>0</v>
      </c>
      <c r="D1388">
        <v>1</v>
      </c>
      <c r="E1388">
        <v>0</v>
      </c>
    </row>
    <row r="1389" spans="1:5" x14ac:dyDescent="0.25">
      <c r="A1389">
        <v>11227217</v>
      </c>
      <c r="B1389">
        <v>987761</v>
      </c>
      <c r="C1389">
        <v>0</v>
      </c>
      <c r="D1389">
        <v>1</v>
      </c>
      <c r="E1389">
        <v>0</v>
      </c>
    </row>
    <row r="1390" spans="1:5" x14ac:dyDescent="0.25">
      <c r="A1390">
        <v>11227223</v>
      </c>
      <c r="B1390">
        <v>0</v>
      </c>
      <c r="C1390">
        <v>0</v>
      </c>
      <c r="D1390">
        <v>0</v>
      </c>
      <c r="E1390">
        <v>0</v>
      </c>
    </row>
    <row r="1391" spans="1:5" x14ac:dyDescent="0.25">
      <c r="A1391">
        <v>11227223</v>
      </c>
      <c r="B1391">
        <v>987759</v>
      </c>
      <c r="C1391">
        <v>0</v>
      </c>
      <c r="D1391">
        <v>1</v>
      </c>
      <c r="E1391">
        <v>0</v>
      </c>
    </row>
    <row r="1392" spans="1:5" x14ac:dyDescent="0.25">
      <c r="A1392">
        <v>11227530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>
        <v>11227530</v>
      </c>
      <c r="B1393">
        <v>793607</v>
      </c>
      <c r="C1393">
        <v>0</v>
      </c>
      <c r="D1393">
        <v>3</v>
      </c>
      <c r="E1393">
        <v>0</v>
      </c>
    </row>
    <row r="1394" spans="1:5" x14ac:dyDescent="0.25">
      <c r="A1394">
        <v>11227682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>
        <v>11227682</v>
      </c>
      <c r="B1395">
        <v>1414488</v>
      </c>
      <c r="C1395">
        <v>1</v>
      </c>
      <c r="D1395">
        <v>3</v>
      </c>
      <c r="E1395">
        <v>30</v>
      </c>
    </row>
    <row r="1396" spans="1:5" x14ac:dyDescent="0.25">
      <c r="A1396">
        <v>11227840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>
        <v>11228472</v>
      </c>
      <c r="B1397">
        <v>774537</v>
      </c>
      <c r="C1397">
        <v>0</v>
      </c>
      <c r="D1397">
        <v>1</v>
      </c>
      <c r="E1397">
        <v>0</v>
      </c>
    </row>
    <row r="1398" spans="1:5" x14ac:dyDescent="0.25">
      <c r="A1398">
        <v>11228472</v>
      </c>
      <c r="B1398">
        <v>1456633</v>
      </c>
      <c r="C1398">
        <v>0</v>
      </c>
      <c r="D1398">
        <v>2</v>
      </c>
      <c r="E1398">
        <v>0</v>
      </c>
    </row>
    <row r="1399" spans="1:5" x14ac:dyDescent="0.25">
      <c r="A1399">
        <v>11228498</v>
      </c>
      <c r="B1399">
        <v>0</v>
      </c>
      <c r="C1399">
        <v>0</v>
      </c>
      <c r="D1399">
        <v>0</v>
      </c>
      <c r="E1399">
        <v>0</v>
      </c>
    </row>
    <row r="1400" spans="1:5" x14ac:dyDescent="0.25">
      <c r="A1400">
        <v>11228498</v>
      </c>
      <c r="B1400">
        <v>1456633</v>
      </c>
      <c r="C1400">
        <v>0</v>
      </c>
      <c r="D1400">
        <v>2</v>
      </c>
      <c r="E1400">
        <v>0</v>
      </c>
    </row>
    <row r="1401" spans="1:5" x14ac:dyDescent="0.25">
      <c r="A1401">
        <v>11228592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>
        <v>11228592</v>
      </c>
      <c r="B1402">
        <v>490468</v>
      </c>
      <c r="C1402">
        <v>0</v>
      </c>
      <c r="D1402">
        <v>2</v>
      </c>
      <c r="E1402">
        <v>0</v>
      </c>
    </row>
    <row r="1403" spans="1:5" x14ac:dyDescent="0.25">
      <c r="A1403">
        <v>11228949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>
        <v>11228949</v>
      </c>
      <c r="B1404">
        <v>1835200</v>
      </c>
      <c r="C1404">
        <v>0</v>
      </c>
      <c r="D1404">
        <v>1</v>
      </c>
      <c r="E1404">
        <v>0</v>
      </c>
    </row>
    <row r="1405" spans="1:5" x14ac:dyDescent="0.25">
      <c r="A1405">
        <v>11229027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>
        <v>11229027</v>
      </c>
      <c r="B1406">
        <v>1902767</v>
      </c>
      <c r="C1406">
        <v>1</v>
      </c>
      <c r="D1406">
        <v>1</v>
      </c>
      <c r="E1406">
        <v>70</v>
      </c>
    </row>
    <row r="1407" spans="1:5" x14ac:dyDescent="0.25">
      <c r="A1407">
        <v>11229065</v>
      </c>
      <c r="B1407">
        <v>0</v>
      </c>
      <c r="C1407">
        <v>0</v>
      </c>
      <c r="D1407">
        <v>0</v>
      </c>
      <c r="E1407">
        <v>0</v>
      </c>
    </row>
    <row r="1408" spans="1:5" x14ac:dyDescent="0.25">
      <c r="A1408">
        <v>11229299</v>
      </c>
      <c r="B1408">
        <v>0</v>
      </c>
      <c r="C1408">
        <v>0</v>
      </c>
      <c r="D1408">
        <v>0</v>
      </c>
      <c r="E1408">
        <v>0</v>
      </c>
    </row>
    <row r="1409" spans="1:5" x14ac:dyDescent="0.25">
      <c r="A1409">
        <v>11229299</v>
      </c>
      <c r="B1409">
        <v>2052502</v>
      </c>
      <c r="C1409">
        <v>0</v>
      </c>
      <c r="D1409">
        <v>1</v>
      </c>
      <c r="E1409">
        <v>0</v>
      </c>
    </row>
    <row r="1410" spans="1:5" x14ac:dyDescent="0.25">
      <c r="A1410">
        <v>11229716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>
        <v>11229716</v>
      </c>
      <c r="B1411">
        <v>2055916</v>
      </c>
      <c r="C1411">
        <v>1</v>
      </c>
      <c r="D1411">
        <v>2</v>
      </c>
      <c r="E1411">
        <v>90</v>
      </c>
    </row>
    <row r="1412" spans="1:5" x14ac:dyDescent="0.25">
      <c r="A1412">
        <v>11229743</v>
      </c>
      <c r="B1412">
        <v>0</v>
      </c>
      <c r="C1412">
        <v>0</v>
      </c>
      <c r="D1412">
        <v>0</v>
      </c>
      <c r="E1412">
        <v>0</v>
      </c>
    </row>
    <row r="1413" spans="1:5" x14ac:dyDescent="0.25">
      <c r="A1413">
        <v>11229743</v>
      </c>
      <c r="B1413">
        <v>1414488</v>
      </c>
      <c r="C1413">
        <v>1</v>
      </c>
      <c r="D1413">
        <v>1</v>
      </c>
      <c r="E1413">
        <v>30</v>
      </c>
    </row>
    <row r="1414" spans="1:5" x14ac:dyDescent="0.25">
      <c r="A1414">
        <v>11229744</v>
      </c>
      <c r="B1414">
        <v>1902767</v>
      </c>
      <c r="C1414">
        <v>1</v>
      </c>
      <c r="D1414">
        <v>5</v>
      </c>
      <c r="E1414">
        <v>90</v>
      </c>
    </row>
    <row r="1415" spans="1:5" x14ac:dyDescent="0.25">
      <c r="A1415">
        <v>11229744</v>
      </c>
      <c r="B1415">
        <v>2052502</v>
      </c>
      <c r="C1415">
        <v>0</v>
      </c>
      <c r="D1415">
        <v>1</v>
      </c>
      <c r="E1415">
        <v>0</v>
      </c>
    </row>
    <row r="1416" spans="1:5" x14ac:dyDescent="0.25">
      <c r="A1416">
        <v>11230092</v>
      </c>
      <c r="B1416">
        <v>0</v>
      </c>
      <c r="C1416">
        <v>0</v>
      </c>
      <c r="D1416">
        <v>0</v>
      </c>
      <c r="E1416">
        <v>0</v>
      </c>
    </row>
    <row r="1417" spans="1:5" x14ac:dyDescent="0.25">
      <c r="A1417">
        <v>11230092</v>
      </c>
      <c r="B1417">
        <v>121578</v>
      </c>
      <c r="C1417">
        <v>0</v>
      </c>
      <c r="D1417">
        <v>1</v>
      </c>
      <c r="E1417">
        <v>0</v>
      </c>
    </row>
    <row r="1418" spans="1:5" x14ac:dyDescent="0.25">
      <c r="A1418">
        <v>11231114</v>
      </c>
      <c r="B1418">
        <v>0</v>
      </c>
      <c r="C1418">
        <v>0</v>
      </c>
      <c r="D1418">
        <v>0</v>
      </c>
      <c r="E1418">
        <v>0</v>
      </c>
    </row>
    <row r="1419" spans="1:5" x14ac:dyDescent="0.25">
      <c r="A1419">
        <v>11231114</v>
      </c>
      <c r="B1419">
        <v>1333784</v>
      </c>
      <c r="C1419">
        <v>0</v>
      </c>
      <c r="D1419">
        <v>2</v>
      </c>
      <c r="E1419">
        <v>0</v>
      </c>
    </row>
    <row r="1420" spans="1:5" x14ac:dyDescent="0.25">
      <c r="A1420">
        <v>11231184</v>
      </c>
      <c r="B1420">
        <v>990223</v>
      </c>
      <c r="C1420">
        <v>0</v>
      </c>
      <c r="D1420">
        <v>1</v>
      </c>
      <c r="E1420">
        <v>0</v>
      </c>
    </row>
    <row r="1421" spans="1:5" x14ac:dyDescent="0.25">
      <c r="A1421">
        <v>11231184</v>
      </c>
      <c r="B1421">
        <v>1436078</v>
      </c>
      <c r="C1421">
        <v>0</v>
      </c>
      <c r="D1421">
        <v>2</v>
      </c>
      <c r="E1421">
        <v>0</v>
      </c>
    </row>
    <row r="1422" spans="1:5" x14ac:dyDescent="0.25">
      <c r="A1422">
        <v>11232169</v>
      </c>
      <c r="B1422">
        <v>0</v>
      </c>
      <c r="C1422">
        <v>0</v>
      </c>
      <c r="D1422">
        <v>0</v>
      </c>
      <c r="E1422">
        <v>0</v>
      </c>
    </row>
    <row r="1423" spans="1:5" x14ac:dyDescent="0.25">
      <c r="A1423">
        <v>11232169</v>
      </c>
      <c r="B1423">
        <v>2052722</v>
      </c>
      <c r="C1423">
        <v>0</v>
      </c>
      <c r="D1423">
        <v>2</v>
      </c>
      <c r="E1423">
        <v>0</v>
      </c>
    </row>
    <row r="1424" spans="1:5" x14ac:dyDescent="0.25">
      <c r="A1424">
        <v>11232170</v>
      </c>
      <c r="B1424">
        <v>0</v>
      </c>
      <c r="C1424">
        <v>0</v>
      </c>
      <c r="D1424">
        <v>0</v>
      </c>
      <c r="E1424">
        <v>0</v>
      </c>
    </row>
    <row r="1425" spans="1:5" x14ac:dyDescent="0.25">
      <c r="A1425">
        <v>11232170</v>
      </c>
      <c r="B1425">
        <v>1902767</v>
      </c>
      <c r="C1425">
        <v>1</v>
      </c>
      <c r="D1425">
        <v>2</v>
      </c>
      <c r="E1425">
        <v>70</v>
      </c>
    </row>
    <row r="1426" spans="1:5" x14ac:dyDescent="0.25">
      <c r="A1426">
        <v>11232308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>
        <v>11232308</v>
      </c>
      <c r="B1427">
        <v>0</v>
      </c>
      <c r="C1427">
        <v>1</v>
      </c>
      <c r="D1427">
        <v>0</v>
      </c>
      <c r="E1427">
        <v>70</v>
      </c>
    </row>
    <row r="1428" spans="1:5" x14ac:dyDescent="0.25">
      <c r="A1428">
        <v>11232309</v>
      </c>
      <c r="B1428">
        <v>0</v>
      </c>
      <c r="C1428">
        <v>0</v>
      </c>
      <c r="D1428">
        <v>0</v>
      </c>
      <c r="E1428">
        <v>0</v>
      </c>
    </row>
    <row r="1429" spans="1:5" x14ac:dyDescent="0.25">
      <c r="A1429">
        <v>11232309</v>
      </c>
      <c r="B1429">
        <v>2053478</v>
      </c>
      <c r="C1429">
        <v>0</v>
      </c>
      <c r="D1429">
        <v>1</v>
      </c>
      <c r="E1429">
        <v>0</v>
      </c>
    </row>
    <row r="1430" spans="1:5" x14ac:dyDescent="0.25">
      <c r="A1430">
        <v>11232316</v>
      </c>
      <c r="B1430">
        <v>0</v>
      </c>
      <c r="C1430">
        <v>0</v>
      </c>
      <c r="D1430">
        <v>0</v>
      </c>
      <c r="E1430">
        <v>0</v>
      </c>
    </row>
    <row r="1431" spans="1:5" x14ac:dyDescent="0.25">
      <c r="A1431">
        <v>11232316</v>
      </c>
      <c r="B1431">
        <v>397010</v>
      </c>
      <c r="C1431">
        <v>0</v>
      </c>
      <c r="D1431">
        <v>5</v>
      </c>
      <c r="E1431">
        <v>0</v>
      </c>
    </row>
    <row r="1432" spans="1:5" x14ac:dyDescent="0.25">
      <c r="A1432">
        <v>11232317</v>
      </c>
      <c r="B1432">
        <v>1902767</v>
      </c>
      <c r="C1432">
        <v>1</v>
      </c>
      <c r="D1432">
        <v>2</v>
      </c>
      <c r="E1432">
        <v>70</v>
      </c>
    </row>
    <row r="1433" spans="1:5" x14ac:dyDescent="0.25">
      <c r="A1433">
        <v>11232317</v>
      </c>
      <c r="B1433">
        <v>2052722</v>
      </c>
      <c r="C1433">
        <v>0</v>
      </c>
      <c r="D1433">
        <v>1</v>
      </c>
      <c r="E1433">
        <v>0</v>
      </c>
    </row>
    <row r="1434" spans="1:5" x14ac:dyDescent="0.25">
      <c r="A1434">
        <v>11232322</v>
      </c>
      <c r="B1434">
        <v>0</v>
      </c>
      <c r="C1434">
        <v>1</v>
      </c>
      <c r="D1434">
        <v>0</v>
      </c>
      <c r="E1434">
        <v>70</v>
      </c>
    </row>
    <row r="1435" spans="1:5" x14ac:dyDescent="0.25">
      <c r="A1435">
        <v>11232322</v>
      </c>
      <c r="B1435">
        <v>397010</v>
      </c>
      <c r="C1435">
        <v>0</v>
      </c>
      <c r="D1435">
        <v>1</v>
      </c>
      <c r="E1435">
        <v>0</v>
      </c>
    </row>
    <row r="1436" spans="1:5" x14ac:dyDescent="0.25">
      <c r="A1436">
        <v>11232323</v>
      </c>
      <c r="B1436">
        <v>0</v>
      </c>
      <c r="C1436">
        <v>0</v>
      </c>
      <c r="D1436">
        <v>0</v>
      </c>
      <c r="E1436">
        <v>0</v>
      </c>
    </row>
    <row r="1437" spans="1:5" x14ac:dyDescent="0.25">
      <c r="A1437">
        <v>11232323</v>
      </c>
      <c r="B1437">
        <v>463509</v>
      </c>
      <c r="C1437">
        <v>0</v>
      </c>
      <c r="D1437">
        <v>2</v>
      </c>
      <c r="E1437">
        <v>0</v>
      </c>
    </row>
    <row r="1438" spans="1:5" x14ac:dyDescent="0.25">
      <c r="A1438">
        <v>11232450</v>
      </c>
      <c r="B1438">
        <v>0</v>
      </c>
      <c r="C1438">
        <v>1</v>
      </c>
      <c r="D1438">
        <v>0</v>
      </c>
      <c r="E1438">
        <v>30</v>
      </c>
    </row>
    <row r="1439" spans="1:5" x14ac:dyDescent="0.25">
      <c r="A1439">
        <v>11232450</v>
      </c>
      <c r="B1439">
        <v>1414488</v>
      </c>
      <c r="C1439">
        <v>1</v>
      </c>
      <c r="D1439">
        <v>1</v>
      </c>
      <c r="E1439">
        <v>10</v>
      </c>
    </row>
    <row r="1440" spans="1:5" x14ac:dyDescent="0.25">
      <c r="A1440">
        <v>11232452</v>
      </c>
      <c r="B1440">
        <v>1414488</v>
      </c>
      <c r="C1440">
        <v>1</v>
      </c>
      <c r="D1440">
        <v>4</v>
      </c>
      <c r="E1440">
        <v>10</v>
      </c>
    </row>
    <row r="1441" spans="1:5" x14ac:dyDescent="0.25">
      <c r="A1441">
        <v>11232452</v>
      </c>
      <c r="B1441">
        <v>1472615</v>
      </c>
      <c r="C1441">
        <v>0</v>
      </c>
      <c r="D1441">
        <v>1</v>
      </c>
      <c r="E1441">
        <v>0</v>
      </c>
    </row>
    <row r="1442" spans="1:5" x14ac:dyDescent="0.25">
      <c r="A1442">
        <v>11232453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>
        <v>11232453</v>
      </c>
      <c r="B1443">
        <v>1902767</v>
      </c>
      <c r="C1443">
        <v>1</v>
      </c>
      <c r="D1443">
        <v>1</v>
      </c>
      <c r="E1443">
        <v>70</v>
      </c>
    </row>
    <row r="1444" spans="1:5" x14ac:dyDescent="0.25">
      <c r="A1444">
        <v>11232455</v>
      </c>
      <c r="B1444">
        <v>661895</v>
      </c>
      <c r="C1444">
        <v>0</v>
      </c>
      <c r="D1444">
        <v>3</v>
      </c>
      <c r="E1444">
        <v>0</v>
      </c>
    </row>
    <row r="1445" spans="1:5" x14ac:dyDescent="0.25">
      <c r="A1445">
        <v>11232455</v>
      </c>
      <c r="B1445">
        <v>1902767</v>
      </c>
      <c r="C1445">
        <v>1</v>
      </c>
      <c r="D1445">
        <v>2</v>
      </c>
      <c r="E1445">
        <v>70</v>
      </c>
    </row>
    <row r="1446" spans="1:5" x14ac:dyDescent="0.25">
      <c r="A1446">
        <v>11232456</v>
      </c>
      <c r="B1446">
        <v>51288</v>
      </c>
      <c r="C1446">
        <v>0</v>
      </c>
      <c r="D1446">
        <v>1</v>
      </c>
      <c r="E1446">
        <v>0</v>
      </c>
    </row>
    <row r="1447" spans="1:5" x14ac:dyDescent="0.25">
      <c r="A1447">
        <v>11232456</v>
      </c>
      <c r="B1447">
        <v>1414488</v>
      </c>
      <c r="C1447">
        <v>1</v>
      </c>
      <c r="D1447">
        <v>3</v>
      </c>
      <c r="E1447">
        <v>20</v>
      </c>
    </row>
    <row r="1448" spans="1:5" x14ac:dyDescent="0.25">
      <c r="A1448">
        <v>11233576</v>
      </c>
      <c r="B1448">
        <v>92808</v>
      </c>
      <c r="C1448">
        <v>0</v>
      </c>
      <c r="D1448">
        <v>1</v>
      </c>
      <c r="E1448">
        <v>0</v>
      </c>
    </row>
    <row r="1449" spans="1:5" x14ac:dyDescent="0.25">
      <c r="A1449">
        <v>11233576</v>
      </c>
      <c r="B1449">
        <v>990223</v>
      </c>
      <c r="C1449">
        <v>0</v>
      </c>
      <c r="D1449">
        <v>1</v>
      </c>
      <c r="E1449">
        <v>0</v>
      </c>
    </row>
    <row r="1450" spans="1:5" x14ac:dyDescent="0.25">
      <c r="A1450">
        <v>11233635</v>
      </c>
      <c r="B1450">
        <v>1902440</v>
      </c>
      <c r="C1450">
        <v>1</v>
      </c>
      <c r="D1450">
        <v>1</v>
      </c>
      <c r="E1450">
        <v>90</v>
      </c>
    </row>
    <row r="1451" spans="1:5" x14ac:dyDescent="0.25">
      <c r="A1451">
        <v>11233635</v>
      </c>
      <c r="B1451">
        <v>1908208</v>
      </c>
      <c r="C1451">
        <v>0</v>
      </c>
      <c r="D1451">
        <v>2</v>
      </c>
      <c r="E1451">
        <v>0</v>
      </c>
    </row>
    <row r="1452" spans="1:5" x14ac:dyDescent="0.25">
      <c r="A1452">
        <v>11233761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>
        <v>11233761</v>
      </c>
      <c r="B1453">
        <v>1365756</v>
      </c>
      <c r="C1453">
        <v>1</v>
      </c>
      <c r="D1453">
        <v>1</v>
      </c>
      <c r="E1453">
        <v>90</v>
      </c>
    </row>
    <row r="1454" spans="1:5" x14ac:dyDescent="0.25">
      <c r="A1454">
        <v>11233813</v>
      </c>
      <c r="B1454">
        <v>0</v>
      </c>
      <c r="C1454">
        <v>1</v>
      </c>
      <c r="D1454">
        <v>0</v>
      </c>
      <c r="E1454">
        <v>90</v>
      </c>
    </row>
    <row r="1455" spans="1:5" x14ac:dyDescent="0.25">
      <c r="A1455">
        <v>11233813</v>
      </c>
      <c r="B1455">
        <v>948677</v>
      </c>
      <c r="C1455">
        <v>0</v>
      </c>
      <c r="D1455">
        <v>4</v>
      </c>
      <c r="E1455">
        <v>0</v>
      </c>
    </row>
    <row r="1456" spans="1:5" x14ac:dyDescent="0.25">
      <c r="A1456">
        <v>11233850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>
        <v>11233850</v>
      </c>
      <c r="B1457">
        <v>644663</v>
      </c>
      <c r="C1457">
        <v>0</v>
      </c>
      <c r="D1457">
        <v>1</v>
      </c>
      <c r="E1457">
        <v>0</v>
      </c>
    </row>
    <row r="1458" spans="1:5" x14ac:dyDescent="0.25">
      <c r="A1458">
        <v>11234121</v>
      </c>
      <c r="B1458">
        <v>0</v>
      </c>
      <c r="C1458">
        <v>0</v>
      </c>
      <c r="D1458">
        <v>0</v>
      </c>
      <c r="E1458">
        <v>0</v>
      </c>
    </row>
    <row r="1459" spans="1:5" x14ac:dyDescent="0.25">
      <c r="A1459">
        <v>11234121</v>
      </c>
      <c r="B1459">
        <v>492982</v>
      </c>
      <c r="C1459">
        <v>0</v>
      </c>
      <c r="D1459">
        <v>3</v>
      </c>
      <c r="E1459">
        <v>0</v>
      </c>
    </row>
    <row r="1460" spans="1:5" x14ac:dyDescent="0.25">
      <c r="A1460">
        <v>11234135</v>
      </c>
      <c r="B1460">
        <v>0</v>
      </c>
      <c r="C1460">
        <v>0</v>
      </c>
      <c r="D1460">
        <v>0</v>
      </c>
      <c r="E1460">
        <v>0</v>
      </c>
    </row>
    <row r="1461" spans="1:5" x14ac:dyDescent="0.25">
      <c r="A1461">
        <v>11234135</v>
      </c>
      <c r="B1461">
        <v>121578</v>
      </c>
      <c r="C1461">
        <v>0</v>
      </c>
      <c r="D1461">
        <v>7</v>
      </c>
      <c r="E1461">
        <v>0</v>
      </c>
    </row>
    <row r="1462" spans="1:5" x14ac:dyDescent="0.25">
      <c r="A1462">
        <v>11234137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>
        <v>11234864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>
        <v>11234864</v>
      </c>
      <c r="B1464">
        <v>1414488</v>
      </c>
      <c r="C1464">
        <v>0</v>
      </c>
      <c r="D1464">
        <v>1</v>
      </c>
      <c r="E1464">
        <v>0</v>
      </c>
    </row>
    <row r="1465" spans="1:5" x14ac:dyDescent="0.25">
      <c r="A1465">
        <v>11234865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>
        <v>11234865</v>
      </c>
      <c r="B1466">
        <v>1456633</v>
      </c>
      <c r="C1466">
        <v>0</v>
      </c>
      <c r="D1466">
        <v>1</v>
      </c>
      <c r="E1466">
        <v>0</v>
      </c>
    </row>
    <row r="1467" spans="1:5" x14ac:dyDescent="0.25">
      <c r="A1467">
        <v>11235454</v>
      </c>
      <c r="B1467">
        <v>0</v>
      </c>
      <c r="C1467">
        <v>0</v>
      </c>
      <c r="D1467">
        <v>0</v>
      </c>
      <c r="E1467">
        <v>0</v>
      </c>
    </row>
    <row r="1468" spans="1:5" x14ac:dyDescent="0.25">
      <c r="A1468">
        <v>11235454</v>
      </c>
      <c r="B1468">
        <v>1369123</v>
      </c>
      <c r="C1468">
        <v>0</v>
      </c>
      <c r="D1468">
        <v>1</v>
      </c>
      <c r="E1468">
        <v>0</v>
      </c>
    </row>
    <row r="1469" spans="1:5" x14ac:dyDescent="0.25">
      <c r="A1469">
        <v>11235755</v>
      </c>
      <c r="B1469">
        <v>71272</v>
      </c>
      <c r="C1469">
        <v>0</v>
      </c>
      <c r="D1469">
        <v>2</v>
      </c>
      <c r="E1469">
        <v>0</v>
      </c>
    </row>
    <row r="1470" spans="1:5" x14ac:dyDescent="0.25">
      <c r="A1470">
        <v>11235755</v>
      </c>
      <c r="B1470">
        <v>140610</v>
      </c>
      <c r="C1470">
        <v>0</v>
      </c>
      <c r="D1470">
        <v>3</v>
      </c>
      <c r="E1470">
        <v>0</v>
      </c>
    </row>
    <row r="1471" spans="1:5" x14ac:dyDescent="0.25">
      <c r="A1471">
        <v>11235946</v>
      </c>
      <c r="B1471">
        <v>121578</v>
      </c>
      <c r="C1471">
        <v>0</v>
      </c>
      <c r="D1471">
        <v>1</v>
      </c>
      <c r="E1471">
        <v>0</v>
      </c>
    </row>
    <row r="1472" spans="1:5" x14ac:dyDescent="0.25">
      <c r="A1472">
        <v>11235946</v>
      </c>
      <c r="B1472">
        <v>221276</v>
      </c>
      <c r="C1472">
        <v>0</v>
      </c>
      <c r="D1472">
        <v>4</v>
      </c>
      <c r="E1472">
        <v>0</v>
      </c>
    </row>
    <row r="1473" spans="1:5" x14ac:dyDescent="0.25">
      <c r="A1473">
        <v>11235948</v>
      </c>
      <c r="B1473">
        <v>0</v>
      </c>
      <c r="C1473">
        <v>0</v>
      </c>
      <c r="D1473">
        <v>0</v>
      </c>
      <c r="E1473">
        <v>0</v>
      </c>
    </row>
    <row r="1474" spans="1:5" x14ac:dyDescent="0.25">
      <c r="A1474">
        <v>11235948</v>
      </c>
      <c r="B1474">
        <v>121578</v>
      </c>
      <c r="C1474">
        <v>0</v>
      </c>
      <c r="D1474">
        <v>2</v>
      </c>
      <c r="E1474">
        <v>0</v>
      </c>
    </row>
    <row r="1475" spans="1:5" x14ac:dyDescent="0.25">
      <c r="A1475">
        <v>11235950</v>
      </c>
      <c r="B1475">
        <v>121578</v>
      </c>
      <c r="C1475">
        <v>0</v>
      </c>
      <c r="D1475">
        <v>2</v>
      </c>
      <c r="E1475">
        <v>0</v>
      </c>
    </row>
    <row r="1476" spans="1:5" x14ac:dyDescent="0.25">
      <c r="A1476">
        <v>11235950</v>
      </c>
      <c r="B1476">
        <v>313413</v>
      </c>
      <c r="C1476">
        <v>0</v>
      </c>
      <c r="D1476">
        <v>2</v>
      </c>
      <c r="E1476">
        <v>0</v>
      </c>
    </row>
    <row r="1477" spans="1:5" x14ac:dyDescent="0.25">
      <c r="A1477">
        <v>11235954</v>
      </c>
      <c r="B1477">
        <v>0</v>
      </c>
      <c r="C1477">
        <v>0</v>
      </c>
      <c r="D1477">
        <v>0</v>
      </c>
      <c r="E1477">
        <v>0</v>
      </c>
    </row>
    <row r="1478" spans="1:5" x14ac:dyDescent="0.25">
      <c r="A1478">
        <v>11235955</v>
      </c>
      <c r="B1478">
        <v>0</v>
      </c>
      <c r="C1478">
        <v>0</v>
      </c>
      <c r="D1478">
        <v>0</v>
      </c>
      <c r="E1478">
        <v>0</v>
      </c>
    </row>
    <row r="1479" spans="1:5" x14ac:dyDescent="0.25">
      <c r="A1479">
        <v>11235955</v>
      </c>
      <c r="B1479">
        <v>987759</v>
      </c>
      <c r="C1479">
        <v>0</v>
      </c>
      <c r="D1479">
        <v>1</v>
      </c>
      <c r="E1479">
        <v>0</v>
      </c>
    </row>
    <row r="1480" spans="1:5" x14ac:dyDescent="0.25">
      <c r="A1480">
        <v>11235956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>
        <v>11235956</v>
      </c>
      <c r="B1481">
        <v>987759</v>
      </c>
      <c r="C1481">
        <v>0</v>
      </c>
      <c r="D1481">
        <v>5</v>
      </c>
      <c r="E1481">
        <v>0</v>
      </c>
    </row>
    <row r="1482" spans="1:5" x14ac:dyDescent="0.25">
      <c r="A1482">
        <v>11236758</v>
      </c>
      <c r="B1482">
        <v>794023</v>
      </c>
      <c r="C1482">
        <v>0</v>
      </c>
      <c r="D1482">
        <v>1</v>
      </c>
      <c r="E1482">
        <v>0</v>
      </c>
    </row>
    <row r="1483" spans="1:5" x14ac:dyDescent="0.25">
      <c r="A1483">
        <v>11236758</v>
      </c>
      <c r="B1483">
        <v>1414488</v>
      </c>
      <c r="C1483">
        <v>1</v>
      </c>
      <c r="D1483">
        <v>1</v>
      </c>
      <c r="E1483">
        <v>80</v>
      </c>
    </row>
    <row r="1484" spans="1:5" x14ac:dyDescent="0.25">
      <c r="A1484">
        <v>11237211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>
        <v>11237211</v>
      </c>
      <c r="B1485">
        <v>1414488</v>
      </c>
      <c r="C1485">
        <v>1</v>
      </c>
      <c r="D1485">
        <v>2</v>
      </c>
      <c r="E1485">
        <v>80</v>
      </c>
    </row>
    <row r="1486" spans="1:5" x14ac:dyDescent="0.25">
      <c r="A1486">
        <v>11237391</v>
      </c>
      <c r="B1486">
        <v>309621</v>
      </c>
      <c r="C1486">
        <v>0</v>
      </c>
      <c r="D1486">
        <v>1</v>
      </c>
      <c r="E1486">
        <v>0</v>
      </c>
    </row>
    <row r="1487" spans="1:5" x14ac:dyDescent="0.25">
      <c r="A1487">
        <v>11237391</v>
      </c>
      <c r="B1487">
        <v>990223</v>
      </c>
      <c r="C1487">
        <v>0</v>
      </c>
      <c r="D1487">
        <v>2</v>
      </c>
      <c r="E1487">
        <v>0</v>
      </c>
    </row>
    <row r="1488" spans="1:5" x14ac:dyDescent="0.25">
      <c r="A1488">
        <v>11237985</v>
      </c>
      <c r="B1488">
        <v>1902767</v>
      </c>
      <c r="C1488">
        <v>1</v>
      </c>
      <c r="D1488">
        <v>5</v>
      </c>
      <c r="E1488">
        <v>70</v>
      </c>
    </row>
    <row r="1489" spans="1:5" x14ac:dyDescent="0.25">
      <c r="A1489">
        <v>11237985</v>
      </c>
      <c r="B1489">
        <v>2052722</v>
      </c>
      <c r="C1489">
        <v>0</v>
      </c>
      <c r="D1489">
        <v>1</v>
      </c>
      <c r="E1489">
        <v>0</v>
      </c>
    </row>
    <row r="1490" spans="1:5" x14ac:dyDescent="0.25">
      <c r="A1490">
        <v>11237998</v>
      </c>
      <c r="B1490">
        <v>0</v>
      </c>
      <c r="C1490">
        <v>1</v>
      </c>
      <c r="D1490">
        <v>0</v>
      </c>
      <c r="E1490">
        <v>70</v>
      </c>
    </row>
    <row r="1491" spans="1:5" x14ac:dyDescent="0.25">
      <c r="A1491">
        <v>11237998</v>
      </c>
      <c r="B1491">
        <v>397010</v>
      </c>
      <c r="C1491">
        <v>0</v>
      </c>
      <c r="D1491">
        <v>1</v>
      </c>
      <c r="E1491">
        <v>0</v>
      </c>
    </row>
    <row r="1492" spans="1:5" x14ac:dyDescent="0.25">
      <c r="A1492">
        <v>11238085</v>
      </c>
      <c r="B1492">
        <v>117832</v>
      </c>
      <c r="C1492">
        <v>0</v>
      </c>
      <c r="D1492">
        <v>2</v>
      </c>
      <c r="E1492">
        <v>0</v>
      </c>
    </row>
    <row r="1493" spans="1:5" x14ac:dyDescent="0.25">
      <c r="A1493">
        <v>11238085</v>
      </c>
      <c r="B1493">
        <v>490468</v>
      </c>
      <c r="C1493">
        <v>0</v>
      </c>
      <c r="D1493">
        <v>2</v>
      </c>
      <c r="E1493">
        <v>0</v>
      </c>
    </row>
    <row r="1494" spans="1:5" x14ac:dyDescent="0.25">
      <c r="A1494">
        <v>11238087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>
        <v>11238087</v>
      </c>
      <c r="B1495">
        <v>991611</v>
      </c>
      <c r="C1495">
        <v>0</v>
      </c>
      <c r="D1495">
        <v>2</v>
      </c>
      <c r="E1495">
        <v>0</v>
      </c>
    </row>
    <row r="1496" spans="1:5" x14ac:dyDescent="0.25">
      <c r="A1496">
        <v>11238089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>
        <v>11238089</v>
      </c>
      <c r="B1497">
        <v>802077</v>
      </c>
      <c r="C1497">
        <v>0</v>
      </c>
      <c r="D1497">
        <v>2</v>
      </c>
      <c r="E1497">
        <v>0</v>
      </c>
    </row>
    <row r="1498" spans="1:5" x14ac:dyDescent="0.25">
      <c r="A1498">
        <v>11238090</v>
      </c>
      <c r="B1498">
        <v>1456633</v>
      </c>
      <c r="C1498">
        <v>0</v>
      </c>
      <c r="D1498">
        <v>1</v>
      </c>
      <c r="E1498">
        <v>0</v>
      </c>
    </row>
    <row r="1499" spans="1:5" x14ac:dyDescent="0.25">
      <c r="A1499">
        <v>11238090</v>
      </c>
      <c r="B1499">
        <v>1461222</v>
      </c>
      <c r="C1499">
        <v>0</v>
      </c>
      <c r="D1499">
        <v>2</v>
      </c>
      <c r="E1499">
        <v>0</v>
      </c>
    </row>
    <row r="1500" spans="1:5" x14ac:dyDescent="0.25">
      <c r="A1500">
        <v>11238095</v>
      </c>
      <c r="B1500">
        <v>1333784</v>
      </c>
      <c r="C1500">
        <v>0</v>
      </c>
      <c r="D1500">
        <v>2</v>
      </c>
      <c r="E1500">
        <v>0</v>
      </c>
    </row>
    <row r="1501" spans="1:5" x14ac:dyDescent="0.25">
      <c r="A1501">
        <v>11238095</v>
      </c>
      <c r="B1501">
        <v>1596594</v>
      </c>
      <c r="C1501">
        <v>0</v>
      </c>
      <c r="D1501">
        <v>4</v>
      </c>
      <c r="E1501">
        <v>0</v>
      </c>
    </row>
    <row r="1502" spans="1:5" x14ac:dyDescent="0.25">
      <c r="A1502">
        <v>11238097</v>
      </c>
      <c r="B1502">
        <v>312726</v>
      </c>
      <c r="C1502">
        <v>0</v>
      </c>
      <c r="D1502">
        <v>1</v>
      </c>
      <c r="E1502">
        <v>0</v>
      </c>
    </row>
    <row r="1503" spans="1:5" x14ac:dyDescent="0.25">
      <c r="A1503">
        <v>11238097</v>
      </c>
      <c r="B1503">
        <v>1333784</v>
      </c>
      <c r="C1503">
        <v>0</v>
      </c>
      <c r="D1503">
        <v>2</v>
      </c>
      <c r="E1503">
        <v>0</v>
      </c>
    </row>
    <row r="1504" spans="1:5" x14ac:dyDescent="0.25">
      <c r="A1504">
        <v>11238147</v>
      </c>
      <c r="B1504">
        <v>0</v>
      </c>
      <c r="C1504">
        <v>0</v>
      </c>
      <c r="D1504">
        <v>0</v>
      </c>
      <c r="E1504">
        <v>0</v>
      </c>
    </row>
    <row r="1505" spans="1:5" x14ac:dyDescent="0.25">
      <c r="A1505">
        <v>11238147</v>
      </c>
      <c r="B1505">
        <v>1902767</v>
      </c>
      <c r="C1505">
        <v>1</v>
      </c>
      <c r="D1505">
        <v>1</v>
      </c>
      <c r="E1505">
        <v>70</v>
      </c>
    </row>
    <row r="1506" spans="1:5" x14ac:dyDescent="0.25">
      <c r="A1506">
        <v>11238222</v>
      </c>
      <c r="B1506">
        <v>121578</v>
      </c>
      <c r="C1506">
        <v>0</v>
      </c>
      <c r="D1506">
        <v>2</v>
      </c>
      <c r="E1506">
        <v>0</v>
      </c>
    </row>
    <row r="1507" spans="1:5" x14ac:dyDescent="0.25">
      <c r="A1507">
        <v>11238222</v>
      </c>
      <c r="B1507">
        <v>2014479</v>
      </c>
      <c r="C1507">
        <v>0</v>
      </c>
      <c r="D1507">
        <v>2</v>
      </c>
      <c r="E1507">
        <v>0</v>
      </c>
    </row>
    <row r="1508" spans="1:5" x14ac:dyDescent="0.25">
      <c r="A1508">
        <v>11238297</v>
      </c>
      <c r="B1508">
        <v>0</v>
      </c>
      <c r="C1508">
        <v>0</v>
      </c>
      <c r="D1508">
        <v>0</v>
      </c>
      <c r="E1508">
        <v>0</v>
      </c>
    </row>
    <row r="1509" spans="1:5" x14ac:dyDescent="0.25">
      <c r="A1509">
        <v>11238297</v>
      </c>
      <c r="B1509">
        <v>1902392</v>
      </c>
      <c r="C1509">
        <v>0</v>
      </c>
      <c r="D1509">
        <v>4</v>
      </c>
      <c r="E1509">
        <v>0</v>
      </c>
    </row>
    <row r="1510" spans="1:5" x14ac:dyDescent="0.25">
      <c r="A1510">
        <v>11238568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>
        <v>11238568</v>
      </c>
      <c r="B1511">
        <v>49355</v>
      </c>
      <c r="C1511">
        <v>0</v>
      </c>
      <c r="D1511">
        <v>1</v>
      </c>
      <c r="E1511">
        <v>0</v>
      </c>
    </row>
    <row r="1512" spans="1:5" x14ac:dyDescent="0.25">
      <c r="A1512">
        <v>11238570</v>
      </c>
      <c r="B1512">
        <v>0</v>
      </c>
      <c r="C1512">
        <v>0</v>
      </c>
      <c r="D1512">
        <v>0</v>
      </c>
      <c r="E1512">
        <v>0</v>
      </c>
    </row>
    <row r="1513" spans="1:5" x14ac:dyDescent="0.25">
      <c r="A1513">
        <v>11238570</v>
      </c>
      <c r="B1513">
        <v>51288</v>
      </c>
      <c r="C1513">
        <v>0</v>
      </c>
      <c r="D1513">
        <v>1</v>
      </c>
      <c r="E1513">
        <v>0</v>
      </c>
    </row>
    <row r="1514" spans="1:5" x14ac:dyDescent="0.25">
      <c r="A1514">
        <v>11238579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>
        <v>11238579</v>
      </c>
      <c r="B1515">
        <v>772419</v>
      </c>
      <c r="C1515">
        <v>0</v>
      </c>
      <c r="D1515">
        <v>1</v>
      </c>
      <c r="E1515">
        <v>0</v>
      </c>
    </row>
    <row r="1516" spans="1:5" x14ac:dyDescent="0.25">
      <c r="A1516">
        <v>11238582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>
        <v>11238582</v>
      </c>
      <c r="B1517">
        <v>463568</v>
      </c>
      <c r="C1517">
        <v>0</v>
      </c>
      <c r="D1517">
        <v>4</v>
      </c>
      <c r="E1517">
        <v>0</v>
      </c>
    </row>
    <row r="1518" spans="1:5" x14ac:dyDescent="0.25">
      <c r="A1518">
        <v>11238585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>
        <v>11238585</v>
      </c>
      <c r="B1519">
        <v>948738</v>
      </c>
      <c r="C1519">
        <v>0</v>
      </c>
      <c r="D1519">
        <v>3</v>
      </c>
      <c r="E1519">
        <v>0</v>
      </c>
    </row>
    <row r="1520" spans="1:5" x14ac:dyDescent="0.25">
      <c r="A1520">
        <v>11238600</v>
      </c>
      <c r="B1520">
        <v>0</v>
      </c>
      <c r="C1520">
        <v>1</v>
      </c>
      <c r="D1520">
        <v>0</v>
      </c>
      <c r="E1520">
        <v>90</v>
      </c>
    </row>
    <row r="1521" spans="1:5" x14ac:dyDescent="0.25">
      <c r="A1521">
        <v>11238600</v>
      </c>
      <c r="B1521">
        <v>1414488</v>
      </c>
      <c r="C1521">
        <v>1</v>
      </c>
      <c r="D1521">
        <v>2</v>
      </c>
      <c r="E1521">
        <v>80</v>
      </c>
    </row>
    <row r="1522" spans="1:5" x14ac:dyDescent="0.25">
      <c r="A1522">
        <v>11238637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>
        <v>11238637</v>
      </c>
      <c r="B1523">
        <v>463628</v>
      </c>
      <c r="C1523">
        <v>0</v>
      </c>
      <c r="D1523">
        <v>2</v>
      </c>
      <c r="E1523">
        <v>0</v>
      </c>
    </row>
    <row r="1524" spans="1:5" x14ac:dyDescent="0.25">
      <c r="A1524">
        <v>11238639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>
        <v>11238639</v>
      </c>
      <c r="B1525">
        <v>1630417</v>
      </c>
      <c r="C1525">
        <v>0</v>
      </c>
      <c r="D1525">
        <v>4</v>
      </c>
      <c r="E1525">
        <v>0</v>
      </c>
    </row>
    <row r="1526" spans="1:5" x14ac:dyDescent="0.25">
      <c r="A1526">
        <v>11238641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>
        <v>11238642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>
        <v>11238642</v>
      </c>
      <c r="B1528">
        <v>1902767</v>
      </c>
      <c r="C1528">
        <v>1</v>
      </c>
      <c r="D1528">
        <v>3</v>
      </c>
      <c r="E1528">
        <v>70</v>
      </c>
    </row>
    <row r="1529" spans="1:5" x14ac:dyDescent="0.25">
      <c r="A1529">
        <v>11238645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>
        <v>11238645</v>
      </c>
      <c r="B1530">
        <v>1902767</v>
      </c>
      <c r="C1530">
        <v>1</v>
      </c>
      <c r="D1530">
        <v>1</v>
      </c>
      <c r="E1530">
        <v>70</v>
      </c>
    </row>
    <row r="1531" spans="1:5" x14ac:dyDescent="0.25">
      <c r="A1531">
        <v>11238647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>
        <v>11238647</v>
      </c>
      <c r="B1532">
        <v>1902767</v>
      </c>
      <c r="C1532">
        <v>1</v>
      </c>
      <c r="D1532">
        <v>2</v>
      </c>
      <c r="E1532">
        <v>25</v>
      </c>
    </row>
    <row r="1533" spans="1:5" x14ac:dyDescent="0.25">
      <c r="A1533">
        <v>11238649</v>
      </c>
      <c r="B1533">
        <v>1629476</v>
      </c>
      <c r="C1533">
        <v>0</v>
      </c>
      <c r="D1533">
        <v>2</v>
      </c>
      <c r="E1533">
        <v>0</v>
      </c>
    </row>
    <row r="1534" spans="1:5" x14ac:dyDescent="0.25">
      <c r="A1534">
        <v>11238649</v>
      </c>
      <c r="B1534">
        <v>2055939</v>
      </c>
      <c r="C1534">
        <v>0</v>
      </c>
      <c r="D1534">
        <v>3</v>
      </c>
      <c r="E1534">
        <v>0</v>
      </c>
    </row>
    <row r="1535" spans="1:5" x14ac:dyDescent="0.25">
      <c r="A1535">
        <v>11238650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>
        <v>11238650</v>
      </c>
      <c r="B1536">
        <v>1335897</v>
      </c>
      <c r="C1536">
        <v>1</v>
      </c>
      <c r="D1536">
        <v>1</v>
      </c>
      <c r="E1536">
        <v>90</v>
      </c>
    </row>
    <row r="1537" spans="1:5" x14ac:dyDescent="0.25">
      <c r="A1537">
        <v>11238651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>
        <v>11238651</v>
      </c>
      <c r="B1538">
        <v>1335897</v>
      </c>
      <c r="C1538">
        <v>1</v>
      </c>
      <c r="D1538">
        <v>4</v>
      </c>
      <c r="E1538">
        <v>90</v>
      </c>
    </row>
    <row r="1539" spans="1:5" x14ac:dyDescent="0.25">
      <c r="A1539">
        <v>11238652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>
        <v>11238652</v>
      </c>
      <c r="B1540">
        <v>1961141</v>
      </c>
      <c r="C1540">
        <v>0</v>
      </c>
      <c r="D1540">
        <v>1</v>
      </c>
      <c r="E1540">
        <v>0</v>
      </c>
    </row>
    <row r="1541" spans="1:5" x14ac:dyDescent="0.25">
      <c r="A1541">
        <v>11238661</v>
      </c>
      <c r="B1541">
        <v>1629476</v>
      </c>
      <c r="C1541">
        <v>0</v>
      </c>
      <c r="D1541">
        <v>1</v>
      </c>
      <c r="E1541">
        <v>0</v>
      </c>
    </row>
    <row r="1542" spans="1:5" x14ac:dyDescent="0.25">
      <c r="A1542">
        <v>11238661</v>
      </c>
      <c r="B1542">
        <v>1961141</v>
      </c>
      <c r="C1542">
        <v>0</v>
      </c>
      <c r="D1542">
        <v>2</v>
      </c>
      <c r="E1542">
        <v>0</v>
      </c>
    </row>
    <row r="1543" spans="1:5" x14ac:dyDescent="0.25">
      <c r="A1543">
        <v>11239340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>
        <v>11239340</v>
      </c>
      <c r="B1544">
        <v>1333784</v>
      </c>
      <c r="C1544">
        <v>0</v>
      </c>
      <c r="D1544">
        <v>2</v>
      </c>
      <c r="E1544">
        <v>0</v>
      </c>
    </row>
    <row r="1545" spans="1:5" x14ac:dyDescent="0.25">
      <c r="A1545">
        <v>11239351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>
        <v>11239351</v>
      </c>
      <c r="B1546">
        <v>1333784</v>
      </c>
      <c r="C1546">
        <v>0</v>
      </c>
      <c r="D1546">
        <v>2</v>
      </c>
      <c r="E1546">
        <v>0</v>
      </c>
    </row>
    <row r="1547" spans="1:5" x14ac:dyDescent="0.25">
      <c r="A1547">
        <v>11239620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>
        <v>11239620</v>
      </c>
      <c r="B1548">
        <v>0</v>
      </c>
      <c r="C1548">
        <v>1</v>
      </c>
      <c r="D1548">
        <v>0</v>
      </c>
      <c r="E1548">
        <v>65</v>
      </c>
    </row>
    <row r="1549" spans="1:5" x14ac:dyDescent="0.25">
      <c r="A1549">
        <v>11239647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>
        <v>11239647</v>
      </c>
      <c r="B1550">
        <v>1414488</v>
      </c>
      <c r="C1550">
        <v>1</v>
      </c>
      <c r="D1550">
        <v>3</v>
      </c>
      <c r="E1550">
        <v>30</v>
      </c>
    </row>
    <row r="1551" spans="1:5" x14ac:dyDescent="0.25">
      <c r="A1551">
        <v>11239648</v>
      </c>
      <c r="B1551">
        <v>939587</v>
      </c>
      <c r="C1551">
        <v>0</v>
      </c>
      <c r="D1551">
        <v>3</v>
      </c>
      <c r="E1551">
        <v>0</v>
      </c>
    </row>
    <row r="1552" spans="1:5" x14ac:dyDescent="0.25">
      <c r="A1552">
        <v>11239648</v>
      </c>
      <c r="B1552">
        <v>1414488</v>
      </c>
      <c r="C1552">
        <v>1</v>
      </c>
      <c r="D1552">
        <v>3</v>
      </c>
      <c r="E1552">
        <v>30</v>
      </c>
    </row>
    <row r="1553" spans="1:5" x14ac:dyDescent="0.25">
      <c r="A1553">
        <v>11239650</v>
      </c>
      <c r="B1553">
        <v>0</v>
      </c>
      <c r="C1553">
        <v>1</v>
      </c>
      <c r="D1553">
        <v>0</v>
      </c>
      <c r="E1553">
        <v>30</v>
      </c>
    </row>
    <row r="1554" spans="1:5" x14ac:dyDescent="0.25">
      <c r="A1554">
        <v>11239650</v>
      </c>
      <c r="B1554">
        <v>939587</v>
      </c>
      <c r="C1554">
        <v>0</v>
      </c>
      <c r="D1554">
        <v>3</v>
      </c>
      <c r="E1554">
        <v>0</v>
      </c>
    </row>
    <row r="1555" spans="1:5" x14ac:dyDescent="0.25">
      <c r="A1555">
        <v>11239652</v>
      </c>
      <c r="B1555">
        <v>939587</v>
      </c>
      <c r="C1555">
        <v>0</v>
      </c>
      <c r="D1555">
        <v>3</v>
      </c>
      <c r="E1555">
        <v>0</v>
      </c>
    </row>
    <row r="1556" spans="1:5" x14ac:dyDescent="0.25">
      <c r="A1556">
        <v>11239652</v>
      </c>
      <c r="B1556">
        <v>1414488</v>
      </c>
      <c r="C1556">
        <v>1</v>
      </c>
      <c r="D1556">
        <v>2</v>
      </c>
      <c r="E1556">
        <v>30</v>
      </c>
    </row>
    <row r="1557" spans="1:5" x14ac:dyDescent="0.25">
      <c r="A1557">
        <v>11239655</v>
      </c>
      <c r="B1557">
        <v>548740</v>
      </c>
      <c r="C1557">
        <v>1</v>
      </c>
      <c r="D1557">
        <v>2</v>
      </c>
      <c r="E1557">
        <v>65</v>
      </c>
    </row>
    <row r="1558" spans="1:5" x14ac:dyDescent="0.25">
      <c r="A1558">
        <v>11239655</v>
      </c>
      <c r="B1558">
        <v>1902767</v>
      </c>
      <c r="C1558">
        <v>1</v>
      </c>
      <c r="D1558">
        <v>1</v>
      </c>
      <c r="E1558">
        <v>70</v>
      </c>
    </row>
    <row r="1559" spans="1:5" x14ac:dyDescent="0.25">
      <c r="A1559">
        <v>11239659</v>
      </c>
      <c r="B1559">
        <v>0</v>
      </c>
      <c r="C1559">
        <v>1</v>
      </c>
      <c r="D1559">
        <v>0</v>
      </c>
      <c r="E1559">
        <v>70</v>
      </c>
    </row>
    <row r="1560" spans="1:5" x14ac:dyDescent="0.25">
      <c r="A1560">
        <v>11239659</v>
      </c>
      <c r="B1560">
        <v>548740</v>
      </c>
      <c r="C1560">
        <v>1</v>
      </c>
      <c r="D1560">
        <v>3</v>
      </c>
      <c r="E1560">
        <v>65</v>
      </c>
    </row>
    <row r="1561" spans="1:5" x14ac:dyDescent="0.25">
      <c r="A1561">
        <v>11239668</v>
      </c>
      <c r="B1561">
        <v>548740</v>
      </c>
      <c r="C1561">
        <v>1</v>
      </c>
      <c r="D1561">
        <v>3</v>
      </c>
      <c r="E1561">
        <v>65</v>
      </c>
    </row>
    <row r="1562" spans="1:5" x14ac:dyDescent="0.25">
      <c r="A1562">
        <v>11239668</v>
      </c>
      <c r="B1562">
        <v>1902767</v>
      </c>
      <c r="C1562">
        <v>1</v>
      </c>
      <c r="D1562">
        <v>3</v>
      </c>
      <c r="E1562">
        <v>70</v>
      </c>
    </row>
    <row r="1563" spans="1:5" x14ac:dyDescent="0.25">
      <c r="A1563">
        <v>11239678</v>
      </c>
      <c r="B1563">
        <v>0</v>
      </c>
      <c r="C1563">
        <v>1</v>
      </c>
      <c r="D1563">
        <v>0</v>
      </c>
      <c r="E1563">
        <v>70</v>
      </c>
    </row>
    <row r="1564" spans="1:5" x14ac:dyDescent="0.25">
      <c r="A1564">
        <v>11239678</v>
      </c>
      <c r="B1564">
        <v>548740</v>
      </c>
      <c r="C1564">
        <v>1</v>
      </c>
      <c r="D1564">
        <v>1</v>
      </c>
      <c r="E1564">
        <v>65</v>
      </c>
    </row>
    <row r="1565" spans="1:5" x14ac:dyDescent="0.25">
      <c r="A1565">
        <v>11239866</v>
      </c>
      <c r="B1565">
        <v>793607</v>
      </c>
      <c r="C1565">
        <v>0</v>
      </c>
      <c r="D1565">
        <v>4</v>
      </c>
      <c r="E1565">
        <v>0</v>
      </c>
    </row>
    <row r="1566" spans="1:5" x14ac:dyDescent="0.25">
      <c r="A1566">
        <v>11239866</v>
      </c>
      <c r="B1566">
        <v>793641</v>
      </c>
      <c r="C1566">
        <v>1</v>
      </c>
      <c r="D1566">
        <v>1</v>
      </c>
      <c r="E1566">
        <v>90</v>
      </c>
    </row>
    <row r="1567" spans="1:5" x14ac:dyDescent="0.25">
      <c r="A1567">
        <v>11239917</v>
      </c>
      <c r="B1567">
        <v>0</v>
      </c>
      <c r="C1567">
        <v>0</v>
      </c>
      <c r="D1567">
        <v>0</v>
      </c>
      <c r="E1567">
        <v>0</v>
      </c>
    </row>
    <row r="1568" spans="1:5" x14ac:dyDescent="0.25">
      <c r="A1568">
        <v>11239917</v>
      </c>
      <c r="B1568">
        <v>793607</v>
      </c>
      <c r="C1568">
        <v>0</v>
      </c>
      <c r="D1568">
        <v>6</v>
      </c>
      <c r="E1568">
        <v>0</v>
      </c>
    </row>
    <row r="1569" spans="1:5" x14ac:dyDescent="0.25">
      <c r="A1569">
        <v>11239962</v>
      </c>
      <c r="B1569">
        <v>0</v>
      </c>
      <c r="C1569">
        <v>0</v>
      </c>
      <c r="D1569">
        <v>0</v>
      </c>
      <c r="E1569">
        <v>0</v>
      </c>
    </row>
    <row r="1570" spans="1:5" x14ac:dyDescent="0.25">
      <c r="A1570">
        <v>11239962</v>
      </c>
      <c r="B1570">
        <v>1902767</v>
      </c>
      <c r="C1570">
        <v>1</v>
      </c>
      <c r="D1570">
        <v>3</v>
      </c>
      <c r="E1570">
        <v>70</v>
      </c>
    </row>
    <row r="1571" spans="1:5" x14ac:dyDescent="0.25">
      <c r="A1571">
        <v>11240005</v>
      </c>
      <c r="B1571">
        <v>0</v>
      </c>
      <c r="C1571">
        <v>0</v>
      </c>
      <c r="D1571">
        <v>0</v>
      </c>
      <c r="E1571">
        <v>0</v>
      </c>
    </row>
    <row r="1572" spans="1:5" x14ac:dyDescent="0.25">
      <c r="A1572">
        <v>11240005</v>
      </c>
      <c r="B1572">
        <v>1414488</v>
      </c>
      <c r="C1572">
        <v>1</v>
      </c>
      <c r="D1572">
        <v>2</v>
      </c>
      <c r="E1572">
        <v>80</v>
      </c>
    </row>
    <row r="1573" spans="1:5" x14ac:dyDescent="0.25">
      <c r="A1573">
        <v>11240099</v>
      </c>
      <c r="B1573">
        <v>0</v>
      </c>
      <c r="C1573">
        <v>1</v>
      </c>
      <c r="D1573">
        <v>0</v>
      </c>
      <c r="E1573">
        <v>90</v>
      </c>
    </row>
    <row r="1574" spans="1:5" x14ac:dyDescent="0.25">
      <c r="A1574">
        <v>11240099</v>
      </c>
      <c r="B1574">
        <v>1414488</v>
      </c>
      <c r="C1574">
        <v>1</v>
      </c>
      <c r="D1574">
        <v>3</v>
      </c>
      <c r="E1574">
        <v>80</v>
      </c>
    </row>
    <row r="1575" spans="1:5" x14ac:dyDescent="0.25">
      <c r="A1575">
        <v>11241397</v>
      </c>
      <c r="B1575">
        <v>119760</v>
      </c>
      <c r="C1575">
        <v>0</v>
      </c>
      <c r="D1575">
        <v>1</v>
      </c>
      <c r="E1575">
        <v>0</v>
      </c>
    </row>
    <row r="1576" spans="1:5" x14ac:dyDescent="0.25">
      <c r="A1576">
        <v>11241397</v>
      </c>
      <c r="B1576">
        <v>137672</v>
      </c>
      <c r="C1576">
        <v>0</v>
      </c>
      <c r="D1576">
        <v>1</v>
      </c>
      <c r="E1576">
        <v>0</v>
      </c>
    </row>
    <row r="1577" spans="1:5" x14ac:dyDescent="0.25">
      <c r="A1577">
        <v>11241440</v>
      </c>
      <c r="B1577">
        <v>2053670</v>
      </c>
      <c r="C1577">
        <v>0</v>
      </c>
      <c r="D1577">
        <v>1</v>
      </c>
      <c r="E1577">
        <v>0</v>
      </c>
    </row>
    <row r="1578" spans="1:5" x14ac:dyDescent="0.25">
      <c r="A1578">
        <v>11241440</v>
      </c>
      <c r="B1578">
        <v>2055843</v>
      </c>
      <c r="C1578">
        <v>0</v>
      </c>
      <c r="D1578">
        <v>1</v>
      </c>
      <c r="E1578">
        <v>0</v>
      </c>
    </row>
    <row r="1579" spans="1:5" x14ac:dyDescent="0.25">
      <c r="A1579">
        <v>11241649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>
        <v>11241649</v>
      </c>
      <c r="B1580">
        <v>1414488</v>
      </c>
      <c r="C1580">
        <v>0</v>
      </c>
      <c r="D1580">
        <v>2</v>
      </c>
      <c r="E1580">
        <v>0</v>
      </c>
    </row>
    <row r="1581" spans="1:5" x14ac:dyDescent="0.25">
      <c r="A1581">
        <v>11241650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>
        <v>11241650</v>
      </c>
      <c r="B1582">
        <v>1902767</v>
      </c>
      <c r="C1582">
        <v>1</v>
      </c>
      <c r="D1582">
        <v>3</v>
      </c>
      <c r="E1582">
        <v>70</v>
      </c>
    </row>
    <row r="1583" spans="1:5" x14ac:dyDescent="0.25">
      <c r="A1583">
        <v>11241732</v>
      </c>
      <c r="B1583">
        <v>0</v>
      </c>
      <c r="C1583">
        <v>0</v>
      </c>
      <c r="D1583">
        <v>0</v>
      </c>
      <c r="E1583">
        <v>0</v>
      </c>
    </row>
    <row r="1584" spans="1:5" x14ac:dyDescent="0.25">
      <c r="A1584">
        <v>11241732</v>
      </c>
      <c r="B1584">
        <v>987759</v>
      </c>
      <c r="C1584">
        <v>0</v>
      </c>
      <c r="D1584">
        <v>2</v>
      </c>
      <c r="E1584">
        <v>0</v>
      </c>
    </row>
    <row r="1585" spans="1:5" x14ac:dyDescent="0.25">
      <c r="A1585">
        <v>11241733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>
        <v>11241733</v>
      </c>
      <c r="B1586">
        <v>987759</v>
      </c>
      <c r="C1586">
        <v>0</v>
      </c>
      <c r="D1586">
        <v>3</v>
      </c>
      <c r="E1586">
        <v>0</v>
      </c>
    </row>
    <row r="1587" spans="1:5" x14ac:dyDescent="0.25">
      <c r="A1587">
        <v>11241735</v>
      </c>
      <c r="B1587">
        <v>987759</v>
      </c>
      <c r="C1587">
        <v>0</v>
      </c>
      <c r="D1587">
        <v>2</v>
      </c>
      <c r="E1587">
        <v>0</v>
      </c>
    </row>
    <row r="1588" spans="1:5" x14ac:dyDescent="0.25">
      <c r="A1588">
        <v>11241735</v>
      </c>
      <c r="B1588">
        <v>987776</v>
      </c>
      <c r="C1588">
        <v>0</v>
      </c>
      <c r="D1588">
        <v>1</v>
      </c>
      <c r="E1588">
        <v>0</v>
      </c>
    </row>
    <row r="1589" spans="1:5" x14ac:dyDescent="0.25">
      <c r="A1589">
        <v>11241740</v>
      </c>
      <c r="B1589">
        <v>121578</v>
      </c>
      <c r="C1589">
        <v>0</v>
      </c>
      <c r="D1589">
        <v>1</v>
      </c>
      <c r="E1589">
        <v>0</v>
      </c>
    </row>
    <row r="1590" spans="1:5" x14ac:dyDescent="0.25">
      <c r="A1590">
        <v>11241740</v>
      </c>
      <c r="B1590">
        <v>816065</v>
      </c>
      <c r="C1590">
        <v>0</v>
      </c>
      <c r="D1590">
        <v>2</v>
      </c>
      <c r="E1590">
        <v>0</v>
      </c>
    </row>
    <row r="1591" spans="1:5" x14ac:dyDescent="0.25">
      <c r="A1591">
        <v>11241913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>
        <v>11241913</v>
      </c>
      <c r="B1592">
        <v>2052502</v>
      </c>
      <c r="C1592">
        <v>0</v>
      </c>
      <c r="D1592">
        <v>1</v>
      </c>
      <c r="E1592">
        <v>0</v>
      </c>
    </row>
    <row r="1593" spans="1:5" x14ac:dyDescent="0.25">
      <c r="A1593">
        <v>11241914</v>
      </c>
      <c r="B1593">
        <v>0</v>
      </c>
      <c r="C1593">
        <v>0</v>
      </c>
      <c r="D1593">
        <v>0</v>
      </c>
      <c r="E1593">
        <v>0</v>
      </c>
    </row>
    <row r="1594" spans="1:5" x14ac:dyDescent="0.25">
      <c r="A1594">
        <v>11241914</v>
      </c>
      <c r="B1594">
        <v>1414488</v>
      </c>
      <c r="C1594">
        <v>1</v>
      </c>
      <c r="D1594">
        <v>3</v>
      </c>
      <c r="E1594">
        <v>80</v>
      </c>
    </row>
    <row r="1595" spans="1:5" x14ac:dyDescent="0.25">
      <c r="A1595">
        <v>11241930</v>
      </c>
      <c r="B1595">
        <v>0</v>
      </c>
      <c r="C1595">
        <v>0</v>
      </c>
      <c r="D1595">
        <v>0</v>
      </c>
      <c r="E1595">
        <v>0</v>
      </c>
    </row>
    <row r="1596" spans="1:5" x14ac:dyDescent="0.25">
      <c r="A1596">
        <v>11241930</v>
      </c>
      <c r="B1596">
        <v>1414488</v>
      </c>
      <c r="C1596">
        <v>1</v>
      </c>
      <c r="D1596">
        <v>1</v>
      </c>
      <c r="E1596">
        <v>30</v>
      </c>
    </row>
    <row r="1597" spans="1:5" x14ac:dyDescent="0.25">
      <c r="A1597">
        <v>11241931</v>
      </c>
      <c r="B1597">
        <v>0</v>
      </c>
      <c r="C1597">
        <v>1</v>
      </c>
      <c r="D1597">
        <v>0</v>
      </c>
      <c r="E1597">
        <v>30</v>
      </c>
    </row>
    <row r="1598" spans="1:5" x14ac:dyDescent="0.25">
      <c r="A1598">
        <v>11241931</v>
      </c>
      <c r="B1598">
        <v>0</v>
      </c>
      <c r="C1598">
        <v>1</v>
      </c>
      <c r="D1598">
        <v>0</v>
      </c>
      <c r="E1598">
        <v>90</v>
      </c>
    </row>
    <row r="1599" spans="1:5" x14ac:dyDescent="0.25">
      <c r="A1599">
        <v>11241934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>
        <v>11241934</v>
      </c>
      <c r="B1600">
        <v>1414488</v>
      </c>
      <c r="C1600">
        <v>1</v>
      </c>
      <c r="D1600">
        <v>4</v>
      </c>
      <c r="E1600">
        <v>30</v>
      </c>
    </row>
    <row r="1601" spans="1:5" x14ac:dyDescent="0.25">
      <c r="A1601">
        <v>11241935</v>
      </c>
      <c r="B1601">
        <v>939587</v>
      </c>
      <c r="C1601">
        <v>0</v>
      </c>
      <c r="D1601">
        <v>3</v>
      </c>
      <c r="E1601">
        <v>0</v>
      </c>
    </row>
    <row r="1602" spans="1:5" x14ac:dyDescent="0.25">
      <c r="A1602">
        <v>11241935</v>
      </c>
      <c r="B1602">
        <v>1414488</v>
      </c>
      <c r="C1602">
        <v>1</v>
      </c>
      <c r="D1602">
        <v>4</v>
      </c>
      <c r="E1602">
        <v>30</v>
      </c>
    </row>
    <row r="1603" spans="1:5" x14ac:dyDescent="0.25">
      <c r="A1603">
        <v>11241936</v>
      </c>
      <c r="B1603">
        <v>939587</v>
      </c>
      <c r="C1603">
        <v>0</v>
      </c>
      <c r="D1603">
        <v>2</v>
      </c>
      <c r="E1603">
        <v>0</v>
      </c>
    </row>
    <row r="1604" spans="1:5" x14ac:dyDescent="0.25">
      <c r="A1604">
        <v>11241936</v>
      </c>
      <c r="B1604">
        <v>1414488</v>
      </c>
      <c r="C1604">
        <v>1</v>
      </c>
      <c r="D1604">
        <v>1</v>
      </c>
      <c r="E1604">
        <v>30</v>
      </c>
    </row>
    <row r="1605" spans="1:5" x14ac:dyDescent="0.25">
      <c r="A1605">
        <v>11241937</v>
      </c>
      <c r="B1605">
        <v>0</v>
      </c>
      <c r="C1605">
        <v>0</v>
      </c>
      <c r="D1605">
        <v>0</v>
      </c>
      <c r="E1605">
        <v>0</v>
      </c>
    </row>
    <row r="1606" spans="1:5" x14ac:dyDescent="0.25">
      <c r="A1606">
        <v>11241937</v>
      </c>
      <c r="B1606">
        <v>0</v>
      </c>
      <c r="C1606">
        <v>1</v>
      </c>
      <c r="D1606">
        <v>0</v>
      </c>
      <c r="E1606">
        <v>70</v>
      </c>
    </row>
    <row r="1607" spans="1:5" x14ac:dyDescent="0.25">
      <c r="A1607">
        <v>11241939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>
        <v>11241939</v>
      </c>
      <c r="B1608">
        <v>898385</v>
      </c>
      <c r="C1608">
        <v>1</v>
      </c>
      <c r="D1608">
        <v>2</v>
      </c>
      <c r="E1608">
        <v>90</v>
      </c>
    </row>
    <row r="1609" spans="1:5" x14ac:dyDescent="0.25">
      <c r="A1609">
        <v>11241941</v>
      </c>
      <c r="B1609">
        <v>827901</v>
      </c>
      <c r="C1609">
        <v>1</v>
      </c>
      <c r="D1609">
        <v>2</v>
      </c>
      <c r="E1609">
        <v>90</v>
      </c>
    </row>
    <row r="1610" spans="1:5" x14ac:dyDescent="0.25">
      <c r="A1610">
        <v>11241941</v>
      </c>
      <c r="B1610">
        <v>2052502</v>
      </c>
      <c r="C1610">
        <v>0</v>
      </c>
      <c r="D1610">
        <v>1</v>
      </c>
      <c r="E1610">
        <v>0</v>
      </c>
    </row>
    <row r="1611" spans="1:5" x14ac:dyDescent="0.25">
      <c r="A1611">
        <v>11242033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>
        <v>11242033</v>
      </c>
      <c r="B1612">
        <v>1902767</v>
      </c>
      <c r="C1612">
        <v>1</v>
      </c>
      <c r="D1612">
        <v>1</v>
      </c>
      <c r="E1612">
        <v>25</v>
      </c>
    </row>
    <row r="1613" spans="1:5" x14ac:dyDescent="0.25">
      <c r="A1613">
        <v>11242292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>
        <v>11242292</v>
      </c>
      <c r="B1614">
        <v>1414488</v>
      </c>
      <c r="C1614">
        <v>1</v>
      </c>
      <c r="D1614">
        <v>3</v>
      </c>
      <c r="E1614">
        <v>80</v>
      </c>
    </row>
    <row r="1615" spans="1:5" x14ac:dyDescent="0.25">
      <c r="A1615">
        <v>11242517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>
        <v>11242517</v>
      </c>
      <c r="B1616">
        <v>1946000</v>
      </c>
      <c r="C1616">
        <v>0</v>
      </c>
      <c r="D1616">
        <v>2</v>
      </c>
      <c r="E1616">
        <v>0</v>
      </c>
    </row>
    <row r="1617" spans="1:5" x14ac:dyDescent="0.25">
      <c r="A1617">
        <v>11242573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>
        <v>11242573</v>
      </c>
      <c r="B1618">
        <v>795364</v>
      </c>
      <c r="C1618">
        <v>0</v>
      </c>
      <c r="D1618">
        <v>2</v>
      </c>
      <c r="E1618">
        <v>0</v>
      </c>
    </row>
    <row r="1619" spans="1:5" x14ac:dyDescent="0.25">
      <c r="A1619">
        <v>11242581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>
        <v>11242581</v>
      </c>
      <c r="B1620">
        <v>1414488</v>
      </c>
      <c r="C1620">
        <v>1</v>
      </c>
      <c r="D1620">
        <v>3</v>
      </c>
      <c r="E1620">
        <v>80</v>
      </c>
    </row>
    <row r="1621" spans="1:5" x14ac:dyDescent="0.25">
      <c r="A1621">
        <v>11242678</v>
      </c>
      <c r="B1621">
        <v>314902</v>
      </c>
      <c r="C1621">
        <v>0</v>
      </c>
      <c r="D1621">
        <v>1</v>
      </c>
      <c r="E1621">
        <v>0</v>
      </c>
    </row>
    <row r="1622" spans="1:5" x14ac:dyDescent="0.25">
      <c r="A1622">
        <v>11242678</v>
      </c>
      <c r="B1622">
        <v>775291</v>
      </c>
      <c r="C1622">
        <v>1</v>
      </c>
      <c r="D1622">
        <v>1</v>
      </c>
      <c r="E1622">
        <v>90</v>
      </c>
    </row>
    <row r="1623" spans="1:5" x14ac:dyDescent="0.25">
      <c r="A1623">
        <v>11242689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11242689</v>
      </c>
      <c r="B1624">
        <v>1414488</v>
      </c>
      <c r="C1624">
        <v>1</v>
      </c>
      <c r="D1624">
        <v>1</v>
      </c>
      <c r="E1624">
        <v>80</v>
      </c>
    </row>
    <row r="1625" spans="1:5" x14ac:dyDescent="0.25">
      <c r="A1625">
        <v>11242725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11242725</v>
      </c>
      <c r="B1626">
        <v>1902767</v>
      </c>
      <c r="C1626">
        <v>1</v>
      </c>
      <c r="D1626">
        <v>3</v>
      </c>
      <c r="E1626">
        <v>25</v>
      </c>
    </row>
    <row r="1627" spans="1:5" x14ac:dyDescent="0.25">
      <c r="A1627">
        <v>11242726</v>
      </c>
      <c r="B1627">
        <v>0</v>
      </c>
      <c r="C1627">
        <v>0</v>
      </c>
      <c r="D1627">
        <v>0</v>
      </c>
      <c r="E1627">
        <v>0</v>
      </c>
    </row>
    <row r="1628" spans="1:5" x14ac:dyDescent="0.25">
      <c r="A1628">
        <v>11242726</v>
      </c>
      <c r="B1628">
        <v>1414488</v>
      </c>
      <c r="C1628">
        <v>1</v>
      </c>
      <c r="D1628">
        <v>1</v>
      </c>
      <c r="E1628">
        <v>30</v>
      </c>
    </row>
    <row r="1629" spans="1:5" x14ac:dyDescent="0.25">
      <c r="A1629">
        <v>11242814</v>
      </c>
      <c r="B1629">
        <v>0</v>
      </c>
      <c r="C1629">
        <v>0</v>
      </c>
      <c r="D1629">
        <v>0</v>
      </c>
      <c r="E1629">
        <v>0</v>
      </c>
    </row>
    <row r="1630" spans="1:5" x14ac:dyDescent="0.25">
      <c r="A1630">
        <v>11242814</v>
      </c>
      <c r="B1630">
        <v>1414488</v>
      </c>
      <c r="C1630">
        <v>1</v>
      </c>
      <c r="D1630">
        <v>2</v>
      </c>
      <c r="E1630">
        <v>80</v>
      </c>
    </row>
    <row r="1631" spans="1:5" x14ac:dyDescent="0.25">
      <c r="A1631">
        <v>11242851</v>
      </c>
      <c r="B1631">
        <v>0</v>
      </c>
      <c r="C1631">
        <v>0</v>
      </c>
      <c r="D1631">
        <v>0</v>
      </c>
      <c r="E1631">
        <v>0</v>
      </c>
    </row>
    <row r="1632" spans="1:5" x14ac:dyDescent="0.25">
      <c r="A1632">
        <v>11242851</v>
      </c>
      <c r="B1632">
        <v>1902767</v>
      </c>
      <c r="C1632">
        <v>1</v>
      </c>
      <c r="D1632">
        <v>3</v>
      </c>
      <c r="E1632">
        <v>25</v>
      </c>
    </row>
    <row r="1633" spans="1:5" x14ac:dyDescent="0.25">
      <c r="A1633">
        <v>11242861</v>
      </c>
      <c r="B1633">
        <v>0</v>
      </c>
      <c r="C1633">
        <v>0</v>
      </c>
      <c r="D1633">
        <v>0</v>
      </c>
      <c r="E1633">
        <v>0</v>
      </c>
    </row>
    <row r="1634" spans="1:5" x14ac:dyDescent="0.25">
      <c r="A1634">
        <v>11242874</v>
      </c>
      <c r="B1634">
        <v>0</v>
      </c>
      <c r="C1634">
        <v>1</v>
      </c>
      <c r="D1634">
        <v>0</v>
      </c>
      <c r="E1634">
        <v>90</v>
      </c>
    </row>
    <row r="1635" spans="1:5" x14ac:dyDescent="0.25">
      <c r="A1635">
        <v>11242874</v>
      </c>
      <c r="B1635">
        <v>948677</v>
      </c>
      <c r="C1635">
        <v>0</v>
      </c>
      <c r="D1635">
        <v>3</v>
      </c>
      <c r="E1635">
        <v>0</v>
      </c>
    </row>
    <row r="1636" spans="1:5" x14ac:dyDescent="0.25">
      <c r="A1636">
        <v>11242885</v>
      </c>
      <c r="B1636">
        <v>0</v>
      </c>
      <c r="C1636">
        <v>1</v>
      </c>
      <c r="D1636">
        <v>0</v>
      </c>
      <c r="E1636">
        <v>90</v>
      </c>
    </row>
    <row r="1637" spans="1:5" x14ac:dyDescent="0.25">
      <c r="A1637">
        <v>11242885</v>
      </c>
      <c r="B1637">
        <v>2052502</v>
      </c>
      <c r="C1637">
        <v>0</v>
      </c>
      <c r="D1637">
        <v>1</v>
      </c>
      <c r="E1637">
        <v>0</v>
      </c>
    </row>
    <row r="1638" spans="1:5" x14ac:dyDescent="0.25">
      <c r="A1638">
        <v>11243001</v>
      </c>
      <c r="B1638">
        <v>0</v>
      </c>
      <c r="C1638">
        <v>0</v>
      </c>
      <c r="D1638">
        <v>0</v>
      </c>
      <c r="E1638">
        <v>0</v>
      </c>
    </row>
    <row r="1639" spans="1:5" x14ac:dyDescent="0.25">
      <c r="A1639">
        <v>11243001</v>
      </c>
      <c r="B1639">
        <v>1414488</v>
      </c>
      <c r="C1639">
        <v>1</v>
      </c>
      <c r="D1639">
        <v>2</v>
      </c>
      <c r="E1639">
        <v>80</v>
      </c>
    </row>
    <row r="1640" spans="1:5" x14ac:dyDescent="0.25">
      <c r="A1640">
        <v>11243185</v>
      </c>
      <c r="B1640">
        <v>0</v>
      </c>
      <c r="C1640">
        <v>1</v>
      </c>
      <c r="D1640">
        <v>0</v>
      </c>
      <c r="E1640">
        <v>90</v>
      </c>
    </row>
    <row r="1641" spans="1:5" x14ac:dyDescent="0.25">
      <c r="A1641">
        <v>11243185</v>
      </c>
      <c r="B1641">
        <v>1902767</v>
      </c>
      <c r="C1641">
        <v>1</v>
      </c>
      <c r="D1641">
        <v>4</v>
      </c>
      <c r="E1641">
        <v>70</v>
      </c>
    </row>
    <row r="1642" spans="1:5" x14ac:dyDescent="0.25">
      <c r="A1642">
        <v>11243300</v>
      </c>
      <c r="B1642">
        <v>0</v>
      </c>
      <c r="C1642">
        <v>0</v>
      </c>
      <c r="D1642">
        <v>0</v>
      </c>
      <c r="E1642">
        <v>0</v>
      </c>
    </row>
    <row r="1643" spans="1:5" x14ac:dyDescent="0.25">
      <c r="A1643">
        <v>11243300</v>
      </c>
      <c r="B1643">
        <v>1414488</v>
      </c>
      <c r="C1643">
        <v>1</v>
      </c>
      <c r="D1643">
        <v>4</v>
      </c>
      <c r="E1643">
        <v>80</v>
      </c>
    </row>
    <row r="1644" spans="1:5" x14ac:dyDescent="0.25">
      <c r="A1644">
        <v>11243388</v>
      </c>
      <c r="B1644">
        <v>0</v>
      </c>
      <c r="C1644">
        <v>0</v>
      </c>
      <c r="D1644">
        <v>0</v>
      </c>
      <c r="E1644">
        <v>0</v>
      </c>
    </row>
    <row r="1645" spans="1:5" x14ac:dyDescent="0.25">
      <c r="A1645">
        <v>11243388</v>
      </c>
      <c r="B1645">
        <v>1414488</v>
      </c>
      <c r="C1645">
        <v>1</v>
      </c>
      <c r="D1645">
        <v>1</v>
      </c>
      <c r="E1645">
        <v>80</v>
      </c>
    </row>
    <row r="1646" spans="1:5" x14ac:dyDescent="0.25">
      <c r="A1646">
        <v>11243389</v>
      </c>
      <c r="B1646">
        <v>0</v>
      </c>
      <c r="C1646">
        <v>1</v>
      </c>
      <c r="D1646">
        <v>0</v>
      </c>
      <c r="E1646">
        <v>90</v>
      </c>
    </row>
    <row r="1647" spans="1:5" x14ac:dyDescent="0.25">
      <c r="A1647">
        <v>11243389</v>
      </c>
      <c r="B1647">
        <v>1414488</v>
      </c>
      <c r="C1647">
        <v>1</v>
      </c>
      <c r="D1647">
        <v>4</v>
      </c>
      <c r="E1647">
        <v>80</v>
      </c>
    </row>
    <row r="1648" spans="1:5" x14ac:dyDescent="0.25">
      <c r="A1648">
        <v>11243534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11243534</v>
      </c>
      <c r="B1649">
        <v>1414488</v>
      </c>
      <c r="C1649">
        <v>1</v>
      </c>
      <c r="D1649">
        <v>2</v>
      </c>
      <c r="E1649">
        <v>80</v>
      </c>
    </row>
    <row r="1650" spans="1:5" x14ac:dyDescent="0.25">
      <c r="A1650">
        <v>11243759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11243759</v>
      </c>
      <c r="B1651">
        <v>0</v>
      </c>
      <c r="C1651">
        <v>1</v>
      </c>
      <c r="D1651">
        <v>0</v>
      </c>
      <c r="E1651">
        <v>25</v>
      </c>
    </row>
    <row r="1652" spans="1:5" x14ac:dyDescent="0.25">
      <c r="A1652">
        <v>11243806</v>
      </c>
      <c r="B1652">
        <v>121578</v>
      </c>
      <c r="C1652">
        <v>0</v>
      </c>
      <c r="D1652">
        <v>1</v>
      </c>
      <c r="E1652">
        <v>0</v>
      </c>
    </row>
    <row r="1653" spans="1:5" x14ac:dyDescent="0.25">
      <c r="A1653">
        <v>11243806</v>
      </c>
      <c r="B1653">
        <v>1433929</v>
      </c>
      <c r="C1653">
        <v>0</v>
      </c>
      <c r="D1653">
        <v>1</v>
      </c>
      <c r="E1653">
        <v>0</v>
      </c>
    </row>
    <row r="1654" spans="1:5" x14ac:dyDescent="0.25">
      <c r="A1654">
        <v>11243808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>
        <v>11243808</v>
      </c>
      <c r="B1655">
        <v>1414488</v>
      </c>
      <c r="C1655">
        <v>1</v>
      </c>
      <c r="D1655">
        <v>2</v>
      </c>
      <c r="E1655">
        <v>60</v>
      </c>
    </row>
    <row r="1656" spans="1:5" x14ac:dyDescent="0.25">
      <c r="A1656">
        <v>11243852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>
        <v>11243852</v>
      </c>
      <c r="B1657">
        <v>1414488</v>
      </c>
      <c r="C1657">
        <v>1</v>
      </c>
      <c r="D1657">
        <v>3</v>
      </c>
      <c r="E1657">
        <v>80</v>
      </c>
    </row>
    <row r="1658" spans="1:5" x14ac:dyDescent="0.25">
      <c r="A1658">
        <v>11244174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11244174</v>
      </c>
      <c r="B1659">
        <v>1902767</v>
      </c>
      <c r="C1659">
        <v>1</v>
      </c>
      <c r="D1659">
        <v>4</v>
      </c>
      <c r="E1659">
        <v>70</v>
      </c>
    </row>
    <row r="1660" spans="1:5" x14ac:dyDescent="0.25">
      <c r="A1660">
        <v>11244181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>
        <v>11244181</v>
      </c>
      <c r="B1661">
        <v>1902767</v>
      </c>
      <c r="C1661">
        <v>1</v>
      </c>
      <c r="D1661">
        <v>3</v>
      </c>
      <c r="E1661">
        <v>70</v>
      </c>
    </row>
    <row r="1662" spans="1:5" x14ac:dyDescent="0.25">
      <c r="A1662">
        <v>11244182</v>
      </c>
      <c r="B1662">
        <v>0</v>
      </c>
      <c r="C1662">
        <v>0</v>
      </c>
      <c r="D1662">
        <v>0</v>
      </c>
      <c r="E1662">
        <v>0</v>
      </c>
    </row>
    <row r="1663" spans="1:5" x14ac:dyDescent="0.25">
      <c r="A1663">
        <v>11244182</v>
      </c>
      <c r="B1663">
        <v>2053478</v>
      </c>
      <c r="C1663">
        <v>0</v>
      </c>
      <c r="D1663">
        <v>1</v>
      </c>
      <c r="E1663">
        <v>0</v>
      </c>
    </row>
    <row r="1664" spans="1:5" x14ac:dyDescent="0.25">
      <c r="A1664">
        <v>11244183</v>
      </c>
      <c r="B1664">
        <v>0</v>
      </c>
      <c r="C1664">
        <v>0</v>
      </c>
      <c r="D1664">
        <v>0</v>
      </c>
      <c r="E1664">
        <v>0</v>
      </c>
    </row>
    <row r="1665" spans="1:5" x14ac:dyDescent="0.25">
      <c r="A1665">
        <v>11244183</v>
      </c>
      <c r="B1665">
        <v>2053478</v>
      </c>
      <c r="C1665">
        <v>0</v>
      </c>
      <c r="D1665">
        <v>6</v>
      </c>
      <c r="E1665">
        <v>0</v>
      </c>
    </row>
    <row r="1666" spans="1:5" x14ac:dyDescent="0.25">
      <c r="A1666">
        <v>11244184</v>
      </c>
      <c r="B1666">
        <v>1902767</v>
      </c>
      <c r="C1666">
        <v>1</v>
      </c>
      <c r="D1666">
        <v>1</v>
      </c>
      <c r="E1666">
        <v>70</v>
      </c>
    </row>
    <row r="1667" spans="1:5" x14ac:dyDescent="0.25">
      <c r="A1667">
        <v>11244184</v>
      </c>
      <c r="B1667">
        <v>2052722</v>
      </c>
      <c r="C1667">
        <v>0</v>
      </c>
      <c r="D1667">
        <v>1</v>
      </c>
      <c r="E1667">
        <v>0</v>
      </c>
    </row>
    <row r="1668" spans="1:5" x14ac:dyDescent="0.25">
      <c r="A1668">
        <v>11244549</v>
      </c>
      <c r="B1668">
        <v>216034</v>
      </c>
      <c r="C1668">
        <v>0</v>
      </c>
      <c r="D1668">
        <v>1</v>
      </c>
      <c r="E1668">
        <v>0</v>
      </c>
    </row>
    <row r="1669" spans="1:5" x14ac:dyDescent="0.25">
      <c r="A1669">
        <v>11244549</v>
      </c>
      <c r="B1669">
        <v>1902767</v>
      </c>
      <c r="C1669">
        <v>1</v>
      </c>
      <c r="D1669">
        <v>2</v>
      </c>
      <c r="E1669">
        <v>25</v>
      </c>
    </row>
    <row r="1670" spans="1:5" x14ac:dyDescent="0.25">
      <c r="A1670">
        <v>11244967</v>
      </c>
      <c r="B1670">
        <v>1902440</v>
      </c>
      <c r="C1670">
        <v>1</v>
      </c>
      <c r="D1670">
        <v>2</v>
      </c>
      <c r="E1670">
        <v>90</v>
      </c>
    </row>
    <row r="1671" spans="1:5" x14ac:dyDescent="0.25">
      <c r="A1671">
        <v>11244967</v>
      </c>
      <c r="B1671">
        <v>1908208</v>
      </c>
      <c r="C1671">
        <v>0</v>
      </c>
      <c r="D1671">
        <v>5</v>
      </c>
      <c r="E1671">
        <v>0</v>
      </c>
    </row>
    <row r="1672" spans="1:5" x14ac:dyDescent="0.25">
      <c r="A1672">
        <v>11245045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>
        <v>11245074</v>
      </c>
      <c r="B1673">
        <v>120994</v>
      </c>
      <c r="C1673">
        <v>0</v>
      </c>
      <c r="D1673">
        <v>1</v>
      </c>
      <c r="E1673">
        <v>0</v>
      </c>
    </row>
    <row r="1674" spans="1:5" x14ac:dyDescent="0.25">
      <c r="A1674">
        <v>11245074</v>
      </c>
      <c r="B1674">
        <v>876187</v>
      </c>
      <c r="C1674">
        <v>0</v>
      </c>
      <c r="D1674">
        <v>2</v>
      </c>
      <c r="E1674">
        <v>0</v>
      </c>
    </row>
    <row r="1675" spans="1:5" x14ac:dyDescent="0.25">
      <c r="A1675">
        <v>11245152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>
        <v>11245152</v>
      </c>
      <c r="B1676">
        <v>1414488</v>
      </c>
      <c r="C1676">
        <v>1</v>
      </c>
      <c r="D1676">
        <v>1</v>
      </c>
      <c r="E1676">
        <v>74</v>
      </c>
    </row>
    <row r="1677" spans="1:5" x14ac:dyDescent="0.25">
      <c r="A1677">
        <v>11245208</v>
      </c>
      <c r="B1677">
        <v>0</v>
      </c>
      <c r="C1677">
        <v>0</v>
      </c>
      <c r="D1677">
        <v>0</v>
      </c>
      <c r="E1677">
        <v>0</v>
      </c>
    </row>
    <row r="1678" spans="1:5" x14ac:dyDescent="0.25">
      <c r="A1678">
        <v>11245208</v>
      </c>
      <c r="B1678">
        <v>0</v>
      </c>
      <c r="C1678">
        <v>1</v>
      </c>
      <c r="D1678">
        <v>0</v>
      </c>
      <c r="E1678">
        <v>90</v>
      </c>
    </row>
    <row r="1679" spans="1:5" x14ac:dyDescent="0.25">
      <c r="A1679">
        <v>11245431</v>
      </c>
      <c r="B1679">
        <v>0</v>
      </c>
      <c r="C1679">
        <v>0</v>
      </c>
      <c r="D1679">
        <v>0</v>
      </c>
      <c r="E1679">
        <v>0</v>
      </c>
    </row>
    <row r="1680" spans="1:5" x14ac:dyDescent="0.25">
      <c r="A1680">
        <v>11245431</v>
      </c>
      <c r="B1680">
        <v>0</v>
      </c>
      <c r="C1680">
        <v>1</v>
      </c>
      <c r="D1680">
        <v>0</v>
      </c>
      <c r="E1680">
        <v>70</v>
      </c>
    </row>
    <row r="1681" spans="1:5" x14ac:dyDescent="0.25">
      <c r="A1681">
        <v>11245468</v>
      </c>
      <c r="B1681">
        <v>0</v>
      </c>
      <c r="C1681">
        <v>0</v>
      </c>
      <c r="D1681">
        <v>0</v>
      </c>
      <c r="E1681">
        <v>0</v>
      </c>
    </row>
    <row r="1682" spans="1:5" x14ac:dyDescent="0.25">
      <c r="A1682">
        <v>11245468</v>
      </c>
      <c r="B1682">
        <v>936919</v>
      </c>
      <c r="C1682">
        <v>1</v>
      </c>
      <c r="D1682">
        <v>3</v>
      </c>
      <c r="E1682">
        <v>90</v>
      </c>
    </row>
    <row r="1683" spans="1:5" x14ac:dyDescent="0.25">
      <c r="A1683">
        <v>11245767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>
        <v>11245767</v>
      </c>
      <c r="B1684">
        <v>490468</v>
      </c>
      <c r="C1684">
        <v>0</v>
      </c>
      <c r="D1684">
        <v>2</v>
      </c>
      <c r="E1684">
        <v>0</v>
      </c>
    </row>
    <row r="1685" spans="1:5" x14ac:dyDescent="0.25">
      <c r="A1685">
        <v>11246234</v>
      </c>
      <c r="B1685">
        <v>591684</v>
      </c>
      <c r="C1685">
        <v>0</v>
      </c>
      <c r="D1685">
        <v>2</v>
      </c>
      <c r="E1685">
        <v>0</v>
      </c>
    </row>
    <row r="1686" spans="1:5" x14ac:dyDescent="0.25">
      <c r="A1686">
        <v>11246234</v>
      </c>
      <c r="B1686">
        <v>1414488</v>
      </c>
      <c r="C1686">
        <v>1</v>
      </c>
      <c r="D1686">
        <v>1</v>
      </c>
      <c r="E1686">
        <v>90</v>
      </c>
    </row>
    <row r="1687" spans="1:5" x14ac:dyDescent="0.25">
      <c r="A1687">
        <v>11246272</v>
      </c>
      <c r="B1687">
        <v>0</v>
      </c>
      <c r="C1687">
        <v>0</v>
      </c>
      <c r="D1687">
        <v>0</v>
      </c>
      <c r="E1687">
        <v>0</v>
      </c>
    </row>
    <row r="1688" spans="1:5" x14ac:dyDescent="0.25">
      <c r="A1688">
        <v>11246272</v>
      </c>
      <c r="B1688">
        <v>936919</v>
      </c>
      <c r="C1688">
        <v>1</v>
      </c>
      <c r="D1688">
        <v>2</v>
      </c>
      <c r="E1688">
        <v>90</v>
      </c>
    </row>
    <row r="1689" spans="1:5" x14ac:dyDescent="0.25">
      <c r="A1689">
        <v>11246353</v>
      </c>
      <c r="B1689">
        <v>0</v>
      </c>
      <c r="C1689">
        <v>0</v>
      </c>
      <c r="D1689">
        <v>0</v>
      </c>
      <c r="E1689">
        <v>0</v>
      </c>
    </row>
    <row r="1690" spans="1:5" x14ac:dyDescent="0.25">
      <c r="A1690">
        <v>11246353</v>
      </c>
      <c r="B1690">
        <v>1333784</v>
      </c>
      <c r="C1690">
        <v>0</v>
      </c>
      <c r="D1690">
        <v>2</v>
      </c>
      <c r="E1690">
        <v>0</v>
      </c>
    </row>
    <row r="1691" spans="1:5" x14ac:dyDescent="0.25">
      <c r="A1691">
        <v>11246366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>
        <v>11246366</v>
      </c>
      <c r="B1692">
        <v>1414488</v>
      </c>
      <c r="C1692">
        <v>1</v>
      </c>
      <c r="D1692">
        <v>2</v>
      </c>
      <c r="E1692">
        <v>80</v>
      </c>
    </row>
    <row r="1693" spans="1:5" x14ac:dyDescent="0.25">
      <c r="A1693">
        <v>11246506</v>
      </c>
      <c r="B1693">
        <v>0</v>
      </c>
      <c r="C1693">
        <v>1</v>
      </c>
      <c r="D1693">
        <v>0</v>
      </c>
      <c r="E1693">
        <v>60</v>
      </c>
    </row>
    <row r="1694" spans="1:5" x14ac:dyDescent="0.25">
      <c r="A1694">
        <v>11246506</v>
      </c>
      <c r="B1694">
        <v>0</v>
      </c>
      <c r="C1694">
        <v>1</v>
      </c>
      <c r="D1694">
        <v>0</v>
      </c>
      <c r="E1694">
        <v>90</v>
      </c>
    </row>
    <row r="1695" spans="1:5" x14ac:dyDescent="0.25">
      <c r="A1695">
        <v>11246641</v>
      </c>
      <c r="B1695">
        <v>121578</v>
      </c>
      <c r="C1695">
        <v>0</v>
      </c>
      <c r="D1695">
        <v>1</v>
      </c>
      <c r="E1695">
        <v>0</v>
      </c>
    </row>
    <row r="1696" spans="1:5" x14ac:dyDescent="0.25">
      <c r="A1696">
        <v>11246641</v>
      </c>
      <c r="B1696">
        <v>221276</v>
      </c>
      <c r="C1696">
        <v>0</v>
      </c>
      <c r="D1696">
        <v>2</v>
      </c>
      <c r="E1696">
        <v>0</v>
      </c>
    </row>
    <row r="1697" spans="1:5" x14ac:dyDescent="0.25">
      <c r="A1697">
        <v>11246659</v>
      </c>
      <c r="B1697">
        <v>100806</v>
      </c>
      <c r="C1697">
        <v>0</v>
      </c>
      <c r="D1697">
        <v>1</v>
      </c>
      <c r="E1697">
        <v>0</v>
      </c>
    </row>
    <row r="1698" spans="1:5" x14ac:dyDescent="0.25">
      <c r="A1698">
        <v>11246659</v>
      </c>
      <c r="B1698">
        <v>1414488</v>
      </c>
      <c r="C1698">
        <v>1</v>
      </c>
      <c r="D1698">
        <v>3</v>
      </c>
      <c r="E1698">
        <v>30</v>
      </c>
    </row>
    <row r="1699" spans="1:5" x14ac:dyDescent="0.25">
      <c r="A1699">
        <v>11246668</v>
      </c>
      <c r="B1699">
        <v>0</v>
      </c>
      <c r="C1699">
        <v>0</v>
      </c>
      <c r="D1699">
        <v>0</v>
      </c>
      <c r="E1699">
        <v>0</v>
      </c>
    </row>
    <row r="1700" spans="1:5" x14ac:dyDescent="0.25">
      <c r="A1700">
        <v>11246668</v>
      </c>
      <c r="B1700">
        <v>987759</v>
      </c>
      <c r="C1700">
        <v>0</v>
      </c>
      <c r="D1700">
        <v>3</v>
      </c>
      <c r="E1700">
        <v>0</v>
      </c>
    </row>
    <row r="1701" spans="1:5" x14ac:dyDescent="0.25">
      <c r="A1701">
        <v>11246671</v>
      </c>
      <c r="B1701">
        <v>0</v>
      </c>
      <c r="C1701">
        <v>0</v>
      </c>
      <c r="D1701">
        <v>0</v>
      </c>
      <c r="E1701">
        <v>0</v>
      </c>
    </row>
    <row r="1702" spans="1:5" x14ac:dyDescent="0.25">
      <c r="A1702">
        <v>11246671</v>
      </c>
      <c r="B1702">
        <v>987759</v>
      </c>
      <c r="C1702">
        <v>0</v>
      </c>
      <c r="D1702">
        <v>5</v>
      </c>
      <c r="E1702">
        <v>0</v>
      </c>
    </row>
    <row r="1703" spans="1:5" x14ac:dyDescent="0.25">
      <c r="A1703">
        <v>11246672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>
        <v>11246672</v>
      </c>
      <c r="B1704">
        <v>987759</v>
      </c>
      <c r="C1704">
        <v>0</v>
      </c>
      <c r="D1704">
        <v>3</v>
      </c>
      <c r="E1704">
        <v>0</v>
      </c>
    </row>
    <row r="1705" spans="1:5" x14ac:dyDescent="0.25">
      <c r="A1705">
        <v>11246676</v>
      </c>
      <c r="B1705">
        <v>0</v>
      </c>
      <c r="C1705">
        <v>0</v>
      </c>
      <c r="D1705">
        <v>0</v>
      </c>
      <c r="E1705">
        <v>0</v>
      </c>
    </row>
    <row r="1706" spans="1:5" x14ac:dyDescent="0.25">
      <c r="A1706">
        <v>11246676</v>
      </c>
      <c r="B1706">
        <v>121578</v>
      </c>
      <c r="C1706">
        <v>0</v>
      </c>
      <c r="D1706">
        <v>1</v>
      </c>
      <c r="E1706">
        <v>0</v>
      </c>
    </row>
    <row r="1707" spans="1:5" x14ac:dyDescent="0.25">
      <c r="A1707">
        <v>11246687</v>
      </c>
      <c r="B1707">
        <v>0</v>
      </c>
      <c r="C1707">
        <v>1</v>
      </c>
      <c r="D1707">
        <v>0</v>
      </c>
      <c r="E1707">
        <v>90</v>
      </c>
    </row>
    <row r="1708" spans="1:5" x14ac:dyDescent="0.25">
      <c r="A1708">
        <v>11246687</v>
      </c>
      <c r="B1708">
        <v>1902767</v>
      </c>
      <c r="C1708">
        <v>1</v>
      </c>
      <c r="D1708">
        <v>2</v>
      </c>
      <c r="E1708">
        <v>70</v>
      </c>
    </row>
    <row r="1709" spans="1:5" x14ac:dyDescent="0.25">
      <c r="A1709">
        <v>11247384</v>
      </c>
      <c r="B1709">
        <v>0</v>
      </c>
      <c r="C1709">
        <v>0</v>
      </c>
      <c r="D1709">
        <v>0</v>
      </c>
      <c r="E1709">
        <v>0</v>
      </c>
    </row>
    <row r="1710" spans="1:5" x14ac:dyDescent="0.25">
      <c r="A1710">
        <v>11247384</v>
      </c>
      <c r="B1710">
        <v>1902767</v>
      </c>
      <c r="C1710">
        <v>1</v>
      </c>
      <c r="D1710">
        <v>2</v>
      </c>
      <c r="E1710">
        <v>90</v>
      </c>
    </row>
    <row r="1711" spans="1:5" x14ac:dyDescent="0.25">
      <c r="A1711">
        <v>11247625</v>
      </c>
      <c r="B1711">
        <v>0</v>
      </c>
      <c r="C1711">
        <v>0</v>
      </c>
      <c r="D1711">
        <v>0</v>
      </c>
      <c r="E1711">
        <v>0</v>
      </c>
    </row>
    <row r="1712" spans="1:5" x14ac:dyDescent="0.25">
      <c r="A1712">
        <v>11247625</v>
      </c>
      <c r="B1712">
        <v>1414488</v>
      </c>
      <c r="C1712">
        <v>1</v>
      </c>
      <c r="D1712">
        <v>2</v>
      </c>
      <c r="E1712">
        <v>80</v>
      </c>
    </row>
    <row r="1713" spans="1:5" x14ac:dyDescent="0.25">
      <c r="A1713">
        <v>11247637</v>
      </c>
      <c r="B1713">
        <v>0</v>
      </c>
      <c r="C1713">
        <v>1</v>
      </c>
      <c r="D1713">
        <v>0</v>
      </c>
      <c r="E1713">
        <v>70</v>
      </c>
    </row>
    <row r="1714" spans="1:5" x14ac:dyDescent="0.25">
      <c r="A1714">
        <v>11247637</v>
      </c>
      <c r="B1714">
        <v>632168</v>
      </c>
      <c r="C1714">
        <v>0</v>
      </c>
      <c r="D1714">
        <v>2</v>
      </c>
      <c r="E1714">
        <v>0</v>
      </c>
    </row>
    <row r="1715" spans="1:5" x14ac:dyDescent="0.25">
      <c r="A1715">
        <v>11247745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>
        <v>11247745</v>
      </c>
      <c r="B1716">
        <v>948677</v>
      </c>
      <c r="C1716">
        <v>0</v>
      </c>
      <c r="D1716">
        <v>1</v>
      </c>
      <c r="E1716">
        <v>0</v>
      </c>
    </row>
    <row r="1717" spans="1:5" x14ac:dyDescent="0.25">
      <c r="A1717">
        <v>11247751</v>
      </c>
      <c r="B1717">
        <v>0</v>
      </c>
      <c r="C1717">
        <v>0</v>
      </c>
      <c r="D1717">
        <v>0</v>
      </c>
      <c r="E1717">
        <v>0</v>
      </c>
    </row>
    <row r="1718" spans="1:5" x14ac:dyDescent="0.25">
      <c r="A1718">
        <v>11247751</v>
      </c>
      <c r="B1718">
        <v>1629476</v>
      </c>
      <c r="C1718">
        <v>0</v>
      </c>
      <c r="D1718">
        <v>1</v>
      </c>
      <c r="E1718">
        <v>0</v>
      </c>
    </row>
    <row r="1719" spans="1:5" x14ac:dyDescent="0.25">
      <c r="A1719">
        <v>11247775</v>
      </c>
      <c r="B1719">
        <v>0</v>
      </c>
      <c r="C1719">
        <v>0</v>
      </c>
      <c r="D1719">
        <v>0</v>
      </c>
      <c r="E1719">
        <v>0</v>
      </c>
    </row>
    <row r="1720" spans="1:5" x14ac:dyDescent="0.25">
      <c r="A1720">
        <v>11247775</v>
      </c>
      <c r="B1720">
        <v>948677</v>
      </c>
      <c r="C1720">
        <v>0</v>
      </c>
      <c r="D1720">
        <v>1</v>
      </c>
      <c r="E1720">
        <v>0</v>
      </c>
    </row>
    <row r="1721" spans="1:5" x14ac:dyDescent="0.25">
      <c r="A1721">
        <v>11247778</v>
      </c>
      <c r="B1721">
        <v>0</v>
      </c>
      <c r="C1721">
        <v>0</v>
      </c>
      <c r="D1721">
        <v>0</v>
      </c>
      <c r="E1721">
        <v>0</v>
      </c>
    </row>
    <row r="1722" spans="1:5" x14ac:dyDescent="0.25">
      <c r="A1722">
        <v>11247778</v>
      </c>
      <c r="B1722">
        <v>1629476</v>
      </c>
      <c r="C1722">
        <v>0</v>
      </c>
      <c r="D1722">
        <v>1</v>
      </c>
      <c r="E1722">
        <v>0</v>
      </c>
    </row>
    <row r="1723" spans="1:5" x14ac:dyDescent="0.25">
      <c r="A1723">
        <v>11247779</v>
      </c>
      <c r="B1723">
        <v>0</v>
      </c>
      <c r="C1723">
        <v>0</v>
      </c>
      <c r="D1723">
        <v>0</v>
      </c>
      <c r="E1723">
        <v>0</v>
      </c>
    </row>
    <row r="1724" spans="1:5" x14ac:dyDescent="0.25">
      <c r="A1724">
        <v>11247779</v>
      </c>
      <c r="B1724">
        <v>948677</v>
      </c>
      <c r="C1724">
        <v>0</v>
      </c>
      <c r="D1724">
        <v>1</v>
      </c>
      <c r="E1724">
        <v>0</v>
      </c>
    </row>
    <row r="1725" spans="1:5" x14ac:dyDescent="0.25">
      <c r="A1725">
        <v>11247781</v>
      </c>
      <c r="B1725">
        <v>948677</v>
      </c>
      <c r="C1725">
        <v>0</v>
      </c>
      <c r="D1725">
        <v>1</v>
      </c>
      <c r="E1725">
        <v>0</v>
      </c>
    </row>
    <row r="1726" spans="1:5" x14ac:dyDescent="0.25">
      <c r="A1726">
        <v>11247781</v>
      </c>
      <c r="B1726">
        <v>1629476</v>
      </c>
      <c r="C1726">
        <v>0</v>
      </c>
      <c r="D1726">
        <v>2</v>
      </c>
      <c r="E1726">
        <v>0</v>
      </c>
    </row>
    <row r="1727" spans="1:5" x14ac:dyDescent="0.25">
      <c r="A1727">
        <v>11247784</v>
      </c>
      <c r="B1727">
        <v>0</v>
      </c>
      <c r="C1727">
        <v>0</v>
      </c>
      <c r="D1727">
        <v>0</v>
      </c>
      <c r="E1727">
        <v>0</v>
      </c>
    </row>
    <row r="1728" spans="1:5" x14ac:dyDescent="0.25">
      <c r="A1728">
        <v>11247784</v>
      </c>
      <c r="B1728">
        <v>1629476</v>
      </c>
      <c r="C1728">
        <v>0</v>
      </c>
      <c r="D1728">
        <v>1</v>
      </c>
      <c r="E1728">
        <v>0</v>
      </c>
    </row>
    <row r="1729" spans="1:5" x14ac:dyDescent="0.25">
      <c r="A1729">
        <v>11247787</v>
      </c>
      <c r="B1729">
        <v>948677</v>
      </c>
      <c r="C1729">
        <v>0</v>
      </c>
      <c r="D1729">
        <v>1</v>
      </c>
      <c r="E1729">
        <v>0</v>
      </c>
    </row>
    <row r="1730" spans="1:5" x14ac:dyDescent="0.25">
      <c r="A1730">
        <v>11247787</v>
      </c>
      <c r="B1730">
        <v>1629476</v>
      </c>
      <c r="C1730">
        <v>0</v>
      </c>
      <c r="D1730">
        <v>2</v>
      </c>
      <c r="E1730">
        <v>0</v>
      </c>
    </row>
    <row r="1731" spans="1:5" x14ac:dyDescent="0.25">
      <c r="A1731">
        <v>11247794</v>
      </c>
      <c r="B1731">
        <v>0</v>
      </c>
      <c r="C1731">
        <v>0</v>
      </c>
      <c r="D1731">
        <v>0</v>
      </c>
      <c r="E1731">
        <v>0</v>
      </c>
    </row>
    <row r="1732" spans="1:5" x14ac:dyDescent="0.25">
      <c r="A1732">
        <v>11247806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>
        <v>11247806</v>
      </c>
      <c r="B1733">
        <v>1629476</v>
      </c>
      <c r="C1733">
        <v>0</v>
      </c>
      <c r="D1733">
        <v>1</v>
      </c>
      <c r="E1733">
        <v>0</v>
      </c>
    </row>
    <row r="1734" spans="1:5" x14ac:dyDescent="0.25">
      <c r="A1734">
        <v>11248116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>
        <v>11248116</v>
      </c>
      <c r="B1735">
        <v>2052502</v>
      </c>
      <c r="C1735">
        <v>0</v>
      </c>
      <c r="D1735">
        <v>2</v>
      </c>
      <c r="E1735">
        <v>0</v>
      </c>
    </row>
    <row r="1736" spans="1:5" x14ac:dyDescent="0.25">
      <c r="A1736">
        <v>11248118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>
        <v>11248118</v>
      </c>
      <c r="B1737">
        <v>284178</v>
      </c>
      <c r="C1737">
        <v>1</v>
      </c>
      <c r="D1737">
        <v>3</v>
      </c>
      <c r="E1737">
        <v>90</v>
      </c>
    </row>
    <row r="1738" spans="1:5" x14ac:dyDescent="0.25">
      <c r="A1738">
        <v>11248121</v>
      </c>
      <c r="B1738">
        <v>0</v>
      </c>
      <c r="C1738">
        <v>0</v>
      </c>
      <c r="D1738">
        <v>0</v>
      </c>
      <c r="E1738">
        <v>0</v>
      </c>
    </row>
    <row r="1739" spans="1:5" x14ac:dyDescent="0.25">
      <c r="A1739">
        <v>11248121</v>
      </c>
      <c r="B1739">
        <v>1902767</v>
      </c>
      <c r="C1739">
        <v>1</v>
      </c>
      <c r="D1739">
        <v>2</v>
      </c>
      <c r="E1739">
        <v>70</v>
      </c>
    </row>
    <row r="1740" spans="1:5" x14ac:dyDescent="0.25">
      <c r="A1740">
        <v>11248122</v>
      </c>
      <c r="B1740">
        <v>0</v>
      </c>
      <c r="C1740">
        <v>0</v>
      </c>
      <c r="D1740">
        <v>0</v>
      </c>
      <c r="E1740">
        <v>0</v>
      </c>
    </row>
    <row r="1741" spans="1:5" x14ac:dyDescent="0.25">
      <c r="A1741">
        <v>11248122</v>
      </c>
      <c r="B1741">
        <v>1414488</v>
      </c>
      <c r="C1741">
        <v>1</v>
      </c>
      <c r="D1741">
        <v>1</v>
      </c>
      <c r="E1741">
        <v>60</v>
      </c>
    </row>
    <row r="1742" spans="1:5" x14ac:dyDescent="0.25">
      <c r="A1742">
        <v>11248124</v>
      </c>
      <c r="B1742">
        <v>939587</v>
      </c>
      <c r="C1742">
        <v>0</v>
      </c>
      <c r="D1742">
        <v>1</v>
      </c>
      <c r="E1742">
        <v>0</v>
      </c>
    </row>
    <row r="1743" spans="1:5" x14ac:dyDescent="0.25">
      <c r="A1743">
        <v>11248124</v>
      </c>
      <c r="B1743">
        <v>1414488</v>
      </c>
      <c r="C1743">
        <v>1</v>
      </c>
      <c r="D1743">
        <v>2</v>
      </c>
      <c r="E1743">
        <v>60</v>
      </c>
    </row>
    <row r="1744" spans="1:5" x14ac:dyDescent="0.25">
      <c r="A1744">
        <v>11248126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>
        <v>11248126</v>
      </c>
      <c r="B1745">
        <v>1414488</v>
      </c>
      <c r="C1745">
        <v>1</v>
      </c>
      <c r="D1745">
        <v>2</v>
      </c>
      <c r="E1745">
        <v>60</v>
      </c>
    </row>
    <row r="1746" spans="1:5" x14ac:dyDescent="0.25">
      <c r="A1746">
        <v>11248272</v>
      </c>
      <c r="B1746">
        <v>121578</v>
      </c>
      <c r="C1746">
        <v>0</v>
      </c>
      <c r="D1746">
        <v>1</v>
      </c>
      <c r="E1746">
        <v>0</v>
      </c>
    </row>
    <row r="1747" spans="1:5" x14ac:dyDescent="0.25">
      <c r="A1747">
        <v>11248272</v>
      </c>
      <c r="B1747">
        <v>245697</v>
      </c>
      <c r="C1747">
        <v>0</v>
      </c>
      <c r="D1747">
        <v>2</v>
      </c>
      <c r="E1747">
        <v>0</v>
      </c>
    </row>
    <row r="1748" spans="1:5" x14ac:dyDescent="0.25">
      <c r="A1748">
        <v>11248273</v>
      </c>
      <c r="B1748">
        <v>0</v>
      </c>
      <c r="C1748">
        <v>0</v>
      </c>
      <c r="D1748">
        <v>0</v>
      </c>
      <c r="E1748">
        <v>0</v>
      </c>
    </row>
    <row r="1749" spans="1:5" x14ac:dyDescent="0.25">
      <c r="A1749">
        <v>11248273</v>
      </c>
      <c r="B1749">
        <v>1583862</v>
      </c>
      <c r="C1749">
        <v>0</v>
      </c>
      <c r="D1749">
        <v>2</v>
      </c>
      <c r="E1749">
        <v>0</v>
      </c>
    </row>
    <row r="1750" spans="1:5" x14ac:dyDescent="0.25">
      <c r="A1750">
        <v>11248774</v>
      </c>
      <c r="B1750">
        <v>274863</v>
      </c>
      <c r="C1750">
        <v>0</v>
      </c>
      <c r="D1750">
        <v>1</v>
      </c>
      <c r="E1750">
        <v>0</v>
      </c>
    </row>
    <row r="1751" spans="1:5" x14ac:dyDescent="0.25">
      <c r="A1751">
        <v>11248774</v>
      </c>
      <c r="B1751">
        <v>1902767</v>
      </c>
      <c r="C1751">
        <v>1</v>
      </c>
      <c r="D1751">
        <v>2</v>
      </c>
      <c r="E1751">
        <v>70</v>
      </c>
    </row>
    <row r="1752" spans="1:5" x14ac:dyDescent="0.25">
      <c r="A1752">
        <v>11248800</v>
      </c>
      <c r="B1752">
        <v>0</v>
      </c>
      <c r="C1752">
        <v>0</v>
      </c>
      <c r="D1752">
        <v>0</v>
      </c>
      <c r="E1752">
        <v>0</v>
      </c>
    </row>
    <row r="1753" spans="1:5" x14ac:dyDescent="0.25">
      <c r="A1753">
        <v>11248800</v>
      </c>
      <c r="B1753">
        <v>1456633</v>
      </c>
      <c r="C1753">
        <v>0</v>
      </c>
      <c r="D1753">
        <v>3</v>
      </c>
      <c r="E1753">
        <v>0</v>
      </c>
    </row>
    <row r="1754" spans="1:5" x14ac:dyDescent="0.25">
      <c r="A1754">
        <v>11249001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11249001</v>
      </c>
      <c r="B1755">
        <v>485060</v>
      </c>
      <c r="C1755">
        <v>0</v>
      </c>
      <c r="D1755">
        <v>1</v>
      </c>
      <c r="E1755">
        <v>0</v>
      </c>
    </row>
    <row r="1756" spans="1:5" x14ac:dyDescent="0.25">
      <c r="A1756">
        <v>11249069</v>
      </c>
      <c r="B1756">
        <v>0</v>
      </c>
      <c r="C1756">
        <v>0</v>
      </c>
      <c r="D1756">
        <v>0</v>
      </c>
      <c r="E1756">
        <v>0</v>
      </c>
    </row>
    <row r="1757" spans="1:5" x14ac:dyDescent="0.25">
      <c r="A1757">
        <v>11249069</v>
      </c>
      <c r="B1757">
        <v>0</v>
      </c>
      <c r="C1757">
        <v>1</v>
      </c>
      <c r="D1757">
        <v>0</v>
      </c>
      <c r="E1757">
        <v>80</v>
      </c>
    </row>
    <row r="1758" spans="1:5" x14ac:dyDescent="0.25">
      <c r="A1758">
        <v>11249085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>
        <v>11249085</v>
      </c>
      <c r="B1759">
        <v>1578600</v>
      </c>
      <c r="C1759">
        <v>0</v>
      </c>
      <c r="D1759">
        <v>3</v>
      </c>
      <c r="E1759">
        <v>0</v>
      </c>
    </row>
    <row r="1760" spans="1:5" x14ac:dyDescent="0.25">
      <c r="A1760">
        <v>11249094</v>
      </c>
      <c r="B1760">
        <v>989230</v>
      </c>
      <c r="C1760">
        <v>0</v>
      </c>
      <c r="D1760">
        <v>2</v>
      </c>
      <c r="E1760">
        <v>0</v>
      </c>
    </row>
    <row r="1761" spans="1:5" x14ac:dyDescent="0.25">
      <c r="A1761">
        <v>11249094</v>
      </c>
      <c r="B1761">
        <v>1578600</v>
      </c>
      <c r="C1761">
        <v>0</v>
      </c>
      <c r="D1761">
        <v>2</v>
      </c>
      <c r="E1761">
        <v>0</v>
      </c>
    </row>
    <row r="1762" spans="1:5" x14ac:dyDescent="0.25">
      <c r="A1762">
        <v>11249307</v>
      </c>
      <c r="B1762">
        <v>491552</v>
      </c>
      <c r="C1762">
        <v>0</v>
      </c>
      <c r="D1762">
        <v>1</v>
      </c>
      <c r="E1762">
        <v>0</v>
      </c>
    </row>
    <row r="1763" spans="1:5" x14ac:dyDescent="0.25">
      <c r="A1763">
        <v>11249307</v>
      </c>
      <c r="B1763">
        <v>990223</v>
      </c>
      <c r="C1763">
        <v>0</v>
      </c>
      <c r="D1763">
        <v>1</v>
      </c>
      <c r="E1763">
        <v>0</v>
      </c>
    </row>
    <row r="1764" spans="1:5" x14ac:dyDescent="0.25">
      <c r="A1764">
        <v>11249342</v>
      </c>
      <c r="B1764">
        <v>0</v>
      </c>
      <c r="C1764">
        <v>0</v>
      </c>
      <c r="D1764">
        <v>0</v>
      </c>
      <c r="E1764">
        <v>0</v>
      </c>
    </row>
    <row r="1765" spans="1:5" x14ac:dyDescent="0.25">
      <c r="A1765">
        <v>11249342</v>
      </c>
      <c r="B1765">
        <v>891098</v>
      </c>
      <c r="C1765">
        <v>0</v>
      </c>
      <c r="D1765">
        <v>1</v>
      </c>
      <c r="E1765">
        <v>0</v>
      </c>
    </row>
    <row r="1766" spans="1:5" x14ac:dyDescent="0.25">
      <c r="A1766">
        <v>11249403</v>
      </c>
      <c r="B1766">
        <v>887793</v>
      </c>
      <c r="C1766">
        <v>0</v>
      </c>
      <c r="D1766">
        <v>1</v>
      </c>
      <c r="E1766">
        <v>0</v>
      </c>
    </row>
    <row r="1767" spans="1:5" x14ac:dyDescent="0.25">
      <c r="A1767">
        <v>11249403</v>
      </c>
      <c r="B1767">
        <v>1456874</v>
      </c>
      <c r="C1767">
        <v>0</v>
      </c>
      <c r="D1767">
        <v>1</v>
      </c>
      <c r="E1767">
        <v>0</v>
      </c>
    </row>
    <row r="1768" spans="1:5" x14ac:dyDescent="0.25">
      <c r="A1768">
        <v>11249810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>
        <v>11249810</v>
      </c>
      <c r="B1769">
        <v>909869</v>
      </c>
      <c r="C1769">
        <v>0</v>
      </c>
      <c r="D1769">
        <v>3</v>
      </c>
      <c r="E1769">
        <v>0</v>
      </c>
    </row>
    <row r="1770" spans="1:5" x14ac:dyDescent="0.25">
      <c r="A1770">
        <v>11249813</v>
      </c>
      <c r="B1770">
        <v>0</v>
      </c>
      <c r="C1770">
        <v>0</v>
      </c>
      <c r="D1770">
        <v>0</v>
      </c>
      <c r="E1770">
        <v>0</v>
      </c>
    </row>
    <row r="1771" spans="1:5" x14ac:dyDescent="0.25">
      <c r="A1771">
        <v>11249813</v>
      </c>
      <c r="B1771">
        <v>909869</v>
      </c>
      <c r="C1771">
        <v>0</v>
      </c>
      <c r="D1771">
        <v>1</v>
      </c>
      <c r="E1771">
        <v>0</v>
      </c>
    </row>
    <row r="1772" spans="1:5" x14ac:dyDescent="0.25">
      <c r="A1772">
        <v>11249815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>
        <v>11249815</v>
      </c>
      <c r="B1773">
        <v>909869</v>
      </c>
      <c r="C1773">
        <v>0</v>
      </c>
      <c r="D1773">
        <v>1</v>
      </c>
      <c r="E1773">
        <v>0</v>
      </c>
    </row>
    <row r="1774" spans="1:5" x14ac:dyDescent="0.25">
      <c r="A1774">
        <v>11249816</v>
      </c>
      <c r="B1774">
        <v>909869</v>
      </c>
      <c r="C1774">
        <v>0</v>
      </c>
      <c r="D1774">
        <v>3</v>
      </c>
      <c r="E1774">
        <v>0</v>
      </c>
    </row>
    <row r="1775" spans="1:5" x14ac:dyDescent="0.25">
      <c r="A1775">
        <v>11249816</v>
      </c>
      <c r="B1775">
        <v>2053376</v>
      </c>
      <c r="C1775">
        <v>0</v>
      </c>
      <c r="D1775">
        <v>3</v>
      </c>
      <c r="E1775">
        <v>0</v>
      </c>
    </row>
    <row r="1776" spans="1:5" x14ac:dyDescent="0.25">
      <c r="A1776">
        <v>11249818</v>
      </c>
      <c r="B1776">
        <v>909869</v>
      </c>
      <c r="C1776">
        <v>0</v>
      </c>
      <c r="D1776">
        <v>2</v>
      </c>
      <c r="E1776">
        <v>0</v>
      </c>
    </row>
    <row r="1777" spans="1:5" x14ac:dyDescent="0.25">
      <c r="A1777">
        <v>11249818</v>
      </c>
      <c r="B1777">
        <v>2053376</v>
      </c>
      <c r="C1777">
        <v>0</v>
      </c>
      <c r="D1777">
        <v>1</v>
      </c>
      <c r="E1777">
        <v>0</v>
      </c>
    </row>
    <row r="1778" spans="1:5" x14ac:dyDescent="0.25">
      <c r="A1778">
        <v>11249992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>
        <v>11249992</v>
      </c>
      <c r="B1779">
        <v>438610</v>
      </c>
      <c r="C1779">
        <v>1</v>
      </c>
      <c r="D1779">
        <v>1</v>
      </c>
      <c r="E1779">
        <v>90</v>
      </c>
    </row>
    <row r="1780" spans="1:5" x14ac:dyDescent="0.25">
      <c r="A1780">
        <v>11249993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>
        <v>11249993</v>
      </c>
      <c r="B1781">
        <v>438610</v>
      </c>
      <c r="C1781">
        <v>0</v>
      </c>
      <c r="D1781">
        <v>2</v>
      </c>
      <c r="E1781">
        <v>0</v>
      </c>
    </row>
    <row r="1782" spans="1:5" x14ac:dyDescent="0.25">
      <c r="A1782">
        <v>11250033</v>
      </c>
      <c r="B1782">
        <v>49355</v>
      </c>
      <c r="C1782">
        <v>0</v>
      </c>
      <c r="D1782">
        <v>1</v>
      </c>
      <c r="E1782">
        <v>0</v>
      </c>
    </row>
    <row r="1783" spans="1:5" x14ac:dyDescent="0.25">
      <c r="A1783">
        <v>11250033</v>
      </c>
      <c r="B1783">
        <v>1458340</v>
      </c>
      <c r="C1783">
        <v>0</v>
      </c>
      <c r="D1783">
        <v>1</v>
      </c>
      <c r="E1783">
        <v>0</v>
      </c>
    </row>
    <row r="1784" spans="1:5" x14ac:dyDescent="0.25">
      <c r="A1784">
        <v>11250035</v>
      </c>
      <c r="B1784">
        <v>0</v>
      </c>
      <c r="C1784">
        <v>0</v>
      </c>
      <c r="D1784">
        <v>0</v>
      </c>
      <c r="E1784">
        <v>0</v>
      </c>
    </row>
    <row r="1785" spans="1:5" x14ac:dyDescent="0.25">
      <c r="A1785">
        <v>11250035</v>
      </c>
      <c r="B1785">
        <v>49355</v>
      </c>
      <c r="C1785">
        <v>0</v>
      </c>
      <c r="D1785">
        <v>4</v>
      </c>
      <c r="E1785">
        <v>0</v>
      </c>
    </row>
    <row r="1786" spans="1:5" x14ac:dyDescent="0.25">
      <c r="A1786">
        <v>11250037</v>
      </c>
      <c r="B1786">
        <v>0</v>
      </c>
      <c r="C1786">
        <v>1</v>
      </c>
      <c r="D1786">
        <v>0</v>
      </c>
      <c r="E1786">
        <v>90</v>
      </c>
    </row>
    <row r="1787" spans="1:5" x14ac:dyDescent="0.25">
      <c r="A1787">
        <v>11250037</v>
      </c>
      <c r="B1787">
        <v>49355</v>
      </c>
      <c r="C1787">
        <v>0</v>
      </c>
      <c r="D1787">
        <v>3</v>
      </c>
      <c r="E1787">
        <v>0</v>
      </c>
    </row>
    <row r="1788" spans="1:5" x14ac:dyDescent="0.25">
      <c r="A1788">
        <v>11250063</v>
      </c>
      <c r="B1788">
        <v>776891</v>
      </c>
      <c r="C1788">
        <v>0</v>
      </c>
      <c r="D1788">
        <v>2</v>
      </c>
      <c r="E1788">
        <v>0</v>
      </c>
    </row>
    <row r="1789" spans="1:5" x14ac:dyDescent="0.25">
      <c r="A1789">
        <v>11250063</v>
      </c>
      <c r="B1789">
        <v>1597416</v>
      </c>
      <c r="C1789">
        <v>0</v>
      </c>
      <c r="D1789">
        <v>1</v>
      </c>
      <c r="E1789">
        <v>0</v>
      </c>
    </row>
    <row r="1790" spans="1:5" x14ac:dyDescent="0.25">
      <c r="A1790">
        <v>11250316</v>
      </c>
      <c r="B1790">
        <v>1902767</v>
      </c>
      <c r="C1790">
        <v>1</v>
      </c>
      <c r="D1790">
        <v>4</v>
      </c>
      <c r="E1790">
        <v>70</v>
      </c>
    </row>
    <row r="1791" spans="1:5" x14ac:dyDescent="0.25">
      <c r="A1791">
        <v>11250316</v>
      </c>
      <c r="B1791">
        <v>2053478</v>
      </c>
      <c r="C1791">
        <v>0</v>
      </c>
      <c r="D1791">
        <v>1</v>
      </c>
      <c r="E1791">
        <v>0</v>
      </c>
    </row>
    <row r="1792" spans="1:5" x14ac:dyDescent="0.25">
      <c r="A1792">
        <v>11250381</v>
      </c>
      <c r="B1792">
        <v>0</v>
      </c>
      <c r="C1792">
        <v>0</v>
      </c>
      <c r="D1792">
        <v>0</v>
      </c>
      <c r="E1792">
        <v>0</v>
      </c>
    </row>
    <row r="1793" spans="1:5" x14ac:dyDescent="0.25">
      <c r="A1793">
        <v>11250381</v>
      </c>
      <c r="B1793">
        <v>1902767</v>
      </c>
      <c r="C1793">
        <v>1</v>
      </c>
      <c r="D1793">
        <v>2</v>
      </c>
      <c r="E1793">
        <v>70</v>
      </c>
    </row>
    <row r="1794" spans="1:5" x14ac:dyDescent="0.25">
      <c r="A1794">
        <v>11250415</v>
      </c>
      <c r="B1794">
        <v>0</v>
      </c>
      <c r="C1794">
        <v>0</v>
      </c>
      <c r="D1794">
        <v>0</v>
      </c>
      <c r="E1794">
        <v>0</v>
      </c>
    </row>
    <row r="1795" spans="1:5" x14ac:dyDescent="0.25">
      <c r="A1795">
        <v>11250415</v>
      </c>
      <c r="B1795">
        <v>0</v>
      </c>
      <c r="C1795">
        <v>1</v>
      </c>
      <c r="D1795">
        <v>0</v>
      </c>
      <c r="E1795">
        <v>70</v>
      </c>
    </row>
    <row r="1796" spans="1:5" x14ac:dyDescent="0.25">
      <c r="A1796">
        <v>11250419</v>
      </c>
      <c r="B1796">
        <v>0</v>
      </c>
      <c r="C1796">
        <v>0</v>
      </c>
      <c r="D1796">
        <v>0</v>
      </c>
      <c r="E1796">
        <v>0</v>
      </c>
    </row>
    <row r="1797" spans="1:5" x14ac:dyDescent="0.25">
      <c r="A1797">
        <v>11250419</v>
      </c>
      <c r="B1797">
        <v>1333784</v>
      </c>
      <c r="C1797">
        <v>0</v>
      </c>
      <c r="D1797">
        <v>2</v>
      </c>
      <c r="E1797">
        <v>0</v>
      </c>
    </row>
    <row r="1798" spans="1:5" x14ac:dyDescent="0.25">
      <c r="A1798">
        <v>11250649</v>
      </c>
      <c r="B1798">
        <v>0</v>
      </c>
      <c r="C1798">
        <v>0</v>
      </c>
      <c r="D1798">
        <v>0</v>
      </c>
      <c r="E1798">
        <v>0</v>
      </c>
    </row>
    <row r="1799" spans="1:5" x14ac:dyDescent="0.25">
      <c r="A1799">
        <v>11250649</v>
      </c>
      <c r="B1799">
        <v>1829587</v>
      </c>
      <c r="C1799">
        <v>0</v>
      </c>
      <c r="D1799">
        <v>2</v>
      </c>
      <c r="E1799">
        <v>0</v>
      </c>
    </row>
    <row r="1800" spans="1:5" x14ac:dyDescent="0.25">
      <c r="A1800">
        <v>11250678</v>
      </c>
      <c r="B1800">
        <v>0</v>
      </c>
      <c r="C1800">
        <v>0</v>
      </c>
      <c r="D1800">
        <v>0</v>
      </c>
      <c r="E1800">
        <v>0</v>
      </c>
    </row>
    <row r="1801" spans="1:5" x14ac:dyDescent="0.25">
      <c r="A1801">
        <v>11250678</v>
      </c>
      <c r="B1801">
        <v>2052722</v>
      </c>
      <c r="C1801">
        <v>0</v>
      </c>
      <c r="D1801">
        <v>2</v>
      </c>
      <c r="E1801">
        <v>0</v>
      </c>
    </row>
    <row r="1802" spans="1:5" x14ac:dyDescent="0.25">
      <c r="A1802">
        <v>11251176</v>
      </c>
      <c r="B1802">
        <v>121578</v>
      </c>
      <c r="C1802">
        <v>0</v>
      </c>
      <c r="D1802">
        <v>1</v>
      </c>
      <c r="E1802">
        <v>0</v>
      </c>
    </row>
    <row r="1803" spans="1:5" x14ac:dyDescent="0.25">
      <c r="A1803">
        <v>11251176</v>
      </c>
      <c r="B1803">
        <v>816065</v>
      </c>
      <c r="C1803">
        <v>0</v>
      </c>
      <c r="D1803">
        <v>2</v>
      </c>
      <c r="E1803">
        <v>0</v>
      </c>
    </row>
    <row r="1804" spans="1:5" x14ac:dyDescent="0.25">
      <c r="A1804">
        <v>11251177</v>
      </c>
      <c r="B1804">
        <v>121578</v>
      </c>
      <c r="C1804">
        <v>0</v>
      </c>
      <c r="D1804">
        <v>1</v>
      </c>
      <c r="E1804">
        <v>0</v>
      </c>
    </row>
    <row r="1805" spans="1:5" x14ac:dyDescent="0.25">
      <c r="A1805">
        <v>11251177</v>
      </c>
      <c r="B1805">
        <v>871030</v>
      </c>
      <c r="C1805">
        <v>0</v>
      </c>
      <c r="D1805">
        <v>1</v>
      </c>
      <c r="E1805">
        <v>0</v>
      </c>
    </row>
    <row r="1806" spans="1:5" x14ac:dyDescent="0.25">
      <c r="A1806">
        <v>11251179</v>
      </c>
      <c r="B1806">
        <v>987759</v>
      </c>
      <c r="C1806">
        <v>0</v>
      </c>
      <c r="D1806">
        <v>1</v>
      </c>
      <c r="E1806">
        <v>0</v>
      </c>
    </row>
    <row r="1807" spans="1:5" x14ac:dyDescent="0.25">
      <c r="A1807">
        <v>11251179</v>
      </c>
      <c r="B1807">
        <v>987761</v>
      </c>
      <c r="C1807">
        <v>0</v>
      </c>
      <c r="D1807">
        <v>1</v>
      </c>
      <c r="E1807">
        <v>0</v>
      </c>
    </row>
    <row r="1808" spans="1:5" x14ac:dyDescent="0.25">
      <c r="A1808">
        <v>11251181</v>
      </c>
      <c r="B1808">
        <v>0</v>
      </c>
      <c r="C1808">
        <v>0</v>
      </c>
      <c r="D1808">
        <v>0</v>
      </c>
      <c r="E1808">
        <v>0</v>
      </c>
    </row>
    <row r="1809" spans="1:5" x14ac:dyDescent="0.25">
      <c r="A1809">
        <v>11251181</v>
      </c>
      <c r="B1809">
        <v>987759</v>
      </c>
      <c r="C1809">
        <v>0</v>
      </c>
      <c r="D1809">
        <v>4</v>
      </c>
      <c r="E1809">
        <v>0</v>
      </c>
    </row>
    <row r="1810" spans="1:5" x14ac:dyDescent="0.25">
      <c r="A1810">
        <v>11251184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>
        <v>11251184</v>
      </c>
      <c r="B1811">
        <v>987759</v>
      </c>
      <c r="C1811">
        <v>0</v>
      </c>
      <c r="D1811">
        <v>3</v>
      </c>
      <c r="E1811">
        <v>0</v>
      </c>
    </row>
    <row r="1812" spans="1:5" x14ac:dyDescent="0.25">
      <c r="A1812">
        <v>11251199</v>
      </c>
      <c r="B1812">
        <v>0</v>
      </c>
      <c r="C1812">
        <v>0</v>
      </c>
      <c r="D1812">
        <v>0</v>
      </c>
      <c r="E1812">
        <v>0</v>
      </c>
    </row>
    <row r="1813" spans="1:5" x14ac:dyDescent="0.25">
      <c r="A1813">
        <v>11251199</v>
      </c>
      <c r="B1813">
        <v>121578</v>
      </c>
      <c r="C1813">
        <v>0</v>
      </c>
      <c r="D1813">
        <v>3</v>
      </c>
      <c r="E1813">
        <v>0</v>
      </c>
    </row>
    <row r="1814" spans="1:5" x14ac:dyDescent="0.25">
      <c r="A1814">
        <v>11251211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>
        <v>11251211</v>
      </c>
      <c r="B1815">
        <v>709242</v>
      </c>
      <c r="C1815">
        <v>0</v>
      </c>
      <c r="D1815">
        <v>1</v>
      </c>
      <c r="E1815">
        <v>0</v>
      </c>
    </row>
    <row r="1816" spans="1:5" x14ac:dyDescent="0.25">
      <c r="A1816">
        <v>11251768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>
        <v>11252547</v>
      </c>
      <c r="B1817">
        <v>0</v>
      </c>
      <c r="C1817">
        <v>0</v>
      </c>
      <c r="D1817">
        <v>0</v>
      </c>
      <c r="E1817">
        <v>0</v>
      </c>
    </row>
    <row r="1818" spans="1:5" x14ac:dyDescent="0.25">
      <c r="A1818">
        <v>11252547</v>
      </c>
      <c r="B1818">
        <v>793607</v>
      </c>
      <c r="C1818">
        <v>0</v>
      </c>
      <c r="D1818">
        <v>3</v>
      </c>
      <c r="E1818">
        <v>0</v>
      </c>
    </row>
    <row r="1819" spans="1:5" x14ac:dyDescent="0.25">
      <c r="A1819">
        <v>11252687</v>
      </c>
      <c r="B1819">
        <v>0</v>
      </c>
      <c r="C1819">
        <v>0</v>
      </c>
      <c r="D1819">
        <v>0</v>
      </c>
      <c r="E1819">
        <v>0</v>
      </c>
    </row>
    <row r="1820" spans="1:5" x14ac:dyDescent="0.25">
      <c r="A1820">
        <v>11252690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>
        <v>11252690</v>
      </c>
      <c r="B1821">
        <v>1629842</v>
      </c>
      <c r="C1821">
        <v>0</v>
      </c>
      <c r="D1821">
        <v>1</v>
      </c>
      <c r="E1821">
        <v>0</v>
      </c>
    </row>
    <row r="1822" spans="1:5" x14ac:dyDescent="0.25">
      <c r="A1822">
        <v>11253666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>
        <v>11253666</v>
      </c>
      <c r="B1823">
        <v>1902767</v>
      </c>
      <c r="C1823">
        <v>1</v>
      </c>
      <c r="D1823">
        <v>3</v>
      </c>
      <c r="E1823">
        <v>90</v>
      </c>
    </row>
    <row r="1824" spans="1:5" x14ac:dyDescent="0.25">
      <c r="A1824">
        <v>11253669</v>
      </c>
      <c r="B1824">
        <v>0</v>
      </c>
      <c r="C1824">
        <v>0</v>
      </c>
      <c r="D1824">
        <v>0</v>
      </c>
      <c r="E1824">
        <v>0</v>
      </c>
    </row>
    <row r="1825" spans="1:5" x14ac:dyDescent="0.25">
      <c r="A1825">
        <v>11253669</v>
      </c>
      <c r="B1825">
        <v>2052722</v>
      </c>
      <c r="C1825">
        <v>0</v>
      </c>
      <c r="D1825">
        <v>1</v>
      </c>
      <c r="E1825">
        <v>0</v>
      </c>
    </row>
    <row r="1826" spans="1:5" x14ac:dyDescent="0.25">
      <c r="A1826">
        <v>11253670</v>
      </c>
      <c r="B1826">
        <v>1902767</v>
      </c>
      <c r="C1826">
        <v>1</v>
      </c>
      <c r="D1826">
        <v>1</v>
      </c>
      <c r="E1826">
        <v>70</v>
      </c>
    </row>
    <row r="1827" spans="1:5" x14ac:dyDescent="0.25">
      <c r="A1827">
        <v>11253670</v>
      </c>
      <c r="B1827">
        <v>2053478</v>
      </c>
      <c r="C1827">
        <v>0</v>
      </c>
      <c r="D1827">
        <v>1</v>
      </c>
      <c r="E1827">
        <v>0</v>
      </c>
    </row>
    <row r="1828" spans="1:5" x14ac:dyDescent="0.25">
      <c r="A1828">
        <v>11253681</v>
      </c>
      <c r="B1828">
        <v>0</v>
      </c>
      <c r="C1828">
        <v>0</v>
      </c>
      <c r="D1828">
        <v>0</v>
      </c>
      <c r="E1828">
        <v>0</v>
      </c>
    </row>
    <row r="1829" spans="1:5" x14ac:dyDescent="0.25">
      <c r="A1829">
        <v>11253681</v>
      </c>
      <c r="B1829">
        <v>1902767</v>
      </c>
      <c r="C1829">
        <v>1</v>
      </c>
      <c r="D1829">
        <v>4</v>
      </c>
      <c r="E1829">
        <v>90</v>
      </c>
    </row>
    <row r="1830" spans="1:5" x14ac:dyDescent="0.25">
      <c r="A1830">
        <v>11253709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11253709</v>
      </c>
      <c r="B1831">
        <v>225545</v>
      </c>
      <c r="C1831">
        <v>0</v>
      </c>
      <c r="D1831">
        <v>1</v>
      </c>
      <c r="E1831">
        <v>0</v>
      </c>
    </row>
    <row r="1832" spans="1:5" x14ac:dyDescent="0.25">
      <c r="A1832">
        <v>11253808</v>
      </c>
      <c r="B1832">
        <v>0</v>
      </c>
      <c r="C1832">
        <v>1</v>
      </c>
      <c r="D1832">
        <v>0</v>
      </c>
      <c r="E1832">
        <v>30</v>
      </c>
    </row>
    <row r="1833" spans="1:5" x14ac:dyDescent="0.25">
      <c r="A1833">
        <v>11253808</v>
      </c>
      <c r="B1833">
        <v>0</v>
      </c>
      <c r="C1833">
        <v>1</v>
      </c>
      <c r="D1833">
        <v>0</v>
      </c>
      <c r="E1833">
        <v>80</v>
      </c>
    </row>
    <row r="1834" spans="1:5" x14ac:dyDescent="0.25">
      <c r="A1834">
        <v>11253886</v>
      </c>
      <c r="B1834">
        <v>314902</v>
      </c>
      <c r="C1834">
        <v>0</v>
      </c>
      <c r="D1834">
        <v>3</v>
      </c>
      <c r="E1834">
        <v>0</v>
      </c>
    </row>
    <row r="1835" spans="1:5" x14ac:dyDescent="0.25">
      <c r="A1835">
        <v>11253886</v>
      </c>
      <c r="B1835">
        <v>775291</v>
      </c>
      <c r="C1835">
        <v>1</v>
      </c>
      <c r="D1835">
        <v>1</v>
      </c>
      <c r="E1835">
        <v>90</v>
      </c>
    </row>
    <row r="1836" spans="1:5" x14ac:dyDescent="0.25">
      <c r="A1836">
        <v>11254198</v>
      </c>
      <c r="B1836">
        <v>121578</v>
      </c>
      <c r="C1836">
        <v>0</v>
      </c>
      <c r="D1836">
        <v>1</v>
      </c>
      <c r="E1836">
        <v>0</v>
      </c>
    </row>
    <row r="1837" spans="1:5" x14ac:dyDescent="0.25">
      <c r="A1837">
        <v>11254198</v>
      </c>
      <c r="B1837">
        <v>472863</v>
      </c>
      <c r="C1837">
        <v>0</v>
      </c>
      <c r="D1837">
        <v>1</v>
      </c>
      <c r="E1837">
        <v>0</v>
      </c>
    </row>
    <row r="1838" spans="1:5" x14ac:dyDescent="0.25">
      <c r="A1838">
        <v>11254200</v>
      </c>
      <c r="B1838">
        <v>121578</v>
      </c>
      <c r="C1838">
        <v>0</v>
      </c>
      <c r="D1838">
        <v>2</v>
      </c>
      <c r="E1838">
        <v>0</v>
      </c>
    </row>
    <row r="1839" spans="1:5" x14ac:dyDescent="0.25">
      <c r="A1839">
        <v>11254200</v>
      </c>
      <c r="B1839">
        <v>995655</v>
      </c>
      <c r="C1839">
        <v>0</v>
      </c>
      <c r="D1839">
        <v>2</v>
      </c>
      <c r="E1839">
        <v>0</v>
      </c>
    </row>
    <row r="1840" spans="1:5" x14ac:dyDescent="0.25">
      <c r="A1840">
        <v>11254453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>
        <v>11255115</v>
      </c>
      <c r="B1841">
        <v>1196209</v>
      </c>
      <c r="C1841">
        <v>0</v>
      </c>
      <c r="D1841">
        <v>1</v>
      </c>
      <c r="E1841">
        <v>0</v>
      </c>
    </row>
    <row r="1842" spans="1:5" x14ac:dyDescent="0.25">
      <c r="A1842">
        <v>11255115</v>
      </c>
      <c r="B1842">
        <v>1902767</v>
      </c>
      <c r="C1842">
        <v>1</v>
      </c>
      <c r="D1842">
        <v>1</v>
      </c>
      <c r="E1842">
        <v>70</v>
      </c>
    </row>
    <row r="1843" spans="1:5" x14ac:dyDescent="0.25">
      <c r="A1843">
        <v>11255429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>
        <v>11255429</v>
      </c>
      <c r="B1844">
        <v>1799344</v>
      </c>
      <c r="C1844">
        <v>0</v>
      </c>
      <c r="D1844">
        <v>4</v>
      </c>
      <c r="E1844">
        <v>0</v>
      </c>
    </row>
    <row r="1845" spans="1:5" x14ac:dyDescent="0.25">
      <c r="A1845">
        <v>11255504</v>
      </c>
      <c r="B1845">
        <v>71272</v>
      </c>
      <c r="C1845">
        <v>0</v>
      </c>
      <c r="D1845">
        <v>4</v>
      </c>
      <c r="E1845">
        <v>0</v>
      </c>
    </row>
    <row r="1846" spans="1:5" x14ac:dyDescent="0.25">
      <c r="A1846">
        <v>11255504</v>
      </c>
      <c r="B1846">
        <v>931864</v>
      </c>
      <c r="C1846">
        <v>2</v>
      </c>
      <c r="D1846">
        <v>1</v>
      </c>
      <c r="E1846">
        <v>90</v>
      </c>
    </row>
    <row r="1847" spans="1:5" x14ac:dyDescent="0.25">
      <c r="A1847">
        <v>11255507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>
        <v>11255507</v>
      </c>
      <c r="B1848">
        <v>1902767</v>
      </c>
      <c r="C1848">
        <v>1</v>
      </c>
      <c r="D1848">
        <v>4</v>
      </c>
      <c r="E1848">
        <v>25</v>
      </c>
    </row>
    <row r="1849" spans="1:5" x14ac:dyDescent="0.25">
      <c r="A1849">
        <v>11255513</v>
      </c>
      <c r="B1849">
        <v>71272</v>
      </c>
      <c r="C1849">
        <v>0</v>
      </c>
      <c r="D1849">
        <v>1</v>
      </c>
      <c r="E1849">
        <v>0</v>
      </c>
    </row>
    <row r="1850" spans="1:5" x14ac:dyDescent="0.25">
      <c r="A1850">
        <v>11255513</v>
      </c>
      <c r="B1850">
        <v>125165</v>
      </c>
      <c r="C1850">
        <v>0</v>
      </c>
      <c r="D1850">
        <v>4</v>
      </c>
      <c r="E1850">
        <v>0</v>
      </c>
    </row>
    <row r="1851" spans="1:5" x14ac:dyDescent="0.25">
      <c r="A1851">
        <v>11255539</v>
      </c>
      <c r="B1851">
        <v>0</v>
      </c>
      <c r="C1851">
        <v>0</v>
      </c>
      <c r="D1851">
        <v>0</v>
      </c>
      <c r="E1851">
        <v>0</v>
      </c>
    </row>
    <row r="1852" spans="1:5" x14ac:dyDescent="0.25">
      <c r="A1852">
        <v>11255557</v>
      </c>
      <c r="B1852">
        <v>0</v>
      </c>
      <c r="C1852">
        <v>0</v>
      </c>
      <c r="D1852">
        <v>0</v>
      </c>
      <c r="E1852">
        <v>0</v>
      </c>
    </row>
    <row r="1853" spans="1:5" x14ac:dyDescent="0.25">
      <c r="A1853">
        <v>11255561</v>
      </c>
      <c r="B1853">
        <v>0</v>
      </c>
      <c r="C1853">
        <v>1</v>
      </c>
      <c r="D1853">
        <v>0</v>
      </c>
      <c r="E1853">
        <v>90</v>
      </c>
    </row>
    <row r="1854" spans="1:5" x14ac:dyDescent="0.25">
      <c r="A1854">
        <v>11255561</v>
      </c>
      <c r="B1854">
        <v>987759</v>
      </c>
      <c r="C1854">
        <v>0</v>
      </c>
      <c r="D1854">
        <v>4</v>
      </c>
      <c r="E1854">
        <v>0</v>
      </c>
    </row>
    <row r="1855" spans="1:5" x14ac:dyDescent="0.25">
      <c r="A1855">
        <v>11255564</v>
      </c>
      <c r="B1855">
        <v>0</v>
      </c>
      <c r="C1855">
        <v>0</v>
      </c>
      <c r="D1855">
        <v>0</v>
      </c>
      <c r="E1855">
        <v>0</v>
      </c>
    </row>
    <row r="1856" spans="1:5" x14ac:dyDescent="0.25">
      <c r="A1856">
        <v>11255564</v>
      </c>
      <c r="B1856">
        <v>1214270</v>
      </c>
      <c r="C1856">
        <v>0</v>
      </c>
      <c r="D1856">
        <v>2</v>
      </c>
      <c r="E1856">
        <v>0</v>
      </c>
    </row>
    <row r="1857" spans="1:5" x14ac:dyDescent="0.25">
      <c r="A1857">
        <v>11255567</v>
      </c>
      <c r="B1857">
        <v>1890501</v>
      </c>
      <c r="C1857">
        <v>0</v>
      </c>
      <c r="D1857">
        <v>2</v>
      </c>
      <c r="E1857">
        <v>0</v>
      </c>
    </row>
    <row r="1858" spans="1:5" x14ac:dyDescent="0.25">
      <c r="A1858">
        <v>11255567</v>
      </c>
      <c r="B1858">
        <v>1902767</v>
      </c>
      <c r="C1858">
        <v>1</v>
      </c>
      <c r="D1858">
        <v>1</v>
      </c>
      <c r="E1858">
        <v>25</v>
      </c>
    </row>
    <row r="1859" spans="1:5" x14ac:dyDescent="0.25">
      <c r="A1859">
        <v>11255570</v>
      </c>
      <c r="B1859">
        <v>0</v>
      </c>
      <c r="C1859">
        <v>0</v>
      </c>
      <c r="D1859">
        <v>0</v>
      </c>
      <c r="E1859">
        <v>0</v>
      </c>
    </row>
    <row r="1860" spans="1:5" x14ac:dyDescent="0.25">
      <c r="A1860">
        <v>11255570</v>
      </c>
      <c r="B1860">
        <v>2053490</v>
      </c>
      <c r="C1860">
        <v>0</v>
      </c>
      <c r="D1860">
        <v>4</v>
      </c>
      <c r="E1860">
        <v>0</v>
      </c>
    </row>
    <row r="1861" spans="1:5" x14ac:dyDescent="0.25">
      <c r="A1861">
        <v>11255571</v>
      </c>
      <c r="B1861">
        <v>0</v>
      </c>
      <c r="C1861">
        <v>0</v>
      </c>
      <c r="D1861">
        <v>0</v>
      </c>
      <c r="E1861">
        <v>0</v>
      </c>
    </row>
    <row r="1862" spans="1:5" x14ac:dyDescent="0.25">
      <c r="A1862">
        <v>11255571</v>
      </c>
      <c r="B1862">
        <v>1902767</v>
      </c>
      <c r="C1862">
        <v>1</v>
      </c>
      <c r="D1862">
        <v>1</v>
      </c>
      <c r="E1862">
        <v>70</v>
      </c>
    </row>
    <row r="1863" spans="1:5" x14ac:dyDescent="0.25">
      <c r="A1863">
        <v>11255573</v>
      </c>
      <c r="B1863">
        <v>0</v>
      </c>
      <c r="C1863">
        <v>0</v>
      </c>
      <c r="D1863">
        <v>0</v>
      </c>
      <c r="E1863">
        <v>0</v>
      </c>
    </row>
    <row r="1864" spans="1:5" x14ac:dyDescent="0.25">
      <c r="A1864">
        <v>11255573</v>
      </c>
      <c r="B1864">
        <v>1630417</v>
      </c>
      <c r="C1864">
        <v>0</v>
      </c>
      <c r="D1864">
        <v>3</v>
      </c>
      <c r="E1864">
        <v>0</v>
      </c>
    </row>
    <row r="1865" spans="1:5" x14ac:dyDescent="0.25">
      <c r="A1865">
        <v>11255576</v>
      </c>
      <c r="B1865">
        <v>0</v>
      </c>
      <c r="C1865">
        <v>0</v>
      </c>
      <c r="D1865">
        <v>0</v>
      </c>
      <c r="E1865">
        <v>0</v>
      </c>
    </row>
    <row r="1866" spans="1:5" x14ac:dyDescent="0.25">
      <c r="A1866">
        <v>11255576</v>
      </c>
      <c r="B1866">
        <v>1906596</v>
      </c>
      <c r="C1866">
        <v>0</v>
      </c>
      <c r="D1866">
        <v>3</v>
      </c>
      <c r="E1866">
        <v>0</v>
      </c>
    </row>
    <row r="1867" spans="1:5" x14ac:dyDescent="0.25">
      <c r="A1867">
        <v>11255585</v>
      </c>
      <c r="B1867">
        <v>0</v>
      </c>
      <c r="C1867">
        <v>0</v>
      </c>
      <c r="D1867">
        <v>0</v>
      </c>
      <c r="E1867">
        <v>0</v>
      </c>
    </row>
    <row r="1868" spans="1:5" x14ac:dyDescent="0.25">
      <c r="A1868">
        <v>11255585</v>
      </c>
      <c r="B1868">
        <v>51288</v>
      </c>
      <c r="C1868">
        <v>0</v>
      </c>
      <c r="D1868">
        <v>1</v>
      </c>
      <c r="E1868">
        <v>0</v>
      </c>
    </row>
    <row r="1869" spans="1:5" x14ac:dyDescent="0.25">
      <c r="A1869">
        <v>11255586</v>
      </c>
      <c r="B1869">
        <v>2052424</v>
      </c>
      <c r="C1869">
        <v>0</v>
      </c>
      <c r="D1869">
        <v>1</v>
      </c>
      <c r="E1869">
        <v>0</v>
      </c>
    </row>
    <row r="1870" spans="1:5" x14ac:dyDescent="0.25">
      <c r="A1870">
        <v>11255586</v>
      </c>
      <c r="B1870">
        <v>2052668</v>
      </c>
      <c r="C1870">
        <v>0</v>
      </c>
      <c r="D1870">
        <v>2</v>
      </c>
      <c r="E1870">
        <v>0</v>
      </c>
    </row>
    <row r="1871" spans="1:5" x14ac:dyDescent="0.25">
      <c r="A1871">
        <v>11255587</v>
      </c>
      <c r="B1871">
        <v>0</v>
      </c>
      <c r="C1871">
        <v>0</v>
      </c>
      <c r="D1871">
        <v>0</v>
      </c>
      <c r="E1871">
        <v>0</v>
      </c>
    </row>
    <row r="1872" spans="1:5" x14ac:dyDescent="0.25">
      <c r="A1872">
        <v>11255587</v>
      </c>
      <c r="B1872">
        <v>51288</v>
      </c>
      <c r="C1872">
        <v>0</v>
      </c>
      <c r="D1872">
        <v>2</v>
      </c>
      <c r="E1872">
        <v>0</v>
      </c>
    </row>
    <row r="1873" spans="1:5" x14ac:dyDescent="0.25">
      <c r="A1873">
        <v>11255592</v>
      </c>
      <c r="B1873">
        <v>0</v>
      </c>
      <c r="C1873">
        <v>0</v>
      </c>
      <c r="D1873">
        <v>0</v>
      </c>
      <c r="E1873">
        <v>0</v>
      </c>
    </row>
    <row r="1874" spans="1:5" x14ac:dyDescent="0.25">
      <c r="A1874">
        <v>11255593</v>
      </c>
      <c r="B1874">
        <v>0</v>
      </c>
      <c r="C1874">
        <v>0</v>
      </c>
      <c r="D1874">
        <v>0</v>
      </c>
      <c r="E1874">
        <v>0</v>
      </c>
    </row>
    <row r="1875" spans="1:5" x14ac:dyDescent="0.25">
      <c r="A1875">
        <v>11255593</v>
      </c>
      <c r="B1875">
        <v>121578</v>
      </c>
      <c r="C1875">
        <v>0</v>
      </c>
      <c r="D1875">
        <v>2</v>
      </c>
      <c r="E1875">
        <v>0</v>
      </c>
    </row>
    <row r="1876" spans="1:5" x14ac:dyDescent="0.25">
      <c r="A1876">
        <v>11255609</v>
      </c>
      <c r="B1876">
        <v>0</v>
      </c>
      <c r="C1876">
        <v>0</v>
      </c>
      <c r="D1876">
        <v>0</v>
      </c>
      <c r="E1876">
        <v>0</v>
      </c>
    </row>
    <row r="1877" spans="1:5" x14ac:dyDescent="0.25">
      <c r="A1877">
        <v>11255609</v>
      </c>
      <c r="B1877">
        <v>1414488</v>
      </c>
      <c r="C1877">
        <v>1</v>
      </c>
      <c r="D1877">
        <v>1</v>
      </c>
      <c r="E1877">
        <v>80</v>
      </c>
    </row>
    <row r="1878" spans="1:5" x14ac:dyDescent="0.25">
      <c r="A1878">
        <v>11255616</v>
      </c>
      <c r="B1878">
        <v>0</v>
      </c>
      <c r="C1878">
        <v>0</v>
      </c>
      <c r="D1878">
        <v>0</v>
      </c>
      <c r="E1878">
        <v>0</v>
      </c>
    </row>
    <row r="1879" spans="1:5" x14ac:dyDescent="0.25">
      <c r="A1879">
        <v>11255616</v>
      </c>
      <c r="B1879">
        <v>2052722</v>
      </c>
      <c r="C1879">
        <v>0</v>
      </c>
      <c r="D1879">
        <v>1</v>
      </c>
      <c r="E1879">
        <v>0</v>
      </c>
    </row>
    <row r="1880" spans="1:5" x14ac:dyDescent="0.25">
      <c r="A1880">
        <v>11255628</v>
      </c>
      <c r="B1880">
        <v>0</v>
      </c>
      <c r="C1880">
        <v>0</v>
      </c>
      <c r="D1880">
        <v>0</v>
      </c>
      <c r="E1880">
        <v>0</v>
      </c>
    </row>
    <row r="1881" spans="1:5" x14ac:dyDescent="0.25">
      <c r="A1881">
        <v>11255628</v>
      </c>
      <c r="B1881">
        <v>0</v>
      </c>
      <c r="C1881">
        <v>1</v>
      </c>
      <c r="D1881">
        <v>0</v>
      </c>
      <c r="E1881">
        <v>90</v>
      </c>
    </row>
    <row r="1882" spans="1:5" x14ac:dyDescent="0.25">
      <c r="A1882">
        <v>11255631</v>
      </c>
      <c r="B1882">
        <v>0</v>
      </c>
      <c r="C1882">
        <v>1</v>
      </c>
      <c r="D1882">
        <v>0</v>
      </c>
      <c r="E1882">
        <v>90</v>
      </c>
    </row>
    <row r="1883" spans="1:5" x14ac:dyDescent="0.25">
      <c r="A1883">
        <v>11255631</v>
      </c>
      <c r="B1883">
        <v>2055939</v>
      </c>
      <c r="C1883">
        <v>0</v>
      </c>
      <c r="D1883">
        <v>3</v>
      </c>
      <c r="E1883">
        <v>0</v>
      </c>
    </row>
    <row r="1884" spans="1:5" x14ac:dyDescent="0.25">
      <c r="A1884">
        <v>11256138</v>
      </c>
      <c r="B1884">
        <v>2052502</v>
      </c>
      <c r="C1884">
        <v>0</v>
      </c>
      <c r="D1884">
        <v>1</v>
      </c>
      <c r="E1884">
        <v>0</v>
      </c>
    </row>
    <row r="1885" spans="1:5" x14ac:dyDescent="0.25">
      <c r="A1885">
        <v>11256138</v>
      </c>
      <c r="B1885">
        <v>2055372</v>
      </c>
      <c r="C1885">
        <v>0</v>
      </c>
      <c r="D1885">
        <v>4</v>
      </c>
      <c r="E1885">
        <v>0</v>
      </c>
    </row>
    <row r="1886" spans="1:5" x14ac:dyDescent="0.25">
      <c r="A1886">
        <v>11256658</v>
      </c>
      <c r="B1886">
        <v>0</v>
      </c>
      <c r="C1886">
        <v>0</v>
      </c>
      <c r="D1886">
        <v>0</v>
      </c>
      <c r="E1886">
        <v>0</v>
      </c>
    </row>
    <row r="1887" spans="1:5" x14ac:dyDescent="0.25">
      <c r="A1887">
        <v>11256658</v>
      </c>
      <c r="B1887">
        <v>0</v>
      </c>
      <c r="C1887">
        <v>1</v>
      </c>
      <c r="D1887">
        <v>0</v>
      </c>
      <c r="E1887">
        <v>90</v>
      </c>
    </row>
    <row r="1888" spans="1:5" x14ac:dyDescent="0.25">
      <c r="A1888">
        <v>11256979</v>
      </c>
      <c r="B1888">
        <v>0</v>
      </c>
      <c r="C1888">
        <v>0</v>
      </c>
      <c r="D1888">
        <v>0</v>
      </c>
      <c r="E1888">
        <v>0</v>
      </c>
    </row>
    <row r="1889" spans="1:5" x14ac:dyDescent="0.25">
      <c r="A1889">
        <v>11256979</v>
      </c>
      <c r="B1889">
        <v>948105</v>
      </c>
      <c r="C1889">
        <v>0</v>
      </c>
      <c r="D1889">
        <v>1</v>
      </c>
      <c r="E1889">
        <v>0</v>
      </c>
    </row>
    <row r="1890" spans="1:5" x14ac:dyDescent="0.25">
      <c r="A1890">
        <v>11257075</v>
      </c>
      <c r="B1890">
        <v>0</v>
      </c>
      <c r="C1890">
        <v>0</v>
      </c>
      <c r="D1890">
        <v>0</v>
      </c>
      <c r="E1890">
        <v>0</v>
      </c>
    </row>
    <row r="1891" spans="1:5" x14ac:dyDescent="0.25">
      <c r="A1891">
        <v>11257075</v>
      </c>
      <c r="B1891">
        <v>0</v>
      </c>
      <c r="C1891">
        <v>1</v>
      </c>
      <c r="D1891">
        <v>0</v>
      </c>
      <c r="E1891">
        <v>90</v>
      </c>
    </row>
    <row r="1892" spans="1:5" x14ac:dyDescent="0.25">
      <c r="A1892">
        <v>11257208</v>
      </c>
      <c r="B1892">
        <v>120994</v>
      </c>
      <c r="C1892">
        <v>0</v>
      </c>
      <c r="D1892">
        <v>1</v>
      </c>
      <c r="E1892">
        <v>0</v>
      </c>
    </row>
    <row r="1893" spans="1:5" x14ac:dyDescent="0.25">
      <c r="A1893">
        <v>11257208</v>
      </c>
      <c r="B1893">
        <v>991150</v>
      </c>
      <c r="C1893">
        <v>0</v>
      </c>
      <c r="D1893">
        <v>3</v>
      </c>
      <c r="E1893">
        <v>0</v>
      </c>
    </row>
    <row r="1894" spans="1:5" x14ac:dyDescent="0.25">
      <c r="A1894">
        <v>11257429</v>
      </c>
      <c r="B1894">
        <v>0</v>
      </c>
      <c r="C1894">
        <v>0</v>
      </c>
      <c r="D1894">
        <v>0</v>
      </c>
      <c r="E1894">
        <v>0</v>
      </c>
    </row>
    <row r="1895" spans="1:5" x14ac:dyDescent="0.25">
      <c r="A1895">
        <v>11257490</v>
      </c>
      <c r="B1895">
        <v>0</v>
      </c>
      <c r="C1895">
        <v>0</v>
      </c>
      <c r="D1895">
        <v>0</v>
      </c>
      <c r="E1895">
        <v>0</v>
      </c>
    </row>
    <row r="1896" spans="1:5" x14ac:dyDescent="0.25">
      <c r="A1896">
        <v>11257490</v>
      </c>
      <c r="B1896">
        <v>2052722</v>
      </c>
      <c r="C1896">
        <v>0</v>
      </c>
      <c r="D1896">
        <v>4</v>
      </c>
      <c r="E1896">
        <v>0</v>
      </c>
    </row>
    <row r="1897" spans="1:5" x14ac:dyDescent="0.25">
      <c r="A1897">
        <v>11257545</v>
      </c>
      <c r="B1897">
        <v>0</v>
      </c>
      <c r="C1897">
        <v>0</v>
      </c>
      <c r="D1897">
        <v>0</v>
      </c>
      <c r="E1897">
        <v>0</v>
      </c>
    </row>
    <row r="1898" spans="1:5" x14ac:dyDescent="0.25">
      <c r="A1898">
        <v>11257545</v>
      </c>
      <c r="B1898">
        <v>987744</v>
      </c>
      <c r="C1898">
        <v>0</v>
      </c>
      <c r="D1898">
        <v>3</v>
      </c>
      <c r="E1898">
        <v>0</v>
      </c>
    </row>
    <row r="1899" spans="1:5" x14ac:dyDescent="0.25">
      <c r="A1899">
        <v>11257546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>
        <v>11257681</v>
      </c>
      <c r="B1900">
        <v>778704</v>
      </c>
      <c r="C1900">
        <v>0</v>
      </c>
      <c r="D1900">
        <v>3</v>
      </c>
      <c r="E1900">
        <v>0</v>
      </c>
    </row>
    <row r="1901" spans="1:5" x14ac:dyDescent="0.25">
      <c r="A1901">
        <v>11257681</v>
      </c>
      <c r="B1901">
        <v>799717</v>
      </c>
      <c r="C1901">
        <v>0</v>
      </c>
      <c r="D1901">
        <v>1</v>
      </c>
      <c r="E1901">
        <v>0</v>
      </c>
    </row>
    <row r="1902" spans="1:5" x14ac:dyDescent="0.25">
      <c r="A1902">
        <v>11257787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>
        <v>11258084</v>
      </c>
      <c r="B1903">
        <v>0</v>
      </c>
      <c r="C1903">
        <v>0</v>
      </c>
      <c r="D1903">
        <v>0</v>
      </c>
      <c r="E1903">
        <v>0</v>
      </c>
    </row>
    <row r="1904" spans="1:5" x14ac:dyDescent="0.25">
      <c r="A1904">
        <v>11258084</v>
      </c>
      <c r="B1904">
        <v>0</v>
      </c>
      <c r="C1904">
        <v>1</v>
      </c>
      <c r="D1904">
        <v>0</v>
      </c>
      <c r="E1904">
        <v>90</v>
      </c>
    </row>
    <row r="1905" spans="1:5" x14ac:dyDescent="0.25">
      <c r="A1905">
        <v>11258090</v>
      </c>
      <c r="B1905">
        <v>121578</v>
      </c>
      <c r="C1905">
        <v>0</v>
      </c>
      <c r="D1905">
        <v>1</v>
      </c>
      <c r="E1905">
        <v>0</v>
      </c>
    </row>
    <row r="1906" spans="1:5" x14ac:dyDescent="0.25">
      <c r="A1906">
        <v>11258090</v>
      </c>
      <c r="B1906">
        <v>1333766</v>
      </c>
      <c r="C1906">
        <v>0</v>
      </c>
      <c r="D1906">
        <v>1</v>
      </c>
      <c r="E1906">
        <v>0</v>
      </c>
    </row>
    <row r="1907" spans="1:5" x14ac:dyDescent="0.25">
      <c r="A1907">
        <v>11258099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>
        <v>11258099</v>
      </c>
      <c r="B1908">
        <v>151409</v>
      </c>
      <c r="C1908">
        <v>0</v>
      </c>
      <c r="D1908">
        <v>1</v>
      </c>
      <c r="E1908">
        <v>0</v>
      </c>
    </row>
    <row r="1909" spans="1:5" x14ac:dyDescent="0.25">
      <c r="A1909">
        <v>11258134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>
        <v>11258134</v>
      </c>
      <c r="B1910">
        <v>120994</v>
      </c>
      <c r="C1910">
        <v>1</v>
      </c>
      <c r="D1910">
        <v>2</v>
      </c>
      <c r="E1910">
        <v>90</v>
      </c>
    </row>
    <row r="1911" spans="1:5" x14ac:dyDescent="0.25">
      <c r="A1911">
        <v>11258137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>
        <v>11258137</v>
      </c>
      <c r="B1912">
        <v>71272</v>
      </c>
      <c r="C1912">
        <v>0</v>
      </c>
      <c r="D1912">
        <v>1</v>
      </c>
      <c r="E1912">
        <v>0</v>
      </c>
    </row>
    <row r="1913" spans="1:5" x14ac:dyDescent="0.25">
      <c r="A1913">
        <v>11258178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>
        <v>11258178</v>
      </c>
      <c r="B1914">
        <v>1333784</v>
      </c>
      <c r="C1914">
        <v>0</v>
      </c>
      <c r="D1914">
        <v>3</v>
      </c>
      <c r="E1914">
        <v>0</v>
      </c>
    </row>
    <row r="1915" spans="1:5" x14ac:dyDescent="0.25">
      <c r="A1915">
        <v>11258492</v>
      </c>
      <c r="B1915">
        <v>120994</v>
      </c>
      <c r="C1915">
        <v>0</v>
      </c>
      <c r="D1915">
        <v>2</v>
      </c>
      <c r="E1915">
        <v>0</v>
      </c>
    </row>
    <row r="1916" spans="1:5" x14ac:dyDescent="0.25">
      <c r="A1916">
        <v>11258492</v>
      </c>
      <c r="B1916">
        <v>519683</v>
      </c>
      <c r="C1916">
        <v>0</v>
      </c>
      <c r="D1916">
        <v>1</v>
      </c>
      <c r="E1916">
        <v>0</v>
      </c>
    </row>
    <row r="1917" spans="1:5" x14ac:dyDescent="0.25">
      <c r="A1917">
        <v>11258581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>
        <v>11258582</v>
      </c>
      <c r="B1918">
        <v>0</v>
      </c>
      <c r="C1918">
        <v>1</v>
      </c>
      <c r="D1918">
        <v>0</v>
      </c>
      <c r="E1918">
        <v>90</v>
      </c>
    </row>
    <row r="1919" spans="1:5" x14ac:dyDescent="0.25">
      <c r="A1919">
        <v>11258582</v>
      </c>
      <c r="B1919">
        <v>2053402</v>
      </c>
      <c r="C1919">
        <v>0</v>
      </c>
      <c r="D1919">
        <v>2</v>
      </c>
      <c r="E1919">
        <v>0</v>
      </c>
    </row>
    <row r="1920" spans="1:5" x14ac:dyDescent="0.25">
      <c r="A1920">
        <v>11258584</v>
      </c>
      <c r="B1920">
        <v>0</v>
      </c>
      <c r="C1920">
        <v>0</v>
      </c>
      <c r="D1920">
        <v>0</v>
      </c>
      <c r="E1920">
        <v>0</v>
      </c>
    </row>
    <row r="1921" spans="1:5" x14ac:dyDescent="0.25">
      <c r="A1921">
        <v>11258584</v>
      </c>
      <c r="B1921">
        <v>1583470</v>
      </c>
      <c r="C1921">
        <v>0</v>
      </c>
      <c r="D1921">
        <v>3</v>
      </c>
      <c r="E1921">
        <v>0</v>
      </c>
    </row>
    <row r="1922" spans="1:5" x14ac:dyDescent="0.25">
      <c r="A1922">
        <v>11258596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>
        <v>11258596</v>
      </c>
      <c r="B1923">
        <v>2054934</v>
      </c>
      <c r="C1923">
        <v>0</v>
      </c>
      <c r="D1923">
        <v>2</v>
      </c>
      <c r="E1923">
        <v>0</v>
      </c>
    </row>
    <row r="1924" spans="1:5" x14ac:dyDescent="0.25">
      <c r="A1924">
        <v>11258597</v>
      </c>
      <c r="B1924">
        <v>121578</v>
      </c>
      <c r="C1924">
        <v>0</v>
      </c>
      <c r="D1924">
        <v>1</v>
      </c>
      <c r="E1924">
        <v>0</v>
      </c>
    </row>
    <row r="1925" spans="1:5" x14ac:dyDescent="0.25">
      <c r="A1925">
        <v>11258597</v>
      </c>
      <c r="B1925">
        <v>1414533</v>
      </c>
      <c r="C1925">
        <v>0</v>
      </c>
      <c r="D1925">
        <v>3</v>
      </c>
      <c r="E1925">
        <v>0</v>
      </c>
    </row>
    <row r="1926" spans="1:5" x14ac:dyDescent="0.25">
      <c r="A1926">
        <v>11258598</v>
      </c>
      <c r="B1926">
        <v>71272</v>
      </c>
      <c r="C1926">
        <v>0</v>
      </c>
      <c r="D1926">
        <v>1</v>
      </c>
      <c r="E1926">
        <v>0</v>
      </c>
    </row>
    <row r="1927" spans="1:5" x14ac:dyDescent="0.25">
      <c r="A1927">
        <v>11258598</v>
      </c>
      <c r="B1927">
        <v>987759</v>
      </c>
      <c r="C1927">
        <v>0</v>
      </c>
      <c r="D1927">
        <v>4</v>
      </c>
      <c r="E1927">
        <v>0</v>
      </c>
    </row>
    <row r="1928" spans="1:5" x14ac:dyDescent="0.25">
      <c r="A1928">
        <v>11258599</v>
      </c>
      <c r="B1928">
        <v>121578</v>
      </c>
      <c r="C1928">
        <v>0</v>
      </c>
      <c r="D1928">
        <v>5</v>
      </c>
      <c r="E1928">
        <v>0</v>
      </c>
    </row>
    <row r="1929" spans="1:5" x14ac:dyDescent="0.25">
      <c r="A1929">
        <v>11258599</v>
      </c>
      <c r="B1929">
        <v>2044241</v>
      </c>
      <c r="C1929">
        <v>0</v>
      </c>
      <c r="D1929">
        <v>2</v>
      </c>
      <c r="E1929">
        <v>0</v>
      </c>
    </row>
    <row r="1930" spans="1:5" x14ac:dyDescent="0.25">
      <c r="A1930">
        <v>11258600</v>
      </c>
      <c r="B1930">
        <v>0</v>
      </c>
      <c r="C1930">
        <v>0</v>
      </c>
      <c r="D1930">
        <v>0</v>
      </c>
      <c r="E1930">
        <v>0</v>
      </c>
    </row>
    <row r="1931" spans="1:5" x14ac:dyDescent="0.25">
      <c r="A1931">
        <v>11258600</v>
      </c>
      <c r="B1931">
        <v>987759</v>
      </c>
      <c r="C1931">
        <v>0</v>
      </c>
      <c r="D1931">
        <v>2</v>
      </c>
      <c r="E1931">
        <v>0</v>
      </c>
    </row>
    <row r="1932" spans="1:5" x14ac:dyDescent="0.25">
      <c r="A1932">
        <v>11258604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>
        <v>11258604</v>
      </c>
      <c r="B1933">
        <v>1583470</v>
      </c>
      <c r="C1933">
        <v>0</v>
      </c>
      <c r="D1933">
        <v>1</v>
      </c>
      <c r="E1933">
        <v>0</v>
      </c>
    </row>
    <row r="1934" spans="1:5" x14ac:dyDescent="0.25">
      <c r="A1934">
        <v>11258606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>
        <v>11258606</v>
      </c>
      <c r="B1935">
        <v>988708</v>
      </c>
      <c r="C1935">
        <v>0</v>
      </c>
      <c r="D1935">
        <v>1</v>
      </c>
      <c r="E1935">
        <v>0</v>
      </c>
    </row>
    <row r="1936" spans="1:5" x14ac:dyDescent="0.25">
      <c r="A1936">
        <v>11258616</v>
      </c>
      <c r="B1936">
        <v>0</v>
      </c>
      <c r="C1936">
        <v>0</v>
      </c>
      <c r="D1936">
        <v>0</v>
      </c>
      <c r="E1936">
        <v>0</v>
      </c>
    </row>
    <row r="1937" spans="1:5" x14ac:dyDescent="0.25">
      <c r="A1937">
        <v>11258616</v>
      </c>
      <c r="B1937">
        <v>793536</v>
      </c>
      <c r="C1937">
        <v>0</v>
      </c>
      <c r="D1937">
        <v>2</v>
      </c>
      <c r="E1937">
        <v>0</v>
      </c>
    </row>
    <row r="1938" spans="1:5" x14ac:dyDescent="0.25">
      <c r="A1938">
        <v>11258621</v>
      </c>
      <c r="B1938">
        <v>987759</v>
      </c>
      <c r="C1938">
        <v>0</v>
      </c>
      <c r="D1938">
        <v>2</v>
      </c>
      <c r="E1938">
        <v>0</v>
      </c>
    </row>
    <row r="1939" spans="1:5" x14ac:dyDescent="0.25">
      <c r="A1939">
        <v>11258621</v>
      </c>
      <c r="B1939">
        <v>1601680</v>
      </c>
      <c r="C1939">
        <v>0</v>
      </c>
      <c r="D1939">
        <v>3</v>
      </c>
      <c r="E1939">
        <v>0</v>
      </c>
    </row>
    <row r="1940" spans="1:5" x14ac:dyDescent="0.25">
      <c r="A1940">
        <v>11258670</v>
      </c>
      <c r="B1940">
        <v>1436408</v>
      </c>
      <c r="C1940">
        <v>0</v>
      </c>
      <c r="D1940">
        <v>2</v>
      </c>
      <c r="E1940">
        <v>0</v>
      </c>
    </row>
    <row r="1941" spans="1:5" x14ac:dyDescent="0.25">
      <c r="A1941">
        <v>11258670</v>
      </c>
      <c r="B1941">
        <v>2053402</v>
      </c>
      <c r="C1941">
        <v>0</v>
      </c>
      <c r="D1941">
        <v>1</v>
      </c>
      <c r="E1941">
        <v>0</v>
      </c>
    </row>
    <row r="1942" spans="1:5" x14ac:dyDescent="0.25">
      <c r="A1942">
        <v>11258681</v>
      </c>
      <c r="B1942">
        <v>121578</v>
      </c>
      <c r="C1942">
        <v>0</v>
      </c>
      <c r="D1942">
        <v>3</v>
      </c>
      <c r="E1942">
        <v>0</v>
      </c>
    </row>
    <row r="1943" spans="1:5" x14ac:dyDescent="0.25">
      <c r="A1943">
        <v>11258681</v>
      </c>
      <c r="B1943">
        <v>490468</v>
      </c>
      <c r="C1943">
        <v>0</v>
      </c>
      <c r="D1943">
        <v>3</v>
      </c>
      <c r="E1943">
        <v>0</v>
      </c>
    </row>
    <row r="1944" spans="1:5" x14ac:dyDescent="0.25">
      <c r="A1944">
        <v>11258713</v>
      </c>
      <c r="B1944">
        <v>121578</v>
      </c>
      <c r="C1944">
        <v>0</v>
      </c>
      <c r="D1944">
        <v>1</v>
      </c>
      <c r="E1944">
        <v>0</v>
      </c>
    </row>
    <row r="1945" spans="1:5" x14ac:dyDescent="0.25">
      <c r="A1945">
        <v>11258713</v>
      </c>
      <c r="B1945">
        <v>2056315</v>
      </c>
      <c r="C1945">
        <v>0</v>
      </c>
      <c r="D1945">
        <v>3</v>
      </c>
      <c r="E1945">
        <v>0</v>
      </c>
    </row>
    <row r="1946" spans="1:5" x14ac:dyDescent="0.25">
      <c r="A1946">
        <v>11258729</v>
      </c>
      <c r="B1946">
        <v>0</v>
      </c>
      <c r="C1946">
        <v>2</v>
      </c>
      <c r="D1946">
        <v>0</v>
      </c>
      <c r="E1946">
        <v>90</v>
      </c>
    </row>
    <row r="1947" spans="1:5" x14ac:dyDescent="0.25">
      <c r="A1947">
        <v>11258729</v>
      </c>
      <c r="B1947">
        <v>987759</v>
      </c>
      <c r="C1947">
        <v>0</v>
      </c>
      <c r="D1947">
        <v>1</v>
      </c>
      <c r="E1947">
        <v>0</v>
      </c>
    </row>
    <row r="1948" spans="1:5" x14ac:dyDescent="0.25">
      <c r="A1948">
        <v>11258731</v>
      </c>
      <c r="B1948">
        <v>0</v>
      </c>
      <c r="C1948">
        <v>0</v>
      </c>
      <c r="D1948">
        <v>0</v>
      </c>
      <c r="E1948">
        <v>0</v>
      </c>
    </row>
    <row r="1949" spans="1:5" x14ac:dyDescent="0.25">
      <c r="A1949">
        <v>11258731</v>
      </c>
      <c r="B1949">
        <v>121578</v>
      </c>
      <c r="C1949">
        <v>0</v>
      </c>
      <c r="D1949">
        <v>4</v>
      </c>
      <c r="E1949">
        <v>0</v>
      </c>
    </row>
    <row r="1950" spans="1:5" x14ac:dyDescent="0.25">
      <c r="A1950">
        <v>11258735</v>
      </c>
      <c r="B1950">
        <v>0</v>
      </c>
      <c r="C1950">
        <v>2</v>
      </c>
      <c r="D1950">
        <v>0</v>
      </c>
      <c r="E1950">
        <v>90</v>
      </c>
    </row>
    <row r="1951" spans="1:5" x14ac:dyDescent="0.25">
      <c r="A1951">
        <v>11258735</v>
      </c>
      <c r="B1951">
        <v>987759</v>
      </c>
      <c r="C1951">
        <v>0</v>
      </c>
      <c r="D1951">
        <v>2</v>
      </c>
      <c r="E1951">
        <v>0</v>
      </c>
    </row>
    <row r="1952" spans="1:5" x14ac:dyDescent="0.25">
      <c r="A1952">
        <v>11258741</v>
      </c>
      <c r="B1952">
        <v>987759</v>
      </c>
      <c r="C1952">
        <v>0</v>
      </c>
      <c r="D1952">
        <v>4</v>
      </c>
      <c r="E1952">
        <v>0</v>
      </c>
    </row>
    <row r="1953" spans="1:5" x14ac:dyDescent="0.25">
      <c r="A1953">
        <v>11258741</v>
      </c>
      <c r="B1953">
        <v>1902767</v>
      </c>
      <c r="C1953">
        <v>1</v>
      </c>
      <c r="D1953">
        <v>2</v>
      </c>
      <c r="E1953">
        <v>90</v>
      </c>
    </row>
    <row r="1954" spans="1:5" x14ac:dyDescent="0.25">
      <c r="A1954">
        <v>11258764</v>
      </c>
      <c r="B1954">
        <v>0</v>
      </c>
      <c r="C1954">
        <v>0</v>
      </c>
      <c r="D1954">
        <v>0</v>
      </c>
      <c r="E1954">
        <v>0</v>
      </c>
    </row>
    <row r="1955" spans="1:5" x14ac:dyDescent="0.25">
      <c r="A1955">
        <v>11258764</v>
      </c>
      <c r="B1955">
        <v>0</v>
      </c>
      <c r="C1955">
        <v>1</v>
      </c>
      <c r="D1955">
        <v>0</v>
      </c>
      <c r="E1955">
        <v>90</v>
      </c>
    </row>
    <row r="1956" spans="1:5" x14ac:dyDescent="0.25">
      <c r="A1956">
        <v>11258773</v>
      </c>
      <c r="B1956">
        <v>987759</v>
      </c>
      <c r="C1956">
        <v>0</v>
      </c>
      <c r="D1956">
        <v>1</v>
      </c>
      <c r="E1956">
        <v>0</v>
      </c>
    </row>
    <row r="1957" spans="1:5" x14ac:dyDescent="0.25">
      <c r="A1957">
        <v>11258773</v>
      </c>
      <c r="B1957">
        <v>1902767</v>
      </c>
      <c r="C1957">
        <v>1</v>
      </c>
      <c r="D1957">
        <v>1</v>
      </c>
      <c r="E1957">
        <v>90</v>
      </c>
    </row>
    <row r="1958" spans="1:5" x14ac:dyDescent="0.25">
      <c r="A1958">
        <v>11258846</v>
      </c>
      <c r="B1958">
        <v>0</v>
      </c>
      <c r="C1958">
        <v>0</v>
      </c>
      <c r="D1958">
        <v>0</v>
      </c>
      <c r="E1958">
        <v>0</v>
      </c>
    </row>
    <row r="1959" spans="1:5" x14ac:dyDescent="0.25">
      <c r="A1959">
        <v>11258846</v>
      </c>
      <c r="B1959">
        <v>1414488</v>
      </c>
      <c r="C1959">
        <v>1</v>
      </c>
      <c r="D1959">
        <v>1</v>
      </c>
      <c r="E1959">
        <v>90</v>
      </c>
    </row>
    <row r="1960" spans="1:5" x14ac:dyDescent="0.25">
      <c r="A1960">
        <v>11258847</v>
      </c>
      <c r="B1960">
        <v>2052502</v>
      </c>
      <c r="C1960">
        <v>0</v>
      </c>
      <c r="D1960">
        <v>1</v>
      </c>
      <c r="E1960">
        <v>0</v>
      </c>
    </row>
    <row r="1961" spans="1:5" x14ac:dyDescent="0.25">
      <c r="A1961">
        <v>11258847</v>
      </c>
      <c r="B1961">
        <v>2053402</v>
      </c>
      <c r="C1961">
        <v>0</v>
      </c>
      <c r="D1961">
        <v>2</v>
      </c>
      <c r="E1961">
        <v>0</v>
      </c>
    </row>
    <row r="1962" spans="1:5" x14ac:dyDescent="0.25">
      <c r="A1962">
        <v>11258860</v>
      </c>
      <c r="B1962">
        <v>438610</v>
      </c>
      <c r="C1962">
        <v>0</v>
      </c>
      <c r="D1962">
        <v>1</v>
      </c>
      <c r="E1962">
        <v>0</v>
      </c>
    </row>
    <row r="1963" spans="1:5" x14ac:dyDescent="0.25">
      <c r="A1963">
        <v>11258860</v>
      </c>
      <c r="B1963">
        <v>987759</v>
      </c>
      <c r="C1963">
        <v>0</v>
      </c>
      <c r="D1963">
        <v>1</v>
      </c>
      <c r="E1963">
        <v>0</v>
      </c>
    </row>
    <row r="1964" spans="1:5" x14ac:dyDescent="0.25">
      <c r="A1964">
        <v>11258862</v>
      </c>
      <c r="B1964">
        <v>0</v>
      </c>
      <c r="C1964">
        <v>0</v>
      </c>
      <c r="D1964">
        <v>0</v>
      </c>
      <c r="E1964">
        <v>0</v>
      </c>
    </row>
    <row r="1965" spans="1:5" x14ac:dyDescent="0.25">
      <c r="A1965">
        <v>11258862</v>
      </c>
      <c r="B1965">
        <v>987759</v>
      </c>
      <c r="C1965">
        <v>0</v>
      </c>
      <c r="D1965">
        <v>2</v>
      </c>
      <c r="E1965">
        <v>0</v>
      </c>
    </row>
    <row r="1966" spans="1:5" x14ac:dyDescent="0.25">
      <c r="A1966">
        <v>11259116</v>
      </c>
      <c r="B1966">
        <v>0</v>
      </c>
      <c r="C1966">
        <v>0</v>
      </c>
      <c r="D1966">
        <v>0</v>
      </c>
      <c r="E1966">
        <v>0</v>
      </c>
    </row>
    <row r="1967" spans="1:5" x14ac:dyDescent="0.25">
      <c r="A1967">
        <v>11259116</v>
      </c>
      <c r="B1967">
        <v>1902767</v>
      </c>
      <c r="C1967">
        <v>1</v>
      </c>
      <c r="D1967">
        <v>4</v>
      </c>
      <c r="E1967">
        <v>70</v>
      </c>
    </row>
    <row r="1968" spans="1:5" x14ac:dyDescent="0.25">
      <c r="A1968">
        <v>11259170</v>
      </c>
      <c r="B1968">
        <v>0</v>
      </c>
      <c r="C1968">
        <v>0</v>
      </c>
      <c r="D1968">
        <v>0</v>
      </c>
      <c r="E1968">
        <v>0</v>
      </c>
    </row>
    <row r="1969" spans="1:5" x14ac:dyDescent="0.25">
      <c r="A1969">
        <v>11259170</v>
      </c>
      <c r="B1969">
        <v>710578</v>
      </c>
      <c r="C1969">
        <v>0</v>
      </c>
      <c r="D1969">
        <v>4</v>
      </c>
      <c r="E1969">
        <v>0</v>
      </c>
    </row>
    <row r="1970" spans="1:5" x14ac:dyDescent="0.25">
      <c r="A1970">
        <v>11259423</v>
      </c>
      <c r="B1970">
        <v>0</v>
      </c>
      <c r="C1970">
        <v>0</v>
      </c>
      <c r="D1970">
        <v>0</v>
      </c>
      <c r="E1970">
        <v>0</v>
      </c>
    </row>
    <row r="1971" spans="1:5" x14ac:dyDescent="0.25">
      <c r="A1971">
        <v>11259423</v>
      </c>
      <c r="B1971">
        <v>1902767</v>
      </c>
      <c r="C1971">
        <v>1</v>
      </c>
      <c r="D1971">
        <v>2</v>
      </c>
      <c r="E1971">
        <v>70</v>
      </c>
    </row>
    <row r="1972" spans="1:5" x14ac:dyDescent="0.25">
      <c r="A1972">
        <v>11259454</v>
      </c>
      <c r="B1972">
        <v>0</v>
      </c>
      <c r="C1972">
        <v>0</v>
      </c>
      <c r="D1972">
        <v>0</v>
      </c>
      <c r="E1972">
        <v>0</v>
      </c>
    </row>
    <row r="1973" spans="1:5" x14ac:dyDescent="0.25">
      <c r="A1973">
        <v>11259454</v>
      </c>
      <c r="B1973">
        <v>1902767</v>
      </c>
      <c r="C1973">
        <v>1</v>
      </c>
      <c r="D1973">
        <v>1</v>
      </c>
      <c r="E1973">
        <v>70</v>
      </c>
    </row>
    <row r="1974" spans="1:5" x14ac:dyDescent="0.25">
      <c r="A1974">
        <v>11259496</v>
      </c>
      <c r="B1974">
        <v>0</v>
      </c>
      <c r="C1974">
        <v>0</v>
      </c>
      <c r="D1974">
        <v>0</v>
      </c>
      <c r="E1974">
        <v>0</v>
      </c>
    </row>
    <row r="1975" spans="1:5" x14ac:dyDescent="0.25">
      <c r="A1975">
        <v>11259496</v>
      </c>
      <c r="B1975">
        <v>1902767</v>
      </c>
      <c r="C1975">
        <v>1</v>
      </c>
      <c r="D1975">
        <v>1</v>
      </c>
      <c r="E1975">
        <v>90</v>
      </c>
    </row>
    <row r="1976" spans="1:5" x14ac:dyDescent="0.25">
      <c r="A1976">
        <v>11259518</v>
      </c>
      <c r="B1976">
        <v>0</v>
      </c>
      <c r="C1976">
        <v>0</v>
      </c>
      <c r="D1976">
        <v>0</v>
      </c>
      <c r="E1976">
        <v>0</v>
      </c>
    </row>
    <row r="1977" spans="1:5" x14ac:dyDescent="0.25">
      <c r="A1977">
        <v>11259518</v>
      </c>
      <c r="B1977">
        <v>2052502</v>
      </c>
      <c r="C1977">
        <v>0</v>
      </c>
      <c r="D1977">
        <v>1</v>
      </c>
      <c r="E1977">
        <v>0</v>
      </c>
    </row>
    <row r="1978" spans="1:5" x14ac:dyDescent="0.25">
      <c r="A1978">
        <v>11260326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>
        <v>11260326</v>
      </c>
      <c r="B1979">
        <v>1414488</v>
      </c>
      <c r="C1979">
        <v>1</v>
      </c>
      <c r="D1979">
        <v>1</v>
      </c>
      <c r="E1979">
        <v>80</v>
      </c>
    </row>
    <row r="1980" spans="1:5" x14ac:dyDescent="0.25">
      <c r="A1980">
        <v>11260761</v>
      </c>
      <c r="B1980">
        <v>0</v>
      </c>
      <c r="C1980">
        <v>0</v>
      </c>
      <c r="D1980">
        <v>0</v>
      </c>
      <c r="E1980">
        <v>0</v>
      </c>
    </row>
    <row r="1981" spans="1:5" x14ac:dyDescent="0.25">
      <c r="A1981">
        <v>11260761</v>
      </c>
      <c r="B1981">
        <v>71272</v>
      </c>
      <c r="C1981">
        <v>0</v>
      </c>
      <c r="D1981">
        <v>4</v>
      </c>
      <c r="E1981">
        <v>0</v>
      </c>
    </row>
    <row r="1982" spans="1:5" x14ac:dyDescent="0.25">
      <c r="A1982">
        <v>11260767</v>
      </c>
      <c r="B1982">
        <v>71272</v>
      </c>
      <c r="C1982">
        <v>0</v>
      </c>
      <c r="D1982">
        <v>4</v>
      </c>
      <c r="E1982">
        <v>0</v>
      </c>
    </row>
    <row r="1983" spans="1:5" x14ac:dyDescent="0.25">
      <c r="A1983">
        <v>11260767</v>
      </c>
      <c r="B1983">
        <v>2013262</v>
      </c>
      <c r="C1983">
        <v>0</v>
      </c>
      <c r="D1983">
        <v>4</v>
      </c>
      <c r="E1983">
        <v>0</v>
      </c>
    </row>
    <row r="1984" spans="1:5" x14ac:dyDescent="0.25">
      <c r="A1984">
        <v>11260797</v>
      </c>
      <c r="B1984">
        <v>0</v>
      </c>
      <c r="C1984">
        <v>0</v>
      </c>
      <c r="D1984">
        <v>0</v>
      </c>
      <c r="E1984">
        <v>0</v>
      </c>
    </row>
    <row r="1985" spans="1:5" x14ac:dyDescent="0.25">
      <c r="A1985">
        <v>11260797</v>
      </c>
      <c r="B1985">
        <v>1414488</v>
      </c>
      <c r="C1985">
        <v>1</v>
      </c>
      <c r="D1985">
        <v>2</v>
      </c>
      <c r="E1985">
        <v>80</v>
      </c>
    </row>
    <row r="1986" spans="1:5" x14ac:dyDescent="0.25">
      <c r="A1986">
        <v>11260802</v>
      </c>
      <c r="B1986">
        <v>71272</v>
      </c>
      <c r="C1986">
        <v>0</v>
      </c>
      <c r="D1986">
        <v>2</v>
      </c>
      <c r="E1986">
        <v>0</v>
      </c>
    </row>
    <row r="1987" spans="1:5" x14ac:dyDescent="0.25">
      <c r="A1987">
        <v>11260802</v>
      </c>
      <c r="B1987">
        <v>121578</v>
      </c>
      <c r="C1987">
        <v>0</v>
      </c>
      <c r="D1987">
        <v>1</v>
      </c>
      <c r="E1987">
        <v>0</v>
      </c>
    </row>
    <row r="1988" spans="1:5" x14ac:dyDescent="0.25">
      <c r="A1988">
        <v>11260804</v>
      </c>
      <c r="B1988">
        <v>0</v>
      </c>
      <c r="C1988">
        <v>0</v>
      </c>
      <c r="D1988">
        <v>0</v>
      </c>
      <c r="E1988">
        <v>0</v>
      </c>
    </row>
    <row r="1989" spans="1:5" x14ac:dyDescent="0.25">
      <c r="A1989">
        <v>11260804</v>
      </c>
      <c r="B1989">
        <v>0</v>
      </c>
      <c r="C1989">
        <v>1</v>
      </c>
      <c r="D1989">
        <v>0</v>
      </c>
      <c r="E1989">
        <v>90</v>
      </c>
    </row>
    <row r="1990" spans="1:5" x14ac:dyDescent="0.25">
      <c r="A1990">
        <v>11260813</v>
      </c>
      <c r="B1990">
        <v>71272</v>
      </c>
      <c r="C1990">
        <v>0</v>
      </c>
      <c r="D1990">
        <v>3</v>
      </c>
      <c r="E1990">
        <v>0</v>
      </c>
    </row>
    <row r="1991" spans="1:5" x14ac:dyDescent="0.25">
      <c r="A1991">
        <v>11260813</v>
      </c>
      <c r="B1991">
        <v>987759</v>
      </c>
      <c r="C1991">
        <v>0</v>
      </c>
      <c r="D1991">
        <v>1</v>
      </c>
      <c r="E1991">
        <v>0</v>
      </c>
    </row>
    <row r="1992" spans="1:5" x14ac:dyDescent="0.25">
      <c r="A1992">
        <v>11260814</v>
      </c>
      <c r="B1992">
        <v>0</v>
      </c>
      <c r="C1992">
        <v>0</v>
      </c>
      <c r="D1992">
        <v>0</v>
      </c>
      <c r="E1992">
        <v>0</v>
      </c>
    </row>
    <row r="1993" spans="1:5" x14ac:dyDescent="0.25">
      <c r="A1993">
        <v>11260814</v>
      </c>
      <c r="B1993">
        <v>0</v>
      </c>
      <c r="C1993">
        <v>1</v>
      </c>
      <c r="D1993">
        <v>0</v>
      </c>
      <c r="E1993">
        <v>90</v>
      </c>
    </row>
    <row r="1994" spans="1:5" x14ac:dyDescent="0.25">
      <c r="A1994">
        <v>11260824</v>
      </c>
      <c r="B1994">
        <v>2052500</v>
      </c>
      <c r="C1994">
        <v>3</v>
      </c>
      <c r="D1994">
        <v>1</v>
      </c>
      <c r="E1994">
        <v>90</v>
      </c>
    </row>
    <row r="1995" spans="1:5" x14ac:dyDescent="0.25">
      <c r="A1995">
        <v>11260824</v>
      </c>
      <c r="B1995">
        <v>2053402</v>
      </c>
      <c r="C1995">
        <v>0</v>
      </c>
      <c r="D1995">
        <v>1</v>
      </c>
      <c r="E1995">
        <v>0</v>
      </c>
    </row>
    <row r="1996" spans="1:5" x14ac:dyDescent="0.25">
      <c r="A1996">
        <v>11260838</v>
      </c>
      <c r="B1996">
        <v>0</v>
      </c>
      <c r="C1996">
        <v>0</v>
      </c>
      <c r="D1996">
        <v>0</v>
      </c>
      <c r="E1996">
        <v>0</v>
      </c>
    </row>
    <row r="1997" spans="1:5" x14ac:dyDescent="0.25">
      <c r="A1997">
        <v>11260838</v>
      </c>
      <c r="B1997">
        <v>2056854</v>
      </c>
      <c r="C1997">
        <v>0</v>
      </c>
      <c r="D1997">
        <v>2</v>
      </c>
      <c r="E1997">
        <v>0</v>
      </c>
    </row>
    <row r="1998" spans="1:5" x14ac:dyDescent="0.25">
      <c r="A1998">
        <v>11260858</v>
      </c>
      <c r="B1998">
        <v>0</v>
      </c>
      <c r="C1998">
        <v>0</v>
      </c>
      <c r="D1998">
        <v>0</v>
      </c>
      <c r="E1998">
        <v>0</v>
      </c>
    </row>
    <row r="1999" spans="1:5" x14ac:dyDescent="0.25">
      <c r="A1999">
        <v>11260858</v>
      </c>
      <c r="B1999">
        <v>1456633</v>
      </c>
      <c r="C1999">
        <v>1</v>
      </c>
      <c r="D1999">
        <v>3</v>
      </c>
      <c r="E1999">
        <v>90</v>
      </c>
    </row>
    <row r="2000" spans="1:5" x14ac:dyDescent="0.25">
      <c r="A2000">
        <v>11260861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>
        <v>11260861</v>
      </c>
      <c r="B2001">
        <v>121578</v>
      </c>
      <c r="C2001">
        <v>0</v>
      </c>
      <c r="D2001">
        <v>2</v>
      </c>
      <c r="E2001">
        <v>0</v>
      </c>
    </row>
    <row r="2002" spans="1:5" x14ac:dyDescent="0.25">
      <c r="A2002">
        <v>11260862</v>
      </c>
      <c r="B2002">
        <v>121578</v>
      </c>
      <c r="C2002">
        <v>0</v>
      </c>
      <c r="D2002">
        <v>1</v>
      </c>
      <c r="E2002">
        <v>0</v>
      </c>
    </row>
    <row r="2003" spans="1:5" x14ac:dyDescent="0.25">
      <c r="A2003">
        <v>11260862</v>
      </c>
      <c r="B2003">
        <v>438610</v>
      </c>
      <c r="C2003">
        <v>0</v>
      </c>
      <c r="D2003">
        <v>1</v>
      </c>
      <c r="E2003">
        <v>0</v>
      </c>
    </row>
    <row r="2004" spans="1:5" x14ac:dyDescent="0.25">
      <c r="A2004">
        <v>11260863</v>
      </c>
      <c r="B2004">
        <v>0</v>
      </c>
      <c r="C2004">
        <v>1</v>
      </c>
      <c r="D2004">
        <v>0</v>
      </c>
      <c r="E2004">
        <v>90</v>
      </c>
    </row>
    <row r="2005" spans="1:5" x14ac:dyDescent="0.25">
      <c r="A2005">
        <v>11260863</v>
      </c>
      <c r="B2005">
        <v>121578</v>
      </c>
      <c r="C2005">
        <v>0</v>
      </c>
      <c r="D2005">
        <v>3</v>
      </c>
      <c r="E2005">
        <v>0</v>
      </c>
    </row>
    <row r="2006" spans="1:5" x14ac:dyDescent="0.25">
      <c r="A2006">
        <v>11260881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>
        <v>11260881</v>
      </c>
      <c r="B2007">
        <v>987759</v>
      </c>
      <c r="C2007">
        <v>0</v>
      </c>
      <c r="D2007">
        <v>1</v>
      </c>
      <c r="E2007">
        <v>0</v>
      </c>
    </row>
    <row r="2008" spans="1:5" x14ac:dyDescent="0.25">
      <c r="A2008">
        <v>11260888</v>
      </c>
      <c r="B2008">
        <v>0</v>
      </c>
      <c r="C2008">
        <v>0</v>
      </c>
      <c r="D2008">
        <v>0</v>
      </c>
      <c r="E2008">
        <v>0</v>
      </c>
    </row>
    <row r="2009" spans="1:5" x14ac:dyDescent="0.25">
      <c r="A2009">
        <v>11260888</v>
      </c>
      <c r="B2009">
        <v>987759</v>
      </c>
      <c r="C2009">
        <v>0</v>
      </c>
      <c r="D2009">
        <v>3</v>
      </c>
      <c r="E2009">
        <v>0</v>
      </c>
    </row>
    <row r="2010" spans="1:5" x14ac:dyDescent="0.25">
      <c r="A2010">
        <v>11260889</v>
      </c>
      <c r="B2010">
        <v>0</v>
      </c>
      <c r="C2010">
        <v>1</v>
      </c>
      <c r="D2010">
        <v>0</v>
      </c>
      <c r="E2010">
        <v>90</v>
      </c>
    </row>
    <row r="2011" spans="1:5" x14ac:dyDescent="0.25">
      <c r="A2011">
        <v>11260889</v>
      </c>
      <c r="B2011">
        <v>121578</v>
      </c>
      <c r="C2011">
        <v>0</v>
      </c>
      <c r="D2011">
        <v>4</v>
      </c>
      <c r="E2011">
        <v>0</v>
      </c>
    </row>
    <row r="2012" spans="1:5" x14ac:dyDescent="0.25">
      <c r="A2012">
        <v>11260895</v>
      </c>
      <c r="B2012">
        <v>0</v>
      </c>
      <c r="C2012">
        <v>0</v>
      </c>
      <c r="D2012">
        <v>0</v>
      </c>
      <c r="E2012">
        <v>0</v>
      </c>
    </row>
    <row r="2013" spans="1:5" x14ac:dyDescent="0.25">
      <c r="A2013">
        <v>11260895</v>
      </c>
      <c r="B2013">
        <v>988708</v>
      </c>
      <c r="C2013">
        <v>0</v>
      </c>
      <c r="D2013">
        <v>3</v>
      </c>
      <c r="E2013">
        <v>0</v>
      </c>
    </row>
    <row r="2014" spans="1:5" x14ac:dyDescent="0.25">
      <c r="A2014">
        <v>11260906</v>
      </c>
      <c r="B2014">
        <v>0</v>
      </c>
      <c r="C2014">
        <v>0</v>
      </c>
      <c r="D2014">
        <v>0</v>
      </c>
      <c r="E2014">
        <v>0</v>
      </c>
    </row>
    <row r="2015" spans="1:5" x14ac:dyDescent="0.25">
      <c r="A2015">
        <v>11260906</v>
      </c>
      <c r="B2015">
        <v>121578</v>
      </c>
      <c r="C2015">
        <v>0</v>
      </c>
      <c r="D2015">
        <v>2</v>
      </c>
      <c r="E2015">
        <v>0</v>
      </c>
    </row>
    <row r="2016" spans="1:5" x14ac:dyDescent="0.25">
      <c r="A2016">
        <v>11260907</v>
      </c>
      <c r="B2016">
        <v>0</v>
      </c>
      <c r="C2016">
        <v>0</v>
      </c>
      <c r="D2016">
        <v>0</v>
      </c>
      <c r="E2016">
        <v>0</v>
      </c>
    </row>
    <row r="2017" spans="1:5" x14ac:dyDescent="0.25">
      <c r="A2017">
        <v>11260917</v>
      </c>
      <c r="B2017">
        <v>0</v>
      </c>
      <c r="C2017">
        <v>0</v>
      </c>
      <c r="D2017">
        <v>0</v>
      </c>
      <c r="E2017">
        <v>0</v>
      </c>
    </row>
    <row r="2018" spans="1:5" x14ac:dyDescent="0.25">
      <c r="A2018">
        <v>11260917</v>
      </c>
      <c r="B2018">
        <v>987759</v>
      </c>
      <c r="C2018">
        <v>0</v>
      </c>
      <c r="D2018">
        <v>1</v>
      </c>
      <c r="E2018">
        <v>0</v>
      </c>
    </row>
    <row r="2019" spans="1:5" x14ac:dyDescent="0.25">
      <c r="A2019">
        <v>11260919</v>
      </c>
      <c r="B2019">
        <v>0</v>
      </c>
      <c r="C2019">
        <v>0</v>
      </c>
      <c r="D2019">
        <v>0</v>
      </c>
      <c r="E2019">
        <v>0</v>
      </c>
    </row>
    <row r="2020" spans="1:5" x14ac:dyDescent="0.25">
      <c r="A2020">
        <v>11260919</v>
      </c>
      <c r="B2020">
        <v>2055666</v>
      </c>
      <c r="C2020">
        <v>0</v>
      </c>
      <c r="D2020">
        <v>1</v>
      </c>
      <c r="E2020">
        <v>0</v>
      </c>
    </row>
    <row r="2021" spans="1:5" x14ac:dyDescent="0.25">
      <c r="A2021">
        <v>11260920</v>
      </c>
      <c r="B2021">
        <v>1417129</v>
      </c>
      <c r="C2021">
        <v>0</v>
      </c>
      <c r="D2021">
        <v>1</v>
      </c>
      <c r="E2021">
        <v>0</v>
      </c>
    </row>
    <row r="2022" spans="1:5" x14ac:dyDescent="0.25">
      <c r="A2022">
        <v>11260920</v>
      </c>
      <c r="B2022">
        <v>1601680</v>
      </c>
      <c r="C2022">
        <v>0</v>
      </c>
      <c r="D2022">
        <v>3</v>
      </c>
      <c r="E2022">
        <v>0</v>
      </c>
    </row>
    <row r="2023" spans="1:5" x14ac:dyDescent="0.25">
      <c r="A2023">
        <v>11260932</v>
      </c>
      <c r="B2023">
        <v>0</v>
      </c>
      <c r="C2023">
        <v>0</v>
      </c>
      <c r="D2023">
        <v>0</v>
      </c>
      <c r="E2023">
        <v>0</v>
      </c>
    </row>
    <row r="2024" spans="1:5" x14ac:dyDescent="0.25">
      <c r="A2024">
        <v>11260932</v>
      </c>
      <c r="B2024">
        <v>2009629</v>
      </c>
      <c r="C2024">
        <v>1</v>
      </c>
      <c r="D2024">
        <v>5</v>
      </c>
      <c r="E2024">
        <v>90</v>
      </c>
    </row>
    <row r="2025" spans="1:5" x14ac:dyDescent="0.25">
      <c r="A2025">
        <v>11261050</v>
      </c>
      <c r="B2025">
        <v>2012097</v>
      </c>
      <c r="C2025">
        <v>0</v>
      </c>
      <c r="D2025">
        <v>2</v>
      </c>
      <c r="E2025">
        <v>0</v>
      </c>
    </row>
    <row r="2026" spans="1:5" x14ac:dyDescent="0.25">
      <c r="A2026">
        <v>11261050</v>
      </c>
      <c r="B2026">
        <v>2053402</v>
      </c>
      <c r="C2026">
        <v>0</v>
      </c>
      <c r="D2026">
        <v>2</v>
      </c>
      <c r="E2026">
        <v>0</v>
      </c>
    </row>
    <row r="2027" spans="1:5" x14ac:dyDescent="0.25">
      <c r="A2027">
        <v>11261065</v>
      </c>
      <c r="B2027">
        <v>0</v>
      </c>
      <c r="C2027">
        <v>1</v>
      </c>
      <c r="D2027">
        <v>0</v>
      </c>
      <c r="E2027">
        <v>90</v>
      </c>
    </row>
    <row r="2028" spans="1:5" x14ac:dyDescent="0.25">
      <c r="A2028">
        <v>11261065</v>
      </c>
      <c r="B2028">
        <v>987759</v>
      </c>
      <c r="C2028">
        <v>0</v>
      </c>
      <c r="D2028">
        <v>2</v>
      </c>
      <c r="E2028">
        <v>0</v>
      </c>
    </row>
    <row r="2029" spans="1:5" x14ac:dyDescent="0.25">
      <c r="A2029">
        <v>11261066</v>
      </c>
      <c r="B2029">
        <v>0</v>
      </c>
      <c r="C2029">
        <v>0</v>
      </c>
      <c r="D2029">
        <v>0</v>
      </c>
      <c r="E2029">
        <v>0</v>
      </c>
    </row>
    <row r="2030" spans="1:5" x14ac:dyDescent="0.25">
      <c r="A2030">
        <v>11261066</v>
      </c>
      <c r="B2030">
        <v>987759</v>
      </c>
      <c r="C2030">
        <v>0</v>
      </c>
      <c r="D2030">
        <v>4</v>
      </c>
      <c r="E2030">
        <v>0</v>
      </c>
    </row>
    <row r="2031" spans="1:5" x14ac:dyDescent="0.25">
      <c r="A2031">
        <v>11261080</v>
      </c>
      <c r="B2031">
        <v>794555</v>
      </c>
      <c r="C2031">
        <v>2</v>
      </c>
      <c r="D2031">
        <v>3</v>
      </c>
      <c r="E2031">
        <v>90</v>
      </c>
    </row>
    <row r="2032" spans="1:5" x14ac:dyDescent="0.25">
      <c r="A2032">
        <v>11261080</v>
      </c>
      <c r="B2032">
        <v>2053402</v>
      </c>
      <c r="C2032">
        <v>0</v>
      </c>
      <c r="D2032">
        <v>2</v>
      </c>
      <c r="E2032">
        <v>0</v>
      </c>
    </row>
    <row r="2033" spans="1:5" x14ac:dyDescent="0.25">
      <c r="A2033">
        <v>11261094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>
        <v>11261122</v>
      </c>
      <c r="B2034">
        <v>0</v>
      </c>
      <c r="C2034">
        <v>2</v>
      </c>
      <c r="D2034">
        <v>0</v>
      </c>
      <c r="E2034">
        <v>90</v>
      </c>
    </row>
    <row r="2035" spans="1:5" x14ac:dyDescent="0.25">
      <c r="A2035">
        <v>11261122</v>
      </c>
      <c r="B2035">
        <v>987759</v>
      </c>
      <c r="C2035">
        <v>0</v>
      </c>
      <c r="D2035">
        <v>2</v>
      </c>
      <c r="E2035">
        <v>0</v>
      </c>
    </row>
    <row r="2036" spans="1:5" x14ac:dyDescent="0.25">
      <c r="A2036">
        <v>11261242</v>
      </c>
      <c r="B2036">
        <v>0</v>
      </c>
      <c r="C2036">
        <v>0</v>
      </c>
      <c r="D2036">
        <v>0</v>
      </c>
      <c r="E2036">
        <v>0</v>
      </c>
    </row>
    <row r="2037" spans="1:5" x14ac:dyDescent="0.25">
      <c r="A2037">
        <v>11261242</v>
      </c>
      <c r="B2037">
        <v>463541</v>
      </c>
      <c r="C2037">
        <v>0</v>
      </c>
      <c r="D2037">
        <v>2</v>
      </c>
      <c r="E2037">
        <v>0</v>
      </c>
    </row>
    <row r="2038" spans="1:5" x14ac:dyDescent="0.25">
      <c r="A2038">
        <v>11261244</v>
      </c>
      <c r="B2038">
        <v>0</v>
      </c>
      <c r="C2038">
        <v>0</v>
      </c>
      <c r="D2038">
        <v>0</v>
      </c>
      <c r="E2038">
        <v>0</v>
      </c>
    </row>
    <row r="2039" spans="1:5" x14ac:dyDescent="0.25">
      <c r="A2039">
        <v>11261244</v>
      </c>
      <c r="B2039">
        <v>463541</v>
      </c>
      <c r="C2039">
        <v>0</v>
      </c>
      <c r="D2039">
        <v>2</v>
      </c>
      <c r="E2039">
        <v>0</v>
      </c>
    </row>
    <row r="2040" spans="1:5" x14ac:dyDescent="0.25">
      <c r="A2040">
        <v>11261245</v>
      </c>
      <c r="B2040">
        <v>0</v>
      </c>
      <c r="C2040">
        <v>1</v>
      </c>
      <c r="D2040">
        <v>0</v>
      </c>
      <c r="E2040">
        <v>90</v>
      </c>
    </row>
    <row r="2041" spans="1:5" x14ac:dyDescent="0.25">
      <c r="A2041">
        <v>11261245</v>
      </c>
      <c r="B2041">
        <v>463541</v>
      </c>
      <c r="C2041">
        <v>0</v>
      </c>
      <c r="D2041">
        <v>1</v>
      </c>
      <c r="E2041">
        <v>0</v>
      </c>
    </row>
    <row r="2042" spans="1:5" x14ac:dyDescent="0.25">
      <c r="A2042">
        <v>11261314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>
        <v>11261314</v>
      </c>
      <c r="B2043">
        <v>1456633</v>
      </c>
      <c r="C2043">
        <v>0</v>
      </c>
      <c r="D2043">
        <v>2</v>
      </c>
      <c r="E2043">
        <v>0</v>
      </c>
    </row>
    <row r="2044" spans="1:5" x14ac:dyDescent="0.25">
      <c r="A2044">
        <v>11261381</v>
      </c>
      <c r="B2044">
        <v>463541</v>
      </c>
      <c r="C2044">
        <v>0</v>
      </c>
      <c r="D2044">
        <v>3</v>
      </c>
      <c r="E2044">
        <v>0</v>
      </c>
    </row>
    <row r="2045" spans="1:5" x14ac:dyDescent="0.25">
      <c r="A2045">
        <v>11261381</v>
      </c>
      <c r="B2045">
        <v>793621</v>
      </c>
      <c r="C2045">
        <v>0</v>
      </c>
      <c r="D2045">
        <v>3</v>
      </c>
      <c r="E2045">
        <v>0</v>
      </c>
    </row>
    <row r="2046" spans="1:5" x14ac:dyDescent="0.25">
      <c r="A2046">
        <v>11261458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>
        <v>11261458</v>
      </c>
      <c r="B2047">
        <v>2052502</v>
      </c>
      <c r="C2047">
        <v>0</v>
      </c>
      <c r="D2047">
        <v>1</v>
      </c>
      <c r="E2047">
        <v>0</v>
      </c>
    </row>
    <row r="2048" spans="1:5" x14ac:dyDescent="0.25">
      <c r="A2048">
        <v>11261460</v>
      </c>
      <c r="B2048">
        <v>463541</v>
      </c>
      <c r="C2048">
        <v>0</v>
      </c>
      <c r="D2048">
        <v>2</v>
      </c>
      <c r="E2048">
        <v>0</v>
      </c>
    </row>
    <row r="2049" spans="1:5" x14ac:dyDescent="0.25">
      <c r="A2049">
        <v>11261460</v>
      </c>
      <c r="B2049">
        <v>793644</v>
      </c>
      <c r="C2049">
        <v>0</v>
      </c>
      <c r="D2049">
        <v>2</v>
      </c>
      <c r="E2049">
        <v>0</v>
      </c>
    </row>
    <row r="2050" spans="1:5" x14ac:dyDescent="0.25">
      <c r="A2050">
        <v>11261480</v>
      </c>
      <c r="B2050">
        <v>0</v>
      </c>
      <c r="C2050">
        <v>0</v>
      </c>
      <c r="D2050">
        <v>0</v>
      </c>
      <c r="E2050">
        <v>0</v>
      </c>
    </row>
    <row r="2051" spans="1:5" x14ac:dyDescent="0.25">
      <c r="A2051">
        <v>11261480</v>
      </c>
      <c r="B2051">
        <v>463541</v>
      </c>
      <c r="C2051">
        <v>0</v>
      </c>
      <c r="D2051">
        <v>2</v>
      </c>
      <c r="E2051">
        <v>0</v>
      </c>
    </row>
    <row r="2052" spans="1:5" x14ac:dyDescent="0.25">
      <c r="A2052">
        <v>11261663</v>
      </c>
      <c r="B2052">
        <v>0</v>
      </c>
      <c r="C2052">
        <v>0</v>
      </c>
      <c r="D2052">
        <v>0</v>
      </c>
      <c r="E2052">
        <v>0</v>
      </c>
    </row>
    <row r="2053" spans="1:5" x14ac:dyDescent="0.25">
      <c r="A2053">
        <v>11261663</v>
      </c>
      <c r="B2053">
        <v>1902767</v>
      </c>
      <c r="C2053">
        <v>1</v>
      </c>
      <c r="D2053">
        <v>1</v>
      </c>
      <c r="E2053">
        <v>70</v>
      </c>
    </row>
    <row r="2054" spans="1:5" x14ac:dyDescent="0.25">
      <c r="A2054">
        <v>11261796</v>
      </c>
      <c r="B2054">
        <v>0</v>
      </c>
      <c r="C2054">
        <v>0</v>
      </c>
      <c r="D2054">
        <v>0</v>
      </c>
      <c r="E2054">
        <v>0</v>
      </c>
    </row>
    <row r="2055" spans="1:5" x14ac:dyDescent="0.25">
      <c r="A2055">
        <v>11261796</v>
      </c>
      <c r="B2055">
        <v>1414488</v>
      </c>
      <c r="C2055">
        <v>1</v>
      </c>
      <c r="D2055">
        <v>1</v>
      </c>
      <c r="E2055">
        <v>80</v>
      </c>
    </row>
    <row r="2056" spans="1:5" x14ac:dyDescent="0.25">
      <c r="A2056">
        <v>11261901</v>
      </c>
      <c r="B2056">
        <v>0</v>
      </c>
      <c r="C2056">
        <v>0</v>
      </c>
      <c r="D2056">
        <v>0</v>
      </c>
      <c r="E2056">
        <v>0</v>
      </c>
    </row>
    <row r="2057" spans="1:5" x14ac:dyDescent="0.25">
      <c r="A2057">
        <v>11261909</v>
      </c>
      <c r="B2057">
        <v>0</v>
      </c>
      <c r="C2057">
        <v>0</v>
      </c>
      <c r="D2057">
        <v>0</v>
      </c>
      <c r="E2057">
        <v>0</v>
      </c>
    </row>
    <row r="2058" spans="1:5" x14ac:dyDescent="0.25">
      <c r="A2058">
        <v>11261909</v>
      </c>
      <c r="B2058">
        <v>121578</v>
      </c>
      <c r="C2058">
        <v>0</v>
      </c>
      <c r="D2058">
        <v>1</v>
      </c>
      <c r="E2058">
        <v>0</v>
      </c>
    </row>
    <row r="2059" spans="1:5" x14ac:dyDescent="0.25">
      <c r="A2059">
        <v>11261910</v>
      </c>
      <c r="B2059">
        <v>0</v>
      </c>
      <c r="C2059">
        <v>0</v>
      </c>
      <c r="D2059">
        <v>0</v>
      </c>
      <c r="E2059">
        <v>0</v>
      </c>
    </row>
    <row r="2060" spans="1:5" x14ac:dyDescent="0.25">
      <c r="A2060">
        <v>11261910</v>
      </c>
      <c r="B2060">
        <v>121578</v>
      </c>
      <c r="C2060">
        <v>0</v>
      </c>
      <c r="D2060">
        <v>3</v>
      </c>
      <c r="E2060">
        <v>0</v>
      </c>
    </row>
    <row r="2061" spans="1:5" x14ac:dyDescent="0.25">
      <c r="A2061">
        <v>11261911</v>
      </c>
      <c r="B2061">
        <v>0</v>
      </c>
      <c r="C2061">
        <v>0</v>
      </c>
      <c r="D2061">
        <v>0</v>
      </c>
      <c r="E2061">
        <v>0</v>
      </c>
    </row>
    <row r="2062" spans="1:5" x14ac:dyDescent="0.25">
      <c r="A2062">
        <v>11261911</v>
      </c>
      <c r="B2062">
        <v>2055939</v>
      </c>
      <c r="C2062">
        <v>1</v>
      </c>
      <c r="D2062">
        <v>1</v>
      </c>
      <c r="E2062">
        <v>90</v>
      </c>
    </row>
    <row r="2063" spans="1:5" x14ac:dyDescent="0.25">
      <c r="A2063">
        <v>11261993</v>
      </c>
      <c r="B2063">
        <v>121578</v>
      </c>
      <c r="C2063">
        <v>0</v>
      </c>
      <c r="D2063">
        <v>1</v>
      </c>
      <c r="E2063">
        <v>0</v>
      </c>
    </row>
    <row r="2064" spans="1:5" x14ac:dyDescent="0.25">
      <c r="A2064">
        <v>11261993</v>
      </c>
      <c r="B2064">
        <v>463541</v>
      </c>
      <c r="C2064">
        <v>0</v>
      </c>
      <c r="D2064">
        <v>5</v>
      </c>
      <c r="E2064">
        <v>0</v>
      </c>
    </row>
    <row r="2065" spans="1:5" x14ac:dyDescent="0.25">
      <c r="A2065">
        <v>11262061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>
        <v>11262163</v>
      </c>
      <c r="B2066">
        <v>0</v>
      </c>
      <c r="C2066">
        <v>0</v>
      </c>
      <c r="D2066">
        <v>0</v>
      </c>
      <c r="E2066">
        <v>0</v>
      </c>
    </row>
    <row r="2067" spans="1:5" x14ac:dyDescent="0.25">
      <c r="A2067">
        <v>11262163</v>
      </c>
      <c r="B2067">
        <v>1902767</v>
      </c>
      <c r="C2067">
        <v>1</v>
      </c>
      <c r="D2067">
        <v>2</v>
      </c>
      <c r="E2067">
        <v>25</v>
      </c>
    </row>
    <row r="2068" spans="1:5" x14ac:dyDescent="0.25">
      <c r="A2068">
        <v>11262170</v>
      </c>
      <c r="B2068">
        <v>0</v>
      </c>
      <c r="C2068">
        <v>0</v>
      </c>
      <c r="D2068">
        <v>0</v>
      </c>
      <c r="E2068">
        <v>0</v>
      </c>
    </row>
    <row r="2069" spans="1:5" x14ac:dyDescent="0.25">
      <c r="A2069">
        <v>11262170</v>
      </c>
      <c r="B2069">
        <v>463541</v>
      </c>
      <c r="C2069">
        <v>0</v>
      </c>
      <c r="D2069">
        <v>5</v>
      </c>
      <c r="E2069">
        <v>0</v>
      </c>
    </row>
    <row r="2070" spans="1:5" x14ac:dyDescent="0.25">
      <c r="A2070">
        <v>11262172</v>
      </c>
      <c r="B2070">
        <v>0</v>
      </c>
      <c r="C2070">
        <v>0</v>
      </c>
      <c r="D2070">
        <v>0</v>
      </c>
      <c r="E2070">
        <v>0</v>
      </c>
    </row>
    <row r="2071" spans="1:5" x14ac:dyDescent="0.25">
      <c r="A2071">
        <v>11262172</v>
      </c>
      <c r="B2071">
        <v>0</v>
      </c>
      <c r="C2071">
        <v>1</v>
      </c>
      <c r="D2071">
        <v>0</v>
      </c>
      <c r="E2071">
        <v>90</v>
      </c>
    </row>
    <row r="2072" spans="1:5" x14ac:dyDescent="0.25">
      <c r="A2072">
        <v>11262291</v>
      </c>
      <c r="B2072">
        <v>0</v>
      </c>
      <c r="C2072">
        <v>0</v>
      </c>
      <c r="D2072">
        <v>0</v>
      </c>
      <c r="E2072">
        <v>0</v>
      </c>
    </row>
    <row r="2073" spans="1:5" x14ac:dyDescent="0.25">
      <c r="A2073">
        <v>11262291</v>
      </c>
      <c r="B2073">
        <v>1902767</v>
      </c>
      <c r="C2073">
        <v>1</v>
      </c>
      <c r="D2073">
        <v>2</v>
      </c>
      <c r="E2073">
        <v>70</v>
      </c>
    </row>
    <row r="2074" spans="1:5" x14ac:dyDescent="0.25">
      <c r="A2074">
        <v>11262764</v>
      </c>
      <c r="B2074">
        <v>990223</v>
      </c>
      <c r="C2074">
        <v>0</v>
      </c>
      <c r="D2074">
        <v>1</v>
      </c>
      <c r="E2074">
        <v>0</v>
      </c>
    </row>
    <row r="2075" spans="1:5" x14ac:dyDescent="0.25">
      <c r="A2075">
        <v>11262764</v>
      </c>
      <c r="B2075">
        <v>993499</v>
      </c>
      <c r="C2075">
        <v>0</v>
      </c>
      <c r="D2075">
        <v>2</v>
      </c>
      <c r="E2075">
        <v>0</v>
      </c>
    </row>
    <row r="2076" spans="1:5" x14ac:dyDescent="0.25">
      <c r="A2076">
        <v>11262777</v>
      </c>
      <c r="B2076">
        <v>0</v>
      </c>
      <c r="C2076">
        <v>0</v>
      </c>
      <c r="D2076">
        <v>0</v>
      </c>
      <c r="E2076">
        <v>0</v>
      </c>
    </row>
    <row r="2077" spans="1:5" x14ac:dyDescent="0.25">
      <c r="A2077">
        <v>11262777</v>
      </c>
      <c r="B2077">
        <v>993499</v>
      </c>
      <c r="C2077">
        <v>0</v>
      </c>
      <c r="D2077">
        <v>2</v>
      </c>
      <c r="E2077">
        <v>0</v>
      </c>
    </row>
    <row r="2078" spans="1:5" x14ac:dyDescent="0.25">
      <c r="A2078">
        <v>11262798</v>
      </c>
      <c r="B2078">
        <v>990223</v>
      </c>
      <c r="C2078">
        <v>0</v>
      </c>
      <c r="D2078">
        <v>2</v>
      </c>
      <c r="E2078">
        <v>0</v>
      </c>
    </row>
    <row r="2079" spans="1:5" x14ac:dyDescent="0.25">
      <c r="A2079">
        <v>11262798</v>
      </c>
      <c r="B2079">
        <v>993499</v>
      </c>
      <c r="C2079">
        <v>0</v>
      </c>
      <c r="D2079">
        <v>1</v>
      </c>
      <c r="E2079">
        <v>0</v>
      </c>
    </row>
    <row r="2080" spans="1:5" x14ac:dyDescent="0.25">
      <c r="A2080">
        <v>11262888</v>
      </c>
      <c r="B2080">
        <v>1799344</v>
      </c>
      <c r="C2080">
        <v>0</v>
      </c>
      <c r="D2080">
        <v>4</v>
      </c>
      <c r="E2080">
        <v>0</v>
      </c>
    </row>
    <row r="2081" spans="1:5" x14ac:dyDescent="0.25">
      <c r="A2081">
        <v>11262888</v>
      </c>
      <c r="B2081">
        <v>1799400</v>
      </c>
      <c r="C2081">
        <v>0</v>
      </c>
      <c r="D2081">
        <v>3</v>
      </c>
      <c r="E2081">
        <v>0</v>
      </c>
    </row>
    <row r="2082" spans="1:5" x14ac:dyDescent="0.25">
      <c r="A2082">
        <v>11262906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>
        <v>11262906</v>
      </c>
      <c r="B2083">
        <v>1908208</v>
      </c>
      <c r="C2083">
        <v>0</v>
      </c>
      <c r="D2083">
        <v>3</v>
      </c>
      <c r="E2083">
        <v>0</v>
      </c>
    </row>
    <row r="2084" spans="1:5" x14ac:dyDescent="0.25">
      <c r="A2084">
        <v>11263055</v>
      </c>
      <c r="B2084">
        <v>0</v>
      </c>
      <c r="C2084">
        <v>0</v>
      </c>
      <c r="D2084">
        <v>0</v>
      </c>
      <c r="E2084">
        <v>0</v>
      </c>
    </row>
    <row r="2085" spans="1:5" x14ac:dyDescent="0.25">
      <c r="A2085">
        <v>11263055</v>
      </c>
      <c r="B2085">
        <v>623221</v>
      </c>
      <c r="C2085">
        <v>0</v>
      </c>
      <c r="D2085">
        <v>2</v>
      </c>
      <c r="E2085">
        <v>0</v>
      </c>
    </row>
    <row r="2086" spans="1:5" x14ac:dyDescent="0.25">
      <c r="A2086">
        <v>11263501</v>
      </c>
      <c r="B2086">
        <v>0</v>
      </c>
      <c r="C2086">
        <v>0</v>
      </c>
      <c r="D2086">
        <v>0</v>
      </c>
      <c r="E2086">
        <v>0</v>
      </c>
    </row>
    <row r="2087" spans="1:5" x14ac:dyDescent="0.25">
      <c r="A2087">
        <v>11263501</v>
      </c>
      <c r="B2087">
        <v>1414488</v>
      </c>
      <c r="C2087">
        <v>1</v>
      </c>
      <c r="D2087">
        <v>2</v>
      </c>
      <c r="E2087">
        <v>80</v>
      </c>
    </row>
    <row r="2088" spans="1:5" x14ac:dyDescent="0.25">
      <c r="A2088">
        <v>11263561</v>
      </c>
      <c r="B2088">
        <v>0</v>
      </c>
      <c r="C2088">
        <v>0</v>
      </c>
      <c r="D2088">
        <v>0</v>
      </c>
      <c r="E2088">
        <v>0</v>
      </c>
    </row>
    <row r="2089" spans="1:5" x14ac:dyDescent="0.25">
      <c r="A2089">
        <v>11263620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>
        <v>11263621</v>
      </c>
      <c r="B2090">
        <v>0</v>
      </c>
      <c r="C2090">
        <v>0</v>
      </c>
      <c r="D2090">
        <v>0</v>
      </c>
      <c r="E2090">
        <v>0</v>
      </c>
    </row>
    <row r="2091" spans="1:5" x14ac:dyDescent="0.25">
      <c r="A2091">
        <v>11263621</v>
      </c>
      <c r="B2091">
        <v>228845</v>
      </c>
      <c r="C2091">
        <v>0</v>
      </c>
      <c r="D2091">
        <v>5</v>
      </c>
      <c r="E2091">
        <v>0</v>
      </c>
    </row>
    <row r="2092" spans="1:5" x14ac:dyDescent="0.25">
      <c r="A2092">
        <v>11263622</v>
      </c>
      <c r="B2092">
        <v>0</v>
      </c>
      <c r="C2092">
        <v>0</v>
      </c>
      <c r="D2092">
        <v>0</v>
      </c>
      <c r="E2092">
        <v>0</v>
      </c>
    </row>
    <row r="2093" spans="1:5" x14ac:dyDescent="0.25">
      <c r="A2093">
        <v>11263622</v>
      </c>
      <c r="B2093">
        <v>2056315</v>
      </c>
      <c r="C2093">
        <v>0</v>
      </c>
      <c r="D2093">
        <v>4</v>
      </c>
      <c r="E2093">
        <v>0</v>
      </c>
    </row>
    <row r="2094" spans="1:5" x14ac:dyDescent="0.25">
      <c r="A2094">
        <v>11263625</v>
      </c>
      <c r="B2094">
        <v>0</v>
      </c>
      <c r="C2094">
        <v>0</v>
      </c>
      <c r="D2094">
        <v>0</v>
      </c>
      <c r="E2094">
        <v>0</v>
      </c>
    </row>
    <row r="2095" spans="1:5" x14ac:dyDescent="0.25">
      <c r="A2095">
        <v>11263625</v>
      </c>
      <c r="B2095">
        <v>2056315</v>
      </c>
      <c r="C2095">
        <v>0</v>
      </c>
      <c r="D2095">
        <v>1</v>
      </c>
      <c r="E2095">
        <v>0</v>
      </c>
    </row>
    <row r="2096" spans="1:5" x14ac:dyDescent="0.25">
      <c r="A2096">
        <v>11263627</v>
      </c>
      <c r="B2096">
        <v>490468</v>
      </c>
      <c r="C2096">
        <v>0</v>
      </c>
      <c r="D2096">
        <v>3</v>
      </c>
      <c r="E2096">
        <v>0</v>
      </c>
    </row>
    <row r="2097" spans="1:5" x14ac:dyDescent="0.25">
      <c r="A2097">
        <v>11263627</v>
      </c>
      <c r="B2097">
        <v>987759</v>
      </c>
      <c r="C2097">
        <v>0</v>
      </c>
      <c r="D2097">
        <v>2</v>
      </c>
      <c r="E2097">
        <v>0</v>
      </c>
    </row>
    <row r="2098" spans="1:5" x14ac:dyDescent="0.25">
      <c r="A2098">
        <v>11263686</v>
      </c>
      <c r="B2098">
        <v>121578</v>
      </c>
      <c r="C2098">
        <v>0</v>
      </c>
      <c r="D2098">
        <v>1</v>
      </c>
      <c r="E2098">
        <v>0</v>
      </c>
    </row>
    <row r="2099" spans="1:5" x14ac:dyDescent="0.25">
      <c r="A2099">
        <v>11263686</v>
      </c>
      <c r="B2099">
        <v>490468</v>
      </c>
      <c r="C2099">
        <v>0</v>
      </c>
      <c r="D2099">
        <v>2</v>
      </c>
      <c r="E2099">
        <v>0</v>
      </c>
    </row>
    <row r="2100" spans="1:5" x14ac:dyDescent="0.25">
      <c r="A2100">
        <v>11263687</v>
      </c>
      <c r="B2100">
        <v>0</v>
      </c>
      <c r="C2100">
        <v>0</v>
      </c>
      <c r="D2100">
        <v>0</v>
      </c>
      <c r="E2100">
        <v>0</v>
      </c>
    </row>
    <row r="2101" spans="1:5" x14ac:dyDescent="0.25">
      <c r="A2101">
        <v>11263687</v>
      </c>
      <c r="B2101">
        <v>987759</v>
      </c>
      <c r="C2101">
        <v>0</v>
      </c>
      <c r="D2101">
        <v>3</v>
      </c>
      <c r="E2101">
        <v>0</v>
      </c>
    </row>
    <row r="2102" spans="1:5" x14ac:dyDescent="0.25">
      <c r="A2102">
        <v>11263688</v>
      </c>
      <c r="B2102">
        <v>0</v>
      </c>
      <c r="C2102">
        <v>0</v>
      </c>
      <c r="D2102">
        <v>0</v>
      </c>
      <c r="E2102">
        <v>0</v>
      </c>
    </row>
    <row r="2103" spans="1:5" x14ac:dyDescent="0.25">
      <c r="A2103">
        <v>11263689</v>
      </c>
      <c r="B2103">
        <v>0</v>
      </c>
      <c r="C2103">
        <v>0</v>
      </c>
      <c r="D2103">
        <v>0</v>
      </c>
      <c r="E2103">
        <v>0</v>
      </c>
    </row>
    <row r="2104" spans="1:5" x14ac:dyDescent="0.25">
      <c r="A2104">
        <v>11263689</v>
      </c>
      <c r="B2104">
        <v>121578</v>
      </c>
      <c r="C2104">
        <v>0</v>
      </c>
      <c r="D2104">
        <v>1</v>
      </c>
      <c r="E2104">
        <v>0</v>
      </c>
    </row>
    <row r="2105" spans="1:5" x14ac:dyDescent="0.25">
      <c r="A2105">
        <v>11263690</v>
      </c>
      <c r="B2105">
        <v>121578</v>
      </c>
      <c r="C2105">
        <v>0</v>
      </c>
      <c r="D2105">
        <v>2</v>
      </c>
      <c r="E2105">
        <v>0</v>
      </c>
    </row>
    <row r="2106" spans="1:5" x14ac:dyDescent="0.25">
      <c r="A2106">
        <v>11263690</v>
      </c>
      <c r="B2106">
        <v>280029</v>
      </c>
      <c r="C2106">
        <v>0</v>
      </c>
      <c r="D2106">
        <v>1</v>
      </c>
      <c r="E2106">
        <v>0</v>
      </c>
    </row>
    <row r="2107" spans="1:5" x14ac:dyDescent="0.25">
      <c r="A2107">
        <v>11263694</v>
      </c>
      <c r="B2107">
        <v>0</v>
      </c>
      <c r="C2107">
        <v>0</v>
      </c>
      <c r="D2107">
        <v>0</v>
      </c>
      <c r="E2107">
        <v>0</v>
      </c>
    </row>
    <row r="2108" spans="1:5" x14ac:dyDescent="0.25">
      <c r="A2108">
        <v>11263694</v>
      </c>
      <c r="B2108">
        <v>988708</v>
      </c>
      <c r="C2108">
        <v>0</v>
      </c>
      <c r="D2108">
        <v>2</v>
      </c>
      <c r="E2108">
        <v>0</v>
      </c>
    </row>
    <row r="2109" spans="1:5" x14ac:dyDescent="0.25">
      <c r="A2109">
        <v>11263711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>
        <v>11263711</v>
      </c>
      <c r="B2110">
        <v>987759</v>
      </c>
      <c r="C2110">
        <v>0</v>
      </c>
      <c r="D2110">
        <v>2</v>
      </c>
      <c r="E2110">
        <v>0</v>
      </c>
    </row>
    <row r="2111" spans="1:5" x14ac:dyDescent="0.25">
      <c r="A2111">
        <v>11263713</v>
      </c>
      <c r="B2111">
        <v>0</v>
      </c>
      <c r="C2111">
        <v>0</v>
      </c>
      <c r="D2111">
        <v>0</v>
      </c>
      <c r="E2111">
        <v>0</v>
      </c>
    </row>
    <row r="2112" spans="1:5" x14ac:dyDescent="0.25">
      <c r="A2112">
        <v>11263713</v>
      </c>
      <c r="B2112">
        <v>1456633</v>
      </c>
      <c r="C2112">
        <v>0</v>
      </c>
      <c r="D2112">
        <v>1</v>
      </c>
      <c r="E2112">
        <v>0</v>
      </c>
    </row>
    <row r="2113" spans="1:5" x14ac:dyDescent="0.25">
      <c r="A2113">
        <v>11263714</v>
      </c>
      <c r="B2113">
        <v>0</v>
      </c>
      <c r="C2113">
        <v>1</v>
      </c>
      <c r="D2113">
        <v>0</v>
      </c>
      <c r="E2113">
        <v>90</v>
      </c>
    </row>
    <row r="2114" spans="1:5" x14ac:dyDescent="0.25">
      <c r="A2114">
        <v>11263714</v>
      </c>
      <c r="B2114">
        <v>987759</v>
      </c>
      <c r="C2114">
        <v>0</v>
      </c>
      <c r="D2114">
        <v>3</v>
      </c>
      <c r="E2114">
        <v>0</v>
      </c>
    </row>
    <row r="2115" spans="1:5" x14ac:dyDescent="0.25">
      <c r="A2115">
        <v>11263716</v>
      </c>
      <c r="B2115">
        <v>121578</v>
      </c>
      <c r="C2115">
        <v>0</v>
      </c>
      <c r="D2115">
        <v>3</v>
      </c>
      <c r="E2115">
        <v>0</v>
      </c>
    </row>
    <row r="2116" spans="1:5" x14ac:dyDescent="0.25">
      <c r="A2116">
        <v>11263716</v>
      </c>
      <c r="B2116">
        <v>2056315</v>
      </c>
      <c r="C2116">
        <v>0</v>
      </c>
      <c r="D2116">
        <v>1</v>
      </c>
      <c r="E2116">
        <v>0</v>
      </c>
    </row>
    <row r="2117" spans="1:5" x14ac:dyDescent="0.25">
      <c r="A2117">
        <v>11263718</v>
      </c>
      <c r="B2117">
        <v>121578</v>
      </c>
      <c r="C2117">
        <v>0</v>
      </c>
      <c r="D2117">
        <v>1</v>
      </c>
      <c r="E2117">
        <v>0</v>
      </c>
    </row>
    <row r="2118" spans="1:5" x14ac:dyDescent="0.25">
      <c r="A2118">
        <v>11263718</v>
      </c>
      <c r="B2118">
        <v>228845</v>
      </c>
      <c r="C2118">
        <v>0</v>
      </c>
      <c r="D2118">
        <v>1</v>
      </c>
      <c r="E2118">
        <v>0</v>
      </c>
    </row>
    <row r="2119" spans="1:5" x14ac:dyDescent="0.25">
      <c r="A2119">
        <v>11263727</v>
      </c>
      <c r="B2119">
        <v>0</v>
      </c>
      <c r="C2119">
        <v>0</v>
      </c>
      <c r="D2119">
        <v>0</v>
      </c>
      <c r="E2119">
        <v>0</v>
      </c>
    </row>
    <row r="2120" spans="1:5" x14ac:dyDescent="0.25">
      <c r="A2120">
        <v>11263727</v>
      </c>
      <c r="B2120">
        <v>490468</v>
      </c>
      <c r="C2120">
        <v>0</v>
      </c>
      <c r="D2120">
        <v>3</v>
      </c>
      <c r="E2120">
        <v>0</v>
      </c>
    </row>
    <row r="2121" spans="1:5" x14ac:dyDescent="0.25">
      <c r="A2121">
        <v>11263730</v>
      </c>
      <c r="B2121">
        <v>121578</v>
      </c>
      <c r="C2121">
        <v>0</v>
      </c>
      <c r="D2121">
        <v>1</v>
      </c>
      <c r="E2121">
        <v>0</v>
      </c>
    </row>
    <row r="2122" spans="1:5" x14ac:dyDescent="0.25">
      <c r="A2122">
        <v>11263730</v>
      </c>
      <c r="B2122">
        <v>988708</v>
      </c>
      <c r="C2122">
        <v>0</v>
      </c>
      <c r="D2122">
        <v>3</v>
      </c>
      <c r="E2122">
        <v>0</v>
      </c>
    </row>
    <row r="2123" spans="1:5" x14ac:dyDescent="0.25">
      <c r="A2123">
        <v>11263833</v>
      </c>
      <c r="B2123">
        <v>0</v>
      </c>
      <c r="C2123">
        <v>0</v>
      </c>
      <c r="D2123">
        <v>0</v>
      </c>
      <c r="E2123">
        <v>0</v>
      </c>
    </row>
    <row r="2124" spans="1:5" x14ac:dyDescent="0.25">
      <c r="A2124">
        <v>11263833</v>
      </c>
      <c r="B2124">
        <v>121578</v>
      </c>
      <c r="C2124">
        <v>0</v>
      </c>
      <c r="D2124">
        <v>2</v>
      </c>
      <c r="E2124">
        <v>0</v>
      </c>
    </row>
    <row r="2125" spans="1:5" x14ac:dyDescent="0.25">
      <c r="A2125">
        <v>11263834</v>
      </c>
      <c r="B2125">
        <v>0</v>
      </c>
      <c r="C2125">
        <v>0</v>
      </c>
      <c r="D2125">
        <v>0</v>
      </c>
      <c r="E2125">
        <v>0</v>
      </c>
    </row>
    <row r="2126" spans="1:5" x14ac:dyDescent="0.25">
      <c r="A2126">
        <v>11263834</v>
      </c>
      <c r="B2126">
        <v>121578</v>
      </c>
      <c r="C2126">
        <v>0</v>
      </c>
      <c r="D2126">
        <v>5</v>
      </c>
      <c r="E2126">
        <v>0</v>
      </c>
    </row>
    <row r="2127" spans="1:5" x14ac:dyDescent="0.25">
      <c r="A2127">
        <v>11263843</v>
      </c>
      <c r="B2127">
        <v>0</v>
      </c>
      <c r="C2127">
        <v>0</v>
      </c>
      <c r="D2127">
        <v>0</v>
      </c>
      <c r="E2127">
        <v>0</v>
      </c>
    </row>
    <row r="2128" spans="1:5" x14ac:dyDescent="0.25">
      <c r="A2128">
        <v>11263843</v>
      </c>
      <c r="B2128">
        <v>987759</v>
      </c>
      <c r="C2128">
        <v>0</v>
      </c>
      <c r="D2128">
        <v>1</v>
      </c>
      <c r="E2128">
        <v>0</v>
      </c>
    </row>
    <row r="2129" spans="1:5" x14ac:dyDescent="0.25">
      <c r="A2129">
        <v>11263848</v>
      </c>
      <c r="B2129">
        <v>0</v>
      </c>
      <c r="C2129">
        <v>0</v>
      </c>
      <c r="D2129">
        <v>0</v>
      </c>
      <c r="E2129">
        <v>0</v>
      </c>
    </row>
    <row r="2130" spans="1:5" x14ac:dyDescent="0.25">
      <c r="A2130">
        <v>11263848</v>
      </c>
      <c r="B2130">
        <v>987759</v>
      </c>
      <c r="C2130">
        <v>0</v>
      </c>
      <c r="D2130">
        <v>2</v>
      </c>
      <c r="E2130">
        <v>0</v>
      </c>
    </row>
    <row r="2131" spans="1:5" x14ac:dyDescent="0.25">
      <c r="A2131">
        <v>11263858</v>
      </c>
      <c r="B2131">
        <v>0</v>
      </c>
      <c r="C2131">
        <v>0</v>
      </c>
      <c r="D2131">
        <v>0</v>
      </c>
      <c r="E2131">
        <v>0</v>
      </c>
    </row>
    <row r="2132" spans="1:5" x14ac:dyDescent="0.25">
      <c r="A2132">
        <v>11263858</v>
      </c>
      <c r="B2132">
        <v>773984</v>
      </c>
      <c r="C2132">
        <v>0</v>
      </c>
      <c r="D2132">
        <v>2</v>
      </c>
      <c r="E2132">
        <v>0</v>
      </c>
    </row>
    <row r="2133" spans="1:5" x14ac:dyDescent="0.25">
      <c r="A2133">
        <v>11263862</v>
      </c>
      <c r="B2133">
        <v>0</v>
      </c>
      <c r="C2133">
        <v>0</v>
      </c>
      <c r="D2133">
        <v>0</v>
      </c>
      <c r="E2133">
        <v>0</v>
      </c>
    </row>
    <row r="2134" spans="1:5" x14ac:dyDescent="0.25">
      <c r="A2134">
        <v>11263862</v>
      </c>
      <c r="B2134">
        <v>987759</v>
      </c>
      <c r="C2134">
        <v>0</v>
      </c>
      <c r="D2134">
        <v>4</v>
      </c>
      <c r="E2134">
        <v>0</v>
      </c>
    </row>
    <row r="2135" spans="1:5" x14ac:dyDescent="0.25">
      <c r="A2135">
        <v>11263866</v>
      </c>
      <c r="B2135">
        <v>2053402</v>
      </c>
      <c r="C2135">
        <v>0</v>
      </c>
      <c r="D2135">
        <v>1</v>
      </c>
      <c r="E2135">
        <v>0</v>
      </c>
    </row>
    <row r="2136" spans="1:5" x14ac:dyDescent="0.25">
      <c r="A2136">
        <v>11263866</v>
      </c>
      <c r="B2136">
        <v>2055666</v>
      </c>
      <c r="C2136">
        <v>0</v>
      </c>
      <c r="D2136">
        <v>3</v>
      </c>
      <c r="E2136">
        <v>0</v>
      </c>
    </row>
    <row r="2137" spans="1:5" x14ac:dyDescent="0.25">
      <c r="A2137">
        <v>11264055</v>
      </c>
      <c r="B2137">
        <v>0</v>
      </c>
      <c r="C2137">
        <v>0</v>
      </c>
      <c r="D2137">
        <v>0</v>
      </c>
      <c r="E2137">
        <v>0</v>
      </c>
    </row>
    <row r="2138" spans="1:5" x14ac:dyDescent="0.25">
      <c r="A2138">
        <v>11264055</v>
      </c>
      <c r="B2138">
        <v>1902767</v>
      </c>
      <c r="C2138">
        <v>1</v>
      </c>
      <c r="D2138">
        <v>3</v>
      </c>
      <c r="E2138">
        <v>70</v>
      </c>
    </row>
    <row r="2139" spans="1:5" x14ac:dyDescent="0.25">
      <c r="A2139">
        <v>11264079</v>
      </c>
      <c r="B2139">
        <v>0</v>
      </c>
      <c r="C2139">
        <v>0</v>
      </c>
      <c r="D2139">
        <v>0</v>
      </c>
      <c r="E2139">
        <v>0</v>
      </c>
    </row>
    <row r="2140" spans="1:5" x14ac:dyDescent="0.25">
      <c r="A2140">
        <v>11264079</v>
      </c>
      <c r="B2140">
        <v>1414488</v>
      </c>
      <c r="C2140">
        <v>1</v>
      </c>
      <c r="D2140">
        <v>2</v>
      </c>
      <c r="E2140">
        <v>80</v>
      </c>
    </row>
    <row r="2141" spans="1:5" x14ac:dyDescent="0.25">
      <c r="A2141">
        <v>11264085</v>
      </c>
      <c r="B2141">
        <v>0</v>
      </c>
      <c r="C2141">
        <v>0</v>
      </c>
      <c r="D2141">
        <v>0</v>
      </c>
      <c r="E2141">
        <v>0</v>
      </c>
    </row>
    <row r="2142" spans="1:5" x14ac:dyDescent="0.25">
      <c r="A2142">
        <v>11264085</v>
      </c>
      <c r="B2142">
        <v>1902767</v>
      </c>
      <c r="C2142">
        <v>1</v>
      </c>
      <c r="D2142">
        <v>1</v>
      </c>
      <c r="E2142">
        <v>70</v>
      </c>
    </row>
    <row r="2143" spans="1:5" x14ac:dyDescent="0.25">
      <c r="A2143">
        <v>11264086</v>
      </c>
      <c r="B2143">
        <v>2052502</v>
      </c>
      <c r="C2143">
        <v>0</v>
      </c>
      <c r="D2143">
        <v>1</v>
      </c>
      <c r="E2143">
        <v>0</v>
      </c>
    </row>
    <row r="2144" spans="1:5" x14ac:dyDescent="0.25">
      <c r="A2144">
        <v>11264086</v>
      </c>
      <c r="B2144">
        <v>2053478</v>
      </c>
      <c r="C2144">
        <v>0</v>
      </c>
      <c r="D2144">
        <v>3</v>
      </c>
      <c r="E2144">
        <v>0</v>
      </c>
    </row>
    <row r="2145" spans="1:5" x14ac:dyDescent="0.25">
      <c r="A2145">
        <v>11264106</v>
      </c>
      <c r="B2145">
        <v>0</v>
      </c>
      <c r="C2145">
        <v>0</v>
      </c>
      <c r="D2145">
        <v>0</v>
      </c>
      <c r="E2145">
        <v>0</v>
      </c>
    </row>
    <row r="2146" spans="1:5" x14ac:dyDescent="0.25">
      <c r="A2146">
        <v>11264109</v>
      </c>
      <c r="B2146">
        <v>0</v>
      </c>
      <c r="C2146">
        <v>0</v>
      </c>
      <c r="D2146">
        <v>0</v>
      </c>
      <c r="E2146">
        <v>0</v>
      </c>
    </row>
    <row r="2147" spans="1:5" x14ac:dyDescent="0.25">
      <c r="A2147">
        <v>11264109</v>
      </c>
      <c r="B2147">
        <v>120994</v>
      </c>
      <c r="C2147">
        <v>1</v>
      </c>
      <c r="D2147">
        <v>2</v>
      </c>
      <c r="E2147">
        <v>90</v>
      </c>
    </row>
    <row r="2148" spans="1:5" x14ac:dyDescent="0.25">
      <c r="A2148">
        <v>11264171</v>
      </c>
      <c r="B2148">
        <v>0</v>
      </c>
      <c r="C2148">
        <v>0</v>
      </c>
      <c r="D2148">
        <v>0</v>
      </c>
      <c r="E2148">
        <v>0</v>
      </c>
    </row>
    <row r="2149" spans="1:5" x14ac:dyDescent="0.25">
      <c r="A2149">
        <v>11264171</v>
      </c>
      <c r="B2149">
        <v>490468</v>
      </c>
      <c r="C2149">
        <v>0</v>
      </c>
      <c r="D2149">
        <v>2</v>
      </c>
      <c r="E2149">
        <v>0</v>
      </c>
    </row>
    <row r="2150" spans="1:5" x14ac:dyDescent="0.25">
      <c r="A2150">
        <v>11264172</v>
      </c>
      <c r="B2150">
        <v>463541</v>
      </c>
      <c r="C2150">
        <v>0</v>
      </c>
      <c r="D2150">
        <v>1</v>
      </c>
      <c r="E2150">
        <v>0</v>
      </c>
    </row>
    <row r="2151" spans="1:5" x14ac:dyDescent="0.25">
      <c r="A2151">
        <v>11264172</v>
      </c>
      <c r="B2151">
        <v>490468</v>
      </c>
      <c r="C2151">
        <v>0</v>
      </c>
      <c r="D2151">
        <v>3</v>
      </c>
      <c r="E2151">
        <v>0</v>
      </c>
    </row>
    <row r="2152" spans="1:5" x14ac:dyDescent="0.25">
      <c r="A2152">
        <v>11264175</v>
      </c>
      <c r="B2152">
        <v>228845</v>
      </c>
      <c r="C2152">
        <v>0</v>
      </c>
      <c r="D2152">
        <v>1</v>
      </c>
      <c r="E2152">
        <v>0</v>
      </c>
    </row>
    <row r="2153" spans="1:5" x14ac:dyDescent="0.25">
      <c r="A2153">
        <v>11264175</v>
      </c>
      <c r="B2153">
        <v>463541</v>
      </c>
      <c r="C2153">
        <v>0</v>
      </c>
      <c r="D2153">
        <v>3</v>
      </c>
      <c r="E2153">
        <v>0</v>
      </c>
    </row>
    <row r="2154" spans="1:5" x14ac:dyDescent="0.25">
      <c r="A2154">
        <v>11264176</v>
      </c>
      <c r="B2154">
        <v>0</v>
      </c>
      <c r="C2154">
        <v>0</v>
      </c>
      <c r="D2154">
        <v>0</v>
      </c>
      <c r="E2154">
        <v>0</v>
      </c>
    </row>
    <row r="2155" spans="1:5" x14ac:dyDescent="0.25">
      <c r="A2155">
        <v>11264176</v>
      </c>
      <c r="B2155">
        <v>463541</v>
      </c>
      <c r="C2155">
        <v>0</v>
      </c>
      <c r="D2155">
        <v>2</v>
      </c>
      <c r="E2155">
        <v>0</v>
      </c>
    </row>
    <row r="2156" spans="1:5" x14ac:dyDescent="0.25">
      <c r="A2156">
        <v>11264190</v>
      </c>
      <c r="B2156">
        <v>0</v>
      </c>
      <c r="C2156">
        <v>0</v>
      </c>
      <c r="D2156">
        <v>0</v>
      </c>
      <c r="E2156">
        <v>0</v>
      </c>
    </row>
    <row r="2157" spans="1:5" x14ac:dyDescent="0.25">
      <c r="A2157">
        <v>11264190</v>
      </c>
      <c r="B2157">
        <v>793621</v>
      </c>
      <c r="C2157">
        <v>0</v>
      </c>
      <c r="D2157">
        <v>4</v>
      </c>
      <c r="E2157">
        <v>0</v>
      </c>
    </row>
    <row r="2158" spans="1:5" x14ac:dyDescent="0.25">
      <c r="A2158">
        <v>11264217</v>
      </c>
      <c r="B2158">
        <v>463541</v>
      </c>
      <c r="C2158">
        <v>0</v>
      </c>
      <c r="D2158">
        <v>2</v>
      </c>
      <c r="E2158">
        <v>0</v>
      </c>
    </row>
    <row r="2159" spans="1:5" x14ac:dyDescent="0.25">
      <c r="A2159">
        <v>11264217</v>
      </c>
      <c r="B2159">
        <v>793644</v>
      </c>
      <c r="C2159">
        <v>0</v>
      </c>
      <c r="D2159">
        <v>2</v>
      </c>
      <c r="E2159">
        <v>0</v>
      </c>
    </row>
    <row r="2160" spans="1:5" x14ac:dyDescent="0.25">
      <c r="A2160">
        <v>11264274</v>
      </c>
      <c r="B2160">
        <v>121578</v>
      </c>
      <c r="C2160">
        <v>0</v>
      </c>
      <c r="D2160">
        <v>1</v>
      </c>
      <c r="E2160">
        <v>0</v>
      </c>
    </row>
    <row r="2161" spans="1:5" x14ac:dyDescent="0.25">
      <c r="A2161">
        <v>11264274</v>
      </c>
      <c r="B2161">
        <v>463541</v>
      </c>
      <c r="C2161">
        <v>0</v>
      </c>
      <c r="D2161">
        <v>1</v>
      </c>
      <c r="E2161">
        <v>0</v>
      </c>
    </row>
    <row r="2162" spans="1:5" x14ac:dyDescent="0.25">
      <c r="A2162">
        <v>11264276</v>
      </c>
      <c r="B2162">
        <v>463541</v>
      </c>
      <c r="C2162">
        <v>0</v>
      </c>
      <c r="D2162">
        <v>1</v>
      </c>
      <c r="E2162">
        <v>0</v>
      </c>
    </row>
    <row r="2163" spans="1:5" x14ac:dyDescent="0.25">
      <c r="A2163">
        <v>11264276</v>
      </c>
      <c r="B2163">
        <v>987759</v>
      </c>
      <c r="C2163">
        <v>0</v>
      </c>
      <c r="D2163">
        <v>1</v>
      </c>
      <c r="E2163">
        <v>0</v>
      </c>
    </row>
    <row r="2164" spans="1:5" x14ac:dyDescent="0.25">
      <c r="A2164">
        <v>11264278</v>
      </c>
      <c r="B2164">
        <v>0</v>
      </c>
      <c r="C2164">
        <v>0</v>
      </c>
      <c r="D2164">
        <v>0</v>
      </c>
      <c r="E2164">
        <v>0</v>
      </c>
    </row>
    <row r="2165" spans="1:5" x14ac:dyDescent="0.25">
      <c r="A2165">
        <v>11264278</v>
      </c>
      <c r="B2165">
        <v>463541</v>
      </c>
      <c r="C2165">
        <v>0</v>
      </c>
      <c r="D2165">
        <v>1</v>
      </c>
      <c r="E2165">
        <v>0</v>
      </c>
    </row>
    <row r="2166" spans="1:5" x14ac:dyDescent="0.25">
      <c r="A2166">
        <v>11264385</v>
      </c>
      <c r="B2166">
        <v>0</v>
      </c>
      <c r="C2166">
        <v>0</v>
      </c>
      <c r="D2166">
        <v>0</v>
      </c>
      <c r="E2166">
        <v>0</v>
      </c>
    </row>
    <row r="2167" spans="1:5" x14ac:dyDescent="0.25">
      <c r="A2167">
        <v>11264385</v>
      </c>
      <c r="B2167">
        <v>463541</v>
      </c>
      <c r="C2167">
        <v>0</v>
      </c>
      <c r="D2167">
        <v>1</v>
      </c>
      <c r="E2167">
        <v>0</v>
      </c>
    </row>
    <row r="2168" spans="1:5" x14ac:dyDescent="0.25">
      <c r="A2168">
        <v>11264387</v>
      </c>
      <c r="B2168">
        <v>0</v>
      </c>
      <c r="C2168">
        <v>1</v>
      </c>
      <c r="D2168">
        <v>0</v>
      </c>
      <c r="E2168">
        <v>90</v>
      </c>
    </row>
    <row r="2169" spans="1:5" x14ac:dyDescent="0.25">
      <c r="A2169">
        <v>11264387</v>
      </c>
      <c r="B2169">
        <v>463541</v>
      </c>
      <c r="C2169">
        <v>0</v>
      </c>
      <c r="D2169">
        <v>1</v>
      </c>
      <c r="E2169">
        <v>0</v>
      </c>
    </row>
    <row r="2170" spans="1:5" x14ac:dyDescent="0.25">
      <c r="A2170">
        <v>11264405</v>
      </c>
      <c r="B2170">
        <v>1902767</v>
      </c>
      <c r="C2170">
        <v>1</v>
      </c>
      <c r="D2170">
        <v>1</v>
      </c>
      <c r="E2170">
        <v>25</v>
      </c>
    </row>
    <row r="2171" spans="1:5" x14ac:dyDescent="0.25">
      <c r="A2171">
        <v>11264405</v>
      </c>
      <c r="B2171">
        <v>2009934</v>
      </c>
      <c r="C2171">
        <v>0</v>
      </c>
      <c r="D2171">
        <v>1</v>
      </c>
      <c r="E2171">
        <v>0</v>
      </c>
    </row>
    <row r="2172" spans="1:5" x14ac:dyDescent="0.25">
      <c r="A2172">
        <v>11264545</v>
      </c>
      <c r="B2172">
        <v>0</v>
      </c>
      <c r="C2172">
        <v>0</v>
      </c>
      <c r="D2172">
        <v>0</v>
      </c>
      <c r="E2172">
        <v>0</v>
      </c>
    </row>
    <row r="2173" spans="1:5" x14ac:dyDescent="0.25">
      <c r="A2173">
        <v>11264545</v>
      </c>
      <c r="B2173">
        <v>1456633</v>
      </c>
      <c r="C2173">
        <v>0</v>
      </c>
      <c r="D2173">
        <v>3</v>
      </c>
      <c r="E2173">
        <v>0</v>
      </c>
    </row>
    <row r="2174" spans="1:5" x14ac:dyDescent="0.25">
      <c r="A2174">
        <v>11264548</v>
      </c>
      <c r="B2174">
        <v>0</v>
      </c>
      <c r="C2174">
        <v>0</v>
      </c>
      <c r="D2174">
        <v>0</v>
      </c>
      <c r="E2174">
        <v>0</v>
      </c>
    </row>
    <row r="2175" spans="1:5" x14ac:dyDescent="0.25">
      <c r="A2175">
        <v>11264548</v>
      </c>
      <c r="B2175">
        <v>1456633</v>
      </c>
      <c r="C2175">
        <v>0</v>
      </c>
      <c r="D2175">
        <v>1</v>
      </c>
      <c r="E2175">
        <v>0</v>
      </c>
    </row>
    <row r="2176" spans="1:5" x14ac:dyDescent="0.25">
      <c r="A2176">
        <v>11264578</v>
      </c>
      <c r="B2176">
        <v>0</v>
      </c>
      <c r="C2176">
        <v>0</v>
      </c>
      <c r="D2176">
        <v>0</v>
      </c>
      <c r="E2176">
        <v>0</v>
      </c>
    </row>
    <row r="2177" spans="1:5" x14ac:dyDescent="0.25">
      <c r="A2177">
        <v>11264578</v>
      </c>
      <c r="B2177">
        <v>0</v>
      </c>
      <c r="C2177">
        <v>1</v>
      </c>
      <c r="D2177">
        <v>0</v>
      </c>
      <c r="E2177">
        <v>90</v>
      </c>
    </row>
    <row r="2178" spans="1:5" x14ac:dyDescent="0.25">
      <c r="A2178">
        <v>11264612</v>
      </c>
      <c r="B2178">
        <v>0</v>
      </c>
      <c r="C2178">
        <v>0</v>
      </c>
      <c r="D2178">
        <v>0</v>
      </c>
      <c r="E2178">
        <v>0</v>
      </c>
    </row>
    <row r="2179" spans="1:5" x14ac:dyDescent="0.25">
      <c r="A2179">
        <v>11264612</v>
      </c>
      <c r="B2179">
        <v>793621</v>
      </c>
      <c r="C2179">
        <v>0</v>
      </c>
      <c r="D2179">
        <v>1</v>
      </c>
      <c r="E2179">
        <v>0</v>
      </c>
    </row>
    <row r="2180" spans="1:5" x14ac:dyDescent="0.25">
      <c r="A2180">
        <v>11264617</v>
      </c>
      <c r="B2180">
        <v>0</v>
      </c>
      <c r="C2180">
        <v>0</v>
      </c>
      <c r="D2180">
        <v>0</v>
      </c>
      <c r="E2180">
        <v>0</v>
      </c>
    </row>
    <row r="2181" spans="1:5" x14ac:dyDescent="0.25">
      <c r="A2181">
        <v>11264617</v>
      </c>
      <c r="B2181">
        <v>2056315</v>
      </c>
      <c r="C2181">
        <v>0</v>
      </c>
      <c r="D2181">
        <v>2</v>
      </c>
      <c r="E2181">
        <v>0</v>
      </c>
    </row>
    <row r="2182" spans="1:5" x14ac:dyDescent="0.25">
      <c r="A2182">
        <v>11264619</v>
      </c>
      <c r="B2182">
        <v>0</v>
      </c>
      <c r="C2182">
        <v>0</v>
      </c>
      <c r="D2182">
        <v>0</v>
      </c>
      <c r="E2182">
        <v>0</v>
      </c>
    </row>
    <row r="2183" spans="1:5" x14ac:dyDescent="0.25">
      <c r="A2183">
        <v>11264619</v>
      </c>
      <c r="B2183">
        <v>2053670</v>
      </c>
      <c r="C2183">
        <v>0</v>
      </c>
      <c r="D2183">
        <v>2</v>
      </c>
      <c r="E2183">
        <v>0</v>
      </c>
    </row>
    <row r="2184" spans="1:5" x14ac:dyDescent="0.25">
      <c r="A2184">
        <v>11264621</v>
      </c>
      <c r="B2184">
        <v>228845</v>
      </c>
      <c r="C2184">
        <v>0</v>
      </c>
      <c r="D2184">
        <v>5</v>
      </c>
      <c r="E2184">
        <v>0</v>
      </c>
    </row>
    <row r="2185" spans="1:5" x14ac:dyDescent="0.25">
      <c r="A2185">
        <v>11264621</v>
      </c>
      <c r="B2185">
        <v>2053670</v>
      </c>
      <c r="C2185">
        <v>0</v>
      </c>
      <c r="D2185">
        <v>1</v>
      </c>
      <c r="E2185">
        <v>0</v>
      </c>
    </row>
    <row r="2186" spans="1:5" x14ac:dyDescent="0.25">
      <c r="A2186">
        <v>11264622</v>
      </c>
      <c r="B2186">
        <v>0</v>
      </c>
      <c r="C2186">
        <v>0</v>
      </c>
      <c r="D2186">
        <v>0</v>
      </c>
      <c r="E2186">
        <v>0</v>
      </c>
    </row>
    <row r="2187" spans="1:5" x14ac:dyDescent="0.25">
      <c r="A2187">
        <v>11264622</v>
      </c>
      <c r="B2187">
        <v>490468</v>
      </c>
      <c r="C2187">
        <v>0</v>
      </c>
      <c r="D2187">
        <v>5</v>
      </c>
      <c r="E2187">
        <v>0</v>
      </c>
    </row>
    <row r="2188" spans="1:5" x14ac:dyDescent="0.25">
      <c r="A2188">
        <v>11264679</v>
      </c>
      <c r="B2188">
        <v>0</v>
      </c>
      <c r="C2188">
        <v>0</v>
      </c>
      <c r="D2188">
        <v>0</v>
      </c>
      <c r="E2188">
        <v>0</v>
      </c>
    </row>
    <row r="2189" spans="1:5" x14ac:dyDescent="0.25">
      <c r="A2189">
        <v>11264679</v>
      </c>
      <c r="B2189">
        <v>0</v>
      </c>
      <c r="C2189">
        <v>1</v>
      </c>
      <c r="D2189">
        <v>0</v>
      </c>
      <c r="E2189">
        <v>90</v>
      </c>
    </row>
    <row r="2190" spans="1:5" x14ac:dyDescent="0.25">
      <c r="A2190">
        <v>11264680</v>
      </c>
      <c r="B2190">
        <v>0</v>
      </c>
      <c r="C2190">
        <v>0</v>
      </c>
      <c r="D2190">
        <v>0</v>
      </c>
      <c r="E2190">
        <v>0</v>
      </c>
    </row>
    <row r="2191" spans="1:5" x14ac:dyDescent="0.25">
      <c r="A2191">
        <v>11264680</v>
      </c>
      <c r="B2191">
        <v>71272</v>
      </c>
      <c r="C2191">
        <v>0</v>
      </c>
      <c r="D2191">
        <v>5</v>
      </c>
      <c r="E2191">
        <v>0</v>
      </c>
    </row>
    <row r="2192" spans="1:5" x14ac:dyDescent="0.25">
      <c r="A2192">
        <v>11264910</v>
      </c>
      <c r="B2192">
        <v>793621</v>
      </c>
      <c r="C2192">
        <v>0</v>
      </c>
      <c r="D2192">
        <v>2</v>
      </c>
      <c r="E2192">
        <v>0</v>
      </c>
    </row>
    <row r="2193" spans="1:5" x14ac:dyDescent="0.25">
      <c r="A2193">
        <v>11264910</v>
      </c>
      <c r="B2193">
        <v>1456633</v>
      </c>
      <c r="C2193">
        <v>0</v>
      </c>
      <c r="D2193">
        <v>1</v>
      </c>
      <c r="E2193">
        <v>0</v>
      </c>
    </row>
    <row r="2194" spans="1:5" x14ac:dyDescent="0.25">
      <c r="A2194">
        <v>11264934</v>
      </c>
      <c r="B2194">
        <v>0</v>
      </c>
      <c r="C2194">
        <v>0</v>
      </c>
      <c r="D2194">
        <v>0</v>
      </c>
      <c r="E2194">
        <v>0</v>
      </c>
    </row>
    <row r="2195" spans="1:5" x14ac:dyDescent="0.25">
      <c r="A2195">
        <v>11264934</v>
      </c>
      <c r="B2195">
        <v>1414488</v>
      </c>
      <c r="C2195">
        <v>1</v>
      </c>
      <c r="D2195">
        <v>1</v>
      </c>
      <c r="E2195">
        <v>80</v>
      </c>
    </row>
    <row r="2196" spans="1:5" x14ac:dyDescent="0.25">
      <c r="A2196">
        <v>11264958</v>
      </c>
      <c r="B2196">
        <v>0</v>
      </c>
      <c r="C2196">
        <v>1</v>
      </c>
      <c r="D2196">
        <v>0</v>
      </c>
      <c r="E2196">
        <v>90</v>
      </c>
    </row>
    <row r="2197" spans="1:5" x14ac:dyDescent="0.25">
      <c r="A2197">
        <v>11264958</v>
      </c>
      <c r="B2197">
        <v>793621</v>
      </c>
      <c r="C2197">
        <v>0</v>
      </c>
      <c r="D2197">
        <v>1</v>
      </c>
      <c r="E2197">
        <v>0</v>
      </c>
    </row>
    <row r="2198" spans="1:5" x14ac:dyDescent="0.25">
      <c r="A2198">
        <v>11264983</v>
      </c>
      <c r="B2198">
        <v>0</v>
      </c>
      <c r="C2198">
        <v>0</v>
      </c>
      <c r="D2198">
        <v>0</v>
      </c>
      <c r="E2198">
        <v>0</v>
      </c>
    </row>
    <row r="2199" spans="1:5" x14ac:dyDescent="0.25">
      <c r="A2199">
        <v>11264983</v>
      </c>
      <c r="B2199">
        <v>1456633</v>
      </c>
      <c r="C2199">
        <v>0</v>
      </c>
      <c r="D2199">
        <v>1</v>
      </c>
      <c r="E2199">
        <v>0</v>
      </c>
    </row>
    <row r="2200" spans="1:5" x14ac:dyDescent="0.25">
      <c r="A2200">
        <v>11264994</v>
      </c>
      <c r="B2200">
        <v>0</v>
      </c>
      <c r="C2200">
        <v>0</v>
      </c>
      <c r="D2200">
        <v>0</v>
      </c>
      <c r="E2200">
        <v>0</v>
      </c>
    </row>
    <row r="2201" spans="1:5" x14ac:dyDescent="0.25">
      <c r="A2201">
        <v>11264994</v>
      </c>
      <c r="B2201">
        <v>793621</v>
      </c>
      <c r="C2201">
        <v>0</v>
      </c>
      <c r="D2201">
        <v>3</v>
      </c>
      <c r="E2201">
        <v>0</v>
      </c>
    </row>
    <row r="2202" spans="1:5" x14ac:dyDescent="0.25">
      <c r="A2202">
        <v>11265025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>
        <v>11265025</v>
      </c>
      <c r="B2203">
        <v>793621</v>
      </c>
      <c r="C2203">
        <v>0</v>
      </c>
      <c r="D2203">
        <v>1</v>
      </c>
      <c r="E2203">
        <v>0</v>
      </c>
    </row>
    <row r="2204" spans="1:5" x14ac:dyDescent="0.25">
      <c r="A2204">
        <v>11265027</v>
      </c>
      <c r="B2204">
        <v>0</v>
      </c>
      <c r="C2204">
        <v>0</v>
      </c>
      <c r="D2204">
        <v>0</v>
      </c>
      <c r="E2204">
        <v>0</v>
      </c>
    </row>
    <row r="2205" spans="1:5" x14ac:dyDescent="0.25">
      <c r="A2205">
        <v>11265027</v>
      </c>
      <c r="B2205">
        <v>793621</v>
      </c>
      <c r="C2205">
        <v>0</v>
      </c>
      <c r="D2205">
        <v>1</v>
      </c>
      <c r="E2205">
        <v>0</v>
      </c>
    </row>
    <row r="2206" spans="1:5" x14ac:dyDescent="0.25">
      <c r="A2206">
        <v>11265053</v>
      </c>
      <c r="B2206">
        <v>0</v>
      </c>
      <c r="C2206">
        <v>0</v>
      </c>
      <c r="D2206">
        <v>0</v>
      </c>
      <c r="E2206">
        <v>0</v>
      </c>
    </row>
    <row r="2207" spans="1:5" x14ac:dyDescent="0.25">
      <c r="A2207">
        <v>11265053</v>
      </c>
      <c r="B2207">
        <v>2053670</v>
      </c>
      <c r="C2207">
        <v>0</v>
      </c>
      <c r="D2207">
        <v>1</v>
      </c>
      <c r="E2207">
        <v>0</v>
      </c>
    </row>
    <row r="2208" spans="1:5" x14ac:dyDescent="0.25">
      <c r="A2208">
        <v>11265054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11265071</v>
      </c>
      <c r="B2209">
        <v>0</v>
      </c>
      <c r="C2209">
        <v>1</v>
      </c>
      <c r="D2209">
        <v>0</v>
      </c>
      <c r="E2209">
        <v>90</v>
      </c>
    </row>
    <row r="2210" spans="1:5" x14ac:dyDescent="0.25">
      <c r="A2210">
        <v>11265071</v>
      </c>
      <c r="B2210">
        <v>1908208</v>
      </c>
      <c r="C2210">
        <v>0</v>
      </c>
      <c r="D2210">
        <v>3</v>
      </c>
      <c r="E2210">
        <v>0</v>
      </c>
    </row>
    <row r="2211" spans="1:5" x14ac:dyDescent="0.25">
      <c r="A2211">
        <v>11265205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11265205</v>
      </c>
      <c r="B2212">
        <v>793621</v>
      </c>
      <c r="C2212">
        <v>0</v>
      </c>
      <c r="D2212">
        <v>3</v>
      </c>
      <c r="E2212">
        <v>0</v>
      </c>
    </row>
    <row r="2213" spans="1:5" x14ac:dyDescent="0.25">
      <c r="A2213">
        <v>11265206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>
        <v>11265209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>
        <v>11265209</v>
      </c>
      <c r="B2215">
        <v>2053670</v>
      </c>
      <c r="C2215">
        <v>0</v>
      </c>
      <c r="D2215">
        <v>2</v>
      </c>
      <c r="E2215">
        <v>0</v>
      </c>
    </row>
    <row r="2216" spans="1:5" x14ac:dyDescent="0.25">
      <c r="A2216">
        <v>11265227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>
        <v>11265227</v>
      </c>
      <c r="B2217">
        <v>793621</v>
      </c>
      <c r="C2217">
        <v>0</v>
      </c>
      <c r="D2217">
        <v>5</v>
      </c>
      <c r="E2217">
        <v>0</v>
      </c>
    </row>
    <row r="2218" spans="1:5" x14ac:dyDescent="0.25">
      <c r="A2218">
        <v>11265249</v>
      </c>
      <c r="B2218">
        <v>0</v>
      </c>
      <c r="C2218">
        <v>0</v>
      </c>
      <c r="D2218">
        <v>0</v>
      </c>
      <c r="E2218">
        <v>0</v>
      </c>
    </row>
    <row r="2219" spans="1:5" x14ac:dyDescent="0.25">
      <c r="A2219">
        <v>11265249</v>
      </c>
      <c r="B2219">
        <v>1902767</v>
      </c>
      <c r="C2219">
        <v>1</v>
      </c>
      <c r="D2219">
        <v>2</v>
      </c>
      <c r="E2219">
        <v>25</v>
      </c>
    </row>
    <row r="2220" spans="1:5" x14ac:dyDescent="0.25">
      <c r="A2220">
        <v>11265516</v>
      </c>
      <c r="B2220">
        <v>1902767</v>
      </c>
      <c r="C2220">
        <v>1</v>
      </c>
      <c r="D2220">
        <v>4</v>
      </c>
      <c r="E2220">
        <v>70</v>
      </c>
    </row>
    <row r="2221" spans="1:5" x14ac:dyDescent="0.25">
      <c r="A2221">
        <v>11265516</v>
      </c>
      <c r="B2221">
        <v>2052722</v>
      </c>
      <c r="C2221">
        <v>0</v>
      </c>
      <c r="D2221">
        <v>1</v>
      </c>
      <c r="E2221">
        <v>0</v>
      </c>
    </row>
    <row r="2222" spans="1:5" x14ac:dyDescent="0.25">
      <c r="A2222">
        <v>11265845</v>
      </c>
      <c r="B2222">
        <v>0</v>
      </c>
      <c r="C2222">
        <v>0</v>
      </c>
      <c r="D2222">
        <v>0</v>
      </c>
      <c r="E2222">
        <v>0</v>
      </c>
    </row>
    <row r="2223" spans="1:5" x14ac:dyDescent="0.25">
      <c r="A2223">
        <v>11265845</v>
      </c>
      <c r="B2223">
        <v>0</v>
      </c>
      <c r="C2223">
        <v>1</v>
      </c>
      <c r="D2223">
        <v>0</v>
      </c>
      <c r="E2223">
        <v>90</v>
      </c>
    </row>
    <row r="2224" spans="1:5" x14ac:dyDescent="0.25">
      <c r="A2224">
        <v>11266016</v>
      </c>
      <c r="B2224">
        <v>26877</v>
      </c>
      <c r="C2224">
        <v>0</v>
      </c>
      <c r="D2224">
        <v>1</v>
      </c>
      <c r="E2224">
        <v>0</v>
      </c>
    </row>
    <row r="2225" spans="1:5" x14ac:dyDescent="0.25">
      <c r="A2225">
        <v>11266016</v>
      </c>
      <c r="B2225">
        <v>793621</v>
      </c>
      <c r="C2225">
        <v>0</v>
      </c>
      <c r="D2225">
        <v>1</v>
      </c>
      <c r="E2225">
        <v>0</v>
      </c>
    </row>
    <row r="2226" spans="1:5" x14ac:dyDescent="0.25">
      <c r="A2226">
        <v>11266020</v>
      </c>
      <c r="B2226">
        <v>0</v>
      </c>
      <c r="C2226">
        <v>0</v>
      </c>
      <c r="D2226">
        <v>0</v>
      </c>
      <c r="E2226">
        <v>0</v>
      </c>
    </row>
    <row r="2227" spans="1:5" x14ac:dyDescent="0.25">
      <c r="A2227">
        <v>11266020</v>
      </c>
      <c r="B2227">
        <v>463541</v>
      </c>
      <c r="C2227">
        <v>0</v>
      </c>
      <c r="D2227">
        <v>1</v>
      </c>
      <c r="E2227">
        <v>0</v>
      </c>
    </row>
    <row r="2228" spans="1:5" x14ac:dyDescent="0.25">
      <c r="A2228">
        <v>11266022</v>
      </c>
      <c r="B2228">
        <v>463541</v>
      </c>
      <c r="C2228">
        <v>0</v>
      </c>
      <c r="D2228">
        <v>4</v>
      </c>
      <c r="E2228">
        <v>0</v>
      </c>
    </row>
    <row r="2229" spans="1:5" x14ac:dyDescent="0.25">
      <c r="A2229">
        <v>11266022</v>
      </c>
      <c r="B2229">
        <v>2053670</v>
      </c>
      <c r="C2229">
        <v>0</v>
      </c>
      <c r="D2229">
        <v>1</v>
      </c>
      <c r="E2229">
        <v>0</v>
      </c>
    </row>
    <row r="2230" spans="1:5" x14ac:dyDescent="0.25">
      <c r="A2230">
        <v>11266046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>
        <v>11266046</v>
      </c>
      <c r="B2231">
        <v>463541</v>
      </c>
      <c r="C2231">
        <v>0</v>
      </c>
      <c r="D2231">
        <v>5</v>
      </c>
      <c r="E2231">
        <v>0</v>
      </c>
    </row>
    <row r="2232" spans="1:5" x14ac:dyDescent="0.25">
      <c r="A2232">
        <v>11266047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11266048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>
        <v>11266048</v>
      </c>
      <c r="B2234">
        <v>2053670</v>
      </c>
      <c r="C2234">
        <v>0</v>
      </c>
      <c r="D2234">
        <v>2</v>
      </c>
      <c r="E2234">
        <v>0</v>
      </c>
    </row>
    <row r="2235" spans="1:5" x14ac:dyDescent="0.25">
      <c r="A2235">
        <v>11266065</v>
      </c>
      <c r="B2235">
        <v>793614</v>
      </c>
      <c r="C2235">
        <v>0</v>
      </c>
      <c r="D2235">
        <v>2</v>
      </c>
      <c r="E2235">
        <v>0</v>
      </c>
    </row>
    <row r="2236" spans="1:5" x14ac:dyDescent="0.25">
      <c r="A2236">
        <v>11266065</v>
      </c>
      <c r="B2236">
        <v>793621</v>
      </c>
      <c r="C2236">
        <v>0</v>
      </c>
      <c r="D2236">
        <v>3</v>
      </c>
      <c r="E2236">
        <v>0</v>
      </c>
    </row>
    <row r="2237" spans="1:5" x14ac:dyDescent="0.25">
      <c r="A2237">
        <v>11266165</v>
      </c>
      <c r="B2237">
        <v>0</v>
      </c>
      <c r="C2237">
        <v>0</v>
      </c>
      <c r="D2237">
        <v>0</v>
      </c>
      <c r="E2237">
        <v>0</v>
      </c>
    </row>
    <row r="2238" spans="1:5" x14ac:dyDescent="0.25">
      <c r="A2238">
        <v>11266165</v>
      </c>
      <c r="B2238">
        <v>2053670</v>
      </c>
      <c r="C2238">
        <v>0</v>
      </c>
      <c r="D2238">
        <v>1</v>
      </c>
      <c r="E2238">
        <v>0</v>
      </c>
    </row>
    <row r="2239" spans="1:5" x14ac:dyDescent="0.25">
      <c r="A2239">
        <v>11266166</v>
      </c>
      <c r="B2239">
        <v>0</v>
      </c>
      <c r="C2239">
        <v>0</v>
      </c>
      <c r="D2239">
        <v>0</v>
      </c>
      <c r="E2239">
        <v>0</v>
      </c>
    </row>
    <row r="2240" spans="1:5" x14ac:dyDescent="0.25">
      <c r="A2240">
        <v>11266166</v>
      </c>
      <c r="B2240">
        <v>2053670</v>
      </c>
      <c r="C2240">
        <v>0</v>
      </c>
      <c r="D2240">
        <v>1</v>
      </c>
      <c r="E2240">
        <v>0</v>
      </c>
    </row>
    <row r="2241" spans="1:5" x14ac:dyDescent="0.25">
      <c r="A2241">
        <v>11266167</v>
      </c>
      <c r="B2241">
        <v>0</v>
      </c>
      <c r="C2241">
        <v>0</v>
      </c>
      <c r="D2241">
        <v>0</v>
      </c>
      <c r="E2241">
        <v>0</v>
      </c>
    </row>
    <row r="2242" spans="1:5" x14ac:dyDescent="0.25">
      <c r="A2242">
        <v>11266167</v>
      </c>
      <c r="B2242">
        <v>2053670</v>
      </c>
      <c r="C2242">
        <v>0</v>
      </c>
      <c r="D2242">
        <v>1</v>
      </c>
      <c r="E2242">
        <v>0</v>
      </c>
    </row>
    <row r="2243" spans="1:5" x14ac:dyDescent="0.25">
      <c r="A2243">
        <v>11266170</v>
      </c>
      <c r="B2243">
        <v>0</v>
      </c>
      <c r="C2243">
        <v>0</v>
      </c>
      <c r="D2243">
        <v>0</v>
      </c>
      <c r="E2243">
        <v>0</v>
      </c>
    </row>
    <row r="2244" spans="1:5" x14ac:dyDescent="0.25">
      <c r="A2244">
        <v>11266170</v>
      </c>
      <c r="B2244">
        <v>490549</v>
      </c>
      <c r="C2244">
        <v>0</v>
      </c>
      <c r="D2244">
        <v>1</v>
      </c>
      <c r="E2244">
        <v>0</v>
      </c>
    </row>
    <row r="2245" spans="1:5" x14ac:dyDescent="0.25">
      <c r="A2245">
        <v>11266249</v>
      </c>
      <c r="B2245">
        <v>0</v>
      </c>
      <c r="C2245">
        <v>0</v>
      </c>
      <c r="D2245">
        <v>0</v>
      </c>
      <c r="E2245">
        <v>0</v>
      </c>
    </row>
    <row r="2246" spans="1:5" x14ac:dyDescent="0.25">
      <c r="A2246">
        <v>11266249</v>
      </c>
      <c r="B2246">
        <v>26877</v>
      </c>
      <c r="C2246">
        <v>0</v>
      </c>
      <c r="D2246">
        <v>2</v>
      </c>
      <c r="E2246">
        <v>0</v>
      </c>
    </row>
    <row r="2247" spans="1:5" x14ac:dyDescent="0.25">
      <c r="A2247">
        <v>11266254</v>
      </c>
      <c r="B2247">
        <v>793621</v>
      </c>
      <c r="C2247">
        <v>0</v>
      </c>
      <c r="D2247">
        <v>3</v>
      </c>
      <c r="E2247">
        <v>0</v>
      </c>
    </row>
    <row r="2248" spans="1:5" x14ac:dyDescent="0.25">
      <c r="A2248">
        <v>11266254</v>
      </c>
      <c r="B2248">
        <v>1456633</v>
      </c>
      <c r="C2248">
        <v>0</v>
      </c>
      <c r="D2248">
        <v>1</v>
      </c>
      <c r="E2248">
        <v>0</v>
      </c>
    </row>
    <row r="2249" spans="1:5" x14ac:dyDescent="0.25">
      <c r="A2249">
        <v>11266268</v>
      </c>
      <c r="B2249">
        <v>0</v>
      </c>
      <c r="C2249">
        <v>0</v>
      </c>
      <c r="D2249">
        <v>0</v>
      </c>
      <c r="E2249">
        <v>0</v>
      </c>
    </row>
    <row r="2250" spans="1:5" x14ac:dyDescent="0.25">
      <c r="A2250">
        <v>11266268</v>
      </c>
      <c r="B2250">
        <v>793686</v>
      </c>
      <c r="C2250">
        <v>0</v>
      </c>
      <c r="D2250">
        <v>1</v>
      </c>
      <c r="E2250">
        <v>0</v>
      </c>
    </row>
    <row r="2251" spans="1:5" x14ac:dyDescent="0.25">
      <c r="A2251">
        <v>11266403</v>
      </c>
      <c r="B2251">
        <v>121578</v>
      </c>
      <c r="C2251">
        <v>0</v>
      </c>
      <c r="D2251">
        <v>3</v>
      </c>
      <c r="E2251">
        <v>0</v>
      </c>
    </row>
    <row r="2252" spans="1:5" x14ac:dyDescent="0.25">
      <c r="A2252">
        <v>11266403</v>
      </c>
      <c r="B2252">
        <v>793621</v>
      </c>
      <c r="C2252">
        <v>0</v>
      </c>
      <c r="D2252">
        <v>3</v>
      </c>
      <c r="E2252">
        <v>0</v>
      </c>
    </row>
    <row r="2253" spans="1:5" x14ac:dyDescent="0.25">
      <c r="A2253">
        <v>11266404</v>
      </c>
      <c r="B2253">
        <v>793621</v>
      </c>
      <c r="C2253">
        <v>0</v>
      </c>
      <c r="D2253">
        <v>3</v>
      </c>
      <c r="E2253">
        <v>0</v>
      </c>
    </row>
    <row r="2254" spans="1:5" x14ac:dyDescent="0.25">
      <c r="A2254">
        <v>11266404</v>
      </c>
      <c r="B2254">
        <v>987759</v>
      </c>
      <c r="C2254">
        <v>0</v>
      </c>
      <c r="D2254">
        <v>3</v>
      </c>
      <c r="E2254">
        <v>0</v>
      </c>
    </row>
    <row r="2255" spans="1:5" x14ac:dyDescent="0.25">
      <c r="A2255">
        <v>11266406</v>
      </c>
      <c r="B2255">
        <v>793621</v>
      </c>
      <c r="C2255">
        <v>0</v>
      </c>
      <c r="D2255">
        <v>2</v>
      </c>
      <c r="E2255">
        <v>0</v>
      </c>
    </row>
    <row r="2256" spans="1:5" x14ac:dyDescent="0.25">
      <c r="A2256">
        <v>11266406</v>
      </c>
      <c r="B2256">
        <v>2053402</v>
      </c>
      <c r="C2256">
        <v>0</v>
      </c>
      <c r="D2256">
        <v>1</v>
      </c>
      <c r="E2256">
        <v>0</v>
      </c>
    </row>
    <row r="2257" spans="1:5" x14ac:dyDescent="0.25">
      <c r="A2257">
        <v>11266551</v>
      </c>
      <c r="B2257">
        <v>0</v>
      </c>
      <c r="C2257">
        <v>0</v>
      </c>
      <c r="D2257">
        <v>0</v>
      </c>
      <c r="E2257">
        <v>0</v>
      </c>
    </row>
    <row r="2258" spans="1:5" x14ac:dyDescent="0.25">
      <c r="A2258">
        <v>11266551</v>
      </c>
      <c r="B2258">
        <v>1414488</v>
      </c>
      <c r="C2258">
        <v>1</v>
      </c>
      <c r="D2258">
        <v>1</v>
      </c>
      <c r="E2258">
        <v>90</v>
      </c>
    </row>
    <row r="2259" spans="1:5" x14ac:dyDescent="0.25">
      <c r="A2259">
        <v>11266552</v>
      </c>
      <c r="B2259">
        <v>0</v>
      </c>
      <c r="C2259">
        <v>0</v>
      </c>
      <c r="D2259">
        <v>0</v>
      </c>
      <c r="E2259">
        <v>0</v>
      </c>
    </row>
    <row r="2260" spans="1:5" x14ac:dyDescent="0.25">
      <c r="A2260">
        <v>11266552</v>
      </c>
      <c r="B2260">
        <v>1902767</v>
      </c>
      <c r="C2260">
        <v>1</v>
      </c>
      <c r="D2260">
        <v>2</v>
      </c>
      <c r="E2260">
        <v>90</v>
      </c>
    </row>
    <row r="2261" spans="1:5" x14ac:dyDescent="0.25">
      <c r="A2261">
        <v>11266553</v>
      </c>
      <c r="B2261">
        <v>0</v>
      </c>
      <c r="C2261">
        <v>0</v>
      </c>
      <c r="D2261">
        <v>0</v>
      </c>
      <c r="E2261">
        <v>0</v>
      </c>
    </row>
    <row r="2262" spans="1:5" x14ac:dyDescent="0.25">
      <c r="A2262">
        <v>11266553</v>
      </c>
      <c r="B2262">
        <v>121578</v>
      </c>
      <c r="C2262">
        <v>0</v>
      </c>
      <c r="D2262">
        <v>2</v>
      </c>
      <c r="E2262">
        <v>0</v>
      </c>
    </row>
    <row r="2263" spans="1:5" x14ac:dyDescent="0.25">
      <c r="A2263">
        <v>11266561</v>
      </c>
      <c r="B2263">
        <v>0</v>
      </c>
      <c r="C2263">
        <v>2</v>
      </c>
      <c r="D2263">
        <v>0</v>
      </c>
      <c r="E2263">
        <v>90</v>
      </c>
    </row>
    <row r="2264" spans="1:5" x14ac:dyDescent="0.25">
      <c r="A2264">
        <v>11266561</v>
      </c>
      <c r="B2264">
        <v>2053402</v>
      </c>
      <c r="C2264">
        <v>0</v>
      </c>
      <c r="D2264">
        <v>2</v>
      </c>
      <c r="E2264">
        <v>0</v>
      </c>
    </row>
    <row r="2265" spans="1:5" x14ac:dyDescent="0.25">
      <c r="A2265">
        <v>11266566</v>
      </c>
      <c r="B2265">
        <v>0</v>
      </c>
      <c r="C2265">
        <v>2</v>
      </c>
      <c r="D2265">
        <v>0</v>
      </c>
      <c r="E2265">
        <v>90</v>
      </c>
    </row>
    <row r="2266" spans="1:5" x14ac:dyDescent="0.25">
      <c r="A2266">
        <v>11266566</v>
      </c>
      <c r="B2266">
        <v>987759</v>
      </c>
      <c r="C2266">
        <v>0</v>
      </c>
      <c r="D2266">
        <v>1</v>
      </c>
      <c r="E2266">
        <v>0</v>
      </c>
    </row>
    <row r="2267" spans="1:5" x14ac:dyDescent="0.25">
      <c r="A2267">
        <v>11266571</v>
      </c>
      <c r="B2267">
        <v>0</v>
      </c>
      <c r="C2267">
        <v>0</v>
      </c>
      <c r="D2267">
        <v>0</v>
      </c>
      <c r="E2267">
        <v>0</v>
      </c>
    </row>
    <row r="2268" spans="1:5" x14ac:dyDescent="0.25">
      <c r="A2268">
        <v>11266571</v>
      </c>
      <c r="B2268">
        <v>0</v>
      </c>
      <c r="C2268">
        <v>1</v>
      </c>
      <c r="D2268">
        <v>0</v>
      </c>
      <c r="E2268">
        <v>90</v>
      </c>
    </row>
    <row r="2269" spans="1:5" x14ac:dyDescent="0.25">
      <c r="A2269">
        <v>11266575</v>
      </c>
      <c r="B2269">
        <v>0</v>
      </c>
      <c r="C2269">
        <v>1</v>
      </c>
      <c r="D2269">
        <v>0</v>
      </c>
      <c r="E2269">
        <v>90</v>
      </c>
    </row>
    <row r="2270" spans="1:5" x14ac:dyDescent="0.25">
      <c r="A2270">
        <v>11266575</v>
      </c>
      <c r="B2270">
        <v>987759</v>
      </c>
      <c r="C2270">
        <v>0</v>
      </c>
      <c r="D2270">
        <v>1</v>
      </c>
      <c r="E2270">
        <v>0</v>
      </c>
    </row>
    <row r="2271" spans="1:5" x14ac:dyDescent="0.25">
      <c r="A2271">
        <v>11266578</v>
      </c>
      <c r="B2271">
        <v>0</v>
      </c>
      <c r="C2271">
        <v>0</v>
      </c>
      <c r="D2271">
        <v>0</v>
      </c>
      <c r="E2271">
        <v>0</v>
      </c>
    </row>
    <row r="2272" spans="1:5" x14ac:dyDescent="0.25">
      <c r="A2272">
        <v>11266578</v>
      </c>
      <c r="B2272">
        <v>987759</v>
      </c>
      <c r="C2272">
        <v>0</v>
      </c>
      <c r="D2272">
        <v>1</v>
      </c>
      <c r="E2272">
        <v>0</v>
      </c>
    </row>
    <row r="2273" spans="1:5" x14ac:dyDescent="0.25">
      <c r="A2273">
        <v>11266615</v>
      </c>
      <c r="B2273">
        <v>0</v>
      </c>
      <c r="C2273">
        <v>0</v>
      </c>
      <c r="D2273">
        <v>0</v>
      </c>
      <c r="E2273">
        <v>0</v>
      </c>
    </row>
    <row r="2274" spans="1:5" x14ac:dyDescent="0.25">
      <c r="A2274">
        <v>11266615</v>
      </c>
      <c r="B2274">
        <v>1414488</v>
      </c>
      <c r="C2274">
        <v>1</v>
      </c>
      <c r="D2274">
        <v>3</v>
      </c>
      <c r="E2274">
        <v>90</v>
      </c>
    </row>
    <row r="2275" spans="1:5" x14ac:dyDescent="0.25">
      <c r="A2275">
        <v>11266618</v>
      </c>
      <c r="B2275">
        <v>0</v>
      </c>
      <c r="C2275">
        <v>0</v>
      </c>
      <c r="D2275">
        <v>0</v>
      </c>
      <c r="E2275">
        <v>0</v>
      </c>
    </row>
    <row r="2276" spans="1:5" x14ac:dyDescent="0.25">
      <c r="A2276">
        <v>11266618</v>
      </c>
      <c r="B2276">
        <v>987759</v>
      </c>
      <c r="C2276">
        <v>0</v>
      </c>
      <c r="D2276">
        <v>3</v>
      </c>
      <c r="E2276">
        <v>0</v>
      </c>
    </row>
    <row r="2277" spans="1:5" x14ac:dyDescent="0.25">
      <c r="A2277">
        <v>11266628</v>
      </c>
      <c r="B2277">
        <v>0</v>
      </c>
      <c r="C2277">
        <v>1</v>
      </c>
      <c r="D2277">
        <v>0</v>
      </c>
      <c r="E2277">
        <v>90</v>
      </c>
    </row>
    <row r="2278" spans="1:5" x14ac:dyDescent="0.25">
      <c r="A2278">
        <v>11266628</v>
      </c>
      <c r="B2278">
        <v>793621</v>
      </c>
      <c r="C2278">
        <v>0</v>
      </c>
      <c r="D2278">
        <v>1</v>
      </c>
      <c r="E2278">
        <v>0</v>
      </c>
    </row>
    <row r="2279" spans="1:5" x14ac:dyDescent="0.25">
      <c r="A2279">
        <v>11266629</v>
      </c>
      <c r="B2279">
        <v>120994</v>
      </c>
      <c r="C2279">
        <v>0</v>
      </c>
      <c r="D2279">
        <v>2</v>
      </c>
      <c r="E2279">
        <v>0</v>
      </c>
    </row>
    <row r="2280" spans="1:5" x14ac:dyDescent="0.25">
      <c r="A2280">
        <v>11266629</v>
      </c>
      <c r="B2280">
        <v>2053402</v>
      </c>
      <c r="C2280">
        <v>0</v>
      </c>
      <c r="D2280">
        <v>2</v>
      </c>
      <c r="E2280">
        <v>0</v>
      </c>
    </row>
    <row r="2281" spans="1:5" x14ac:dyDescent="0.25">
      <c r="A2281">
        <v>11266630</v>
      </c>
      <c r="B2281">
        <v>0</v>
      </c>
      <c r="C2281">
        <v>0</v>
      </c>
      <c r="D2281">
        <v>0</v>
      </c>
      <c r="E2281">
        <v>0</v>
      </c>
    </row>
    <row r="2282" spans="1:5" x14ac:dyDescent="0.25">
      <c r="A2282">
        <v>11266630</v>
      </c>
      <c r="B2282">
        <v>71272</v>
      </c>
      <c r="C2282">
        <v>0</v>
      </c>
      <c r="D2282">
        <v>2</v>
      </c>
      <c r="E2282">
        <v>0</v>
      </c>
    </row>
    <row r="2283" spans="1:5" x14ac:dyDescent="0.25">
      <c r="A2283">
        <v>11266673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>
        <v>11266673</v>
      </c>
      <c r="B2284">
        <v>1456633</v>
      </c>
      <c r="C2284">
        <v>0</v>
      </c>
      <c r="D2284">
        <v>2</v>
      </c>
      <c r="E2284">
        <v>0</v>
      </c>
    </row>
    <row r="2285" spans="1:5" x14ac:dyDescent="0.25">
      <c r="A2285">
        <v>11266702</v>
      </c>
      <c r="B2285">
        <v>987759</v>
      </c>
      <c r="C2285">
        <v>0</v>
      </c>
      <c r="D2285">
        <v>3</v>
      </c>
      <c r="E2285">
        <v>0</v>
      </c>
    </row>
    <row r="2286" spans="1:5" x14ac:dyDescent="0.25">
      <c r="A2286">
        <v>11266702</v>
      </c>
      <c r="B2286">
        <v>1456633</v>
      </c>
      <c r="C2286">
        <v>0</v>
      </c>
      <c r="D2286">
        <v>2</v>
      </c>
      <c r="E2286">
        <v>0</v>
      </c>
    </row>
    <row r="2287" spans="1:5" x14ac:dyDescent="0.25">
      <c r="A2287">
        <v>11266741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>
        <v>11266741</v>
      </c>
      <c r="B2288">
        <v>71272</v>
      </c>
      <c r="C2288">
        <v>0</v>
      </c>
      <c r="D2288">
        <v>1</v>
      </c>
      <c r="E2288">
        <v>0</v>
      </c>
    </row>
    <row r="2289" spans="1:5" x14ac:dyDescent="0.25">
      <c r="A2289">
        <v>11266755</v>
      </c>
      <c r="B2289">
        <v>0</v>
      </c>
      <c r="C2289">
        <v>0</v>
      </c>
      <c r="D2289">
        <v>0</v>
      </c>
      <c r="E2289">
        <v>0</v>
      </c>
    </row>
    <row r="2290" spans="1:5" x14ac:dyDescent="0.25">
      <c r="A2290">
        <v>11266755</v>
      </c>
      <c r="B2290">
        <v>613635</v>
      </c>
      <c r="C2290">
        <v>0</v>
      </c>
      <c r="D2290">
        <v>3</v>
      </c>
      <c r="E2290">
        <v>0</v>
      </c>
    </row>
    <row r="2291" spans="1:5" x14ac:dyDescent="0.25">
      <c r="A2291">
        <v>11266824</v>
      </c>
      <c r="B2291">
        <v>121578</v>
      </c>
      <c r="C2291">
        <v>0</v>
      </c>
      <c r="D2291">
        <v>1</v>
      </c>
      <c r="E2291">
        <v>0</v>
      </c>
    </row>
    <row r="2292" spans="1:5" x14ac:dyDescent="0.25">
      <c r="A2292">
        <v>11266824</v>
      </c>
      <c r="B2292">
        <v>990223</v>
      </c>
      <c r="C2292">
        <v>0</v>
      </c>
      <c r="D2292">
        <v>2</v>
      </c>
      <c r="E2292">
        <v>0</v>
      </c>
    </row>
    <row r="2293" spans="1:5" x14ac:dyDescent="0.25">
      <c r="A2293">
        <v>11266840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>
        <v>11266840</v>
      </c>
      <c r="B2294">
        <v>990223</v>
      </c>
      <c r="C2294">
        <v>0</v>
      </c>
      <c r="D2294">
        <v>1</v>
      </c>
      <c r="E2294">
        <v>0</v>
      </c>
    </row>
    <row r="2295" spans="1:5" x14ac:dyDescent="0.25">
      <c r="A2295">
        <v>11266842</v>
      </c>
      <c r="B2295">
        <v>0</v>
      </c>
      <c r="C2295">
        <v>0</v>
      </c>
      <c r="D2295">
        <v>0</v>
      </c>
      <c r="E2295">
        <v>0</v>
      </c>
    </row>
    <row r="2296" spans="1:5" x14ac:dyDescent="0.25">
      <c r="A2296">
        <v>11266842</v>
      </c>
      <c r="B2296">
        <v>1456633</v>
      </c>
      <c r="C2296">
        <v>0</v>
      </c>
      <c r="D2296">
        <v>1</v>
      </c>
      <c r="E2296">
        <v>0</v>
      </c>
    </row>
    <row r="2297" spans="1:5" x14ac:dyDescent="0.25">
      <c r="A2297">
        <v>11266845</v>
      </c>
      <c r="B2297">
        <v>71272</v>
      </c>
      <c r="C2297">
        <v>0</v>
      </c>
      <c r="D2297">
        <v>1</v>
      </c>
      <c r="E2297">
        <v>0</v>
      </c>
    </row>
    <row r="2298" spans="1:5" x14ac:dyDescent="0.25">
      <c r="A2298">
        <v>11266845</v>
      </c>
      <c r="B2298">
        <v>987759</v>
      </c>
      <c r="C2298">
        <v>0</v>
      </c>
      <c r="D2298">
        <v>1</v>
      </c>
      <c r="E2298">
        <v>0</v>
      </c>
    </row>
    <row r="2299" spans="1:5" x14ac:dyDescent="0.25">
      <c r="A2299">
        <v>11266846</v>
      </c>
      <c r="B2299">
        <v>0</v>
      </c>
      <c r="C2299">
        <v>1</v>
      </c>
      <c r="D2299">
        <v>0</v>
      </c>
      <c r="E2299">
        <v>90</v>
      </c>
    </row>
    <row r="2300" spans="1:5" x14ac:dyDescent="0.25">
      <c r="A2300">
        <v>11266846</v>
      </c>
      <c r="B2300">
        <v>987759</v>
      </c>
      <c r="C2300">
        <v>0</v>
      </c>
      <c r="D2300">
        <v>1</v>
      </c>
      <c r="E2300">
        <v>0</v>
      </c>
    </row>
    <row r="2301" spans="1:5" x14ac:dyDescent="0.25">
      <c r="A2301">
        <v>11266880</v>
      </c>
      <c r="B2301">
        <v>0</v>
      </c>
      <c r="C2301">
        <v>0</v>
      </c>
      <c r="D2301">
        <v>0</v>
      </c>
      <c r="E2301">
        <v>0</v>
      </c>
    </row>
    <row r="2302" spans="1:5" x14ac:dyDescent="0.25">
      <c r="A2302">
        <v>11266880</v>
      </c>
      <c r="B2302">
        <v>987759</v>
      </c>
      <c r="C2302">
        <v>0</v>
      </c>
      <c r="D2302">
        <v>2</v>
      </c>
      <c r="E2302">
        <v>0</v>
      </c>
    </row>
    <row r="2303" spans="1:5" x14ac:dyDescent="0.25">
      <c r="A2303">
        <v>11266905</v>
      </c>
      <c r="B2303">
        <v>121578</v>
      </c>
      <c r="C2303">
        <v>0</v>
      </c>
      <c r="D2303">
        <v>2</v>
      </c>
      <c r="E2303">
        <v>0</v>
      </c>
    </row>
    <row r="2304" spans="1:5" x14ac:dyDescent="0.25">
      <c r="A2304">
        <v>11266905</v>
      </c>
      <c r="B2304">
        <v>490468</v>
      </c>
      <c r="C2304">
        <v>0</v>
      </c>
      <c r="D2304">
        <v>2</v>
      </c>
      <c r="E2304">
        <v>0</v>
      </c>
    </row>
    <row r="2305" spans="1:5" x14ac:dyDescent="0.25">
      <c r="A2305">
        <v>11266906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>
        <v>11266907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>
        <v>11266907</v>
      </c>
      <c r="B2307">
        <v>121578</v>
      </c>
      <c r="C2307">
        <v>0</v>
      </c>
      <c r="D2307">
        <v>3</v>
      </c>
      <c r="E2307">
        <v>0</v>
      </c>
    </row>
    <row r="2308" spans="1:5" x14ac:dyDescent="0.25">
      <c r="A2308">
        <v>11267020</v>
      </c>
      <c r="B2308">
        <v>2052500</v>
      </c>
      <c r="C2308">
        <v>3</v>
      </c>
      <c r="D2308">
        <v>3</v>
      </c>
      <c r="E2308">
        <v>90</v>
      </c>
    </row>
    <row r="2309" spans="1:5" x14ac:dyDescent="0.25">
      <c r="A2309">
        <v>11267020</v>
      </c>
      <c r="B2309">
        <v>2053402</v>
      </c>
      <c r="C2309">
        <v>0</v>
      </c>
      <c r="D2309">
        <v>2</v>
      </c>
      <c r="E2309">
        <v>0</v>
      </c>
    </row>
    <row r="2310" spans="1:5" x14ac:dyDescent="0.25">
      <c r="A2310">
        <v>11267029</v>
      </c>
      <c r="B2310">
        <v>0</v>
      </c>
      <c r="C2310">
        <v>0</v>
      </c>
      <c r="D2310">
        <v>0</v>
      </c>
      <c r="E2310">
        <v>0</v>
      </c>
    </row>
    <row r="2311" spans="1:5" x14ac:dyDescent="0.25">
      <c r="A2311">
        <v>11267029</v>
      </c>
      <c r="B2311">
        <v>121578</v>
      </c>
      <c r="C2311">
        <v>0</v>
      </c>
      <c r="D2311">
        <v>2</v>
      </c>
      <c r="E2311">
        <v>0</v>
      </c>
    </row>
    <row r="2312" spans="1:5" x14ac:dyDescent="0.25">
      <c r="A2312">
        <v>11267030</v>
      </c>
      <c r="B2312">
        <v>0</v>
      </c>
      <c r="C2312">
        <v>0</v>
      </c>
      <c r="D2312">
        <v>0</v>
      </c>
      <c r="E2312">
        <v>0</v>
      </c>
    </row>
    <row r="2313" spans="1:5" x14ac:dyDescent="0.25">
      <c r="A2313">
        <v>11267030</v>
      </c>
      <c r="B2313">
        <v>121578</v>
      </c>
      <c r="C2313">
        <v>0</v>
      </c>
      <c r="D2313">
        <v>6</v>
      </c>
      <c r="E2313">
        <v>0</v>
      </c>
    </row>
    <row r="2314" spans="1:5" x14ac:dyDescent="0.25">
      <c r="A2314">
        <v>11267088</v>
      </c>
      <c r="B2314">
        <v>0</v>
      </c>
      <c r="C2314">
        <v>0</v>
      </c>
      <c r="D2314">
        <v>0</v>
      </c>
      <c r="E2314">
        <v>0</v>
      </c>
    </row>
    <row r="2315" spans="1:5" x14ac:dyDescent="0.25">
      <c r="A2315">
        <v>11267088</v>
      </c>
      <c r="B2315">
        <v>0</v>
      </c>
      <c r="C2315">
        <v>1</v>
      </c>
      <c r="D2315">
        <v>0</v>
      </c>
      <c r="E2315">
        <v>90</v>
      </c>
    </row>
    <row r="2316" spans="1:5" x14ac:dyDescent="0.25">
      <c r="A2316">
        <v>11267119</v>
      </c>
      <c r="B2316">
        <v>151409</v>
      </c>
      <c r="C2316">
        <v>0</v>
      </c>
      <c r="D2316">
        <v>4</v>
      </c>
      <c r="E2316">
        <v>0</v>
      </c>
    </row>
    <row r="2317" spans="1:5" x14ac:dyDescent="0.25">
      <c r="A2317">
        <v>11267119</v>
      </c>
      <c r="B2317">
        <v>2053402</v>
      </c>
      <c r="C2317">
        <v>0</v>
      </c>
      <c r="D2317">
        <v>1</v>
      </c>
      <c r="E2317">
        <v>0</v>
      </c>
    </row>
    <row r="2318" spans="1:5" x14ac:dyDescent="0.25">
      <c r="A2318">
        <v>11267133</v>
      </c>
      <c r="B2318">
        <v>0</v>
      </c>
      <c r="C2318">
        <v>1</v>
      </c>
      <c r="D2318">
        <v>0</v>
      </c>
      <c r="E2318">
        <v>90</v>
      </c>
    </row>
    <row r="2319" spans="1:5" x14ac:dyDescent="0.25">
      <c r="A2319">
        <v>11267133</v>
      </c>
      <c r="B2319">
        <v>793621</v>
      </c>
      <c r="C2319">
        <v>0</v>
      </c>
      <c r="D2319">
        <v>3</v>
      </c>
      <c r="E2319">
        <v>0</v>
      </c>
    </row>
    <row r="2320" spans="1:5" x14ac:dyDescent="0.25">
      <c r="A2320">
        <v>11267273</v>
      </c>
      <c r="B2320">
        <v>141513</v>
      </c>
      <c r="C2320">
        <v>1</v>
      </c>
      <c r="D2320">
        <v>1</v>
      </c>
      <c r="E2320">
        <v>90</v>
      </c>
    </row>
    <row r="2321" spans="1:5" x14ac:dyDescent="0.25">
      <c r="A2321">
        <v>11267273</v>
      </c>
      <c r="B2321">
        <v>1902767</v>
      </c>
      <c r="C2321">
        <v>1</v>
      </c>
      <c r="D2321">
        <v>2</v>
      </c>
      <c r="E2321">
        <v>70</v>
      </c>
    </row>
    <row r="2322" spans="1:5" x14ac:dyDescent="0.25">
      <c r="A2322">
        <v>11267381</v>
      </c>
      <c r="B2322">
        <v>463541</v>
      </c>
      <c r="C2322">
        <v>0</v>
      </c>
      <c r="D2322">
        <v>2</v>
      </c>
      <c r="E2322">
        <v>0</v>
      </c>
    </row>
    <row r="2323" spans="1:5" x14ac:dyDescent="0.25">
      <c r="A2323">
        <v>11267381</v>
      </c>
      <c r="B2323">
        <v>908345</v>
      </c>
      <c r="C2323">
        <v>0</v>
      </c>
      <c r="D2323">
        <v>4</v>
      </c>
      <c r="E2323">
        <v>0</v>
      </c>
    </row>
    <row r="2324" spans="1:5" x14ac:dyDescent="0.25">
      <c r="A2324">
        <v>11267532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>
        <v>11267532</v>
      </c>
      <c r="B2325">
        <v>463541</v>
      </c>
      <c r="C2325">
        <v>0</v>
      </c>
      <c r="D2325">
        <v>5</v>
      </c>
      <c r="E2325">
        <v>0</v>
      </c>
    </row>
    <row r="2326" spans="1:5" x14ac:dyDescent="0.25">
      <c r="A2326">
        <v>11267533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>
        <v>11267533</v>
      </c>
      <c r="B2327">
        <v>463541</v>
      </c>
      <c r="C2327">
        <v>0</v>
      </c>
      <c r="D2327">
        <v>2</v>
      </c>
      <c r="E2327">
        <v>0</v>
      </c>
    </row>
    <row r="2328" spans="1:5" x14ac:dyDescent="0.25">
      <c r="A2328">
        <v>11267733</v>
      </c>
      <c r="B2328">
        <v>908345</v>
      </c>
      <c r="C2328">
        <v>0</v>
      </c>
      <c r="D2328">
        <v>3</v>
      </c>
      <c r="E2328">
        <v>0</v>
      </c>
    </row>
    <row r="2329" spans="1:5" x14ac:dyDescent="0.25">
      <c r="A2329">
        <v>11267733</v>
      </c>
      <c r="B2329">
        <v>2053670</v>
      </c>
      <c r="C2329">
        <v>0</v>
      </c>
      <c r="D2329">
        <v>1</v>
      </c>
      <c r="E2329">
        <v>0</v>
      </c>
    </row>
    <row r="2330" spans="1:5" x14ac:dyDescent="0.25">
      <c r="A2330">
        <v>11268063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>
        <v>11268063</v>
      </c>
      <c r="B2331">
        <v>228845</v>
      </c>
      <c r="C2331">
        <v>0</v>
      </c>
      <c r="D2331">
        <v>2</v>
      </c>
      <c r="E2331">
        <v>0</v>
      </c>
    </row>
    <row r="2332" spans="1:5" x14ac:dyDescent="0.25">
      <c r="A2332">
        <v>11268064</v>
      </c>
      <c r="B2332">
        <v>2053670</v>
      </c>
      <c r="C2332">
        <v>0</v>
      </c>
      <c r="D2332">
        <v>1</v>
      </c>
      <c r="E2332">
        <v>0</v>
      </c>
    </row>
    <row r="2333" spans="1:5" x14ac:dyDescent="0.25">
      <c r="A2333">
        <v>11268064</v>
      </c>
      <c r="B2333">
        <v>2056315</v>
      </c>
      <c r="C2333">
        <v>0</v>
      </c>
      <c r="D2333">
        <v>5</v>
      </c>
      <c r="E2333">
        <v>0</v>
      </c>
    </row>
    <row r="2334" spans="1:5" x14ac:dyDescent="0.25">
      <c r="A2334">
        <v>11268069</v>
      </c>
      <c r="B2334">
        <v>0</v>
      </c>
      <c r="C2334">
        <v>0</v>
      </c>
      <c r="D2334">
        <v>0</v>
      </c>
      <c r="E2334">
        <v>0</v>
      </c>
    </row>
    <row r="2335" spans="1:5" x14ac:dyDescent="0.25">
      <c r="A2335">
        <v>11268069</v>
      </c>
      <c r="B2335">
        <v>990223</v>
      </c>
      <c r="C2335">
        <v>0</v>
      </c>
      <c r="D2335">
        <v>1</v>
      </c>
      <c r="E2335">
        <v>0</v>
      </c>
    </row>
    <row r="2336" spans="1:5" x14ac:dyDescent="0.25">
      <c r="A2336">
        <v>11268417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>
        <v>11268417</v>
      </c>
      <c r="B2337">
        <v>0</v>
      </c>
      <c r="C2337">
        <v>1</v>
      </c>
      <c r="D2337">
        <v>0</v>
      </c>
      <c r="E2337">
        <v>70</v>
      </c>
    </row>
    <row r="2338" spans="1:5" x14ac:dyDescent="0.25">
      <c r="A2338">
        <v>11268430</v>
      </c>
      <c r="B2338">
        <v>793621</v>
      </c>
      <c r="C2338">
        <v>0</v>
      </c>
      <c r="D2338">
        <v>2</v>
      </c>
      <c r="E2338">
        <v>0</v>
      </c>
    </row>
    <row r="2339" spans="1:5" x14ac:dyDescent="0.25">
      <c r="A2339">
        <v>11268430</v>
      </c>
      <c r="B2339">
        <v>793644</v>
      </c>
      <c r="C2339">
        <v>0</v>
      </c>
      <c r="D2339">
        <v>1</v>
      </c>
      <c r="E2339">
        <v>0</v>
      </c>
    </row>
    <row r="2340" spans="1:5" x14ac:dyDescent="0.25">
      <c r="A2340">
        <v>11268431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>
        <v>11268431</v>
      </c>
      <c r="B2341">
        <v>2053670</v>
      </c>
      <c r="C2341">
        <v>0</v>
      </c>
      <c r="D2341">
        <v>2</v>
      </c>
      <c r="E2341">
        <v>0</v>
      </c>
    </row>
    <row r="2342" spans="1:5" x14ac:dyDescent="0.25">
      <c r="A2342">
        <v>11268669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>
        <v>11268669</v>
      </c>
      <c r="B2343">
        <v>234983</v>
      </c>
      <c r="C2343">
        <v>0</v>
      </c>
      <c r="D2343">
        <v>1</v>
      </c>
      <c r="E2343">
        <v>0</v>
      </c>
    </row>
    <row r="2344" spans="1:5" x14ac:dyDescent="0.25">
      <c r="A2344">
        <v>11268876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>
        <v>11268876</v>
      </c>
      <c r="B2345">
        <v>990223</v>
      </c>
      <c r="C2345">
        <v>0</v>
      </c>
      <c r="D2345">
        <v>3</v>
      </c>
      <c r="E2345">
        <v>0</v>
      </c>
    </row>
    <row r="2346" spans="1:5" x14ac:dyDescent="0.25">
      <c r="A2346">
        <v>11268881</v>
      </c>
      <c r="B2346">
        <v>0</v>
      </c>
      <c r="C2346">
        <v>0</v>
      </c>
      <c r="D2346">
        <v>0</v>
      </c>
      <c r="E2346">
        <v>0</v>
      </c>
    </row>
    <row r="2347" spans="1:5" x14ac:dyDescent="0.25">
      <c r="A2347">
        <v>11268881</v>
      </c>
      <c r="B2347">
        <v>490549</v>
      </c>
      <c r="C2347">
        <v>0</v>
      </c>
      <c r="D2347">
        <v>4</v>
      </c>
      <c r="E2347">
        <v>0</v>
      </c>
    </row>
    <row r="2348" spans="1:5" x14ac:dyDescent="0.25">
      <c r="A2348">
        <v>11268884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>
        <v>11268889</v>
      </c>
      <c r="B2349">
        <v>0</v>
      </c>
      <c r="C2349">
        <v>0</v>
      </c>
      <c r="D2349">
        <v>0</v>
      </c>
      <c r="E2349">
        <v>0</v>
      </c>
    </row>
    <row r="2350" spans="1:5" x14ac:dyDescent="0.25">
      <c r="A2350">
        <v>11268937</v>
      </c>
      <c r="B2350">
        <v>0</v>
      </c>
      <c r="C2350">
        <v>0</v>
      </c>
      <c r="D2350">
        <v>0</v>
      </c>
      <c r="E2350">
        <v>0</v>
      </c>
    </row>
    <row r="2351" spans="1:5" x14ac:dyDescent="0.25">
      <c r="A2351">
        <v>11268938</v>
      </c>
      <c r="B2351">
        <v>0</v>
      </c>
      <c r="C2351">
        <v>0</v>
      </c>
      <c r="D2351">
        <v>0</v>
      </c>
      <c r="E2351">
        <v>0</v>
      </c>
    </row>
    <row r="2352" spans="1:5" x14ac:dyDescent="0.25">
      <c r="A2352">
        <v>11268945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>
        <v>11268945</v>
      </c>
      <c r="B2353">
        <v>463541</v>
      </c>
      <c r="C2353">
        <v>0</v>
      </c>
      <c r="D2353">
        <v>1</v>
      </c>
      <c r="E2353">
        <v>0</v>
      </c>
    </row>
    <row r="2354" spans="1:5" x14ac:dyDescent="0.25">
      <c r="A2354">
        <v>11268947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>
        <v>11268947</v>
      </c>
      <c r="B2355">
        <v>463541</v>
      </c>
      <c r="C2355">
        <v>0</v>
      </c>
      <c r="D2355">
        <v>2</v>
      </c>
      <c r="E2355">
        <v>0</v>
      </c>
    </row>
    <row r="2356" spans="1:5" x14ac:dyDescent="0.25">
      <c r="A2356">
        <v>11268996</v>
      </c>
      <c r="B2356">
        <v>26877</v>
      </c>
      <c r="C2356">
        <v>0</v>
      </c>
      <c r="D2356">
        <v>1</v>
      </c>
      <c r="E2356">
        <v>0</v>
      </c>
    </row>
    <row r="2357" spans="1:5" x14ac:dyDescent="0.25">
      <c r="A2357">
        <v>11268996</v>
      </c>
      <c r="B2357">
        <v>793621</v>
      </c>
      <c r="C2357">
        <v>0</v>
      </c>
      <c r="D2357">
        <v>2</v>
      </c>
      <c r="E2357">
        <v>0</v>
      </c>
    </row>
    <row r="2358" spans="1:5" x14ac:dyDescent="0.25">
      <c r="A2358">
        <v>11268997</v>
      </c>
      <c r="B2358">
        <v>0</v>
      </c>
      <c r="C2358">
        <v>0</v>
      </c>
      <c r="D2358">
        <v>0</v>
      </c>
      <c r="E2358">
        <v>0</v>
      </c>
    </row>
    <row r="2359" spans="1:5" x14ac:dyDescent="0.25">
      <c r="A2359">
        <v>11269015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>
        <v>11269015</v>
      </c>
      <c r="B2360">
        <v>1456633</v>
      </c>
      <c r="C2360">
        <v>0</v>
      </c>
      <c r="D2360">
        <v>4</v>
      </c>
      <c r="E2360">
        <v>0</v>
      </c>
    </row>
    <row r="2361" spans="1:5" x14ac:dyDescent="0.25">
      <c r="A2361">
        <v>11269046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>
        <v>11269046</v>
      </c>
      <c r="B2362">
        <v>736695</v>
      </c>
      <c r="C2362">
        <v>1</v>
      </c>
      <c r="D2362">
        <v>1</v>
      </c>
      <c r="E2362">
        <v>90</v>
      </c>
    </row>
    <row r="2363" spans="1:5" x14ac:dyDescent="0.25">
      <c r="A2363">
        <v>11269233</v>
      </c>
      <c r="B2363">
        <v>314902</v>
      </c>
      <c r="C2363">
        <v>1</v>
      </c>
      <c r="D2363">
        <v>1</v>
      </c>
      <c r="E2363">
        <v>90</v>
      </c>
    </row>
    <row r="2364" spans="1:5" x14ac:dyDescent="0.25">
      <c r="A2364">
        <v>11269233</v>
      </c>
      <c r="B2364">
        <v>463541</v>
      </c>
      <c r="C2364">
        <v>0</v>
      </c>
      <c r="D2364">
        <v>1</v>
      </c>
      <c r="E2364">
        <v>0</v>
      </c>
    </row>
    <row r="2365" spans="1:5" x14ac:dyDescent="0.25">
      <c r="A2365">
        <v>11269240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>
        <v>11269240</v>
      </c>
      <c r="B2366">
        <v>793621</v>
      </c>
      <c r="C2366">
        <v>0</v>
      </c>
      <c r="D2366">
        <v>3</v>
      </c>
      <c r="E2366">
        <v>0</v>
      </c>
    </row>
    <row r="2367" spans="1:5" x14ac:dyDescent="0.25">
      <c r="A2367">
        <v>11269241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>
        <v>11269241</v>
      </c>
      <c r="B2368">
        <v>793621</v>
      </c>
      <c r="C2368">
        <v>0</v>
      </c>
      <c r="D2368">
        <v>2</v>
      </c>
      <c r="E2368">
        <v>0</v>
      </c>
    </row>
    <row r="2369" spans="1:5" x14ac:dyDescent="0.25">
      <c r="A2369">
        <v>11269242</v>
      </c>
      <c r="B2369">
        <v>0</v>
      </c>
      <c r="C2369">
        <v>0</v>
      </c>
      <c r="D2369">
        <v>0</v>
      </c>
      <c r="E2369">
        <v>0</v>
      </c>
    </row>
    <row r="2370" spans="1:5" x14ac:dyDescent="0.25">
      <c r="A2370">
        <v>11269242</v>
      </c>
      <c r="B2370">
        <v>463541</v>
      </c>
      <c r="C2370">
        <v>0</v>
      </c>
      <c r="D2370">
        <v>3</v>
      </c>
      <c r="E2370">
        <v>0</v>
      </c>
    </row>
    <row r="2371" spans="1:5" x14ac:dyDescent="0.25">
      <c r="A2371">
        <v>11269472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>
        <v>11269472</v>
      </c>
      <c r="B2372">
        <v>0</v>
      </c>
      <c r="C2372">
        <v>1</v>
      </c>
      <c r="D2372">
        <v>0</v>
      </c>
      <c r="E2372">
        <v>80</v>
      </c>
    </row>
    <row r="2373" spans="1:5" x14ac:dyDescent="0.25">
      <c r="A2373">
        <v>11269632</v>
      </c>
      <c r="B2373">
        <v>0</v>
      </c>
      <c r="C2373">
        <v>1</v>
      </c>
      <c r="D2373">
        <v>0</v>
      </c>
      <c r="E2373">
        <v>90</v>
      </c>
    </row>
    <row r="2374" spans="1:5" x14ac:dyDescent="0.25">
      <c r="A2374">
        <v>11269632</v>
      </c>
      <c r="B2374">
        <v>2053670</v>
      </c>
      <c r="C2374">
        <v>0</v>
      </c>
      <c r="D2374">
        <v>2</v>
      </c>
      <c r="E2374">
        <v>0</v>
      </c>
    </row>
    <row r="2375" spans="1:5" x14ac:dyDescent="0.25">
      <c r="A2375">
        <v>11269633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>
        <v>11269633</v>
      </c>
      <c r="B2376">
        <v>71272</v>
      </c>
      <c r="C2376">
        <v>0</v>
      </c>
      <c r="D2376">
        <v>1</v>
      </c>
      <c r="E2376">
        <v>0</v>
      </c>
    </row>
    <row r="2377" spans="1:5" x14ac:dyDescent="0.25">
      <c r="A2377">
        <v>11269765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>
        <v>11269765</v>
      </c>
      <c r="B2378">
        <v>0</v>
      </c>
      <c r="C2378">
        <v>1</v>
      </c>
      <c r="D2378">
        <v>0</v>
      </c>
      <c r="E2378">
        <v>90</v>
      </c>
    </row>
    <row r="2379" spans="1:5" x14ac:dyDescent="0.25">
      <c r="A2379">
        <v>11269805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>
        <v>11269805</v>
      </c>
      <c r="B2380">
        <v>2056315</v>
      </c>
      <c r="C2380">
        <v>0</v>
      </c>
      <c r="D2380">
        <v>4</v>
      </c>
      <c r="E2380">
        <v>0</v>
      </c>
    </row>
    <row r="2381" spans="1:5" x14ac:dyDescent="0.25">
      <c r="A2381">
        <v>11269806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>
        <v>11269806</v>
      </c>
      <c r="B2382">
        <v>228845</v>
      </c>
      <c r="C2382">
        <v>0</v>
      </c>
      <c r="D2382">
        <v>3</v>
      </c>
      <c r="E2382">
        <v>0</v>
      </c>
    </row>
    <row r="2383" spans="1:5" x14ac:dyDescent="0.25">
      <c r="A2383">
        <v>11269807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>
        <v>11269807</v>
      </c>
      <c r="B2384">
        <v>490468</v>
      </c>
      <c r="C2384">
        <v>0</v>
      </c>
      <c r="D2384">
        <v>2</v>
      </c>
      <c r="E2384">
        <v>0</v>
      </c>
    </row>
    <row r="2385" spans="1:5" x14ac:dyDescent="0.25">
      <c r="A2385">
        <v>11269885</v>
      </c>
      <c r="B2385">
        <v>0</v>
      </c>
      <c r="C2385">
        <v>0</v>
      </c>
      <c r="D2385">
        <v>0</v>
      </c>
      <c r="E2385">
        <v>0</v>
      </c>
    </row>
    <row r="2386" spans="1:5" x14ac:dyDescent="0.25">
      <c r="A2386">
        <v>11269885</v>
      </c>
      <c r="B2386">
        <v>463541</v>
      </c>
      <c r="C2386">
        <v>0</v>
      </c>
      <c r="D2386">
        <v>1</v>
      </c>
      <c r="E2386">
        <v>0</v>
      </c>
    </row>
    <row r="2387" spans="1:5" x14ac:dyDescent="0.25">
      <c r="A2387">
        <v>11269920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>
        <v>11269920</v>
      </c>
      <c r="B2388">
        <v>463541</v>
      </c>
      <c r="C2388">
        <v>0</v>
      </c>
      <c r="D2388">
        <v>2</v>
      </c>
      <c r="E2388">
        <v>0</v>
      </c>
    </row>
    <row r="2389" spans="1:5" x14ac:dyDescent="0.25">
      <c r="A2389">
        <v>11269921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>
        <v>11269921</v>
      </c>
      <c r="B2390">
        <v>463541</v>
      </c>
      <c r="C2390">
        <v>0</v>
      </c>
      <c r="D2390">
        <v>5</v>
      </c>
      <c r="E2390">
        <v>0</v>
      </c>
    </row>
    <row r="2391" spans="1:5" x14ac:dyDescent="0.25">
      <c r="A2391">
        <v>11270099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>
        <v>11270099</v>
      </c>
      <c r="B2392">
        <v>908345</v>
      </c>
      <c r="C2392">
        <v>0</v>
      </c>
      <c r="D2392">
        <v>5</v>
      </c>
      <c r="E2392">
        <v>0</v>
      </c>
    </row>
    <row r="2393" spans="1:5" x14ac:dyDescent="0.25">
      <c r="A2393">
        <v>11270129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11270129</v>
      </c>
      <c r="B2394">
        <v>1456420</v>
      </c>
      <c r="C2394">
        <v>1</v>
      </c>
      <c r="D2394">
        <v>1</v>
      </c>
      <c r="E2394">
        <v>90</v>
      </c>
    </row>
    <row r="2395" spans="1:5" x14ac:dyDescent="0.25">
      <c r="A2395">
        <v>11270164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>
        <v>11270164</v>
      </c>
      <c r="B2396">
        <v>1414488</v>
      </c>
      <c r="C2396">
        <v>1</v>
      </c>
      <c r="D2396">
        <v>1</v>
      </c>
      <c r="E2396">
        <v>80</v>
      </c>
    </row>
    <row r="2397" spans="1:5" x14ac:dyDescent="0.25">
      <c r="A2397">
        <v>11270533</v>
      </c>
      <c r="B2397">
        <v>0</v>
      </c>
      <c r="C2397">
        <v>1</v>
      </c>
      <c r="D2397">
        <v>0</v>
      </c>
      <c r="E2397">
        <v>90</v>
      </c>
    </row>
    <row r="2398" spans="1:5" x14ac:dyDescent="0.25">
      <c r="A2398">
        <v>11270533</v>
      </c>
      <c r="B2398">
        <v>1414488</v>
      </c>
      <c r="C2398">
        <v>1</v>
      </c>
      <c r="D2398">
        <v>1</v>
      </c>
      <c r="E2398">
        <v>80</v>
      </c>
    </row>
    <row r="2399" spans="1:5" x14ac:dyDescent="0.25">
      <c r="A2399">
        <v>11270668</v>
      </c>
      <c r="B2399">
        <v>0</v>
      </c>
      <c r="C2399">
        <v>1</v>
      </c>
      <c r="D2399">
        <v>0</v>
      </c>
      <c r="E2399">
        <v>90</v>
      </c>
    </row>
    <row r="2400" spans="1:5" x14ac:dyDescent="0.25">
      <c r="A2400">
        <v>11270668</v>
      </c>
      <c r="B2400">
        <v>1629476</v>
      </c>
      <c r="C2400">
        <v>0</v>
      </c>
      <c r="D2400">
        <v>3</v>
      </c>
      <c r="E2400">
        <v>0</v>
      </c>
    </row>
    <row r="2401" spans="1:5" x14ac:dyDescent="0.25">
      <c r="A2401">
        <v>11270669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11270669</v>
      </c>
      <c r="B2402">
        <v>793621</v>
      </c>
      <c r="C2402">
        <v>0</v>
      </c>
      <c r="D2402">
        <v>2</v>
      </c>
      <c r="E2402">
        <v>0</v>
      </c>
    </row>
    <row r="2403" spans="1:5" x14ac:dyDescent="0.25">
      <c r="A2403">
        <v>11270670</v>
      </c>
      <c r="B2403">
        <v>0</v>
      </c>
      <c r="C2403">
        <v>1</v>
      </c>
      <c r="D2403">
        <v>0</v>
      </c>
      <c r="E2403">
        <v>90</v>
      </c>
    </row>
    <row r="2404" spans="1:5" x14ac:dyDescent="0.25">
      <c r="A2404">
        <v>11270670</v>
      </c>
      <c r="B2404">
        <v>314902</v>
      </c>
      <c r="C2404">
        <v>2</v>
      </c>
      <c r="D2404">
        <v>2</v>
      </c>
      <c r="E2404">
        <v>90</v>
      </c>
    </row>
    <row r="2405" spans="1:5" x14ac:dyDescent="0.25">
      <c r="A2405">
        <v>11270671</v>
      </c>
      <c r="B2405">
        <v>793621</v>
      </c>
      <c r="C2405">
        <v>0</v>
      </c>
      <c r="D2405">
        <v>1</v>
      </c>
      <c r="E2405">
        <v>0</v>
      </c>
    </row>
    <row r="2406" spans="1:5" x14ac:dyDescent="0.25">
      <c r="A2406">
        <v>11270671</v>
      </c>
      <c r="B2406">
        <v>1629476</v>
      </c>
      <c r="C2406">
        <v>0</v>
      </c>
      <c r="D2406">
        <v>2</v>
      </c>
      <c r="E2406">
        <v>0</v>
      </c>
    </row>
    <row r="2407" spans="1:5" x14ac:dyDescent="0.25">
      <c r="A2407">
        <v>11270672</v>
      </c>
      <c r="B2407">
        <v>0</v>
      </c>
      <c r="C2407">
        <v>1</v>
      </c>
      <c r="D2407">
        <v>0</v>
      </c>
      <c r="E2407">
        <v>90</v>
      </c>
    </row>
    <row r="2408" spans="1:5" x14ac:dyDescent="0.25">
      <c r="A2408">
        <v>11270672</v>
      </c>
      <c r="B2408">
        <v>710856</v>
      </c>
      <c r="C2408">
        <v>0</v>
      </c>
      <c r="D2408">
        <v>1</v>
      </c>
      <c r="E2408">
        <v>0</v>
      </c>
    </row>
    <row r="2409" spans="1:5" x14ac:dyDescent="0.25">
      <c r="A2409">
        <v>11270673</v>
      </c>
      <c r="B2409">
        <v>0</v>
      </c>
      <c r="C2409">
        <v>1</v>
      </c>
      <c r="D2409">
        <v>0</v>
      </c>
      <c r="E2409">
        <v>90</v>
      </c>
    </row>
    <row r="2410" spans="1:5" x14ac:dyDescent="0.25">
      <c r="A2410">
        <v>11270673</v>
      </c>
      <c r="B2410">
        <v>314902</v>
      </c>
      <c r="C2410">
        <v>2</v>
      </c>
      <c r="D2410">
        <v>1</v>
      </c>
      <c r="E2410">
        <v>90</v>
      </c>
    </row>
    <row r="2411" spans="1:5" x14ac:dyDescent="0.25">
      <c r="A2411">
        <v>11270674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>
        <v>11270674</v>
      </c>
      <c r="B2412">
        <v>0</v>
      </c>
      <c r="C2412">
        <v>2</v>
      </c>
      <c r="D2412">
        <v>0</v>
      </c>
      <c r="E2412">
        <v>90</v>
      </c>
    </row>
    <row r="2413" spans="1:5" x14ac:dyDescent="0.25">
      <c r="A2413">
        <v>11270675</v>
      </c>
      <c r="B2413">
        <v>0</v>
      </c>
      <c r="C2413">
        <v>1</v>
      </c>
      <c r="D2413">
        <v>0</v>
      </c>
      <c r="E2413">
        <v>90</v>
      </c>
    </row>
    <row r="2414" spans="1:5" x14ac:dyDescent="0.25">
      <c r="A2414">
        <v>11270675</v>
      </c>
      <c r="B2414">
        <v>710856</v>
      </c>
      <c r="C2414">
        <v>0</v>
      </c>
      <c r="D2414">
        <v>3</v>
      </c>
      <c r="E2414">
        <v>0</v>
      </c>
    </row>
    <row r="2415" spans="1:5" x14ac:dyDescent="0.25">
      <c r="A2415">
        <v>11270676</v>
      </c>
      <c r="B2415">
        <v>793621</v>
      </c>
      <c r="C2415">
        <v>0</v>
      </c>
      <c r="D2415">
        <v>3</v>
      </c>
      <c r="E2415">
        <v>0</v>
      </c>
    </row>
    <row r="2416" spans="1:5" x14ac:dyDescent="0.25">
      <c r="A2416">
        <v>11270676</v>
      </c>
      <c r="B2416">
        <v>1601680</v>
      </c>
      <c r="C2416">
        <v>1</v>
      </c>
      <c r="D2416">
        <v>3</v>
      </c>
      <c r="E2416">
        <v>90</v>
      </c>
    </row>
    <row r="2417" spans="1:5" x14ac:dyDescent="0.25">
      <c r="A2417">
        <v>11270677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11270677</v>
      </c>
      <c r="B2418">
        <v>1601680</v>
      </c>
      <c r="C2418">
        <v>1</v>
      </c>
      <c r="D2418">
        <v>2</v>
      </c>
      <c r="E2418">
        <v>90</v>
      </c>
    </row>
    <row r="2419" spans="1:5" x14ac:dyDescent="0.25">
      <c r="A2419">
        <v>11270678</v>
      </c>
      <c r="B2419">
        <v>0</v>
      </c>
      <c r="C2419">
        <v>1</v>
      </c>
      <c r="D2419">
        <v>0</v>
      </c>
      <c r="E2419">
        <v>90</v>
      </c>
    </row>
    <row r="2420" spans="1:5" x14ac:dyDescent="0.25">
      <c r="A2420">
        <v>11270678</v>
      </c>
      <c r="B2420">
        <v>793621</v>
      </c>
      <c r="C2420">
        <v>0</v>
      </c>
      <c r="D2420">
        <v>1</v>
      </c>
      <c r="E2420">
        <v>0</v>
      </c>
    </row>
    <row r="2421" spans="1:5" x14ac:dyDescent="0.25">
      <c r="A2421">
        <v>11270679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>
        <v>11270679</v>
      </c>
      <c r="B2422">
        <v>314902</v>
      </c>
      <c r="C2422">
        <v>2</v>
      </c>
      <c r="D2422">
        <v>3</v>
      </c>
      <c r="E2422">
        <v>90</v>
      </c>
    </row>
    <row r="2423" spans="1:5" x14ac:dyDescent="0.25">
      <c r="A2423">
        <v>11270680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11270680</v>
      </c>
      <c r="B2424">
        <v>710856</v>
      </c>
      <c r="C2424">
        <v>0</v>
      </c>
      <c r="D2424">
        <v>1</v>
      </c>
      <c r="E2424">
        <v>0</v>
      </c>
    </row>
    <row r="2425" spans="1:5" x14ac:dyDescent="0.25">
      <c r="A2425">
        <v>11270681</v>
      </c>
      <c r="B2425">
        <v>314902</v>
      </c>
      <c r="C2425">
        <v>2</v>
      </c>
      <c r="D2425">
        <v>2</v>
      </c>
      <c r="E2425">
        <v>90</v>
      </c>
    </row>
    <row r="2426" spans="1:5" x14ac:dyDescent="0.25">
      <c r="A2426">
        <v>11270681</v>
      </c>
      <c r="B2426">
        <v>793621</v>
      </c>
      <c r="C2426">
        <v>1</v>
      </c>
      <c r="D2426">
        <v>1</v>
      </c>
      <c r="E2426">
        <v>90</v>
      </c>
    </row>
    <row r="2427" spans="1:5" x14ac:dyDescent="0.25">
      <c r="A2427">
        <v>11270682</v>
      </c>
      <c r="B2427">
        <v>0</v>
      </c>
      <c r="C2427">
        <v>1</v>
      </c>
      <c r="D2427">
        <v>0</v>
      </c>
      <c r="E2427">
        <v>90</v>
      </c>
    </row>
    <row r="2428" spans="1:5" x14ac:dyDescent="0.25">
      <c r="A2428">
        <v>11270682</v>
      </c>
      <c r="B2428">
        <v>1601680</v>
      </c>
      <c r="C2428">
        <v>1</v>
      </c>
      <c r="D2428">
        <v>2</v>
      </c>
      <c r="E2428">
        <v>90</v>
      </c>
    </row>
    <row r="2429" spans="1:5" x14ac:dyDescent="0.25">
      <c r="A2429">
        <v>11270683</v>
      </c>
      <c r="B2429">
        <v>438610</v>
      </c>
      <c r="C2429">
        <v>0</v>
      </c>
      <c r="D2429">
        <v>1</v>
      </c>
      <c r="E2429">
        <v>0</v>
      </c>
    </row>
    <row r="2430" spans="1:5" x14ac:dyDescent="0.25">
      <c r="A2430">
        <v>11270683</v>
      </c>
      <c r="B2430">
        <v>2055939</v>
      </c>
      <c r="C2430">
        <v>0</v>
      </c>
      <c r="D2430">
        <v>1</v>
      </c>
      <c r="E2430">
        <v>0</v>
      </c>
    </row>
    <row r="2431" spans="1:5" x14ac:dyDescent="0.25">
      <c r="A2431">
        <v>11270684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>
        <v>11270684</v>
      </c>
      <c r="B2432">
        <v>463541</v>
      </c>
      <c r="C2432">
        <v>0</v>
      </c>
      <c r="D2432">
        <v>1</v>
      </c>
      <c r="E2432">
        <v>0</v>
      </c>
    </row>
    <row r="2433" spans="1:5" x14ac:dyDescent="0.25">
      <c r="A2433">
        <v>11270686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>
        <v>11270688</v>
      </c>
      <c r="B2434">
        <v>438610</v>
      </c>
      <c r="C2434">
        <v>0</v>
      </c>
      <c r="D2434">
        <v>1</v>
      </c>
      <c r="E2434">
        <v>0</v>
      </c>
    </row>
    <row r="2435" spans="1:5" x14ac:dyDescent="0.25">
      <c r="A2435">
        <v>11270688</v>
      </c>
      <c r="B2435">
        <v>463541</v>
      </c>
      <c r="C2435">
        <v>3</v>
      </c>
      <c r="D2435">
        <v>1</v>
      </c>
      <c r="E2435">
        <v>90</v>
      </c>
    </row>
    <row r="2436" spans="1:5" x14ac:dyDescent="0.25">
      <c r="A2436">
        <v>11270689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>
        <v>11270689</v>
      </c>
      <c r="B2437">
        <v>908345</v>
      </c>
      <c r="C2437">
        <v>0</v>
      </c>
      <c r="D2437">
        <v>2</v>
      </c>
      <c r="E2437">
        <v>0</v>
      </c>
    </row>
    <row r="2438" spans="1:5" x14ac:dyDescent="0.25">
      <c r="A2438">
        <v>11270690</v>
      </c>
      <c r="B2438">
        <v>463541</v>
      </c>
      <c r="C2438">
        <v>3</v>
      </c>
      <c r="D2438">
        <v>1</v>
      </c>
      <c r="E2438">
        <v>90</v>
      </c>
    </row>
    <row r="2439" spans="1:5" x14ac:dyDescent="0.25">
      <c r="A2439">
        <v>11270690</v>
      </c>
      <c r="B2439">
        <v>2055939</v>
      </c>
      <c r="C2439">
        <v>0</v>
      </c>
      <c r="D2439">
        <v>1</v>
      </c>
      <c r="E2439">
        <v>0</v>
      </c>
    </row>
    <row r="2440" spans="1:5" x14ac:dyDescent="0.25">
      <c r="A2440">
        <v>11270692</v>
      </c>
      <c r="B2440">
        <v>2053456</v>
      </c>
      <c r="C2440">
        <v>0</v>
      </c>
      <c r="D2440">
        <v>1</v>
      </c>
      <c r="E2440">
        <v>0</v>
      </c>
    </row>
    <row r="2441" spans="1:5" x14ac:dyDescent="0.25">
      <c r="A2441">
        <v>11270692</v>
      </c>
      <c r="B2441">
        <v>2055939</v>
      </c>
      <c r="C2441">
        <v>0</v>
      </c>
      <c r="D2441">
        <v>4</v>
      </c>
      <c r="E2441">
        <v>0</v>
      </c>
    </row>
    <row r="2442" spans="1:5" x14ac:dyDescent="0.25">
      <c r="A2442">
        <v>11270693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>
        <v>11270695</v>
      </c>
      <c r="B2443">
        <v>908345</v>
      </c>
      <c r="C2443">
        <v>0</v>
      </c>
      <c r="D2443">
        <v>3</v>
      </c>
      <c r="E2443">
        <v>0</v>
      </c>
    </row>
    <row r="2444" spans="1:5" x14ac:dyDescent="0.25">
      <c r="A2444">
        <v>11270695</v>
      </c>
      <c r="B2444">
        <v>2055939</v>
      </c>
      <c r="C2444">
        <v>0</v>
      </c>
      <c r="D2444">
        <v>1</v>
      </c>
      <c r="E2444">
        <v>0</v>
      </c>
    </row>
    <row r="2445" spans="1:5" x14ac:dyDescent="0.25">
      <c r="A2445">
        <v>11270697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>
        <v>11270697</v>
      </c>
      <c r="B2446">
        <v>438610</v>
      </c>
      <c r="C2446">
        <v>0</v>
      </c>
      <c r="D2446">
        <v>1</v>
      </c>
      <c r="E2446">
        <v>0</v>
      </c>
    </row>
    <row r="2447" spans="1:5" x14ac:dyDescent="0.25">
      <c r="A2447">
        <v>11270730</v>
      </c>
      <c r="B2447">
        <v>793621</v>
      </c>
      <c r="C2447">
        <v>0</v>
      </c>
      <c r="D2447">
        <v>1</v>
      </c>
      <c r="E2447">
        <v>0</v>
      </c>
    </row>
    <row r="2448" spans="1:5" x14ac:dyDescent="0.25">
      <c r="A2448">
        <v>11270730</v>
      </c>
      <c r="B2448">
        <v>990223</v>
      </c>
      <c r="C2448">
        <v>0</v>
      </c>
      <c r="D2448">
        <v>2</v>
      </c>
      <c r="E2448">
        <v>0</v>
      </c>
    </row>
    <row r="2449" spans="1:5" x14ac:dyDescent="0.25">
      <c r="A2449">
        <v>11270731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>
        <v>11270731</v>
      </c>
      <c r="B2450">
        <v>990223</v>
      </c>
      <c r="C2450">
        <v>0</v>
      </c>
      <c r="D2450">
        <v>2</v>
      </c>
      <c r="E2450">
        <v>0</v>
      </c>
    </row>
    <row r="2451" spans="1:5" x14ac:dyDescent="0.25">
      <c r="A2451">
        <v>11270735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>
        <v>11270735</v>
      </c>
      <c r="B2452">
        <v>1456633</v>
      </c>
      <c r="C2452">
        <v>0</v>
      </c>
      <c r="D2452">
        <v>2</v>
      </c>
      <c r="E2452">
        <v>0</v>
      </c>
    </row>
    <row r="2453" spans="1:5" x14ac:dyDescent="0.25">
      <c r="A2453">
        <v>11270741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>
        <v>11270741</v>
      </c>
      <c r="B2454">
        <v>121578</v>
      </c>
      <c r="C2454">
        <v>0</v>
      </c>
      <c r="D2454">
        <v>1</v>
      </c>
      <c r="E2454">
        <v>0</v>
      </c>
    </row>
    <row r="2455" spans="1:5" x14ac:dyDescent="0.25">
      <c r="A2455">
        <v>11270742</v>
      </c>
      <c r="B2455">
        <v>0</v>
      </c>
      <c r="C2455">
        <v>0</v>
      </c>
      <c r="D2455">
        <v>0</v>
      </c>
      <c r="E2455">
        <v>0</v>
      </c>
    </row>
    <row r="2456" spans="1:5" x14ac:dyDescent="0.25">
      <c r="A2456">
        <v>11270742</v>
      </c>
      <c r="B2456">
        <v>121578</v>
      </c>
      <c r="C2456">
        <v>0</v>
      </c>
      <c r="D2456">
        <v>1</v>
      </c>
      <c r="E2456">
        <v>0</v>
      </c>
    </row>
    <row r="2457" spans="1:5" x14ac:dyDescent="0.25">
      <c r="A2457">
        <v>11270743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>
        <v>11270743</v>
      </c>
      <c r="B2458">
        <v>121578</v>
      </c>
      <c r="C2458">
        <v>0</v>
      </c>
      <c r="D2458">
        <v>3</v>
      </c>
      <c r="E2458">
        <v>0</v>
      </c>
    </row>
    <row r="2459" spans="1:5" x14ac:dyDescent="0.25">
      <c r="A2459">
        <v>11270755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>
        <v>11270755</v>
      </c>
      <c r="B2460">
        <v>1902767</v>
      </c>
      <c r="C2460">
        <v>1</v>
      </c>
      <c r="D2460">
        <v>2</v>
      </c>
      <c r="E2460">
        <v>90</v>
      </c>
    </row>
    <row r="2461" spans="1:5" x14ac:dyDescent="0.25">
      <c r="A2461">
        <v>11270756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>
        <v>11270756</v>
      </c>
      <c r="B2462">
        <v>1414488</v>
      </c>
      <c r="C2462">
        <v>1</v>
      </c>
      <c r="D2462">
        <v>3</v>
      </c>
      <c r="E2462">
        <v>90</v>
      </c>
    </row>
    <row r="2463" spans="1:5" x14ac:dyDescent="0.25">
      <c r="A2463">
        <v>11270757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>
        <v>11270760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>
        <v>11270760</v>
      </c>
      <c r="B2465">
        <v>987759</v>
      </c>
      <c r="C2465">
        <v>0</v>
      </c>
      <c r="D2465">
        <v>3</v>
      </c>
      <c r="E2465">
        <v>0</v>
      </c>
    </row>
    <row r="2466" spans="1:5" x14ac:dyDescent="0.25">
      <c r="A2466">
        <v>11270762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>
        <v>11270762</v>
      </c>
      <c r="B2467">
        <v>793621</v>
      </c>
      <c r="C2467">
        <v>0</v>
      </c>
      <c r="D2467">
        <v>1</v>
      </c>
      <c r="E2467">
        <v>0</v>
      </c>
    </row>
    <row r="2468" spans="1:5" x14ac:dyDescent="0.25">
      <c r="A2468">
        <v>11270764</v>
      </c>
      <c r="B2468">
        <v>463541</v>
      </c>
      <c r="C2468">
        <v>0</v>
      </c>
      <c r="D2468">
        <v>1</v>
      </c>
      <c r="E2468">
        <v>0</v>
      </c>
    </row>
    <row r="2469" spans="1:5" x14ac:dyDescent="0.25">
      <c r="A2469">
        <v>11270764</v>
      </c>
      <c r="B2469">
        <v>987759</v>
      </c>
      <c r="C2469">
        <v>0</v>
      </c>
      <c r="D2469">
        <v>2</v>
      </c>
      <c r="E2469">
        <v>0</v>
      </c>
    </row>
    <row r="2470" spans="1:5" x14ac:dyDescent="0.25">
      <c r="A2470">
        <v>11270770</v>
      </c>
      <c r="B2470">
        <v>987759</v>
      </c>
      <c r="C2470">
        <v>0</v>
      </c>
      <c r="D2470">
        <v>3</v>
      </c>
      <c r="E2470">
        <v>0</v>
      </c>
    </row>
    <row r="2471" spans="1:5" x14ac:dyDescent="0.25">
      <c r="A2471">
        <v>11270770</v>
      </c>
      <c r="B2471">
        <v>990223</v>
      </c>
      <c r="C2471">
        <v>0</v>
      </c>
      <c r="D2471">
        <v>2</v>
      </c>
      <c r="E2471">
        <v>0</v>
      </c>
    </row>
    <row r="2472" spans="1:5" x14ac:dyDescent="0.25">
      <c r="A2472">
        <v>11270772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>
        <v>11270772</v>
      </c>
      <c r="B2473">
        <v>2055666</v>
      </c>
      <c r="C2473">
        <v>0</v>
      </c>
      <c r="D2473">
        <v>4</v>
      </c>
      <c r="E2473">
        <v>0</v>
      </c>
    </row>
    <row r="2474" spans="1:5" x14ac:dyDescent="0.25">
      <c r="A2474">
        <v>11270774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>
        <v>11270774</v>
      </c>
      <c r="B2475">
        <v>2053402</v>
      </c>
      <c r="C2475">
        <v>0</v>
      </c>
      <c r="D2475">
        <v>1</v>
      </c>
      <c r="E2475">
        <v>0</v>
      </c>
    </row>
    <row r="2476" spans="1:5" x14ac:dyDescent="0.25">
      <c r="A2476">
        <v>11270777</v>
      </c>
      <c r="B2476">
        <v>121578</v>
      </c>
      <c r="C2476">
        <v>0</v>
      </c>
      <c r="D2476">
        <v>2</v>
      </c>
      <c r="E2476">
        <v>0</v>
      </c>
    </row>
    <row r="2477" spans="1:5" x14ac:dyDescent="0.25">
      <c r="A2477">
        <v>11270777</v>
      </c>
      <c r="B2477">
        <v>1583470</v>
      </c>
      <c r="C2477">
        <v>0</v>
      </c>
      <c r="D2477">
        <v>1</v>
      </c>
      <c r="E2477">
        <v>0</v>
      </c>
    </row>
    <row r="2478" spans="1:5" x14ac:dyDescent="0.25">
      <c r="A2478">
        <v>11270779</v>
      </c>
      <c r="B2478">
        <v>0</v>
      </c>
      <c r="C2478">
        <v>0</v>
      </c>
      <c r="D2478">
        <v>0</v>
      </c>
      <c r="E2478">
        <v>0</v>
      </c>
    </row>
    <row r="2479" spans="1:5" x14ac:dyDescent="0.25">
      <c r="A2479">
        <v>11270779</v>
      </c>
      <c r="B2479">
        <v>773984</v>
      </c>
      <c r="C2479">
        <v>0</v>
      </c>
      <c r="D2479">
        <v>1</v>
      </c>
      <c r="E2479">
        <v>0</v>
      </c>
    </row>
    <row r="2480" spans="1:5" x14ac:dyDescent="0.25">
      <c r="A2480">
        <v>11270797</v>
      </c>
      <c r="B2480">
        <v>0</v>
      </c>
      <c r="C2480">
        <v>0</v>
      </c>
      <c r="D2480">
        <v>0</v>
      </c>
      <c r="E2480">
        <v>0</v>
      </c>
    </row>
    <row r="2481" spans="1:5" x14ac:dyDescent="0.25">
      <c r="A2481">
        <v>11270797</v>
      </c>
      <c r="B2481">
        <v>314902</v>
      </c>
      <c r="C2481">
        <v>1</v>
      </c>
      <c r="D2481">
        <v>2</v>
      </c>
      <c r="E2481">
        <v>90</v>
      </c>
    </row>
    <row r="2482" spans="1:5" x14ac:dyDescent="0.25">
      <c r="A2482">
        <v>11270818</v>
      </c>
      <c r="B2482">
        <v>0</v>
      </c>
      <c r="C2482">
        <v>0</v>
      </c>
      <c r="D2482">
        <v>0</v>
      </c>
      <c r="E2482">
        <v>0</v>
      </c>
    </row>
    <row r="2483" spans="1:5" x14ac:dyDescent="0.25">
      <c r="A2483">
        <v>11270830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11270830</v>
      </c>
      <c r="B2484">
        <v>121578</v>
      </c>
      <c r="C2484">
        <v>0</v>
      </c>
      <c r="D2484">
        <v>3</v>
      </c>
      <c r="E2484">
        <v>0</v>
      </c>
    </row>
    <row r="2485" spans="1:5" x14ac:dyDescent="0.25">
      <c r="A2485">
        <v>11270870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11270870</v>
      </c>
      <c r="B2486">
        <v>315263</v>
      </c>
      <c r="C2486">
        <v>0</v>
      </c>
      <c r="D2486">
        <v>1</v>
      </c>
      <c r="E2486">
        <v>0</v>
      </c>
    </row>
    <row r="2487" spans="1:5" x14ac:dyDescent="0.25">
      <c r="A2487">
        <v>11270934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11270934</v>
      </c>
      <c r="B2488">
        <v>1333784</v>
      </c>
      <c r="C2488">
        <v>0</v>
      </c>
      <c r="D2488">
        <v>1</v>
      </c>
      <c r="E2488">
        <v>0</v>
      </c>
    </row>
    <row r="2489" spans="1:5" x14ac:dyDescent="0.25">
      <c r="A2489">
        <v>11270976</v>
      </c>
      <c r="B2489">
        <v>793621</v>
      </c>
      <c r="C2489">
        <v>0</v>
      </c>
      <c r="D2489">
        <v>2</v>
      </c>
      <c r="E2489">
        <v>0</v>
      </c>
    </row>
    <row r="2490" spans="1:5" x14ac:dyDescent="0.25">
      <c r="A2490">
        <v>11270976</v>
      </c>
      <c r="B2490">
        <v>1601680</v>
      </c>
      <c r="C2490">
        <v>1</v>
      </c>
      <c r="D2490">
        <v>2</v>
      </c>
      <c r="E2490">
        <v>90</v>
      </c>
    </row>
    <row r="2491" spans="1:5" x14ac:dyDescent="0.25">
      <c r="A2491">
        <v>11271029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>
        <v>11271029</v>
      </c>
      <c r="B2492">
        <v>774486</v>
      </c>
      <c r="C2492">
        <v>0</v>
      </c>
      <c r="D2492">
        <v>4</v>
      </c>
      <c r="E2492">
        <v>0</v>
      </c>
    </row>
    <row r="2493" spans="1:5" x14ac:dyDescent="0.25">
      <c r="A2493">
        <v>11271060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11271060</v>
      </c>
      <c r="B2494">
        <v>329432</v>
      </c>
      <c r="C2494">
        <v>0</v>
      </c>
      <c r="D2494">
        <v>1</v>
      </c>
      <c r="E2494">
        <v>0</v>
      </c>
    </row>
    <row r="2495" spans="1:5" x14ac:dyDescent="0.25">
      <c r="A2495">
        <v>11271088</v>
      </c>
      <c r="B2495">
        <v>0</v>
      </c>
      <c r="C2495">
        <v>0</v>
      </c>
      <c r="D2495">
        <v>0</v>
      </c>
      <c r="E2495">
        <v>0</v>
      </c>
    </row>
    <row r="2496" spans="1:5" x14ac:dyDescent="0.25">
      <c r="A2496">
        <v>11271088</v>
      </c>
      <c r="B2496">
        <v>1420531</v>
      </c>
      <c r="C2496">
        <v>1</v>
      </c>
      <c r="D2496">
        <v>2</v>
      </c>
      <c r="E2496">
        <v>90</v>
      </c>
    </row>
    <row r="2497" spans="1:5" x14ac:dyDescent="0.25">
      <c r="A2497">
        <v>11271175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11271175</v>
      </c>
      <c r="B2498">
        <v>1902767</v>
      </c>
      <c r="C2498">
        <v>1</v>
      </c>
      <c r="D2498">
        <v>3</v>
      </c>
      <c r="E2498">
        <v>25</v>
      </c>
    </row>
    <row r="2499" spans="1:5" x14ac:dyDescent="0.25">
      <c r="A2499">
        <v>11271347</v>
      </c>
      <c r="B2499">
        <v>0</v>
      </c>
      <c r="C2499">
        <v>1</v>
      </c>
      <c r="D2499">
        <v>0</v>
      </c>
      <c r="E2499">
        <v>90</v>
      </c>
    </row>
    <row r="2500" spans="1:5" x14ac:dyDescent="0.25">
      <c r="A2500">
        <v>11271347</v>
      </c>
      <c r="B2500">
        <v>121578</v>
      </c>
      <c r="C2500">
        <v>0</v>
      </c>
      <c r="D2500">
        <v>4</v>
      </c>
      <c r="E2500">
        <v>0</v>
      </c>
    </row>
    <row r="2501" spans="1:5" x14ac:dyDescent="0.25">
      <c r="A2501">
        <v>11271349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11271349</v>
      </c>
      <c r="B2502">
        <v>793614</v>
      </c>
      <c r="C2502">
        <v>0</v>
      </c>
      <c r="D2502">
        <v>2</v>
      </c>
      <c r="E2502">
        <v>0</v>
      </c>
    </row>
    <row r="2503" spans="1:5" x14ac:dyDescent="0.25">
      <c r="A2503">
        <v>11271350</v>
      </c>
      <c r="B2503">
        <v>121578</v>
      </c>
      <c r="C2503">
        <v>0</v>
      </c>
      <c r="D2503">
        <v>1</v>
      </c>
      <c r="E2503">
        <v>0</v>
      </c>
    </row>
    <row r="2504" spans="1:5" x14ac:dyDescent="0.25">
      <c r="A2504">
        <v>11271350</v>
      </c>
      <c r="B2504">
        <v>124649</v>
      </c>
      <c r="C2504">
        <v>0</v>
      </c>
      <c r="D2504">
        <v>1</v>
      </c>
      <c r="E2504">
        <v>0</v>
      </c>
    </row>
    <row r="2505" spans="1:5" x14ac:dyDescent="0.25">
      <c r="A2505">
        <v>11271353</v>
      </c>
      <c r="B2505">
        <v>793614</v>
      </c>
      <c r="C2505">
        <v>0</v>
      </c>
      <c r="D2505">
        <v>1</v>
      </c>
      <c r="E2505">
        <v>0</v>
      </c>
    </row>
    <row r="2506" spans="1:5" x14ac:dyDescent="0.25">
      <c r="A2506">
        <v>11271353</v>
      </c>
      <c r="B2506">
        <v>987759</v>
      </c>
      <c r="C2506">
        <v>0</v>
      </c>
      <c r="D2506">
        <v>1</v>
      </c>
      <c r="E2506">
        <v>0</v>
      </c>
    </row>
    <row r="2507" spans="1:5" x14ac:dyDescent="0.25">
      <c r="A2507">
        <v>11271354</v>
      </c>
      <c r="B2507">
        <v>0</v>
      </c>
      <c r="C2507">
        <v>1</v>
      </c>
      <c r="D2507">
        <v>0</v>
      </c>
      <c r="E2507">
        <v>90</v>
      </c>
    </row>
    <row r="2508" spans="1:5" x14ac:dyDescent="0.25">
      <c r="A2508">
        <v>11271354</v>
      </c>
      <c r="B2508">
        <v>987759</v>
      </c>
      <c r="C2508">
        <v>0</v>
      </c>
      <c r="D2508">
        <v>1</v>
      </c>
      <c r="E2508">
        <v>0</v>
      </c>
    </row>
    <row r="2509" spans="1:5" x14ac:dyDescent="0.25">
      <c r="A2509">
        <v>11271357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11271357</v>
      </c>
      <c r="B2510">
        <v>124649</v>
      </c>
      <c r="C2510">
        <v>0</v>
      </c>
      <c r="D2510">
        <v>2</v>
      </c>
      <c r="E2510">
        <v>0</v>
      </c>
    </row>
    <row r="2511" spans="1:5" x14ac:dyDescent="0.25">
      <c r="A2511">
        <v>11271359</v>
      </c>
      <c r="B2511">
        <v>0</v>
      </c>
      <c r="C2511">
        <v>1</v>
      </c>
      <c r="D2511">
        <v>0</v>
      </c>
      <c r="E2511">
        <v>90</v>
      </c>
    </row>
    <row r="2512" spans="1:5" x14ac:dyDescent="0.25">
      <c r="A2512">
        <v>11271359</v>
      </c>
      <c r="B2512">
        <v>987759</v>
      </c>
      <c r="C2512">
        <v>0</v>
      </c>
      <c r="D2512">
        <v>2</v>
      </c>
      <c r="E2512">
        <v>0</v>
      </c>
    </row>
    <row r="2513" spans="1:5" x14ac:dyDescent="0.25">
      <c r="A2513">
        <v>11271361</v>
      </c>
      <c r="B2513">
        <v>0</v>
      </c>
      <c r="C2513">
        <v>1</v>
      </c>
      <c r="D2513">
        <v>0</v>
      </c>
      <c r="E2513">
        <v>25</v>
      </c>
    </row>
    <row r="2514" spans="1:5" x14ac:dyDescent="0.25">
      <c r="A2514">
        <v>11271361</v>
      </c>
      <c r="B2514">
        <v>987759</v>
      </c>
      <c r="C2514">
        <v>0</v>
      </c>
      <c r="D2514">
        <v>2</v>
      </c>
      <c r="E2514">
        <v>0</v>
      </c>
    </row>
    <row r="2515" spans="1:5" x14ac:dyDescent="0.25">
      <c r="A2515">
        <v>11271362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>
        <v>11271363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11271363</v>
      </c>
      <c r="B2517">
        <v>987759</v>
      </c>
      <c r="C2517">
        <v>0</v>
      </c>
      <c r="D2517">
        <v>5</v>
      </c>
      <c r="E2517">
        <v>0</v>
      </c>
    </row>
    <row r="2518" spans="1:5" x14ac:dyDescent="0.25">
      <c r="A2518">
        <v>11271364</v>
      </c>
      <c r="B2518">
        <v>987759</v>
      </c>
      <c r="C2518">
        <v>0</v>
      </c>
      <c r="D2518">
        <v>2</v>
      </c>
      <c r="E2518">
        <v>0</v>
      </c>
    </row>
    <row r="2519" spans="1:5" x14ac:dyDescent="0.25">
      <c r="A2519">
        <v>11271364</v>
      </c>
      <c r="B2519">
        <v>1414488</v>
      </c>
      <c r="C2519">
        <v>1</v>
      </c>
      <c r="D2519">
        <v>1</v>
      </c>
      <c r="E2519">
        <v>90</v>
      </c>
    </row>
    <row r="2520" spans="1:5" x14ac:dyDescent="0.25">
      <c r="A2520">
        <v>11271365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11271365</v>
      </c>
      <c r="B2521">
        <v>793614</v>
      </c>
      <c r="C2521">
        <v>0</v>
      </c>
      <c r="D2521">
        <v>2</v>
      </c>
      <c r="E2521">
        <v>0</v>
      </c>
    </row>
    <row r="2522" spans="1:5" x14ac:dyDescent="0.25">
      <c r="A2522">
        <v>11271366</v>
      </c>
      <c r="B2522">
        <v>121578</v>
      </c>
      <c r="C2522">
        <v>0</v>
      </c>
      <c r="D2522">
        <v>1</v>
      </c>
      <c r="E2522">
        <v>0</v>
      </c>
    </row>
    <row r="2523" spans="1:5" x14ac:dyDescent="0.25">
      <c r="A2523">
        <v>11271366</v>
      </c>
      <c r="B2523">
        <v>492152</v>
      </c>
      <c r="C2523">
        <v>0</v>
      </c>
      <c r="D2523">
        <v>2</v>
      </c>
      <c r="E2523">
        <v>0</v>
      </c>
    </row>
    <row r="2524" spans="1:5" x14ac:dyDescent="0.25">
      <c r="A2524">
        <v>11271367</v>
      </c>
      <c r="B2524">
        <v>0</v>
      </c>
      <c r="C2524">
        <v>0</v>
      </c>
      <c r="D2524">
        <v>0</v>
      </c>
      <c r="E2524">
        <v>0</v>
      </c>
    </row>
    <row r="2525" spans="1:5" x14ac:dyDescent="0.25">
      <c r="A2525">
        <v>11271367</v>
      </c>
      <c r="B2525">
        <v>0</v>
      </c>
      <c r="C2525">
        <v>1</v>
      </c>
      <c r="D2525">
        <v>0</v>
      </c>
      <c r="E2525">
        <v>90</v>
      </c>
    </row>
    <row r="2526" spans="1:5" x14ac:dyDescent="0.25">
      <c r="A2526">
        <v>11271368</v>
      </c>
      <c r="B2526">
        <v>0</v>
      </c>
      <c r="C2526">
        <v>0</v>
      </c>
      <c r="D2526">
        <v>0</v>
      </c>
      <c r="E2526">
        <v>0</v>
      </c>
    </row>
    <row r="2527" spans="1:5" x14ac:dyDescent="0.25">
      <c r="A2527">
        <v>11271368</v>
      </c>
      <c r="B2527">
        <v>987759</v>
      </c>
      <c r="C2527">
        <v>0</v>
      </c>
      <c r="D2527">
        <v>1</v>
      </c>
      <c r="E2527">
        <v>0</v>
      </c>
    </row>
    <row r="2528" spans="1:5" x14ac:dyDescent="0.25">
      <c r="A2528">
        <v>11271370</v>
      </c>
      <c r="B2528">
        <v>0</v>
      </c>
      <c r="C2528">
        <v>1</v>
      </c>
      <c r="D2528">
        <v>0</v>
      </c>
      <c r="E2528">
        <v>90</v>
      </c>
    </row>
    <row r="2529" spans="1:5" x14ac:dyDescent="0.25">
      <c r="A2529">
        <v>11271370</v>
      </c>
      <c r="B2529">
        <v>121578</v>
      </c>
      <c r="C2529">
        <v>0</v>
      </c>
      <c r="D2529">
        <v>2</v>
      </c>
      <c r="E2529">
        <v>0</v>
      </c>
    </row>
    <row r="2530" spans="1:5" x14ac:dyDescent="0.25">
      <c r="A2530">
        <v>11271371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>
        <v>11271371</v>
      </c>
      <c r="B2531">
        <v>793614</v>
      </c>
      <c r="C2531">
        <v>0</v>
      </c>
      <c r="D2531">
        <v>1</v>
      </c>
      <c r="E2531">
        <v>0</v>
      </c>
    </row>
    <row r="2532" spans="1:5" x14ac:dyDescent="0.25">
      <c r="A2532">
        <v>11271389</v>
      </c>
      <c r="B2532">
        <v>0</v>
      </c>
      <c r="C2532">
        <v>2</v>
      </c>
      <c r="D2532">
        <v>0</v>
      </c>
      <c r="E2532">
        <v>90</v>
      </c>
    </row>
    <row r="2533" spans="1:5" x14ac:dyDescent="0.25">
      <c r="A2533">
        <v>11271389</v>
      </c>
      <c r="B2533">
        <v>987759</v>
      </c>
      <c r="C2533">
        <v>0</v>
      </c>
      <c r="D2533">
        <v>2</v>
      </c>
      <c r="E2533">
        <v>0</v>
      </c>
    </row>
    <row r="2534" spans="1:5" x14ac:dyDescent="0.25">
      <c r="A2534">
        <v>11271421</v>
      </c>
      <c r="B2534">
        <v>0</v>
      </c>
      <c r="C2534">
        <v>0</v>
      </c>
      <c r="D2534">
        <v>0</v>
      </c>
      <c r="E2534">
        <v>0</v>
      </c>
    </row>
    <row r="2535" spans="1:5" x14ac:dyDescent="0.25">
      <c r="A2535">
        <v>11271421</v>
      </c>
      <c r="B2535">
        <v>1902767</v>
      </c>
      <c r="C2535">
        <v>1</v>
      </c>
      <c r="D2535">
        <v>3</v>
      </c>
      <c r="E2535">
        <v>70</v>
      </c>
    </row>
    <row r="2536" spans="1:5" x14ac:dyDescent="0.25">
      <c r="A2536">
        <v>11271448</v>
      </c>
      <c r="B2536">
        <v>261537</v>
      </c>
      <c r="C2536">
        <v>0</v>
      </c>
      <c r="D2536">
        <v>1</v>
      </c>
      <c r="E2536">
        <v>0</v>
      </c>
    </row>
    <row r="2537" spans="1:5" x14ac:dyDescent="0.25">
      <c r="A2537">
        <v>11271448</v>
      </c>
      <c r="B2537">
        <v>793607</v>
      </c>
      <c r="C2537">
        <v>0</v>
      </c>
      <c r="D2537">
        <v>2</v>
      </c>
      <c r="E2537">
        <v>0</v>
      </c>
    </row>
    <row r="2538" spans="1:5" x14ac:dyDescent="0.25">
      <c r="A2538">
        <v>11271523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>
        <v>11271523</v>
      </c>
      <c r="B2539">
        <v>1902767</v>
      </c>
      <c r="C2539">
        <v>1</v>
      </c>
      <c r="D2539">
        <v>1</v>
      </c>
      <c r="E2539">
        <v>90</v>
      </c>
    </row>
    <row r="2540" spans="1:5" x14ac:dyDescent="0.25">
      <c r="A2540">
        <v>11271957</v>
      </c>
      <c r="B2540">
        <v>0</v>
      </c>
      <c r="C2540">
        <v>0</v>
      </c>
      <c r="D2540">
        <v>0</v>
      </c>
      <c r="E2540">
        <v>0</v>
      </c>
    </row>
    <row r="2541" spans="1:5" x14ac:dyDescent="0.25">
      <c r="A2541">
        <v>11271957</v>
      </c>
      <c r="B2541">
        <v>1902767</v>
      </c>
      <c r="C2541">
        <v>1</v>
      </c>
      <c r="D2541">
        <v>2</v>
      </c>
      <c r="E2541">
        <v>70</v>
      </c>
    </row>
    <row r="2542" spans="1:5" x14ac:dyDescent="0.25">
      <c r="A2542">
        <v>11271993</v>
      </c>
      <c r="B2542">
        <v>0</v>
      </c>
      <c r="C2542">
        <v>1</v>
      </c>
      <c r="D2542">
        <v>0</v>
      </c>
      <c r="E2542">
        <v>90</v>
      </c>
    </row>
    <row r="2543" spans="1:5" x14ac:dyDescent="0.25">
      <c r="A2543">
        <v>11271993</v>
      </c>
      <c r="B2543">
        <v>2053402</v>
      </c>
      <c r="C2543">
        <v>0</v>
      </c>
      <c r="D2543">
        <v>2</v>
      </c>
      <c r="E2543">
        <v>0</v>
      </c>
    </row>
    <row r="2544" spans="1:5" x14ac:dyDescent="0.25">
      <c r="A2544">
        <v>11271996</v>
      </c>
      <c r="B2544">
        <v>0</v>
      </c>
      <c r="C2544">
        <v>0</v>
      </c>
      <c r="D2544">
        <v>0</v>
      </c>
      <c r="E2544">
        <v>0</v>
      </c>
    </row>
    <row r="2545" spans="1:5" x14ac:dyDescent="0.25">
      <c r="A2545">
        <v>11271996</v>
      </c>
      <c r="B2545">
        <v>0</v>
      </c>
      <c r="C2545">
        <v>1</v>
      </c>
      <c r="D2545">
        <v>0</v>
      </c>
      <c r="E2545">
        <v>90</v>
      </c>
    </row>
    <row r="2546" spans="1:5" x14ac:dyDescent="0.25">
      <c r="A2546">
        <v>11271997</v>
      </c>
      <c r="B2546">
        <v>0</v>
      </c>
      <c r="C2546">
        <v>0</v>
      </c>
      <c r="D2546">
        <v>0</v>
      </c>
      <c r="E2546">
        <v>0</v>
      </c>
    </row>
    <row r="2547" spans="1:5" x14ac:dyDescent="0.25">
      <c r="A2547">
        <v>11271997</v>
      </c>
      <c r="B2547">
        <v>2053402</v>
      </c>
      <c r="C2547">
        <v>0</v>
      </c>
      <c r="D2547">
        <v>1</v>
      </c>
      <c r="E2547">
        <v>0</v>
      </c>
    </row>
    <row r="2548" spans="1:5" x14ac:dyDescent="0.25">
      <c r="A2548">
        <v>11272001</v>
      </c>
      <c r="B2548">
        <v>0</v>
      </c>
      <c r="C2548">
        <v>0</v>
      </c>
      <c r="D2548">
        <v>0</v>
      </c>
      <c r="E2548">
        <v>0</v>
      </c>
    </row>
    <row r="2549" spans="1:5" x14ac:dyDescent="0.25">
      <c r="A2549">
        <v>11272001</v>
      </c>
      <c r="B2549">
        <v>773984</v>
      </c>
      <c r="C2549">
        <v>0</v>
      </c>
      <c r="D2549">
        <v>2</v>
      </c>
      <c r="E2549">
        <v>0</v>
      </c>
    </row>
    <row r="2550" spans="1:5" x14ac:dyDescent="0.25">
      <c r="A2550">
        <v>11272003</v>
      </c>
      <c r="B2550">
        <v>0</v>
      </c>
      <c r="C2550">
        <v>0</v>
      </c>
      <c r="D2550">
        <v>0</v>
      </c>
      <c r="E2550">
        <v>0</v>
      </c>
    </row>
    <row r="2551" spans="1:5" x14ac:dyDescent="0.25">
      <c r="A2551">
        <v>11272003</v>
      </c>
      <c r="B2551">
        <v>2012097</v>
      </c>
      <c r="C2551">
        <v>0</v>
      </c>
      <c r="D2551">
        <v>2</v>
      </c>
      <c r="E2551">
        <v>0</v>
      </c>
    </row>
    <row r="2552" spans="1:5" x14ac:dyDescent="0.25">
      <c r="A2552">
        <v>11272005</v>
      </c>
      <c r="B2552">
        <v>2053402</v>
      </c>
      <c r="C2552">
        <v>0</v>
      </c>
      <c r="D2552">
        <v>1</v>
      </c>
      <c r="E2552">
        <v>0</v>
      </c>
    </row>
    <row r="2553" spans="1:5" x14ac:dyDescent="0.25">
      <c r="A2553">
        <v>11272005</v>
      </c>
      <c r="B2553">
        <v>2055666</v>
      </c>
      <c r="C2553">
        <v>0</v>
      </c>
      <c r="D2553">
        <v>3</v>
      </c>
      <c r="E2553">
        <v>0</v>
      </c>
    </row>
    <row r="2554" spans="1:5" x14ac:dyDescent="0.25">
      <c r="A2554">
        <v>11272143</v>
      </c>
      <c r="B2554">
        <v>0</v>
      </c>
      <c r="C2554">
        <v>1</v>
      </c>
      <c r="D2554">
        <v>0</v>
      </c>
      <c r="E2554">
        <v>90</v>
      </c>
    </row>
    <row r="2555" spans="1:5" x14ac:dyDescent="0.25">
      <c r="A2555">
        <v>11272143</v>
      </c>
      <c r="B2555">
        <v>1165251</v>
      </c>
      <c r="C2555">
        <v>0</v>
      </c>
      <c r="D2555">
        <v>1</v>
      </c>
      <c r="E2555">
        <v>0</v>
      </c>
    </row>
    <row r="2556" spans="1:5" x14ac:dyDescent="0.25">
      <c r="A2556">
        <v>11272226</v>
      </c>
      <c r="B2556">
        <v>0</v>
      </c>
      <c r="C2556">
        <v>0</v>
      </c>
      <c r="D2556">
        <v>0</v>
      </c>
      <c r="E2556">
        <v>0</v>
      </c>
    </row>
    <row r="2557" spans="1:5" x14ac:dyDescent="0.25">
      <c r="A2557">
        <v>11272226</v>
      </c>
      <c r="B2557">
        <v>1414488</v>
      </c>
      <c r="C2557">
        <v>1</v>
      </c>
      <c r="D2557">
        <v>3</v>
      </c>
      <c r="E2557">
        <v>90</v>
      </c>
    </row>
    <row r="2558" spans="1:5" x14ac:dyDescent="0.25">
      <c r="A2558">
        <v>11272266</v>
      </c>
      <c r="B2558">
        <v>0</v>
      </c>
      <c r="C2558">
        <v>0</v>
      </c>
      <c r="D2558">
        <v>0</v>
      </c>
      <c r="E2558">
        <v>0</v>
      </c>
    </row>
    <row r="2559" spans="1:5" x14ac:dyDescent="0.25">
      <c r="A2559">
        <v>11272266</v>
      </c>
      <c r="B2559">
        <v>121578</v>
      </c>
      <c r="C2559">
        <v>0</v>
      </c>
      <c r="D2559">
        <v>2</v>
      </c>
      <c r="E2559">
        <v>0</v>
      </c>
    </row>
    <row r="2560" spans="1:5" x14ac:dyDescent="0.25">
      <c r="A2560">
        <v>11272412</v>
      </c>
      <c r="B2560">
        <v>0</v>
      </c>
      <c r="C2560">
        <v>0</v>
      </c>
      <c r="D2560">
        <v>0</v>
      </c>
      <c r="E2560">
        <v>0</v>
      </c>
    </row>
    <row r="2561" spans="1:5" x14ac:dyDescent="0.25">
      <c r="A2561">
        <v>11272412</v>
      </c>
      <c r="B2561">
        <v>489013</v>
      </c>
      <c r="C2561">
        <v>0</v>
      </c>
      <c r="D2561">
        <v>3</v>
      </c>
      <c r="E2561">
        <v>0</v>
      </c>
    </row>
    <row r="2562" spans="1:5" x14ac:dyDescent="0.25">
      <c r="A2562">
        <v>11272426</v>
      </c>
      <c r="B2562">
        <v>0</v>
      </c>
      <c r="C2562">
        <v>0</v>
      </c>
      <c r="D2562">
        <v>0</v>
      </c>
      <c r="E2562">
        <v>0</v>
      </c>
    </row>
    <row r="2563" spans="1:5" x14ac:dyDescent="0.25">
      <c r="A2563">
        <v>11272426</v>
      </c>
      <c r="B2563">
        <v>1414488</v>
      </c>
      <c r="C2563">
        <v>1</v>
      </c>
      <c r="D2563">
        <v>3</v>
      </c>
      <c r="E2563">
        <v>90</v>
      </c>
    </row>
    <row r="2564" spans="1:5" x14ac:dyDescent="0.25">
      <c r="A2564">
        <v>11272427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>
        <v>11272427</v>
      </c>
      <c r="B2565">
        <v>0</v>
      </c>
      <c r="C2565">
        <v>1</v>
      </c>
      <c r="D2565">
        <v>0</v>
      </c>
      <c r="E2565">
        <v>90</v>
      </c>
    </row>
    <row r="2566" spans="1:5" x14ac:dyDescent="0.25">
      <c r="A2566">
        <v>11272431</v>
      </c>
      <c r="B2566">
        <v>0</v>
      </c>
      <c r="C2566">
        <v>0</v>
      </c>
      <c r="D2566">
        <v>0</v>
      </c>
      <c r="E2566">
        <v>0</v>
      </c>
    </row>
    <row r="2567" spans="1:5" x14ac:dyDescent="0.25">
      <c r="A2567">
        <v>11272431</v>
      </c>
      <c r="B2567">
        <v>2052502</v>
      </c>
      <c r="C2567">
        <v>0</v>
      </c>
      <c r="D2567">
        <v>2</v>
      </c>
      <c r="E2567">
        <v>0</v>
      </c>
    </row>
    <row r="2568" spans="1:5" x14ac:dyDescent="0.25">
      <c r="A2568">
        <v>11272890</v>
      </c>
      <c r="B2568">
        <v>438811</v>
      </c>
      <c r="C2568">
        <v>0</v>
      </c>
      <c r="D2568">
        <v>1</v>
      </c>
      <c r="E2568">
        <v>0</v>
      </c>
    </row>
    <row r="2569" spans="1:5" x14ac:dyDescent="0.25">
      <c r="A2569">
        <v>11272890</v>
      </c>
      <c r="B2569">
        <v>2053670</v>
      </c>
      <c r="C2569">
        <v>1</v>
      </c>
      <c r="D2569">
        <v>2</v>
      </c>
      <c r="E2569">
        <v>90</v>
      </c>
    </row>
    <row r="2570" spans="1:5" x14ac:dyDescent="0.25">
      <c r="A2570">
        <v>11272892</v>
      </c>
      <c r="B2570">
        <v>0</v>
      </c>
      <c r="C2570">
        <v>0</v>
      </c>
      <c r="D2570">
        <v>0</v>
      </c>
      <c r="E2570">
        <v>0</v>
      </c>
    </row>
    <row r="2571" spans="1:5" x14ac:dyDescent="0.25">
      <c r="A2571">
        <v>11272892</v>
      </c>
      <c r="B2571">
        <v>463541</v>
      </c>
      <c r="C2571">
        <v>0</v>
      </c>
      <c r="D2571">
        <v>1</v>
      </c>
      <c r="E2571">
        <v>0</v>
      </c>
    </row>
    <row r="2572" spans="1:5" x14ac:dyDescent="0.25">
      <c r="A2572">
        <v>11272894</v>
      </c>
      <c r="B2572">
        <v>0</v>
      </c>
      <c r="C2572">
        <v>1</v>
      </c>
      <c r="D2572">
        <v>0</v>
      </c>
      <c r="E2572">
        <v>90</v>
      </c>
    </row>
    <row r="2573" spans="1:5" x14ac:dyDescent="0.25">
      <c r="A2573">
        <v>11272894</v>
      </c>
      <c r="B2573">
        <v>793621</v>
      </c>
      <c r="C2573">
        <v>0</v>
      </c>
      <c r="D2573">
        <v>1</v>
      </c>
      <c r="E2573">
        <v>0</v>
      </c>
    </row>
    <row r="2574" spans="1:5" x14ac:dyDescent="0.25">
      <c r="A2574">
        <v>11272951</v>
      </c>
      <c r="B2574">
        <v>0</v>
      </c>
      <c r="C2574">
        <v>0</v>
      </c>
      <c r="D2574">
        <v>0</v>
      </c>
      <c r="E2574">
        <v>0</v>
      </c>
    </row>
    <row r="2575" spans="1:5" x14ac:dyDescent="0.25">
      <c r="A2575">
        <v>11272957</v>
      </c>
      <c r="B2575">
        <v>0</v>
      </c>
      <c r="C2575">
        <v>0</v>
      </c>
      <c r="D2575">
        <v>0</v>
      </c>
      <c r="E2575">
        <v>0</v>
      </c>
    </row>
    <row r="2576" spans="1:5" x14ac:dyDescent="0.25">
      <c r="A2576">
        <v>11272957</v>
      </c>
      <c r="B2576">
        <v>463541</v>
      </c>
      <c r="C2576">
        <v>0</v>
      </c>
      <c r="D2576">
        <v>1</v>
      </c>
      <c r="E2576">
        <v>0</v>
      </c>
    </row>
    <row r="2577" spans="1:5" x14ac:dyDescent="0.25">
      <c r="A2577">
        <v>11272988</v>
      </c>
      <c r="B2577">
        <v>0</v>
      </c>
      <c r="C2577">
        <v>0</v>
      </c>
      <c r="D2577">
        <v>0</v>
      </c>
      <c r="E2577">
        <v>0</v>
      </c>
    </row>
    <row r="2578" spans="1:5" x14ac:dyDescent="0.25">
      <c r="A2578">
        <v>11272988</v>
      </c>
      <c r="B2578">
        <v>793621</v>
      </c>
      <c r="C2578">
        <v>0</v>
      </c>
      <c r="D2578">
        <v>1</v>
      </c>
      <c r="E2578">
        <v>0</v>
      </c>
    </row>
    <row r="2579" spans="1:5" x14ac:dyDescent="0.25">
      <c r="A2579">
        <v>11272989</v>
      </c>
      <c r="B2579">
        <v>793621</v>
      </c>
      <c r="C2579">
        <v>0</v>
      </c>
      <c r="D2579">
        <v>3</v>
      </c>
      <c r="E2579">
        <v>0</v>
      </c>
    </row>
    <row r="2580" spans="1:5" x14ac:dyDescent="0.25">
      <c r="A2580">
        <v>11272989</v>
      </c>
      <c r="B2580">
        <v>793686</v>
      </c>
      <c r="C2580">
        <v>0</v>
      </c>
      <c r="D2580">
        <v>2</v>
      </c>
      <c r="E2580">
        <v>0</v>
      </c>
    </row>
    <row r="2581" spans="1:5" x14ac:dyDescent="0.25">
      <c r="A2581">
        <v>11272996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11272996</v>
      </c>
      <c r="B2582">
        <v>463541</v>
      </c>
      <c r="C2582">
        <v>0</v>
      </c>
      <c r="D2582">
        <v>4</v>
      </c>
      <c r="E2582">
        <v>0</v>
      </c>
    </row>
    <row r="2583" spans="1:5" x14ac:dyDescent="0.25">
      <c r="A2583">
        <v>11273015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11273016</v>
      </c>
      <c r="B2584">
        <v>0</v>
      </c>
      <c r="C2584">
        <v>0</v>
      </c>
      <c r="D2584">
        <v>0</v>
      </c>
      <c r="E2584">
        <v>0</v>
      </c>
    </row>
    <row r="2585" spans="1:5" x14ac:dyDescent="0.25">
      <c r="A2585">
        <v>11273017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11273017</v>
      </c>
      <c r="B2586">
        <v>463541</v>
      </c>
      <c r="C2586">
        <v>0</v>
      </c>
      <c r="D2586">
        <v>2</v>
      </c>
      <c r="E2586">
        <v>0</v>
      </c>
    </row>
    <row r="2587" spans="1:5" x14ac:dyDescent="0.25">
      <c r="A2587">
        <v>11273069</v>
      </c>
      <c r="B2587">
        <v>990223</v>
      </c>
      <c r="C2587">
        <v>0</v>
      </c>
      <c r="D2587">
        <v>3</v>
      </c>
      <c r="E2587">
        <v>0</v>
      </c>
    </row>
    <row r="2588" spans="1:5" x14ac:dyDescent="0.25">
      <c r="A2588">
        <v>11273069</v>
      </c>
      <c r="B2588">
        <v>2053670</v>
      </c>
      <c r="C2588">
        <v>1</v>
      </c>
      <c r="D2588">
        <v>1</v>
      </c>
      <c r="E2588">
        <v>90</v>
      </c>
    </row>
    <row r="2589" spans="1:5" x14ac:dyDescent="0.25">
      <c r="A2589">
        <v>11273136</v>
      </c>
      <c r="B2589">
        <v>0</v>
      </c>
      <c r="C2589">
        <v>3</v>
      </c>
      <c r="D2589">
        <v>0</v>
      </c>
      <c r="E2589">
        <v>90</v>
      </c>
    </row>
    <row r="2590" spans="1:5" x14ac:dyDescent="0.25">
      <c r="A2590">
        <v>11273136</v>
      </c>
      <c r="B2590">
        <v>793621</v>
      </c>
      <c r="C2590">
        <v>0</v>
      </c>
      <c r="D2590">
        <v>1</v>
      </c>
      <c r="E2590">
        <v>0</v>
      </c>
    </row>
    <row r="2591" spans="1:5" x14ac:dyDescent="0.25">
      <c r="A2591">
        <v>11273142</v>
      </c>
      <c r="B2591">
        <v>793560</v>
      </c>
      <c r="C2591">
        <v>0</v>
      </c>
      <c r="D2591">
        <v>2</v>
      </c>
      <c r="E2591">
        <v>0</v>
      </c>
    </row>
    <row r="2592" spans="1:5" x14ac:dyDescent="0.25">
      <c r="A2592">
        <v>11273142</v>
      </c>
      <c r="B2592">
        <v>793607</v>
      </c>
      <c r="C2592">
        <v>0</v>
      </c>
      <c r="D2592">
        <v>3</v>
      </c>
      <c r="E2592">
        <v>0</v>
      </c>
    </row>
    <row r="2593" spans="1:5" x14ac:dyDescent="0.25">
      <c r="A2593">
        <v>11273238</v>
      </c>
      <c r="B2593">
        <v>0</v>
      </c>
      <c r="C2593">
        <v>0</v>
      </c>
      <c r="D2593">
        <v>0</v>
      </c>
      <c r="E2593">
        <v>0</v>
      </c>
    </row>
    <row r="2594" spans="1:5" x14ac:dyDescent="0.25">
      <c r="A2594">
        <v>11273238</v>
      </c>
      <c r="B2594">
        <v>2053670</v>
      </c>
      <c r="C2594">
        <v>1</v>
      </c>
      <c r="D2594">
        <v>4</v>
      </c>
      <c r="E2594">
        <v>90</v>
      </c>
    </row>
    <row r="2595" spans="1:5" x14ac:dyDescent="0.25">
      <c r="A2595">
        <v>11273460</v>
      </c>
      <c r="B2595">
        <v>0</v>
      </c>
      <c r="C2595">
        <v>1</v>
      </c>
      <c r="D2595">
        <v>0</v>
      </c>
      <c r="E2595">
        <v>90</v>
      </c>
    </row>
    <row r="2596" spans="1:5" x14ac:dyDescent="0.25">
      <c r="A2596">
        <v>11273460</v>
      </c>
      <c r="B2596">
        <v>1456633</v>
      </c>
      <c r="C2596">
        <v>0</v>
      </c>
      <c r="D2596">
        <v>2</v>
      </c>
      <c r="E2596">
        <v>0</v>
      </c>
    </row>
    <row r="2597" spans="1:5" x14ac:dyDescent="0.25">
      <c r="A2597">
        <v>11273495</v>
      </c>
      <c r="B2597">
        <v>2053670</v>
      </c>
      <c r="C2597">
        <v>1</v>
      </c>
      <c r="D2597">
        <v>3</v>
      </c>
      <c r="E2597">
        <v>90</v>
      </c>
    </row>
    <row r="2598" spans="1:5" x14ac:dyDescent="0.25">
      <c r="A2598">
        <v>11273495</v>
      </c>
      <c r="B2598">
        <v>2056315</v>
      </c>
      <c r="C2598">
        <v>0</v>
      </c>
      <c r="D2598">
        <v>2</v>
      </c>
      <c r="E2598">
        <v>0</v>
      </c>
    </row>
    <row r="2599" spans="1:5" x14ac:dyDescent="0.25">
      <c r="A2599">
        <v>11273496</v>
      </c>
      <c r="B2599">
        <v>0</v>
      </c>
      <c r="C2599">
        <v>1</v>
      </c>
      <c r="D2599">
        <v>0</v>
      </c>
      <c r="E2599">
        <v>90</v>
      </c>
    </row>
    <row r="2600" spans="1:5" x14ac:dyDescent="0.25">
      <c r="A2600">
        <v>11273496</v>
      </c>
      <c r="B2600">
        <v>228845</v>
      </c>
      <c r="C2600">
        <v>0</v>
      </c>
      <c r="D2600">
        <v>1</v>
      </c>
      <c r="E2600">
        <v>0</v>
      </c>
    </row>
    <row r="2601" spans="1:5" x14ac:dyDescent="0.25">
      <c r="A2601">
        <v>11273497</v>
      </c>
      <c r="B2601">
        <v>0</v>
      </c>
      <c r="C2601">
        <v>1</v>
      </c>
      <c r="D2601">
        <v>0</v>
      </c>
      <c r="E2601">
        <v>90</v>
      </c>
    </row>
    <row r="2602" spans="1:5" x14ac:dyDescent="0.25">
      <c r="A2602">
        <v>11273497</v>
      </c>
      <c r="B2602">
        <v>490468</v>
      </c>
      <c r="C2602">
        <v>0</v>
      </c>
      <c r="D2602">
        <v>3</v>
      </c>
      <c r="E2602">
        <v>0</v>
      </c>
    </row>
    <row r="2603" spans="1:5" x14ac:dyDescent="0.25">
      <c r="A2603">
        <v>11273876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>
        <v>11273876</v>
      </c>
      <c r="B2604">
        <v>2053478</v>
      </c>
      <c r="C2604">
        <v>0</v>
      </c>
      <c r="D2604">
        <v>1</v>
      </c>
      <c r="E2604">
        <v>0</v>
      </c>
    </row>
    <row r="2605" spans="1:5" x14ac:dyDescent="0.25">
      <c r="A2605">
        <v>11274205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>
        <v>11274205</v>
      </c>
      <c r="B2606">
        <v>1433929</v>
      </c>
      <c r="C2606">
        <v>0</v>
      </c>
      <c r="D2606">
        <v>1</v>
      </c>
      <c r="E2606">
        <v>0</v>
      </c>
    </row>
    <row r="2607" spans="1:5" x14ac:dyDescent="0.25">
      <c r="A2607">
        <v>11274563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>
        <v>11274563</v>
      </c>
      <c r="B2608">
        <v>793614</v>
      </c>
      <c r="C2608">
        <v>0</v>
      </c>
      <c r="D2608">
        <v>1</v>
      </c>
      <c r="E2608">
        <v>0</v>
      </c>
    </row>
    <row r="2609" spans="1:5" x14ac:dyDescent="0.25">
      <c r="A2609">
        <v>11274569</v>
      </c>
      <c r="B2609">
        <v>1333527</v>
      </c>
      <c r="C2609">
        <v>1</v>
      </c>
      <c r="D2609">
        <v>1</v>
      </c>
      <c r="E2609">
        <v>90</v>
      </c>
    </row>
    <row r="2610" spans="1:5" x14ac:dyDescent="0.25">
      <c r="A2610">
        <v>11274569</v>
      </c>
      <c r="B2610">
        <v>2053402</v>
      </c>
      <c r="C2610">
        <v>0</v>
      </c>
      <c r="D2610">
        <v>1</v>
      </c>
      <c r="E2610">
        <v>0</v>
      </c>
    </row>
    <row r="2611" spans="1:5" x14ac:dyDescent="0.25">
      <c r="A2611">
        <v>11274600</v>
      </c>
      <c r="B2611">
        <v>0</v>
      </c>
      <c r="C2611">
        <v>1</v>
      </c>
      <c r="D2611">
        <v>0</v>
      </c>
      <c r="E2611">
        <v>90</v>
      </c>
    </row>
    <row r="2612" spans="1:5" x14ac:dyDescent="0.25">
      <c r="A2612">
        <v>11274600</v>
      </c>
      <c r="B2612">
        <v>987759</v>
      </c>
      <c r="C2612">
        <v>0</v>
      </c>
      <c r="D2612">
        <v>2</v>
      </c>
      <c r="E2612">
        <v>0</v>
      </c>
    </row>
    <row r="2613" spans="1:5" x14ac:dyDescent="0.25">
      <c r="A2613">
        <v>11274603</v>
      </c>
      <c r="B2613">
        <v>793614</v>
      </c>
      <c r="C2613">
        <v>0</v>
      </c>
      <c r="D2613">
        <v>1</v>
      </c>
      <c r="E2613">
        <v>0</v>
      </c>
    </row>
    <row r="2614" spans="1:5" x14ac:dyDescent="0.25">
      <c r="A2614">
        <v>11274603</v>
      </c>
      <c r="B2614">
        <v>987759</v>
      </c>
      <c r="C2614">
        <v>0</v>
      </c>
      <c r="D2614">
        <v>2</v>
      </c>
      <c r="E2614">
        <v>0</v>
      </c>
    </row>
    <row r="2615" spans="1:5" x14ac:dyDescent="0.25">
      <c r="A2615">
        <v>11274606</v>
      </c>
      <c r="B2615">
        <v>987759</v>
      </c>
      <c r="C2615">
        <v>0</v>
      </c>
      <c r="D2615">
        <v>3</v>
      </c>
      <c r="E2615">
        <v>0</v>
      </c>
    </row>
    <row r="2616" spans="1:5" x14ac:dyDescent="0.25">
      <c r="A2616">
        <v>11274606</v>
      </c>
      <c r="B2616">
        <v>988708</v>
      </c>
      <c r="C2616">
        <v>0</v>
      </c>
      <c r="D2616">
        <v>1</v>
      </c>
      <c r="E2616">
        <v>0</v>
      </c>
    </row>
    <row r="2617" spans="1:5" x14ac:dyDescent="0.25">
      <c r="A2617">
        <v>11274645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>
        <v>11274645</v>
      </c>
      <c r="B2618">
        <v>0</v>
      </c>
      <c r="C2618">
        <v>1</v>
      </c>
      <c r="D2618">
        <v>0</v>
      </c>
      <c r="E2618">
        <v>90</v>
      </c>
    </row>
    <row r="2619" spans="1:5" x14ac:dyDescent="0.25">
      <c r="A2619">
        <v>11274646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>
        <v>11274646</v>
      </c>
      <c r="B2620">
        <v>71272</v>
      </c>
      <c r="C2620">
        <v>0</v>
      </c>
      <c r="D2620">
        <v>2</v>
      </c>
      <c r="E2620">
        <v>0</v>
      </c>
    </row>
    <row r="2621" spans="1:5" x14ac:dyDescent="0.25">
      <c r="A2621">
        <v>11274753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>
        <v>11274753</v>
      </c>
      <c r="B2622">
        <v>490468</v>
      </c>
      <c r="C2622">
        <v>0</v>
      </c>
      <c r="D2622">
        <v>3</v>
      </c>
      <c r="E2622">
        <v>0</v>
      </c>
    </row>
    <row r="2623" spans="1:5" x14ac:dyDescent="0.25">
      <c r="A2623">
        <v>11274755</v>
      </c>
      <c r="B2623">
        <v>228845</v>
      </c>
      <c r="C2623">
        <v>0</v>
      </c>
      <c r="D2623">
        <v>2</v>
      </c>
      <c r="E2623">
        <v>0</v>
      </c>
    </row>
    <row r="2624" spans="1:5" x14ac:dyDescent="0.25">
      <c r="A2624">
        <v>11274755</v>
      </c>
      <c r="B2624">
        <v>987759</v>
      </c>
      <c r="C2624">
        <v>0</v>
      </c>
      <c r="D2624">
        <v>1</v>
      </c>
      <c r="E2624">
        <v>0</v>
      </c>
    </row>
    <row r="2625" spans="1:5" x14ac:dyDescent="0.25">
      <c r="A2625">
        <v>11274756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>
        <v>11274756</v>
      </c>
      <c r="B2626">
        <v>2056315</v>
      </c>
      <c r="C2626">
        <v>0</v>
      </c>
      <c r="D2626">
        <v>2</v>
      </c>
      <c r="E2626">
        <v>0</v>
      </c>
    </row>
    <row r="2627" spans="1:5" x14ac:dyDescent="0.25">
      <c r="A2627">
        <v>11274868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>
        <v>11274868</v>
      </c>
      <c r="B2628">
        <v>992583</v>
      </c>
      <c r="C2628">
        <v>1</v>
      </c>
      <c r="D2628">
        <v>2</v>
      </c>
      <c r="E2628">
        <v>90</v>
      </c>
    </row>
    <row r="2629" spans="1:5" x14ac:dyDescent="0.25">
      <c r="A2629">
        <v>11275045</v>
      </c>
      <c r="B2629">
        <v>0</v>
      </c>
      <c r="C2629">
        <v>0</v>
      </c>
      <c r="D2629">
        <v>0</v>
      </c>
      <c r="E2629">
        <v>0</v>
      </c>
    </row>
    <row r="2630" spans="1:5" x14ac:dyDescent="0.25">
      <c r="A2630">
        <v>11275045</v>
      </c>
      <c r="B2630">
        <v>1583470</v>
      </c>
      <c r="C2630">
        <v>0</v>
      </c>
      <c r="D2630">
        <v>3</v>
      </c>
      <c r="E2630">
        <v>0</v>
      </c>
    </row>
    <row r="2631" spans="1:5" x14ac:dyDescent="0.25">
      <c r="A2631">
        <v>11275063</v>
      </c>
      <c r="B2631">
        <v>121578</v>
      </c>
      <c r="C2631">
        <v>0</v>
      </c>
      <c r="D2631">
        <v>1</v>
      </c>
      <c r="E2631">
        <v>0</v>
      </c>
    </row>
    <row r="2632" spans="1:5" x14ac:dyDescent="0.25">
      <c r="A2632">
        <v>11275063</v>
      </c>
      <c r="B2632">
        <v>2052500</v>
      </c>
      <c r="C2632">
        <v>3</v>
      </c>
      <c r="D2632">
        <v>1</v>
      </c>
      <c r="E2632">
        <v>90</v>
      </c>
    </row>
    <row r="2633" spans="1:5" x14ac:dyDescent="0.25">
      <c r="A2633">
        <v>11275078</v>
      </c>
      <c r="B2633">
        <v>0</v>
      </c>
      <c r="C2633">
        <v>0</v>
      </c>
      <c r="D2633">
        <v>0</v>
      </c>
      <c r="E2633">
        <v>0</v>
      </c>
    </row>
    <row r="2634" spans="1:5" x14ac:dyDescent="0.25">
      <c r="A2634">
        <v>11275078</v>
      </c>
      <c r="B2634">
        <v>948677</v>
      </c>
      <c r="C2634">
        <v>0</v>
      </c>
      <c r="D2634">
        <v>2</v>
      </c>
      <c r="E2634">
        <v>0</v>
      </c>
    </row>
    <row r="2635" spans="1:5" x14ac:dyDescent="0.25">
      <c r="A2635">
        <v>11275079</v>
      </c>
      <c r="B2635">
        <v>0</v>
      </c>
      <c r="C2635">
        <v>0</v>
      </c>
      <c r="D2635">
        <v>0</v>
      </c>
      <c r="E2635">
        <v>0</v>
      </c>
    </row>
    <row r="2636" spans="1:5" x14ac:dyDescent="0.25">
      <c r="A2636">
        <v>11275079</v>
      </c>
      <c r="B2636">
        <v>1333784</v>
      </c>
      <c r="C2636">
        <v>0</v>
      </c>
      <c r="D2636">
        <v>2</v>
      </c>
      <c r="E2636">
        <v>0</v>
      </c>
    </row>
    <row r="2637" spans="1:5" x14ac:dyDescent="0.25">
      <c r="A2637">
        <v>11275090</v>
      </c>
      <c r="B2637">
        <v>0</v>
      </c>
      <c r="C2637">
        <v>0</v>
      </c>
      <c r="D2637">
        <v>0</v>
      </c>
      <c r="E2637">
        <v>0</v>
      </c>
    </row>
    <row r="2638" spans="1:5" x14ac:dyDescent="0.25">
      <c r="A2638">
        <v>11275090</v>
      </c>
      <c r="B2638">
        <v>1414488</v>
      </c>
      <c r="C2638">
        <v>1</v>
      </c>
      <c r="D2638">
        <v>3</v>
      </c>
      <c r="E2638">
        <v>90</v>
      </c>
    </row>
    <row r="2639" spans="1:5" x14ac:dyDescent="0.25">
      <c r="A2639">
        <v>11275091</v>
      </c>
      <c r="B2639">
        <v>121578</v>
      </c>
      <c r="C2639">
        <v>0</v>
      </c>
      <c r="D2639">
        <v>1</v>
      </c>
      <c r="E2639">
        <v>0</v>
      </c>
    </row>
    <row r="2640" spans="1:5" x14ac:dyDescent="0.25">
      <c r="A2640">
        <v>11275091</v>
      </c>
      <c r="B2640">
        <v>1902767</v>
      </c>
      <c r="C2640">
        <v>1</v>
      </c>
      <c r="D2640">
        <v>2</v>
      </c>
      <c r="E2640">
        <v>25</v>
      </c>
    </row>
    <row r="2641" spans="1:5" x14ac:dyDescent="0.25">
      <c r="A2641">
        <v>11275094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>
        <v>11275094</v>
      </c>
      <c r="B2642">
        <v>121578</v>
      </c>
      <c r="C2642">
        <v>0</v>
      </c>
      <c r="D2642">
        <v>3</v>
      </c>
      <c r="E2642">
        <v>0</v>
      </c>
    </row>
    <row r="2643" spans="1:5" x14ac:dyDescent="0.25">
      <c r="A2643">
        <v>11275113</v>
      </c>
      <c r="B2643">
        <v>121578</v>
      </c>
      <c r="C2643">
        <v>0</v>
      </c>
      <c r="D2643">
        <v>1</v>
      </c>
      <c r="E2643">
        <v>0</v>
      </c>
    </row>
    <row r="2644" spans="1:5" x14ac:dyDescent="0.25">
      <c r="A2644">
        <v>11275113</v>
      </c>
      <c r="B2644">
        <v>793607</v>
      </c>
      <c r="C2644">
        <v>0</v>
      </c>
      <c r="D2644">
        <v>1</v>
      </c>
      <c r="E2644">
        <v>0</v>
      </c>
    </row>
    <row r="2645" spans="1:5" x14ac:dyDescent="0.25">
      <c r="A2645">
        <v>11275142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>
        <v>11275142</v>
      </c>
      <c r="B2646">
        <v>438610</v>
      </c>
      <c r="C2646">
        <v>0</v>
      </c>
      <c r="D2646">
        <v>1</v>
      </c>
      <c r="E2646">
        <v>0</v>
      </c>
    </row>
    <row r="2647" spans="1:5" x14ac:dyDescent="0.25">
      <c r="A2647">
        <v>11275143</v>
      </c>
      <c r="B2647">
        <v>0</v>
      </c>
      <c r="C2647">
        <v>0</v>
      </c>
      <c r="D2647">
        <v>0</v>
      </c>
      <c r="E2647">
        <v>0</v>
      </c>
    </row>
    <row r="2648" spans="1:5" x14ac:dyDescent="0.25">
      <c r="A2648">
        <v>11275143</v>
      </c>
      <c r="B2648">
        <v>987759</v>
      </c>
      <c r="C2648">
        <v>0</v>
      </c>
      <c r="D2648">
        <v>4</v>
      </c>
      <c r="E2648">
        <v>0</v>
      </c>
    </row>
    <row r="2649" spans="1:5" x14ac:dyDescent="0.25">
      <c r="A2649">
        <v>11275144</v>
      </c>
      <c r="B2649">
        <v>987759</v>
      </c>
      <c r="C2649">
        <v>0</v>
      </c>
      <c r="D2649">
        <v>3</v>
      </c>
      <c r="E2649">
        <v>0</v>
      </c>
    </row>
    <row r="2650" spans="1:5" x14ac:dyDescent="0.25">
      <c r="A2650">
        <v>11275144</v>
      </c>
      <c r="B2650">
        <v>2055939</v>
      </c>
      <c r="C2650">
        <v>1</v>
      </c>
      <c r="D2650">
        <v>1</v>
      </c>
      <c r="E2650">
        <v>90</v>
      </c>
    </row>
    <row r="2651" spans="1:5" x14ac:dyDescent="0.25">
      <c r="A2651">
        <v>11275147</v>
      </c>
      <c r="B2651">
        <v>0</v>
      </c>
      <c r="C2651">
        <v>0</v>
      </c>
      <c r="D2651">
        <v>0</v>
      </c>
      <c r="E2651">
        <v>0</v>
      </c>
    </row>
    <row r="2652" spans="1:5" x14ac:dyDescent="0.25">
      <c r="A2652">
        <v>11275156</v>
      </c>
      <c r="B2652">
        <v>0</v>
      </c>
      <c r="C2652">
        <v>0</v>
      </c>
      <c r="D2652">
        <v>0</v>
      </c>
      <c r="E2652">
        <v>0</v>
      </c>
    </row>
    <row r="2653" spans="1:5" x14ac:dyDescent="0.25">
      <c r="A2653">
        <v>11275156</v>
      </c>
      <c r="B2653">
        <v>121578</v>
      </c>
      <c r="C2653">
        <v>0</v>
      </c>
      <c r="D2653">
        <v>3</v>
      </c>
      <c r="E2653">
        <v>0</v>
      </c>
    </row>
    <row r="2654" spans="1:5" x14ac:dyDescent="0.25">
      <c r="A2654">
        <v>11275161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>
        <v>11275161</v>
      </c>
      <c r="B2655">
        <v>121578</v>
      </c>
      <c r="C2655">
        <v>0</v>
      </c>
      <c r="D2655">
        <v>1</v>
      </c>
      <c r="E2655">
        <v>0</v>
      </c>
    </row>
    <row r="2656" spans="1:5" x14ac:dyDescent="0.25">
      <c r="A2656">
        <v>11275219</v>
      </c>
      <c r="B2656">
        <v>0</v>
      </c>
      <c r="C2656">
        <v>0</v>
      </c>
      <c r="D2656">
        <v>0</v>
      </c>
      <c r="E2656">
        <v>0</v>
      </c>
    </row>
    <row r="2657" spans="1:5" x14ac:dyDescent="0.25">
      <c r="A2657">
        <v>11275442</v>
      </c>
      <c r="B2657">
        <v>297553</v>
      </c>
      <c r="C2657">
        <v>0</v>
      </c>
      <c r="D2657">
        <v>1</v>
      </c>
      <c r="E2657">
        <v>0</v>
      </c>
    </row>
    <row r="2658" spans="1:5" x14ac:dyDescent="0.25">
      <c r="A2658">
        <v>11275442</v>
      </c>
      <c r="B2658">
        <v>793607</v>
      </c>
      <c r="C2658">
        <v>0</v>
      </c>
      <c r="D2658">
        <v>2</v>
      </c>
      <c r="E2658">
        <v>0</v>
      </c>
    </row>
    <row r="2659" spans="1:5" x14ac:dyDescent="0.25">
      <c r="A2659">
        <v>11275791</v>
      </c>
      <c r="B2659">
        <v>121578</v>
      </c>
      <c r="C2659">
        <v>0</v>
      </c>
      <c r="D2659">
        <v>1</v>
      </c>
      <c r="E2659">
        <v>0</v>
      </c>
    </row>
    <row r="2660" spans="1:5" x14ac:dyDescent="0.25">
      <c r="A2660">
        <v>11275791</v>
      </c>
      <c r="B2660">
        <v>446483</v>
      </c>
      <c r="C2660">
        <v>0</v>
      </c>
      <c r="D2660">
        <v>3</v>
      </c>
      <c r="E2660">
        <v>0</v>
      </c>
    </row>
    <row r="2661" spans="1:5" x14ac:dyDescent="0.25">
      <c r="A2661">
        <v>11275796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>
        <v>11275900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>
        <v>11275900</v>
      </c>
      <c r="B2663">
        <v>71272</v>
      </c>
      <c r="C2663">
        <v>0</v>
      </c>
      <c r="D2663">
        <v>4</v>
      </c>
      <c r="E2663">
        <v>0</v>
      </c>
    </row>
    <row r="2664" spans="1:5" x14ac:dyDescent="0.25">
      <c r="A2664">
        <v>11275902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>
        <v>11275902</v>
      </c>
      <c r="B2665">
        <v>0</v>
      </c>
      <c r="C2665">
        <v>1</v>
      </c>
      <c r="D2665">
        <v>0</v>
      </c>
      <c r="E2665">
        <v>90</v>
      </c>
    </row>
    <row r="2666" spans="1:5" x14ac:dyDescent="0.25">
      <c r="A2666">
        <v>11276015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>
        <v>11276015</v>
      </c>
      <c r="B2667">
        <v>987759</v>
      </c>
      <c r="C2667">
        <v>0</v>
      </c>
      <c r="D2667">
        <v>1</v>
      </c>
      <c r="E2667">
        <v>0</v>
      </c>
    </row>
    <row r="2668" spans="1:5" x14ac:dyDescent="0.25">
      <c r="A2668">
        <v>11276016</v>
      </c>
      <c r="B2668">
        <v>0</v>
      </c>
      <c r="C2668">
        <v>1</v>
      </c>
      <c r="D2668">
        <v>0</v>
      </c>
      <c r="E2668">
        <v>90</v>
      </c>
    </row>
    <row r="2669" spans="1:5" x14ac:dyDescent="0.25">
      <c r="A2669">
        <v>11276016</v>
      </c>
      <c r="B2669">
        <v>987759</v>
      </c>
      <c r="C2669">
        <v>0</v>
      </c>
      <c r="D2669">
        <v>1</v>
      </c>
      <c r="E2669">
        <v>0</v>
      </c>
    </row>
    <row r="2670" spans="1:5" x14ac:dyDescent="0.25">
      <c r="A2670">
        <v>11276427</v>
      </c>
      <c r="B2670">
        <v>0</v>
      </c>
      <c r="C2670">
        <v>0</v>
      </c>
      <c r="D2670">
        <v>0</v>
      </c>
      <c r="E2670">
        <v>0</v>
      </c>
    </row>
    <row r="2671" spans="1:5" x14ac:dyDescent="0.25">
      <c r="A2671">
        <v>11276427</v>
      </c>
      <c r="B2671">
        <v>793621</v>
      </c>
      <c r="C2671">
        <v>0</v>
      </c>
      <c r="D2671">
        <v>4</v>
      </c>
      <c r="E2671">
        <v>0</v>
      </c>
    </row>
    <row r="2672" spans="1:5" x14ac:dyDescent="0.25">
      <c r="A2672">
        <v>11276428</v>
      </c>
      <c r="B2672">
        <v>793621</v>
      </c>
      <c r="C2672">
        <v>0</v>
      </c>
      <c r="D2672">
        <v>1</v>
      </c>
      <c r="E2672">
        <v>0</v>
      </c>
    </row>
    <row r="2673" spans="1:5" x14ac:dyDescent="0.25">
      <c r="A2673">
        <v>11276428</v>
      </c>
      <c r="B2673">
        <v>987759</v>
      </c>
      <c r="C2673">
        <v>0</v>
      </c>
      <c r="D2673">
        <v>1</v>
      </c>
      <c r="E2673">
        <v>0</v>
      </c>
    </row>
    <row r="2674" spans="1:5" x14ac:dyDescent="0.25">
      <c r="A2674">
        <v>11276443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>
        <v>11276444</v>
      </c>
      <c r="B2675">
        <v>793621</v>
      </c>
      <c r="C2675">
        <v>0</v>
      </c>
      <c r="D2675">
        <v>2</v>
      </c>
      <c r="E2675">
        <v>0</v>
      </c>
    </row>
    <row r="2676" spans="1:5" x14ac:dyDescent="0.25">
      <c r="A2676">
        <v>11276444</v>
      </c>
      <c r="B2676">
        <v>1601680</v>
      </c>
      <c r="C2676">
        <v>1</v>
      </c>
      <c r="D2676">
        <v>1</v>
      </c>
      <c r="E2676">
        <v>90</v>
      </c>
    </row>
    <row r="2677" spans="1:5" x14ac:dyDescent="0.25">
      <c r="A2677">
        <v>11276454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>
        <v>11276454</v>
      </c>
      <c r="B2678">
        <v>0</v>
      </c>
      <c r="C2678">
        <v>1</v>
      </c>
      <c r="D2678">
        <v>0</v>
      </c>
      <c r="E2678">
        <v>90</v>
      </c>
    </row>
    <row r="2679" spans="1:5" x14ac:dyDescent="0.25">
      <c r="A2679">
        <v>11276473</v>
      </c>
      <c r="B2679">
        <v>1878099</v>
      </c>
      <c r="C2679">
        <v>1</v>
      </c>
      <c r="D2679">
        <v>1</v>
      </c>
      <c r="E2679">
        <v>90</v>
      </c>
    </row>
    <row r="2680" spans="1:5" x14ac:dyDescent="0.25">
      <c r="A2680">
        <v>11276473</v>
      </c>
      <c r="B2680">
        <v>1902767</v>
      </c>
      <c r="C2680">
        <v>1</v>
      </c>
      <c r="D2680">
        <v>3</v>
      </c>
      <c r="E2680">
        <v>25</v>
      </c>
    </row>
    <row r="2681" spans="1:5" x14ac:dyDescent="0.25">
      <c r="A2681">
        <v>11276478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>
        <v>11276478</v>
      </c>
      <c r="B2682">
        <v>463541</v>
      </c>
      <c r="C2682">
        <v>0</v>
      </c>
      <c r="D2682">
        <v>3</v>
      </c>
      <c r="E2682">
        <v>0</v>
      </c>
    </row>
    <row r="2683" spans="1:5" x14ac:dyDescent="0.25">
      <c r="A2683">
        <v>11276502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>
        <v>11276502</v>
      </c>
      <c r="B2684">
        <v>2053670</v>
      </c>
      <c r="C2684">
        <v>1</v>
      </c>
      <c r="D2684">
        <v>3</v>
      </c>
      <c r="E2684">
        <v>90</v>
      </c>
    </row>
    <row r="2685" spans="1:5" x14ac:dyDescent="0.25">
      <c r="A2685">
        <v>11276516</v>
      </c>
      <c r="B2685">
        <v>793621</v>
      </c>
      <c r="C2685">
        <v>0</v>
      </c>
      <c r="D2685">
        <v>3</v>
      </c>
      <c r="E2685">
        <v>0</v>
      </c>
    </row>
    <row r="2686" spans="1:5" x14ac:dyDescent="0.25">
      <c r="A2686">
        <v>11276516</v>
      </c>
      <c r="B2686">
        <v>1456633</v>
      </c>
      <c r="C2686">
        <v>0</v>
      </c>
      <c r="D2686">
        <v>2</v>
      </c>
      <c r="E2686">
        <v>0</v>
      </c>
    </row>
    <row r="2687" spans="1:5" x14ac:dyDescent="0.25">
      <c r="A2687">
        <v>11276595</v>
      </c>
      <c r="B2687">
        <v>0</v>
      </c>
      <c r="C2687">
        <v>1</v>
      </c>
      <c r="D2687">
        <v>0</v>
      </c>
      <c r="E2687">
        <v>90</v>
      </c>
    </row>
    <row r="2688" spans="1:5" x14ac:dyDescent="0.25">
      <c r="A2688">
        <v>11276595</v>
      </c>
      <c r="B2688">
        <v>2056315</v>
      </c>
      <c r="C2688">
        <v>0</v>
      </c>
      <c r="D2688">
        <v>3</v>
      </c>
      <c r="E2688">
        <v>0</v>
      </c>
    </row>
    <row r="2689" spans="1:5" x14ac:dyDescent="0.25">
      <c r="A2689">
        <v>11276597</v>
      </c>
      <c r="B2689">
        <v>0</v>
      </c>
      <c r="C2689">
        <v>1</v>
      </c>
      <c r="D2689">
        <v>0</v>
      </c>
      <c r="E2689">
        <v>90</v>
      </c>
    </row>
    <row r="2690" spans="1:5" x14ac:dyDescent="0.25">
      <c r="A2690">
        <v>11276597</v>
      </c>
      <c r="B2690">
        <v>228845</v>
      </c>
      <c r="C2690">
        <v>0</v>
      </c>
      <c r="D2690">
        <v>2</v>
      </c>
      <c r="E2690">
        <v>0</v>
      </c>
    </row>
    <row r="2691" spans="1:5" x14ac:dyDescent="0.25">
      <c r="A2691">
        <v>11276598</v>
      </c>
      <c r="B2691">
        <v>0</v>
      </c>
      <c r="C2691">
        <v>1</v>
      </c>
      <c r="D2691">
        <v>0</v>
      </c>
      <c r="E2691">
        <v>90</v>
      </c>
    </row>
    <row r="2692" spans="1:5" x14ac:dyDescent="0.25">
      <c r="A2692">
        <v>11276598</v>
      </c>
      <c r="B2692">
        <v>490468</v>
      </c>
      <c r="C2692">
        <v>0</v>
      </c>
      <c r="D2692">
        <v>1</v>
      </c>
      <c r="E2692">
        <v>0</v>
      </c>
    </row>
    <row r="2693" spans="1:5" x14ac:dyDescent="0.25">
      <c r="A2693">
        <v>11276639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>
        <v>11276639</v>
      </c>
      <c r="B2694">
        <v>793621</v>
      </c>
      <c r="C2694">
        <v>0</v>
      </c>
      <c r="D2694">
        <v>1</v>
      </c>
      <c r="E2694">
        <v>0</v>
      </c>
    </row>
    <row r="2695" spans="1:5" x14ac:dyDescent="0.25">
      <c r="A2695">
        <v>11276642</v>
      </c>
      <c r="B2695">
        <v>0</v>
      </c>
      <c r="C2695">
        <v>1</v>
      </c>
      <c r="D2695">
        <v>0</v>
      </c>
      <c r="E2695">
        <v>90</v>
      </c>
    </row>
    <row r="2696" spans="1:5" x14ac:dyDescent="0.25">
      <c r="A2696">
        <v>11276642</v>
      </c>
      <c r="B2696">
        <v>2053670</v>
      </c>
      <c r="C2696">
        <v>1</v>
      </c>
      <c r="D2696">
        <v>2</v>
      </c>
      <c r="E2696">
        <v>90</v>
      </c>
    </row>
    <row r="2697" spans="1:5" x14ac:dyDescent="0.25">
      <c r="A2697">
        <v>11276643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>
        <v>11276643</v>
      </c>
      <c r="B2698">
        <v>308719</v>
      </c>
      <c r="C2698">
        <v>1</v>
      </c>
      <c r="D2698">
        <v>2</v>
      </c>
      <c r="E2698">
        <v>90</v>
      </c>
    </row>
    <row r="2699" spans="1:5" x14ac:dyDescent="0.25">
      <c r="A2699">
        <v>11276724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>
        <v>11276724</v>
      </c>
      <c r="B2700">
        <v>463541</v>
      </c>
      <c r="C2700">
        <v>0</v>
      </c>
      <c r="D2700">
        <v>2</v>
      </c>
      <c r="E2700">
        <v>0</v>
      </c>
    </row>
    <row r="2701" spans="1:5" x14ac:dyDescent="0.25">
      <c r="A2701">
        <v>11277183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11277184</v>
      </c>
      <c r="B2702">
        <v>0</v>
      </c>
      <c r="C2702">
        <v>1</v>
      </c>
      <c r="D2702">
        <v>0</v>
      </c>
      <c r="E2702">
        <v>90</v>
      </c>
    </row>
    <row r="2703" spans="1:5" x14ac:dyDescent="0.25">
      <c r="A2703">
        <v>11277184</v>
      </c>
      <c r="B2703">
        <v>793621</v>
      </c>
      <c r="C2703">
        <v>0</v>
      </c>
      <c r="D2703">
        <v>1</v>
      </c>
      <c r="E2703">
        <v>0</v>
      </c>
    </row>
    <row r="2704" spans="1:5" x14ac:dyDescent="0.25">
      <c r="A2704">
        <v>11277189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11277208</v>
      </c>
      <c r="B2705">
        <v>0</v>
      </c>
      <c r="C2705">
        <v>1</v>
      </c>
      <c r="D2705">
        <v>0</v>
      </c>
      <c r="E2705">
        <v>90</v>
      </c>
    </row>
    <row r="2706" spans="1:5" x14ac:dyDescent="0.25">
      <c r="A2706">
        <v>11277208</v>
      </c>
      <c r="B2706">
        <v>0</v>
      </c>
      <c r="C2706">
        <v>3</v>
      </c>
      <c r="D2706">
        <v>0</v>
      </c>
      <c r="E2706">
        <v>90</v>
      </c>
    </row>
    <row r="2707" spans="1:5" x14ac:dyDescent="0.25">
      <c r="A2707">
        <v>11277220</v>
      </c>
      <c r="B2707">
        <v>0</v>
      </c>
      <c r="C2707">
        <v>1</v>
      </c>
      <c r="D2707">
        <v>0</v>
      </c>
      <c r="E2707">
        <v>90</v>
      </c>
    </row>
    <row r="2708" spans="1:5" x14ac:dyDescent="0.25">
      <c r="A2708">
        <v>11277220</v>
      </c>
      <c r="B2708">
        <v>463541</v>
      </c>
      <c r="C2708">
        <v>3</v>
      </c>
      <c r="D2708">
        <v>2</v>
      </c>
      <c r="E2708">
        <v>90</v>
      </c>
    </row>
    <row r="2709" spans="1:5" x14ac:dyDescent="0.25">
      <c r="A2709">
        <v>11277222</v>
      </c>
      <c r="B2709">
        <v>0</v>
      </c>
      <c r="C2709">
        <v>0</v>
      </c>
      <c r="D2709">
        <v>0</v>
      </c>
      <c r="E2709">
        <v>0</v>
      </c>
    </row>
    <row r="2710" spans="1:5" x14ac:dyDescent="0.25">
      <c r="A2710">
        <v>11277222</v>
      </c>
      <c r="B2710">
        <v>463541</v>
      </c>
      <c r="C2710">
        <v>3</v>
      </c>
      <c r="D2710">
        <v>3</v>
      </c>
      <c r="E2710">
        <v>90</v>
      </c>
    </row>
    <row r="2711" spans="1:5" x14ac:dyDescent="0.25">
      <c r="A2711">
        <v>11277249</v>
      </c>
      <c r="B2711">
        <v>0</v>
      </c>
      <c r="C2711">
        <v>1</v>
      </c>
      <c r="D2711">
        <v>0</v>
      </c>
      <c r="E2711">
        <v>90</v>
      </c>
    </row>
    <row r="2712" spans="1:5" x14ac:dyDescent="0.25">
      <c r="A2712">
        <v>11277249</v>
      </c>
      <c r="B2712">
        <v>137672</v>
      </c>
      <c r="C2712">
        <v>2</v>
      </c>
      <c r="D2712">
        <v>1</v>
      </c>
      <c r="E2712">
        <v>90</v>
      </c>
    </row>
    <row r="2713" spans="1:5" x14ac:dyDescent="0.25">
      <c r="A2713">
        <v>11277256</v>
      </c>
      <c r="B2713">
        <v>463541</v>
      </c>
      <c r="C2713">
        <v>3</v>
      </c>
      <c r="D2713">
        <v>2</v>
      </c>
      <c r="E2713">
        <v>90</v>
      </c>
    </row>
    <row r="2714" spans="1:5" x14ac:dyDescent="0.25">
      <c r="A2714">
        <v>11277256</v>
      </c>
      <c r="B2714">
        <v>908345</v>
      </c>
      <c r="C2714">
        <v>0</v>
      </c>
      <c r="D2714">
        <v>3</v>
      </c>
      <c r="E2714">
        <v>0</v>
      </c>
    </row>
    <row r="2715" spans="1:5" x14ac:dyDescent="0.25">
      <c r="A2715">
        <v>11277261</v>
      </c>
      <c r="B2715">
        <v>0</v>
      </c>
      <c r="C2715">
        <v>1</v>
      </c>
      <c r="D2715">
        <v>0</v>
      </c>
      <c r="E2715">
        <v>90</v>
      </c>
    </row>
    <row r="2716" spans="1:5" x14ac:dyDescent="0.25">
      <c r="A2716">
        <v>11277261</v>
      </c>
      <c r="B2716">
        <v>26877</v>
      </c>
      <c r="C2716">
        <v>0</v>
      </c>
      <c r="D2716">
        <v>1</v>
      </c>
      <c r="E2716">
        <v>0</v>
      </c>
    </row>
    <row r="2717" spans="1:5" x14ac:dyDescent="0.25">
      <c r="A2717">
        <v>11277262</v>
      </c>
      <c r="B2717">
        <v>2053670</v>
      </c>
      <c r="C2717">
        <v>1</v>
      </c>
      <c r="D2717">
        <v>1</v>
      </c>
      <c r="E2717">
        <v>90</v>
      </c>
    </row>
    <row r="2718" spans="1:5" x14ac:dyDescent="0.25">
      <c r="A2718">
        <v>11277262</v>
      </c>
      <c r="B2718">
        <v>2055070</v>
      </c>
      <c r="C2718">
        <v>1</v>
      </c>
      <c r="D2718">
        <v>2</v>
      </c>
      <c r="E2718">
        <v>90</v>
      </c>
    </row>
    <row r="2719" spans="1:5" x14ac:dyDescent="0.25">
      <c r="A2719">
        <v>11277269</v>
      </c>
      <c r="B2719">
        <v>0</v>
      </c>
      <c r="C2719">
        <v>1</v>
      </c>
      <c r="D2719">
        <v>0</v>
      </c>
      <c r="E2719">
        <v>90</v>
      </c>
    </row>
    <row r="2720" spans="1:5" x14ac:dyDescent="0.25">
      <c r="A2720">
        <v>11277269</v>
      </c>
      <c r="B2720">
        <v>463541</v>
      </c>
      <c r="C2720">
        <v>3</v>
      </c>
      <c r="D2720">
        <v>4</v>
      </c>
      <c r="E2720">
        <v>90</v>
      </c>
    </row>
    <row r="2721" spans="1:5" x14ac:dyDescent="0.25">
      <c r="A2721">
        <v>11277271</v>
      </c>
      <c r="B2721">
        <v>1601680</v>
      </c>
      <c r="C2721">
        <v>1</v>
      </c>
      <c r="D2721">
        <v>2</v>
      </c>
      <c r="E2721">
        <v>90</v>
      </c>
    </row>
    <row r="2722" spans="1:5" x14ac:dyDescent="0.25">
      <c r="A2722">
        <v>11277271</v>
      </c>
      <c r="B2722">
        <v>2053670</v>
      </c>
      <c r="C2722">
        <v>1</v>
      </c>
      <c r="D2722">
        <v>1</v>
      </c>
      <c r="E2722">
        <v>90</v>
      </c>
    </row>
    <row r="2723" spans="1:5" x14ac:dyDescent="0.25">
      <c r="A2723">
        <v>11277281</v>
      </c>
      <c r="B2723">
        <v>0</v>
      </c>
      <c r="C2723">
        <v>0</v>
      </c>
      <c r="D2723">
        <v>0</v>
      </c>
      <c r="E2723">
        <v>0</v>
      </c>
    </row>
    <row r="2724" spans="1:5" x14ac:dyDescent="0.25">
      <c r="A2724">
        <v>11277281</v>
      </c>
      <c r="B2724">
        <v>2053670</v>
      </c>
      <c r="C2724">
        <v>1</v>
      </c>
      <c r="D2724">
        <v>2</v>
      </c>
      <c r="E2724">
        <v>90</v>
      </c>
    </row>
    <row r="2725" spans="1:5" x14ac:dyDescent="0.25">
      <c r="A2725">
        <v>11277287</v>
      </c>
      <c r="B2725">
        <v>0</v>
      </c>
      <c r="C2725">
        <v>1</v>
      </c>
      <c r="D2725">
        <v>0</v>
      </c>
      <c r="E2725">
        <v>90</v>
      </c>
    </row>
    <row r="2726" spans="1:5" x14ac:dyDescent="0.25">
      <c r="A2726">
        <v>11277287</v>
      </c>
      <c r="B2726">
        <v>463541</v>
      </c>
      <c r="C2726">
        <v>3</v>
      </c>
      <c r="D2726">
        <v>1</v>
      </c>
      <c r="E2726">
        <v>90</v>
      </c>
    </row>
    <row r="2727" spans="1:5" x14ac:dyDescent="0.25">
      <c r="A2727">
        <v>11277305</v>
      </c>
      <c r="B2727">
        <v>2053670</v>
      </c>
      <c r="C2727">
        <v>1</v>
      </c>
      <c r="D2727">
        <v>1</v>
      </c>
      <c r="E2727">
        <v>90</v>
      </c>
    </row>
    <row r="2728" spans="1:5" x14ac:dyDescent="0.25">
      <c r="A2728">
        <v>11277305</v>
      </c>
      <c r="B2728">
        <v>2055070</v>
      </c>
      <c r="C2728">
        <v>0</v>
      </c>
      <c r="D2728">
        <v>2</v>
      </c>
      <c r="E2728">
        <v>0</v>
      </c>
    </row>
    <row r="2729" spans="1:5" x14ac:dyDescent="0.25">
      <c r="A2729">
        <v>11277306</v>
      </c>
      <c r="B2729">
        <v>0</v>
      </c>
      <c r="C2729">
        <v>1</v>
      </c>
      <c r="D2729">
        <v>0</v>
      </c>
      <c r="E2729">
        <v>90</v>
      </c>
    </row>
    <row r="2730" spans="1:5" x14ac:dyDescent="0.25">
      <c r="A2730">
        <v>11277306</v>
      </c>
      <c r="B2730">
        <v>137672</v>
      </c>
      <c r="C2730">
        <v>2</v>
      </c>
      <c r="D2730">
        <v>4</v>
      </c>
      <c r="E2730">
        <v>90</v>
      </c>
    </row>
    <row r="2731" spans="1:5" x14ac:dyDescent="0.25">
      <c r="A2731">
        <v>11277315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>
        <v>11277315</v>
      </c>
      <c r="B2732">
        <v>463541</v>
      </c>
      <c r="C2732">
        <v>3</v>
      </c>
      <c r="D2732">
        <v>1</v>
      </c>
      <c r="E2732">
        <v>90</v>
      </c>
    </row>
    <row r="2733" spans="1:5" x14ac:dyDescent="0.25">
      <c r="A2733">
        <v>11277317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11277317</v>
      </c>
      <c r="B2734">
        <v>463541</v>
      </c>
      <c r="C2734">
        <v>3</v>
      </c>
      <c r="D2734">
        <v>2</v>
      </c>
      <c r="E2734">
        <v>90</v>
      </c>
    </row>
    <row r="2735" spans="1:5" x14ac:dyDescent="0.25">
      <c r="A2735">
        <v>11277326</v>
      </c>
      <c r="B2735">
        <v>0</v>
      </c>
      <c r="C2735">
        <v>0</v>
      </c>
      <c r="D2735">
        <v>0</v>
      </c>
      <c r="E2735">
        <v>0</v>
      </c>
    </row>
    <row r="2736" spans="1:5" x14ac:dyDescent="0.25">
      <c r="A2736">
        <v>11277326</v>
      </c>
      <c r="B2736">
        <v>0</v>
      </c>
      <c r="C2736">
        <v>3</v>
      </c>
      <c r="D2736">
        <v>0</v>
      </c>
      <c r="E2736">
        <v>90</v>
      </c>
    </row>
    <row r="2737" spans="1:5" x14ac:dyDescent="0.25">
      <c r="A2737">
        <v>11277328</v>
      </c>
      <c r="B2737">
        <v>0</v>
      </c>
      <c r="C2737">
        <v>0</v>
      </c>
      <c r="D2737">
        <v>0</v>
      </c>
      <c r="E2737">
        <v>0</v>
      </c>
    </row>
    <row r="2738" spans="1:5" x14ac:dyDescent="0.25">
      <c r="A2738">
        <v>11277328</v>
      </c>
      <c r="B2738">
        <v>0</v>
      </c>
      <c r="C2738">
        <v>3</v>
      </c>
      <c r="D2738">
        <v>0</v>
      </c>
      <c r="E2738">
        <v>90</v>
      </c>
    </row>
    <row r="2739" spans="1:5" x14ac:dyDescent="0.25">
      <c r="A2739">
        <v>11277375</v>
      </c>
      <c r="B2739">
        <v>0</v>
      </c>
      <c r="C2739">
        <v>0</v>
      </c>
      <c r="D2739">
        <v>0</v>
      </c>
      <c r="E2739">
        <v>0</v>
      </c>
    </row>
    <row r="2740" spans="1:5" x14ac:dyDescent="0.25">
      <c r="A2740">
        <v>11277375</v>
      </c>
      <c r="B2740">
        <v>463541</v>
      </c>
      <c r="C2740">
        <v>3</v>
      </c>
      <c r="D2740">
        <v>1</v>
      </c>
      <c r="E2740">
        <v>90</v>
      </c>
    </row>
    <row r="2741" spans="1:5" x14ac:dyDescent="0.25">
      <c r="A2741">
        <v>11277385</v>
      </c>
      <c r="B2741">
        <v>490468</v>
      </c>
      <c r="C2741">
        <v>0</v>
      </c>
      <c r="D2741">
        <v>4</v>
      </c>
      <c r="E2741">
        <v>0</v>
      </c>
    </row>
    <row r="2742" spans="1:5" x14ac:dyDescent="0.25">
      <c r="A2742">
        <v>11277385</v>
      </c>
      <c r="B2742">
        <v>793621</v>
      </c>
      <c r="C2742">
        <v>0</v>
      </c>
      <c r="D2742">
        <v>1</v>
      </c>
      <c r="E2742">
        <v>0</v>
      </c>
    </row>
    <row r="2743" spans="1:5" x14ac:dyDescent="0.25">
      <c r="A2743">
        <v>11277386</v>
      </c>
      <c r="B2743">
        <v>0</v>
      </c>
      <c r="C2743">
        <v>0</v>
      </c>
      <c r="D2743">
        <v>0</v>
      </c>
      <c r="E2743">
        <v>0</v>
      </c>
    </row>
    <row r="2744" spans="1:5" x14ac:dyDescent="0.25">
      <c r="A2744">
        <v>11277386</v>
      </c>
      <c r="B2744">
        <v>793621</v>
      </c>
      <c r="C2744">
        <v>0</v>
      </c>
      <c r="D2744">
        <v>3</v>
      </c>
      <c r="E2744">
        <v>0</v>
      </c>
    </row>
    <row r="2745" spans="1:5" x14ac:dyDescent="0.25">
      <c r="A2745">
        <v>11277387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>
        <v>11277387</v>
      </c>
      <c r="B2746">
        <v>793621</v>
      </c>
      <c r="C2746">
        <v>0</v>
      </c>
      <c r="D2746">
        <v>3</v>
      </c>
      <c r="E2746">
        <v>0</v>
      </c>
    </row>
    <row r="2747" spans="1:5" x14ac:dyDescent="0.25">
      <c r="A2747">
        <v>11277389</v>
      </c>
      <c r="B2747">
        <v>0</v>
      </c>
      <c r="C2747">
        <v>3</v>
      </c>
      <c r="D2747">
        <v>0</v>
      </c>
      <c r="E2747">
        <v>90</v>
      </c>
    </row>
    <row r="2748" spans="1:5" x14ac:dyDescent="0.25">
      <c r="A2748">
        <v>11277389</v>
      </c>
      <c r="B2748">
        <v>990223</v>
      </c>
      <c r="C2748">
        <v>0</v>
      </c>
      <c r="D2748">
        <v>4</v>
      </c>
      <c r="E2748">
        <v>0</v>
      </c>
    </row>
    <row r="2749" spans="1:5" x14ac:dyDescent="0.25">
      <c r="A2749">
        <v>11277409</v>
      </c>
      <c r="B2749">
        <v>0</v>
      </c>
      <c r="C2749">
        <v>3</v>
      </c>
      <c r="D2749">
        <v>0</v>
      </c>
      <c r="E2749">
        <v>90</v>
      </c>
    </row>
    <row r="2750" spans="1:5" x14ac:dyDescent="0.25">
      <c r="A2750">
        <v>11277409</v>
      </c>
      <c r="B2750">
        <v>1333766</v>
      </c>
      <c r="C2750">
        <v>0</v>
      </c>
      <c r="D2750">
        <v>1</v>
      </c>
      <c r="E2750">
        <v>0</v>
      </c>
    </row>
    <row r="2751" spans="1:5" x14ac:dyDescent="0.25">
      <c r="A2751">
        <v>11277411</v>
      </c>
      <c r="B2751">
        <v>0</v>
      </c>
      <c r="C2751">
        <v>0</v>
      </c>
      <c r="D2751">
        <v>0</v>
      </c>
      <c r="E2751">
        <v>0</v>
      </c>
    </row>
    <row r="2752" spans="1:5" x14ac:dyDescent="0.25">
      <c r="A2752">
        <v>11277447</v>
      </c>
      <c r="B2752">
        <v>463541</v>
      </c>
      <c r="C2752">
        <v>3</v>
      </c>
      <c r="D2752">
        <v>1</v>
      </c>
      <c r="E2752">
        <v>90</v>
      </c>
    </row>
    <row r="2753" spans="1:5" x14ac:dyDescent="0.25">
      <c r="A2753">
        <v>11277447</v>
      </c>
      <c r="B2753">
        <v>793686</v>
      </c>
      <c r="C2753">
        <v>0</v>
      </c>
      <c r="D2753">
        <v>1</v>
      </c>
      <c r="E2753">
        <v>0</v>
      </c>
    </row>
    <row r="2754" spans="1:5" x14ac:dyDescent="0.25">
      <c r="A2754">
        <v>11277449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>
        <v>11277449</v>
      </c>
      <c r="B2755">
        <v>463541</v>
      </c>
      <c r="C2755">
        <v>3</v>
      </c>
      <c r="D2755">
        <v>1</v>
      </c>
      <c r="E2755">
        <v>90</v>
      </c>
    </row>
    <row r="2756" spans="1:5" x14ac:dyDescent="0.25">
      <c r="A2756">
        <v>11277470</v>
      </c>
      <c r="B2756">
        <v>536938</v>
      </c>
      <c r="C2756">
        <v>0</v>
      </c>
      <c r="D2756">
        <v>2</v>
      </c>
      <c r="E2756">
        <v>0</v>
      </c>
    </row>
    <row r="2757" spans="1:5" x14ac:dyDescent="0.25">
      <c r="A2757">
        <v>11277470</v>
      </c>
      <c r="B2757">
        <v>2055939</v>
      </c>
      <c r="C2757">
        <v>0</v>
      </c>
      <c r="D2757">
        <v>1</v>
      </c>
      <c r="E2757">
        <v>0</v>
      </c>
    </row>
    <row r="2758" spans="1:5" x14ac:dyDescent="0.25">
      <c r="A2758">
        <v>11277487</v>
      </c>
      <c r="B2758">
        <v>0</v>
      </c>
      <c r="C2758">
        <v>1</v>
      </c>
      <c r="D2758">
        <v>0</v>
      </c>
      <c r="E2758">
        <v>90</v>
      </c>
    </row>
    <row r="2759" spans="1:5" x14ac:dyDescent="0.25">
      <c r="A2759">
        <v>11277487</v>
      </c>
      <c r="B2759">
        <v>2053456</v>
      </c>
      <c r="C2759">
        <v>0</v>
      </c>
      <c r="D2759">
        <v>1</v>
      </c>
      <c r="E2759">
        <v>0</v>
      </c>
    </row>
    <row r="2760" spans="1:5" x14ac:dyDescent="0.25">
      <c r="A2760">
        <v>11277632</v>
      </c>
      <c r="B2760">
        <v>463541</v>
      </c>
      <c r="C2760">
        <v>3</v>
      </c>
      <c r="D2760">
        <v>1</v>
      </c>
      <c r="E2760">
        <v>90</v>
      </c>
    </row>
    <row r="2761" spans="1:5" x14ac:dyDescent="0.25">
      <c r="A2761">
        <v>11277632</v>
      </c>
      <c r="B2761">
        <v>1456633</v>
      </c>
      <c r="C2761">
        <v>0</v>
      </c>
      <c r="D2761">
        <v>2</v>
      </c>
      <c r="E2761">
        <v>0</v>
      </c>
    </row>
    <row r="2762" spans="1:5" x14ac:dyDescent="0.25">
      <c r="A2762">
        <v>11277698</v>
      </c>
      <c r="B2762">
        <v>0</v>
      </c>
      <c r="C2762">
        <v>0</v>
      </c>
      <c r="D2762">
        <v>0</v>
      </c>
      <c r="E2762">
        <v>0</v>
      </c>
    </row>
    <row r="2763" spans="1:5" x14ac:dyDescent="0.25">
      <c r="A2763">
        <v>11277698</v>
      </c>
      <c r="B2763">
        <v>463541</v>
      </c>
      <c r="C2763">
        <v>3</v>
      </c>
      <c r="D2763">
        <v>1</v>
      </c>
      <c r="E2763">
        <v>90</v>
      </c>
    </row>
    <row r="2764" spans="1:5" x14ac:dyDescent="0.25">
      <c r="A2764">
        <v>11277705</v>
      </c>
      <c r="B2764">
        <v>438610</v>
      </c>
      <c r="C2764">
        <v>0</v>
      </c>
      <c r="D2764">
        <v>1</v>
      </c>
      <c r="E2764">
        <v>0</v>
      </c>
    </row>
    <row r="2765" spans="1:5" x14ac:dyDescent="0.25">
      <c r="A2765">
        <v>11277705</v>
      </c>
      <c r="B2765">
        <v>463541</v>
      </c>
      <c r="C2765">
        <v>3</v>
      </c>
      <c r="D2765">
        <v>1</v>
      </c>
      <c r="E2765">
        <v>90</v>
      </c>
    </row>
    <row r="2766" spans="1:5" x14ac:dyDescent="0.25">
      <c r="A2766">
        <v>11277706</v>
      </c>
      <c r="B2766">
        <v>0</v>
      </c>
      <c r="C2766">
        <v>0</v>
      </c>
      <c r="D2766">
        <v>0</v>
      </c>
      <c r="E2766">
        <v>0</v>
      </c>
    </row>
    <row r="2767" spans="1:5" x14ac:dyDescent="0.25">
      <c r="A2767">
        <v>11277706</v>
      </c>
      <c r="B2767">
        <v>793621</v>
      </c>
      <c r="C2767">
        <v>0</v>
      </c>
      <c r="D2767">
        <v>3</v>
      </c>
      <c r="E2767">
        <v>0</v>
      </c>
    </row>
    <row r="2768" spans="1:5" x14ac:dyDescent="0.25">
      <c r="A2768">
        <v>11277707</v>
      </c>
      <c r="B2768">
        <v>0</v>
      </c>
      <c r="C2768">
        <v>0</v>
      </c>
      <c r="D2768">
        <v>0</v>
      </c>
      <c r="E2768">
        <v>0</v>
      </c>
    </row>
    <row r="2769" spans="1:5" x14ac:dyDescent="0.25">
      <c r="A2769">
        <v>11277707</v>
      </c>
      <c r="B2769">
        <v>463541</v>
      </c>
      <c r="C2769">
        <v>3</v>
      </c>
      <c r="D2769">
        <v>2</v>
      </c>
      <c r="E2769">
        <v>90</v>
      </c>
    </row>
    <row r="2770" spans="1:5" x14ac:dyDescent="0.25">
      <c r="A2770">
        <v>11277863</v>
      </c>
      <c r="B2770">
        <v>0</v>
      </c>
      <c r="C2770">
        <v>1</v>
      </c>
      <c r="D2770">
        <v>0</v>
      </c>
      <c r="E2770">
        <v>90</v>
      </c>
    </row>
    <row r="2771" spans="1:5" x14ac:dyDescent="0.25">
      <c r="A2771">
        <v>11277863</v>
      </c>
      <c r="B2771">
        <v>463541</v>
      </c>
      <c r="C2771">
        <v>3</v>
      </c>
      <c r="D2771">
        <v>3</v>
      </c>
      <c r="E2771">
        <v>90</v>
      </c>
    </row>
    <row r="2772" spans="1:5" x14ac:dyDescent="0.25">
      <c r="A2772">
        <v>11277864</v>
      </c>
      <c r="B2772">
        <v>120994</v>
      </c>
      <c r="C2772">
        <v>1</v>
      </c>
      <c r="D2772">
        <v>1</v>
      </c>
      <c r="E2772">
        <v>90</v>
      </c>
    </row>
    <row r="2773" spans="1:5" x14ac:dyDescent="0.25">
      <c r="A2773">
        <v>11277864</v>
      </c>
      <c r="B2773">
        <v>121578</v>
      </c>
      <c r="C2773">
        <v>0</v>
      </c>
      <c r="D2773">
        <v>2</v>
      </c>
      <c r="E2773">
        <v>0</v>
      </c>
    </row>
    <row r="2774" spans="1:5" x14ac:dyDescent="0.25">
      <c r="A2774">
        <v>11277865</v>
      </c>
      <c r="B2774">
        <v>0</v>
      </c>
      <c r="C2774">
        <v>3</v>
      </c>
      <c r="D2774">
        <v>0</v>
      </c>
      <c r="E2774">
        <v>90</v>
      </c>
    </row>
    <row r="2775" spans="1:5" x14ac:dyDescent="0.25">
      <c r="A2775">
        <v>11277865</v>
      </c>
      <c r="B2775">
        <v>71272</v>
      </c>
      <c r="C2775">
        <v>0</v>
      </c>
      <c r="D2775">
        <v>2</v>
      </c>
      <c r="E2775">
        <v>0</v>
      </c>
    </row>
    <row r="2776" spans="1:5" x14ac:dyDescent="0.25">
      <c r="A2776">
        <v>11277866</v>
      </c>
      <c r="B2776">
        <v>71272</v>
      </c>
      <c r="C2776">
        <v>0</v>
      </c>
      <c r="D2776">
        <v>1</v>
      </c>
      <c r="E2776">
        <v>0</v>
      </c>
    </row>
    <row r="2777" spans="1:5" x14ac:dyDescent="0.25">
      <c r="A2777">
        <v>11277866</v>
      </c>
      <c r="B2777">
        <v>121578</v>
      </c>
      <c r="C2777">
        <v>0</v>
      </c>
      <c r="D2777">
        <v>1</v>
      </c>
      <c r="E2777">
        <v>0</v>
      </c>
    </row>
    <row r="2778" spans="1:5" x14ac:dyDescent="0.25">
      <c r="A2778">
        <v>11277882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>
        <v>11277882</v>
      </c>
      <c r="B2779">
        <v>988708</v>
      </c>
      <c r="C2779">
        <v>0</v>
      </c>
      <c r="D2779">
        <v>2</v>
      </c>
      <c r="E2779">
        <v>0</v>
      </c>
    </row>
    <row r="2780" spans="1:5" x14ac:dyDescent="0.25">
      <c r="A2780">
        <v>11277883</v>
      </c>
      <c r="B2780">
        <v>0</v>
      </c>
      <c r="C2780">
        <v>1</v>
      </c>
      <c r="D2780">
        <v>0</v>
      </c>
      <c r="E2780">
        <v>25</v>
      </c>
    </row>
    <row r="2781" spans="1:5" x14ac:dyDescent="0.25">
      <c r="A2781">
        <v>11277883</v>
      </c>
      <c r="B2781">
        <v>121578</v>
      </c>
      <c r="C2781">
        <v>0</v>
      </c>
      <c r="D2781">
        <v>1</v>
      </c>
      <c r="E2781">
        <v>0</v>
      </c>
    </row>
    <row r="2782" spans="1:5" x14ac:dyDescent="0.25">
      <c r="A2782">
        <v>11277884</v>
      </c>
      <c r="B2782">
        <v>0</v>
      </c>
      <c r="C2782">
        <v>1</v>
      </c>
      <c r="D2782">
        <v>0</v>
      </c>
      <c r="E2782">
        <v>90</v>
      </c>
    </row>
    <row r="2783" spans="1:5" x14ac:dyDescent="0.25">
      <c r="A2783">
        <v>11277884</v>
      </c>
      <c r="B2783">
        <v>1805969</v>
      </c>
      <c r="C2783">
        <v>1</v>
      </c>
      <c r="D2783">
        <v>2</v>
      </c>
      <c r="E2783">
        <v>90</v>
      </c>
    </row>
    <row r="2784" spans="1:5" x14ac:dyDescent="0.25">
      <c r="A2784">
        <v>11277891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>
        <v>11277891</v>
      </c>
      <c r="B2785">
        <v>1414488</v>
      </c>
      <c r="C2785">
        <v>1</v>
      </c>
      <c r="D2785">
        <v>3</v>
      </c>
      <c r="E2785">
        <v>90</v>
      </c>
    </row>
    <row r="2786" spans="1:5" x14ac:dyDescent="0.25">
      <c r="A2786">
        <v>11277893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>
        <v>11277893</v>
      </c>
      <c r="B2787">
        <v>121578</v>
      </c>
      <c r="C2787">
        <v>0</v>
      </c>
      <c r="D2787">
        <v>2</v>
      </c>
      <c r="E2787">
        <v>0</v>
      </c>
    </row>
    <row r="2788" spans="1:5" x14ac:dyDescent="0.25">
      <c r="A2788">
        <v>11277898</v>
      </c>
      <c r="B2788">
        <v>26877</v>
      </c>
      <c r="C2788">
        <v>0</v>
      </c>
      <c r="D2788">
        <v>4</v>
      </c>
      <c r="E2788">
        <v>0</v>
      </c>
    </row>
    <row r="2789" spans="1:5" x14ac:dyDescent="0.25">
      <c r="A2789">
        <v>11277898</v>
      </c>
      <c r="B2789">
        <v>987759</v>
      </c>
      <c r="C2789">
        <v>0</v>
      </c>
      <c r="D2789">
        <v>1</v>
      </c>
      <c r="E2789">
        <v>0</v>
      </c>
    </row>
    <row r="2790" spans="1:5" x14ac:dyDescent="0.25">
      <c r="A2790">
        <v>11277911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11277911</v>
      </c>
      <c r="B2791">
        <v>1456633</v>
      </c>
      <c r="C2791">
        <v>0</v>
      </c>
      <c r="D2791">
        <v>2</v>
      </c>
      <c r="E2791">
        <v>0</v>
      </c>
    </row>
    <row r="2792" spans="1:5" x14ac:dyDescent="0.25">
      <c r="A2792">
        <v>11277917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11277917</v>
      </c>
      <c r="B2793">
        <v>1989019</v>
      </c>
      <c r="C2793">
        <v>0</v>
      </c>
      <c r="D2793">
        <v>1</v>
      </c>
      <c r="E2793">
        <v>0</v>
      </c>
    </row>
    <row r="2794" spans="1:5" x14ac:dyDescent="0.25">
      <c r="A2794">
        <v>11277918</v>
      </c>
      <c r="B2794">
        <v>0</v>
      </c>
      <c r="C2794">
        <v>0</v>
      </c>
      <c r="D2794">
        <v>0</v>
      </c>
      <c r="E2794">
        <v>0</v>
      </c>
    </row>
    <row r="2795" spans="1:5" x14ac:dyDescent="0.25">
      <c r="A2795">
        <v>11277918</v>
      </c>
      <c r="B2795">
        <v>2013090</v>
      </c>
      <c r="C2795">
        <v>0</v>
      </c>
      <c r="D2795">
        <v>1</v>
      </c>
      <c r="E2795">
        <v>0</v>
      </c>
    </row>
    <row r="2796" spans="1:5" x14ac:dyDescent="0.25">
      <c r="A2796">
        <v>11277919</v>
      </c>
      <c r="B2796">
        <v>2053402</v>
      </c>
      <c r="C2796">
        <v>0</v>
      </c>
      <c r="D2796">
        <v>1</v>
      </c>
      <c r="E2796">
        <v>0</v>
      </c>
    </row>
    <row r="2797" spans="1:5" x14ac:dyDescent="0.25">
      <c r="A2797">
        <v>11277919</v>
      </c>
      <c r="B2797">
        <v>2053788</v>
      </c>
      <c r="C2797">
        <v>1</v>
      </c>
      <c r="D2797">
        <v>2</v>
      </c>
      <c r="E2797">
        <v>90</v>
      </c>
    </row>
    <row r="2798" spans="1:5" x14ac:dyDescent="0.25">
      <c r="A2798">
        <v>11278018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>
        <v>11278018</v>
      </c>
      <c r="B2799">
        <v>825468</v>
      </c>
      <c r="C2799">
        <v>1</v>
      </c>
      <c r="D2799">
        <v>1</v>
      </c>
      <c r="E2799">
        <v>90</v>
      </c>
    </row>
    <row r="2800" spans="1:5" x14ac:dyDescent="0.25">
      <c r="A2800">
        <v>11278019</v>
      </c>
      <c r="B2800">
        <v>0</v>
      </c>
      <c r="C2800">
        <v>0</v>
      </c>
      <c r="D2800">
        <v>0</v>
      </c>
      <c r="E2800">
        <v>0</v>
      </c>
    </row>
    <row r="2801" spans="1:5" x14ac:dyDescent="0.25">
      <c r="A2801">
        <v>11278019</v>
      </c>
      <c r="B2801">
        <v>987759</v>
      </c>
      <c r="C2801">
        <v>0</v>
      </c>
      <c r="D2801">
        <v>1</v>
      </c>
      <c r="E2801">
        <v>0</v>
      </c>
    </row>
    <row r="2802" spans="1:5" x14ac:dyDescent="0.25">
      <c r="A2802">
        <v>11278103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>
        <v>11278103</v>
      </c>
      <c r="B2803">
        <v>71272</v>
      </c>
      <c r="C2803">
        <v>0</v>
      </c>
      <c r="D2803">
        <v>2</v>
      </c>
      <c r="E2803">
        <v>0</v>
      </c>
    </row>
    <row r="2804" spans="1:5" x14ac:dyDescent="0.25">
      <c r="A2804">
        <v>11278104</v>
      </c>
      <c r="B2804">
        <v>0</v>
      </c>
      <c r="C2804">
        <v>1</v>
      </c>
      <c r="D2804">
        <v>0</v>
      </c>
      <c r="E2804">
        <v>90</v>
      </c>
    </row>
    <row r="2805" spans="1:5" x14ac:dyDescent="0.25">
      <c r="A2805">
        <v>11278104</v>
      </c>
      <c r="B2805">
        <v>121578</v>
      </c>
      <c r="C2805">
        <v>0</v>
      </c>
      <c r="D2805">
        <v>1</v>
      </c>
      <c r="E2805">
        <v>0</v>
      </c>
    </row>
    <row r="2806" spans="1:5" x14ac:dyDescent="0.25">
      <c r="A2806">
        <v>11278122</v>
      </c>
      <c r="B2806">
        <v>0</v>
      </c>
      <c r="C2806">
        <v>0</v>
      </c>
      <c r="D2806">
        <v>0</v>
      </c>
      <c r="E2806">
        <v>0</v>
      </c>
    </row>
    <row r="2807" spans="1:5" x14ac:dyDescent="0.25">
      <c r="A2807">
        <v>11278122</v>
      </c>
      <c r="B2807">
        <v>71272</v>
      </c>
      <c r="C2807">
        <v>0</v>
      </c>
      <c r="D2807">
        <v>3</v>
      </c>
      <c r="E2807">
        <v>0</v>
      </c>
    </row>
    <row r="2808" spans="1:5" x14ac:dyDescent="0.25">
      <c r="A2808">
        <v>11278123</v>
      </c>
      <c r="B2808">
        <v>120994</v>
      </c>
      <c r="C2808">
        <v>1</v>
      </c>
      <c r="D2808">
        <v>1</v>
      </c>
      <c r="E2808">
        <v>90</v>
      </c>
    </row>
    <row r="2809" spans="1:5" x14ac:dyDescent="0.25">
      <c r="A2809">
        <v>11278123</v>
      </c>
      <c r="B2809">
        <v>2053402</v>
      </c>
      <c r="C2809">
        <v>0</v>
      </c>
      <c r="D2809">
        <v>3</v>
      </c>
      <c r="E2809">
        <v>0</v>
      </c>
    </row>
    <row r="2810" spans="1:5" x14ac:dyDescent="0.25">
      <c r="A2810">
        <v>11278127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>
        <v>11278128</v>
      </c>
      <c r="B2811">
        <v>151409</v>
      </c>
      <c r="C2811">
        <v>0</v>
      </c>
      <c r="D2811">
        <v>1</v>
      </c>
      <c r="E2811">
        <v>0</v>
      </c>
    </row>
    <row r="2812" spans="1:5" x14ac:dyDescent="0.25">
      <c r="A2812">
        <v>11278128</v>
      </c>
      <c r="B2812">
        <v>987759</v>
      </c>
      <c r="C2812">
        <v>0</v>
      </c>
      <c r="D2812">
        <v>1</v>
      </c>
      <c r="E2812">
        <v>0</v>
      </c>
    </row>
    <row r="2813" spans="1:5" x14ac:dyDescent="0.25">
      <c r="A2813">
        <v>11278136</v>
      </c>
      <c r="B2813">
        <v>121578</v>
      </c>
      <c r="C2813">
        <v>0</v>
      </c>
      <c r="D2813">
        <v>2</v>
      </c>
      <c r="E2813">
        <v>0</v>
      </c>
    </row>
    <row r="2814" spans="1:5" x14ac:dyDescent="0.25">
      <c r="A2814">
        <v>11278136</v>
      </c>
      <c r="B2814">
        <v>1333766</v>
      </c>
      <c r="C2814">
        <v>0</v>
      </c>
      <c r="D2814">
        <v>2</v>
      </c>
      <c r="E2814">
        <v>0</v>
      </c>
    </row>
    <row r="2815" spans="1:5" x14ac:dyDescent="0.25">
      <c r="A2815">
        <v>11278160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>
        <v>11278160</v>
      </c>
      <c r="B2816">
        <v>793607</v>
      </c>
      <c r="C2816">
        <v>0</v>
      </c>
      <c r="D2816">
        <v>4</v>
      </c>
      <c r="E2816">
        <v>0</v>
      </c>
    </row>
    <row r="2817" spans="1:5" x14ac:dyDescent="0.25">
      <c r="A2817">
        <v>11278200</v>
      </c>
      <c r="B2817">
        <v>0</v>
      </c>
      <c r="C2817">
        <v>0</v>
      </c>
      <c r="D2817">
        <v>0</v>
      </c>
      <c r="E2817">
        <v>0</v>
      </c>
    </row>
    <row r="2818" spans="1:5" x14ac:dyDescent="0.25">
      <c r="A2818">
        <v>11278200</v>
      </c>
      <c r="B2818">
        <v>121578</v>
      </c>
      <c r="C2818">
        <v>0</v>
      </c>
      <c r="D2818">
        <v>1</v>
      </c>
      <c r="E2818">
        <v>0</v>
      </c>
    </row>
    <row r="2819" spans="1:5" x14ac:dyDescent="0.25">
      <c r="A2819">
        <v>11278207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>
        <v>11278207</v>
      </c>
      <c r="B2820">
        <v>773984</v>
      </c>
      <c r="C2820">
        <v>0</v>
      </c>
      <c r="D2820">
        <v>1</v>
      </c>
      <c r="E2820">
        <v>0</v>
      </c>
    </row>
    <row r="2821" spans="1:5" x14ac:dyDescent="0.25">
      <c r="A2821">
        <v>11278209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>
        <v>11278263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>
        <v>11278263</v>
      </c>
      <c r="B2823">
        <v>988708</v>
      </c>
      <c r="C2823">
        <v>0</v>
      </c>
      <c r="D2823">
        <v>1</v>
      </c>
      <c r="E2823">
        <v>0</v>
      </c>
    </row>
    <row r="2824" spans="1:5" x14ac:dyDescent="0.25">
      <c r="A2824">
        <v>11278308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>
        <v>11278390</v>
      </c>
      <c r="B2825">
        <v>120151</v>
      </c>
      <c r="C2825">
        <v>0</v>
      </c>
      <c r="D2825">
        <v>1</v>
      </c>
      <c r="E2825">
        <v>0</v>
      </c>
    </row>
    <row r="2826" spans="1:5" x14ac:dyDescent="0.25">
      <c r="A2826">
        <v>11278390</v>
      </c>
      <c r="B2826">
        <v>1333784</v>
      </c>
      <c r="C2826">
        <v>0</v>
      </c>
      <c r="D2826">
        <v>1</v>
      </c>
      <c r="E2826">
        <v>0</v>
      </c>
    </row>
    <row r="2827" spans="1:5" x14ac:dyDescent="0.25">
      <c r="A2827">
        <v>11278437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>
        <v>11278486</v>
      </c>
      <c r="B2828">
        <v>0</v>
      </c>
      <c r="C2828">
        <v>1</v>
      </c>
      <c r="D2828">
        <v>0</v>
      </c>
      <c r="E2828">
        <v>90</v>
      </c>
    </row>
    <row r="2829" spans="1:5" x14ac:dyDescent="0.25">
      <c r="A2829">
        <v>11278486</v>
      </c>
      <c r="B2829">
        <v>908345</v>
      </c>
      <c r="C2829">
        <v>0</v>
      </c>
      <c r="D2829">
        <v>1</v>
      </c>
      <c r="E2829">
        <v>0</v>
      </c>
    </row>
    <row r="2830" spans="1:5" x14ac:dyDescent="0.25">
      <c r="A2830">
        <v>11278886</v>
      </c>
      <c r="B2830">
        <v>0</v>
      </c>
      <c r="C2830">
        <v>1</v>
      </c>
      <c r="D2830">
        <v>0</v>
      </c>
      <c r="E2830">
        <v>90</v>
      </c>
    </row>
    <row r="2831" spans="1:5" x14ac:dyDescent="0.25">
      <c r="A2831">
        <v>11278886</v>
      </c>
      <c r="B2831">
        <v>793621</v>
      </c>
      <c r="C2831">
        <v>0</v>
      </c>
      <c r="D2831">
        <v>1</v>
      </c>
      <c r="E2831">
        <v>0</v>
      </c>
    </row>
    <row r="2832" spans="1:5" x14ac:dyDescent="0.25">
      <c r="A2832">
        <v>11278928</v>
      </c>
      <c r="B2832">
        <v>987759</v>
      </c>
      <c r="C2832">
        <v>0</v>
      </c>
      <c r="D2832">
        <v>4</v>
      </c>
      <c r="E2832">
        <v>0</v>
      </c>
    </row>
    <row r="2833" spans="1:5" x14ac:dyDescent="0.25">
      <c r="A2833">
        <v>11278928</v>
      </c>
      <c r="B2833">
        <v>2053670</v>
      </c>
      <c r="C2833">
        <v>1</v>
      </c>
      <c r="D2833">
        <v>1</v>
      </c>
      <c r="E2833">
        <v>90</v>
      </c>
    </row>
    <row r="2834" spans="1:5" x14ac:dyDescent="0.25">
      <c r="A2834">
        <v>11278929</v>
      </c>
      <c r="B2834">
        <v>463541</v>
      </c>
      <c r="C2834">
        <v>3</v>
      </c>
      <c r="D2834">
        <v>1</v>
      </c>
      <c r="E2834">
        <v>90</v>
      </c>
    </row>
    <row r="2835" spans="1:5" x14ac:dyDescent="0.25">
      <c r="A2835">
        <v>11278929</v>
      </c>
      <c r="B2835">
        <v>987759</v>
      </c>
      <c r="C2835">
        <v>0</v>
      </c>
      <c r="D2835">
        <v>5</v>
      </c>
      <c r="E2835">
        <v>0</v>
      </c>
    </row>
    <row r="2836" spans="1:5" x14ac:dyDescent="0.25">
      <c r="A2836">
        <v>11278935</v>
      </c>
      <c r="B2836">
        <v>793621</v>
      </c>
      <c r="C2836">
        <v>0</v>
      </c>
      <c r="D2836">
        <v>2</v>
      </c>
      <c r="E2836">
        <v>0</v>
      </c>
    </row>
    <row r="2837" spans="1:5" x14ac:dyDescent="0.25">
      <c r="A2837">
        <v>11278935</v>
      </c>
      <c r="B2837">
        <v>908345</v>
      </c>
      <c r="C2837">
        <v>0</v>
      </c>
      <c r="D2837">
        <v>3</v>
      </c>
      <c r="E2837">
        <v>0</v>
      </c>
    </row>
    <row r="2838" spans="1:5" x14ac:dyDescent="0.25">
      <c r="A2838">
        <v>11278993</v>
      </c>
      <c r="B2838">
        <v>0</v>
      </c>
      <c r="C2838">
        <v>0</v>
      </c>
      <c r="D2838">
        <v>0</v>
      </c>
      <c r="E2838">
        <v>0</v>
      </c>
    </row>
    <row r="2839" spans="1:5" x14ac:dyDescent="0.25">
      <c r="A2839">
        <v>11278993</v>
      </c>
      <c r="B2839">
        <v>0</v>
      </c>
      <c r="C2839">
        <v>1</v>
      </c>
      <c r="D2839">
        <v>0</v>
      </c>
      <c r="E2839">
        <v>90</v>
      </c>
    </row>
    <row r="2840" spans="1:5" x14ac:dyDescent="0.25">
      <c r="A2840">
        <v>11278994</v>
      </c>
      <c r="B2840">
        <v>0</v>
      </c>
      <c r="C2840">
        <v>0</v>
      </c>
      <c r="D2840">
        <v>0</v>
      </c>
      <c r="E2840">
        <v>0</v>
      </c>
    </row>
    <row r="2841" spans="1:5" x14ac:dyDescent="0.25">
      <c r="A2841">
        <v>11279237</v>
      </c>
      <c r="B2841">
        <v>0</v>
      </c>
      <c r="C2841">
        <v>3</v>
      </c>
      <c r="D2841">
        <v>0</v>
      </c>
      <c r="E2841">
        <v>90</v>
      </c>
    </row>
    <row r="2842" spans="1:5" x14ac:dyDescent="0.25">
      <c r="A2842">
        <v>11279237</v>
      </c>
      <c r="B2842">
        <v>793644</v>
      </c>
      <c r="C2842">
        <v>0</v>
      </c>
      <c r="D2842">
        <v>1</v>
      </c>
      <c r="E2842">
        <v>0</v>
      </c>
    </row>
    <row r="2843" spans="1:5" x14ac:dyDescent="0.25">
      <c r="A2843">
        <v>11279300</v>
      </c>
      <c r="B2843">
        <v>0</v>
      </c>
      <c r="C2843">
        <v>0</v>
      </c>
      <c r="D2843">
        <v>0</v>
      </c>
      <c r="E2843">
        <v>0</v>
      </c>
    </row>
    <row r="2844" spans="1:5" x14ac:dyDescent="0.25">
      <c r="A2844">
        <v>11279300</v>
      </c>
      <c r="B2844">
        <v>793621</v>
      </c>
      <c r="C2844">
        <v>0</v>
      </c>
      <c r="D2844">
        <v>1</v>
      </c>
      <c r="E2844">
        <v>0</v>
      </c>
    </row>
    <row r="2845" spans="1:5" x14ac:dyDescent="0.25">
      <c r="A2845">
        <v>11279480</v>
      </c>
      <c r="B2845">
        <v>314902</v>
      </c>
      <c r="C2845">
        <v>2</v>
      </c>
      <c r="D2845">
        <v>1</v>
      </c>
      <c r="E2845">
        <v>90</v>
      </c>
    </row>
    <row r="2846" spans="1:5" x14ac:dyDescent="0.25">
      <c r="A2846">
        <v>11279480</v>
      </c>
      <c r="B2846">
        <v>463541</v>
      </c>
      <c r="C2846">
        <v>3</v>
      </c>
      <c r="D2846">
        <v>2</v>
      </c>
      <c r="E2846">
        <v>90</v>
      </c>
    </row>
    <row r="2847" spans="1:5" x14ac:dyDescent="0.25">
      <c r="A2847">
        <v>11279484</v>
      </c>
      <c r="B2847">
        <v>438610</v>
      </c>
      <c r="C2847">
        <v>0</v>
      </c>
      <c r="D2847">
        <v>1</v>
      </c>
      <c r="E2847">
        <v>0</v>
      </c>
    </row>
    <row r="2848" spans="1:5" x14ac:dyDescent="0.25">
      <c r="A2848">
        <v>11279484</v>
      </c>
      <c r="B2848">
        <v>1588202</v>
      </c>
      <c r="C2848">
        <v>0</v>
      </c>
      <c r="D2848">
        <v>5</v>
      </c>
      <c r="E2848">
        <v>0</v>
      </c>
    </row>
    <row r="2849" spans="1:5" x14ac:dyDescent="0.25">
      <c r="A2849">
        <v>11279657</v>
      </c>
      <c r="B2849">
        <v>0</v>
      </c>
      <c r="C2849">
        <v>0</v>
      </c>
      <c r="D2849">
        <v>0</v>
      </c>
      <c r="E2849">
        <v>0</v>
      </c>
    </row>
    <row r="2850" spans="1:5" x14ac:dyDescent="0.25">
      <c r="A2850">
        <v>11279657</v>
      </c>
      <c r="B2850">
        <v>987759</v>
      </c>
      <c r="C2850">
        <v>0</v>
      </c>
      <c r="D2850">
        <v>2</v>
      </c>
      <c r="E2850">
        <v>0</v>
      </c>
    </row>
    <row r="2851" spans="1:5" x14ac:dyDescent="0.25">
      <c r="A2851">
        <v>11279673</v>
      </c>
      <c r="B2851">
        <v>0</v>
      </c>
      <c r="C2851">
        <v>0</v>
      </c>
      <c r="D2851">
        <v>0</v>
      </c>
      <c r="E2851">
        <v>0</v>
      </c>
    </row>
    <row r="2852" spans="1:5" x14ac:dyDescent="0.25">
      <c r="A2852">
        <v>11279898</v>
      </c>
      <c r="B2852">
        <v>0</v>
      </c>
      <c r="C2852">
        <v>0</v>
      </c>
      <c r="D2852">
        <v>0</v>
      </c>
      <c r="E2852">
        <v>0</v>
      </c>
    </row>
    <row r="2853" spans="1:5" x14ac:dyDescent="0.25">
      <c r="A2853">
        <v>11279898</v>
      </c>
      <c r="B2853">
        <v>1414488</v>
      </c>
      <c r="C2853">
        <v>1</v>
      </c>
      <c r="D2853">
        <v>1</v>
      </c>
      <c r="E2853">
        <v>60</v>
      </c>
    </row>
    <row r="2854" spans="1:5" x14ac:dyDescent="0.25">
      <c r="A2854">
        <v>11279907</v>
      </c>
      <c r="B2854">
        <v>987759</v>
      </c>
      <c r="C2854">
        <v>0</v>
      </c>
      <c r="D2854">
        <v>1</v>
      </c>
      <c r="E2854">
        <v>0</v>
      </c>
    </row>
    <row r="2855" spans="1:5" x14ac:dyDescent="0.25">
      <c r="A2855">
        <v>11279907</v>
      </c>
      <c r="B2855">
        <v>1414488</v>
      </c>
      <c r="C2855">
        <v>1</v>
      </c>
      <c r="D2855">
        <v>4</v>
      </c>
      <c r="E2855">
        <v>60</v>
      </c>
    </row>
    <row r="2856" spans="1:5" x14ac:dyDescent="0.25">
      <c r="A2856">
        <v>11279909</v>
      </c>
      <c r="B2856">
        <v>0</v>
      </c>
      <c r="C2856">
        <v>1</v>
      </c>
      <c r="D2856">
        <v>0</v>
      </c>
      <c r="E2856">
        <v>60</v>
      </c>
    </row>
    <row r="2857" spans="1:5" x14ac:dyDescent="0.25">
      <c r="A2857">
        <v>11279909</v>
      </c>
      <c r="B2857">
        <v>121578</v>
      </c>
      <c r="C2857">
        <v>0</v>
      </c>
      <c r="D2857">
        <v>1</v>
      </c>
      <c r="E2857">
        <v>0</v>
      </c>
    </row>
    <row r="2858" spans="1:5" x14ac:dyDescent="0.25">
      <c r="A2858">
        <v>11279926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>
        <v>11279926</v>
      </c>
      <c r="B2859">
        <v>1902767</v>
      </c>
      <c r="C2859">
        <v>1</v>
      </c>
      <c r="D2859">
        <v>2</v>
      </c>
      <c r="E2859">
        <v>25</v>
      </c>
    </row>
    <row r="2860" spans="1:5" x14ac:dyDescent="0.25">
      <c r="A2860">
        <v>11279928</v>
      </c>
      <c r="B2860">
        <v>0</v>
      </c>
      <c r="C2860">
        <v>1</v>
      </c>
      <c r="D2860">
        <v>0</v>
      </c>
      <c r="E2860">
        <v>25</v>
      </c>
    </row>
    <row r="2861" spans="1:5" x14ac:dyDescent="0.25">
      <c r="A2861">
        <v>11279928</v>
      </c>
      <c r="B2861">
        <v>987759</v>
      </c>
      <c r="C2861">
        <v>0</v>
      </c>
      <c r="D2861">
        <v>1</v>
      </c>
      <c r="E2861">
        <v>0</v>
      </c>
    </row>
    <row r="2862" spans="1:5" x14ac:dyDescent="0.25">
      <c r="A2862">
        <v>11279929</v>
      </c>
      <c r="B2862">
        <v>0</v>
      </c>
      <c r="C2862">
        <v>0</v>
      </c>
      <c r="D2862">
        <v>0</v>
      </c>
      <c r="E2862">
        <v>0</v>
      </c>
    </row>
    <row r="2863" spans="1:5" x14ac:dyDescent="0.25">
      <c r="A2863">
        <v>11279929</v>
      </c>
      <c r="B2863">
        <v>2053402</v>
      </c>
      <c r="C2863">
        <v>0</v>
      </c>
      <c r="D2863">
        <v>1</v>
      </c>
      <c r="E2863">
        <v>0</v>
      </c>
    </row>
    <row r="2864" spans="1:5" x14ac:dyDescent="0.25">
      <c r="A2864">
        <v>11280004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>
        <v>11280004</v>
      </c>
      <c r="B2865">
        <v>2052502</v>
      </c>
      <c r="C2865">
        <v>0</v>
      </c>
      <c r="D2865">
        <v>1</v>
      </c>
      <c r="E2865">
        <v>0</v>
      </c>
    </row>
    <row r="2866" spans="1:5" x14ac:dyDescent="0.25">
      <c r="A2866">
        <v>11280005</v>
      </c>
      <c r="B2866">
        <v>0</v>
      </c>
      <c r="C2866">
        <v>0</v>
      </c>
      <c r="D2866">
        <v>0</v>
      </c>
      <c r="E2866">
        <v>0</v>
      </c>
    </row>
    <row r="2867" spans="1:5" x14ac:dyDescent="0.25">
      <c r="A2867">
        <v>11280005</v>
      </c>
      <c r="B2867">
        <v>987759</v>
      </c>
      <c r="C2867">
        <v>0</v>
      </c>
      <c r="D2867">
        <v>4</v>
      </c>
      <c r="E2867">
        <v>0</v>
      </c>
    </row>
    <row r="2868" spans="1:5" x14ac:dyDescent="0.25">
      <c r="A2868">
        <v>11280006</v>
      </c>
      <c r="B2868">
        <v>0</v>
      </c>
      <c r="C2868">
        <v>0</v>
      </c>
      <c r="D2868">
        <v>0</v>
      </c>
      <c r="E2868">
        <v>0</v>
      </c>
    </row>
    <row r="2869" spans="1:5" x14ac:dyDescent="0.25">
      <c r="A2869">
        <v>11280006</v>
      </c>
      <c r="B2869">
        <v>121578</v>
      </c>
      <c r="C2869">
        <v>0</v>
      </c>
      <c r="D2869">
        <v>2</v>
      </c>
      <c r="E2869">
        <v>0</v>
      </c>
    </row>
    <row r="2870" spans="1:5" x14ac:dyDescent="0.25">
      <c r="A2870">
        <v>11280014</v>
      </c>
      <c r="B2870">
        <v>0</v>
      </c>
      <c r="C2870">
        <v>0</v>
      </c>
      <c r="D2870">
        <v>0</v>
      </c>
      <c r="E2870">
        <v>0</v>
      </c>
    </row>
    <row r="2871" spans="1:5" x14ac:dyDescent="0.25">
      <c r="A2871">
        <v>11280014</v>
      </c>
      <c r="B2871">
        <v>2053402</v>
      </c>
      <c r="C2871">
        <v>0</v>
      </c>
      <c r="D2871">
        <v>1</v>
      </c>
      <c r="E2871">
        <v>0</v>
      </c>
    </row>
    <row r="2872" spans="1:5" x14ac:dyDescent="0.25">
      <c r="A2872">
        <v>11280015</v>
      </c>
      <c r="B2872">
        <v>987759</v>
      </c>
      <c r="C2872">
        <v>0</v>
      </c>
      <c r="D2872">
        <v>1</v>
      </c>
      <c r="E2872">
        <v>0</v>
      </c>
    </row>
    <row r="2873" spans="1:5" x14ac:dyDescent="0.25">
      <c r="A2873">
        <v>11280015</v>
      </c>
      <c r="B2873">
        <v>1414488</v>
      </c>
      <c r="C2873">
        <v>1</v>
      </c>
      <c r="D2873">
        <v>1</v>
      </c>
      <c r="E2873">
        <v>80</v>
      </c>
    </row>
    <row r="2874" spans="1:5" x14ac:dyDescent="0.25">
      <c r="A2874">
        <v>11280017</v>
      </c>
      <c r="B2874">
        <v>0</v>
      </c>
      <c r="C2874">
        <v>0</v>
      </c>
      <c r="D2874">
        <v>0</v>
      </c>
      <c r="E2874">
        <v>0</v>
      </c>
    </row>
    <row r="2875" spans="1:5" x14ac:dyDescent="0.25">
      <c r="A2875">
        <v>11280017</v>
      </c>
      <c r="B2875">
        <v>1414488</v>
      </c>
      <c r="C2875">
        <v>1</v>
      </c>
      <c r="D2875">
        <v>2</v>
      </c>
      <c r="E2875">
        <v>80</v>
      </c>
    </row>
    <row r="2876" spans="1:5" x14ac:dyDescent="0.25">
      <c r="A2876">
        <v>11280022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>
        <v>11280022</v>
      </c>
      <c r="B2877">
        <v>2052502</v>
      </c>
      <c r="C2877">
        <v>0</v>
      </c>
      <c r="D2877">
        <v>1</v>
      </c>
      <c r="E2877">
        <v>0</v>
      </c>
    </row>
    <row r="2878" spans="1:5" x14ac:dyDescent="0.25">
      <c r="A2878">
        <v>11280023</v>
      </c>
      <c r="B2878">
        <v>987759</v>
      </c>
      <c r="C2878">
        <v>0</v>
      </c>
      <c r="D2878">
        <v>2</v>
      </c>
      <c r="E2878">
        <v>0</v>
      </c>
    </row>
    <row r="2879" spans="1:5" x14ac:dyDescent="0.25">
      <c r="A2879">
        <v>11280023</v>
      </c>
      <c r="B2879">
        <v>1414488</v>
      </c>
      <c r="C2879">
        <v>1</v>
      </c>
      <c r="D2879">
        <v>1</v>
      </c>
      <c r="E2879">
        <v>80</v>
      </c>
    </row>
    <row r="2880" spans="1:5" x14ac:dyDescent="0.25">
      <c r="A2880">
        <v>11280024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>
        <v>11280024</v>
      </c>
      <c r="B2881">
        <v>1414488</v>
      </c>
      <c r="C2881">
        <v>1</v>
      </c>
      <c r="D2881">
        <v>3</v>
      </c>
      <c r="E2881">
        <v>80</v>
      </c>
    </row>
    <row r="2882" spans="1:5" x14ac:dyDescent="0.25">
      <c r="A2882">
        <v>11280180</v>
      </c>
      <c r="B2882">
        <v>987759</v>
      </c>
      <c r="C2882">
        <v>0</v>
      </c>
      <c r="D2882">
        <v>1</v>
      </c>
      <c r="E2882">
        <v>0</v>
      </c>
    </row>
    <row r="2883" spans="1:5" x14ac:dyDescent="0.25">
      <c r="A2883">
        <v>11280180</v>
      </c>
      <c r="B2883">
        <v>1414488</v>
      </c>
      <c r="C2883">
        <v>1</v>
      </c>
      <c r="D2883">
        <v>2</v>
      </c>
      <c r="E2883">
        <v>60</v>
      </c>
    </row>
    <row r="2884" spans="1:5" x14ac:dyDescent="0.25">
      <c r="A2884">
        <v>11280181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>
        <v>11280181</v>
      </c>
      <c r="B2885">
        <v>2053402</v>
      </c>
      <c r="C2885">
        <v>0</v>
      </c>
      <c r="D2885">
        <v>2</v>
      </c>
      <c r="E2885">
        <v>0</v>
      </c>
    </row>
    <row r="2886" spans="1:5" x14ac:dyDescent="0.25">
      <c r="A2886">
        <v>11280223</v>
      </c>
      <c r="B2886">
        <v>987759</v>
      </c>
      <c r="C2886">
        <v>0</v>
      </c>
      <c r="D2886">
        <v>1</v>
      </c>
      <c r="E2886">
        <v>0</v>
      </c>
    </row>
    <row r="2887" spans="1:5" x14ac:dyDescent="0.25">
      <c r="A2887">
        <v>11280223</v>
      </c>
      <c r="B2887">
        <v>990223</v>
      </c>
      <c r="C2887">
        <v>0</v>
      </c>
      <c r="D2887">
        <v>2</v>
      </c>
      <c r="E2887">
        <v>0</v>
      </c>
    </row>
    <row r="2888" spans="1:5" x14ac:dyDescent="0.25">
      <c r="A2888">
        <v>11280226</v>
      </c>
      <c r="B2888">
        <v>0</v>
      </c>
      <c r="C2888">
        <v>1</v>
      </c>
      <c r="D2888">
        <v>0</v>
      </c>
      <c r="E2888">
        <v>70</v>
      </c>
    </row>
    <row r="2889" spans="1:5" x14ac:dyDescent="0.25">
      <c r="A2889">
        <v>11280226</v>
      </c>
      <c r="B2889">
        <v>987759</v>
      </c>
      <c r="C2889">
        <v>0</v>
      </c>
      <c r="D2889">
        <v>2</v>
      </c>
      <c r="E2889">
        <v>0</v>
      </c>
    </row>
    <row r="2890" spans="1:5" x14ac:dyDescent="0.25">
      <c r="A2890">
        <v>11280227</v>
      </c>
      <c r="B2890">
        <v>0</v>
      </c>
      <c r="C2890">
        <v>0</v>
      </c>
      <c r="D2890">
        <v>0</v>
      </c>
      <c r="E2890">
        <v>0</v>
      </c>
    </row>
    <row r="2891" spans="1:5" x14ac:dyDescent="0.25">
      <c r="A2891">
        <v>11280227</v>
      </c>
      <c r="B2891">
        <v>990223</v>
      </c>
      <c r="C2891">
        <v>0</v>
      </c>
      <c r="D2891">
        <v>1</v>
      </c>
      <c r="E2891">
        <v>0</v>
      </c>
    </row>
    <row r="2892" spans="1:5" x14ac:dyDescent="0.25">
      <c r="A2892">
        <v>11280229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>
        <v>11280229</v>
      </c>
      <c r="B2893">
        <v>1414488</v>
      </c>
      <c r="C2893">
        <v>1</v>
      </c>
      <c r="D2893">
        <v>2</v>
      </c>
      <c r="E2893">
        <v>90</v>
      </c>
    </row>
    <row r="2894" spans="1:5" x14ac:dyDescent="0.25">
      <c r="A2894">
        <v>11280232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11280232</v>
      </c>
      <c r="B2895">
        <v>1902767</v>
      </c>
      <c r="C2895">
        <v>1</v>
      </c>
      <c r="D2895">
        <v>1</v>
      </c>
      <c r="E2895">
        <v>90</v>
      </c>
    </row>
    <row r="2896" spans="1:5" x14ac:dyDescent="0.25">
      <c r="A2896">
        <v>11280235</v>
      </c>
      <c r="B2896">
        <v>0</v>
      </c>
      <c r="C2896">
        <v>0</v>
      </c>
      <c r="D2896">
        <v>0</v>
      </c>
      <c r="E2896">
        <v>0</v>
      </c>
    </row>
    <row r="2897" spans="1:5" x14ac:dyDescent="0.25">
      <c r="A2897">
        <v>11280235</v>
      </c>
      <c r="B2897">
        <v>987759</v>
      </c>
      <c r="C2897">
        <v>0</v>
      </c>
      <c r="D2897">
        <v>5</v>
      </c>
      <c r="E2897">
        <v>0</v>
      </c>
    </row>
    <row r="2898" spans="1:5" x14ac:dyDescent="0.25">
      <c r="A2898">
        <v>11280239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11280240</v>
      </c>
      <c r="B2899">
        <v>0</v>
      </c>
      <c r="C2899">
        <v>0</v>
      </c>
      <c r="D2899">
        <v>0</v>
      </c>
      <c r="E2899">
        <v>0</v>
      </c>
    </row>
    <row r="2900" spans="1:5" x14ac:dyDescent="0.25">
      <c r="A2900">
        <v>11280240</v>
      </c>
      <c r="B2900">
        <v>990223</v>
      </c>
      <c r="C2900">
        <v>0</v>
      </c>
      <c r="D2900">
        <v>1</v>
      </c>
      <c r="E2900">
        <v>0</v>
      </c>
    </row>
    <row r="2901" spans="1:5" x14ac:dyDescent="0.25">
      <c r="A2901">
        <v>11280241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>
        <v>11280241</v>
      </c>
      <c r="B2902">
        <v>2052502</v>
      </c>
      <c r="C2902">
        <v>0</v>
      </c>
      <c r="D2902">
        <v>1</v>
      </c>
      <c r="E2902">
        <v>0</v>
      </c>
    </row>
    <row r="2903" spans="1:5" x14ac:dyDescent="0.25">
      <c r="A2903">
        <v>11280243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11280243</v>
      </c>
      <c r="B2904">
        <v>2053402</v>
      </c>
      <c r="C2904">
        <v>0</v>
      </c>
      <c r="D2904">
        <v>3</v>
      </c>
      <c r="E2904">
        <v>0</v>
      </c>
    </row>
    <row r="2905" spans="1:5" x14ac:dyDescent="0.25">
      <c r="A2905">
        <v>11280244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>
        <v>11280244</v>
      </c>
      <c r="B2906">
        <v>314902</v>
      </c>
      <c r="C2906">
        <v>2</v>
      </c>
      <c r="D2906">
        <v>1</v>
      </c>
      <c r="E2906">
        <v>90</v>
      </c>
    </row>
    <row r="2907" spans="1:5" x14ac:dyDescent="0.25">
      <c r="A2907">
        <v>11280245</v>
      </c>
      <c r="B2907">
        <v>0</v>
      </c>
      <c r="C2907">
        <v>0</v>
      </c>
      <c r="D2907">
        <v>0</v>
      </c>
      <c r="E2907">
        <v>0</v>
      </c>
    </row>
    <row r="2908" spans="1:5" x14ac:dyDescent="0.25">
      <c r="A2908">
        <v>11280245</v>
      </c>
      <c r="B2908">
        <v>1902767</v>
      </c>
      <c r="C2908">
        <v>1</v>
      </c>
      <c r="D2908">
        <v>1</v>
      </c>
      <c r="E2908">
        <v>70</v>
      </c>
    </row>
    <row r="2909" spans="1:5" x14ac:dyDescent="0.25">
      <c r="A2909">
        <v>11280246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>
        <v>11280246</v>
      </c>
      <c r="B2910">
        <v>0</v>
      </c>
      <c r="C2910">
        <v>1</v>
      </c>
      <c r="D2910">
        <v>0</v>
      </c>
      <c r="E2910">
        <v>90</v>
      </c>
    </row>
    <row r="2911" spans="1:5" x14ac:dyDescent="0.25">
      <c r="A2911">
        <v>11280247</v>
      </c>
      <c r="B2911">
        <v>0</v>
      </c>
      <c r="C2911">
        <v>0</v>
      </c>
      <c r="D2911">
        <v>0</v>
      </c>
      <c r="E2911">
        <v>0</v>
      </c>
    </row>
    <row r="2912" spans="1:5" x14ac:dyDescent="0.25">
      <c r="A2912">
        <v>11280247</v>
      </c>
      <c r="B2912">
        <v>987759</v>
      </c>
      <c r="C2912">
        <v>0</v>
      </c>
      <c r="D2912">
        <v>3</v>
      </c>
      <c r="E2912">
        <v>0</v>
      </c>
    </row>
    <row r="2913" spans="1:5" x14ac:dyDescent="0.25">
      <c r="A2913">
        <v>11280254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>
        <v>11280255</v>
      </c>
      <c r="B2914">
        <v>2012097</v>
      </c>
      <c r="C2914">
        <v>0</v>
      </c>
      <c r="D2914">
        <v>1</v>
      </c>
      <c r="E2914">
        <v>0</v>
      </c>
    </row>
    <row r="2915" spans="1:5" x14ac:dyDescent="0.25">
      <c r="A2915">
        <v>11280255</v>
      </c>
      <c r="B2915">
        <v>2053402</v>
      </c>
      <c r="C2915">
        <v>0</v>
      </c>
      <c r="D2915">
        <v>2</v>
      </c>
      <c r="E2915">
        <v>0</v>
      </c>
    </row>
    <row r="2916" spans="1:5" x14ac:dyDescent="0.25">
      <c r="A2916">
        <v>11280256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>
        <v>11280271</v>
      </c>
      <c r="B2917">
        <v>463541</v>
      </c>
      <c r="C2917">
        <v>3</v>
      </c>
      <c r="D2917">
        <v>3</v>
      </c>
      <c r="E2917">
        <v>90</v>
      </c>
    </row>
    <row r="2918" spans="1:5" x14ac:dyDescent="0.25">
      <c r="A2918">
        <v>11280271</v>
      </c>
      <c r="B2918">
        <v>987759</v>
      </c>
      <c r="C2918">
        <v>0</v>
      </c>
      <c r="D2918">
        <v>4</v>
      </c>
      <c r="E2918">
        <v>0</v>
      </c>
    </row>
    <row r="2919" spans="1:5" x14ac:dyDescent="0.25">
      <c r="A2919">
        <v>11280280</v>
      </c>
      <c r="B2919">
        <v>990223</v>
      </c>
      <c r="C2919">
        <v>0</v>
      </c>
      <c r="D2919">
        <v>1</v>
      </c>
      <c r="E2919">
        <v>0</v>
      </c>
    </row>
    <row r="2920" spans="1:5" x14ac:dyDescent="0.25">
      <c r="A2920">
        <v>11280280</v>
      </c>
      <c r="B2920">
        <v>2053266</v>
      </c>
      <c r="C2920">
        <v>0</v>
      </c>
      <c r="D2920">
        <v>1</v>
      </c>
      <c r="E2920">
        <v>0</v>
      </c>
    </row>
    <row r="2921" spans="1:5" x14ac:dyDescent="0.25">
      <c r="A2921">
        <v>11280284</v>
      </c>
      <c r="B2921">
        <v>0</v>
      </c>
      <c r="C2921">
        <v>0</v>
      </c>
      <c r="D2921">
        <v>0</v>
      </c>
      <c r="E2921">
        <v>0</v>
      </c>
    </row>
    <row r="2922" spans="1:5" x14ac:dyDescent="0.25">
      <c r="A2922">
        <v>11280284</v>
      </c>
      <c r="B2922">
        <v>990223</v>
      </c>
      <c r="C2922">
        <v>0</v>
      </c>
      <c r="D2922">
        <v>3</v>
      </c>
      <c r="E2922">
        <v>0</v>
      </c>
    </row>
    <row r="2923" spans="1:5" x14ac:dyDescent="0.25">
      <c r="A2923">
        <v>11280287</v>
      </c>
      <c r="B2923">
        <v>0</v>
      </c>
      <c r="C2923">
        <v>0</v>
      </c>
      <c r="D2923">
        <v>0</v>
      </c>
      <c r="E2923">
        <v>0</v>
      </c>
    </row>
    <row r="2924" spans="1:5" x14ac:dyDescent="0.25">
      <c r="A2924">
        <v>11280287</v>
      </c>
      <c r="B2924">
        <v>990223</v>
      </c>
      <c r="C2924">
        <v>0</v>
      </c>
      <c r="D2924">
        <v>2</v>
      </c>
      <c r="E2924">
        <v>0</v>
      </c>
    </row>
    <row r="2925" spans="1:5" x14ac:dyDescent="0.25">
      <c r="A2925">
        <v>11280292</v>
      </c>
      <c r="B2925">
        <v>990223</v>
      </c>
      <c r="C2925">
        <v>0</v>
      </c>
      <c r="D2925">
        <v>4</v>
      </c>
      <c r="E2925">
        <v>0</v>
      </c>
    </row>
    <row r="2926" spans="1:5" x14ac:dyDescent="0.25">
      <c r="A2926">
        <v>11280292</v>
      </c>
      <c r="B2926">
        <v>2053266</v>
      </c>
      <c r="C2926">
        <v>0</v>
      </c>
      <c r="D2926">
        <v>1</v>
      </c>
      <c r="E2926">
        <v>0</v>
      </c>
    </row>
    <row r="2927" spans="1:5" x14ac:dyDescent="0.25">
      <c r="A2927">
        <v>11280294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>
        <v>11280294</v>
      </c>
      <c r="B2928">
        <v>990223</v>
      </c>
      <c r="C2928">
        <v>0</v>
      </c>
      <c r="D2928">
        <v>6</v>
      </c>
      <c r="E2928">
        <v>0</v>
      </c>
    </row>
    <row r="2929" spans="1:5" x14ac:dyDescent="0.25">
      <c r="A2929">
        <v>11280299</v>
      </c>
      <c r="B2929">
        <v>990223</v>
      </c>
      <c r="C2929">
        <v>0</v>
      </c>
      <c r="D2929">
        <v>2</v>
      </c>
      <c r="E2929">
        <v>0</v>
      </c>
    </row>
    <row r="2930" spans="1:5" x14ac:dyDescent="0.25">
      <c r="A2930">
        <v>11280299</v>
      </c>
      <c r="B2930">
        <v>2053266</v>
      </c>
      <c r="C2930">
        <v>0</v>
      </c>
      <c r="D2930">
        <v>1</v>
      </c>
      <c r="E2930">
        <v>0</v>
      </c>
    </row>
    <row r="2931" spans="1:5" x14ac:dyDescent="0.25">
      <c r="A2931">
        <v>11280307</v>
      </c>
      <c r="B2931">
        <v>990223</v>
      </c>
      <c r="C2931">
        <v>0</v>
      </c>
      <c r="D2931">
        <v>4</v>
      </c>
      <c r="E2931">
        <v>0</v>
      </c>
    </row>
    <row r="2932" spans="1:5" x14ac:dyDescent="0.25">
      <c r="A2932">
        <v>11280307</v>
      </c>
      <c r="B2932">
        <v>2053266</v>
      </c>
      <c r="C2932">
        <v>0</v>
      </c>
      <c r="D2932">
        <v>1</v>
      </c>
      <c r="E2932">
        <v>0</v>
      </c>
    </row>
    <row r="2933" spans="1:5" x14ac:dyDescent="0.25">
      <c r="A2933">
        <v>11280310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>
        <v>11280310</v>
      </c>
      <c r="B2934">
        <v>1365742</v>
      </c>
      <c r="C2934">
        <v>0</v>
      </c>
      <c r="D2934">
        <v>1</v>
      </c>
      <c r="E2934">
        <v>0</v>
      </c>
    </row>
    <row r="2935" spans="1:5" x14ac:dyDescent="0.25">
      <c r="A2935">
        <v>11280315</v>
      </c>
      <c r="B2935">
        <v>990223</v>
      </c>
      <c r="C2935">
        <v>0</v>
      </c>
      <c r="D2935">
        <v>3</v>
      </c>
      <c r="E2935">
        <v>0</v>
      </c>
    </row>
    <row r="2936" spans="1:5" x14ac:dyDescent="0.25">
      <c r="A2936">
        <v>11280315</v>
      </c>
      <c r="B2936">
        <v>1365742</v>
      </c>
      <c r="C2936">
        <v>0</v>
      </c>
      <c r="D2936">
        <v>1</v>
      </c>
      <c r="E2936">
        <v>0</v>
      </c>
    </row>
    <row r="2937" spans="1:5" x14ac:dyDescent="0.25">
      <c r="A2937">
        <v>11280320</v>
      </c>
      <c r="B2937">
        <v>0</v>
      </c>
      <c r="C2937">
        <v>0</v>
      </c>
      <c r="D2937">
        <v>0</v>
      </c>
      <c r="E2937">
        <v>0</v>
      </c>
    </row>
    <row r="2938" spans="1:5" x14ac:dyDescent="0.25">
      <c r="A2938">
        <v>11280320</v>
      </c>
      <c r="B2938">
        <v>987759</v>
      </c>
      <c r="C2938">
        <v>0</v>
      </c>
      <c r="D2938">
        <v>1</v>
      </c>
      <c r="E2938">
        <v>0</v>
      </c>
    </row>
    <row r="2939" spans="1:5" x14ac:dyDescent="0.25">
      <c r="A2939">
        <v>11280321</v>
      </c>
      <c r="B2939">
        <v>0</v>
      </c>
      <c r="C2939">
        <v>0</v>
      </c>
      <c r="D2939">
        <v>0</v>
      </c>
      <c r="E2939">
        <v>0</v>
      </c>
    </row>
    <row r="2940" spans="1:5" x14ac:dyDescent="0.25">
      <c r="A2940">
        <v>11280321</v>
      </c>
      <c r="B2940">
        <v>990223</v>
      </c>
      <c r="C2940">
        <v>0</v>
      </c>
      <c r="D2940">
        <v>5</v>
      </c>
      <c r="E2940">
        <v>0</v>
      </c>
    </row>
    <row r="2941" spans="1:5" x14ac:dyDescent="0.25">
      <c r="A2941">
        <v>11280322</v>
      </c>
      <c r="B2941">
        <v>990223</v>
      </c>
      <c r="C2941">
        <v>0</v>
      </c>
      <c r="D2941">
        <v>2</v>
      </c>
      <c r="E2941">
        <v>0</v>
      </c>
    </row>
    <row r="2942" spans="1:5" x14ac:dyDescent="0.25">
      <c r="A2942">
        <v>11280322</v>
      </c>
      <c r="B2942">
        <v>1365742</v>
      </c>
      <c r="C2942">
        <v>0</v>
      </c>
      <c r="D2942">
        <v>2</v>
      </c>
      <c r="E2942">
        <v>0</v>
      </c>
    </row>
    <row r="2943" spans="1:5" x14ac:dyDescent="0.25">
      <c r="A2943">
        <v>11280422</v>
      </c>
      <c r="B2943">
        <v>0</v>
      </c>
      <c r="C2943">
        <v>0</v>
      </c>
      <c r="D2943">
        <v>0</v>
      </c>
      <c r="E2943">
        <v>0</v>
      </c>
    </row>
    <row r="2944" spans="1:5" x14ac:dyDescent="0.25">
      <c r="A2944">
        <v>11280422</v>
      </c>
      <c r="B2944">
        <v>1414488</v>
      </c>
      <c r="C2944">
        <v>1</v>
      </c>
      <c r="D2944">
        <v>4</v>
      </c>
      <c r="E2944">
        <v>60</v>
      </c>
    </row>
    <row r="2945" spans="1:5" x14ac:dyDescent="0.25">
      <c r="A2945">
        <v>11280423</v>
      </c>
      <c r="B2945">
        <v>1902767</v>
      </c>
      <c r="C2945">
        <v>1</v>
      </c>
      <c r="D2945">
        <v>1</v>
      </c>
      <c r="E2945">
        <v>90</v>
      </c>
    </row>
    <row r="2946" spans="1:5" x14ac:dyDescent="0.25">
      <c r="A2946">
        <v>11280423</v>
      </c>
      <c r="B2946">
        <v>2052502</v>
      </c>
      <c r="C2946">
        <v>0</v>
      </c>
      <c r="D2946">
        <v>3</v>
      </c>
      <c r="E2946">
        <v>0</v>
      </c>
    </row>
    <row r="2947" spans="1:5" x14ac:dyDescent="0.25">
      <c r="A2947">
        <v>11280632</v>
      </c>
      <c r="B2947">
        <v>0</v>
      </c>
      <c r="C2947">
        <v>0</v>
      </c>
      <c r="D2947">
        <v>0</v>
      </c>
      <c r="E2947">
        <v>0</v>
      </c>
    </row>
    <row r="2948" spans="1:5" x14ac:dyDescent="0.25">
      <c r="A2948">
        <v>11280632</v>
      </c>
      <c r="B2948">
        <v>0</v>
      </c>
      <c r="C2948">
        <v>1</v>
      </c>
      <c r="D2948">
        <v>0</v>
      </c>
      <c r="E2948">
        <v>80</v>
      </c>
    </row>
    <row r="2949" spans="1:5" x14ac:dyDescent="0.25">
      <c r="A2949">
        <v>11280633</v>
      </c>
      <c r="B2949">
        <v>0</v>
      </c>
      <c r="C2949">
        <v>0</v>
      </c>
      <c r="D2949">
        <v>0</v>
      </c>
      <c r="E2949">
        <v>0</v>
      </c>
    </row>
    <row r="2950" spans="1:5" x14ac:dyDescent="0.25">
      <c r="A2950">
        <v>11280633</v>
      </c>
      <c r="B2950">
        <v>1414488</v>
      </c>
      <c r="C2950">
        <v>1</v>
      </c>
      <c r="D2950">
        <v>4</v>
      </c>
      <c r="E2950">
        <v>80</v>
      </c>
    </row>
    <row r="2951" spans="1:5" x14ac:dyDescent="0.25">
      <c r="A2951">
        <v>11280634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>
        <v>11280634</v>
      </c>
      <c r="B2952">
        <v>1414488</v>
      </c>
      <c r="C2952">
        <v>1</v>
      </c>
      <c r="D2952">
        <v>2</v>
      </c>
      <c r="E2952">
        <v>80</v>
      </c>
    </row>
    <row r="2953" spans="1:5" x14ac:dyDescent="0.25">
      <c r="A2953">
        <v>11280638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>
        <v>11280638</v>
      </c>
      <c r="B2954">
        <v>1456633</v>
      </c>
      <c r="C2954">
        <v>0</v>
      </c>
      <c r="D2954">
        <v>2</v>
      </c>
      <c r="E2954">
        <v>0</v>
      </c>
    </row>
    <row r="2955" spans="1:5" x14ac:dyDescent="0.25">
      <c r="A2955">
        <v>11280640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>
        <v>11280640</v>
      </c>
      <c r="B2956">
        <v>1456633</v>
      </c>
      <c r="C2956">
        <v>0</v>
      </c>
      <c r="D2956">
        <v>4</v>
      </c>
      <c r="E2956">
        <v>0</v>
      </c>
    </row>
    <row r="2957" spans="1:5" x14ac:dyDescent="0.25">
      <c r="A2957">
        <v>11280944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>
        <v>11280944</v>
      </c>
      <c r="B2958">
        <v>463541</v>
      </c>
      <c r="C2958">
        <v>3</v>
      </c>
      <c r="D2958">
        <v>4</v>
      </c>
      <c r="E2958">
        <v>90</v>
      </c>
    </row>
    <row r="2959" spans="1:5" x14ac:dyDescent="0.25">
      <c r="A2959">
        <v>11280947</v>
      </c>
      <c r="B2959">
        <v>0</v>
      </c>
      <c r="C2959">
        <v>0</v>
      </c>
      <c r="D2959">
        <v>0</v>
      </c>
      <c r="E2959">
        <v>0</v>
      </c>
    </row>
    <row r="2960" spans="1:5" x14ac:dyDescent="0.25">
      <c r="A2960">
        <v>11280947</v>
      </c>
      <c r="B2960">
        <v>463541</v>
      </c>
      <c r="C2960">
        <v>3</v>
      </c>
      <c r="D2960">
        <v>1</v>
      </c>
      <c r="E2960">
        <v>90</v>
      </c>
    </row>
    <row r="2961" spans="1:5" x14ac:dyDescent="0.25">
      <c r="A2961">
        <v>11280948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>
        <v>11280952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>
        <v>11280952</v>
      </c>
      <c r="B2963">
        <v>463541</v>
      </c>
      <c r="C2963">
        <v>3</v>
      </c>
      <c r="D2963">
        <v>3</v>
      </c>
      <c r="E2963">
        <v>90</v>
      </c>
    </row>
    <row r="2964" spans="1:5" x14ac:dyDescent="0.25">
      <c r="A2964">
        <v>11280953</v>
      </c>
      <c r="B2964">
        <v>0</v>
      </c>
      <c r="C2964">
        <v>3</v>
      </c>
      <c r="D2964">
        <v>0</v>
      </c>
      <c r="E2964">
        <v>90</v>
      </c>
    </row>
    <row r="2965" spans="1:5" x14ac:dyDescent="0.25">
      <c r="A2965">
        <v>11280953</v>
      </c>
      <c r="B2965">
        <v>990223</v>
      </c>
      <c r="C2965">
        <v>0</v>
      </c>
      <c r="D2965">
        <v>2</v>
      </c>
      <c r="E2965">
        <v>0</v>
      </c>
    </row>
    <row r="2966" spans="1:5" x14ac:dyDescent="0.25">
      <c r="A2966">
        <v>11280955</v>
      </c>
      <c r="B2966">
        <v>0</v>
      </c>
      <c r="C2966">
        <v>3</v>
      </c>
      <c r="D2966">
        <v>0</v>
      </c>
      <c r="E2966">
        <v>90</v>
      </c>
    </row>
    <row r="2967" spans="1:5" x14ac:dyDescent="0.25">
      <c r="A2967">
        <v>11280955</v>
      </c>
      <c r="B2967">
        <v>987759</v>
      </c>
      <c r="C2967">
        <v>0</v>
      </c>
      <c r="D2967">
        <v>2</v>
      </c>
      <c r="E2967">
        <v>0</v>
      </c>
    </row>
    <row r="2968" spans="1:5" x14ac:dyDescent="0.25">
      <c r="A2968">
        <v>11280963</v>
      </c>
      <c r="B2968">
        <v>0</v>
      </c>
      <c r="C2968">
        <v>0</v>
      </c>
      <c r="D2968">
        <v>0</v>
      </c>
      <c r="E2968">
        <v>0</v>
      </c>
    </row>
    <row r="2969" spans="1:5" x14ac:dyDescent="0.25">
      <c r="A2969">
        <v>11280964</v>
      </c>
      <c r="B2969">
        <v>793621</v>
      </c>
      <c r="C2969">
        <v>0</v>
      </c>
      <c r="D2969">
        <v>1</v>
      </c>
      <c r="E2969">
        <v>0</v>
      </c>
    </row>
    <row r="2970" spans="1:5" x14ac:dyDescent="0.25">
      <c r="A2970">
        <v>11280964</v>
      </c>
      <c r="B2970">
        <v>987759</v>
      </c>
      <c r="C2970">
        <v>0</v>
      </c>
      <c r="D2970">
        <v>1</v>
      </c>
      <c r="E2970">
        <v>0</v>
      </c>
    </row>
    <row r="2971" spans="1:5" x14ac:dyDescent="0.25">
      <c r="A2971">
        <v>11280965</v>
      </c>
      <c r="B2971">
        <v>793621</v>
      </c>
      <c r="C2971">
        <v>0</v>
      </c>
      <c r="D2971">
        <v>2</v>
      </c>
      <c r="E2971">
        <v>0</v>
      </c>
    </row>
    <row r="2972" spans="1:5" x14ac:dyDescent="0.25">
      <c r="A2972">
        <v>11280965</v>
      </c>
      <c r="B2972">
        <v>990223</v>
      </c>
      <c r="C2972">
        <v>0</v>
      </c>
      <c r="D2972">
        <v>1</v>
      </c>
      <c r="E2972">
        <v>0</v>
      </c>
    </row>
    <row r="2973" spans="1:5" x14ac:dyDescent="0.25">
      <c r="A2973">
        <v>11280973</v>
      </c>
      <c r="B2973">
        <v>0</v>
      </c>
      <c r="C2973">
        <v>0</v>
      </c>
      <c r="D2973">
        <v>0</v>
      </c>
      <c r="E2973">
        <v>0</v>
      </c>
    </row>
    <row r="2974" spans="1:5" x14ac:dyDescent="0.25">
      <c r="A2974">
        <v>11280973</v>
      </c>
      <c r="B2974">
        <v>463541</v>
      </c>
      <c r="C2974">
        <v>3</v>
      </c>
      <c r="D2974">
        <v>4</v>
      </c>
      <c r="E2974">
        <v>90</v>
      </c>
    </row>
    <row r="2975" spans="1:5" x14ac:dyDescent="0.25">
      <c r="A2975">
        <v>11280974</v>
      </c>
      <c r="B2975">
        <v>228845</v>
      </c>
      <c r="C2975">
        <v>0</v>
      </c>
      <c r="D2975">
        <v>2</v>
      </c>
      <c r="E2975">
        <v>0</v>
      </c>
    </row>
    <row r="2976" spans="1:5" x14ac:dyDescent="0.25">
      <c r="A2976">
        <v>11280974</v>
      </c>
      <c r="B2976">
        <v>793621</v>
      </c>
      <c r="C2976">
        <v>0</v>
      </c>
      <c r="D2976">
        <v>3</v>
      </c>
      <c r="E2976">
        <v>0</v>
      </c>
    </row>
    <row r="2977" spans="1:5" x14ac:dyDescent="0.25">
      <c r="A2977">
        <v>11280975</v>
      </c>
      <c r="B2977">
        <v>463541</v>
      </c>
      <c r="C2977">
        <v>3</v>
      </c>
      <c r="D2977">
        <v>1</v>
      </c>
      <c r="E2977">
        <v>90</v>
      </c>
    </row>
    <row r="2978" spans="1:5" x14ac:dyDescent="0.25">
      <c r="A2978">
        <v>11280975</v>
      </c>
      <c r="B2978">
        <v>490468</v>
      </c>
      <c r="C2978">
        <v>0</v>
      </c>
      <c r="D2978">
        <v>2</v>
      </c>
      <c r="E2978">
        <v>0</v>
      </c>
    </row>
    <row r="2979" spans="1:5" x14ac:dyDescent="0.25">
      <c r="A2979">
        <v>11281020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11281020</v>
      </c>
      <c r="B2980">
        <v>793621</v>
      </c>
      <c r="C2980">
        <v>0</v>
      </c>
      <c r="D2980">
        <v>2</v>
      </c>
      <c r="E2980">
        <v>0</v>
      </c>
    </row>
    <row r="2981" spans="1:5" x14ac:dyDescent="0.25">
      <c r="A2981">
        <v>11281021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11281021</v>
      </c>
      <c r="B2982">
        <v>793621</v>
      </c>
      <c r="C2982">
        <v>0</v>
      </c>
      <c r="D2982">
        <v>3</v>
      </c>
      <c r="E2982">
        <v>0</v>
      </c>
    </row>
    <row r="2983" spans="1:5" x14ac:dyDescent="0.25">
      <c r="A2983">
        <v>11281030</v>
      </c>
      <c r="B2983">
        <v>0</v>
      </c>
      <c r="C2983">
        <v>3</v>
      </c>
      <c r="D2983">
        <v>0</v>
      </c>
      <c r="E2983">
        <v>90</v>
      </c>
    </row>
    <row r="2984" spans="1:5" x14ac:dyDescent="0.25">
      <c r="A2984">
        <v>11281030</v>
      </c>
      <c r="B2984">
        <v>71272</v>
      </c>
      <c r="C2984">
        <v>0</v>
      </c>
      <c r="D2984">
        <v>1</v>
      </c>
      <c r="E2984">
        <v>0</v>
      </c>
    </row>
    <row r="2985" spans="1:5" x14ac:dyDescent="0.25">
      <c r="A2985">
        <v>11281032</v>
      </c>
      <c r="B2985">
        <v>0</v>
      </c>
      <c r="C2985">
        <v>1</v>
      </c>
      <c r="D2985">
        <v>0</v>
      </c>
      <c r="E2985">
        <v>90</v>
      </c>
    </row>
    <row r="2986" spans="1:5" x14ac:dyDescent="0.25">
      <c r="A2986">
        <v>11281032</v>
      </c>
      <c r="B2986">
        <v>463541</v>
      </c>
      <c r="C2986">
        <v>3</v>
      </c>
      <c r="D2986">
        <v>2</v>
      </c>
      <c r="E2986">
        <v>90</v>
      </c>
    </row>
    <row r="2987" spans="1:5" x14ac:dyDescent="0.25">
      <c r="A2987">
        <v>11281331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>
        <v>11281331</v>
      </c>
      <c r="B2988">
        <v>1588202</v>
      </c>
      <c r="C2988">
        <v>0</v>
      </c>
      <c r="D2988">
        <v>2</v>
      </c>
      <c r="E2988">
        <v>0</v>
      </c>
    </row>
    <row r="2989" spans="1:5" x14ac:dyDescent="0.25">
      <c r="A2989">
        <v>11281481</v>
      </c>
      <c r="B2989">
        <v>0</v>
      </c>
      <c r="C2989">
        <v>0</v>
      </c>
      <c r="D2989">
        <v>0</v>
      </c>
      <c r="E2989">
        <v>0</v>
      </c>
    </row>
    <row r="2990" spans="1:5" x14ac:dyDescent="0.25">
      <c r="A2990">
        <v>11281481</v>
      </c>
      <c r="B2990">
        <v>793607</v>
      </c>
      <c r="C2990">
        <v>0</v>
      </c>
      <c r="D2990">
        <v>1</v>
      </c>
      <c r="E2990">
        <v>0</v>
      </c>
    </row>
    <row r="2991" spans="1:5" x14ac:dyDescent="0.25">
      <c r="A2991">
        <v>11281670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>
        <v>11281670</v>
      </c>
      <c r="B2992">
        <v>0</v>
      </c>
      <c r="C2992">
        <v>1</v>
      </c>
      <c r="D2992">
        <v>0</v>
      </c>
      <c r="E2992">
        <v>80</v>
      </c>
    </row>
    <row r="2993" spans="1:5" x14ac:dyDescent="0.25">
      <c r="A2993">
        <v>11281681</v>
      </c>
      <c r="B2993">
        <v>0</v>
      </c>
      <c r="C2993">
        <v>1</v>
      </c>
      <c r="D2993">
        <v>0</v>
      </c>
      <c r="E2993">
        <v>90</v>
      </c>
    </row>
    <row r="2994" spans="1:5" x14ac:dyDescent="0.25">
      <c r="A2994">
        <v>11281681</v>
      </c>
      <c r="B2994">
        <v>990223</v>
      </c>
      <c r="C2994">
        <v>0</v>
      </c>
      <c r="D2994">
        <v>3</v>
      </c>
      <c r="E2994">
        <v>0</v>
      </c>
    </row>
    <row r="2995" spans="1:5" x14ac:dyDescent="0.25">
      <c r="A2995">
        <v>11281696</v>
      </c>
      <c r="B2995">
        <v>438610</v>
      </c>
      <c r="C2995">
        <v>0</v>
      </c>
      <c r="D2995">
        <v>2</v>
      </c>
      <c r="E2995">
        <v>0</v>
      </c>
    </row>
    <row r="2996" spans="1:5" x14ac:dyDescent="0.25">
      <c r="A2996">
        <v>11281696</v>
      </c>
      <c r="B2996">
        <v>1414488</v>
      </c>
      <c r="C2996">
        <v>1</v>
      </c>
      <c r="D2996">
        <v>1</v>
      </c>
      <c r="E2996">
        <v>80</v>
      </c>
    </row>
    <row r="2997" spans="1:5" x14ac:dyDescent="0.25">
      <c r="A2997">
        <v>11281721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11281721</v>
      </c>
      <c r="B2998">
        <v>1414488</v>
      </c>
      <c r="C2998">
        <v>1</v>
      </c>
      <c r="D2998">
        <v>1</v>
      </c>
      <c r="E2998">
        <v>60</v>
      </c>
    </row>
    <row r="2999" spans="1:5" x14ac:dyDescent="0.25">
      <c r="A2999">
        <v>11281737</v>
      </c>
      <c r="B2999">
        <v>1799469</v>
      </c>
      <c r="C2999">
        <v>0</v>
      </c>
      <c r="D2999">
        <v>3</v>
      </c>
      <c r="E2999">
        <v>0</v>
      </c>
    </row>
    <row r="3000" spans="1:5" x14ac:dyDescent="0.25">
      <c r="A3000">
        <v>11281737</v>
      </c>
      <c r="B3000">
        <v>1902767</v>
      </c>
      <c r="C3000">
        <v>1</v>
      </c>
      <c r="D3000">
        <v>3</v>
      </c>
      <c r="E3000">
        <v>25</v>
      </c>
    </row>
    <row r="3001" spans="1:5" x14ac:dyDescent="0.25">
      <c r="A3001">
        <v>11281798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11281798</v>
      </c>
      <c r="B3002">
        <v>0</v>
      </c>
      <c r="C3002">
        <v>1</v>
      </c>
      <c r="D3002">
        <v>0</v>
      </c>
      <c r="E3002">
        <v>80</v>
      </c>
    </row>
    <row r="3003" spans="1:5" x14ac:dyDescent="0.25">
      <c r="A3003">
        <v>11281815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>
        <v>11281815</v>
      </c>
      <c r="B3004">
        <v>1414488</v>
      </c>
      <c r="C3004">
        <v>1</v>
      </c>
      <c r="D3004">
        <v>1</v>
      </c>
      <c r="E3004">
        <v>80</v>
      </c>
    </row>
    <row r="3005" spans="1:5" x14ac:dyDescent="0.25">
      <c r="A3005">
        <v>11281866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>
        <v>11281866</v>
      </c>
      <c r="B3006">
        <v>1414488</v>
      </c>
      <c r="C3006">
        <v>1</v>
      </c>
      <c r="D3006">
        <v>1</v>
      </c>
      <c r="E3006">
        <v>90</v>
      </c>
    </row>
    <row r="3007" spans="1:5" x14ac:dyDescent="0.25">
      <c r="A3007">
        <v>11281959</v>
      </c>
      <c r="B3007">
        <v>0</v>
      </c>
      <c r="C3007">
        <v>1</v>
      </c>
      <c r="D3007">
        <v>0</v>
      </c>
      <c r="E3007">
        <v>90</v>
      </c>
    </row>
    <row r="3008" spans="1:5" x14ac:dyDescent="0.25">
      <c r="A3008">
        <v>11281959</v>
      </c>
      <c r="B3008">
        <v>793621</v>
      </c>
      <c r="C3008">
        <v>0</v>
      </c>
      <c r="D3008">
        <v>1</v>
      </c>
      <c r="E3008">
        <v>0</v>
      </c>
    </row>
    <row r="3009" spans="1:5" x14ac:dyDescent="0.25">
      <c r="A3009">
        <v>11281962</v>
      </c>
      <c r="B3009">
        <v>0</v>
      </c>
      <c r="C3009">
        <v>1</v>
      </c>
      <c r="D3009">
        <v>0</v>
      </c>
      <c r="E3009">
        <v>90</v>
      </c>
    </row>
    <row r="3010" spans="1:5" x14ac:dyDescent="0.25">
      <c r="A3010">
        <v>11281962</v>
      </c>
      <c r="B3010">
        <v>2056315</v>
      </c>
      <c r="C3010">
        <v>0</v>
      </c>
      <c r="D3010">
        <v>1</v>
      </c>
      <c r="E3010">
        <v>0</v>
      </c>
    </row>
    <row r="3011" spans="1:5" x14ac:dyDescent="0.25">
      <c r="A3011">
        <v>11281964</v>
      </c>
      <c r="B3011">
        <v>228845</v>
      </c>
      <c r="C3011">
        <v>0</v>
      </c>
      <c r="D3011">
        <v>6</v>
      </c>
      <c r="E3011">
        <v>0</v>
      </c>
    </row>
    <row r="3012" spans="1:5" x14ac:dyDescent="0.25">
      <c r="A3012">
        <v>11281964</v>
      </c>
      <c r="B3012">
        <v>2053670</v>
      </c>
      <c r="C3012">
        <v>1</v>
      </c>
      <c r="D3012">
        <v>1</v>
      </c>
      <c r="E3012">
        <v>90</v>
      </c>
    </row>
    <row r="3013" spans="1:5" x14ac:dyDescent="0.25">
      <c r="A3013">
        <v>11281965</v>
      </c>
      <c r="B3013">
        <v>0</v>
      </c>
      <c r="C3013">
        <v>1</v>
      </c>
      <c r="D3013">
        <v>0</v>
      </c>
      <c r="E3013">
        <v>90</v>
      </c>
    </row>
    <row r="3014" spans="1:5" x14ac:dyDescent="0.25">
      <c r="A3014">
        <v>11281965</v>
      </c>
      <c r="B3014">
        <v>490468</v>
      </c>
      <c r="C3014">
        <v>0</v>
      </c>
      <c r="D3014">
        <v>3</v>
      </c>
      <c r="E3014">
        <v>0</v>
      </c>
    </row>
    <row r="3015" spans="1:5" x14ac:dyDescent="0.25">
      <c r="A3015">
        <v>11281968</v>
      </c>
      <c r="B3015">
        <v>0</v>
      </c>
      <c r="C3015">
        <v>1</v>
      </c>
      <c r="D3015">
        <v>0</v>
      </c>
      <c r="E3015">
        <v>90</v>
      </c>
    </row>
    <row r="3016" spans="1:5" x14ac:dyDescent="0.25">
      <c r="A3016">
        <v>11281968</v>
      </c>
      <c r="B3016">
        <v>463541</v>
      </c>
      <c r="C3016">
        <v>3</v>
      </c>
      <c r="D3016">
        <v>2</v>
      </c>
      <c r="E3016">
        <v>90</v>
      </c>
    </row>
    <row r="3017" spans="1:5" x14ac:dyDescent="0.25">
      <c r="A3017">
        <v>11281972</v>
      </c>
      <c r="B3017">
        <v>0</v>
      </c>
      <c r="C3017">
        <v>1</v>
      </c>
      <c r="D3017">
        <v>0</v>
      </c>
      <c r="E3017">
        <v>90</v>
      </c>
    </row>
    <row r="3018" spans="1:5" x14ac:dyDescent="0.25">
      <c r="A3018">
        <v>11281972</v>
      </c>
      <c r="B3018">
        <v>1629842</v>
      </c>
      <c r="C3018">
        <v>0</v>
      </c>
      <c r="D3018">
        <v>1</v>
      </c>
      <c r="E3018">
        <v>0</v>
      </c>
    </row>
    <row r="3019" spans="1:5" x14ac:dyDescent="0.25">
      <c r="A3019">
        <v>11281974</v>
      </c>
      <c r="B3019">
        <v>710856</v>
      </c>
      <c r="C3019">
        <v>0</v>
      </c>
      <c r="D3019">
        <v>3</v>
      </c>
      <c r="E3019">
        <v>0</v>
      </c>
    </row>
    <row r="3020" spans="1:5" x14ac:dyDescent="0.25">
      <c r="A3020">
        <v>11281974</v>
      </c>
      <c r="B3020">
        <v>2053670</v>
      </c>
      <c r="C3020">
        <v>1</v>
      </c>
      <c r="D3020">
        <v>1</v>
      </c>
      <c r="E3020">
        <v>90</v>
      </c>
    </row>
    <row r="3021" spans="1:5" x14ac:dyDescent="0.25">
      <c r="A3021">
        <v>11281977</v>
      </c>
      <c r="B3021">
        <v>0</v>
      </c>
      <c r="C3021">
        <v>0</v>
      </c>
      <c r="D3021">
        <v>0</v>
      </c>
      <c r="E3021">
        <v>0</v>
      </c>
    </row>
    <row r="3022" spans="1:5" x14ac:dyDescent="0.25">
      <c r="A3022">
        <v>11281977</v>
      </c>
      <c r="B3022">
        <v>793621</v>
      </c>
      <c r="C3022">
        <v>0</v>
      </c>
      <c r="D3022">
        <v>2</v>
      </c>
      <c r="E3022">
        <v>0</v>
      </c>
    </row>
    <row r="3023" spans="1:5" x14ac:dyDescent="0.25">
      <c r="A3023">
        <v>11282297</v>
      </c>
      <c r="B3023">
        <v>0</v>
      </c>
      <c r="C3023">
        <v>0</v>
      </c>
      <c r="D3023">
        <v>0</v>
      </c>
      <c r="E3023">
        <v>0</v>
      </c>
    </row>
    <row r="3024" spans="1:5" x14ac:dyDescent="0.25">
      <c r="A3024">
        <v>11282297</v>
      </c>
      <c r="B3024">
        <v>1414488</v>
      </c>
      <c r="C3024">
        <v>1</v>
      </c>
      <c r="D3024">
        <v>4</v>
      </c>
      <c r="E3024">
        <v>90</v>
      </c>
    </row>
    <row r="3025" spans="1:5" x14ac:dyDescent="0.25">
      <c r="A3025">
        <v>11282298</v>
      </c>
      <c r="B3025">
        <v>990223</v>
      </c>
      <c r="C3025">
        <v>0</v>
      </c>
      <c r="D3025">
        <v>1</v>
      </c>
      <c r="E3025">
        <v>0</v>
      </c>
    </row>
    <row r="3026" spans="1:5" x14ac:dyDescent="0.25">
      <c r="A3026">
        <v>11282298</v>
      </c>
      <c r="B3026">
        <v>2053670</v>
      </c>
      <c r="C3026">
        <v>1</v>
      </c>
      <c r="D3026">
        <v>3</v>
      </c>
      <c r="E3026">
        <v>90</v>
      </c>
    </row>
    <row r="3027" spans="1:5" x14ac:dyDescent="0.25">
      <c r="A3027">
        <v>11282752</v>
      </c>
      <c r="B3027">
        <v>0</v>
      </c>
      <c r="C3027">
        <v>1</v>
      </c>
      <c r="D3027">
        <v>0</v>
      </c>
      <c r="E3027">
        <v>90</v>
      </c>
    </row>
    <row r="3028" spans="1:5" x14ac:dyDescent="0.25">
      <c r="A3028">
        <v>11282752</v>
      </c>
      <c r="B3028">
        <v>165163</v>
      </c>
      <c r="C3028">
        <v>0</v>
      </c>
      <c r="D3028">
        <v>2</v>
      </c>
      <c r="E3028">
        <v>0</v>
      </c>
    </row>
    <row r="3029" spans="1:5" x14ac:dyDescent="0.25">
      <c r="A3029">
        <v>11282935</v>
      </c>
      <c r="B3029">
        <v>438811</v>
      </c>
      <c r="C3029">
        <v>0</v>
      </c>
      <c r="D3029">
        <v>1</v>
      </c>
      <c r="E3029">
        <v>0</v>
      </c>
    </row>
    <row r="3030" spans="1:5" x14ac:dyDescent="0.25">
      <c r="A3030">
        <v>11282935</v>
      </c>
      <c r="B3030">
        <v>793621</v>
      </c>
      <c r="C3030">
        <v>0</v>
      </c>
      <c r="D3030">
        <v>1</v>
      </c>
      <c r="E3030">
        <v>0</v>
      </c>
    </row>
    <row r="3031" spans="1:5" x14ac:dyDescent="0.25">
      <c r="A3031">
        <v>11282938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>
        <v>11282938</v>
      </c>
      <c r="B3032">
        <v>463541</v>
      </c>
      <c r="C3032">
        <v>3</v>
      </c>
      <c r="D3032">
        <v>1</v>
      </c>
      <c r="E3032">
        <v>90</v>
      </c>
    </row>
    <row r="3033" spans="1:5" x14ac:dyDescent="0.25">
      <c r="A3033">
        <v>11282939</v>
      </c>
      <c r="B3033">
        <v>0</v>
      </c>
      <c r="C3033">
        <v>0</v>
      </c>
      <c r="D3033">
        <v>0</v>
      </c>
      <c r="E3033">
        <v>0</v>
      </c>
    </row>
    <row r="3034" spans="1:5" x14ac:dyDescent="0.25">
      <c r="A3034">
        <v>11282939</v>
      </c>
      <c r="B3034">
        <v>793621</v>
      </c>
      <c r="C3034">
        <v>0</v>
      </c>
      <c r="D3034">
        <v>1</v>
      </c>
      <c r="E3034">
        <v>0</v>
      </c>
    </row>
    <row r="3035" spans="1:5" x14ac:dyDescent="0.25">
      <c r="A3035">
        <v>11282941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>
        <v>11282941</v>
      </c>
      <c r="B3036">
        <v>793621</v>
      </c>
      <c r="C3036">
        <v>0</v>
      </c>
      <c r="D3036">
        <v>1</v>
      </c>
      <c r="E3036">
        <v>0</v>
      </c>
    </row>
    <row r="3037" spans="1:5" x14ac:dyDescent="0.25">
      <c r="A3037">
        <v>11282943</v>
      </c>
      <c r="B3037">
        <v>228845</v>
      </c>
      <c r="C3037">
        <v>3</v>
      </c>
      <c r="D3037">
        <v>2</v>
      </c>
      <c r="E3037">
        <v>90</v>
      </c>
    </row>
    <row r="3038" spans="1:5" x14ac:dyDescent="0.25">
      <c r="A3038">
        <v>11282943</v>
      </c>
      <c r="B3038">
        <v>793621</v>
      </c>
      <c r="C3038">
        <v>0</v>
      </c>
      <c r="D3038">
        <v>2</v>
      </c>
      <c r="E3038">
        <v>0</v>
      </c>
    </row>
    <row r="3039" spans="1:5" x14ac:dyDescent="0.25">
      <c r="A3039">
        <v>11282944</v>
      </c>
      <c r="B3039">
        <v>0</v>
      </c>
      <c r="C3039">
        <v>1</v>
      </c>
      <c r="D3039">
        <v>0</v>
      </c>
      <c r="E3039">
        <v>90</v>
      </c>
    </row>
    <row r="3040" spans="1:5" x14ac:dyDescent="0.25">
      <c r="A3040">
        <v>11282944</v>
      </c>
      <c r="B3040">
        <v>0</v>
      </c>
      <c r="C3040">
        <v>3</v>
      </c>
      <c r="D3040">
        <v>0</v>
      </c>
      <c r="E3040">
        <v>90</v>
      </c>
    </row>
    <row r="3041" spans="1:5" x14ac:dyDescent="0.25">
      <c r="A3041">
        <v>11282947</v>
      </c>
      <c r="B3041">
        <v>0</v>
      </c>
      <c r="C3041">
        <v>0</v>
      </c>
      <c r="D3041">
        <v>0</v>
      </c>
      <c r="E3041">
        <v>0</v>
      </c>
    </row>
    <row r="3042" spans="1:5" x14ac:dyDescent="0.25">
      <c r="A3042">
        <v>11282947</v>
      </c>
      <c r="B3042">
        <v>463541</v>
      </c>
      <c r="C3042">
        <v>3</v>
      </c>
      <c r="D3042">
        <v>2</v>
      </c>
      <c r="E3042">
        <v>90</v>
      </c>
    </row>
    <row r="3043" spans="1:5" x14ac:dyDescent="0.25">
      <c r="A3043">
        <v>11282949</v>
      </c>
      <c r="B3043">
        <v>0</v>
      </c>
      <c r="C3043">
        <v>1</v>
      </c>
      <c r="D3043">
        <v>0</v>
      </c>
      <c r="E3043">
        <v>90</v>
      </c>
    </row>
    <row r="3044" spans="1:5" x14ac:dyDescent="0.25">
      <c r="A3044">
        <v>11282949</v>
      </c>
      <c r="B3044">
        <v>463541</v>
      </c>
      <c r="C3044">
        <v>3</v>
      </c>
      <c r="D3044">
        <v>2</v>
      </c>
      <c r="E3044">
        <v>90</v>
      </c>
    </row>
    <row r="3045" spans="1:5" x14ac:dyDescent="0.25">
      <c r="A3045">
        <v>11282950</v>
      </c>
      <c r="B3045">
        <v>793621</v>
      </c>
      <c r="C3045">
        <v>0</v>
      </c>
      <c r="D3045">
        <v>2</v>
      </c>
      <c r="E3045">
        <v>0</v>
      </c>
    </row>
    <row r="3046" spans="1:5" x14ac:dyDescent="0.25">
      <c r="A3046">
        <v>11282950</v>
      </c>
      <c r="B3046">
        <v>990223</v>
      </c>
      <c r="C3046">
        <v>0</v>
      </c>
      <c r="D3046">
        <v>2</v>
      </c>
      <c r="E3046">
        <v>0</v>
      </c>
    </row>
    <row r="3047" spans="1:5" x14ac:dyDescent="0.25">
      <c r="A3047">
        <v>11282952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>
        <v>11282952</v>
      </c>
      <c r="B3048">
        <v>463541</v>
      </c>
      <c r="C3048">
        <v>3</v>
      </c>
      <c r="D3048">
        <v>1</v>
      </c>
      <c r="E3048">
        <v>90</v>
      </c>
    </row>
    <row r="3049" spans="1:5" x14ac:dyDescent="0.25">
      <c r="A3049">
        <v>11282956</v>
      </c>
      <c r="B3049">
        <v>228845</v>
      </c>
      <c r="C3049">
        <v>3</v>
      </c>
      <c r="D3049">
        <v>1</v>
      </c>
      <c r="E3049">
        <v>90</v>
      </c>
    </row>
    <row r="3050" spans="1:5" x14ac:dyDescent="0.25">
      <c r="A3050">
        <v>11282956</v>
      </c>
      <c r="B3050">
        <v>463541</v>
      </c>
      <c r="C3050">
        <v>3</v>
      </c>
      <c r="D3050">
        <v>1</v>
      </c>
      <c r="E3050">
        <v>90</v>
      </c>
    </row>
    <row r="3051" spans="1:5" x14ac:dyDescent="0.25">
      <c r="A3051">
        <v>11282958</v>
      </c>
      <c r="B3051">
        <v>490468</v>
      </c>
      <c r="C3051">
        <v>0</v>
      </c>
      <c r="D3051">
        <v>1</v>
      </c>
      <c r="E3051">
        <v>0</v>
      </c>
    </row>
    <row r="3052" spans="1:5" x14ac:dyDescent="0.25">
      <c r="A3052">
        <v>11282958</v>
      </c>
      <c r="B3052">
        <v>793621</v>
      </c>
      <c r="C3052">
        <v>0</v>
      </c>
      <c r="D3052">
        <v>2</v>
      </c>
      <c r="E3052">
        <v>0</v>
      </c>
    </row>
    <row r="3053" spans="1:5" x14ac:dyDescent="0.25">
      <c r="A3053">
        <v>11282959</v>
      </c>
      <c r="B3053">
        <v>0</v>
      </c>
      <c r="C3053">
        <v>0</v>
      </c>
      <c r="D3053">
        <v>0</v>
      </c>
      <c r="E3053">
        <v>0</v>
      </c>
    </row>
    <row r="3054" spans="1:5" x14ac:dyDescent="0.25">
      <c r="A3054">
        <v>11282959</v>
      </c>
      <c r="B3054">
        <v>793621</v>
      </c>
      <c r="C3054">
        <v>0</v>
      </c>
      <c r="D3054">
        <v>2</v>
      </c>
      <c r="E3054">
        <v>0</v>
      </c>
    </row>
    <row r="3055" spans="1:5" x14ac:dyDescent="0.25">
      <c r="A3055">
        <v>11282963</v>
      </c>
      <c r="B3055">
        <v>0</v>
      </c>
      <c r="C3055">
        <v>3</v>
      </c>
      <c r="D3055">
        <v>0</v>
      </c>
      <c r="E3055">
        <v>90</v>
      </c>
    </row>
    <row r="3056" spans="1:5" x14ac:dyDescent="0.25">
      <c r="A3056">
        <v>11282963</v>
      </c>
      <c r="B3056">
        <v>490468</v>
      </c>
      <c r="C3056">
        <v>0</v>
      </c>
      <c r="D3056">
        <v>3</v>
      </c>
      <c r="E3056">
        <v>0</v>
      </c>
    </row>
    <row r="3057" spans="1:5" x14ac:dyDescent="0.25">
      <c r="A3057">
        <v>11282986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>
        <v>11283038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11283038</v>
      </c>
      <c r="B3059">
        <v>2053478</v>
      </c>
      <c r="C3059">
        <v>0</v>
      </c>
      <c r="D3059">
        <v>7</v>
      </c>
      <c r="E3059">
        <v>0</v>
      </c>
    </row>
    <row r="3060" spans="1:5" x14ac:dyDescent="0.25">
      <c r="A3060">
        <v>11283039</v>
      </c>
      <c r="B3060">
        <v>0</v>
      </c>
      <c r="C3060">
        <v>0</v>
      </c>
      <c r="D3060">
        <v>0</v>
      </c>
      <c r="E3060">
        <v>0</v>
      </c>
    </row>
    <row r="3061" spans="1:5" x14ac:dyDescent="0.25">
      <c r="A3061">
        <v>11283039</v>
      </c>
      <c r="B3061">
        <v>1902767</v>
      </c>
      <c r="C3061">
        <v>1</v>
      </c>
      <c r="D3061">
        <v>1</v>
      </c>
      <c r="E3061">
        <v>25</v>
      </c>
    </row>
    <row r="3062" spans="1:5" x14ac:dyDescent="0.25">
      <c r="A3062">
        <v>11283163</v>
      </c>
      <c r="B3062">
        <v>793621</v>
      </c>
      <c r="C3062">
        <v>0</v>
      </c>
      <c r="D3062">
        <v>1</v>
      </c>
      <c r="E3062">
        <v>0</v>
      </c>
    </row>
    <row r="3063" spans="1:5" x14ac:dyDescent="0.25">
      <c r="A3063">
        <v>11283163</v>
      </c>
      <c r="B3063">
        <v>1456633</v>
      </c>
      <c r="C3063">
        <v>0</v>
      </c>
      <c r="D3063">
        <v>1</v>
      </c>
      <c r="E3063">
        <v>0</v>
      </c>
    </row>
    <row r="3064" spans="1:5" x14ac:dyDescent="0.25">
      <c r="A3064">
        <v>11283237</v>
      </c>
      <c r="B3064">
        <v>121578</v>
      </c>
      <c r="C3064">
        <v>0</v>
      </c>
      <c r="D3064">
        <v>1</v>
      </c>
      <c r="E3064">
        <v>0</v>
      </c>
    </row>
    <row r="3065" spans="1:5" x14ac:dyDescent="0.25">
      <c r="A3065">
        <v>11283237</v>
      </c>
      <c r="B3065">
        <v>1143111</v>
      </c>
      <c r="C3065">
        <v>0</v>
      </c>
      <c r="D3065">
        <v>3</v>
      </c>
      <c r="E3065">
        <v>0</v>
      </c>
    </row>
    <row r="3066" spans="1:5" x14ac:dyDescent="0.25">
      <c r="A3066">
        <v>11283410</v>
      </c>
      <c r="B3066">
        <v>0</v>
      </c>
      <c r="C3066">
        <v>0</v>
      </c>
      <c r="D3066">
        <v>0</v>
      </c>
      <c r="E3066">
        <v>0</v>
      </c>
    </row>
    <row r="3067" spans="1:5" x14ac:dyDescent="0.25">
      <c r="A3067">
        <v>11283410</v>
      </c>
      <c r="B3067">
        <v>1414488</v>
      </c>
      <c r="C3067">
        <v>1</v>
      </c>
      <c r="D3067">
        <v>1</v>
      </c>
      <c r="E3067">
        <v>80</v>
      </c>
    </row>
    <row r="3068" spans="1:5" x14ac:dyDescent="0.25">
      <c r="A3068">
        <v>11283468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11283468</v>
      </c>
      <c r="B3069">
        <v>314902</v>
      </c>
      <c r="C3069">
        <v>2</v>
      </c>
      <c r="D3069">
        <v>1</v>
      </c>
      <c r="E3069">
        <v>90</v>
      </c>
    </row>
    <row r="3070" spans="1:5" x14ac:dyDescent="0.25">
      <c r="A3070">
        <v>11283471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11283471</v>
      </c>
      <c r="B3071">
        <v>793621</v>
      </c>
      <c r="C3071">
        <v>0</v>
      </c>
      <c r="D3071">
        <v>2</v>
      </c>
      <c r="E3071">
        <v>0</v>
      </c>
    </row>
    <row r="3072" spans="1:5" x14ac:dyDescent="0.25">
      <c r="A3072">
        <v>11283509</v>
      </c>
      <c r="B3072">
        <v>463541</v>
      </c>
      <c r="C3072">
        <v>3</v>
      </c>
      <c r="D3072">
        <v>2</v>
      </c>
      <c r="E3072">
        <v>90</v>
      </c>
    </row>
    <row r="3073" spans="1:5" x14ac:dyDescent="0.25">
      <c r="A3073">
        <v>11283509</v>
      </c>
      <c r="B3073">
        <v>2055939</v>
      </c>
      <c r="C3073">
        <v>0</v>
      </c>
      <c r="D3073">
        <v>1</v>
      </c>
      <c r="E3073">
        <v>0</v>
      </c>
    </row>
    <row r="3074" spans="1:5" x14ac:dyDescent="0.25">
      <c r="A3074">
        <v>11283514</v>
      </c>
      <c r="B3074">
        <v>0</v>
      </c>
      <c r="C3074">
        <v>0</v>
      </c>
      <c r="D3074">
        <v>0</v>
      </c>
      <c r="E3074">
        <v>0</v>
      </c>
    </row>
    <row r="3075" spans="1:5" x14ac:dyDescent="0.25">
      <c r="A3075">
        <v>11283514</v>
      </c>
      <c r="B3075">
        <v>2052722</v>
      </c>
      <c r="C3075">
        <v>0</v>
      </c>
      <c r="D3075">
        <v>3</v>
      </c>
      <c r="E3075">
        <v>0</v>
      </c>
    </row>
    <row r="3076" spans="1:5" x14ac:dyDescent="0.25">
      <c r="A3076">
        <v>11283515</v>
      </c>
      <c r="B3076">
        <v>0</v>
      </c>
      <c r="C3076">
        <v>0</v>
      </c>
      <c r="D3076">
        <v>0</v>
      </c>
      <c r="E3076">
        <v>0</v>
      </c>
    </row>
    <row r="3077" spans="1:5" x14ac:dyDescent="0.25">
      <c r="A3077">
        <v>11283515</v>
      </c>
      <c r="B3077">
        <v>1902767</v>
      </c>
      <c r="C3077">
        <v>1</v>
      </c>
      <c r="D3077">
        <v>2</v>
      </c>
      <c r="E3077">
        <v>25</v>
      </c>
    </row>
    <row r="3078" spans="1:5" x14ac:dyDescent="0.25">
      <c r="A3078">
        <v>11283598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>
        <v>11283598</v>
      </c>
      <c r="B3079">
        <v>0</v>
      </c>
      <c r="C3079">
        <v>1</v>
      </c>
      <c r="D3079">
        <v>0</v>
      </c>
      <c r="E3079">
        <v>90</v>
      </c>
    </row>
    <row r="3080" spans="1:5" x14ac:dyDescent="0.25">
      <c r="A3080">
        <v>11283603</v>
      </c>
      <c r="B3080">
        <v>0</v>
      </c>
      <c r="C3080">
        <v>0</v>
      </c>
      <c r="D3080">
        <v>0</v>
      </c>
      <c r="E3080">
        <v>0</v>
      </c>
    </row>
    <row r="3081" spans="1:5" x14ac:dyDescent="0.25">
      <c r="A3081">
        <v>11283603</v>
      </c>
      <c r="B3081">
        <v>71272</v>
      </c>
      <c r="C3081">
        <v>0</v>
      </c>
      <c r="D3081">
        <v>1</v>
      </c>
      <c r="E3081">
        <v>0</v>
      </c>
    </row>
    <row r="3082" spans="1:5" x14ac:dyDescent="0.25">
      <c r="A3082">
        <v>11283605</v>
      </c>
      <c r="B3082">
        <v>120994</v>
      </c>
      <c r="C3082">
        <v>1</v>
      </c>
      <c r="D3082">
        <v>1</v>
      </c>
      <c r="E3082">
        <v>90</v>
      </c>
    </row>
    <row r="3083" spans="1:5" x14ac:dyDescent="0.25">
      <c r="A3083">
        <v>11283605</v>
      </c>
      <c r="B3083">
        <v>2053402</v>
      </c>
      <c r="C3083">
        <v>0</v>
      </c>
      <c r="D3083">
        <v>1</v>
      </c>
      <c r="E3083">
        <v>0</v>
      </c>
    </row>
    <row r="3084" spans="1:5" x14ac:dyDescent="0.25">
      <c r="A3084">
        <v>11284234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11284234</v>
      </c>
      <c r="B3085">
        <v>948677</v>
      </c>
      <c r="C3085">
        <v>1</v>
      </c>
      <c r="D3085">
        <v>4</v>
      </c>
      <c r="E3085">
        <v>90</v>
      </c>
    </row>
    <row r="3086" spans="1:5" x14ac:dyDescent="0.25">
      <c r="A3086">
        <v>11284245</v>
      </c>
      <c r="B3086">
        <v>0</v>
      </c>
      <c r="C3086">
        <v>0</v>
      </c>
      <c r="D3086">
        <v>0</v>
      </c>
      <c r="E3086">
        <v>0</v>
      </c>
    </row>
    <row r="3087" spans="1:5" x14ac:dyDescent="0.25">
      <c r="A3087">
        <v>11284245</v>
      </c>
      <c r="B3087">
        <v>987759</v>
      </c>
      <c r="C3087">
        <v>0</v>
      </c>
      <c r="D3087">
        <v>2</v>
      </c>
      <c r="E3087">
        <v>0</v>
      </c>
    </row>
    <row r="3088" spans="1:5" x14ac:dyDescent="0.25">
      <c r="A3088">
        <v>11284246</v>
      </c>
      <c r="B3088">
        <v>0</v>
      </c>
      <c r="C3088">
        <v>1</v>
      </c>
      <c r="D3088">
        <v>0</v>
      </c>
      <c r="E3088">
        <v>90</v>
      </c>
    </row>
    <row r="3089" spans="1:5" x14ac:dyDescent="0.25">
      <c r="A3089">
        <v>11284246</v>
      </c>
      <c r="B3089">
        <v>987759</v>
      </c>
      <c r="C3089">
        <v>0</v>
      </c>
      <c r="D3089">
        <v>1</v>
      </c>
      <c r="E3089">
        <v>0</v>
      </c>
    </row>
    <row r="3090" spans="1:5" x14ac:dyDescent="0.25">
      <c r="A3090">
        <v>11284247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11284247</v>
      </c>
      <c r="B3091">
        <v>990223</v>
      </c>
      <c r="C3091">
        <v>0</v>
      </c>
      <c r="D3091">
        <v>2</v>
      </c>
      <c r="E3091">
        <v>0</v>
      </c>
    </row>
    <row r="3092" spans="1:5" x14ac:dyDescent="0.25">
      <c r="A3092">
        <v>11284252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11284252</v>
      </c>
      <c r="B3093">
        <v>987759</v>
      </c>
      <c r="C3093">
        <v>0</v>
      </c>
      <c r="D3093">
        <v>4</v>
      </c>
      <c r="E3093">
        <v>0</v>
      </c>
    </row>
    <row r="3094" spans="1:5" x14ac:dyDescent="0.25">
      <c r="A3094">
        <v>11284254</v>
      </c>
      <c r="B3094">
        <v>0</v>
      </c>
      <c r="C3094">
        <v>1</v>
      </c>
      <c r="D3094">
        <v>0</v>
      </c>
      <c r="E3094">
        <v>90</v>
      </c>
    </row>
    <row r="3095" spans="1:5" x14ac:dyDescent="0.25">
      <c r="A3095">
        <v>11284254</v>
      </c>
      <c r="B3095">
        <v>987759</v>
      </c>
      <c r="C3095">
        <v>0</v>
      </c>
      <c r="D3095">
        <v>2</v>
      </c>
      <c r="E3095">
        <v>0</v>
      </c>
    </row>
    <row r="3096" spans="1:5" x14ac:dyDescent="0.25">
      <c r="A3096">
        <v>11284262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>
        <v>11284263</v>
      </c>
      <c r="B3097">
        <v>0</v>
      </c>
      <c r="C3097">
        <v>1</v>
      </c>
      <c r="D3097">
        <v>0</v>
      </c>
      <c r="E3097">
        <v>90</v>
      </c>
    </row>
    <row r="3098" spans="1:5" x14ac:dyDescent="0.25">
      <c r="A3098">
        <v>11284263</v>
      </c>
      <c r="B3098">
        <v>987759</v>
      </c>
      <c r="C3098">
        <v>0</v>
      </c>
      <c r="D3098">
        <v>4</v>
      </c>
      <c r="E3098">
        <v>0</v>
      </c>
    </row>
    <row r="3099" spans="1:5" x14ac:dyDescent="0.25">
      <c r="A3099">
        <v>11284269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>
        <v>11284269</v>
      </c>
      <c r="B3100">
        <v>2053402</v>
      </c>
      <c r="C3100">
        <v>0</v>
      </c>
      <c r="D3100">
        <v>1</v>
      </c>
      <c r="E3100">
        <v>0</v>
      </c>
    </row>
    <row r="3101" spans="1:5" x14ac:dyDescent="0.25">
      <c r="A3101">
        <v>11284270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11284270</v>
      </c>
      <c r="B3102">
        <v>987759</v>
      </c>
      <c r="C3102">
        <v>0</v>
      </c>
      <c r="D3102">
        <v>2</v>
      </c>
      <c r="E3102">
        <v>0</v>
      </c>
    </row>
    <row r="3103" spans="1:5" x14ac:dyDescent="0.25">
      <c r="A3103">
        <v>11284274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>
        <v>11284274</v>
      </c>
      <c r="B3104">
        <v>987759</v>
      </c>
      <c r="C3104">
        <v>0</v>
      </c>
      <c r="D3104">
        <v>2</v>
      </c>
      <c r="E3104">
        <v>0</v>
      </c>
    </row>
    <row r="3105" spans="1:5" x14ac:dyDescent="0.25">
      <c r="A3105">
        <v>11284278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>
        <v>11284278</v>
      </c>
      <c r="B3106">
        <v>121578</v>
      </c>
      <c r="C3106">
        <v>0</v>
      </c>
      <c r="D3106">
        <v>1</v>
      </c>
      <c r="E3106">
        <v>0</v>
      </c>
    </row>
    <row r="3107" spans="1:5" x14ac:dyDescent="0.25">
      <c r="A3107">
        <v>11284280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>
        <v>11284280</v>
      </c>
      <c r="B3108">
        <v>0</v>
      </c>
      <c r="C3108">
        <v>1</v>
      </c>
      <c r="D3108">
        <v>0</v>
      </c>
      <c r="E3108">
        <v>90</v>
      </c>
    </row>
    <row r="3109" spans="1:5" x14ac:dyDescent="0.25">
      <c r="A3109">
        <v>11284294</v>
      </c>
      <c r="B3109">
        <v>0</v>
      </c>
      <c r="C3109">
        <v>0</v>
      </c>
      <c r="D3109">
        <v>0</v>
      </c>
      <c r="E3109">
        <v>0</v>
      </c>
    </row>
    <row r="3110" spans="1:5" x14ac:dyDescent="0.25">
      <c r="A3110">
        <v>11284301</v>
      </c>
      <c r="B3110">
        <v>0</v>
      </c>
      <c r="C3110">
        <v>0</v>
      </c>
      <c r="D3110">
        <v>0</v>
      </c>
      <c r="E3110">
        <v>0</v>
      </c>
    </row>
    <row r="3111" spans="1:5" x14ac:dyDescent="0.25">
      <c r="A3111">
        <v>11284301</v>
      </c>
      <c r="B3111">
        <v>1902767</v>
      </c>
      <c r="C3111">
        <v>1</v>
      </c>
      <c r="D3111">
        <v>1</v>
      </c>
      <c r="E3111">
        <v>25</v>
      </c>
    </row>
    <row r="3112" spans="1:5" x14ac:dyDescent="0.25">
      <c r="A3112">
        <v>11284303</v>
      </c>
      <c r="B3112">
        <v>0</v>
      </c>
      <c r="C3112">
        <v>0</v>
      </c>
      <c r="D3112">
        <v>0</v>
      </c>
      <c r="E3112">
        <v>0</v>
      </c>
    </row>
    <row r="3113" spans="1:5" x14ac:dyDescent="0.25">
      <c r="A3113">
        <v>11284304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>
        <v>11284304</v>
      </c>
      <c r="B3114">
        <v>1902767</v>
      </c>
      <c r="C3114">
        <v>1</v>
      </c>
      <c r="D3114">
        <v>3</v>
      </c>
      <c r="E3114">
        <v>25</v>
      </c>
    </row>
    <row r="3115" spans="1:5" x14ac:dyDescent="0.25">
      <c r="A3115">
        <v>11284312</v>
      </c>
      <c r="B3115">
        <v>0</v>
      </c>
      <c r="C3115">
        <v>1</v>
      </c>
      <c r="D3115">
        <v>0</v>
      </c>
      <c r="E3115">
        <v>25</v>
      </c>
    </row>
    <row r="3116" spans="1:5" x14ac:dyDescent="0.25">
      <c r="A3116">
        <v>11284312</v>
      </c>
      <c r="B3116">
        <v>2053402</v>
      </c>
      <c r="C3116">
        <v>0</v>
      </c>
      <c r="D3116">
        <v>1</v>
      </c>
      <c r="E3116">
        <v>0</v>
      </c>
    </row>
    <row r="3117" spans="1:5" x14ac:dyDescent="0.25">
      <c r="A3117">
        <v>11284313</v>
      </c>
      <c r="B3117">
        <v>987759</v>
      </c>
      <c r="C3117">
        <v>0</v>
      </c>
      <c r="D3117">
        <v>2</v>
      </c>
      <c r="E3117">
        <v>0</v>
      </c>
    </row>
    <row r="3118" spans="1:5" x14ac:dyDescent="0.25">
      <c r="A3118">
        <v>11284313</v>
      </c>
      <c r="B3118">
        <v>1902767</v>
      </c>
      <c r="C3118">
        <v>1</v>
      </c>
      <c r="D3118">
        <v>1</v>
      </c>
      <c r="E3118">
        <v>25</v>
      </c>
    </row>
    <row r="3119" spans="1:5" x14ac:dyDescent="0.25">
      <c r="A3119">
        <v>11284314</v>
      </c>
      <c r="B3119">
        <v>121578</v>
      </c>
      <c r="C3119">
        <v>0</v>
      </c>
      <c r="D3119">
        <v>2</v>
      </c>
      <c r="E3119">
        <v>0</v>
      </c>
    </row>
    <row r="3120" spans="1:5" x14ac:dyDescent="0.25">
      <c r="A3120">
        <v>11284314</v>
      </c>
      <c r="B3120">
        <v>1902767</v>
      </c>
      <c r="C3120">
        <v>1</v>
      </c>
      <c r="D3120">
        <v>1</v>
      </c>
      <c r="E3120">
        <v>25</v>
      </c>
    </row>
    <row r="3121" spans="1:5" x14ac:dyDescent="0.25">
      <c r="A3121">
        <v>11284319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>
        <v>11284322</v>
      </c>
      <c r="B3122">
        <v>0</v>
      </c>
      <c r="C3122">
        <v>0</v>
      </c>
      <c r="D3122">
        <v>0</v>
      </c>
      <c r="E3122">
        <v>0</v>
      </c>
    </row>
    <row r="3123" spans="1:5" x14ac:dyDescent="0.25">
      <c r="A3123">
        <v>11284322</v>
      </c>
      <c r="B3123">
        <v>121578</v>
      </c>
      <c r="C3123">
        <v>0</v>
      </c>
      <c r="D3123">
        <v>4</v>
      </c>
      <c r="E3123">
        <v>0</v>
      </c>
    </row>
    <row r="3124" spans="1:5" x14ac:dyDescent="0.25">
      <c r="A3124">
        <v>11284326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>
        <v>11284331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>
        <v>11284331</v>
      </c>
      <c r="B3126">
        <v>1902767</v>
      </c>
      <c r="C3126">
        <v>1</v>
      </c>
      <c r="D3126">
        <v>3</v>
      </c>
      <c r="E3126">
        <v>25</v>
      </c>
    </row>
    <row r="3127" spans="1:5" x14ac:dyDescent="0.25">
      <c r="A3127">
        <v>11284334</v>
      </c>
      <c r="B3127">
        <v>0</v>
      </c>
      <c r="C3127">
        <v>0</v>
      </c>
      <c r="D3127">
        <v>0</v>
      </c>
      <c r="E3127">
        <v>0</v>
      </c>
    </row>
    <row r="3128" spans="1:5" x14ac:dyDescent="0.25">
      <c r="A3128">
        <v>11284334</v>
      </c>
      <c r="B3128">
        <v>2053402</v>
      </c>
      <c r="C3128">
        <v>0</v>
      </c>
      <c r="D3128">
        <v>2</v>
      </c>
      <c r="E3128">
        <v>0</v>
      </c>
    </row>
    <row r="3129" spans="1:5" x14ac:dyDescent="0.25">
      <c r="A3129">
        <v>11284413</v>
      </c>
      <c r="B3129">
        <v>987759</v>
      </c>
      <c r="C3129">
        <v>0</v>
      </c>
      <c r="D3129">
        <v>1</v>
      </c>
      <c r="E3129">
        <v>0</v>
      </c>
    </row>
    <row r="3130" spans="1:5" x14ac:dyDescent="0.25">
      <c r="A3130">
        <v>11284413</v>
      </c>
      <c r="B3130">
        <v>1902767</v>
      </c>
      <c r="C3130">
        <v>1</v>
      </c>
      <c r="D3130">
        <v>4</v>
      </c>
      <c r="E3130">
        <v>25</v>
      </c>
    </row>
    <row r="3131" spans="1:5" x14ac:dyDescent="0.25">
      <c r="A3131">
        <v>11284454</v>
      </c>
      <c r="B3131">
        <v>987759</v>
      </c>
      <c r="C3131">
        <v>0</v>
      </c>
      <c r="D3131">
        <v>1</v>
      </c>
      <c r="E3131">
        <v>0</v>
      </c>
    </row>
    <row r="3132" spans="1:5" x14ac:dyDescent="0.25">
      <c r="A3132">
        <v>11284454</v>
      </c>
      <c r="B3132">
        <v>990223</v>
      </c>
      <c r="C3132">
        <v>0</v>
      </c>
      <c r="D3132">
        <v>2</v>
      </c>
      <c r="E3132">
        <v>0</v>
      </c>
    </row>
    <row r="3133" spans="1:5" x14ac:dyDescent="0.25">
      <c r="A3133">
        <v>11285104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>
        <v>11285104</v>
      </c>
      <c r="B3134">
        <v>1902767</v>
      </c>
      <c r="C3134">
        <v>1</v>
      </c>
      <c r="D3134">
        <v>1</v>
      </c>
      <c r="E3134">
        <v>25</v>
      </c>
    </row>
    <row r="3135" spans="1:5" x14ac:dyDescent="0.25">
      <c r="A3135">
        <v>11285113</v>
      </c>
      <c r="B3135">
        <v>0</v>
      </c>
      <c r="C3135">
        <v>0</v>
      </c>
      <c r="D3135">
        <v>0</v>
      </c>
      <c r="E3135">
        <v>0</v>
      </c>
    </row>
    <row r="3136" spans="1:5" x14ac:dyDescent="0.25">
      <c r="A3136">
        <v>11285113</v>
      </c>
      <c r="B3136">
        <v>0</v>
      </c>
      <c r="C3136">
        <v>1</v>
      </c>
      <c r="D3136">
        <v>0</v>
      </c>
      <c r="E3136">
        <v>90</v>
      </c>
    </row>
    <row r="3137" spans="1:5" x14ac:dyDescent="0.25">
      <c r="A3137">
        <v>11285117</v>
      </c>
      <c r="B3137">
        <v>0</v>
      </c>
      <c r="C3137">
        <v>1</v>
      </c>
      <c r="D3137">
        <v>0</v>
      </c>
      <c r="E3137">
        <v>90</v>
      </c>
    </row>
    <row r="3138" spans="1:5" x14ac:dyDescent="0.25">
      <c r="A3138">
        <v>11285117</v>
      </c>
      <c r="B3138">
        <v>151409</v>
      </c>
      <c r="C3138">
        <v>0</v>
      </c>
      <c r="D3138">
        <v>1</v>
      </c>
      <c r="E3138">
        <v>0</v>
      </c>
    </row>
    <row r="3139" spans="1:5" x14ac:dyDescent="0.25">
      <c r="A3139">
        <v>11285122</v>
      </c>
      <c r="B3139">
        <v>0</v>
      </c>
      <c r="C3139">
        <v>0</v>
      </c>
      <c r="D3139">
        <v>0</v>
      </c>
      <c r="E3139">
        <v>0</v>
      </c>
    </row>
    <row r="3140" spans="1:5" x14ac:dyDescent="0.25">
      <c r="A3140">
        <v>11285122</v>
      </c>
      <c r="B3140">
        <v>1902767</v>
      </c>
      <c r="C3140">
        <v>1</v>
      </c>
      <c r="D3140">
        <v>2</v>
      </c>
      <c r="E3140">
        <v>70</v>
      </c>
    </row>
    <row r="3141" spans="1:5" x14ac:dyDescent="0.25">
      <c r="A3141">
        <v>11285174</v>
      </c>
      <c r="B3141">
        <v>710856</v>
      </c>
      <c r="C3141">
        <v>0</v>
      </c>
      <c r="D3141">
        <v>1</v>
      </c>
      <c r="E3141">
        <v>0</v>
      </c>
    </row>
    <row r="3142" spans="1:5" x14ac:dyDescent="0.25">
      <c r="A3142">
        <v>11285174</v>
      </c>
      <c r="B3142">
        <v>2053670</v>
      </c>
      <c r="C3142">
        <v>1</v>
      </c>
      <c r="D3142">
        <v>1</v>
      </c>
      <c r="E3142">
        <v>90</v>
      </c>
    </row>
    <row r="3143" spans="1:5" x14ac:dyDescent="0.25">
      <c r="A3143">
        <v>11285175</v>
      </c>
      <c r="B3143">
        <v>0</v>
      </c>
      <c r="C3143">
        <v>0</v>
      </c>
      <c r="D3143">
        <v>0</v>
      </c>
      <c r="E3143">
        <v>0</v>
      </c>
    </row>
    <row r="3144" spans="1:5" x14ac:dyDescent="0.25">
      <c r="A3144">
        <v>11285175</v>
      </c>
      <c r="B3144">
        <v>2053670</v>
      </c>
      <c r="C3144">
        <v>1</v>
      </c>
      <c r="D3144">
        <v>2</v>
      </c>
      <c r="E3144">
        <v>90</v>
      </c>
    </row>
    <row r="3145" spans="1:5" x14ac:dyDescent="0.25">
      <c r="A3145">
        <v>11285176</v>
      </c>
      <c r="B3145">
        <v>1629842</v>
      </c>
      <c r="C3145">
        <v>0</v>
      </c>
      <c r="D3145">
        <v>1</v>
      </c>
      <c r="E3145">
        <v>0</v>
      </c>
    </row>
    <row r="3146" spans="1:5" x14ac:dyDescent="0.25">
      <c r="A3146">
        <v>11285176</v>
      </c>
      <c r="B3146">
        <v>2053670</v>
      </c>
      <c r="C3146">
        <v>1</v>
      </c>
      <c r="D3146">
        <v>1</v>
      </c>
      <c r="E3146">
        <v>90</v>
      </c>
    </row>
    <row r="3147" spans="1:5" x14ac:dyDescent="0.25">
      <c r="A3147">
        <v>11285184</v>
      </c>
      <c r="B3147">
        <v>0</v>
      </c>
      <c r="C3147">
        <v>0</v>
      </c>
      <c r="D3147">
        <v>0</v>
      </c>
      <c r="E3147">
        <v>0</v>
      </c>
    </row>
    <row r="3148" spans="1:5" x14ac:dyDescent="0.25">
      <c r="A3148">
        <v>11285184</v>
      </c>
      <c r="B3148">
        <v>463541</v>
      </c>
      <c r="C3148">
        <v>3</v>
      </c>
      <c r="D3148">
        <v>2</v>
      </c>
      <c r="E3148">
        <v>90</v>
      </c>
    </row>
    <row r="3149" spans="1:5" x14ac:dyDescent="0.25">
      <c r="A3149">
        <v>11285185</v>
      </c>
      <c r="B3149">
        <v>0</v>
      </c>
      <c r="C3149">
        <v>3</v>
      </c>
      <c r="D3149">
        <v>0</v>
      </c>
      <c r="E3149">
        <v>90</v>
      </c>
    </row>
    <row r="3150" spans="1:5" x14ac:dyDescent="0.25">
      <c r="A3150">
        <v>11285185</v>
      </c>
      <c r="B3150">
        <v>1333766</v>
      </c>
      <c r="C3150">
        <v>0</v>
      </c>
      <c r="D3150">
        <v>1</v>
      </c>
      <c r="E3150">
        <v>0</v>
      </c>
    </row>
    <row r="3151" spans="1:5" x14ac:dyDescent="0.25">
      <c r="A3151">
        <v>11285187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>
        <v>11285187</v>
      </c>
      <c r="B3152">
        <v>0</v>
      </c>
      <c r="C3152">
        <v>1</v>
      </c>
      <c r="D3152">
        <v>0</v>
      </c>
      <c r="E3152">
        <v>90</v>
      </c>
    </row>
    <row r="3153" spans="1:5" x14ac:dyDescent="0.25">
      <c r="A3153">
        <v>11285188</v>
      </c>
      <c r="B3153">
        <v>948677</v>
      </c>
      <c r="C3153">
        <v>1</v>
      </c>
      <c r="D3153">
        <v>1</v>
      </c>
      <c r="E3153">
        <v>90</v>
      </c>
    </row>
    <row r="3154" spans="1:5" x14ac:dyDescent="0.25">
      <c r="A3154">
        <v>11285188</v>
      </c>
      <c r="B3154">
        <v>2053670</v>
      </c>
      <c r="C3154">
        <v>1</v>
      </c>
      <c r="D3154">
        <v>1</v>
      </c>
      <c r="E3154">
        <v>90</v>
      </c>
    </row>
    <row r="3155" spans="1:5" x14ac:dyDescent="0.25">
      <c r="A3155">
        <v>11285289</v>
      </c>
      <c r="B3155">
        <v>0</v>
      </c>
      <c r="C3155">
        <v>1</v>
      </c>
      <c r="D3155">
        <v>0</v>
      </c>
      <c r="E3155">
        <v>90</v>
      </c>
    </row>
    <row r="3156" spans="1:5" x14ac:dyDescent="0.25">
      <c r="A3156">
        <v>11285289</v>
      </c>
      <c r="B3156">
        <v>990223</v>
      </c>
      <c r="C3156">
        <v>0</v>
      </c>
      <c r="D3156">
        <v>2</v>
      </c>
      <c r="E3156">
        <v>0</v>
      </c>
    </row>
    <row r="3157" spans="1:5" x14ac:dyDescent="0.25">
      <c r="A3157">
        <v>11285355</v>
      </c>
      <c r="B3157">
        <v>0</v>
      </c>
      <c r="C3157">
        <v>1</v>
      </c>
      <c r="D3157">
        <v>0</v>
      </c>
      <c r="E3157">
        <v>90</v>
      </c>
    </row>
    <row r="3158" spans="1:5" x14ac:dyDescent="0.25">
      <c r="A3158">
        <v>11285355</v>
      </c>
      <c r="B3158">
        <v>1456633</v>
      </c>
      <c r="C3158">
        <v>0</v>
      </c>
      <c r="D3158">
        <v>2</v>
      </c>
      <c r="E3158">
        <v>0</v>
      </c>
    </row>
    <row r="3159" spans="1:5" x14ac:dyDescent="0.25">
      <c r="A3159">
        <v>11285434</v>
      </c>
      <c r="B3159">
        <v>0</v>
      </c>
      <c r="C3159">
        <v>0</v>
      </c>
      <c r="D3159">
        <v>0</v>
      </c>
      <c r="E3159">
        <v>0</v>
      </c>
    </row>
    <row r="3160" spans="1:5" x14ac:dyDescent="0.25">
      <c r="A3160">
        <v>11285434</v>
      </c>
      <c r="B3160">
        <v>463541</v>
      </c>
      <c r="C3160">
        <v>3</v>
      </c>
      <c r="D3160">
        <v>4</v>
      </c>
      <c r="E3160">
        <v>90</v>
      </c>
    </row>
    <row r="3161" spans="1:5" x14ac:dyDescent="0.25">
      <c r="A3161">
        <v>11285435</v>
      </c>
      <c r="B3161">
        <v>0</v>
      </c>
      <c r="C3161">
        <v>0</v>
      </c>
      <c r="D3161">
        <v>0</v>
      </c>
      <c r="E3161">
        <v>0</v>
      </c>
    </row>
    <row r="3162" spans="1:5" x14ac:dyDescent="0.25">
      <c r="A3162">
        <v>11285435</v>
      </c>
      <c r="B3162">
        <v>463541</v>
      </c>
      <c r="C3162">
        <v>3</v>
      </c>
      <c r="D3162">
        <v>2</v>
      </c>
      <c r="E3162">
        <v>90</v>
      </c>
    </row>
    <row r="3163" spans="1:5" x14ac:dyDescent="0.25">
      <c r="A3163">
        <v>11285475</v>
      </c>
      <c r="B3163">
        <v>463541</v>
      </c>
      <c r="C3163">
        <v>3</v>
      </c>
      <c r="D3163">
        <v>3</v>
      </c>
      <c r="E3163">
        <v>90</v>
      </c>
    </row>
    <row r="3164" spans="1:5" x14ac:dyDescent="0.25">
      <c r="A3164">
        <v>11285475</v>
      </c>
      <c r="B3164">
        <v>1436408</v>
      </c>
      <c r="C3164">
        <v>0</v>
      </c>
      <c r="D3164">
        <v>1</v>
      </c>
      <c r="E3164">
        <v>0</v>
      </c>
    </row>
    <row r="3165" spans="1:5" x14ac:dyDescent="0.25">
      <c r="A3165">
        <v>11285508</v>
      </c>
      <c r="B3165">
        <v>0</v>
      </c>
      <c r="C3165">
        <v>0</v>
      </c>
      <c r="D3165">
        <v>0</v>
      </c>
      <c r="E3165">
        <v>0</v>
      </c>
    </row>
    <row r="3166" spans="1:5" x14ac:dyDescent="0.25">
      <c r="A3166">
        <v>11285508</v>
      </c>
      <c r="B3166">
        <v>463541</v>
      </c>
      <c r="C3166">
        <v>3</v>
      </c>
      <c r="D3166">
        <v>4</v>
      </c>
      <c r="E3166">
        <v>90</v>
      </c>
    </row>
    <row r="3167" spans="1:5" x14ac:dyDescent="0.25">
      <c r="A3167">
        <v>11285510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>
        <v>11285510</v>
      </c>
      <c r="B3168">
        <v>793621</v>
      </c>
      <c r="C3168">
        <v>1</v>
      </c>
      <c r="D3168">
        <v>2</v>
      </c>
      <c r="E3168">
        <v>90</v>
      </c>
    </row>
    <row r="3169" spans="1:5" x14ac:dyDescent="0.25">
      <c r="A3169">
        <v>11285515</v>
      </c>
      <c r="B3169">
        <v>793621</v>
      </c>
      <c r="C3169">
        <v>1</v>
      </c>
      <c r="D3169">
        <v>2</v>
      </c>
      <c r="E3169">
        <v>90</v>
      </c>
    </row>
    <row r="3170" spans="1:5" x14ac:dyDescent="0.25">
      <c r="A3170">
        <v>11285515</v>
      </c>
      <c r="B3170">
        <v>1578599</v>
      </c>
      <c r="C3170">
        <v>0</v>
      </c>
      <c r="D3170">
        <v>1</v>
      </c>
      <c r="E3170">
        <v>0</v>
      </c>
    </row>
    <row r="3171" spans="1:5" x14ac:dyDescent="0.25">
      <c r="A3171">
        <v>11285520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>
        <v>11285520</v>
      </c>
      <c r="B3172">
        <v>0</v>
      </c>
      <c r="C3172">
        <v>1</v>
      </c>
      <c r="D3172">
        <v>0</v>
      </c>
      <c r="E3172">
        <v>90</v>
      </c>
    </row>
    <row r="3173" spans="1:5" x14ac:dyDescent="0.25">
      <c r="A3173">
        <v>11285523</v>
      </c>
      <c r="B3173">
        <v>0</v>
      </c>
      <c r="C3173">
        <v>1</v>
      </c>
      <c r="D3173">
        <v>0</v>
      </c>
      <c r="E3173">
        <v>90</v>
      </c>
    </row>
    <row r="3174" spans="1:5" x14ac:dyDescent="0.25">
      <c r="A3174">
        <v>11285523</v>
      </c>
      <c r="B3174">
        <v>463541</v>
      </c>
      <c r="C3174">
        <v>3</v>
      </c>
      <c r="D3174">
        <v>4</v>
      </c>
      <c r="E3174">
        <v>90</v>
      </c>
    </row>
    <row r="3175" spans="1:5" x14ac:dyDescent="0.25">
      <c r="A3175">
        <v>11285526</v>
      </c>
      <c r="B3175">
        <v>0</v>
      </c>
      <c r="C3175">
        <v>1</v>
      </c>
      <c r="D3175">
        <v>0</v>
      </c>
      <c r="E3175">
        <v>90</v>
      </c>
    </row>
    <row r="3176" spans="1:5" x14ac:dyDescent="0.25">
      <c r="A3176">
        <v>11285526</v>
      </c>
      <c r="B3176">
        <v>793621</v>
      </c>
      <c r="C3176">
        <v>1</v>
      </c>
      <c r="D3176">
        <v>2</v>
      </c>
      <c r="E3176">
        <v>90</v>
      </c>
    </row>
    <row r="3177" spans="1:5" x14ac:dyDescent="0.25">
      <c r="A3177">
        <v>11285527</v>
      </c>
      <c r="B3177">
        <v>0</v>
      </c>
      <c r="C3177">
        <v>0</v>
      </c>
      <c r="D3177">
        <v>0</v>
      </c>
      <c r="E3177">
        <v>0</v>
      </c>
    </row>
    <row r="3178" spans="1:5" x14ac:dyDescent="0.25">
      <c r="A3178">
        <v>11285527</v>
      </c>
      <c r="B3178">
        <v>793621</v>
      </c>
      <c r="C3178">
        <v>1</v>
      </c>
      <c r="D3178">
        <v>2</v>
      </c>
      <c r="E3178">
        <v>90</v>
      </c>
    </row>
    <row r="3179" spans="1:5" x14ac:dyDescent="0.25">
      <c r="A3179">
        <v>11285528</v>
      </c>
      <c r="B3179">
        <v>463541</v>
      </c>
      <c r="C3179">
        <v>3</v>
      </c>
      <c r="D3179">
        <v>4</v>
      </c>
      <c r="E3179">
        <v>90</v>
      </c>
    </row>
    <row r="3180" spans="1:5" x14ac:dyDescent="0.25">
      <c r="A3180">
        <v>11285528</v>
      </c>
      <c r="B3180">
        <v>2058356</v>
      </c>
      <c r="C3180">
        <v>0</v>
      </c>
      <c r="D3180">
        <v>1</v>
      </c>
      <c r="E3180">
        <v>0</v>
      </c>
    </row>
    <row r="3181" spans="1:5" x14ac:dyDescent="0.25">
      <c r="A3181">
        <v>11285571</v>
      </c>
      <c r="B3181">
        <v>0</v>
      </c>
      <c r="C3181">
        <v>0</v>
      </c>
      <c r="D3181">
        <v>0</v>
      </c>
      <c r="E3181">
        <v>0</v>
      </c>
    </row>
    <row r="3182" spans="1:5" x14ac:dyDescent="0.25">
      <c r="A3182">
        <v>11285571</v>
      </c>
      <c r="B3182">
        <v>1908208</v>
      </c>
      <c r="C3182">
        <v>0</v>
      </c>
      <c r="D3182">
        <v>2</v>
      </c>
      <c r="E3182">
        <v>0</v>
      </c>
    </row>
    <row r="3183" spans="1:5" x14ac:dyDescent="0.25">
      <c r="A3183">
        <v>11285680</v>
      </c>
      <c r="B3183">
        <v>0</v>
      </c>
      <c r="C3183">
        <v>1</v>
      </c>
      <c r="D3183">
        <v>0</v>
      </c>
      <c r="E3183">
        <v>90</v>
      </c>
    </row>
    <row r="3184" spans="1:5" x14ac:dyDescent="0.25">
      <c r="A3184">
        <v>11285680</v>
      </c>
      <c r="B3184">
        <v>463541</v>
      </c>
      <c r="C3184">
        <v>3</v>
      </c>
      <c r="D3184">
        <v>1</v>
      </c>
      <c r="E3184">
        <v>90</v>
      </c>
    </row>
    <row r="3185" spans="1:5" x14ac:dyDescent="0.25">
      <c r="A3185">
        <v>11285865</v>
      </c>
      <c r="B3185">
        <v>121578</v>
      </c>
      <c r="C3185">
        <v>0</v>
      </c>
      <c r="D3185">
        <v>1</v>
      </c>
      <c r="E3185">
        <v>0</v>
      </c>
    </row>
    <row r="3186" spans="1:5" x14ac:dyDescent="0.25">
      <c r="A3186">
        <v>11285865</v>
      </c>
      <c r="B3186">
        <v>793621</v>
      </c>
      <c r="C3186">
        <v>1</v>
      </c>
      <c r="D3186">
        <v>2</v>
      </c>
      <c r="E3186">
        <v>90</v>
      </c>
    </row>
    <row r="3187" spans="1:5" x14ac:dyDescent="0.25">
      <c r="A3187">
        <v>11285866</v>
      </c>
      <c r="B3187">
        <v>987759</v>
      </c>
      <c r="C3187">
        <v>0</v>
      </c>
      <c r="D3187">
        <v>3</v>
      </c>
      <c r="E3187">
        <v>0</v>
      </c>
    </row>
    <row r="3188" spans="1:5" x14ac:dyDescent="0.25">
      <c r="A3188">
        <v>11285866</v>
      </c>
      <c r="B3188">
        <v>1902767</v>
      </c>
      <c r="C3188">
        <v>1</v>
      </c>
      <c r="D3188">
        <v>1</v>
      </c>
      <c r="E3188">
        <v>25</v>
      </c>
    </row>
    <row r="3189" spans="1:5" x14ac:dyDescent="0.25">
      <c r="A3189">
        <v>11285867</v>
      </c>
      <c r="B3189">
        <v>793621</v>
      </c>
      <c r="C3189">
        <v>1</v>
      </c>
      <c r="D3189">
        <v>3</v>
      </c>
      <c r="E3189">
        <v>90</v>
      </c>
    </row>
    <row r="3190" spans="1:5" x14ac:dyDescent="0.25">
      <c r="A3190">
        <v>11285867</v>
      </c>
      <c r="B3190">
        <v>987759</v>
      </c>
      <c r="C3190">
        <v>0</v>
      </c>
      <c r="D3190">
        <v>1</v>
      </c>
      <c r="E3190">
        <v>0</v>
      </c>
    </row>
    <row r="3191" spans="1:5" x14ac:dyDescent="0.25">
      <c r="A3191">
        <v>11285868</v>
      </c>
      <c r="B3191">
        <v>0</v>
      </c>
      <c r="C3191">
        <v>0</v>
      </c>
      <c r="D3191">
        <v>0</v>
      </c>
      <c r="E3191">
        <v>0</v>
      </c>
    </row>
    <row r="3192" spans="1:5" x14ac:dyDescent="0.25">
      <c r="A3192">
        <v>11285868</v>
      </c>
      <c r="B3192">
        <v>2052502</v>
      </c>
      <c r="C3192">
        <v>0</v>
      </c>
      <c r="D3192">
        <v>1</v>
      </c>
      <c r="E3192">
        <v>0</v>
      </c>
    </row>
    <row r="3193" spans="1:5" x14ac:dyDescent="0.25">
      <c r="A3193">
        <v>11285869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11285869</v>
      </c>
      <c r="B3194">
        <v>0</v>
      </c>
      <c r="C3194">
        <v>1</v>
      </c>
      <c r="D3194">
        <v>0</v>
      </c>
      <c r="E3194">
        <v>90</v>
      </c>
    </row>
    <row r="3195" spans="1:5" x14ac:dyDescent="0.25">
      <c r="A3195">
        <v>11285969</v>
      </c>
      <c r="B3195">
        <v>437363</v>
      </c>
      <c r="C3195">
        <v>0</v>
      </c>
      <c r="D3195">
        <v>2</v>
      </c>
      <c r="E3195">
        <v>0</v>
      </c>
    </row>
    <row r="3196" spans="1:5" x14ac:dyDescent="0.25">
      <c r="A3196">
        <v>11285969</v>
      </c>
      <c r="B3196">
        <v>990223</v>
      </c>
      <c r="C3196">
        <v>0</v>
      </c>
      <c r="D3196">
        <v>2</v>
      </c>
      <c r="E3196">
        <v>0</v>
      </c>
    </row>
    <row r="3197" spans="1:5" x14ac:dyDescent="0.25">
      <c r="A3197">
        <v>11286144</v>
      </c>
      <c r="B3197">
        <v>463541</v>
      </c>
      <c r="C3197">
        <v>3</v>
      </c>
      <c r="D3197">
        <v>2</v>
      </c>
      <c r="E3197">
        <v>90</v>
      </c>
    </row>
    <row r="3198" spans="1:5" x14ac:dyDescent="0.25">
      <c r="A3198">
        <v>11286144</v>
      </c>
      <c r="B3198">
        <v>1601680</v>
      </c>
      <c r="C3198">
        <v>1</v>
      </c>
      <c r="D3198">
        <v>2</v>
      </c>
      <c r="E3198">
        <v>90</v>
      </c>
    </row>
    <row r="3199" spans="1:5" x14ac:dyDescent="0.25">
      <c r="A3199">
        <v>11286270</v>
      </c>
      <c r="B3199">
        <v>0</v>
      </c>
      <c r="C3199">
        <v>0</v>
      </c>
      <c r="D3199">
        <v>0</v>
      </c>
      <c r="E3199">
        <v>0</v>
      </c>
    </row>
    <row r="3200" spans="1:5" x14ac:dyDescent="0.25">
      <c r="A3200">
        <v>11286270</v>
      </c>
      <c r="B3200">
        <v>120994</v>
      </c>
      <c r="C3200">
        <v>1</v>
      </c>
      <c r="D3200">
        <v>1</v>
      </c>
      <c r="E3200">
        <v>90</v>
      </c>
    </row>
    <row r="3201" spans="1:5" x14ac:dyDescent="0.25">
      <c r="A3201">
        <v>11286386</v>
      </c>
      <c r="B3201">
        <v>0</v>
      </c>
      <c r="C3201">
        <v>1</v>
      </c>
      <c r="D3201">
        <v>0</v>
      </c>
      <c r="E3201">
        <v>90</v>
      </c>
    </row>
    <row r="3202" spans="1:5" x14ac:dyDescent="0.25">
      <c r="A3202">
        <v>11286386</v>
      </c>
      <c r="B3202">
        <v>1333784</v>
      </c>
      <c r="C3202">
        <v>0</v>
      </c>
      <c r="D3202">
        <v>2</v>
      </c>
      <c r="E3202">
        <v>0</v>
      </c>
    </row>
    <row r="3203" spans="1:5" x14ac:dyDescent="0.25">
      <c r="A3203">
        <v>11286398</v>
      </c>
      <c r="B3203">
        <v>793621</v>
      </c>
      <c r="C3203">
        <v>1</v>
      </c>
      <c r="D3203">
        <v>1</v>
      </c>
      <c r="E3203">
        <v>90</v>
      </c>
    </row>
    <row r="3204" spans="1:5" x14ac:dyDescent="0.25">
      <c r="A3204">
        <v>11286398</v>
      </c>
      <c r="B3204">
        <v>948677</v>
      </c>
      <c r="C3204">
        <v>1</v>
      </c>
      <c r="D3204">
        <v>1</v>
      </c>
      <c r="E3204">
        <v>90</v>
      </c>
    </row>
    <row r="3205" spans="1:5" x14ac:dyDescent="0.25">
      <c r="A3205">
        <v>11286771</v>
      </c>
      <c r="B3205">
        <v>939587</v>
      </c>
      <c r="C3205">
        <v>0</v>
      </c>
      <c r="D3205">
        <v>2</v>
      </c>
      <c r="E3205">
        <v>0</v>
      </c>
    </row>
    <row r="3206" spans="1:5" x14ac:dyDescent="0.25">
      <c r="A3206">
        <v>11286771</v>
      </c>
      <c r="B3206">
        <v>1414488</v>
      </c>
      <c r="C3206">
        <v>1</v>
      </c>
      <c r="D3206">
        <v>1</v>
      </c>
      <c r="E3206">
        <v>80</v>
      </c>
    </row>
    <row r="3207" spans="1:5" x14ac:dyDescent="0.25">
      <c r="A3207">
        <v>11286773</v>
      </c>
      <c r="B3207">
        <v>939587</v>
      </c>
      <c r="C3207">
        <v>0</v>
      </c>
      <c r="D3207">
        <v>2</v>
      </c>
      <c r="E3207">
        <v>0</v>
      </c>
    </row>
    <row r="3208" spans="1:5" x14ac:dyDescent="0.25">
      <c r="A3208">
        <v>11286773</v>
      </c>
      <c r="B3208">
        <v>1414488</v>
      </c>
      <c r="C3208">
        <v>1</v>
      </c>
      <c r="D3208">
        <v>1</v>
      </c>
      <c r="E3208">
        <v>80</v>
      </c>
    </row>
    <row r="3209" spans="1:5" x14ac:dyDescent="0.25">
      <c r="A3209">
        <v>11286776</v>
      </c>
      <c r="B3209">
        <v>0</v>
      </c>
      <c r="C3209">
        <v>1</v>
      </c>
      <c r="D3209">
        <v>0</v>
      </c>
      <c r="E3209">
        <v>80</v>
      </c>
    </row>
    <row r="3210" spans="1:5" x14ac:dyDescent="0.25">
      <c r="A3210">
        <v>11286776</v>
      </c>
      <c r="B3210">
        <v>939587</v>
      </c>
      <c r="C3210">
        <v>0</v>
      </c>
      <c r="D3210">
        <v>2</v>
      </c>
      <c r="E3210">
        <v>0</v>
      </c>
    </row>
    <row r="3211" spans="1:5" x14ac:dyDescent="0.25">
      <c r="A3211">
        <v>11286777</v>
      </c>
      <c r="B3211">
        <v>0</v>
      </c>
      <c r="C3211">
        <v>0</v>
      </c>
      <c r="D3211">
        <v>0</v>
      </c>
      <c r="E3211">
        <v>0</v>
      </c>
    </row>
    <row r="3212" spans="1:5" x14ac:dyDescent="0.25">
      <c r="A3212">
        <v>11286777</v>
      </c>
      <c r="B3212">
        <v>1414488</v>
      </c>
      <c r="C3212">
        <v>1</v>
      </c>
      <c r="D3212">
        <v>2</v>
      </c>
      <c r="E3212">
        <v>80</v>
      </c>
    </row>
    <row r="3213" spans="1:5" x14ac:dyDescent="0.25">
      <c r="A3213">
        <v>11286779</v>
      </c>
      <c r="B3213">
        <v>939587</v>
      </c>
      <c r="C3213">
        <v>0</v>
      </c>
      <c r="D3213">
        <v>1</v>
      </c>
      <c r="E3213">
        <v>0</v>
      </c>
    </row>
    <row r="3214" spans="1:5" x14ac:dyDescent="0.25">
      <c r="A3214">
        <v>11286779</v>
      </c>
      <c r="B3214">
        <v>1414488</v>
      </c>
      <c r="C3214">
        <v>1</v>
      </c>
      <c r="D3214">
        <v>2</v>
      </c>
      <c r="E3214">
        <v>80</v>
      </c>
    </row>
    <row r="3215" spans="1:5" x14ac:dyDescent="0.25">
      <c r="A3215">
        <v>11286785</v>
      </c>
      <c r="B3215">
        <v>0</v>
      </c>
      <c r="C3215">
        <v>1</v>
      </c>
      <c r="D3215">
        <v>0</v>
      </c>
      <c r="E3215">
        <v>90</v>
      </c>
    </row>
    <row r="3216" spans="1:5" x14ac:dyDescent="0.25">
      <c r="A3216">
        <v>11286785</v>
      </c>
      <c r="B3216">
        <v>1902767</v>
      </c>
      <c r="C3216">
        <v>1</v>
      </c>
      <c r="D3216">
        <v>2</v>
      </c>
      <c r="E3216">
        <v>25</v>
      </c>
    </row>
    <row r="3217" spans="1:5" x14ac:dyDescent="0.25">
      <c r="A3217">
        <v>11286794</v>
      </c>
      <c r="B3217">
        <v>548740</v>
      </c>
      <c r="C3217">
        <v>1</v>
      </c>
      <c r="D3217">
        <v>1</v>
      </c>
      <c r="E3217">
        <v>90</v>
      </c>
    </row>
    <row r="3218" spans="1:5" x14ac:dyDescent="0.25">
      <c r="A3218">
        <v>11286794</v>
      </c>
      <c r="B3218">
        <v>1902767</v>
      </c>
      <c r="C3218">
        <v>1</v>
      </c>
      <c r="D3218">
        <v>2</v>
      </c>
      <c r="E3218">
        <v>25</v>
      </c>
    </row>
    <row r="3219" spans="1:5" x14ac:dyDescent="0.25">
      <c r="A3219">
        <v>11286981</v>
      </c>
      <c r="B3219">
        <v>121578</v>
      </c>
      <c r="C3219">
        <v>0</v>
      </c>
      <c r="D3219">
        <v>2</v>
      </c>
      <c r="E3219">
        <v>0</v>
      </c>
    </row>
    <row r="3220" spans="1:5" x14ac:dyDescent="0.25">
      <c r="A3220">
        <v>11286981</v>
      </c>
      <c r="B3220">
        <v>1414488</v>
      </c>
      <c r="C3220">
        <v>1</v>
      </c>
      <c r="D3220">
        <v>1</v>
      </c>
      <c r="E3220">
        <v>80</v>
      </c>
    </row>
    <row r="3221" spans="1:5" x14ac:dyDescent="0.25">
      <c r="A3221">
        <v>11286982</v>
      </c>
      <c r="B3221">
        <v>121578</v>
      </c>
      <c r="C3221">
        <v>0</v>
      </c>
      <c r="D3221">
        <v>1</v>
      </c>
      <c r="E3221">
        <v>0</v>
      </c>
    </row>
    <row r="3222" spans="1:5" x14ac:dyDescent="0.25">
      <c r="A3222">
        <v>11286982</v>
      </c>
      <c r="B3222">
        <v>1902767</v>
      </c>
      <c r="C3222">
        <v>1</v>
      </c>
      <c r="D3222">
        <v>4</v>
      </c>
      <c r="E3222">
        <v>25</v>
      </c>
    </row>
    <row r="3223" spans="1:5" x14ac:dyDescent="0.25">
      <c r="A3223">
        <v>11286983</v>
      </c>
      <c r="B3223">
        <v>0</v>
      </c>
      <c r="C3223">
        <v>0</v>
      </c>
      <c r="D3223">
        <v>0</v>
      </c>
      <c r="E3223">
        <v>0</v>
      </c>
    </row>
    <row r="3224" spans="1:5" x14ac:dyDescent="0.25">
      <c r="A3224">
        <v>11286983</v>
      </c>
      <c r="B3224">
        <v>121578</v>
      </c>
      <c r="C3224">
        <v>0</v>
      </c>
      <c r="D3224">
        <v>2</v>
      </c>
      <c r="E3224">
        <v>0</v>
      </c>
    </row>
    <row r="3225" spans="1:5" x14ac:dyDescent="0.25">
      <c r="A3225">
        <v>11286988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>
        <v>11286988</v>
      </c>
      <c r="B3226">
        <v>1583470</v>
      </c>
      <c r="C3226">
        <v>0</v>
      </c>
      <c r="D3226">
        <v>2</v>
      </c>
      <c r="E3226">
        <v>0</v>
      </c>
    </row>
    <row r="3227" spans="1:5" x14ac:dyDescent="0.25">
      <c r="A3227">
        <v>11286990</v>
      </c>
      <c r="B3227">
        <v>121578</v>
      </c>
      <c r="C3227">
        <v>0</v>
      </c>
      <c r="D3227">
        <v>2</v>
      </c>
      <c r="E3227">
        <v>0</v>
      </c>
    </row>
    <row r="3228" spans="1:5" x14ac:dyDescent="0.25">
      <c r="A3228">
        <v>11286990</v>
      </c>
      <c r="B3228">
        <v>2053670</v>
      </c>
      <c r="C3228">
        <v>1</v>
      </c>
      <c r="D3228">
        <v>1</v>
      </c>
      <c r="E3228">
        <v>90</v>
      </c>
    </row>
    <row r="3229" spans="1:5" x14ac:dyDescent="0.25">
      <c r="A3229">
        <v>11286992</v>
      </c>
      <c r="B3229">
        <v>0</v>
      </c>
      <c r="C3229">
        <v>0</v>
      </c>
      <c r="D3229">
        <v>0</v>
      </c>
      <c r="E3229">
        <v>0</v>
      </c>
    </row>
    <row r="3230" spans="1:5" x14ac:dyDescent="0.25">
      <c r="A3230">
        <v>11286992</v>
      </c>
      <c r="B3230">
        <v>463541</v>
      </c>
      <c r="C3230">
        <v>3</v>
      </c>
      <c r="D3230">
        <v>3</v>
      </c>
      <c r="E3230">
        <v>90</v>
      </c>
    </row>
    <row r="3231" spans="1:5" x14ac:dyDescent="0.25">
      <c r="A3231">
        <v>11286993</v>
      </c>
      <c r="B3231">
        <v>0</v>
      </c>
      <c r="C3231">
        <v>0</v>
      </c>
      <c r="D3231">
        <v>0</v>
      </c>
      <c r="E3231">
        <v>0</v>
      </c>
    </row>
    <row r="3232" spans="1:5" x14ac:dyDescent="0.25">
      <c r="A3232">
        <v>11286993</v>
      </c>
      <c r="B3232">
        <v>793621</v>
      </c>
      <c r="C3232">
        <v>1</v>
      </c>
      <c r="D3232">
        <v>2</v>
      </c>
      <c r="E3232">
        <v>90</v>
      </c>
    </row>
    <row r="3233" spans="1:5" x14ac:dyDescent="0.25">
      <c r="A3233">
        <v>11286998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>
        <v>11286998</v>
      </c>
      <c r="B3234">
        <v>1583470</v>
      </c>
      <c r="C3234">
        <v>0</v>
      </c>
      <c r="D3234">
        <v>3</v>
      </c>
      <c r="E3234">
        <v>0</v>
      </c>
    </row>
    <row r="3235" spans="1:5" x14ac:dyDescent="0.25">
      <c r="A3235">
        <v>11287006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>
        <v>11287006</v>
      </c>
      <c r="B3236">
        <v>1583470</v>
      </c>
      <c r="C3236">
        <v>0</v>
      </c>
      <c r="D3236">
        <v>1</v>
      </c>
      <c r="E3236">
        <v>0</v>
      </c>
    </row>
    <row r="3237" spans="1:5" x14ac:dyDescent="0.25">
      <c r="A3237">
        <v>11287008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>
        <v>11287008</v>
      </c>
      <c r="B3238">
        <v>987759</v>
      </c>
      <c r="C3238">
        <v>0</v>
      </c>
      <c r="D3238">
        <v>4</v>
      </c>
      <c r="E3238">
        <v>0</v>
      </c>
    </row>
    <row r="3239" spans="1:5" x14ac:dyDescent="0.25">
      <c r="A3239">
        <v>11287011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11287011</v>
      </c>
      <c r="B3240">
        <v>1583470</v>
      </c>
      <c r="C3240">
        <v>0</v>
      </c>
      <c r="D3240">
        <v>3</v>
      </c>
      <c r="E3240">
        <v>0</v>
      </c>
    </row>
    <row r="3241" spans="1:5" x14ac:dyDescent="0.25">
      <c r="A3241">
        <v>11287013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11287013</v>
      </c>
      <c r="B3242">
        <v>987759</v>
      </c>
      <c r="C3242">
        <v>0</v>
      </c>
      <c r="D3242">
        <v>2</v>
      </c>
      <c r="E3242">
        <v>0</v>
      </c>
    </row>
    <row r="3243" spans="1:5" x14ac:dyDescent="0.25">
      <c r="A3243">
        <v>11287015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11287015</v>
      </c>
      <c r="B3244">
        <v>987759</v>
      </c>
      <c r="C3244">
        <v>0</v>
      </c>
      <c r="D3244">
        <v>4</v>
      </c>
      <c r="E3244">
        <v>0</v>
      </c>
    </row>
    <row r="3245" spans="1:5" x14ac:dyDescent="0.25">
      <c r="A3245">
        <v>11287017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11287017</v>
      </c>
      <c r="B3246">
        <v>987759</v>
      </c>
      <c r="C3246">
        <v>0</v>
      </c>
      <c r="D3246">
        <v>2</v>
      </c>
      <c r="E3246">
        <v>0</v>
      </c>
    </row>
    <row r="3247" spans="1:5" x14ac:dyDescent="0.25">
      <c r="A3247">
        <v>11287018</v>
      </c>
      <c r="B3247">
        <v>987759</v>
      </c>
      <c r="C3247">
        <v>0</v>
      </c>
      <c r="D3247">
        <v>2</v>
      </c>
      <c r="E3247">
        <v>0</v>
      </c>
    </row>
    <row r="3248" spans="1:5" x14ac:dyDescent="0.25">
      <c r="A3248">
        <v>11287018</v>
      </c>
      <c r="B3248">
        <v>1902767</v>
      </c>
      <c r="C3248">
        <v>1</v>
      </c>
      <c r="D3248">
        <v>1</v>
      </c>
      <c r="E3248">
        <v>25</v>
      </c>
    </row>
    <row r="3249" spans="1:5" x14ac:dyDescent="0.25">
      <c r="A3249">
        <v>11287022</v>
      </c>
      <c r="B3249">
        <v>987759</v>
      </c>
      <c r="C3249">
        <v>0</v>
      </c>
      <c r="D3249">
        <v>1</v>
      </c>
      <c r="E3249">
        <v>0</v>
      </c>
    </row>
    <row r="3250" spans="1:5" x14ac:dyDescent="0.25">
      <c r="A3250">
        <v>11287022</v>
      </c>
      <c r="B3250">
        <v>1414488</v>
      </c>
      <c r="C3250">
        <v>1</v>
      </c>
      <c r="D3250">
        <v>1</v>
      </c>
      <c r="E3250">
        <v>80</v>
      </c>
    </row>
    <row r="3251" spans="1:5" x14ac:dyDescent="0.25">
      <c r="A3251">
        <v>11287053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>
        <v>11287063</v>
      </c>
      <c r="B3252">
        <v>121578</v>
      </c>
      <c r="C3252">
        <v>0</v>
      </c>
      <c r="D3252">
        <v>2</v>
      </c>
      <c r="E3252">
        <v>0</v>
      </c>
    </row>
    <row r="3253" spans="1:5" x14ac:dyDescent="0.25">
      <c r="A3253">
        <v>11287063</v>
      </c>
      <c r="B3253">
        <v>948677</v>
      </c>
      <c r="C3253">
        <v>1</v>
      </c>
      <c r="D3253">
        <v>1</v>
      </c>
      <c r="E3253">
        <v>90</v>
      </c>
    </row>
    <row r="3254" spans="1:5" x14ac:dyDescent="0.25">
      <c r="A3254">
        <v>11287070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11287070</v>
      </c>
      <c r="B3255">
        <v>1333784</v>
      </c>
      <c r="C3255">
        <v>0</v>
      </c>
      <c r="D3255">
        <v>3</v>
      </c>
      <c r="E3255">
        <v>0</v>
      </c>
    </row>
    <row r="3256" spans="1:5" x14ac:dyDescent="0.25">
      <c r="A3256">
        <v>11287120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>
        <v>11287120</v>
      </c>
      <c r="B3257">
        <v>987759</v>
      </c>
      <c r="C3257">
        <v>0</v>
      </c>
      <c r="D3257">
        <v>1</v>
      </c>
      <c r="E3257">
        <v>0</v>
      </c>
    </row>
    <row r="3258" spans="1:5" x14ac:dyDescent="0.25">
      <c r="A3258">
        <v>11287708</v>
      </c>
      <c r="B3258">
        <v>0</v>
      </c>
      <c r="C3258">
        <v>0</v>
      </c>
      <c r="D3258">
        <v>0</v>
      </c>
      <c r="E3258">
        <v>0</v>
      </c>
    </row>
    <row r="3259" spans="1:5" x14ac:dyDescent="0.25">
      <c r="A3259">
        <v>11287708</v>
      </c>
      <c r="B3259">
        <v>624394</v>
      </c>
      <c r="C3259">
        <v>0</v>
      </c>
      <c r="D3259">
        <v>2</v>
      </c>
      <c r="E3259">
        <v>0</v>
      </c>
    </row>
    <row r="3260" spans="1:5" x14ac:dyDescent="0.25">
      <c r="A3260">
        <v>11287846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>
        <v>11287846</v>
      </c>
      <c r="B3261">
        <v>0</v>
      </c>
      <c r="C3261">
        <v>1</v>
      </c>
      <c r="D3261">
        <v>0</v>
      </c>
      <c r="E3261">
        <v>90</v>
      </c>
    </row>
    <row r="3262" spans="1:5" x14ac:dyDescent="0.25">
      <c r="A3262">
        <v>11287890</v>
      </c>
      <c r="B3262">
        <v>0</v>
      </c>
      <c r="C3262">
        <v>1</v>
      </c>
      <c r="D3262">
        <v>0</v>
      </c>
      <c r="E3262">
        <v>80</v>
      </c>
    </row>
    <row r="3263" spans="1:5" x14ac:dyDescent="0.25">
      <c r="A3263">
        <v>11287890</v>
      </c>
      <c r="B3263">
        <v>987759</v>
      </c>
      <c r="C3263">
        <v>0</v>
      </c>
      <c r="D3263">
        <v>1</v>
      </c>
      <c r="E3263">
        <v>0</v>
      </c>
    </row>
    <row r="3264" spans="1:5" x14ac:dyDescent="0.25">
      <c r="A3264">
        <v>11287892</v>
      </c>
      <c r="B3264">
        <v>987759</v>
      </c>
      <c r="C3264">
        <v>0</v>
      </c>
      <c r="D3264">
        <v>1</v>
      </c>
      <c r="E3264">
        <v>0</v>
      </c>
    </row>
    <row r="3265" spans="1:5" x14ac:dyDescent="0.25">
      <c r="A3265">
        <v>11287892</v>
      </c>
      <c r="B3265">
        <v>1902767</v>
      </c>
      <c r="C3265">
        <v>1</v>
      </c>
      <c r="D3265">
        <v>3</v>
      </c>
      <c r="E3265">
        <v>25</v>
      </c>
    </row>
    <row r="3266" spans="1:5" x14ac:dyDescent="0.25">
      <c r="A3266">
        <v>11287893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11287893</v>
      </c>
      <c r="B3267">
        <v>987759</v>
      </c>
      <c r="C3267">
        <v>0</v>
      </c>
      <c r="D3267">
        <v>2</v>
      </c>
      <c r="E3267">
        <v>0</v>
      </c>
    </row>
    <row r="3268" spans="1:5" x14ac:dyDescent="0.25">
      <c r="A3268">
        <v>11287908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11287908</v>
      </c>
      <c r="B3269">
        <v>1333784</v>
      </c>
      <c r="C3269">
        <v>0</v>
      </c>
      <c r="D3269">
        <v>2</v>
      </c>
      <c r="E3269">
        <v>0</v>
      </c>
    </row>
    <row r="3270" spans="1:5" x14ac:dyDescent="0.25">
      <c r="A3270">
        <v>11287909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11287909</v>
      </c>
      <c r="B3271">
        <v>948677</v>
      </c>
      <c r="C3271">
        <v>1</v>
      </c>
      <c r="D3271">
        <v>2</v>
      </c>
      <c r="E3271">
        <v>90</v>
      </c>
    </row>
    <row r="3272" spans="1:5" x14ac:dyDescent="0.25">
      <c r="A3272">
        <v>11287996</v>
      </c>
      <c r="B3272">
        <v>0</v>
      </c>
      <c r="C3272">
        <v>0</v>
      </c>
      <c r="D3272">
        <v>0</v>
      </c>
      <c r="E3272">
        <v>0</v>
      </c>
    </row>
    <row r="3273" spans="1:5" x14ac:dyDescent="0.25">
      <c r="A3273">
        <v>11287996</v>
      </c>
      <c r="B3273">
        <v>1902767</v>
      </c>
      <c r="C3273">
        <v>1</v>
      </c>
      <c r="D3273">
        <v>2</v>
      </c>
      <c r="E3273">
        <v>25</v>
      </c>
    </row>
    <row r="3274" spans="1:5" x14ac:dyDescent="0.25">
      <c r="A3274">
        <v>11288017</v>
      </c>
      <c r="B3274">
        <v>0</v>
      </c>
      <c r="C3274">
        <v>0</v>
      </c>
      <c r="D3274">
        <v>0</v>
      </c>
      <c r="E3274">
        <v>0</v>
      </c>
    </row>
    <row r="3275" spans="1:5" x14ac:dyDescent="0.25">
      <c r="A3275">
        <v>11288017</v>
      </c>
      <c r="B3275">
        <v>121578</v>
      </c>
      <c r="C3275">
        <v>0</v>
      </c>
      <c r="D3275">
        <v>1</v>
      </c>
      <c r="E3275">
        <v>0</v>
      </c>
    </row>
    <row r="3276" spans="1:5" x14ac:dyDescent="0.25">
      <c r="A3276">
        <v>11288019</v>
      </c>
      <c r="B3276">
        <v>0</v>
      </c>
      <c r="C3276">
        <v>0</v>
      </c>
      <c r="D3276">
        <v>0</v>
      </c>
      <c r="E3276">
        <v>0</v>
      </c>
    </row>
    <row r="3277" spans="1:5" x14ac:dyDescent="0.25">
      <c r="A3277">
        <v>11288019</v>
      </c>
      <c r="B3277">
        <v>121578</v>
      </c>
      <c r="C3277">
        <v>0</v>
      </c>
      <c r="D3277">
        <v>5</v>
      </c>
      <c r="E3277">
        <v>0</v>
      </c>
    </row>
    <row r="3278" spans="1:5" x14ac:dyDescent="0.25">
      <c r="A3278">
        <v>11288021</v>
      </c>
      <c r="B3278">
        <v>0</v>
      </c>
      <c r="C3278">
        <v>1</v>
      </c>
      <c r="D3278">
        <v>0</v>
      </c>
      <c r="E3278">
        <v>90</v>
      </c>
    </row>
    <row r="3279" spans="1:5" x14ac:dyDescent="0.25">
      <c r="A3279">
        <v>11288021</v>
      </c>
      <c r="B3279">
        <v>121578</v>
      </c>
      <c r="C3279">
        <v>0</v>
      </c>
      <c r="D3279">
        <v>2</v>
      </c>
      <c r="E3279">
        <v>0</v>
      </c>
    </row>
    <row r="3280" spans="1:5" x14ac:dyDescent="0.25">
      <c r="A3280">
        <v>11288029</v>
      </c>
      <c r="B3280">
        <v>0</v>
      </c>
      <c r="C3280">
        <v>0</v>
      </c>
      <c r="D3280">
        <v>0</v>
      </c>
      <c r="E3280">
        <v>0</v>
      </c>
    </row>
    <row r="3281" spans="1:5" x14ac:dyDescent="0.25">
      <c r="A3281">
        <v>11288029</v>
      </c>
      <c r="B3281">
        <v>773984</v>
      </c>
      <c r="C3281">
        <v>0</v>
      </c>
      <c r="D3281">
        <v>1</v>
      </c>
      <c r="E3281">
        <v>0</v>
      </c>
    </row>
    <row r="3282" spans="1:5" x14ac:dyDescent="0.25">
      <c r="A3282">
        <v>11288033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>
        <v>11288033</v>
      </c>
      <c r="B3283">
        <v>2053402</v>
      </c>
      <c r="C3283">
        <v>0</v>
      </c>
      <c r="D3283">
        <v>1</v>
      </c>
      <c r="E3283">
        <v>0</v>
      </c>
    </row>
    <row r="3284" spans="1:5" x14ac:dyDescent="0.25">
      <c r="A3284">
        <v>11288040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>
        <v>11288040</v>
      </c>
      <c r="B3285">
        <v>2055666</v>
      </c>
      <c r="C3285">
        <v>0</v>
      </c>
      <c r="D3285">
        <v>2</v>
      </c>
      <c r="E3285">
        <v>0</v>
      </c>
    </row>
    <row r="3286" spans="1:5" x14ac:dyDescent="0.25">
      <c r="A3286">
        <v>11288052</v>
      </c>
      <c r="B3286">
        <v>0</v>
      </c>
      <c r="C3286">
        <v>0</v>
      </c>
      <c r="D3286">
        <v>0</v>
      </c>
      <c r="E3286">
        <v>0</v>
      </c>
    </row>
    <row r="3287" spans="1:5" x14ac:dyDescent="0.25">
      <c r="A3287">
        <v>11288052</v>
      </c>
      <c r="B3287">
        <v>793621</v>
      </c>
      <c r="C3287">
        <v>1</v>
      </c>
      <c r="D3287">
        <v>2</v>
      </c>
      <c r="E3287">
        <v>90</v>
      </c>
    </row>
    <row r="3288" spans="1:5" x14ac:dyDescent="0.25">
      <c r="A3288">
        <v>11288053</v>
      </c>
      <c r="B3288">
        <v>0</v>
      </c>
      <c r="C3288">
        <v>1</v>
      </c>
      <c r="D3288">
        <v>0</v>
      </c>
      <c r="E3288">
        <v>90</v>
      </c>
    </row>
    <row r="3289" spans="1:5" x14ac:dyDescent="0.25">
      <c r="A3289">
        <v>11288053</v>
      </c>
      <c r="B3289">
        <v>908345</v>
      </c>
      <c r="C3289">
        <v>0</v>
      </c>
      <c r="D3289">
        <v>4</v>
      </c>
      <c r="E3289">
        <v>0</v>
      </c>
    </row>
    <row r="3290" spans="1:5" x14ac:dyDescent="0.25">
      <c r="A3290">
        <v>11288134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11288134</v>
      </c>
      <c r="B3291">
        <v>1902767</v>
      </c>
      <c r="C3291">
        <v>1</v>
      </c>
      <c r="D3291">
        <v>2</v>
      </c>
      <c r="E3291">
        <v>25</v>
      </c>
    </row>
    <row r="3292" spans="1:5" x14ac:dyDescent="0.25">
      <c r="A3292">
        <v>11288202</v>
      </c>
      <c r="B3292">
        <v>0</v>
      </c>
      <c r="C3292">
        <v>1</v>
      </c>
      <c r="D3292">
        <v>0</v>
      </c>
      <c r="E3292">
        <v>90</v>
      </c>
    </row>
    <row r="3293" spans="1:5" x14ac:dyDescent="0.25">
      <c r="A3293">
        <v>11288202</v>
      </c>
      <c r="B3293">
        <v>1902767</v>
      </c>
      <c r="C3293">
        <v>1</v>
      </c>
      <c r="D3293">
        <v>3</v>
      </c>
      <c r="E3293">
        <v>25</v>
      </c>
    </row>
    <row r="3294" spans="1:5" x14ac:dyDescent="0.25">
      <c r="A3294">
        <v>11288274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>
        <v>11288274</v>
      </c>
      <c r="B3295">
        <v>1414488</v>
      </c>
      <c r="C3295">
        <v>1</v>
      </c>
      <c r="D3295">
        <v>3</v>
      </c>
      <c r="E3295">
        <v>80</v>
      </c>
    </row>
    <row r="3296" spans="1:5" x14ac:dyDescent="0.25">
      <c r="A3296">
        <v>11288276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>
        <v>11288276</v>
      </c>
      <c r="B3297">
        <v>1414488</v>
      </c>
      <c r="C3297">
        <v>1</v>
      </c>
      <c r="D3297">
        <v>3</v>
      </c>
      <c r="E3297">
        <v>80</v>
      </c>
    </row>
    <row r="3298" spans="1:5" x14ac:dyDescent="0.25">
      <c r="A3298">
        <v>11288280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>
        <v>11288280</v>
      </c>
      <c r="B3299">
        <v>0</v>
      </c>
      <c r="C3299">
        <v>1</v>
      </c>
      <c r="D3299">
        <v>0</v>
      </c>
      <c r="E3299">
        <v>80</v>
      </c>
    </row>
    <row r="3300" spans="1:5" x14ac:dyDescent="0.25">
      <c r="A3300">
        <v>11288281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>
        <v>11288281</v>
      </c>
      <c r="B3301">
        <v>1902767</v>
      </c>
      <c r="C3301">
        <v>1</v>
      </c>
      <c r="D3301">
        <v>2</v>
      </c>
      <c r="E3301">
        <v>25</v>
      </c>
    </row>
    <row r="3302" spans="1:5" x14ac:dyDescent="0.25">
      <c r="A3302">
        <v>11288282</v>
      </c>
      <c r="B3302">
        <v>0</v>
      </c>
      <c r="C3302">
        <v>0</v>
      </c>
      <c r="D3302">
        <v>0</v>
      </c>
      <c r="E3302">
        <v>0</v>
      </c>
    </row>
    <row r="3303" spans="1:5" x14ac:dyDescent="0.25">
      <c r="A3303">
        <v>11288282</v>
      </c>
      <c r="B3303">
        <v>1902767</v>
      </c>
      <c r="C3303">
        <v>1</v>
      </c>
      <c r="D3303">
        <v>2</v>
      </c>
      <c r="E3303">
        <v>25</v>
      </c>
    </row>
    <row r="3304" spans="1:5" x14ac:dyDescent="0.25">
      <c r="A3304">
        <v>11288283</v>
      </c>
      <c r="B3304">
        <v>0</v>
      </c>
      <c r="C3304">
        <v>0</v>
      </c>
      <c r="D3304">
        <v>0</v>
      </c>
      <c r="E3304">
        <v>0</v>
      </c>
    </row>
    <row r="3305" spans="1:5" x14ac:dyDescent="0.25">
      <c r="A3305">
        <v>11288283</v>
      </c>
      <c r="B3305">
        <v>1902767</v>
      </c>
      <c r="C3305">
        <v>1</v>
      </c>
      <c r="D3305">
        <v>3</v>
      </c>
      <c r="E3305">
        <v>25</v>
      </c>
    </row>
    <row r="3306" spans="1:5" x14ac:dyDescent="0.25">
      <c r="A3306">
        <v>11288307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>
        <v>11288307</v>
      </c>
      <c r="B3307">
        <v>1414488</v>
      </c>
      <c r="C3307">
        <v>1</v>
      </c>
      <c r="D3307">
        <v>5</v>
      </c>
      <c r="E3307">
        <v>80</v>
      </c>
    </row>
    <row r="3308" spans="1:5" x14ac:dyDescent="0.25">
      <c r="A3308">
        <v>11288309</v>
      </c>
      <c r="B3308">
        <v>0</v>
      </c>
      <c r="C3308">
        <v>0</v>
      </c>
      <c r="D3308">
        <v>0</v>
      </c>
      <c r="E3308">
        <v>0</v>
      </c>
    </row>
    <row r="3309" spans="1:5" x14ac:dyDescent="0.25">
      <c r="A3309">
        <v>11288309</v>
      </c>
      <c r="B3309">
        <v>0</v>
      </c>
      <c r="C3309">
        <v>1</v>
      </c>
      <c r="D3309">
        <v>0</v>
      </c>
      <c r="E3309">
        <v>80</v>
      </c>
    </row>
    <row r="3310" spans="1:5" x14ac:dyDescent="0.25">
      <c r="A3310">
        <v>11288380</v>
      </c>
      <c r="B3310">
        <v>1902440</v>
      </c>
      <c r="C3310">
        <v>1</v>
      </c>
      <c r="D3310">
        <v>1</v>
      </c>
      <c r="E3310">
        <v>90</v>
      </c>
    </row>
    <row r="3311" spans="1:5" x14ac:dyDescent="0.25">
      <c r="A3311">
        <v>11288380</v>
      </c>
      <c r="B3311">
        <v>1908208</v>
      </c>
      <c r="C3311">
        <v>0</v>
      </c>
      <c r="D3311">
        <v>4</v>
      </c>
      <c r="E3311">
        <v>0</v>
      </c>
    </row>
    <row r="3312" spans="1:5" x14ac:dyDescent="0.25">
      <c r="A3312">
        <v>11288566</v>
      </c>
      <c r="B3312">
        <v>0</v>
      </c>
      <c r="C3312">
        <v>0</v>
      </c>
      <c r="D3312">
        <v>0</v>
      </c>
      <c r="E3312">
        <v>0</v>
      </c>
    </row>
    <row r="3313" spans="1:5" x14ac:dyDescent="0.25">
      <c r="A3313">
        <v>11288566</v>
      </c>
      <c r="B3313">
        <v>1414488</v>
      </c>
      <c r="C3313">
        <v>1</v>
      </c>
      <c r="D3313">
        <v>1</v>
      </c>
      <c r="E3313">
        <v>90</v>
      </c>
    </row>
    <row r="3314" spans="1:5" x14ac:dyDescent="0.25">
      <c r="A3314">
        <v>11288567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>
        <v>11288567</v>
      </c>
      <c r="B3315">
        <v>1414488</v>
      </c>
      <c r="C3315">
        <v>1</v>
      </c>
      <c r="D3315">
        <v>2</v>
      </c>
      <c r="E3315">
        <v>80</v>
      </c>
    </row>
    <row r="3316" spans="1:5" x14ac:dyDescent="0.25">
      <c r="A3316">
        <v>11288568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>
        <v>11288568</v>
      </c>
      <c r="B3317">
        <v>1414488</v>
      </c>
      <c r="C3317">
        <v>1</v>
      </c>
      <c r="D3317">
        <v>2</v>
      </c>
      <c r="E3317">
        <v>80</v>
      </c>
    </row>
    <row r="3318" spans="1:5" x14ac:dyDescent="0.25">
      <c r="A3318">
        <v>11288590</v>
      </c>
      <c r="B3318">
        <v>0</v>
      </c>
      <c r="C3318">
        <v>0</v>
      </c>
      <c r="D3318">
        <v>0</v>
      </c>
      <c r="E3318">
        <v>0</v>
      </c>
    </row>
    <row r="3319" spans="1:5" x14ac:dyDescent="0.25">
      <c r="A3319">
        <v>11288590</v>
      </c>
      <c r="B3319">
        <v>314902</v>
      </c>
      <c r="C3319">
        <v>2</v>
      </c>
      <c r="D3319">
        <v>5</v>
      </c>
      <c r="E3319">
        <v>90</v>
      </c>
    </row>
    <row r="3320" spans="1:5" x14ac:dyDescent="0.25">
      <c r="A3320">
        <v>11288592</v>
      </c>
      <c r="B3320">
        <v>0</v>
      </c>
      <c r="C3320">
        <v>0</v>
      </c>
      <c r="D3320">
        <v>0</v>
      </c>
      <c r="E3320">
        <v>0</v>
      </c>
    </row>
    <row r="3321" spans="1:5" x14ac:dyDescent="0.25">
      <c r="A3321">
        <v>11288592</v>
      </c>
      <c r="B3321">
        <v>121578</v>
      </c>
      <c r="C3321">
        <v>0</v>
      </c>
      <c r="D3321">
        <v>3</v>
      </c>
      <c r="E3321">
        <v>0</v>
      </c>
    </row>
    <row r="3322" spans="1:5" x14ac:dyDescent="0.25">
      <c r="A3322">
        <v>11288722</v>
      </c>
      <c r="B3322">
        <v>987759</v>
      </c>
      <c r="C3322">
        <v>0</v>
      </c>
      <c r="D3322">
        <v>1</v>
      </c>
      <c r="E3322">
        <v>0</v>
      </c>
    </row>
    <row r="3323" spans="1:5" x14ac:dyDescent="0.25">
      <c r="A3323">
        <v>11288722</v>
      </c>
      <c r="B3323">
        <v>1165251</v>
      </c>
      <c r="C3323">
        <v>0</v>
      </c>
      <c r="D3323">
        <v>1</v>
      </c>
      <c r="E3323">
        <v>0</v>
      </c>
    </row>
    <row r="3324" spans="1:5" x14ac:dyDescent="0.25">
      <c r="A3324">
        <v>11288740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>
        <v>11288740</v>
      </c>
      <c r="B3325">
        <v>987759</v>
      </c>
      <c r="C3325">
        <v>0</v>
      </c>
      <c r="D3325">
        <v>2</v>
      </c>
      <c r="E3325">
        <v>0</v>
      </c>
    </row>
    <row r="3326" spans="1:5" x14ac:dyDescent="0.25">
      <c r="A3326">
        <v>11288849</v>
      </c>
      <c r="B3326">
        <v>0</v>
      </c>
      <c r="C3326">
        <v>1</v>
      </c>
      <c r="D3326">
        <v>0</v>
      </c>
      <c r="E3326">
        <v>90</v>
      </c>
    </row>
    <row r="3327" spans="1:5" x14ac:dyDescent="0.25">
      <c r="A3327">
        <v>11288849</v>
      </c>
      <c r="B3327">
        <v>121578</v>
      </c>
      <c r="C3327">
        <v>0</v>
      </c>
      <c r="D3327">
        <v>2</v>
      </c>
      <c r="E3327">
        <v>0</v>
      </c>
    </row>
    <row r="3328" spans="1:5" x14ac:dyDescent="0.25">
      <c r="A3328">
        <v>11288850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>
        <v>11288850</v>
      </c>
      <c r="B3329">
        <v>71272</v>
      </c>
      <c r="C3329">
        <v>0</v>
      </c>
      <c r="D3329">
        <v>2</v>
      </c>
      <c r="E3329">
        <v>0</v>
      </c>
    </row>
    <row r="3330" spans="1:5" x14ac:dyDescent="0.25">
      <c r="A3330">
        <v>11288856</v>
      </c>
      <c r="B3330">
        <v>121578</v>
      </c>
      <c r="C3330">
        <v>0</v>
      </c>
      <c r="D3330">
        <v>1</v>
      </c>
      <c r="E3330">
        <v>0</v>
      </c>
    </row>
    <row r="3331" spans="1:5" x14ac:dyDescent="0.25">
      <c r="A3331">
        <v>11288856</v>
      </c>
      <c r="B3331">
        <v>990223</v>
      </c>
      <c r="C3331">
        <v>0</v>
      </c>
      <c r="D3331">
        <v>2</v>
      </c>
      <c r="E3331">
        <v>0</v>
      </c>
    </row>
    <row r="3332" spans="1:5" x14ac:dyDescent="0.25">
      <c r="A3332">
        <v>11288862</v>
      </c>
      <c r="B3332">
        <v>0</v>
      </c>
      <c r="C3332">
        <v>0</v>
      </c>
      <c r="D3332">
        <v>0</v>
      </c>
      <c r="E3332">
        <v>0</v>
      </c>
    </row>
    <row r="3333" spans="1:5" x14ac:dyDescent="0.25">
      <c r="A3333">
        <v>11288862</v>
      </c>
      <c r="B3333">
        <v>990223</v>
      </c>
      <c r="C3333">
        <v>0</v>
      </c>
      <c r="D3333">
        <v>1</v>
      </c>
      <c r="E3333">
        <v>0</v>
      </c>
    </row>
    <row r="3334" spans="1:5" x14ac:dyDescent="0.25">
      <c r="A3334">
        <v>11288866</v>
      </c>
      <c r="B3334">
        <v>121578</v>
      </c>
      <c r="C3334">
        <v>0</v>
      </c>
      <c r="D3334">
        <v>2</v>
      </c>
      <c r="E3334">
        <v>0</v>
      </c>
    </row>
    <row r="3335" spans="1:5" x14ac:dyDescent="0.25">
      <c r="A3335">
        <v>11288866</v>
      </c>
      <c r="B3335">
        <v>1583470</v>
      </c>
      <c r="C3335">
        <v>0</v>
      </c>
      <c r="D3335">
        <v>2</v>
      </c>
      <c r="E3335">
        <v>0</v>
      </c>
    </row>
    <row r="3336" spans="1:5" x14ac:dyDescent="0.25">
      <c r="A3336">
        <v>11288867</v>
      </c>
      <c r="B3336">
        <v>0</v>
      </c>
      <c r="C3336">
        <v>0</v>
      </c>
      <c r="D3336">
        <v>0</v>
      </c>
      <c r="E3336">
        <v>0</v>
      </c>
    </row>
    <row r="3337" spans="1:5" x14ac:dyDescent="0.25">
      <c r="A3337">
        <v>11288867</v>
      </c>
      <c r="B3337">
        <v>990223</v>
      </c>
      <c r="C3337">
        <v>0</v>
      </c>
      <c r="D3337">
        <v>1</v>
      </c>
      <c r="E3337">
        <v>0</v>
      </c>
    </row>
    <row r="3338" spans="1:5" x14ac:dyDescent="0.25">
      <c r="A3338">
        <v>11288873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>
        <v>11288873</v>
      </c>
      <c r="B3339">
        <v>987759</v>
      </c>
      <c r="C3339">
        <v>0</v>
      </c>
      <c r="D3339">
        <v>1</v>
      </c>
      <c r="E3339">
        <v>0</v>
      </c>
    </row>
    <row r="3340" spans="1:5" x14ac:dyDescent="0.25">
      <c r="A3340">
        <v>11288875</v>
      </c>
      <c r="B3340">
        <v>987759</v>
      </c>
      <c r="C3340">
        <v>0</v>
      </c>
      <c r="D3340">
        <v>1</v>
      </c>
      <c r="E3340">
        <v>0</v>
      </c>
    </row>
    <row r="3341" spans="1:5" x14ac:dyDescent="0.25">
      <c r="A3341">
        <v>11288875</v>
      </c>
      <c r="B3341">
        <v>990223</v>
      </c>
      <c r="C3341">
        <v>0</v>
      </c>
      <c r="D3341">
        <v>1</v>
      </c>
      <c r="E3341">
        <v>0</v>
      </c>
    </row>
    <row r="3342" spans="1:5" x14ac:dyDescent="0.25">
      <c r="A3342">
        <v>11288877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>
        <v>11288877</v>
      </c>
      <c r="B3343">
        <v>490468</v>
      </c>
      <c r="C3343">
        <v>0</v>
      </c>
      <c r="D3343">
        <v>1</v>
      </c>
      <c r="E3343">
        <v>0</v>
      </c>
    </row>
    <row r="3344" spans="1:5" x14ac:dyDescent="0.25">
      <c r="A3344">
        <v>11288878</v>
      </c>
      <c r="B3344">
        <v>0</v>
      </c>
      <c r="C3344">
        <v>0</v>
      </c>
      <c r="D3344">
        <v>0</v>
      </c>
      <c r="E3344">
        <v>0</v>
      </c>
    </row>
    <row r="3345" spans="1:5" x14ac:dyDescent="0.25">
      <c r="A3345">
        <v>11288878</v>
      </c>
      <c r="B3345">
        <v>228845</v>
      </c>
      <c r="C3345">
        <v>3</v>
      </c>
      <c r="D3345">
        <v>3</v>
      </c>
      <c r="E3345">
        <v>90</v>
      </c>
    </row>
    <row r="3346" spans="1:5" x14ac:dyDescent="0.25">
      <c r="A3346">
        <v>11288880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>
        <v>11288880</v>
      </c>
      <c r="B3347">
        <v>2053402</v>
      </c>
      <c r="C3347">
        <v>0</v>
      </c>
      <c r="D3347">
        <v>2</v>
      </c>
      <c r="E3347">
        <v>0</v>
      </c>
    </row>
    <row r="3348" spans="1:5" x14ac:dyDescent="0.25">
      <c r="A3348">
        <v>11288883</v>
      </c>
      <c r="B3348">
        <v>121578</v>
      </c>
      <c r="C3348">
        <v>0</v>
      </c>
      <c r="D3348">
        <v>2</v>
      </c>
      <c r="E3348">
        <v>0</v>
      </c>
    </row>
    <row r="3349" spans="1:5" x14ac:dyDescent="0.25">
      <c r="A3349">
        <v>11288883</v>
      </c>
      <c r="B3349">
        <v>1601680</v>
      </c>
      <c r="C3349">
        <v>1</v>
      </c>
      <c r="D3349">
        <v>1</v>
      </c>
      <c r="E3349">
        <v>90</v>
      </c>
    </row>
    <row r="3350" spans="1:5" x14ac:dyDescent="0.25">
      <c r="A3350">
        <v>11288887</v>
      </c>
      <c r="B3350">
        <v>490468</v>
      </c>
      <c r="C3350">
        <v>0</v>
      </c>
      <c r="D3350">
        <v>2</v>
      </c>
      <c r="E3350">
        <v>0</v>
      </c>
    </row>
    <row r="3351" spans="1:5" x14ac:dyDescent="0.25">
      <c r="A3351">
        <v>11288887</v>
      </c>
      <c r="B3351">
        <v>987759</v>
      </c>
      <c r="C3351">
        <v>0</v>
      </c>
      <c r="D3351">
        <v>1</v>
      </c>
      <c r="E3351">
        <v>0</v>
      </c>
    </row>
    <row r="3352" spans="1:5" x14ac:dyDescent="0.25">
      <c r="A3352">
        <v>11288902</v>
      </c>
      <c r="B3352">
        <v>120994</v>
      </c>
      <c r="C3352">
        <v>1</v>
      </c>
      <c r="D3352">
        <v>2</v>
      </c>
      <c r="E3352">
        <v>90</v>
      </c>
    </row>
    <row r="3353" spans="1:5" x14ac:dyDescent="0.25">
      <c r="A3353">
        <v>11288902</v>
      </c>
      <c r="B3353">
        <v>2053402</v>
      </c>
      <c r="C3353">
        <v>0</v>
      </c>
      <c r="D3353">
        <v>1</v>
      </c>
      <c r="E3353">
        <v>0</v>
      </c>
    </row>
    <row r="3354" spans="1:5" x14ac:dyDescent="0.25">
      <c r="A3354">
        <v>11288903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>
        <v>11288903</v>
      </c>
      <c r="B3355">
        <v>71272</v>
      </c>
      <c r="C3355">
        <v>0</v>
      </c>
      <c r="D3355">
        <v>1</v>
      </c>
      <c r="E3355">
        <v>0</v>
      </c>
    </row>
    <row r="3356" spans="1:5" x14ac:dyDescent="0.25">
      <c r="A3356">
        <v>11289013</v>
      </c>
      <c r="B3356">
        <v>0</v>
      </c>
      <c r="C3356">
        <v>0</v>
      </c>
      <c r="D3356">
        <v>0</v>
      </c>
      <c r="E3356">
        <v>0</v>
      </c>
    </row>
    <row r="3357" spans="1:5" x14ac:dyDescent="0.25">
      <c r="A3357">
        <v>11289013</v>
      </c>
      <c r="B3357">
        <v>438811</v>
      </c>
      <c r="C3357">
        <v>0</v>
      </c>
      <c r="D3357">
        <v>1</v>
      </c>
      <c r="E3357">
        <v>0</v>
      </c>
    </row>
    <row r="3358" spans="1:5" x14ac:dyDescent="0.25">
      <c r="A3358">
        <v>11289348</v>
      </c>
      <c r="B3358">
        <v>314902</v>
      </c>
      <c r="C3358">
        <v>2</v>
      </c>
      <c r="D3358">
        <v>1</v>
      </c>
      <c r="E3358">
        <v>90</v>
      </c>
    </row>
    <row r="3359" spans="1:5" x14ac:dyDescent="0.25">
      <c r="A3359">
        <v>11289348</v>
      </c>
      <c r="B3359">
        <v>463541</v>
      </c>
      <c r="C3359">
        <v>3</v>
      </c>
      <c r="D3359">
        <v>4</v>
      </c>
      <c r="E3359">
        <v>90</v>
      </c>
    </row>
    <row r="3360" spans="1:5" x14ac:dyDescent="0.25">
      <c r="A3360">
        <v>11289358</v>
      </c>
      <c r="B3360">
        <v>0</v>
      </c>
      <c r="C3360">
        <v>1</v>
      </c>
      <c r="D3360">
        <v>0</v>
      </c>
      <c r="E3360">
        <v>90</v>
      </c>
    </row>
    <row r="3361" spans="1:5" x14ac:dyDescent="0.25">
      <c r="A3361">
        <v>11289358</v>
      </c>
      <c r="B3361">
        <v>990223</v>
      </c>
      <c r="C3361">
        <v>0</v>
      </c>
      <c r="D3361">
        <v>2</v>
      </c>
      <c r="E3361">
        <v>0</v>
      </c>
    </row>
    <row r="3362" spans="1:5" x14ac:dyDescent="0.25">
      <c r="A3362">
        <v>11289368</v>
      </c>
      <c r="B3362">
        <v>121578</v>
      </c>
      <c r="C3362">
        <v>0</v>
      </c>
      <c r="D3362">
        <v>1</v>
      </c>
      <c r="E3362">
        <v>0</v>
      </c>
    </row>
    <row r="3363" spans="1:5" x14ac:dyDescent="0.25">
      <c r="A3363">
        <v>11289368</v>
      </c>
      <c r="B3363">
        <v>2054191</v>
      </c>
      <c r="C3363">
        <v>0</v>
      </c>
      <c r="D3363">
        <v>2</v>
      </c>
      <c r="E3363">
        <v>0</v>
      </c>
    </row>
    <row r="3364" spans="1:5" x14ac:dyDescent="0.25">
      <c r="A3364">
        <v>11289405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11289405</v>
      </c>
      <c r="B3365">
        <v>463541</v>
      </c>
      <c r="C3365">
        <v>3</v>
      </c>
      <c r="D3365">
        <v>2</v>
      </c>
      <c r="E3365">
        <v>90</v>
      </c>
    </row>
    <row r="3366" spans="1:5" x14ac:dyDescent="0.25">
      <c r="A3366">
        <v>11289424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11289424</v>
      </c>
      <c r="B3367">
        <v>463541</v>
      </c>
      <c r="C3367">
        <v>3</v>
      </c>
      <c r="D3367">
        <v>3</v>
      </c>
      <c r="E3367">
        <v>90</v>
      </c>
    </row>
    <row r="3368" spans="1:5" x14ac:dyDescent="0.25">
      <c r="A3368">
        <v>11289514</v>
      </c>
      <c r="B3368">
        <v>463541</v>
      </c>
      <c r="C3368">
        <v>3</v>
      </c>
      <c r="D3368">
        <v>2</v>
      </c>
      <c r="E3368">
        <v>90</v>
      </c>
    </row>
    <row r="3369" spans="1:5" x14ac:dyDescent="0.25">
      <c r="A3369">
        <v>11289514</v>
      </c>
      <c r="B3369">
        <v>1333784</v>
      </c>
      <c r="C3369">
        <v>0</v>
      </c>
      <c r="D3369">
        <v>1</v>
      </c>
      <c r="E3369">
        <v>0</v>
      </c>
    </row>
    <row r="3370" spans="1:5" x14ac:dyDescent="0.25">
      <c r="A3370">
        <v>11289516</v>
      </c>
      <c r="B3370">
        <v>463541</v>
      </c>
      <c r="C3370">
        <v>3</v>
      </c>
      <c r="D3370">
        <v>3</v>
      </c>
      <c r="E3370">
        <v>90</v>
      </c>
    </row>
    <row r="3371" spans="1:5" x14ac:dyDescent="0.25">
      <c r="A3371">
        <v>11289516</v>
      </c>
      <c r="B3371">
        <v>948677</v>
      </c>
      <c r="C3371">
        <v>1</v>
      </c>
      <c r="D3371">
        <v>1</v>
      </c>
      <c r="E3371">
        <v>90</v>
      </c>
    </row>
    <row r="3372" spans="1:5" x14ac:dyDescent="0.25">
      <c r="A3372">
        <v>11289518</v>
      </c>
      <c r="B3372">
        <v>314902</v>
      </c>
      <c r="C3372">
        <v>2</v>
      </c>
      <c r="D3372">
        <v>1</v>
      </c>
      <c r="E3372">
        <v>90</v>
      </c>
    </row>
    <row r="3373" spans="1:5" x14ac:dyDescent="0.25">
      <c r="A3373">
        <v>11289518</v>
      </c>
      <c r="B3373">
        <v>793621</v>
      </c>
      <c r="C3373">
        <v>1</v>
      </c>
      <c r="D3373">
        <v>2</v>
      </c>
      <c r="E3373">
        <v>90</v>
      </c>
    </row>
    <row r="3374" spans="1:5" x14ac:dyDescent="0.25">
      <c r="A3374">
        <v>11289526</v>
      </c>
      <c r="B3374">
        <v>0</v>
      </c>
      <c r="C3374">
        <v>1</v>
      </c>
      <c r="D3374">
        <v>0</v>
      </c>
      <c r="E3374">
        <v>90</v>
      </c>
    </row>
    <row r="3375" spans="1:5" x14ac:dyDescent="0.25">
      <c r="A3375">
        <v>11289526</v>
      </c>
      <c r="B3375">
        <v>463541</v>
      </c>
      <c r="C3375">
        <v>3</v>
      </c>
      <c r="D3375">
        <v>1</v>
      </c>
      <c r="E3375">
        <v>90</v>
      </c>
    </row>
    <row r="3376" spans="1:5" x14ac:dyDescent="0.25">
      <c r="A3376">
        <v>11289536</v>
      </c>
      <c r="B3376">
        <v>0</v>
      </c>
      <c r="C3376">
        <v>1</v>
      </c>
      <c r="D3376">
        <v>0</v>
      </c>
      <c r="E3376">
        <v>90</v>
      </c>
    </row>
    <row r="3377" spans="1:5" x14ac:dyDescent="0.25">
      <c r="A3377">
        <v>11289536</v>
      </c>
      <c r="B3377">
        <v>1333784</v>
      </c>
      <c r="C3377">
        <v>0</v>
      </c>
      <c r="D3377">
        <v>1</v>
      </c>
      <c r="E3377">
        <v>0</v>
      </c>
    </row>
    <row r="3378" spans="1:5" x14ac:dyDescent="0.25">
      <c r="A3378">
        <v>11289538</v>
      </c>
      <c r="B3378">
        <v>0</v>
      </c>
      <c r="C3378">
        <v>1</v>
      </c>
      <c r="D3378">
        <v>0</v>
      </c>
      <c r="E3378">
        <v>90</v>
      </c>
    </row>
    <row r="3379" spans="1:5" x14ac:dyDescent="0.25">
      <c r="A3379">
        <v>11289556</v>
      </c>
      <c r="B3379">
        <v>0</v>
      </c>
      <c r="C3379">
        <v>0</v>
      </c>
      <c r="D3379">
        <v>0</v>
      </c>
      <c r="E3379">
        <v>0</v>
      </c>
    </row>
    <row r="3380" spans="1:5" x14ac:dyDescent="0.25">
      <c r="A3380">
        <v>11289556</v>
      </c>
      <c r="B3380">
        <v>793621</v>
      </c>
      <c r="C3380">
        <v>1</v>
      </c>
      <c r="D3380">
        <v>2</v>
      </c>
      <c r="E3380">
        <v>90</v>
      </c>
    </row>
    <row r="3381" spans="1:5" x14ac:dyDescent="0.25">
      <c r="A3381">
        <v>11289557</v>
      </c>
      <c r="B3381">
        <v>793621</v>
      </c>
      <c r="C3381">
        <v>1</v>
      </c>
      <c r="D3381">
        <v>1</v>
      </c>
      <c r="E3381">
        <v>90</v>
      </c>
    </row>
    <row r="3382" spans="1:5" x14ac:dyDescent="0.25">
      <c r="A3382">
        <v>11289557</v>
      </c>
      <c r="B3382">
        <v>1333766</v>
      </c>
      <c r="C3382">
        <v>0</v>
      </c>
      <c r="D3382">
        <v>1</v>
      </c>
      <c r="E3382">
        <v>0</v>
      </c>
    </row>
    <row r="3383" spans="1:5" x14ac:dyDescent="0.25">
      <c r="A3383">
        <v>11289561</v>
      </c>
      <c r="B3383">
        <v>0</v>
      </c>
      <c r="C3383">
        <v>1</v>
      </c>
      <c r="D3383">
        <v>0</v>
      </c>
      <c r="E3383">
        <v>90</v>
      </c>
    </row>
    <row r="3384" spans="1:5" x14ac:dyDescent="0.25">
      <c r="A3384">
        <v>11289561</v>
      </c>
      <c r="B3384">
        <v>1456633</v>
      </c>
      <c r="C3384">
        <v>0</v>
      </c>
      <c r="D3384">
        <v>2</v>
      </c>
      <c r="E3384">
        <v>0</v>
      </c>
    </row>
    <row r="3385" spans="1:5" x14ac:dyDescent="0.25">
      <c r="A3385">
        <v>11289578</v>
      </c>
      <c r="B3385">
        <v>793621</v>
      </c>
      <c r="C3385">
        <v>1</v>
      </c>
      <c r="D3385">
        <v>3</v>
      </c>
      <c r="E3385">
        <v>90</v>
      </c>
    </row>
    <row r="3386" spans="1:5" x14ac:dyDescent="0.25">
      <c r="A3386">
        <v>11289578</v>
      </c>
      <c r="B3386">
        <v>990223</v>
      </c>
      <c r="C3386">
        <v>0</v>
      </c>
      <c r="D3386">
        <v>2</v>
      </c>
      <c r="E3386">
        <v>0</v>
      </c>
    </row>
    <row r="3387" spans="1:5" x14ac:dyDescent="0.25">
      <c r="A3387">
        <v>11289613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>
        <v>11289613</v>
      </c>
      <c r="B3388">
        <v>793621</v>
      </c>
      <c r="C3388">
        <v>1</v>
      </c>
      <c r="D3388">
        <v>3</v>
      </c>
      <c r="E3388">
        <v>90</v>
      </c>
    </row>
    <row r="3389" spans="1:5" x14ac:dyDescent="0.25">
      <c r="A3389">
        <v>11289614</v>
      </c>
      <c r="B3389">
        <v>0</v>
      </c>
      <c r="C3389">
        <v>0</v>
      </c>
      <c r="D3389">
        <v>0</v>
      </c>
      <c r="E3389">
        <v>0</v>
      </c>
    </row>
    <row r="3390" spans="1:5" x14ac:dyDescent="0.25">
      <c r="A3390">
        <v>11289614</v>
      </c>
      <c r="B3390">
        <v>793621</v>
      </c>
      <c r="C3390">
        <v>1</v>
      </c>
      <c r="D3390">
        <v>3</v>
      </c>
      <c r="E3390">
        <v>90</v>
      </c>
    </row>
    <row r="3391" spans="1:5" x14ac:dyDescent="0.25">
      <c r="A3391">
        <v>11289615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>
        <v>11289615</v>
      </c>
      <c r="B3392">
        <v>793621</v>
      </c>
      <c r="C3392">
        <v>1</v>
      </c>
      <c r="D3392">
        <v>2</v>
      </c>
      <c r="E3392">
        <v>90</v>
      </c>
    </row>
    <row r="3393" spans="1:5" x14ac:dyDescent="0.25">
      <c r="A3393">
        <v>11289648</v>
      </c>
      <c r="B3393">
        <v>0</v>
      </c>
      <c r="C3393">
        <v>1</v>
      </c>
      <c r="D3393">
        <v>0</v>
      </c>
      <c r="E3393">
        <v>90</v>
      </c>
    </row>
    <row r="3394" spans="1:5" x14ac:dyDescent="0.25">
      <c r="A3394">
        <v>11289648</v>
      </c>
      <c r="B3394">
        <v>2057848</v>
      </c>
      <c r="C3394">
        <v>0</v>
      </c>
      <c r="D3394">
        <v>3</v>
      </c>
      <c r="E3394">
        <v>0</v>
      </c>
    </row>
    <row r="3395" spans="1:5" x14ac:dyDescent="0.25">
      <c r="A3395">
        <v>11289720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>
        <v>11289720</v>
      </c>
      <c r="B3396">
        <v>463541</v>
      </c>
      <c r="C3396">
        <v>3</v>
      </c>
      <c r="D3396">
        <v>2</v>
      </c>
      <c r="E3396">
        <v>90</v>
      </c>
    </row>
    <row r="3397" spans="1:5" x14ac:dyDescent="0.25">
      <c r="A3397">
        <v>11289721</v>
      </c>
      <c r="B3397">
        <v>0</v>
      </c>
      <c r="C3397">
        <v>0</v>
      </c>
      <c r="D3397">
        <v>0</v>
      </c>
      <c r="E3397">
        <v>0</v>
      </c>
    </row>
    <row r="3398" spans="1:5" x14ac:dyDescent="0.25">
      <c r="A3398">
        <v>11289721</v>
      </c>
      <c r="B3398">
        <v>463541</v>
      </c>
      <c r="C3398">
        <v>3</v>
      </c>
      <c r="D3398">
        <v>4</v>
      </c>
      <c r="E3398">
        <v>90</v>
      </c>
    </row>
    <row r="3399" spans="1:5" x14ac:dyDescent="0.25">
      <c r="A3399">
        <v>11289748</v>
      </c>
      <c r="B3399">
        <v>0</v>
      </c>
      <c r="C3399">
        <v>0</v>
      </c>
      <c r="D3399">
        <v>0</v>
      </c>
      <c r="E3399">
        <v>0</v>
      </c>
    </row>
    <row r="3400" spans="1:5" x14ac:dyDescent="0.25">
      <c r="A3400">
        <v>11289748</v>
      </c>
      <c r="B3400">
        <v>1414488</v>
      </c>
      <c r="C3400">
        <v>1</v>
      </c>
      <c r="D3400">
        <v>3</v>
      </c>
      <c r="E3400">
        <v>80</v>
      </c>
    </row>
    <row r="3401" spans="1:5" x14ac:dyDescent="0.25">
      <c r="A3401">
        <v>11289881</v>
      </c>
      <c r="B3401">
        <v>0</v>
      </c>
      <c r="C3401">
        <v>0</v>
      </c>
      <c r="D3401">
        <v>0</v>
      </c>
      <c r="E3401">
        <v>0</v>
      </c>
    </row>
    <row r="3402" spans="1:5" x14ac:dyDescent="0.25">
      <c r="A3402">
        <v>11289881</v>
      </c>
      <c r="B3402">
        <v>1414488</v>
      </c>
      <c r="C3402">
        <v>1</v>
      </c>
      <c r="D3402">
        <v>2</v>
      </c>
      <c r="E3402">
        <v>80</v>
      </c>
    </row>
    <row r="3403" spans="1:5" x14ac:dyDescent="0.25">
      <c r="A3403">
        <v>11290717</v>
      </c>
      <c r="B3403">
        <v>0</v>
      </c>
      <c r="C3403">
        <v>0</v>
      </c>
      <c r="D3403">
        <v>0</v>
      </c>
      <c r="E3403">
        <v>0</v>
      </c>
    </row>
    <row r="3404" spans="1:5" x14ac:dyDescent="0.25">
      <c r="A3404">
        <v>11290717</v>
      </c>
      <c r="B3404">
        <v>1414488</v>
      </c>
      <c r="C3404">
        <v>1</v>
      </c>
      <c r="D3404">
        <v>4</v>
      </c>
      <c r="E3404">
        <v>80</v>
      </c>
    </row>
    <row r="3405" spans="1:5" x14ac:dyDescent="0.25">
      <c r="A3405">
        <v>11291284</v>
      </c>
      <c r="B3405">
        <v>0</v>
      </c>
      <c r="C3405">
        <v>0</v>
      </c>
      <c r="D3405">
        <v>0</v>
      </c>
      <c r="E3405">
        <v>0</v>
      </c>
    </row>
    <row r="3406" spans="1:5" x14ac:dyDescent="0.25">
      <c r="A3406">
        <v>11291284</v>
      </c>
      <c r="B3406">
        <v>438610</v>
      </c>
      <c r="C3406">
        <v>0</v>
      </c>
      <c r="D3406">
        <v>1</v>
      </c>
      <c r="E3406">
        <v>0</v>
      </c>
    </row>
    <row r="3407" spans="1:5" x14ac:dyDescent="0.25">
      <c r="A3407">
        <v>11291285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>
        <v>11291286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>
        <v>11291286</v>
      </c>
      <c r="B3409">
        <v>2055939</v>
      </c>
      <c r="C3409">
        <v>0</v>
      </c>
      <c r="D3409">
        <v>1</v>
      </c>
      <c r="E3409">
        <v>0</v>
      </c>
    </row>
    <row r="3410" spans="1:5" x14ac:dyDescent="0.25">
      <c r="A3410">
        <v>11291296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>
        <v>11291296</v>
      </c>
      <c r="B3411">
        <v>990223</v>
      </c>
      <c r="C3411">
        <v>0</v>
      </c>
      <c r="D3411">
        <v>1</v>
      </c>
      <c r="E3411">
        <v>0</v>
      </c>
    </row>
    <row r="3412" spans="1:5" x14ac:dyDescent="0.25">
      <c r="A3412">
        <v>11291367</v>
      </c>
      <c r="B3412">
        <v>0</v>
      </c>
      <c r="C3412">
        <v>2</v>
      </c>
      <c r="D3412">
        <v>0</v>
      </c>
      <c r="E3412">
        <v>90</v>
      </c>
    </row>
    <row r="3413" spans="1:5" x14ac:dyDescent="0.25">
      <c r="A3413">
        <v>11291367</v>
      </c>
      <c r="B3413">
        <v>987759</v>
      </c>
      <c r="C3413">
        <v>0</v>
      </c>
      <c r="D3413">
        <v>2</v>
      </c>
      <c r="E3413">
        <v>0</v>
      </c>
    </row>
    <row r="3414" spans="1:5" x14ac:dyDescent="0.25">
      <c r="A3414">
        <v>11291400</v>
      </c>
      <c r="B3414">
        <v>0</v>
      </c>
      <c r="C3414">
        <v>0</v>
      </c>
      <c r="D3414">
        <v>0</v>
      </c>
      <c r="E3414">
        <v>0</v>
      </c>
    </row>
    <row r="3415" spans="1:5" x14ac:dyDescent="0.25">
      <c r="A3415">
        <v>11291400</v>
      </c>
      <c r="B3415">
        <v>0</v>
      </c>
      <c r="C3415">
        <v>1</v>
      </c>
      <c r="D3415">
        <v>0</v>
      </c>
      <c r="E3415">
        <v>90</v>
      </c>
    </row>
    <row r="3416" spans="1:5" x14ac:dyDescent="0.25">
      <c r="A3416">
        <v>11291403</v>
      </c>
      <c r="B3416">
        <v>0</v>
      </c>
      <c r="C3416">
        <v>0</v>
      </c>
      <c r="D3416">
        <v>0</v>
      </c>
      <c r="E3416">
        <v>0</v>
      </c>
    </row>
    <row r="3417" spans="1:5" x14ac:dyDescent="0.25">
      <c r="A3417">
        <v>11291403</v>
      </c>
      <c r="B3417">
        <v>463529</v>
      </c>
      <c r="C3417">
        <v>0</v>
      </c>
      <c r="D3417">
        <v>2</v>
      </c>
      <c r="E3417">
        <v>0</v>
      </c>
    </row>
    <row r="3418" spans="1:5" x14ac:dyDescent="0.25">
      <c r="A3418">
        <v>11291405</v>
      </c>
      <c r="B3418">
        <v>0</v>
      </c>
      <c r="C3418">
        <v>0</v>
      </c>
      <c r="D3418">
        <v>0</v>
      </c>
      <c r="E3418">
        <v>0</v>
      </c>
    </row>
    <row r="3419" spans="1:5" x14ac:dyDescent="0.25">
      <c r="A3419">
        <v>11291406</v>
      </c>
      <c r="B3419">
        <v>0</v>
      </c>
      <c r="C3419">
        <v>0</v>
      </c>
      <c r="D3419">
        <v>0</v>
      </c>
      <c r="E3419">
        <v>0</v>
      </c>
    </row>
    <row r="3420" spans="1:5" x14ac:dyDescent="0.25">
      <c r="A3420">
        <v>11291406</v>
      </c>
      <c r="B3420">
        <v>2056587</v>
      </c>
      <c r="C3420">
        <v>0</v>
      </c>
      <c r="D3420">
        <v>1</v>
      </c>
      <c r="E3420">
        <v>0</v>
      </c>
    </row>
    <row r="3421" spans="1:5" x14ac:dyDescent="0.25">
      <c r="A3421">
        <v>11291422</v>
      </c>
      <c r="B3421">
        <v>0</v>
      </c>
      <c r="C3421">
        <v>0</v>
      </c>
      <c r="D3421">
        <v>0</v>
      </c>
      <c r="E3421">
        <v>0</v>
      </c>
    </row>
    <row r="3422" spans="1:5" x14ac:dyDescent="0.25">
      <c r="A3422">
        <v>11291437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>
        <v>11291437</v>
      </c>
      <c r="B3423">
        <v>987759</v>
      </c>
      <c r="C3423">
        <v>0</v>
      </c>
      <c r="D3423">
        <v>1</v>
      </c>
      <c r="E3423">
        <v>0</v>
      </c>
    </row>
    <row r="3424" spans="1:5" x14ac:dyDescent="0.25">
      <c r="A3424">
        <v>11291439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>
        <v>11291439</v>
      </c>
      <c r="B3425">
        <v>987759</v>
      </c>
      <c r="C3425">
        <v>0</v>
      </c>
      <c r="D3425">
        <v>1</v>
      </c>
      <c r="E3425">
        <v>0</v>
      </c>
    </row>
    <row r="3426" spans="1:5" x14ac:dyDescent="0.25">
      <c r="A3426">
        <v>11291440</v>
      </c>
      <c r="B3426">
        <v>0</v>
      </c>
      <c r="C3426">
        <v>0</v>
      </c>
      <c r="D3426">
        <v>0</v>
      </c>
      <c r="E3426">
        <v>0</v>
      </c>
    </row>
    <row r="3427" spans="1:5" x14ac:dyDescent="0.25">
      <c r="A3427">
        <v>11291478</v>
      </c>
      <c r="B3427">
        <v>0</v>
      </c>
      <c r="C3427">
        <v>0</v>
      </c>
      <c r="D3427">
        <v>0</v>
      </c>
      <c r="E3427">
        <v>0</v>
      </c>
    </row>
    <row r="3428" spans="1:5" x14ac:dyDescent="0.25">
      <c r="A3428">
        <v>11291478</v>
      </c>
      <c r="B3428">
        <v>990223</v>
      </c>
      <c r="C3428">
        <v>0</v>
      </c>
      <c r="D3428">
        <v>1</v>
      </c>
      <c r="E3428">
        <v>0</v>
      </c>
    </row>
    <row r="3429" spans="1:5" x14ac:dyDescent="0.25">
      <c r="A3429">
        <v>11292522</v>
      </c>
      <c r="B3429">
        <v>0</v>
      </c>
      <c r="C3429">
        <v>0</v>
      </c>
      <c r="D3429">
        <v>0</v>
      </c>
      <c r="E3429">
        <v>0</v>
      </c>
    </row>
    <row r="3430" spans="1:5" x14ac:dyDescent="0.25">
      <c r="A3430">
        <v>11292522</v>
      </c>
      <c r="B3430">
        <v>121578</v>
      </c>
      <c r="C3430">
        <v>0</v>
      </c>
      <c r="D3430">
        <v>4</v>
      </c>
      <c r="E3430">
        <v>0</v>
      </c>
    </row>
    <row r="3431" spans="1:5" x14ac:dyDescent="0.25">
      <c r="A3431">
        <v>11292523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>
        <v>11292523</v>
      </c>
      <c r="B3432">
        <v>1333766</v>
      </c>
      <c r="C3432">
        <v>0</v>
      </c>
      <c r="D3432">
        <v>1</v>
      </c>
      <c r="E3432">
        <v>0</v>
      </c>
    </row>
    <row r="3433" spans="1:5" x14ac:dyDescent="0.25">
      <c r="A3433">
        <v>11292527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>
        <v>11292527</v>
      </c>
      <c r="B3434">
        <v>987759</v>
      </c>
      <c r="C3434">
        <v>0</v>
      </c>
      <c r="D3434">
        <v>1</v>
      </c>
      <c r="E3434">
        <v>0</v>
      </c>
    </row>
    <row r="3435" spans="1:5" x14ac:dyDescent="0.25">
      <c r="A3435">
        <v>11292528</v>
      </c>
      <c r="B3435">
        <v>1333766</v>
      </c>
      <c r="C3435">
        <v>0</v>
      </c>
      <c r="D3435">
        <v>2</v>
      </c>
      <c r="E3435">
        <v>0</v>
      </c>
    </row>
    <row r="3436" spans="1:5" x14ac:dyDescent="0.25">
      <c r="A3436">
        <v>11292528</v>
      </c>
      <c r="B3436">
        <v>2053402</v>
      </c>
      <c r="C3436">
        <v>0</v>
      </c>
      <c r="D3436">
        <v>1</v>
      </c>
      <c r="E3436">
        <v>0</v>
      </c>
    </row>
    <row r="3437" spans="1:5" x14ac:dyDescent="0.25">
      <c r="A3437">
        <v>11292529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>
        <v>11292529</v>
      </c>
      <c r="B3438">
        <v>71272</v>
      </c>
      <c r="C3438">
        <v>0</v>
      </c>
      <c r="D3438">
        <v>2</v>
      </c>
      <c r="E3438">
        <v>0</v>
      </c>
    </row>
    <row r="3439" spans="1:5" x14ac:dyDescent="0.25">
      <c r="A3439">
        <v>11292532</v>
      </c>
      <c r="B3439">
        <v>0</v>
      </c>
      <c r="C3439">
        <v>1</v>
      </c>
      <c r="D3439">
        <v>0</v>
      </c>
      <c r="E3439">
        <v>90</v>
      </c>
    </row>
    <row r="3440" spans="1:5" x14ac:dyDescent="0.25">
      <c r="A3440">
        <v>11292532</v>
      </c>
      <c r="B3440">
        <v>987759</v>
      </c>
      <c r="C3440">
        <v>0</v>
      </c>
      <c r="D3440">
        <v>1</v>
      </c>
      <c r="E3440">
        <v>0</v>
      </c>
    </row>
    <row r="3441" spans="1:5" x14ac:dyDescent="0.25">
      <c r="A3441">
        <v>11292544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>
        <v>11292544</v>
      </c>
      <c r="B3442">
        <v>121578</v>
      </c>
      <c r="C3442">
        <v>0</v>
      </c>
      <c r="D3442">
        <v>1</v>
      </c>
      <c r="E3442">
        <v>0</v>
      </c>
    </row>
    <row r="3443" spans="1:5" x14ac:dyDescent="0.25">
      <c r="A3443">
        <v>11292546</v>
      </c>
      <c r="B3443">
        <v>121578</v>
      </c>
      <c r="C3443">
        <v>0</v>
      </c>
      <c r="D3443">
        <v>2</v>
      </c>
      <c r="E3443">
        <v>0</v>
      </c>
    </row>
    <row r="3444" spans="1:5" x14ac:dyDescent="0.25">
      <c r="A3444">
        <v>11292546</v>
      </c>
      <c r="B3444">
        <v>2055666</v>
      </c>
      <c r="C3444">
        <v>0</v>
      </c>
      <c r="D3444">
        <v>1</v>
      </c>
      <c r="E3444">
        <v>0</v>
      </c>
    </row>
    <row r="3445" spans="1:5" x14ac:dyDescent="0.25">
      <c r="A3445">
        <v>11292548</v>
      </c>
      <c r="B3445">
        <v>0</v>
      </c>
      <c r="C3445">
        <v>0</v>
      </c>
      <c r="D3445">
        <v>0</v>
      </c>
      <c r="E3445">
        <v>0</v>
      </c>
    </row>
    <row r="3446" spans="1:5" x14ac:dyDescent="0.25">
      <c r="A3446">
        <v>11292548</v>
      </c>
      <c r="B3446">
        <v>121578</v>
      </c>
      <c r="C3446">
        <v>0</v>
      </c>
      <c r="D3446">
        <v>1</v>
      </c>
      <c r="E3446">
        <v>0</v>
      </c>
    </row>
    <row r="3447" spans="1:5" x14ac:dyDescent="0.25">
      <c r="A3447">
        <v>11292700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>
        <v>11292700</v>
      </c>
      <c r="B3448">
        <v>493130</v>
      </c>
      <c r="C3448">
        <v>0</v>
      </c>
      <c r="D3448">
        <v>6</v>
      </c>
      <c r="E3448">
        <v>0</v>
      </c>
    </row>
    <row r="3449" spans="1:5" x14ac:dyDescent="0.25">
      <c r="A3449">
        <v>11292758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>
        <v>11292777</v>
      </c>
      <c r="B3450">
        <v>1414488</v>
      </c>
      <c r="C3450">
        <v>0</v>
      </c>
      <c r="D3450">
        <v>2</v>
      </c>
      <c r="E3450">
        <v>0</v>
      </c>
    </row>
    <row r="3451" spans="1:5" x14ac:dyDescent="0.25">
      <c r="A3451">
        <v>11292777</v>
      </c>
      <c r="B3451">
        <v>2052502</v>
      </c>
      <c r="C3451">
        <v>0</v>
      </c>
      <c r="D3451">
        <v>1</v>
      </c>
      <c r="E3451">
        <v>0</v>
      </c>
    </row>
    <row r="3452" spans="1:5" x14ac:dyDescent="0.25">
      <c r="A3452">
        <v>11292813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>
        <v>11292813</v>
      </c>
      <c r="B3453">
        <v>1650150</v>
      </c>
      <c r="C3453">
        <v>0</v>
      </c>
      <c r="D3453">
        <v>1</v>
      </c>
      <c r="E3453">
        <v>0</v>
      </c>
    </row>
    <row r="3454" spans="1:5" x14ac:dyDescent="0.25">
      <c r="A3454">
        <v>11292814</v>
      </c>
      <c r="B3454">
        <v>0</v>
      </c>
      <c r="C3454">
        <v>1</v>
      </c>
      <c r="D3454">
        <v>0</v>
      </c>
      <c r="E3454">
        <v>90</v>
      </c>
    </row>
    <row r="3455" spans="1:5" x14ac:dyDescent="0.25">
      <c r="A3455">
        <v>11292814</v>
      </c>
      <c r="B3455">
        <v>1902767</v>
      </c>
      <c r="C3455">
        <v>1</v>
      </c>
      <c r="D3455">
        <v>2</v>
      </c>
      <c r="E3455">
        <v>25</v>
      </c>
    </row>
    <row r="3456" spans="1:5" x14ac:dyDescent="0.25">
      <c r="A3456">
        <v>11292996</v>
      </c>
      <c r="B3456">
        <v>0</v>
      </c>
      <c r="C3456">
        <v>1</v>
      </c>
      <c r="D3456">
        <v>0</v>
      </c>
      <c r="E3456">
        <v>90</v>
      </c>
    </row>
    <row r="3457" spans="1:5" x14ac:dyDescent="0.25">
      <c r="A3457">
        <v>11292996</v>
      </c>
      <c r="B3457">
        <v>1578089</v>
      </c>
      <c r="C3457">
        <v>0</v>
      </c>
      <c r="D3457">
        <v>2</v>
      </c>
      <c r="E3457">
        <v>0</v>
      </c>
    </row>
    <row r="3458" spans="1:5" x14ac:dyDescent="0.25">
      <c r="A3458">
        <v>11293001</v>
      </c>
      <c r="B3458">
        <v>799717</v>
      </c>
      <c r="C3458">
        <v>0</v>
      </c>
      <c r="D3458">
        <v>3</v>
      </c>
      <c r="E3458">
        <v>0</v>
      </c>
    </row>
    <row r="3459" spans="1:5" x14ac:dyDescent="0.25">
      <c r="A3459">
        <v>11293001</v>
      </c>
      <c r="B3459">
        <v>1841932</v>
      </c>
      <c r="C3459">
        <v>0</v>
      </c>
      <c r="D3459">
        <v>1</v>
      </c>
      <c r="E3459">
        <v>0</v>
      </c>
    </row>
    <row r="3460" spans="1:5" x14ac:dyDescent="0.25">
      <c r="A3460">
        <v>11293075</v>
      </c>
      <c r="B3460">
        <v>0</v>
      </c>
      <c r="C3460">
        <v>1</v>
      </c>
      <c r="D3460">
        <v>0</v>
      </c>
      <c r="E3460">
        <v>90</v>
      </c>
    </row>
    <row r="3461" spans="1:5" x14ac:dyDescent="0.25">
      <c r="A3461">
        <v>11293075</v>
      </c>
      <c r="B3461">
        <v>793621</v>
      </c>
      <c r="C3461">
        <v>1</v>
      </c>
      <c r="D3461">
        <v>2</v>
      </c>
      <c r="E3461">
        <v>90</v>
      </c>
    </row>
    <row r="3462" spans="1:5" x14ac:dyDescent="0.25">
      <c r="A3462">
        <v>11293078</v>
      </c>
      <c r="B3462">
        <v>0</v>
      </c>
      <c r="C3462">
        <v>0</v>
      </c>
      <c r="D3462">
        <v>0</v>
      </c>
      <c r="E3462">
        <v>0</v>
      </c>
    </row>
    <row r="3463" spans="1:5" x14ac:dyDescent="0.25">
      <c r="A3463">
        <v>11293078</v>
      </c>
      <c r="B3463">
        <v>2053670</v>
      </c>
      <c r="C3463">
        <v>1</v>
      </c>
      <c r="D3463">
        <v>2</v>
      </c>
      <c r="E3463">
        <v>90</v>
      </c>
    </row>
    <row r="3464" spans="1:5" x14ac:dyDescent="0.25">
      <c r="A3464">
        <v>11293079</v>
      </c>
      <c r="B3464">
        <v>0</v>
      </c>
      <c r="C3464">
        <v>1</v>
      </c>
      <c r="D3464">
        <v>0</v>
      </c>
      <c r="E3464">
        <v>90</v>
      </c>
    </row>
    <row r="3465" spans="1:5" x14ac:dyDescent="0.25">
      <c r="A3465">
        <v>11293079</v>
      </c>
      <c r="B3465">
        <v>1333766</v>
      </c>
      <c r="C3465">
        <v>0</v>
      </c>
      <c r="D3465">
        <v>1</v>
      </c>
      <c r="E3465">
        <v>0</v>
      </c>
    </row>
    <row r="3466" spans="1:5" x14ac:dyDescent="0.25">
      <c r="A3466">
        <v>11293090</v>
      </c>
      <c r="B3466">
        <v>0</v>
      </c>
      <c r="C3466">
        <v>0</v>
      </c>
      <c r="D3466">
        <v>0</v>
      </c>
      <c r="E3466">
        <v>0</v>
      </c>
    </row>
    <row r="3467" spans="1:5" x14ac:dyDescent="0.25">
      <c r="A3467">
        <v>11293090</v>
      </c>
      <c r="B3467">
        <v>0</v>
      </c>
      <c r="C3467">
        <v>1</v>
      </c>
      <c r="D3467">
        <v>0</v>
      </c>
      <c r="E3467">
        <v>90</v>
      </c>
    </row>
    <row r="3468" spans="1:5" x14ac:dyDescent="0.25">
      <c r="A3468">
        <v>11293092</v>
      </c>
      <c r="B3468">
        <v>151409</v>
      </c>
      <c r="C3468">
        <v>0</v>
      </c>
      <c r="D3468">
        <v>1</v>
      </c>
      <c r="E3468">
        <v>0</v>
      </c>
    </row>
    <row r="3469" spans="1:5" x14ac:dyDescent="0.25">
      <c r="A3469">
        <v>11293092</v>
      </c>
      <c r="B3469">
        <v>793621</v>
      </c>
      <c r="C3469">
        <v>1</v>
      </c>
      <c r="D3469">
        <v>3</v>
      </c>
      <c r="E3469">
        <v>90</v>
      </c>
    </row>
    <row r="3470" spans="1:5" x14ac:dyDescent="0.25">
      <c r="A3470">
        <v>11293103</v>
      </c>
      <c r="B3470">
        <v>793621</v>
      </c>
      <c r="C3470">
        <v>1</v>
      </c>
      <c r="D3470">
        <v>4</v>
      </c>
      <c r="E3470">
        <v>90</v>
      </c>
    </row>
    <row r="3471" spans="1:5" x14ac:dyDescent="0.25">
      <c r="A3471">
        <v>11293103</v>
      </c>
      <c r="B3471">
        <v>1333766</v>
      </c>
      <c r="C3471">
        <v>0</v>
      </c>
      <c r="D3471">
        <v>1</v>
      </c>
      <c r="E3471">
        <v>0</v>
      </c>
    </row>
    <row r="3472" spans="1:5" x14ac:dyDescent="0.25">
      <c r="A3472">
        <v>11293104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>
        <v>11293104</v>
      </c>
      <c r="B3473">
        <v>793621</v>
      </c>
      <c r="C3473">
        <v>1</v>
      </c>
      <c r="D3473">
        <v>3</v>
      </c>
      <c r="E3473">
        <v>90</v>
      </c>
    </row>
    <row r="3474" spans="1:5" x14ac:dyDescent="0.25">
      <c r="A3474">
        <v>11293119</v>
      </c>
      <c r="B3474">
        <v>0</v>
      </c>
      <c r="C3474">
        <v>3</v>
      </c>
      <c r="D3474">
        <v>0</v>
      </c>
      <c r="E3474">
        <v>90</v>
      </c>
    </row>
    <row r="3475" spans="1:5" x14ac:dyDescent="0.25">
      <c r="A3475">
        <v>11293119</v>
      </c>
      <c r="B3475">
        <v>793621</v>
      </c>
      <c r="C3475">
        <v>1</v>
      </c>
      <c r="D3475">
        <v>1</v>
      </c>
      <c r="E3475">
        <v>90</v>
      </c>
    </row>
    <row r="3476" spans="1:5" x14ac:dyDescent="0.25">
      <c r="A3476">
        <v>11293120</v>
      </c>
      <c r="B3476">
        <v>0</v>
      </c>
      <c r="C3476">
        <v>1</v>
      </c>
      <c r="D3476">
        <v>0</v>
      </c>
      <c r="E3476">
        <v>90</v>
      </c>
    </row>
    <row r="3477" spans="1:5" x14ac:dyDescent="0.25">
      <c r="A3477">
        <v>11293120</v>
      </c>
      <c r="B3477">
        <v>125815</v>
      </c>
      <c r="C3477">
        <v>1</v>
      </c>
      <c r="D3477">
        <v>2</v>
      </c>
      <c r="E3477">
        <v>90</v>
      </c>
    </row>
    <row r="3478" spans="1:5" x14ac:dyDescent="0.25">
      <c r="A3478">
        <v>11293121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>
        <v>11293121</v>
      </c>
      <c r="B3479">
        <v>793621</v>
      </c>
      <c r="C3479">
        <v>1</v>
      </c>
      <c r="D3479">
        <v>2</v>
      </c>
      <c r="E3479">
        <v>90</v>
      </c>
    </row>
    <row r="3480" spans="1:5" x14ac:dyDescent="0.25">
      <c r="A3480">
        <v>11293122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11293122</v>
      </c>
      <c r="B3481">
        <v>793621</v>
      </c>
      <c r="C3481">
        <v>1</v>
      </c>
      <c r="D3481">
        <v>2</v>
      </c>
      <c r="E3481">
        <v>90</v>
      </c>
    </row>
    <row r="3482" spans="1:5" x14ac:dyDescent="0.25">
      <c r="A3482">
        <v>11293124</v>
      </c>
      <c r="B3482">
        <v>0</v>
      </c>
      <c r="C3482">
        <v>1</v>
      </c>
      <c r="D3482">
        <v>0</v>
      </c>
      <c r="E3482">
        <v>90</v>
      </c>
    </row>
    <row r="3483" spans="1:5" x14ac:dyDescent="0.25">
      <c r="A3483">
        <v>11293124</v>
      </c>
      <c r="B3483">
        <v>1333784</v>
      </c>
      <c r="C3483">
        <v>0</v>
      </c>
      <c r="D3483">
        <v>1</v>
      </c>
      <c r="E3483">
        <v>0</v>
      </c>
    </row>
    <row r="3484" spans="1:5" x14ac:dyDescent="0.25">
      <c r="A3484">
        <v>11293125</v>
      </c>
      <c r="B3484">
        <v>0</v>
      </c>
      <c r="C3484">
        <v>1</v>
      </c>
      <c r="D3484">
        <v>0</v>
      </c>
      <c r="E3484">
        <v>90</v>
      </c>
    </row>
    <row r="3485" spans="1:5" x14ac:dyDescent="0.25">
      <c r="A3485">
        <v>11293125</v>
      </c>
      <c r="B3485">
        <v>793621</v>
      </c>
      <c r="C3485">
        <v>1</v>
      </c>
      <c r="D3485">
        <v>2</v>
      </c>
      <c r="E3485">
        <v>90</v>
      </c>
    </row>
    <row r="3486" spans="1:5" x14ac:dyDescent="0.25">
      <c r="A3486">
        <v>11293132</v>
      </c>
      <c r="B3486">
        <v>0</v>
      </c>
      <c r="C3486">
        <v>0</v>
      </c>
      <c r="D3486">
        <v>0</v>
      </c>
      <c r="E3486">
        <v>0</v>
      </c>
    </row>
    <row r="3487" spans="1:5" x14ac:dyDescent="0.25">
      <c r="A3487">
        <v>11293132</v>
      </c>
      <c r="B3487">
        <v>463541</v>
      </c>
      <c r="C3487">
        <v>3</v>
      </c>
      <c r="D3487">
        <v>2</v>
      </c>
      <c r="E3487">
        <v>90</v>
      </c>
    </row>
    <row r="3488" spans="1:5" x14ac:dyDescent="0.25">
      <c r="A3488">
        <v>11293133</v>
      </c>
      <c r="B3488">
        <v>0</v>
      </c>
      <c r="C3488">
        <v>1</v>
      </c>
      <c r="D3488">
        <v>0</v>
      </c>
      <c r="E3488">
        <v>90</v>
      </c>
    </row>
    <row r="3489" spans="1:5" x14ac:dyDescent="0.25">
      <c r="A3489">
        <v>11293133</v>
      </c>
      <c r="B3489">
        <v>463541</v>
      </c>
      <c r="C3489">
        <v>3</v>
      </c>
      <c r="D3489">
        <v>3</v>
      </c>
      <c r="E3489">
        <v>90</v>
      </c>
    </row>
    <row r="3490" spans="1:5" x14ac:dyDescent="0.25">
      <c r="A3490">
        <v>11293179</v>
      </c>
      <c r="B3490">
        <v>0</v>
      </c>
      <c r="C3490">
        <v>1</v>
      </c>
      <c r="D3490">
        <v>0</v>
      </c>
      <c r="E3490">
        <v>90</v>
      </c>
    </row>
    <row r="3491" spans="1:5" x14ac:dyDescent="0.25">
      <c r="A3491">
        <v>11293179</v>
      </c>
      <c r="B3491">
        <v>990223</v>
      </c>
      <c r="C3491">
        <v>0</v>
      </c>
      <c r="D3491">
        <v>4</v>
      </c>
      <c r="E3491">
        <v>0</v>
      </c>
    </row>
    <row r="3492" spans="1:5" x14ac:dyDescent="0.25">
      <c r="A3492">
        <v>11293211</v>
      </c>
      <c r="B3492">
        <v>0</v>
      </c>
      <c r="C3492">
        <v>0</v>
      </c>
      <c r="D3492">
        <v>0</v>
      </c>
      <c r="E3492">
        <v>0</v>
      </c>
    </row>
    <row r="3493" spans="1:5" x14ac:dyDescent="0.25">
      <c r="A3493">
        <v>11293211</v>
      </c>
      <c r="B3493">
        <v>438610</v>
      </c>
      <c r="C3493">
        <v>0</v>
      </c>
      <c r="D3493">
        <v>4</v>
      </c>
      <c r="E3493">
        <v>0</v>
      </c>
    </row>
    <row r="3494" spans="1:5" x14ac:dyDescent="0.25">
      <c r="A3494">
        <v>11293235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>
        <v>11293235</v>
      </c>
      <c r="B3495">
        <v>2053670</v>
      </c>
      <c r="C3495">
        <v>2</v>
      </c>
      <c r="D3495">
        <v>4</v>
      </c>
      <c r="E3495">
        <v>90</v>
      </c>
    </row>
    <row r="3496" spans="1:5" x14ac:dyDescent="0.25">
      <c r="A3496">
        <v>11293236</v>
      </c>
      <c r="B3496">
        <v>0</v>
      </c>
      <c r="C3496">
        <v>2</v>
      </c>
      <c r="D3496">
        <v>0</v>
      </c>
      <c r="E3496">
        <v>90</v>
      </c>
    </row>
    <row r="3497" spans="1:5" x14ac:dyDescent="0.25">
      <c r="A3497">
        <v>11293236</v>
      </c>
      <c r="B3497">
        <v>228845</v>
      </c>
      <c r="C3497">
        <v>3</v>
      </c>
      <c r="D3497">
        <v>3</v>
      </c>
      <c r="E3497">
        <v>90</v>
      </c>
    </row>
    <row r="3498" spans="1:5" x14ac:dyDescent="0.25">
      <c r="A3498">
        <v>11293237</v>
      </c>
      <c r="B3498">
        <v>490468</v>
      </c>
      <c r="C3498">
        <v>0</v>
      </c>
      <c r="D3498">
        <v>4</v>
      </c>
      <c r="E3498">
        <v>0</v>
      </c>
    </row>
    <row r="3499" spans="1:5" x14ac:dyDescent="0.25">
      <c r="A3499">
        <v>11293237</v>
      </c>
      <c r="B3499">
        <v>2053670</v>
      </c>
      <c r="C3499">
        <v>2</v>
      </c>
      <c r="D3499">
        <v>1</v>
      </c>
      <c r="E3499">
        <v>90</v>
      </c>
    </row>
    <row r="3500" spans="1:5" x14ac:dyDescent="0.25">
      <c r="A3500">
        <v>11293275</v>
      </c>
      <c r="B3500">
        <v>793621</v>
      </c>
      <c r="C3500">
        <v>1</v>
      </c>
      <c r="D3500">
        <v>2</v>
      </c>
      <c r="E3500">
        <v>90</v>
      </c>
    </row>
    <row r="3501" spans="1:5" x14ac:dyDescent="0.25">
      <c r="A3501">
        <v>11293275</v>
      </c>
      <c r="B3501">
        <v>1629842</v>
      </c>
      <c r="C3501">
        <v>0</v>
      </c>
      <c r="D3501">
        <v>1</v>
      </c>
      <c r="E3501">
        <v>0</v>
      </c>
    </row>
    <row r="3502" spans="1:5" x14ac:dyDescent="0.25">
      <c r="A3502">
        <v>11293277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>
        <v>11293277</v>
      </c>
      <c r="B3503">
        <v>793621</v>
      </c>
      <c r="C3503">
        <v>1</v>
      </c>
      <c r="D3503">
        <v>3</v>
      </c>
      <c r="E3503">
        <v>90</v>
      </c>
    </row>
    <row r="3504" spans="1:5" x14ac:dyDescent="0.25">
      <c r="A3504">
        <v>11293278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>
        <v>11293278</v>
      </c>
      <c r="B3505">
        <v>0</v>
      </c>
      <c r="C3505">
        <v>1</v>
      </c>
      <c r="D3505">
        <v>0</v>
      </c>
      <c r="E3505">
        <v>90</v>
      </c>
    </row>
    <row r="3506" spans="1:5" x14ac:dyDescent="0.25">
      <c r="A3506">
        <v>11293293</v>
      </c>
      <c r="B3506">
        <v>120994</v>
      </c>
      <c r="C3506">
        <v>1</v>
      </c>
      <c r="D3506">
        <v>1</v>
      </c>
      <c r="E3506">
        <v>90</v>
      </c>
    </row>
    <row r="3507" spans="1:5" x14ac:dyDescent="0.25">
      <c r="A3507">
        <v>11293293</v>
      </c>
      <c r="B3507">
        <v>2056222</v>
      </c>
      <c r="C3507">
        <v>0</v>
      </c>
      <c r="D3507">
        <v>1</v>
      </c>
      <c r="E3507">
        <v>0</v>
      </c>
    </row>
    <row r="3508" spans="1:5" x14ac:dyDescent="0.25">
      <c r="A3508">
        <v>11293314</v>
      </c>
      <c r="B3508">
        <v>438610</v>
      </c>
      <c r="C3508">
        <v>0</v>
      </c>
      <c r="D3508">
        <v>3</v>
      </c>
      <c r="E3508">
        <v>0</v>
      </c>
    </row>
    <row r="3509" spans="1:5" x14ac:dyDescent="0.25">
      <c r="A3509">
        <v>11293314</v>
      </c>
      <c r="B3509">
        <v>1902440</v>
      </c>
      <c r="C3509">
        <v>1</v>
      </c>
      <c r="D3509">
        <v>1</v>
      </c>
      <c r="E3509">
        <v>90</v>
      </c>
    </row>
    <row r="3510" spans="1:5" x14ac:dyDescent="0.25">
      <c r="A3510">
        <v>11293382</v>
      </c>
      <c r="B3510">
        <v>1578600</v>
      </c>
      <c r="C3510">
        <v>0</v>
      </c>
      <c r="D3510">
        <v>2</v>
      </c>
      <c r="E3510">
        <v>0</v>
      </c>
    </row>
    <row r="3511" spans="1:5" x14ac:dyDescent="0.25">
      <c r="A3511">
        <v>11293382</v>
      </c>
      <c r="B3511">
        <v>1902440</v>
      </c>
      <c r="C3511">
        <v>1</v>
      </c>
      <c r="D3511">
        <v>1</v>
      </c>
      <c r="E3511">
        <v>90</v>
      </c>
    </row>
    <row r="3512" spans="1:5" x14ac:dyDescent="0.25">
      <c r="A3512">
        <v>11293467</v>
      </c>
      <c r="B3512">
        <v>1902440</v>
      </c>
      <c r="C3512">
        <v>1</v>
      </c>
      <c r="D3512">
        <v>1</v>
      </c>
      <c r="E3512">
        <v>90</v>
      </c>
    </row>
    <row r="3513" spans="1:5" x14ac:dyDescent="0.25">
      <c r="A3513">
        <v>11293467</v>
      </c>
      <c r="B3513">
        <v>1908208</v>
      </c>
      <c r="C3513">
        <v>0</v>
      </c>
      <c r="D3513">
        <v>2</v>
      </c>
      <c r="E3513">
        <v>0</v>
      </c>
    </row>
    <row r="3514" spans="1:5" x14ac:dyDescent="0.25">
      <c r="A3514">
        <v>11293509</v>
      </c>
      <c r="B3514">
        <v>793621</v>
      </c>
      <c r="C3514">
        <v>1</v>
      </c>
      <c r="D3514">
        <v>1</v>
      </c>
      <c r="E3514">
        <v>90</v>
      </c>
    </row>
    <row r="3515" spans="1:5" x14ac:dyDescent="0.25">
      <c r="A3515">
        <v>11293509</v>
      </c>
      <c r="B3515">
        <v>1456633</v>
      </c>
      <c r="C3515">
        <v>0</v>
      </c>
      <c r="D3515">
        <v>3</v>
      </c>
      <c r="E3515">
        <v>0</v>
      </c>
    </row>
    <row r="3516" spans="1:5" x14ac:dyDescent="0.25">
      <c r="A3516">
        <v>11293591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>
        <v>11293591</v>
      </c>
      <c r="B3517">
        <v>486831</v>
      </c>
      <c r="C3517">
        <v>0</v>
      </c>
      <c r="D3517">
        <v>2</v>
      </c>
      <c r="E3517">
        <v>0</v>
      </c>
    </row>
    <row r="3518" spans="1:5" x14ac:dyDescent="0.25">
      <c r="A3518">
        <v>11293609</v>
      </c>
      <c r="B3518">
        <v>0</v>
      </c>
      <c r="C3518">
        <v>1</v>
      </c>
      <c r="D3518">
        <v>0</v>
      </c>
      <c r="E3518">
        <v>90</v>
      </c>
    </row>
    <row r="3519" spans="1:5" x14ac:dyDescent="0.25">
      <c r="A3519">
        <v>11293629</v>
      </c>
      <c r="B3519">
        <v>0</v>
      </c>
      <c r="C3519">
        <v>2</v>
      </c>
      <c r="D3519">
        <v>0</v>
      </c>
      <c r="E3519">
        <v>90</v>
      </c>
    </row>
    <row r="3520" spans="1:5" x14ac:dyDescent="0.25">
      <c r="A3520">
        <v>11293629</v>
      </c>
      <c r="B3520">
        <v>71272</v>
      </c>
      <c r="C3520">
        <v>0</v>
      </c>
      <c r="D3520">
        <v>2</v>
      </c>
      <c r="E3520">
        <v>0</v>
      </c>
    </row>
    <row r="3521" spans="1:5" x14ac:dyDescent="0.25">
      <c r="A3521">
        <v>11293630</v>
      </c>
      <c r="B3521">
        <v>120994</v>
      </c>
      <c r="C3521">
        <v>1</v>
      </c>
      <c r="D3521">
        <v>1</v>
      </c>
      <c r="E3521">
        <v>90</v>
      </c>
    </row>
    <row r="3522" spans="1:5" x14ac:dyDescent="0.25">
      <c r="A3522">
        <v>11293630</v>
      </c>
      <c r="B3522">
        <v>2053670</v>
      </c>
      <c r="C3522">
        <v>2</v>
      </c>
      <c r="D3522">
        <v>1</v>
      </c>
      <c r="E3522">
        <v>90</v>
      </c>
    </row>
    <row r="3523" spans="1:5" x14ac:dyDescent="0.25">
      <c r="A3523">
        <v>11293688</v>
      </c>
      <c r="B3523">
        <v>793621</v>
      </c>
      <c r="C3523">
        <v>1</v>
      </c>
      <c r="D3523">
        <v>2</v>
      </c>
      <c r="E3523">
        <v>90</v>
      </c>
    </row>
    <row r="3524" spans="1:5" x14ac:dyDescent="0.25">
      <c r="A3524">
        <v>11293688</v>
      </c>
      <c r="B3524">
        <v>1601680</v>
      </c>
      <c r="C3524">
        <v>1</v>
      </c>
      <c r="D3524">
        <v>2</v>
      </c>
      <c r="E3524">
        <v>90</v>
      </c>
    </row>
    <row r="3525" spans="1:5" x14ac:dyDescent="0.25">
      <c r="A3525">
        <v>11293775</v>
      </c>
      <c r="B3525">
        <v>0</v>
      </c>
      <c r="C3525">
        <v>0</v>
      </c>
      <c r="D3525">
        <v>0</v>
      </c>
      <c r="E3525">
        <v>0</v>
      </c>
    </row>
    <row r="3526" spans="1:5" x14ac:dyDescent="0.25">
      <c r="A3526">
        <v>11293781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11293781</v>
      </c>
      <c r="B3527">
        <v>793621</v>
      </c>
      <c r="C3527">
        <v>1</v>
      </c>
      <c r="D3527">
        <v>2</v>
      </c>
      <c r="E3527">
        <v>90</v>
      </c>
    </row>
    <row r="3528" spans="1:5" x14ac:dyDescent="0.25">
      <c r="A3528">
        <v>11293782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11293782</v>
      </c>
      <c r="B3529">
        <v>1902440</v>
      </c>
      <c r="C3529">
        <v>1</v>
      </c>
      <c r="D3529">
        <v>5</v>
      </c>
      <c r="E3529">
        <v>90</v>
      </c>
    </row>
    <row r="3530" spans="1:5" x14ac:dyDescent="0.25">
      <c r="A3530">
        <v>11293783</v>
      </c>
      <c r="B3530">
        <v>793621</v>
      </c>
      <c r="C3530">
        <v>1</v>
      </c>
      <c r="D3530">
        <v>2</v>
      </c>
      <c r="E3530">
        <v>90</v>
      </c>
    </row>
    <row r="3531" spans="1:5" x14ac:dyDescent="0.25">
      <c r="A3531">
        <v>11293783</v>
      </c>
      <c r="B3531">
        <v>987759</v>
      </c>
      <c r="C3531">
        <v>0</v>
      </c>
      <c r="D3531">
        <v>1</v>
      </c>
      <c r="E3531">
        <v>0</v>
      </c>
    </row>
    <row r="3532" spans="1:5" x14ac:dyDescent="0.25">
      <c r="A3532">
        <v>11293785</v>
      </c>
      <c r="B3532">
        <v>799717</v>
      </c>
      <c r="C3532">
        <v>0</v>
      </c>
      <c r="D3532">
        <v>2</v>
      </c>
      <c r="E3532">
        <v>0</v>
      </c>
    </row>
    <row r="3533" spans="1:5" x14ac:dyDescent="0.25">
      <c r="A3533">
        <v>11293785</v>
      </c>
      <c r="B3533">
        <v>987759</v>
      </c>
      <c r="C3533">
        <v>0</v>
      </c>
      <c r="D3533">
        <v>3</v>
      </c>
      <c r="E3533">
        <v>0</v>
      </c>
    </row>
    <row r="3534" spans="1:5" x14ac:dyDescent="0.25">
      <c r="A3534">
        <v>11293787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>
        <v>11293787</v>
      </c>
      <c r="B3535">
        <v>2052668</v>
      </c>
      <c r="C3535">
        <v>0</v>
      </c>
      <c r="D3535">
        <v>2</v>
      </c>
      <c r="E3535">
        <v>0</v>
      </c>
    </row>
    <row r="3536" spans="1:5" x14ac:dyDescent="0.25">
      <c r="A3536">
        <v>11293796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>
        <v>11293800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>
        <v>11293800</v>
      </c>
      <c r="B3538">
        <v>987759</v>
      </c>
      <c r="C3538">
        <v>0</v>
      </c>
      <c r="D3538">
        <v>1</v>
      </c>
      <c r="E3538">
        <v>0</v>
      </c>
    </row>
    <row r="3539" spans="1:5" x14ac:dyDescent="0.25">
      <c r="A3539">
        <v>11293814</v>
      </c>
      <c r="B3539">
        <v>0</v>
      </c>
      <c r="C3539">
        <v>0</v>
      </c>
      <c r="D3539">
        <v>0</v>
      </c>
      <c r="E3539">
        <v>0</v>
      </c>
    </row>
    <row r="3540" spans="1:5" x14ac:dyDescent="0.25">
      <c r="A3540">
        <v>11293820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>
        <v>11293820</v>
      </c>
      <c r="B3541">
        <v>987759</v>
      </c>
      <c r="C3541">
        <v>0</v>
      </c>
      <c r="D3541">
        <v>1</v>
      </c>
      <c r="E3541">
        <v>0</v>
      </c>
    </row>
    <row r="3542" spans="1:5" x14ac:dyDescent="0.25">
      <c r="A3542">
        <v>11293826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>
        <v>11293826</v>
      </c>
      <c r="B3543">
        <v>987759</v>
      </c>
      <c r="C3543">
        <v>0</v>
      </c>
      <c r="D3543">
        <v>1</v>
      </c>
      <c r="E3543">
        <v>0</v>
      </c>
    </row>
    <row r="3544" spans="1:5" x14ac:dyDescent="0.25">
      <c r="A3544">
        <v>11293830</v>
      </c>
      <c r="B3544">
        <v>0</v>
      </c>
      <c r="C3544">
        <v>0</v>
      </c>
      <c r="D3544">
        <v>0</v>
      </c>
      <c r="E3544">
        <v>0</v>
      </c>
    </row>
    <row r="3545" spans="1:5" x14ac:dyDescent="0.25">
      <c r="A3545">
        <v>11293832</v>
      </c>
      <c r="B3545">
        <v>0</v>
      </c>
      <c r="C3545">
        <v>0</v>
      </c>
      <c r="D3545">
        <v>0</v>
      </c>
      <c r="E3545">
        <v>0</v>
      </c>
    </row>
    <row r="3546" spans="1:5" x14ac:dyDescent="0.25">
      <c r="A3546">
        <v>11293832</v>
      </c>
      <c r="B3546">
        <v>121578</v>
      </c>
      <c r="C3546">
        <v>0</v>
      </c>
      <c r="D3546">
        <v>2</v>
      </c>
      <c r="E3546">
        <v>0</v>
      </c>
    </row>
    <row r="3547" spans="1:5" x14ac:dyDescent="0.25">
      <c r="A3547">
        <v>11293834</v>
      </c>
      <c r="B3547">
        <v>987759</v>
      </c>
      <c r="C3547">
        <v>0</v>
      </c>
      <c r="D3547">
        <v>2</v>
      </c>
      <c r="E3547">
        <v>0</v>
      </c>
    </row>
    <row r="3548" spans="1:5" x14ac:dyDescent="0.25">
      <c r="A3548">
        <v>11293834</v>
      </c>
      <c r="B3548">
        <v>1456633</v>
      </c>
      <c r="C3548">
        <v>0</v>
      </c>
      <c r="D3548">
        <v>5</v>
      </c>
      <c r="E3548">
        <v>0</v>
      </c>
    </row>
    <row r="3549" spans="1:5" x14ac:dyDescent="0.25">
      <c r="A3549">
        <v>11293838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11293838</v>
      </c>
      <c r="B3550">
        <v>987759</v>
      </c>
      <c r="C3550">
        <v>0</v>
      </c>
      <c r="D3550">
        <v>1</v>
      </c>
      <c r="E3550">
        <v>0</v>
      </c>
    </row>
    <row r="3551" spans="1:5" x14ac:dyDescent="0.25">
      <c r="A3551">
        <v>11293840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>
        <v>11293840</v>
      </c>
      <c r="B3552">
        <v>121578</v>
      </c>
      <c r="C3552">
        <v>0</v>
      </c>
      <c r="D3552">
        <v>5</v>
      </c>
      <c r="E3552">
        <v>0</v>
      </c>
    </row>
    <row r="3553" spans="1:5" x14ac:dyDescent="0.25">
      <c r="A3553">
        <v>11293843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>
        <v>11293843</v>
      </c>
      <c r="B3554">
        <v>773984</v>
      </c>
      <c r="C3554">
        <v>0</v>
      </c>
      <c r="D3554">
        <v>1</v>
      </c>
      <c r="E3554">
        <v>0</v>
      </c>
    </row>
    <row r="3555" spans="1:5" x14ac:dyDescent="0.25">
      <c r="A3555">
        <v>11293846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>
        <v>11293846</v>
      </c>
      <c r="B3556">
        <v>1333784</v>
      </c>
      <c r="C3556">
        <v>0</v>
      </c>
      <c r="D3556">
        <v>3</v>
      </c>
      <c r="E3556">
        <v>0</v>
      </c>
    </row>
    <row r="3557" spans="1:5" x14ac:dyDescent="0.25">
      <c r="A3557">
        <v>11293847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>
        <v>11293847</v>
      </c>
      <c r="B3558">
        <v>948677</v>
      </c>
      <c r="C3558">
        <v>1</v>
      </c>
      <c r="D3558">
        <v>3</v>
      </c>
      <c r="E3558">
        <v>90</v>
      </c>
    </row>
    <row r="3559" spans="1:5" x14ac:dyDescent="0.25">
      <c r="A3559">
        <v>11293855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>
        <v>11293856</v>
      </c>
      <c r="B3560">
        <v>0</v>
      </c>
      <c r="C3560">
        <v>0</v>
      </c>
      <c r="D3560">
        <v>0</v>
      </c>
      <c r="E3560">
        <v>0</v>
      </c>
    </row>
    <row r="3561" spans="1:5" x14ac:dyDescent="0.25">
      <c r="A3561">
        <v>11293856</v>
      </c>
      <c r="B3561">
        <v>948677</v>
      </c>
      <c r="C3561">
        <v>1</v>
      </c>
      <c r="D3561">
        <v>1</v>
      </c>
      <c r="E3561">
        <v>90</v>
      </c>
    </row>
    <row r="3562" spans="1:5" x14ac:dyDescent="0.25">
      <c r="A3562">
        <v>11293857</v>
      </c>
      <c r="B3562">
        <v>0</v>
      </c>
      <c r="C3562">
        <v>0</v>
      </c>
      <c r="D3562">
        <v>0</v>
      </c>
      <c r="E3562">
        <v>0</v>
      </c>
    </row>
    <row r="3563" spans="1:5" x14ac:dyDescent="0.25">
      <c r="A3563">
        <v>11293860</v>
      </c>
      <c r="B3563">
        <v>0</v>
      </c>
      <c r="C3563">
        <v>0</v>
      </c>
      <c r="D3563">
        <v>0</v>
      </c>
      <c r="E3563">
        <v>0</v>
      </c>
    </row>
    <row r="3564" spans="1:5" x14ac:dyDescent="0.25">
      <c r="A3564">
        <v>11293860</v>
      </c>
      <c r="B3564">
        <v>121578</v>
      </c>
      <c r="C3564">
        <v>0</v>
      </c>
      <c r="D3564">
        <v>3</v>
      </c>
      <c r="E3564">
        <v>0</v>
      </c>
    </row>
    <row r="3565" spans="1:5" x14ac:dyDescent="0.25">
      <c r="A3565">
        <v>11293862</v>
      </c>
      <c r="B3565">
        <v>0</v>
      </c>
      <c r="C3565">
        <v>0</v>
      </c>
      <c r="D3565">
        <v>0</v>
      </c>
      <c r="E3565">
        <v>0</v>
      </c>
    </row>
    <row r="3566" spans="1:5" x14ac:dyDescent="0.25">
      <c r="A3566">
        <v>11293862</v>
      </c>
      <c r="B3566">
        <v>0</v>
      </c>
      <c r="C3566">
        <v>1</v>
      </c>
      <c r="D3566">
        <v>0</v>
      </c>
      <c r="E3566">
        <v>90</v>
      </c>
    </row>
    <row r="3567" spans="1:5" x14ac:dyDescent="0.25">
      <c r="A3567">
        <v>11293867</v>
      </c>
      <c r="B3567">
        <v>0</v>
      </c>
      <c r="C3567">
        <v>0</v>
      </c>
      <c r="D3567">
        <v>0</v>
      </c>
      <c r="E3567">
        <v>0</v>
      </c>
    </row>
    <row r="3568" spans="1:5" x14ac:dyDescent="0.25">
      <c r="A3568">
        <v>11293867</v>
      </c>
      <c r="B3568">
        <v>987759</v>
      </c>
      <c r="C3568">
        <v>0</v>
      </c>
      <c r="D3568">
        <v>2</v>
      </c>
      <c r="E3568">
        <v>0</v>
      </c>
    </row>
    <row r="3569" spans="1:5" x14ac:dyDescent="0.25">
      <c r="A3569">
        <v>11294150</v>
      </c>
      <c r="B3569">
        <v>0</v>
      </c>
      <c r="C3569">
        <v>0</v>
      </c>
      <c r="D3569">
        <v>0</v>
      </c>
      <c r="E3569">
        <v>0</v>
      </c>
    </row>
    <row r="3570" spans="1:5" x14ac:dyDescent="0.25">
      <c r="A3570">
        <v>11294154</v>
      </c>
      <c r="B3570">
        <v>2052500</v>
      </c>
      <c r="C3570">
        <v>2</v>
      </c>
      <c r="D3570">
        <v>1</v>
      </c>
      <c r="E3570">
        <v>90</v>
      </c>
    </row>
    <row r="3571" spans="1:5" x14ac:dyDescent="0.25">
      <c r="A3571">
        <v>11294154</v>
      </c>
      <c r="B3571">
        <v>2053402</v>
      </c>
      <c r="C3571">
        <v>0</v>
      </c>
      <c r="D3571">
        <v>3</v>
      </c>
      <c r="E3571">
        <v>0</v>
      </c>
    </row>
    <row r="3572" spans="1:5" x14ac:dyDescent="0.25">
      <c r="A3572">
        <v>11294155</v>
      </c>
      <c r="B3572">
        <v>0</v>
      </c>
      <c r="C3572">
        <v>0</v>
      </c>
      <c r="D3572">
        <v>0</v>
      </c>
      <c r="E3572">
        <v>0</v>
      </c>
    </row>
    <row r="3573" spans="1:5" x14ac:dyDescent="0.25">
      <c r="A3573">
        <v>11294155</v>
      </c>
      <c r="B3573">
        <v>438811</v>
      </c>
      <c r="C3573">
        <v>0</v>
      </c>
      <c r="D3573">
        <v>4</v>
      </c>
      <c r="E3573">
        <v>0</v>
      </c>
    </row>
    <row r="3574" spans="1:5" x14ac:dyDescent="0.25">
      <c r="A3574">
        <v>11294171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11294171</v>
      </c>
      <c r="B3575">
        <v>121578</v>
      </c>
      <c r="C3575">
        <v>0</v>
      </c>
      <c r="D3575">
        <v>5</v>
      </c>
      <c r="E3575">
        <v>0</v>
      </c>
    </row>
    <row r="3576" spans="1:5" x14ac:dyDescent="0.25">
      <c r="A3576">
        <v>11294172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11294172</v>
      </c>
      <c r="B3577">
        <v>228845</v>
      </c>
      <c r="C3577">
        <v>3</v>
      </c>
      <c r="D3577">
        <v>1</v>
      </c>
      <c r="E3577">
        <v>90</v>
      </c>
    </row>
    <row r="3578" spans="1:5" x14ac:dyDescent="0.25">
      <c r="A3578">
        <v>11294210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11294210</v>
      </c>
      <c r="B3579">
        <v>120994</v>
      </c>
      <c r="C3579">
        <v>1</v>
      </c>
      <c r="D3579">
        <v>1</v>
      </c>
      <c r="E3579">
        <v>90</v>
      </c>
    </row>
    <row r="3580" spans="1:5" x14ac:dyDescent="0.25">
      <c r="A3580">
        <v>11294214</v>
      </c>
      <c r="B3580">
        <v>0</v>
      </c>
      <c r="C3580">
        <v>0</v>
      </c>
      <c r="D3580">
        <v>0</v>
      </c>
      <c r="E3580">
        <v>0</v>
      </c>
    </row>
    <row r="3581" spans="1:5" x14ac:dyDescent="0.25">
      <c r="A3581">
        <v>11294214</v>
      </c>
      <c r="B3581">
        <v>228845</v>
      </c>
      <c r="C3581">
        <v>3</v>
      </c>
      <c r="D3581">
        <v>2</v>
      </c>
      <c r="E3581">
        <v>90</v>
      </c>
    </row>
    <row r="3582" spans="1:5" x14ac:dyDescent="0.25">
      <c r="A3582">
        <v>11294250</v>
      </c>
      <c r="B3582">
        <v>314902</v>
      </c>
      <c r="C3582">
        <v>2</v>
      </c>
      <c r="D3582">
        <v>2</v>
      </c>
      <c r="E3582">
        <v>90</v>
      </c>
    </row>
    <row r="3583" spans="1:5" x14ac:dyDescent="0.25">
      <c r="A3583">
        <v>11294250</v>
      </c>
      <c r="B3583">
        <v>2053670</v>
      </c>
      <c r="C3583">
        <v>2</v>
      </c>
      <c r="D3583">
        <v>1</v>
      </c>
      <c r="E3583">
        <v>90</v>
      </c>
    </row>
    <row r="3584" spans="1:5" x14ac:dyDescent="0.25">
      <c r="A3584">
        <v>11294251</v>
      </c>
      <c r="B3584">
        <v>314902</v>
      </c>
      <c r="C3584">
        <v>2</v>
      </c>
      <c r="D3584">
        <v>2</v>
      </c>
      <c r="E3584">
        <v>90</v>
      </c>
    </row>
    <row r="3585" spans="1:5" x14ac:dyDescent="0.25">
      <c r="A3585">
        <v>11294251</v>
      </c>
      <c r="B3585">
        <v>1902440</v>
      </c>
      <c r="C3585">
        <v>1</v>
      </c>
      <c r="D3585">
        <v>2</v>
      </c>
      <c r="E3585">
        <v>90</v>
      </c>
    </row>
    <row r="3586" spans="1:5" x14ac:dyDescent="0.25">
      <c r="A3586">
        <v>11294259</v>
      </c>
      <c r="B3586">
        <v>0</v>
      </c>
      <c r="C3586">
        <v>0</v>
      </c>
      <c r="D3586">
        <v>0</v>
      </c>
      <c r="E3586">
        <v>0</v>
      </c>
    </row>
    <row r="3587" spans="1:5" x14ac:dyDescent="0.25">
      <c r="A3587">
        <v>11294259</v>
      </c>
      <c r="B3587">
        <v>2053670</v>
      </c>
      <c r="C3587">
        <v>2</v>
      </c>
      <c r="D3587">
        <v>3</v>
      </c>
      <c r="E3587">
        <v>90</v>
      </c>
    </row>
    <row r="3588" spans="1:5" x14ac:dyDescent="0.25">
      <c r="A3588">
        <v>11294260</v>
      </c>
      <c r="B3588">
        <v>0</v>
      </c>
      <c r="C3588">
        <v>0</v>
      </c>
      <c r="D3588">
        <v>0</v>
      </c>
      <c r="E3588">
        <v>0</v>
      </c>
    </row>
    <row r="3589" spans="1:5" x14ac:dyDescent="0.25">
      <c r="A3589">
        <v>11294379</v>
      </c>
      <c r="B3589">
        <v>1436408</v>
      </c>
      <c r="C3589">
        <v>0</v>
      </c>
      <c r="D3589">
        <v>1</v>
      </c>
      <c r="E3589">
        <v>0</v>
      </c>
    </row>
    <row r="3590" spans="1:5" x14ac:dyDescent="0.25">
      <c r="A3590">
        <v>11294379</v>
      </c>
      <c r="B3590">
        <v>2053402</v>
      </c>
      <c r="C3590">
        <v>0</v>
      </c>
      <c r="D3590">
        <v>1</v>
      </c>
      <c r="E3590">
        <v>0</v>
      </c>
    </row>
    <row r="3591" spans="1:5" x14ac:dyDescent="0.25">
      <c r="A3591">
        <v>11294432</v>
      </c>
      <c r="B3591">
        <v>71272</v>
      </c>
      <c r="C3591">
        <v>0</v>
      </c>
      <c r="D3591">
        <v>4</v>
      </c>
      <c r="E3591">
        <v>0</v>
      </c>
    </row>
    <row r="3592" spans="1:5" x14ac:dyDescent="0.25">
      <c r="A3592">
        <v>11294432</v>
      </c>
      <c r="B3592">
        <v>463541</v>
      </c>
      <c r="C3592">
        <v>3</v>
      </c>
      <c r="D3592">
        <v>1</v>
      </c>
      <c r="E3592">
        <v>90</v>
      </c>
    </row>
    <row r="3593" spans="1:5" x14ac:dyDescent="0.25">
      <c r="A3593">
        <v>11294433</v>
      </c>
      <c r="B3593">
        <v>0</v>
      </c>
      <c r="C3593">
        <v>1</v>
      </c>
      <c r="D3593">
        <v>0</v>
      </c>
      <c r="E3593">
        <v>90</v>
      </c>
    </row>
    <row r="3594" spans="1:5" x14ac:dyDescent="0.25">
      <c r="A3594">
        <v>11294433</v>
      </c>
      <c r="B3594">
        <v>463541</v>
      </c>
      <c r="C3594">
        <v>3</v>
      </c>
      <c r="D3594">
        <v>1</v>
      </c>
      <c r="E3594">
        <v>90</v>
      </c>
    </row>
    <row r="3595" spans="1:5" x14ac:dyDescent="0.25">
      <c r="A3595">
        <v>11294454</v>
      </c>
      <c r="B3595">
        <v>799717</v>
      </c>
      <c r="C3595">
        <v>0</v>
      </c>
      <c r="D3595">
        <v>2</v>
      </c>
      <c r="E3595">
        <v>0</v>
      </c>
    </row>
    <row r="3596" spans="1:5" x14ac:dyDescent="0.25">
      <c r="A3596">
        <v>11294454</v>
      </c>
      <c r="B3596">
        <v>990223</v>
      </c>
      <c r="C3596">
        <v>0</v>
      </c>
      <c r="D3596">
        <v>1</v>
      </c>
      <c r="E3596">
        <v>0</v>
      </c>
    </row>
    <row r="3597" spans="1:5" x14ac:dyDescent="0.25">
      <c r="A3597">
        <v>11294455</v>
      </c>
      <c r="B3597">
        <v>463541</v>
      </c>
      <c r="C3597">
        <v>3</v>
      </c>
      <c r="D3597">
        <v>2</v>
      </c>
      <c r="E3597">
        <v>90</v>
      </c>
    </row>
    <row r="3598" spans="1:5" x14ac:dyDescent="0.25">
      <c r="A3598">
        <v>11294455</v>
      </c>
      <c r="B3598">
        <v>990223</v>
      </c>
      <c r="C3598">
        <v>0</v>
      </c>
      <c r="D3598">
        <v>1</v>
      </c>
      <c r="E3598">
        <v>0</v>
      </c>
    </row>
    <row r="3599" spans="1:5" x14ac:dyDescent="0.25">
      <c r="A3599">
        <v>11295029</v>
      </c>
      <c r="B3599">
        <v>0</v>
      </c>
      <c r="C3599">
        <v>1</v>
      </c>
      <c r="D3599">
        <v>0</v>
      </c>
      <c r="E3599">
        <v>90</v>
      </c>
    </row>
    <row r="3600" spans="1:5" x14ac:dyDescent="0.25">
      <c r="A3600">
        <v>11295029</v>
      </c>
      <c r="B3600">
        <v>71272</v>
      </c>
      <c r="C3600">
        <v>0</v>
      </c>
      <c r="D3600">
        <v>2</v>
      </c>
      <c r="E3600">
        <v>0</v>
      </c>
    </row>
    <row r="3601" spans="1:5" x14ac:dyDescent="0.25">
      <c r="A3601">
        <v>11295135</v>
      </c>
      <c r="B3601">
        <v>939587</v>
      </c>
      <c r="C3601">
        <v>0</v>
      </c>
      <c r="D3601">
        <v>2</v>
      </c>
      <c r="E3601">
        <v>0</v>
      </c>
    </row>
    <row r="3602" spans="1:5" x14ac:dyDescent="0.25">
      <c r="A3602">
        <v>11295135</v>
      </c>
      <c r="B3602">
        <v>1414488</v>
      </c>
      <c r="C3602">
        <v>1</v>
      </c>
      <c r="D3602">
        <v>1</v>
      </c>
      <c r="E3602">
        <v>80</v>
      </c>
    </row>
    <row r="3603" spans="1:5" x14ac:dyDescent="0.25">
      <c r="A3603">
        <v>11295138</v>
      </c>
      <c r="B3603">
        <v>0</v>
      </c>
      <c r="C3603">
        <v>1</v>
      </c>
      <c r="D3603">
        <v>0</v>
      </c>
      <c r="E3603">
        <v>80</v>
      </c>
    </row>
    <row r="3604" spans="1:5" x14ac:dyDescent="0.25">
      <c r="A3604">
        <v>11295138</v>
      </c>
      <c r="B3604">
        <v>939587</v>
      </c>
      <c r="C3604">
        <v>0</v>
      </c>
      <c r="D3604">
        <v>6</v>
      </c>
      <c r="E3604">
        <v>0</v>
      </c>
    </row>
    <row r="3605" spans="1:5" x14ac:dyDescent="0.25">
      <c r="A3605">
        <v>11295141</v>
      </c>
      <c r="B3605">
        <v>939587</v>
      </c>
      <c r="C3605">
        <v>0</v>
      </c>
      <c r="D3605">
        <v>2</v>
      </c>
      <c r="E3605">
        <v>0</v>
      </c>
    </row>
    <row r="3606" spans="1:5" x14ac:dyDescent="0.25">
      <c r="A3606">
        <v>11295141</v>
      </c>
      <c r="B3606">
        <v>1414488</v>
      </c>
      <c r="C3606">
        <v>1</v>
      </c>
      <c r="D3606">
        <v>4</v>
      </c>
      <c r="E3606">
        <v>80</v>
      </c>
    </row>
    <row r="3607" spans="1:5" x14ac:dyDescent="0.25">
      <c r="A3607">
        <v>11295145</v>
      </c>
      <c r="B3607">
        <v>0</v>
      </c>
      <c r="C3607">
        <v>1</v>
      </c>
      <c r="D3607">
        <v>0</v>
      </c>
      <c r="E3607">
        <v>80</v>
      </c>
    </row>
    <row r="3608" spans="1:5" x14ac:dyDescent="0.25">
      <c r="A3608">
        <v>11295145</v>
      </c>
      <c r="B3608">
        <v>939587</v>
      </c>
      <c r="C3608">
        <v>0</v>
      </c>
      <c r="D3608">
        <v>1</v>
      </c>
      <c r="E3608">
        <v>0</v>
      </c>
    </row>
    <row r="3609" spans="1:5" x14ac:dyDescent="0.25">
      <c r="A3609">
        <v>11295146</v>
      </c>
      <c r="B3609">
        <v>0</v>
      </c>
      <c r="C3609">
        <v>1</v>
      </c>
      <c r="D3609">
        <v>0</v>
      </c>
      <c r="E3609">
        <v>90</v>
      </c>
    </row>
    <row r="3610" spans="1:5" x14ac:dyDescent="0.25">
      <c r="A3610">
        <v>11295146</v>
      </c>
      <c r="B3610">
        <v>1578600</v>
      </c>
      <c r="C3610">
        <v>0</v>
      </c>
      <c r="D3610">
        <v>3</v>
      </c>
      <c r="E3610">
        <v>0</v>
      </c>
    </row>
    <row r="3611" spans="1:5" x14ac:dyDescent="0.25">
      <c r="A3611">
        <v>11295157</v>
      </c>
      <c r="B3611">
        <v>0</v>
      </c>
      <c r="C3611">
        <v>0</v>
      </c>
      <c r="D3611">
        <v>0</v>
      </c>
      <c r="E3611">
        <v>0</v>
      </c>
    </row>
    <row r="3612" spans="1:5" x14ac:dyDescent="0.25">
      <c r="A3612">
        <v>11295157</v>
      </c>
      <c r="B3612">
        <v>2056315</v>
      </c>
      <c r="C3612">
        <v>0</v>
      </c>
      <c r="D3612">
        <v>1</v>
      </c>
      <c r="E3612">
        <v>0</v>
      </c>
    </row>
    <row r="3613" spans="1:5" x14ac:dyDescent="0.25">
      <c r="A3613">
        <v>11295182</v>
      </c>
      <c r="B3613">
        <v>0</v>
      </c>
      <c r="C3613">
        <v>0</v>
      </c>
      <c r="D3613">
        <v>0</v>
      </c>
      <c r="E3613">
        <v>0</v>
      </c>
    </row>
    <row r="3614" spans="1:5" x14ac:dyDescent="0.25">
      <c r="A3614">
        <v>11295182</v>
      </c>
      <c r="B3614">
        <v>993499</v>
      </c>
      <c r="C3614">
        <v>0</v>
      </c>
      <c r="D3614">
        <v>2</v>
      </c>
      <c r="E3614">
        <v>0</v>
      </c>
    </row>
    <row r="3615" spans="1:5" x14ac:dyDescent="0.25">
      <c r="A3615">
        <v>11295213</v>
      </c>
      <c r="B3615">
        <v>0</v>
      </c>
      <c r="C3615">
        <v>0</v>
      </c>
      <c r="D3615">
        <v>0</v>
      </c>
      <c r="E3615">
        <v>0</v>
      </c>
    </row>
    <row r="3616" spans="1:5" x14ac:dyDescent="0.25">
      <c r="A3616">
        <v>11295213</v>
      </c>
      <c r="B3616">
        <v>175577</v>
      </c>
      <c r="C3616">
        <v>0</v>
      </c>
      <c r="D3616">
        <v>3</v>
      </c>
      <c r="E3616">
        <v>0</v>
      </c>
    </row>
    <row r="3617" spans="1:5" x14ac:dyDescent="0.25">
      <c r="A3617">
        <v>11295963</v>
      </c>
      <c r="B3617">
        <v>0</v>
      </c>
      <c r="C3617">
        <v>0</v>
      </c>
      <c r="D3617">
        <v>0</v>
      </c>
      <c r="E3617">
        <v>0</v>
      </c>
    </row>
    <row r="3618" spans="1:5" x14ac:dyDescent="0.25">
      <c r="A3618">
        <v>11295963</v>
      </c>
      <c r="B3618">
        <v>2052668</v>
      </c>
      <c r="C3618">
        <v>0</v>
      </c>
      <c r="D3618">
        <v>3</v>
      </c>
      <c r="E3618">
        <v>0</v>
      </c>
    </row>
    <row r="3619" spans="1:5" x14ac:dyDescent="0.25">
      <c r="A3619">
        <v>11295964</v>
      </c>
      <c r="B3619">
        <v>228845</v>
      </c>
      <c r="C3619">
        <v>1</v>
      </c>
      <c r="D3619">
        <v>1</v>
      </c>
      <c r="E3619">
        <v>90</v>
      </c>
    </row>
    <row r="3620" spans="1:5" x14ac:dyDescent="0.25">
      <c r="A3620">
        <v>11295964</v>
      </c>
      <c r="B3620">
        <v>799717</v>
      </c>
      <c r="C3620">
        <v>0</v>
      </c>
      <c r="D3620">
        <v>2</v>
      </c>
      <c r="E3620">
        <v>0</v>
      </c>
    </row>
    <row r="3621" spans="1:5" x14ac:dyDescent="0.25">
      <c r="A3621">
        <v>11295966</v>
      </c>
      <c r="B3621">
        <v>0</v>
      </c>
      <c r="C3621">
        <v>0</v>
      </c>
      <c r="D3621">
        <v>0</v>
      </c>
      <c r="E3621">
        <v>0</v>
      </c>
    </row>
    <row r="3622" spans="1:5" x14ac:dyDescent="0.25">
      <c r="A3622">
        <v>11295966</v>
      </c>
      <c r="B3622">
        <v>1902440</v>
      </c>
      <c r="C3622">
        <v>1</v>
      </c>
      <c r="D3622">
        <v>2</v>
      </c>
      <c r="E3622">
        <v>90</v>
      </c>
    </row>
    <row r="3623" spans="1:5" x14ac:dyDescent="0.25">
      <c r="A3623">
        <v>11295998</v>
      </c>
      <c r="B3623">
        <v>51288</v>
      </c>
      <c r="C3623">
        <v>0</v>
      </c>
      <c r="D3623">
        <v>4</v>
      </c>
      <c r="E3623">
        <v>0</v>
      </c>
    </row>
    <row r="3624" spans="1:5" x14ac:dyDescent="0.25">
      <c r="A3624">
        <v>11295998</v>
      </c>
      <c r="B3624">
        <v>1414488</v>
      </c>
      <c r="C3624">
        <v>1</v>
      </c>
      <c r="D3624">
        <v>1</v>
      </c>
      <c r="E3624">
        <v>80</v>
      </c>
    </row>
    <row r="3625" spans="1:5" x14ac:dyDescent="0.25">
      <c r="A3625">
        <v>11296025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>
        <v>11296025</v>
      </c>
      <c r="B3626">
        <v>1414488</v>
      </c>
      <c r="C3626">
        <v>1</v>
      </c>
      <c r="D3626">
        <v>1</v>
      </c>
      <c r="E3626">
        <v>80</v>
      </c>
    </row>
    <row r="3627" spans="1:5" x14ac:dyDescent="0.25">
      <c r="A3627">
        <v>11296032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>
        <v>11296032</v>
      </c>
      <c r="B3628">
        <v>1902440</v>
      </c>
      <c r="C3628">
        <v>1</v>
      </c>
      <c r="D3628">
        <v>1</v>
      </c>
      <c r="E3628">
        <v>90</v>
      </c>
    </row>
    <row r="3629" spans="1:5" x14ac:dyDescent="0.25">
      <c r="A3629">
        <v>11296033</v>
      </c>
      <c r="B3629">
        <v>151409</v>
      </c>
      <c r="C3629">
        <v>0</v>
      </c>
      <c r="D3629">
        <v>3</v>
      </c>
      <c r="E3629">
        <v>0</v>
      </c>
    </row>
    <row r="3630" spans="1:5" x14ac:dyDescent="0.25">
      <c r="A3630">
        <v>11296033</v>
      </c>
      <c r="B3630">
        <v>2052668</v>
      </c>
      <c r="C3630">
        <v>0</v>
      </c>
      <c r="D3630">
        <v>2</v>
      </c>
      <c r="E3630">
        <v>0</v>
      </c>
    </row>
    <row r="3631" spans="1:5" x14ac:dyDescent="0.25">
      <c r="A3631">
        <v>11296037</v>
      </c>
      <c r="B3631">
        <v>0</v>
      </c>
      <c r="C3631">
        <v>0</v>
      </c>
      <c r="D3631">
        <v>0</v>
      </c>
      <c r="E3631">
        <v>0</v>
      </c>
    </row>
    <row r="3632" spans="1:5" x14ac:dyDescent="0.25">
      <c r="A3632">
        <v>11296037</v>
      </c>
      <c r="B3632">
        <v>1902440</v>
      </c>
      <c r="C3632">
        <v>1</v>
      </c>
      <c r="D3632">
        <v>1</v>
      </c>
      <c r="E3632">
        <v>90</v>
      </c>
    </row>
    <row r="3633" spans="1:5" x14ac:dyDescent="0.25">
      <c r="A3633">
        <v>11296112</v>
      </c>
      <c r="B3633">
        <v>0</v>
      </c>
      <c r="C3633">
        <v>0</v>
      </c>
      <c r="D3633">
        <v>0</v>
      </c>
      <c r="E3633">
        <v>0</v>
      </c>
    </row>
    <row r="3634" spans="1:5" x14ac:dyDescent="0.25">
      <c r="A3634">
        <v>11296112</v>
      </c>
      <c r="B3634">
        <v>1578600</v>
      </c>
      <c r="C3634">
        <v>0</v>
      </c>
      <c r="D3634">
        <v>2</v>
      </c>
      <c r="E3634">
        <v>0</v>
      </c>
    </row>
    <row r="3635" spans="1:5" x14ac:dyDescent="0.25">
      <c r="A3635">
        <v>11296127</v>
      </c>
      <c r="B3635">
        <v>0</v>
      </c>
      <c r="C3635">
        <v>1</v>
      </c>
      <c r="D3635">
        <v>0</v>
      </c>
      <c r="E3635">
        <v>80</v>
      </c>
    </row>
    <row r="3636" spans="1:5" x14ac:dyDescent="0.25">
      <c r="A3636">
        <v>11296127</v>
      </c>
      <c r="B3636">
        <v>795149</v>
      </c>
      <c r="C3636">
        <v>0</v>
      </c>
      <c r="D3636">
        <v>2</v>
      </c>
      <c r="E3636">
        <v>0</v>
      </c>
    </row>
    <row r="3637" spans="1:5" x14ac:dyDescent="0.25">
      <c r="A3637">
        <v>11296198</v>
      </c>
      <c r="B3637">
        <v>314902</v>
      </c>
      <c r="C3637">
        <v>2</v>
      </c>
      <c r="D3637">
        <v>2</v>
      </c>
      <c r="E3637">
        <v>90</v>
      </c>
    </row>
    <row r="3638" spans="1:5" x14ac:dyDescent="0.25">
      <c r="A3638">
        <v>11296198</v>
      </c>
      <c r="B3638">
        <v>1902440</v>
      </c>
      <c r="C3638">
        <v>1</v>
      </c>
      <c r="D3638">
        <v>4</v>
      </c>
      <c r="E3638">
        <v>90</v>
      </c>
    </row>
    <row r="3639" spans="1:5" x14ac:dyDescent="0.25">
      <c r="A3639">
        <v>11296199</v>
      </c>
      <c r="B3639">
        <v>0</v>
      </c>
      <c r="C3639">
        <v>0</v>
      </c>
      <c r="D3639">
        <v>0</v>
      </c>
      <c r="E3639">
        <v>0</v>
      </c>
    </row>
    <row r="3640" spans="1:5" x14ac:dyDescent="0.25">
      <c r="A3640">
        <v>11296199</v>
      </c>
      <c r="B3640">
        <v>799717</v>
      </c>
      <c r="C3640">
        <v>0</v>
      </c>
      <c r="D3640">
        <v>3</v>
      </c>
      <c r="E3640">
        <v>0</v>
      </c>
    </row>
    <row r="3641" spans="1:5" x14ac:dyDescent="0.25">
      <c r="A3641">
        <v>11296283</v>
      </c>
      <c r="B3641">
        <v>0</v>
      </c>
      <c r="C3641">
        <v>1</v>
      </c>
      <c r="D3641">
        <v>0</v>
      </c>
      <c r="E3641">
        <v>90</v>
      </c>
    </row>
    <row r="3642" spans="1:5" x14ac:dyDescent="0.25">
      <c r="A3642">
        <v>11296283</v>
      </c>
      <c r="B3642">
        <v>71272</v>
      </c>
      <c r="C3642">
        <v>0</v>
      </c>
      <c r="D3642">
        <v>1</v>
      </c>
      <c r="E3642">
        <v>0</v>
      </c>
    </row>
    <row r="3643" spans="1:5" x14ac:dyDescent="0.25">
      <c r="A3643">
        <v>11296284</v>
      </c>
      <c r="B3643">
        <v>0</v>
      </c>
      <c r="C3643">
        <v>3</v>
      </c>
      <c r="D3643">
        <v>0</v>
      </c>
      <c r="E3643">
        <v>90</v>
      </c>
    </row>
    <row r="3644" spans="1:5" x14ac:dyDescent="0.25">
      <c r="A3644">
        <v>11296284</v>
      </c>
      <c r="B3644">
        <v>71272</v>
      </c>
      <c r="C3644">
        <v>0</v>
      </c>
      <c r="D3644">
        <v>1</v>
      </c>
      <c r="E3644">
        <v>0</v>
      </c>
    </row>
    <row r="3645" spans="1:5" x14ac:dyDescent="0.25">
      <c r="A3645">
        <v>11296285</v>
      </c>
      <c r="B3645">
        <v>0</v>
      </c>
      <c r="C3645">
        <v>1</v>
      </c>
      <c r="D3645">
        <v>0</v>
      </c>
      <c r="E3645">
        <v>90</v>
      </c>
    </row>
    <row r="3646" spans="1:5" x14ac:dyDescent="0.25">
      <c r="A3646">
        <v>11296285</v>
      </c>
      <c r="B3646">
        <v>2052668</v>
      </c>
      <c r="C3646">
        <v>0</v>
      </c>
      <c r="D3646">
        <v>3</v>
      </c>
      <c r="E3646">
        <v>0</v>
      </c>
    </row>
    <row r="3647" spans="1:5" x14ac:dyDescent="0.25">
      <c r="A3647">
        <v>11296286</v>
      </c>
      <c r="B3647">
        <v>0</v>
      </c>
      <c r="C3647">
        <v>1</v>
      </c>
      <c r="D3647">
        <v>0</v>
      </c>
      <c r="E3647">
        <v>90</v>
      </c>
    </row>
    <row r="3648" spans="1:5" x14ac:dyDescent="0.25">
      <c r="A3648">
        <v>11296286</v>
      </c>
      <c r="B3648">
        <v>463541</v>
      </c>
      <c r="C3648">
        <v>3</v>
      </c>
      <c r="D3648">
        <v>1</v>
      </c>
      <c r="E3648">
        <v>90</v>
      </c>
    </row>
    <row r="3649" spans="1:5" x14ac:dyDescent="0.25">
      <c r="A3649">
        <v>11296288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>
        <v>11296288</v>
      </c>
      <c r="B3650">
        <v>463541</v>
      </c>
      <c r="C3650">
        <v>3</v>
      </c>
      <c r="D3650">
        <v>1</v>
      </c>
      <c r="E3650">
        <v>90</v>
      </c>
    </row>
    <row r="3651" spans="1:5" x14ac:dyDescent="0.25">
      <c r="A3651">
        <v>11296291</v>
      </c>
      <c r="B3651">
        <v>463541</v>
      </c>
      <c r="C3651">
        <v>3</v>
      </c>
      <c r="D3651">
        <v>2</v>
      </c>
      <c r="E3651">
        <v>90</v>
      </c>
    </row>
    <row r="3652" spans="1:5" x14ac:dyDescent="0.25">
      <c r="A3652">
        <v>11296291</v>
      </c>
      <c r="B3652">
        <v>1578600</v>
      </c>
      <c r="C3652">
        <v>0</v>
      </c>
      <c r="D3652">
        <v>1</v>
      </c>
      <c r="E3652">
        <v>0</v>
      </c>
    </row>
    <row r="3653" spans="1:5" x14ac:dyDescent="0.25">
      <c r="A3653">
        <v>11296292</v>
      </c>
      <c r="B3653">
        <v>948677</v>
      </c>
      <c r="C3653">
        <v>1</v>
      </c>
      <c r="D3653">
        <v>1</v>
      </c>
      <c r="E3653">
        <v>90</v>
      </c>
    </row>
    <row r="3654" spans="1:5" x14ac:dyDescent="0.25">
      <c r="A3654">
        <v>11296292</v>
      </c>
      <c r="B3654">
        <v>2053670</v>
      </c>
      <c r="C3654">
        <v>2</v>
      </c>
      <c r="D3654">
        <v>2</v>
      </c>
      <c r="E3654">
        <v>90</v>
      </c>
    </row>
    <row r="3655" spans="1:5" x14ac:dyDescent="0.25">
      <c r="A3655">
        <v>11296296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11296296</v>
      </c>
      <c r="B3656">
        <v>0</v>
      </c>
      <c r="C3656">
        <v>2</v>
      </c>
      <c r="D3656">
        <v>0</v>
      </c>
      <c r="E3656">
        <v>90</v>
      </c>
    </row>
    <row r="3657" spans="1:5" x14ac:dyDescent="0.25">
      <c r="A3657">
        <v>11296297</v>
      </c>
      <c r="B3657">
        <v>0</v>
      </c>
      <c r="C3657">
        <v>1</v>
      </c>
      <c r="D3657">
        <v>0</v>
      </c>
      <c r="E3657">
        <v>90</v>
      </c>
    </row>
    <row r="3658" spans="1:5" x14ac:dyDescent="0.25">
      <c r="A3658">
        <v>11296297</v>
      </c>
      <c r="B3658">
        <v>1578600</v>
      </c>
      <c r="C3658">
        <v>0</v>
      </c>
      <c r="D3658">
        <v>2</v>
      </c>
      <c r="E3658">
        <v>0</v>
      </c>
    </row>
    <row r="3659" spans="1:5" x14ac:dyDescent="0.25">
      <c r="A3659">
        <v>11296299</v>
      </c>
      <c r="B3659">
        <v>0</v>
      </c>
      <c r="C3659">
        <v>0</v>
      </c>
      <c r="D3659">
        <v>0</v>
      </c>
      <c r="E3659">
        <v>0</v>
      </c>
    </row>
    <row r="3660" spans="1:5" x14ac:dyDescent="0.25">
      <c r="A3660">
        <v>11296299</v>
      </c>
      <c r="B3660">
        <v>2053670</v>
      </c>
      <c r="C3660">
        <v>1</v>
      </c>
      <c r="D3660">
        <v>4</v>
      </c>
      <c r="E3660">
        <v>90</v>
      </c>
    </row>
    <row r="3661" spans="1:5" x14ac:dyDescent="0.25">
      <c r="A3661">
        <v>11296304</v>
      </c>
      <c r="B3661">
        <v>0</v>
      </c>
      <c r="C3661">
        <v>1</v>
      </c>
      <c r="D3661">
        <v>0</v>
      </c>
      <c r="E3661">
        <v>90</v>
      </c>
    </row>
    <row r="3662" spans="1:5" x14ac:dyDescent="0.25">
      <c r="A3662">
        <v>11296304</v>
      </c>
      <c r="B3662">
        <v>793621</v>
      </c>
      <c r="C3662">
        <v>1</v>
      </c>
      <c r="D3662">
        <v>2</v>
      </c>
      <c r="E3662">
        <v>90</v>
      </c>
    </row>
    <row r="3663" spans="1:5" x14ac:dyDescent="0.25">
      <c r="A3663">
        <v>11296306</v>
      </c>
      <c r="B3663">
        <v>793621</v>
      </c>
      <c r="C3663">
        <v>1</v>
      </c>
      <c r="D3663">
        <v>3</v>
      </c>
      <c r="E3663">
        <v>90</v>
      </c>
    </row>
    <row r="3664" spans="1:5" x14ac:dyDescent="0.25">
      <c r="A3664">
        <v>11296306</v>
      </c>
      <c r="B3664">
        <v>948677</v>
      </c>
      <c r="C3664">
        <v>1</v>
      </c>
      <c r="D3664">
        <v>1</v>
      </c>
      <c r="E3664">
        <v>90</v>
      </c>
    </row>
    <row r="3665" spans="1:5" x14ac:dyDescent="0.25">
      <c r="A3665">
        <v>11296320</v>
      </c>
      <c r="B3665">
        <v>0</v>
      </c>
      <c r="C3665">
        <v>0</v>
      </c>
      <c r="D3665">
        <v>0</v>
      </c>
      <c r="E3665">
        <v>0</v>
      </c>
    </row>
    <row r="3666" spans="1:5" x14ac:dyDescent="0.25">
      <c r="A3666">
        <v>11296320</v>
      </c>
      <c r="B3666">
        <v>463541</v>
      </c>
      <c r="C3666">
        <v>3</v>
      </c>
      <c r="D3666">
        <v>1</v>
      </c>
      <c r="E3666">
        <v>90</v>
      </c>
    </row>
    <row r="3667" spans="1:5" x14ac:dyDescent="0.25">
      <c r="A3667">
        <v>11296323</v>
      </c>
      <c r="B3667">
        <v>1333766</v>
      </c>
      <c r="C3667">
        <v>0</v>
      </c>
      <c r="D3667">
        <v>2</v>
      </c>
      <c r="E3667">
        <v>0</v>
      </c>
    </row>
    <row r="3668" spans="1:5" x14ac:dyDescent="0.25">
      <c r="A3668">
        <v>11296323</v>
      </c>
      <c r="B3668">
        <v>2053670</v>
      </c>
      <c r="C3668">
        <v>2</v>
      </c>
      <c r="D3668">
        <v>2</v>
      </c>
      <c r="E3668">
        <v>90</v>
      </c>
    </row>
    <row r="3669" spans="1:5" x14ac:dyDescent="0.25">
      <c r="A3669">
        <v>11296324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11296324</v>
      </c>
      <c r="B3670">
        <v>463541</v>
      </c>
      <c r="C3670">
        <v>3</v>
      </c>
      <c r="D3670">
        <v>2</v>
      </c>
      <c r="E3670">
        <v>90</v>
      </c>
    </row>
    <row r="3671" spans="1:5" x14ac:dyDescent="0.25">
      <c r="A3671">
        <v>11296330</v>
      </c>
      <c r="B3671">
        <v>793621</v>
      </c>
      <c r="C3671">
        <v>1</v>
      </c>
      <c r="D3671">
        <v>3</v>
      </c>
      <c r="E3671">
        <v>90</v>
      </c>
    </row>
    <row r="3672" spans="1:5" x14ac:dyDescent="0.25">
      <c r="A3672">
        <v>11296330</v>
      </c>
      <c r="B3672">
        <v>1578600</v>
      </c>
      <c r="C3672">
        <v>0</v>
      </c>
      <c r="D3672">
        <v>1</v>
      </c>
      <c r="E3672">
        <v>0</v>
      </c>
    </row>
    <row r="3673" spans="1:5" x14ac:dyDescent="0.25">
      <c r="A3673">
        <v>11296338</v>
      </c>
      <c r="B3673">
        <v>0</v>
      </c>
      <c r="C3673">
        <v>2</v>
      </c>
      <c r="D3673">
        <v>0</v>
      </c>
      <c r="E3673">
        <v>90</v>
      </c>
    </row>
    <row r="3674" spans="1:5" x14ac:dyDescent="0.25">
      <c r="A3674">
        <v>11296338</v>
      </c>
      <c r="B3674">
        <v>1456633</v>
      </c>
      <c r="C3674">
        <v>0</v>
      </c>
      <c r="D3674">
        <v>1</v>
      </c>
      <c r="E3674">
        <v>0</v>
      </c>
    </row>
    <row r="3675" spans="1:5" x14ac:dyDescent="0.25">
      <c r="A3675">
        <v>11296343</v>
      </c>
      <c r="B3675">
        <v>0</v>
      </c>
      <c r="C3675">
        <v>3</v>
      </c>
      <c r="D3675">
        <v>0</v>
      </c>
      <c r="E3675">
        <v>90</v>
      </c>
    </row>
    <row r="3676" spans="1:5" x14ac:dyDescent="0.25">
      <c r="A3676">
        <v>11296343</v>
      </c>
      <c r="B3676">
        <v>463541</v>
      </c>
      <c r="C3676">
        <v>3</v>
      </c>
      <c r="D3676">
        <v>2</v>
      </c>
      <c r="E3676">
        <v>90</v>
      </c>
    </row>
    <row r="3677" spans="1:5" x14ac:dyDescent="0.25">
      <c r="A3677">
        <v>11296345</v>
      </c>
      <c r="B3677">
        <v>0</v>
      </c>
      <c r="C3677">
        <v>0</v>
      </c>
      <c r="D3677">
        <v>0</v>
      </c>
      <c r="E3677">
        <v>0</v>
      </c>
    </row>
    <row r="3678" spans="1:5" x14ac:dyDescent="0.25">
      <c r="A3678">
        <v>11296345</v>
      </c>
      <c r="B3678">
        <v>463541</v>
      </c>
      <c r="C3678">
        <v>3</v>
      </c>
      <c r="D3678">
        <v>7</v>
      </c>
      <c r="E3678">
        <v>90</v>
      </c>
    </row>
    <row r="3679" spans="1:5" x14ac:dyDescent="0.25">
      <c r="A3679">
        <v>11296346</v>
      </c>
      <c r="B3679">
        <v>0</v>
      </c>
      <c r="C3679">
        <v>0</v>
      </c>
      <c r="D3679">
        <v>0</v>
      </c>
      <c r="E3679">
        <v>0</v>
      </c>
    </row>
    <row r="3680" spans="1:5" x14ac:dyDescent="0.25">
      <c r="A3680">
        <v>11296346</v>
      </c>
      <c r="B3680">
        <v>463541</v>
      </c>
      <c r="C3680">
        <v>3</v>
      </c>
      <c r="D3680">
        <v>1</v>
      </c>
      <c r="E3680">
        <v>90</v>
      </c>
    </row>
    <row r="3681" spans="1:5" x14ac:dyDescent="0.25">
      <c r="A3681">
        <v>11296353</v>
      </c>
      <c r="B3681">
        <v>0</v>
      </c>
      <c r="C3681">
        <v>3</v>
      </c>
      <c r="D3681">
        <v>0</v>
      </c>
      <c r="E3681">
        <v>90</v>
      </c>
    </row>
    <row r="3682" spans="1:5" x14ac:dyDescent="0.25">
      <c r="A3682">
        <v>11296353</v>
      </c>
      <c r="B3682">
        <v>26877</v>
      </c>
      <c r="C3682">
        <v>0</v>
      </c>
      <c r="D3682">
        <v>1</v>
      </c>
      <c r="E3682">
        <v>0</v>
      </c>
    </row>
    <row r="3683" spans="1:5" x14ac:dyDescent="0.25">
      <c r="A3683">
        <v>11296355</v>
      </c>
      <c r="B3683">
        <v>0</v>
      </c>
      <c r="C3683">
        <v>0</v>
      </c>
      <c r="D3683">
        <v>0</v>
      </c>
      <c r="E3683">
        <v>0</v>
      </c>
    </row>
    <row r="3684" spans="1:5" x14ac:dyDescent="0.25">
      <c r="A3684">
        <v>11296355</v>
      </c>
      <c r="B3684">
        <v>0</v>
      </c>
      <c r="C3684">
        <v>3</v>
      </c>
      <c r="D3684">
        <v>0</v>
      </c>
      <c r="E3684">
        <v>90</v>
      </c>
    </row>
    <row r="3685" spans="1:5" x14ac:dyDescent="0.25">
      <c r="A3685">
        <v>11296356</v>
      </c>
      <c r="B3685">
        <v>0</v>
      </c>
      <c r="C3685">
        <v>0</v>
      </c>
      <c r="D3685">
        <v>0</v>
      </c>
      <c r="E3685">
        <v>0</v>
      </c>
    </row>
    <row r="3686" spans="1:5" x14ac:dyDescent="0.25">
      <c r="A3686">
        <v>11296356</v>
      </c>
      <c r="B3686">
        <v>463541</v>
      </c>
      <c r="C3686">
        <v>3</v>
      </c>
      <c r="D3686">
        <v>2</v>
      </c>
      <c r="E3686">
        <v>90</v>
      </c>
    </row>
    <row r="3687" spans="1:5" x14ac:dyDescent="0.25">
      <c r="A3687">
        <v>11296368</v>
      </c>
      <c r="B3687">
        <v>0</v>
      </c>
      <c r="C3687">
        <v>1</v>
      </c>
      <c r="D3687">
        <v>0</v>
      </c>
      <c r="E3687">
        <v>90</v>
      </c>
    </row>
    <row r="3688" spans="1:5" x14ac:dyDescent="0.25">
      <c r="A3688">
        <v>11296368</v>
      </c>
      <c r="B3688">
        <v>137672</v>
      </c>
      <c r="C3688">
        <v>0</v>
      </c>
      <c r="D3688">
        <v>1</v>
      </c>
      <c r="E3688">
        <v>0</v>
      </c>
    </row>
    <row r="3689" spans="1:5" x14ac:dyDescent="0.25">
      <c r="A3689">
        <v>11296369</v>
      </c>
      <c r="B3689">
        <v>0</v>
      </c>
      <c r="C3689">
        <v>1</v>
      </c>
      <c r="D3689">
        <v>0</v>
      </c>
      <c r="E3689">
        <v>90</v>
      </c>
    </row>
    <row r="3690" spans="1:5" x14ac:dyDescent="0.25">
      <c r="A3690">
        <v>11296369</v>
      </c>
      <c r="B3690">
        <v>26877</v>
      </c>
      <c r="C3690">
        <v>0</v>
      </c>
      <c r="D3690">
        <v>1</v>
      </c>
      <c r="E3690">
        <v>0</v>
      </c>
    </row>
    <row r="3691" spans="1:5" x14ac:dyDescent="0.25">
      <c r="A3691">
        <v>11296370</v>
      </c>
      <c r="B3691">
        <v>793621</v>
      </c>
      <c r="C3691">
        <v>1</v>
      </c>
      <c r="D3691">
        <v>1</v>
      </c>
      <c r="E3691">
        <v>90</v>
      </c>
    </row>
    <row r="3692" spans="1:5" x14ac:dyDescent="0.25">
      <c r="A3692">
        <v>11296370</v>
      </c>
      <c r="B3692">
        <v>2055070</v>
      </c>
      <c r="C3692">
        <v>0</v>
      </c>
      <c r="D3692">
        <v>1</v>
      </c>
      <c r="E3692">
        <v>0</v>
      </c>
    </row>
    <row r="3693" spans="1:5" x14ac:dyDescent="0.25">
      <c r="A3693">
        <v>11296372</v>
      </c>
      <c r="B3693">
        <v>793621</v>
      </c>
      <c r="C3693">
        <v>1</v>
      </c>
      <c r="D3693">
        <v>2</v>
      </c>
      <c r="E3693">
        <v>90</v>
      </c>
    </row>
    <row r="3694" spans="1:5" x14ac:dyDescent="0.25">
      <c r="A3694">
        <v>11296372</v>
      </c>
      <c r="B3694">
        <v>990223</v>
      </c>
      <c r="C3694">
        <v>0</v>
      </c>
      <c r="D3694">
        <v>2</v>
      </c>
      <c r="E3694">
        <v>0</v>
      </c>
    </row>
    <row r="3695" spans="1:5" x14ac:dyDescent="0.25">
      <c r="A3695">
        <v>11296504</v>
      </c>
      <c r="B3695">
        <v>710856</v>
      </c>
      <c r="C3695">
        <v>0</v>
      </c>
      <c r="D3695">
        <v>2</v>
      </c>
      <c r="E3695">
        <v>0</v>
      </c>
    </row>
    <row r="3696" spans="1:5" x14ac:dyDescent="0.25">
      <c r="A3696">
        <v>11296504</v>
      </c>
      <c r="B3696">
        <v>2053670</v>
      </c>
      <c r="C3696">
        <v>2</v>
      </c>
      <c r="D3696">
        <v>1</v>
      </c>
      <c r="E3696">
        <v>90</v>
      </c>
    </row>
    <row r="3697" spans="1:5" x14ac:dyDescent="0.25">
      <c r="A3697">
        <v>11296505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>
        <v>11296505</v>
      </c>
      <c r="B3698">
        <v>2053670</v>
      </c>
      <c r="C3698">
        <v>2</v>
      </c>
      <c r="D3698">
        <v>4</v>
      </c>
      <c r="E3698">
        <v>90</v>
      </c>
    </row>
    <row r="3699" spans="1:5" x14ac:dyDescent="0.25">
      <c r="A3699">
        <v>11296601</v>
      </c>
      <c r="B3699">
        <v>0</v>
      </c>
      <c r="C3699">
        <v>2</v>
      </c>
      <c r="D3699">
        <v>0</v>
      </c>
      <c r="E3699">
        <v>90</v>
      </c>
    </row>
    <row r="3700" spans="1:5" x14ac:dyDescent="0.25">
      <c r="A3700">
        <v>11296601</v>
      </c>
      <c r="B3700">
        <v>438811</v>
      </c>
      <c r="C3700">
        <v>1</v>
      </c>
      <c r="D3700">
        <v>1</v>
      </c>
      <c r="E3700">
        <v>90</v>
      </c>
    </row>
    <row r="3701" spans="1:5" x14ac:dyDescent="0.25">
      <c r="A3701">
        <v>11296798</v>
      </c>
      <c r="B3701">
        <v>0</v>
      </c>
      <c r="C3701">
        <v>0</v>
      </c>
      <c r="D3701">
        <v>0</v>
      </c>
      <c r="E3701">
        <v>0</v>
      </c>
    </row>
    <row r="3702" spans="1:5" x14ac:dyDescent="0.25">
      <c r="A3702">
        <v>11296799</v>
      </c>
      <c r="B3702">
        <v>0</v>
      </c>
      <c r="C3702">
        <v>3</v>
      </c>
      <c r="D3702">
        <v>0</v>
      </c>
      <c r="E3702">
        <v>90</v>
      </c>
    </row>
    <row r="3703" spans="1:5" x14ac:dyDescent="0.25">
      <c r="A3703">
        <v>11296799</v>
      </c>
      <c r="B3703">
        <v>987759</v>
      </c>
      <c r="C3703">
        <v>0</v>
      </c>
      <c r="D3703">
        <v>2</v>
      </c>
      <c r="E3703">
        <v>0</v>
      </c>
    </row>
    <row r="3704" spans="1:5" x14ac:dyDescent="0.25">
      <c r="A3704">
        <v>11296801</v>
      </c>
      <c r="B3704">
        <v>0</v>
      </c>
      <c r="C3704">
        <v>0</v>
      </c>
      <c r="D3704">
        <v>0</v>
      </c>
      <c r="E3704">
        <v>0</v>
      </c>
    </row>
    <row r="3705" spans="1:5" x14ac:dyDescent="0.25">
      <c r="A3705">
        <v>11296801</v>
      </c>
      <c r="B3705">
        <v>2052668</v>
      </c>
      <c r="C3705">
        <v>0</v>
      </c>
      <c r="D3705">
        <v>1</v>
      </c>
      <c r="E3705">
        <v>0</v>
      </c>
    </row>
    <row r="3706" spans="1:5" x14ac:dyDescent="0.25">
      <c r="A3706">
        <v>11296803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>
        <v>11296803</v>
      </c>
      <c r="B3707">
        <v>463541</v>
      </c>
      <c r="C3707">
        <v>3</v>
      </c>
      <c r="D3707">
        <v>2</v>
      </c>
      <c r="E3707">
        <v>90</v>
      </c>
    </row>
    <row r="3708" spans="1:5" x14ac:dyDescent="0.25">
      <c r="A3708">
        <v>11296804</v>
      </c>
      <c r="B3708">
        <v>121578</v>
      </c>
      <c r="C3708">
        <v>0</v>
      </c>
      <c r="D3708">
        <v>1</v>
      </c>
      <c r="E3708">
        <v>0</v>
      </c>
    </row>
    <row r="3709" spans="1:5" x14ac:dyDescent="0.25">
      <c r="A3709">
        <v>11296804</v>
      </c>
      <c r="B3709">
        <v>1902440</v>
      </c>
      <c r="C3709">
        <v>1</v>
      </c>
      <c r="D3709">
        <v>4</v>
      </c>
      <c r="E3709">
        <v>90</v>
      </c>
    </row>
    <row r="3710" spans="1:5" x14ac:dyDescent="0.25">
      <c r="A3710">
        <v>11296930</v>
      </c>
      <c r="B3710">
        <v>0</v>
      </c>
      <c r="C3710">
        <v>0</v>
      </c>
      <c r="D3710">
        <v>0</v>
      </c>
      <c r="E3710">
        <v>0</v>
      </c>
    </row>
    <row r="3711" spans="1:5" x14ac:dyDescent="0.25">
      <c r="A3711">
        <v>11296930</v>
      </c>
      <c r="B3711">
        <v>0</v>
      </c>
      <c r="C3711">
        <v>1</v>
      </c>
      <c r="D3711">
        <v>0</v>
      </c>
      <c r="E3711">
        <v>25</v>
      </c>
    </row>
    <row r="3712" spans="1:5" x14ac:dyDescent="0.25">
      <c r="A3712">
        <v>11296995</v>
      </c>
      <c r="B3712">
        <v>0</v>
      </c>
      <c r="C3712">
        <v>0</v>
      </c>
      <c r="D3712">
        <v>0</v>
      </c>
      <c r="E3712">
        <v>0</v>
      </c>
    </row>
    <row r="3713" spans="1:5" x14ac:dyDescent="0.25">
      <c r="A3713">
        <v>11296995</v>
      </c>
      <c r="B3713">
        <v>1902767</v>
      </c>
      <c r="C3713">
        <v>1</v>
      </c>
      <c r="D3713">
        <v>2</v>
      </c>
      <c r="E3713">
        <v>25</v>
      </c>
    </row>
    <row r="3714" spans="1:5" x14ac:dyDescent="0.25">
      <c r="A3714">
        <v>11297350</v>
      </c>
      <c r="B3714">
        <v>0</v>
      </c>
      <c r="C3714">
        <v>1</v>
      </c>
      <c r="D3714">
        <v>0</v>
      </c>
      <c r="E3714">
        <v>25</v>
      </c>
    </row>
    <row r="3715" spans="1:5" x14ac:dyDescent="0.25">
      <c r="A3715">
        <v>11297350</v>
      </c>
      <c r="B3715">
        <v>926298</v>
      </c>
      <c r="C3715">
        <v>0</v>
      </c>
      <c r="D3715">
        <v>2</v>
      </c>
      <c r="E3715">
        <v>0</v>
      </c>
    </row>
    <row r="3716" spans="1:5" x14ac:dyDescent="0.25">
      <c r="A3716">
        <v>11297373</v>
      </c>
      <c r="B3716">
        <v>0</v>
      </c>
      <c r="C3716">
        <v>1</v>
      </c>
      <c r="D3716">
        <v>0</v>
      </c>
      <c r="E3716">
        <v>90</v>
      </c>
    </row>
    <row r="3717" spans="1:5" x14ac:dyDescent="0.25">
      <c r="A3717">
        <v>11297478</v>
      </c>
      <c r="B3717">
        <v>0</v>
      </c>
      <c r="C3717">
        <v>0</v>
      </c>
      <c r="D3717">
        <v>0</v>
      </c>
      <c r="E3717">
        <v>0</v>
      </c>
    </row>
    <row r="3718" spans="1:5" x14ac:dyDescent="0.25">
      <c r="A3718">
        <v>11297478</v>
      </c>
      <c r="B3718">
        <v>1325170</v>
      </c>
      <c r="C3718">
        <v>0</v>
      </c>
      <c r="D3718">
        <v>2</v>
      </c>
      <c r="E3718">
        <v>0</v>
      </c>
    </row>
    <row r="3719" spans="1:5" x14ac:dyDescent="0.25">
      <c r="A3719">
        <v>11297931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>
        <v>11297931</v>
      </c>
      <c r="B3720">
        <v>1902440</v>
      </c>
      <c r="C3720">
        <v>1</v>
      </c>
      <c r="D3720">
        <v>3</v>
      </c>
      <c r="E3720">
        <v>90</v>
      </c>
    </row>
    <row r="3721" spans="1:5" x14ac:dyDescent="0.25">
      <c r="A3721">
        <v>11298196</v>
      </c>
      <c r="B3721">
        <v>0</v>
      </c>
      <c r="C3721">
        <v>1</v>
      </c>
      <c r="D3721">
        <v>0</v>
      </c>
      <c r="E3721">
        <v>90</v>
      </c>
    </row>
    <row r="3722" spans="1:5" x14ac:dyDescent="0.25">
      <c r="A3722">
        <v>11298196</v>
      </c>
      <c r="B3722">
        <v>71272</v>
      </c>
      <c r="C3722">
        <v>0</v>
      </c>
      <c r="D3722">
        <v>1</v>
      </c>
      <c r="E3722">
        <v>0</v>
      </c>
    </row>
    <row r="3723" spans="1:5" x14ac:dyDescent="0.25">
      <c r="A3723">
        <v>11298330</v>
      </c>
      <c r="B3723">
        <v>1578600</v>
      </c>
      <c r="C3723">
        <v>0</v>
      </c>
      <c r="D3723">
        <v>5</v>
      </c>
      <c r="E3723">
        <v>0</v>
      </c>
    </row>
    <row r="3724" spans="1:5" x14ac:dyDescent="0.25">
      <c r="A3724">
        <v>11298330</v>
      </c>
      <c r="B3724">
        <v>1902440</v>
      </c>
      <c r="C3724">
        <v>1</v>
      </c>
      <c r="D3724">
        <v>1</v>
      </c>
      <c r="E3724">
        <v>90</v>
      </c>
    </row>
    <row r="3725" spans="1:5" x14ac:dyDescent="0.25">
      <c r="A3725">
        <v>11298344</v>
      </c>
      <c r="B3725">
        <v>799717</v>
      </c>
      <c r="C3725">
        <v>0</v>
      </c>
      <c r="D3725">
        <v>2</v>
      </c>
      <c r="E3725">
        <v>0</v>
      </c>
    </row>
    <row r="3726" spans="1:5" x14ac:dyDescent="0.25">
      <c r="A3726">
        <v>11298344</v>
      </c>
      <c r="B3726">
        <v>990223</v>
      </c>
      <c r="C3726">
        <v>0</v>
      </c>
      <c r="D3726">
        <v>3</v>
      </c>
      <c r="E3726">
        <v>0</v>
      </c>
    </row>
    <row r="3727" spans="1:5" x14ac:dyDescent="0.25">
      <c r="A3727">
        <v>11298354</v>
      </c>
      <c r="B3727">
        <v>0</v>
      </c>
      <c r="C3727">
        <v>1</v>
      </c>
      <c r="D3727">
        <v>0</v>
      </c>
      <c r="E3727">
        <v>90</v>
      </c>
    </row>
    <row r="3728" spans="1:5" x14ac:dyDescent="0.25">
      <c r="A3728">
        <v>11298354</v>
      </c>
      <c r="B3728">
        <v>314902</v>
      </c>
      <c r="C3728">
        <v>1</v>
      </c>
      <c r="D3728">
        <v>2</v>
      </c>
      <c r="E3728">
        <v>90</v>
      </c>
    </row>
    <row r="3729" spans="1:5" x14ac:dyDescent="0.25">
      <c r="A3729">
        <v>11298356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11298356</v>
      </c>
      <c r="B3730">
        <v>799717</v>
      </c>
      <c r="C3730">
        <v>0</v>
      </c>
      <c r="D3730">
        <v>3</v>
      </c>
      <c r="E3730">
        <v>0</v>
      </c>
    </row>
    <row r="3731" spans="1:5" x14ac:dyDescent="0.25">
      <c r="A3731">
        <v>11298423</v>
      </c>
      <c r="B3731">
        <v>151409</v>
      </c>
      <c r="C3731">
        <v>0</v>
      </c>
      <c r="D3731">
        <v>1</v>
      </c>
      <c r="E3731">
        <v>0</v>
      </c>
    </row>
    <row r="3732" spans="1:5" x14ac:dyDescent="0.25">
      <c r="A3732">
        <v>11298423</v>
      </c>
      <c r="B3732">
        <v>2052668</v>
      </c>
      <c r="C3732">
        <v>0</v>
      </c>
      <c r="D3732">
        <v>2</v>
      </c>
      <c r="E3732">
        <v>0</v>
      </c>
    </row>
    <row r="3733" spans="1:5" x14ac:dyDescent="0.25">
      <c r="A3733">
        <v>11298443</v>
      </c>
      <c r="B3733">
        <v>1650150</v>
      </c>
      <c r="C3733">
        <v>0</v>
      </c>
      <c r="D3733">
        <v>4</v>
      </c>
      <c r="E3733">
        <v>0</v>
      </c>
    </row>
    <row r="3734" spans="1:5" x14ac:dyDescent="0.25">
      <c r="A3734">
        <v>11298443</v>
      </c>
      <c r="B3734">
        <v>1902767</v>
      </c>
      <c r="C3734">
        <v>1</v>
      </c>
      <c r="D3734">
        <v>2</v>
      </c>
      <c r="E3734">
        <v>25</v>
      </c>
    </row>
    <row r="3735" spans="1:5" x14ac:dyDescent="0.25">
      <c r="A3735">
        <v>11298466</v>
      </c>
      <c r="B3735">
        <v>0</v>
      </c>
      <c r="C3735">
        <v>0</v>
      </c>
      <c r="D3735">
        <v>0</v>
      </c>
      <c r="E3735">
        <v>0</v>
      </c>
    </row>
    <row r="3736" spans="1:5" x14ac:dyDescent="0.25">
      <c r="A3736">
        <v>11298466</v>
      </c>
      <c r="B3736">
        <v>799717</v>
      </c>
      <c r="C3736">
        <v>0</v>
      </c>
      <c r="D3736">
        <v>3</v>
      </c>
      <c r="E3736">
        <v>0</v>
      </c>
    </row>
    <row r="3737" spans="1:5" x14ac:dyDescent="0.25">
      <c r="A3737">
        <v>11298555</v>
      </c>
      <c r="B3737">
        <v>0</v>
      </c>
      <c r="C3737">
        <v>0</v>
      </c>
      <c r="D3737">
        <v>0</v>
      </c>
      <c r="E3737">
        <v>0</v>
      </c>
    </row>
    <row r="3738" spans="1:5" x14ac:dyDescent="0.25">
      <c r="A3738">
        <v>11298555</v>
      </c>
      <c r="B3738">
        <v>2053670</v>
      </c>
      <c r="C3738">
        <v>1</v>
      </c>
      <c r="D3738">
        <v>1</v>
      </c>
      <c r="E3738">
        <v>90</v>
      </c>
    </row>
    <row r="3739" spans="1:5" x14ac:dyDescent="0.25">
      <c r="A3739">
        <v>11298589</v>
      </c>
      <c r="B3739">
        <v>793621</v>
      </c>
      <c r="C3739">
        <v>2</v>
      </c>
      <c r="D3739">
        <v>1</v>
      </c>
      <c r="E3739">
        <v>65</v>
      </c>
    </row>
    <row r="3740" spans="1:5" x14ac:dyDescent="0.25">
      <c r="A3740">
        <v>11298589</v>
      </c>
      <c r="B3740">
        <v>990223</v>
      </c>
      <c r="C3740">
        <v>0</v>
      </c>
      <c r="D3740">
        <v>1</v>
      </c>
      <c r="E3740">
        <v>0</v>
      </c>
    </row>
    <row r="3741" spans="1:5" x14ac:dyDescent="0.25">
      <c r="A3741">
        <v>11298623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>
        <v>11298623</v>
      </c>
      <c r="B3742">
        <v>0</v>
      </c>
      <c r="C3742">
        <v>1</v>
      </c>
      <c r="D3742">
        <v>0</v>
      </c>
      <c r="E3742">
        <v>90</v>
      </c>
    </row>
    <row r="3743" spans="1:5" x14ac:dyDescent="0.25">
      <c r="A3743">
        <v>11298624</v>
      </c>
      <c r="B3743">
        <v>228845</v>
      </c>
      <c r="C3743">
        <v>1</v>
      </c>
      <c r="D3743">
        <v>2</v>
      </c>
      <c r="E3743">
        <v>90</v>
      </c>
    </row>
    <row r="3744" spans="1:5" x14ac:dyDescent="0.25">
      <c r="A3744">
        <v>11298624</v>
      </c>
      <c r="B3744">
        <v>2053670</v>
      </c>
      <c r="C3744">
        <v>1</v>
      </c>
      <c r="D3744">
        <v>1</v>
      </c>
      <c r="E3744">
        <v>90</v>
      </c>
    </row>
    <row r="3745" spans="1:5" x14ac:dyDescent="0.25">
      <c r="A3745">
        <v>11298626</v>
      </c>
      <c r="B3745">
        <v>2053670</v>
      </c>
      <c r="C3745">
        <v>1</v>
      </c>
      <c r="D3745">
        <v>2</v>
      </c>
      <c r="E3745">
        <v>90</v>
      </c>
    </row>
    <row r="3746" spans="1:5" x14ac:dyDescent="0.25">
      <c r="A3746">
        <v>11298626</v>
      </c>
      <c r="B3746">
        <v>2056315</v>
      </c>
      <c r="C3746">
        <v>0</v>
      </c>
      <c r="D3746">
        <v>2</v>
      </c>
      <c r="E3746">
        <v>0</v>
      </c>
    </row>
    <row r="3747" spans="1:5" x14ac:dyDescent="0.25">
      <c r="A3747">
        <v>11298632</v>
      </c>
      <c r="B3747">
        <v>490468</v>
      </c>
      <c r="C3747">
        <v>0</v>
      </c>
      <c r="D3747">
        <v>3</v>
      </c>
      <c r="E3747">
        <v>0</v>
      </c>
    </row>
    <row r="3748" spans="1:5" x14ac:dyDescent="0.25">
      <c r="A3748">
        <v>11298632</v>
      </c>
      <c r="B3748">
        <v>793621</v>
      </c>
      <c r="C3748">
        <v>2</v>
      </c>
      <c r="D3748">
        <v>2</v>
      </c>
      <c r="E3748">
        <v>65</v>
      </c>
    </row>
    <row r="3749" spans="1:5" x14ac:dyDescent="0.25">
      <c r="A3749">
        <v>11298635</v>
      </c>
      <c r="B3749">
        <v>0</v>
      </c>
      <c r="C3749">
        <v>1</v>
      </c>
      <c r="D3749">
        <v>0</v>
      </c>
      <c r="E3749">
        <v>90</v>
      </c>
    </row>
    <row r="3750" spans="1:5" x14ac:dyDescent="0.25">
      <c r="A3750">
        <v>11298635</v>
      </c>
      <c r="B3750">
        <v>793621</v>
      </c>
      <c r="C3750">
        <v>2</v>
      </c>
      <c r="D3750">
        <v>3</v>
      </c>
      <c r="E3750">
        <v>65</v>
      </c>
    </row>
    <row r="3751" spans="1:5" x14ac:dyDescent="0.25">
      <c r="A3751">
        <v>11298636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>
        <v>11298636</v>
      </c>
      <c r="B3752">
        <v>793621</v>
      </c>
      <c r="C3752">
        <v>2</v>
      </c>
      <c r="D3752">
        <v>3</v>
      </c>
      <c r="E3752">
        <v>65</v>
      </c>
    </row>
    <row r="3753" spans="1:5" x14ac:dyDescent="0.25">
      <c r="A3753">
        <v>11298675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11298675</v>
      </c>
      <c r="B3754">
        <v>2053670</v>
      </c>
      <c r="C3754">
        <v>1</v>
      </c>
      <c r="D3754">
        <v>2</v>
      </c>
      <c r="E3754">
        <v>90</v>
      </c>
    </row>
    <row r="3755" spans="1:5" x14ac:dyDescent="0.25">
      <c r="A3755">
        <v>11298676</v>
      </c>
      <c r="B3755">
        <v>151409</v>
      </c>
      <c r="C3755">
        <v>0</v>
      </c>
      <c r="D3755">
        <v>2</v>
      </c>
      <c r="E3755">
        <v>0</v>
      </c>
    </row>
    <row r="3756" spans="1:5" x14ac:dyDescent="0.25">
      <c r="A3756">
        <v>11298676</v>
      </c>
      <c r="B3756">
        <v>2053670</v>
      </c>
      <c r="C3756">
        <v>1</v>
      </c>
      <c r="D3756">
        <v>2</v>
      </c>
      <c r="E3756">
        <v>90</v>
      </c>
    </row>
    <row r="3757" spans="1:5" x14ac:dyDescent="0.25">
      <c r="A3757">
        <v>11298677</v>
      </c>
      <c r="B3757">
        <v>0</v>
      </c>
      <c r="C3757">
        <v>1</v>
      </c>
      <c r="D3757">
        <v>0</v>
      </c>
      <c r="E3757">
        <v>90</v>
      </c>
    </row>
    <row r="3758" spans="1:5" x14ac:dyDescent="0.25">
      <c r="A3758">
        <v>11298677</v>
      </c>
      <c r="B3758">
        <v>1333766</v>
      </c>
      <c r="C3758">
        <v>0</v>
      </c>
      <c r="D3758">
        <v>1</v>
      </c>
      <c r="E3758">
        <v>0</v>
      </c>
    </row>
    <row r="3759" spans="1:5" x14ac:dyDescent="0.25">
      <c r="A3759">
        <v>11298714</v>
      </c>
      <c r="B3759">
        <v>1578089</v>
      </c>
      <c r="C3759">
        <v>0</v>
      </c>
      <c r="D3759">
        <v>3</v>
      </c>
      <c r="E3759">
        <v>0</v>
      </c>
    </row>
    <row r="3760" spans="1:5" x14ac:dyDescent="0.25">
      <c r="A3760">
        <v>11298714</v>
      </c>
      <c r="B3760">
        <v>1902440</v>
      </c>
      <c r="C3760">
        <v>1</v>
      </c>
      <c r="D3760">
        <v>2</v>
      </c>
      <c r="E3760">
        <v>90</v>
      </c>
    </row>
    <row r="3761" spans="1:5" x14ac:dyDescent="0.25">
      <c r="A3761">
        <v>11298739</v>
      </c>
      <c r="B3761">
        <v>0</v>
      </c>
      <c r="C3761">
        <v>1</v>
      </c>
      <c r="D3761">
        <v>0</v>
      </c>
      <c r="E3761">
        <v>90</v>
      </c>
    </row>
    <row r="3762" spans="1:5" x14ac:dyDescent="0.25">
      <c r="A3762">
        <v>11298739</v>
      </c>
      <c r="B3762">
        <v>773984</v>
      </c>
      <c r="C3762">
        <v>0</v>
      </c>
      <c r="D3762">
        <v>3</v>
      </c>
      <c r="E3762">
        <v>0</v>
      </c>
    </row>
    <row r="3763" spans="1:5" x14ac:dyDescent="0.25">
      <c r="A3763">
        <v>11298751</v>
      </c>
      <c r="B3763">
        <v>0</v>
      </c>
      <c r="C3763">
        <v>1</v>
      </c>
      <c r="D3763">
        <v>0</v>
      </c>
      <c r="E3763">
        <v>90</v>
      </c>
    </row>
    <row r="3764" spans="1:5" x14ac:dyDescent="0.25">
      <c r="A3764">
        <v>11298751</v>
      </c>
      <c r="B3764">
        <v>799717</v>
      </c>
      <c r="C3764">
        <v>0</v>
      </c>
      <c r="D3764">
        <v>2</v>
      </c>
      <c r="E3764">
        <v>0</v>
      </c>
    </row>
    <row r="3765" spans="1:5" x14ac:dyDescent="0.25">
      <c r="A3765">
        <v>11298763</v>
      </c>
      <c r="B3765">
        <v>121578</v>
      </c>
      <c r="C3765">
        <v>0</v>
      </c>
      <c r="D3765">
        <v>2</v>
      </c>
      <c r="E3765">
        <v>0</v>
      </c>
    </row>
    <row r="3766" spans="1:5" x14ac:dyDescent="0.25">
      <c r="A3766">
        <v>11298763</v>
      </c>
      <c r="B3766">
        <v>1902440</v>
      </c>
      <c r="C3766">
        <v>1</v>
      </c>
      <c r="D3766">
        <v>1</v>
      </c>
      <c r="E3766">
        <v>90</v>
      </c>
    </row>
    <row r="3767" spans="1:5" x14ac:dyDescent="0.25">
      <c r="A3767">
        <v>11298764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>
        <v>11298764</v>
      </c>
      <c r="B3768">
        <v>987759</v>
      </c>
      <c r="C3768">
        <v>0</v>
      </c>
      <c r="D3768">
        <v>1</v>
      </c>
      <c r="E3768">
        <v>0</v>
      </c>
    </row>
    <row r="3769" spans="1:5" x14ac:dyDescent="0.25">
      <c r="A3769">
        <v>11298766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11298766</v>
      </c>
      <c r="B3770">
        <v>2052668</v>
      </c>
      <c r="C3770">
        <v>0</v>
      </c>
      <c r="D3770">
        <v>2</v>
      </c>
      <c r="E3770">
        <v>0</v>
      </c>
    </row>
    <row r="3771" spans="1:5" x14ac:dyDescent="0.25">
      <c r="A3771">
        <v>11298834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11298834</v>
      </c>
      <c r="B3772">
        <v>2053670</v>
      </c>
      <c r="C3772">
        <v>1</v>
      </c>
      <c r="D3772">
        <v>1</v>
      </c>
      <c r="E3772">
        <v>90</v>
      </c>
    </row>
    <row r="3773" spans="1:5" x14ac:dyDescent="0.25">
      <c r="A3773">
        <v>11298862</v>
      </c>
      <c r="B3773">
        <v>0</v>
      </c>
      <c r="C3773">
        <v>2</v>
      </c>
      <c r="D3773">
        <v>0</v>
      </c>
      <c r="E3773">
        <v>65</v>
      </c>
    </row>
    <row r="3774" spans="1:5" x14ac:dyDescent="0.25">
      <c r="A3774">
        <v>11298862</v>
      </c>
      <c r="B3774">
        <v>490468</v>
      </c>
      <c r="C3774">
        <v>0</v>
      </c>
      <c r="D3774">
        <v>3</v>
      </c>
      <c r="E3774">
        <v>0</v>
      </c>
    </row>
    <row r="3775" spans="1:5" x14ac:dyDescent="0.25">
      <c r="A3775">
        <v>11298863</v>
      </c>
      <c r="B3775">
        <v>0</v>
      </c>
      <c r="C3775">
        <v>1</v>
      </c>
      <c r="D3775">
        <v>0</v>
      </c>
      <c r="E3775">
        <v>90</v>
      </c>
    </row>
    <row r="3776" spans="1:5" x14ac:dyDescent="0.25">
      <c r="A3776">
        <v>11298863</v>
      </c>
      <c r="B3776">
        <v>793621</v>
      </c>
      <c r="C3776">
        <v>2</v>
      </c>
      <c r="D3776">
        <v>5</v>
      </c>
      <c r="E3776">
        <v>65</v>
      </c>
    </row>
    <row r="3777" spans="1:5" x14ac:dyDescent="0.25">
      <c r="A3777">
        <v>11298864</v>
      </c>
      <c r="B3777">
        <v>0</v>
      </c>
      <c r="C3777">
        <v>0</v>
      </c>
      <c r="D3777">
        <v>0</v>
      </c>
      <c r="E3777">
        <v>0</v>
      </c>
    </row>
    <row r="3778" spans="1:5" x14ac:dyDescent="0.25">
      <c r="A3778">
        <v>11298864</v>
      </c>
      <c r="B3778">
        <v>793621</v>
      </c>
      <c r="C3778">
        <v>2</v>
      </c>
      <c r="D3778">
        <v>4</v>
      </c>
      <c r="E3778">
        <v>65</v>
      </c>
    </row>
    <row r="3779" spans="1:5" x14ac:dyDescent="0.25">
      <c r="A3779">
        <v>11298867</v>
      </c>
      <c r="B3779">
        <v>0</v>
      </c>
      <c r="C3779">
        <v>0</v>
      </c>
      <c r="D3779">
        <v>0</v>
      </c>
      <c r="E3779">
        <v>0</v>
      </c>
    </row>
    <row r="3780" spans="1:5" x14ac:dyDescent="0.25">
      <c r="A3780">
        <v>11298867</v>
      </c>
      <c r="B3780">
        <v>793621</v>
      </c>
      <c r="C3780">
        <v>2</v>
      </c>
      <c r="D3780">
        <v>2</v>
      </c>
      <c r="E3780">
        <v>65</v>
      </c>
    </row>
    <row r="3781" spans="1:5" x14ac:dyDescent="0.25">
      <c r="A3781">
        <v>11298869</v>
      </c>
      <c r="B3781">
        <v>463541</v>
      </c>
      <c r="C3781">
        <v>3</v>
      </c>
      <c r="D3781">
        <v>3</v>
      </c>
      <c r="E3781">
        <v>90</v>
      </c>
    </row>
    <row r="3782" spans="1:5" x14ac:dyDescent="0.25">
      <c r="A3782">
        <v>11298869</v>
      </c>
      <c r="B3782">
        <v>990223</v>
      </c>
      <c r="C3782">
        <v>0</v>
      </c>
      <c r="D3782">
        <v>1</v>
      </c>
      <c r="E3782">
        <v>0</v>
      </c>
    </row>
    <row r="3783" spans="1:5" x14ac:dyDescent="0.25">
      <c r="A3783">
        <v>11298871</v>
      </c>
      <c r="B3783">
        <v>0</v>
      </c>
      <c r="C3783">
        <v>1</v>
      </c>
      <c r="D3783">
        <v>0</v>
      </c>
      <c r="E3783">
        <v>90</v>
      </c>
    </row>
    <row r="3784" spans="1:5" x14ac:dyDescent="0.25">
      <c r="A3784">
        <v>11298871</v>
      </c>
      <c r="B3784">
        <v>2054934</v>
      </c>
      <c r="C3784">
        <v>0</v>
      </c>
      <c r="D3784">
        <v>1</v>
      </c>
      <c r="E3784">
        <v>0</v>
      </c>
    </row>
    <row r="3785" spans="1:5" x14ac:dyDescent="0.25">
      <c r="A3785">
        <v>11298872</v>
      </c>
      <c r="B3785">
        <v>0</v>
      </c>
      <c r="C3785">
        <v>1</v>
      </c>
      <c r="D3785">
        <v>0</v>
      </c>
      <c r="E3785">
        <v>90</v>
      </c>
    </row>
    <row r="3786" spans="1:5" x14ac:dyDescent="0.25">
      <c r="A3786">
        <v>11298872</v>
      </c>
      <c r="B3786">
        <v>2044241</v>
      </c>
      <c r="C3786">
        <v>0</v>
      </c>
      <c r="D3786">
        <v>1</v>
      </c>
      <c r="E3786">
        <v>0</v>
      </c>
    </row>
    <row r="3787" spans="1:5" x14ac:dyDescent="0.25">
      <c r="A3787">
        <v>11298873</v>
      </c>
      <c r="B3787">
        <v>0</v>
      </c>
      <c r="C3787">
        <v>1</v>
      </c>
      <c r="D3787">
        <v>0</v>
      </c>
      <c r="E3787">
        <v>90</v>
      </c>
    </row>
    <row r="3788" spans="1:5" x14ac:dyDescent="0.25">
      <c r="A3788">
        <v>11298873</v>
      </c>
      <c r="B3788">
        <v>1414533</v>
      </c>
      <c r="C3788">
        <v>0</v>
      </c>
      <c r="D3788">
        <v>4</v>
      </c>
      <c r="E3788">
        <v>0</v>
      </c>
    </row>
    <row r="3789" spans="1:5" x14ac:dyDescent="0.25">
      <c r="A3789">
        <v>11298884</v>
      </c>
      <c r="B3789">
        <v>793621</v>
      </c>
      <c r="C3789">
        <v>2</v>
      </c>
      <c r="D3789">
        <v>4</v>
      </c>
      <c r="E3789">
        <v>65</v>
      </c>
    </row>
    <row r="3790" spans="1:5" x14ac:dyDescent="0.25">
      <c r="A3790">
        <v>11298884</v>
      </c>
      <c r="B3790">
        <v>1333784</v>
      </c>
      <c r="C3790">
        <v>1</v>
      </c>
      <c r="D3790">
        <v>2</v>
      </c>
      <c r="E3790">
        <v>90</v>
      </c>
    </row>
    <row r="3791" spans="1:5" x14ac:dyDescent="0.25">
      <c r="A3791">
        <v>11298891</v>
      </c>
      <c r="B3791">
        <v>0</v>
      </c>
      <c r="C3791">
        <v>1</v>
      </c>
      <c r="D3791">
        <v>0</v>
      </c>
      <c r="E3791">
        <v>90</v>
      </c>
    </row>
    <row r="3792" spans="1:5" x14ac:dyDescent="0.25">
      <c r="A3792">
        <v>11298891</v>
      </c>
      <c r="B3792">
        <v>793621</v>
      </c>
      <c r="C3792">
        <v>2</v>
      </c>
      <c r="D3792">
        <v>2</v>
      </c>
      <c r="E3792">
        <v>65</v>
      </c>
    </row>
    <row r="3793" spans="1:5" x14ac:dyDescent="0.25">
      <c r="A3793">
        <v>11298899</v>
      </c>
      <c r="B3793">
        <v>463541</v>
      </c>
      <c r="C3793">
        <v>3</v>
      </c>
      <c r="D3793">
        <v>3</v>
      </c>
      <c r="E3793">
        <v>90</v>
      </c>
    </row>
    <row r="3794" spans="1:5" x14ac:dyDescent="0.25">
      <c r="A3794">
        <v>11298899</v>
      </c>
      <c r="B3794">
        <v>490468</v>
      </c>
      <c r="C3794">
        <v>0</v>
      </c>
      <c r="D3794">
        <v>3</v>
      </c>
      <c r="E3794">
        <v>0</v>
      </c>
    </row>
    <row r="3795" spans="1:5" x14ac:dyDescent="0.25">
      <c r="A3795">
        <v>11298900</v>
      </c>
      <c r="B3795">
        <v>0</v>
      </c>
      <c r="C3795">
        <v>1</v>
      </c>
      <c r="D3795">
        <v>0</v>
      </c>
      <c r="E3795">
        <v>90</v>
      </c>
    </row>
    <row r="3796" spans="1:5" x14ac:dyDescent="0.25">
      <c r="A3796">
        <v>11298900</v>
      </c>
      <c r="B3796">
        <v>463541</v>
      </c>
      <c r="C3796">
        <v>3</v>
      </c>
      <c r="D3796">
        <v>1</v>
      </c>
      <c r="E3796">
        <v>90</v>
      </c>
    </row>
    <row r="3797" spans="1:5" x14ac:dyDescent="0.25">
      <c r="A3797">
        <v>11298901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>
        <v>11298901</v>
      </c>
      <c r="B3798">
        <v>463541</v>
      </c>
      <c r="C3798">
        <v>3</v>
      </c>
      <c r="D3798">
        <v>4</v>
      </c>
      <c r="E3798">
        <v>90</v>
      </c>
    </row>
    <row r="3799" spans="1:5" x14ac:dyDescent="0.25">
      <c r="A3799">
        <v>11298915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>
        <v>11298915</v>
      </c>
      <c r="B3800">
        <v>1601112</v>
      </c>
      <c r="C3800">
        <v>0</v>
      </c>
      <c r="D3800">
        <v>1</v>
      </c>
      <c r="E3800">
        <v>0</v>
      </c>
    </row>
    <row r="3801" spans="1:5" x14ac:dyDescent="0.25">
      <c r="A3801">
        <v>11298926</v>
      </c>
      <c r="B3801">
        <v>0</v>
      </c>
      <c r="C3801">
        <v>1</v>
      </c>
      <c r="D3801">
        <v>0</v>
      </c>
      <c r="E3801">
        <v>90</v>
      </c>
    </row>
    <row r="3802" spans="1:5" x14ac:dyDescent="0.25">
      <c r="A3802">
        <v>11298926</v>
      </c>
      <c r="B3802">
        <v>463541</v>
      </c>
      <c r="C3802">
        <v>3</v>
      </c>
      <c r="D3802">
        <v>1</v>
      </c>
      <c r="E3802">
        <v>90</v>
      </c>
    </row>
    <row r="3803" spans="1:5" x14ac:dyDescent="0.25">
      <c r="A3803">
        <v>11298936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>
        <v>11298936</v>
      </c>
      <c r="B3804">
        <v>0</v>
      </c>
      <c r="C3804">
        <v>3</v>
      </c>
      <c r="D3804">
        <v>0</v>
      </c>
      <c r="E3804">
        <v>90</v>
      </c>
    </row>
    <row r="3805" spans="1:5" x14ac:dyDescent="0.25">
      <c r="A3805">
        <v>11298938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>
        <v>11298938</v>
      </c>
      <c r="B3806">
        <v>463541</v>
      </c>
      <c r="C3806">
        <v>3</v>
      </c>
      <c r="D3806">
        <v>2</v>
      </c>
      <c r="E3806">
        <v>90</v>
      </c>
    </row>
    <row r="3807" spans="1:5" x14ac:dyDescent="0.25">
      <c r="A3807">
        <v>11298992</v>
      </c>
      <c r="B3807">
        <v>438610</v>
      </c>
      <c r="C3807">
        <v>0</v>
      </c>
      <c r="D3807">
        <v>1</v>
      </c>
      <c r="E3807">
        <v>0</v>
      </c>
    </row>
    <row r="3808" spans="1:5" x14ac:dyDescent="0.25">
      <c r="A3808">
        <v>11298992</v>
      </c>
      <c r="B3808">
        <v>988277</v>
      </c>
      <c r="C3808">
        <v>0</v>
      </c>
      <c r="D3808">
        <v>1</v>
      </c>
      <c r="E3808">
        <v>0</v>
      </c>
    </row>
    <row r="3809" spans="1:5" x14ac:dyDescent="0.25">
      <c r="A3809">
        <v>11299008</v>
      </c>
      <c r="B3809">
        <v>1414488</v>
      </c>
      <c r="C3809">
        <v>1</v>
      </c>
      <c r="D3809">
        <v>4</v>
      </c>
      <c r="E3809">
        <v>80</v>
      </c>
    </row>
    <row r="3810" spans="1:5" x14ac:dyDescent="0.25">
      <c r="A3810">
        <v>11299008</v>
      </c>
      <c r="B3810">
        <v>1433929</v>
      </c>
      <c r="C3810">
        <v>0</v>
      </c>
      <c r="D3810">
        <v>1</v>
      </c>
      <c r="E3810">
        <v>0</v>
      </c>
    </row>
    <row r="3811" spans="1:5" x14ac:dyDescent="0.25">
      <c r="A3811">
        <v>11299077</v>
      </c>
      <c r="B3811">
        <v>0</v>
      </c>
      <c r="C3811">
        <v>1</v>
      </c>
      <c r="D3811">
        <v>0</v>
      </c>
      <c r="E3811">
        <v>90</v>
      </c>
    </row>
    <row r="3812" spans="1:5" x14ac:dyDescent="0.25">
      <c r="A3812">
        <v>11299077</v>
      </c>
      <c r="B3812">
        <v>463541</v>
      </c>
      <c r="C3812">
        <v>3</v>
      </c>
      <c r="D3812">
        <v>1</v>
      </c>
      <c r="E3812">
        <v>90</v>
      </c>
    </row>
    <row r="3813" spans="1:5" x14ac:dyDescent="0.25">
      <c r="A3813">
        <v>11299173</v>
      </c>
      <c r="B3813">
        <v>0</v>
      </c>
      <c r="C3813">
        <v>1</v>
      </c>
      <c r="D3813">
        <v>0</v>
      </c>
      <c r="E3813">
        <v>90</v>
      </c>
    </row>
    <row r="3814" spans="1:5" x14ac:dyDescent="0.25">
      <c r="A3814">
        <v>11299173</v>
      </c>
      <c r="B3814">
        <v>2052668</v>
      </c>
      <c r="C3814">
        <v>0</v>
      </c>
      <c r="D3814">
        <v>1</v>
      </c>
      <c r="E3814">
        <v>0</v>
      </c>
    </row>
    <row r="3815" spans="1:5" x14ac:dyDescent="0.25">
      <c r="A3815">
        <v>11299273</v>
      </c>
      <c r="B3815">
        <v>0</v>
      </c>
      <c r="C3815">
        <v>0</v>
      </c>
      <c r="D3815">
        <v>0</v>
      </c>
      <c r="E3815">
        <v>0</v>
      </c>
    </row>
    <row r="3816" spans="1:5" x14ac:dyDescent="0.25">
      <c r="A3816">
        <v>11299273</v>
      </c>
      <c r="B3816">
        <v>26877</v>
      </c>
      <c r="C3816">
        <v>1</v>
      </c>
      <c r="D3816">
        <v>1</v>
      </c>
      <c r="E3816">
        <v>90</v>
      </c>
    </row>
    <row r="3817" spans="1:5" x14ac:dyDescent="0.25">
      <c r="A3817">
        <v>11299274</v>
      </c>
      <c r="B3817">
        <v>121578</v>
      </c>
      <c r="C3817">
        <v>0</v>
      </c>
      <c r="D3817">
        <v>2</v>
      </c>
      <c r="E3817">
        <v>0</v>
      </c>
    </row>
    <row r="3818" spans="1:5" x14ac:dyDescent="0.25">
      <c r="A3818">
        <v>11299274</v>
      </c>
      <c r="B3818">
        <v>137672</v>
      </c>
      <c r="C3818">
        <v>0</v>
      </c>
      <c r="D3818">
        <v>1</v>
      </c>
      <c r="E3818">
        <v>0</v>
      </c>
    </row>
    <row r="3819" spans="1:5" x14ac:dyDescent="0.25">
      <c r="A3819">
        <v>11299275</v>
      </c>
      <c r="B3819">
        <v>0</v>
      </c>
      <c r="C3819">
        <v>2</v>
      </c>
      <c r="D3819">
        <v>0</v>
      </c>
      <c r="E3819">
        <v>90</v>
      </c>
    </row>
    <row r="3820" spans="1:5" x14ac:dyDescent="0.25">
      <c r="A3820">
        <v>11299275</v>
      </c>
      <c r="B3820">
        <v>121578</v>
      </c>
      <c r="C3820">
        <v>0</v>
      </c>
      <c r="D3820">
        <v>3</v>
      </c>
      <c r="E3820">
        <v>0</v>
      </c>
    </row>
    <row r="3821" spans="1:5" x14ac:dyDescent="0.25">
      <c r="A3821">
        <v>11299279</v>
      </c>
      <c r="B3821">
        <v>0</v>
      </c>
      <c r="C3821">
        <v>0</v>
      </c>
      <c r="D3821">
        <v>0</v>
      </c>
      <c r="E3821">
        <v>0</v>
      </c>
    </row>
    <row r="3822" spans="1:5" x14ac:dyDescent="0.25">
      <c r="A3822">
        <v>11299279</v>
      </c>
      <c r="B3822">
        <v>0</v>
      </c>
      <c r="C3822">
        <v>2</v>
      </c>
      <c r="D3822">
        <v>0</v>
      </c>
      <c r="E3822">
        <v>90</v>
      </c>
    </row>
    <row r="3823" spans="1:5" x14ac:dyDescent="0.25">
      <c r="A3823">
        <v>11299282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11299282</v>
      </c>
      <c r="B3824">
        <v>121578</v>
      </c>
      <c r="C3824">
        <v>0</v>
      </c>
      <c r="D3824">
        <v>2</v>
      </c>
      <c r="E3824">
        <v>0</v>
      </c>
    </row>
    <row r="3825" spans="1:5" x14ac:dyDescent="0.25">
      <c r="A3825">
        <v>11299285</v>
      </c>
      <c r="B3825">
        <v>0</v>
      </c>
      <c r="C3825">
        <v>0</v>
      </c>
      <c r="D3825">
        <v>0</v>
      </c>
      <c r="E3825">
        <v>0</v>
      </c>
    </row>
    <row r="3826" spans="1:5" x14ac:dyDescent="0.25">
      <c r="A3826">
        <v>11299285</v>
      </c>
      <c r="B3826">
        <v>26877</v>
      </c>
      <c r="C3826">
        <v>1</v>
      </c>
      <c r="D3826">
        <v>1</v>
      </c>
      <c r="E3826">
        <v>90</v>
      </c>
    </row>
    <row r="3827" spans="1:5" x14ac:dyDescent="0.25">
      <c r="A3827">
        <v>11299289</v>
      </c>
      <c r="B3827">
        <v>0</v>
      </c>
      <c r="C3827">
        <v>0</v>
      </c>
      <c r="D3827">
        <v>0</v>
      </c>
      <c r="E3827">
        <v>0</v>
      </c>
    </row>
    <row r="3828" spans="1:5" x14ac:dyDescent="0.25">
      <c r="A3828">
        <v>11299289</v>
      </c>
      <c r="B3828">
        <v>1414488</v>
      </c>
      <c r="C3828">
        <v>1</v>
      </c>
      <c r="D3828">
        <v>4</v>
      </c>
      <c r="E3828">
        <v>80</v>
      </c>
    </row>
    <row r="3829" spans="1:5" x14ac:dyDescent="0.25">
      <c r="A3829">
        <v>11299292</v>
      </c>
      <c r="B3829">
        <v>0</v>
      </c>
      <c r="C3829">
        <v>0</v>
      </c>
      <c r="D3829">
        <v>0</v>
      </c>
      <c r="E3829">
        <v>0</v>
      </c>
    </row>
    <row r="3830" spans="1:5" x14ac:dyDescent="0.25">
      <c r="A3830">
        <v>11299292</v>
      </c>
      <c r="B3830">
        <v>1902767</v>
      </c>
      <c r="C3830">
        <v>1</v>
      </c>
      <c r="D3830">
        <v>4</v>
      </c>
      <c r="E3830">
        <v>25</v>
      </c>
    </row>
    <row r="3831" spans="1:5" x14ac:dyDescent="0.25">
      <c r="A3831">
        <v>11299293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>
        <v>11299293</v>
      </c>
      <c r="B3832">
        <v>121578</v>
      </c>
      <c r="C3832">
        <v>0</v>
      </c>
      <c r="D3832">
        <v>1</v>
      </c>
      <c r="E3832">
        <v>0</v>
      </c>
    </row>
    <row r="3833" spans="1:5" x14ac:dyDescent="0.25">
      <c r="A3833">
        <v>11299298</v>
      </c>
      <c r="B3833">
        <v>26877</v>
      </c>
      <c r="C3833">
        <v>1</v>
      </c>
      <c r="D3833">
        <v>1</v>
      </c>
      <c r="E3833">
        <v>90</v>
      </c>
    </row>
    <row r="3834" spans="1:5" x14ac:dyDescent="0.25">
      <c r="A3834">
        <v>11299298</v>
      </c>
      <c r="B3834">
        <v>987759</v>
      </c>
      <c r="C3834">
        <v>0</v>
      </c>
      <c r="D3834">
        <v>2</v>
      </c>
      <c r="E3834">
        <v>0</v>
      </c>
    </row>
    <row r="3835" spans="1:5" x14ac:dyDescent="0.25">
      <c r="A3835">
        <v>11299300</v>
      </c>
      <c r="B3835">
        <v>0</v>
      </c>
      <c r="C3835">
        <v>0</v>
      </c>
      <c r="D3835">
        <v>0</v>
      </c>
      <c r="E3835">
        <v>0</v>
      </c>
    </row>
    <row r="3836" spans="1:5" x14ac:dyDescent="0.25">
      <c r="A3836">
        <v>11299300</v>
      </c>
      <c r="B3836">
        <v>121578</v>
      </c>
      <c r="C3836">
        <v>0</v>
      </c>
      <c r="D3836">
        <v>1</v>
      </c>
      <c r="E3836">
        <v>0</v>
      </c>
    </row>
    <row r="3837" spans="1:5" x14ac:dyDescent="0.25">
      <c r="A3837">
        <v>11299301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11299301</v>
      </c>
      <c r="B3838">
        <v>0</v>
      </c>
      <c r="C3838">
        <v>2</v>
      </c>
      <c r="D3838">
        <v>0</v>
      </c>
      <c r="E3838">
        <v>90</v>
      </c>
    </row>
    <row r="3839" spans="1:5" x14ac:dyDescent="0.25">
      <c r="A3839">
        <v>11299336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11299336</v>
      </c>
      <c r="B3840">
        <v>987759</v>
      </c>
      <c r="C3840">
        <v>0</v>
      </c>
      <c r="D3840">
        <v>2</v>
      </c>
      <c r="E3840">
        <v>0</v>
      </c>
    </row>
    <row r="3841" spans="1:5" x14ac:dyDescent="0.25">
      <c r="A3841">
        <v>11299341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11299341</v>
      </c>
      <c r="B3842">
        <v>1414488</v>
      </c>
      <c r="C3842">
        <v>1</v>
      </c>
      <c r="D3842">
        <v>3</v>
      </c>
      <c r="E3842">
        <v>80</v>
      </c>
    </row>
    <row r="3843" spans="1:5" x14ac:dyDescent="0.25">
      <c r="A3843">
        <v>11299346</v>
      </c>
      <c r="B3843">
        <v>987759</v>
      </c>
      <c r="C3843">
        <v>0</v>
      </c>
      <c r="D3843">
        <v>4</v>
      </c>
      <c r="E3843">
        <v>0</v>
      </c>
    </row>
    <row r="3844" spans="1:5" x14ac:dyDescent="0.25">
      <c r="A3844">
        <v>11299346</v>
      </c>
      <c r="B3844">
        <v>1902767</v>
      </c>
      <c r="C3844">
        <v>1</v>
      </c>
      <c r="D3844">
        <v>2</v>
      </c>
      <c r="E3844">
        <v>25</v>
      </c>
    </row>
    <row r="3845" spans="1:5" x14ac:dyDescent="0.25">
      <c r="A3845">
        <v>11299350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11299350</v>
      </c>
      <c r="B3846">
        <v>987759</v>
      </c>
      <c r="C3846">
        <v>0</v>
      </c>
      <c r="D3846">
        <v>1</v>
      </c>
      <c r="E3846">
        <v>0</v>
      </c>
    </row>
    <row r="3847" spans="1:5" x14ac:dyDescent="0.25">
      <c r="A3847">
        <v>11299352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>
        <v>11299352</v>
      </c>
      <c r="B3848">
        <v>0</v>
      </c>
      <c r="C3848">
        <v>1</v>
      </c>
      <c r="D3848">
        <v>0</v>
      </c>
      <c r="E3848">
        <v>25</v>
      </c>
    </row>
    <row r="3849" spans="1:5" x14ac:dyDescent="0.25">
      <c r="A3849">
        <v>11299355</v>
      </c>
      <c r="B3849">
        <v>987759</v>
      </c>
      <c r="C3849">
        <v>0</v>
      </c>
      <c r="D3849">
        <v>3</v>
      </c>
      <c r="E3849">
        <v>0</v>
      </c>
    </row>
    <row r="3850" spans="1:5" x14ac:dyDescent="0.25">
      <c r="A3850">
        <v>11299355</v>
      </c>
      <c r="B3850">
        <v>1414488</v>
      </c>
      <c r="C3850">
        <v>1</v>
      </c>
      <c r="D3850">
        <v>3</v>
      </c>
      <c r="E3850">
        <v>80</v>
      </c>
    </row>
    <row r="3851" spans="1:5" x14ac:dyDescent="0.25">
      <c r="A3851">
        <v>11299779</v>
      </c>
      <c r="B3851">
        <v>314902</v>
      </c>
      <c r="C3851">
        <v>2</v>
      </c>
      <c r="D3851">
        <v>1</v>
      </c>
      <c r="E3851">
        <v>90</v>
      </c>
    </row>
    <row r="3852" spans="1:5" x14ac:dyDescent="0.25">
      <c r="A3852">
        <v>11299779</v>
      </c>
      <c r="B3852">
        <v>463541</v>
      </c>
      <c r="C3852">
        <v>3</v>
      </c>
      <c r="D3852">
        <v>2</v>
      </c>
      <c r="E3852">
        <v>90</v>
      </c>
    </row>
    <row r="3853" spans="1:5" x14ac:dyDescent="0.25">
      <c r="A3853">
        <v>11299784</v>
      </c>
      <c r="B3853">
        <v>0</v>
      </c>
      <c r="C3853">
        <v>0</v>
      </c>
      <c r="D3853">
        <v>0</v>
      </c>
      <c r="E3853">
        <v>0</v>
      </c>
    </row>
    <row r="3854" spans="1:5" x14ac:dyDescent="0.25">
      <c r="A3854">
        <v>11299784</v>
      </c>
      <c r="B3854">
        <v>987759</v>
      </c>
      <c r="C3854">
        <v>0</v>
      </c>
      <c r="D3854">
        <v>1</v>
      </c>
      <c r="E3854">
        <v>0</v>
      </c>
    </row>
    <row r="3855" spans="1:5" x14ac:dyDescent="0.25">
      <c r="A3855">
        <v>11299785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>
        <v>11299785</v>
      </c>
      <c r="B3856">
        <v>987759</v>
      </c>
      <c r="C3856">
        <v>0</v>
      </c>
      <c r="D3856">
        <v>2</v>
      </c>
      <c r="E3856">
        <v>0</v>
      </c>
    </row>
    <row r="3857" spans="1:5" x14ac:dyDescent="0.25">
      <c r="A3857">
        <v>11299804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>
        <v>11299804</v>
      </c>
      <c r="B3858">
        <v>2053402</v>
      </c>
      <c r="C3858">
        <v>0</v>
      </c>
      <c r="D3858">
        <v>2</v>
      </c>
      <c r="E3858">
        <v>0</v>
      </c>
    </row>
    <row r="3859" spans="1:5" x14ac:dyDescent="0.25">
      <c r="A3859">
        <v>11299805</v>
      </c>
      <c r="B3859">
        <v>151409</v>
      </c>
      <c r="C3859">
        <v>0</v>
      </c>
      <c r="D3859">
        <v>2</v>
      </c>
      <c r="E3859">
        <v>0</v>
      </c>
    </row>
    <row r="3860" spans="1:5" x14ac:dyDescent="0.25">
      <c r="A3860">
        <v>11299805</v>
      </c>
      <c r="B3860">
        <v>2053402</v>
      </c>
      <c r="C3860">
        <v>0</v>
      </c>
      <c r="D3860">
        <v>1</v>
      </c>
      <c r="E3860">
        <v>0</v>
      </c>
    </row>
    <row r="3861" spans="1:5" x14ac:dyDescent="0.25">
      <c r="A3861">
        <v>11300025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11300025</v>
      </c>
      <c r="B3862">
        <v>463541</v>
      </c>
      <c r="C3862">
        <v>3</v>
      </c>
      <c r="D3862">
        <v>3</v>
      </c>
      <c r="E3862">
        <v>90</v>
      </c>
    </row>
    <row r="3863" spans="1:5" x14ac:dyDescent="0.25">
      <c r="A3863">
        <v>11300078</v>
      </c>
      <c r="B3863">
        <v>0</v>
      </c>
      <c r="C3863">
        <v>1</v>
      </c>
      <c r="D3863">
        <v>0</v>
      </c>
      <c r="E3863">
        <v>25</v>
      </c>
    </row>
    <row r="3864" spans="1:5" x14ac:dyDescent="0.25">
      <c r="A3864">
        <v>11300078</v>
      </c>
      <c r="B3864">
        <v>548740</v>
      </c>
      <c r="C3864">
        <v>1</v>
      </c>
      <c r="D3864">
        <v>2</v>
      </c>
      <c r="E3864">
        <v>90</v>
      </c>
    </row>
    <row r="3865" spans="1:5" x14ac:dyDescent="0.25">
      <c r="A3865">
        <v>11300088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11300088</v>
      </c>
      <c r="B3866">
        <v>151409</v>
      </c>
      <c r="C3866">
        <v>0</v>
      </c>
      <c r="D3866">
        <v>1</v>
      </c>
      <c r="E3866">
        <v>0</v>
      </c>
    </row>
    <row r="3867" spans="1:5" x14ac:dyDescent="0.25">
      <c r="A3867">
        <v>11300089</v>
      </c>
      <c r="B3867">
        <v>548740</v>
      </c>
      <c r="C3867">
        <v>1</v>
      </c>
      <c r="D3867">
        <v>1</v>
      </c>
      <c r="E3867">
        <v>90</v>
      </c>
    </row>
    <row r="3868" spans="1:5" x14ac:dyDescent="0.25">
      <c r="A3868">
        <v>11300089</v>
      </c>
      <c r="B3868">
        <v>1414488</v>
      </c>
      <c r="C3868">
        <v>1</v>
      </c>
      <c r="D3868">
        <v>5</v>
      </c>
      <c r="E3868">
        <v>80</v>
      </c>
    </row>
    <row r="3869" spans="1:5" x14ac:dyDescent="0.25">
      <c r="A3869">
        <v>11302229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>
        <v>11302229</v>
      </c>
      <c r="B3870">
        <v>121578</v>
      </c>
      <c r="C3870">
        <v>0</v>
      </c>
      <c r="D3870">
        <v>1</v>
      </c>
      <c r="E3870">
        <v>0</v>
      </c>
    </row>
    <row r="3871" spans="1:5" x14ac:dyDescent="0.25">
      <c r="A3871">
        <v>11302230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>
        <v>11302230</v>
      </c>
      <c r="B3872">
        <v>71272</v>
      </c>
      <c r="C3872">
        <v>0</v>
      </c>
      <c r="D3872">
        <v>2</v>
      </c>
      <c r="E3872">
        <v>0</v>
      </c>
    </row>
    <row r="3873" spans="1:5" x14ac:dyDescent="0.25">
      <c r="A3873">
        <v>11302449</v>
      </c>
      <c r="B3873">
        <v>0</v>
      </c>
      <c r="C3873">
        <v>0</v>
      </c>
      <c r="D3873">
        <v>0</v>
      </c>
      <c r="E3873">
        <v>0</v>
      </c>
    </row>
    <row r="3874" spans="1:5" x14ac:dyDescent="0.25">
      <c r="A3874">
        <v>11302449</v>
      </c>
      <c r="B3874">
        <v>71272</v>
      </c>
      <c r="C3874">
        <v>0</v>
      </c>
      <c r="D3874">
        <v>2</v>
      </c>
      <c r="E3874">
        <v>0</v>
      </c>
    </row>
    <row r="3875" spans="1:5" x14ac:dyDescent="0.25">
      <c r="A3875">
        <v>11302451</v>
      </c>
      <c r="B3875">
        <v>0</v>
      </c>
      <c r="C3875">
        <v>0</v>
      </c>
      <c r="D3875">
        <v>0</v>
      </c>
      <c r="E3875">
        <v>0</v>
      </c>
    </row>
    <row r="3876" spans="1:5" x14ac:dyDescent="0.25">
      <c r="A3876">
        <v>11302451</v>
      </c>
      <c r="B3876">
        <v>120994</v>
      </c>
      <c r="C3876">
        <v>0</v>
      </c>
      <c r="D3876">
        <v>1</v>
      </c>
      <c r="E3876">
        <v>0</v>
      </c>
    </row>
    <row r="3877" spans="1:5" x14ac:dyDescent="0.25">
      <c r="A3877">
        <v>11302693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>
        <v>11302694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>
        <v>11302694</v>
      </c>
      <c r="B3879">
        <v>121578</v>
      </c>
      <c r="C3879">
        <v>0</v>
      </c>
      <c r="D3879">
        <v>4</v>
      </c>
      <c r="E3879">
        <v>0</v>
      </c>
    </row>
    <row r="3880" spans="1:5" x14ac:dyDescent="0.25">
      <c r="A3880">
        <v>11302695</v>
      </c>
      <c r="B3880">
        <v>0</v>
      </c>
      <c r="C3880">
        <v>0</v>
      </c>
      <c r="D3880">
        <v>0</v>
      </c>
      <c r="E3880">
        <v>0</v>
      </c>
    </row>
    <row r="3881" spans="1:5" x14ac:dyDescent="0.25">
      <c r="A3881">
        <v>11302695</v>
      </c>
      <c r="B3881">
        <v>438610</v>
      </c>
      <c r="C3881">
        <v>0</v>
      </c>
      <c r="D3881">
        <v>1</v>
      </c>
      <c r="E3881">
        <v>0</v>
      </c>
    </row>
    <row r="3882" spans="1:5" x14ac:dyDescent="0.25">
      <c r="A3882">
        <v>11303061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>
        <v>11303061</v>
      </c>
      <c r="B3883">
        <v>987759</v>
      </c>
      <c r="C3883">
        <v>0</v>
      </c>
      <c r="D3883">
        <v>2</v>
      </c>
      <c r="E3883">
        <v>0</v>
      </c>
    </row>
    <row r="3884" spans="1:5" x14ac:dyDescent="0.25">
      <c r="A3884">
        <v>11303063</v>
      </c>
      <c r="B3884">
        <v>71272</v>
      </c>
      <c r="C3884">
        <v>0</v>
      </c>
      <c r="D3884">
        <v>1</v>
      </c>
      <c r="E3884">
        <v>0</v>
      </c>
    </row>
    <row r="3885" spans="1:5" x14ac:dyDescent="0.25">
      <c r="A3885">
        <v>11303063</v>
      </c>
      <c r="B3885">
        <v>987759</v>
      </c>
      <c r="C3885">
        <v>0</v>
      </c>
      <c r="D3885">
        <v>2</v>
      </c>
      <c r="E3885">
        <v>0</v>
      </c>
    </row>
    <row r="3886" spans="1:5" x14ac:dyDescent="0.25">
      <c r="A3886">
        <v>11303110</v>
      </c>
      <c r="B3886">
        <v>151409</v>
      </c>
      <c r="C3886">
        <v>0</v>
      </c>
      <c r="D3886">
        <v>1</v>
      </c>
      <c r="E3886">
        <v>0</v>
      </c>
    </row>
    <row r="3887" spans="1:5" x14ac:dyDescent="0.25">
      <c r="A3887">
        <v>11303110</v>
      </c>
      <c r="B3887">
        <v>2053670</v>
      </c>
      <c r="C3887">
        <v>1</v>
      </c>
      <c r="D3887">
        <v>3</v>
      </c>
      <c r="E3887">
        <v>90</v>
      </c>
    </row>
    <row r="3888" spans="1:5" x14ac:dyDescent="0.25">
      <c r="A3888">
        <v>11303111</v>
      </c>
      <c r="B3888">
        <v>1333766</v>
      </c>
      <c r="C3888">
        <v>0</v>
      </c>
      <c r="D3888">
        <v>2</v>
      </c>
      <c r="E3888">
        <v>0</v>
      </c>
    </row>
    <row r="3889" spans="1:5" x14ac:dyDescent="0.25">
      <c r="A3889">
        <v>11303111</v>
      </c>
      <c r="B3889">
        <v>2053670</v>
      </c>
      <c r="C3889">
        <v>1</v>
      </c>
      <c r="D3889">
        <v>2</v>
      </c>
      <c r="E3889">
        <v>90</v>
      </c>
    </row>
    <row r="3890" spans="1:5" x14ac:dyDescent="0.25">
      <c r="A3890">
        <v>11303115</v>
      </c>
      <c r="B3890">
        <v>0</v>
      </c>
      <c r="C3890">
        <v>1</v>
      </c>
      <c r="D3890">
        <v>0</v>
      </c>
      <c r="E3890">
        <v>90</v>
      </c>
    </row>
    <row r="3891" spans="1:5" x14ac:dyDescent="0.25">
      <c r="A3891">
        <v>11303115</v>
      </c>
      <c r="B3891">
        <v>463541</v>
      </c>
      <c r="C3891">
        <v>3</v>
      </c>
      <c r="D3891">
        <v>1</v>
      </c>
      <c r="E3891">
        <v>90</v>
      </c>
    </row>
    <row r="3892" spans="1:5" x14ac:dyDescent="0.25">
      <c r="A3892">
        <v>11303121</v>
      </c>
      <c r="B3892">
        <v>793621</v>
      </c>
      <c r="C3892">
        <v>2</v>
      </c>
      <c r="D3892">
        <v>2</v>
      </c>
      <c r="E3892">
        <v>65</v>
      </c>
    </row>
    <row r="3893" spans="1:5" x14ac:dyDescent="0.25">
      <c r="A3893">
        <v>11303121</v>
      </c>
      <c r="B3893">
        <v>948677</v>
      </c>
      <c r="C3893">
        <v>1</v>
      </c>
      <c r="D3893">
        <v>2</v>
      </c>
      <c r="E3893">
        <v>90</v>
      </c>
    </row>
    <row r="3894" spans="1:5" x14ac:dyDescent="0.25">
      <c r="A3894">
        <v>11303213</v>
      </c>
      <c r="B3894">
        <v>1601680</v>
      </c>
      <c r="C3894">
        <v>1</v>
      </c>
      <c r="D3894">
        <v>4</v>
      </c>
      <c r="E3894">
        <v>90</v>
      </c>
    </row>
    <row r="3895" spans="1:5" x14ac:dyDescent="0.25">
      <c r="A3895">
        <v>11303213</v>
      </c>
      <c r="B3895">
        <v>2053670</v>
      </c>
      <c r="C3895">
        <v>1</v>
      </c>
      <c r="D3895">
        <v>1</v>
      </c>
      <c r="E3895">
        <v>90</v>
      </c>
    </row>
    <row r="3896" spans="1:5" x14ac:dyDescent="0.25">
      <c r="A3896">
        <v>11303216</v>
      </c>
      <c r="B3896">
        <v>0</v>
      </c>
      <c r="C3896">
        <v>3</v>
      </c>
      <c r="D3896">
        <v>0</v>
      </c>
      <c r="E3896">
        <v>90</v>
      </c>
    </row>
    <row r="3897" spans="1:5" x14ac:dyDescent="0.25">
      <c r="A3897">
        <v>11303216</v>
      </c>
      <c r="B3897">
        <v>71272</v>
      </c>
      <c r="C3897">
        <v>0</v>
      </c>
      <c r="D3897">
        <v>1</v>
      </c>
      <c r="E3897">
        <v>0</v>
      </c>
    </row>
    <row r="3898" spans="1:5" x14ac:dyDescent="0.25">
      <c r="A3898">
        <v>11303217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>
        <v>11303217</v>
      </c>
      <c r="B3899">
        <v>0</v>
      </c>
      <c r="C3899">
        <v>3</v>
      </c>
      <c r="D3899">
        <v>0</v>
      </c>
      <c r="E3899">
        <v>90</v>
      </c>
    </row>
    <row r="3900" spans="1:5" x14ac:dyDescent="0.25">
      <c r="A3900">
        <v>11303291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>
        <v>11303291</v>
      </c>
      <c r="B3901">
        <v>463541</v>
      </c>
      <c r="C3901">
        <v>3</v>
      </c>
      <c r="D3901">
        <v>3</v>
      </c>
      <c r="E3901">
        <v>90</v>
      </c>
    </row>
    <row r="3902" spans="1:5" x14ac:dyDescent="0.25">
      <c r="A3902">
        <v>11303292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>
        <v>11303292</v>
      </c>
      <c r="B3903">
        <v>463541</v>
      </c>
      <c r="C3903">
        <v>3</v>
      </c>
      <c r="D3903">
        <v>3</v>
      </c>
      <c r="E3903">
        <v>90</v>
      </c>
    </row>
    <row r="3904" spans="1:5" x14ac:dyDescent="0.25">
      <c r="A3904">
        <v>11303293</v>
      </c>
      <c r="B3904">
        <v>0</v>
      </c>
      <c r="C3904">
        <v>0</v>
      </c>
      <c r="D3904">
        <v>0</v>
      </c>
      <c r="E3904">
        <v>0</v>
      </c>
    </row>
    <row r="3905" spans="1:5" x14ac:dyDescent="0.25">
      <c r="A3905">
        <v>11303293</v>
      </c>
      <c r="B3905">
        <v>463541</v>
      </c>
      <c r="C3905">
        <v>3</v>
      </c>
      <c r="D3905">
        <v>3</v>
      </c>
      <c r="E3905">
        <v>90</v>
      </c>
    </row>
    <row r="3906" spans="1:5" x14ac:dyDescent="0.25">
      <c r="A3906">
        <v>11303312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>
        <v>11303312</v>
      </c>
      <c r="B3907">
        <v>2053402</v>
      </c>
      <c r="C3907">
        <v>0</v>
      </c>
      <c r="D3907">
        <v>1</v>
      </c>
      <c r="E3907">
        <v>0</v>
      </c>
    </row>
    <row r="3908" spans="1:5" x14ac:dyDescent="0.25">
      <c r="A3908">
        <v>11303314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>
        <v>11303320</v>
      </c>
      <c r="B3909">
        <v>0</v>
      </c>
      <c r="C3909">
        <v>0</v>
      </c>
      <c r="D3909">
        <v>0</v>
      </c>
      <c r="E3909">
        <v>0</v>
      </c>
    </row>
    <row r="3910" spans="1:5" x14ac:dyDescent="0.25">
      <c r="A3910">
        <v>11303320</v>
      </c>
      <c r="B3910">
        <v>987759</v>
      </c>
      <c r="C3910">
        <v>0</v>
      </c>
      <c r="D3910">
        <v>1</v>
      </c>
      <c r="E3910">
        <v>0</v>
      </c>
    </row>
    <row r="3911" spans="1:5" x14ac:dyDescent="0.25">
      <c r="A3911">
        <v>11303321</v>
      </c>
      <c r="B3911">
        <v>71272</v>
      </c>
      <c r="C3911">
        <v>0</v>
      </c>
      <c r="D3911">
        <v>2</v>
      </c>
      <c r="E3911">
        <v>0</v>
      </c>
    </row>
    <row r="3912" spans="1:5" x14ac:dyDescent="0.25">
      <c r="A3912">
        <v>11303321</v>
      </c>
      <c r="B3912">
        <v>987759</v>
      </c>
      <c r="C3912">
        <v>0</v>
      </c>
      <c r="D3912">
        <v>1</v>
      </c>
      <c r="E3912">
        <v>0</v>
      </c>
    </row>
    <row r="3913" spans="1:5" x14ac:dyDescent="0.25">
      <c r="A3913">
        <v>11303387</v>
      </c>
      <c r="B3913">
        <v>0</v>
      </c>
      <c r="C3913">
        <v>1</v>
      </c>
      <c r="D3913">
        <v>0</v>
      </c>
      <c r="E3913">
        <v>90</v>
      </c>
    </row>
    <row r="3914" spans="1:5" x14ac:dyDescent="0.25">
      <c r="A3914">
        <v>11303387</v>
      </c>
      <c r="B3914">
        <v>2053670</v>
      </c>
      <c r="C3914">
        <v>1</v>
      </c>
      <c r="D3914">
        <v>2</v>
      </c>
      <c r="E3914">
        <v>90</v>
      </c>
    </row>
    <row r="3915" spans="1:5" x14ac:dyDescent="0.25">
      <c r="A3915">
        <v>11303499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>
        <v>11303499</v>
      </c>
      <c r="B3916">
        <v>463541</v>
      </c>
      <c r="C3916">
        <v>3</v>
      </c>
      <c r="D3916">
        <v>3</v>
      </c>
      <c r="E3916">
        <v>90</v>
      </c>
    </row>
    <row r="3917" spans="1:5" x14ac:dyDescent="0.25">
      <c r="A3917">
        <v>11303547</v>
      </c>
      <c r="B3917">
        <v>990223</v>
      </c>
      <c r="C3917">
        <v>0</v>
      </c>
      <c r="D3917">
        <v>4</v>
      </c>
      <c r="E3917">
        <v>0</v>
      </c>
    </row>
    <row r="3918" spans="1:5" x14ac:dyDescent="0.25">
      <c r="A3918">
        <v>11303547</v>
      </c>
      <c r="B3918">
        <v>2053670</v>
      </c>
      <c r="C3918">
        <v>1</v>
      </c>
      <c r="D3918">
        <v>2</v>
      </c>
      <c r="E3918">
        <v>90</v>
      </c>
    </row>
    <row r="3919" spans="1:5" x14ac:dyDescent="0.25">
      <c r="A3919">
        <v>11303654</v>
      </c>
      <c r="B3919">
        <v>26877</v>
      </c>
      <c r="C3919">
        <v>1</v>
      </c>
      <c r="D3919">
        <v>2</v>
      </c>
      <c r="E3919">
        <v>90</v>
      </c>
    </row>
    <row r="3920" spans="1:5" x14ac:dyDescent="0.25">
      <c r="A3920">
        <v>11303654</v>
      </c>
      <c r="B3920">
        <v>793621</v>
      </c>
      <c r="C3920">
        <v>2</v>
      </c>
      <c r="D3920">
        <v>2</v>
      </c>
      <c r="E3920">
        <v>65</v>
      </c>
    </row>
    <row r="3921" spans="1:5" x14ac:dyDescent="0.25">
      <c r="A3921">
        <v>11303656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11303656</v>
      </c>
      <c r="B3922">
        <v>793621</v>
      </c>
      <c r="C3922">
        <v>2</v>
      </c>
      <c r="D3922">
        <v>2</v>
      </c>
      <c r="E3922">
        <v>65</v>
      </c>
    </row>
    <row r="3923" spans="1:5" x14ac:dyDescent="0.25">
      <c r="A3923">
        <v>11303658</v>
      </c>
      <c r="B3923">
        <v>793621</v>
      </c>
      <c r="C3923">
        <v>2</v>
      </c>
      <c r="D3923">
        <v>4</v>
      </c>
      <c r="E3923">
        <v>65</v>
      </c>
    </row>
    <row r="3924" spans="1:5" x14ac:dyDescent="0.25">
      <c r="A3924">
        <v>11303658</v>
      </c>
      <c r="B3924">
        <v>2055070</v>
      </c>
      <c r="C3924">
        <v>2</v>
      </c>
      <c r="D3924">
        <v>1</v>
      </c>
      <c r="E3924">
        <v>90</v>
      </c>
    </row>
    <row r="3925" spans="1:5" x14ac:dyDescent="0.25">
      <c r="A3925">
        <v>11303659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11303659</v>
      </c>
      <c r="B3926">
        <v>0</v>
      </c>
      <c r="C3926">
        <v>2</v>
      </c>
      <c r="D3926">
        <v>0</v>
      </c>
      <c r="E3926">
        <v>65</v>
      </c>
    </row>
    <row r="3927" spans="1:5" x14ac:dyDescent="0.25">
      <c r="A3927">
        <v>11303660</v>
      </c>
      <c r="B3927">
        <v>0</v>
      </c>
      <c r="C3927">
        <v>2</v>
      </c>
      <c r="D3927">
        <v>0</v>
      </c>
      <c r="E3927">
        <v>65</v>
      </c>
    </row>
    <row r="3928" spans="1:5" x14ac:dyDescent="0.25">
      <c r="A3928">
        <v>11303660</v>
      </c>
      <c r="B3928">
        <v>71272</v>
      </c>
      <c r="C3928">
        <v>0</v>
      </c>
      <c r="D3928">
        <v>3</v>
      </c>
      <c r="E3928">
        <v>0</v>
      </c>
    </row>
    <row r="3929" spans="1:5" x14ac:dyDescent="0.25">
      <c r="A3929">
        <v>11303731</v>
      </c>
      <c r="B3929">
        <v>490468</v>
      </c>
      <c r="C3929">
        <v>0</v>
      </c>
      <c r="D3929">
        <v>1</v>
      </c>
      <c r="E3929">
        <v>0</v>
      </c>
    </row>
    <row r="3930" spans="1:5" x14ac:dyDescent="0.25">
      <c r="A3930">
        <v>11303731</v>
      </c>
      <c r="B3930">
        <v>2053670</v>
      </c>
      <c r="C3930">
        <v>1</v>
      </c>
      <c r="D3930">
        <v>1</v>
      </c>
      <c r="E3930">
        <v>90</v>
      </c>
    </row>
    <row r="3931" spans="1:5" x14ac:dyDescent="0.25">
      <c r="A3931">
        <v>11303732</v>
      </c>
      <c r="B3931">
        <v>228845</v>
      </c>
      <c r="C3931">
        <v>1</v>
      </c>
      <c r="D3931">
        <v>1</v>
      </c>
      <c r="E3931">
        <v>90</v>
      </c>
    </row>
    <row r="3932" spans="1:5" x14ac:dyDescent="0.25">
      <c r="A3932">
        <v>11303732</v>
      </c>
      <c r="B3932">
        <v>2053670</v>
      </c>
      <c r="C3932">
        <v>1</v>
      </c>
      <c r="D3932">
        <v>3</v>
      </c>
      <c r="E3932">
        <v>90</v>
      </c>
    </row>
    <row r="3933" spans="1:5" x14ac:dyDescent="0.25">
      <c r="A3933">
        <v>11303734</v>
      </c>
      <c r="B3933">
        <v>0</v>
      </c>
      <c r="C3933">
        <v>0</v>
      </c>
      <c r="D3933">
        <v>0</v>
      </c>
      <c r="E3933">
        <v>0</v>
      </c>
    </row>
    <row r="3934" spans="1:5" x14ac:dyDescent="0.25">
      <c r="A3934">
        <v>11303734</v>
      </c>
      <c r="B3934">
        <v>2053670</v>
      </c>
      <c r="C3934">
        <v>1</v>
      </c>
      <c r="D3934">
        <v>2</v>
      </c>
      <c r="E3934">
        <v>90</v>
      </c>
    </row>
    <row r="3935" spans="1:5" x14ac:dyDescent="0.25">
      <c r="A3935">
        <v>11303836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11303836</v>
      </c>
      <c r="B3936">
        <v>463541</v>
      </c>
      <c r="C3936">
        <v>3</v>
      </c>
      <c r="D3936">
        <v>2</v>
      </c>
      <c r="E3936">
        <v>90</v>
      </c>
    </row>
    <row r="3937" spans="1:5" x14ac:dyDescent="0.25">
      <c r="A3937">
        <v>11303838</v>
      </c>
      <c r="B3937">
        <v>0</v>
      </c>
      <c r="C3937">
        <v>2</v>
      </c>
      <c r="D3937">
        <v>0</v>
      </c>
      <c r="E3937">
        <v>65</v>
      </c>
    </row>
    <row r="3938" spans="1:5" x14ac:dyDescent="0.25">
      <c r="A3938">
        <v>11303838</v>
      </c>
      <c r="B3938">
        <v>151409</v>
      </c>
      <c r="C3938">
        <v>0</v>
      </c>
      <c r="D3938">
        <v>1</v>
      </c>
      <c r="E3938">
        <v>0</v>
      </c>
    </row>
    <row r="3939" spans="1:5" x14ac:dyDescent="0.25">
      <c r="A3939">
        <v>11304116</v>
      </c>
      <c r="B3939">
        <v>0</v>
      </c>
      <c r="C3939">
        <v>1</v>
      </c>
      <c r="D3939">
        <v>0</v>
      </c>
      <c r="E3939">
        <v>90</v>
      </c>
    </row>
    <row r="3940" spans="1:5" x14ac:dyDescent="0.25">
      <c r="A3940">
        <v>11304116</v>
      </c>
      <c r="B3940">
        <v>793621</v>
      </c>
      <c r="C3940">
        <v>2</v>
      </c>
      <c r="D3940">
        <v>2</v>
      </c>
      <c r="E3940">
        <v>65</v>
      </c>
    </row>
    <row r="3941" spans="1:5" x14ac:dyDescent="0.25">
      <c r="A3941">
        <v>11304625</v>
      </c>
      <c r="B3941">
        <v>0</v>
      </c>
      <c r="C3941">
        <v>1</v>
      </c>
      <c r="D3941">
        <v>0</v>
      </c>
      <c r="E3941">
        <v>90</v>
      </c>
    </row>
    <row r="3942" spans="1:5" x14ac:dyDescent="0.25">
      <c r="A3942">
        <v>11304625</v>
      </c>
      <c r="B3942">
        <v>1333784</v>
      </c>
      <c r="C3942">
        <v>1</v>
      </c>
      <c r="D3942">
        <v>1</v>
      </c>
      <c r="E3942">
        <v>90</v>
      </c>
    </row>
    <row r="3943" spans="1:5" x14ac:dyDescent="0.25">
      <c r="A3943">
        <v>11304657</v>
      </c>
      <c r="B3943">
        <v>948677</v>
      </c>
      <c r="C3943">
        <v>1</v>
      </c>
      <c r="D3943">
        <v>1</v>
      </c>
      <c r="E3943">
        <v>90</v>
      </c>
    </row>
    <row r="3944" spans="1:5" x14ac:dyDescent="0.25">
      <c r="A3944">
        <v>11304657</v>
      </c>
      <c r="B3944">
        <v>2053670</v>
      </c>
      <c r="C3944">
        <v>1</v>
      </c>
      <c r="D3944">
        <v>1</v>
      </c>
      <c r="E3944">
        <v>90</v>
      </c>
    </row>
    <row r="3945" spans="1:5" x14ac:dyDescent="0.25">
      <c r="A3945">
        <v>11304659</v>
      </c>
      <c r="B3945">
        <v>0</v>
      </c>
      <c r="C3945">
        <v>1</v>
      </c>
      <c r="D3945">
        <v>0</v>
      </c>
      <c r="E3945">
        <v>90</v>
      </c>
    </row>
    <row r="3946" spans="1:5" x14ac:dyDescent="0.25">
      <c r="A3946">
        <v>11304659</v>
      </c>
      <c r="B3946">
        <v>463541</v>
      </c>
      <c r="C3946">
        <v>3</v>
      </c>
      <c r="D3946">
        <v>3</v>
      </c>
      <c r="E3946">
        <v>90</v>
      </c>
    </row>
    <row r="3947" spans="1:5" x14ac:dyDescent="0.25">
      <c r="A3947">
        <v>11304660</v>
      </c>
      <c r="B3947">
        <v>0</v>
      </c>
      <c r="C3947">
        <v>0</v>
      </c>
      <c r="D3947">
        <v>0</v>
      </c>
      <c r="E3947">
        <v>0</v>
      </c>
    </row>
    <row r="3948" spans="1:5" x14ac:dyDescent="0.25">
      <c r="A3948">
        <v>11304660</v>
      </c>
      <c r="B3948">
        <v>793621</v>
      </c>
      <c r="C3948">
        <v>1</v>
      </c>
      <c r="D3948">
        <v>3</v>
      </c>
      <c r="E3948">
        <v>90</v>
      </c>
    </row>
    <row r="3949" spans="1:5" x14ac:dyDescent="0.25">
      <c r="A3949">
        <v>11304663</v>
      </c>
      <c r="B3949">
        <v>0</v>
      </c>
      <c r="C3949">
        <v>0</v>
      </c>
      <c r="D3949">
        <v>0</v>
      </c>
      <c r="E3949">
        <v>0</v>
      </c>
    </row>
    <row r="3950" spans="1:5" x14ac:dyDescent="0.25">
      <c r="A3950">
        <v>11304663</v>
      </c>
      <c r="B3950">
        <v>463541</v>
      </c>
      <c r="C3950">
        <v>3</v>
      </c>
      <c r="D3950">
        <v>1</v>
      </c>
      <c r="E3950">
        <v>90</v>
      </c>
    </row>
    <row r="3951" spans="1:5" x14ac:dyDescent="0.25">
      <c r="A3951">
        <v>11304664</v>
      </c>
      <c r="B3951">
        <v>0</v>
      </c>
      <c r="C3951">
        <v>0</v>
      </c>
      <c r="D3951">
        <v>0</v>
      </c>
      <c r="E3951">
        <v>0</v>
      </c>
    </row>
    <row r="3952" spans="1:5" x14ac:dyDescent="0.25">
      <c r="A3952">
        <v>11304664</v>
      </c>
      <c r="B3952">
        <v>463541</v>
      </c>
      <c r="C3952">
        <v>3</v>
      </c>
      <c r="D3952">
        <v>6</v>
      </c>
      <c r="E3952">
        <v>90</v>
      </c>
    </row>
    <row r="3953" spans="1:5" x14ac:dyDescent="0.25">
      <c r="A3953">
        <v>11304665</v>
      </c>
      <c r="B3953">
        <v>0</v>
      </c>
      <c r="C3953">
        <v>1</v>
      </c>
      <c r="D3953">
        <v>0</v>
      </c>
      <c r="E3953">
        <v>90</v>
      </c>
    </row>
    <row r="3954" spans="1:5" x14ac:dyDescent="0.25">
      <c r="A3954">
        <v>11304665</v>
      </c>
      <c r="B3954">
        <v>1333784</v>
      </c>
      <c r="C3954">
        <v>1</v>
      </c>
      <c r="D3954">
        <v>5</v>
      </c>
      <c r="E3954">
        <v>90</v>
      </c>
    </row>
    <row r="3955" spans="1:5" x14ac:dyDescent="0.25">
      <c r="A3955">
        <v>11304667</v>
      </c>
      <c r="B3955">
        <v>0</v>
      </c>
      <c r="C3955">
        <v>0</v>
      </c>
      <c r="D3955">
        <v>0</v>
      </c>
      <c r="E3955">
        <v>0</v>
      </c>
    </row>
    <row r="3956" spans="1:5" x14ac:dyDescent="0.25">
      <c r="A3956">
        <v>11304667</v>
      </c>
      <c r="B3956">
        <v>793621</v>
      </c>
      <c r="C3956">
        <v>1</v>
      </c>
      <c r="D3956">
        <v>1</v>
      </c>
      <c r="E3956">
        <v>90</v>
      </c>
    </row>
    <row r="3957" spans="1:5" x14ac:dyDescent="0.25">
      <c r="A3957">
        <v>11304668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11304668</v>
      </c>
      <c r="B3958">
        <v>463541</v>
      </c>
      <c r="C3958">
        <v>3</v>
      </c>
      <c r="D3958">
        <v>2</v>
      </c>
      <c r="E3958">
        <v>90</v>
      </c>
    </row>
    <row r="3959" spans="1:5" x14ac:dyDescent="0.25">
      <c r="A3959">
        <v>11304670</v>
      </c>
      <c r="B3959">
        <v>793621</v>
      </c>
      <c r="C3959">
        <v>1</v>
      </c>
      <c r="D3959">
        <v>2</v>
      </c>
      <c r="E3959">
        <v>90</v>
      </c>
    </row>
    <row r="3960" spans="1:5" x14ac:dyDescent="0.25">
      <c r="A3960">
        <v>11304670</v>
      </c>
      <c r="B3960">
        <v>1333766</v>
      </c>
      <c r="C3960">
        <v>0</v>
      </c>
      <c r="D3960">
        <v>1</v>
      </c>
      <c r="E3960">
        <v>0</v>
      </c>
    </row>
    <row r="3961" spans="1:5" x14ac:dyDescent="0.25">
      <c r="A3961">
        <v>11304676</v>
      </c>
      <c r="B3961">
        <v>793621</v>
      </c>
      <c r="C3961">
        <v>1</v>
      </c>
      <c r="D3961">
        <v>1</v>
      </c>
      <c r="E3961">
        <v>90</v>
      </c>
    </row>
    <row r="3962" spans="1:5" x14ac:dyDescent="0.25">
      <c r="A3962">
        <v>11304676</v>
      </c>
      <c r="B3962">
        <v>1333784</v>
      </c>
      <c r="C3962">
        <v>1</v>
      </c>
      <c r="D3962">
        <v>1</v>
      </c>
      <c r="E3962">
        <v>90</v>
      </c>
    </row>
    <row r="3963" spans="1:5" x14ac:dyDescent="0.25">
      <c r="A3963">
        <v>11304678</v>
      </c>
      <c r="B3963">
        <v>0</v>
      </c>
      <c r="C3963">
        <v>1</v>
      </c>
      <c r="D3963">
        <v>0</v>
      </c>
      <c r="E3963">
        <v>90</v>
      </c>
    </row>
    <row r="3964" spans="1:5" x14ac:dyDescent="0.25">
      <c r="A3964">
        <v>11304678</v>
      </c>
      <c r="B3964">
        <v>793621</v>
      </c>
      <c r="C3964">
        <v>1</v>
      </c>
      <c r="D3964">
        <v>5</v>
      </c>
      <c r="E3964">
        <v>90</v>
      </c>
    </row>
    <row r="3965" spans="1:5" x14ac:dyDescent="0.25">
      <c r="A3965">
        <v>11304682</v>
      </c>
      <c r="B3965">
        <v>0</v>
      </c>
      <c r="C3965">
        <v>1</v>
      </c>
      <c r="D3965">
        <v>0</v>
      </c>
      <c r="E3965">
        <v>90</v>
      </c>
    </row>
    <row r="3966" spans="1:5" x14ac:dyDescent="0.25">
      <c r="A3966">
        <v>11304682</v>
      </c>
      <c r="B3966">
        <v>2053670</v>
      </c>
      <c r="C3966">
        <v>1</v>
      </c>
      <c r="D3966">
        <v>2</v>
      </c>
      <c r="E3966">
        <v>90</v>
      </c>
    </row>
    <row r="3967" spans="1:5" x14ac:dyDescent="0.25">
      <c r="A3967">
        <v>616090046</v>
      </c>
      <c r="B3967">
        <v>0</v>
      </c>
      <c r="C3967">
        <v>0</v>
      </c>
      <c r="D3967">
        <v>0</v>
      </c>
      <c r="E3967">
        <v>0</v>
      </c>
    </row>
    <row r="3968" spans="1:5" x14ac:dyDescent="0.25">
      <c r="A3968">
        <v>616131427</v>
      </c>
      <c r="B3968">
        <v>1333766</v>
      </c>
      <c r="C3968">
        <v>0</v>
      </c>
      <c r="D3968">
        <v>2</v>
      </c>
      <c r="E3968">
        <v>0</v>
      </c>
    </row>
    <row r="3969" spans="1:5" x14ac:dyDescent="0.25">
      <c r="A3969">
        <v>616131427</v>
      </c>
      <c r="B3969">
        <v>1460483</v>
      </c>
      <c r="C3969">
        <v>1</v>
      </c>
      <c r="D3969">
        <v>3</v>
      </c>
      <c r="E3969">
        <v>90</v>
      </c>
    </row>
    <row r="3970" spans="1:5" x14ac:dyDescent="0.25">
      <c r="A3970">
        <v>616132092</v>
      </c>
      <c r="B3970">
        <v>0</v>
      </c>
      <c r="C3970">
        <v>0</v>
      </c>
      <c r="D3970">
        <v>0</v>
      </c>
      <c r="E3970">
        <v>0</v>
      </c>
    </row>
    <row r="3971" spans="1:5" x14ac:dyDescent="0.25">
      <c r="A3971">
        <v>616132092</v>
      </c>
      <c r="B3971">
        <v>119762</v>
      </c>
      <c r="C3971">
        <v>0</v>
      </c>
      <c r="D3971">
        <v>1</v>
      </c>
      <c r="E3971">
        <v>0</v>
      </c>
    </row>
    <row r="3972" spans="1:5" x14ac:dyDescent="0.25">
      <c r="A3972">
        <v>616133607</v>
      </c>
      <c r="B3972">
        <v>0</v>
      </c>
      <c r="C3972">
        <v>0</v>
      </c>
      <c r="D3972">
        <v>0</v>
      </c>
      <c r="E3972">
        <v>0</v>
      </c>
    </row>
    <row r="3973" spans="1:5" x14ac:dyDescent="0.25">
      <c r="A3973">
        <v>616133607</v>
      </c>
      <c r="B3973">
        <v>486181</v>
      </c>
      <c r="C3973">
        <v>0</v>
      </c>
      <c r="D3973">
        <v>2</v>
      </c>
      <c r="E3973">
        <v>0</v>
      </c>
    </row>
    <row r="3974" spans="1:5" x14ac:dyDescent="0.25">
      <c r="A3974">
        <v>616134560</v>
      </c>
      <c r="B3974">
        <v>0</v>
      </c>
      <c r="C3974">
        <v>0</v>
      </c>
      <c r="D3974">
        <v>0</v>
      </c>
      <c r="E3974">
        <v>0</v>
      </c>
    </row>
    <row r="3975" spans="1:5" x14ac:dyDescent="0.25">
      <c r="A3975">
        <v>616135120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>
        <v>616135120</v>
      </c>
      <c r="B3976">
        <v>438811</v>
      </c>
      <c r="C3976">
        <v>0</v>
      </c>
      <c r="D3976">
        <v>3</v>
      </c>
      <c r="E3976">
        <v>0</v>
      </c>
    </row>
    <row r="3977" spans="1:5" x14ac:dyDescent="0.25">
      <c r="A3977">
        <v>616135288</v>
      </c>
      <c r="B3977">
        <v>0</v>
      </c>
      <c r="C3977">
        <v>0</v>
      </c>
      <c r="D3977">
        <v>0</v>
      </c>
      <c r="E3977">
        <v>0</v>
      </c>
    </row>
    <row r="3978" spans="1:5" x14ac:dyDescent="0.25">
      <c r="A3978">
        <v>616135288</v>
      </c>
      <c r="B3978">
        <v>772631</v>
      </c>
      <c r="C3978">
        <v>0</v>
      </c>
      <c r="D3978">
        <v>2</v>
      </c>
      <c r="E3978">
        <v>0</v>
      </c>
    </row>
    <row r="3979" spans="1:5" x14ac:dyDescent="0.25">
      <c r="A3979">
        <v>616135387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>
        <v>616135387</v>
      </c>
      <c r="B3980">
        <v>1601680</v>
      </c>
      <c r="C3980">
        <v>0</v>
      </c>
      <c r="D3980">
        <v>2</v>
      </c>
      <c r="E3980">
        <v>0</v>
      </c>
    </row>
    <row r="3981" spans="1:5" x14ac:dyDescent="0.25">
      <c r="A3981">
        <v>616135404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>
        <v>616135404</v>
      </c>
      <c r="B3982">
        <v>120994</v>
      </c>
      <c r="C3982">
        <v>0</v>
      </c>
      <c r="D3982">
        <v>3</v>
      </c>
      <c r="E3982">
        <v>0</v>
      </c>
    </row>
    <row r="3983" spans="1:5" x14ac:dyDescent="0.25">
      <c r="A3983">
        <v>616135430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>
        <v>616135449</v>
      </c>
      <c r="B3984">
        <v>0</v>
      </c>
      <c r="C3984">
        <v>0</v>
      </c>
      <c r="D3984">
        <v>0</v>
      </c>
      <c r="E3984">
        <v>0</v>
      </c>
    </row>
    <row r="3985" spans="1:5" x14ac:dyDescent="0.25">
      <c r="A3985">
        <v>616135449</v>
      </c>
      <c r="B3985">
        <v>1414488</v>
      </c>
      <c r="C3985">
        <v>0</v>
      </c>
      <c r="D3985">
        <v>2</v>
      </c>
      <c r="E3985">
        <v>0</v>
      </c>
    </row>
    <row r="3986" spans="1:5" x14ac:dyDescent="0.25">
      <c r="A3986">
        <v>616135520</v>
      </c>
      <c r="B3986">
        <v>0</v>
      </c>
      <c r="C3986">
        <v>0</v>
      </c>
      <c r="D3986">
        <v>0</v>
      </c>
      <c r="E3986">
        <v>0</v>
      </c>
    </row>
    <row r="3987" spans="1:5" x14ac:dyDescent="0.25">
      <c r="A3987">
        <v>616135520</v>
      </c>
      <c r="B3987">
        <v>1456633</v>
      </c>
      <c r="C3987">
        <v>0</v>
      </c>
      <c r="D3987">
        <v>2</v>
      </c>
      <c r="E3987">
        <v>0</v>
      </c>
    </row>
    <row r="3988" spans="1:5" x14ac:dyDescent="0.25">
      <c r="A3988">
        <v>616135570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>
        <v>616135570</v>
      </c>
      <c r="B3989">
        <v>438610</v>
      </c>
      <c r="C3989">
        <v>0</v>
      </c>
      <c r="D3989">
        <v>2</v>
      </c>
      <c r="E3989">
        <v>0</v>
      </c>
    </row>
    <row r="3990" spans="1:5" x14ac:dyDescent="0.25">
      <c r="A3990">
        <v>616135573</v>
      </c>
      <c r="B3990">
        <v>0</v>
      </c>
      <c r="C3990">
        <v>0</v>
      </c>
      <c r="D3990">
        <v>0</v>
      </c>
      <c r="E3990">
        <v>0</v>
      </c>
    </row>
    <row r="3991" spans="1:5" x14ac:dyDescent="0.25">
      <c r="A3991">
        <v>616135573</v>
      </c>
      <c r="B3991">
        <v>314902</v>
      </c>
      <c r="C3991">
        <v>1</v>
      </c>
      <c r="D3991">
        <v>2</v>
      </c>
      <c r="E3991">
        <v>90</v>
      </c>
    </row>
    <row r="3992" spans="1:5" x14ac:dyDescent="0.25">
      <c r="A3992">
        <v>616135591</v>
      </c>
      <c r="B3992">
        <v>0</v>
      </c>
      <c r="C3992">
        <v>0</v>
      </c>
      <c r="D3992">
        <v>0</v>
      </c>
      <c r="E3992">
        <v>0</v>
      </c>
    </row>
    <row r="3993" spans="1:5" x14ac:dyDescent="0.25">
      <c r="A3993">
        <v>616135591</v>
      </c>
      <c r="B3993">
        <v>1369669</v>
      </c>
      <c r="C3993">
        <v>0</v>
      </c>
      <c r="D3993">
        <v>2</v>
      </c>
      <c r="E3993">
        <v>0</v>
      </c>
    </row>
    <row r="3994" spans="1:5" x14ac:dyDescent="0.25">
      <c r="A3994">
        <v>616135957</v>
      </c>
      <c r="B3994">
        <v>0</v>
      </c>
      <c r="C3994">
        <v>0</v>
      </c>
      <c r="D3994">
        <v>0</v>
      </c>
      <c r="E3994">
        <v>0</v>
      </c>
    </row>
    <row r="3995" spans="1:5" x14ac:dyDescent="0.25">
      <c r="A3995">
        <v>616135957</v>
      </c>
      <c r="B3995">
        <v>1333784</v>
      </c>
      <c r="C3995">
        <v>0</v>
      </c>
      <c r="D3995">
        <v>3</v>
      </c>
      <c r="E3995">
        <v>0</v>
      </c>
    </row>
    <row r="3996" spans="1:5" x14ac:dyDescent="0.25">
      <c r="A3996">
        <v>616135962</v>
      </c>
      <c r="B3996">
        <v>0</v>
      </c>
      <c r="C3996">
        <v>0</v>
      </c>
      <c r="D3996">
        <v>0</v>
      </c>
      <c r="E3996">
        <v>0</v>
      </c>
    </row>
    <row r="3997" spans="1:5" x14ac:dyDescent="0.25">
      <c r="A3997">
        <v>616137690</v>
      </c>
      <c r="B3997">
        <v>0</v>
      </c>
      <c r="C3997">
        <v>0</v>
      </c>
      <c r="D3997">
        <v>0</v>
      </c>
      <c r="E3997">
        <v>0</v>
      </c>
    </row>
    <row r="3998" spans="1:5" x14ac:dyDescent="0.25">
      <c r="A3998">
        <v>616137690</v>
      </c>
      <c r="B3998">
        <v>121578</v>
      </c>
      <c r="C3998">
        <v>0</v>
      </c>
      <c r="D3998">
        <v>1</v>
      </c>
      <c r="E3998">
        <v>0</v>
      </c>
    </row>
    <row r="3999" spans="1:5" x14ac:dyDescent="0.25">
      <c r="A3999">
        <v>616137720</v>
      </c>
      <c r="B3999">
        <v>0</v>
      </c>
      <c r="C3999">
        <v>0</v>
      </c>
      <c r="D3999">
        <v>0</v>
      </c>
      <c r="E3999">
        <v>0</v>
      </c>
    </row>
    <row r="4000" spans="1:5" x14ac:dyDescent="0.25">
      <c r="A4000">
        <v>616137720</v>
      </c>
      <c r="B4000">
        <v>49355</v>
      </c>
      <c r="C4000">
        <v>0</v>
      </c>
      <c r="D4000">
        <v>3</v>
      </c>
      <c r="E4000">
        <v>0</v>
      </c>
    </row>
    <row r="4001" spans="1:5" x14ac:dyDescent="0.25">
      <c r="A4001">
        <v>616141065</v>
      </c>
      <c r="B4001">
        <v>988465</v>
      </c>
      <c r="C4001">
        <v>0</v>
      </c>
      <c r="D4001">
        <v>1</v>
      </c>
      <c r="E4001">
        <v>0</v>
      </c>
    </row>
    <row r="4002" spans="1:5" x14ac:dyDescent="0.25">
      <c r="A4002">
        <v>616141065</v>
      </c>
      <c r="B4002">
        <v>990223</v>
      </c>
      <c r="C4002">
        <v>0</v>
      </c>
      <c r="D4002">
        <v>1</v>
      </c>
      <c r="E4002">
        <v>0</v>
      </c>
    </row>
    <row r="4003" spans="1:5" x14ac:dyDescent="0.25">
      <c r="A4003">
        <v>616141247</v>
      </c>
      <c r="B4003">
        <v>0</v>
      </c>
      <c r="C4003">
        <v>0</v>
      </c>
      <c r="D4003">
        <v>0</v>
      </c>
      <c r="E4003">
        <v>0</v>
      </c>
    </row>
    <row r="4004" spans="1:5" x14ac:dyDescent="0.25">
      <c r="A4004">
        <v>616141247</v>
      </c>
      <c r="B4004">
        <v>1597553</v>
      </c>
      <c r="C4004">
        <v>0</v>
      </c>
      <c r="D4004">
        <v>5</v>
      </c>
      <c r="E4004">
        <v>0</v>
      </c>
    </row>
    <row r="4005" spans="1:5" x14ac:dyDescent="0.25">
      <c r="A4005">
        <v>616142290</v>
      </c>
      <c r="B4005">
        <v>1417104</v>
      </c>
      <c r="C4005">
        <v>0</v>
      </c>
      <c r="D4005">
        <v>2</v>
      </c>
      <c r="E4005">
        <v>0</v>
      </c>
    </row>
    <row r="4006" spans="1:5" x14ac:dyDescent="0.25">
      <c r="A4006">
        <v>616142290</v>
      </c>
      <c r="B4006">
        <v>1578599</v>
      </c>
      <c r="C4006">
        <v>0</v>
      </c>
      <c r="D4006">
        <v>1</v>
      </c>
      <c r="E4006">
        <v>0</v>
      </c>
    </row>
    <row r="4007" spans="1:5" x14ac:dyDescent="0.25">
      <c r="A4007">
        <v>616143268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>
        <v>616143268</v>
      </c>
      <c r="B4008">
        <v>799717</v>
      </c>
      <c r="C4008">
        <v>0</v>
      </c>
      <c r="D4008">
        <v>1</v>
      </c>
      <c r="E4008">
        <v>0</v>
      </c>
    </row>
    <row r="4009" spans="1:5" x14ac:dyDescent="0.25">
      <c r="A4009">
        <v>616161296</v>
      </c>
      <c r="B4009">
        <v>0</v>
      </c>
      <c r="C4009">
        <v>0</v>
      </c>
      <c r="D4009">
        <v>0</v>
      </c>
      <c r="E4009">
        <v>0</v>
      </c>
    </row>
    <row r="4010" spans="1:5" x14ac:dyDescent="0.25">
      <c r="A4010">
        <v>616161296</v>
      </c>
      <c r="B4010">
        <v>2012163</v>
      </c>
      <c r="C4010">
        <v>0</v>
      </c>
      <c r="D4010">
        <v>2</v>
      </c>
      <c r="E4010">
        <v>0</v>
      </c>
    </row>
    <row r="4011" spans="1:5" x14ac:dyDescent="0.25">
      <c r="A4011">
        <v>616161480</v>
      </c>
      <c r="B4011">
        <v>0</v>
      </c>
      <c r="C4011">
        <v>0</v>
      </c>
      <c r="D4011">
        <v>0</v>
      </c>
      <c r="E4011">
        <v>0</v>
      </c>
    </row>
    <row r="4012" spans="1:5" x14ac:dyDescent="0.25">
      <c r="A4012">
        <v>616161480</v>
      </c>
      <c r="B4012">
        <v>987225</v>
      </c>
      <c r="C4012">
        <v>0</v>
      </c>
      <c r="D4012">
        <v>1</v>
      </c>
      <c r="E4012">
        <v>0</v>
      </c>
    </row>
    <row r="4013" spans="1:5" x14ac:dyDescent="0.25">
      <c r="A4013">
        <v>616170417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>
        <v>616170417</v>
      </c>
      <c r="B4014">
        <v>1902440</v>
      </c>
      <c r="C4014">
        <v>1</v>
      </c>
      <c r="D4014">
        <v>1</v>
      </c>
      <c r="E4014">
        <v>90</v>
      </c>
    </row>
    <row r="4015" spans="1:5" x14ac:dyDescent="0.25">
      <c r="A4015">
        <v>616170497</v>
      </c>
      <c r="B4015">
        <v>0</v>
      </c>
      <c r="C4015">
        <v>0</v>
      </c>
      <c r="D4015">
        <v>0</v>
      </c>
      <c r="E4015">
        <v>0</v>
      </c>
    </row>
    <row r="4016" spans="1:5" x14ac:dyDescent="0.25">
      <c r="A4016">
        <v>616170497</v>
      </c>
      <c r="B4016">
        <v>710524</v>
      </c>
      <c r="C4016">
        <v>0</v>
      </c>
      <c r="D4016">
        <v>3</v>
      </c>
      <c r="E4016">
        <v>0</v>
      </c>
    </row>
    <row r="4017" spans="1:5" x14ac:dyDescent="0.25">
      <c r="A4017">
        <v>616180218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>
        <v>616180218</v>
      </c>
      <c r="B4018">
        <v>1799344</v>
      </c>
      <c r="C4018">
        <v>0</v>
      </c>
      <c r="D4018">
        <v>1</v>
      </c>
      <c r="E4018">
        <v>0</v>
      </c>
    </row>
    <row r="4019" spans="1:5" x14ac:dyDescent="0.25">
      <c r="A4019">
        <v>616202641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>
        <v>616202641</v>
      </c>
      <c r="B4020">
        <v>987759</v>
      </c>
      <c r="C4020">
        <v>0</v>
      </c>
      <c r="D4020">
        <v>2</v>
      </c>
      <c r="E4020">
        <v>0</v>
      </c>
    </row>
    <row r="4021" spans="1:5" x14ac:dyDescent="0.25">
      <c r="A4021">
        <v>616214484</v>
      </c>
      <c r="B4021">
        <v>735980</v>
      </c>
      <c r="C4021">
        <v>0</v>
      </c>
      <c r="D4021">
        <v>1</v>
      </c>
      <c r="E4021">
        <v>0</v>
      </c>
    </row>
    <row r="4022" spans="1:5" x14ac:dyDescent="0.25">
      <c r="A4022">
        <v>616214484</v>
      </c>
      <c r="B4022">
        <v>1409386</v>
      </c>
      <c r="C4022">
        <v>0</v>
      </c>
      <c r="D4022">
        <v>2</v>
      </c>
      <c r="E4022">
        <v>0</v>
      </c>
    </row>
    <row r="4023" spans="1:5" x14ac:dyDescent="0.25">
      <c r="A4023">
        <v>616220194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>
        <v>616220194</v>
      </c>
      <c r="B4024">
        <v>463541</v>
      </c>
      <c r="C4024">
        <v>0</v>
      </c>
      <c r="D4024">
        <v>2</v>
      </c>
      <c r="E4024">
        <v>0</v>
      </c>
    </row>
    <row r="4025" spans="1:5" x14ac:dyDescent="0.25">
      <c r="A4025">
        <v>616221417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>
        <v>616221422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>
        <v>616221422</v>
      </c>
      <c r="B4027">
        <v>793607</v>
      </c>
      <c r="C4027">
        <v>0</v>
      </c>
      <c r="D4027">
        <v>1</v>
      </c>
      <c r="E4027">
        <v>0</v>
      </c>
    </row>
    <row r="4028" spans="1:5" x14ac:dyDescent="0.25">
      <c r="A4028">
        <v>616221473</v>
      </c>
      <c r="B4028">
        <v>0</v>
      </c>
      <c r="C4028">
        <v>1</v>
      </c>
      <c r="D4028">
        <v>0</v>
      </c>
      <c r="E4028">
        <v>15</v>
      </c>
    </row>
    <row r="4029" spans="1:5" x14ac:dyDescent="0.25">
      <c r="A4029">
        <v>616221473</v>
      </c>
      <c r="B4029">
        <v>793536</v>
      </c>
      <c r="C4029">
        <v>0</v>
      </c>
      <c r="D4029">
        <v>3</v>
      </c>
      <c r="E4029">
        <v>0</v>
      </c>
    </row>
    <row r="4030" spans="1:5" x14ac:dyDescent="0.25">
      <c r="A4030">
        <v>616225996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>
        <v>616225996</v>
      </c>
      <c r="B4031">
        <v>71272</v>
      </c>
      <c r="C4031">
        <v>0</v>
      </c>
      <c r="D4031">
        <v>1</v>
      </c>
      <c r="E4031">
        <v>0</v>
      </c>
    </row>
    <row r="4032" spans="1:5" x14ac:dyDescent="0.25">
      <c r="A4032">
        <v>616226531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>
        <v>616226531</v>
      </c>
      <c r="B4033">
        <v>228845</v>
      </c>
      <c r="C4033">
        <v>0</v>
      </c>
      <c r="D4033">
        <v>1</v>
      </c>
      <c r="E4033">
        <v>0</v>
      </c>
    </row>
    <row r="4034" spans="1:5" x14ac:dyDescent="0.25">
      <c r="A4034">
        <v>616228096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616228096</v>
      </c>
      <c r="B4035">
        <v>1629476</v>
      </c>
      <c r="C4035">
        <v>0</v>
      </c>
      <c r="D4035">
        <v>1</v>
      </c>
      <c r="E4035">
        <v>0</v>
      </c>
    </row>
    <row r="4036" spans="1:5" x14ac:dyDescent="0.25">
      <c r="A4036">
        <v>616231613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616231613</v>
      </c>
      <c r="B4037">
        <v>218170</v>
      </c>
      <c r="C4037">
        <v>1</v>
      </c>
      <c r="D4037">
        <v>1</v>
      </c>
      <c r="E4037">
        <v>90</v>
      </c>
    </row>
    <row r="4038" spans="1:5" x14ac:dyDescent="0.25">
      <c r="A4038">
        <v>616232606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616232606</v>
      </c>
      <c r="B4039">
        <v>26877</v>
      </c>
      <c r="C4039">
        <v>0</v>
      </c>
      <c r="D4039">
        <v>2</v>
      </c>
      <c r="E4039">
        <v>0</v>
      </c>
    </row>
    <row r="4040" spans="1:5" x14ac:dyDescent="0.25">
      <c r="A4040">
        <v>616248832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616248832</v>
      </c>
      <c r="B4041">
        <v>2054476</v>
      </c>
      <c r="C4041">
        <v>0</v>
      </c>
      <c r="D4041">
        <v>1</v>
      </c>
      <c r="E4041">
        <v>0</v>
      </c>
    </row>
    <row r="4042" spans="1:5" x14ac:dyDescent="0.25">
      <c r="A4042">
        <v>616248836</v>
      </c>
      <c r="B4042">
        <v>0</v>
      </c>
      <c r="C4042">
        <v>0</v>
      </c>
      <c r="D4042">
        <v>0</v>
      </c>
      <c r="E4042">
        <v>0</v>
      </c>
    </row>
    <row r="4043" spans="1:5" x14ac:dyDescent="0.25">
      <c r="A4043">
        <v>616248836</v>
      </c>
      <c r="B4043">
        <v>2056220</v>
      </c>
      <c r="C4043">
        <v>0</v>
      </c>
      <c r="D4043">
        <v>4</v>
      </c>
      <c r="E4043">
        <v>0</v>
      </c>
    </row>
    <row r="4044" spans="1:5" x14ac:dyDescent="0.25">
      <c r="A4044">
        <v>616248837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>
        <v>616248837</v>
      </c>
      <c r="B4045">
        <v>2056220</v>
      </c>
      <c r="C4045">
        <v>0</v>
      </c>
      <c r="D4045">
        <v>3</v>
      </c>
      <c r="E4045">
        <v>0</v>
      </c>
    </row>
    <row r="4046" spans="1:5" x14ac:dyDescent="0.25">
      <c r="A4046">
        <v>616248844</v>
      </c>
      <c r="B4046">
        <v>0</v>
      </c>
      <c r="C4046">
        <v>0</v>
      </c>
      <c r="D4046">
        <v>0</v>
      </c>
      <c r="E4046">
        <v>0</v>
      </c>
    </row>
    <row r="4047" spans="1:5" x14ac:dyDescent="0.25">
      <c r="A4047">
        <v>616248844</v>
      </c>
      <c r="B4047">
        <v>2056220</v>
      </c>
      <c r="C4047">
        <v>0</v>
      </c>
      <c r="D4047">
        <v>1</v>
      </c>
      <c r="E4047">
        <v>0</v>
      </c>
    </row>
    <row r="4048" spans="1:5" x14ac:dyDescent="0.25">
      <c r="A4048">
        <v>616250119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>
        <v>616250124</v>
      </c>
      <c r="B4049">
        <v>2054494</v>
      </c>
      <c r="C4049">
        <v>0</v>
      </c>
      <c r="D4049">
        <v>1</v>
      </c>
      <c r="E4049">
        <v>0</v>
      </c>
    </row>
    <row r="4050" spans="1:5" x14ac:dyDescent="0.25">
      <c r="A4050">
        <v>616250124</v>
      </c>
      <c r="B4050">
        <v>2056315</v>
      </c>
      <c r="C4050">
        <v>0</v>
      </c>
      <c r="D4050">
        <v>5</v>
      </c>
      <c r="E4050">
        <v>0</v>
      </c>
    </row>
    <row r="4051" spans="1:5" x14ac:dyDescent="0.25">
      <c r="A4051">
        <v>616250125</v>
      </c>
      <c r="B4051">
        <v>0</v>
      </c>
      <c r="C4051">
        <v>0</v>
      </c>
      <c r="D4051">
        <v>0</v>
      </c>
      <c r="E4051">
        <v>0</v>
      </c>
    </row>
    <row r="4052" spans="1:5" x14ac:dyDescent="0.25">
      <c r="A4052">
        <v>616250125</v>
      </c>
      <c r="B4052">
        <v>2055886</v>
      </c>
      <c r="C4052">
        <v>0</v>
      </c>
      <c r="D4052">
        <v>3</v>
      </c>
      <c r="E4052">
        <v>0</v>
      </c>
    </row>
    <row r="4053" spans="1:5" x14ac:dyDescent="0.25">
      <c r="A4053">
        <v>616250132</v>
      </c>
      <c r="B4053">
        <v>0</v>
      </c>
      <c r="C4053">
        <v>0</v>
      </c>
      <c r="D4053">
        <v>0</v>
      </c>
      <c r="E4053">
        <v>0</v>
      </c>
    </row>
    <row r="4054" spans="1:5" x14ac:dyDescent="0.25">
      <c r="A4054">
        <v>616250132</v>
      </c>
      <c r="B4054">
        <v>2056315</v>
      </c>
      <c r="C4054">
        <v>0</v>
      </c>
      <c r="D4054">
        <v>1</v>
      </c>
      <c r="E4054">
        <v>0</v>
      </c>
    </row>
    <row r="4055" spans="1:5" x14ac:dyDescent="0.25">
      <c r="A4055">
        <v>616250135</v>
      </c>
      <c r="B4055">
        <v>2055583</v>
      </c>
      <c r="C4055">
        <v>0</v>
      </c>
      <c r="D4055">
        <v>2</v>
      </c>
      <c r="E4055">
        <v>0</v>
      </c>
    </row>
    <row r="4056" spans="1:5" x14ac:dyDescent="0.25">
      <c r="A4056">
        <v>616250135</v>
      </c>
      <c r="B4056">
        <v>2056315</v>
      </c>
      <c r="C4056">
        <v>0</v>
      </c>
      <c r="D4056">
        <v>1</v>
      </c>
      <c r="E4056">
        <v>0</v>
      </c>
    </row>
    <row r="4057" spans="1:5" x14ac:dyDescent="0.25">
      <c r="A4057">
        <v>616250622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616250622</v>
      </c>
      <c r="B4058">
        <v>2053612</v>
      </c>
      <c r="C4058">
        <v>0</v>
      </c>
      <c r="D4058">
        <v>4</v>
      </c>
      <c r="E4058">
        <v>0</v>
      </c>
    </row>
    <row r="4059" spans="1:5" x14ac:dyDescent="0.25">
      <c r="A4059">
        <v>616250625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616250625</v>
      </c>
      <c r="B4060">
        <v>2056387</v>
      </c>
      <c r="C4060">
        <v>0</v>
      </c>
      <c r="D4060">
        <v>1</v>
      </c>
      <c r="E4060">
        <v>0</v>
      </c>
    </row>
    <row r="4061" spans="1:5" x14ac:dyDescent="0.25">
      <c r="A4061">
        <v>616250632</v>
      </c>
      <c r="B4061">
        <v>2050515</v>
      </c>
      <c r="C4061">
        <v>1</v>
      </c>
      <c r="D4061">
        <v>1</v>
      </c>
      <c r="E4061">
        <v>14</v>
      </c>
    </row>
    <row r="4062" spans="1:5" x14ac:dyDescent="0.25">
      <c r="A4062">
        <v>616250632</v>
      </c>
      <c r="B4062">
        <v>2053376</v>
      </c>
      <c r="C4062">
        <v>0</v>
      </c>
      <c r="D4062">
        <v>2</v>
      </c>
      <c r="E4062">
        <v>0</v>
      </c>
    </row>
    <row r="4063" spans="1:5" x14ac:dyDescent="0.25">
      <c r="A4063">
        <v>616250636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>
        <v>616250636</v>
      </c>
      <c r="B4064">
        <v>2054881</v>
      </c>
      <c r="C4064">
        <v>0</v>
      </c>
      <c r="D4064">
        <v>1</v>
      </c>
      <c r="E4064">
        <v>0</v>
      </c>
    </row>
    <row r="4065" spans="1:5" x14ac:dyDescent="0.25">
      <c r="A4065">
        <v>616253197</v>
      </c>
      <c r="B4065">
        <v>0</v>
      </c>
      <c r="C4065">
        <v>3</v>
      </c>
      <c r="D4065">
        <v>0</v>
      </c>
      <c r="E4065">
        <v>90</v>
      </c>
    </row>
    <row r="4066" spans="1:5" x14ac:dyDescent="0.25">
      <c r="A4066">
        <v>616253197</v>
      </c>
      <c r="B4066">
        <v>2056046</v>
      </c>
      <c r="C4066">
        <v>0</v>
      </c>
      <c r="D4066">
        <v>2</v>
      </c>
      <c r="E4066">
        <v>0</v>
      </c>
    </row>
    <row r="4067" spans="1:5" x14ac:dyDescent="0.25">
      <c r="A4067">
        <v>616253201</v>
      </c>
      <c r="B4067">
        <v>0</v>
      </c>
      <c r="C4067">
        <v>3</v>
      </c>
      <c r="D4067">
        <v>0</v>
      </c>
      <c r="E4067">
        <v>90</v>
      </c>
    </row>
    <row r="4068" spans="1:5" x14ac:dyDescent="0.25">
      <c r="A4068">
        <v>616253201</v>
      </c>
      <c r="B4068">
        <v>2055425</v>
      </c>
      <c r="C4068">
        <v>0</v>
      </c>
      <c r="D4068">
        <v>4</v>
      </c>
      <c r="E4068">
        <v>0</v>
      </c>
    </row>
    <row r="4069" spans="1:5" x14ac:dyDescent="0.25">
      <c r="A4069">
        <v>616253205</v>
      </c>
      <c r="B4069">
        <v>0</v>
      </c>
      <c r="C4069">
        <v>3</v>
      </c>
      <c r="D4069">
        <v>0</v>
      </c>
      <c r="E4069">
        <v>90</v>
      </c>
    </row>
    <row r="4070" spans="1:5" x14ac:dyDescent="0.25">
      <c r="A4070">
        <v>616253205</v>
      </c>
      <c r="B4070">
        <v>2056733</v>
      </c>
      <c r="C4070">
        <v>0</v>
      </c>
      <c r="D4070">
        <v>2</v>
      </c>
      <c r="E4070">
        <v>0</v>
      </c>
    </row>
    <row r="4071" spans="1:5" x14ac:dyDescent="0.25">
      <c r="A4071">
        <v>616253208</v>
      </c>
      <c r="B4071">
        <v>2052500</v>
      </c>
      <c r="C4071">
        <v>3</v>
      </c>
      <c r="D4071">
        <v>2</v>
      </c>
      <c r="E4071">
        <v>90</v>
      </c>
    </row>
    <row r="4072" spans="1:5" x14ac:dyDescent="0.25">
      <c r="A4072">
        <v>616253208</v>
      </c>
      <c r="B4072">
        <v>2053435</v>
      </c>
      <c r="C4072">
        <v>0</v>
      </c>
      <c r="D4072">
        <v>3</v>
      </c>
      <c r="E4072">
        <v>0</v>
      </c>
    </row>
    <row r="4073" spans="1:5" x14ac:dyDescent="0.25">
      <c r="A4073">
        <v>616254877</v>
      </c>
      <c r="B4073">
        <v>0</v>
      </c>
      <c r="C4073">
        <v>0</v>
      </c>
      <c r="D4073">
        <v>0</v>
      </c>
      <c r="E4073">
        <v>0</v>
      </c>
    </row>
    <row r="4074" spans="1:5" x14ac:dyDescent="0.25">
      <c r="A4074">
        <v>616254877</v>
      </c>
      <c r="B4074">
        <v>2056854</v>
      </c>
      <c r="C4074">
        <v>0</v>
      </c>
      <c r="D4074">
        <v>3</v>
      </c>
      <c r="E4074">
        <v>0</v>
      </c>
    </row>
    <row r="4075" spans="1:5" x14ac:dyDescent="0.25">
      <c r="A4075">
        <v>616254882</v>
      </c>
      <c r="B4075">
        <v>2055870</v>
      </c>
      <c r="C4075">
        <v>0</v>
      </c>
      <c r="D4075">
        <v>1</v>
      </c>
      <c r="E4075">
        <v>0</v>
      </c>
    </row>
    <row r="4076" spans="1:5" x14ac:dyDescent="0.25">
      <c r="A4076">
        <v>616254882</v>
      </c>
      <c r="B4076">
        <v>2056854</v>
      </c>
      <c r="C4076">
        <v>0</v>
      </c>
      <c r="D4076">
        <v>4</v>
      </c>
      <c r="E4076">
        <v>0</v>
      </c>
    </row>
    <row r="4077" spans="1:5" x14ac:dyDescent="0.25">
      <c r="A4077">
        <v>616254887</v>
      </c>
      <c r="B4077">
        <v>2055659</v>
      </c>
      <c r="C4077">
        <v>0</v>
      </c>
      <c r="D4077">
        <v>2</v>
      </c>
      <c r="E4077">
        <v>0</v>
      </c>
    </row>
    <row r="4078" spans="1:5" x14ac:dyDescent="0.25">
      <c r="A4078">
        <v>616254887</v>
      </c>
      <c r="B4078">
        <v>2056854</v>
      </c>
      <c r="C4078">
        <v>0</v>
      </c>
      <c r="D4078">
        <v>1</v>
      </c>
      <c r="E4078">
        <v>0</v>
      </c>
    </row>
    <row r="4079" spans="1:5" x14ac:dyDescent="0.25">
      <c r="A4079">
        <v>616254890</v>
      </c>
      <c r="B4079">
        <v>0</v>
      </c>
      <c r="C4079">
        <v>0</v>
      </c>
      <c r="D4079">
        <v>0</v>
      </c>
      <c r="E4079">
        <v>0</v>
      </c>
    </row>
    <row r="4080" spans="1:5" x14ac:dyDescent="0.25">
      <c r="A4080">
        <v>616254890</v>
      </c>
      <c r="B4080">
        <v>2056854</v>
      </c>
      <c r="C4080">
        <v>0</v>
      </c>
      <c r="D4080">
        <v>4</v>
      </c>
      <c r="E4080">
        <v>0</v>
      </c>
    </row>
    <row r="4081" spans="1:5" x14ac:dyDescent="0.25">
      <c r="A4081">
        <v>616260365</v>
      </c>
      <c r="B4081">
        <v>2054493</v>
      </c>
      <c r="C4081">
        <v>0</v>
      </c>
      <c r="D4081">
        <v>3</v>
      </c>
      <c r="E4081">
        <v>0</v>
      </c>
    </row>
    <row r="4082" spans="1:5" x14ac:dyDescent="0.25">
      <c r="A4082">
        <v>616260365</v>
      </c>
      <c r="B4082">
        <v>2055939</v>
      </c>
      <c r="C4082">
        <v>0</v>
      </c>
      <c r="D4082">
        <v>2</v>
      </c>
      <c r="E4082">
        <v>0</v>
      </c>
    </row>
    <row r="4083" spans="1:5" x14ac:dyDescent="0.25">
      <c r="A4083">
        <v>616260369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>
        <v>616260369</v>
      </c>
      <c r="B4084">
        <v>2055203</v>
      </c>
      <c r="C4084">
        <v>0</v>
      </c>
      <c r="D4084">
        <v>2</v>
      </c>
      <c r="E4084">
        <v>0</v>
      </c>
    </row>
    <row r="4085" spans="1:5" x14ac:dyDescent="0.25">
      <c r="A4085">
        <v>616260373</v>
      </c>
      <c r="B4085">
        <v>0</v>
      </c>
      <c r="C4085">
        <v>0</v>
      </c>
      <c r="D4085">
        <v>0</v>
      </c>
      <c r="E4085">
        <v>0</v>
      </c>
    </row>
    <row r="4086" spans="1:5" x14ac:dyDescent="0.25">
      <c r="A4086">
        <v>616260373</v>
      </c>
      <c r="B4086">
        <v>2055939</v>
      </c>
      <c r="C4086">
        <v>0</v>
      </c>
      <c r="D4086">
        <v>2</v>
      </c>
      <c r="E4086">
        <v>0</v>
      </c>
    </row>
    <row r="4087" spans="1:5" x14ac:dyDescent="0.25">
      <c r="A4087">
        <v>616260377</v>
      </c>
      <c r="B4087">
        <v>2055733</v>
      </c>
      <c r="C4087">
        <v>0</v>
      </c>
      <c r="D4087">
        <v>2</v>
      </c>
      <c r="E4087">
        <v>0</v>
      </c>
    </row>
    <row r="4088" spans="1:5" x14ac:dyDescent="0.25">
      <c r="A4088">
        <v>616260377</v>
      </c>
      <c r="B4088">
        <v>2055939</v>
      </c>
      <c r="C4088">
        <v>0</v>
      </c>
      <c r="D4088">
        <v>1</v>
      </c>
      <c r="E4088">
        <v>0</v>
      </c>
    </row>
    <row r="4089" spans="1:5" x14ac:dyDescent="0.25">
      <c r="A4089">
        <v>616260381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>
        <v>616260381</v>
      </c>
      <c r="B4090">
        <v>2055939</v>
      </c>
      <c r="C4090">
        <v>0</v>
      </c>
      <c r="D4090">
        <v>2</v>
      </c>
      <c r="E4090">
        <v>0</v>
      </c>
    </row>
    <row r="4091" spans="1:5" x14ac:dyDescent="0.25">
      <c r="A4091">
        <v>616260648</v>
      </c>
      <c r="B4091">
        <v>2053561</v>
      </c>
      <c r="C4091">
        <v>0</v>
      </c>
      <c r="D4091">
        <v>1</v>
      </c>
      <c r="E4091">
        <v>0</v>
      </c>
    </row>
    <row r="4092" spans="1:5" x14ac:dyDescent="0.25">
      <c r="A4092">
        <v>616260648</v>
      </c>
      <c r="B4092">
        <v>2054477</v>
      </c>
      <c r="C4092">
        <v>0</v>
      </c>
      <c r="D4092">
        <v>1</v>
      </c>
      <c r="E4092">
        <v>0</v>
      </c>
    </row>
    <row r="4093" spans="1:5" x14ac:dyDescent="0.25">
      <c r="A4093">
        <v>616260650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>
        <v>616260656</v>
      </c>
      <c r="B4094">
        <v>0</v>
      </c>
      <c r="C4094">
        <v>0</v>
      </c>
      <c r="D4094">
        <v>0</v>
      </c>
      <c r="E4094">
        <v>0</v>
      </c>
    </row>
    <row r="4095" spans="1:5" x14ac:dyDescent="0.25">
      <c r="A4095">
        <v>616260656</v>
      </c>
      <c r="B4095">
        <v>2054477</v>
      </c>
      <c r="C4095">
        <v>0</v>
      </c>
      <c r="D4095">
        <v>1</v>
      </c>
      <c r="E4095">
        <v>0</v>
      </c>
    </row>
    <row r="4096" spans="1:5" x14ac:dyDescent="0.25">
      <c r="A4096">
        <v>616260659</v>
      </c>
      <c r="B4096">
        <v>2054477</v>
      </c>
      <c r="C4096">
        <v>0</v>
      </c>
      <c r="D4096">
        <v>1</v>
      </c>
      <c r="E4096">
        <v>0</v>
      </c>
    </row>
    <row r="4097" spans="1:5" x14ac:dyDescent="0.25">
      <c r="A4097">
        <v>616260659</v>
      </c>
      <c r="B4097">
        <v>2058389</v>
      </c>
      <c r="C4097">
        <v>0</v>
      </c>
      <c r="D4097">
        <v>2</v>
      </c>
      <c r="E4097">
        <v>0</v>
      </c>
    </row>
    <row r="4098" spans="1:5" x14ac:dyDescent="0.25">
      <c r="A4098">
        <v>616260661</v>
      </c>
      <c r="B4098">
        <v>0</v>
      </c>
      <c r="C4098">
        <v>0</v>
      </c>
      <c r="D4098">
        <v>0</v>
      </c>
      <c r="E4098">
        <v>0</v>
      </c>
    </row>
    <row r="4099" spans="1:5" x14ac:dyDescent="0.25">
      <c r="A4099">
        <v>616260661</v>
      </c>
      <c r="B4099">
        <v>2054958</v>
      </c>
      <c r="C4099">
        <v>1</v>
      </c>
      <c r="D4099">
        <v>2</v>
      </c>
      <c r="E4099">
        <v>90</v>
      </c>
    </row>
    <row r="4100" spans="1:5" x14ac:dyDescent="0.25">
      <c r="A4100">
        <v>616262550</v>
      </c>
      <c r="B4100">
        <v>2053670</v>
      </c>
      <c r="C4100">
        <v>0</v>
      </c>
      <c r="D4100">
        <v>1</v>
      </c>
      <c r="E4100">
        <v>0</v>
      </c>
    </row>
    <row r="4101" spans="1:5" x14ac:dyDescent="0.25">
      <c r="A4101">
        <v>616262550</v>
      </c>
      <c r="B4101">
        <v>2055954</v>
      </c>
      <c r="C4101">
        <v>1</v>
      </c>
      <c r="D4101">
        <v>4</v>
      </c>
      <c r="E4101">
        <v>25</v>
      </c>
    </row>
    <row r="4102" spans="1:5" x14ac:dyDescent="0.25">
      <c r="A4102">
        <v>616262555</v>
      </c>
      <c r="B4102">
        <v>2051130</v>
      </c>
      <c r="C4102">
        <v>0</v>
      </c>
      <c r="D4102">
        <v>2</v>
      </c>
      <c r="E4102">
        <v>0</v>
      </c>
    </row>
    <row r="4103" spans="1:5" x14ac:dyDescent="0.25">
      <c r="A4103">
        <v>616262555</v>
      </c>
      <c r="B4103">
        <v>2053670</v>
      </c>
      <c r="C4103">
        <v>0</v>
      </c>
      <c r="D4103">
        <v>2</v>
      </c>
      <c r="E4103">
        <v>0</v>
      </c>
    </row>
    <row r="4104" spans="1:5" x14ac:dyDescent="0.25">
      <c r="A4104">
        <v>616262558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>
        <v>616262558</v>
      </c>
      <c r="B4105">
        <v>2053670</v>
      </c>
      <c r="C4105">
        <v>0</v>
      </c>
      <c r="D4105">
        <v>1</v>
      </c>
      <c r="E4105">
        <v>0</v>
      </c>
    </row>
    <row r="4106" spans="1:5" x14ac:dyDescent="0.25">
      <c r="A4106">
        <v>616262562</v>
      </c>
      <c r="B4106">
        <v>2053670</v>
      </c>
      <c r="C4106">
        <v>0</v>
      </c>
      <c r="D4106">
        <v>6</v>
      </c>
      <c r="E4106">
        <v>0</v>
      </c>
    </row>
    <row r="4107" spans="1:5" x14ac:dyDescent="0.25">
      <c r="A4107">
        <v>616262562</v>
      </c>
      <c r="B4107">
        <v>2054366</v>
      </c>
      <c r="C4107">
        <v>0</v>
      </c>
      <c r="D4107">
        <v>1</v>
      </c>
      <c r="E4107">
        <v>0</v>
      </c>
    </row>
    <row r="4108" spans="1:5" x14ac:dyDescent="0.25">
      <c r="A4108">
        <v>616262567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>
        <v>616262567</v>
      </c>
      <c r="B4109">
        <v>2053670</v>
      </c>
      <c r="C4109">
        <v>0</v>
      </c>
      <c r="D4109">
        <v>2</v>
      </c>
      <c r="E4109">
        <v>0</v>
      </c>
    </row>
    <row r="4110" spans="1:5" x14ac:dyDescent="0.25">
      <c r="A4110">
        <v>616262998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>
        <v>616262998</v>
      </c>
      <c r="B4111">
        <v>0</v>
      </c>
      <c r="C4111">
        <v>1</v>
      </c>
      <c r="D4111">
        <v>0</v>
      </c>
      <c r="E4111">
        <v>90</v>
      </c>
    </row>
    <row r="4112" spans="1:5" x14ac:dyDescent="0.25">
      <c r="A4112">
        <v>616263000</v>
      </c>
      <c r="B4112">
        <v>0</v>
      </c>
      <c r="C4112">
        <v>0</v>
      </c>
      <c r="D4112">
        <v>0</v>
      </c>
      <c r="E4112">
        <v>0</v>
      </c>
    </row>
    <row r="4113" spans="1:5" x14ac:dyDescent="0.25">
      <c r="A4113">
        <v>616263000</v>
      </c>
      <c r="B4113">
        <v>2056081</v>
      </c>
      <c r="C4113">
        <v>0</v>
      </c>
      <c r="D4113">
        <v>1</v>
      </c>
      <c r="E4113">
        <v>0</v>
      </c>
    </row>
    <row r="4114" spans="1:5" x14ac:dyDescent="0.25">
      <c r="A4114">
        <v>616263007</v>
      </c>
      <c r="B4114">
        <v>0</v>
      </c>
      <c r="C4114">
        <v>0</v>
      </c>
      <c r="D4114">
        <v>0</v>
      </c>
      <c r="E4114">
        <v>0</v>
      </c>
    </row>
    <row r="4115" spans="1:5" x14ac:dyDescent="0.25">
      <c r="A4115">
        <v>616263012</v>
      </c>
      <c r="B4115">
        <v>0</v>
      </c>
      <c r="C4115">
        <v>0</v>
      </c>
      <c r="D4115">
        <v>0</v>
      </c>
      <c r="E4115">
        <v>0</v>
      </c>
    </row>
    <row r="4116" spans="1:5" x14ac:dyDescent="0.25">
      <c r="A4116">
        <v>616263012</v>
      </c>
      <c r="B4116">
        <v>2050889</v>
      </c>
      <c r="C4116">
        <v>0</v>
      </c>
      <c r="D4116">
        <v>2</v>
      </c>
      <c r="E4116">
        <v>0</v>
      </c>
    </row>
    <row r="4117" spans="1:5" x14ac:dyDescent="0.25">
      <c r="A4117">
        <v>616263014</v>
      </c>
      <c r="B4117">
        <v>2053402</v>
      </c>
      <c r="C4117">
        <v>0</v>
      </c>
      <c r="D4117">
        <v>1</v>
      </c>
      <c r="E4117">
        <v>0</v>
      </c>
    </row>
    <row r="4118" spans="1:5" x14ac:dyDescent="0.25">
      <c r="A4118">
        <v>616263014</v>
      </c>
      <c r="B4118">
        <v>2055654</v>
      </c>
      <c r="C4118">
        <v>1</v>
      </c>
      <c r="D4118">
        <v>1</v>
      </c>
      <c r="E4118">
        <v>90</v>
      </c>
    </row>
    <row r="4119" spans="1:5" x14ac:dyDescent="0.25">
      <c r="A4119">
        <v>616263053</v>
      </c>
      <c r="B4119">
        <v>2052668</v>
      </c>
      <c r="C4119">
        <v>0</v>
      </c>
      <c r="D4119">
        <v>2</v>
      </c>
      <c r="E4119">
        <v>0</v>
      </c>
    </row>
    <row r="4120" spans="1:5" x14ac:dyDescent="0.25">
      <c r="A4120">
        <v>616263053</v>
      </c>
      <c r="B4120">
        <v>2056602</v>
      </c>
      <c r="C4120">
        <v>0</v>
      </c>
      <c r="D4120">
        <v>1</v>
      </c>
      <c r="E4120">
        <v>0</v>
      </c>
    </row>
    <row r="4121" spans="1:5" x14ac:dyDescent="0.25">
      <c r="A4121">
        <v>616263058</v>
      </c>
      <c r="B4121">
        <v>0</v>
      </c>
      <c r="C4121">
        <v>0</v>
      </c>
      <c r="D4121">
        <v>0</v>
      </c>
      <c r="E4121">
        <v>0</v>
      </c>
    </row>
    <row r="4122" spans="1:5" x14ac:dyDescent="0.25">
      <c r="A4122">
        <v>616263058</v>
      </c>
      <c r="B4122">
        <v>2052668</v>
      </c>
      <c r="C4122">
        <v>0</v>
      </c>
      <c r="D4122">
        <v>1</v>
      </c>
      <c r="E4122">
        <v>0</v>
      </c>
    </row>
    <row r="4123" spans="1:5" x14ac:dyDescent="0.25">
      <c r="A4123">
        <v>616263063</v>
      </c>
      <c r="B4123">
        <v>2052668</v>
      </c>
      <c r="C4123">
        <v>0</v>
      </c>
      <c r="D4123">
        <v>4</v>
      </c>
      <c r="E4123">
        <v>0</v>
      </c>
    </row>
    <row r="4124" spans="1:5" x14ac:dyDescent="0.25">
      <c r="A4124">
        <v>616263063</v>
      </c>
      <c r="B4124">
        <v>2054354</v>
      </c>
      <c r="C4124">
        <v>1</v>
      </c>
      <c r="D4124">
        <v>1</v>
      </c>
      <c r="E4124">
        <v>90</v>
      </c>
    </row>
    <row r="4125" spans="1:5" x14ac:dyDescent="0.25">
      <c r="A4125">
        <v>616263067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616263067</v>
      </c>
      <c r="B4126">
        <v>2052668</v>
      </c>
      <c r="C4126">
        <v>0</v>
      </c>
      <c r="D4126">
        <v>3</v>
      </c>
      <c r="E4126">
        <v>0</v>
      </c>
    </row>
    <row r="4127" spans="1:5" x14ac:dyDescent="0.25">
      <c r="A4127">
        <v>616263072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616263072</v>
      </c>
      <c r="B4128">
        <v>2052668</v>
      </c>
      <c r="C4128">
        <v>0</v>
      </c>
      <c r="D4128">
        <v>3</v>
      </c>
      <c r="E4128">
        <v>0</v>
      </c>
    </row>
    <row r="4129" spans="1:5" x14ac:dyDescent="0.25">
      <c r="A4129">
        <v>616263294</v>
      </c>
      <c r="B4129">
        <v>0</v>
      </c>
      <c r="C4129">
        <v>0</v>
      </c>
      <c r="D4129">
        <v>0</v>
      </c>
      <c r="E4129">
        <v>0</v>
      </c>
    </row>
    <row r="4130" spans="1:5" x14ac:dyDescent="0.25">
      <c r="A4130">
        <v>616263294</v>
      </c>
      <c r="B4130">
        <v>2052496</v>
      </c>
      <c r="C4130">
        <v>0</v>
      </c>
      <c r="D4130">
        <v>1</v>
      </c>
      <c r="E4130">
        <v>0</v>
      </c>
    </row>
    <row r="4131" spans="1:5" x14ac:dyDescent="0.25">
      <c r="A4131">
        <v>616264174</v>
      </c>
      <c r="B4131">
        <v>2055070</v>
      </c>
      <c r="C4131">
        <v>0</v>
      </c>
      <c r="D4131">
        <v>2</v>
      </c>
      <c r="E4131">
        <v>0</v>
      </c>
    </row>
    <row r="4132" spans="1:5" x14ac:dyDescent="0.25">
      <c r="A4132">
        <v>616264174</v>
      </c>
      <c r="B4132">
        <v>2056041</v>
      </c>
      <c r="C4132">
        <v>0</v>
      </c>
      <c r="D4132">
        <v>2</v>
      </c>
      <c r="E4132">
        <v>0</v>
      </c>
    </row>
    <row r="4133" spans="1:5" x14ac:dyDescent="0.25">
      <c r="A4133">
        <v>616264179</v>
      </c>
      <c r="B4133">
        <v>2053098</v>
      </c>
      <c r="C4133">
        <v>0</v>
      </c>
      <c r="D4133">
        <v>4</v>
      </c>
      <c r="E4133">
        <v>0</v>
      </c>
    </row>
    <row r="4134" spans="1:5" x14ac:dyDescent="0.25">
      <c r="A4134">
        <v>616264179</v>
      </c>
      <c r="B4134">
        <v>2055070</v>
      </c>
      <c r="C4134">
        <v>0</v>
      </c>
      <c r="D4134">
        <v>1</v>
      </c>
      <c r="E4134">
        <v>0</v>
      </c>
    </row>
    <row r="4135" spans="1:5" x14ac:dyDescent="0.25">
      <c r="A4135">
        <v>616264182</v>
      </c>
      <c r="B4135">
        <v>2055070</v>
      </c>
      <c r="C4135">
        <v>0</v>
      </c>
      <c r="D4135">
        <v>1</v>
      </c>
      <c r="E4135">
        <v>0</v>
      </c>
    </row>
    <row r="4136" spans="1:5" x14ac:dyDescent="0.25">
      <c r="A4136">
        <v>616264182</v>
      </c>
      <c r="B4136">
        <v>2056252</v>
      </c>
      <c r="C4136">
        <v>1</v>
      </c>
      <c r="D4136">
        <v>1</v>
      </c>
      <c r="E4136">
        <v>90</v>
      </c>
    </row>
    <row r="4137" spans="1:5" x14ac:dyDescent="0.25">
      <c r="A4137">
        <v>616264186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>
        <v>616264186</v>
      </c>
      <c r="B4138">
        <v>2055070</v>
      </c>
      <c r="C4138">
        <v>0</v>
      </c>
      <c r="D4138">
        <v>1</v>
      </c>
      <c r="E4138">
        <v>0</v>
      </c>
    </row>
    <row r="4139" spans="1:5" x14ac:dyDescent="0.25">
      <c r="A4139">
        <v>616264191</v>
      </c>
      <c r="B4139">
        <v>2053478</v>
      </c>
      <c r="C4139">
        <v>0</v>
      </c>
      <c r="D4139">
        <v>1</v>
      </c>
      <c r="E4139">
        <v>0</v>
      </c>
    </row>
    <row r="4140" spans="1:5" x14ac:dyDescent="0.25">
      <c r="A4140">
        <v>616264191</v>
      </c>
      <c r="B4140">
        <v>2055070</v>
      </c>
      <c r="C4140">
        <v>0</v>
      </c>
      <c r="D4140">
        <v>3</v>
      </c>
      <c r="E4140">
        <v>0</v>
      </c>
    </row>
    <row r="4141" spans="1:5" x14ac:dyDescent="0.25">
      <c r="A4141">
        <v>616307688</v>
      </c>
      <c r="B4141">
        <v>0</v>
      </c>
      <c r="C4141">
        <v>0</v>
      </c>
      <c r="D4141">
        <v>0</v>
      </c>
      <c r="E4141">
        <v>0</v>
      </c>
    </row>
    <row r="4142" spans="1:5" x14ac:dyDescent="0.25">
      <c r="A4142">
        <v>616307688</v>
      </c>
      <c r="B4142">
        <v>2053192</v>
      </c>
      <c r="C4142">
        <v>0</v>
      </c>
      <c r="D4142">
        <v>1</v>
      </c>
      <c r="E4142">
        <v>0</v>
      </c>
    </row>
    <row r="4143" spans="1:5" x14ac:dyDescent="0.25">
      <c r="A4143">
        <v>616307696</v>
      </c>
      <c r="B4143">
        <v>0</v>
      </c>
      <c r="C4143">
        <v>0</v>
      </c>
      <c r="D4143">
        <v>0</v>
      </c>
      <c r="E4143">
        <v>0</v>
      </c>
    </row>
    <row r="4144" spans="1:5" x14ac:dyDescent="0.25">
      <c r="A4144">
        <v>616307696</v>
      </c>
      <c r="B4144">
        <v>2058356</v>
      </c>
      <c r="C4144">
        <v>0</v>
      </c>
      <c r="D4144">
        <v>4</v>
      </c>
      <c r="E4144">
        <v>0</v>
      </c>
    </row>
    <row r="4145" spans="1:5" x14ac:dyDescent="0.25">
      <c r="A4145">
        <v>616307699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>
        <v>616307699</v>
      </c>
      <c r="B4146">
        <v>2058356</v>
      </c>
      <c r="C4146">
        <v>0</v>
      </c>
      <c r="D4146">
        <v>4</v>
      </c>
      <c r="E4146">
        <v>0</v>
      </c>
    </row>
    <row r="4147" spans="1:5" x14ac:dyDescent="0.25">
      <c r="A4147">
        <v>617267308</v>
      </c>
      <c r="B4147">
        <v>122578</v>
      </c>
      <c r="C4147">
        <v>0</v>
      </c>
      <c r="D4147">
        <v>1</v>
      </c>
      <c r="E4147">
        <v>0</v>
      </c>
    </row>
    <row r="4148" spans="1:5" x14ac:dyDescent="0.25">
      <c r="A4148">
        <v>617267308</v>
      </c>
      <c r="B4148">
        <v>772631</v>
      </c>
      <c r="C4148">
        <v>0</v>
      </c>
      <c r="D4148">
        <v>3</v>
      </c>
      <c r="E4148">
        <v>0</v>
      </c>
    </row>
    <row r="4149" spans="1:5" x14ac:dyDescent="0.25">
      <c r="A4149">
        <v>617267309</v>
      </c>
      <c r="B4149">
        <v>772631</v>
      </c>
      <c r="C4149">
        <v>0</v>
      </c>
      <c r="D4149">
        <v>1</v>
      </c>
      <c r="E4149">
        <v>0</v>
      </c>
    </row>
    <row r="4150" spans="1:5" x14ac:dyDescent="0.25">
      <c r="A4150">
        <v>617267309</v>
      </c>
      <c r="B4150">
        <v>1586565</v>
      </c>
      <c r="C4150">
        <v>0</v>
      </c>
      <c r="D4150">
        <v>2</v>
      </c>
      <c r="E4150">
        <v>0</v>
      </c>
    </row>
    <row r="4151" spans="1:5" x14ac:dyDescent="0.25">
      <c r="A4151">
        <v>617267316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617267316</v>
      </c>
      <c r="B4152">
        <v>772631</v>
      </c>
      <c r="C4152">
        <v>0</v>
      </c>
      <c r="D4152">
        <v>4</v>
      </c>
      <c r="E4152">
        <v>0</v>
      </c>
    </row>
    <row r="4153" spans="1:5" x14ac:dyDescent="0.25">
      <c r="A4153">
        <v>617267319</v>
      </c>
      <c r="B4153">
        <v>121286</v>
      </c>
      <c r="C4153">
        <v>0</v>
      </c>
      <c r="D4153">
        <v>1</v>
      </c>
      <c r="E4153">
        <v>0</v>
      </c>
    </row>
    <row r="4154" spans="1:5" x14ac:dyDescent="0.25">
      <c r="A4154">
        <v>617267319</v>
      </c>
      <c r="B4154">
        <v>772631</v>
      </c>
      <c r="C4154">
        <v>0</v>
      </c>
      <c r="D4154">
        <v>2</v>
      </c>
      <c r="E4154">
        <v>0</v>
      </c>
    </row>
    <row r="4155" spans="1:5" x14ac:dyDescent="0.25">
      <c r="A4155">
        <v>617267586</v>
      </c>
      <c r="B4155">
        <v>1419863</v>
      </c>
      <c r="C4155">
        <v>0</v>
      </c>
      <c r="D4155">
        <v>1</v>
      </c>
      <c r="E4155">
        <v>0</v>
      </c>
    </row>
    <row r="4156" spans="1:5" x14ac:dyDescent="0.25">
      <c r="A4156">
        <v>617267586</v>
      </c>
      <c r="B4156">
        <v>1601680</v>
      </c>
      <c r="C4156">
        <v>0</v>
      </c>
      <c r="D4156">
        <v>3</v>
      </c>
      <c r="E4156">
        <v>0</v>
      </c>
    </row>
    <row r="4157" spans="1:5" x14ac:dyDescent="0.25">
      <c r="A4157">
        <v>617267587</v>
      </c>
      <c r="B4157">
        <v>490468</v>
      </c>
      <c r="C4157">
        <v>0</v>
      </c>
      <c r="D4157">
        <v>4</v>
      </c>
      <c r="E4157">
        <v>0</v>
      </c>
    </row>
    <row r="4158" spans="1:5" x14ac:dyDescent="0.25">
      <c r="A4158">
        <v>617267587</v>
      </c>
      <c r="B4158">
        <v>1589927</v>
      </c>
      <c r="C4158">
        <v>0</v>
      </c>
      <c r="D4158">
        <v>1</v>
      </c>
      <c r="E4158">
        <v>0</v>
      </c>
    </row>
    <row r="4159" spans="1:5" x14ac:dyDescent="0.25">
      <c r="A4159">
        <v>617267592</v>
      </c>
      <c r="B4159">
        <v>490468</v>
      </c>
      <c r="C4159">
        <v>0</v>
      </c>
      <c r="D4159">
        <v>1</v>
      </c>
      <c r="E4159">
        <v>0</v>
      </c>
    </row>
    <row r="4160" spans="1:5" x14ac:dyDescent="0.25">
      <c r="A4160">
        <v>617267592</v>
      </c>
      <c r="B4160">
        <v>1601680</v>
      </c>
      <c r="C4160">
        <v>0</v>
      </c>
      <c r="D4160">
        <v>1</v>
      </c>
      <c r="E4160">
        <v>0</v>
      </c>
    </row>
    <row r="4161" spans="1:5" x14ac:dyDescent="0.25">
      <c r="A4161">
        <v>617267593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>
        <v>617267593</v>
      </c>
      <c r="B4162">
        <v>490468</v>
      </c>
      <c r="C4162">
        <v>0</v>
      </c>
      <c r="D4162">
        <v>2</v>
      </c>
      <c r="E4162">
        <v>0</v>
      </c>
    </row>
    <row r="4163" spans="1:5" x14ac:dyDescent="0.25">
      <c r="A4163">
        <v>617267594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>
        <v>617267599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>
        <v>617267599</v>
      </c>
      <c r="B4165">
        <v>1601680</v>
      </c>
      <c r="C4165">
        <v>0</v>
      </c>
      <c r="D4165">
        <v>4</v>
      </c>
      <c r="E4165">
        <v>0</v>
      </c>
    </row>
    <row r="4166" spans="1:5" x14ac:dyDescent="0.25">
      <c r="A4166">
        <v>617267600</v>
      </c>
      <c r="B4166">
        <v>490468</v>
      </c>
      <c r="C4166">
        <v>0</v>
      </c>
      <c r="D4166">
        <v>2</v>
      </c>
      <c r="E4166">
        <v>0</v>
      </c>
    </row>
    <row r="4167" spans="1:5" x14ac:dyDescent="0.25">
      <c r="A4167">
        <v>617267600</v>
      </c>
      <c r="B4167">
        <v>1588393</v>
      </c>
      <c r="C4167">
        <v>0</v>
      </c>
      <c r="D4167">
        <v>1</v>
      </c>
      <c r="E4167">
        <v>0</v>
      </c>
    </row>
    <row r="4168" spans="1:5" x14ac:dyDescent="0.25">
      <c r="A4168">
        <v>617267602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>
        <v>617267602</v>
      </c>
      <c r="B4169">
        <v>1588393</v>
      </c>
      <c r="C4169">
        <v>0</v>
      </c>
      <c r="D4169">
        <v>2</v>
      </c>
      <c r="E4169">
        <v>0</v>
      </c>
    </row>
    <row r="4170" spans="1:5" x14ac:dyDescent="0.25">
      <c r="A4170">
        <v>617267603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>
        <v>617267603</v>
      </c>
      <c r="B4171">
        <v>490468</v>
      </c>
      <c r="C4171">
        <v>0</v>
      </c>
      <c r="D4171">
        <v>1</v>
      </c>
      <c r="E4171">
        <v>0</v>
      </c>
    </row>
    <row r="4172" spans="1:5" x14ac:dyDescent="0.25">
      <c r="A4172">
        <v>617268147</v>
      </c>
      <c r="B4172">
        <v>994022</v>
      </c>
      <c r="C4172">
        <v>0</v>
      </c>
      <c r="D4172">
        <v>3</v>
      </c>
      <c r="E4172">
        <v>0</v>
      </c>
    </row>
    <row r="4173" spans="1:5" x14ac:dyDescent="0.25">
      <c r="A4173">
        <v>617268147</v>
      </c>
      <c r="B4173">
        <v>1414488</v>
      </c>
      <c r="C4173">
        <v>1</v>
      </c>
      <c r="D4173">
        <v>1</v>
      </c>
      <c r="E4173">
        <v>20</v>
      </c>
    </row>
    <row r="4174" spans="1:5" x14ac:dyDescent="0.25">
      <c r="A4174">
        <v>617268152</v>
      </c>
      <c r="B4174">
        <v>1414488</v>
      </c>
      <c r="C4174">
        <v>0</v>
      </c>
      <c r="D4174">
        <v>4</v>
      </c>
      <c r="E4174">
        <v>0</v>
      </c>
    </row>
    <row r="4175" spans="1:5" x14ac:dyDescent="0.25">
      <c r="A4175">
        <v>617268152</v>
      </c>
      <c r="B4175">
        <v>1586695</v>
      </c>
      <c r="C4175">
        <v>0</v>
      </c>
      <c r="D4175">
        <v>2</v>
      </c>
      <c r="E4175">
        <v>0</v>
      </c>
    </row>
    <row r="4176" spans="1:5" x14ac:dyDescent="0.25">
      <c r="A4176">
        <v>617268154</v>
      </c>
      <c r="B4176">
        <v>1414488</v>
      </c>
      <c r="C4176">
        <v>1</v>
      </c>
      <c r="D4176">
        <v>1</v>
      </c>
      <c r="E4176">
        <v>75</v>
      </c>
    </row>
    <row r="4177" spans="1:5" x14ac:dyDescent="0.25">
      <c r="A4177">
        <v>617268154</v>
      </c>
      <c r="B4177">
        <v>1592224</v>
      </c>
      <c r="C4177">
        <v>0</v>
      </c>
      <c r="D4177">
        <v>1</v>
      </c>
      <c r="E4177">
        <v>0</v>
      </c>
    </row>
    <row r="4178" spans="1:5" x14ac:dyDescent="0.25">
      <c r="A4178">
        <v>617268159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>
        <v>617268159</v>
      </c>
      <c r="B4179">
        <v>1414488</v>
      </c>
      <c r="C4179">
        <v>1</v>
      </c>
      <c r="D4179">
        <v>5</v>
      </c>
      <c r="E4179">
        <v>75</v>
      </c>
    </row>
    <row r="4180" spans="1:5" x14ac:dyDescent="0.25">
      <c r="A4180">
        <v>617268162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>
        <v>617268162</v>
      </c>
      <c r="B4181">
        <v>0</v>
      </c>
      <c r="C4181">
        <v>1</v>
      </c>
      <c r="D4181">
        <v>0</v>
      </c>
      <c r="E4181">
        <v>85</v>
      </c>
    </row>
    <row r="4182" spans="1:5" x14ac:dyDescent="0.25">
      <c r="A4182">
        <v>617268203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>
        <v>617268203</v>
      </c>
      <c r="B4183">
        <v>125815</v>
      </c>
      <c r="C4183">
        <v>1</v>
      </c>
      <c r="D4183">
        <v>1</v>
      </c>
      <c r="E4183">
        <v>90</v>
      </c>
    </row>
    <row r="4184" spans="1:5" x14ac:dyDescent="0.25">
      <c r="A4184">
        <v>617268207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>
        <v>617268207</v>
      </c>
      <c r="B4185">
        <v>990216</v>
      </c>
      <c r="C4185">
        <v>0</v>
      </c>
      <c r="D4185">
        <v>1</v>
      </c>
      <c r="E4185">
        <v>0</v>
      </c>
    </row>
    <row r="4186" spans="1:5" x14ac:dyDescent="0.25">
      <c r="A4186">
        <v>617268212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>
        <v>617268212</v>
      </c>
      <c r="B4187">
        <v>486797</v>
      </c>
      <c r="C4187">
        <v>0</v>
      </c>
      <c r="D4187">
        <v>1</v>
      </c>
      <c r="E4187">
        <v>0</v>
      </c>
    </row>
    <row r="4188" spans="1:5" x14ac:dyDescent="0.25">
      <c r="A4188">
        <v>617268213</v>
      </c>
      <c r="B4188">
        <v>0</v>
      </c>
      <c r="C4188">
        <v>0</v>
      </c>
      <c r="D4188">
        <v>0</v>
      </c>
      <c r="E4188">
        <v>0</v>
      </c>
    </row>
    <row r="4189" spans="1:5" x14ac:dyDescent="0.25">
      <c r="A4189">
        <v>617268213</v>
      </c>
      <c r="B4189">
        <v>120994</v>
      </c>
      <c r="C4189">
        <v>0</v>
      </c>
      <c r="D4189">
        <v>2</v>
      </c>
      <c r="E4189">
        <v>0</v>
      </c>
    </row>
    <row r="4190" spans="1:5" x14ac:dyDescent="0.25">
      <c r="A4190">
        <v>617268222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>
        <v>617268222</v>
      </c>
      <c r="B4191">
        <v>989444</v>
      </c>
      <c r="C4191">
        <v>1</v>
      </c>
      <c r="D4191">
        <v>3</v>
      </c>
      <c r="E4191">
        <v>90</v>
      </c>
    </row>
    <row r="4192" spans="1:5" x14ac:dyDescent="0.25">
      <c r="A4192">
        <v>617268649</v>
      </c>
      <c r="B4192">
        <v>314902</v>
      </c>
      <c r="C4192">
        <v>1</v>
      </c>
      <c r="D4192">
        <v>3</v>
      </c>
      <c r="E4192">
        <v>90</v>
      </c>
    </row>
    <row r="4193" spans="1:5" x14ac:dyDescent="0.25">
      <c r="A4193">
        <v>617268649</v>
      </c>
      <c r="B4193">
        <v>489097</v>
      </c>
      <c r="C4193">
        <v>0</v>
      </c>
      <c r="D4193">
        <v>1</v>
      </c>
      <c r="E4193">
        <v>0</v>
      </c>
    </row>
    <row r="4194" spans="1:5" x14ac:dyDescent="0.25">
      <c r="A4194">
        <v>617268654</v>
      </c>
      <c r="B4194">
        <v>0</v>
      </c>
      <c r="C4194">
        <v>0</v>
      </c>
      <c r="D4194">
        <v>0</v>
      </c>
      <c r="E4194">
        <v>0</v>
      </c>
    </row>
    <row r="4195" spans="1:5" x14ac:dyDescent="0.25">
      <c r="A4195">
        <v>617268654</v>
      </c>
      <c r="B4195">
        <v>314902</v>
      </c>
      <c r="C4195">
        <v>0</v>
      </c>
      <c r="D4195">
        <v>2</v>
      </c>
      <c r="E4195">
        <v>0</v>
      </c>
    </row>
    <row r="4196" spans="1:5" x14ac:dyDescent="0.25">
      <c r="A4196">
        <v>617268659</v>
      </c>
      <c r="B4196">
        <v>0</v>
      </c>
      <c r="C4196">
        <v>1</v>
      </c>
      <c r="D4196">
        <v>0</v>
      </c>
      <c r="E4196">
        <v>90</v>
      </c>
    </row>
    <row r="4197" spans="1:5" x14ac:dyDescent="0.25">
      <c r="A4197">
        <v>617268659</v>
      </c>
      <c r="B4197">
        <v>775120</v>
      </c>
      <c r="C4197">
        <v>0</v>
      </c>
      <c r="D4197">
        <v>2</v>
      </c>
      <c r="E4197">
        <v>0</v>
      </c>
    </row>
    <row r="4198" spans="1:5" x14ac:dyDescent="0.25">
      <c r="A4198">
        <v>617268662</v>
      </c>
      <c r="B4198">
        <v>314902</v>
      </c>
      <c r="C4198">
        <v>1</v>
      </c>
      <c r="D4198">
        <v>2</v>
      </c>
      <c r="E4198">
        <v>90</v>
      </c>
    </row>
    <row r="4199" spans="1:5" x14ac:dyDescent="0.25">
      <c r="A4199">
        <v>617268662</v>
      </c>
      <c r="B4199">
        <v>437181</v>
      </c>
      <c r="C4199">
        <v>0</v>
      </c>
      <c r="D4199">
        <v>1</v>
      </c>
      <c r="E4199">
        <v>0</v>
      </c>
    </row>
    <row r="4200" spans="1:5" x14ac:dyDescent="0.25">
      <c r="A4200">
        <v>617268669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>
        <v>617268669</v>
      </c>
      <c r="B4201">
        <v>314902</v>
      </c>
      <c r="C4201">
        <v>1</v>
      </c>
      <c r="D4201">
        <v>5</v>
      </c>
      <c r="E4201">
        <v>90</v>
      </c>
    </row>
    <row r="4202" spans="1:5" x14ac:dyDescent="0.25">
      <c r="A4202">
        <v>617269601</v>
      </c>
      <c r="B4202">
        <v>120571</v>
      </c>
      <c r="C4202">
        <v>0</v>
      </c>
      <c r="D4202">
        <v>1</v>
      </c>
      <c r="E4202">
        <v>0</v>
      </c>
    </row>
    <row r="4203" spans="1:5" x14ac:dyDescent="0.25">
      <c r="A4203">
        <v>617269601</v>
      </c>
      <c r="B4203">
        <v>438610</v>
      </c>
      <c r="C4203">
        <v>0</v>
      </c>
      <c r="D4203">
        <v>1</v>
      </c>
      <c r="E4203">
        <v>0</v>
      </c>
    </row>
    <row r="4204" spans="1:5" x14ac:dyDescent="0.25">
      <c r="A4204">
        <v>617269606</v>
      </c>
      <c r="B4204">
        <v>0</v>
      </c>
      <c r="C4204">
        <v>0</v>
      </c>
      <c r="D4204">
        <v>0</v>
      </c>
      <c r="E4204">
        <v>0</v>
      </c>
    </row>
    <row r="4205" spans="1:5" x14ac:dyDescent="0.25">
      <c r="A4205">
        <v>617269611</v>
      </c>
      <c r="B4205">
        <v>0</v>
      </c>
      <c r="C4205">
        <v>0</v>
      </c>
      <c r="D4205">
        <v>0</v>
      </c>
      <c r="E4205">
        <v>0</v>
      </c>
    </row>
    <row r="4206" spans="1:5" x14ac:dyDescent="0.25">
      <c r="A4206">
        <v>617269611</v>
      </c>
      <c r="B4206">
        <v>312903</v>
      </c>
      <c r="C4206">
        <v>0</v>
      </c>
      <c r="D4206">
        <v>3</v>
      </c>
      <c r="E4206">
        <v>0</v>
      </c>
    </row>
    <row r="4207" spans="1:5" x14ac:dyDescent="0.25">
      <c r="A4207">
        <v>617269614</v>
      </c>
      <c r="B4207">
        <v>434638</v>
      </c>
      <c r="C4207">
        <v>0</v>
      </c>
      <c r="D4207">
        <v>1</v>
      </c>
      <c r="E4207">
        <v>0</v>
      </c>
    </row>
    <row r="4208" spans="1:5" x14ac:dyDescent="0.25">
      <c r="A4208">
        <v>617269614</v>
      </c>
      <c r="B4208">
        <v>438610</v>
      </c>
      <c r="C4208">
        <v>0</v>
      </c>
      <c r="D4208">
        <v>1</v>
      </c>
      <c r="E4208">
        <v>0</v>
      </c>
    </row>
    <row r="4209" spans="1:5" x14ac:dyDescent="0.25">
      <c r="A4209">
        <v>617269620</v>
      </c>
      <c r="B4209">
        <v>0</v>
      </c>
      <c r="C4209">
        <v>0</v>
      </c>
      <c r="D4209">
        <v>0</v>
      </c>
      <c r="E4209">
        <v>0</v>
      </c>
    </row>
    <row r="4210" spans="1:5" x14ac:dyDescent="0.25">
      <c r="A4210">
        <v>617269620</v>
      </c>
      <c r="B4210">
        <v>1416957</v>
      </c>
      <c r="C4210">
        <v>0</v>
      </c>
      <c r="D4210">
        <v>2</v>
      </c>
      <c r="E4210">
        <v>0</v>
      </c>
    </row>
    <row r="4211" spans="1:5" x14ac:dyDescent="0.25">
      <c r="A4211">
        <v>617269772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>
        <v>617269776</v>
      </c>
      <c r="B4212">
        <v>0</v>
      </c>
      <c r="C4212">
        <v>0</v>
      </c>
      <c r="D4212">
        <v>0</v>
      </c>
      <c r="E4212">
        <v>0</v>
      </c>
    </row>
    <row r="4213" spans="1:5" x14ac:dyDescent="0.25">
      <c r="A4213">
        <v>617269776</v>
      </c>
      <c r="B4213">
        <v>1435704</v>
      </c>
      <c r="C4213">
        <v>0</v>
      </c>
      <c r="D4213">
        <v>3</v>
      </c>
      <c r="E4213">
        <v>0</v>
      </c>
    </row>
    <row r="4214" spans="1:5" x14ac:dyDescent="0.25">
      <c r="A4214">
        <v>617269778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>
        <v>617269778</v>
      </c>
      <c r="B4215">
        <v>1432805</v>
      </c>
      <c r="C4215">
        <v>0</v>
      </c>
      <c r="D4215">
        <v>4</v>
      </c>
      <c r="E4215">
        <v>0</v>
      </c>
    </row>
    <row r="4216" spans="1:5" x14ac:dyDescent="0.25">
      <c r="A4216">
        <v>617269783</v>
      </c>
      <c r="B4216">
        <v>796028</v>
      </c>
      <c r="C4216">
        <v>0</v>
      </c>
      <c r="D4216">
        <v>1</v>
      </c>
      <c r="E4216">
        <v>0</v>
      </c>
    </row>
    <row r="4217" spans="1:5" x14ac:dyDescent="0.25">
      <c r="A4217">
        <v>617269783</v>
      </c>
      <c r="B4217">
        <v>1333784</v>
      </c>
      <c r="C4217">
        <v>0</v>
      </c>
      <c r="D4217">
        <v>1</v>
      </c>
      <c r="E4217">
        <v>0</v>
      </c>
    </row>
    <row r="4218" spans="1:5" x14ac:dyDescent="0.25">
      <c r="A4218">
        <v>617269786</v>
      </c>
      <c r="B4218">
        <v>0</v>
      </c>
      <c r="C4218">
        <v>0</v>
      </c>
      <c r="D4218">
        <v>0</v>
      </c>
      <c r="E4218">
        <v>0</v>
      </c>
    </row>
    <row r="4219" spans="1:5" x14ac:dyDescent="0.25">
      <c r="A4219">
        <v>617269786</v>
      </c>
      <c r="B4219">
        <v>773514</v>
      </c>
      <c r="C4219">
        <v>1</v>
      </c>
      <c r="D4219">
        <v>2</v>
      </c>
      <c r="E4219">
        <v>90</v>
      </c>
    </row>
    <row r="4220" spans="1:5" x14ac:dyDescent="0.25">
      <c r="A4220">
        <v>617269826</v>
      </c>
      <c r="B4220">
        <v>0</v>
      </c>
      <c r="C4220">
        <v>0</v>
      </c>
      <c r="D4220">
        <v>0</v>
      </c>
      <c r="E4220">
        <v>0</v>
      </c>
    </row>
    <row r="4221" spans="1:5" x14ac:dyDescent="0.25">
      <c r="A4221">
        <v>617269826</v>
      </c>
      <c r="B4221">
        <v>1588319</v>
      </c>
      <c r="C4221">
        <v>0</v>
      </c>
      <c r="D4221">
        <v>2</v>
      </c>
      <c r="E4221">
        <v>0</v>
      </c>
    </row>
    <row r="4222" spans="1:5" x14ac:dyDescent="0.25">
      <c r="A4222">
        <v>617269831</v>
      </c>
      <c r="B4222">
        <v>0</v>
      </c>
      <c r="C4222">
        <v>0</v>
      </c>
      <c r="D4222">
        <v>0</v>
      </c>
      <c r="E4222">
        <v>0</v>
      </c>
    </row>
    <row r="4223" spans="1:5" x14ac:dyDescent="0.25">
      <c r="A4223">
        <v>617269831</v>
      </c>
      <c r="B4223">
        <v>1459319</v>
      </c>
      <c r="C4223">
        <v>0</v>
      </c>
      <c r="D4223">
        <v>3</v>
      </c>
      <c r="E4223">
        <v>0</v>
      </c>
    </row>
    <row r="4224" spans="1:5" x14ac:dyDescent="0.25">
      <c r="A4224">
        <v>617269834</v>
      </c>
      <c r="B4224">
        <v>1369669</v>
      </c>
      <c r="C4224">
        <v>0</v>
      </c>
      <c r="D4224">
        <v>1</v>
      </c>
      <c r="E4224">
        <v>0</v>
      </c>
    </row>
    <row r="4225" spans="1:5" x14ac:dyDescent="0.25">
      <c r="A4225">
        <v>617269834</v>
      </c>
      <c r="B4225">
        <v>1590445</v>
      </c>
      <c r="C4225">
        <v>0</v>
      </c>
      <c r="D4225">
        <v>2</v>
      </c>
      <c r="E4225">
        <v>0</v>
      </c>
    </row>
    <row r="4226" spans="1:5" x14ac:dyDescent="0.25">
      <c r="A4226">
        <v>617269838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617269838</v>
      </c>
      <c r="B4227">
        <v>122381</v>
      </c>
      <c r="C4227">
        <v>0</v>
      </c>
      <c r="D4227">
        <v>1</v>
      </c>
      <c r="E4227">
        <v>0</v>
      </c>
    </row>
    <row r="4228" spans="1:5" x14ac:dyDescent="0.25">
      <c r="A4228">
        <v>617271566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617271566</v>
      </c>
      <c r="B4229">
        <v>1456633</v>
      </c>
      <c r="C4229">
        <v>0</v>
      </c>
      <c r="D4229">
        <v>3</v>
      </c>
      <c r="E4229">
        <v>0</v>
      </c>
    </row>
    <row r="4230" spans="1:5" x14ac:dyDescent="0.25">
      <c r="A4230">
        <v>617271575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617271575</v>
      </c>
      <c r="B4231">
        <v>1456633</v>
      </c>
      <c r="C4231">
        <v>0</v>
      </c>
      <c r="D4231">
        <v>3</v>
      </c>
      <c r="E4231">
        <v>0</v>
      </c>
    </row>
    <row r="4232" spans="1:5" x14ac:dyDescent="0.25">
      <c r="A4232">
        <v>617275148</v>
      </c>
      <c r="B4232">
        <v>49355</v>
      </c>
      <c r="C4232">
        <v>0</v>
      </c>
      <c r="D4232">
        <v>1</v>
      </c>
      <c r="E4232">
        <v>0</v>
      </c>
    </row>
    <row r="4233" spans="1:5" x14ac:dyDescent="0.25">
      <c r="A4233">
        <v>617275148</v>
      </c>
      <c r="B4233">
        <v>314367</v>
      </c>
      <c r="C4233">
        <v>0</v>
      </c>
      <c r="D4233">
        <v>1</v>
      </c>
      <c r="E4233">
        <v>0</v>
      </c>
    </row>
    <row r="4234" spans="1:5" x14ac:dyDescent="0.25">
      <c r="A4234">
        <v>617275152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>
        <v>617275152</v>
      </c>
      <c r="B4235">
        <v>118627</v>
      </c>
      <c r="C4235">
        <v>0</v>
      </c>
      <c r="D4235">
        <v>1</v>
      </c>
      <c r="E4235">
        <v>0</v>
      </c>
    </row>
    <row r="4236" spans="1:5" x14ac:dyDescent="0.25">
      <c r="A4236">
        <v>617275153</v>
      </c>
      <c r="B4236">
        <v>0</v>
      </c>
      <c r="C4236">
        <v>0</v>
      </c>
      <c r="D4236">
        <v>0</v>
      </c>
      <c r="E4236">
        <v>0</v>
      </c>
    </row>
    <row r="4237" spans="1:5" x14ac:dyDescent="0.25">
      <c r="A4237">
        <v>617275153</v>
      </c>
      <c r="B4237">
        <v>49355</v>
      </c>
      <c r="C4237">
        <v>0</v>
      </c>
      <c r="D4237">
        <v>2</v>
      </c>
      <c r="E4237">
        <v>0</v>
      </c>
    </row>
    <row r="4238" spans="1:5" x14ac:dyDescent="0.25">
      <c r="A4238">
        <v>617275160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>
        <v>617275163</v>
      </c>
      <c r="B4239">
        <v>0</v>
      </c>
      <c r="C4239">
        <v>0</v>
      </c>
      <c r="D4239">
        <v>0</v>
      </c>
      <c r="E4239">
        <v>0</v>
      </c>
    </row>
    <row r="4240" spans="1:5" x14ac:dyDescent="0.25">
      <c r="A4240">
        <v>617275163</v>
      </c>
      <c r="B4240">
        <v>49355</v>
      </c>
      <c r="C4240">
        <v>0</v>
      </c>
      <c r="D4240">
        <v>1</v>
      </c>
      <c r="E4240">
        <v>0</v>
      </c>
    </row>
    <row r="4241" spans="1:5" x14ac:dyDescent="0.25">
      <c r="A4241">
        <v>617284721</v>
      </c>
      <c r="B4241">
        <v>1462525</v>
      </c>
      <c r="C4241">
        <v>0</v>
      </c>
      <c r="D4241">
        <v>4</v>
      </c>
      <c r="E4241">
        <v>0</v>
      </c>
    </row>
    <row r="4242" spans="1:5" x14ac:dyDescent="0.25">
      <c r="A4242">
        <v>617284721</v>
      </c>
      <c r="B4242">
        <v>1578600</v>
      </c>
      <c r="C4242">
        <v>0</v>
      </c>
      <c r="D4242">
        <v>2</v>
      </c>
      <c r="E4242">
        <v>0</v>
      </c>
    </row>
    <row r="4243" spans="1:5" x14ac:dyDescent="0.25">
      <c r="A4243">
        <v>617284725</v>
      </c>
      <c r="B4243">
        <v>0</v>
      </c>
      <c r="C4243">
        <v>1</v>
      </c>
      <c r="D4243">
        <v>0</v>
      </c>
      <c r="E4243">
        <v>90</v>
      </c>
    </row>
    <row r="4244" spans="1:5" x14ac:dyDescent="0.25">
      <c r="A4244">
        <v>617284725</v>
      </c>
      <c r="B4244">
        <v>1578600</v>
      </c>
      <c r="C4244">
        <v>0</v>
      </c>
      <c r="D4244">
        <v>2</v>
      </c>
      <c r="E4244">
        <v>0</v>
      </c>
    </row>
    <row r="4245" spans="1:5" x14ac:dyDescent="0.25">
      <c r="A4245">
        <v>617284729</v>
      </c>
      <c r="B4245">
        <v>0</v>
      </c>
      <c r="C4245">
        <v>1</v>
      </c>
      <c r="D4245">
        <v>0</v>
      </c>
      <c r="E4245">
        <v>25</v>
      </c>
    </row>
    <row r="4246" spans="1:5" x14ac:dyDescent="0.25">
      <c r="A4246">
        <v>617284729</v>
      </c>
      <c r="B4246">
        <v>1578600</v>
      </c>
      <c r="C4246">
        <v>0</v>
      </c>
      <c r="D4246">
        <v>2</v>
      </c>
      <c r="E4246">
        <v>0</v>
      </c>
    </row>
    <row r="4247" spans="1:5" x14ac:dyDescent="0.25">
      <c r="A4247">
        <v>617284733</v>
      </c>
      <c r="B4247">
        <v>991937</v>
      </c>
      <c r="C4247">
        <v>0</v>
      </c>
      <c r="D4247">
        <v>2</v>
      </c>
      <c r="E4247">
        <v>0</v>
      </c>
    </row>
    <row r="4248" spans="1:5" x14ac:dyDescent="0.25">
      <c r="A4248">
        <v>617284733</v>
      </c>
      <c r="B4248">
        <v>1578600</v>
      </c>
      <c r="C4248">
        <v>0</v>
      </c>
      <c r="D4248">
        <v>2</v>
      </c>
      <c r="E4248">
        <v>0</v>
      </c>
    </row>
    <row r="4249" spans="1:5" x14ac:dyDescent="0.25">
      <c r="A4249">
        <v>617284737</v>
      </c>
      <c r="B4249">
        <v>1365358</v>
      </c>
      <c r="C4249">
        <v>0</v>
      </c>
      <c r="D4249">
        <v>1</v>
      </c>
      <c r="E4249">
        <v>0</v>
      </c>
    </row>
    <row r="4250" spans="1:5" x14ac:dyDescent="0.25">
      <c r="A4250">
        <v>617284737</v>
      </c>
      <c r="B4250">
        <v>1578600</v>
      </c>
      <c r="C4250">
        <v>0</v>
      </c>
      <c r="D4250">
        <v>2</v>
      </c>
      <c r="E4250">
        <v>0</v>
      </c>
    </row>
    <row r="4251" spans="1:5" x14ac:dyDescent="0.25">
      <c r="A4251">
        <v>617285564</v>
      </c>
      <c r="B4251">
        <v>118032</v>
      </c>
      <c r="C4251">
        <v>0</v>
      </c>
      <c r="D4251">
        <v>4</v>
      </c>
      <c r="E4251">
        <v>0</v>
      </c>
    </row>
    <row r="4252" spans="1:5" x14ac:dyDescent="0.25">
      <c r="A4252">
        <v>617285564</v>
      </c>
      <c r="B4252">
        <v>121578</v>
      </c>
      <c r="C4252">
        <v>0</v>
      </c>
      <c r="D4252">
        <v>1</v>
      </c>
      <c r="E4252">
        <v>0</v>
      </c>
    </row>
    <row r="4253" spans="1:5" x14ac:dyDescent="0.25">
      <c r="A4253">
        <v>617285568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>
        <v>617285568</v>
      </c>
      <c r="B4254">
        <v>121578</v>
      </c>
      <c r="C4254">
        <v>0</v>
      </c>
      <c r="D4254">
        <v>3</v>
      </c>
      <c r="E4254">
        <v>0</v>
      </c>
    </row>
    <row r="4255" spans="1:5" x14ac:dyDescent="0.25">
      <c r="A4255">
        <v>617285569</v>
      </c>
      <c r="B4255">
        <v>0</v>
      </c>
      <c r="C4255">
        <v>1</v>
      </c>
      <c r="D4255">
        <v>0</v>
      </c>
      <c r="E4255">
        <v>90</v>
      </c>
    </row>
    <row r="4256" spans="1:5" x14ac:dyDescent="0.25">
      <c r="A4256">
        <v>617285569</v>
      </c>
      <c r="B4256">
        <v>121578</v>
      </c>
      <c r="C4256">
        <v>0</v>
      </c>
      <c r="D4256">
        <v>2</v>
      </c>
      <c r="E4256">
        <v>0</v>
      </c>
    </row>
    <row r="4257" spans="1:5" x14ac:dyDescent="0.25">
      <c r="A4257">
        <v>617285576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>
        <v>617285576</v>
      </c>
      <c r="B4258">
        <v>121578</v>
      </c>
      <c r="C4258">
        <v>0</v>
      </c>
      <c r="D4258">
        <v>3</v>
      </c>
      <c r="E4258">
        <v>0</v>
      </c>
    </row>
    <row r="4259" spans="1:5" x14ac:dyDescent="0.25">
      <c r="A4259">
        <v>617285579</v>
      </c>
      <c r="B4259">
        <v>121578</v>
      </c>
      <c r="C4259">
        <v>0</v>
      </c>
      <c r="D4259">
        <v>1</v>
      </c>
      <c r="E4259">
        <v>0</v>
      </c>
    </row>
    <row r="4260" spans="1:5" x14ac:dyDescent="0.25">
      <c r="A4260">
        <v>617285579</v>
      </c>
      <c r="B4260">
        <v>988285</v>
      </c>
      <c r="C4260">
        <v>0</v>
      </c>
      <c r="D4260">
        <v>3</v>
      </c>
      <c r="E4260">
        <v>0</v>
      </c>
    </row>
    <row r="4261" spans="1:5" x14ac:dyDescent="0.25">
      <c r="A4261">
        <v>617307292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>
        <v>617307292</v>
      </c>
      <c r="B4262">
        <v>799717</v>
      </c>
      <c r="C4262">
        <v>0</v>
      </c>
      <c r="D4262">
        <v>2</v>
      </c>
      <c r="E4262">
        <v>0</v>
      </c>
    </row>
    <row r="4263" spans="1:5" x14ac:dyDescent="0.25">
      <c r="A4263">
        <v>617307296</v>
      </c>
      <c r="B4263">
        <v>0</v>
      </c>
      <c r="C4263">
        <v>1</v>
      </c>
      <c r="D4263">
        <v>0</v>
      </c>
      <c r="E4263">
        <v>90</v>
      </c>
    </row>
    <row r="4264" spans="1:5" x14ac:dyDescent="0.25">
      <c r="A4264">
        <v>617307296</v>
      </c>
      <c r="B4264">
        <v>799717</v>
      </c>
      <c r="C4264">
        <v>0</v>
      </c>
      <c r="D4264">
        <v>5</v>
      </c>
      <c r="E4264">
        <v>0</v>
      </c>
    </row>
    <row r="4265" spans="1:5" x14ac:dyDescent="0.25">
      <c r="A4265">
        <v>617307304</v>
      </c>
      <c r="B4265">
        <v>799717</v>
      </c>
      <c r="C4265">
        <v>0</v>
      </c>
      <c r="D4265">
        <v>3</v>
      </c>
      <c r="E4265">
        <v>0</v>
      </c>
    </row>
    <row r="4266" spans="1:5" x14ac:dyDescent="0.25">
      <c r="A4266">
        <v>617307304</v>
      </c>
      <c r="B4266">
        <v>1369582</v>
      </c>
      <c r="C4266">
        <v>0</v>
      </c>
      <c r="D4266">
        <v>1</v>
      </c>
      <c r="E4266">
        <v>0</v>
      </c>
    </row>
    <row r="4267" spans="1:5" x14ac:dyDescent="0.25">
      <c r="A4267">
        <v>617307307</v>
      </c>
      <c r="B4267">
        <v>0</v>
      </c>
      <c r="C4267">
        <v>0</v>
      </c>
      <c r="D4267">
        <v>0</v>
      </c>
      <c r="E4267">
        <v>0</v>
      </c>
    </row>
    <row r="4268" spans="1:5" x14ac:dyDescent="0.25">
      <c r="A4268">
        <v>617307307</v>
      </c>
      <c r="B4268">
        <v>1581653</v>
      </c>
      <c r="C4268">
        <v>0</v>
      </c>
      <c r="D4268">
        <v>2</v>
      </c>
      <c r="E4268">
        <v>0</v>
      </c>
    </row>
    <row r="4269" spans="1:5" x14ac:dyDescent="0.25">
      <c r="A4269">
        <v>617307740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>
        <v>617307740</v>
      </c>
      <c r="B4270">
        <v>1578599</v>
      </c>
      <c r="C4270">
        <v>0</v>
      </c>
      <c r="D4270">
        <v>2</v>
      </c>
      <c r="E4270">
        <v>0</v>
      </c>
    </row>
    <row r="4271" spans="1:5" x14ac:dyDescent="0.25">
      <c r="A4271">
        <v>617307744</v>
      </c>
      <c r="B4271">
        <v>121213</v>
      </c>
      <c r="C4271">
        <v>1</v>
      </c>
      <c r="D4271">
        <v>1</v>
      </c>
      <c r="E4271">
        <v>90</v>
      </c>
    </row>
    <row r="4272" spans="1:5" x14ac:dyDescent="0.25">
      <c r="A4272">
        <v>617307744</v>
      </c>
      <c r="B4272">
        <v>1578599</v>
      </c>
      <c r="C4272">
        <v>0</v>
      </c>
      <c r="D4272">
        <v>2</v>
      </c>
      <c r="E4272">
        <v>0</v>
      </c>
    </row>
    <row r="4273" spans="1:5" x14ac:dyDescent="0.25">
      <c r="A4273">
        <v>617307746</v>
      </c>
      <c r="B4273">
        <v>0</v>
      </c>
      <c r="C4273">
        <v>0</v>
      </c>
      <c r="D4273">
        <v>0</v>
      </c>
      <c r="E4273">
        <v>0</v>
      </c>
    </row>
    <row r="4274" spans="1:5" x14ac:dyDescent="0.25">
      <c r="A4274">
        <v>617307746</v>
      </c>
      <c r="B4274">
        <v>1595416</v>
      </c>
      <c r="C4274">
        <v>0</v>
      </c>
      <c r="D4274">
        <v>1</v>
      </c>
      <c r="E4274">
        <v>0</v>
      </c>
    </row>
    <row r="4275" spans="1:5" x14ac:dyDescent="0.25">
      <c r="A4275">
        <v>617307751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>
        <v>617307751</v>
      </c>
      <c r="B4276">
        <v>1578599</v>
      </c>
      <c r="C4276">
        <v>0</v>
      </c>
      <c r="D4276">
        <v>4</v>
      </c>
      <c r="E4276">
        <v>0</v>
      </c>
    </row>
    <row r="4277" spans="1:5" x14ac:dyDescent="0.25">
      <c r="A4277">
        <v>617311603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>
        <v>617311603</v>
      </c>
      <c r="B4278">
        <v>311196</v>
      </c>
      <c r="C4278">
        <v>0</v>
      </c>
      <c r="D4278">
        <v>3</v>
      </c>
      <c r="E4278">
        <v>0</v>
      </c>
    </row>
    <row r="4279" spans="1:5" x14ac:dyDescent="0.25">
      <c r="A4279">
        <v>617311607</v>
      </c>
      <c r="B4279">
        <v>0</v>
      </c>
      <c r="C4279">
        <v>0</v>
      </c>
      <c r="D4279">
        <v>0</v>
      </c>
      <c r="E4279">
        <v>0</v>
      </c>
    </row>
    <row r="4280" spans="1:5" x14ac:dyDescent="0.25">
      <c r="A4280">
        <v>617311607</v>
      </c>
      <c r="B4280">
        <v>795527</v>
      </c>
      <c r="C4280">
        <v>1</v>
      </c>
      <c r="D4280">
        <v>4</v>
      </c>
      <c r="E4280">
        <v>90</v>
      </c>
    </row>
    <row r="4281" spans="1:5" x14ac:dyDescent="0.25">
      <c r="A4281">
        <v>617311613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>
        <v>617311613</v>
      </c>
      <c r="B4282">
        <v>492237</v>
      </c>
      <c r="C4282">
        <v>1</v>
      </c>
      <c r="D4282">
        <v>2</v>
      </c>
      <c r="E4282">
        <v>90</v>
      </c>
    </row>
    <row r="4283" spans="1:5" x14ac:dyDescent="0.25">
      <c r="A4283">
        <v>617311614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>
        <v>617311614</v>
      </c>
      <c r="B4284">
        <v>1461222</v>
      </c>
      <c r="C4284">
        <v>0</v>
      </c>
      <c r="D4284">
        <v>2</v>
      </c>
      <c r="E4284">
        <v>0</v>
      </c>
    </row>
    <row r="4285" spans="1:5" x14ac:dyDescent="0.25">
      <c r="A4285">
        <v>617311620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>
        <v>617311620</v>
      </c>
      <c r="B4286">
        <v>1366294</v>
      </c>
      <c r="C4286">
        <v>0</v>
      </c>
      <c r="D4286">
        <v>5</v>
      </c>
      <c r="E4286">
        <v>0</v>
      </c>
    </row>
    <row r="4287" spans="1:5" x14ac:dyDescent="0.25">
      <c r="A4287">
        <v>617323754</v>
      </c>
      <c r="B4287">
        <v>990223</v>
      </c>
      <c r="C4287">
        <v>0</v>
      </c>
      <c r="D4287">
        <v>2</v>
      </c>
      <c r="E4287">
        <v>0</v>
      </c>
    </row>
    <row r="4288" spans="1:5" x14ac:dyDescent="0.25">
      <c r="A4288">
        <v>617323754</v>
      </c>
      <c r="B4288">
        <v>1369405</v>
      </c>
      <c r="C4288">
        <v>0</v>
      </c>
      <c r="D4288">
        <v>2</v>
      </c>
      <c r="E4288">
        <v>0</v>
      </c>
    </row>
    <row r="4289" spans="1:5" x14ac:dyDescent="0.25">
      <c r="A4289">
        <v>617323759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>
        <v>617323759</v>
      </c>
      <c r="B4290">
        <v>990223</v>
      </c>
      <c r="C4290">
        <v>0</v>
      </c>
      <c r="D4290">
        <v>2</v>
      </c>
      <c r="E4290">
        <v>0</v>
      </c>
    </row>
    <row r="4291" spans="1:5" x14ac:dyDescent="0.25">
      <c r="A4291">
        <v>617323763</v>
      </c>
      <c r="B4291">
        <v>0</v>
      </c>
      <c r="C4291">
        <v>0</v>
      </c>
      <c r="D4291">
        <v>0</v>
      </c>
      <c r="E4291">
        <v>0</v>
      </c>
    </row>
    <row r="4292" spans="1:5" x14ac:dyDescent="0.25">
      <c r="A4292">
        <v>617323763</v>
      </c>
      <c r="B4292">
        <v>990223</v>
      </c>
      <c r="C4292">
        <v>0</v>
      </c>
      <c r="D4292">
        <v>3</v>
      </c>
      <c r="E4292">
        <v>0</v>
      </c>
    </row>
    <row r="4293" spans="1:5" x14ac:dyDescent="0.25">
      <c r="A4293">
        <v>617323766</v>
      </c>
      <c r="B4293">
        <v>990223</v>
      </c>
      <c r="C4293">
        <v>0</v>
      </c>
      <c r="D4293">
        <v>1</v>
      </c>
      <c r="E4293">
        <v>0</v>
      </c>
    </row>
    <row r="4294" spans="1:5" x14ac:dyDescent="0.25">
      <c r="A4294">
        <v>617323766</v>
      </c>
      <c r="B4294">
        <v>1437712</v>
      </c>
      <c r="C4294">
        <v>0</v>
      </c>
      <c r="D4294">
        <v>2</v>
      </c>
      <c r="E4294">
        <v>0</v>
      </c>
    </row>
    <row r="4295" spans="1:5" x14ac:dyDescent="0.25">
      <c r="A4295">
        <v>617323772</v>
      </c>
      <c r="B4295">
        <v>0</v>
      </c>
      <c r="C4295">
        <v>0</v>
      </c>
      <c r="D4295">
        <v>0</v>
      </c>
      <c r="E4295">
        <v>0</v>
      </c>
    </row>
    <row r="4296" spans="1:5" x14ac:dyDescent="0.25">
      <c r="A4296">
        <v>617323772</v>
      </c>
      <c r="B4296">
        <v>801098</v>
      </c>
      <c r="C4296">
        <v>0</v>
      </c>
      <c r="D4296">
        <v>1</v>
      </c>
      <c r="E4296">
        <v>0</v>
      </c>
    </row>
    <row r="4297" spans="1:5" x14ac:dyDescent="0.25">
      <c r="A4297">
        <v>617346377</v>
      </c>
      <c r="B4297">
        <v>119762</v>
      </c>
      <c r="C4297">
        <v>0</v>
      </c>
      <c r="D4297">
        <v>1</v>
      </c>
      <c r="E4297">
        <v>0</v>
      </c>
    </row>
    <row r="4298" spans="1:5" x14ac:dyDescent="0.25">
      <c r="A4298">
        <v>617346377</v>
      </c>
      <c r="B4298">
        <v>485674</v>
      </c>
      <c r="C4298">
        <v>0</v>
      </c>
      <c r="D4298">
        <v>1</v>
      </c>
      <c r="E4298">
        <v>0</v>
      </c>
    </row>
    <row r="4299" spans="1:5" x14ac:dyDescent="0.25">
      <c r="A4299">
        <v>617346381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>
        <v>617346387</v>
      </c>
      <c r="B4300">
        <v>0</v>
      </c>
      <c r="C4300">
        <v>0</v>
      </c>
      <c r="D4300">
        <v>0</v>
      </c>
      <c r="E4300">
        <v>0</v>
      </c>
    </row>
    <row r="4301" spans="1:5" x14ac:dyDescent="0.25">
      <c r="A4301">
        <v>617346387</v>
      </c>
      <c r="B4301">
        <v>990141</v>
      </c>
      <c r="C4301">
        <v>0</v>
      </c>
      <c r="D4301">
        <v>1</v>
      </c>
      <c r="E4301">
        <v>0</v>
      </c>
    </row>
    <row r="4302" spans="1:5" x14ac:dyDescent="0.25">
      <c r="A4302">
        <v>617346390</v>
      </c>
      <c r="B4302">
        <v>0</v>
      </c>
      <c r="C4302">
        <v>0</v>
      </c>
      <c r="D4302">
        <v>0</v>
      </c>
      <c r="E4302">
        <v>0</v>
      </c>
    </row>
    <row r="4303" spans="1:5" x14ac:dyDescent="0.25">
      <c r="A4303">
        <v>617346390</v>
      </c>
      <c r="B4303">
        <v>120000</v>
      </c>
      <c r="C4303">
        <v>0</v>
      </c>
      <c r="D4303">
        <v>4</v>
      </c>
      <c r="E4303">
        <v>0</v>
      </c>
    </row>
    <row r="4304" spans="1:5" x14ac:dyDescent="0.25">
      <c r="A4304">
        <v>617346396</v>
      </c>
      <c r="B4304">
        <v>0</v>
      </c>
      <c r="C4304">
        <v>0</v>
      </c>
      <c r="D4304">
        <v>0</v>
      </c>
      <c r="E4304">
        <v>0</v>
      </c>
    </row>
    <row r="4305" spans="1:5" x14ac:dyDescent="0.25">
      <c r="A4305">
        <v>617346396</v>
      </c>
      <c r="B4305">
        <v>119762</v>
      </c>
      <c r="C4305">
        <v>0</v>
      </c>
      <c r="D4305">
        <v>2</v>
      </c>
      <c r="E4305">
        <v>0</v>
      </c>
    </row>
    <row r="4306" spans="1:5" x14ac:dyDescent="0.25">
      <c r="A4306">
        <v>617374490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>
        <v>617374490</v>
      </c>
      <c r="B4307">
        <v>1597416</v>
      </c>
      <c r="C4307">
        <v>0</v>
      </c>
      <c r="D4307">
        <v>2</v>
      </c>
      <c r="E4307">
        <v>0</v>
      </c>
    </row>
    <row r="4308" spans="1:5" x14ac:dyDescent="0.25">
      <c r="A4308">
        <v>617374496</v>
      </c>
      <c r="B4308">
        <v>0</v>
      </c>
      <c r="C4308">
        <v>1</v>
      </c>
      <c r="D4308">
        <v>0</v>
      </c>
      <c r="E4308">
        <v>90</v>
      </c>
    </row>
    <row r="4309" spans="1:5" x14ac:dyDescent="0.25">
      <c r="A4309">
        <v>617374496</v>
      </c>
      <c r="B4309">
        <v>995548</v>
      </c>
      <c r="C4309">
        <v>0</v>
      </c>
      <c r="D4309">
        <v>1</v>
      </c>
      <c r="E4309">
        <v>0</v>
      </c>
    </row>
    <row r="4310" spans="1:5" x14ac:dyDescent="0.25">
      <c r="A4310">
        <v>617374498</v>
      </c>
      <c r="B4310">
        <v>490475</v>
      </c>
      <c r="C4310">
        <v>0</v>
      </c>
      <c r="D4310">
        <v>2</v>
      </c>
      <c r="E4310">
        <v>0</v>
      </c>
    </row>
    <row r="4311" spans="1:5" x14ac:dyDescent="0.25">
      <c r="A4311">
        <v>617374498</v>
      </c>
      <c r="B4311">
        <v>1597416</v>
      </c>
      <c r="C4311">
        <v>0</v>
      </c>
      <c r="D4311">
        <v>1</v>
      </c>
      <c r="E4311">
        <v>0</v>
      </c>
    </row>
    <row r="4312" spans="1:5" x14ac:dyDescent="0.25">
      <c r="A4312">
        <v>617374503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>
        <v>617374503</v>
      </c>
      <c r="B4313">
        <v>489927</v>
      </c>
      <c r="C4313">
        <v>0</v>
      </c>
      <c r="D4313">
        <v>1</v>
      </c>
      <c r="E4313">
        <v>0</v>
      </c>
    </row>
    <row r="4314" spans="1:5" x14ac:dyDescent="0.25">
      <c r="A4314">
        <v>617387650</v>
      </c>
      <c r="B4314">
        <v>0</v>
      </c>
      <c r="C4314">
        <v>0</v>
      </c>
      <c r="D4314">
        <v>0</v>
      </c>
      <c r="E4314">
        <v>0</v>
      </c>
    </row>
    <row r="4315" spans="1:5" x14ac:dyDescent="0.25">
      <c r="A4315">
        <v>617387653</v>
      </c>
      <c r="B4315">
        <v>438811</v>
      </c>
      <c r="C4315">
        <v>0</v>
      </c>
      <c r="D4315">
        <v>1</v>
      </c>
      <c r="E4315">
        <v>0</v>
      </c>
    </row>
    <row r="4316" spans="1:5" x14ac:dyDescent="0.25">
      <c r="A4316">
        <v>617387653</v>
      </c>
      <c r="B4316">
        <v>1600392</v>
      </c>
      <c r="C4316">
        <v>0</v>
      </c>
      <c r="D4316">
        <v>1</v>
      </c>
      <c r="E4316">
        <v>0</v>
      </c>
    </row>
    <row r="4317" spans="1:5" x14ac:dyDescent="0.25">
      <c r="A4317">
        <v>617387659</v>
      </c>
      <c r="B4317">
        <v>0</v>
      </c>
      <c r="C4317">
        <v>0</v>
      </c>
      <c r="D4317">
        <v>0</v>
      </c>
      <c r="E4317">
        <v>0</v>
      </c>
    </row>
    <row r="4318" spans="1:5" x14ac:dyDescent="0.25">
      <c r="A4318">
        <v>617387666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>
        <v>617387666</v>
      </c>
      <c r="B4319">
        <v>438811</v>
      </c>
      <c r="C4319">
        <v>0</v>
      </c>
      <c r="D4319">
        <v>3</v>
      </c>
      <c r="E4319">
        <v>0</v>
      </c>
    </row>
    <row r="4320" spans="1:5" x14ac:dyDescent="0.25">
      <c r="A4320">
        <v>617389668</v>
      </c>
      <c r="B4320">
        <v>434988</v>
      </c>
      <c r="C4320">
        <v>1</v>
      </c>
      <c r="D4320">
        <v>2</v>
      </c>
      <c r="E4320">
        <v>90</v>
      </c>
    </row>
    <row r="4321" spans="1:5" x14ac:dyDescent="0.25">
      <c r="A4321">
        <v>617389668</v>
      </c>
      <c r="B4321">
        <v>1456874</v>
      </c>
      <c r="C4321">
        <v>0</v>
      </c>
      <c r="D4321">
        <v>2</v>
      </c>
      <c r="E4321">
        <v>0</v>
      </c>
    </row>
    <row r="4322" spans="1:5" x14ac:dyDescent="0.25">
      <c r="A4322">
        <v>617389670</v>
      </c>
      <c r="B4322">
        <v>0</v>
      </c>
      <c r="C4322">
        <v>0</v>
      </c>
      <c r="D4322">
        <v>0</v>
      </c>
      <c r="E4322">
        <v>0</v>
      </c>
    </row>
    <row r="4323" spans="1:5" x14ac:dyDescent="0.25">
      <c r="A4323">
        <v>617389670</v>
      </c>
      <c r="B4323">
        <v>314981</v>
      </c>
      <c r="C4323">
        <v>1</v>
      </c>
      <c r="D4323">
        <v>1</v>
      </c>
      <c r="E4323">
        <v>90</v>
      </c>
    </row>
    <row r="4324" spans="1:5" x14ac:dyDescent="0.25">
      <c r="A4324">
        <v>617389676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617389679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617389681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617389681</v>
      </c>
      <c r="B4327">
        <v>1434070</v>
      </c>
      <c r="C4327">
        <v>0</v>
      </c>
      <c r="D4327">
        <v>2</v>
      </c>
      <c r="E4327">
        <v>0</v>
      </c>
    </row>
    <row r="4328" spans="1:5" x14ac:dyDescent="0.25">
      <c r="A4328">
        <v>617400305</v>
      </c>
      <c r="B4328">
        <v>772903</v>
      </c>
      <c r="C4328">
        <v>0</v>
      </c>
      <c r="D4328">
        <v>1</v>
      </c>
      <c r="E4328">
        <v>0</v>
      </c>
    </row>
    <row r="4329" spans="1:5" x14ac:dyDescent="0.25">
      <c r="A4329">
        <v>617400305</v>
      </c>
      <c r="B4329">
        <v>1333766</v>
      </c>
      <c r="C4329">
        <v>0</v>
      </c>
      <c r="D4329">
        <v>2</v>
      </c>
      <c r="E4329">
        <v>0</v>
      </c>
    </row>
    <row r="4330" spans="1:5" x14ac:dyDescent="0.25">
      <c r="A4330">
        <v>617400308</v>
      </c>
      <c r="B4330">
        <v>1333766</v>
      </c>
      <c r="C4330">
        <v>0</v>
      </c>
      <c r="D4330">
        <v>1</v>
      </c>
      <c r="E4330">
        <v>0</v>
      </c>
    </row>
    <row r="4331" spans="1:5" x14ac:dyDescent="0.25">
      <c r="A4331">
        <v>617400308</v>
      </c>
      <c r="B4331">
        <v>1600911</v>
      </c>
      <c r="C4331">
        <v>1</v>
      </c>
      <c r="D4331">
        <v>3</v>
      </c>
      <c r="E4331">
        <v>90</v>
      </c>
    </row>
    <row r="4332" spans="1:5" x14ac:dyDescent="0.25">
      <c r="A4332">
        <v>617400312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>
        <v>617400312</v>
      </c>
      <c r="B4333">
        <v>486288</v>
      </c>
      <c r="C4333">
        <v>0</v>
      </c>
      <c r="D4333">
        <v>1</v>
      </c>
      <c r="E4333">
        <v>0</v>
      </c>
    </row>
    <row r="4334" spans="1:5" x14ac:dyDescent="0.25">
      <c r="A4334">
        <v>617400316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>
        <v>617400316</v>
      </c>
      <c r="B4335">
        <v>1333766</v>
      </c>
      <c r="C4335">
        <v>0</v>
      </c>
      <c r="D4335">
        <v>1</v>
      </c>
      <c r="E4335">
        <v>0</v>
      </c>
    </row>
    <row r="4336" spans="1:5" x14ac:dyDescent="0.25">
      <c r="A4336">
        <v>617400321</v>
      </c>
      <c r="B4336">
        <v>0</v>
      </c>
      <c r="C4336">
        <v>0</v>
      </c>
      <c r="D4336">
        <v>0</v>
      </c>
      <c r="E4336">
        <v>0</v>
      </c>
    </row>
    <row r="4337" spans="1:5" x14ac:dyDescent="0.25">
      <c r="A4337">
        <v>617400321</v>
      </c>
      <c r="B4337">
        <v>1333766</v>
      </c>
      <c r="C4337">
        <v>0</v>
      </c>
      <c r="D4337">
        <v>5</v>
      </c>
      <c r="E4337">
        <v>0</v>
      </c>
    </row>
    <row r="4338" spans="1:5" x14ac:dyDescent="0.25">
      <c r="A4338">
        <v>618380483</v>
      </c>
      <c r="B4338">
        <v>564723</v>
      </c>
      <c r="C4338">
        <v>0</v>
      </c>
      <c r="D4338">
        <v>3</v>
      </c>
      <c r="E4338">
        <v>0</v>
      </c>
    </row>
    <row r="4339" spans="1:5" x14ac:dyDescent="0.25">
      <c r="A4339">
        <v>618380483</v>
      </c>
      <c r="B4339">
        <v>1409386</v>
      </c>
      <c r="C4339">
        <v>0</v>
      </c>
      <c r="D4339">
        <v>1</v>
      </c>
      <c r="E4339">
        <v>0</v>
      </c>
    </row>
    <row r="4340" spans="1:5" x14ac:dyDescent="0.25">
      <c r="A4340">
        <v>618380488</v>
      </c>
      <c r="B4340">
        <v>0</v>
      </c>
      <c r="C4340">
        <v>0</v>
      </c>
      <c r="D4340">
        <v>0</v>
      </c>
      <c r="E4340">
        <v>0</v>
      </c>
    </row>
    <row r="4341" spans="1:5" x14ac:dyDescent="0.25">
      <c r="A4341">
        <v>618380488</v>
      </c>
      <c r="B4341">
        <v>1409386</v>
      </c>
      <c r="C4341">
        <v>0</v>
      </c>
      <c r="D4341">
        <v>3</v>
      </c>
      <c r="E4341">
        <v>0</v>
      </c>
    </row>
    <row r="4342" spans="1:5" x14ac:dyDescent="0.25">
      <c r="A4342">
        <v>618380493</v>
      </c>
      <c r="B4342">
        <v>0</v>
      </c>
      <c r="C4342">
        <v>0</v>
      </c>
      <c r="D4342">
        <v>0</v>
      </c>
      <c r="E4342">
        <v>0</v>
      </c>
    </row>
    <row r="4343" spans="1:5" x14ac:dyDescent="0.25">
      <c r="A4343">
        <v>618380493</v>
      </c>
      <c r="B4343">
        <v>1409386</v>
      </c>
      <c r="C4343">
        <v>0</v>
      </c>
      <c r="D4343">
        <v>2</v>
      </c>
      <c r="E4343">
        <v>0</v>
      </c>
    </row>
    <row r="4344" spans="1:5" x14ac:dyDescent="0.25">
      <c r="A4344">
        <v>618380496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618380496</v>
      </c>
      <c r="B4345">
        <v>1409386</v>
      </c>
      <c r="C4345">
        <v>0</v>
      </c>
      <c r="D4345">
        <v>2</v>
      </c>
      <c r="E4345">
        <v>0</v>
      </c>
    </row>
    <row r="4346" spans="1:5" x14ac:dyDescent="0.25">
      <c r="A4346">
        <v>618407311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618407311</v>
      </c>
      <c r="B4347">
        <v>948677</v>
      </c>
      <c r="C4347">
        <v>0</v>
      </c>
      <c r="D4347">
        <v>1</v>
      </c>
      <c r="E4347">
        <v>0</v>
      </c>
    </row>
    <row r="4348" spans="1:5" x14ac:dyDescent="0.25">
      <c r="A4348">
        <v>618407316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>
        <v>618407316</v>
      </c>
      <c r="B4349">
        <v>948677</v>
      </c>
      <c r="C4349">
        <v>0</v>
      </c>
      <c r="D4349">
        <v>1</v>
      </c>
      <c r="E4349">
        <v>0</v>
      </c>
    </row>
    <row r="4350" spans="1:5" x14ac:dyDescent="0.25">
      <c r="A4350">
        <v>618407321</v>
      </c>
      <c r="B4350">
        <v>0</v>
      </c>
      <c r="C4350">
        <v>0</v>
      </c>
      <c r="D4350">
        <v>0</v>
      </c>
      <c r="E4350">
        <v>0</v>
      </c>
    </row>
    <row r="4351" spans="1:5" x14ac:dyDescent="0.25">
      <c r="A4351">
        <v>618407324</v>
      </c>
      <c r="B4351">
        <v>947426</v>
      </c>
      <c r="C4351">
        <v>0</v>
      </c>
      <c r="D4351">
        <v>1</v>
      </c>
      <c r="E4351">
        <v>0</v>
      </c>
    </row>
    <row r="4352" spans="1:5" x14ac:dyDescent="0.25">
      <c r="A4352">
        <v>618407324</v>
      </c>
      <c r="B4352">
        <v>948677</v>
      </c>
      <c r="C4352">
        <v>0</v>
      </c>
      <c r="D4352">
        <v>3</v>
      </c>
      <c r="E4352">
        <v>0</v>
      </c>
    </row>
    <row r="4353" spans="1:5" x14ac:dyDescent="0.25">
      <c r="A4353">
        <v>618487150</v>
      </c>
      <c r="B4353">
        <v>0</v>
      </c>
      <c r="C4353">
        <v>0</v>
      </c>
      <c r="D4353">
        <v>0</v>
      </c>
      <c r="E4353">
        <v>0</v>
      </c>
    </row>
    <row r="4354" spans="1:5" x14ac:dyDescent="0.25">
      <c r="A4354">
        <v>618487150</v>
      </c>
      <c r="B4354">
        <v>137672</v>
      </c>
      <c r="C4354">
        <v>0</v>
      </c>
      <c r="D4354">
        <v>1</v>
      </c>
      <c r="E4354">
        <v>0</v>
      </c>
    </row>
    <row r="4355" spans="1:5" x14ac:dyDescent="0.25">
      <c r="A4355">
        <v>618487156</v>
      </c>
      <c r="B4355">
        <v>0</v>
      </c>
      <c r="C4355">
        <v>0</v>
      </c>
      <c r="D4355">
        <v>0</v>
      </c>
      <c r="E4355">
        <v>0</v>
      </c>
    </row>
    <row r="4356" spans="1:5" x14ac:dyDescent="0.25">
      <c r="A4356">
        <v>618487159</v>
      </c>
      <c r="B4356">
        <v>0</v>
      </c>
      <c r="C4356">
        <v>0</v>
      </c>
      <c r="D4356">
        <v>0</v>
      </c>
      <c r="E4356">
        <v>0</v>
      </c>
    </row>
    <row r="4357" spans="1:5" x14ac:dyDescent="0.25">
      <c r="A4357">
        <v>618487159</v>
      </c>
      <c r="B4357">
        <v>137672</v>
      </c>
      <c r="C4357">
        <v>0</v>
      </c>
      <c r="D4357">
        <v>1</v>
      </c>
      <c r="E4357">
        <v>0</v>
      </c>
    </row>
    <row r="4358" spans="1:5" x14ac:dyDescent="0.25">
      <c r="A4358">
        <v>618487161</v>
      </c>
      <c r="B4358">
        <v>0</v>
      </c>
      <c r="C4358">
        <v>0</v>
      </c>
      <c r="D4358">
        <v>0</v>
      </c>
      <c r="E4358">
        <v>0</v>
      </c>
    </row>
    <row r="4359" spans="1:5" x14ac:dyDescent="0.25">
      <c r="A4359">
        <v>618487165</v>
      </c>
      <c r="B4359">
        <v>0</v>
      </c>
      <c r="C4359">
        <v>0</v>
      </c>
      <c r="D4359">
        <v>0</v>
      </c>
      <c r="E4359">
        <v>0</v>
      </c>
    </row>
    <row r="4360" spans="1:5" x14ac:dyDescent="0.25">
      <c r="A4360">
        <v>619051602</v>
      </c>
      <c r="B4360">
        <v>0</v>
      </c>
      <c r="C4360">
        <v>1</v>
      </c>
      <c r="D4360">
        <v>0</v>
      </c>
      <c r="E4360">
        <v>90</v>
      </c>
    </row>
    <row r="4361" spans="1:5" x14ac:dyDescent="0.25">
      <c r="A4361">
        <v>619051602</v>
      </c>
      <c r="B4361">
        <v>2012168</v>
      </c>
      <c r="C4361">
        <v>0</v>
      </c>
      <c r="D4361">
        <v>2</v>
      </c>
      <c r="E4361">
        <v>0</v>
      </c>
    </row>
    <row r="4362" spans="1:5" x14ac:dyDescent="0.25">
      <c r="A4362">
        <v>619051605</v>
      </c>
      <c r="B4362">
        <v>2011971</v>
      </c>
      <c r="C4362">
        <v>1</v>
      </c>
      <c r="D4362">
        <v>1</v>
      </c>
      <c r="E4362">
        <v>90</v>
      </c>
    </row>
    <row r="4363" spans="1:5" x14ac:dyDescent="0.25">
      <c r="A4363">
        <v>619051605</v>
      </c>
      <c r="B4363">
        <v>2012218</v>
      </c>
      <c r="C4363">
        <v>0</v>
      </c>
      <c r="D4363">
        <v>3</v>
      </c>
      <c r="E4363">
        <v>0</v>
      </c>
    </row>
    <row r="4364" spans="1:5" x14ac:dyDescent="0.25">
      <c r="A4364">
        <v>619051611</v>
      </c>
      <c r="B4364">
        <v>2011971</v>
      </c>
      <c r="C4364">
        <v>1</v>
      </c>
      <c r="D4364">
        <v>1</v>
      </c>
      <c r="E4364">
        <v>90</v>
      </c>
    </row>
    <row r="4365" spans="1:5" x14ac:dyDescent="0.25">
      <c r="A4365">
        <v>619051611</v>
      </c>
      <c r="B4365">
        <v>2012208</v>
      </c>
      <c r="C4365">
        <v>0</v>
      </c>
      <c r="D4365">
        <v>2</v>
      </c>
      <c r="E4365">
        <v>0</v>
      </c>
    </row>
    <row r="4366" spans="1:5" x14ac:dyDescent="0.25">
      <c r="A4366">
        <v>619051615</v>
      </c>
      <c r="B4366">
        <v>2011971</v>
      </c>
      <c r="C4366">
        <v>1</v>
      </c>
      <c r="D4366">
        <v>1</v>
      </c>
      <c r="E4366">
        <v>57</v>
      </c>
    </row>
    <row r="4367" spans="1:5" x14ac:dyDescent="0.25">
      <c r="A4367">
        <v>619051615</v>
      </c>
      <c r="B4367">
        <v>2012199</v>
      </c>
      <c r="C4367">
        <v>0</v>
      </c>
      <c r="D4367">
        <v>2</v>
      </c>
      <c r="E4367">
        <v>0</v>
      </c>
    </row>
    <row r="4368" spans="1:5" x14ac:dyDescent="0.25">
      <c r="A4368">
        <v>619053505</v>
      </c>
      <c r="B4368">
        <v>0</v>
      </c>
      <c r="C4368">
        <v>0</v>
      </c>
      <c r="D4368">
        <v>0</v>
      </c>
      <c r="E4368">
        <v>0</v>
      </c>
    </row>
    <row r="4369" spans="1:5" x14ac:dyDescent="0.25">
      <c r="A4369">
        <v>619053505</v>
      </c>
      <c r="B4369">
        <v>987006</v>
      </c>
      <c r="C4369">
        <v>0</v>
      </c>
      <c r="D4369">
        <v>2</v>
      </c>
      <c r="E4369">
        <v>0</v>
      </c>
    </row>
    <row r="4370" spans="1:5" x14ac:dyDescent="0.25">
      <c r="A4370">
        <v>619053511</v>
      </c>
      <c r="B4370">
        <v>0</v>
      </c>
      <c r="C4370">
        <v>0</v>
      </c>
      <c r="D4370">
        <v>0</v>
      </c>
      <c r="E4370">
        <v>0</v>
      </c>
    </row>
    <row r="4371" spans="1:5" x14ac:dyDescent="0.25">
      <c r="A4371">
        <v>619053511</v>
      </c>
      <c r="B4371">
        <v>987142</v>
      </c>
      <c r="C4371">
        <v>0</v>
      </c>
      <c r="D4371">
        <v>1</v>
      </c>
      <c r="E4371">
        <v>0</v>
      </c>
    </row>
    <row r="4372" spans="1:5" x14ac:dyDescent="0.25">
      <c r="A4372">
        <v>619053516</v>
      </c>
      <c r="B4372">
        <v>0</v>
      </c>
      <c r="C4372">
        <v>1</v>
      </c>
      <c r="D4372">
        <v>0</v>
      </c>
      <c r="E4372">
        <v>90</v>
      </c>
    </row>
    <row r="4373" spans="1:5" x14ac:dyDescent="0.25">
      <c r="A4373">
        <v>619053516</v>
      </c>
      <c r="B4373">
        <v>987142</v>
      </c>
      <c r="C4373">
        <v>0</v>
      </c>
      <c r="D4373">
        <v>1</v>
      </c>
      <c r="E4373">
        <v>0</v>
      </c>
    </row>
    <row r="4374" spans="1:5" x14ac:dyDescent="0.25">
      <c r="A4374">
        <v>619053525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>
        <v>619053525</v>
      </c>
      <c r="B4375">
        <v>987142</v>
      </c>
      <c r="C4375">
        <v>0</v>
      </c>
      <c r="D4375">
        <v>1</v>
      </c>
      <c r="E4375">
        <v>0</v>
      </c>
    </row>
    <row r="4376" spans="1:5" x14ac:dyDescent="0.25">
      <c r="A4376">
        <v>619077700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>
        <v>619077700</v>
      </c>
      <c r="B4377">
        <v>1902853</v>
      </c>
      <c r="C4377">
        <v>1</v>
      </c>
      <c r="D4377">
        <v>1</v>
      </c>
      <c r="E4377">
        <v>90</v>
      </c>
    </row>
    <row r="4378" spans="1:5" x14ac:dyDescent="0.25">
      <c r="A4378">
        <v>619077704</v>
      </c>
      <c r="B4378">
        <v>0</v>
      </c>
      <c r="C4378">
        <v>0</v>
      </c>
      <c r="D4378">
        <v>0</v>
      </c>
      <c r="E4378">
        <v>0</v>
      </c>
    </row>
    <row r="4379" spans="1:5" x14ac:dyDescent="0.25">
      <c r="A4379">
        <v>619077704</v>
      </c>
      <c r="B4379">
        <v>1902440</v>
      </c>
      <c r="C4379">
        <v>1</v>
      </c>
      <c r="D4379">
        <v>1</v>
      </c>
      <c r="E4379">
        <v>90</v>
      </c>
    </row>
    <row r="4380" spans="1:5" x14ac:dyDescent="0.25">
      <c r="A4380">
        <v>619077709</v>
      </c>
      <c r="B4380">
        <v>0</v>
      </c>
      <c r="C4380">
        <v>0</v>
      </c>
      <c r="D4380">
        <v>0</v>
      </c>
      <c r="E4380">
        <v>0</v>
      </c>
    </row>
    <row r="4381" spans="1:5" x14ac:dyDescent="0.25">
      <c r="A4381">
        <v>619077710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>
        <v>619077710</v>
      </c>
      <c r="B4382">
        <v>1902440</v>
      </c>
      <c r="C4382">
        <v>2</v>
      </c>
      <c r="D4382">
        <v>3</v>
      </c>
      <c r="E4382">
        <v>71</v>
      </c>
    </row>
    <row r="4383" spans="1:5" x14ac:dyDescent="0.25">
      <c r="A4383">
        <v>619077717</v>
      </c>
      <c r="B4383">
        <v>0</v>
      </c>
      <c r="C4383">
        <v>0</v>
      </c>
      <c r="D4383">
        <v>0</v>
      </c>
      <c r="E4383">
        <v>0</v>
      </c>
    </row>
    <row r="4384" spans="1:5" x14ac:dyDescent="0.25">
      <c r="A4384">
        <v>619077717</v>
      </c>
      <c r="B4384">
        <v>1902620</v>
      </c>
      <c r="C4384">
        <v>0</v>
      </c>
      <c r="D4384">
        <v>2</v>
      </c>
      <c r="E4384">
        <v>0</v>
      </c>
    </row>
    <row r="4385" spans="1:5" x14ac:dyDescent="0.25">
      <c r="A4385">
        <v>619077981</v>
      </c>
      <c r="B4385">
        <v>0</v>
      </c>
      <c r="C4385">
        <v>0</v>
      </c>
      <c r="D4385">
        <v>0</v>
      </c>
      <c r="E4385">
        <v>0</v>
      </c>
    </row>
    <row r="4386" spans="1:5" x14ac:dyDescent="0.25">
      <c r="A4386">
        <v>619077981</v>
      </c>
      <c r="B4386">
        <v>1902871</v>
      </c>
      <c r="C4386">
        <v>0</v>
      </c>
      <c r="D4386">
        <v>1</v>
      </c>
      <c r="E4386">
        <v>0</v>
      </c>
    </row>
    <row r="4387" spans="1:5" x14ac:dyDescent="0.25">
      <c r="A4387">
        <v>619077985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>
        <v>619077986</v>
      </c>
      <c r="B4388">
        <v>0</v>
      </c>
      <c r="C4388">
        <v>0</v>
      </c>
      <c r="D4388">
        <v>0</v>
      </c>
      <c r="E4388">
        <v>0</v>
      </c>
    </row>
    <row r="4389" spans="1:5" x14ac:dyDescent="0.25">
      <c r="A4389">
        <v>619077986</v>
      </c>
      <c r="B4389">
        <v>1902631</v>
      </c>
      <c r="C4389">
        <v>1</v>
      </c>
      <c r="D4389">
        <v>3</v>
      </c>
      <c r="E4389">
        <v>90</v>
      </c>
    </row>
    <row r="4390" spans="1:5" x14ac:dyDescent="0.25">
      <c r="A4390">
        <v>619077995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>
        <v>619077995</v>
      </c>
      <c r="B4391">
        <v>1902722</v>
      </c>
      <c r="C4391">
        <v>0</v>
      </c>
      <c r="D4391">
        <v>3</v>
      </c>
      <c r="E4391">
        <v>0</v>
      </c>
    </row>
    <row r="4392" spans="1:5" x14ac:dyDescent="0.25">
      <c r="A4392">
        <v>619077998</v>
      </c>
      <c r="B4392">
        <v>1902690</v>
      </c>
      <c r="C4392">
        <v>0</v>
      </c>
      <c r="D4392">
        <v>2</v>
      </c>
      <c r="E4392">
        <v>0</v>
      </c>
    </row>
    <row r="4393" spans="1:5" x14ac:dyDescent="0.25">
      <c r="A4393">
        <v>619077998</v>
      </c>
      <c r="B4393">
        <v>1902871</v>
      </c>
      <c r="C4393">
        <v>0</v>
      </c>
      <c r="D4393">
        <v>2</v>
      </c>
      <c r="E4393">
        <v>0</v>
      </c>
    </row>
    <row r="4394" spans="1:5" x14ac:dyDescent="0.25">
      <c r="A4394">
        <v>619078050</v>
      </c>
      <c r="B4394">
        <v>1902751</v>
      </c>
      <c r="C4394">
        <v>0</v>
      </c>
      <c r="D4394">
        <v>1</v>
      </c>
      <c r="E4394">
        <v>0</v>
      </c>
    </row>
    <row r="4395" spans="1:5" x14ac:dyDescent="0.25">
      <c r="A4395">
        <v>619078050</v>
      </c>
      <c r="B4395">
        <v>1902767</v>
      </c>
      <c r="C4395">
        <v>1</v>
      </c>
      <c r="D4395">
        <v>2</v>
      </c>
      <c r="E4395">
        <v>15</v>
      </c>
    </row>
    <row r="4396" spans="1:5" x14ac:dyDescent="0.25">
      <c r="A4396">
        <v>619432237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>
        <v>619432237</v>
      </c>
      <c r="B4397">
        <v>1799444</v>
      </c>
      <c r="C4397">
        <v>0</v>
      </c>
      <c r="D4397">
        <v>1</v>
      </c>
      <c r="E4397">
        <v>0</v>
      </c>
    </row>
    <row r="4398" spans="1:5" x14ac:dyDescent="0.25">
      <c r="A4398">
        <v>619432240</v>
      </c>
      <c r="B4398">
        <v>1799344</v>
      </c>
      <c r="C4398">
        <v>0</v>
      </c>
      <c r="D4398">
        <v>1</v>
      </c>
      <c r="E4398">
        <v>0</v>
      </c>
    </row>
    <row r="4399" spans="1:5" x14ac:dyDescent="0.25">
      <c r="A4399">
        <v>619432240</v>
      </c>
      <c r="B4399">
        <v>1799376</v>
      </c>
      <c r="C4399">
        <v>0</v>
      </c>
      <c r="D4399">
        <v>1</v>
      </c>
      <c r="E4399">
        <v>0</v>
      </c>
    </row>
    <row r="4400" spans="1:5" x14ac:dyDescent="0.25">
      <c r="A4400">
        <v>619432241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619432241</v>
      </c>
      <c r="B4401">
        <v>1799363</v>
      </c>
      <c r="C4401">
        <v>0</v>
      </c>
      <c r="D4401">
        <v>2</v>
      </c>
      <c r="E4401">
        <v>0</v>
      </c>
    </row>
    <row r="4402" spans="1:5" x14ac:dyDescent="0.25">
      <c r="A4402">
        <v>619432248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619458002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>
        <v>619458002</v>
      </c>
      <c r="B4404">
        <v>204213</v>
      </c>
      <c r="C4404">
        <v>0</v>
      </c>
      <c r="D4404">
        <v>5</v>
      </c>
      <c r="E4404">
        <v>0</v>
      </c>
    </row>
    <row r="4405" spans="1:5" x14ac:dyDescent="0.25">
      <c r="A4405">
        <v>619458004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>
        <v>619458004</v>
      </c>
      <c r="B4406">
        <v>623986</v>
      </c>
      <c r="C4406">
        <v>0</v>
      </c>
      <c r="D4406">
        <v>1</v>
      </c>
      <c r="E4406">
        <v>0</v>
      </c>
    </row>
    <row r="4407" spans="1:5" x14ac:dyDescent="0.25">
      <c r="A4407">
        <v>619458005</v>
      </c>
      <c r="B4407">
        <v>0</v>
      </c>
      <c r="C4407">
        <v>0</v>
      </c>
      <c r="D4407">
        <v>0</v>
      </c>
      <c r="E4407">
        <v>0</v>
      </c>
    </row>
    <row r="4408" spans="1:5" x14ac:dyDescent="0.25">
      <c r="A4408">
        <v>619458005</v>
      </c>
      <c r="B4408">
        <v>621499</v>
      </c>
      <c r="C4408">
        <v>0</v>
      </c>
      <c r="D4408">
        <v>1</v>
      </c>
      <c r="E4408">
        <v>0</v>
      </c>
    </row>
    <row r="4409" spans="1:5" x14ac:dyDescent="0.25">
      <c r="A4409">
        <v>619458010</v>
      </c>
      <c r="B4409">
        <v>0</v>
      </c>
      <c r="C4409">
        <v>0</v>
      </c>
      <c r="D4409">
        <v>0</v>
      </c>
      <c r="E4409">
        <v>0</v>
      </c>
    </row>
    <row r="4410" spans="1:5" x14ac:dyDescent="0.25">
      <c r="A4410">
        <v>619458010</v>
      </c>
      <c r="B4410">
        <v>621055</v>
      </c>
      <c r="C4410">
        <v>0</v>
      </c>
      <c r="D4410">
        <v>3</v>
      </c>
      <c r="E4410">
        <v>0</v>
      </c>
    </row>
    <row r="4411" spans="1:5" x14ac:dyDescent="0.25">
      <c r="A4411">
        <v>619458013</v>
      </c>
      <c r="B4411">
        <v>0</v>
      </c>
      <c r="C4411">
        <v>0</v>
      </c>
      <c r="D4411">
        <v>0</v>
      </c>
      <c r="E4411">
        <v>0</v>
      </c>
    </row>
    <row r="4412" spans="1:5" x14ac:dyDescent="0.25">
      <c r="A4412">
        <v>619477315</v>
      </c>
      <c r="B4412">
        <v>0</v>
      </c>
      <c r="C4412">
        <v>0</v>
      </c>
      <c r="D4412">
        <v>0</v>
      </c>
      <c r="E4412">
        <v>0</v>
      </c>
    </row>
    <row r="4413" spans="1:5" x14ac:dyDescent="0.25">
      <c r="A4413">
        <v>619477319</v>
      </c>
      <c r="B4413">
        <v>0</v>
      </c>
      <c r="C4413">
        <v>0</v>
      </c>
      <c r="D4413">
        <v>0</v>
      </c>
      <c r="E4413">
        <v>0</v>
      </c>
    </row>
    <row r="4414" spans="1:5" x14ac:dyDescent="0.25">
      <c r="A4414">
        <v>619477325</v>
      </c>
      <c r="B4414">
        <v>0</v>
      </c>
      <c r="C4414">
        <v>0</v>
      </c>
      <c r="D4414">
        <v>0</v>
      </c>
      <c r="E4414">
        <v>0</v>
      </c>
    </row>
    <row r="4415" spans="1:5" x14ac:dyDescent="0.25">
      <c r="A4415">
        <v>619477325</v>
      </c>
      <c r="B4415">
        <v>987759</v>
      </c>
      <c r="C4415">
        <v>0</v>
      </c>
      <c r="D4415">
        <v>2</v>
      </c>
      <c r="E4415">
        <v>0</v>
      </c>
    </row>
    <row r="4416" spans="1:5" x14ac:dyDescent="0.25">
      <c r="A4416">
        <v>619477327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619477327</v>
      </c>
      <c r="B4417">
        <v>987759</v>
      </c>
      <c r="C4417">
        <v>0</v>
      </c>
      <c r="D4417">
        <v>2</v>
      </c>
      <c r="E4417">
        <v>0</v>
      </c>
    </row>
    <row r="4418" spans="1:5" x14ac:dyDescent="0.25">
      <c r="A4418">
        <v>619477334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619477334</v>
      </c>
      <c r="B4419">
        <v>987759</v>
      </c>
      <c r="C4419">
        <v>0</v>
      </c>
      <c r="D4419">
        <v>2</v>
      </c>
      <c r="E4419">
        <v>0</v>
      </c>
    </row>
    <row r="4420" spans="1:5" x14ac:dyDescent="0.25">
      <c r="A4420">
        <v>619613228</v>
      </c>
      <c r="B4420">
        <v>0</v>
      </c>
      <c r="C4420">
        <v>1</v>
      </c>
      <c r="D4420">
        <v>0</v>
      </c>
      <c r="E4420">
        <v>90</v>
      </c>
    </row>
    <row r="4421" spans="1:5" x14ac:dyDescent="0.25">
      <c r="A4421">
        <v>619613228</v>
      </c>
      <c r="B4421">
        <v>151409</v>
      </c>
      <c r="C4421">
        <v>0</v>
      </c>
      <c r="D4421">
        <v>1</v>
      </c>
      <c r="E4421">
        <v>0</v>
      </c>
    </row>
    <row r="4422" spans="1:5" x14ac:dyDescent="0.25">
      <c r="A4422">
        <v>619613231</v>
      </c>
      <c r="B4422">
        <v>67578</v>
      </c>
      <c r="C4422">
        <v>0</v>
      </c>
      <c r="D4422">
        <v>2</v>
      </c>
      <c r="E4422">
        <v>0</v>
      </c>
    </row>
    <row r="4423" spans="1:5" x14ac:dyDescent="0.25">
      <c r="A4423">
        <v>619613231</v>
      </c>
      <c r="B4423">
        <v>151409</v>
      </c>
      <c r="C4423">
        <v>0</v>
      </c>
      <c r="D4423">
        <v>1</v>
      </c>
      <c r="E4423">
        <v>0</v>
      </c>
    </row>
    <row r="4424" spans="1:5" x14ac:dyDescent="0.25">
      <c r="A4424">
        <v>619613237</v>
      </c>
      <c r="B4424">
        <v>67601</v>
      </c>
      <c r="C4424">
        <v>1</v>
      </c>
      <c r="D4424">
        <v>2</v>
      </c>
      <c r="E4424">
        <v>90</v>
      </c>
    </row>
    <row r="4425" spans="1:5" x14ac:dyDescent="0.25">
      <c r="A4425">
        <v>619613237</v>
      </c>
      <c r="B4425">
        <v>151409</v>
      </c>
      <c r="C4425">
        <v>0</v>
      </c>
      <c r="D4425">
        <v>1</v>
      </c>
      <c r="E4425">
        <v>0</v>
      </c>
    </row>
    <row r="4426" spans="1:5" x14ac:dyDescent="0.25">
      <c r="A4426">
        <v>619613242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619613242</v>
      </c>
      <c r="B4427">
        <v>151409</v>
      </c>
      <c r="C4427">
        <v>0</v>
      </c>
      <c r="D4427">
        <v>5</v>
      </c>
      <c r="E4427">
        <v>0</v>
      </c>
    </row>
    <row r="4428" spans="1:5" x14ac:dyDescent="0.25">
      <c r="A4428">
        <v>619613244</v>
      </c>
      <c r="B4428">
        <v>0</v>
      </c>
      <c r="C4428">
        <v>0</v>
      </c>
      <c r="D4428">
        <v>0</v>
      </c>
      <c r="E4428">
        <v>0</v>
      </c>
    </row>
    <row r="4429" spans="1:5" x14ac:dyDescent="0.25">
      <c r="A4429">
        <v>619613244</v>
      </c>
      <c r="B4429">
        <v>151409</v>
      </c>
      <c r="C4429">
        <v>0</v>
      </c>
      <c r="D4429">
        <v>4</v>
      </c>
      <c r="E4429">
        <v>0</v>
      </c>
    </row>
    <row r="4430" spans="1:5" x14ac:dyDescent="0.25">
      <c r="A4430">
        <v>619789016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>
        <v>619789016</v>
      </c>
      <c r="B4431">
        <v>1211037</v>
      </c>
      <c r="C4431">
        <v>1</v>
      </c>
      <c r="D4431">
        <v>1</v>
      </c>
      <c r="E4431">
        <v>41</v>
      </c>
    </row>
    <row r="4432" spans="1:5" x14ac:dyDescent="0.25">
      <c r="A4432">
        <v>619789021</v>
      </c>
      <c r="B4432">
        <v>0</v>
      </c>
      <c r="C4432">
        <v>1</v>
      </c>
      <c r="D4432">
        <v>0</v>
      </c>
      <c r="E4432">
        <v>90</v>
      </c>
    </row>
    <row r="4433" spans="1:5" x14ac:dyDescent="0.25">
      <c r="A4433">
        <v>619789021</v>
      </c>
      <c r="B4433">
        <v>1211037</v>
      </c>
      <c r="C4433">
        <v>1</v>
      </c>
      <c r="D4433">
        <v>5</v>
      </c>
      <c r="E4433">
        <v>90</v>
      </c>
    </row>
    <row r="4434" spans="1:5" x14ac:dyDescent="0.25">
      <c r="A4434">
        <v>619789025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>
        <v>619789025</v>
      </c>
      <c r="B4435">
        <v>1211037</v>
      </c>
      <c r="C4435">
        <v>1</v>
      </c>
      <c r="D4435">
        <v>2</v>
      </c>
      <c r="E4435">
        <v>90</v>
      </c>
    </row>
    <row r="4436" spans="1:5" x14ac:dyDescent="0.25">
      <c r="A4436">
        <v>619789027</v>
      </c>
      <c r="B4436">
        <v>495932</v>
      </c>
      <c r="C4436">
        <v>0</v>
      </c>
      <c r="D4436">
        <v>1</v>
      </c>
      <c r="E4436">
        <v>0</v>
      </c>
    </row>
    <row r="4437" spans="1:5" x14ac:dyDescent="0.25">
      <c r="A4437">
        <v>619789027</v>
      </c>
      <c r="B4437">
        <v>1211037</v>
      </c>
      <c r="C4437">
        <v>1</v>
      </c>
      <c r="D4437">
        <v>3</v>
      </c>
      <c r="E4437">
        <v>90</v>
      </c>
    </row>
    <row r="4438" spans="1:5" x14ac:dyDescent="0.25">
      <c r="A4438">
        <v>619808018</v>
      </c>
      <c r="B4438">
        <v>463541</v>
      </c>
      <c r="C4438">
        <v>0</v>
      </c>
      <c r="D4438">
        <v>2</v>
      </c>
      <c r="E4438">
        <v>0</v>
      </c>
    </row>
    <row r="4439" spans="1:5" x14ac:dyDescent="0.25">
      <c r="A4439">
        <v>619808018</v>
      </c>
      <c r="B4439">
        <v>463611</v>
      </c>
      <c r="C4439">
        <v>1</v>
      </c>
      <c r="D4439">
        <v>1</v>
      </c>
      <c r="E4439">
        <v>90</v>
      </c>
    </row>
    <row r="4440" spans="1:5" x14ac:dyDescent="0.25">
      <c r="A4440">
        <v>619808019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619808019</v>
      </c>
      <c r="B4441">
        <v>463644</v>
      </c>
      <c r="C4441">
        <v>0</v>
      </c>
      <c r="D4441">
        <v>2</v>
      </c>
      <c r="E4441">
        <v>0</v>
      </c>
    </row>
    <row r="4442" spans="1:5" x14ac:dyDescent="0.25">
      <c r="A4442">
        <v>619808026</v>
      </c>
      <c r="B4442">
        <v>463541</v>
      </c>
      <c r="C4442">
        <v>0</v>
      </c>
      <c r="D4442">
        <v>2</v>
      </c>
      <c r="E4442">
        <v>0</v>
      </c>
    </row>
    <row r="4443" spans="1:5" x14ac:dyDescent="0.25">
      <c r="A4443">
        <v>619808026</v>
      </c>
      <c r="B4443">
        <v>463636</v>
      </c>
      <c r="C4443">
        <v>0</v>
      </c>
      <c r="D4443">
        <v>1</v>
      </c>
      <c r="E4443">
        <v>0</v>
      </c>
    </row>
    <row r="4444" spans="1:5" x14ac:dyDescent="0.25">
      <c r="A4444">
        <v>619808029</v>
      </c>
      <c r="B4444">
        <v>463541</v>
      </c>
      <c r="C4444">
        <v>0</v>
      </c>
      <c r="D4444">
        <v>1</v>
      </c>
      <c r="E4444">
        <v>0</v>
      </c>
    </row>
    <row r="4445" spans="1:5" x14ac:dyDescent="0.25">
      <c r="A4445">
        <v>619808029</v>
      </c>
      <c r="B4445">
        <v>463553</v>
      </c>
      <c r="C4445">
        <v>0</v>
      </c>
      <c r="D4445">
        <v>2</v>
      </c>
      <c r="E4445">
        <v>0</v>
      </c>
    </row>
    <row r="4446" spans="1:5" x14ac:dyDescent="0.25">
      <c r="A4446">
        <v>619808033</v>
      </c>
      <c r="B4446">
        <v>0</v>
      </c>
      <c r="C4446">
        <v>0</v>
      </c>
      <c r="D4446">
        <v>0</v>
      </c>
      <c r="E4446">
        <v>0</v>
      </c>
    </row>
    <row r="4447" spans="1:5" x14ac:dyDescent="0.25">
      <c r="A4447">
        <v>619808033</v>
      </c>
      <c r="B4447">
        <v>463555</v>
      </c>
      <c r="C4447">
        <v>0</v>
      </c>
      <c r="D4447">
        <v>3</v>
      </c>
      <c r="E4447">
        <v>0</v>
      </c>
    </row>
    <row r="4448" spans="1:5" x14ac:dyDescent="0.25">
      <c r="A4448">
        <v>619858571</v>
      </c>
      <c r="B4448">
        <v>0</v>
      </c>
      <c r="C4448">
        <v>0</v>
      </c>
      <c r="D4448">
        <v>0</v>
      </c>
      <c r="E4448">
        <v>0</v>
      </c>
    </row>
    <row r="4449" spans="1:5" x14ac:dyDescent="0.25">
      <c r="A4449">
        <v>619858571</v>
      </c>
      <c r="B4449">
        <v>793614</v>
      </c>
      <c r="C4449">
        <v>0</v>
      </c>
      <c r="D4449">
        <v>2</v>
      </c>
      <c r="E4449">
        <v>0</v>
      </c>
    </row>
    <row r="4450" spans="1:5" x14ac:dyDescent="0.25">
      <c r="A4450">
        <v>619858575</v>
      </c>
      <c r="B4450">
        <v>0</v>
      </c>
      <c r="C4450">
        <v>0</v>
      </c>
      <c r="D4450">
        <v>0</v>
      </c>
      <c r="E4450">
        <v>0</v>
      </c>
    </row>
    <row r="4451" spans="1:5" x14ac:dyDescent="0.25">
      <c r="A4451">
        <v>619858575</v>
      </c>
      <c r="B4451">
        <v>793621</v>
      </c>
      <c r="C4451">
        <v>0</v>
      </c>
      <c r="D4451">
        <v>6</v>
      </c>
      <c r="E4451">
        <v>0</v>
      </c>
    </row>
    <row r="4452" spans="1:5" x14ac:dyDescent="0.25">
      <c r="A4452">
        <v>619858580</v>
      </c>
      <c r="B4452">
        <v>793621</v>
      </c>
      <c r="C4452">
        <v>0</v>
      </c>
      <c r="D4452">
        <v>3</v>
      </c>
      <c r="E4452">
        <v>0</v>
      </c>
    </row>
    <row r="4453" spans="1:5" x14ac:dyDescent="0.25">
      <c r="A4453">
        <v>619858580</v>
      </c>
      <c r="B4453">
        <v>793679</v>
      </c>
      <c r="C4453">
        <v>1</v>
      </c>
      <c r="D4453">
        <v>4</v>
      </c>
      <c r="E4453">
        <v>90</v>
      </c>
    </row>
    <row r="4454" spans="1:5" x14ac:dyDescent="0.25">
      <c r="A4454">
        <v>619858793</v>
      </c>
      <c r="B4454">
        <v>0</v>
      </c>
      <c r="C4454">
        <v>0</v>
      </c>
      <c r="D4454">
        <v>0</v>
      </c>
      <c r="E4454">
        <v>0</v>
      </c>
    </row>
    <row r="4455" spans="1:5" x14ac:dyDescent="0.25">
      <c r="A4455">
        <v>619858793</v>
      </c>
      <c r="B4455">
        <v>793607</v>
      </c>
      <c r="C4455">
        <v>0</v>
      </c>
      <c r="D4455">
        <v>1</v>
      </c>
      <c r="E4455">
        <v>0</v>
      </c>
    </row>
    <row r="4456" spans="1:5" x14ac:dyDescent="0.25">
      <c r="A4456">
        <v>619858795</v>
      </c>
      <c r="B4456">
        <v>0</v>
      </c>
      <c r="C4456">
        <v>0</v>
      </c>
      <c r="D4456">
        <v>0</v>
      </c>
      <c r="E4456">
        <v>0</v>
      </c>
    </row>
    <row r="4457" spans="1:5" x14ac:dyDescent="0.25">
      <c r="A4457">
        <v>619858795</v>
      </c>
      <c r="B4457">
        <v>793607</v>
      </c>
      <c r="C4457">
        <v>0</v>
      </c>
      <c r="D4457">
        <v>3</v>
      </c>
      <c r="E4457">
        <v>0</v>
      </c>
    </row>
    <row r="4458" spans="1:5" x14ac:dyDescent="0.25">
      <c r="A4458">
        <v>619858798</v>
      </c>
      <c r="B4458">
        <v>793607</v>
      </c>
      <c r="C4458">
        <v>0</v>
      </c>
      <c r="D4458">
        <v>2</v>
      </c>
      <c r="E4458">
        <v>0</v>
      </c>
    </row>
    <row r="4459" spans="1:5" x14ac:dyDescent="0.25">
      <c r="A4459">
        <v>619858798</v>
      </c>
      <c r="B4459">
        <v>793635</v>
      </c>
      <c r="C4459">
        <v>0</v>
      </c>
      <c r="D4459">
        <v>1</v>
      </c>
      <c r="E4459">
        <v>0</v>
      </c>
    </row>
    <row r="4460" spans="1:5" x14ac:dyDescent="0.25">
      <c r="A4460">
        <v>619858807</v>
      </c>
      <c r="B4460">
        <v>0</v>
      </c>
      <c r="C4460">
        <v>0</v>
      </c>
      <c r="D4460">
        <v>0</v>
      </c>
      <c r="E4460">
        <v>0</v>
      </c>
    </row>
    <row r="4461" spans="1:5" x14ac:dyDescent="0.25">
      <c r="A4461">
        <v>619858807</v>
      </c>
      <c r="B4461">
        <v>793607</v>
      </c>
      <c r="C4461">
        <v>0</v>
      </c>
      <c r="D4461">
        <v>2</v>
      </c>
      <c r="E4461">
        <v>0</v>
      </c>
    </row>
    <row r="4462" spans="1:5" x14ac:dyDescent="0.25">
      <c r="A4462">
        <v>619859241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>
        <v>619859241</v>
      </c>
      <c r="B4463">
        <v>793564</v>
      </c>
      <c r="C4463">
        <v>0</v>
      </c>
      <c r="D4463">
        <v>2</v>
      </c>
      <c r="E4463">
        <v>0</v>
      </c>
    </row>
    <row r="4464" spans="1:5" x14ac:dyDescent="0.25">
      <c r="A4464">
        <v>619859246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>
        <v>619859251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>
        <v>619859251</v>
      </c>
      <c r="B4466">
        <v>793536</v>
      </c>
      <c r="C4466">
        <v>0</v>
      </c>
      <c r="D4466">
        <v>3</v>
      </c>
      <c r="E4466">
        <v>0</v>
      </c>
    </row>
    <row r="4467" spans="1:5" x14ac:dyDescent="0.25">
      <c r="A4467">
        <v>619859253</v>
      </c>
      <c r="B4467">
        <v>793536</v>
      </c>
      <c r="C4467">
        <v>0</v>
      </c>
      <c r="D4467">
        <v>2</v>
      </c>
      <c r="E4467">
        <v>0</v>
      </c>
    </row>
    <row r="4468" spans="1:5" x14ac:dyDescent="0.25">
      <c r="A4468">
        <v>619859253</v>
      </c>
      <c r="B4468">
        <v>793592</v>
      </c>
      <c r="C4468">
        <v>0</v>
      </c>
      <c r="D4468">
        <v>1</v>
      </c>
      <c r="E4468">
        <v>0</v>
      </c>
    </row>
    <row r="4469" spans="1:5" x14ac:dyDescent="0.25">
      <c r="A4469">
        <v>619859260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>
        <v>619859260</v>
      </c>
      <c r="B4470">
        <v>793536</v>
      </c>
      <c r="C4470">
        <v>0</v>
      </c>
      <c r="D4470">
        <v>3</v>
      </c>
      <c r="E4470">
        <v>0</v>
      </c>
    </row>
    <row r="4471" spans="1:5" x14ac:dyDescent="0.25">
      <c r="A4471">
        <v>620071836</v>
      </c>
      <c r="B4471">
        <v>71272</v>
      </c>
      <c r="C4471">
        <v>0</v>
      </c>
      <c r="D4471">
        <v>3</v>
      </c>
      <c r="E4471">
        <v>0</v>
      </c>
    </row>
    <row r="4472" spans="1:5" x14ac:dyDescent="0.25">
      <c r="A4472">
        <v>620071836</v>
      </c>
      <c r="B4472">
        <v>227855</v>
      </c>
      <c r="C4472">
        <v>0</v>
      </c>
      <c r="D4472">
        <v>1</v>
      </c>
      <c r="E4472">
        <v>0</v>
      </c>
    </row>
    <row r="4473" spans="1:5" x14ac:dyDescent="0.25">
      <c r="A4473">
        <v>620071838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>
        <v>620071838</v>
      </c>
      <c r="B4474">
        <v>225701</v>
      </c>
      <c r="C4474">
        <v>0</v>
      </c>
      <c r="D4474">
        <v>1</v>
      </c>
      <c r="E4474">
        <v>0</v>
      </c>
    </row>
    <row r="4475" spans="1:5" x14ac:dyDescent="0.25">
      <c r="A4475">
        <v>620071844</v>
      </c>
      <c r="B4475">
        <v>0</v>
      </c>
      <c r="C4475">
        <v>0</v>
      </c>
      <c r="D4475">
        <v>0</v>
      </c>
      <c r="E4475">
        <v>0</v>
      </c>
    </row>
    <row r="4476" spans="1:5" x14ac:dyDescent="0.25">
      <c r="A4476">
        <v>620071844</v>
      </c>
      <c r="B4476">
        <v>71272</v>
      </c>
      <c r="C4476">
        <v>0</v>
      </c>
      <c r="D4476">
        <v>3</v>
      </c>
      <c r="E4476">
        <v>0</v>
      </c>
    </row>
    <row r="4477" spans="1:5" x14ac:dyDescent="0.25">
      <c r="A4477">
        <v>620071848</v>
      </c>
      <c r="B4477">
        <v>71124</v>
      </c>
      <c r="C4477">
        <v>0</v>
      </c>
      <c r="D4477">
        <v>3</v>
      </c>
      <c r="E4477">
        <v>0</v>
      </c>
    </row>
    <row r="4478" spans="1:5" x14ac:dyDescent="0.25">
      <c r="A4478">
        <v>620071848</v>
      </c>
      <c r="B4478">
        <v>71272</v>
      </c>
      <c r="C4478">
        <v>0</v>
      </c>
      <c r="D4478">
        <v>1</v>
      </c>
      <c r="E4478">
        <v>0</v>
      </c>
    </row>
    <row r="4479" spans="1:5" x14ac:dyDescent="0.25">
      <c r="A4479">
        <v>620071849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>
        <v>620073954</v>
      </c>
      <c r="B4480">
        <v>0</v>
      </c>
      <c r="C4480">
        <v>0</v>
      </c>
      <c r="D4480">
        <v>0</v>
      </c>
      <c r="E4480">
        <v>0</v>
      </c>
    </row>
    <row r="4481" spans="1:5" x14ac:dyDescent="0.25">
      <c r="A4481">
        <v>620073954</v>
      </c>
      <c r="B4481">
        <v>1629476</v>
      </c>
      <c r="C4481">
        <v>1</v>
      </c>
      <c r="D4481">
        <v>3</v>
      </c>
      <c r="E4481">
        <v>90</v>
      </c>
    </row>
    <row r="4482" spans="1:5" x14ac:dyDescent="0.25">
      <c r="A4482">
        <v>620073962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>
        <v>620073962</v>
      </c>
      <c r="B4483">
        <v>1629476</v>
      </c>
      <c r="C4483">
        <v>0</v>
      </c>
      <c r="D4483">
        <v>1</v>
      </c>
      <c r="E4483">
        <v>0</v>
      </c>
    </row>
    <row r="4484" spans="1:5" x14ac:dyDescent="0.25">
      <c r="A4484">
        <v>620073966</v>
      </c>
      <c r="B4484">
        <v>710806</v>
      </c>
      <c r="C4484">
        <v>0</v>
      </c>
      <c r="D4484">
        <v>2</v>
      </c>
      <c r="E4484">
        <v>0</v>
      </c>
    </row>
    <row r="4485" spans="1:5" x14ac:dyDescent="0.25">
      <c r="A4485">
        <v>620073966</v>
      </c>
      <c r="B4485">
        <v>1629476</v>
      </c>
      <c r="C4485">
        <v>1</v>
      </c>
      <c r="D4485">
        <v>2</v>
      </c>
      <c r="E4485">
        <v>90</v>
      </c>
    </row>
    <row r="4486" spans="1:5" x14ac:dyDescent="0.25">
      <c r="A4486">
        <v>620073971</v>
      </c>
      <c r="B4486">
        <v>0</v>
      </c>
      <c r="C4486">
        <v>0</v>
      </c>
      <c r="D4486">
        <v>0</v>
      </c>
      <c r="E4486">
        <v>0</v>
      </c>
    </row>
    <row r="4487" spans="1:5" x14ac:dyDescent="0.25">
      <c r="A4487">
        <v>620073971</v>
      </c>
      <c r="B4487">
        <v>1629476</v>
      </c>
      <c r="C4487">
        <v>1</v>
      </c>
      <c r="D4487">
        <v>3</v>
      </c>
      <c r="E4487">
        <v>90</v>
      </c>
    </row>
    <row r="4488" spans="1:5" x14ac:dyDescent="0.25">
      <c r="A4488">
        <v>620080484</v>
      </c>
      <c r="B4488">
        <v>228845</v>
      </c>
      <c r="C4488">
        <v>0</v>
      </c>
      <c r="D4488">
        <v>1</v>
      </c>
      <c r="E4488">
        <v>0</v>
      </c>
    </row>
    <row r="4489" spans="1:5" x14ac:dyDescent="0.25">
      <c r="A4489">
        <v>620080484</v>
      </c>
      <c r="B4489">
        <v>229459</v>
      </c>
      <c r="C4489">
        <v>0</v>
      </c>
      <c r="D4489">
        <v>2</v>
      </c>
      <c r="E4489">
        <v>0</v>
      </c>
    </row>
    <row r="4490" spans="1:5" x14ac:dyDescent="0.25">
      <c r="A4490">
        <v>620080485</v>
      </c>
      <c r="B4490">
        <v>0</v>
      </c>
      <c r="C4490">
        <v>0</v>
      </c>
      <c r="D4490">
        <v>0</v>
      </c>
      <c r="E4490">
        <v>0</v>
      </c>
    </row>
    <row r="4491" spans="1:5" x14ac:dyDescent="0.25">
      <c r="A4491">
        <v>620080485</v>
      </c>
      <c r="B4491">
        <v>228845</v>
      </c>
      <c r="C4491">
        <v>0</v>
      </c>
      <c r="D4491">
        <v>4</v>
      </c>
      <c r="E4491">
        <v>0</v>
      </c>
    </row>
    <row r="4492" spans="1:5" x14ac:dyDescent="0.25">
      <c r="A4492">
        <v>620080491</v>
      </c>
      <c r="B4492">
        <v>0</v>
      </c>
      <c r="C4492">
        <v>0</v>
      </c>
      <c r="D4492">
        <v>0</v>
      </c>
      <c r="E4492">
        <v>0</v>
      </c>
    </row>
    <row r="4493" spans="1:5" x14ac:dyDescent="0.25">
      <c r="A4493">
        <v>620080491</v>
      </c>
      <c r="B4493">
        <v>228845</v>
      </c>
      <c r="C4493">
        <v>0</v>
      </c>
      <c r="D4493">
        <v>4</v>
      </c>
      <c r="E4493">
        <v>0</v>
      </c>
    </row>
    <row r="4494" spans="1:5" x14ac:dyDescent="0.25">
      <c r="A4494">
        <v>620080495</v>
      </c>
      <c r="B4494">
        <v>224953</v>
      </c>
      <c r="C4494">
        <v>0</v>
      </c>
      <c r="D4494">
        <v>1</v>
      </c>
      <c r="E4494">
        <v>0</v>
      </c>
    </row>
    <row r="4495" spans="1:5" x14ac:dyDescent="0.25">
      <c r="A4495">
        <v>620080495</v>
      </c>
      <c r="B4495">
        <v>228845</v>
      </c>
      <c r="C4495">
        <v>0</v>
      </c>
      <c r="D4495">
        <v>1</v>
      </c>
      <c r="E4495">
        <v>0</v>
      </c>
    </row>
    <row r="4496" spans="1:5" x14ac:dyDescent="0.25">
      <c r="A4496">
        <v>620080497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620080497</v>
      </c>
      <c r="B4497">
        <v>72150</v>
      </c>
      <c r="C4497">
        <v>0</v>
      </c>
      <c r="D4497">
        <v>1</v>
      </c>
      <c r="E4497">
        <v>0</v>
      </c>
    </row>
    <row r="4498" spans="1:5" x14ac:dyDescent="0.25">
      <c r="A4498">
        <v>620164414</v>
      </c>
      <c r="B4498">
        <v>2052793</v>
      </c>
      <c r="C4498">
        <v>0</v>
      </c>
      <c r="D4498">
        <v>1</v>
      </c>
      <c r="E4498">
        <v>0</v>
      </c>
    </row>
    <row r="4499" spans="1:5" x14ac:dyDescent="0.25">
      <c r="A4499">
        <v>620164414</v>
      </c>
      <c r="B4499">
        <v>2058356</v>
      </c>
      <c r="C4499">
        <v>0</v>
      </c>
      <c r="D4499">
        <v>2</v>
      </c>
      <c r="E4499">
        <v>0</v>
      </c>
    </row>
    <row r="4500" spans="1:5" x14ac:dyDescent="0.25">
      <c r="A4500">
        <v>620164668</v>
      </c>
      <c r="B4500">
        <v>2053591</v>
      </c>
      <c r="C4500">
        <v>0</v>
      </c>
      <c r="D4500">
        <v>1</v>
      </c>
      <c r="E4500">
        <v>0</v>
      </c>
    </row>
    <row r="4501" spans="1:5" x14ac:dyDescent="0.25">
      <c r="A4501">
        <v>620164668</v>
      </c>
      <c r="B4501">
        <v>2056315</v>
      </c>
      <c r="C4501">
        <v>0</v>
      </c>
      <c r="D4501">
        <v>2</v>
      </c>
      <c r="E4501">
        <v>0</v>
      </c>
    </row>
    <row r="4502" spans="1:5" x14ac:dyDescent="0.25">
      <c r="A4502">
        <v>620164724</v>
      </c>
      <c r="B4502">
        <v>0</v>
      </c>
      <c r="C4502">
        <v>0</v>
      </c>
      <c r="D4502">
        <v>0</v>
      </c>
      <c r="E4502">
        <v>0</v>
      </c>
    </row>
    <row r="4503" spans="1:5" x14ac:dyDescent="0.25">
      <c r="A4503">
        <v>620164724</v>
      </c>
      <c r="B4503">
        <v>2056220</v>
      </c>
      <c r="C4503">
        <v>0</v>
      </c>
      <c r="D4503">
        <v>3</v>
      </c>
      <c r="E4503">
        <v>0</v>
      </c>
    </row>
    <row r="4504" spans="1:5" x14ac:dyDescent="0.25">
      <c r="A4504">
        <v>620164929</v>
      </c>
      <c r="B4504">
        <v>0</v>
      </c>
      <c r="C4504">
        <v>0</v>
      </c>
      <c r="D4504">
        <v>0</v>
      </c>
      <c r="E4504">
        <v>0</v>
      </c>
    </row>
    <row r="4505" spans="1:5" x14ac:dyDescent="0.25">
      <c r="A4505">
        <v>620164929</v>
      </c>
      <c r="B4505">
        <v>0</v>
      </c>
      <c r="C4505">
        <v>1</v>
      </c>
      <c r="D4505">
        <v>0</v>
      </c>
      <c r="E4505">
        <v>90</v>
      </c>
    </row>
    <row r="4506" spans="1:5" x14ac:dyDescent="0.25">
      <c r="A4506">
        <v>620165032</v>
      </c>
      <c r="B4506">
        <v>0</v>
      </c>
      <c r="C4506">
        <v>0</v>
      </c>
      <c r="D4506">
        <v>0</v>
      </c>
      <c r="E4506">
        <v>0</v>
      </c>
    </row>
    <row r="4507" spans="1:5" x14ac:dyDescent="0.25">
      <c r="A4507">
        <v>620165032</v>
      </c>
      <c r="B4507">
        <v>2058225</v>
      </c>
      <c r="C4507">
        <v>0</v>
      </c>
      <c r="D4507">
        <v>4</v>
      </c>
      <c r="E4507">
        <v>0</v>
      </c>
    </row>
    <row r="4508" spans="1:5" x14ac:dyDescent="0.25">
      <c r="A4508">
        <v>620165042</v>
      </c>
      <c r="B4508">
        <v>0</v>
      </c>
      <c r="C4508">
        <v>0</v>
      </c>
      <c r="D4508">
        <v>0</v>
      </c>
      <c r="E4508">
        <v>0</v>
      </c>
    </row>
    <row r="4509" spans="1:5" x14ac:dyDescent="0.25">
      <c r="A4509">
        <v>620165042</v>
      </c>
      <c r="B4509">
        <v>2052500</v>
      </c>
      <c r="C4509">
        <v>0</v>
      </c>
      <c r="D4509">
        <v>1</v>
      </c>
      <c r="E4509">
        <v>0</v>
      </c>
    </row>
    <row r="4510" spans="1:5" x14ac:dyDescent="0.25">
      <c r="A4510">
        <v>620165214</v>
      </c>
      <c r="B4510">
        <v>2054531</v>
      </c>
      <c r="C4510">
        <v>0</v>
      </c>
      <c r="D4510">
        <v>2</v>
      </c>
      <c r="E4510">
        <v>0</v>
      </c>
    </row>
    <row r="4511" spans="1:5" x14ac:dyDescent="0.25">
      <c r="A4511">
        <v>620165214</v>
      </c>
      <c r="B4511">
        <v>2056854</v>
      </c>
      <c r="C4511">
        <v>0</v>
      </c>
      <c r="D4511">
        <v>5</v>
      </c>
      <c r="E4511">
        <v>0</v>
      </c>
    </row>
    <row r="4512" spans="1:5" x14ac:dyDescent="0.25">
      <c r="A4512">
        <v>620165285</v>
      </c>
      <c r="B4512">
        <v>2052668</v>
      </c>
      <c r="C4512">
        <v>0</v>
      </c>
      <c r="D4512">
        <v>3</v>
      </c>
      <c r="E4512">
        <v>0</v>
      </c>
    </row>
    <row r="4513" spans="1:5" x14ac:dyDescent="0.25">
      <c r="A4513">
        <v>620165285</v>
      </c>
      <c r="B4513">
        <v>2056510</v>
      </c>
      <c r="C4513">
        <v>0</v>
      </c>
      <c r="D4513">
        <v>1</v>
      </c>
      <c r="E4513">
        <v>0</v>
      </c>
    </row>
    <row r="4514" spans="1:5" x14ac:dyDescent="0.25">
      <c r="A4514">
        <v>620165826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>
        <v>620165826</v>
      </c>
      <c r="B4515">
        <v>2053670</v>
      </c>
      <c r="C4515">
        <v>0</v>
      </c>
      <c r="D4515">
        <v>1</v>
      </c>
      <c r="E4515">
        <v>0</v>
      </c>
    </row>
    <row r="4516" spans="1:5" x14ac:dyDescent="0.25">
      <c r="A4516">
        <v>620165897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620165897</v>
      </c>
      <c r="B4517">
        <v>2057663</v>
      </c>
      <c r="C4517">
        <v>0</v>
      </c>
      <c r="D4517">
        <v>2</v>
      </c>
      <c r="E4517">
        <v>0</v>
      </c>
    </row>
    <row r="4518" spans="1:5" x14ac:dyDescent="0.25">
      <c r="A4518">
        <v>620165934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620165934</v>
      </c>
      <c r="B4519">
        <v>2055763</v>
      </c>
      <c r="C4519">
        <v>0</v>
      </c>
      <c r="D4519">
        <v>1</v>
      </c>
      <c r="E4519">
        <v>0</v>
      </c>
    </row>
    <row r="4520" spans="1:5" x14ac:dyDescent="0.25">
      <c r="A4520">
        <v>620166306</v>
      </c>
      <c r="B4520">
        <v>2054477</v>
      </c>
      <c r="C4520">
        <v>0</v>
      </c>
      <c r="D4520">
        <v>1</v>
      </c>
      <c r="E4520">
        <v>0</v>
      </c>
    </row>
    <row r="4521" spans="1:5" x14ac:dyDescent="0.25">
      <c r="A4521">
        <v>620166306</v>
      </c>
      <c r="B4521">
        <v>2056302</v>
      </c>
      <c r="C4521">
        <v>0</v>
      </c>
      <c r="D4521">
        <v>1</v>
      </c>
      <c r="E4521">
        <v>0</v>
      </c>
    </row>
    <row r="4522" spans="1:5" x14ac:dyDescent="0.25">
      <c r="A4522">
        <v>620210246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>
        <v>620210246</v>
      </c>
      <c r="B4523">
        <v>948738</v>
      </c>
      <c r="C4523">
        <v>0</v>
      </c>
      <c r="D4523">
        <v>4</v>
      </c>
      <c r="E4523">
        <v>0</v>
      </c>
    </row>
    <row r="4524" spans="1:5" x14ac:dyDescent="0.25">
      <c r="A4524">
        <v>620212449</v>
      </c>
      <c r="B4524">
        <v>0</v>
      </c>
      <c r="C4524">
        <v>0</v>
      </c>
      <c r="D4524">
        <v>0</v>
      </c>
      <c r="E4524">
        <v>0</v>
      </c>
    </row>
    <row r="4525" spans="1:5" x14ac:dyDescent="0.25">
      <c r="A4525">
        <v>620212449</v>
      </c>
      <c r="B4525">
        <v>37710</v>
      </c>
      <c r="C4525">
        <v>0</v>
      </c>
      <c r="D4525">
        <v>1</v>
      </c>
      <c r="E4525">
        <v>0</v>
      </c>
    </row>
    <row r="4526" spans="1:5" x14ac:dyDescent="0.25">
      <c r="A4526">
        <v>620251740</v>
      </c>
      <c r="B4526">
        <v>0</v>
      </c>
      <c r="C4526">
        <v>0</v>
      </c>
      <c r="D4526">
        <v>0</v>
      </c>
      <c r="E4526">
        <v>0</v>
      </c>
    </row>
    <row r="4527" spans="1:5" x14ac:dyDescent="0.25">
      <c r="A4527">
        <v>620251740</v>
      </c>
      <c r="B4527">
        <v>1578599</v>
      </c>
      <c r="C4527">
        <v>0</v>
      </c>
      <c r="D4527">
        <v>2</v>
      </c>
      <c r="E4527">
        <v>0</v>
      </c>
    </row>
    <row r="4528" spans="1:5" x14ac:dyDescent="0.25">
      <c r="A4528">
        <v>620253684</v>
      </c>
      <c r="B4528">
        <v>0</v>
      </c>
      <c r="C4528">
        <v>0</v>
      </c>
      <c r="D4528">
        <v>0</v>
      </c>
      <c r="E4528">
        <v>0</v>
      </c>
    </row>
    <row r="4529" spans="1:5" x14ac:dyDescent="0.25">
      <c r="A4529">
        <v>620253684</v>
      </c>
      <c r="B4529">
        <v>1591266</v>
      </c>
      <c r="C4529">
        <v>0</v>
      </c>
      <c r="D4529">
        <v>1</v>
      </c>
      <c r="E4529">
        <v>0</v>
      </c>
    </row>
    <row r="4530" spans="1:5" x14ac:dyDescent="0.25">
      <c r="A4530">
        <v>620256188</v>
      </c>
      <c r="B4530">
        <v>0</v>
      </c>
      <c r="C4530">
        <v>0</v>
      </c>
      <c r="D4530">
        <v>0</v>
      </c>
      <c r="E4530">
        <v>0</v>
      </c>
    </row>
    <row r="4531" spans="1:5" x14ac:dyDescent="0.25">
      <c r="A4531">
        <v>620256188</v>
      </c>
      <c r="B4531">
        <v>438811</v>
      </c>
      <c r="C4531">
        <v>0</v>
      </c>
      <c r="D4531">
        <v>1</v>
      </c>
      <c r="E4531">
        <v>0</v>
      </c>
    </row>
    <row r="4532" spans="1:5" x14ac:dyDescent="0.25">
      <c r="A4532">
        <v>620256264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>
        <v>620256264</v>
      </c>
      <c r="B4533">
        <v>119762</v>
      </c>
      <c r="C4533">
        <v>0</v>
      </c>
      <c r="D4533">
        <v>2</v>
      </c>
      <c r="E4533">
        <v>0</v>
      </c>
    </row>
    <row r="4534" spans="1:5" x14ac:dyDescent="0.25">
      <c r="A4534">
        <v>620257265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>
        <v>620257265</v>
      </c>
      <c r="B4535">
        <v>1597416</v>
      </c>
      <c r="C4535">
        <v>1</v>
      </c>
      <c r="D4535">
        <v>2</v>
      </c>
      <c r="E4535">
        <v>90</v>
      </c>
    </row>
    <row r="4536" spans="1:5" x14ac:dyDescent="0.25">
      <c r="A4536">
        <v>620258767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620258767</v>
      </c>
      <c r="B4537">
        <v>1456874</v>
      </c>
      <c r="C4537">
        <v>0</v>
      </c>
      <c r="D4537">
        <v>2</v>
      </c>
      <c r="E4537">
        <v>0</v>
      </c>
    </row>
    <row r="4538" spans="1:5" x14ac:dyDescent="0.25">
      <c r="A4538">
        <v>620259512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620259512</v>
      </c>
      <c r="B4539">
        <v>772631</v>
      </c>
      <c r="C4539">
        <v>0</v>
      </c>
      <c r="D4539">
        <v>1</v>
      </c>
      <c r="E4539">
        <v>0</v>
      </c>
    </row>
    <row r="4540" spans="1:5" x14ac:dyDescent="0.25">
      <c r="A4540">
        <v>620259609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>
        <v>620259609</v>
      </c>
      <c r="B4541">
        <v>1601680</v>
      </c>
      <c r="C4541">
        <v>0</v>
      </c>
      <c r="D4541">
        <v>1</v>
      </c>
      <c r="E4541">
        <v>0</v>
      </c>
    </row>
    <row r="4542" spans="1:5" x14ac:dyDescent="0.25">
      <c r="A4542">
        <v>620259626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>
        <v>620259626</v>
      </c>
      <c r="B4543">
        <v>120994</v>
      </c>
      <c r="C4543">
        <v>0</v>
      </c>
      <c r="D4543">
        <v>3</v>
      </c>
      <c r="E4543">
        <v>0</v>
      </c>
    </row>
    <row r="4544" spans="1:5" x14ac:dyDescent="0.25">
      <c r="A4544">
        <v>620259652</v>
      </c>
      <c r="B4544">
        <v>0</v>
      </c>
      <c r="C4544">
        <v>1</v>
      </c>
      <c r="D4544">
        <v>0</v>
      </c>
      <c r="E4544">
        <v>90</v>
      </c>
    </row>
    <row r="4545" spans="1:5" x14ac:dyDescent="0.25">
      <c r="A4545">
        <v>620259652</v>
      </c>
      <c r="B4545">
        <v>490468</v>
      </c>
      <c r="C4545">
        <v>0</v>
      </c>
      <c r="D4545">
        <v>3</v>
      </c>
      <c r="E4545">
        <v>0</v>
      </c>
    </row>
    <row r="4546" spans="1:5" x14ac:dyDescent="0.25">
      <c r="A4546">
        <v>620259670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>
        <v>620259670</v>
      </c>
      <c r="B4547">
        <v>0</v>
      </c>
      <c r="C4547">
        <v>1</v>
      </c>
      <c r="D4547">
        <v>0</v>
      </c>
      <c r="E4547">
        <v>70</v>
      </c>
    </row>
    <row r="4548" spans="1:5" x14ac:dyDescent="0.25">
      <c r="A4548">
        <v>620259738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>
        <v>620259738</v>
      </c>
      <c r="B4549">
        <v>1456633</v>
      </c>
      <c r="C4549">
        <v>0</v>
      </c>
      <c r="D4549">
        <v>3</v>
      </c>
      <c r="E4549">
        <v>0</v>
      </c>
    </row>
    <row r="4550" spans="1:5" x14ac:dyDescent="0.25">
      <c r="A4550">
        <v>620259787</v>
      </c>
      <c r="B4550">
        <v>0</v>
      </c>
      <c r="C4550">
        <v>0</v>
      </c>
      <c r="D4550">
        <v>0</v>
      </c>
      <c r="E4550">
        <v>0</v>
      </c>
    </row>
    <row r="4551" spans="1:5" x14ac:dyDescent="0.25">
      <c r="A4551">
        <v>620259787</v>
      </c>
      <c r="B4551">
        <v>438610</v>
      </c>
      <c r="C4551">
        <v>0</v>
      </c>
      <c r="D4551">
        <v>2</v>
      </c>
      <c r="E4551">
        <v>0</v>
      </c>
    </row>
    <row r="4552" spans="1:5" x14ac:dyDescent="0.25">
      <c r="A4552">
        <v>620259791</v>
      </c>
      <c r="B4552">
        <v>0</v>
      </c>
      <c r="C4552">
        <v>0</v>
      </c>
      <c r="D4552">
        <v>0</v>
      </c>
      <c r="E4552">
        <v>0</v>
      </c>
    </row>
    <row r="4553" spans="1:5" x14ac:dyDescent="0.25">
      <c r="A4553">
        <v>620259791</v>
      </c>
      <c r="B4553">
        <v>314902</v>
      </c>
      <c r="C4553">
        <v>0</v>
      </c>
      <c r="D4553">
        <v>1</v>
      </c>
      <c r="E4553">
        <v>0</v>
      </c>
    </row>
    <row r="4554" spans="1:5" x14ac:dyDescent="0.25">
      <c r="A4554">
        <v>620259808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>
        <v>620259808</v>
      </c>
      <c r="B4555">
        <v>1460209</v>
      </c>
      <c r="C4555">
        <v>0</v>
      </c>
      <c r="D4555">
        <v>4</v>
      </c>
      <c r="E4555">
        <v>0</v>
      </c>
    </row>
    <row r="4556" spans="1:5" x14ac:dyDescent="0.25">
      <c r="A4556">
        <v>620260171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>
        <v>620260171</v>
      </c>
      <c r="B4557">
        <v>1333784</v>
      </c>
      <c r="C4557">
        <v>0</v>
      </c>
      <c r="D4557">
        <v>1</v>
      </c>
      <c r="E4557">
        <v>0</v>
      </c>
    </row>
    <row r="4558" spans="1:5" x14ac:dyDescent="0.25">
      <c r="A4558">
        <v>620260176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>
        <v>620260176</v>
      </c>
      <c r="B4559">
        <v>1578600</v>
      </c>
      <c r="C4559">
        <v>0</v>
      </c>
      <c r="D4559">
        <v>2</v>
      </c>
      <c r="E4559">
        <v>0</v>
      </c>
    </row>
    <row r="4560" spans="1:5" x14ac:dyDescent="0.25">
      <c r="A4560">
        <v>620260370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620260370</v>
      </c>
      <c r="B4561">
        <v>799717</v>
      </c>
      <c r="C4561">
        <v>0</v>
      </c>
      <c r="D4561">
        <v>1</v>
      </c>
      <c r="E4561">
        <v>0</v>
      </c>
    </row>
    <row r="4562" spans="1:5" x14ac:dyDescent="0.25">
      <c r="A4562">
        <v>620261893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620261893</v>
      </c>
      <c r="B4563">
        <v>121578</v>
      </c>
      <c r="C4563">
        <v>0</v>
      </c>
      <c r="D4563">
        <v>5</v>
      </c>
      <c r="E4563">
        <v>0</v>
      </c>
    </row>
    <row r="4564" spans="1:5" x14ac:dyDescent="0.25">
      <c r="A4564">
        <v>620261923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620261923</v>
      </c>
      <c r="B4565">
        <v>49355</v>
      </c>
      <c r="C4565">
        <v>0</v>
      </c>
      <c r="D4565">
        <v>2</v>
      </c>
      <c r="E4565">
        <v>0</v>
      </c>
    </row>
    <row r="4566" spans="1:5" x14ac:dyDescent="0.25">
      <c r="A4566">
        <v>620280119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>
        <v>620280119</v>
      </c>
      <c r="B4567">
        <v>2011971</v>
      </c>
      <c r="C4567">
        <v>0</v>
      </c>
      <c r="D4567">
        <v>2</v>
      </c>
      <c r="E4567">
        <v>0</v>
      </c>
    </row>
    <row r="4568" spans="1:5" x14ac:dyDescent="0.25">
      <c r="A4568">
        <v>620280451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>
        <v>620280451</v>
      </c>
      <c r="B4569">
        <v>987142</v>
      </c>
      <c r="C4569">
        <v>0</v>
      </c>
      <c r="D4569">
        <v>1</v>
      </c>
      <c r="E4569">
        <v>0</v>
      </c>
    </row>
    <row r="4570" spans="1:5" x14ac:dyDescent="0.25">
      <c r="A4570">
        <v>620288844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>
        <v>620288844</v>
      </c>
      <c r="B4571">
        <v>1902863</v>
      </c>
      <c r="C4571">
        <v>0</v>
      </c>
      <c r="D4571">
        <v>1</v>
      </c>
      <c r="E4571">
        <v>0</v>
      </c>
    </row>
    <row r="4572" spans="1:5" x14ac:dyDescent="0.25">
      <c r="A4572">
        <v>620288918</v>
      </c>
      <c r="B4572">
        <v>0</v>
      </c>
      <c r="C4572">
        <v>1</v>
      </c>
      <c r="D4572">
        <v>0</v>
      </c>
      <c r="E4572">
        <v>90</v>
      </c>
    </row>
    <row r="4573" spans="1:5" x14ac:dyDescent="0.25">
      <c r="A4573">
        <v>620288918</v>
      </c>
      <c r="B4573">
        <v>1902440</v>
      </c>
      <c r="C4573">
        <v>1</v>
      </c>
      <c r="D4573">
        <v>1</v>
      </c>
      <c r="E4573">
        <v>90</v>
      </c>
    </row>
    <row r="4574" spans="1:5" x14ac:dyDescent="0.25">
      <c r="A4574">
        <v>620297783</v>
      </c>
      <c r="B4574">
        <v>0</v>
      </c>
      <c r="C4574">
        <v>0</v>
      </c>
      <c r="D4574">
        <v>0</v>
      </c>
      <c r="E4574">
        <v>0</v>
      </c>
    </row>
    <row r="4575" spans="1:5" x14ac:dyDescent="0.25">
      <c r="A4575">
        <v>620297783</v>
      </c>
      <c r="B4575">
        <v>1799344</v>
      </c>
      <c r="C4575">
        <v>0</v>
      </c>
      <c r="D4575">
        <v>2</v>
      </c>
      <c r="E4575">
        <v>0</v>
      </c>
    </row>
    <row r="4576" spans="1:5" x14ac:dyDescent="0.25">
      <c r="A4576">
        <v>620319403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>
        <v>620319403</v>
      </c>
      <c r="B4577">
        <v>987759</v>
      </c>
      <c r="C4577">
        <v>0</v>
      </c>
      <c r="D4577">
        <v>4</v>
      </c>
      <c r="E4577">
        <v>0</v>
      </c>
    </row>
    <row r="4578" spans="1:5" x14ac:dyDescent="0.25">
      <c r="A4578">
        <v>620326374</v>
      </c>
      <c r="B4578">
        <v>0</v>
      </c>
      <c r="C4578">
        <v>0</v>
      </c>
      <c r="D4578">
        <v>0</v>
      </c>
      <c r="E4578">
        <v>0</v>
      </c>
    </row>
    <row r="4579" spans="1:5" x14ac:dyDescent="0.25">
      <c r="A4579">
        <v>620326374</v>
      </c>
      <c r="B4579">
        <v>1409386</v>
      </c>
      <c r="C4579">
        <v>0</v>
      </c>
      <c r="D4579">
        <v>3</v>
      </c>
      <c r="E4579">
        <v>0</v>
      </c>
    </row>
    <row r="4580" spans="1:5" x14ac:dyDescent="0.25">
      <c r="A4580">
        <v>620334607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>
        <v>620334607</v>
      </c>
      <c r="B4581">
        <v>0</v>
      </c>
      <c r="C4581">
        <v>1</v>
      </c>
      <c r="D4581">
        <v>0</v>
      </c>
      <c r="E4581">
        <v>90</v>
      </c>
    </row>
    <row r="4582" spans="1:5" x14ac:dyDescent="0.25">
      <c r="A4582">
        <v>620335793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>
        <v>620335793</v>
      </c>
      <c r="B4583">
        <v>793621</v>
      </c>
      <c r="C4583">
        <v>0</v>
      </c>
      <c r="D4583">
        <v>4</v>
      </c>
      <c r="E4583">
        <v>0</v>
      </c>
    </row>
    <row r="4584" spans="1:5" x14ac:dyDescent="0.25">
      <c r="A4584">
        <v>620335797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620335797</v>
      </c>
      <c r="B4585">
        <v>793607</v>
      </c>
      <c r="C4585">
        <v>0</v>
      </c>
      <c r="D4585">
        <v>1</v>
      </c>
      <c r="E4585">
        <v>0</v>
      </c>
    </row>
    <row r="4586" spans="1:5" x14ac:dyDescent="0.25">
      <c r="A4586">
        <v>620335802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>
        <v>620335802</v>
      </c>
      <c r="B4587">
        <v>793682</v>
      </c>
      <c r="C4587">
        <v>0</v>
      </c>
      <c r="D4587">
        <v>4</v>
      </c>
      <c r="E4587">
        <v>0</v>
      </c>
    </row>
    <row r="4588" spans="1:5" x14ac:dyDescent="0.25">
      <c r="A4588">
        <v>620338248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>
        <v>620338248</v>
      </c>
      <c r="B4589">
        <v>1629476</v>
      </c>
      <c r="C4589">
        <v>0</v>
      </c>
      <c r="D4589">
        <v>1</v>
      </c>
      <c r="E4589">
        <v>0</v>
      </c>
    </row>
    <row r="4590" spans="1:5" x14ac:dyDescent="0.25">
      <c r="A4590">
        <v>620341329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>
        <v>620341329</v>
      </c>
      <c r="B4591">
        <v>71272</v>
      </c>
      <c r="C4591">
        <v>0</v>
      </c>
      <c r="D4591">
        <v>1</v>
      </c>
      <c r="E4591">
        <v>0</v>
      </c>
    </row>
    <row r="4592" spans="1:5" x14ac:dyDescent="0.25">
      <c r="A4592">
        <v>620341858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620341858</v>
      </c>
      <c r="B4593">
        <v>228845</v>
      </c>
      <c r="C4593">
        <v>0</v>
      </c>
      <c r="D4593">
        <v>1</v>
      </c>
      <c r="E4593">
        <v>0</v>
      </c>
    </row>
    <row r="4594" spans="1:5" x14ac:dyDescent="0.25">
      <c r="A4594">
        <v>620343467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620343467</v>
      </c>
      <c r="B4595">
        <v>1211037</v>
      </c>
      <c r="C4595">
        <v>0</v>
      </c>
      <c r="D4595">
        <v>2</v>
      </c>
      <c r="E4595">
        <v>0</v>
      </c>
    </row>
    <row r="4596" spans="1:5" x14ac:dyDescent="0.25">
      <c r="A4596">
        <v>620347238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>
        <v>620348694</v>
      </c>
      <c r="B4597">
        <v>151409</v>
      </c>
      <c r="C4597">
        <v>0</v>
      </c>
      <c r="D4597">
        <v>1</v>
      </c>
      <c r="E4597">
        <v>0</v>
      </c>
    </row>
    <row r="4598" spans="1:5" x14ac:dyDescent="0.25">
      <c r="A4598">
        <v>620348694</v>
      </c>
      <c r="B4598">
        <v>1876554</v>
      </c>
      <c r="C4598">
        <v>0</v>
      </c>
      <c r="D4598">
        <v>2</v>
      </c>
      <c r="E4598">
        <v>0</v>
      </c>
    </row>
    <row r="4599" spans="1:5" x14ac:dyDescent="0.25">
      <c r="A4599">
        <v>620350213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>
        <v>620350213</v>
      </c>
      <c r="B4600">
        <v>2057597</v>
      </c>
      <c r="C4600">
        <v>0</v>
      </c>
      <c r="D4600">
        <v>2</v>
      </c>
      <c r="E4600">
        <v>0</v>
      </c>
    </row>
    <row r="4601" spans="1:5" x14ac:dyDescent="0.25">
      <c r="A4601">
        <v>620350217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>
        <v>620350217</v>
      </c>
      <c r="B4602">
        <v>2058356</v>
      </c>
      <c r="C4602">
        <v>0</v>
      </c>
      <c r="D4602">
        <v>1</v>
      </c>
      <c r="E4602">
        <v>0</v>
      </c>
    </row>
    <row r="4603" spans="1:5" x14ac:dyDescent="0.25">
      <c r="A4603">
        <v>620350246</v>
      </c>
      <c r="B4603">
        <v>2053203</v>
      </c>
      <c r="C4603">
        <v>1</v>
      </c>
      <c r="D4603">
        <v>1</v>
      </c>
      <c r="E4603">
        <v>90</v>
      </c>
    </row>
    <row r="4604" spans="1:5" x14ac:dyDescent="0.25">
      <c r="A4604">
        <v>620350246</v>
      </c>
      <c r="B4604">
        <v>2055939</v>
      </c>
      <c r="C4604">
        <v>0</v>
      </c>
      <c r="D4604">
        <v>3</v>
      </c>
      <c r="E4604">
        <v>0</v>
      </c>
    </row>
    <row r="4605" spans="1:5" x14ac:dyDescent="0.25">
      <c r="A4605">
        <v>620350252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>
        <v>620350252</v>
      </c>
      <c r="B4606">
        <v>2057811</v>
      </c>
      <c r="C4606">
        <v>0</v>
      </c>
      <c r="D4606">
        <v>1</v>
      </c>
      <c r="E4606">
        <v>0</v>
      </c>
    </row>
    <row r="4607" spans="1:5" x14ac:dyDescent="0.25">
      <c r="A4607">
        <v>620350452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620350452</v>
      </c>
      <c r="B4608">
        <v>2055070</v>
      </c>
      <c r="C4608">
        <v>0</v>
      </c>
      <c r="D4608">
        <v>2</v>
      </c>
      <c r="E4608">
        <v>0</v>
      </c>
    </row>
    <row r="4609" spans="1:5" x14ac:dyDescent="0.25">
      <c r="A4609">
        <v>620350467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620350467</v>
      </c>
      <c r="B4610">
        <v>2058124</v>
      </c>
      <c r="C4610">
        <v>0</v>
      </c>
      <c r="D4610">
        <v>2</v>
      </c>
      <c r="E4610">
        <v>0</v>
      </c>
    </row>
    <row r="4611" spans="1:5" x14ac:dyDescent="0.25">
      <c r="A4611">
        <v>620350940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620350940</v>
      </c>
      <c r="B4612">
        <v>2058647</v>
      </c>
      <c r="C4612">
        <v>0</v>
      </c>
      <c r="D4612">
        <v>1</v>
      </c>
      <c r="E4612">
        <v>0</v>
      </c>
    </row>
    <row r="4613" spans="1:5" x14ac:dyDescent="0.25">
      <c r="A4613">
        <v>620352438</v>
      </c>
      <c r="B4613">
        <v>2055795</v>
      </c>
      <c r="C4613">
        <v>0</v>
      </c>
      <c r="D4613">
        <v>1</v>
      </c>
      <c r="E4613">
        <v>0</v>
      </c>
    </row>
    <row r="4614" spans="1:5" x14ac:dyDescent="0.25">
      <c r="A4614">
        <v>620352438</v>
      </c>
      <c r="B4614">
        <v>2056315</v>
      </c>
      <c r="C4614">
        <v>0</v>
      </c>
      <c r="D4614">
        <v>3</v>
      </c>
      <c r="E4614">
        <v>0</v>
      </c>
    </row>
    <row r="4615" spans="1:5" x14ac:dyDescent="0.25">
      <c r="A4615">
        <v>620352485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620352827</v>
      </c>
      <c r="B4616">
        <v>2056650</v>
      </c>
      <c r="C4616">
        <v>0</v>
      </c>
      <c r="D4616">
        <v>1</v>
      </c>
      <c r="E4616">
        <v>0</v>
      </c>
    </row>
    <row r="4617" spans="1:5" x14ac:dyDescent="0.25">
      <c r="A4617">
        <v>620352827</v>
      </c>
      <c r="B4617">
        <v>2056854</v>
      </c>
      <c r="C4617">
        <v>0</v>
      </c>
      <c r="D4617">
        <v>2</v>
      </c>
      <c r="E4617">
        <v>0</v>
      </c>
    </row>
    <row r="4618" spans="1:5" x14ac:dyDescent="0.25">
      <c r="A4618">
        <v>620352878</v>
      </c>
      <c r="B4618">
        <v>0</v>
      </c>
      <c r="C4618">
        <v>0</v>
      </c>
      <c r="D4618">
        <v>0</v>
      </c>
      <c r="E4618">
        <v>0</v>
      </c>
    </row>
    <row r="4619" spans="1:5" x14ac:dyDescent="0.25">
      <c r="A4619">
        <v>620352878</v>
      </c>
      <c r="B4619">
        <v>2053486</v>
      </c>
      <c r="C4619">
        <v>0</v>
      </c>
      <c r="D4619">
        <v>2</v>
      </c>
      <c r="E4619">
        <v>0</v>
      </c>
    </row>
    <row r="4620" spans="1:5" x14ac:dyDescent="0.25">
      <c r="A4620">
        <v>620353088</v>
      </c>
      <c r="B4620">
        <v>0</v>
      </c>
      <c r="C4620">
        <v>0</v>
      </c>
      <c r="D4620">
        <v>0</v>
      </c>
      <c r="E4620">
        <v>0</v>
      </c>
    </row>
    <row r="4621" spans="1:5" x14ac:dyDescent="0.25">
      <c r="A4621">
        <v>620353088</v>
      </c>
      <c r="B4621">
        <v>2054917</v>
      </c>
      <c r="C4621">
        <v>0</v>
      </c>
      <c r="D4621">
        <v>4</v>
      </c>
      <c r="E4621">
        <v>0</v>
      </c>
    </row>
    <row r="4622" spans="1:5" x14ac:dyDescent="0.25">
      <c r="A4622">
        <v>620396872</v>
      </c>
      <c r="B4622">
        <v>0</v>
      </c>
      <c r="C4622">
        <v>0</v>
      </c>
      <c r="D4622">
        <v>0</v>
      </c>
      <c r="E4622">
        <v>0</v>
      </c>
    </row>
    <row r="4623" spans="1:5" x14ac:dyDescent="0.25">
      <c r="A4623">
        <v>620396872</v>
      </c>
      <c r="B4623">
        <v>532236</v>
      </c>
      <c r="C4623">
        <v>0</v>
      </c>
      <c r="D4623">
        <v>2</v>
      </c>
      <c r="E4623">
        <v>0</v>
      </c>
    </row>
    <row r="4624" spans="1:5" x14ac:dyDescent="0.25">
      <c r="A4624">
        <v>620398983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>
        <v>620398983</v>
      </c>
      <c r="B4625">
        <v>137672</v>
      </c>
      <c r="C4625">
        <v>0</v>
      </c>
      <c r="D4625">
        <v>2</v>
      </c>
      <c r="E4625">
        <v>0</v>
      </c>
    </row>
    <row r="4626" spans="1:5" x14ac:dyDescent="0.25">
      <c r="A4626">
        <v>620437390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>
        <v>620437390</v>
      </c>
      <c r="B4627">
        <v>1578599</v>
      </c>
      <c r="C4627">
        <v>0</v>
      </c>
      <c r="D4627">
        <v>1</v>
      </c>
      <c r="E4627">
        <v>0</v>
      </c>
    </row>
    <row r="4628" spans="1:5" x14ac:dyDescent="0.25">
      <c r="A4628">
        <v>620438281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>
        <v>620438281</v>
      </c>
      <c r="B4629">
        <v>1369669</v>
      </c>
      <c r="C4629">
        <v>1</v>
      </c>
      <c r="D4629">
        <v>2</v>
      </c>
      <c r="E4629">
        <v>90</v>
      </c>
    </row>
    <row r="4630" spans="1:5" x14ac:dyDescent="0.25">
      <c r="A4630">
        <v>620438354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>
        <v>620438354</v>
      </c>
      <c r="B4631">
        <v>990223</v>
      </c>
      <c r="C4631">
        <v>0</v>
      </c>
      <c r="D4631">
        <v>1</v>
      </c>
      <c r="E4631">
        <v>0</v>
      </c>
    </row>
    <row r="4632" spans="1:5" x14ac:dyDescent="0.25">
      <c r="A4632">
        <v>620438986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>
        <v>620438986</v>
      </c>
      <c r="B4633">
        <v>799717</v>
      </c>
      <c r="C4633">
        <v>0</v>
      </c>
      <c r="D4633">
        <v>1</v>
      </c>
      <c r="E4633">
        <v>0</v>
      </c>
    </row>
    <row r="4634" spans="1:5" x14ac:dyDescent="0.25">
      <c r="A4634">
        <v>620440833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620440833</v>
      </c>
      <c r="B4635">
        <v>1433872</v>
      </c>
      <c r="C4635">
        <v>0</v>
      </c>
      <c r="D4635">
        <v>3</v>
      </c>
      <c r="E4635">
        <v>0</v>
      </c>
    </row>
    <row r="4636" spans="1:5" x14ac:dyDescent="0.25">
      <c r="A4636">
        <v>620441933</v>
      </c>
      <c r="B4636">
        <v>119762</v>
      </c>
      <c r="C4636">
        <v>0</v>
      </c>
      <c r="D4636">
        <v>3</v>
      </c>
      <c r="E4636">
        <v>0</v>
      </c>
    </row>
    <row r="4637" spans="1:5" x14ac:dyDescent="0.25">
      <c r="A4637">
        <v>620441933</v>
      </c>
      <c r="B4637">
        <v>1436118</v>
      </c>
      <c r="C4637">
        <v>0</v>
      </c>
      <c r="D4637">
        <v>1</v>
      </c>
      <c r="E4637">
        <v>0</v>
      </c>
    </row>
    <row r="4638" spans="1:5" x14ac:dyDescent="0.25">
      <c r="A4638">
        <v>620443701</v>
      </c>
      <c r="B4638">
        <v>1415563</v>
      </c>
      <c r="C4638">
        <v>0</v>
      </c>
      <c r="D4638">
        <v>1</v>
      </c>
      <c r="E4638">
        <v>0</v>
      </c>
    </row>
    <row r="4639" spans="1:5" x14ac:dyDescent="0.25">
      <c r="A4639">
        <v>620443701</v>
      </c>
      <c r="B4639">
        <v>1456874</v>
      </c>
      <c r="C4639">
        <v>0</v>
      </c>
      <c r="D4639">
        <v>1</v>
      </c>
      <c r="E4639">
        <v>0</v>
      </c>
    </row>
    <row r="4640" spans="1:5" x14ac:dyDescent="0.25">
      <c r="A4640">
        <v>620445790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>
        <v>620445790</v>
      </c>
      <c r="B4641">
        <v>438811</v>
      </c>
      <c r="C4641">
        <v>0</v>
      </c>
      <c r="D4641">
        <v>5</v>
      </c>
      <c r="E4641">
        <v>0</v>
      </c>
    </row>
    <row r="4642" spans="1:5" x14ac:dyDescent="0.25">
      <c r="A4642">
        <v>620446013</v>
      </c>
      <c r="B4642">
        <v>0</v>
      </c>
      <c r="C4642">
        <v>0</v>
      </c>
      <c r="D4642">
        <v>0</v>
      </c>
      <c r="E4642">
        <v>0</v>
      </c>
    </row>
    <row r="4643" spans="1:5" x14ac:dyDescent="0.25">
      <c r="A4643">
        <v>620446013</v>
      </c>
      <c r="B4643">
        <v>1338345</v>
      </c>
      <c r="C4643">
        <v>0</v>
      </c>
      <c r="D4643">
        <v>2</v>
      </c>
      <c r="E4643">
        <v>0</v>
      </c>
    </row>
    <row r="4644" spans="1:5" x14ac:dyDescent="0.25">
      <c r="A4644">
        <v>620446243</v>
      </c>
      <c r="B4644">
        <v>0</v>
      </c>
      <c r="C4644">
        <v>1</v>
      </c>
      <c r="D4644">
        <v>0</v>
      </c>
      <c r="E4644">
        <v>90</v>
      </c>
    </row>
    <row r="4645" spans="1:5" x14ac:dyDescent="0.25">
      <c r="A4645">
        <v>620446243</v>
      </c>
      <c r="B4645">
        <v>1333766</v>
      </c>
      <c r="C4645">
        <v>0</v>
      </c>
      <c r="D4645">
        <v>1</v>
      </c>
      <c r="E4645">
        <v>0</v>
      </c>
    </row>
    <row r="4646" spans="1:5" x14ac:dyDescent="0.25">
      <c r="A4646">
        <v>620447266</v>
      </c>
      <c r="B4646">
        <v>0</v>
      </c>
      <c r="C4646">
        <v>0</v>
      </c>
      <c r="D4646">
        <v>0</v>
      </c>
      <c r="E4646">
        <v>0</v>
      </c>
    </row>
    <row r="4647" spans="1:5" x14ac:dyDescent="0.25">
      <c r="A4647">
        <v>620447357</v>
      </c>
      <c r="B4647">
        <v>1418966</v>
      </c>
      <c r="C4647">
        <v>1</v>
      </c>
      <c r="D4647">
        <v>2</v>
      </c>
      <c r="E4647">
        <v>90</v>
      </c>
    </row>
    <row r="4648" spans="1:5" x14ac:dyDescent="0.25">
      <c r="A4648">
        <v>620447357</v>
      </c>
      <c r="B4648">
        <v>1601680</v>
      </c>
      <c r="C4648">
        <v>0</v>
      </c>
      <c r="D4648">
        <v>2</v>
      </c>
      <c r="E4648">
        <v>0</v>
      </c>
    </row>
    <row r="4649" spans="1:5" x14ac:dyDescent="0.25">
      <c r="A4649">
        <v>620447373</v>
      </c>
      <c r="B4649">
        <v>120994</v>
      </c>
      <c r="C4649">
        <v>0</v>
      </c>
      <c r="D4649">
        <v>1</v>
      </c>
      <c r="E4649">
        <v>0</v>
      </c>
    </row>
    <row r="4650" spans="1:5" x14ac:dyDescent="0.25">
      <c r="A4650">
        <v>620447373</v>
      </c>
      <c r="B4650">
        <v>1339901</v>
      </c>
      <c r="C4650">
        <v>0</v>
      </c>
      <c r="D4650">
        <v>2</v>
      </c>
      <c r="E4650">
        <v>0</v>
      </c>
    </row>
    <row r="4651" spans="1:5" x14ac:dyDescent="0.25">
      <c r="A4651">
        <v>620447398</v>
      </c>
      <c r="B4651">
        <v>490468</v>
      </c>
      <c r="C4651">
        <v>0</v>
      </c>
      <c r="D4651">
        <v>1</v>
      </c>
      <c r="E4651">
        <v>0</v>
      </c>
    </row>
    <row r="4652" spans="1:5" x14ac:dyDescent="0.25">
      <c r="A4652">
        <v>620447398</v>
      </c>
      <c r="B4652">
        <v>1580154</v>
      </c>
      <c r="C4652">
        <v>0</v>
      </c>
      <c r="D4652">
        <v>2</v>
      </c>
      <c r="E4652">
        <v>0</v>
      </c>
    </row>
    <row r="4653" spans="1:5" x14ac:dyDescent="0.25">
      <c r="A4653">
        <v>620447417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>
        <v>620447417</v>
      </c>
      <c r="B4654">
        <v>1414488</v>
      </c>
      <c r="C4654">
        <v>1</v>
      </c>
      <c r="D4654">
        <v>1</v>
      </c>
      <c r="E4654">
        <v>90</v>
      </c>
    </row>
    <row r="4655" spans="1:5" x14ac:dyDescent="0.25">
      <c r="A4655">
        <v>620447473</v>
      </c>
      <c r="B4655">
        <v>1456633</v>
      </c>
      <c r="C4655">
        <v>0</v>
      </c>
      <c r="D4655">
        <v>3</v>
      </c>
      <c r="E4655">
        <v>0</v>
      </c>
    </row>
    <row r="4656" spans="1:5" x14ac:dyDescent="0.25">
      <c r="A4656">
        <v>620447473</v>
      </c>
      <c r="B4656">
        <v>1583338</v>
      </c>
      <c r="C4656">
        <v>0</v>
      </c>
      <c r="D4656">
        <v>1</v>
      </c>
      <c r="E4656">
        <v>0</v>
      </c>
    </row>
    <row r="4657" spans="1:5" x14ac:dyDescent="0.25">
      <c r="A4657">
        <v>620447520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>
        <v>620447520</v>
      </c>
      <c r="B4658">
        <v>776743</v>
      </c>
      <c r="C4658">
        <v>0</v>
      </c>
      <c r="D4658">
        <v>1</v>
      </c>
      <c r="E4658">
        <v>0</v>
      </c>
    </row>
    <row r="4659" spans="1:5" x14ac:dyDescent="0.25">
      <c r="A4659">
        <v>620447523</v>
      </c>
      <c r="B4659">
        <v>314902</v>
      </c>
      <c r="C4659">
        <v>1</v>
      </c>
      <c r="D4659">
        <v>1</v>
      </c>
      <c r="E4659">
        <v>2</v>
      </c>
    </row>
    <row r="4660" spans="1:5" x14ac:dyDescent="0.25">
      <c r="A4660">
        <v>620447523</v>
      </c>
      <c r="B4660">
        <v>315207</v>
      </c>
      <c r="C4660">
        <v>0</v>
      </c>
      <c r="D4660">
        <v>3</v>
      </c>
      <c r="E4660">
        <v>0</v>
      </c>
    </row>
    <row r="4661" spans="1:5" x14ac:dyDescent="0.25">
      <c r="A4661">
        <v>620447853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>
        <v>620447853</v>
      </c>
      <c r="B4662">
        <v>1333784</v>
      </c>
      <c r="C4662">
        <v>0</v>
      </c>
      <c r="D4662">
        <v>2</v>
      </c>
      <c r="E4662">
        <v>0</v>
      </c>
    </row>
    <row r="4663" spans="1:5" x14ac:dyDescent="0.25">
      <c r="A4663">
        <v>620447857</v>
      </c>
      <c r="B4663">
        <v>117891</v>
      </c>
      <c r="C4663">
        <v>0</v>
      </c>
      <c r="D4663">
        <v>2</v>
      </c>
      <c r="E4663">
        <v>0</v>
      </c>
    </row>
    <row r="4664" spans="1:5" x14ac:dyDescent="0.25">
      <c r="A4664">
        <v>620447857</v>
      </c>
      <c r="B4664">
        <v>1578600</v>
      </c>
      <c r="C4664">
        <v>0</v>
      </c>
      <c r="D4664">
        <v>1</v>
      </c>
      <c r="E4664">
        <v>0</v>
      </c>
    </row>
    <row r="4665" spans="1:5" x14ac:dyDescent="0.25">
      <c r="A4665">
        <v>620449048</v>
      </c>
      <c r="B4665">
        <v>121578</v>
      </c>
      <c r="C4665">
        <v>0</v>
      </c>
      <c r="D4665">
        <v>1</v>
      </c>
      <c r="E4665">
        <v>0</v>
      </c>
    </row>
    <row r="4666" spans="1:5" x14ac:dyDescent="0.25">
      <c r="A4666">
        <v>620449048</v>
      </c>
      <c r="B4666">
        <v>315143</v>
      </c>
      <c r="C4666">
        <v>0</v>
      </c>
      <c r="D4666">
        <v>2</v>
      </c>
      <c r="E4666">
        <v>0</v>
      </c>
    </row>
    <row r="4667" spans="1:5" x14ac:dyDescent="0.25">
      <c r="A4667">
        <v>620449070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>
        <v>620465841</v>
      </c>
      <c r="B4668">
        <v>0</v>
      </c>
      <c r="C4668">
        <v>1</v>
      </c>
      <c r="D4668">
        <v>0</v>
      </c>
      <c r="E4668">
        <v>90</v>
      </c>
    </row>
    <row r="4669" spans="1:5" x14ac:dyDescent="0.25">
      <c r="A4669">
        <v>620465841</v>
      </c>
      <c r="B4669">
        <v>987142</v>
      </c>
      <c r="C4669">
        <v>0</v>
      </c>
      <c r="D4669">
        <v>2</v>
      </c>
      <c r="E4669">
        <v>0</v>
      </c>
    </row>
    <row r="4670" spans="1:5" x14ac:dyDescent="0.25">
      <c r="A4670">
        <v>620465895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>
        <v>620465895</v>
      </c>
      <c r="B4671">
        <v>2011971</v>
      </c>
      <c r="C4671">
        <v>0</v>
      </c>
      <c r="D4671">
        <v>1</v>
      </c>
      <c r="E4671">
        <v>0</v>
      </c>
    </row>
    <row r="4672" spans="1:5" x14ac:dyDescent="0.25">
      <c r="A4672">
        <v>620474556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>
        <v>620474556</v>
      </c>
      <c r="B4673">
        <v>1902871</v>
      </c>
      <c r="C4673">
        <v>0</v>
      </c>
      <c r="D4673">
        <v>2</v>
      </c>
      <c r="E4673">
        <v>0</v>
      </c>
    </row>
    <row r="4674" spans="1:5" x14ac:dyDescent="0.25">
      <c r="A4674">
        <v>620474660</v>
      </c>
      <c r="B4674">
        <v>710553</v>
      </c>
      <c r="C4674">
        <v>0</v>
      </c>
      <c r="D4674">
        <v>1</v>
      </c>
      <c r="E4674">
        <v>0</v>
      </c>
    </row>
    <row r="4675" spans="1:5" x14ac:dyDescent="0.25">
      <c r="A4675">
        <v>620474660</v>
      </c>
      <c r="B4675">
        <v>1902440</v>
      </c>
      <c r="C4675">
        <v>1</v>
      </c>
      <c r="D4675">
        <v>3</v>
      </c>
      <c r="E4675">
        <v>90</v>
      </c>
    </row>
    <row r="4676" spans="1:5" x14ac:dyDescent="0.25">
      <c r="A4676">
        <v>620479399</v>
      </c>
      <c r="B4676">
        <v>1799344</v>
      </c>
      <c r="C4676">
        <v>0</v>
      </c>
      <c r="D4676">
        <v>2</v>
      </c>
      <c r="E4676">
        <v>0</v>
      </c>
    </row>
    <row r="4677" spans="1:5" x14ac:dyDescent="0.25">
      <c r="A4677">
        <v>620479399</v>
      </c>
      <c r="B4677">
        <v>1799351</v>
      </c>
      <c r="C4677">
        <v>0</v>
      </c>
      <c r="D4677">
        <v>1</v>
      </c>
      <c r="E4677">
        <v>0</v>
      </c>
    </row>
    <row r="4678" spans="1:5" x14ac:dyDescent="0.25">
      <c r="A4678">
        <v>620492830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>
        <v>620492830</v>
      </c>
      <c r="B4679">
        <v>987759</v>
      </c>
      <c r="C4679">
        <v>0</v>
      </c>
      <c r="D4679">
        <v>1</v>
      </c>
      <c r="E4679">
        <v>0</v>
      </c>
    </row>
    <row r="4680" spans="1:5" x14ac:dyDescent="0.25">
      <c r="A4680">
        <v>620512022</v>
      </c>
      <c r="B4680">
        <v>84108</v>
      </c>
      <c r="C4680">
        <v>0</v>
      </c>
      <c r="D4680">
        <v>1</v>
      </c>
      <c r="E4680">
        <v>0</v>
      </c>
    </row>
    <row r="4681" spans="1:5" x14ac:dyDescent="0.25">
      <c r="A4681">
        <v>620512022</v>
      </c>
      <c r="B4681">
        <v>1409386</v>
      </c>
      <c r="C4681">
        <v>0</v>
      </c>
      <c r="D4681">
        <v>4</v>
      </c>
      <c r="E4681">
        <v>0</v>
      </c>
    </row>
    <row r="4682" spans="1:5" x14ac:dyDescent="0.25">
      <c r="A4682">
        <v>620520412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>
        <v>620520412</v>
      </c>
      <c r="B4683">
        <v>463541</v>
      </c>
      <c r="C4683">
        <v>0</v>
      </c>
      <c r="D4683">
        <v>2</v>
      </c>
      <c r="E4683">
        <v>0</v>
      </c>
    </row>
    <row r="4684" spans="1:5" x14ac:dyDescent="0.25">
      <c r="A4684">
        <v>620520470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>
        <v>620520470</v>
      </c>
      <c r="B4685">
        <v>793608</v>
      </c>
      <c r="C4685">
        <v>0</v>
      </c>
      <c r="D4685">
        <v>2</v>
      </c>
      <c r="E4685">
        <v>0</v>
      </c>
    </row>
    <row r="4686" spans="1:5" x14ac:dyDescent="0.25">
      <c r="A4686">
        <v>620520494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>
        <v>620520494</v>
      </c>
      <c r="B4687">
        <v>793675</v>
      </c>
      <c r="C4687">
        <v>0</v>
      </c>
      <c r="D4687">
        <v>2</v>
      </c>
      <c r="E4687">
        <v>0</v>
      </c>
    </row>
    <row r="4688" spans="1:5" x14ac:dyDescent="0.25">
      <c r="A4688">
        <v>620520498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620520498</v>
      </c>
      <c r="B4689">
        <v>793607</v>
      </c>
      <c r="C4689">
        <v>0</v>
      </c>
      <c r="D4689">
        <v>4</v>
      </c>
      <c r="E4689">
        <v>0</v>
      </c>
    </row>
    <row r="4690" spans="1:5" x14ac:dyDescent="0.25">
      <c r="A4690">
        <v>620525991</v>
      </c>
      <c r="B4690">
        <v>1629476</v>
      </c>
      <c r="C4690">
        <v>0</v>
      </c>
      <c r="D4690">
        <v>1</v>
      </c>
      <c r="E4690">
        <v>0</v>
      </c>
    </row>
    <row r="4691" spans="1:5" x14ac:dyDescent="0.25">
      <c r="A4691">
        <v>620525991</v>
      </c>
      <c r="B4691">
        <v>1629787</v>
      </c>
      <c r="C4691">
        <v>0</v>
      </c>
      <c r="D4691">
        <v>3</v>
      </c>
      <c r="E4691">
        <v>0</v>
      </c>
    </row>
    <row r="4692" spans="1:5" x14ac:dyDescent="0.25">
      <c r="A4692">
        <v>620527699</v>
      </c>
      <c r="B4692">
        <v>0</v>
      </c>
      <c r="C4692">
        <v>1</v>
      </c>
      <c r="D4692">
        <v>0</v>
      </c>
      <c r="E4692">
        <v>90</v>
      </c>
    </row>
    <row r="4693" spans="1:5" x14ac:dyDescent="0.25">
      <c r="A4693">
        <v>620527699</v>
      </c>
      <c r="B4693">
        <v>71272</v>
      </c>
      <c r="C4693">
        <v>0</v>
      </c>
      <c r="D4693">
        <v>2</v>
      </c>
      <c r="E4693">
        <v>0</v>
      </c>
    </row>
    <row r="4694" spans="1:5" x14ac:dyDescent="0.25">
      <c r="A4694">
        <v>620528169</v>
      </c>
      <c r="B4694">
        <v>225854</v>
      </c>
      <c r="C4694">
        <v>0</v>
      </c>
      <c r="D4694">
        <v>1</v>
      </c>
      <c r="E4694">
        <v>0</v>
      </c>
    </row>
    <row r="4695" spans="1:5" x14ac:dyDescent="0.25">
      <c r="A4695">
        <v>620528169</v>
      </c>
      <c r="B4695">
        <v>228845</v>
      </c>
      <c r="C4695">
        <v>0</v>
      </c>
      <c r="D4695">
        <v>5</v>
      </c>
      <c r="E4695">
        <v>0</v>
      </c>
    </row>
    <row r="4696" spans="1:5" x14ac:dyDescent="0.25">
      <c r="A4696">
        <v>620529177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>
        <v>620533185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>
        <v>620533185</v>
      </c>
      <c r="B4698">
        <v>26877</v>
      </c>
      <c r="C4698">
        <v>0</v>
      </c>
      <c r="D4698">
        <v>4</v>
      </c>
      <c r="E4698">
        <v>0</v>
      </c>
    </row>
    <row r="4699" spans="1:5" x14ac:dyDescent="0.25">
      <c r="A4699">
        <v>620534642</v>
      </c>
      <c r="B4699">
        <v>0</v>
      </c>
      <c r="C4699">
        <v>1</v>
      </c>
      <c r="D4699">
        <v>0</v>
      </c>
      <c r="E4699">
        <v>40</v>
      </c>
    </row>
    <row r="4700" spans="1:5" x14ac:dyDescent="0.25">
      <c r="A4700">
        <v>620534642</v>
      </c>
      <c r="B4700">
        <v>151409</v>
      </c>
      <c r="C4700">
        <v>0</v>
      </c>
      <c r="D4700">
        <v>2</v>
      </c>
      <c r="E4700">
        <v>0</v>
      </c>
    </row>
    <row r="4701" spans="1:5" x14ac:dyDescent="0.25">
      <c r="A4701">
        <v>620535430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620535430</v>
      </c>
      <c r="B4702">
        <v>2058356</v>
      </c>
      <c r="C4702">
        <v>0</v>
      </c>
      <c r="D4702">
        <v>4</v>
      </c>
      <c r="E4702">
        <v>0</v>
      </c>
    </row>
    <row r="4703" spans="1:5" x14ac:dyDescent="0.25">
      <c r="A4703">
        <v>620535518</v>
      </c>
      <c r="B4703">
        <v>0</v>
      </c>
      <c r="C4703">
        <v>1</v>
      </c>
      <c r="D4703">
        <v>0</v>
      </c>
      <c r="E4703">
        <v>90</v>
      </c>
    </row>
    <row r="4704" spans="1:5" x14ac:dyDescent="0.25">
      <c r="A4704">
        <v>620535518</v>
      </c>
      <c r="B4704">
        <v>2055939</v>
      </c>
      <c r="C4704">
        <v>0</v>
      </c>
      <c r="D4704">
        <v>3</v>
      </c>
      <c r="E4704">
        <v>0</v>
      </c>
    </row>
    <row r="4705" spans="1:5" x14ac:dyDescent="0.25">
      <c r="A4705">
        <v>620535871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620535871</v>
      </c>
      <c r="B4706">
        <v>2056011</v>
      </c>
      <c r="C4706">
        <v>0</v>
      </c>
      <c r="D4706">
        <v>3</v>
      </c>
      <c r="E4706">
        <v>0</v>
      </c>
    </row>
    <row r="4707" spans="1:5" x14ac:dyDescent="0.25">
      <c r="A4707">
        <v>620536155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620536155</v>
      </c>
      <c r="B4708">
        <v>2052668</v>
      </c>
      <c r="C4708">
        <v>0</v>
      </c>
      <c r="D4708">
        <v>3</v>
      </c>
      <c r="E4708">
        <v>0</v>
      </c>
    </row>
    <row r="4709" spans="1:5" x14ac:dyDescent="0.25">
      <c r="A4709">
        <v>620536453</v>
      </c>
      <c r="B4709">
        <v>2051495</v>
      </c>
      <c r="C4709">
        <v>0</v>
      </c>
      <c r="D4709">
        <v>1</v>
      </c>
      <c r="E4709">
        <v>0</v>
      </c>
    </row>
    <row r="4710" spans="1:5" x14ac:dyDescent="0.25">
      <c r="A4710">
        <v>620536453</v>
      </c>
      <c r="B4710">
        <v>2053376</v>
      </c>
      <c r="C4710">
        <v>0</v>
      </c>
      <c r="D4710">
        <v>3</v>
      </c>
      <c r="E4710">
        <v>0</v>
      </c>
    </row>
    <row r="4711" spans="1:5" x14ac:dyDescent="0.25">
      <c r="A4711">
        <v>620536471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620536471</v>
      </c>
      <c r="B4712">
        <v>2052500</v>
      </c>
      <c r="C4712">
        <v>1</v>
      </c>
      <c r="D4712">
        <v>2</v>
      </c>
      <c r="E4712">
        <v>90</v>
      </c>
    </row>
    <row r="4713" spans="1:5" x14ac:dyDescent="0.25">
      <c r="A4713">
        <v>620536554</v>
      </c>
      <c r="B4713">
        <v>0</v>
      </c>
      <c r="C4713">
        <v>0</v>
      </c>
      <c r="D4713">
        <v>0</v>
      </c>
      <c r="E4713">
        <v>0</v>
      </c>
    </row>
    <row r="4714" spans="1:5" x14ac:dyDescent="0.25">
      <c r="A4714">
        <v>620536554</v>
      </c>
      <c r="B4714">
        <v>2055070</v>
      </c>
      <c r="C4714">
        <v>0</v>
      </c>
      <c r="D4714">
        <v>1</v>
      </c>
      <c r="E4714">
        <v>0</v>
      </c>
    </row>
    <row r="4715" spans="1:5" x14ac:dyDescent="0.25">
      <c r="A4715">
        <v>620536564</v>
      </c>
      <c r="B4715">
        <v>0</v>
      </c>
      <c r="C4715">
        <v>0</v>
      </c>
      <c r="D4715">
        <v>0</v>
      </c>
      <c r="E4715">
        <v>0</v>
      </c>
    </row>
    <row r="4716" spans="1:5" x14ac:dyDescent="0.25">
      <c r="A4716">
        <v>620536564</v>
      </c>
      <c r="B4716">
        <v>2053402</v>
      </c>
      <c r="C4716">
        <v>0</v>
      </c>
      <c r="D4716">
        <v>2</v>
      </c>
      <c r="E4716">
        <v>0</v>
      </c>
    </row>
    <row r="4717" spans="1:5" x14ac:dyDescent="0.25">
      <c r="A4717">
        <v>620537700</v>
      </c>
      <c r="B4717">
        <v>2054831</v>
      </c>
      <c r="C4717">
        <v>0</v>
      </c>
      <c r="D4717">
        <v>2</v>
      </c>
      <c r="E4717">
        <v>0</v>
      </c>
    </row>
    <row r="4718" spans="1:5" x14ac:dyDescent="0.25">
      <c r="A4718">
        <v>620537700</v>
      </c>
      <c r="B4718">
        <v>2056315</v>
      </c>
      <c r="C4718">
        <v>0</v>
      </c>
      <c r="D4718">
        <v>1</v>
      </c>
      <c r="E4718">
        <v>0</v>
      </c>
    </row>
    <row r="4719" spans="1:5" x14ac:dyDescent="0.25">
      <c r="A4719">
        <v>620537735</v>
      </c>
      <c r="B4719">
        <v>0</v>
      </c>
      <c r="C4719">
        <v>1</v>
      </c>
      <c r="D4719">
        <v>0</v>
      </c>
      <c r="E4719">
        <v>90</v>
      </c>
    </row>
    <row r="4720" spans="1:5" x14ac:dyDescent="0.25">
      <c r="A4720">
        <v>620537735</v>
      </c>
      <c r="B4720">
        <v>2056220</v>
      </c>
      <c r="C4720">
        <v>0</v>
      </c>
      <c r="D4720">
        <v>2</v>
      </c>
      <c r="E4720">
        <v>0</v>
      </c>
    </row>
    <row r="4721" spans="1:5" x14ac:dyDescent="0.25">
      <c r="A4721">
        <v>620537829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>
        <v>620537829</v>
      </c>
      <c r="B4722">
        <v>2054707</v>
      </c>
      <c r="C4722">
        <v>0</v>
      </c>
      <c r="D4722">
        <v>1</v>
      </c>
      <c r="E4722">
        <v>0</v>
      </c>
    </row>
    <row r="4723" spans="1:5" x14ac:dyDescent="0.25">
      <c r="A4723">
        <v>620537947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>
        <v>620537947</v>
      </c>
      <c r="B4724">
        <v>2056854</v>
      </c>
      <c r="C4724">
        <v>0</v>
      </c>
      <c r="D4724">
        <v>3</v>
      </c>
      <c r="E4724">
        <v>0</v>
      </c>
    </row>
    <row r="4725" spans="1:5" x14ac:dyDescent="0.25">
      <c r="A4725">
        <v>620570709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>
        <v>620572392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>
        <v>620572392</v>
      </c>
      <c r="B4727">
        <v>136743</v>
      </c>
      <c r="C4727">
        <v>0</v>
      </c>
      <c r="D4727">
        <v>3</v>
      </c>
      <c r="E4727">
        <v>0</v>
      </c>
    </row>
    <row r="4728" spans="1:5" x14ac:dyDescent="0.25">
      <c r="A4728">
        <v>620601479</v>
      </c>
      <c r="B4728">
        <v>492750</v>
      </c>
      <c r="C4728">
        <v>0</v>
      </c>
      <c r="D4728">
        <v>1</v>
      </c>
      <c r="E4728">
        <v>0</v>
      </c>
    </row>
    <row r="4729" spans="1:5" x14ac:dyDescent="0.25">
      <c r="A4729">
        <v>620601479</v>
      </c>
      <c r="B4729">
        <v>1578599</v>
      </c>
      <c r="C4729">
        <v>0</v>
      </c>
      <c r="D4729">
        <v>4</v>
      </c>
      <c r="E4729">
        <v>0</v>
      </c>
    </row>
    <row r="4730" spans="1:5" x14ac:dyDescent="0.25">
      <c r="A4730">
        <v>620602151</v>
      </c>
      <c r="B4730">
        <v>990223</v>
      </c>
      <c r="C4730">
        <v>0</v>
      </c>
      <c r="D4730">
        <v>1</v>
      </c>
      <c r="E4730">
        <v>0</v>
      </c>
    </row>
    <row r="4731" spans="1:5" x14ac:dyDescent="0.25">
      <c r="A4731">
        <v>620602151</v>
      </c>
      <c r="B4731">
        <v>1434555</v>
      </c>
      <c r="C4731">
        <v>0</v>
      </c>
      <c r="D4731">
        <v>1</v>
      </c>
      <c r="E4731">
        <v>0</v>
      </c>
    </row>
    <row r="4732" spans="1:5" x14ac:dyDescent="0.25">
      <c r="A4732">
        <v>620602160</v>
      </c>
      <c r="B4732">
        <v>0</v>
      </c>
      <c r="C4732">
        <v>1</v>
      </c>
      <c r="D4732">
        <v>0</v>
      </c>
      <c r="E4732">
        <v>90</v>
      </c>
    </row>
    <row r="4733" spans="1:5" x14ac:dyDescent="0.25">
      <c r="A4733">
        <v>620602160</v>
      </c>
      <c r="B4733">
        <v>1369669</v>
      </c>
      <c r="C4733">
        <v>0</v>
      </c>
      <c r="D4733">
        <v>1</v>
      </c>
      <c r="E4733">
        <v>0</v>
      </c>
    </row>
    <row r="4734" spans="1:5" x14ac:dyDescent="0.25">
      <c r="A4734">
        <v>620602414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>
        <v>620602414</v>
      </c>
      <c r="B4735">
        <v>799717</v>
      </c>
      <c r="C4735">
        <v>0</v>
      </c>
      <c r="D4735">
        <v>1</v>
      </c>
      <c r="E4735">
        <v>0</v>
      </c>
    </row>
    <row r="4736" spans="1:5" x14ac:dyDescent="0.25">
      <c r="A4736">
        <v>620603145</v>
      </c>
      <c r="B4736">
        <v>120994</v>
      </c>
      <c r="C4736">
        <v>0</v>
      </c>
      <c r="D4736">
        <v>1</v>
      </c>
      <c r="E4736">
        <v>0</v>
      </c>
    </row>
    <row r="4737" spans="1:5" x14ac:dyDescent="0.25">
      <c r="A4737">
        <v>620603145</v>
      </c>
      <c r="B4737">
        <v>1419131</v>
      </c>
      <c r="C4737">
        <v>0</v>
      </c>
      <c r="D4737">
        <v>1</v>
      </c>
      <c r="E4737">
        <v>0</v>
      </c>
    </row>
    <row r="4738" spans="1:5" x14ac:dyDescent="0.25">
      <c r="A4738">
        <v>620603226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>
        <v>620603226</v>
      </c>
      <c r="B4739">
        <v>1366968</v>
      </c>
      <c r="C4739">
        <v>0</v>
      </c>
      <c r="D4739">
        <v>1</v>
      </c>
      <c r="E4739">
        <v>0</v>
      </c>
    </row>
    <row r="4740" spans="1:5" x14ac:dyDescent="0.25">
      <c r="A4740">
        <v>620603698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>
        <v>620603698</v>
      </c>
      <c r="B4741">
        <v>310903</v>
      </c>
      <c r="C4741">
        <v>0</v>
      </c>
      <c r="D4741">
        <v>1</v>
      </c>
      <c r="E4741">
        <v>0</v>
      </c>
    </row>
    <row r="4742" spans="1:5" x14ac:dyDescent="0.25">
      <c r="A4742">
        <v>620605567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>
        <v>620605567</v>
      </c>
      <c r="B4743">
        <v>119762</v>
      </c>
      <c r="C4743">
        <v>0</v>
      </c>
      <c r="D4743">
        <v>2</v>
      </c>
      <c r="E4743">
        <v>0</v>
      </c>
    </row>
    <row r="4744" spans="1:5" x14ac:dyDescent="0.25">
      <c r="A4744">
        <v>620608082</v>
      </c>
      <c r="B4744">
        <v>0</v>
      </c>
      <c r="C4744">
        <v>0</v>
      </c>
      <c r="D4744">
        <v>0</v>
      </c>
      <c r="E4744">
        <v>0</v>
      </c>
    </row>
    <row r="4745" spans="1:5" x14ac:dyDescent="0.25">
      <c r="A4745">
        <v>620608082</v>
      </c>
      <c r="B4745">
        <v>1597416</v>
      </c>
      <c r="C4745">
        <v>1</v>
      </c>
      <c r="D4745">
        <v>3</v>
      </c>
      <c r="E4745">
        <v>90</v>
      </c>
    </row>
    <row r="4746" spans="1:5" x14ac:dyDescent="0.25">
      <c r="A4746">
        <v>620609305</v>
      </c>
      <c r="B4746">
        <v>0</v>
      </c>
      <c r="C4746">
        <v>0</v>
      </c>
      <c r="D4746">
        <v>0</v>
      </c>
      <c r="E4746">
        <v>0</v>
      </c>
    </row>
    <row r="4747" spans="1:5" x14ac:dyDescent="0.25">
      <c r="A4747">
        <v>620609305</v>
      </c>
      <c r="B4747">
        <v>1333766</v>
      </c>
      <c r="C4747">
        <v>0</v>
      </c>
      <c r="D4747">
        <v>1</v>
      </c>
      <c r="E4747">
        <v>0</v>
      </c>
    </row>
    <row r="4748" spans="1:5" x14ac:dyDescent="0.25">
      <c r="A4748">
        <v>620609312</v>
      </c>
      <c r="B4748">
        <v>0</v>
      </c>
      <c r="C4748">
        <v>1</v>
      </c>
      <c r="D4748">
        <v>0</v>
      </c>
      <c r="E4748">
        <v>23</v>
      </c>
    </row>
    <row r="4749" spans="1:5" x14ac:dyDescent="0.25">
      <c r="A4749">
        <v>620609312</v>
      </c>
      <c r="B4749">
        <v>772631</v>
      </c>
      <c r="C4749">
        <v>0</v>
      </c>
      <c r="D4749">
        <v>4</v>
      </c>
      <c r="E4749">
        <v>0</v>
      </c>
    </row>
    <row r="4750" spans="1:5" x14ac:dyDescent="0.25">
      <c r="A4750">
        <v>620609397</v>
      </c>
      <c r="B4750">
        <v>486120</v>
      </c>
      <c r="C4750">
        <v>0</v>
      </c>
      <c r="D4750">
        <v>1</v>
      </c>
      <c r="E4750">
        <v>0</v>
      </c>
    </row>
    <row r="4751" spans="1:5" x14ac:dyDescent="0.25">
      <c r="A4751">
        <v>620609397</v>
      </c>
      <c r="B4751">
        <v>1601680</v>
      </c>
      <c r="C4751">
        <v>0</v>
      </c>
      <c r="D4751">
        <v>2</v>
      </c>
      <c r="E4751">
        <v>0</v>
      </c>
    </row>
    <row r="4752" spans="1:5" x14ac:dyDescent="0.25">
      <c r="A4752">
        <v>620609434</v>
      </c>
      <c r="B4752">
        <v>490468</v>
      </c>
      <c r="C4752">
        <v>0</v>
      </c>
      <c r="D4752">
        <v>3</v>
      </c>
      <c r="E4752">
        <v>0</v>
      </c>
    </row>
    <row r="4753" spans="1:5" x14ac:dyDescent="0.25">
      <c r="A4753">
        <v>620609434</v>
      </c>
      <c r="B4753">
        <v>1579037</v>
      </c>
      <c r="C4753">
        <v>0</v>
      </c>
      <c r="D4753">
        <v>1</v>
      </c>
      <c r="E4753">
        <v>0</v>
      </c>
    </row>
    <row r="4754" spans="1:5" x14ac:dyDescent="0.25">
      <c r="A4754">
        <v>620609452</v>
      </c>
      <c r="B4754">
        <v>492240</v>
      </c>
      <c r="C4754">
        <v>0</v>
      </c>
      <c r="D4754">
        <v>1</v>
      </c>
      <c r="E4754">
        <v>0</v>
      </c>
    </row>
    <row r="4755" spans="1:5" x14ac:dyDescent="0.25">
      <c r="A4755">
        <v>620609452</v>
      </c>
      <c r="B4755">
        <v>1414488</v>
      </c>
      <c r="C4755">
        <v>1</v>
      </c>
      <c r="D4755">
        <v>1</v>
      </c>
      <c r="E4755">
        <v>70</v>
      </c>
    </row>
    <row r="4756" spans="1:5" x14ac:dyDescent="0.25">
      <c r="A4756">
        <v>620609500</v>
      </c>
      <c r="B4756">
        <v>0</v>
      </c>
      <c r="C4756">
        <v>0</v>
      </c>
      <c r="D4756">
        <v>0</v>
      </c>
      <c r="E4756">
        <v>0</v>
      </c>
    </row>
    <row r="4757" spans="1:5" x14ac:dyDescent="0.25">
      <c r="A4757">
        <v>620609500</v>
      </c>
      <c r="B4757">
        <v>777449</v>
      </c>
      <c r="C4757">
        <v>0</v>
      </c>
      <c r="D4757">
        <v>2</v>
      </c>
      <c r="E4757">
        <v>0</v>
      </c>
    </row>
    <row r="4758" spans="1:5" x14ac:dyDescent="0.25">
      <c r="A4758">
        <v>620609536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>
        <v>620609536</v>
      </c>
      <c r="B4759">
        <v>438610</v>
      </c>
      <c r="C4759">
        <v>0</v>
      </c>
      <c r="D4759">
        <v>1</v>
      </c>
      <c r="E4759">
        <v>0</v>
      </c>
    </row>
    <row r="4760" spans="1:5" x14ac:dyDescent="0.25">
      <c r="A4760">
        <v>620609538</v>
      </c>
      <c r="B4760">
        <v>314902</v>
      </c>
      <c r="C4760">
        <v>1</v>
      </c>
      <c r="D4760">
        <v>2</v>
      </c>
      <c r="E4760">
        <v>90</v>
      </c>
    </row>
    <row r="4761" spans="1:5" x14ac:dyDescent="0.25">
      <c r="A4761">
        <v>620609538</v>
      </c>
      <c r="B4761">
        <v>489961</v>
      </c>
      <c r="C4761">
        <v>0</v>
      </c>
      <c r="D4761">
        <v>2</v>
      </c>
      <c r="E4761">
        <v>0</v>
      </c>
    </row>
    <row r="4762" spans="1:5" x14ac:dyDescent="0.25">
      <c r="A4762">
        <v>620609812</v>
      </c>
      <c r="B4762">
        <v>0</v>
      </c>
      <c r="C4762">
        <v>0</v>
      </c>
      <c r="D4762">
        <v>0</v>
      </c>
      <c r="E4762">
        <v>0</v>
      </c>
    </row>
    <row r="4763" spans="1:5" x14ac:dyDescent="0.25">
      <c r="A4763">
        <v>620609812</v>
      </c>
      <c r="B4763">
        <v>799174</v>
      </c>
      <c r="C4763">
        <v>1</v>
      </c>
      <c r="D4763">
        <v>1</v>
      </c>
      <c r="E4763">
        <v>44</v>
      </c>
    </row>
    <row r="4764" spans="1:5" x14ac:dyDescent="0.25">
      <c r="A4764">
        <v>620610112</v>
      </c>
      <c r="B4764">
        <v>121578</v>
      </c>
      <c r="C4764">
        <v>0</v>
      </c>
      <c r="D4764">
        <v>2</v>
      </c>
      <c r="E4764">
        <v>0</v>
      </c>
    </row>
    <row r="4765" spans="1:5" x14ac:dyDescent="0.25">
      <c r="A4765">
        <v>620610112</v>
      </c>
      <c r="B4765">
        <v>1435017</v>
      </c>
      <c r="C4765">
        <v>0</v>
      </c>
      <c r="D4765">
        <v>2</v>
      </c>
      <c r="E4765">
        <v>0</v>
      </c>
    </row>
    <row r="4766" spans="1:5" x14ac:dyDescent="0.25">
      <c r="A4766">
        <v>620611881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>
        <v>620611881</v>
      </c>
      <c r="B4767">
        <v>776412</v>
      </c>
      <c r="C4767">
        <v>0</v>
      </c>
      <c r="D4767">
        <v>1</v>
      </c>
      <c r="E4767">
        <v>0</v>
      </c>
    </row>
    <row r="4768" spans="1:5" x14ac:dyDescent="0.25">
      <c r="A4768">
        <v>620618046</v>
      </c>
      <c r="B4768">
        <v>2011971</v>
      </c>
      <c r="C4768">
        <v>0</v>
      </c>
      <c r="D4768">
        <v>4</v>
      </c>
      <c r="E4768">
        <v>0</v>
      </c>
    </row>
    <row r="4769" spans="1:5" x14ac:dyDescent="0.25">
      <c r="A4769">
        <v>620618046</v>
      </c>
      <c r="B4769">
        <v>2012207</v>
      </c>
      <c r="C4769">
        <v>0</v>
      </c>
      <c r="D4769">
        <v>1</v>
      </c>
      <c r="E4769">
        <v>0</v>
      </c>
    </row>
    <row r="4770" spans="1:5" x14ac:dyDescent="0.25">
      <c r="A4770">
        <v>620622437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>
        <v>620622437</v>
      </c>
      <c r="B4771">
        <v>987231</v>
      </c>
      <c r="C4771">
        <v>0</v>
      </c>
      <c r="D4771">
        <v>2</v>
      </c>
      <c r="E4771">
        <v>0</v>
      </c>
    </row>
    <row r="4772" spans="1:5" x14ac:dyDescent="0.25">
      <c r="A4772">
        <v>620623093</v>
      </c>
      <c r="B4772">
        <v>1902697</v>
      </c>
      <c r="C4772">
        <v>1</v>
      </c>
      <c r="D4772">
        <v>2</v>
      </c>
      <c r="E4772">
        <v>90</v>
      </c>
    </row>
    <row r="4773" spans="1:5" x14ac:dyDescent="0.25">
      <c r="A4773">
        <v>620623093</v>
      </c>
      <c r="B4773">
        <v>1902871</v>
      </c>
      <c r="C4773">
        <v>0</v>
      </c>
      <c r="D4773">
        <v>1</v>
      </c>
      <c r="E4773">
        <v>0</v>
      </c>
    </row>
    <row r="4774" spans="1:5" x14ac:dyDescent="0.25">
      <c r="A4774">
        <v>620623169</v>
      </c>
      <c r="B4774">
        <v>1902440</v>
      </c>
      <c r="C4774">
        <v>2</v>
      </c>
      <c r="D4774">
        <v>1</v>
      </c>
      <c r="E4774">
        <v>58</v>
      </c>
    </row>
    <row r="4775" spans="1:5" x14ac:dyDescent="0.25">
      <c r="A4775">
        <v>620623169</v>
      </c>
      <c r="B4775">
        <v>1902504</v>
      </c>
      <c r="C4775">
        <v>0</v>
      </c>
      <c r="D4775">
        <v>3</v>
      </c>
      <c r="E4775">
        <v>0</v>
      </c>
    </row>
    <row r="4776" spans="1:5" x14ac:dyDescent="0.25">
      <c r="A4776">
        <v>620633043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>
        <v>620633043</v>
      </c>
      <c r="B4777">
        <v>1799344</v>
      </c>
      <c r="C4777">
        <v>0</v>
      </c>
      <c r="D4777">
        <v>1</v>
      </c>
      <c r="E4777">
        <v>0</v>
      </c>
    </row>
    <row r="4778" spans="1:5" x14ac:dyDescent="0.25">
      <c r="A4778">
        <v>620643010</v>
      </c>
      <c r="B4778">
        <v>987757</v>
      </c>
      <c r="C4778">
        <v>0</v>
      </c>
      <c r="D4778">
        <v>2</v>
      </c>
      <c r="E4778">
        <v>0</v>
      </c>
    </row>
    <row r="4779" spans="1:5" x14ac:dyDescent="0.25">
      <c r="A4779">
        <v>620643010</v>
      </c>
      <c r="B4779">
        <v>987759</v>
      </c>
      <c r="C4779">
        <v>0</v>
      </c>
      <c r="D4779">
        <v>4</v>
      </c>
      <c r="E4779">
        <v>0</v>
      </c>
    </row>
    <row r="4780" spans="1:5" x14ac:dyDescent="0.25">
      <c r="A4780">
        <v>620663891</v>
      </c>
      <c r="B4780">
        <v>463541</v>
      </c>
      <c r="C4780">
        <v>1</v>
      </c>
      <c r="D4780">
        <v>1</v>
      </c>
      <c r="E4780">
        <v>90</v>
      </c>
    </row>
    <row r="4781" spans="1:5" x14ac:dyDescent="0.25">
      <c r="A4781">
        <v>620663891</v>
      </c>
      <c r="B4781">
        <v>463601</v>
      </c>
      <c r="C4781">
        <v>1</v>
      </c>
      <c r="D4781">
        <v>4</v>
      </c>
      <c r="E4781">
        <v>90</v>
      </c>
    </row>
    <row r="4782" spans="1:5" x14ac:dyDescent="0.25">
      <c r="A4782">
        <v>620664035</v>
      </c>
      <c r="B4782">
        <v>0</v>
      </c>
      <c r="C4782">
        <v>1</v>
      </c>
      <c r="D4782">
        <v>0</v>
      </c>
      <c r="E4782">
        <v>90</v>
      </c>
    </row>
    <row r="4783" spans="1:5" x14ac:dyDescent="0.25">
      <c r="A4783">
        <v>620664035</v>
      </c>
      <c r="B4783">
        <v>793536</v>
      </c>
      <c r="C4783">
        <v>0</v>
      </c>
      <c r="D4783">
        <v>1</v>
      </c>
      <c r="E4783">
        <v>0</v>
      </c>
    </row>
    <row r="4784" spans="1:5" x14ac:dyDescent="0.25">
      <c r="A4784">
        <v>620664043</v>
      </c>
      <c r="B4784">
        <v>793621</v>
      </c>
      <c r="C4784">
        <v>0</v>
      </c>
      <c r="D4784">
        <v>5</v>
      </c>
      <c r="E4784">
        <v>0</v>
      </c>
    </row>
    <row r="4785" spans="1:5" x14ac:dyDescent="0.25">
      <c r="A4785">
        <v>620664043</v>
      </c>
      <c r="B4785">
        <v>793666</v>
      </c>
      <c r="C4785">
        <v>0</v>
      </c>
      <c r="D4785">
        <v>2</v>
      </c>
      <c r="E4785">
        <v>0</v>
      </c>
    </row>
    <row r="4786" spans="1:5" x14ac:dyDescent="0.25">
      <c r="A4786">
        <v>620664048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>
        <v>620664048</v>
      </c>
      <c r="B4787">
        <v>793607</v>
      </c>
      <c r="C4787">
        <v>0</v>
      </c>
      <c r="D4787">
        <v>3</v>
      </c>
      <c r="E4787">
        <v>0</v>
      </c>
    </row>
    <row r="4788" spans="1:5" x14ac:dyDescent="0.25">
      <c r="A4788">
        <v>620668051</v>
      </c>
      <c r="B4788">
        <v>1629416</v>
      </c>
      <c r="C4788">
        <v>0</v>
      </c>
      <c r="D4788">
        <v>3</v>
      </c>
      <c r="E4788">
        <v>0</v>
      </c>
    </row>
    <row r="4789" spans="1:5" x14ac:dyDescent="0.25">
      <c r="A4789">
        <v>620668051</v>
      </c>
      <c r="B4789">
        <v>1629476</v>
      </c>
      <c r="C4789">
        <v>0</v>
      </c>
      <c r="D4789">
        <v>1</v>
      </c>
      <c r="E4789">
        <v>0</v>
      </c>
    </row>
    <row r="4790" spans="1:5" x14ac:dyDescent="0.25">
      <c r="A4790">
        <v>620669442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>
        <v>620669442</v>
      </c>
      <c r="B4791">
        <v>71272</v>
      </c>
      <c r="C4791">
        <v>0</v>
      </c>
      <c r="D4791">
        <v>4</v>
      </c>
      <c r="E4791">
        <v>0</v>
      </c>
    </row>
    <row r="4792" spans="1:5" x14ac:dyDescent="0.25">
      <c r="A4792">
        <v>620669566</v>
      </c>
      <c r="B4792">
        <v>0</v>
      </c>
      <c r="C4792">
        <v>0</v>
      </c>
      <c r="D4792">
        <v>0</v>
      </c>
      <c r="E4792">
        <v>0</v>
      </c>
    </row>
    <row r="4793" spans="1:5" x14ac:dyDescent="0.25">
      <c r="A4793">
        <v>620673536</v>
      </c>
      <c r="B4793">
        <v>26877</v>
      </c>
      <c r="C4793">
        <v>0</v>
      </c>
      <c r="D4793">
        <v>2</v>
      </c>
      <c r="E4793">
        <v>0</v>
      </c>
    </row>
    <row r="4794" spans="1:5" x14ac:dyDescent="0.25">
      <c r="A4794">
        <v>620673536</v>
      </c>
      <c r="B4794">
        <v>205184</v>
      </c>
      <c r="C4794">
        <v>1</v>
      </c>
      <c r="D4794">
        <v>1</v>
      </c>
      <c r="E4794">
        <v>90</v>
      </c>
    </row>
    <row r="4795" spans="1:5" x14ac:dyDescent="0.25">
      <c r="A4795">
        <v>620675053</v>
      </c>
      <c r="B4795">
        <v>151409</v>
      </c>
      <c r="C4795">
        <v>0</v>
      </c>
      <c r="D4795">
        <v>5</v>
      </c>
      <c r="E4795">
        <v>0</v>
      </c>
    </row>
    <row r="4796" spans="1:5" x14ac:dyDescent="0.25">
      <c r="A4796">
        <v>620675053</v>
      </c>
      <c r="B4796">
        <v>2057457</v>
      </c>
      <c r="C4796">
        <v>1</v>
      </c>
      <c r="D4796">
        <v>2</v>
      </c>
      <c r="E4796">
        <v>40</v>
      </c>
    </row>
    <row r="4797" spans="1:5" x14ac:dyDescent="0.25">
      <c r="A4797">
        <v>620675070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620675070</v>
      </c>
      <c r="B4798">
        <v>1211037</v>
      </c>
      <c r="C4798">
        <v>0</v>
      </c>
      <c r="D4798">
        <v>3</v>
      </c>
      <c r="E4798">
        <v>0</v>
      </c>
    </row>
    <row r="4799" spans="1:5" x14ac:dyDescent="0.25">
      <c r="A4799">
        <v>620677020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620677020</v>
      </c>
      <c r="B4800">
        <v>2015901</v>
      </c>
      <c r="C4800">
        <v>0</v>
      </c>
      <c r="D4800">
        <v>1</v>
      </c>
      <c r="E4800">
        <v>0</v>
      </c>
    </row>
    <row r="4801" spans="1:5" x14ac:dyDescent="0.25">
      <c r="A4801">
        <v>620677070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620677070</v>
      </c>
      <c r="B4802">
        <v>94732</v>
      </c>
      <c r="C4802">
        <v>0</v>
      </c>
      <c r="D4802">
        <v>7</v>
      </c>
      <c r="E4802">
        <v>0</v>
      </c>
    </row>
    <row r="4803" spans="1:5" x14ac:dyDescent="0.25">
      <c r="A4803">
        <v>620679666</v>
      </c>
      <c r="B4803">
        <v>2054893</v>
      </c>
      <c r="C4803">
        <v>1</v>
      </c>
      <c r="D4803">
        <v>1</v>
      </c>
      <c r="E4803">
        <v>90</v>
      </c>
    </row>
    <row r="4804" spans="1:5" x14ac:dyDescent="0.25">
      <c r="A4804">
        <v>620679666</v>
      </c>
      <c r="B4804">
        <v>2055939</v>
      </c>
      <c r="C4804">
        <v>0</v>
      </c>
      <c r="D4804">
        <v>2</v>
      </c>
      <c r="E4804">
        <v>0</v>
      </c>
    </row>
    <row r="4805" spans="1:5" x14ac:dyDescent="0.25">
      <c r="A4805">
        <v>620679913</v>
      </c>
      <c r="B4805">
        <v>2053392</v>
      </c>
      <c r="C4805">
        <v>0</v>
      </c>
      <c r="D4805">
        <v>1</v>
      </c>
      <c r="E4805">
        <v>0</v>
      </c>
    </row>
    <row r="4806" spans="1:5" x14ac:dyDescent="0.25">
      <c r="A4806">
        <v>620679913</v>
      </c>
      <c r="B4806">
        <v>2056315</v>
      </c>
      <c r="C4806">
        <v>0</v>
      </c>
      <c r="D4806">
        <v>2</v>
      </c>
      <c r="E4806">
        <v>0</v>
      </c>
    </row>
    <row r="4807" spans="1:5" x14ac:dyDescent="0.25">
      <c r="A4807">
        <v>620680026</v>
      </c>
      <c r="B4807">
        <v>2055542</v>
      </c>
      <c r="C4807">
        <v>1</v>
      </c>
      <c r="D4807">
        <v>1</v>
      </c>
      <c r="E4807">
        <v>90</v>
      </c>
    </row>
    <row r="4808" spans="1:5" x14ac:dyDescent="0.25">
      <c r="A4808">
        <v>620680026</v>
      </c>
      <c r="B4808">
        <v>2056854</v>
      </c>
      <c r="C4808">
        <v>0</v>
      </c>
      <c r="D4808">
        <v>1</v>
      </c>
      <c r="E4808">
        <v>0</v>
      </c>
    </row>
    <row r="4809" spans="1:5" x14ac:dyDescent="0.25">
      <c r="A4809">
        <v>620680245</v>
      </c>
      <c r="B4809">
        <v>2052668</v>
      </c>
      <c r="C4809">
        <v>0</v>
      </c>
      <c r="D4809">
        <v>2</v>
      </c>
      <c r="E4809">
        <v>0</v>
      </c>
    </row>
    <row r="4810" spans="1:5" x14ac:dyDescent="0.25">
      <c r="A4810">
        <v>620680245</v>
      </c>
      <c r="B4810">
        <v>2056157</v>
      </c>
      <c r="C4810">
        <v>0</v>
      </c>
      <c r="D4810">
        <v>1</v>
      </c>
      <c r="E4810">
        <v>0</v>
      </c>
    </row>
    <row r="4811" spans="1:5" x14ac:dyDescent="0.25">
      <c r="A4811">
        <v>620680375</v>
      </c>
      <c r="B4811">
        <v>0</v>
      </c>
      <c r="C4811">
        <v>1</v>
      </c>
      <c r="D4811">
        <v>0</v>
      </c>
      <c r="E4811">
        <v>90</v>
      </c>
    </row>
    <row r="4812" spans="1:5" x14ac:dyDescent="0.25">
      <c r="A4812">
        <v>620680375</v>
      </c>
      <c r="B4812">
        <v>2053376</v>
      </c>
      <c r="C4812">
        <v>0</v>
      </c>
      <c r="D4812">
        <v>1</v>
      </c>
      <c r="E4812">
        <v>0</v>
      </c>
    </row>
    <row r="4813" spans="1:5" x14ac:dyDescent="0.25">
      <c r="A4813">
        <v>620680391</v>
      </c>
      <c r="B4813">
        <v>0</v>
      </c>
      <c r="C4813">
        <v>0</v>
      </c>
      <c r="D4813">
        <v>0</v>
      </c>
      <c r="E4813">
        <v>0</v>
      </c>
    </row>
    <row r="4814" spans="1:5" x14ac:dyDescent="0.25">
      <c r="A4814">
        <v>620680391</v>
      </c>
      <c r="B4814">
        <v>2052500</v>
      </c>
      <c r="C4814">
        <v>0</v>
      </c>
      <c r="D4814">
        <v>2</v>
      </c>
      <c r="E4814">
        <v>0</v>
      </c>
    </row>
    <row r="4815" spans="1:5" x14ac:dyDescent="0.25">
      <c r="A4815">
        <v>620680473</v>
      </c>
      <c r="B4815">
        <v>2055070</v>
      </c>
      <c r="C4815">
        <v>0</v>
      </c>
      <c r="D4815">
        <v>1</v>
      </c>
      <c r="E4815">
        <v>0</v>
      </c>
    </row>
    <row r="4816" spans="1:5" x14ac:dyDescent="0.25">
      <c r="A4816">
        <v>620680473</v>
      </c>
      <c r="B4816">
        <v>2055875</v>
      </c>
      <c r="C4816">
        <v>0</v>
      </c>
      <c r="D4816">
        <v>2</v>
      </c>
      <c r="E4816">
        <v>0</v>
      </c>
    </row>
    <row r="4817" spans="1:5" x14ac:dyDescent="0.25">
      <c r="A4817">
        <v>620680481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>
        <v>620680481</v>
      </c>
      <c r="B4818">
        <v>2053402</v>
      </c>
      <c r="C4818">
        <v>0</v>
      </c>
      <c r="D4818">
        <v>1</v>
      </c>
      <c r="E4818">
        <v>0</v>
      </c>
    </row>
    <row r="4819" spans="1:5" x14ac:dyDescent="0.25">
      <c r="A4819">
        <v>620680983</v>
      </c>
      <c r="B4819">
        <v>2053670</v>
      </c>
      <c r="C4819">
        <v>0</v>
      </c>
      <c r="D4819">
        <v>2</v>
      </c>
      <c r="E4819">
        <v>0</v>
      </c>
    </row>
    <row r="4820" spans="1:5" x14ac:dyDescent="0.25">
      <c r="A4820">
        <v>620680983</v>
      </c>
      <c r="B4820">
        <v>2054338</v>
      </c>
      <c r="C4820">
        <v>0</v>
      </c>
      <c r="D4820">
        <v>1</v>
      </c>
      <c r="E4820">
        <v>0</v>
      </c>
    </row>
    <row r="4821" spans="1:5" x14ac:dyDescent="0.25">
      <c r="A4821">
        <v>620681107</v>
      </c>
      <c r="B4821">
        <v>2051761</v>
      </c>
      <c r="C4821">
        <v>0</v>
      </c>
      <c r="D4821">
        <v>1</v>
      </c>
      <c r="E4821">
        <v>0</v>
      </c>
    </row>
    <row r="4822" spans="1:5" x14ac:dyDescent="0.25">
      <c r="A4822">
        <v>620681107</v>
      </c>
      <c r="B4822">
        <v>2056220</v>
      </c>
      <c r="C4822">
        <v>0</v>
      </c>
      <c r="D4822">
        <v>1</v>
      </c>
      <c r="E4822">
        <v>0</v>
      </c>
    </row>
    <row r="4823" spans="1:5" x14ac:dyDescent="0.25">
      <c r="A4823">
        <v>620719078</v>
      </c>
      <c r="B4823">
        <v>1365287</v>
      </c>
      <c r="C4823">
        <v>0</v>
      </c>
      <c r="D4823">
        <v>2</v>
      </c>
      <c r="E4823">
        <v>0</v>
      </c>
    </row>
    <row r="4824" spans="1:5" x14ac:dyDescent="0.25">
      <c r="A4824">
        <v>620719078</v>
      </c>
      <c r="B4824">
        <v>1578599</v>
      </c>
      <c r="C4824">
        <v>0</v>
      </c>
      <c r="D4824">
        <v>3</v>
      </c>
      <c r="E4824">
        <v>0</v>
      </c>
    </row>
    <row r="4825" spans="1:5" x14ac:dyDescent="0.25">
      <c r="A4825">
        <v>620719410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620719410</v>
      </c>
      <c r="B4826">
        <v>314902</v>
      </c>
      <c r="C4826">
        <v>3</v>
      </c>
      <c r="D4826">
        <v>3</v>
      </c>
      <c r="E4826">
        <v>90</v>
      </c>
    </row>
    <row r="4827" spans="1:5" x14ac:dyDescent="0.25">
      <c r="A4827">
        <v>620720357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620720357</v>
      </c>
      <c r="B4828">
        <v>1578600</v>
      </c>
      <c r="C4828">
        <v>0</v>
      </c>
      <c r="D4828">
        <v>4</v>
      </c>
      <c r="E4828">
        <v>0</v>
      </c>
    </row>
    <row r="4829" spans="1:5" x14ac:dyDescent="0.25">
      <c r="A4829">
        <v>620720387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>
        <v>620720387</v>
      </c>
      <c r="B4830">
        <v>990223</v>
      </c>
      <c r="C4830">
        <v>0</v>
      </c>
      <c r="D4830">
        <v>3</v>
      </c>
      <c r="E4830">
        <v>0</v>
      </c>
    </row>
    <row r="4831" spans="1:5" x14ac:dyDescent="0.25">
      <c r="A4831">
        <v>620720481</v>
      </c>
      <c r="B4831">
        <v>0</v>
      </c>
      <c r="C4831">
        <v>0</v>
      </c>
      <c r="D4831">
        <v>0</v>
      </c>
      <c r="E4831">
        <v>0</v>
      </c>
    </row>
    <row r="4832" spans="1:5" x14ac:dyDescent="0.25">
      <c r="A4832">
        <v>620720481</v>
      </c>
      <c r="B4832">
        <v>991220</v>
      </c>
      <c r="C4832">
        <v>0</v>
      </c>
      <c r="D4832">
        <v>1</v>
      </c>
      <c r="E4832">
        <v>0</v>
      </c>
    </row>
    <row r="4833" spans="1:5" x14ac:dyDescent="0.25">
      <c r="A4833">
        <v>620721162</v>
      </c>
      <c r="B4833">
        <v>119762</v>
      </c>
      <c r="C4833">
        <v>0</v>
      </c>
      <c r="D4833">
        <v>2</v>
      </c>
      <c r="E4833">
        <v>0</v>
      </c>
    </row>
    <row r="4834" spans="1:5" x14ac:dyDescent="0.25">
      <c r="A4834">
        <v>620721162</v>
      </c>
      <c r="B4834">
        <v>441226</v>
      </c>
      <c r="C4834">
        <v>0</v>
      </c>
      <c r="D4834">
        <v>3</v>
      </c>
      <c r="E4834">
        <v>0</v>
      </c>
    </row>
    <row r="4835" spans="1:5" x14ac:dyDescent="0.25">
      <c r="A4835">
        <v>620722547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>
        <v>620722547</v>
      </c>
      <c r="B4836">
        <v>438811</v>
      </c>
      <c r="C4836">
        <v>0</v>
      </c>
      <c r="D4836">
        <v>1</v>
      </c>
      <c r="E4836">
        <v>0</v>
      </c>
    </row>
    <row r="4837" spans="1:5" x14ac:dyDescent="0.25">
      <c r="A4837">
        <v>620723224</v>
      </c>
      <c r="B4837">
        <v>772631</v>
      </c>
      <c r="C4837">
        <v>0</v>
      </c>
      <c r="D4837">
        <v>1</v>
      </c>
      <c r="E4837">
        <v>0</v>
      </c>
    </row>
    <row r="4838" spans="1:5" x14ac:dyDescent="0.25">
      <c r="A4838">
        <v>620723224</v>
      </c>
      <c r="B4838">
        <v>1432071</v>
      </c>
      <c r="C4838">
        <v>0</v>
      </c>
      <c r="D4838">
        <v>1</v>
      </c>
      <c r="E4838">
        <v>0</v>
      </c>
    </row>
    <row r="4839" spans="1:5" x14ac:dyDescent="0.25">
      <c r="A4839">
        <v>620723301</v>
      </c>
      <c r="B4839">
        <v>0</v>
      </c>
      <c r="C4839">
        <v>0</v>
      </c>
      <c r="D4839">
        <v>0</v>
      </c>
      <c r="E4839">
        <v>0</v>
      </c>
    </row>
    <row r="4840" spans="1:5" x14ac:dyDescent="0.25">
      <c r="A4840">
        <v>620723301</v>
      </c>
      <c r="B4840">
        <v>1601680</v>
      </c>
      <c r="C4840">
        <v>0</v>
      </c>
      <c r="D4840">
        <v>3</v>
      </c>
      <c r="E4840">
        <v>0</v>
      </c>
    </row>
    <row r="4841" spans="1:5" x14ac:dyDescent="0.25">
      <c r="A4841">
        <v>620723336</v>
      </c>
      <c r="B4841">
        <v>435774</v>
      </c>
      <c r="C4841">
        <v>0</v>
      </c>
      <c r="D4841">
        <v>1</v>
      </c>
      <c r="E4841">
        <v>0</v>
      </c>
    </row>
    <row r="4842" spans="1:5" x14ac:dyDescent="0.25">
      <c r="A4842">
        <v>620723336</v>
      </c>
      <c r="B4842">
        <v>490468</v>
      </c>
      <c r="C4842">
        <v>0</v>
      </c>
      <c r="D4842">
        <v>1</v>
      </c>
      <c r="E4842">
        <v>0</v>
      </c>
    </row>
    <row r="4843" spans="1:5" x14ac:dyDescent="0.25">
      <c r="A4843">
        <v>620723352</v>
      </c>
      <c r="B4843">
        <v>776157</v>
      </c>
      <c r="C4843">
        <v>0</v>
      </c>
      <c r="D4843">
        <v>1</v>
      </c>
      <c r="E4843">
        <v>0</v>
      </c>
    </row>
    <row r="4844" spans="1:5" x14ac:dyDescent="0.25">
      <c r="A4844">
        <v>620723352</v>
      </c>
      <c r="B4844">
        <v>1414488</v>
      </c>
      <c r="C4844">
        <v>1</v>
      </c>
      <c r="D4844">
        <v>4</v>
      </c>
      <c r="E4844">
        <v>80</v>
      </c>
    </row>
    <row r="4845" spans="1:5" x14ac:dyDescent="0.25">
      <c r="A4845">
        <v>620723388</v>
      </c>
      <c r="B4845">
        <v>1368833</v>
      </c>
      <c r="C4845">
        <v>0</v>
      </c>
      <c r="D4845">
        <v>1</v>
      </c>
      <c r="E4845">
        <v>0</v>
      </c>
    </row>
    <row r="4846" spans="1:5" x14ac:dyDescent="0.25">
      <c r="A4846">
        <v>620723388</v>
      </c>
      <c r="B4846">
        <v>1456633</v>
      </c>
      <c r="C4846">
        <v>1</v>
      </c>
      <c r="D4846">
        <v>2</v>
      </c>
      <c r="E4846">
        <v>90</v>
      </c>
    </row>
    <row r="4847" spans="1:5" x14ac:dyDescent="0.25">
      <c r="A4847">
        <v>620723417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>
        <v>620723417</v>
      </c>
      <c r="B4848">
        <v>487056</v>
      </c>
      <c r="C4848">
        <v>1</v>
      </c>
      <c r="D4848">
        <v>1</v>
      </c>
      <c r="E4848">
        <v>90</v>
      </c>
    </row>
    <row r="4849" spans="1:5" x14ac:dyDescent="0.25">
      <c r="A4849">
        <v>620723469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620723469</v>
      </c>
      <c r="B4850">
        <v>121578</v>
      </c>
      <c r="C4850">
        <v>0</v>
      </c>
      <c r="D4850">
        <v>2</v>
      </c>
      <c r="E4850">
        <v>0</v>
      </c>
    </row>
    <row r="4851" spans="1:5" x14ac:dyDescent="0.25">
      <c r="A4851">
        <v>620723616</v>
      </c>
      <c r="B4851">
        <v>490154</v>
      </c>
      <c r="C4851">
        <v>0</v>
      </c>
      <c r="D4851">
        <v>1</v>
      </c>
      <c r="E4851">
        <v>0</v>
      </c>
    </row>
    <row r="4852" spans="1:5" x14ac:dyDescent="0.25">
      <c r="A4852">
        <v>620723616</v>
      </c>
      <c r="B4852">
        <v>1333784</v>
      </c>
      <c r="C4852">
        <v>0</v>
      </c>
      <c r="D4852">
        <v>1</v>
      </c>
      <c r="E4852">
        <v>0</v>
      </c>
    </row>
    <row r="4853" spans="1:5" x14ac:dyDescent="0.25">
      <c r="A4853">
        <v>620723939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>
        <v>620723939</v>
      </c>
      <c r="B4854">
        <v>1333766</v>
      </c>
      <c r="C4854">
        <v>0</v>
      </c>
      <c r="D4854">
        <v>2</v>
      </c>
      <c r="E4854">
        <v>0</v>
      </c>
    </row>
    <row r="4855" spans="1:5" x14ac:dyDescent="0.25">
      <c r="A4855">
        <v>620732177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>
        <v>620732177</v>
      </c>
      <c r="B4856">
        <v>710563</v>
      </c>
      <c r="C4856">
        <v>0</v>
      </c>
      <c r="D4856">
        <v>3</v>
      </c>
      <c r="E4856">
        <v>0</v>
      </c>
    </row>
    <row r="4857" spans="1:5" x14ac:dyDescent="0.25">
      <c r="A4857">
        <v>620749791</v>
      </c>
      <c r="B4857">
        <v>987746</v>
      </c>
      <c r="C4857">
        <v>0</v>
      </c>
      <c r="D4857">
        <v>1</v>
      </c>
      <c r="E4857">
        <v>0</v>
      </c>
    </row>
    <row r="4858" spans="1:5" x14ac:dyDescent="0.25">
      <c r="A4858">
        <v>620749791</v>
      </c>
      <c r="B4858">
        <v>987759</v>
      </c>
      <c r="C4858">
        <v>0</v>
      </c>
      <c r="D4858">
        <v>1</v>
      </c>
      <c r="E4858">
        <v>0</v>
      </c>
    </row>
    <row r="4859" spans="1:5" x14ac:dyDescent="0.25">
      <c r="A4859">
        <v>620756686</v>
      </c>
      <c r="B4859">
        <v>0</v>
      </c>
      <c r="C4859">
        <v>1</v>
      </c>
      <c r="D4859">
        <v>0</v>
      </c>
      <c r="E4859">
        <v>90</v>
      </c>
    </row>
    <row r="4860" spans="1:5" x14ac:dyDescent="0.25">
      <c r="A4860">
        <v>620756686</v>
      </c>
      <c r="B4860">
        <v>463612</v>
      </c>
      <c r="C4860">
        <v>0</v>
      </c>
      <c r="D4860">
        <v>4</v>
      </c>
      <c r="E4860">
        <v>0</v>
      </c>
    </row>
    <row r="4861" spans="1:5" x14ac:dyDescent="0.25">
      <c r="A4861">
        <v>620757436</v>
      </c>
      <c r="B4861">
        <v>0</v>
      </c>
      <c r="C4861">
        <v>0</v>
      </c>
      <c r="D4861">
        <v>0</v>
      </c>
      <c r="E4861">
        <v>0</v>
      </c>
    </row>
    <row r="4862" spans="1:5" x14ac:dyDescent="0.25">
      <c r="A4862">
        <v>620757436</v>
      </c>
      <c r="B4862">
        <v>793545</v>
      </c>
      <c r="C4862">
        <v>0</v>
      </c>
      <c r="D4862">
        <v>4</v>
      </c>
      <c r="E4862">
        <v>0</v>
      </c>
    </row>
    <row r="4863" spans="1:5" x14ac:dyDescent="0.25">
      <c r="A4863">
        <v>620757438</v>
      </c>
      <c r="B4863">
        <v>793621</v>
      </c>
      <c r="C4863">
        <v>0</v>
      </c>
      <c r="D4863">
        <v>3</v>
      </c>
      <c r="E4863">
        <v>0</v>
      </c>
    </row>
    <row r="4864" spans="1:5" x14ac:dyDescent="0.25">
      <c r="A4864">
        <v>620757438</v>
      </c>
      <c r="B4864">
        <v>793679</v>
      </c>
      <c r="C4864">
        <v>1</v>
      </c>
      <c r="D4864">
        <v>2</v>
      </c>
      <c r="E4864">
        <v>90</v>
      </c>
    </row>
    <row r="4865" spans="1:5" x14ac:dyDescent="0.25">
      <c r="A4865">
        <v>620760283</v>
      </c>
      <c r="B4865">
        <v>0</v>
      </c>
      <c r="C4865">
        <v>0</v>
      </c>
      <c r="D4865">
        <v>0</v>
      </c>
      <c r="E4865">
        <v>0</v>
      </c>
    </row>
    <row r="4866" spans="1:5" x14ac:dyDescent="0.25">
      <c r="A4866">
        <v>620760283</v>
      </c>
      <c r="B4866">
        <v>71272</v>
      </c>
      <c r="C4866">
        <v>0</v>
      </c>
      <c r="D4866">
        <v>2</v>
      </c>
      <c r="E4866">
        <v>0</v>
      </c>
    </row>
    <row r="4867" spans="1:5" x14ac:dyDescent="0.25">
      <c r="A4867">
        <v>620760290</v>
      </c>
      <c r="B4867">
        <v>0</v>
      </c>
      <c r="C4867">
        <v>0</v>
      </c>
      <c r="D4867">
        <v>0</v>
      </c>
      <c r="E4867">
        <v>0</v>
      </c>
    </row>
    <row r="4868" spans="1:5" x14ac:dyDescent="0.25">
      <c r="A4868">
        <v>620760290</v>
      </c>
      <c r="B4868">
        <v>225568</v>
      </c>
      <c r="C4868">
        <v>1</v>
      </c>
      <c r="D4868">
        <v>3</v>
      </c>
      <c r="E4868">
        <v>90</v>
      </c>
    </row>
    <row r="4869" spans="1:5" x14ac:dyDescent="0.25">
      <c r="A4869">
        <v>620762676</v>
      </c>
      <c r="B4869">
        <v>0</v>
      </c>
      <c r="C4869">
        <v>0</v>
      </c>
      <c r="D4869">
        <v>0</v>
      </c>
      <c r="E4869">
        <v>0</v>
      </c>
    </row>
    <row r="4870" spans="1:5" x14ac:dyDescent="0.25">
      <c r="A4870">
        <v>620762676</v>
      </c>
      <c r="B4870">
        <v>26877</v>
      </c>
      <c r="C4870">
        <v>0</v>
      </c>
      <c r="D4870">
        <v>2</v>
      </c>
      <c r="E4870">
        <v>0</v>
      </c>
    </row>
    <row r="4871" spans="1:5" x14ac:dyDescent="0.25">
      <c r="A4871">
        <v>620764210</v>
      </c>
      <c r="B4871">
        <v>48892</v>
      </c>
      <c r="C4871">
        <v>0</v>
      </c>
      <c r="D4871">
        <v>1</v>
      </c>
      <c r="E4871">
        <v>0</v>
      </c>
    </row>
    <row r="4872" spans="1:5" x14ac:dyDescent="0.25">
      <c r="A4872">
        <v>620764210</v>
      </c>
      <c r="B4872">
        <v>49355</v>
      </c>
      <c r="C4872">
        <v>0</v>
      </c>
      <c r="D4872">
        <v>1</v>
      </c>
      <c r="E4872">
        <v>0</v>
      </c>
    </row>
    <row r="4873" spans="1:5" x14ac:dyDescent="0.25">
      <c r="A4873">
        <v>620764242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>
        <v>620764242</v>
      </c>
      <c r="B4874">
        <v>1597856</v>
      </c>
      <c r="C4874">
        <v>0</v>
      </c>
      <c r="D4874">
        <v>3</v>
      </c>
      <c r="E4874">
        <v>0</v>
      </c>
    </row>
    <row r="4875" spans="1:5" x14ac:dyDescent="0.25">
      <c r="A4875">
        <v>620766390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>
        <v>620766390</v>
      </c>
      <c r="B4876">
        <v>711288</v>
      </c>
      <c r="C4876">
        <v>1</v>
      </c>
      <c r="D4876">
        <v>1</v>
      </c>
      <c r="E4876">
        <v>90</v>
      </c>
    </row>
    <row r="4877" spans="1:5" x14ac:dyDescent="0.25">
      <c r="A4877">
        <v>620766404</v>
      </c>
      <c r="B4877">
        <v>0</v>
      </c>
      <c r="C4877">
        <v>0</v>
      </c>
      <c r="D4877">
        <v>0</v>
      </c>
      <c r="E4877">
        <v>0</v>
      </c>
    </row>
    <row r="4878" spans="1:5" x14ac:dyDescent="0.25">
      <c r="A4878">
        <v>620766404</v>
      </c>
      <c r="B4878">
        <v>151409</v>
      </c>
      <c r="C4878">
        <v>0</v>
      </c>
      <c r="D4878">
        <v>2</v>
      </c>
      <c r="E4878">
        <v>0</v>
      </c>
    </row>
    <row r="4879" spans="1:5" x14ac:dyDescent="0.25">
      <c r="A4879">
        <v>620768699</v>
      </c>
      <c r="B4879">
        <v>0</v>
      </c>
      <c r="C4879">
        <v>0</v>
      </c>
      <c r="D4879">
        <v>0</v>
      </c>
      <c r="E4879">
        <v>0</v>
      </c>
    </row>
    <row r="4880" spans="1:5" x14ac:dyDescent="0.25">
      <c r="A4880">
        <v>620768699</v>
      </c>
      <c r="B4880">
        <v>138525</v>
      </c>
      <c r="C4880">
        <v>0</v>
      </c>
      <c r="D4880">
        <v>1</v>
      </c>
      <c r="E4880">
        <v>0</v>
      </c>
    </row>
    <row r="4881" spans="1:5" x14ac:dyDescent="0.25">
      <c r="A4881">
        <v>620768816</v>
      </c>
      <c r="B4881">
        <v>0</v>
      </c>
      <c r="C4881">
        <v>1</v>
      </c>
      <c r="D4881">
        <v>0</v>
      </c>
      <c r="E4881">
        <v>90</v>
      </c>
    </row>
    <row r="4882" spans="1:5" x14ac:dyDescent="0.25">
      <c r="A4882">
        <v>620768816</v>
      </c>
      <c r="B4882">
        <v>1591266</v>
      </c>
      <c r="C4882">
        <v>0</v>
      </c>
      <c r="D4882">
        <v>1</v>
      </c>
      <c r="E4882">
        <v>0</v>
      </c>
    </row>
    <row r="4883" spans="1:5" x14ac:dyDescent="0.25">
      <c r="A4883">
        <v>620770819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>
        <v>620770819</v>
      </c>
      <c r="B4884">
        <v>0</v>
      </c>
      <c r="C4884">
        <v>1</v>
      </c>
      <c r="D4884">
        <v>0</v>
      </c>
      <c r="E4884">
        <v>90</v>
      </c>
    </row>
    <row r="4885" spans="1:5" x14ac:dyDescent="0.25">
      <c r="A4885">
        <v>620778122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>
        <v>620778122</v>
      </c>
      <c r="B4886">
        <v>1747703</v>
      </c>
      <c r="C4886">
        <v>0</v>
      </c>
      <c r="D4886">
        <v>1</v>
      </c>
      <c r="E4886">
        <v>0</v>
      </c>
    </row>
    <row r="4887" spans="1:5" x14ac:dyDescent="0.25">
      <c r="A4887">
        <v>620778475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>
        <v>620779903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>
        <v>620782130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>
        <v>620782130</v>
      </c>
      <c r="B4890">
        <v>2011971</v>
      </c>
      <c r="C4890">
        <v>0</v>
      </c>
      <c r="D4890">
        <v>4</v>
      </c>
      <c r="E4890">
        <v>0</v>
      </c>
    </row>
    <row r="4891" spans="1:5" x14ac:dyDescent="0.25">
      <c r="A4891">
        <v>620783322</v>
      </c>
      <c r="B4891">
        <v>184342</v>
      </c>
      <c r="C4891">
        <v>0</v>
      </c>
      <c r="D4891">
        <v>2</v>
      </c>
      <c r="E4891">
        <v>0</v>
      </c>
    </row>
    <row r="4892" spans="1:5" x14ac:dyDescent="0.25">
      <c r="A4892">
        <v>620783322</v>
      </c>
      <c r="B4892">
        <v>2054477</v>
      </c>
      <c r="C4892">
        <v>0</v>
      </c>
      <c r="D4892">
        <v>1</v>
      </c>
      <c r="E4892">
        <v>0</v>
      </c>
    </row>
    <row r="4893" spans="1:5" x14ac:dyDescent="0.25">
      <c r="A4893">
        <v>620783666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>
        <v>620783666</v>
      </c>
      <c r="B4894">
        <v>2058356</v>
      </c>
      <c r="C4894">
        <v>0</v>
      </c>
      <c r="D4894">
        <v>2</v>
      </c>
      <c r="E4894">
        <v>0</v>
      </c>
    </row>
    <row r="4895" spans="1:5" x14ac:dyDescent="0.25">
      <c r="A4895">
        <v>620784556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620784556</v>
      </c>
      <c r="B4896">
        <v>1038417</v>
      </c>
      <c r="C4896">
        <v>1</v>
      </c>
      <c r="D4896">
        <v>1</v>
      </c>
      <c r="E4896">
        <v>90</v>
      </c>
    </row>
    <row r="4897" spans="1:5" x14ac:dyDescent="0.25">
      <c r="A4897">
        <v>620784754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620784754</v>
      </c>
      <c r="B4898">
        <v>782601</v>
      </c>
      <c r="C4898">
        <v>0</v>
      </c>
      <c r="D4898">
        <v>3</v>
      </c>
      <c r="E4898">
        <v>0</v>
      </c>
    </row>
    <row r="4899" spans="1:5" x14ac:dyDescent="0.25">
      <c r="A4899">
        <v>620788137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620788137</v>
      </c>
      <c r="B4900">
        <v>2055939</v>
      </c>
      <c r="C4900">
        <v>0</v>
      </c>
      <c r="D4900">
        <v>3</v>
      </c>
      <c r="E4900">
        <v>0</v>
      </c>
    </row>
    <row r="4901" spans="1:5" x14ac:dyDescent="0.25">
      <c r="A4901">
        <v>620788351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620788351</v>
      </c>
      <c r="B4902">
        <v>2052668</v>
      </c>
      <c r="C4902">
        <v>0</v>
      </c>
      <c r="D4902">
        <v>5</v>
      </c>
      <c r="E4902">
        <v>0</v>
      </c>
    </row>
    <row r="4903" spans="1:5" x14ac:dyDescent="0.25">
      <c r="A4903">
        <v>620788535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620788535</v>
      </c>
      <c r="B4904">
        <v>2058323</v>
      </c>
      <c r="C4904">
        <v>0</v>
      </c>
      <c r="D4904">
        <v>3</v>
      </c>
      <c r="E4904">
        <v>0</v>
      </c>
    </row>
    <row r="4905" spans="1:5" x14ac:dyDescent="0.25">
      <c r="A4905">
        <v>620788710</v>
      </c>
      <c r="B4905">
        <v>2053670</v>
      </c>
      <c r="C4905">
        <v>0</v>
      </c>
      <c r="D4905">
        <v>3</v>
      </c>
      <c r="E4905">
        <v>0</v>
      </c>
    </row>
    <row r="4906" spans="1:5" x14ac:dyDescent="0.25">
      <c r="A4906">
        <v>620788710</v>
      </c>
      <c r="B4906">
        <v>2056051</v>
      </c>
      <c r="C4906">
        <v>0</v>
      </c>
      <c r="D4906">
        <v>2</v>
      </c>
      <c r="E4906">
        <v>0</v>
      </c>
    </row>
    <row r="4907" spans="1:5" x14ac:dyDescent="0.25">
      <c r="A4907">
        <v>620811801</v>
      </c>
      <c r="B4907">
        <v>1366336</v>
      </c>
      <c r="C4907">
        <v>1</v>
      </c>
      <c r="D4907">
        <v>1</v>
      </c>
      <c r="E4907">
        <v>90</v>
      </c>
    </row>
    <row r="4908" spans="1:5" x14ac:dyDescent="0.25">
      <c r="A4908">
        <v>620811801</v>
      </c>
      <c r="B4908">
        <v>1601680</v>
      </c>
      <c r="C4908">
        <v>0</v>
      </c>
      <c r="D4908">
        <v>1</v>
      </c>
      <c r="E4908">
        <v>0</v>
      </c>
    </row>
    <row r="4909" spans="1:5" x14ac:dyDescent="0.25">
      <c r="A4909">
        <v>620811824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>
        <v>620811824</v>
      </c>
      <c r="B4910">
        <v>1588320</v>
      </c>
      <c r="C4910">
        <v>0</v>
      </c>
      <c r="D4910">
        <v>2</v>
      </c>
      <c r="E4910">
        <v>0</v>
      </c>
    </row>
    <row r="4911" spans="1:5" x14ac:dyDescent="0.25">
      <c r="A4911">
        <v>620811833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>
        <v>620811833</v>
      </c>
      <c r="B4912">
        <v>311396</v>
      </c>
      <c r="C4912">
        <v>0</v>
      </c>
      <c r="D4912">
        <v>2</v>
      </c>
      <c r="E4912">
        <v>0</v>
      </c>
    </row>
    <row r="4913" spans="1:5" x14ac:dyDescent="0.25">
      <c r="A4913">
        <v>620812323</v>
      </c>
      <c r="B4913">
        <v>0</v>
      </c>
      <c r="C4913">
        <v>0</v>
      </c>
      <c r="D4913">
        <v>0</v>
      </c>
      <c r="E4913">
        <v>0</v>
      </c>
    </row>
    <row r="4914" spans="1:5" x14ac:dyDescent="0.25">
      <c r="A4914">
        <v>620812323</v>
      </c>
      <c r="B4914">
        <v>314902</v>
      </c>
      <c r="C4914">
        <v>2</v>
      </c>
      <c r="D4914">
        <v>1</v>
      </c>
      <c r="E4914">
        <v>90</v>
      </c>
    </row>
    <row r="4915" spans="1:5" x14ac:dyDescent="0.25">
      <c r="A4915">
        <v>620812807</v>
      </c>
      <c r="B4915">
        <v>435980</v>
      </c>
      <c r="C4915">
        <v>0</v>
      </c>
      <c r="D4915">
        <v>3</v>
      </c>
      <c r="E4915">
        <v>0</v>
      </c>
    </row>
    <row r="4916" spans="1:5" x14ac:dyDescent="0.25">
      <c r="A4916">
        <v>620812807</v>
      </c>
      <c r="B4916">
        <v>1578600</v>
      </c>
      <c r="C4916">
        <v>0</v>
      </c>
      <c r="D4916">
        <v>4</v>
      </c>
      <c r="E4916">
        <v>0</v>
      </c>
    </row>
    <row r="4917" spans="1:5" x14ac:dyDescent="0.25">
      <c r="A4917">
        <v>620814457</v>
      </c>
      <c r="B4917">
        <v>314764</v>
      </c>
      <c r="C4917">
        <v>0</v>
      </c>
      <c r="D4917">
        <v>1</v>
      </c>
      <c r="E4917">
        <v>0</v>
      </c>
    </row>
    <row r="4918" spans="1:5" x14ac:dyDescent="0.25">
      <c r="A4918">
        <v>620814457</v>
      </c>
      <c r="B4918">
        <v>490468</v>
      </c>
      <c r="C4918">
        <v>0</v>
      </c>
      <c r="D4918">
        <v>4</v>
      </c>
      <c r="E4918">
        <v>0</v>
      </c>
    </row>
    <row r="4919" spans="1:5" x14ac:dyDescent="0.25">
      <c r="A4919">
        <v>620814467</v>
      </c>
      <c r="B4919">
        <v>0</v>
      </c>
      <c r="C4919">
        <v>1</v>
      </c>
      <c r="D4919">
        <v>0</v>
      </c>
      <c r="E4919">
        <v>90</v>
      </c>
    </row>
    <row r="4920" spans="1:5" x14ac:dyDescent="0.25">
      <c r="A4920">
        <v>620814467</v>
      </c>
      <c r="B4920">
        <v>1414488</v>
      </c>
      <c r="C4920">
        <v>1</v>
      </c>
      <c r="D4920">
        <v>2</v>
      </c>
      <c r="E4920">
        <v>85</v>
      </c>
    </row>
    <row r="4921" spans="1:5" x14ac:dyDescent="0.25">
      <c r="A4921">
        <v>620821632</v>
      </c>
      <c r="B4921">
        <v>0</v>
      </c>
      <c r="C4921">
        <v>1</v>
      </c>
      <c r="D4921">
        <v>0</v>
      </c>
      <c r="E4921">
        <v>10</v>
      </c>
    </row>
    <row r="4922" spans="1:5" x14ac:dyDescent="0.25">
      <c r="A4922">
        <v>620821632</v>
      </c>
      <c r="B4922">
        <v>1902620</v>
      </c>
      <c r="C4922">
        <v>0</v>
      </c>
      <c r="D4922">
        <v>2</v>
      </c>
      <c r="E4922">
        <v>0</v>
      </c>
    </row>
    <row r="4923" spans="1:5" x14ac:dyDescent="0.25">
      <c r="A4923">
        <v>620834325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620834325</v>
      </c>
      <c r="B4924">
        <v>463541</v>
      </c>
      <c r="C4924">
        <v>0</v>
      </c>
      <c r="D4924">
        <v>2</v>
      </c>
      <c r="E4924">
        <v>0</v>
      </c>
    </row>
    <row r="4925" spans="1:5" x14ac:dyDescent="0.25">
      <c r="A4925">
        <v>620834755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>
        <v>620834755</v>
      </c>
      <c r="B4926">
        <v>793612</v>
      </c>
      <c r="C4926">
        <v>0</v>
      </c>
      <c r="D4926">
        <v>1</v>
      </c>
      <c r="E4926">
        <v>0</v>
      </c>
    </row>
    <row r="4927" spans="1:5" x14ac:dyDescent="0.25">
      <c r="A4927">
        <v>620836261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>
        <v>620836261</v>
      </c>
      <c r="B4928">
        <v>228845</v>
      </c>
      <c r="C4928">
        <v>0</v>
      </c>
      <c r="D4928">
        <v>1</v>
      </c>
      <c r="E4928">
        <v>0</v>
      </c>
    </row>
    <row r="4929" spans="1:5" x14ac:dyDescent="0.25">
      <c r="A4929">
        <v>620836432</v>
      </c>
      <c r="B4929">
        <v>71272</v>
      </c>
      <c r="C4929">
        <v>0</v>
      </c>
      <c r="D4929">
        <v>2</v>
      </c>
      <c r="E4929">
        <v>0</v>
      </c>
    </row>
    <row r="4930" spans="1:5" x14ac:dyDescent="0.25">
      <c r="A4930">
        <v>620836432</v>
      </c>
      <c r="B4930">
        <v>227184</v>
      </c>
      <c r="C4930">
        <v>0</v>
      </c>
      <c r="D4930">
        <v>1</v>
      </c>
      <c r="E4930">
        <v>0</v>
      </c>
    </row>
    <row r="4931" spans="1:5" x14ac:dyDescent="0.25">
      <c r="A4931">
        <v>620837807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>
        <v>620837807</v>
      </c>
      <c r="B4932">
        <v>203691</v>
      </c>
      <c r="C4932">
        <v>0</v>
      </c>
      <c r="D4932">
        <v>1</v>
      </c>
      <c r="E4932">
        <v>0</v>
      </c>
    </row>
    <row r="4933" spans="1:5" x14ac:dyDescent="0.25">
      <c r="A4933">
        <v>620841618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>
        <v>620841618</v>
      </c>
      <c r="B4934">
        <v>2056315</v>
      </c>
      <c r="C4934">
        <v>0</v>
      </c>
      <c r="D4934">
        <v>3</v>
      </c>
      <c r="E4934">
        <v>0</v>
      </c>
    </row>
    <row r="4935" spans="1:5" x14ac:dyDescent="0.25">
      <c r="A4935">
        <v>620842418</v>
      </c>
      <c r="B4935">
        <v>1020593</v>
      </c>
      <c r="C4935">
        <v>0</v>
      </c>
      <c r="D4935">
        <v>1</v>
      </c>
      <c r="E4935">
        <v>0</v>
      </c>
    </row>
    <row r="4936" spans="1:5" x14ac:dyDescent="0.25">
      <c r="A4936">
        <v>620842418</v>
      </c>
      <c r="B4936">
        <v>1902440</v>
      </c>
      <c r="C4936">
        <v>1</v>
      </c>
      <c r="D4936">
        <v>2</v>
      </c>
      <c r="E4936">
        <v>90</v>
      </c>
    </row>
    <row r="4937" spans="1:5" x14ac:dyDescent="0.25">
      <c r="A4937">
        <v>620842833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>
        <v>620842833</v>
      </c>
      <c r="B4938">
        <v>1629476</v>
      </c>
      <c r="C4938">
        <v>0</v>
      </c>
      <c r="D4938">
        <v>1</v>
      </c>
      <c r="E4938">
        <v>0</v>
      </c>
    </row>
    <row r="4939" spans="1:5" x14ac:dyDescent="0.25">
      <c r="A4939">
        <v>620843604</v>
      </c>
      <c r="B4939">
        <v>0</v>
      </c>
      <c r="C4939">
        <v>0</v>
      </c>
      <c r="D4939">
        <v>0</v>
      </c>
      <c r="E4939">
        <v>0</v>
      </c>
    </row>
    <row r="4940" spans="1:5" x14ac:dyDescent="0.25">
      <c r="A4940">
        <v>620843604</v>
      </c>
      <c r="B4940">
        <v>463538</v>
      </c>
      <c r="C4940">
        <v>0</v>
      </c>
      <c r="D4940">
        <v>1</v>
      </c>
      <c r="E4940">
        <v>0</v>
      </c>
    </row>
    <row r="4941" spans="1:5" x14ac:dyDescent="0.25">
      <c r="A4941">
        <v>620843915</v>
      </c>
      <c r="B4941">
        <v>97744</v>
      </c>
      <c r="C4941">
        <v>0</v>
      </c>
      <c r="D4941">
        <v>1</v>
      </c>
      <c r="E4941">
        <v>0</v>
      </c>
    </row>
    <row r="4942" spans="1:5" x14ac:dyDescent="0.25">
      <c r="A4942">
        <v>620843915</v>
      </c>
      <c r="B4942">
        <v>151409</v>
      </c>
      <c r="C4942">
        <v>0</v>
      </c>
      <c r="D4942">
        <v>2</v>
      </c>
      <c r="E4942">
        <v>0</v>
      </c>
    </row>
    <row r="4943" spans="1:5" x14ac:dyDescent="0.25">
      <c r="A4943">
        <v>620860226</v>
      </c>
      <c r="B4943">
        <v>0</v>
      </c>
      <c r="C4943">
        <v>1</v>
      </c>
      <c r="D4943">
        <v>0</v>
      </c>
      <c r="E4943">
        <v>90</v>
      </c>
    </row>
    <row r="4944" spans="1:5" x14ac:dyDescent="0.25">
      <c r="A4944">
        <v>620860226</v>
      </c>
      <c r="B4944">
        <v>100835</v>
      </c>
      <c r="C4944">
        <v>0</v>
      </c>
      <c r="D4944">
        <v>2</v>
      </c>
      <c r="E4944">
        <v>0</v>
      </c>
    </row>
    <row r="4945" spans="1:5" x14ac:dyDescent="0.25">
      <c r="A4945">
        <v>620861081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>
        <v>620861081</v>
      </c>
      <c r="B4946">
        <v>228687</v>
      </c>
      <c r="C4946">
        <v>0</v>
      </c>
      <c r="D4946">
        <v>1</v>
      </c>
      <c r="E4946">
        <v>0</v>
      </c>
    </row>
    <row r="4947" spans="1:5" x14ac:dyDescent="0.25">
      <c r="A4947">
        <v>620865590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>
        <v>620865590</v>
      </c>
      <c r="B4948">
        <v>1173960</v>
      </c>
      <c r="C4948">
        <v>1</v>
      </c>
      <c r="D4948">
        <v>4</v>
      </c>
      <c r="E4948">
        <v>90</v>
      </c>
    </row>
    <row r="4949" spans="1:5" x14ac:dyDescent="0.25">
      <c r="A4949">
        <v>620875842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>
        <v>620875842</v>
      </c>
      <c r="B4950">
        <v>1097892</v>
      </c>
      <c r="C4950">
        <v>0</v>
      </c>
      <c r="D4950">
        <v>1</v>
      </c>
      <c r="E4950">
        <v>0</v>
      </c>
    </row>
    <row r="4951" spans="1:5" x14ac:dyDescent="0.25">
      <c r="A4951">
        <v>620876699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>
        <v>620876699</v>
      </c>
      <c r="B4952">
        <v>2055070</v>
      </c>
      <c r="C4952">
        <v>0</v>
      </c>
      <c r="D4952">
        <v>1</v>
      </c>
      <c r="E495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M2013"/>
  <sheetViews>
    <sheetView topLeftCell="AW1" workbookViewId="0">
      <selection activeCell="BM3" sqref="BM3"/>
    </sheetView>
  </sheetViews>
  <sheetFormatPr baseColWidth="10" defaultColWidth="9.140625" defaultRowHeight="15" x14ac:dyDescent="0.25"/>
  <cols>
    <col min="5" max="5" width="17.85546875" bestFit="1" customWidth="1"/>
    <col min="6" max="6" width="20.7109375" bestFit="1" customWidth="1"/>
    <col min="27" max="27" width="20.42578125" customWidth="1"/>
    <col min="28" max="28" width="22.42578125" customWidth="1"/>
    <col min="29" max="29" width="11" customWidth="1"/>
    <col min="30" max="30" width="6.42578125" customWidth="1"/>
    <col min="31" max="31" width="12.5703125" bestFit="1" customWidth="1"/>
    <col min="49" max="49" width="12.5703125" customWidth="1"/>
    <col min="50" max="50" width="8.28515625" customWidth="1"/>
    <col min="51" max="51" width="24.42578125" bestFit="1" customWidth="1"/>
    <col min="53" max="53" width="12.5703125" customWidth="1"/>
    <col min="54" max="54" width="20.7109375" customWidth="1"/>
    <col min="55" max="55" width="11" customWidth="1"/>
    <col min="56" max="56" width="6.42578125" customWidth="1"/>
    <col min="57" max="57" width="12.5703125" bestFit="1" customWidth="1"/>
    <col min="58" max="67" width="12.5703125" customWidth="1"/>
  </cols>
  <sheetData>
    <row r="1" spans="1:65" x14ac:dyDescent="0.25">
      <c r="A1" t="s">
        <v>8</v>
      </c>
      <c r="B1" t="s">
        <v>137</v>
      </c>
      <c r="C1" t="s">
        <v>131</v>
      </c>
      <c r="E1" s="3" t="s">
        <v>119</v>
      </c>
      <c r="F1" t="s">
        <v>121</v>
      </c>
      <c r="H1" s="17">
        <f>SUMPRODUCT(H3:H6,I3:I6)/I1</f>
        <v>3.8140747176368377</v>
      </c>
      <c r="I1" s="8">
        <f>SUM(I3:I6)</f>
        <v>1151</v>
      </c>
      <c r="J1" s="8">
        <f>SUM(J3:J6)</f>
        <v>90</v>
      </c>
      <c r="K1" s="17">
        <f>J1/I1</f>
        <v>7.8192875760208516E-2</v>
      </c>
      <c r="L1" s="17">
        <f t="shared" ref="L1" si="0">K1/H1</f>
        <v>2.0501138952164009E-2</v>
      </c>
      <c r="O1" t="s">
        <v>138</v>
      </c>
      <c r="P1" t="s">
        <v>115</v>
      </c>
      <c r="Q1" t="s">
        <v>243</v>
      </c>
      <c r="R1" t="s">
        <v>244</v>
      </c>
      <c r="S1" t="s">
        <v>116</v>
      </c>
      <c r="T1" t="s">
        <v>133</v>
      </c>
      <c r="U1" t="s">
        <v>81</v>
      </c>
      <c r="V1" t="s">
        <v>134</v>
      </c>
      <c r="W1" t="s">
        <v>135</v>
      </c>
      <c r="AA1" s="3" t="s">
        <v>81</v>
      </c>
      <c r="AB1" t="s">
        <v>72</v>
      </c>
      <c r="AG1" t="s">
        <v>45</v>
      </c>
      <c r="AH1" t="s">
        <v>46</v>
      </c>
      <c r="AI1" t="s">
        <v>10</v>
      </c>
      <c r="AJ1" t="s">
        <v>243</v>
      </c>
      <c r="AK1" t="s">
        <v>244</v>
      </c>
      <c r="AL1" t="s">
        <v>107</v>
      </c>
      <c r="AM1" t="s">
        <v>93</v>
      </c>
      <c r="AN1" t="s">
        <v>140</v>
      </c>
      <c r="AO1" t="s">
        <v>141</v>
      </c>
      <c r="AQ1" t="s">
        <v>45</v>
      </c>
      <c r="AR1" t="s">
        <v>247</v>
      </c>
      <c r="AS1" t="s">
        <v>142</v>
      </c>
      <c r="AT1" t="s">
        <v>143</v>
      </c>
      <c r="AW1" s="3" t="s">
        <v>144</v>
      </c>
      <c r="AX1" t="s">
        <v>59</v>
      </c>
      <c r="AY1" t="s">
        <v>250</v>
      </c>
      <c r="BA1" s="3" t="s">
        <v>243</v>
      </c>
      <c r="BB1" t="s">
        <v>44</v>
      </c>
      <c r="BF1" s="13">
        <f>SUMPRODUCT(BF3:BF17,BG3:BG17)/BG1</f>
        <v>4.2753479125248512</v>
      </c>
      <c r="BG1">
        <f>SUM(BG3:BG17)</f>
        <v>2012</v>
      </c>
      <c r="BH1">
        <f>SUM(BH3:BH17)</f>
        <v>101</v>
      </c>
      <c r="BI1" s="14">
        <f>BH1/BG1</f>
        <v>5.0198807157057657E-2</v>
      </c>
      <c r="BJ1" s="14">
        <f>BI1/BF1</f>
        <v>1.174145547547082E-2</v>
      </c>
      <c r="BK1" s="18">
        <f>SUMPRODUCT(BG3:BG13,BK3:BK13)/BG1</f>
        <v>3.612705268389663</v>
      </c>
    </row>
    <row r="2" spans="1:65" x14ac:dyDescent="0.25">
      <c r="A2">
        <v>10697150</v>
      </c>
      <c r="E2" s="4">
        <v>1</v>
      </c>
      <c r="F2" s="5">
        <v>3</v>
      </c>
      <c r="H2" s="8" t="s">
        <v>88</v>
      </c>
      <c r="I2" s="8" t="s">
        <v>59</v>
      </c>
      <c r="J2" s="8" t="s">
        <v>53</v>
      </c>
      <c r="K2" s="8" t="s">
        <v>22</v>
      </c>
      <c r="L2" s="8" t="s">
        <v>89</v>
      </c>
      <c r="O2">
        <v>619053511</v>
      </c>
      <c r="P2">
        <v>61</v>
      </c>
      <c r="Q2">
        <v>0</v>
      </c>
      <c r="R2">
        <v>0</v>
      </c>
      <c r="S2" t="s">
        <v>6</v>
      </c>
      <c r="U2">
        <v>5</v>
      </c>
      <c r="W2">
        <v>-99</v>
      </c>
      <c r="AA2" s="3" t="s">
        <v>243</v>
      </c>
      <c r="AB2" t="s">
        <v>44</v>
      </c>
      <c r="AG2">
        <v>11228949</v>
      </c>
      <c r="AH2">
        <v>48</v>
      </c>
      <c r="AI2" t="s">
        <v>4</v>
      </c>
      <c r="AJ2">
        <v>4</v>
      </c>
      <c r="AK2">
        <v>0</v>
      </c>
      <c r="AN2">
        <v>5</v>
      </c>
      <c r="AO2">
        <v>4</v>
      </c>
      <c r="AQ2">
        <v>10715253</v>
      </c>
      <c r="AR2" s="37">
        <v>20733</v>
      </c>
      <c r="AS2">
        <v>1</v>
      </c>
      <c r="AT2">
        <v>2</v>
      </c>
      <c r="AW2" s="4">
        <v>2</v>
      </c>
      <c r="AX2" s="5">
        <v>549</v>
      </c>
      <c r="AY2" s="5">
        <v>35583.437158469947</v>
      </c>
      <c r="BA2" s="3" t="s">
        <v>244</v>
      </c>
      <c r="BB2" t="s">
        <v>44</v>
      </c>
      <c r="BF2" s="8" t="s">
        <v>143</v>
      </c>
      <c r="BG2" s="8" t="s">
        <v>59</v>
      </c>
      <c r="BH2" s="8" t="s">
        <v>53</v>
      </c>
      <c r="BI2" s="8" t="s">
        <v>22</v>
      </c>
      <c r="BJ2" s="8" t="s">
        <v>145</v>
      </c>
      <c r="BK2" s="8" t="s">
        <v>84</v>
      </c>
      <c r="BM2">
        <f>BJ1*BK1/4.4344</f>
        <v>9.5657626859994797E-3</v>
      </c>
    </row>
    <row r="3" spans="1:65" x14ac:dyDescent="0.25">
      <c r="A3">
        <v>10763112</v>
      </c>
      <c r="C3">
        <v>4</v>
      </c>
      <c r="E3" s="4">
        <v>2</v>
      </c>
      <c r="F3" s="5">
        <v>71</v>
      </c>
      <c r="H3">
        <v>4</v>
      </c>
      <c r="I3">
        <v>1001</v>
      </c>
      <c r="J3">
        <v>82</v>
      </c>
      <c r="K3" s="14">
        <f>J3/I3</f>
        <v>8.191808191808192E-2</v>
      </c>
      <c r="L3" s="14">
        <f>K3/H3</f>
        <v>2.047952047952048E-2</v>
      </c>
      <c r="O3">
        <v>11105703</v>
      </c>
      <c r="P3">
        <v>7</v>
      </c>
      <c r="Q3">
        <v>4</v>
      </c>
      <c r="R3">
        <v>2</v>
      </c>
      <c r="S3" t="s">
        <v>6</v>
      </c>
      <c r="U3">
        <v>5</v>
      </c>
      <c r="W3">
        <v>-99</v>
      </c>
      <c r="AA3" s="3" t="s">
        <v>244</v>
      </c>
      <c r="AB3" t="s">
        <v>44</v>
      </c>
      <c r="AG3">
        <v>11210308</v>
      </c>
      <c r="AH3">
        <v>67</v>
      </c>
      <c r="AI3" t="s">
        <v>6</v>
      </c>
      <c r="AJ3">
        <v>3</v>
      </c>
      <c r="AK3">
        <v>4</v>
      </c>
      <c r="AL3">
        <v>4</v>
      </c>
      <c r="AM3">
        <v>14</v>
      </c>
      <c r="AN3">
        <v>5</v>
      </c>
      <c r="AO3">
        <v>6</v>
      </c>
      <c r="AQ3">
        <v>10763112</v>
      </c>
      <c r="AR3" s="37">
        <v>20733</v>
      </c>
      <c r="AS3">
        <v>6</v>
      </c>
      <c r="AT3">
        <v>6</v>
      </c>
      <c r="AW3" s="4">
        <v>3</v>
      </c>
      <c r="AX3" s="5">
        <v>205</v>
      </c>
      <c r="AY3" s="5">
        <v>38647.195121951219</v>
      </c>
      <c r="BF3">
        <v>2</v>
      </c>
      <c r="BG3">
        <f>VLOOKUP(BF3,$AW$2:$AX$15,2,FALSE)</f>
        <v>549</v>
      </c>
      <c r="BH3">
        <f>VLOOKUP(BF3,$BA$5:$BB$15,2,FALSE)</f>
        <v>8</v>
      </c>
      <c r="BI3" s="14">
        <f>BH3/BG3</f>
        <v>1.4571948998178506E-2</v>
      </c>
      <c r="BJ3" s="14">
        <f>BI3/BF3</f>
        <v>7.2859744990892532E-3</v>
      </c>
      <c r="BK3" s="18">
        <f>VLOOKUP(BF3,$AW$2:$AY$15,3,FALSE)/10000</f>
        <v>3.5583437158469948</v>
      </c>
      <c r="BM3" s="76">
        <f>BM2*16*4/3.81</f>
        <v>0.16068472753384952</v>
      </c>
    </row>
    <row r="4" spans="1:65" x14ac:dyDescent="0.25">
      <c r="A4">
        <v>10763133</v>
      </c>
      <c r="C4">
        <v>4</v>
      </c>
      <c r="E4" s="4">
        <v>3</v>
      </c>
      <c r="F4" s="5">
        <v>97</v>
      </c>
      <c r="H4">
        <v>3</v>
      </c>
      <c r="I4">
        <v>89</v>
      </c>
      <c r="J4">
        <v>7</v>
      </c>
      <c r="K4" s="14">
        <f t="shared" ref="K4:K6" si="1">J4/I4</f>
        <v>7.8651685393258425E-2</v>
      </c>
      <c r="L4" s="14">
        <f t="shared" ref="L4:L6" si="2">K4/H4</f>
        <v>2.6217228464419474E-2</v>
      </c>
      <c r="O4">
        <v>11213133</v>
      </c>
      <c r="P4">
        <v>62</v>
      </c>
      <c r="Q4">
        <v>4</v>
      </c>
      <c r="R4">
        <v>3</v>
      </c>
      <c r="S4" t="s">
        <v>4</v>
      </c>
      <c r="AG4">
        <v>11215237</v>
      </c>
      <c r="AH4">
        <v>29</v>
      </c>
      <c r="AI4" t="s">
        <v>6</v>
      </c>
      <c r="AJ4">
        <v>0</v>
      </c>
      <c r="AK4">
        <v>0</v>
      </c>
      <c r="AN4">
        <v>5</v>
      </c>
      <c r="AO4">
        <v>7</v>
      </c>
      <c r="AQ4">
        <v>10763133</v>
      </c>
      <c r="AR4" s="37">
        <v>20733</v>
      </c>
      <c r="AS4">
        <v>7</v>
      </c>
      <c r="AT4">
        <v>7</v>
      </c>
      <c r="AW4" s="4">
        <v>4</v>
      </c>
      <c r="AX4" s="5">
        <v>478</v>
      </c>
      <c r="AY4" s="5">
        <v>37359.897489539748</v>
      </c>
      <c r="BA4" s="3" t="s">
        <v>143</v>
      </c>
      <c r="BB4" t="s">
        <v>136</v>
      </c>
      <c r="BF4">
        <v>3</v>
      </c>
      <c r="BG4">
        <f t="shared" ref="BG4:BG15" si="3">VLOOKUP(BF4,$AW$2:$AX$15,2,FALSE)</f>
        <v>205</v>
      </c>
      <c r="BH4">
        <f t="shared" ref="BH4:BH10" si="4">VLOOKUP(BF4,$BA$5:$BB$15,2,FALSE)</f>
        <v>8</v>
      </c>
      <c r="BI4" s="14">
        <f t="shared" ref="BI4:BI15" si="5">BH4/BG4</f>
        <v>3.9024390243902439E-2</v>
      </c>
      <c r="BJ4" s="14">
        <f t="shared" ref="BJ4:BJ17" si="6">BI4/BF4</f>
        <v>1.3008130081300813E-2</v>
      </c>
      <c r="BK4" s="18">
        <f t="shared" ref="BK4:BK15" si="7">VLOOKUP(BF4,$AW$2:$AY$15,3,FALSE)/10000</f>
        <v>3.8647195121951219</v>
      </c>
    </row>
    <row r="5" spans="1:65" x14ac:dyDescent="0.25">
      <c r="A5">
        <v>10765199</v>
      </c>
      <c r="C5">
        <v>2</v>
      </c>
      <c r="E5" s="4">
        <v>4</v>
      </c>
      <c r="F5" s="5">
        <v>926</v>
      </c>
      <c r="H5">
        <v>2</v>
      </c>
      <c r="I5">
        <v>58</v>
      </c>
      <c r="J5">
        <v>1</v>
      </c>
      <c r="K5" s="14">
        <f t="shared" si="1"/>
        <v>1.7241379310344827E-2</v>
      </c>
      <c r="L5" s="14">
        <f t="shared" si="2"/>
        <v>8.6206896551724137E-3</v>
      </c>
      <c r="O5">
        <v>11258670</v>
      </c>
      <c r="P5">
        <v>34</v>
      </c>
      <c r="Q5">
        <v>0</v>
      </c>
      <c r="R5">
        <v>0</v>
      </c>
      <c r="S5" t="s">
        <v>4</v>
      </c>
      <c r="U5">
        <v>5</v>
      </c>
      <c r="W5">
        <v>-99</v>
      </c>
      <c r="AA5" s="3" t="s">
        <v>139</v>
      </c>
      <c r="AB5" s="3" t="s">
        <v>19</v>
      </c>
      <c r="AG5">
        <v>11262798</v>
      </c>
      <c r="AH5">
        <v>7</v>
      </c>
      <c r="AI5" t="s">
        <v>4</v>
      </c>
      <c r="AJ5">
        <v>0</v>
      </c>
      <c r="AK5">
        <v>0</v>
      </c>
      <c r="AN5">
        <v>5</v>
      </c>
      <c r="AO5">
        <v>6</v>
      </c>
      <c r="AQ5">
        <v>10763522</v>
      </c>
      <c r="AR5" s="37">
        <v>31480</v>
      </c>
      <c r="AS5">
        <v>1</v>
      </c>
      <c r="AT5">
        <v>2</v>
      </c>
      <c r="AW5" s="4">
        <v>5</v>
      </c>
      <c r="AX5" s="5">
        <v>202</v>
      </c>
      <c r="AY5" s="5">
        <v>37594.074257425746</v>
      </c>
      <c r="BA5" s="4">
        <v>2</v>
      </c>
      <c r="BB5" s="5">
        <v>8</v>
      </c>
      <c r="BF5">
        <v>4</v>
      </c>
      <c r="BG5">
        <f t="shared" si="3"/>
        <v>478</v>
      </c>
      <c r="BH5">
        <f t="shared" si="4"/>
        <v>22</v>
      </c>
      <c r="BI5" s="14">
        <f t="shared" si="5"/>
        <v>4.6025104602510462E-2</v>
      </c>
      <c r="BJ5" s="14">
        <f t="shared" si="6"/>
        <v>1.1506276150627616E-2</v>
      </c>
      <c r="BK5" s="18">
        <f t="shared" si="7"/>
        <v>3.7359897489539748</v>
      </c>
    </row>
    <row r="6" spans="1:65" x14ac:dyDescent="0.25">
      <c r="A6">
        <v>10765440</v>
      </c>
      <c r="C6">
        <v>4</v>
      </c>
      <c r="E6" s="4">
        <v>5</v>
      </c>
      <c r="F6" s="5">
        <v>117</v>
      </c>
      <c r="H6">
        <v>1</v>
      </c>
      <c r="I6">
        <v>3</v>
      </c>
      <c r="J6">
        <v>0</v>
      </c>
      <c r="K6" s="14">
        <f t="shared" si="1"/>
        <v>0</v>
      </c>
      <c r="L6" s="14">
        <f t="shared" si="2"/>
        <v>0</v>
      </c>
      <c r="O6">
        <v>11270686</v>
      </c>
      <c r="P6">
        <v>35</v>
      </c>
      <c r="Q6">
        <v>0</v>
      </c>
      <c r="R6">
        <v>2</v>
      </c>
      <c r="S6" t="s">
        <v>4</v>
      </c>
      <c r="U6">
        <v>5</v>
      </c>
      <c r="W6">
        <v>-99</v>
      </c>
      <c r="AA6" s="3" t="s">
        <v>96</v>
      </c>
      <c r="AB6" t="s">
        <v>4</v>
      </c>
      <c r="AC6" t="s">
        <v>108</v>
      </c>
      <c r="AD6" t="s">
        <v>6</v>
      </c>
      <c r="AG6">
        <v>11228498</v>
      </c>
      <c r="AH6">
        <v>57</v>
      </c>
      <c r="AI6" t="s">
        <v>4</v>
      </c>
      <c r="AJ6">
        <v>3</v>
      </c>
      <c r="AK6">
        <v>8</v>
      </c>
      <c r="AL6">
        <v>4</v>
      </c>
      <c r="AM6">
        <v>14</v>
      </c>
      <c r="AN6">
        <v>5</v>
      </c>
      <c r="AO6">
        <v>8</v>
      </c>
      <c r="AQ6">
        <v>10763686</v>
      </c>
      <c r="AR6" s="37">
        <v>20733</v>
      </c>
      <c r="AS6">
        <v>1</v>
      </c>
      <c r="AT6">
        <v>2</v>
      </c>
      <c r="AW6" s="4">
        <v>6</v>
      </c>
      <c r="AX6" s="5">
        <v>329</v>
      </c>
      <c r="AY6" s="5">
        <v>35491.066869300914</v>
      </c>
      <c r="BA6" s="4">
        <v>3</v>
      </c>
      <c r="BB6" s="5">
        <v>8</v>
      </c>
      <c r="BF6">
        <v>5</v>
      </c>
      <c r="BG6">
        <f t="shared" si="3"/>
        <v>202</v>
      </c>
      <c r="BH6">
        <f t="shared" si="4"/>
        <v>17</v>
      </c>
      <c r="BI6" s="14">
        <f t="shared" si="5"/>
        <v>8.4158415841584164E-2</v>
      </c>
      <c r="BJ6" s="14">
        <f t="shared" si="6"/>
        <v>1.6831683168316833E-2</v>
      </c>
      <c r="BK6" s="18">
        <f t="shared" si="7"/>
        <v>3.7594074257425745</v>
      </c>
    </row>
    <row r="7" spans="1:65" x14ac:dyDescent="0.25">
      <c r="A7">
        <v>10765450</v>
      </c>
      <c r="C7">
        <v>3</v>
      </c>
      <c r="E7" s="4">
        <v>6</v>
      </c>
      <c r="F7" s="5">
        <v>22</v>
      </c>
      <c r="O7">
        <v>11280280</v>
      </c>
      <c r="P7">
        <v>73</v>
      </c>
      <c r="Q7">
        <v>2</v>
      </c>
      <c r="R7">
        <v>0</v>
      </c>
      <c r="S7" t="s">
        <v>6</v>
      </c>
      <c r="T7">
        <v>2</v>
      </c>
      <c r="U7">
        <v>5</v>
      </c>
      <c r="V7">
        <v>14</v>
      </c>
      <c r="W7">
        <v>2</v>
      </c>
      <c r="AA7" s="4">
        <v>0</v>
      </c>
      <c r="AB7" s="5"/>
      <c r="AC7" s="5"/>
      <c r="AD7" s="5">
        <v>2</v>
      </c>
      <c r="AG7">
        <v>11263713</v>
      </c>
      <c r="AH7">
        <v>27</v>
      </c>
      <c r="AI7" t="s">
        <v>4</v>
      </c>
      <c r="AJ7">
        <v>0</v>
      </c>
      <c r="AK7">
        <v>0</v>
      </c>
      <c r="AL7">
        <v>4</v>
      </c>
      <c r="AM7">
        <v>14</v>
      </c>
      <c r="AN7">
        <v>5</v>
      </c>
      <c r="AO7">
        <v>8</v>
      </c>
      <c r="AQ7">
        <v>10764128</v>
      </c>
      <c r="AR7" s="37">
        <v>27987</v>
      </c>
      <c r="AS7">
        <v>1</v>
      </c>
      <c r="AT7">
        <v>2</v>
      </c>
      <c r="AW7" s="4">
        <v>7</v>
      </c>
      <c r="AX7" s="5">
        <v>64</v>
      </c>
      <c r="AY7" s="5">
        <v>33586.09375</v>
      </c>
      <c r="BA7" s="4">
        <v>4</v>
      </c>
      <c r="BB7" s="5">
        <v>22</v>
      </c>
      <c r="BF7">
        <v>6</v>
      </c>
      <c r="BG7">
        <f t="shared" si="3"/>
        <v>329</v>
      </c>
      <c r="BH7">
        <f t="shared" si="4"/>
        <v>22</v>
      </c>
      <c r="BI7" s="14">
        <f t="shared" si="5"/>
        <v>6.6869300911854099E-2</v>
      </c>
      <c r="BJ7" s="14">
        <f t="shared" si="6"/>
        <v>1.1144883485309016E-2</v>
      </c>
      <c r="BK7" s="18">
        <f t="shared" si="7"/>
        <v>3.5491066869300916</v>
      </c>
    </row>
    <row r="8" spans="1:65" x14ac:dyDescent="0.25">
      <c r="A8">
        <v>10765472</v>
      </c>
      <c r="C8">
        <v>3</v>
      </c>
      <c r="E8" s="4">
        <v>7</v>
      </c>
      <c r="F8" s="5">
        <v>5</v>
      </c>
      <c r="O8">
        <v>617271575</v>
      </c>
      <c r="P8">
        <v>27</v>
      </c>
      <c r="Q8">
        <v>0</v>
      </c>
      <c r="R8">
        <v>2</v>
      </c>
      <c r="S8" t="s">
        <v>4</v>
      </c>
      <c r="T8">
        <v>4</v>
      </c>
      <c r="U8">
        <v>5</v>
      </c>
      <c r="V8">
        <v>14</v>
      </c>
      <c r="W8">
        <v>2</v>
      </c>
      <c r="AA8" s="4">
        <v>1</v>
      </c>
      <c r="AB8" s="5">
        <v>1</v>
      </c>
      <c r="AC8" s="5"/>
      <c r="AD8" s="5"/>
      <c r="AG8">
        <v>11220111</v>
      </c>
      <c r="AH8">
        <v>3</v>
      </c>
      <c r="AI8" t="s">
        <v>6</v>
      </c>
      <c r="AJ8">
        <v>7</v>
      </c>
      <c r="AK8">
        <v>7</v>
      </c>
      <c r="AL8">
        <v>10</v>
      </c>
      <c r="AM8">
        <v>6</v>
      </c>
      <c r="AN8">
        <v>5</v>
      </c>
      <c r="AQ8">
        <v>10764500</v>
      </c>
      <c r="AR8" s="37">
        <v>39359</v>
      </c>
      <c r="AS8">
        <v>1</v>
      </c>
      <c r="AT8">
        <v>2</v>
      </c>
      <c r="AW8" s="4">
        <v>8</v>
      </c>
      <c r="AX8" s="5">
        <v>150</v>
      </c>
      <c r="AY8" s="5">
        <v>31755.466666666667</v>
      </c>
      <c r="BA8" s="4">
        <v>5</v>
      </c>
      <c r="BB8" s="5">
        <v>17</v>
      </c>
      <c r="BF8">
        <v>7</v>
      </c>
      <c r="BG8">
        <f t="shared" si="3"/>
        <v>64</v>
      </c>
      <c r="BH8">
        <f t="shared" si="4"/>
        <v>7</v>
      </c>
      <c r="BI8" s="14">
        <f t="shared" si="5"/>
        <v>0.109375</v>
      </c>
      <c r="BJ8" s="14">
        <f t="shared" si="6"/>
        <v>1.5625E-2</v>
      </c>
      <c r="BK8" s="18">
        <f t="shared" si="7"/>
        <v>3.3586093749999999</v>
      </c>
    </row>
    <row r="9" spans="1:65" x14ac:dyDescent="0.25">
      <c r="A9">
        <v>10765749</v>
      </c>
      <c r="C9">
        <v>2</v>
      </c>
      <c r="E9" s="4">
        <v>8</v>
      </c>
      <c r="F9" s="5">
        <v>3</v>
      </c>
      <c r="O9">
        <v>620350252</v>
      </c>
      <c r="P9">
        <v>37</v>
      </c>
      <c r="Q9">
        <v>2</v>
      </c>
      <c r="R9">
        <v>0</v>
      </c>
      <c r="S9" t="s">
        <v>6</v>
      </c>
      <c r="T9">
        <v>4</v>
      </c>
      <c r="U9">
        <v>5</v>
      </c>
      <c r="V9">
        <v>5</v>
      </c>
      <c r="W9">
        <v>5</v>
      </c>
      <c r="AA9" s="4">
        <v>2</v>
      </c>
      <c r="AB9" s="5"/>
      <c r="AC9" s="5"/>
      <c r="AD9" s="5">
        <v>3</v>
      </c>
      <c r="AG9">
        <v>11220111</v>
      </c>
      <c r="AH9">
        <v>81</v>
      </c>
      <c r="AI9" t="s">
        <v>4</v>
      </c>
      <c r="AJ9">
        <v>7</v>
      </c>
      <c r="AK9">
        <v>7</v>
      </c>
      <c r="AL9">
        <v>10</v>
      </c>
      <c r="AM9">
        <v>3</v>
      </c>
      <c r="AN9">
        <v>5</v>
      </c>
      <c r="AQ9">
        <v>10765199</v>
      </c>
      <c r="AR9" s="37">
        <v>27987</v>
      </c>
      <c r="AS9">
        <v>1</v>
      </c>
      <c r="AT9">
        <v>2</v>
      </c>
      <c r="AW9" s="4">
        <v>9</v>
      </c>
      <c r="AX9" s="5">
        <v>12</v>
      </c>
      <c r="AY9" s="5">
        <v>34279.083333333336</v>
      </c>
      <c r="BA9" s="4">
        <v>6</v>
      </c>
      <c r="BB9" s="5">
        <v>22</v>
      </c>
      <c r="BF9">
        <v>8</v>
      </c>
      <c r="BG9">
        <f t="shared" si="3"/>
        <v>150</v>
      </c>
      <c r="BH9">
        <f t="shared" si="4"/>
        <v>16</v>
      </c>
      <c r="BI9" s="14">
        <f t="shared" si="5"/>
        <v>0.10666666666666667</v>
      </c>
      <c r="BJ9" s="14">
        <f t="shared" si="6"/>
        <v>1.3333333333333334E-2</v>
      </c>
      <c r="BK9" s="18">
        <f t="shared" si="7"/>
        <v>3.1755466666666665</v>
      </c>
    </row>
    <row r="10" spans="1:65" x14ac:dyDescent="0.25">
      <c r="A10">
        <v>10765830</v>
      </c>
      <c r="C10">
        <v>5</v>
      </c>
      <c r="E10" s="4" t="s">
        <v>120</v>
      </c>
      <c r="F10" s="5">
        <v>53</v>
      </c>
      <c r="O10">
        <v>620520498</v>
      </c>
      <c r="P10">
        <v>69</v>
      </c>
      <c r="Q10">
        <v>2</v>
      </c>
      <c r="R10">
        <v>0</v>
      </c>
      <c r="S10" t="s">
        <v>4</v>
      </c>
      <c r="T10">
        <v>13</v>
      </c>
      <c r="U10">
        <v>5</v>
      </c>
      <c r="V10">
        <v>15</v>
      </c>
      <c r="W10">
        <v>5</v>
      </c>
      <c r="AA10" s="4">
        <v>3</v>
      </c>
      <c r="AB10" s="5">
        <v>1</v>
      </c>
      <c r="AC10" s="5"/>
      <c r="AD10" s="5">
        <v>3</v>
      </c>
      <c r="AG10">
        <v>11238582</v>
      </c>
      <c r="AH10">
        <v>18</v>
      </c>
      <c r="AI10" t="s">
        <v>6</v>
      </c>
      <c r="AJ10">
        <v>0</v>
      </c>
      <c r="AK10">
        <v>8</v>
      </c>
      <c r="AL10">
        <v>8</v>
      </c>
      <c r="AM10">
        <v>3</v>
      </c>
      <c r="AN10">
        <v>5</v>
      </c>
      <c r="AO10">
        <v>5</v>
      </c>
      <c r="AQ10">
        <v>10765440</v>
      </c>
      <c r="AR10" s="37">
        <v>20733</v>
      </c>
      <c r="AS10">
        <v>1</v>
      </c>
      <c r="AT10">
        <v>2</v>
      </c>
      <c r="AW10" s="4">
        <v>10</v>
      </c>
      <c r="AX10" s="5">
        <v>20</v>
      </c>
      <c r="AY10" s="5">
        <v>34939.050000000003</v>
      </c>
      <c r="BA10" s="4">
        <v>7</v>
      </c>
      <c r="BB10" s="5">
        <v>7</v>
      </c>
      <c r="BF10">
        <v>9</v>
      </c>
      <c r="BG10">
        <f t="shared" si="3"/>
        <v>12</v>
      </c>
      <c r="BH10">
        <f t="shared" si="4"/>
        <v>1</v>
      </c>
      <c r="BI10" s="14">
        <f t="shared" si="5"/>
        <v>8.3333333333333329E-2</v>
      </c>
      <c r="BJ10" s="14">
        <f t="shared" si="6"/>
        <v>9.2592592592592587E-3</v>
      </c>
      <c r="BK10" s="18">
        <f t="shared" si="7"/>
        <v>3.4279083333333338</v>
      </c>
    </row>
    <row r="11" spans="1:65" x14ac:dyDescent="0.25">
      <c r="A11">
        <v>10765936</v>
      </c>
      <c r="C11">
        <v>4</v>
      </c>
      <c r="E11" s="4" t="s">
        <v>20</v>
      </c>
      <c r="F11" s="5">
        <v>1297</v>
      </c>
      <c r="O11">
        <v>620842833</v>
      </c>
      <c r="P11">
        <v>13</v>
      </c>
      <c r="Q11">
        <v>4</v>
      </c>
      <c r="R11">
        <v>7</v>
      </c>
      <c r="S11" t="s">
        <v>6</v>
      </c>
      <c r="U11">
        <v>5</v>
      </c>
      <c r="W11">
        <v>-99</v>
      </c>
      <c r="AA11" s="4">
        <v>4</v>
      </c>
      <c r="AB11" s="5">
        <v>6</v>
      </c>
      <c r="AC11" s="5"/>
      <c r="AD11" s="5">
        <v>8</v>
      </c>
      <c r="AG11">
        <v>620073954</v>
      </c>
      <c r="AH11">
        <v>60</v>
      </c>
      <c r="AI11" t="s">
        <v>4</v>
      </c>
      <c r="AJ11">
        <v>0</v>
      </c>
      <c r="AK11">
        <v>0</v>
      </c>
      <c r="AL11">
        <v>9</v>
      </c>
      <c r="AM11">
        <v>7</v>
      </c>
      <c r="AN11">
        <v>5</v>
      </c>
      <c r="AO11">
        <v>2</v>
      </c>
      <c r="AQ11">
        <v>10765450</v>
      </c>
      <c r="AR11" s="37">
        <v>39359</v>
      </c>
      <c r="AS11">
        <v>1</v>
      </c>
      <c r="AT11">
        <v>2</v>
      </c>
      <c r="AW11" s="4">
        <v>11</v>
      </c>
      <c r="AX11" s="5">
        <v>1</v>
      </c>
      <c r="AY11" s="5">
        <v>38734</v>
      </c>
      <c r="BA11" s="4">
        <v>8</v>
      </c>
      <c r="BB11" s="5">
        <v>16</v>
      </c>
      <c r="BF11">
        <v>10</v>
      </c>
      <c r="BG11">
        <f t="shared" si="3"/>
        <v>20</v>
      </c>
      <c r="BH11">
        <v>0</v>
      </c>
      <c r="BI11" s="14">
        <f t="shared" si="5"/>
        <v>0</v>
      </c>
      <c r="BJ11" s="14">
        <f t="shared" si="6"/>
        <v>0</v>
      </c>
      <c r="BK11" s="18">
        <f t="shared" si="7"/>
        <v>3.4939050000000003</v>
      </c>
    </row>
    <row r="12" spans="1:65" x14ac:dyDescent="0.25">
      <c r="A12">
        <v>10765955</v>
      </c>
      <c r="C12">
        <v>4</v>
      </c>
      <c r="J12">
        <f>0.016*4</f>
        <v>6.4000000000000001E-2</v>
      </c>
      <c r="O12">
        <v>11188582</v>
      </c>
      <c r="P12">
        <v>47</v>
      </c>
      <c r="Q12">
        <v>0</v>
      </c>
      <c r="R12">
        <v>7</v>
      </c>
      <c r="S12" t="s">
        <v>4</v>
      </c>
      <c r="U12">
        <v>5</v>
      </c>
      <c r="W12">
        <v>-99</v>
      </c>
      <c r="AA12" s="4">
        <v>5</v>
      </c>
      <c r="AB12" s="5">
        <v>1</v>
      </c>
      <c r="AC12" s="5"/>
      <c r="AD12" s="5">
        <v>3</v>
      </c>
      <c r="AG12">
        <v>11260861</v>
      </c>
      <c r="AH12">
        <v>8</v>
      </c>
      <c r="AI12" t="s">
        <v>4</v>
      </c>
      <c r="AJ12">
        <v>0</v>
      </c>
      <c r="AK12">
        <v>0</v>
      </c>
      <c r="AM12">
        <v>15</v>
      </c>
      <c r="AN12">
        <v>5</v>
      </c>
      <c r="AO12">
        <v>5</v>
      </c>
      <c r="AQ12">
        <v>10765472</v>
      </c>
      <c r="AR12" s="37">
        <v>38691</v>
      </c>
      <c r="AS12">
        <v>1</v>
      </c>
      <c r="AT12">
        <v>2</v>
      </c>
      <c r="AW12" s="4">
        <v>12</v>
      </c>
      <c r="AX12" s="5">
        <v>1</v>
      </c>
      <c r="AY12" s="5">
        <v>39359</v>
      </c>
      <c r="BA12" s="4">
        <v>9</v>
      </c>
      <c r="BB12" s="5">
        <v>1</v>
      </c>
      <c r="BF12">
        <v>11</v>
      </c>
      <c r="BG12">
        <f t="shared" si="3"/>
        <v>1</v>
      </c>
      <c r="BH12">
        <v>0</v>
      </c>
      <c r="BI12" s="14">
        <f t="shared" si="5"/>
        <v>0</v>
      </c>
      <c r="BJ12" s="14">
        <f t="shared" si="6"/>
        <v>0</v>
      </c>
      <c r="BK12" s="18">
        <f t="shared" si="7"/>
        <v>3.8734000000000002</v>
      </c>
    </row>
    <row r="13" spans="1:65" x14ac:dyDescent="0.25">
      <c r="A13">
        <v>10766025</v>
      </c>
      <c r="C13">
        <v>4</v>
      </c>
      <c r="O13">
        <v>11199345</v>
      </c>
      <c r="P13">
        <v>65</v>
      </c>
      <c r="Q13">
        <v>0</v>
      </c>
      <c r="R13">
        <v>0</v>
      </c>
      <c r="S13" t="s">
        <v>6</v>
      </c>
      <c r="U13">
        <v>5</v>
      </c>
      <c r="W13">
        <v>-99</v>
      </c>
      <c r="AA13" s="4">
        <v>6</v>
      </c>
      <c r="AB13" s="5">
        <v>9</v>
      </c>
      <c r="AC13" s="5"/>
      <c r="AD13" s="5">
        <v>6</v>
      </c>
      <c r="AG13">
        <v>11200580</v>
      </c>
      <c r="AH13">
        <v>78</v>
      </c>
      <c r="AI13" t="s">
        <v>6</v>
      </c>
      <c r="AJ13">
        <v>0</v>
      </c>
      <c r="AK13">
        <v>0</v>
      </c>
      <c r="AL13">
        <v>5</v>
      </c>
      <c r="AM13">
        <v>17</v>
      </c>
      <c r="AN13">
        <v>5</v>
      </c>
      <c r="AO13">
        <v>4</v>
      </c>
      <c r="AQ13">
        <v>10765749</v>
      </c>
      <c r="AR13" s="37">
        <v>27987</v>
      </c>
      <c r="AS13">
        <v>1</v>
      </c>
      <c r="AT13">
        <v>2</v>
      </c>
      <c r="AW13" s="4">
        <v>14</v>
      </c>
      <c r="AX13" s="5">
        <v>1</v>
      </c>
      <c r="AY13" s="5">
        <v>38734</v>
      </c>
      <c r="BA13" s="4" t="s">
        <v>108</v>
      </c>
      <c r="BB13" s="5"/>
      <c r="BF13">
        <v>12</v>
      </c>
      <c r="BG13">
        <f t="shared" si="3"/>
        <v>1</v>
      </c>
      <c r="BH13">
        <v>0</v>
      </c>
      <c r="BI13" s="14">
        <f t="shared" si="5"/>
        <v>0</v>
      </c>
      <c r="BJ13" s="14">
        <f t="shared" si="6"/>
        <v>0</v>
      </c>
      <c r="BK13" s="18">
        <f t="shared" si="7"/>
        <v>3.9359000000000002</v>
      </c>
    </row>
    <row r="14" spans="1:65" x14ac:dyDescent="0.25">
      <c r="A14">
        <v>10910051</v>
      </c>
      <c r="C14">
        <v>4</v>
      </c>
      <c r="O14">
        <v>11200580</v>
      </c>
      <c r="P14">
        <v>78</v>
      </c>
      <c r="Q14">
        <v>0</v>
      </c>
      <c r="R14">
        <v>0</v>
      </c>
      <c r="S14" t="s">
        <v>6</v>
      </c>
      <c r="T14">
        <v>5</v>
      </c>
      <c r="U14">
        <v>5</v>
      </c>
      <c r="V14">
        <v>17</v>
      </c>
      <c r="W14">
        <v>-99</v>
      </c>
      <c r="AA14" s="4">
        <v>8</v>
      </c>
      <c r="AB14" s="5"/>
      <c r="AC14" s="5"/>
      <c r="AD14" s="5">
        <v>3</v>
      </c>
      <c r="AG14">
        <v>11214754</v>
      </c>
      <c r="AH14">
        <v>32</v>
      </c>
      <c r="AI14" t="s">
        <v>4</v>
      </c>
      <c r="AJ14">
        <v>0</v>
      </c>
      <c r="AK14">
        <v>0</v>
      </c>
      <c r="AN14">
        <v>5</v>
      </c>
      <c r="AO14">
        <v>4</v>
      </c>
      <c r="AQ14">
        <v>10765830</v>
      </c>
      <c r="AR14" s="37">
        <v>27987</v>
      </c>
      <c r="AS14">
        <v>2</v>
      </c>
      <c r="AT14">
        <v>4</v>
      </c>
      <c r="AW14" s="4" t="s">
        <v>108</v>
      </c>
      <c r="AX14" s="5"/>
      <c r="AY14" s="5"/>
      <c r="BA14" s="4" t="s">
        <v>20</v>
      </c>
      <c r="BB14" s="5">
        <v>101</v>
      </c>
      <c r="BF14">
        <v>13</v>
      </c>
      <c r="BG14">
        <v>0</v>
      </c>
      <c r="BH14">
        <v>0</v>
      </c>
      <c r="BI14" s="14">
        <v>0</v>
      </c>
      <c r="BJ14" s="14">
        <f t="shared" si="6"/>
        <v>0</v>
      </c>
      <c r="BK14" s="18">
        <v>0</v>
      </c>
    </row>
    <row r="15" spans="1:65" x14ac:dyDescent="0.25">
      <c r="A15">
        <v>10910055</v>
      </c>
      <c r="C15">
        <v>4</v>
      </c>
      <c r="O15">
        <v>11202833</v>
      </c>
      <c r="P15">
        <v>61</v>
      </c>
      <c r="Q15">
        <v>4</v>
      </c>
      <c r="R15">
        <v>0</v>
      </c>
      <c r="S15" t="s">
        <v>6</v>
      </c>
      <c r="U15">
        <v>5</v>
      </c>
      <c r="W15">
        <v>-99</v>
      </c>
      <c r="AA15" s="4">
        <v>9</v>
      </c>
      <c r="AB15" s="5">
        <v>1</v>
      </c>
      <c r="AC15" s="5"/>
      <c r="AD15" s="5">
        <v>2</v>
      </c>
      <c r="AG15">
        <v>11214754</v>
      </c>
      <c r="AH15">
        <v>39</v>
      </c>
      <c r="AI15" t="s">
        <v>6</v>
      </c>
      <c r="AJ15">
        <v>0</v>
      </c>
      <c r="AK15">
        <v>0</v>
      </c>
      <c r="AN15">
        <v>5</v>
      </c>
      <c r="AO15">
        <v>4</v>
      </c>
      <c r="AQ15">
        <v>10765955</v>
      </c>
      <c r="AR15" s="37">
        <v>27987</v>
      </c>
      <c r="AS15">
        <v>1</v>
      </c>
      <c r="AT15">
        <v>2</v>
      </c>
      <c r="AW15" s="4" t="s">
        <v>20</v>
      </c>
      <c r="AX15" s="5">
        <v>2012</v>
      </c>
      <c r="AY15" s="5">
        <v>36146.304174950295</v>
      </c>
      <c r="BF15">
        <v>14</v>
      </c>
      <c r="BG15">
        <f t="shared" si="3"/>
        <v>1</v>
      </c>
      <c r="BH15">
        <v>0</v>
      </c>
      <c r="BI15" s="14">
        <f t="shared" si="5"/>
        <v>0</v>
      </c>
      <c r="BJ15" s="14">
        <f t="shared" si="6"/>
        <v>0</v>
      </c>
      <c r="BK15" s="18">
        <f t="shared" si="7"/>
        <v>3.8734000000000002</v>
      </c>
    </row>
    <row r="16" spans="1:65" x14ac:dyDescent="0.25">
      <c r="A16">
        <v>10910072</v>
      </c>
      <c r="C16">
        <v>4</v>
      </c>
      <c r="O16">
        <v>11203349</v>
      </c>
      <c r="P16">
        <v>72</v>
      </c>
      <c r="Q16">
        <v>2</v>
      </c>
      <c r="R16">
        <v>0</v>
      </c>
      <c r="S16" t="s">
        <v>4</v>
      </c>
      <c r="U16">
        <v>5</v>
      </c>
      <c r="W16">
        <v>-99</v>
      </c>
      <c r="AA16" s="4">
        <v>10</v>
      </c>
      <c r="AB16" s="5"/>
      <c r="AC16" s="5"/>
      <c r="AD16" s="5">
        <v>1</v>
      </c>
      <c r="AG16">
        <v>11235946</v>
      </c>
      <c r="AH16">
        <v>27</v>
      </c>
      <c r="AI16" t="s">
        <v>6</v>
      </c>
      <c r="AJ16">
        <v>0</v>
      </c>
      <c r="AK16">
        <v>0</v>
      </c>
      <c r="AL16">
        <v>2</v>
      </c>
      <c r="AM16">
        <v>15</v>
      </c>
      <c r="AN16">
        <v>5</v>
      </c>
      <c r="AO16">
        <v>2</v>
      </c>
      <c r="AQ16">
        <v>10766025</v>
      </c>
      <c r="AR16" s="37">
        <v>33387</v>
      </c>
      <c r="AS16">
        <v>1</v>
      </c>
      <c r="AT16">
        <v>2</v>
      </c>
      <c r="BA16" s="3" t="s">
        <v>81</v>
      </c>
      <c r="BB16" t="s">
        <v>72</v>
      </c>
      <c r="BF16">
        <v>15</v>
      </c>
      <c r="BG16">
        <v>0</v>
      </c>
      <c r="BH16">
        <v>0</v>
      </c>
      <c r="BI16" s="14">
        <v>0</v>
      </c>
      <c r="BJ16" s="14">
        <f t="shared" si="6"/>
        <v>0</v>
      </c>
      <c r="BK16" s="18">
        <v>0</v>
      </c>
    </row>
    <row r="17" spans="1:63" x14ac:dyDescent="0.25">
      <c r="A17">
        <v>10910076</v>
      </c>
      <c r="C17">
        <v>6</v>
      </c>
      <c r="O17">
        <v>11204042</v>
      </c>
      <c r="P17">
        <v>40</v>
      </c>
      <c r="Q17">
        <v>0</v>
      </c>
      <c r="R17">
        <v>3</v>
      </c>
      <c r="S17" t="s">
        <v>6</v>
      </c>
      <c r="T17">
        <v>7</v>
      </c>
      <c r="U17">
        <v>5</v>
      </c>
      <c r="V17">
        <v>2</v>
      </c>
      <c r="W17">
        <v>4</v>
      </c>
      <c r="AA17" s="4">
        <v>11</v>
      </c>
      <c r="AB17" s="5">
        <v>4</v>
      </c>
      <c r="AC17" s="5"/>
      <c r="AD17" s="5">
        <v>2</v>
      </c>
      <c r="AG17">
        <v>11251176</v>
      </c>
      <c r="AH17">
        <v>40</v>
      </c>
      <c r="AI17" t="s">
        <v>4</v>
      </c>
      <c r="AJ17">
        <v>0</v>
      </c>
      <c r="AK17">
        <v>0</v>
      </c>
      <c r="AN17">
        <v>5</v>
      </c>
      <c r="AO17">
        <v>4</v>
      </c>
      <c r="AQ17">
        <v>10909798</v>
      </c>
      <c r="AR17" s="37">
        <v>20733</v>
      </c>
      <c r="AS17">
        <v>1</v>
      </c>
      <c r="AT17">
        <v>2</v>
      </c>
      <c r="BA17" s="3" t="s">
        <v>243</v>
      </c>
      <c r="BB17" t="s">
        <v>72</v>
      </c>
      <c r="BF17">
        <v>16</v>
      </c>
      <c r="BG17">
        <v>0</v>
      </c>
      <c r="BH17">
        <v>0</v>
      </c>
      <c r="BI17" s="14">
        <v>0</v>
      </c>
      <c r="BJ17" s="14">
        <f t="shared" si="6"/>
        <v>0</v>
      </c>
      <c r="BK17" s="18">
        <v>0</v>
      </c>
    </row>
    <row r="18" spans="1:63" x14ac:dyDescent="0.25">
      <c r="A18">
        <v>10910108</v>
      </c>
      <c r="C18">
        <v>4</v>
      </c>
      <c r="O18">
        <v>11210308</v>
      </c>
      <c r="P18">
        <v>67</v>
      </c>
      <c r="Q18">
        <v>3</v>
      </c>
      <c r="R18">
        <v>4</v>
      </c>
      <c r="S18" t="s">
        <v>6</v>
      </c>
      <c r="T18">
        <v>4</v>
      </c>
      <c r="U18">
        <v>5</v>
      </c>
      <c r="V18">
        <v>14</v>
      </c>
      <c r="W18">
        <v>2</v>
      </c>
      <c r="AA18" s="4">
        <v>13</v>
      </c>
      <c r="AB18" s="5">
        <v>2</v>
      </c>
      <c r="AC18" s="5"/>
      <c r="AD18" s="5"/>
      <c r="AG18">
        <v>11263686</v>
      </c>
      <c r="AH18">
        <v>15</v>
      </c>
      <c r="AI18" t="s">
        <v>6</v>
      </c>
      <c r="AJ18">
        <v>0</v>
      </c>
      <c r="AK18">
        <v>0</v>
      </c>
      <c r="AL18">
        <v>4</v>
      </c>
      <c r="AM18">
        <v>15</v>
      </c>
      <c r="AN18">
        <v>5</v>
      </c>
      <c r="AO18">
        <v>5</v>
      </c>
      <c r="AQ18">
        <v>10910055</v>
      </c>
      <c r="AR18" s="37">
        <v>27987</v>
      </c>
      <c r="AS18">
        <v>1</v>
      </c>
      <c r="AT18">
        <v>2</v>
      </c>
      <c r="BA18" s="3" t="s">
        <v>244</v>
      </c>
      <c r="BB18" t="s">
        <v>72</v>
      </c>
    </row>
    <row r="19" spans="1:63" x14ac:dyDescent="0.25">
      <c r="A19">
        <v>10910109</v>
      </c>
      <c r="C19">
        <v>4</v>
      </c>
      <c r="O19">
        <v>11214110</v>
      </c>
      <c r="P19">
        <v>18</v>
      </c>
      <c r="Q19">
        <v>4</v>
      </c>
      <c r="R19">
        <v>1</v>
      </c>
      <c r="S19" t="s">
        <v>4</v>
      </c>
      <c r="U19">
        <v>5</v>
      </c>
      <c r="W19">
        <v>-99</v>
      </c>
      <c r="AA19" s="4">
        <v>15</v>
      </c>
      <c r="AB19" s="5">
        <v>2</v>
      </c>
      <c r="AC19" s="5"/>
      <c r="AD19" s="5">
        <v>2</v>
      </c>
      <c r="AG19">
        <v>11241733</v>
      </c>
      <c r="AH19">
        <v>16</v>
      </c>
      <c r="AI19" t="s">
        <v>4</v>
      </c>
      <c r="AJ19">
        <v>0</v>
      </c>
      <c r="AK19">
        <v>1</v>
      </c>
      <c r="AL19">
        <v>6</v>
      </c>
      <c r="AM19">
        <v>5</v>
      </c>
      <c r="AN19">
        <v>5</v>
      </c>
      <c r="AO19">
        <v>6</v>
      </c>
      <c r="AQ19">
        <v>10910072</v>
      </c>
      <c r="AR19" s="37">
        <v>38734</v>
      </c>
      <c r="AS19">
        <v>1</v>
      </c>
      <c r="AT19">
        <v>2</v>
      </c>
    </row>
    <row r="20" spans="1:63" x14ac:dyDescent="0.25">
      <c r="A20">
        <v>10980307</v>
      </c>
      <c r="C20">
        <v>4</v>
      </c>
      <c r="O20">
        <v>11214140</v>
      </c>
      <c r="P20">
        <v>73</v>
      </c>
      <c r="Q20">
        <v>8</v>
      </c>
      <c r="R20">
        <v>8</v>
      </c>
      <c r="S20" t="s">
        <v>4</v>
      </c>
      <c r="U20">
        <v>5</v>
      </c>
      <c r="W20">
        <v>-99</v>
      </c>
      <c r="AA20" s="4" t="s">
        <v>108</v>
      </c>
      <c r="AB20" s="5">
        <v>13</v>
      </c>
      <c r="AC20" s="5"/>
      <c r="AD20" s="5">
        <v>13</v>
      </c>
      <c r="AG20">
        <v>11241732</v>
      </c>
      <c r="AH20">
        <v>36</v>
      </c>
      <c r="AI20" t="s">
        <v>4</v>
      </c>
      <c r="AJ20">
        <v>0</v>
      </c>
      <c r="AK20">
        <v>0</v>
      </c>
      <c r="AL20">
        <v>6</v>
      </c>
      <c r="AM20">
        <v>5</v>
      </c>
      <c r="AN20">
        <v>5</v>
      </c>
      <c r="AO20">
        <v>8</v>
      </c>
      <c r="AQ20">
        <v>10910108</v>
      </c>
      <c r="AR20" s="37">
        <v>37089</v>
      </c>
      <c r="AS20">
        <v>1</v>
      </c>
      <c r="AT20">
        <v>2</v>
      </c>
      <c r="BA20" s="3" t="s">
        <v>139</v>
      </c>
      <c r="BB20" s="3" t="s">
        <v>19</v>
      </c>
      <c r="BH20">
        <f>0.013*16</f>
        <v>0.20799999999999999</v>
      </c>
    </row>
    <row r="21" spans="1:63" x14ac:dyDescent="0.25">
      <c r="A21">
        <v>10980340</v>
      </c>
      <c r="C21">
        <v>4</v>
      </c>
      <c r="O21">
        <v>11214754</v>
      </c>
      <c r="P21">
        <v>32</v>
      </c>
      <c r="Q21">
        <v>0</v>
      </c>
      <c r="R21">
        <v>0</v>
      </c>
      <c r="S21" t="s">
        <v>4</v>
      </c>
      <c r="U21">
        <v>5</v>
      </c>
      <c r="W21">
        <v>-99</v>
      </c>
      <c r="AA21" s="4">
        <v>7</v>
      </c>
      <c r="AB21" s="5"/>
      <c r="AC21" s="5"/>
      <c r="AD21" s="5">
        <v>1</v>
      </c>
      <c r="AG21">
        <v>11251179</v>
      </c>
      <c r="AH21">
        <v>83</v>
      </c>
      <c r="AI21" t="s">
        <v>4</v>
      </c>
      <c r="AJ21">
        <v>0</v>
      </c>
      <c r="AK21">
        <v>0</v>
      </c>
      <c r="AL21">
        <v>6</v>
      </c>
      <c r="AM21">
        <v>5</v>
      </c>
      <c r="AN21">
        <v>5</v>
      </c>
      <c r="AO21">
        <v>6</v>
      </c>
      <c r="AQ21">
        <v>10910109</v>
      </c>
      <c r="AR21" s="37">
        <v>39359</v>
      </c>
      <c r="AS21">
        <v>1</v>
      </c>
      <c r="AT21">
        <v>2</v>
      </c>
      <c r="BA21" s="3" t="s">
        <v>96</v>
      </c>
      <c r="BB21" t="s">
        <v>4</v>
      </c>
      <c r="BC21" t="s">
        <v>108</v>
      </c>
      <c r="BD21" t="s">
        <v>6</v>
      </c>
    </row>
    <row r="22" spans="1:63" x14ac:dyDescent="0.25">
      <c r="A22">
        <v>10980407</v>
      </c>
      <c r="C22">
        <v>4</v>
      </c>
      <c r="O22">
        <v>11214754</v>
      </c>
      <c r="P22">
        <v>39</v>
      </c>
      <c r="Q22">
        <v>0</v>
      </c>
      <c r="R22">
        <v>0</v>
      </c>
      <c r="S22" t="s">
        <v>6</v>
      </c>
      <c r="U22">
        <v>5</v>
      </c>
      <c r="W22">
        <v>-99</v>
      </c>
      <c r="AA22" s="4" t="s">
        <v>24</v>
      </c>
      <c r="AB22" s="5">
        <v>40</v>
      </c>
      <c r="AC22" s="5"/>
      <c r="AD22" s="5">
        <v>49</v>
      </c>
      <c r="AG22">
        <v>11264106</v>
      </c>
      <c r="AH22">
        <v>21</v>
      </c>
      <c r="AI22" t="s">
        <v>4</v>
      </c>
      <c r="AJ22">
        <v>0</v>
      </c>
      <c r="AK22">
        <v>8</v>
      </c>
      <c r="AL22">
        <v>6</v>
      </c>
      <c r="AM22">
        <v>5</v>
      </c>
      <c r="AN22">
        <v>5</v>
      </c>
      <c r="AO22">
        <v>8</v>
      </c>
      <c r="AQ22">
        <v>10980307</v>
      </c>
      <c r="AR22" s="37">
        <v>39359</v>
      </c>
      <c r="AS22">
        <v>2</v>
      </c>
      <c r="AT22">
        <v>4</v>
      </c>
      <c r="BA22" s="4">
        <v>0</v>
      </c>
      <c r="BB22" s="5"/>
      <c r="BC22" s="5"/>
      <c r="BD22" s="5">
        <v>2</v>
      </c>
    </row>
    <row r="23" spans="1:63" x14ac:dyDescent="0.25">
      <c r="A23">
        <v>10980415</v>
      </c>
      <c r="C23">
        <v>4</v>
      </c>
      <c r="O23">
        <v>11215237</v>
      </c>
      <c r="P23">
        <v>29</v>
      </c>
      <c r="Q23">
        <v>0</v>
      </c>
      <c r="R23">
        <v>0</v>
      </c>
      <c r="S23" t="s">
        <v>6</v>
      </c>
      <c r="U23">
        <v>5</v>
      </c>
      <c r="W23">
        <v>-99</v>
      </c>
      <c r="AG23">
        <v>11265025</v>
      </c>
      <c r="AH23">
        <v>32</v>
      </c>
      <c r="AI23" t="s">
        <v>4</v>
      </c>
      <c r="AJ23">
        <v>7</v>
      </c>
      <c r="AK23">
        <v>0</v>
      </c>
      <c r="AL23">
        <v>6</v>
      </c>
      <c r="AM23">
        <v>5</v>
      </c>
      <c r="AN23">
        <v>5</v>
      </c>
      <c r="AQ23">
        <v>10980340</v>
      </c>
      <c r="AR23" s="37">
        <v>38734</v>
      </c>
      <c r="AS23">
        <v>1</v>
      </c>
      <c r="AT23">
        <v>2</v>
      </c>
      <c r="BA23" s="4">
        <v>1</v>
      </c>
      <c r="BB23" s="5">
        <v>1</v>
      </c>
      <c r="BC23" s="5"/>
      <c r="BD23" s="5">
        <v>1</v>
      </c>
    </row>
    <row r="24" spans="1:63" x14ac:dyDescent="0.25">
      <c r="A24">
        <v>10980433</v>
      </c>
      <c r="C24">
        <v>4</v>
      </c>
      <c r="O24">
        <v>11218268</v>
      </c>
      <c r="P24">
        <v>37</v>
      </c>
      <c r="Q24">
        <v>0</v>
      </c>
      <c r="R24">
        <v>2</v>
      </c>
      <c r="S24" t="s">
        <v>6</v>
      </c>
      <c r="U24">
        <v>5</v>
      </c>
      <c r="W24">
        <v>-99</v>
      </c>
      <c r="AG24">
        <v>11258670</v>
      </c>
      <c r="AH24">
        <v>34</v>
      </c>
      <c r="AI24" t="s">
        <v>4</v>
      </c>
      <c r="AJ24">
        <v>0</v>
      </c>
      <c r="AK24">
        <v>0</v>
      </c>
      <c r="AN24">
        <v>5</v>
      </c>
      <c r="AO24">
        <v>6</v>
      </c>
      <c r="AQ24">
        <v>10980407</v>
      </c>
      <c r="AR24" s="37">
        <v>27987</v>
      </c>
      <c r="AS24">
        <v>2</v>
      </c>
      <c r="AT24">
        <v>4</v>
      </c>
      <c r="BA24" s="4">
        <v>2</v>
      </c>
      <c r="BB24" s="5">
        <v>2</v>
      </c>
      <c r="BC24" s="5"/>
      <c r="BD24" s="5">
        <v>3</v>
      </c>
    </row>
    <row r="25" spans="1:63" x14ac:dyDescent="0.25">
      <c r="A25">
        <v>10980565</v>
      </c>
      <c r="C25">
        <v>5</v>
      </c>
      <c r="O25">
        <v>11220111</v>
      </c>
      <c r="P25">
        <v>3</v>
      </c>
      <c r="Q25">
        <v>7</v>
      </c>
      <c r="R25">
        <v>7</v>
      </c>
      <c r="S25" t="s">
        <v>6</v>
      </c>
      <c r="T25">
        <v>10</v>
      </c>
      <c r="U25">
        <v>5</v>
      </c>
      <c r="V25">
        <v>6</v>
      </c>
      <c r="W25">
        <v>5</v>
      </c>
      <c r="AG25">
        <v>11266615</v>
      </c>
      <c r="AH25">
        <v>114</v>
      </c>
      <c r="AI25" t="s">
        <v>4</v>
      </c>
      <c r="AJ25">
        <v>0</v>
      </c>
      <c r="AK25">
        <v>0</v>
      </c>
      <c r="AL25">
        <v>6</v>
      </c>
      <c r="AM25">
        <v>16</v>
      </c>
      <c r="AN25">
        <v>5</v>
      </c>
      <c r="AO25">
        <v>8</v>
      </c>
      <c r="AQ25">
        <v>10980415</v>
      </c>
      <c r="AR25" s="37">
        <v>27987</v>
      </c>
      <c r="AS25">
        <v>3</v>
      </c>
      <c r="AT25">
        <v>6</v>
      </c>
      <c r="BA25" s="4">
        <v>3</v>
      </c>
      <c r="BB25" s="5">
        <v>2</v>
      </c>
      <c r="BC25" s="5"/>
      <c r="BD25" s="5">
        <v>4</v>
      </c>
    </row>
    <row r="26" spans="1:63" x14ac:dyDescent="0.25">
      <c r="A26">
        <v>10980601</v>
      </c>
      <c r="C26">
        <v>4</v>
      </c>
      <c r="O26">
        <v>11220111</v>
      </c>
      <c r="P26">
        <v>81</v>
      </c>
      <c r="Q26">
        <v>7</v>
      </c>
      <c r="R26">
        <v>7</v>
      </c>
      <c r="S26" t="s">
        <v>4</v>
      </c>
      <c r="T26">
        <v>10</v>
      </c>
      <c r="U26">
        <v>5</v>
      </c>
      <c r="V26">
        <v>3</v>
      </c>
      <c r="W26">
        <v>5</v>
      </c>
      <c r="AG26">
        <v>11266842</v>
      </c>
      <c r="AH26">
        <v>47</v>
      </c>
      <c r="AI26" t="s">
        <v>6</v>
      </c>
      <c r="AJ26">
        <v>0</v>
      </c>
      <c r="AK26">
        <v>0</v>
      </c>
      <c r="AL26">
        <v>4</v>
      </c>
      <c r="AM26">
        <v>14</v>
      </c>
      <c r="AN26">
        <v>5</v>
      </c>
      <c r="AO26">
        <v>8</v>
      </c>
      <c r="AQ26">
        <v>10980433</v>
      </c>
      <c r="AR26" s="37">
        <v>27987</v>
      </c>
      <c r="AS26">
        <v>2</v>
      </c>
      <c r="AT26">
        <v>4</v>
      </c>
      <c r="BA26" s="4">
        <v>4</v>
      </c>
      <c r="BB26" s="5">
        <v>8</v>
      </c>
      <c r="BC26" s="5"/>
      <c r="BD26" s="5">
        <v>10</v>
      </c>
    </row>
    <row r="27" spans="1:63" x14ac:dyDescent="0.25">
      <c r="A27">
        <v>10980965</v>
      </c>
      <c r="C27">
        <v>4</v>
      </c>
      <c r="O27">
        <v>11222843</v>
      </c>
      <c r="P27">
        <v>84</v>
      </c>
      <c r="Q27">
        <v>7</v>
      </c>
      <c r="R27">
        <v>0</v>
      </c>
      <c r="S27" t="s">
        <v>4</v>
      </c>
      <c r="T27">
        <v>13</v>
      </c>
      <c r="U27">
        <v>5</v>
      </c>
      <c r="V27">
        <v>15</v>
      </c>
      <c r="W27">
        <v>0</v>
      </c>
      <c r="AG27">
        <v>11270934</v>
      </c>
      <c r="AH27">
        <v>82</v>
      </c>
      <c r="AI27" t="s">
        <v>4</v>
      </c>
      <c r="AJ27">
        <v>0</v>
      </c>
      <c r="AK27">
        <v>0</v>
      </c>
      <c r="AL27">
        <v>11</v>
      </c>
      <c r="AM27">
        <v>5</v>
      </c>
      <c r="AN27">
        <v>5</v>
      </c>
      <c r="AO27">
        <v>8</v>
      </c>
      <c r="AQ27">
        <v>10980819</v>
      </c>
      <c r="AR27" s="37">
        <v>38734</v>
      </c>
      <c r="AS27">
        <v>1</v>
      </c>
      <c r="AT27">
        <v>2</v>
      </c>
      <c r="BA27" s="4">
        <v>5</v>
      </c>
      <c r="BB27" s="5">
        <v>2</v>
      </c>
      <c r="BC27" s="5"/>
      <c r="BD27" s="5">
        <v>5</v>
      </c>
    </row>
    <row r="28" spans="1:63" x14ac:dyDescent="0.25">
      <c r="A28">
        <v>10980976</v>
      </c>
      <c r="C28">
        <v>2</v>
      </c>
      <c r="O28">
        <v>11224455</v>
      </c>
      <c r="P28">
        <v>61</v>
      </c>
      <c r="Q28">
        <v>7</v>
      </c>
      <c r="R28">
        <v>0</v>
      </c>
      <c r="S28" t="s">
        <v>6</v>
      </c>
      <c r="U28">
        <v>5</v>
      </c>
      <c r="W28">
        <v>-99</v>
      </c>
      <c r="AG28">
        <v>11274755</v>
      </c>
      <c r="AH28">
        <v>29</v>
      </c>
      <c r="AI28" t="s">
        <v>6</v>
      </c>
      <c r="AJ28">
        <v>0</v>
      </c>
      <c r="AK28">
        <v>0</v>
      </c>
      <c r="AL28">
        <v>15</v>
      </c>
      <c r="AM28">
        <v>16</v>
      </c>
      <c r="AN28">
        <v>5</v>
      </c>
      <c r="AO28">
        <v>5</v>
      </c>
      <c r="AQ28">
        <v>10980965</v>
      </c>
      <c r="AR28" s="37">
        <v>37089</v>
      </c>
      <c r="AS28">
        <v>1</v>
      </c>
      <c r="AT28">
        <v>2</v>
      </c>
      <c r="BA28" s="4">
        <v>6</v>
      </c>
      <c r="BB28" s="5">
        <v>10</v>
      </c>
      <c r="BC28" s="5"/>
      <c r="BD28" s="5">
        <v>6</v>
      </c>
    </row>
    <row r="29" spans="1:63" x14ac:dyDescent="0.25">
      <c r="A29">
        <v>10981041</v>
      </c>
      <c r="C29">
        <v>3</v>
      </c>
      <c r="O29">
        <v>11228498</v>
      </c>
      <c r="P29">
        <v>57</v>
      </c>
      <c r="Q29">
        <v>3</v>
      </c>
      <c r="R29">
        <v>8</v>
      </c>
      <c r="S29" t="s">
        <v>4</v>
      </c>
      <c r="T29">
        <v>4</v>
      </c>
      <c r="U29">
        <v>5</v>
      </c>
      <c r="V29">
        <v>14</v>
      </c>
      <c r="W29">
        <v>2</v>
      </c>
      <c r="AG29">
        <v>11251211</v>
      </c>
      <c r="AH29">
        <v>17</v>
      </c>
      <c r="AI29" t="s">
        <v>6</v>
      </c>
      <c r="AJ29">
        <v>0</v>
      </c>
      <c r="AK29">
        <v>0</v>
      </c>
      <c r="AL29">
        <v>6</v>
      </c>
      <c r="AM29">
        <v>5</v>
      </c>
      <c r="AN29">
        <v>5</v>
      </c>
      <c r="AO29">
        <v>6</v>
      </c>
      <c r="AQ29">
        <v>10980976</v>
      </c>
      <c r="AR29" s="37">
        <v>26133</v>
      </c>
      <c r="AS29">
        <v>1</v>
      </c>
      <c r="AT29">
        <v>2</v>
      </c>
      <c r="BA29" s="4">
        <v>7</v>
      </c>
      <c r="BB29" s="5"/>
      <c r="BC29" s="5"/>
      <c r="BD29" s="5">
        <v>1</v>
      </c>
    </row>
    <row r="30" spans="1:63" x14ac:dyDescent="0.25">
      <c r="A30">
        <v>11016099</v>
      </c>
      <c r="C30">
        <v>5</v>
      </c>
      <c r="O30">
        <v>11228949</v>
      </c>
      <c r="P30">
        <v>48</v>
      </c>
      <c r="Q30">
        <v>4</v>
      </c>
      <c r="R30">
        <v>0</v>
      </c>
      <c r="S30" t="s">
        <v>4</v>
      </c>
      <c r="U30">
        <v>5</v>
      </c>
      <c r="W30">
        <v>-99</v>
      </c>
      <c r="AG30">
        <v>620447523</v>
      </c>
      <c r="AH30">
        <v>43</v>
      </c>
      <c r="AI30" t="s">
        <v>4</v>
      </c>
      <c r="AJ30">
        <v>0</v>
      </c>
      <c r="AK30">
        <v>4</v>
      </c>
      <c r="AL30">
        <v>4</v>
      </c>
      <c r="AM30">
        <v>15</v>
      </c>
      <c r="AN30">
        <v>5</v>
      </c>
      <c r="AO30">
        <v>8</v>
      </c>
      <c r="AQ30">
        <v>10981041</v>
      </c>
      <c r="AR30" s="37">
        <v>38943</v>
      </c>
      <c r="AS30">
        <v>2</v>
      </c>
      <c r="AT30">
        <v>4</v>
      </c>
      <c r="BA30" s="4">
        <v>8</v>
      </c>
      <c r="BB30" s="5"/>
      <c r="BC30" s="5"/>
      <c r="BD30" s="5">
        <v>3</v>
      </c>
    </row>
    <row r="31" spans="1:63" x14ac:dyDescent="0.25">
      <c r="A31">
        <v>11100411</v>
      </c>
      <c r="C31">
        <v>4</v>
      </c>
      <c r="O31">
        <v>11235946</v>
      </c>
      <c r="P31">
        <v>27</v>
      </c>
      <c r="Q31">
        <v>0</v>
      </c>
      <c r="R31">
        <v>0</v>
      </c>
      <c r="S31" t="s">
        <v>6</v>
      </c>
      <c r="T31">
        <v>2</v>
      </c>
      <c r="U31">
        <v>5</v>
      </c>
      <c r="V31">
        <v>15</v>
      </c>
      <c r="W31">
        <v>0</v>
      </c>
      <c r="AG31">
        <v>620447523</v>
      </c>
      <c r="AH31">
        <v>49</v>
      </c>
      <c r="AI31" t="s">
        <v>4</v>
      </c>
      <c r="AJ31">
        <v>0</v>
      </c>
      <c r="AK31">
        <v>4</v>
      </c>
      <c r="AL31">
        <v>4</v>
      </c>
      <c r="AM31">
        <v>15</v>
      </c>
      <c r="AN31">
        <v>5</v>
      </c>
      <c r="AO31">
        <v>8</v>
      </c>
      <c r="AQ31">
        <v>11016099</v>
      </c>
      <c r="AR31" s="37">
        <v>38691</v>
      </c>
      <c r="AS31">
        <v>1</v>
      </c>
      <c r="AT31">
        <v>2</v>
      </c>
      <c r="BA31" s="4">
        <v>9</v>
      </c>
      <c r="BB31" s="5">
        <v>1</v>
      </c>
      <c r="BC31" s="5"/>
      <c r="BD31" s="5">
        <v>2</v>
      </c>
      <c r="BF31" s="25" t="s">
        <v>96</v>
      </c>
      <c r="BG31" s="25" t="s">
        <v>4</v>
      </c>
      <c r="BH31" s="25" t="s">
        <v>6</v>
      </c>
      <c r="BI31" s="25" t="s">
        <v>22</v>
      </c>
    </row>
    <row r="32" spans="1:63" x14ac:dyDescent="0.25">
      <c r="A32">
        <v>11102675</v>
      </c>
      <c r="C32">
        <v>4</v>
      </c>
      <c r="O32">
        <v>11238579</v>
      </c>
      <c r="P32">
        <v>22</v>
      </c>
      <c r="Q32">
        <v>4</v>
      </c>
      <c r="R32">
        <v>8</v>
      </c>
      <c r="S32" t="s">
        <v>4</v>
      </c>
      <c r="U32">
        <v>5</v>
      </c>
      <c r="W32">
        <v>-99</v>
      </c>
      <c r="AG32">
        <v>11218268</v>
      </c>
      <c r="AH32">
        <v>37</v>
      </c>
      <c r="AI32" t="s">
        <v>6</v>
      </c>
      <c r="AJ32">
        <v>0</v>
      </c>
      <c r="AK32">
        <v>2</v>
      </c>
      <c r="AN32">
        <v>5</v>
      </c>
      <c r="AO32">
        <v>3</v>
      </c>
      <c r="AQ32">
        <v>11088135</v>
      </c>
      <c r="AR32" s="37">
        <v>44344</v>
      </c>
      <c r="AS32">
        <v>1</v>
      </c>
      <c r="AT32">
        <v>2</v>
      </c>
      <c r="BA32" s="4">
        <v>10</v>
      </c>
      <c r="BB32" s="5">
        <v>1</v>
      </c>
      <c r="BC32" s="5"/>
      <c r="BD32" s="5">
        <v>5</v>
      </c>
      <c r="BF32" s="20">
        <v>0</v>
      </c>
      <c r="BG32" s="21"/>
      <c r="BH32" s="21">
        <v>2</v>
      </c>
      <c r="BI32" s="13">
        <f>BG32/(BG32+BH32)</f>
        <v>0</v>
      </c>
    </row>
    <row r="33" spans="1:61" x14ac:dyDescent="0.25">
      <c r="A33">
        <v>11102690</v>
      </c>
      <c r="C33">
        <v>4</v>
      </c>
      <c r="O33">
        <v>11238582</v>
      </c>
      <c r="P33">
        <v>18</v>
      </c>
      <c r="Q33">
        <v>0</v>
      </c>
      <c r="R33">
        <v>8</v>
      </c>
      <c r="S33" t="s">
        <v>6</v>
      </c>
      <c r="T33">
        <v>8</v>
      </c>
      <c r="U33">
        <v>5</v>
      </c>
      <c r="V33">
        <v>3</v>
      </c>
      <c r="W33">
        <v>5</v>
      </c>
      <c r="AG33">
        <v>11278127</v>
      </c>
      <c r="AH33">
        <v>3</v>
      </c>
      <c r="AI33" t="s">
        <v>4</v>
      </c>
      <c r="AJ33">
        <v>0</v>
      </c>
      <c r="AK33">
        <v>0</v>
      </c>
      <c r="AL33">
        <v>15</v>
      </c>
      <c r="AM33">
        <v>5</v>
      </c>
      <c r="AN33">
        <v>5</v>
      </c>
      <c r="AO33">
        <v>8</v>
      </c>
      <c r="AQ33">
        <v>11089784</v>
      </c>
      <c r="AR33" s="37">
        <v>38943</v>
      </c>
      <c r="AS33">
        <v>1</v>
      </c>
      <c r="AT33">
        <v>2</v>
      </c>
      <c r="BA33" s="4">
        <v>11</v>
      </c>
      <c r="BB33" s="5">
        <v>7</v>
      </c>
      <c r="BC33" s="5"/>
      <c r="BD33" s="5">
        <v>4</v>
      </c>
      <c r="BF33" s="20">
        <v>1</v>
      </c>
      <c r="BG33" s="21">
        <v>1</v>
      </c>
      <c r="BH33" s="21">
        <v>1</v>
      </c>
      <c r="BI33" s="13">
        <f t="shared" ref="BI33:BI47" si="8">BG33/(BG33+BH33)</f>
        <v>0.5</v>
      </c>
    </row>
    <row r="34" spans="1:61" x14ac:dyDescent="0.25">
      <c r="A34">
        <v>11102806</v>
      </c>
      <c r="C34">
        <v>4</v>
      </c>
      <c r="O34">
        <v>11238651</v>
      </c>
      <c r="P34">
        <v>80</v>
      </c>
      <c r="Q34">
        <v>0</v>
      </c>
      <c r="R34">
        <v>0</v>
      </c>
      <c r="S34" t="s">
        <v>6</v>
      </c>
      <c r="T34">
        <v>15</v>
      </c>
      <c r="U34">
        <v>5</v>
      </c>
      <c r="V34">
        <v>17</v>
      </c>
      <c r="W34">
        <v>2</v>
      </c>
      <c r="AG34">
        <v>616135430</v>
      </c>
      <c r="AH34">
        <v>11</v>
      </c>
      <c r="AI34" t="s">
        <v>4</v>
      </c>
      <c r="AJ34">
        <v>0</v>
      </c>
      <c r="AK34">
        <v>7</v>
      </c>
      <c r="AL34">
        <v>5</v>
      </c>
      <c r="AM34">
        <v>11</v>
      </c>
      <c r="AN34">
        <v>5</v>
      </c>
      <c r="AQ34">
        <v>11089801</v>
      </c>
      <c r="AR34" s="37">
        <v>31480</v>
      </c>
      <c r="AS34">
        <v>2</v>
      </c>
      <c r="AT34">
        <v>4</v>
      </c>
      <c r="BA34" s="4">
        <v>13</v>
      </c>
      <c r="BB34" s="5">
        <v>3</v>
      </c>
      <c r="BC34" s="5"/>
      <c r="BD34" s="5"/>
      <c r="BF34" s="20">
        <v>2</v>
      </c>
      <c r="BG34" s="21">
        <v>2</v>
      </c>
      <c r="BH34" s="21">
        <v>3</v>
      </c>
      <c r="BI34" s="13">
        <f t="shared" si="8"/>
        <v>0.4</v>
      </c>
    </row>
    <row r="35" spans="1:61" x14ac:dyDescent="0.25">
      <c r="A35">
        <v>11102939</v>
      </c>
      <c r="C35">
        <v>4</v>
      </c>
      <c r="O35">
        <v>11239866</v>
      </c>
      <c r="P35">
        <v>71</v>
      </c>
      <c r="Q35">
        <v>7</v>
      </c>
      <c r="R35">
        <v>2</v>
      </c>
      <c r="S35" t="s">
        <v>6</v>
      </c>
      <c r="T35">
        <v>4</v>
      </c>
      <c r="U35">
        <v>5</v>
      </c>
      <c r="V35">
        <v>8</v>
      </c>
      <c r="W35">
        <v>2</v>
      </c>
      <c r="AG35">
        <v>11264172</v>
      </c>
      <c r="AH35">
        <v>15</v>
      </c>
      <c r="AI35" t="s">
        <v>6</v>
      </c>
      <c r="AJ35">
        <v>0</v>
      </c>
      <c r="AK35">
        <v>0</v>
      </c>
      <c r="AL35">
        <v>5</v>
      </c>
      <c r="AM35">
        <v>18</v>
      </c>
      <c r="AN35">
        <v>5</v>
      </c>
      <c r="AO35">
        <v>5</v>
      </c>
      <c r="AQ35">
        <v>11089842</v>
      </c>
      <c r="AR35" s="37">
        <v>37089</v>
      </c>
      <c r="AS35">
        <v>1</v>
      </c>
      <c r="AT35">
        <v>2</v>
      </c>
      <c r="BA35" s="4">
        <v>15</v>
      </c>
      <c r="BB35" s="5">
        <v>2</v>
      </c>
      <c r="BC35" s="5"/>
      <c r="BD35" s="5">
        <v>2</v>
      </c>
      <c r="BF35" s="20">
        <v>3</v>
      </c>
      <c r="BG35" s="21">
        <v>2</v>
      </c>
      <c r="BH35" s="21">
        <v>4</v>
      </c>
      <c r="BI35" s="13">
        <f t="shared" si="8"/>
        <v>0.33333333333333331</v>
      </c>
    </row>
    <row r="36" spans="1:61" x14ac:dyDescent="0.25">
      <c r="A36">
        <v>11103691</v>
      </c>
      <c r="C36">
        <v>4</v>
      </c>
      <c r="O36">
        <v>11239917</v>
      </c>
      <c r="P36">
        <v>18</v>
      </c>
      <c r="Q36">
        <v>7</v>
      </c>
      <c r="R36">
        <v>3</v>
      </c>
      <c r="S36" t="s">
        <v>6</v>
      </c>
      <c r="T36">
        <v>1</v>
      </c>
      <c r="U36">
        <v>5</v>
      </c>
      <c r="V36">
        <v>0</v>
      </c>
      <c r="W36">
        <v>5</v>
      </c>
      <c r="AG36">
        <v>616226531</v>
      </c>
      <c r="AH36">
        <v>38</v>
      </c>
      <c r="AI36" t="s">
        <v>4</v>
      </c>
      <c r="AJ36">
        <v>0</v>
      </c>
      <c r="AK36">
        <v>0</v>
      </c>
      <c r="AL36">
        <v>3</v>
      </c>
      <c r="AM36">
        <v>4</v>
      </c>
      <c r="AN36">
        <v>5</v>
      </c>
      <c r="AO36">
        <v>4</v>
      </c>
      <c r="AQ36">
        <v>11098608</v>
      </c>
      <c r="AR36" s="37">
        <v>38734</v>
      </c>
      <c r="AS36">
        <v>1</v>
      </c>
      <c r="AT36">
        <v>2</v>
      </c>
      <c r="BA36" s="4" t="s">
        <v>108</v>
      </c>
      <c r="BB36" s="5">
        <v>17</v>
      </c>
      <c r="BC36" s="5"/>
      <c r="BD36" s="5">
        <v>19</v>
      </c>
      <c r="BF36" s="20">
        <v>4</v>
      </c>
      <c r="BG36" s="21">
        <v>8</v>
      </c>
      <c r="BH36" s="21">
        <v>10</v>
      </c>
      <c r="BI36" s="13">
        <f t="shared" si="8"/>
        <v>0.44444444444444442</v>
      </c>
    </row>
    <row r="37" spans="1:61" x14ac:dyDescent="0.25">
      <c r="A37">
        <v>11103893</v>
      </c>
      <c r="C37">
        <v>4</v>
      </c>
      <c r="O37">
        <v>11241732</v>
      </c>
      <c r="P37">
        <v>36</v>
      </c>
      <c r="Q37">
        <v>0</v>
      </c>
      <c r="R37">
        <v>0</v>
      </c>
      <c r="S37" t="s">
        <v>4</v>
      </c>
      <c r="T37">
        <v>6</v>
      </c>
      <c r="U37">
        <v>5</v>
      </c>
      <c r="V37">
        <v>5</v>
      </c>
      <c r="W37">
        <v>5</v>
      </c>
      <c r="AG37">
        <v>11276597</v>
      </c>
      <c r="AH37">
        <v>69</v>
      </c>
      <c r="AI37" t="s">
        <v>6</v>
      </c>
      <c r="AJ37">
        <v>0</v>
      </c>
      <c r="AK37">
        <v>0</v>
      </c>
      <c r="AL37">
        <v>11</v>
      </c>
      <c r="AM37">
        <v>8</v>
      </c>
      <c r="AN37">
        <v>5</v>
      </c>
      <c r="AO37">
        <v>3</v>
      </c>
      <c r="AQ37">
        <v>11098616</v>
      </c>
      <c r="AR37" s="37">
        <v>37089</v>
      </c>
      <c r="AS37">
        <v>3</v>
      </c>
      <c r="AT37">
        <v>6</v>
      </c>
      <c r="BA37" s="4" t="s">
        <v>24</v>
      </c>
      <c r="BB37" s="5">
        <v>56</v>
      </c>
      <c r="BC37" s="5"/>
      <c r="BD37" s="5">
        <v>67</v>
      </c>
      <c r="BF37" s="20">
        <v>5</v>
      </c>
      <c r="BG37" s="21">
        <v>2</v>
      </c>
      <c r="BH37" s="21">
        <v>5</v>
      </c>
      <c r="BI37" s="13">
        <f t="shared" si="8"/>
        <v>0.2857142857142857</v>
      </c>
    </row>
    <row r="38" spans="1:61" x14ac:dyDescent="0.25">
      <c r="A38">
        <v>11104441</v>
      </c>
      <c r="C38">
        <v>4</v>
      </c>
      <c r="O38">
        <v>11241733</v>
      </c>
      <c r="P38">
        <v>16</v>
      </c>
      <c r="Q38">
        <v>0</v>
      </c>
      <c r="R38">
        <v>1</v>
      </c>
      <c r="S38" t="s">
        <v>4</v>
      </c>
      <c r="T38">
        <v>6</v>
      </c>
      <c r="U38">
        <v>5</v>
      </c>
      <c r="V38">
        <v>5</v>
      </c>
      <c r="W38">
        <v>5</v>
      </c>
      <c r="AG38">
        <v>616250119</v>
      </c>
      <c r="AH38">
        <v>38</v>
      </c>
      <c r="AI38" t="s">
        <v>6</v>
      </c>
      <c r="AJ38">
        <v>0</v>
      </c>
      <c r="AK38">
        <v>0</v>
      </c>
      <c r="AL38">
        <v>0</v>
      </c>
      <c r="AM38">
        <v>7</v>
      </c>
      <c r="AN38">
        <v>5</v>
      </c>
      <c r="AO38">
        <v>6</v>
      </c>
      <c r="AQ38">
        <v>11098657</v>
      </c>
      <c r="AR38" s="37">
        <v>38734</v>
      </c>
      <c r="AS38">
        <v>1</v>
      </c>
      <c r="AT38">
        <v>2</v>
      </c>
      <c r="BA38" s="4"/>
      <c r="BB38" s="5"/>
      <c r="BC38" s="5"/>
      <c r="BD38" s="7"/>
      <c r="BF38" s="20">
        <v>6</v>
      </c>
      <c r="BG38" s="21">
        <v>10</v>
      </c>
      <c r="BH38" s="21">
        <v>6</v>
      </c>
      <c r="BI38" s="13">
        <f t="shared" si="8"/>
        <v>0.625</v>
      </c>
    </row>
    <row r="39" spans="1:61" x14ac:dyDescent="0.25">
      <c r="A39">
        <v>11104522</v>
      </c>
      <c r="C39">
        <v>5</v>
      </c>
      <c r="O39">
        <v>11251176</v>
      </c>
      <c r="P39">
        <v>40</v>
      </c>
      <c r="Q39">
        <v>0</v>
      </c>
      <c r="R39">
        <v>0</v>
      </c>
      <c r="S39" t="s">
        <v>4</v>
      </c>
      <c r="U39">
        <v>5</v>
      </c>
      <c r="W39">
        <v>-99</v>
      </c>
      <c r="AG39">
        <v>616250625</v>
      </c>
      <c r="AH39">
        <v>80</v>
      </c>
      <c r="AI39" t="s">
        <v>6</v>
      </c>
      <c r="AJ39">
        <v>0</v>
      </c>
      <c r="AK39">
        <v>0</v>
      </c>
      <c r="AL39">
        <v>2</v>
      </c>
      <c r="AM39">
        <v>9</v>
      </c>
      <c r="AN39">
        <v>5</v>
      </c>
      <c r="AO39">
        <v>4</v>
      </c>
      <c r="AQ39">
        <v>11098681</v>
      </c>
      <c r="AR39" s="37">
        <v>44344</v>
      </c>
      <c r="AS39">
        <v>1</v>
      </c>
      <c r="AT39">
        <v>2</v>
      </c>
      <c r="BF39" s="20">
        <v>7</v>
      </c>
      <c r="BG39" s="21"/>
      <c r="BH39" s="21">
        <v>1</v>
      </c>
      <c r="BI39" s="13">
        <f t="shared" si="8"/>
        <v>0</v>
      </c>
    </row>
    <row r="40" spans="1:61" x14ac:dyDescent="0.25">
      <c r="A40">
        <v>11104603</v>
      </c>
      <c r="C40">
        <v>4</v>
      </c>
      <c r="O40">
        <v>11251179</v>
      </c>
      <c r="P40">
        <v>83</v>
      </c>
      <c r="Q40">
        <v>0</v>
      </c>
      <c r="R40">
        <v>0</v>
      </c>
      <c r="S40" t="s">
        <v>4</v>
      </c>
      <c r="T40">
        <v>6</v>
      </c>
      <c r="U40">
        <v>5</v>
      </c>
      <c r="V40">
        <v>5</v>
      </c>
      <c r="W40">
        <v>5</v>
      </c>
      <c r="AG40">
        <v>620529177</v>
      </c>
      <c r="AH40">
        <v>79</v>
      </c>
      <c r="AI40" t="s">
        <v>6</v>
      </c>
      <c r="AJ40">
        <v>0</v>
      </c>
      <c r="AK40">
        <v>1</v>
      </c>
      <c r="AL40">
        <v>4</v>
      </c>
      <c r="AM40">
        <v>4</v>
      </c>
      <c r="AN40">
        <v>5</v>
      </c>
      <c r="AO40">
        <v>6</v>
      </c>
      <c r="AQ40">
        <v>11098962</v>
      </c>
      <c r="AR40" s="37">
        <v>38734</v>
      </c>
      <c r="AS40">
        <v>2</v>
      </c>
      <c r="AT40">
        <v>4</v>
      </c>
      <c r="BF40" s="20">
        <v>8</v>
      </c>
      <c r="BG40" s="21"/>
      <c r="BH40" s="21">
        <v>3</v>
      </c>
      <c r="BI40" s="13">
        <f t="shared" si="8"/>
        <v>0</v>
      </c>
    </row>
    <row r="41" spans="1:61" x14ac:dyDescent="0.25">
      <c r="A41">
        <v>11105320</v>
      </c>
      <c r="C41">
        <v>4</v>
      </c>
      <c r="O41">
        <v>11251211</v>
      </c>
      <c r="P41">
        <v>17</v>
      </c>
      <c r="Q41">
        <v>0</v>
      </c>
      <c r="R41">
        <v>0</v>
      </c>
      <c r="S41" t="s">
        <v>6</v>
      </c>
      <c r="T41">
        <v>6</v>
      </c>
      <c r="U41">
        <v>5</v>
      </c>
      <c r="V41">
        <v>5</v>
      </c>
      <c r="W41">
        <v>5</v>
      </c>
      <c r="AG41">
        <v>617267594</v>
      </c>
      <c r="AH41">
        <v>35</v>
      </c>
      <c r="AI41" t="s">
        <v>4</v>
      </c>
      <c r="AJ41">
        <v>8</v>
      </c>
      <c r="AK41">
        <v>7</v>
      </c>
      <c r="AN41">
        <v>5</v>
      </c>
      <c r="AQ41">
        <v>11099145</v>
      </c>
      <c r="AR41" s="37">
        <v>31689</v>
      </c>
      <c r="AS41">
        <v>2</v>
      </c>
      <c r="AT41">
        <v>4</v>
      </c>
      <c r="BF41" s="20">
        <v>9</v>
      </c>
      <c r="BG41" s="21">
        <v>1</v>
      </c>
      <c r="BH41" s="21">
        <v>2</v>
      </c>
      <c r="BI41" s="13">
        <f t="shared" si="8"/>
        <v>0.33333333333333331</v>
      </c>
    </row>
    <row r="42" spans="1:61" x14ac:dyDescent="0.25">
      <c r="A42">
        <v>11105468</v>
      </c>
      <c r="C42">
        <v>2</v>
      </c>
      <c r="O42">
        <v>11251768</v>
      </c>
      <c r="P42">
        <v>87</v>
      </c>
      <c r="Q42">
        <v>8</v>
      </c>
      <c r="R42">
        <v>0</v>
      </c>
      <c r="S42" t="s">
        <v>4</v>
      </c>
      <c r="T42">
        <v>11</v>
      </c>
      <c r="U42">
        <v>5</v>
      </c>
      <c r="V42">
        <v>5</v>
      </c>
      <c r="W42">
        <v>2</v>
      </c>
      <c r="AG42">
        <v>11202833</v>
      </c>
      <c r="AH42">
        <v>61</v>
      </c>
      <c r="AI42" t="s">
        <v>6</v>
      </c>
      <c r="AJ42">
        <v>4</v>
      </c>
      <c r="AK42">
        <v>0</v>
      </c>
      <c r="AN42">
        <v>5</v>
      </c>
      <c r="AO42">
        <v>4</v>
      </c>
      <c r="AQ42">
        <v>11100411</v>
      </c>
      <c r="AR42" s="37">
        <v>27987</v>
      </c>
      <c r="AS42">
        <v>1</v>
      </c>
      <c r="AT42">
        <v>2</v>
      </c>
      <c r="BF42" s="20">
        <v>10</v>
      </c>
      <c r="BG42" s="21">
        <v>1</v>
      </c>
      <c r="BH42" s="21">
        <v>5</v>
      </c>
      <c r="BI42" s="13">
        <f t="shared" si="8"/>
        <v>0.16666666666666666</v>
      </c>
    </row>
    <row r="43" spans="1:61" x14ac:dyDescent="0.25">
      <c r="A43">
        <v>11105903</v>
      </c>
      <c r="C43">
        <v>4</v>
      </c>
      <c r="O43">
        <v>11252547</v>
      </c>
      <c r="P43">
        <v>40</v>
      </c>
      <c r="Q43">
        <v>7</v>
      </c>
      <c r="R43">
        <v>0</v>
      </c>
      <c r="S43" t="s">
        <v>6</v>
      </c>
      <c r="U43">
        <v>5</v>
      </c>
      <c r="W43">
        <v>-99</v>
      </c>
      <c r="AG43">
        <v>11224455</v>
      </c>
      <c r="AH43">
        <v>61</v>
      </c>
      <c r="AI43" t="s">
        <v>6</v>
      </c>
      <c r="AJ43">
        <v>7</v>
      </c>
      <c r="AK43">
        <v>0</v>
      </c>
      <c r="AN43">
        <v>5</v>
      </c>
      <c r="AQ43">
        <v>11102675</v>
      </c>
      <c r="AR43" s="37">
        <v>39359</v>
      </c>
      <c r="AS43">
        <v>1</v>
      </c>
      <c r="AT43">
        <v>2</v>
      </c>
      <c r="BF43" s="20">
        <v>11</v>
      </c>
      <c r="BG43" s="21">
        <v>7</v>
      </c>
      <c r="BH43" s="21">
        <v>4</v>
      </c>
      <c r="BI43" s="13">
        <f t="shared" si="8"/>
        <v>0.63636363636363635</v>
      </c>
    </row>
    <row r="44" spans="1:61" x14ac:dyDescent="0.25">
      <c r="A44">
        <v>11106108</v>
      </c>
      <c r="C44">
        <v>4</v>
      </c>
      <c r="O44">
        <v>11256658</v>
      </c>
      <c r="P44">
        <v>39</v>
      </c>
      <c r="Q44">
        <v>0</v>
      </c>
      <c r="R44">
        <v>3</v>
      </c>
      <c r="S44" t="s">
        <v>4</v>
      </c>
      <c r="T44">
        <v>5</v>
      </c>
      <c r="U44">
        <v>5</v>
      </c>
      <c r="V44">
        <v>13</v>
      </c>
      <c r="W44">
        <v>2</v>
      </c>
      <c r="AG44">
        <v>616135288</v>
      </c>
      <c r="AH44">
        <v>19</v>
      </c>
      <c r="AI44" t="s">
        <v>4</v>
      </c>
      <c r="AJ44">
        <v>0</v>
      </c>
      <c r="AK44">
        <v>7</v>
      </c>
      <c r="AL44">
        <v>3</v>
      </c>
      <c r="AM44">
        <v>15</v>
      </c>
      <c r="AN44">
        <v>5</v>
      </c>
      <c r="AQ44">
        <v>11102690</v>
      </c>
      <c r="AR44" s="37">
        <v>31480</v>
      </c>
      <c r="AS44">
        <v>2</v>
      </c>
      <c r="AT44">
        <v>4</v>
      </c>
      <c r="BF44" s="20">
        <v>13</v>
      </c>
      <c r="BG44" s="21">
        <v>3</v>
      </c>
      <c r="BH44" s="21"/>
      <c r="BI44" s="13">
        <f t="shared" si="8"/>
        <v>1</v>
      </c>
    </row>
    <row r="45" spans="1:61" x14ac:dyDescent="0.25">
      <c r="A45">
        <v>11106113</v>
      </c>
      <c r="C45">
        <v>4</v>
      </c>
      <c r="O45">
        <v>11257075</v>
      </c>
      <c r="P45">
        <v>24</v>
      </c>
      <c r="Q45">
        <v>1</v>
      </c>
      <c r="R45">
        <v>8</v>
      </c>
      <c r="S45" t="s">
        <v>6</v>
      </c>
      <c r="T45">
        <v>9</v>
      </c>
      <c r="U45">
        <v>5</v>
      </c>
      <c r="V45">
        <v>5</v>
      </c>
      <c r="W45">
        <v>5</v>
      </c>
      <c r="AG45">
        <v>617267308</v>
      </c>
      <c r="AH45">
        <v>82</v>
      </c>
      <c r="AI45" t="s">
        <v>6</v>
      </c>
      <c r="AJ45">
        <v>0</v>
      </c>
      <c r="AK45">
        <v>8</v>
      </c>
      <c r="AL45">
        <v>3</v>
      </c>
      <c r="AM45">
        <v>17</v>
      </c>
      <c r="AN45">
        <v>5</v>
      </c>
      <c r="AO45">
        <v>7</v>
      </c>
      <c r="AQ45">
        <v>11102806</v>
      </c>
      <c r="AR45" s="37">
        <v>38943</v>
      </c>
      <c r="AS45">
        <v>1</v>
      </c>
      <c r="AT45">
        <v>2</v>
      </c>
      <c r="BF45" s="20">
        <v>15</v>
      </c>
      <c r="BG45" s="21">
        <v>2</v>
      </c>
      <c r="BH45" s="21">
        <v>2</v>
      </c>
      <c r="BI45" s="13">
        <f t="shared" si="8"/>
        <v>0.5</v>
      </c>
    </row>
    <row r="46" spans="1:61" x14ac:dyDescent="0.25">
      <c r="A46">
        <v>11106345</v>
      </c>
      <c r="C46">
        <v>4</v>
      </c>
      <c r="O46">
        <v>11257787</v>
      </c>
      <c r="P46">
        <v>76</v>
      </c>
      <c r="Q46">
        <v>7</v>
      </c>
      <c r="R46">
        <v>0</v>
      </c>
      <c r="S46" t="s">
        <v>4</v>
      </c>
      <c r="T46">
        <v>4</v>
      </c>
      <c r="U46">
        <v>5</v>
      </c>
      <c r="V46">
        <v>15</v>
      </c>
      <c r="W46">
        <v>0</v>
      </c>
      <c r="AG46">
        <v>616248844</v>
      </c>
      <c r="AH46">
        <v>55</v>
      </c>
      <c r="AI46" t="s">
        <v>6</v>
      </c>
      <c r="AJ46">
        <v>0</v>
      </c>
      <c r="AK46">
        <v>0</v>
      </c>
      <c r="AL46">
        <v>11</v>
      </c>
      <c r="AM46">
        <v>8</v>
      </c>
      <c r="AN46">
        <v>5</v>
      </c>
      <c r="AO46">
        <v>8</v>
      </c>
      <c r="AQ46">
        <v>11102939</v>
      </c>
      <c r="AR46" s="37">
        <v>31480</v>
      </c>
      <c r="AS46">
        <v>2</v>
      </c>
      <c r="AT46">
        <v>4</v>
      </c>
      <c r="BF46" s="20">
        <v>-99</v>
      </c>
      <c r="BG46" s="21">
        <v>17</v>
      </c>
      <c r="BH46" s="21">
        <v>19</v>
      </c>
      <c r="BI46" s="13">
        <f t="shared" si="8"/>
        <v>0.47222222222222221</v>
      </c>
    </row>
    <row r="47" spans="1:61" ht="15.75" thickBot="1" x14ac:dyDescent="0.3">
      <c r="A47">
        <v>11106408</v>
      </c>
      <c r="C47">
        <v>4</v>
      </c>
      <c r="O47">
        <v>11260861</v>
      </c>
      <c r="P47">
        <v>8</v>
      </c>
      <c r="Q47">
        <v>0</v>
      </c>
      <c r="R47">
        <v>0</v>
      </c>
      <c r="S47" t="s">
        <v>4</v>
      </c>
      <c r="U47">
        <v>5</v>
      </c>
      <c r="V47">
        <v>15</v>
      </c>
      <c r="W47">
        <v>-99</v>
      </c>
      <c r="AG47">
        <v>11281964</v>
      </c>
      <c r="AH47">
        <v>59</v>
      </c>
      <c r="AI47" t="s">
        <v>4</v>
      </c>
      <c r="AJ47">
        <v>0</v>
      </c>
      <c r="AK47">
        <v>0</v>
      </c>
      <c r="AL47">
        <v>11</v>
      </c>
      <c r="AM47">
        <v>8</v>
      </c>
      <c r="AN47">
        <v>5</v>
      </c>
      <c r="AO47">
        <v>3</v>
      </c>
      <c r="AQ47">
        <v>11103691</v>
      </c>
      <c r="AR47" s="37">
        <v>44344</v>
      </c>
      <c r="AS47">
        <v>5</v>
      </c>
      <c r="AT47">
        <v>10</v>
      </c>
      <c r="BF47" s="22" t="s">
        <v>24</v>
      </c>
      <c r="BG47" s="23">
        <v>56</v>
      </c>
      <c r="BH47" s="23">
        <v>67</v>
      </c>
      <c r="BI47" s="13">
        <f t="shared" si="8"/>
        <v>0.45528455284552843</v>
      </c>
    </row>
    <row r="48" spans="1:61" x14ac:dyDescent="0.25">
      <c r="A48">
        <v>11108124</v>
      </c>
      <c r="C48">
        <v>4</v>
      </c>
      <c r="O48">
        <v>11262798</v>
      </c>
      <c r="P48">
        <v>7</v>
      </c>
      <c r="Q48">
        <v>0</v>
      </c>
      <c r="R48">
        <v>0</v>
      </c>
      <c r="S48" t="s">
        <v>4</v>
      </c>
      <c r="U48">
        <v>5</v>
      </c>
      <c r="W48">
        <v>-99</v>
      </c>
      <c r="AG48">
        <v>11238579</v>
      </c>
      <c r="AH48">
        <v>22</v>
      </c>
      <c r="AI48" t="s">
        <v>4</v>
      </c>
      <c r="AJ48">
        <v>4</v>
      </c>
      <c r="AK48">
        <v>8</v>
      </c>
      <c r="AN48">
        <v>5</v>
      </c>
      <c r="AO48">
        <v>8</v>
      </c>
      <c r="AQ48">
        <v>11103893</v>
      </c>
      <c r="AR48" s="37">
        <v>27987</v>
      </c>
      <c r="AS48">
        <v>1</v>
      </c>
      <c r="AT48">
        <v>2</v>
      </c>
    </row>
    <row r="49" spans="1:46" x14ac:dyDescent="0.25">
      <c r="A49">
        <v>11108132</v>
      </c>
      <c r="C49">
        <v>2</v>
      </c>
      <c r="O49">
        <v>11263686</v>
      </c>
      <c r="P49">
        <v>15</v>
      </c>
      <c r="Q49">
        <v>0</v>
      </c>
      <c r="R49">
        <v>0</v>
      </c>
      <c r="S49" t="s">
        <v>6</v>
      </c>
      <c r="T49">
        <v>4</v>
      </c>
      <c r="U49">
        <v>5</v>
      </c>
      <c r="V49">
        <v>15</v>
      </c>
      <c r="W49">
        <v>5</v>
      </c>
      <c r="AG49">
        <v>11278437</v>
      </c>
      <c r="AH49">
        <v>20</v>
      </c>
      <c r="AI49" t="s">
        <v>6</v>
      </c>
      <c r="AJ49">
        <v>8</v>
      </c>
      <c r="AK49">
        <v>8</v>
      </c>
      <c r="AL49">
        <v>8</v>
      </c>
      <c r="AM49">
        <v>4</v>
      </c>
      <c r="AN49">
        <v>5</v>
      </c>
      <c r="AO49">
        <v>7</v>
      </c>
      <c r="AQ49">
        <v>11104441</v>
      </c>
      <c r="AR49" s="37">
        <v>33387</v>
      </c>
      <c r="AS49">
        <v>1</v>
      </c>
      <c r="AT49">
        <v>2</v>
      </c>
    </row>
    <row r="50" spans="1:46" x14ac:dyDescent="0.25">
      <c r="A50">
        <v>11108137</v>
      </c>
      <c r="O50">
        <v>11263713</v>
      </c>
      <c r="P50">
        <v>27</v>
      </c>
      <c r="Q50">
        <v>0</v>
      </c>
      <c r="R50">
        <v>0</v>
      </c>
      <c r="S50" t="s">
        <v>4</v>
      </c>
      <c r="T50">
        <v>4</v>
      </c>
      <c r="U50">
        <v>5</v>
      </c>
      <c r="V50">
        <v>14</v>
      </c>
      <c r="W50">
        <v>2</v>
      </c>
      <c r="AG50">
        <v>11277706</v>
      </c>
      <c r="AH50">
        <v>77</v>
      </c>
      <c r="AI50" t="s">
        <v>4</v>
      </c>
      <c r="AJ50">
        <v>7</v>
      </c>
      <c r="AK50">
        <v>0</v>
      </c>
      <c r="AL50">
        <v>2</v>
      </c>
      <c r="AM50">
        <v>15</v>
      </c>
      <c r="AN50">
        <v>5</v>
      </c>
      <c r="AQ50">
        <v>11104502</v>
      </c>
      <c r="AR50" s="37">
        <v>31480</v>
      </c>
      <c r="AS50">
        <v>1</v>
      </c>
      <c r="AT50">
        <v>2</v>
      </c>
    </row>
    <row r="51" spans="1:46" x14ac:dyDescent="0.25">
      <c r="A51">
        <v>11108138</v>
      </c>
      <c r="O51">
        <v>11264106</v>
      </c>
      <c r="P51">
        <v>21</v>
      </c>
      <c r="Q51">
        <v>0</v>
      </c>
      <c r="R51">
        <v>8</v>
      </c>
      <c r="S51" t="s">
        <v>4</v>
      </c>
      <c r="T51">
        <v>6</v>
      </c>
      <c r="U51">
        <v>5</v>
      </c>
      <c r="V51">
        <v>5</v>
      </c>
      <c r="W51">
        <v>5</v>
      </c>
      <c r="AG51">
        <v>11277707</v>
      </c>
      <c r="AH51">
        <v>6</v>
      </c>
      <c r="AI51" t="s">
        <v>6</v>
      </c>
      <c r="AJ51">
        <v>0</v>
      </c>
      <c r="AK51">
        <v>0</v>
      </c>
      <c r="AL51">
        <v>6</v>
      </c>
      <c r="AM51">
        <v>12</v>
      </c>
      <c r="AN51">
        <v>5</v>
      </c>
      <c r="AO51">
        <v>4</v>
      </c>
      <c r="AQ51">
        <v>11104522</v>
      </c>
      <c r="AR51" s="37">
        <v>38691</v>
      </c>
      <c r="AS51">
        <v>2</v>
      </c>
      <c r="AT51">
        <v>4</v>
      </c>
    </row>
    <row r="52" spans="1:46" x14ac:dyDescent="0.25">
      <c r="A52">
        <v>11108361</v>
      </c>
      <c r="C52">
        <v>2</v>
      </c>
      <c r="O52">
        <v>11264172</v>
      </c>
      <c r="P52">
        <v>15</v>
      </c>
      <c r="Q52">
        <v>0</v>
      </c>
      <c r="R52">
        <v>0</v>
      </c>
      <c r="S52" t="s">
        <v>6</v>
      </c>
      <c r="T52">
        <v>5</v>
      </c>
      <c r="U52">
        <v>5</v>
      </c>
      <c r="V52">
        <v>18</v>
      </c>
      <c r="W52">
        <v>-99</v>
      </c>
      <c r="AG52">
        <v>11277707</v>
      </c>
      <c r="AH52">
        <v>30</v>
      </c>
      <c r="AI52" t="s">
        <v>6</v>
      </c>
      <c r="AJ52">
        <v>0</v>
      </c>
      <c r="AK52">
        <v>0</v>
      </c>
      <c r="AL52">
        <v>0</v>
      </c>
      <c r="AM52">
        <v>12</v>
      </c>
      <c r="AN52">
        <v>5</v>
      </c>
      <c r="AO52">
        <v>4</v>
      </c>
      <c r="AQ52">
        <v>11104603</v>
      </c>
      <c r="AR52" s="37">
        <v>27987</v>
      </c>
      <c r="AS52">
        <v>1</v>
      </c>
      <c r="AT52">
        <v>2</v>
      </c>
    </row>
    <row r="53" spans="1:46" x14ac:dyDescent="0.25">
      <c r="A53">
        <v>11108723</v>
      </c>
      <c r="C53">
        <v>4</v>
      </c>
      <c r="O53">
        <v>11265025</v>
      </c>
      <c r="P53">
        <v>32</v>
      </c>
      <c r="Q53">
        <v>7</v>
      </c>
      <c r="R53">
        <v>0</v>
      </c>
      <c r="S53" t="s">
        <v>4</v>
      </c>
      <c r="T53">
        <v>6</v>
      </c>
      <c r="U53">
        <v>5</v>
      </c>
      <c r="V53">
        <v>5</v>
      </c>
      <c r="W53">
        <v>5</v>
      </c>
      <c r="AG53">
        <v>11270686</v>
      </c>
      <c r="AH53">
        <v>35</v>
      </c>
      <c r="AI53" t="s">
        <v>4</v>
      </c>
      <c r="AJ53">
        <v>0</v>
      </c>
      <c r="AK53">
        <v>2</v>
      </c>
      <c r="AN53">
        <v>5</v>
      </c>
      <c r="AO53">
        <v>5</v>
      </c>
      <c r="AQ53">
        <v>11105132</v>
      </c>
      <c r="AR53" s="37">
        <v>37089</v>
      </c>
      <c r="AS53">
        <v>1</v>
      </c>
      <c r="AT53">
        <v>2</v>
      </c>
    </row>
    <row r="54" spans="1:46" x14ac:dyDescent="0.25">
      <c r="A54">
        <v>11108828</v>
      </c>
      <c r="C54">
        <v>4</v>
      </c>
      <c r="O54">
        <v>11265206</v>
      </c>
      <c r="P54">
        <v>49</v>
      </c>
      <c r="Q54">
        <v>7</v>
      </c>
      <c r="R54">
        <v>8</v>
      </c>
      <c r="S54" t="s">
        <v>6</v>
      </c>
      <c r="T54">
        <v>3</v>
      </c>
      <c r="U54">
        <v>5</v>
      </c>
      <c r="V54">
        <v>4</v>
      </c>
      <c r="W54">
        <v>-99</v>
      </c>
      <c r="AG54">
        <v>620720387</v>
      </c>
      <c r="AH54">
        <v>75</v>
      </c>
      <c r="AI54" t="s">
        <v>6</v>
      </c>
      <c r="AJ54">
        <v>4</v>
      </c>
      <c r="AK54">
        <v>8</v>
      </c>
      <c r="AN54">
        <v>5</v>
      </c>
      <c r="AO54">
        <v>6</v>
      </c>
      <c r="AQ54">
        <v>11105320</v>
      </c>
      <c r="AR54" s="37">
        <v>27987</v>
      </c>
      <c r="AS54">
        <v>1</v>
      </c>
      <c r="AT54">
        <v>2</v>
      </c>
    </row>
    <row r="55" spans="1:46" x14ac:dyDescent="0.25">
      <c r="A55">
        <v>11108900</v>
      </c>
      <c r="C55">
        <v>4</v>
      </c>
      <c r="O55">
        <v>11266016</v>
      </c>
      <c r="P55">
        <v>15</v>
      </c>
      <c r="Q55">
        <v>7</v>
      </c>
      <c r="R55">
        <v>7</v>
      </c>
      <c r="S55" t="s">
        <v>6</v>
      </c>
      <c r="T55">
        <v>10</v>
      </c>
      <c r="U55">
        <v>5</v>
      </c>
      <c r="V55">
        <v>4</v>
      </c>
      <c r="W55">
        <v>-99</v>
      </c>
      <c r="AG55">
        <v>11280280</v>
      </c>
      <c r="AH55">
        <v>73</v>
      </c>
      <c r="AI55" t="s">
        <v>6</v>
      </c>
      <c r="AJ55">
        <v>2</v>
      </c>
      <c r="AK55">
        <v>0</v>
      </c>
      <c r="AL55">
        <v>2</v>
      </c>
      <c r="AM55">
        <v>14</v>
      </c>
      <c r="AN55">
        <v>5</v>
      </c>
      <c r="AO55">
        <v>3</v>
      </c>
      <c r="AQ55">
        <v>11105502</v>
      </c>
      <c r="AR55" s="37">
        <v>36882</v>
      </c>
      <c r="AS55">
        <v>1</v>
      </c>
      <c r="AT55">
        <v>2</v>
      </c>
    </row>
    <row r="56" spans="1:46" x14ac:dyDescent="0.25">
      <c r="A56">
        <v>11109129</v>
      </c>
      <c r="C56">
        <v>4</v>
      </c>
      <c r="O56">
        <v>11266615</v>
      </c>
      <c r="P56">
        <v>114</v>
      </c>
      <c r="Q56">
        <v>0</v>
      </c>
      <c r="R56">
        <v>0</v>
      </c>
      <c r="S56" t="s">
        <v>4</v>
      </c>
      <c r="T56">
        <v>6</v>
      </c>
      <c r="U56">
        <v>5</v>
      </c>
      <c r="V56">
        <v>16</v>
      </c>
      <c r="W56">
        <v>0</v>
      </c>
      <c r="AG56">
        <v>619858793</v>
      </c>
      <c r="AH56">
        <v>79</v>
      </c>
      <c r="AI56" t="s">
        <v>6</v>
      </c>
      <c r="AJ56">
        <v>0</v>
      </c>
      <c r="AK56">
        <v>0</v>
      </c>
      <c r="AL56">
        <v>4</v>
      </c>
      <c r="AM56">
        <v>15</v>
      </c>
      <c r="AN56">
        <v>5</v>
      </c>
      <c r="AO56">
        <v>6</v>
      </c>
      <c r="AQ56">
        <v>11105703</v>
      </c>
      <c r="AR56" s="37">
        <v>38734</v>
      </c>
      <c r="AS56">
        <v>2</v>
      </c>
      <c r="AT56">
        <v>4</v>
      </c>
    </row>
    <row r="57" spans="1:46" x14ac:dyDescent="0.25">
      <c r="A57">
        <v>11109153</v>
      </c>
      <c r="C57">
        <v>4</v>
      </c>
      <c r="O57">
        <v>11266842</v>
      </c>
      <c r="P57">
        <v>47</v>
      </c>
      <c r="Q57">
        <v>0</v>
      </c>
      <c r="R57">
        <v>0</v>
      </c>
      <c r="S57" t="s">
        <v>6</v>
      </c>
      <c r="T57">
        <v>4</v>
      </c>
      <c r="U57">
        <v>5</v>
      </c>
      <c r="V57">
        <v>14</v>
      </c>
      <c r="W57">
        <v>-99</v>
      </c>
      <c r="AG57">
        <v>620520498</v>
      </c>
      <c r="AH57">
        <v>69</v>
      </c>
      <c r="AI57" t="s">
        <v>4</v>
      </c>
      <c r="AJ57">
        <v>2</v>
      </c>
      <c r="AK57">
        <v>0</v>
      </c>
      <c r="AL57">
        <v>13</v>
      </c>
      <c r="AM57">
        <v>15</v>
      </c>
      <c r="AN57">
        <v>5</v>
      </c>
      <c r="AO57">
        <v>6</v>
      </c>
      <c r="AQ57">
        <v>11105903</v>
      </c>
      <c r="AR57" s="37">
        <v>44344</v>
      </c>
      <c r="AS57">
        <v>1</v>
      </c>
      <c r="AT57">
        <v>2</v>
      </c>
    </row>
    <row r="58" spans="1:46" x14ac:dyDescent="0.25">
      <c r="A58">
        <v>11109173</v>
      </c>
      <c r="C58">
        <v>2</v>
      </c>
      <c r="O58">
        <v>11268937</v>
      </c>
      <c r="P58">
        <v>74</v>
      </c>
      <c r="Q58">
        <v>0</v>
      </c>
      <c r="R58">
        <v>7</v>
      </c>
      <c r="S58" t="s">
        <v>4</v>
      </c>
      <c r="U58">
        <v>5</v>
      </c>
      <c r="W58">
        <v>-99</v>
      </c>
      <c r="AG58">
        <v>620757436</v>
      </c>
      <c r="AH58">
        <v>31</v>
      </c>
      <c r="AI58" t="s">
        <v>4</v>
      </c>
      <c r="AJ58">
        <v>0</v>
      </c>
      <c r="AK58">
        <v>0</v>
      </c>
      <c r="AL58">
        <v>4</v>
      </c>
      <c r="AM58">
        <v>14</v>
      </c>
      <c r="AN58">
        <v>5</v>
      </c>
      <c r="AO58">
        <v>7</v>
      </c>
      <c r="AQ58">
        <v>11106108</v>
      </c>
      <c r="AR58" s="37">
        <v>39359</v>
      </c>
      <c r="AS58">
        <v>2</v>
      </c>
      <c r="AT58">
        <v>4</v>
      </c>
    </row>
    <row r="59" spans="1:46" x14ac:dyDescent="0.25">
      <c r="A59">
        <v>11109249</v>
      </c>
      <c r="C59">
        <v>4</v>
      </c>
      <c r="O59">
        <v>11269241</v>
      </c>
      <c r="P59">
        <v>4</v>
      </c>
      <c r="Q59">
        <v>7</v>
      </c>
      <c r="R59">
        <v>0</v>
      </c>
      <c r="S59" t="s">
        <v>6</v>
      </c>
      <c r="U59">
        <v>5</v>
      </c>
      <c r="W59">
        <v>-99</v>
      </c>
      <c r="AG59">
        <v>11239866</v>
      </c>
      <c r="AH59">
        <v>71</v>
      </c>
      <c r="AI59" t="s">
        <v>6</v>
      </c>
      <c r="AJ59">
        <v>7</v>
      </c>
      <c r="AK59">
        <v>2</v>
      </c>
      <c r="AL59">
        <v>4</v>
      </c>
      <c r="AM59">
        <v>8</v>
      </c>
      <c r="AN59">
        <v>5</v>
      </c>
      <c r="AQ59">
        <v>11106113</v>
      </c>
      <c r="AR59" s="37">
        <v>33387</v>
      </c>
      <c r="AS59">
        <v>1</v>
      </c>
      <c r="AT59">
        <v>2</v>
      </c>
    </row>
    <row r="60" spans="1:46" x14ac:dyDescent="0.25">
      <c r="A60">
        <v>11116361</v>
      </c>
      <c r="C60">
        <v>4</v>
      </c>
      <c r="O60">
        <v>11270689</v>
      </c>
      <c r="P60">
        <v>86</v>
      </c>
      <c r="Q60">
        <v>7</v>
      </c>
      <c r="R60">
        <v>8</v>
      </c>
      <c r="S60" t="s">
        <v>6</v>
      </c>
      <c r="T60">
        <v>10</v>
      </c>
      <c r="U60">
        <v>5</v>
      </c>
      <c r="V60">
        <v>4</v>
      </c>
      <c r="W60">
        <v>2</v>
      </c>
      <c r="AG60">
        <v>11239917</v>
      </c>
      <c r="AH60">
        <v>18</v>
      </c>
      <c r="AI60" t="s">
        <v>6</v>
      </c>
      <c r="AJ60">
        <v>7</v>
      </c>
      <c r="AK60">
        <v>3</v>
      </c>
      <c r="AL60">
        <v>1</v>
      </c>
      <c r="AM60">
        <v>0</v>
      </c>
      <c r="AN60">
        <v>5</v>
      </c>
      <c r="AQ60">
        <v>11106302</v>
      </c>
      <c r="AR60" s="37">
        <v>38734</v>
      </c>
      <c r="AS60">
        <v>4</v>
      </c>
      <c r="AT60">
        <v>8</v>
      </c>
    </row>
    <row r="61" spans="1:46" x14ac:dyDescent="0.25">
      <c r="A61">
        <v>11117475</v>
      </c>
      <c r="O61">
        <v>11270692</v>
      </c>
      <c r="P61">
        <v>30</v>
      </c>
      <c r="Q61">
        <v>0</v>
      </c>
      <c r="R61">
        <v>7</v>
      </c>
      <c r="S61" t="s">
        <v>4</v>
      </c>
      <c r="U61">
        <v>5</v>
      </c>
      <c r="W61">
        <v>-99</v>
      </c>
      <c r="AG61">
        <v>11222843</v>
      </c>
      <c r="AH61">
        <v>84</v>
      </c>
      <c r="AI61" t="s">
        <v>4</v>
      </c>
      <c r="AJ61">
        <v>7</v>
      </c>
      <c r="AK61">
        <v>0</v>
      </c>
      <c r="AL61">
        <v>13</v>
      </c>
      <c r="AM61">
        <v>15</v>
      </c>
      <c r="AN61">
        <v>5</v>
      </c>
      <c r="AQ61">
        <v>11106345</v>
      </c>
      <c r="AR61" s="37">
        <v>44344</v>
      </c>
      <c r="AS61">
        <v>2</v>
      </c>
      <c r="AT61">
        <v>4</v>
      </c>
    </row>
    <row r="62" spans="1:46" x14ac:dyDescent="0.25">
      <c r="A62">
        <v>11133090</v>
      </c>
      <c r="C62">
        <v>4</v>
      </c>
      <c r="O62">
        <v>11270934</v>
      </c>
      <c r="P62">
        <v>82</v>
      </c>
      <c r="Q62">
        <v>0</v>
      </c>
      <c r="R62">
        <v>0</v>
      </c>
      <c r="S62" t="s">
        <v>4</v>
      </c>
      <c r="T62">
        <v>11</v>
      </c>
      <c r="U62">
        <v>5</v>
      </c>
      <c r="V62">
        <v>5</v>
      </c>
      <c r="W62">
        <v>-99</v>
      </c>
      <c r="AG62">
        <v>11252547</v>
      </c>
      <c r="AH62">
        <v>40</v>
      </c>
      <c r="AI62" t="s">
        <v>6</v>
      </c>
      <c r="AJ62">
        <v>7</v>
      </c>
      <c r="AK62">
        <v>0</v>
      </c>
      <c r="AN62">
        <v>5</v>
      </c>
      <c r="AQ62">
        <v>11106408</v>
      </c>
      <c r="AR62" s="37">
        <v>32104</v>
      </c>
      <c r="AS62">
        <v>1</v>
      </c>
      <c r="AT62">
        <v>2</v>
      </c>
    </row>
    <row r="63" spans="1:46" x14ac:dyDescent="0.25">
      <c r="A63">
        <v>11156206</v>
      </c>
      <c r="C63">
        <v>4</v>
      </c>
      <c r="O63">
        <v>11274755</v>
      </c>
      <c r="P63">
        <v>29</v>
      </c>
      <c r="Q63">
        <v>0</v>
      </c>
      <c r="R63">
        <v>0</v>
      </c>
      <c r="S63" t="s">
        <v>6</v>
      </c>
      <c r="T63">
        <v>15</v>
      </c>
      <c r="U63">
        <v>5</v>
      </c>
      <c r="V63">
        <v>16</v>
      </c>
      <c r="W63">
        <v>0</v>
      </c>
      <c r="AG63">
        <v>11257787</v>
      </c>
      <c r="AH63">
        <v>76</v>
      </c>
      <c r="AI63" t="s">
        <v>4</v>
      </c>
      <c r="AJ63">
        <v>7</v>
      </c>
      <c r="AK63">
        <v>0</v>
      </c>
      <c r="AL63">
        <v>4</v>
      </c>
      <c r="AM63">
        <v>15</v>
      </c>
      <c r="AN63">
        <v>5</v>
      </c>
      <c r="AQ63">
        <v>11108124</v>
      </c>
      <c r="AR63" s="37">
        <v>44092</v>
      </c>
      <c r="AS63">
        <v>1</v>
      </c>
      <c r="AT63">
        <v>2</v>
      </c>
    </row>
    <row r="64" spans="1:46" x14ac:dyDescent="0.25">
      <c r="A64">
        <v>11156429</v>
      </c>
      <c r="C64">
        <v>5</v>
      </c>
      <c r="O64">
        <v>11276597</v>
      </c>
      <c r="P64">
        <v>69</v>
      </c>
      <c r="Q64">
        <v>0</v>
      </c>
      <c r="R64">
        <v>0</v>
      </c>
      <c r="S64" t="s">
        <v>6</v>
      </c>
      <c r="T64">
        <v>11</v>
      </c>
      <c r="U64">
        <v>5</v>
      </c>
      <c r="V64">
        <v>8</v>
      </c>
      <c r="W64">
        <v>-99</v>
      </c>
      <c r="AG64">
        <v>620350252</v>
      </c>
      <c r="AH64">
        <v>37</v>
      </c>
      <c r="AI64" t="s">
        <v>6</v>
      </c>
      <c r="AJ64">
        <v>2</v>
      </c>
      <c r="AK64">
        <v>0</v>
      </c>
      <c r="AL64">
        <v>4</v>
      </c>
      <c r="AM64">
        <v>5</v>
      </c>
      <c r="AN64">
        <v>5</v>
      </c>
      <c r="AO64">
        <v>4</v>
      </c>
      <c r="AQ64">
        <v>11108143</v>
      </c>
      <c r="AR64" s="37">
        <v>38691</v>
      </c>
      <c r="AS64">
        <v>1</v>
      </c>
      <c r="AT64">
        <v>2</v>
      </c>
    </row>
    <row r="65" spans="1:46" x14ac:dyDescent="0.25">
      <c r="A65">
        <v>11156431</v>
      </c>
      <c r="C65">
        <v>3</v>
      </c>
      <c r="O65">
        <v>11277306</v>
      </c>
      <c r="P65">
        <v>81</v>
      </c>
      <c r="Q65">
        <v>0</v>
      </c>
      <c r="R65">
        <v>7</v>
      </c>
      <c r="S65" t="s">
        <v>6</v>
      </c>
      <c r="T65">
        <v>11</v>
      </c>
      <c r="U65">
        <v>5</v>
      </c>
      <c r="V65">
        <v>8</v>
      </c>
      <c r="W65">
        <v>4</v>
      </c>
      <c r="AG65">
        <v>620609812</v>
      </c>
      <c r="AH65">
        <v>56</v>
      </c>
      <c r="AI65" t="s">
        <v>6</v>
      </c>
      <c r="AJ65">
        <v>0</v>
      </c>
      <c r="AK65">
        <v>8</v>
      </c>
      <c r="AL65">
        <v>9</v>
      </c>
      <c r="AM65">
        <v>3</v>
      </c>
      <c r="AN65">
        <v>5</v>
      </c>
      <c r="AO65">
        <v>6</v>
      </c>
      <c r="AQ65">
        <v>11108149</v>
      </c>
      <c r="AR65" s="37">
        <v>38943</v>
      </c>
      <c r="AS65">
        <v>1</v>
      </c>
      <c r="AT65">
        <v>2</v>
      </c>
    </row>
    <row r="66" spans="1:46" x14ac:dyDescent="0.25">
      <c r="A66">
        <v>11156446</v>
      </c>
      <c r="C66">
        <v>4</v>
      </c>
      <c r="O66">
        <v>11277706</v>
      </c>
      <c r="P66">
        <v>77</v>
      </c>
      <c r="Q66">
        <v>7</v>
      </c>
      <c r="R66">
        <v>0</v>
      </c>
      <c r="S66" t="s">
        <v>4</v>
      </c>
      <c r="T66">
        <v>2</v>
      </c>
      <c r="U66">
        <v>5</v>
      </c>
      <c r="V66">
        <v>15</v>
      </c>
      <c r="W66">
        <v>-99</v>
      </c>
      <c r="AG66">
        <v>11251768</v>
      </c>
      <c r="AH66">
        <v>87</v>
      </c>
      <c r="AI66" t="s">
        <v>4</v>
      </c>
      <c r="AJ66">
        <v>8</v>
      </c>
      <c r="AK66">
        <v>0</v>
      </c>
      <c r="AL66">
        <v>11</v>
      </c>
      <c r="AM66">
        <v>5</v>
      </c>
      <c r="AN66">
        <v>5</v>
      </c>
      <c r="AO66">
        <v>4</v>
      </c>
      <c r="AQ66">
        <v>11108150</v>
      </c>
      <c r="AR66" s="37">
        <v>27987</v>
      </c>
      <c r="AS66">
        <v>3</v>
      </c>
      <c r="AT66">
        <v>3</v>
      </c>
    </row>
    <row r="67" spans="1:46" x14ac:dyDescent="0.25">
      <c r="A67">
        <v>11156448</v>
      </c>
      <c r="C67">
        <v>5</v>
      </c>
      <c r="O67">
        <v>11277707</v>
      </c>
      <c r="P67">
        <v>6</v>
      </c>
      <c r="Q67">
        <v>0</v>
      </c>
      <c r="R67">
        <v>0</v>
      </c>
      <c r="S67" t="s">
        <v>6</v>
      </c>
      <c r="T67">
        <v>6</v>
      </c>
      <c r="U67">
        <v>5</v>
      </c>
      <c r="V67">
        <v>12</v>
      </c>
      <c r="W67">
        <v>2</v>
      </c>
      <c r="AG67">
        <v>618407316</v>
      </c>
      <c r="AH67">
        <v>61</v>
      </c>
      <c r="AI67" t="s">
        <v>6</v>
      </c>
      <c r="AJ67">
        <v>7</v>
      </c>
      <c r="AK67">
        <v>0</v>
      </c>
      <c r="AN67">
        <v>5</v>
      </c>
      <c r="AQ67">
        <v>11108153</v>
      </c>
      <c r="AR67" s="37">
        <v>38734</v>
      </c>
      <c r="AS67">
        <v>1</v>
      </c>
      <c r="AT67">
        <v>2</v>
      </c>
    </row>
    <row r="68" spans="1:46" x14ac:dyDescent="0.25">
      <c r="A68">
        <v>11163828</v>
      </c>
      <c r="C68">
        <v>4</v>
      </c>
      <c r="O68">
        <v>11277707</v>
      </c>
      <c r="P68">
        <v>30</v>
      </c>
      <c r="Q68">
        <v>0</v>
      </c>
      <c r="R68">
        <v>0</v>
      </c>
      <c r="S68" t="s">
        <v>6</v>
      </c>
      <c r="T68">
        <v>0</v>
      </c>
      <c r="U68">
        <v>5</v>
      </c>
      <c r="V68">
        <v>12</v>
      </c>
      <c r="W68">
        <v>2</v>
      </c>
      <c r="AG68">
        <v>11213133</v>
      </c>
      <c r="AH68">
        <v>62</v>
      </c>
      <c r="AI68" t="s">
        <v>4</v>
      </c>
      <c r="AJ68">
        <v>4</v>
      </c>
      <c r="AK68">
        <v>3</v>
      </c>
      <c r="AO68">
        <v>2</v>
      </c>
      <c r="AQ68">
        <v>11108155</v>
      </c>
      <c r="AR68" s="37">
        <v>44344</v>
      </c>
      <c r="AS68">
        <v>2</v>
      </c>
      <c r="AT68">
        <v>4</v>
      </c>
    </row>
    <row r="69" spans="1:46" x14ac:dyDescent="0.25">
      <c r="A69">
        <v>11180665</v>
      </c>
      <c r="C69">
        <v>5</v>
      </c>
      <c r="O69">
        <v>11278127</v>
      </c>
      <c r="P69">
        <v>3</v>
      </c>
      <c r="Q69">
        <v>0</v>
      </c>
      <c r="R69">
        <v>0</v>
      </c>
      <c r="S69" t="s">
        <v>4</v>
      </c>
      <c r="T69">
        <v>15</v>
      </c>
      <c r="U69">
        <v>5</v>
      </c>
      <c r="V69">
        <v>5</v>
      </c>
      <c r="W69">
        <v>-99</v>
      </c>
      <c r="AG69">
        <v>11265206</v>
      </c>
      <c r="AH69">
        <v>49</v>
      </c>
      <c r="AI69" t="s">
        <v>6</v>
      </c>
      <c r="AJ69">
        <v>7</v>
      </c>
      <c r="AK69">
        <v>8</v>
      </c>
      <c r="AL69">
        <v>3</v>
      </c>
      <c r="AM69">
        <v>4</v>
      </c>
      <c r="AN69">
        <v>5</v>
      </c>
      <c r="AQ69">
        <v>11108157</v>
      </c>
      <c r="AR69" s="37">
        <v>38734</v>
      </c>
      <c r="AS69">
        <v>1</v>
      </c>
      <c r="AT69">
        <v>2</v>
      </c>
    </row>
    <row r="70" spans="1:46" x14ac:dyDescent="0.25">
      <c r="A70">
        <v>11180791</v>
      </c>
      <c r="C70">
        <v>4</v>
      </c>
      <c r="O70">
        <v>11278437</v>
      </c>
      <c r="P70">
        <v>20</v>
      </c>
      <c r="Q70">
        <v>8</v>
      </c>
      <c r="R70">
        <v>8</v>
      </c>
      <c r="S70" t="s">
        <v>6</v>
      </c>
      <c r="T70">
        <v>8</v>
      </c>
      <c r="U70">
        <v>5</v>
      </c>
      <c r="V70">
        <v>4</v>
      </c>
      <c r="W70">
        <v>2</v>
      </c>
      <c r="AG70">
        <v>11266016</v>
      </c>
      <c r="AH70">
        <v>15</v>
      </c>
      <c r="AI70" t="s">
        <v>6</v>
      </c>
      <c r="AJ70">
        <v>7</v>
      </c>
      <c r="AK70">
        <v>7</v>
      </c>
      <c r="AL70">
        <v>10</v>
      </c>
      <c r="AM70">
        <v>4</v>
      </c>
      <c r="AN70">
        <v>5</v>
      </c>
      <c r="AQ70">
        <v>11108361</v>
      </c>
      <c r="AR70" s="37">
        <v>38691</v>
      </c>
      <c r="AS70">
        <v>2</v>
      </c>
      <c r="AT70">
        <v>4</v>
      </c>
    </row>
    <row r="71" spans="1:46" x14ac:dyDescent="0.25">
      <c r="A71">
        <v>11180796</v>
      </c>
      <c r="C71">
        <v>5</v>
      </c>
      <c r="O71">
        <v>11278928</v>
      </c>
      <c r="P71">
        <v>64</v>
      </c>
      <c r="Q71">
        <v>0</v>
      </c>
      <c r="R71">
        <v>0</v>
      </c>
      <c r="S71" t="s">
        <v>6</v>
      </c>
      <c r="T71">
        <v>6</v>
      </c>
      <c r="U71">
        <v>5</v>
      </c>
      <c r="V71">
        <v>16</v>
      </c>
      <c r="W71">
        <v>-99</v>
      </c>
      <c r="AG71">
        <v>11269241</v>
      </c>
      <c r="AH71">
        <v>4</v>
      </c>
      <c r="AI71" t="s">
        <v>6</v>
      </c>
      <c r="AJ71">
        <v>7</v>
      </c>
      <c r="AK71">
        <v>0</v>
      </c>
      <c r="AN71">
        <v>5</v>
      </c>
      <c r="AQ71">
        <v>11108723</v>
      </c>
      <c r="AR71" s="37">
        <v>38943</v>
      </c>
      <c r="AS71">
        <v>1</v>
      </c>
      <c r="AT71">
        <v>2</v>
      </c>
    </row>
    <row r="72" spans="1:46" x14ac:dyDescent="0.25">
      <c r="A72">
        <v>11182078</v>
      </c>
      <c r="C72">
        <v>4</v>
      </c>
      <c r="O72">
        <v>11280024</v>
      </c>
      <c r="P72">
        <v>76</v>
      </c>
      <c r="Q72">
        <v>4</v>
      </c>
      <c r="R72">
        <v>0</v>
      </c>
      <c r="S72" t="s">
        <v>6</v>
      </c>
      <c r="T72">
        <v>4</v>
      </c>
      <c r="U72">
        <v>5</v>
      </c>
      <c r="V72">
        <v>15</v>
      </c>
      <c r="W72">
        <v>5</v>
      </c>
      <c r="AG72">
        <v>11281977</v>
      </c>
      <c r="AH72">
        <v>16</v>
      </c>
      <c r="AI72" t="s">
        <v>4</v>
      </c>
      <c r="AJ72">
        <v>7</v>
      </c>
      <c r="AK72">
        <v>7</v>
      </c>
      <c r="AL72">
        <v>2</v>
      </c>
      <c r="AM72">
        <v>15</v>
      </c>
      <c r="AN72">
        <v>5</v>
      </c>
      <c r="AQ72">
        <v>11108828</v>
      </c>
      <c r="AR72" s="37">
        <v>31689</v>
      </c>
      <c r="AS72">
        <v>1</v>
      </c>
      <c r="AT72">
        <v>2</v>
      </c>
    </row>
    <row r="73" spans="1:46" x14ac:dyDescent="0.25">
      <c r="A73">
        <v>11182379</v>
      </c>
      <c r="C73">
        <v>2</v>
      </c>
      <c r="O73">
        <v>11280955</v>
      </c>
      <c r="P73">
        <v>55</v>
      </c>
      <c r="Q73">
        <v>0</v>
      </c>
      <c r="R73">
        <v>0</v>
      </c>
      <c r="S73" t="s">
        <v>6</v>
      </c>
      <c r="T73">
        <v>5</v>
      </c>
      <c r="U73">
        <v>5</v>
      </c>
      <c r="V73">
        <v>16</v>
      </c>
      <c r="W73">
        <v>2</v>
      </c>
      <c r="AG73">
        <v>11280955</v>
      </c>
      <c r="AH73">
        <v>55</v>
      </c>
      <c r="AI73" t="s">
        <v>6</v>
      </c>
      <c r="AJ73">
        <v>0</v>
      </c>
      <c r="AK73">
        <v>0</v>
      </c>
      <c r="AL73">
        <v>5</v>
      </c>
      <c r="AM73">
        <v>16</v>
      </c>
      <c r="AN73">
        <v>5</v>
      </c>
      <c r="AO73">
        <v>6</v>
      </c>
      <c r="AQ73">
        <v>11108900</v>
      </c>
      <c r="AR73" s="37">
        <v>20733</v>
      </c>
      <c r="AS73">
        <v>2</v>
      </c>
      <c r="AT73">
        <v>4</v>
      </c>
    </row>
    <row r="74" spans="1:46" x14ac:dyDescent="0.25">
      <c r="A74">
        <v>11182773</v>
      </c>
      <c r="C74">
        <v>2</v>
      </c>
      <c r="O74">
        <v>11281964</v>
      </c>
      <c r="P74">
        <v>59</v>
      </c>
      <c r="Q74">
        <v>0</v>
      </c>
      <c r="R74">
        <v>0</v>
      </c>
      <c r="S74" t="s">
        <v>4</v>
      </c>
      <c r="T74">
        <v>11</v>
      </c>
      <c r="U74">
        <v>5</v>
      </c>
      <c r="V74">
        <v>8</v>
      </c>
      <c r="W74">
        <v>-99</v>
      </c>
      <c r="AG74">
        <v>11268937</v>
      </c>
      <c r="AH74">
        <v>74</v>
      </c>
      <c r="AI74" t="s">
        <v>4</v>
      </c>
      <c r="AJ74">
        <v>0</v>
      </c>
      <c r="AK74">
        <v>7</v>
      </c>
      <c r="AN74">
        <v>5</v>
      </c>
      <c r="AQ74">
        <v>11109129</v>
      </c>
      <c r="AR74" s="37">
        <v>27987</v>
      </c>
      <c r="AS74">
        <v>1</v>
      </c>
      <c r="AT74">
        <v>2</v>
      </c>
    </row>
    <row r="75" spans="1:46" x14ac:dyDescent="0.25">
      <c r="A75">
        <v>11187519</v>
      </c>
      <c r="C75">
        <v>4</v>
      </c>
      <c r="O75">
        <v>11281974</v>
      </c>
      <c r="P75">
        <v>86</v>
      </c>
      <c r="Q75">
        <v>0</v>
      </c>
      <c r="R75">
        <v>0</v>
      </c>
      <c r="S75" t="s">
        <v>6</v>
      </c>
      <c r="U75">
        <v>5</v>
      </c>
      <c r="W75">
        <v>-99</v>
      </c>
      <c r="AG75">
        <v>11278928</v>
      </c>
      <c r="AH75">
        <v>64</v>
      </c>
      <c r="AI75" t="s">
        <v>6</v>
      </c>
      <c r="AJ75">
        <v>0</v>
      </c>
      <c r="AK75">
        <v>0</v>
      </c>
      <c r="AL75">
        <v>6</v>
      </c>
      <c r="AM75">
        <v>16</v>
      </c>
      <c r="AN75">
        <v>5</v>
      </c>
      <c r="AO75">
        <v>6</v>
      </c>
      <c r="AQ75">
        <v>11109249</v>
      </c>
      <c r="AR75" s="37">
        <v>38734</v>
      </c>
      <c r="AS75">
        <v>1</v>
      </c>
      <c r="AT75">
        <v>2</v>
      </c>
    </row>
    <row r="76" spans="1:46" x14ac:dyDescent="0.25">
      <c r="A76">
        <v>11187521</v>
      </c>
      <c r="C76">
        <v>4</v>
      </c>
      <c r="O76">
        <v>11281977</v>
      </c>
      <c r="P76">
        <v>16</v>
      </c>
      <c r="Q76">
        <v>7</v>
      </c>
      <c r="R76">
        <v>7</v>
      </c>
      <c r="S76" t="s">
        <v>4</v>
      </c>
      <c r="T76">
        <v>2</v>
      </c>
      <c r="U76">
        <v>5</v>
      </c>
      <c r="V76">
        <v>15</v>
      </c>
      <c r="W76">
        <v>2</v>
      </c>
      <c r="AG76">
        <v>11277306</v>
      </c>
      <c r="AH76">
        <v>81</v>
      </c>
      <c r="AI76" t="s">
        <v>6</v>
      </c>
      <c r="AJ76">
        <v>0</v>
      </c>
      <c r="AK76">
        <v>7</v>
      </c>
      <c r="AL76">
        <v>11</v>
      </c>
      <c r="AM76">
        <v>8</v>
      </c>
      <c r="AN76">
        <v>5</v>
      </c>
      <c r="AQ76">
        <v>11116131</v>
      </c>
      <c r="AR76" s="37">
        <v>38943</v>
      </c>
      <c r="AS76">
        <v>2</v>
      </c>
      <c r="AT76">
        <v>4</v>
      </c>
    </row>
    <row r="77" spans="1:46" x14ac:dyDescent="0.25">
      <c r="A77">
        <v>11187527</v>
      </c>
      <c r="C77">
        <v>4</v>
      </c>
      <c r="O77">
        <v>11282941</v>
      </c>
      <c r="P77">
        <v>22</v>
      </c>
      <c r="Q77">
        <v>7</v>
      </c>
      <c r="R77">
        <v>0</v>
      </c>
      <c r="S77" t="s">
        <v>4</v>
      </c>
      <c r="T77">
        <v>11</v>
      </c>
      <c r="U77">
        <v>5</v>
      </c>
      <c r="V77">
        <v>3</v>
      </c>
      <c r="W77">
        <v>5</v>
      </c>
      <c r="AG77">
        <v>11281974</v>
      </c>
      <c r="AH77">
        <v>86</v>
      </c>
      <c r="AI77" t="s">
        <v>6</v>
      </c>
      <c r="AJ77">
        <v>0</v>
      </c>
      <c r="AK77">
        <v>0</v>
      </c>
      <c r="AN77">
        <v>5</v>
      </c>
      <c r="AO77">
        <v>3</v>
      </c>
      <c r="AQ77">
        <v>11116361</v>
      </c>
      <c r="AR77" s="37">
        <v>27987</v>
      </c>
      <c r="AS77">
        <v>2</v>
      </c>
      <c r="AT77">
        <v>4</v>
      </c>
    </row>
    <row r="78" spans="1:46" x14ac:dyDescent="0.25">
      <c r="A78">
        <v>11188724</v>
      </c>
      <c r="C78">
        <v>4</v>
      </c>
      <c r="O78">
        <v>11284413</v>
      </c>
      <c r="P78">
        <v>80</v>
      </c>
      <c r="Q78">
        <v>4</v>
      </c>
      <c r="R78">
        <v>0</v>
      </c>
      <c r="S78" t="s">
        <v>4</v>
      </c>
      <c r="T78">
        <v>15</v>
      </c>
      <c r="U78">
        <v>5</v>
      </c>
      <c r="V78">
        <v>16</v>
      </c>
      <c r="W78">
        <v>-99</v>
      </c>
      <c r="AG78">
        <v>620164414</v>
      </c>
      <c r="AH78">
        <v>59</v>
      </c>
      <c r="AI78" t="s">
        <v>6</v>
      </c>
      <c r="AJ78">
        <v>0</v>
      </c>
      <c r="AK78">
        <v>0</v>
      </c>
      <c r="AN78">
        <v>5</v>
      </c>
      <c r="AO78">
        <v>3</v>
      </c>
      <c r="AQ78">
        <v>11132313</v>
      </c>
      <c r="AR78" s="37">
        <v>38943</v>
      </c>
      <c r="AS78">
        <v>2</v>
      </c>
      <c r="AT78">
        <v>4</v>
      </c>
    </row>
    <row r="79" spans="1:46" x14ac:dyDescent="0.25">
      <c r="A79">
        <v>11189488</v>
      </c>
      <c r="C79">
        <v>4</v>
      </c>
      <c r="O79">
        <v>11285184</v>
      </c>
      <c r="P79">
        <v>35</v>
      </c>
      <c r="Q79">
        <v>0</v>
      </c>
      <c r="R79">
        <v>0</v>
      </c>
      <c r="S79" t="s">
        <v>4</v>
      </c>
      <c r="T79">
        <v>1</v>
      </c>
      <c r="U79">
        <v>5</v>
      </c>
      <c r="V79">
        <v>16</v>
      </c>
      <c r="W79">
        <v>-99</v>
      </c>
      <c r="AG79">
        <v>617271575</v>
      </c>
      <c r="AH79">
        <v>27</v>
      </c>
      <c r="AI79" t="s">
        <v>4</v>
      </c>
      <c r="AJ79">
        <v>0</v>
      </c>
      <c r="AK79">
        <v>2</v>
      </c>
      <c r="AL79">
        <v>4</v>
      </c>
      <c r="AM79">
        <v>14</v>
      </c>
      <c r="AN79">
        <v>5</v>
      </c>
      <c r="AO79">
        <v>5</v>
      </c>
      <c r="AQ79">
        <v>11132344</v>
      </c>
      <c r="AR79" s="37">
        <v>44136</v>
      </c>
      <c r="AS79">
        <v>1</v>
      </c>
      <c r="AT79">
        <v>2</v>
      </c>
    </row>
    <row r="80" spans="1:46" x14ac:dyDescent="0.25">
      <c r="A80">
        <v>11189491</v>
      </c>
      <c r="C80">
        <v>4</v>
      </c>
      <c r="O80">
        <v>11285187</v>
      </c>
      <c r="P80">
        <v>77</v>
      </c>
      <c r="Q80">
        <v>0</v>
      </c>
      <c r="R80">
        <v>0</v>
      </c>
      <c r="S80" t="s">
        <v>4</v>
      </c>
      <c r="T80">
        <v>11</v>
      </c>
      <c r="U80">
        <v>5</v>
      </c>
      <c r="V80">
        <v>6</v>
      </c>
      <c r="W80">
        <v>5</v>
      </c>
      <c r="AG80">
        <v>11270689</v>
      </c>
      <c r="AH80">
        <v>86</v>
      </c>
      <c r="AI80" t="s">
        <v>6</v>
      </c>
      <c r="AJ80">
        <v>7</v>
      </c>
      <c r="AK80">
        <v>8</v>
      </c>
      <c r="AL80">
        <v>10</v>
      </c>
      <c r="AM80">
        <v>4</v>
      </c>
      <c r="AN80">
        <v>5</v>
      </c>
      <c r="AQ80">
        <v>11132919</v>
      </c>
      <c r="AR80" s="37">
        <v>31480</v>
      </c>
      <c r="AS80">
        <v>1</v>
      </c>
      <c r="AT80">
        <v>2</v>
      </c>
    </row>
    <row r="81" spans="1:46" x14ac:dyDescent="0.25">
      <c r="A81">
        <v>11190086</v>
      </c>
      <c r="C81">
        <v>4</v>
      </c>
      <c r="O81">
        <v>11286993</v>
      </c>
      <c r="P81">
        <v>86</v>
      </c>
      <c r="Q81">
        <v>0</v>
      </c>
      <c r="R81">
        <v>7</v>
      </c>
      <c r="S81" t="s">
        <v>6</v>
      </c>
      <c r="T81">
        <v>4</v>
      </c>
      <c r="U81">
        <v>5</v>
      </c>
      <c r="V81">
        <v>15</v>
      </c>
      <c r="W81">
        <v>5</v>
      </c>
      <c r="AG81">
        <v>11270692</v>
      </c>
      <c r="AH81">
        <v>30</v>
      </c>
      <c r="AI81" t="s">
        <v>4</v>
      </c>
      <c r="AJ81">
        <v>0</v>
      </c>
      <c r="AK81">
        <v>7</v>
      </c>
      <c r="AN81">
        <v>5</v>
      </c>
      <c r="AQ81">
        <v>11133090</v>
      </c>
      <c r="AR81" s="37">
        <v>32104</v>
      </c>
      <c r="AS81">
        <v>1</v>
      </c>
      <c r="AT81">
        <v>2</v>
      </c>
    </row>
    <row r="82" spans="1:46" x14ac:dyDescent="0.25">
      <c r="A82">
        <v>11190176</v>
      </c>
      <c r="C82">
        <v>4</v>
      </c>
      <c r="O82">
        <v>11287008</v>
      </c>
      <c r="P82">
        <v>70</v>
      </c>
      <c r="Q82">
        <v>0</v>
      </c>
      <c r="R82">
        <v>1</v>
      </c>
      <c r="S82" t="s">
        <v>4</v>
      </c>
      <c r="T82">
        <v>6</v>
      </c>
      <c r="U82">
        <v>5</v>
      </c>
      <c r="V82">
        <v>16</v>
      </c>
      <c r="W82">
        <v>0</v>
      </c>
      <c r="AG82">
        <v>11287017</v>
      </c>
      <c r="AH82">
        <v>3</v>
      </c>
      <c r="AI82" t="s">
        <v>4</v>
      </c>
      <c r="AJ82">
        <v>0</v>
      </c>
      <c r="AK82">
        <v>0</v>
      </c>
      <c r="AL82">
        <v>6</v>
      </c>
      <c r="AM82">
        <v>16</v>
      </c>
      <c r="AN82">
        <v>5</v>
      </c>
      <c r="AO82">
        <v>5</v>
      </c>
      <c r="AQ82">
        <v>11140666</v>
      </c>
      <c r="AR82" s="37">
        <v>44344</v>
      </c>
      <c r="AS82">
        <v>1</v>
      </c>
      <c r="AT82">
        <v>2</v>
      </c>
    </row>
    <row r="83" spans="1:46" x14ac:dyDescent="0.25">
      <c r="A83">
        <v>11191673</v>
      </c>
      <c r="C83">
        <v>4</v>
      </c>
      <c r="O83">
        <v>11287017</v>
      </c>
      <c r="P83">
        <v>3</v>
      </c>
      <c r="Q83">
        <v>0</v>
      </c>
      <c r="R83">
        <v>0</v>
      </c>
      <c r="S83" t="s">
        <v>4</v>
      </c>
      <c r="T83">
        <v>6</v>
      </c>
      <c r="U83">
        <v>5</v>
      </c>
      <c r="V83">
        <v>16</v>
      </c>
      <c r="W83">
        <v>-99</v>
      </c>
      <c r="AG83">
        <v>11256658</v>
      </c>
      <c r="AH83">
        <v>39</v>
      </c>
      <c r="AI83" t="s">
        <v>4</v>
      </c>
      <c r="AJ83">
        <v>0</v>
      </c>
      <c r="AK83">
        <v>3</v>
      </c>
      <c r="AL83">
        <v>5</v>
      </c>
      <c r="AM83">
        <v>13</v>
      </c>
      <c r="AN83">
        <v>5</v>
      </c>
      <c r="AO83">
        <v>6</v>
      </c>
      <c r="AQ83">
        <v>11156206</v>
      </c>
      <c r="AR83" s="37">
        <v>27987</v>
      </c>
      <c r="AS83">
        <v>2</v>
      </c>
      <c r="AT83">
        <v>4</v>
      </c>
    </row>
    <row r="84" spans="1:46" x14ac:dyDescent="0.25">
      <c r="A84">
        <v>11191678</v>
      </c>
      <c r="C84">
        <v>4</v>
      </c>
      <c r="O84">
        <v>11288202</v>
      </c>
      <c r="P84">
        <v>76</v>
      </c>
      <c r="Q84">
        <v>4</v>
      </c>
      <c r="R84">
        <v>4</v>
      </c>
      <c r="S84" t="s">
        <v>6</v>
      </c>
      <c r="U84">
        <v>5</v>
      </c>
      <c r="W84">
        <v>-99</v>
      </c>
      <c r="AG84">
        <v>616263058</v>
      </c>
      <c r="AH84">
        <v>2</v>
      </c>
      <c r="AI84" t="s">
        <v>6</v>
      </c>
      <c r="AJ84">
        <v>0</v>
      </c>
      <c r="AK84">
        <v>0</v>
      </c>
      <c r="AL84">
        <v>3</v>
      </c>
      <c r="AM84">
        <v>6</v>
      </c>
      <c r="AN84">
        <v>5</v>
      </c>
      <c r="AO84">
        <v>8</v>
      </c>
      <c r="AQ84">
        <v>11156429</v>
      </c>
      <c r="AR84" s="37">
        <v>31689</v>
      </c>
      <c r="AS84">
        <v>3</v>
      </c>
      <c r="AT84">
        <v>6</v>
      </c>
    </row>
    <row r="85" spans="1:46" x14ac:dyDescent="0.25">
      <c r="A85">
        <v>11191680</v>
      </c>
      <c r="C85">
        <v>4</v>
      </c>
      <c r="O85">
        <v>11288862</v>
      </c>
      <c r="P85">
        <v>21</v>
      </c>
      <c r="Q85">
        <v>0</v>
      </c>
      <c r="R85">
        <v>0</v>
      </c>
      <c r="S85" t="s">
        <v>6</v>
      </c>
      <c r="T85">
        <v>8</v>
      </c>
      <c r="U85">
        <v>5</v>
      </c>
      <c r="V85">
        <v>3</v>
      </c>
      <c r="W85">
        <v>4</v>
      </c>
      <c r="AG85">
        <v>11282941</v>
      </c>
      <c r="AH85">
        <v>22</v>
      </c>
      <c r="AI85" t="s">
        <v>4</v>
      </c>
      <c r="AJ85">
        <v>7</v>
      </c>
      <c r="AK85">
        <v>0</v>
      </c>
      <c r="AL85">
        <v>11</v>
      </c>
      <c r="AM85">
        <v>3</v>
      </c>
      <c r="AN85">
        <v>5</v>
      </c>
      <c r="AQ85">
        <v>11156431</v>
      </c>
      <c r="AR85" s="37">
        <v>38734</v>
      </c>
      <c r="AS85">
        <v>4</v>
      </c>
      <c r="AT85">
        <v>4</v>
      </c>
    </row>
    <row r="86" spans="1:46" x14ac:dyDescent="0.25">
      <c r="A86">
        <v>11191683</v>
      </c>
      <c r="C86">
        <v>4</v>
      </c>
      <c r="O86">
        <v>11289526</v>
      </c>
      <c r="P86">
        <v>76</v>
      </c>
      <c r="Q86">
        <v>0</v>
      </c>
      <c r="R86">
        <v>7</v>
      </c>
      <c r="S86" t="s">
        <v>6</v>
      </c>
      <c r="T86">
        <v>5</v>
      </c>
      <c r="U86">
        <v>5</v>
      </c>
      <c r="V86">
        <v>7</v>
      </c>
      <c r="W86">
        <v>-99</v>
      </c>
      <c r="AG86">
        <v>11285187</v>
      </c>
      <c r="AH86">
        <v>77</v>
      </c>
      <c r="AI86" t="s">
        <v>4</v>
      </c>
      <c r="AJ86">
        <v>0</v>
      </c>
      <c r="AK86">
        <v>0</v>
      </c>
      <c r="AL86">
        <v>11</v>
      </c>
      <c r="AM86">
        <v>6</v>
      </c>
      <c r="AN86">
        <v>5</v>
      </c>
      <c r="AO86">
        <v>7</v>
      </c>
      <c r="AQ86">
        <v>11156446</v>
      </c>
      <c r="AR86" s="37">
        <v>44344</v>
      </c>
      <c r="AS86">
        <v>1</v>
      </c>
      <c r="AT86">
        <v>2</v>
      </c>
    </row>
    <row r="87" spans="1:46" x14ac:dyDescent="0.25">
      <c r="A87">
        <v>11192150</v>
      </c>
      <c r="C87">
        <v>4</v>
      </c>
      <c r="O87">
        <v>11289536</v>
      </c>
      <c r="P87">
        <v>72</v>
      </c>
      <c r="Q87">
        <v>0</v>
      </c>
      <c r="R87">
        <v>7</v>
      </c>
      <c r="S87" t="s">
        <v>6</v>
      </c>
      <c r="T87">
        <v>11</v>
      </c>
      <c r="U87">
        <v>5</v>
      </c>
      <c r="V87">
        <v>8</v>
      </c>
      <c r="W87">
        <v>-99</v>
      </c>
      <c r="AG87">
        <v>11289536</v>
      </c>
      <c r="AH87">
        <v>72</v>
      </c>
      <c r="AI87" t="s">
        <v>6</v>
      </c>
      <c r="AJ87">
        <v>0</v>
      </c>
      <c r="AK87">
        <v>7</v>
      </c>
      <c r="AL87">
        <v>11</v>
      </c>
      <c r="AM87">
        <v>8</v>
      </c>
      <c r="AN87">
        <v>5</v>
      </c>
      <c r="AQ87">
        <v>11156448</v>
      </c>
      <c r="AR87" s="37">
        <v>38943</v>
      </c>
      <c r="AS87">
        <v>3</v>
      </c>
      <c r="AT87">
        <v>3</v>
      </c>
    </row>
    <row r="88" spans="1:46" x14ac:dyDescent="0.25">
      <c r="A88">
        <v>11192172</v>
      </c>
      <c r="C88">
        <v>4</v>
      </c>
      <c r="O88">
        <v>11289536</v>
      </c>
      <c r="P88">
        <v>85</v>
      </c>
      <c r="Q88">
        <v>0</v>
      </c>
      <c r="R88">
        <v>7</v>
      </c>
      <c r="S88" t="s">
        <v>4</v>
      </c>
      <c r="T88">
        <v>11</v>
      </c>
      <c r="U88">
        <v>5</v>
      </c>
      <c r="V88">
        <v>6</v>
      </c>
      <c r="W88">
        <v>5</v>
      </c>
      <c r="AG88">
        <v>11289536</v>
      </c>
      <c r="AH88">
        <v>85</v>
      </c>
      <c r="AI88" t="s">
        <v>4</v>
      </c>
      <c r="AJ88">
        <v>0</v>
      </c>
      <c r="AK88">
        <v>7</v>
      </c>
      <c r="AL88">
        <v>11</v>
      </c>
      <c r="AM88">
        <v>6</v>
      </c>
      <c r="AN88">
        <v>5</v>
      </c>
      <c r="AQ88">
        <v>11163828</v>
      </c>
      <c r="AR88" s="37">
        <v>20733</v>
      </c>
      <c r="AS88">
        <v>1</v>
      </c>
      <c r="AT88">
        <v>2</v>
      </c>
    </row>
    <row r="89" spans="1:46" x14ac:dyDescent="0.25">
      <c r="A89">
        <v>11192246</v>
      </c>
      <c r="C89">
        <v>3</v>
      </c>
      <c r="O89">
        <v>11289613</v>
      </c>
      <c r="P89">
        <v>4</v>
      </c>
      <c r="Q89">
        <v>7</v>
      </c>
      <c r="R89">
        <v>7</v>
      </c>
      <c r="S89" t="s">
        <v>6</v>
      </c>
      <c r="U89">
        <v>5</v>
      </c>
      <c r="W89">
        <v>-99</v>
      </c>
      <c r="AG89">
        <v>11204042</v>
      </c>
      <c r="AH89">
        <v>40</v>
      </c>
      <c r="AI89" t="s">
        <v>6</v>
      </c>
      <c r="AJ89">
        <v>0</v>
      </c>
      <c r="AK89">
        <v>3</v>
      </c>
      <c r="AL89">
        <v>7</v>
      </c>
      <c r="AM89">
        <v>2</v>
      </c>
      <c r="AN89">
        <v>5</v>
      </c>
      <c r="AO89">
        <v>2</v>
      </c>
      <c r="AQ89">
        <v>11171571</v>
      </c>
      <c r="AR89" s="37">
        <v>38734</v>
      </c>
      <c r="AS89">
        <v>1</v>
      </c>
      <c r="AT89">
        <v>2</v>
      </c>
    </row>
    <row r="90" spans="1:46" x14ac:dyDescent="0.25">
      <c r="A90">
        <v>11192647</v>
      </c>
      <c r="C90">
        <v>4</v>
      </c>
      <c r="O90">
        <v>11292546</v>
      </c>
      <c r="P90">
        <v>75</v>
      </c>
      <c r="Q90">
        <v>0</v>
      </c>
      <c r="R90">
        <v>7</v>
      </c>
      <c r="S90" t="s">
        <v>4</v>
      </c>
      <c r="T90">
        <v>4</v>
      </c>
      <c r="U90">
        <v>5</v>
      </c>
      <c r="V90">
        <v>15</v>
      </c>
      <c r="W90">
        <v>5</v>
      </c>
      <c r="AG90">
        <v>620535871</v>
      </c>
      <c r="AH90">
        <v>60</v>
      </c>
      <c r="AI90" t="s">
        <v>6</v>
      </c>
      <c r="AJ90">
        <v>0</v>
      </c>
      <c r="AK90">
        <v>2</v>
      </c>
      <c r="AL90">
        <v>6</v>
      </c>
      <c r="AM90">
        <v>5</v>
      </c>
      <c r="AN90">
        <v>5</v>
      </c>
      <c r="AO90">
        <v>2</v>
      </c>
      <c r="AQ90">
        <v>11180665</v>
      </c>
      <c r="AR90" s="37">
        <v>44344</v>
      </c>
      <c r="AS90">
        <v>2</v>
      </c>
      <c r="AT90">
        <v>4</v>
      </c>
    </row>
    <row r="91" spans="1:46" x14ac:dyDescent="0.25">
      <c r="A91">
        <v>11193172</v>
      </c>
      <c r="C91">
        <v>4</v>
      </c>
      <c r="O91">
        <v>11293075</v>
      </c>
      <c r="P91">
        <v>29</v>
      </c>
      <c r="Q91">
        <v>0</v>
      </c>
      <c r="R91">
        <v>7</v>
      </c>
      <c r="S91" t="s">
        <v>6</v>
      </c>
      <c r="T91">
        <v>5</v>
      </c>
      <c r="U91">
        <v>5</v>
      </c>
      <c r="V91">
        <v>7</v>
      </c>
      <c r="W91">
        <v>1</v>
      </c>
      <c r="AG91">
        <v>619053511</v>
      </c>
      <c r="AH91">
        <v>61</v>
      </c>
      <c r="AI91" t="s">
        <v>6</v>
      </c>
      <c r="AJ91">
        <v>0</v>
      </c>
      <c r="AK91">
        <v>0</v>
      </c>
      <c r="AN91">
        <v>5</v>
      </c>
      <c r="AO91">
        <v>4</v>
      </c>
      <c r="AQ91">
        <v>11180791</v>
      </c>
      <c r="AR91" s="37">
        <v>39359</v>
      </c>
      <c r="AS91">
        <v>1</v>
      </c>
      <c r="AT91">
        <v>2</v>
      </c>
    </row>
    <row r="92" spans="1:46" x14ac:dyDescent="0.25">
      <c r="A92">
        <v>11193183</v>
      </c>
      <c r="C92">
        <v>4</v>
      </c>
      <c r="O92">
        <v>11293121</v>
      </c>
      <c r="P92">
        <v>18</v>
      </c>
      <c r="Q92">
        <v>0</v>
      </c>
      <c r="R92">
        <v>0</v>
      </c>
      <c r="S92" t="s">
        <v>4</v>
      </c>
      <c r="U92">
        <v>5</v>
      </c>
      <c r="W92">
        <v>-99</v>
      </c>
      <c r="AG92">
        <v>11257075</v>
      </c>
      <c r="AH92">
        <v>24</v>
      </c>
      <c r="AI92" t="s">
        <v>6</v>
      </c>
      <c r="AJ92">
        <v>1</v>
      </c>
      <c r="AK92">
        <v>8</v>
      </c>
      <c r="AL92">
        <v>9</v>
      </c>
      <c r="AM92">
        <v>5</v>
      </c>
      <c r="AN92">
        <v>5</v>
      </c>
      <c r="AO92">
        <v>9</v>
      </c>
      <c r="AQ92">
        <v>11180796</v>
      </c>
      <c r="AR92" s="37">
        <v>20733</v>
      </c>
      <c r="AS92">
        <v>2</v>
      </c>
      <c r="AT92">
        <v>4</v>
      </c>
    </row>
    <row r="93" spans="1:46" x14ac:dyDescent="0.25">
      <c r="A93">
        <v>11194020</v>
      </c>
      <c r="C93">
        <v>4</v>
      </c>
      <c r="O93">
        <v>11293211</v>
      </c>
      <c r="P93">
        <v>10</v>
      </c>
      <c r="Q93">
        <v>3</v>
      </c>
      <c r="R93">
        <v>7</v>
      </c>
      <c r="S93" t="s">
        <v>6</v>
      </c>
      <c r="T93">
        <v>10</v>
      </c>
      <c r="U93">
        <v>5</v>
      </c>
      <c r="V93">
        <v>4</v>
      </c>
      <c r="W93">
        <v>5</v>
      </c>
      <c r="AG93">
        <v>11296353</v>
      </c>
      <c r="AH93">
        <v>84</v>
      </c>
      <c r="AI93" t="s">
        <v>4</v>
      </c>
      <c r="AJ93">
        <v>0</v>
      </c>
      <c r="AK93">
        <v>7</v>
      </c>
      <c r="AL93">
        <v>11</v>
      </c>
      <c r="AM93">
        <v>2</v>
      </c>
      <c r="AN93">
        <v>5</v>
      </c>
      <c r="AQ93">
        <v>11182078</v>
      </c>
      <c r="AR93" s="37">
        <v>27987</v>
      </c>
      <c r="AS93">
        <v>2</v>
      </c>
      <c r="AT93">
        <v>4</v>
      </c>
    </row>
    <row r="94" spans="1:46" x14ac:dyDescent="0.25">
      <c r="A94">
        <v>11194708</v>
      </c>
      <c r="C94">
        <v>4</v>
      </c>
      <c r="O94">
        <v>11293820</v>
      </c>
      <c r="P94">
        <v>32</v>
      </c>
      <c r="Q94">
        <v>0</v>
      </c>
      <c r="R94">
        <v>8</v>
      </c>
      <c r="S94" t="s">
        <v>4</v>
      </c>
      <c r="T94">
        <v>6</v>
      </c>
      <c r="U94">
        <v>5</v>
      </c>
      <c r="V94">
        <v>16</v>
      </c>
      <c r="W94">
        <v>2</v>
      </c>
      <c r="AG94">
        <v>11214140</v>
      </c>
      <c r="AH94">
        <v>73</v>
      </c>
      <c r="AI94" t="s">
        <v>4</v>
      </c>
      <c r="AJ94">
        <v>8</v>
      </c>
      <c r="AK94">
        <v>8</v>
      </c>
      <c r="AN94">
        <v>5</v>
      </c>
      <c r="AO94">
        <v>5</v>
      </c>
      <c r="AQ94">
        <v>11182265</v>
      </c>
      <c r="AR94" s="37">
        <v>38734</v>
      </c>
      <c r="AS94">
        <v>1</v>
      </c>
      <c r="AT94">
        <v>2</v>
      </c>
    </row>
    <row r="95" spans="1:46" x14ac:dyDescent="0.25">
      <c r="A95">
        <v>11194862</v>
      </c>
      <c r="C95">
        <v>4</v>
      </c>
      <c r="O95">
        <v>11296291</v>
      </c>
      <c r="P95">
        <v>37</v>
      </c>
      <c r="Q95">
        <v>0</v>
      </c>
      <c r="R95">
        <v>0</v>
      </c>
      <c r="S95" t="s">
        <v>6</v>
      </c>
      <c r="T95">
        <v>4</v>
      </c>
      <c r="U95">
        <v>5</v>
      </c>
      <c r="V95">
        <v>16</v>
      </c>
      <c r="W95">
        <v>4</v>
      </c>
      <c r="AG95">
        <v>11188582</v>
      </c>
      <c r="AH95">
        <v>47</v>
      </c>
      <c r="AI95" t="s">
        <v>4</v>
      </c>
      <c r="AJ95">
        <v>0</v>
      </c>
      <c r="AK95">
        <v>7</v>
      </c>
      <c r="AN95">
        <v>5</v>
      </c>
      <c r="AQ95">
        <v>11182341</v>
      </c>
      <c r="AR95" s="37">
        <v>31689</v>
      </c>
      <c r="AS95">
        <v>1</v>
      </c>
      <c r="AT95">
        <v>2</v>
      </c>
    </row>
    <row r="96" spans="1:46" x14ac:dyDescent="0.25">
      <c r="A96">
        <v>11195213</v>
      </c>
      <c r="C96">
        <v>4</v>
      </c>
      <c r="O96">
        <v>11296304</v>
      </c>
      <c r="P96">
        <v>27</v>
      </c>
      <c r="Q96">
        <v>0</v>
      </c>
      <c r="R96">
        <v>0</v>
      </c>
      <c r="S96" t="s">
        <v>6</v>
      </c>
      <c r="T96">
        <v>10</v>
      </c>
      <c r="U96">
        <v>5</v>
      </c>
      <c r="V96">
        <v>7</v>
      </c>
      <c r="W96">
        <v>-99</v>
      </c>
      <c r="AG96">
        <v>616264186</v>
      </c>
      <c r="AH96">
        <v>40</v>
      </c>
      <c r="AI96" t="s">
        <v>6</v>
      </c>
      <c r="AJ96">
        <v>0</v>
      </c>
      <c r="AK96">
        <v>0</v>
      </c>
      <c r="AN96">
        <v>5</v>
      </c>
      <c r="AO96">
        <v>4</v>
      </c>
      <c r="AQ96">
        <v>11182400</v>
      </c>
      <c r="AR96" s="37">
        <v>38734</v>
      </c>
      <c r="AS96">
        <v>1</v>
      </c>
      <c r="AT96">
        <v>2</v>
      </c>
    </row>
    <row r="97" spans="1:46" x14ac:dyDescent="0.25">
      <c r="A97">
        <v>11195961</v>
      </c>
      <c r="C97">
        <v>4</v>
      </c>
      <c r="O97">
        <v>11296330</v>
      </c>
      <c r="P97">
        <v>81</v>
      </c>
      <c r="Q97">
        <v>0</v>
      </c>
      <c r="R97">
        <v>0</v>
      </c>
      <c r="S97" t="s">
        <v>6</v>
      </c>
      <c r="T97">
        <v>6</v>
      </c>
      <c r="U97">
        <v>5</v>
      </c>
      <c r="V97">
        <v>12</v>
      </c>
      <c r="W97">
        <v>2</v>
      </c>
      <c r="AG97">
        <v>11296291</v>
      </c>
      <c r="AH97">
        <v>37</v>
      </c>
      <c r="AI97" t="s">
        <v>6</v>
      </c>
      <c r="AJ97">
        <v>0</v>
      </c>
      <c r="AK97">
        <v>0</v>
      </c>
      <c r="AL97">
        <v>4</v>
      </c>
      <c r="AM97">
        <v>16</v>
      </c>
      <c r="AN97">
        <v>5</v>
      </c>
      <c r="AO97">
        <v>4</v>
      </c>
      <c r="AQ97">
        <v>11183083</v>
      </c>
      <c r="AR97" s="37">
        <v>38734</v>
      </c>
      <c r="AS97">
        <v>1</v>
      </c>
      <c r="AT97">
        <v>2</v>
      </c>
    </row>
    <row r="98" spans="1:46" x14ac:dyDescent="0.25">
      <c r="A98">
        <v>11196149</v>
      </c>
      <c r="C98">
        <v>4</v>
      </c>
      <c r="O98">
        <v>11296353</v>
      </c>
      <c r="P98">
        <v>84</v>
      </c>
      <c r="Q98">
        <v>0</v>
      </c>
      <c r="R98">
        <v>7</v>
      </c>
      <c r="S98" t="s">
        <v>4</v>
      </c>
      <c r="T98">
        <v>11</v>
      </c>
      <c r="U98">
        <v>5</v>
      </c>
      <c r="V98">
        <v>2</v>
      </c>
      <c r="W98">
        <v>5</v>
      </c>
      <c r="AG98">
        <v>11296330</v>
      </c>
      <c r="AH98">
        <v>81</v>
      </c>
      <c r="AI98" t="s">
        <v>6</v>
      </c>
      <c r="AJ98">
        <v>0</v>
      </c>
      <c r="AK98">
        <v>0</v>
      </c>
      <c r="AL98">
        <v>6</v>
      </c>
      <c r="AM98">
        <v>12</v>
      </c>
      <c r="AN98">
        <v>5</v>
      </c>
      <c r="AO98">
        <v>4</v>
      </c>
      <c r="AQ98">
        <v>11183170</v>
      </c>
      <c r="AR98" s="37">
        <v>38734</v>
      </c>
      <c r="AS98">
        <v>2</v>
      </c>
      <c r="AT98">
        <v>4</v>
      </c>
    </row>
    <row r="99" spans="1:46" x14ac:dyDescent="0.25">
      <c r="A99">
        <v>11196220</v>
      </c>
      <c r="C99">
        <v>4</v>
      </c>
      <c r="O99">
        <v>11298356</v>
      </c>
      <c r="P99">
        <v>16</v>
      </c>
      <c r="Q99">
        <v>0</v>
      </c>
      <c r="R99">
        <v>2</v>
      </c>
      <c r="S99" t="s">
        <v>4</v>
      </c>
      <c r="T99">
        <v>13</v>
      </c>
      <c r="U99">
        <v>5</v>
      </c>
      <c r="V99">
        <v>6</v>
      </c>
      <c r="W99">
        <v>2</v>
      </c>
      <c r="AG99">
        <v>617323772</v>
      </c>
      <c r="AH99">
        <v>29</v>
      </c>
      <c r="AI99" t="s">
        <v>6</v>
      </c>
      <c r="AJ99">
        <v>0</v>
      </c>
      <c r="AK99">
        <v>3</v>
      </c>
      <c r="AL99">
        <v>3</v>
      </c>
      <c r="AM99">
        <v>14</v>
      </c>
      <c r="AN99">
        <v>5</v>
      </c>
      <c r="AO99">
        <v>6</v>
      </c>
      <c r="AQ99">
        <v>11183873</v>
      </c>
      <c r="AR99" s="37">
        <v>31480</v>
      </c>
      <c r="AS99">
        <v>1</v>
      </c>
      <c r="AT99">
        <v>2</v>
      </c>
    </row>
    <row r="100" spans="1:46" x14ac:dyDescent="0.25">
      <c r="A100">
        <v>11196250</v>
      </c>
      <c r="O100">
        <v>616135288</v>
      </c>
      <c r="P100">
        <v>19</v>
      </c>
      <c r="Q100">
        <v>0</v>
      </c>
      <c r="R100">
        <v>7</v>
      </c>
      <c r="S100" t="s">
        <v>4</v>
      </c>
      <c r="T100">
        <v>3</v>
      </c>
      <c r="U100">
        <v>5</v>
      </c>
      <c r="V100">
        <v>15</v>
      </c>
      <c r="W100">
        <v>4</v>
      </c>
      <c r="AG100">
        <v>11288862</v>
      </c>
      <c r="AH100">
        <v>21</v>
      </c>
      <c r="AI100" t="s">
        <v>6</v>
      </c>
      <c r="AJ100">
        <v>0</v>
      </c>
      <c r="AK100">
        <v>0</v>
      </c>
      <c r="AL100">
        <v>8</v>
      </c>
      <c r="AM100">
        <v>3</v>
      </c>
      <c r="AN100">
        <v>5</v>
      </c>
      <c r="AO100">
        <v>5</v>
      </c>
      <c r="AQ100">
        <v>11184491</v>
      </c>
      <c r="AR100" s="37">
        <v>31480</v>
      </c>
      <c r="AS100">
        <v>1</v>
      </c>
      <c r="AT100">
        <v>2</v>
      </c>
    </row>
    <row r="101" spans="1:46" x14ac:dyDescent="0.25">
      <c r="A101">
        <v>11196402</v>
      </c>
      <c r="C101">
        <v>4</v>
      </c>
      <c r="O101">
        <v>616135430</v>
      </c>
      <c r="P101">
        <v>11</v>
      </c>
      <c r="Q101">
        <v>0</v>
      </c>
      <c r="R101">
        <v>7</v>
      </c>
      <c r="S101" t="s">
        <v>4</v>
      </c>
      <c r="T101">
        <v>5</v>
      </c>
      <c r="U101">
        <v>5</v>
      </c>
      <c r="V101">
        <v>11</v>
      </c>
      <c r="W101">
        <v>2</v>
      </c>
      <c r="AG101">
        <v>620788351</v>
      </c>
      <c r="AH101">
        <v>72</v>
      </c>
      <c r="AI101" t="s">
        <v>6</v>
      </c>
      <c r="AJ101">
        <v>0</v>
      </c>
      <c r="AK101">
        <v>2</v>
      </c>
      <c r="AL101">
        <v>6</v>
      </c>
      <c r="AM101">
        <v>2</v>
      </c>
      <c r="AN101">
        <v>5</v>
      </c>
      <c r="AO101">
        <v>6</v>
      </c>
      <c r="AQ101">
        <v>11184588</v>
      </c>
      <c r="AR101" s="37">
        <v>38943</v>
      </c>
      <c r="AS101">
        <v>1</v>
      </c>
      <c r="AT101">
        <v>2</v>
      </c>
    </row>
    <row r="102" spans="1:46" x14ac:dyDescent="0.25">
      <c r="A102">
        <v>11196852</v>
      </c>
      <c r="C102">
        <v>4</v>
      </c>
      <c r="O102">
        <v>616226531</v>
      </c>
      <c r="P102">
        <v>38</v>
      </c>
      <c r="Q102">
        <v>0</v>
      </c>
      <c r="R102">
        <v>0</v>
      </c>
      <c r="S102" t="s">
        <v>4</v>
      </c>
      <c r="T102">
        <v>3</v>
      </c>
      <c r="U102">
        <v>5</v>
      </c>
      <c r="V102">
        <v>4</v>
      </c>
      <c r="W102">
        <v>0</v>
      </c>
      <c r="AG102">
        <v>11285184</v>
      </c>
      <c r="AH102">
        <v>35</v>
      </c>
      <c r="AI102" t="s">
        <v>4</v>
      </c>
      <c r="AJ102">
        <v>0</v>
      </c>
      <c r="AK102">
        <v>0</v>
      </c>
      <c r="AL102">
        <v>1</v>
      </c>
      <c r="AM102">
        <v>16</v>
      </c>
      <c r="AN102">
        <v>5</v>
      </c>
      <c r="AO102">
        <v>4</v>
      </c>
      <c r="AQ102">
        <v>11185605</v>
      </c>
      <c r="AR102" s="37">
        <v>38734</v>
      </c>
      <c r="AS102">
        <v>2</v>
      </c>
      <c r="AT102">
        <v>4</v>
      </c>
    </row>
    <row r="103" spans="1:46" x14ac:dyDescent="0.25">
      <c r="A103">
        <v>11196854</v>
      </c>
      <c r="C103">
        <v>4</v>
      </c>
      <c r="O103">
        <v>616248844</v>
      </c>
      <c r="P103">
        <v>55</v>
      </c>
      <c r="Q103">
        <v>0</v>
      </c>
      <c r="R103">
        <v>0</v>
      </c>
      <c r="S103" t="s">
        <v>6</v>
      </c>
      <c r="T103">
        <v>11</v>
      </c>
      <c r="U103">
        <v>5</v>
      </c>
      <c r="V103">
        <v>8</v>
      </c>
      <c r="W103">
        <v>2</v>
      </c>
      <c r="AG103">
        <v>11289526</v>
      </c>
      <c r="AH103">
        <v>76</v>
      </c>
      <c r="AI103" t="s">
        <v>6</v>
      </c>
      <c r="AJ103">
        <v>0</v>
      </c>
      <c r="AK103">
        <v>7</v>
      </c>
      <c r="AL103">
        <v>5</v>
      </c>
      <c r="AM103">
        <v>7</v>
      </c>
      <c r="AN103">
        <v>5</v>
      </c>
      <c r="AQ103">
        <v>11186727</v>
      </c>
      <c r="AR103" s="37">
        <v>38734</v>
      </c>
      <c r="AS103">
        <v>1</v>
      </c>
      <c r="AT103">
        <v>2</v>
      </c>
    </row>
    <row r="104" spans="1:46" x14ac:dyDescent="0.25">
      <c r="A104">
        <v>11196855</v>
      </c>
      <c r="C104">
        <v>4</v>
      </c>
      <c r="O104">
        <v>616250119</v>
      </c>
      <c r="P104">
        <v>38</v>
      </c>
      <c r="Q104">
        <v>0</v>
      </c>
      <c r="R104">
        <v>0</v>
      </c>
      <c r="S104" t="s">
        <v>6</v>
      </c>
      <c r="T104">
        <v>0</v>
      </c>
      <c r="U104">
        <v>5</v>
      </c>
      <c r="V104">
        <v>7</v>
      </c>
      <c r="W104">
        <v>0</v>
      </c>
      <c r="AG104">
        <v>11280024</v>
      </c>
      <c r="AH104">
        <v>76</v>
      </c>
      <c r="AI104" t="s">
        <v>6</v>
      </c>
      <c r="AJ104">
        <v>4</v>
      </c>
      <c r="AK104">
        <v>0</v>
      </c>
      <c r="AL104">
        <v>4</v>
      </c>
      <c r="AM104">
        <v>15</v>
      </c>
      <c r="AN104">
        <v>5</v>
      </c>
      <c r="AO104">
        <v>6</v>
      </c>
      <c r="AQ104">
        <v>11186951</v>
      </c>
      <c r="AR104" s="37">
        <v>38734</v>
      </c>
      <c r="AS104">
        <v>1</v>
      </c>
      <c r="AT104">
        <v>2</v>
      </c>
    </row>
    <row r="105" spans="1:46" x14ac:dyDescent="0.25">
      <c r="A105">
        <v>11196857</v>
      </c>
      <c r="C105">
        <v>4</v>
      </c>
      <c r="O105">
        <v>616250625</v>
      </c>
      <c r="P105">
        <v>80</v>
      </c>
      <c r="Q105">
        <v>0</v>
      </c>
      <c r="R105">
        <v>0</v>
      </c>
      <c r="S105" t="s">
        <v>6</v>
      </c>
      <c r="T105">
        <v>2</v>
      </c>
      <c r="U105">
        <v>5</v>
      </c>
      <c r="V105">
        <v>9</v>
      </c>
      <c r="W105">
        <v>5</v>
      </c>
      <c r="AG105">
        <v>11286993</v>
      </c>
      <c r="AH105">
        <v>86</v>
      </c>
      <c r="AI105" t="s">
        <v>6</v>
      </c>
      <c r="AJ105">
        <v>0</v>
      </c>
      <c r="AK105">
        <v>7</v>
      </c>
      <c r="AL105">
        <v>4</v>
      </c>
      <c r="AM105">
        <v>15</v>
      </c>
      <c r="AN105">
        <v>5</v>
      </c>
      <c r="AQ105">
        <v>11186974</v>
      </c>
      <c r="AR105" s="37">
        <v>38734</v>
      </c>
      <c r="AS105">
        <v>1</v>
      </c>
      <c r="AT105">
        <v>2</v>
      </c>
    </row>
    <row r="106" spans="1:46" x14ac:dyDescent="0.25">
      <c r="A106">
        <v>11196859</v>
      </c>
      <c r="C106">
        <v>2</v>
      </c>
      <c r="O106">
        <v>616263058</v>
      </c>
      <c r="P106">
        <v>2</v>
      </c>
      <c r="Q106">
        <v>0</v>
      </c>
      <c r="R106">
        <v>0</v>
      </c>
      <c r="S106" t="s">
        <v>6</v>
      </c>
      <c r="T106">
        <v>3</v>
      </c>
      <c r="U106">
        <v>5</v>
      </c>
      <c r="V106">
        <v>6</v>
      </c>
      <c r="W106">
        <v>2</v>
      </c>
      <c r="AG106">
        <v>11292546</v>
      </c>
      <c r="AH106">
        <v>75</v>
      </c>
      <c r="AI106" t="s">
        <v>4</v>
      </c>
      <c r="AJ106">
        <v>0</v>
      </c>
      <c r="AK106">
        <v>7</v>
      </c>
      <c r="AL106">
        <v>4</v>
      </c>
      <c r="AM106">
        <v>15</v>
      </c>
      <c r="AN106">
        <v>5</v>
      </c>
      <c r="AQ106">
        <v>11187032</v>
      </c>
      <c r="AR106" s="37">
        <v>31480</v>
      </c>
      <c r="AS106">
        <v>4</v>
      </c>
      <c r="AT106">
        <v>4</v>
      </c>
    </row>
    <row r="107" spans="1:46" x14ac:dyDescent="0.25">
      <c r="A107">
        <v>11196860</v>
      </c>
      <c r="C107">
        <v>2</v>
      </c>
      <c r="O107">
        <v>616264186</v>
      </c>
      <c r="P107">
        <v>40</v>
      </c>
      <c r="Q107">
        <v>0</v>
      </c>
      <c r="R107">
        <v>0</v>
      </c>
      <c r="S107" t="s">
        <v>6</v>
      </c>
      <c r="U107">
        <v>5</v>
      </c>
      <c r="W107">
        <v>-99</v>
      </c>
      <c r="AG107">
        <v>619477334</v>
      </c>
      <c r="AH107">
        <v>58</v>
      </c>
      <c r="AI107" t="s">
        <v>4</v>
      </c>
      <c r="AJ107">
        <v>0</v>
      </c>
      <c r="AK107">
        <v>0</v>
      </c>
      <c r="AL107">
        <v>6</v>
      </c>
      <c r="AM107">
        <v>16</v>
      </c>
      <c r="AN107">
        <v>5</v>
      </c>
      <c r="AO107">
        <v>8</v>
      </c>
      <c r="AQ107">
        <v>11187034</v>
      </c>
      <c r="AR107" s="37">
        <v>20733</v>
      </c>
      <c r="AS107">
        <v>6</v>
      </c>
      <c r="AT107">
        <v>6</v>
      </c>
    </row>
    <row r="108" spans="1:46" x14ac:dyDescent="0.25">
      <c r="A108">
        <v>11197276</v>
      </c>
      <c r="C108">
        <v>4</v>
      </c>
      <c r="O108">
        <v>617267308</v>
      </c>
      <c r="P108">
        <v>82</v>
      </c>
      <c r="Q108">
        <v>0</v>
      </c>
      <c r="R108">
        <v>8</v>
      </c>
      <c r="S108" t="s">
        <v>6</v>
      </c>
      <c r="T108">
        <v>3</v>
      </c>
      <c r="U108">
        <v>5</v>
      </c>
      <c r="V108">
        <v>17</v>
      </c>
      <c r="W108">
        <v>2</v>
      </c>
      <c r="AG108">
        <v>11287008</v>
      </c>
      <c r="AH108">
        <v>70</v>
      </c>
      <c r="AI108" t="s">
        <v>4</v>
      </c>
      <c r="AJ108">
        <v>0</v>
      </c>
      <c r="AK108">
        <v>1</v>
      </c>
      <c r="AL108">
        <v>6</v>
      </c>
      <c r="AM108">
        <v>16</v>
      </c>
      <c r="AN108">
        <v>5</v>
      </c>
      <c r="AO108">
        <v>4</v>
      </c>
      <c r="AQ108">
        <v>11187037</v>
      </c>
      <c r="AR108" s="37">
        <v>38734</v>
      </c>
      <c r="AS108">
        <v>3</v>
      </c>
      <c r="AT108">
        <v>6</v>
      </c>
    </row>
    <row r="109" spans="1:46" x14ac:dyDescent="0.25">
      <c r="A109">
        <v>11197468</v>
      </c>
      <c r="C109">
        <v>4</v>
      </c>
      <c r="O109">
        <v>617267594</v>
      </c>
      <c r="P109">
        <v>35</v>
      </c>
      <c r="Q109">
        <v>8</v>
      </c>
      <c r="R109">
        <v>7</v>
      </c>
      <c r="S109" t="s">
        <v>4</v>
      </c>
      <c r="U109">
        <v>5</v>
      </c>
      <c r="W109">
        <v>-99</v>
      </c>
      <c r="AG109">
        <v>11293820</v>
      </c>
      <c r="AH109">
        <v>32</v>
      </c>
      <c r="AI109" t="s">
        <v>4</v>
      </c>
      <c r="AJ109">
        <v>0</v>
      </c>
      <c r="AK109">
        <v>8</v>
      </c>
      <c r="AL109">
        <v>6</v>
      </c>
      <c r="AM109">
        <v>16</v>
      </c>
      <c r="AN109">
        <v>5</v>
      </c>
      <c r="AO109">
        <v>7</v>
      </c>
      <c r="AQ109">
        <v>11187131</v>
      </c>
      <c r="AR109" s="37">
        <v>37089</v>
      </c>
      <c r="AS109">
        <v>1</v>
      </c>
      <c r="AT109">
        <v>2</v>
      </c>
    </row>
    <row r="110" spans="1:46" x14ac:dyDescent="0.25">
      <c r="A110">
        <v>11197754</v>
      </c>
      <c r="C110">
        <v>4</v>
      </c>
      <c r="O110">
        <v>617323772</v>
      </c>
      <c r="P110">
        <v>29</v>
      </c>
      <c r="Q110">
        <v>0</v>
      </c>
      <c r="R110">
        <v>3</v>
      </c>
      <c r="S110" t="s">
        <v>6</v>
      </c>
      <c r="T110">
        <v>3</v>
      </c>
      <c r="U110">
        <v>5</v>
      </c>
      <c r="V110">
        <v>14</v>
      </c>
      <c r="W110">
        <v>2</v>
      </c>
      <c r="AG110">
        <v>11293211</v>
      </c>
      <c r="AH110">
        <v>10</v>
      </c>
      <c r="AI110" t="s">
        <v>6</v>
      </c>
      <c r="AJ110">
        <v>3</v>
      </c>
      <c r="AK110">
        <v>7</v>
      </c>
      <c r="AL110">
        <v>10</v>
      </c>
      <c r="AM110">
        <v>4</v>
      </c>
      <c r="AN110">
        <v>5</v>
      </c>
      <c r="AQ110">
        <v>11187345</v>
      </c>
      <c r="AR110" s="37">
        <v>31480</v>
      </c>
      <c r="AS110">
        <v>1</v>
      </c>
      <c r="AT110">
        <v>2</v>
      </c>
    </row>
    <row r="111" spans="1:46" x14ac:dyDescent="0.25">
      <c r="A111">
        <v>11197830</v>
      </c>
      <c r="C111">
        <v>5</v>
      </c>
      <c r="O111">
        <v>618407316</v>
      </c>
      <c r="P111">
        <v>61</v>
      </c>
      <c r="Q111">
        <v>7</v>
      </c>
      <c r="R111">
        <v>0</v>
      </c>
      <c r="S111" t="s">
        <v>6</v>
      </c>
      <c r="U111">
        <v>5</v>
      </c>
      <c r="W111">
        <v>-99</v>
      </c>
      <c r="AG111">
        <v>620842833</v>
      </c>
      <c r="AH111">
        <v>13</v>
      </c>
      <c r="AI111" t="s">
        <v>6</v>
      </c>
      <c r="AJ111">
        <v>4</v>
      </c>
      <c r="AK111">
        <v>7</v>
      </c>
      <c r="AN111">
        <v>5</v>
      </c>
      <c r="AQ111">
        <v>11187462</v>
      </c>
      <c r="AR111" s="37">
        <v>38734</v>
      </c>
      <c r="AS111">
        <v>2</v>
      </c>
      <c r="AT111">
        <v>4</v>
      </c>
    </row>
    <row r="112" spans="1:46" x14ac:dyDescent="0.25">
      <c r="A112">
        <v>11198038</v>
      </c>
      <c r="C112">
        <v>3</v>
      </c>
      <c r="O112">
        <v>619477334</v>
      </c>
      <c r="P112">
        <v>58</v>
      </c>
      <c r="Q112">
        <v>0</v>
      </c>
      <c r="R112">
        <v>0</v>
      </c>
      <c r="S112" t="s">
        <v>4</v>
      </c>
      <c r="T112">
        <v>6</v>
      </c>
      <c r="U112">
        <v>5</v>
      </c>
      <c r="V112">
        <v>16</v>
      </c>
      <c r="W112">
        <v>2</v>
      </c>
      <c r="AG112">
        <v>11238651</v>
      </c>
      <c r="AH112">
        <v>80</v>
      </c>
      <c r="AI112" t="s">
        <v>6</v>
      </c>
      <c r="AJ112">
        <v>0</v>
      </c>
      <c r="AK112">
        <v>0</v>
      </c>
      <c r="AL112">
        <v>15</v>
      </c>
      <c r="AM112">
        <v>17</v>
      </c>
      <c r="AN112">
        <v>5</v>
      </c>
      <c r="AO112">
        <v>3</v>
      </c>
      <c r="AQ112">
        <v>11187519</v>
      </c>
      <c r="AR112" s="37">
        <v>44136</v>
      </c>
      <c r="AS112">
        <v>4</v>
      </c>
      <c r="AT112">
        <v>4</v>
      </c>
    </row>
    <row r="113" spans="1:46" x14ac:dyDescent="0.25">
      <c r="A113">
        <v>11198056</v>
      </c>
      <c r="O113">
        <v>619858793</v>
      </c>
      <c r="P113">
        <v>79</v>
      </c>
      <c r="Q113">
        <v>0</v>
      </c>
      <c r="R113">
        <v>0</v>
      </c>
      <c r="S113" t="s">
        <v>6</v>
      </c>
      <c r="T113">
        <v>4</v>
      </c>
      <c r="U113">
        <v>5</v>
      </c>
      <c r="V113">
        <v>15</v>
      </c>
      <c r="W113">
        <v>0</v>
      </c>
      <c r="AG113">
        <v>11199345</v>
      </c>
      <c r="AH113">
        <v>65</v>
      </c>
      <c r="AI113" t="s">
        <v>6</v>
      </c>
      <c r="AJ113">
        <v>0</v>
      </c>
      <c r="AK113">
        <v>0</v>
      </c>
      <c r="AN113">
        <v>5</v>
      </c>
      <c r="AO113">
        <v>7</v>
      </c>
      <c r="AQ113">
        <v>11187522</v>
      </c>
      <c r="AR113" s="37">
        <v>19203</v>
      </c>
      <c r="AS113">
        <v>4</v>
      </c>
      <c r="AT113">
        <v>4</v>
      </c>
    </row>
    <row r="114" spans="1:46" x14ac:dyDescent="0.25">
      <c r="A114">
        <v>11198205</v>
      </c>
      <c r="C114">
        <v>3</v>
      </c>
      <c r="O114">
        <v>620073954</v>
      </c>
      <c r="P114">
        <v>60</v>
      </c>
      <c r="Q114">
        <v>0</v>
      </c>
      <c r="R114">
        <v>0</v>
      </c>
      <c r="S114" t="s">
        <v>4</v>
      </c>
      <c r="T114">
        <v>9</v>
      </c>
      <c r="U114">
        <v>5</v>
      </c>
      <c r="V114">
        <v>7</v>
      </c>
      <c r="W114">
        <v>2</v>
      </c>
      <c r="AG114">
        <v>11298356</v>
      </c>
      <c r="AH114">
        <v>16</v>
      </c>
      <c r="AI114" t="s">
        <v>4</v>
      </c>
      <c r="AJ114">
        <v>0</v>
      </c>
      <c r="AK114">
        <v>2</v>
      </c>
      <c r="AL114">
        <v>13</v>
      </c>
      <c r="AM114">
        <v>6</v>
      </c>
      <c r="AN114">
        <v>5</v>
      </c>
      <c r="AO114">
        <v>5</v>
      </c>
      <c r="AQ114">
        <v>11187527</v>
      </c>
      <c r="AR114" s="37">
        <v>44344</v>
      </c>
      <c r="AS114">
        <v>2</v>
      </c>
      <c r="AT114">
        <v>4</v>
      </c>
    </row>
    <row r="115" spans="1:46" x14ac:dyDescent="0.25">
      <c r="A115">
        <v>11198370</v>
      </c>
      <c r="C115">
        <v>4</v>
      </c>
      <c r="O115">
        <v>620164414</v>
      </c>
      <c r="P115">
        <v>59</v>
      </c>
      <c r="Q115">
        <v>0</v>
      </c>
      <c r="R115">
        <v>0</v>
      </c>
      <c r="S115" t="s">
        <v>6</v>
      </c>
      <c r="U115">
        <v>5</v>
      </c>
      <c r="W115">
        <v>-99</v>
      </c>
      <c r="AG115">
        <v>11214110</v>
      </c>
      <c r="AH115">
        <v>18</v>
      </c>
      <c r="AI115" t="s">
        <v>4</v>
      </c>
      <c r="AJ115">
        <v>4</v>
      </c>
      <c r="AK115">
        <v>1</v>
      </c>
      <c r="AN115">
        <v>5</v>
      </c>
      <c r="AO115">
        <v>4</v>
      </c>
      <c r="AQ115">
        <v>11187562</v>
      </c>
      <c r="AR115" s="37">
        <v>37089</v>
      </c>
      <c r="AS115">
        <v>7</v>
      </c>
      <c r="AT115">
        <v>7</v>
      </c>
    </row>
    <row r="116" spans="1:46" x14ac:dyDescent="0.25">
      <c r="A116">
        <v>11198434</v>
      </c>
      <c r="C116">
        <v>4</v>
      </c>
      <c r="O116">
        <v>620447523</v>
      </c>
      <c r="P116">
        <v>43</v>
      </c>
      <c r="Q116">
        <v>0</v>
      </c>
      <c r="R116">
        <v>4</v>
      </c>
      <c r="S116" t="s">
        <v>4</v>
      </c>
      <c r="T116">
        <v>4</v>
      </c>
      <c r="U116">
        <v>5</v>
      </c>
      <c r="V116">
        <v>15</v>
      </c>
      <c r="W116">
        <v>0</v>
      </c>
      <c r="AG116">
        <v>11284413</v>
      </c>
      <c r="AH116">
        <v>80</v>
      </c>
      <c r="AI116" t="s">
        <v>4</v>
      </c>
      <c r="AJ116">
        <v>4</v>
      </c>
      <c r="AK116">
        <v>0</v>
      </c>
      <c r="AL116">
        <v>15</v>
      </c>
      <c r="AM116">
        <v>16</v>
      </c>
      <c r="AN116">
        <v>5</v>
      </c>
      <c r="AO116">
        <v>6</v>
      </c>
      <c r="AQ116">
        <v>11187564</v>
      </c>
      <c r="AR116" s="37">
        <v>38734</v>
      </c>
      <c r="AS116">
        <v>7</v>
      </c>
      <c r="AT116">
        <v>7</v>
      </c>
    </row>
    <row r="117" spans="1:46" x14ac:dyDescent="0.25">
      <c r="A117">
        <v>11198638</v>
      </c>
      <c r="C117">
        <v>3</v>
      </c>
      <c r="O117">
        <v>620447523</v>
      </c>
      <c r="P117">
        <v>49</v>
      </c>
      <c r="Q117">
        <v>0</v>
      </c>
      <c r="R117">
        <v>4</v>
      </c>
      <c r="S117" t="s">
        <v>4</v>
      </c>
      <c r="T117">
        <v>4</v>
      </c>
      <c r="U117">
        <v>5</v>
      </c>
      <c r="V117">
        <v>15</v>
      </c>
      <c r="W117">
        <v>0</v>
      </c>
      <c r="AG117">
        <v>11288202</v>
      </c>
      <c r="AH117">
        <v>76</v>
      </c>
      <c r="AI117" t="s">
        <v>6</v>
      </c>
      <c r="AJ117">
        <v>4</v>
      </c>
      <c r="AK117">
        <v>4</v>
      </c>
      <c r="AN117">
        <v>5</v>
      </c>
      <c r="AO117">
        <v>2</v>
      </c>
      <c r="AQ117">
        <v>11187565</v>
      </c>
      <c r="AR117" s="37">
        <v>44344</v>
      </c>
      <c r="AS117">
        <v>5</v>
      </c>
      <c r="AT117">
        <v>5</v>
      </c>
    </row>
    <row r="118" spans="1:46" x14ac:dyDescent="0.25">
      <c r="A118">
        <v>11199007</v>
      </c>
      <c r="C118">
        <v>4</v>
      </c>
      <c r="O118">
        <v>620529177</v>
      </c>
      <c r="P118">
        <v>79</v>
      </c>
      <c r="Q118">
        <v>0</v>
      </c>
      <c r="R118">
        <v>1</v>
      </c>
      <c r="S118" t="s">
        <v>6</v>
      </c>
      <c r="T118">
        <v>4</v>
      </c>
      <c r="U118">
        <v>5</v>
      </c>
      <c r="V118">
        <v>4</v>
      </c>
      <c r="W118">
        <v>5</v>
      </c>
      <c r="AG118">
        <v>11105703</v>
      </c>
      <c r="AH118">
        <v>7</v>
      </c>
      <c r="AI118" t="s">
        <v>6</v>
      </c>
      <c r="AJ118">
        <v>4</v>
      </c>
      <c r="AK118">
        <v>2</v>
      </c>
      <c r="AN118">
        <v>5</v>
      </c>
      <c r="AO118">
        <v>4</v>
      </c>
      <c r="AQ118">
        <v>11188579</v>
      </c>
      <c r="AR118" s="37">
        <v>31689</v>
      </c>
      <c r="AS118">
        <v>3</v>
      </c>
      <c r="AT118">
        <v>6</v>
      </c>
    </row>
    <row r="119" spans="1:46" x14ac:dyDescent="0.25">
      <c r="A119">
        <v>11199126</v>
      </c>
      <c r="C119">
        <v>4</v>
      </c>
      <c r="O119">
        <v>620535871</v>
      </c>
      <c r="P119">
        <v>60</v>
      </c>
      <c r="Q119">
        <v>0</v>
      </c>
      <c r="R119">
        <v>2</v>
      </c>
      <c r="S119" t="s">
        <v>6</v>
      </c>
      <c r="T119">
        <v>6</v>
      </c>
      <c r="U119">
        <v>5</v>
      </c>
      <c r="V119">
        <v>5</v>
      </c>
      <c r="W119">
        <v>0</v>
      </c>
      <c r="AG119">
        <v>11203349</v>
      </c>
      <c r="AH119">
        <v>72</v>
      </c>
      <c r="AI119" t="s">
        <v>4</v>
      </c>
      <c r="AJ119">
        <v>2</v>
      </c>
      <c r="AK119">
        <v>0</v>
      </c>
      <c r="AN119">
        <v>5</v>
      </c>
      <c r="AO119">
        <v>4</v>
      </c>
      <c r="AQ119">
        <v>11188600</v>
      </c>
      <c r="AR119" s="37">
        <v>31858</v>
      </c>
      <c r="AS119">
        <v>3</v>
      </c>
      <c r="AT119">
        <v>3</v>
      </c>
    </row>
    <row r="120" spans="1:46" x14ac:dyDescent="0.25">
      <c r="A120">
        <v>11199295</v>
      </c>
      <c r="C120">
        <v>5</v>
      </c>
      <c r="O120">
        <v>620609812</v>
      </c>
      <c r="P120">
        <v>56</v>
      </c>
      <c r="Q120">
        <v>0</v>
      </c>
      <c r="R120">
        <v>8</v>
      </c>
      <c r="S120" t="s">
        <v>6</v>
      </c>
      <c r="T120">
        <v>9</v>
      </c>
      <c r="U120">
        <v>5</v>
      </c>
      <c r="V120">
        <v>3</v>
      </c>
      <c r="W120">
        <v>3</v>
      </c>
      <c r="AG120">
        <v>620834755</v>
      </c>
      <c r="AH120">
        <v>67</v>
      </c>
      <c r="AI120" t="s">
        <v>6</v>
      </c>
      <c r="AJ120">
        <v>0</v>
      </c>
      <c r="AK120">
        <v>0</v>
      </c>
      <c r="AN120">
        <v>5</v>
      </c>
      <c r="AO120">
        <v>2</v>
      </c>
      <c r="AQ120">
        <v>11188690</v>
      </c>
      <c r="AR120" s="37">
        <v>44344</v>
      </c>
      <c r="AS120">
        <v>1</v>
      </c>
      <c r="AT120">
        <v>2</v>
      </c>
    </row>
    <row r="121" spans="1:46" x14ac:dyDescent="0.25">
      <c r="A121">
        <v>11199331</v>
      </c>
      <c r="C121">
        <v>4</v>
      </c>
      <c r="O121">
        <v>620720387</v>
      </c>
      <c r="P121">
        <v>75</v>
      </c>
      <c r="Q121">
        <v>4</v>
      </c>
      <c r="R121">
        <v>8</v>
      </c>
      <c r="S121" t="s">
        <v>6</v>
      </c>
      <c r="U121">
        <v>5</v>
      </c>
      <c r="W121">
        <v>-99</v>
      </c>
      <c r="AG121">
        <v>11289613</v>
      </c>
      <c r="AH121">
        <v>4</v>
      </c>
      <c r="AI121" t="s">
        <v>6</v>
      </c>
      <c r="AJ121">
        <v>7</v>
      </c>
      <c r="AK121">
        <v>7</v>
      </c>
      <c r="AN121">
        <v>5</v>
      </c>
      <c r="AQ121">
        <v>11188724</v>
      </c>
      <c r="AR121" s="37">
        <v>27987</v>
      </c>
      <c r="AS121">
        <v>1</v>
      </c>
      <c r="AT121">
        <v>2</v>
      </c>
    </row>
    <row r="122" spans="1:46" x14ac:dyDescent="0.25">
      <c r="A122">
        <v>11199336</v>
      </c>
      <c r="C122">
        <v>4</v>
      </c>
      <c r="O122">
        <v>620757436</v>
      </c>
      <c r="P122">
        <v>31</v>
      </c>
      <c r="Q122">
        <v>0</v>
      </c>
      <c r="R122">
        <v>0</v>
      </c>
      <c r="S122" t="s">
        <v>4</v>
      </c>
      <c r="T122">
        <v>4</v>
      </c>
      <c r="U122">
        <v>5</v>
      </c>
      <c r="V122">
        <v>14</v>
      </c>
      <c r="W122">
        <v>5</v>
      </c>
      <c r="AG122">
        <v>11293075</v>
      </c>
      <c r="AH122">
        <v>29</v>
      </c>
      <c r="AI122" t="s">
        <v>6</v>
      </c>
      <c r="AJ122">
        <v>0</v>
      </c>
      <c r="AK122">
        <v>7</v>
      </c>
      <c r="AL122">
        <v>5</v>
      </c>
      <c r="AM122">
        <v>7</v>
      </c>
      <c r="AN122">
        <v>5</v>
      </c>
      <c r="AQ122">
        <v>11189071</v>
      </c>
      <c r="AR122" s="37">
        <v>27987</v>
      </c>
      <c r="AS122">
        <v>1</v>
      </c>
      <c r="AT122">
        <v>2</v>
      </c>
    </row>
    <row r="123" spans="1:46" x14ac:dyDescent="0.25">
      <c r="A123">
        <v>11199338</v>
      </c>
      <c r="C123">
        <v>4</v>
      </c>
      <c r="O123">
        <v>620788351</v>
      </c>
      <c r="P123">
        <v>72</v>
      </c>
      <c r="Q123">
        <v>0</v>
      </c>
      <c r="R123">
        <v>2</v>
      </c>
      <c r="S123" t="s">
        <v>6</v>
      </c>
      <c r="T123">
        <v>6</v>
      </c>
      <c r="U123">
        <v>5</v>
      </c>
      <c r="V123">
        <v>2</v>
      </c>
      <c r="W123">
        <v>5</v>
      </c>
      <c r="AG123">
        <v>11293121</v>
      </c>
      <c r="AH123">
        <v>18</v>
      </c>
      <c r="AI123" t="s">
        <v>4</v>
      </c>
      <c r="AJ123">
        <v>0</v>
      </c>
      <c r="AK123">
        <v>0</v>
      </c>
      <c r="AN123">
        <v>5</v>
      </c>
      <c r="AO123">
        <v>4</v>
      </c>
      <c r="AQ123">
        <v>11189491</v>
      </c>
      <c r="AR123" s="37">
        <v>44344</v>
      </c>
      <c r="AS123">
        <v>1</v>
      </c>
      <c r="AT123">
        <v>2</v>
      </c>
    </row>
    <row r="124" spans="1:46" x14ac:dyDescent="0.25">
      <c r="A124">
        <v>11199341</v>
      </c>
      <c r="C124">
        <v>4</v>
      </c>
      <c r="O124">
        <v>620834755</v>
      </c>
      <c r="P124">
        <v>67</v>
      </c>
      <c r="Q124">
        <v>0</v>
      </c>
      <c r="R124">
        <v>0</v>
      </c>
      <c r="S124" t="s">
        <v>6</v>
      </c>
      <c r="U124">
        <v>5</v>
      </c>
      <c r="W124">
        <v>-99</v>
      </c>
      <c r="AG124">
        <v>11296304</v>
      </c>
      <c r="AH124">
        <v>27</v>
      </c>
      <c r="AI124" t="s">
        <v>6</v>
      </c>
      <c r="AJ124">
        <v>0</v>
      </c>
      <c r="AK124">
        <v>0</v>
      </c>
      <c r="AL124">
        <v>10</v>
      </c>
      <c r="AM124">
        <v>7</v>
      </c>
      <c r="AN124">
        <v>5</v>
      </c>
      <c r="AO124">
        <v>3</v>
      </c>
      <c r="AQ124">
        <v>11190055</v>
      </c>
      <c r="AR124" s="37">
        <v>37089</v>
      </c>
      <c r="AS124">
        <v>1</v>
      </c>
      <c r="AT124">
        <v>2</v>
      </c>
    </row>
    <row r="125" spans="1:46" x14ac:dyDescent="0.25">
      <c r="A125">
        <v>11199347</v>
      </c>
      <c r="C125">
        <v>2</v>
      </c>
      <c r="AG125">
        <v>11306881</v>
      </c>
      <c r="AH125">
        <v>12</v>
      </c>
      <c r="AI125" t="s">
        <v>6</v>
      </c>
      <c r="AJ125">
        <v>0</v>
      </c>
      <c r="AK125">
        <v>0</v>
      </c>
      <c r="AN125">
        <v>5</v>
      </c>
      <c r="AO125">
        <v>5</v>
      </c>
      <c r="AQ125">
        <v>11190086</v>
      </c>
      <c r="AR125" s="37">
        <v>44344</v>
      </c>
      <c r="AS125">
        <v>1</v>
      </c>
      <c r="AT125">
        <v>2</v>
      </c>
    </row>
    <row r="126" spans="1:46" x14ac:dyDescent="0.25">
      <c r="A126">
        <v>11199351</v>
      </c>
      <c r="C126">
        <v>3</v>
      </c>
      <c r="AG126">
        <v>11307361</v>
      </c>
      <c r="AH126">
        <v>8</v>
      </c>
      <c r="AI126" t="s">
        <v>6</v>
      </c>
      <c r="AJ126">
        <v>0</v>
      </c>
      <c r="AK126">
        <v>0</v>
      </c>
      <c r="AN126">
        <v>5</v>
      </c>
      <c r="AO126">
        <v>5</v>
      </c>
      <c r="AQ126">
        <v>11190176</v>
      </c>
      <c r="AR126" s="37">
        <v>27987</v>
      </c>
      <c r="AS126">
        <v>1</v>
      </c>
      <c r="AT126">
        <v>2</v>
      </c>
    </row>
    <row r="127" spans="1:46" x14ac:dyDescent="0.25">
      <c r="A127">
        <v>11199352</v>
      </c>
      <c r="C127">
        <v>4</v>
      </c>
      <c r="AG127">
        <v>11306608</v>
      </c>
      <c r="AH127">
        <v>89</v>
      </c>
      <c r="AI127" t="s">
        <v>6</v>
      </c>
      <c r="AJ127">
        <v>0</v>
      </c>
      <c r="AK127">
        <v>2</v>
      </c>
      <c r="AL127">
        <v>13</v>
      </c>
      <c r="AM127">
        <v>4</v>
      </c>
      <c r="AN127">
        <v>5</v>
      </c>
      <c r="AO127">
        <v>5</v>
      </c>
      <c r="AQ127">
        <v>11191070</v>
      </c>
      <c r="AR127" s="37">
        <v>44344</v>
      </c>
      <c r="AS127">
        <v>1</v>
      </c>
      <c r="AT127">
        <v>2</v>
      </c>
    </row>
    <row r="128" spans="1:46" x14ac:dyDescent="0.25">
      <c r="A128">
        <v>11199357</v>
      </c>
      <c r="C128">
        <v>4</v>
      </c>
      <c r="AG128">
        <v>11304404</v>
      </c>
      <c r="AH128">
        <v>14</v>
      </c>
      <c r="AI128" t="s">
        <v>4</v>
      </c>
      <c r="AJ128">
        <v>0</v>
      </c>
      <c r="AK128">
        <v>2</v>
      </c>
      <c r="AL128">
        <v>15</v>
      </c>
      <c r="AM128">
        <v>13</v>
      </c>
      <c r="AN128">
        <v>5</v>
      </c>
      <c r="AO128">
        <v>5</v>
      </c>
      <c r="AQ128">
        <v>11191673</v>
      </c>
      <c r="AR128" s="37">
        <v>38734</v>
      </c>
      <c r="AS128">
        <v>6</v>
      </c>
      <c r="AT128">
        <v>6</v>
      </c>
    </row>
    <row r="129" spans="1:46" x14ac:dyDescent="0.25">
      <c r="A129">
        <v>11199699</v>
      </c>
      <c r="C129">
        <v>4</v>
      </c>
      <c r="AG129">
        <v>11305068</v>
      </c>
      <c r="AH129">
        <v>69</v>
      </c>
      <c r="AI129" t="s">
        <v>6</v>
      </c>
      <c r="AJ129">
        <v>0</v>
      </c>
      <c r="AK129">
        <v>0</v>
      </c>
      <c r="AL129">
        <v>4</v>
      </c>
      <c r="AM129">
        <v>14</v>
      </c>
      <c r="AN129">
        <v>5</v>
      </c>
      <c r="AO129">
        <v>5</v>
      </c>
      <c r="AQ129">
        <v>11191678</v>
      </c>
      <c r="AR129" s="37">
        <v>36882</v>
      </c>
      <c r="AS129">
        <v>4</v>
      </c>
      <c r="AT129">
        <v>8</v>
      </c>
    </row>
    <row r="130" spans="1:46" x14ac:dyDescent="0.25">
      <c r="A130">
        <v>11200541</v>
      </c>
      <c r="C130">
        <v>2</v>
      </c>
      <c r="AG130">
        <v>11309842</v>
      </c>
      <c r="AH130">
        <v>41</v>
      </c>
      <c r="AI130" t="s">
        <v>4</v>
      </c>
      <c r="AJ130">
        <v>0</v>
      </c>
      <c r="AK130">
        <v>7</v>
      </c>
      <c r="AL130">
        <v>15</v>
      </c>
      <c r="AM130">
        <v>13</v>
      </c>
      <c r="AN130">
        <v>5</v>
      </c>
      <c r="AQ130">
        <v>11191680</v>
      </c>
      <c r="AR130" s="37">
        <v>39359</v>
      </c>
      <c r="AS130">
        <v>6</v>
      </c>
      <c r="AT130">
        <v>6</v>
      </c>
    </row>
    <row r="131" spans="1:46" x14ac:dyDescent="0.25">
      <c r="A131">
        <v>11200580</v>
      </c>
      <c r="C131">
        <v>4</v>
      </c>
      <c r="AG131">
        <v>11309074</v>
      </c>
      <c r="AH131">
        <v>65</v>
      </c>
      <c r="AI131" t="s">
        <v>4</v>
      </c>
      <c r="AJ131">
        <v>0</v>
      </c>
      <c r="AK131">
        <v>0</v>
      </c>
      <c r="AL131">
        <v>15</v>
      </c>
      <c r="AM131">
        <v>13</v>
      </c>
      <c r="AN131">
        <v>5</v>
      </c>
      <c r="AO131">
        <v>5</v>
      </c>
      <c r="AQ131">
        <v>11191683</v>
      </c>
      <c r="AR131" s="37">
        <v>38734</v>
      </c>
      <c r="AS131">
        <v>8</v>
      </c>
      <c r="AT131">
        <v>8</v>
      </c>
    </row>
    <row r="132" spans="1:46" x14ac:dyDescent="0.25">
      <c r="A132">
        <v>11200600</v>
      </c>
      <c r="C132">
        <v>4</v>
      </c>
      <c r="AG132">
        <v>11304809</v>
      </c>
      <c r="AH132">
        <v>52</v>
      </c>
      <c r="AI132" t="s">
        <v>6</v>
      </c>
      <c r="AJ132">
        <v>8</v>
      </c>
      <c r="AK132">
        <v>0</v>
      </c>
      <c r="AL132">
        <v>10</v>
      </c>
      <c r="AM132">
        <v>4</v>
      </c>
      <c r="AN132">
        <v>5</v>
      </c>
      <c r="AO132">
        <v>6</v>
      </c>
      <c r="AQ132">
        <v>11192117</v>
      </c>
      <c r="AR132" s="37">
        <v>44344</v>
      </c>
      <c r="AS132">
        <v>1</v>
      </c>
      <c r="AT132">
        <v>2</v>
      </c>
    </row>
    <row r="133" spans="1:46" x14ac:dyDescent="0.25">
      <c r="A133">
        <v>11200605</v>
      </c>
      <c r="C133">
        <v>4</v>
      </c>
      <c r="AG133">
        <v>11307532</v>
      </c>
      <c r="AH133">
        <v>2</v>
      </c>
      <c r="AI133" t="s">
        <v>6</v>
      </c>
      <c r="AJ133">
        <v>0</v>
      </c>
      <c r="AK133">
        <v>0</v>
      </c>
      <c r="AL133">
        <v>2</v>
      </c>
      <c r="AM133">
        <v>3</v>
      </c>
      <c r="AN133">
        <v>5</v>
      </c>
      <c r="AO133">
        <v>2</v>
      </c>
      <c r="AQ133">
        <v>11192150</v>
      </c>
      <c r="AR133" s="37">
        <v>38734</v>
      </c>
      <c r="AS133">
        <v>3</v>
      </c>
      <c r="AT133">
        <v>6</v>
      </c>
    </row>
    <row r="134" spans="1:46" x14ac:dyDescent="0.25">
      <c r="A134">
        <v>11200817</v>
      </c>
      <c r="C134">
        <v>4</v>
      </c>
      <c r="AG134">
        <v>619858812</v>
      </c>
      <c r="AH134">
        <v>75</v>
      </c>
      <c r="AI134" t="s">
        <v>4</v>
      </c>
      <c r="AJ134">
        <v>0</v>
      </c>
      <c r="AK134">
        <v>0</v>
      </c>
      <c r="AL134">
        <v>3</v>
      </c>
      <c r="AM134">
        <v>15</v>
      </c>
      <c r="AN134">
        <v>5</v>
      </c>
      <c r="AO134">
        <v>8</v>
      </c>
      <c r="AQ134">
        <v>11192172</v>
      </c>
      <c r="AR134" s="37">
        <v>37089</v>
      </c>
      <c r="AS134">
        <v>1</v>
      </c>
      <c r="AT134">
        <v>2</v>
      </c>
    </row>
    <row r="135" spans="1:46" x14ac:dyDescent="0.25">
      <c r="A135">
        <v>11200876</v>
      </c>
      <c r="C135">
        <v>4</v>
      </c>
      <c r="AG135">
        <v>11283636</v>
      </c>
      <c r="AH135">
        <v>7</v>
      </c>
      <c r="AI135" t="s">
        <v>4</v>
      </c>
      <c r="AJ135">
        <v>7</v>
      </c>
      <c r="AK135">
        <v>0</v>
      </c>
      <c r="AL135">
        <v>13</v>
      </c>
      <c r="AM135">
        <v>13</v>
      </c>
      <c r="AN135">
        <v>5</v>
      </c>
      <c r="AQ135">
        <v>11192246</v>
      </c>
      <c r="AR135" s="37">
        <v>31689</v>
      </c>
      <c r="AS135">
        <v>1</v>
      </c>
      <c r="AT135">
        <v>2</v>
      </c>
    </row>
    <row r="136" spans="1:46" x14ac:dyDescent="0.25">
      <c r="A136">
        <v>11200898</v>
      </c>
      <c r="C136">
        <v>5</v>
      </c>
      <c r="AG136">
        <v>11255619</v>
      </c>
      <c r="AH136">
        <v>38</v>
      </c>
      <c r="AI136" t="s">
        <v>6</v>
      </c>
      <c r="AJ136">
        <v>7</v>
      </c>
      <c r="AK136">
        <v>0</v>
      </c>
      <c r="AN136">
        <v>5</v>
      </c>
      <c r="AQ136">
        <v>11192269</v>
      </c>
      <c r="AR136" s="37">
        <v>31689</v>
      </c>
      <c r="AS136">
        <v>1</v>
      </c>
      <c r="AT136">
        <v>2</v>
      </c>
    </row>
    <row r="137" spans="1:46" x14ac:dyDescent="0.25">
      <c r="A137">
        <v>11201202</v>
      </c>
      <c r="AG137">
        <v>620607674</v>
      </c>
      <c r="AH137">
        <v>12</v>
      </c>
      <c r="AI137" t="s">
        <v>4</v>
      </c>
      <c r="AJ137">
        <v>0</v>
      </c>
      <c r="AK137">
        <v>0</v>
      </c>
      <c r="AL137">
        <v>6</v>
      </c>
      <c r="AM137">
        <v>4</v>
      </c>
      <c r="AN137">
        <v>5</v>
      </c>
      <c r="AO137">
        <v>6</v>
      </c>
      <c r="AQ137">
        <v>11192469</v>
      </c>
      <c r="AR137" s="37">
        <v>37089</v>
      </c>
      <c r="AS137">
        <v>1</v>
      </c>
      <c r="AT137">
        <v>2</v>
      </c>
    </row>
    <row r="138" spans="1:46" x14ac:dyDescent="0.25">
      <c r="A138">
        <v>11201544</v>
      </c>
      <c r="C138">
        <v>4</v>
      </c>
      <c r="AG138">
        <v>617316210</v>
      </c>
      <c r="AH138">
        <v>71</v>
      </c>
      <c r="AI138" t="s">
        <v>6</v>
      </c>
      <c r="AJ138">
        <v>0</v>
      </c>
      <c r="AK138">
        <v>8</v>
      </c>
      <c r="AL138">
        <v>9</v>
      </c>
      <c r="AM138">
        <v>3</v>
      </c>
      <c r="AN138">
        <v>5</v>
      </c>
      <c r="AO138">
        <v>6</v>
      </c>
      <c r="AQ138">
        <v>11192647</v>
      </c>
      <c r="AR138" s="37">
        <v>38734</v>
      </c>
      <c r="AS138">
        <v>4</v>
      </c>
      <c r="AT138">
        <v>8</v>
      </c>
    </row>
    <row r="139" spans="1:46" x14ac:dyDescent="0.25">
      <c r="A139">
        <v>11202072</v>
      </c>
      <c r="C139">
        <v>4</v>
      </c>
      <c r="AG139">
        <v>620474597</v>
      </c>
      <c r="AH139">
        <v>83</v>
      </c>
      <c r="AI139" t="s">
        <v>4</v>
      </c>
      <c r="AJ139">
        <v>0</v>
      </c>
      <c r="AK139">
        <v>0</v>
      </c>
      <c r="AL139">
        <v>1</v>
      </c>
      <c r="AM139">
        <v>16</v>
      </c>
      <c r="AN139">
        <v>5</v>
      </c>
      <c r="AO139">
        <v>8</v>
      </c>
      <c r="AQ139">
        <v>11193056</v>
      </c>
      <c r="AR139" s="37">
        <v>38734</v>
      </c>
      <c r="AS139">
        <v>1</v>
      </c>
      <c r="AT139">
        <v>2</v>
      </c>
    </row>
    <row r="140" spans="1:46" x14ac:dyDescent="0.25">
      <c r="A140">
        <v>11202290</v>
      </c>
      <c r="C140">
        <v>4</v>
      </c>
      <c r="AQ140">
        <v>11193172</v>
      </c>
      <c r="AR140" s="37">
        <v>27987</v>
      </c>
      <c r="AS140">
        <v>1</v>
      </c>
      <c r="AT140">
        <v>2</v>
      </c>
    </row>
    <row r="141" spans="1:46" x14ac:dyDescent="0.25">
      <c r="A141">
        <v>11202369</v>
      </c>
      <c r="C141">
        <v>3</v>
      </c>
      <c r="AQ141">
        <v>11193183</v>
      </c>
      <c r="AR141" s="37">
        <v>27987</v>
      </c>
      <c r="AS141">
        <v>1</v>
      </c>
      <c r="AT141">
        <v>2</v>
      </c>
    </row>
    <row r="142" spans="1:46" x14ac:dyDescent="0.25">
      <c r="A142">
        <v>11202753</v>
      </c>
      <c r="C142">
        <v>4</v>
      </c>
      <c r="AQ142">
        <v>11194020</v>
      </c>
      <c r="AR142" s="37">
        <v>38943</v>
      </c>
      <c r="AS142">
        <v>1</v>
      </c>
      <c r="AT142">
        <v>2</v>
      </c>
    </row>
    <row r="143" spans="1:46" x14ac:dyDescent="0.25">
      <c r="A143">
        <v>11202833</v>
      </c>
      <c r="C143">
        <v>4</v>
      </c>
      <c r="AQ143">
        <v>11194708</v>
      </c>
      <c r="AR143" s="37">
        <v>38734</v>
      </c>
      <c r="AS143">
        <v>4</v>
      </c>
      <c r="AT143">
        <v>4</v>
      </c>
    </row>
    <row r="144" spans="1:46" x14ac:dyDescent="0.25">
      <c r="A144">
        <v>11202903</v>
      </c>
      <c r="C144">
        <v>5</v>
      </c>
      <c r="AQ144">
        <v>11194862</v>
      </c>
      <c r="AR144" s="37">
        <v>39359</v>
      </c>
      <c r="AS144">
        <v>1</v>
      </c>
      <c r="AT144">
        <v>2</v>
      </c>
    </row>
    <row r="145" spans="1:46" x14ac:dyDescent="0.25">
      <c r="A145">
        <v>11202905</v>
      </c>
      <c r="C145">
        <v>3</v>
      </c>
      <c r="AQ145">
        <v>11194941</v>
      </c>
      <c r="AR145" s="37">
        <v>38734</v>
      </c>
      <c r="AS145">
        <v>2</v>
      </c>
      <c r="AT145">
        <v>4</v>
      </c>
    </row>
    <row r="146" spans="1:46" x14ac:dyDescent="0.25">
      <c r="A146">
        <v>11202915</v>
      </c>
      <c r="C146">
        <v>2</v>
      </c>
      <c r="AQ146">
        <v>11195213</v>
      </c>
      <c r="AR146" s="37">
        <v>27987</v>
      </c>
      <c r="AS146">
        <v>1</v>
      </c>
      <c r="AT146">
        <v>2</v>
      </c>
    </row>
    <row r="147" spans="1:46" x14ac:dyDescent="0.25">
      <c r="A147">
        <v>11203521</v>
      </c>
      <c r="C147">
        <v>5</v>
      </c>
      <c r="AQ147">
        <v>11195961</v>
      </c>
      <c r="AR147" s="37">
        <v>27987</v>
      </c>
      <c r="AS147">
        <v>2</v>
      </c>
      <c r="AT147">
        <v>4</v>
      </c>
    </row>
    <row r="148" spans="1:46" x14ac:dyDescent="0.25">
      <c r="A148">
        <v>11203593</v>
      </c>
      <c r="C148">
        <v>5</v>
      </c>
      <c r="AQ148">
        <v>11196072</v>
      </c>
      <c r="AR148" s="37">
        <v>27987</v>
      </c>
      <c r="AS148">
        <v>3</v>
      </c>
      <c r="AT148">
        <v>6</v>
      </c>
    </row>
    <row r="149" spans="1:46" x14ac:dyDescent="0.25">
      <c r="A149">
        <v>11203595</v>
      </c>
      <c r="C149">
        <v>5</v>
      </c>
      <c r="AQ149">
        <v>11196077</v>
      </c>
      <c r="AR149" s="37">
        <v>38734</v>
      </c>
      <c r="AS149">
        <v>4</v>
      </c>
      <c r="AT149">
        <v>4</v>
      </c>
    </row>
    <row r="150" spans="1:46" x14ac:dyDescent="0.25">
      <c r="A150">
        <v>11203683</v>
      </c>
      <c r="C150">
        <v>4</v>
      </c>
      <c r="AQ150">
        <v>11196149</v>
      </c>
      <c r="AR150" s="37">
        <v>39359</v>
      </c>
      <c r="AS150">
        <v>2</v>
      </c>
      <c r="AT150">
        <v>4</v>
      </c>
    </row>
    <row r="151" spans="1:46" x14ac:dyDescent="0.25">
      <c r="A151">
        <v>11203867</v>
      </c>
      <c r="C151">
        <v>2</v>
      </c>
      <c r="AQ151">
        <v>11196220</v>
      </c>
      <c r="AR151" s="37">
        <v>27987</v>
      </c>
      <c r="AS151">
        <v>1</v>
      </c>
      <c r="AT151">
        <v>2</v>
      </c>
    </row>
    <row r="152" spans="1:46" x14ac:dyDescent="0.25">
      <c r="A152">
        <v>11204019</v>
      </c>
      <c r="C152">
        <v>4</v>
      </c>
      <c r="AQ152">
        <v>11196402</v>
      </c>
      <c r="AR152" s="37">
        <v>27987</v>
      </c>
      <c r="AS152">
        <v>1</v>
      </c>
      <c r="AT152">
        <v>2</v>
      </c>
    </row>
    <row r="153" spans="1:46" x14ac:dyDescent="0.25">
      <c r="A153">
        <v>11204021</v>
      </c>
      <c r="C153">
        <v>7</v>
      </c>
      <c r="AQ153">
        <v>11196852</v>
      </c>
      <c r="AR153" s="37">
        <v>27987</v>
      </c>
      <c r="AS153">
        <v>1</v>
      </c>
      <c r="AT153">
        <v>2</v>
      </c>
    </row>
    <row r="154" spans="1:46" x14ac:dyDescent="0.25">
      <c r="A154">
        <v>11204025</v>
      </c>
      <c r="C154">
        <v>2</v>
      </c>
      <c r="AQ154">
        <v>11196854</v>
      </c>
      <c r="AR154" s="37">
        <v>27987</v>
      </c>
      <c r="AS154">
        <v>3</v>
      </c>
      <c r="AT154">
        <v>3</v>
      </c>
    </row>
    <row r="155" spans="1:46" x14ac:dyDescent="0.25">
      <c r="A155">
        <v>11204029</v>
      </c>
      <c r="C155">
        <v>6</v>
      </c>
      <c r="AQ155">
        <v>11196855</v>
      </c>
      <c r="AR155" s="37">
        <v>38734</v>
      </c>
      <c r="AS155">
        <v>1</v>
      </c>
      <c r="AT155">
        <v>2</v>
      </c>
    </row>
    <row r="156" spans="1:46" x14ac:dyDescent="0.25">
      <c r="A156">
        <v>11204116</v>
      </c>
      <c r="C156">
        <v>4</v>
      </c>
      <c r="AQ156">
        <v>11196857</v>
      </c>
      <c r="AR156" s="37">
        <v>20733</v>
      </c>
      <c r="AS156">
        <v>4</v>
      </c>
      <c r="AT156">
        <v>4</v>
      </c>
    </row>
    <row r="157" spans="1:46" x14ac:dyDescent="0.25">
      <c r="A157">
        <v>11204471</v>
      </c>
      <c r="C157">
        <v>5</v>
      </c>
      <c r="AQ157">
        <v>11196859</v>
      </c>
      <c r="AR157" s="37">
        <v>8247</v>
      </c>
      <c r="AS157">
        <v>3</v>
      </c>
      <c r="AT157">
        <v>6</v>
      </c>
    </row>
    <row r="158" spans="1:46" x14ac:dyDescent="0.25">
      <c r="A158">
        <v>11204937</v>
      </c>
      <c r="C158">
        <v>4</v>
      </c>
      <c r="AQ158">
        <v>11196860</v>
      </c>
      <c r="AR158" s="37">
        <v>38691</v>
      </c>
      <c r="AS158">
        <v>3</v>
      </c>
      <c r="AT158">
        <v>6</v>
      </c>
    </row>
    <row r="159" spans="1:46" x14ac:dyDescent="0.25">
      <c r="A159">
        <v>11205084</v>
      </c>
      <c r="C159">
        <v>4</v>
      </c>
      <c r="AQ159">
        <v>11197276</v>
      </c>
      <c r="AR159" s="37">
        <v>33387</v>
      </c>
      <c r="AS159">
        <v>1</v>
      </c>
      <c r="AT159">
        <v>2</v>
      </c>
    </row>
    <row r="160" spans="1:46" x14ac:dyDescent="0.25">
      <c r="A160">
        <v>11205087</v>
      </c>
      <c r="C160">
        <v>4</v>
      </c>
      <c r="AQ160">
        <v>11197468</v>
      </c>
      <c r="AR160" s="37">
        <v>44344</v>
      </c>
      <c r="AS160">
        <v>1</v>
      </c>
      <c r="AT160">
        <v>2</v>
      </c>
    </row>
    <row r="161" spans="1:46" x14ac:dyDescent="0.25">
      <c r="A161">
        <v>11205088</v>
      </c>
      <c r="C161">
        <v>4</v>
      </c>
      <c r="AQ161">
        <v>11197754</v>
      </c>
      <c r="AR161" s="37">
        <v>27987</v>
      </c>
      <c r="AS161">
        <v>1</v>
      </c>
      <c r="AT161">
        <v>2</v>
      </c>
    </row>
    <row r="162" spans="1:46" x14ac:dyDescent="0.25">
      <c r="A162">
        <v>11205090</v>
      </c>
      <c r="C162">
        <v>4</v>
      </c>
      <c r="AQ162">
        <v>11197830</v>
      </c>
      <c r="AR162" s="37">
        <v>27987</v>
      </c>
      <c r="AS162">
        <v>1</v>
      </c>
      <c r="AT162">
        <v>2</v>
      </c>
    </row>
    <row r="163" spans="1:46" x14ac:dyDescent="0.25">
      <c r="A163">
        <v>11205091</v>
      </c>
      <c r="C163">
        <v>2</v>
      </c>
      <c r="AQ163">
        <v>11198038</v>
      </c>
      <c r="AR163" s="37">
        <v>27987</v>
      </c>
      <c r="AS163">
        <v>1</v>
      </c>
      <c r="AT163">
        <v>2</v>
      </c>
    </row>
    <row r="164" spans="1:46" x14ac:dyDescent="0.25">
      <c r="A164">
        <v>11205092</v>
      </c>
      <c r="C164">
        <v>2</v>
      </c>
      <c r="AQ164">
        <v>11198370</v>
      </c>
      <c r="AR164" s="37">
        <v>27987</v>
      </c>
      <c r="AS164">
        <v>1</v>
      </c>
      <c r="AT164">
        <v>2</v>
      </c>
    </row>
    <row r="165" spans="1:46" x14ac:dyDescent="0.25">
      <c r="A165">
        <v>11205360</v>
      </c>
      <c r="C165">
        <v>5</v>
      </c>
      <c r="AQ165">
        <v>11198434</v>
      </c>
      <c r="AR165" s="37">
        <v>27987</v>
      </c>
      <c r="AS165">
        <v>2</v>
      </c>
      <c r="AT165">
        <v>4</v>
      </c>
    </row>
    <row r="166" spans="1:46" x14ac:dyDescent="0.25">
      <c r="A166">
        <v>11206335</v>
      </c>
      <c r="C166">
        <v>4</v>
      </c>
      <c r="AQ166">
        <v>11198638</v>
      </c>
      <c r="AR166" s="37">
        <v>27987</v>
      </c>
      <c r="AS166">
        <v>1</v>
      </c>
      <c r="AT166">
        <v>2</v>
      </c>
    </row>
    <row r="167" spans="1:46" x14ac:dyDescent="0.25">
      <c r="A167">
        <v>11206784</v>
      </c>
      <c r="C167">
        <v>5</v>
      </c>
      <c r="AQ167">
        <v>11199007</v>
      </c>
      <c r="AR167" s="37">
        <v>38943</v>
      </c>
      <c r="AS167">
        <v>1</v>
      </c>
      <c r="AT167">
        <v>2</v>
      </c>
    </row>
    <row r="168" spans="1:46" x14ac:dyDescent="0.25">
      <c r="A168">
        <v>11208049</v>
      </c>
      <c r="C168">
        <v>2</v>
      </c>
      <c r="AQ168">
        <v>11199126</v>
      </c>
      <c r="AR168" s="37">
        <v>27987</v>
      </c>
      <c r="AS168">
        <v>2</v>
      </c>
      <c r="AT168">
        <v>4</v>
      </c>
    </row>
    <row r="169" spans="1:46" x14ac:dyDescent="0.25">
      <c r="A169">
        <v>11208508</v>
      </c>
      <c r="C169">
        <v>4</v>
      </c>
      <c r="AQ169">
        <v>11199295</v>
      </c>
      <c r="AR169" s="37">
        <v>20733</v>
      </c>
      <c r="AS169">
        <v>1</v>
      </c>
      <c r="AT169">
        <v>2</v>
      </c>
    </row>
    <row r="170" spans="1:46" x14ac:dyDescent="0.25">
      <c r="A170">
        <v>11208882</v>
      </c>
      <c r="C170">
        <v>3</v>
      </c>
      <c r="AQ170">
        <v>11199331</v>
      </c>
      <c r="AR170" s="37">
        <v>27987</v>
      </c>
      <c r="AS170">
        <v>6</v>
      </c>
      <c r="AT170">
        <v>6</v>
      </c>
    </row>
    <row r="171" spans="1:46" x14ac:dyDescent="0.25">
      <c r="A171">
        <v>11208891</v>
      </c>
      <c r="C171">
        <v>5</v>
      </c>
      <c r="AQ171">
        <v>11199336</v>
      </c>
      <c r="AR171" s="37">
        <v>38734</v>
      </c>
      <c r="AS171">
        <v>6</v>
      </c>
      <c r="AT171">
        <v>6</v>
      </c>
    </row>
    <row r="172" spans="1:46" x14ac:dyDescent="0.25">
      <c r="A172">
        <v>11209250</v>
      </c>
      <c r="C172">
        <v>4</v>
      </c>
      <c r="AQ172">
        <v>11199338</v>
      </c>
      <c r="AR172" s="37">
        <v>27987</v>
      </c>
      <c r="AS172">
        <v>7</v>
      </c>
      <c r="AT172">
        <v>7</v>
      </c>
    </row>
    <row r="173" spans="1:46" x14ac:dyDescent="0.25">
      <c r="A173">
        <v>11209361</v>
      </c>
      <c r="C173">
        <v>2</v>
      </c>
      <c r="AQ173">
        <v>11199341</v>
      </c>
      <c r="AR173" s="37">
        <v>27987</v>
      </c>
      <c r="AS173">
        <v>2</v>
      </c>
      <c r="AT173">
        <v>4</v>
      </c>
    </row>
    <row r="174" spans="1:46" x14ac:dyDescent="0.25">
      <c r="A174">
        <v>11209474</v>
      </c>
      <c r="AQ174">
        <v>11199345</v>
      </c>
      <c r="AR174" s="37">
        <v>27987</v>
      </c>
      <c r="AS174">
        <v>7</v>
      </c>
      <c r="AT174">
        <v>7</v>
      </c>
    </row>
    <row r="175" spans="1:46" x14ac:dyDescent="0.25">
      <c r="A175">
        <v>11209507</v>
      </c>
      <c r="C175">
        <v>4</v>
      </c>
      <c r="AQ175">
        <v>11199347</v>
      </c>
      <c r="AR175" s="37">
        <v>37089</v>
      </c>
      <c r="AS175">
        <v>1</v>
      </c>
      <c r="AT175">
        <v>2</v>
      </c>
    </row>
    <row r="176" spans="1:46" x14ac:dyDescent="0.25">
      <c r="A176">
        <v>11209522</v>
      </c>
      <c r="C176">
        <v>5</v>
      </c>
      <c r="AQ176">
        <v>11199351</v>
      </c>
      <c r="AR176" s="37">
        <v>19619</v>
      </c>
      <c r="AS176">
        <v>1</v>
      </c>
      <c r="AT176">
        <v>2</v>
      </c>
    </row>
    <row r="177" spans="1:46" x14ac:dyDescent="0.25">
      <c r="A177">
        <v>11209530</v>
      </c>
      <c r="C177">
        <v>2</v>
      </c>
      <c r="AQ177">
        <v>11199352</v>
      </c>
      <c r="AR177" s="37">
        <v>33387</v>
      </c>
      <c r="AS177">
        <v>2</v>
      </c>
      <c r="AT177">
        <v>2</v>
      </c>
    </row>
    <row r="178" spans="1:46" x14ac:dyDescent="0.25">
      <c r="A178">
        <v>11209538</v>
      </c>
      <c r="C178">
        <v>4</v>
      </c>
      <c r="AQ178">
        <v>11199357</v>
      </c>
      <c r="AR178" s="37">
        <v>33387</v>
      </c>
      <c r="AS178">
        <v>3</v>
      </c>
      <c r="AT178">
        <v>3</v>
      </c>
    </row>
    <row r="179" spans="1:46" x14ac:dyDescent="0.25">
      <c r="A179">
        <v>11209554</v>
      </c>
      <c r="C179">
        <v>4</v>
      </c>
      <c r="AQ179">
        <v>11199358</v>
      </c>
      <c r="AR179" s="37">
        <v>44344</v>
      </c>
      <c r="AS179">
        <v>1</v>
      </c>
      <c r="AT179">
        <v>2</v>
      </c>
    </row>
    <row r="180" spans="1:46" x14ac:dyDescent="0.25">
      <c r="A180">
        <v>11210068</v>
      </c>
      <c r="C180">
        <v>4</v>
      </c>
      <c r="AQ180">
        <v>11200380</v>
      </c>
      <c r="AR180" s="37">
        <v>38734</v>
      </c>
      <c r="AS180">
        <v>1</v>
      </c>
      <c r="AT180">
        <v>2</v>
      </c>
    </row>
    <row r="181" spans="1:46" x14ac:dyDescent="0.25">
      <c r="A181">
        <v>11210145</v>
      </c>
      <c r="C181">
        <v>4</v>
      </c>
      <c r="AQ181">
        <v>11200580</v>
      </c>
      <c r="AR181" s="37">
        <v>38734</v>
      </c>
      <c r="AS181">
        <v>4</v>
      </c>
      <c r="AT181">
        <v>4</v>
      </c>
    </row>
    <row r="182" spans="1:46" x14ac:dyDescent="0.25">
      <c r="A182">
        <v>11210300</v>
      </c>
      <c r="C182">
        <v>5</v>
      </c>
      <c r="AQ182">
        <v>11200600</v>
      </c>
      <c r="AR182" s="37">
        <v>27987</v>
      </c>
      <c r="AS182">
        <v>4</v>
      </c>
      <c r="AT182">
        <v>4</v>
      </c>
    </row>
    <row r="183" spans="1:46" x14ac:dyDescent="0.25">
      <c r="A183">
        <v>11210308</v>
      </c>
      <c r="C183">
        <v>5</v>
      </c>
      <c r="AQ183">
        <v>11200605</v>
      </c>
      <c r="AR183" s="37">
        <v>27987</v>
      </c>
      <c r="AS183">
        <v>2</v>
      </c>
      <c r="AT183">
        <v>4</v>
      </c>
    </row>
    <row r="184" spans="1:46" x14ac:dyDescent="0.25">
      <c r="A184">
        <v>11210329</v>
      </c>
      <c r="C184">
        <v>5</v>
      </c>
      <c r="AQ184">
        <v>11200876</v>
      </c>
      <c r="AR184" s="37">
        <v>38734</v>
      </c>
      <c r="AS184">
        <v>1</v>
      </c>
      <c r="AT184">
        <v>2</v>
      </c>
    </row>
    <row r="185" spans="1:46" x14ac:dyDescent="0.25">
      <c r="A185">
        <v>11210366</v>
      </c>
      <c r="C185">
        <v>4</v>
      </c>
      <c r="AQ185">
        <v>11200898</v>
      </c>
      <c r="AR185" s="37">
        <v>38943</v>
      </c>
      <c r="AS185">
        <v>3</v>
      </c>
      <c r="AT185">
        <v>3</v>
      </c>
    </row>
    <row r="186" spans="1:46" x14ac:dyDescent="0.25">
      <c r="A186">
        <v>11210396</v>
      </c>
      <c r="C186">
        <v>4</v>
      </c>
      <c r="AQ186">
        <v>11201544</v>
      </c>
      <c r="AR186" s="37">
        <v>27987</v>
      </c>
      <c r="AS186">
        <v>1</v>
      </c>
      <c r="AT186">
        <v>2</v>
      </c>
    </row>
    <row r="187" spans="1:46" x14ac:dyDescent="0.25">
      <c r="A187">
        <v>11210663</v>
      </c>
      <c r="C187">
        <v>4</v>
      </c>
      <c r="AQ187">
        <v>11202072</v>
      </c>
      <c r="AR187" s="37">
        <v>37089</v>
      </c>
      <c r="AS187">
        <v>1</v>
      </c>
      <c r="AT187">
        <v>2</v>
      </c>
    </row>
    <row r="188" spans="1:46" x14ac:dyDescent="0.25">
      <c r="A188">
        <v>11210665</v>
      </c>
      <c r="C188">
        <v>2</v>
      </c>
      <c r="AQ188">
        <v>11202290</v>
      </c>
      <c r="AR188" s="37">
        <v>31689</v>
      </c>
      <c r="AS188">
        <v>1</v>
      </c>
      <c r="AT188">
        <v>2</v>
      </c>
    </row>
    <row r="189" spans="1:46" x14ac:dyDescent="0.25">
      <c r="A189">
        <v>11210677</v>
      </c>
      <c r="C189">
        <v>4</v>
      </c>
      <c r="AQ189">
        <v>11202369</v>
      </c>
      <c r="AR189" s="37">
        <v>38734</v>
      </c>
      <c r="AS189">
        <v>2</v>
      </c>
      <c r="AT189">
        <v>4</v>
      </c>
    </row>
    <row r="190" spans="1:46" x14ac:dyDescent="0.25">
      <c r="A190">
        <v>11210678</v>
      </c>
      <c r="C190">
        <v>4</v>
      </c>
      <c r="AQ190">
        <v>11202753</v>
      </c>
      <c r="AR190" s="37">
        <v>44344</v>
      </c>
      <c r="AS190">
        <v>3</v>
      </c>
      <c r="AT190">
        <v>6</v>
      </c>
    </row>
    <row r="191" spans="1:46" x14ac:dyDescent="0.25">
      <c r="A191">
        <v>11210679</v>
      </c>
      <c r="C191">
        <v>4</v>
      </c>
      <c r="AQ191">
        <v>11202833</v>
      </c>
      <c r="AR191" s="37">
        <v>26249</v>
      </c>
      <c r="AS191">
        <v>4</v>
      </c>
      <c r="AT191">
        <v>4</v>
      </c>
    </row>
    <row r="192" spans="1:46" x14ac:dyDescent="0.25">
      <c r="A192">
        <v>11210681</v>
      </c>
      <c r="C192">
        <v>4</v>
      </c>
      <c r="AQ192">
        <v>11202903</v>
      </c>
      <c r="AR192" s="37">
        <v>33387</v>
      </c>
      <c r="AS192">
        <v>3</v>
      </c>
      <c r="AT192">
        <v>6</v>
      </c>
    </row>
    <row r="193" spans="1:46" x14ac:dyDescent="0.25">
      <c r="A193">
        <v>11210682</v>
      </c>
      <c r="C193">
        <v>4</v>
      </c>
      <c r="AQ193">
        <v>11203349</v>
      </c>
      <c r="AR193" s="37">
        <v>27987</v>
      </c>
      <c r="AS193">
        <v>4</v>
      </c>
      <c r="AT193">
        <v>4</v>
      </c>
    </row>
    <row r="194" spans="1:46" x14ac:dyDescent="0.25">
      <c r="A194">
        <v>11210683</v>
      </c>
      <c r="C194">
        <v>4</v>
      </c>
      <c r="AQ194">
        <v>11203521</v>
      </c>
      <c r="AR194" s="37">
        <v>38691</v>
      </c>
      <c r="AS194">
        <v>4</v>
      </c>
      <c r="AT194">
        <v>8</v>
      </c>
    </row>
    <row r="195" spans="1:46" x14ac:dyDescent="0.25">
      <c r="A195">
        <v>11210685</v>
      </c>
      <c r="C195">
        <v>4</v>
      </c>
      <c r="AQ195">
        <v>11203593</v>
      </c>
      <c r="AR195" s="37">
        <v>44344</v>
      </c>
      <c r="AS195">
        <v>2</v>
      </c>
      <c r="AT195">
        <v>4</v>
      </c>
    </row>
    <row r="196" spans="1:46" x14ac:dyDescent="0.25">
      <c r="A196">
        <v>11210706</v>
      </c>
      <c r="C196">
        <v>4</v>
      </c>
      <c r="AQ196">
        <v>11203595</v>
      </c>
      <c r="AR196" s="37">
        <v>38943</v>
      </c>
      <c r="AS196">
        <v>2</v>
      </c>
      <c r="AT196">
        <v>4</v>
      </c>
    </row>
    <row r="197" spans="1:46" x14ac:dyDescent="0.25">
      <c r="A197">
        <v>11210743</v>
      </c>
      <c r="C197">
        <v>4</v>
      </c>
      <c r="AQ197">
        <v>11203683</v>
      </c>
      <c r="AR197" s="37">
        <v>38734</v>
      </c>
      <c r="AS197">
        <v>1</v>
      </c>
      <c r="AT197">
        <v>2</v>
      </c>
    </row>
    <row r="198" spans="1:46" x14ac:dyDescent="0.25">
      <c r="A198">
        <v>11210777</v>
      </c>
      <c r="C198">
        <v>4</v>
      </c>
      <c r="AQ198">
        <v>11203867</v>
      </c>
      <c r="AR198" s="37">
        <v>27987</v>
      </c>
      <c r="AS198">
        <v>1</v>
      </c>
      <c r="AT198">
        <v>2</v>
      </c>
    </row>
    <row r="199" spans="1:46" x14ac:dyDescent="0.25">
      <c r="A199">
        <v>11210793</v>
      </c>
      <c r="C199">
        <v>2</v>
      </c>
      <c r="AQ199">
        <v>11204021</v>
      </c>
      <c r="AR199" s="37">
        <v>39359</v>
      </c>
      <c r="AS199">
        <v>6</v>
      </c>
      <c r="AT199">
        <v>12</v>
      </c>
    </row>
    <row r="200" spans="1:46" x14ac:dyDescent="0.25">
      <c r="A200">
        <v>11210902</v>
      </c>
      <c r="C200">
        <v>4</v>
      </c>
      <c r="AQ200">
        <v>11204038</v>
      </c>
      <c r="AR200" s="37">
        <v>44344</v>
      </c>
      <c r="AS200">
        <v>2</v>
      </c>
      <c r="AT200">
        <v>2</v>
      </c>
    </row>
    <row r="201" spans="1:46" x14ac:dyDescent="0.25">
      <c r="A201">
        <v>11210944</v>
      </c>
      <c r="C201">
        <v>4</v>
      </c>
      <c r="AQ201">
        <v>11204040</v>
      </c>
      <c r="AR201" s="37">
        <v>44344</v>
      </c>
      <c r="AS201">
        <v>5</v>
      </c>
      <c r="AT201">
        <v>5</v>
      </c>
    </row>
    <row r="202" spans="1:46" x14ac:dyDescent="0.25">
      <c r="A202">
        <v>11211123</v>
      </c>
      <c r="C202">
        <v>4</v>
      </c>
      <c r="AQ202">
        <v>11204042</v>
      </c>
      <c r="AR202" s="37">
        <v>44344</v>
      </c>
      <c r="AS202">
        <v>1</v>
      </c>
      <c r="AT202">
        <v>2</v>
      </c>
    </row>
    <row r="203" spans="1:46" x14ac:dyDescent="0.25">
      <c r="A203">
        <v>11211145</v>
      </c>
      <c r="C203">
        <v>2</v>
      </c>
      <c r="AQ203">
        <v>11204047</v>
      </c>
      <c r="AR203" s="37">
        <v>44344</v>
      </c>
      <c r="AS203">
        <v>5</v>
      </c>
      <c r="AT203">
        <v>5</v>
      </c>
    </row>
    <row r="204" spans="1:46" x14ac:dyDescent="0.25">
      <c r="A204">
        <v>11211148</v>
      </c>
      <c r="C204">
        <v>4</v>
      </c>
      <c r="AQ204">
        <v>11204116</v>
      </c>
      <c r="AR204" s="37">
        <v>38734</v>
      </c>
      <c r="AS204">
        <v>4</v>
      </c>
      <c r="AT204">
        <v>4</v>
      </c>
    </row>
    <row r="205" spans="1:46" x14ac:dyDescent="0.25">
      <c r="A205">
        <v>11211175</v>
      </c>
      <c r="C205">
        <v>5</v>
      </c>
      <c r="AQ205">
        <v>11204471</v>
      </c>
      <c r="AR205" s="37">
        <v>38734</v>
      </c>
      <c r="AS205">
        <v>3</v>
      </c>
      <c r="AT205">
        <v>3</v>
      </c>
    </row>
    <row r="206" spans="1:46" x14ac:dyDescent="0.25">
      <c r="A206">
        <v>11211187</v>
      </c>
      <c r="AQ206">
        <v>11204529</v>
      </c>
      <c r="AR206" s="37">
        <v>44344</v>
      </c>
      <c r="AS206">
        <v>1</v>
      </c>
      <c r="AT206">
        <v>2</v>
      </c>
    </row>
    <row r="207" spans="1:46" x14ac:dyDescent="0.25">
      <c r="A207">
        <v>11211191</v>
      </c>
      <c r="C207">
        <v>4</v>
      </c>
      <c r="AQ207">
        <v>11204937</v>
      </c>
      <c r="AR207" s="37">
        <v>27987</v>
      </c>
      <c r="AS207">
        <v>3</v>
      </c>
      <c r="AT207">
        <v>6</v>
      </c>
    </row>
    <row r="208" spans="1:46" x14ac:dyDescent="0.25">
      <c r="A208">
        <v>11211324</v>
      </c>
      <c r="C208">
        <v>4</v>
      </c>
      <c r="AQ208">
        <v>11205084</v>
      </c>
      <c r="AR208" s="37">
        <v>27987</v>
      </c>
      <c r="AS208">
        <v>4</v>
      </c>
      <c r="AT208">
        <v>4</v>
      </c>
    </row>
    <row r="209" spans="1:46" x14ac:dyDescent="0.25">
      <c r="A209">
        <v>11211334</v>
      </c>
      <c r="C209">
        <v>4</v>
      </c>
      <c r="AQ209">
        <v>11205088</v>
      </c>
      <c r="AR209" s="37">
        <v>38943</v>
      </c>
      <c r="AS209">
        <v>4</v>
      </c>
      <c r="AT209">
        <v>4</v>
      </c>
    </row>
    <row r="210" spans="1:46" x14ac:dyDescent="0.25">
      <c r="A210">
        <v>11211392</v>
      </c>
      <c r="C210">
        <v>2</v>
      </c>
      <c r="AQ210">
        <v>11205090</v>
      </c>
      <c r="AR210" s="37">
        <v>24604</v>
      </c>
      <c r="AS210">
        <v>3</v>
      </c>
      <c r="AT210">
        <v>6</v>
      </c>
    </row>
    <row r="211" spans="1:46" x14ac:dyDescent="0.25">
      <c r="A211">
        <v>11212039</v>
      </c>
      <c r="C211">
        <v>4</v>
      </c>
      <c r="AQ211">
        <v>11205091</v>
      </c>
      <c r="AR211" s="37">
        <v>15501</v>
      </c>
      <c r="AS211">
        <v>3</v>
      </c>
      <c r="AT211">
        <v>6</v>
      </c>
    </row>
    <row r="212" spans="1:46" x14ac:dyDescent="0.25">
      <c r="A212">
        <v>11212405</v>
      </c>
      <c r="C212">
        <v>4</v>
      </c>
      <c r="AQ212">
        <v>11205360</v>
      </c>
      <c r="AR212" s="37">
        <v>33387</v>
      </c>
      <c r="AS212">
        <v>6</v>
      </c>
      <c r="AT212">
        <v>6</v>
      </c>
    </row>
    <row r="213" spans="1:46" x14ac:dyDescent="0.25">
      <c r="A213">
        <v>11212576</v>
      </c>
      <c r="AQ213">
        <v>11208049</v>
      </c>
      <c r="AR213" s="37">
        <v>31649</v>
      </c>
      <c r="AS213">
        <v>4</v>
      </c>
      <c r="AT213">
        <v>4</v>
      </c>
    </row>
    <row r="214" spans="1:46" x14ac:dyDescent="0.25">
      <c r="A214">
        <v>11212703</v>
      </c>
      <c r="C214">
        <v>4</v>
      </c>
      <c r="AQ214">
        <v>11208508</v>
      </c>
      <c r="AR214" s="37">
        <v>38943</v>
      </c>
      <c r="AS214">
        <v>1</v>
      </c>
      <c r="AT214">
        <v>2</v>
      </c>
    </row>
    <row r="215" spans="1:46" x14ac:dyDescent="0.25">
      <c r="A215">
        <v>11212733</v>
      </c>
      <c r="C215">
        <v>5</v>
      </c>
      <c r="AQ215">
        <v>11208882</v>
      </c>
      <c r="AR215" s="37">
        <v>38734</v>
      </c>
      <c r="AS215">
        <v>1</v>
      </c>
      <c r="AT215">
        <v>2</v>
      </c>
    </row>
    <row r="216" spans="1:46" x14ac:dyDescent="0.25">
      <c r="A216">
        <v>11212748</v>
      </c>
      <c r="C216">
        <v>3</v>
      </c>
      <c r="AQ216">
        <v>11208891</v>
      </c>
      <c r="AR216" s="37">
        <v>27987</v>
      </c>
      <c r="AS216">
        <v>1</v>
      </c>
      <c r="AT216">
        <v>2</v>
      </c>
    </row>
    <row r="217" spans="1:46" x14ac:dyDescent="0.25">
      <c r="A217">
        <v>11212788</v>
      </c>
      <c r="C217">
        <v>2</v>
      </c>
      <c r="AQ217">
        <v>11209250</v>
      </c>
      <c r="AR217" s="37">
        <v>31480</v>
      </c>
      <c r="AS217">
        <v>1</v>
      </c>
      <c r="AT217">
        <v>2</v>
      </c>
    </row>
    <row r="218" spans="1:46" x14ac:dyDescent="0.25">
      <c r="A218">
        <v>11212961</v>
      </c>
      <c r="C218">
        <v>4</v>
      </c>
      <c r="AQ218">
        <v>11209522</v>
      </c>
      <c r="AR218" s="37">
        <v>27987</v>
      </c>
      <c r="AS218">
        <v>1</v>
      </c>
      <c r="AT218">
        <v>2</v>
      </c>
    </row>
    <row r="219" spans="1:46" x14ac:dyDescent="0.25">
      <c r="A219">
        <v>11213133</v>
      </c>
      <c r="C219">
        <v>3</v>
      </c>
      <c r="AQ219">
        <v>11209538</v>
      </c>
      <c r="AR219" s="37">
        <v>38943</v>
      </c>
      <c r="AS219">
        <v>2</v>
      </c>
      <c r="AT219">
        <v>4</v>
      </c>
    </row>
    <row r="220" spans="1:46" x14ac:dyDescent="0.25">
      <c r="A220">
        <v>11213241</v>
      </c>
      <c r="C220">
        <v>4</v>
      </c>
      <c r="AQ220">
        <v>11209554</v>
      </c>
      <c r="AR220" s="37">
        <v>44344</v>
      </c>
      <c r="AS220">
        <v>1</v>
      </c>
      <c r="AT220">
        <v>2</v>
      </c>
    </row>
    <row r="221" spans="1:46" x14ac:dyDescent="0.25">
      <c r="A221">
        <v>11213499</v>
      </c>
      <c r="C221">
        <v>4</v>
      </c>
      <c r="AQ221">
        <v>11210068</v>
      </c>
      <c r="AR221" s="37">
        <v>31480</v>
      </c>
      <c r="AS221">
        <v>4</v>
      </c>
      <c r="AT221">
        <v>4</v>
      </c>
    </row>
    <row r="222" spans="1:46" x14ac:dyDescent="0.25">
      <c r="A222">
        <v>11213876</v>
      </c>
      <c r="C222">
        <v>4</v>
      </c>
      <c r="AQ222">
        <v>11210145</v>
      </c>
      <c r="AR222" s="37">
        <v>27987</v>
      </c>
      <c r="AS222">
        <v>1</v>
      </c>
      <c r="AT222">
        <v>2</v>
      </c>
    </row>
    <row r="223" spans="1:46" x14ac:dyDescent="0.25">
      <c r="A223">
        <v>11214178</v>
      </c>
      <c r="C223">
        <v>5</v>
      </c>
      <c r="AQ223">
        <v>11210300</v>
      </c>
      <c r="AR223" s="37">
        <v>44136</v>
      </c>
      <c r="AS223">
        <v>3</v>
      </c>
      <c r="AT223">
        <v>6</v>
      </c>
    </row>
    <row r="224" spans="1:46" x14ac:dyDescent="0.25">
      <c r="A224">
        <v>11214256</v>
      </c>
      <c r="C224">
        <v>2</v>
      </c>
      <c r="AQ224">
        <v>11210308</v>
      </c>
      <c r="AR224" s="37">
        <v>44136</v>
      </c>
      <c r="AS224">
        <v>6</v>
      </c>
      <c r="AT224">
        <v>6</v>
      </c>
    </row>
    <row r="225" spans="1:46" x14ac:dyDescent="0.25">
      <c r="A225">
        <v>11214496</v>
      </c>
      <c r="AQ225">
        <v>11210329</v>
      </c>
      <c r="AR225" s="37">
        <v>44344</v>
      </c>
      <c r="AS225">
        <v>5</v>
      </c>
      <c r="AT225">
        <v>5</v>
      </c>
    </row>
    <row r="226" spans="1:46" x14ac:dyDescent="0.25">
      <c r="A226">
        <v>11214607</v>
      </c>
      <c r="C226">
        <v>3</v>
      </c>
      <c r="AQ226">
        <v>11210366</v>
      </c>
      <c r="AR226" s="37">
        <v>38734</v>
      </c>
      <c r="AS226">
        <v>1</v>
      </c>
      <c r="AT226">
        <v>2</v>
      </c>
    </row>
    <row r="227" spans="1:46" x14ac:dyDescent="0.25">
      <c r="A227">
        <v>11214703</v>
      </c>
      <c r="C227">
        <v>4</v>
      </c>
      <c r="AQ227">
        <v>11210396</v>
      </c>
      <c r="AR227" s="37">
        <v>32104</v>
      </c>
      <c r="AS227">
        <v>1</v>
      </c>
      <c r="AT227">
        <v>2</v>
      </c>
    </row>
    <row r="228" spans="1:46" x14ac:dyDescent="0.25">
      <c r="A228">
        <v>11214711</v>
      </c>
      <c r="C228">
        <v>2</v>
      </c>
      <c r="AQ228">
        <v>11210663</v>
      </c>
      <c r="AR228" s="37">
        <v>38734</v>
      </c>
      <c r="AS228">
        <v>1</v>
      </c>
      <c r="AT228">
        <v>2</v>
      </c>
    </row>
    <row r="229" spans="1:46" x14ac:dyDescent="0.25">
      <c r="A229">
        <v>11214749</v>
      </c>
      <c r="C229">
        <v>5</v>
      </c>
      <c r="AQ229">
        <v>11210677</v>
      </c>
      <c r="AR229" s="37">
        <v>38734</v>
      </c>
      <c r="AS229">
        <v>4</v>
      </c>
      <c r="AT229">
        <v>4</v>
      </c>
    </row>
    <row r="230" spans="1:46" x14ac:dyDescent="0.25">
      <c r="A230">
        <v>11214753</v>
      </c>
      <c r="C230">
        <v>4</v>
      </c>
      <c r="AQ230">
        <v>11210678</v>
      </c>
      <c r="AR230" s="37">
        <v>38691</v>
      </c>
      <c r="AS230">
        <v>3</v>
      </c>
      <c r="AT230">
        <v>3</v>
      </c>
    </row>
    <row r="231" spans="1:46" x14ac:dyDescent="0.25">
      <c r="A231">
        <v>11214754</v>
      </c>
      <c r="C231">
        <v>4</v>
      </c>
      <c r="AQ231">
        <v>11210679</v>
      </c>
      <c r="AR231" s="37">
        <v>27987</v>
      </c>
      <c r="AS231">
        <v>5</v>
      </c>
      <c r="AT231">
        <v>5</v>
      </c>
    </row>
    <row r="232" spans="1:46" x14ac:dyDescent="0.25">
      <c r="A232">
        <v>11214862</v>
      </c>
      <c r="C232">
        <v>2</v>
      </c>
      <c r="AQ232">
        <v>11210681</v>
      </c>
      <c r="AR232" s="37">
        <v>38943</v>
      </c>
      <c r="AS232">
        <v>4</v>
      </c>
      <c r="AT232">
        <v>4</v>
      </c>
    </row>
    <row r="233" spans="1:46" x14ac:dyDescent="0.25">
      <c r="A233">
        <v>11214878</v>
      </c>
      <c r="C233">
        <v>4</v>
      </c>
      <c r="AQ233">
        <v>11210682</v>
      </c>
      <c r="AR233" s="37">
        <v>38943</v>
      </c>
      <c r="AS233">
        <v>3</v>
      </c>
      <c r="AT233">
        <v>6</v>
      </c>
    </row>
    <row r="234" spans="1:46" x14ac:dyDescent="0.25">
      <c r="A234">
        <v>11214879</v>
      </c>
      <c r="C234">
        <v>4</v>
      </c>
      <c r="AQ234">
        <v>11210685</v>
      </c>
      <c r="AR234" s="37">
        <v>27987</v>
      </c>
      <c r="AS234">
        <v>5</v>
      </c>
      <c r="AT234">
        <v>5</v>
      </c>
    </row>
    <row r="235" spans="1:46" x14ac:dyDescent="0.25">
      <c r="A235">
        <v>11215007</v>
      </c>
      <c r="C235">
        <v>4</v>
      </c>
      <c r="AQ235">
        <v>11210743</v>
      </c>
      <c r="AR235" s="37">
        <v>38734</v>
      </c>
      <c r="AS235">
        <v>1</v>
      </c>
      <c r="AT235">
        <v>2</v>
      </c>
    </row>
    <row r="236" spans="1:46" x14ac:dyDescent="0.25">
      <c r="A236">
        <v>11215124</v>
      </c>
      <c r="C236">
        <v>4</v>
      </c>
      <c r="AQ236">
        <v>11210777</v>
      </c>
      <c r="AR236" s="37">
        <v>44344</v>
      </c>
      <c r="AS236">
        <v>1</v>
      </c>
      <c r="AT236">
        <v>2</v>
      </c>
    </row>
    <row r="237" spans="1:46" x14ac:dyDescent="0.25">
      <c r="A237">
        <v>11215237</v>
      </c>
      <c r="C237">
        <v>4</v>
      </c>
      <c r="AQ237">
        <v>11210793</v>
      </c>
      <c r="AR237" s="37">
        <v>39359</v>
      </c>
      <c r="AS237">
        <v>2</v>
      </c>
      <c r="AT237">
        <v>4</v>
      </c>
    </row>
    <row r="238" spans="1:46" x14ac:dyDescent="0.25">
      <c r="A238">
        <v>11215246</v>
      </c>
      <c r="C238">
        <v>6</v>
      </c>
      <c r="AQ238">
        <v>11210870</v>
      </c>
      <c r="AR238" s="37">
        <v>44344</v>
      </c>
      <c r="AS238">
        <v>1</v>
      </c>
      <c r="AT238">
        <v>2</v>
      </c>
    </row>
    <row r="239" spans="1:46" x14ac:dyDescent="0.25">
      <c r="A239">
        <v>11215322</v>
      </c>
      <c r="C239">
        <v>2</v>
      </c>
      <c r="AQ239">
        <v>11210902</v>
      </c>
      <c r="AR239" s="37">
        <v>38734</v>
      </c>
      <c r="AS239">
        <v>1</v>
      </c>
      <c r="AT239">
        <v>2</v>
      </c>
    </row>
    <row r="240" spans="1:46" x14ac:dyDescent="0.25">
      <c r="A240">
        <v>11215890</v>
      </c>
      <c r="AQ240">
        <v>11210944</v>
      </c>
      <c r="AR240" s="37">
        <v>44344</v>
      </c>
      <c r="AS240">
        <v>1</v>
      </c>
      <c r="AT240">
        <v>2</v>
      </c>
    </row>
    <row r="241" spans="1:46" x14ac:dyDescent="0.25">
      <c r="A241">
        <v>11216459</v>
      </c>
      <c r="C241">
        <v>4</v>
      </c>
      <c r="AQ241">
        <v>11211123</v>
      </c>
      <c r="AR241" s="37">
        <v>32104</v>
      </c>
      <c r="AS241">
        <v>1</v>
      </c>
      <c r="AT241">
        <v>2</v>
      </c>
    </row>
    <row r="242" spans="1:46" x14ac:dyDescent="0.25">
      <c r="A242">
        <v>11216477</v>
      </c>
      <c r="AQ242">
        <v>11211148</v>
      </c>
      <c r="AR242" s="37">
        <v>44344</v>
      </c>
      <c r="AS242">
        <v>1</v>
      </c>
      <c r="AT242">
        <v>2</v>
      </c>
    </row>
    <row r="243" spans="1:46" x14ac:dyDescent="0.25">
      <c r="A243">
        <v>11216489</v>
      </c>
      <c r="C243">
        <v>1</v>
      </c>
      <c r="AQ243">
        <v>11211175</v>
      </c>
      <c r="AR243" s="37">
        <v>44092</v>
      </c>
      <c r="AS243">
        <v>1</v>
      </c>
      <c r="AT243">
        <v>2</v>
      </c>
    </row>
    <row r="244" spans="1:46" x14ac:dyDescent="0.25">
      <c r="A244">
        <v>11216531</v>
      </c>
      <c r="C244">
        <v>4</v>
      </c>
      <c r="AQ244">
        <v>11211191</v>
      </c>
      <c r="AR244" s="37">
        <v>31689</v>
      </c>
      <c r="AS244">
        <v>1</v>
      </c>
      <c r="AT244">
        <v>2</v>
      </c>
    </row>
    <row r="245" spans="1:46" x14ac:dyDescent="0.25">
      <c r="A245">
        <v>11216556</v>
      </c>
      <c r="C245">
        <v>4</v>
      </c>
      <c r="AQ245">
        <v>11211324</v>
      </c>
      <c r="AR245" s="37">
        <v>27987</v>
      </c>
      <c r="AS245">
        <v>1</v>
      </c>
      <c r="AT245">
        <v>2</v>
      </c>
    </row>
    <row r="246" spans="1:46" x14ac:dyDescent="0.25">
      <c r="A246">
        <v>11216778</v>
      </c>
      <c r="AQ246">
        <v>11211334</v>
      </c>
      <c r="AR246" s="37">
        <v>39359</v>
      </c>
      <c r="AS246">
        <v>2</v>
      </c>
      <c r="AT246">
        <v>4</v>
      </c>
    </row>
    <row r="247" spans="1:46" x14ac:dyDescent="0.25">
      <c r="A247">
        <v>11217091</v>
      </c>
      <c r="C247">
        <v>4</v>
      </c>
      <c r="AQ247">
        <v>11211983</v>
      </c>
      <c r="AR247" s="37">
        <v>31480</v>
      </c>
      <c r="AS247">
        <v>4</v>
      </c>
      <c r="AT247">
        <v>8</v>
      </c>
    </row>
    <row r="248" spans="1:46" x14ac:dyDescent="0.25">
      <c r="A248">
        <v>11217102</v>
      </c>
      <c r="C248">
        <v>3</v>
      </c>
      <c r="AQ248">
        <v>11211985</v>
      </c>
      <c r="AR248" s="37">
        <v>31480</v>
      </c>
      <c r="AS248">
        <v>8</v>
      </c>
      <c r="AT248">
        <v>8</v>
      </c>
    </row>
    <row r="249" spans="1:46" x14ac:dyDescent="0.25">
      <c r="A249">
        <v>11217105</v>
      </c>
      <c r="C249">
        <v>4</v>
      </c>
      <c r="AQ249">
        <v>11211986</v>
      </c>
      <c r="AR249" s="37">
        <v>31480</v>
      </c>
      <c r="AS249">
        <v>4</v>
      </c>
      <c r="AT249">
        <v>8</v>
      </c>
    </row>
    <row r="250" spans="1:46" x14ac:dyDescent="0.25">
      <c r="A250">
        <v>11217199</v>
      </c>
      <c r="C250">
        <v>4</v>
      </c>
      <c r="AQ250">
        <v>11212039</v>
      </c>
      <c r="AR250" s="37">
        <v>27987</v>
      </c>
      <c r="AS250">
        <v>2</v>
      </c>
      <c r="AT250">
        <v>4</v>
      </c>
    </row>
    <row r="251" spans="1:46" x14ac:dyDescent="0.25">
      <c r="A251">
        <v>11217205</v>
      </c>
      <c r="C251">
        <v>1</v>
      </c>
      <c r="AQ251">
        <v>11212405</v>
      </c>
      <c r="AR251" s="37">
        <v>44344</v>
      </c>
      <c r="AS251">
        <v>2</v>
      </c>
      <c r="AT251">
        <v>4</v>
      </c>
    </row>
    <row r="252" spans="1:46" x14ac:dyDescent="0.25">
      <c r="A252">
        <v>11217257</v>
      </c>
      <c r="C252">
        <v>4</v>
      </c>
      <c r="AQ252">
        <v>11212703</v>
      </c>
      <c r="AR252" s="37">
        <v>27987</v>
      </c>
      <c r="AS252">
        <v>2</v>
      </c>
      <c r="AT252">
        <v>4</v>
      </c>
    </row>
    <row r="253" spans="1:46" x14ac:dyDescent="0.25">
      <c r="A253">
        <v>11217538</v>
      </c>
      <c r="C253">
        <v>2</v>
      </c>
      <c r="AQ253">
        <v>11212733</v>
      </c>
      <c r="AR253" s="37">
        <v>20733</v>
      </c>
      <c r="AS253">
        <v>3</v>
      </c>
      <c r="AT253">
        <v>3</v>
      </c>
    </row>
    <row r="254" spans="1:46" x14ac:dyDescent="0.25">
      <c r="A254">
        <v>11217974</v>
      </c>
      <c r="C254">
        <v>5</v>
      </c>
      <c r="AQ254">
        <v>11212748</v>
      </c>
      <c r="AR254" s="37">
        <v>27987</v>
      </c>
      <c r="AS254">
        <v>1</v>
      </c>
      <c r="AT254">
        <v>2</v>
      </c>
    </row>
    <row r="255" spans="1:46" x14ac:dyDescent="0.25">
      <c r="A255">
        <v>11218156</v>
      </c>
      <c r="C255">
        <v>4</v>
      </c>
      <c r="AQ255">
        <v>11212961</v>
      </c>
      <c r="AR255" s="37">
        <v>38734</v>
      </c>
      <c r="AS255">
        <v>2</v>
      </c>
      <c r="AT255">
        <v>4</v>
      </c>
    </row>
    <row r="256" spans="1:46" x14ac:dyDescent="0.25">
      <c r="A256">
        <v>11218267</v>
      </c>
      <c r="C256">
        <v>4</v>
      </c>
      <c r="AQ256">
        <v>11213133</v>
      </c>
      <c r="AR256" s="37">
        <v>31480</v>
      </c>
      <c r="AS256">
        <v>1</v>
      </c>
      <c r="AT256">
        <v>2</v>
      </c>
    </row>
    <row r="257" spans="1:46" x14ac:dyDescent="0.25">
      <c r="A257">
        <v>11218268</v>
      </c>
      <c r="C257">
        <v>4</v>
      </c>
      <c r="AQ257">
        <v>11213241</v>
      </c>
      <c r="AR257" s="37">
        <v>27987</v>
      </c>
      <c r="AS257">
        <v>7</v>
      </c>
      <c r="AT257">
        <v>7</v>
      </c>
    </row>
    <row r="258" spans="1:46" x14ac:dyDescent="0.25">
      <c r="A258">
        <v>11218271</v>
      </c>
      <c r="C258">
        <v>4</v>
      </c>
      <c r="AQ258">
        <v>11213490</v>
      </c>
      <c r="AR258" s="37">
        <v>38734</v>
      </c>
      <c r="AS258">
        <v>1</v>
      </c>
      <c r="AT258">
        <v>2</v>
      </c>
    </row>
    <row r="259" spans="1:46" x14ac:dyDescent="0.25">
      <c r="A259">
        <v>11218360</v>
      </c>
      <c r="C259">
        <v>5</v>
      </c>
      <c r="AQ259">
        <v>11213499</v>
      </c>
      <c r="AR259" s="37">
        <v>44344</v>
      </c>
      <c r="AS259">
        <v>1</v>
      </c>
      <c r="AT259">
        <v>2</v>
      </c>
    </row>
    <row r="260" spans="1:46" x14ac:dyDescent="0.25">
      <c r="A260">
        <v>11218454</v>
      </c>
      <c r="C260">
        <v>4</v>
      </c>
      <c r="AQ260">
        <v>11213876</v>
      </c>
      <c r="AR260" s="37">
        <v>20733</v>
      </c>
      <c r="AS260">
        <v>3</v>
      </c>
      <c r="AT260">
        <v>6</v>
      </c>
    </row>
    <row r="261" spans="1:46" x14ac:dyDescent="0.25">
      <c r="A261">
        <v>11218459</v>
      </c>
      <c r="C261">
        <v>4</v>
      </c>
      <c r="AQ261">
        <v>11214110</v>
      </c>
      <c r="AR261" s="37">
        <v>36882</v>
      </c>
      <c r="AS261">
        <v>2</v>
      </c>
      <c r="AT261">
        <v>4</v>
      </c>
    </row>
    <row r="262" spans="1:46" x14ac:dyDescent="0.25">
      <c r="A262">
        <v>11218535</v>
      </c>
      <c r="C262">
        <v>4</v>
      </c>
      <c r="AQ262">
        <v>11214137</v>
      </c>
      <c r="AR262" s="37">
        <v>32104</v>
      </c>
      <c r="AS262">
        <v>4</v>
      </c>
      <c r="AT262">
        <v>4</v>
      </c>
    </row>
    <row r="263" spans="1:46" x14ac:dyDescent="0.25">
      <c r="A263">
        <v>11218773</v>
      </c>
      <c r="C263">
        <v>4</v>
      </c>
      <c r="AQ263">
        <v>11214140</v>
      </c>
      <c r="AR263" s="37">
        <v>32104</v>
      </c>
      <c r="AS263">
        <v>5</v>
      </c>
      <c r="AT263">
        <v>5</v>
      </c>
    </row>
    <row r="264" spans="1:46" x14ac:dyDescent="0.25">
      <c r="A264">
        <v>11219076</v>
      </c>
      <c r="C264">
        <v>4</v>
      </c>
      <c r="AQ264">
        <v>11214607</v>
      </c>
      <c r="AR264" s="37">
        <v>39359</v>
      </c>
      <c r="AS264">
        <v>4</v>
      </c>
      <c r="AT264">
        <v>8</v>
      </c>
    </row>
    <row r="265" spans="1:46" x14ac:dyDescent="0.25">
      <c r="A265">
        <v>11219350</v>
      </c>
      <c r="C265">
        <v>1</v>
      </c>
      <c r="AQ265">
        <v>11214703</v>
      </c>
      <c r="AR265" s="37">
        <v>31480</v>
      </c>
      <c r="AS265">
        <v>3</v>
      </c>
      <c r="AT265">
        <v>6</v>
      </c>
    </row>
    <row r="266" spans="1:46" x14ac:dyDescent="0.25">
      <c r="A266">
        <v>11219478</v>
      </c>
      <c r="C266">
        <v>2</v>
      </c>
      <c r="AQ266">
        <v>11214711</v>
      </c>
      <c r="AR266" s="37">
        <v>27987</v>
      </c>
      <c r="AS266">
        <v>1</v>
      </c>
      <c r="AT266">
        <v>2</v>
      </c>
    </row>
    <row r="267" spans="1:46" x14ac:dyDescent="0.25">
      <c r="A267">
        <v>11219492</v>
      </c>
      <c r="C267">
        <v>4</v>
      </c>
      <c r="AQ267">
        <v>11214749</v>
      </c>
      <c r="AR267" s="37">
        <v>31858</v>
      </c>
      <c r="AS267">
        <v>3</v>
      </c>
      <c r="AT267">
        <v>3</v>
      </c>
    </row>
    <row r="268" spans="1:46" x14ac:dyDescent="0.25">
      <c r="A268">
        <v>11219509</v>
      </c>
      <c r="C268">
        <v>4</v>
      </c>
      <c r="AQ268">
        <v>11214753</v>
      </c>
      <c r="AR268" s="37">
        <v>27987</v>
      </c>
      <c r="AS268">
        <v>3</v>
      </c>
      <c r="AT268">
        <v>3</v>
      </c>
    </row>
    <row r="269" spans="1:46" x14ac:dyDescent="0.25">
      <c r="A269">
        <v>11219758</v>
      </c>
      <c r="C269">
        <v>2</v>
      </c>
      <c r="AQ269">
        <v>11214754</v>
      </c>
      <c r="AR269" s="37">
        <v>44092</v>
      </c>
      <c r="AS269">
        <v>4</v>
      </c>
      <c r="AT269">
        <v>4</v>
      </c>
    </row>
    <row r="270" spans="1:46" x14ac:dyDescent="0.25">
      <c r="A270">
        <v>11219831</v>
      </c>
      <c r="C270">
        <v>4</v>
      </c>
      <c r="AQ270">
        <v>11214878</v>
      </c>
      <c r="AR270" s="37">
        <v>20733</v>
      </c>
      <c r="AS270">
        <v>1</v>
      </c>
      <c r="AT270">
        <v>2</v>
      </c>
    </row>
    <row r="271" spans="1:46" x14ac:dyDescent="0.25">
      <c r="A271">
        <v>11220074</v>
      </c>
      <c r="C271">
        <v>4</v>
      </c>
      <c r="AQ271">
        <v>11214879</v>
      </c>
      <c r="AR271" s="37">
        <v>38734</v>
      </c>
      <c r="AS271">
        <v>4</v>
      </c>
      <c r="AT271">
        <v>8</v>
      </c>
    </row>
    <row r="272" spans="1:46" x14ac:dyDescent="0.25">
      <c r="A272">
        <v>11220111</v>
      </c>
      <c r="C272">
        <v>4</v>
      </c>
      <c r="AQ272">
        <v>11215007</v>
      </c>
      <c r="AR272" s="37">
        <v>36838</v>
      </c>
      <c r="AS272">
        <v>1</v>
      </c>
      <c r="AT272">
        <v>2</v>
      </c>
    </row>
    <row r="273" spans="1:46" x14ac:dyDescent="0.25">
      <c r="A273">
        <v>11220880</v>
      </c>
      <c r="C273">
        <v>4</v>
      </c>
      <c r="AQ273">
        <v>11215124</v>
      </c>
      <c r="AR273" s="37">
        <v>20733</v>
      </c>
      <c r="AS273">
        <v>1</v>
      </c>
      <c r="AT273">
        <v>2</v>
      </c>
    </row>
    <row r="274" spans="1:46" x14ac:dyDescent="0.25">
      <c r="A274">
        <v>11220882</v>
      </c>
      <c r="C274">
        <v>4</v>
      </c>
      <c r="AQ274">
        <v>11215146</v>
      </c>
      <c r="AR274" s="37">
        <v>44344</v>
      </c>
      <c r="AS274">
        <v>2</v>
      </c>
      <c r="AT274">
        <v>2</v>
      </c>
    </row>
    <row r="275" spans="1:46" x14ac:dyDescent="0.25">
      <c r="A275">
        <v>11220883</v>
      </c>
      <c r="C275">
        <v>4</v>
      </c>
      <c r="AQ275">
        <v>11215237</v>
      </c>
      <c r="AR275" s="37">
        <v>38943</v>
      </c>
      <c r="AS275">
        <v>7</v>
      </c>
      <c r="AT275">
        <v>7</v>
      </c>
    </row>
    <row r="276" spans="1:46" x14ac:dyDescent="0.25">
      <c r="A276">
        <v>11220887</v>
      </c>
      <c r="C276">
        <v>4</v>
      </c>
      <c r="AQ276">
        <v>11216459</v>
      </c>
      <c r="AR276" s="37">
        <v>38734</v>
      </c>
      <c r="AS276">
        <v>2</v>
      </c>
      <c r="AT276">
        <v>4</v>
      </c>
    </row>
    <row r="277" spans="1:46" x14ac:dyDescent="0.25">
      <c r="A277">
        <v>11220891</v>
      </c>
      <c r="C277">
        <v>4</v>
      </c>
      <c r="AQ277">
        <v>11216489</v>
      </c>
      <c r="AR277" s="37">
        <v>27987</v>
      </c>
      <c r="AS277">
        <v>4</v>
      </c>
      <c r="AT277">
        <v>8</v>
      </c>
    </row>
    <row r="278" spans="1:46" x14ac:dyDescent="0.25">
      <c r="A278">
        <v>11220892</v>
      </c>
      <c r="C278">
        <v>4</v>
      </c>
      <c r="AQ278">
        <v>11216531</v>
      </c>
      <c r="AR278" s="37">
        <v>27987</v>
      </c>
      <c r="AS278">
        <v>1</v>
      </c>
      <c r="AT278">
        <v>2</v>
      </c>
    </row>
    <row r="279" spans="1:46" x14ac:dyDescent="0.25">
      <c r="A279">
        <v>11220918</v>
      </c>
      <c r="C279">
        <v>4</v>
      </c>
      <c r="AQ279">
        <v>11216556</v>
      </c>
      <c r="AR279" s="37">
        <v>32104</v>
      </c>
      <c r="AS279">
        <v>1</v>
      </c>
      <c r="AT279">
        <v>2</v>
      </c>
    </row>
    <row r="280" spans="1:46" x14ac:dyDescent="0.25">
      <c r="A280">
        <v>11221450</v>
      </c>
      <c r="C280">
        <v>4</v>
      </c>
      <c r="AQ280">
        <v>11217091</v>
      </c>
      <c r="AR280" s="37">
        <v>44092</v>
      </c>
      <c r="AS280">
        <v>1</v>
      </c>
      <c r="AT280">
        <v>2</v>
      </c>
    </row>
    <row r="281" spans="1:46" x14ac:dyDescent="0.25">
      <c r="A281">
        <v>11221504</v>
      </c>
      <c r="C281">
        <v>3</v>
      </c>
      <c r="AQ281">
        <v>11217102</v>
      </c>
      <c r="AR281" s="37">
        <v>39359</v>
      </c>
      <c r="AS281">
        <v>1</v>
      </c>
      <c r="AT281">
        <v>2</v>
      </c>
    </row>
    <row r="282" spans="1:46" x14ac:dyDescent="0.25">
      <c r="A282">
        <v>11222367</v>
      </c>
      <c r="C282">
        <v>4</v>
      </c>
      <c r="AQ282">
        <v>11217104</v>
      </c>
      <c r="AR282" s="37">
        <v>37089</v>
      </c>
      <c r="AS282">
        <v>1</v>
      </c>
      <c r="AT282">
        <v>2</v>
      </c>
    </row>
    <row r="283" spans="1:46" x14ac:dyDescent="0.25">
      <c r="A283">
        <v>11222838</v>
      </c>
      <c r="C283">
        <v>7</v>
      </c>
      <c r="AQ283">
        <v>11217105</v>
      </c>
      <c r="AR283" s="37">
        <v>36838</v>
      </c>
      <c r="AS283">
        <v>1</v>
      </c>
      <c r="AT283">
        <v>2</v>
      </c>
    </row>
    <row r="284" spans="1:46" x14ac:dyDescent="0.25">
      <c r="A284">
        <v>11222842</v>
      </c>
      <c r="C284">
        <v>6</v>
      </c>
      <c r="AQ284">
        <v>11217199</v>
      </c>
      <c r="AR284" s="37">
        <v>27987</v>
      </c>
      <c r="AS284">
        <v>1</v>
      </c>
      <c r="AT284">
        <v>2</v>
      </c>
    </row>
    <row r="285" spans="1:46" x14ac:dyDescent="0.25">
      <c r="A285">
        <v>11222843</v>
      </c>
      <c r="C285">
        <v>7</v>
      </c>
      <c r="AQ285">
        <v>11217205</v>
      </c>
      <c r="AR285" s="37">
        <v>27987</v>
      </c>
      <c r="AS285">
        <v>4</v>
      </c>
      <c r="AT285">
        <v>8</v>
      </c>
    </row>
    <row r="286" spans="1:46" x14ac:dyDescent="0.25">
      <c r="A286">
        <v>11222848</v>
      </c>
      <c r="C286">
        <v>4</v>
      </c>
      <c r="AQ286">
        <v>11217257</v>
      </c>
      <c r="AR286" s="37">
        <v>38734</v>
      </c>
      <c r="AS286">
        <v>1</v>
      </c>
      <c r="AT286">
        <v>2</v>
      </c>
    </row>
    <row r="287" spans="1:46" x14ac:dyDescent="0.25">
      <c r="A287">
        <v>11222850</v>
      </c>
      <c r="C287">
        <v>4</v>
      </c>
      <c r="AQ287">
        <v>11217589</v>
      </c>
      <c r="AR287" s="37">
        <v>31480</v>
      </c>
      <c r="AS287">
        <v>1</v>
      </c>
      <c r="AT287">
        <v>2</v>
      </c>
    </row>
    <row r="288" spans="1:46" x14ac:dyDescent="0.25">
      <c r="A288">
        <v>11223689</v>
      </c>
      <c r="C288">
        <v>2</v>
      </c>
      <c r="AQ288">
        <v>11217806</v>
      </c>
      <c r="AR288" s="37">
        <v>38734</v>
      </c>
      <c r="AS288">
        <v>1</v>
      </c>
      <c r="AT288">
        <v>2</v>
      </c>
    </row>
    <row r="289" spans="1:46" x14ac:dyDescent="0.25">
      <c r="A289">
        <v>11223696</v>
      </c>
      <c r="C289">
        <v>4</v>
      </c>
      <c r="AQ289">
        <v>11217974</v>
      </c>
      <c r="AR289" s="37">
        <v>39359</v>
      </c>
      <c r="AS289">
        <v>1</v>
      </c>
      <c r="AT289">
        <v>2</v>
      </c>
    </row>
    <row r="290" spans="1:46" x14ac:dyDescent="0.25">
      <c r="A290">
        <v>11224262</v>
      </c>
      <c r="C290">
        <v>5</v>
      </c>
      <c r="AQ290">
        <v>11218156</v>
      </c>
      <c r="AR290" s="37">
        <v>39359</v>
      </c>
      <c r="AS290">
        <v>1</v>
      </c>
      <c r="AT290">
        <v>2</v>
      </c>
    </row>
    <row r="291" spans="1:46" x14ac:dyDescent="0.25">
      <c r="A291">
        <v>11224266</v>
      </c>
      <c r="C291">
        <v>5</v>
      </c>
      <c r="AQ291">
        <v>11218268</v>
      </c>
      <c r="AR291" s="37">
        <v>37089</v>
      </c>
      <c r="AS291">
        <v>3</v>
      </c>
      <c r="AT291">
        <v>3</v>
      </c>
    </row>
    <row r="292" spans="1:46" x14ac:dyDescent="0.25">
      <c r="A292">
        <v>11224319</v>
      </c>
      <c r="C292">
        <v>4</v>
      </c>
      <c r="AQ292">
        <v>11218271</v>
      </c>
      <c r="AR292" s="37">
        <v>38943</v>
      </c>
      <c r="AS292">
        <v>2</v>
      </c>
      <c r="AT292">
        <v>2</v>
      </c>
    </row>
    <row r="293" spans="1:46" x14ac:dyDescent="0.25">
      <c r="A293">
        <v>11224454</v>
      </c>
      <c r="C293">
        <v>4</v>
      </c>
      <c r="AQ293">
        <v>11218360</v>
      </c>
      <c r="AR293" s="37">
        <v>38734</v>
      </c>
      <c r="AS293">
        <v>1</v>
      </c>
      <c r="AT293">
        <v>2</v>
      </c>
    </row>
    <row r="294" spans="1:46" x14ac:dyDescent="0.25">
      <c r="A294">
        <v>11224455</v>
      </c>
      <c r="C294">
        <v>4</v>
      </c>
      <c r="AQ294">
        <v>11218454</v>
      </c>
      <c r="AR294" s="37">
        <v>31437</v>
      </c>
      <c r="AS294">
        <v>1</v>
      </c>
      <c r="AT294">
        <v>2</v>
      </c>
    </row>
    <row r="295" spans="1:46" x14ac:dyDescent="0.25">
      <c r="A295">
        <v>11224458</v>
      </c>
      <c r="C295">
        <v>6</v>
      </c>
      <c r="AQ295">
        <v>11218490</v>
      </c>
      <c r="AR295" s="37">
        <v>38734</v>
      </c>
      <c r="AS295">
        <v>1</v>
      </c>
      <c r="AT295">
        <v>2</v>
      </c>
    </row>
    <row r="296" spans="1:46" x14ac:dyDescent="0.25">
      <c r="A296">
        <v>11224684</v>
      </c>
      <c r="C296">
        <v>3</v>
      </c>
      <c r="AQ296">
        <v>11218535</v>
      </c>
      <c r="AR296" s="37">
        <v>38734</v>
      </c>
      <c r="AS296">
        <v>1</v>
      </c>
      <c r="AT296">
        <v>2</v>
      </c>
    </row>
    <row r="297" spans="1:46" x14ac:dyDescent="0.25">
      <c r="A297">
        <v>11224952</v>
      </c>
      <c r="C297">
        <v>4</v>
      </c>
      <c r="AQ297">
        <v>11218773</v>
      </c>
      <c r="AR297" s="37">
        <v>44344</v>
      </c>
      <c r="AS297">
        <v>2</v>
      </c>
      <c r="AT297">
        <v>2</v>
      </c>
    </row>
    <row r="298" spans="1:46" x14ac:dyDescent="0.25">
      <c r="A298">
        <v>11225953</v>
      </c>
      <c r="C298">
        <v>4</v>
      </c>
      <c r="AQ298">
        <v>11219076</v>
      </c>
      <c r="AR298" s="37">
        <v>36838</v>
      </c>
      <c r="AS298">
        <v>1</v>
      </c>
      <c r="AT298">
        <v>2</v>
      </c>
    </row>
    <row r="299" spans="1:46" x14ac:dyDescent="0.25">
      <c r="A299">
        <v>11225960</v>
      </c>
      <c r="C299">
        <v>4</v>
      </c>
      <c r="AQ299">
        <v>11219350</v>
      </c>
      <c r="AR299" s="37">
        <v>27987</v>
      </c>
      <c r="AS299">
        <v>4</v>
      </c>
      <c r="AT299">
        <v>8</v>
      </c>
    </row>
    <row r="300" spans="1:46" x14ac:dyDescent="0.25">
      <c r="A300">
        <v>11226320</v>
      </c>
      <c r="C300">
        <v>4</v>
      </c>
      <c r="AQ300">
        <v>11219478</v>
      </c>
      <c r="AR300" s="37">
        <v>31689</v>
      </c>
      <c r="AS300">
        <v>4</v>
      </c>
      <c r="AT300">
        <v>4</v>
      </c>
    </row>
    <row r="301" spans="1:46" x14ac:dyDescent="0.25">
      <c r="A301">
        <v>11226377</v>
      </c>
      <c r="C301">
        <v>5</v>
      </c>
      <c r="AQ301">
        <v>11219491</v>
      </c>
      <c r="AR301" s="37">
        <v>38734</v>
      </c>
      <c r="AS301">
        <v>1</v>
      </c>
      <c r="AT301">
        <v>2</v>
      </c>
    </row>
    <row r="302" spans="1:46" x14ac:dyDescent="0.25">
      <c r="A302">
        <v>11226459</v>
      </c>
      <c r="C302">
        <v>2</v>
      </c>
      <c r="AQ302">
        <v>11219492</v>
      </c>
      <c r="AR302" s="37">
        <v>20733</v>
      </c>
      <c r="AS302">
        <v>4</v>
      </c>
      <c r="AT302">
        <v>8</v>
      </c>
    </row>
    <row r="303" spans="1:46" x14ac:dyDescent="0.25">
      <c r="A303">
        <v>11227217</v>
      </c>
      <c r="C303">
        <v>4</v>
      </c>
      <c r="AQ303">
        <v>11219509</v>
      </c>
      <c r="AR303" s="37">
        <v>38734</v>
      </c>
      <c r="AS303">
        <v>2</v>
      </c>
      <c r="AT303">
        <v>4</v>
      </c>
    </row>
    <row r="304" spans="1:46" x14ac:dyDescent="0.25">
      <c r="A304">
        <v>11227222</v>
      </c>
      <c r="C304">
        <v>2</v>
      </c>
      <c r="AQ304">
        <v>11219831</v>
      </c>
      <c r="AR304" s="37">
        <v>27987</v>
      </c>
      <c r="AS304">
        <v>1</v>
      </c>
      <c r="AT304">
        <v>2</v>
      </c>
    </row>
    <row r="305" spans="1:46" x14ac:dyDescent="0.25">
      <c r="A305">
        <v>11227223</v>
      </c>
      <c r="C305">
        <v>4</v>
      </c>
      <c r="AQ305">
        <v>11220074</v>
      </c>
      <c r="AR305" s="37">
        <v>38734</v>
      </c>
      <c r="AS305">
        <v>2</v>
      </c>
      <c r="AT305">
        <v>4</v>
      </c>
    </row>
    <row r="306" spans="1:46" x14ac:dyDescent="0.25">
      <c r="A306">
        <v>11227530</v>
      </c>
      <c r="C306">
        <v>5</v>
      </c>
      <c r="AQ306">
        <v>11220190</v>
      </c>
      <c r="AR306" s="37">
        <v>31480</v>
      </c>
      <c r="AS306">
        <v>1</v>
      </c>
      <c r="AT306">
        <v>2</v>
      </c>
    </row>
    <row r="307" spans="1:46" x14ac:dyDescent="0.25">
      <c r="A307">
        <v>11227840</v>
      </c>
      <c r="C307">
        <v>5</v>
      </c>
      <c r="AQ307">
        <v>11220365</v>
      </c>
      <c r="AR307" s="37">
        <v>44344</v>
      </c>
      <c r="AS307">
        <v>1</v>
      </c>
      <c r="AT307">
        <v>2</v>
      </c>
    </row>
    <row r="308" spans="1:46" x14ac:dyDescent="0.25">
      <c r="A308">
        <v>11228472</v>
      </c>
      <c r="C308">
        <v>4</v>
      </c>
      <c r="AQ308">
        <v>11220423</v>
      </c>
      <c r="AR308" s="37">
        <v>38943</v>
      </c>
      <c r="AS308">
        <v>1</v>
      </c>
      <c r="AT308">
        <v>2</v>
      </c>
    </row>
    <row r="309" spans="1:46" x14ac:dyDescent="0.25">
      <c r="A309">
        <v>11228498</v>
      </c>
      <c r="C309">
        <v>5</v>
      </c>
      <c r="AQ309">
        <v>11220499</v>
      </c>
      <c r="AR309" s="37">
        <v>31480</v>
      </c>
      <c r="AS309">
        <v>1</v>
      </c>
      <c r="AT309">
        <v>2</v>
      </c>
    </row>
    <row r="310" spans="1:46" x14ac:dyDescent="0.25">
      <c r="A310">
        <v>11228592</v>
      </c>
      <c r="C310">
        <v>4</v>
      </c>
      <c r="AQ310">
        <v>11220805</v>
      </c>
      <c r="AR310" s="37">
        <v>36882</v>
      </c>
      <c r="AS310">
        <v>1</v>
      </c>
      <c r="AT310">
        <v>2</v>
      </c>
    </row>
    <row r="311" spans="1:46" x14ac:dyDescent="0.25">
      <c r="A311">
        <v>11228949</v>
      </c>
      <c r="C311">
        <v>4</v>
      </c>
      <c r="AQ311">
        <v>11220880</v>
      </c>
      <c r="AR311" s="37">
        <v>27987</v>
      </c>
      <c r="AS311">
        <v>4</v>
      </c>
      <c r="AT311">
        <v>4</v>
      </c>
    </row>
    <row r="312" spans="1:46" x14ac:dyDescent="0.25">
      <c r="A312">
        <v>11229027</v>
      </c>
      <c r="C312">
        <v>4</v>
      </c>
      <c r="AQ312">
        <v>11220882</v>
      </c>
      <c r="AR312" s="37">
        <v>27987</v>
      </c>
      <c r="AS312">
        <v>3</v>
      </c>
      <c r="AT312">
        <v>3</v>
      </c>
    </row>
    <row r="313" spans="1:46" x14ac:dyDescent="0.25">
      <c r="A313">
        <v>11229065</v>
      </c>
      <c r="C313">
        <v>2</v>
      </c>
      <c r="AQ313">
        <v>11220883</v>
      </c>
      <c r="AR313" s="37">
        <v>38943</v>
      </c>
      <c r="AS313">
        <v>2</v>
      </c>
      <c r="AT313">
        <v>4</v>
      </c>
    </row>
    <row r="314" spans="1:46" x14ac:dyDescent="0.25">
      <c r="A314">
        <v>11229269</v>
      </c>
      <c r="C314">
        <v>3</v>
      </c>
      <c r="AQ314">
        <v>11220887</v>
      </c>
      <c r="AR314" s="37">
        <v>27987</v>
      </c>
      <c r="AS314">
        <v>4</v>
      </c>
      <c r="AT314">
        <v>8</v>
      </c>
    </row>
    <row r="315" spans="1:46" x14ac:dyDescent="0.25">
      <c r="A315">
        <v>11229270</v>
      </c>
      <c r="C315">
        <v>2</v>
      </c>
      <c r="AQ315">
        <v>11220891</v>
      </c>
      <c r="AR315" s="37">
        <v>20733</v>
      </c>
      <c r="AS315">
        <v>4</v>
      </c>
      <c r="AT315">
        <v>8</v>
      </c>
    </row>
    <row r="316" spans="1:46" x14ac:dyDescent="0.25">
      <c r="A316">
        <v>11229299</v>
      </c>
      <c r="C316">
        <v>2</v>
      </c>
      <c r="AQ316">
        <v>11220892</v>
      </c>
      <c r="AR316" s="37">
        <v>27987</v>
      </c>
      <c r="AS316">
        <v>4</v>
      </c>
      <c r="AT316">
        <v>8</v>
      </c>
    </row>
    <row r="317" spans="1:46" x14ac:dyDescent="0.25">
      <c r="A317">
        <v>11229716</v>
      </c>
      <c r="C317">
        <v>4</v>
      </c>
      <c r="AQ317">
        <v>11220918</v>
      </c>
      <c r="AR317" s="37">
        <v>38734</v>
      </c>
      <c r="AS317">
        <v>7</v>
      </c>
      <c r="AT317">
        <v>7</v>
      </c>
    </row>
    <row r="318" spans="1:46" x14ac:dyDescent="0.25">
      <c r="A318">
        <v>11229743</v>
      </c>
      <c r="C318">
        <v>5</v>
      </c>
      <c r="AQ318">
        <v>11221056</v>
      </c>
      <c r="AR318" s="37">
        <v>38734</v>
      </c>
      <c r="AS318">
        <v>2</v>
      </c>
      <c r="AT318">
        <v>4</v>
      </c>
    </row>
    <row r="319" spans="1:46" x14ac:dyDescent="0.25">
      <c r="A319">
        <v>11230092</v>
      </c>
      <c r="C319">
        <v>4</v>
      </c>
      <c r="AQ319">
        <v>11221155</v>
      </c>
      <c r="AR319" s="37">
        <v>38734</v>
      </c>
      <c r="AS319">
        <v>1</v>
      </c>
      <c r="AT319">
        <v>2</v>
      </c>
    </row>
    <row r="320" spans="1:46" x14ac:dyDescent="0.25">
      <c r="A320">
        <v>11231114</v>
      </c>
      <c r="C320">
        <v>4</v>
      </c>
      <c r="AQ320">
        <v>11221447</v>
      </c>
      <c r="AR320" s="37">
        <v>44344</v>
      </c>
      <c r="AS320">
        <v>1</v>
      </c>
      <c r="AT320">
        <v>2</v>
      </c>
    </row>
    <row r="321" spans="1:46" x14ac:dyDescent="0.25">
      <c r="A321">
        <v>11231176</v>
      </c>
      <c r="C321">
        <v>2</v>
      </c>
      <c r="AQ321">
        <v>11221450</v>
      </c>
      <c r="AR321" s="37">
        <v>38734</v>
      </c>
      <c r="AS321">
        <v>2</v>
      </c>
      <c r="AT321">
        <v>4</v>
      </c>
    </row>
    <row r="322" spans="1:46" x14ac:dyDescent="0.25">
      <c r="A322">
        <v>11231184</v>
      </c>
      <c r="C322">
        <v>4</v>
      </c>
      <c r="AQ322">
        <v>11221525</v>
      </c>
      <c r="AR322">
        <v>38734</v>
      </c>
      <c r="AS322">
        <v>1</v>
      </c>
      <c r="AT322">
        <v>2</v>
      </c>
    </row>
    <row r="323" spans="1:46" x14ac:dyDescent="0.25">
      <c r="A323">
        <v>11232170</v>
      </c>
      <c r="C323">
        <v>4</v>
      </c>
      <c r="AQ323">
        <v>11221790</v>
      </c>
      <c r="AR323" s="37">
        <v>38734</v>
      </c>
      <c r="AS323">
        <v>1</v>
      </c>
      <c r="AT323">
        <v>2</v>
      </c>
    </row>
    <row r="324" spans="1:46" x14ac:dyDescent="0.25">
      <c r="A324">
        <v>11232308</v>
      </c>
      <c r="C324">
        <v>4</v>
      </c>
      <c r="AQ324">
        <v>11221908</v>
      </c>
      <c r="AR324" s="37">
        <v>44136</v>
      </c>
      <c r="AS324">
        <v>1</v>
      </c>
      <c r="AT324">
        <v>2</v>
      </c>
    </row>
    <row r="325" spans="1:46" x14ac:dyDescent="0.25">
      <c r="A325">
        <v>11232450</v>
      </c>
      <c r="C325">
        <v>2</v>
      </c>
      <c r="AQ325">
        <v>11222367</v>
      </c>
      <c r="AR325" s="37">
        <v>38734</v>
      </c>
      <c r="AS325">
        <v>1</v>
      </c>
      <c r="AT325">
        <v>2</v>
      </c>
    </row>
    <row r="326" spans="1:46" x14ac:dyDescent="0.25">
      <c r="A326">
        <v>11232452</v>
      </c>
      <c r="C326">
        <v>4</v>
      </c>
      <c r="AQ326">
        <v>11222773</v>
      </c>
      <c r="AR326" s="37">
        <v>38734</v>
      </c>
      <c r="AS326">
        <v>1</v>
      </c>
      <c r="AT326">
        <v>2</v>
      </c>
    </row>
    <row r="327" spans="1:46" x14ac:dyDescent="0.25">
      <c r="A327">
        <v>11233576</v>
      </c>
      <c r="C327">
        <v>4</v>
      </c>
      <c r="AQ327">
        <v>11222850</v>
      </c>
      <c r="AR327" s="37">
        <v>38943</v>
      </c>
      <c r="AS327">
        <v>9</v>
      </c>
      <c r="AT327">
        <v>9</v>
      </c>
    </row>
    <row r="328" spans="1:46" x14ac:dyDescent="0.25">
      <c r="A328">
        <v>11233761</v>
      </c>
      <c r="C328">
        <v>4</v>
      </c>
      <c r="AQ328">
        <v>11223003</v>
      </c>
      <c r="AR328" s="37">
        <v>38943</v>
      </c>
      <c r="AS328">
        <v>2</v>
      </c>
      <c r="AT328">
        <v>4</v>
      </c>
    </row>
    <row r="329" spans="1:46" x14ac:dyDescent="0.25">
      <c r="A329">
        <v>11233813</v>
      </c>
      <c r="C329">
        <v>4</v>
      </c>
      <c r="AQ329">
        <v>11223514</v>
      </c>
      <c r="AR329" s="37">
        <v>32104</v>
      </c>
      <c r="AS329">
        <v>1</v>
      </c>
      <c r="AT329">
        <v>2</v>
      </c>
    </row>
    <row r="330" spans="1:46" x14ac:dyDescent="0.25">
      <c r="A330">
        <v>11233850</v>
      </c>
      <c r="C330">
        <v>4</v>
      </c>
      <c r="AQ330">
        <v>11223696</v>
      </c>
      <c r="AR330" s="37">
        <v>37089</v>
      </c>
      <c r="AS330">
        <v>1</v>
      </c>
      <c r="AT330">
        <v>2</v>
      </c>
    </row>
    <row r="331" spans="1:46" x14ac:dyDescent="0.25">
      <c r="A331">
        <v>11234121</v>
      </c>
      <c r="C331">
        <v>4</v>
      </c>
      <c r="AQ331">
        <v>11223835</v>
      </c>
      <c r="AR331" s="37">
        <v>27987</v>
      </c>
      <c r="AS331">
        <v>1</v>
      </c>
      <c r="AT331">
        <v>2</v>
      </c>
    </row>
    <row r="332" spans="1:46" x14ac:dyDescent="0.25">
      <c r="A332">
        <v>11234135</v>
      </c>
      <c r="C332">
        <v>5</v>
      </c>
      <c r="AQ332">
        <v>11224262</v>
      </c>
      <c r="AR332" s="37">
        <v>27987</v>
      </c>
      <c r="AS332">
        <v>4</v>
      </c>
      <c r="AT332">
        <v>8</v>
      </c>
    </row>
    <row r="333" spans="1:46" x14ac:dyDescent="0.25">
      <c r="A333">
        <v>11234137</v>
      </c>
      <c r="C333">
        <v>5</v>
      </c>
      <c r="AQ333">
        <v>11224266</v>
      </c>
      <c r="AR333" s="37">
        <v>27987</v>
      </c>
      <c r="AS333">
        <v>4</v>
      </c>
      <c r="AT333">
        <v>8</v>
      </c>
    </row>
    <row r="334" spans="1:46" x14ac:dyDescent="0.25">
      <c r="A334">
        <v>11234864</v>
      </c>
      <c r="C334">
        <v>2</v>
      </c>
      <c r="AQ334">
        <v>11224271</v>
      </c>
      <c r="AR334" s="37">
        <v>38734</v>
      </c>
      <c r="AS334">
        <v>4</v>
      </c>
      <c r="AT334">
        <v>8</v>
      </c>
    </row>
    <row r="335" spans="1:46" x14ac:dyDescent="0.25">
      <c r="A335">
        <v>11234865</v>
      </c>
      <c r="C335">
        <v>4</v>
      </c>
      <c r="AQ335">
        <v>11224275</v>
      </c>
      <c r="AR335" s="37">
        <v>38943</v>
      </c>
      <c r="AS335">
        <v>1</v>
      </c>
      <c r="AT335">
        <v>2</v>
      </c>
    </row>
    <row r="336" spans="1:46" x14ac:dyDescent="0.25">
      <c r="A336">
        <v>11235273</v>
      </c>
      <c r="AQ336">
        <v>11224290</v>
      </c>
      <c r="AR336" s="37">
        <v>38943</v>
      </c>
      <c r="AS336">
        <v>1</v>
      </c>
      <c r="AT336">
        <v>2</v>
      </c>
    </row>
    <row r="337" spans="1:46" x14ac:dyDescent="0.25">
      <c r="A337">
        <v>11235755</v>
      </c>
      <c r="C337">
        <v>5</v>
      </c>
      <c r="AQ337">
        <v>11224319</v>
      </c>
      <c r="AR337" s="37">
        <v>37089</v>
      </c>
      <c r="AS337">
        <v>1</v>
      </c>
      <c r="AT337">
        <v>2</v>
      </c>
    </row>
    <row r="338" spans="1:46" x14ac:dyDescent="0.25">
      <c r="A338">
        <v>11235946</v>
      </c>
      <c r="C338">
        <v>4</v>
      </c>
      <c r="AQ338">
        <v>11224454</v>
      </c>
      <c r="AR338" s="37">
        <v>37089</v>
      </c>
      <c r="AS338">
        <v>1</v>
      </c>
      <c r="AT338">
        <v>2</v>
      </c>
    </row>
    <row r="339" spans="1:46" x14ac:dyDescent="0.25">
      <c r="A339">
        <v>11235948</v>
      </c>
      <c r="C339">
        <v>4</v>
      </c>
      <c r="AQ339">
        <v>11224458</v>
      </c>
      <c r="AR339" s="37">
        <v>38734</v>
      </c>
      <c r="AS339">
        <v>3</v>
      </c>
      <c r="AT339">
        <v>6</v>
      </c>
    </row>
    <row r="340" spans="1:46" x14ac:dyDescent="0.25">
      <c r="A340">
        <v>11235950</v>
      </c>
      <c r="C340">
        <v>4</v>
      </c>
      <c r="AQ340">
        <v>11224684</v>
      </c>
      <c r="AR340" s="37">
        <v>31689</v>
      </c>
      <c r="AS340">
        <v>1</v>
      </c>
      <c r="AT340">
        <v>2</v>
      </c>
    </row>
    <row r="341" spans="1:46" x14ac:dyDescent="0.25">
      <c r="A341">
        <v>11235954</v>
      </c>
      <c r="C341">
        <v>2</v>
      </c>
      <c r="AQ341">
        <v>11224816</v>
      </c>
      <c r="AR341" s="37">
        <v>26133</v>
      </c>
      <c r="AS341">
        <v>1</v>
      </c>
      <c r="AT341">
        <v>2</v>
      </c>
    </row>
    <row r="342" spans="1:46" x14ac:dyDescent="0.25">
      <c r="A342">
        <v>11235955</v>
      </c>
      <c r="C342">
        <v>4</v>
      </c>
      <c r="AQ342">
        <v>11224952</v>
      </c>
      <c r="AR342" s="37">
        <v>38734</v>
      </c>
      <c r="AS342">
        <v>6</v>
      </c>
      <c r="AT342">
        <v>6</v>
      </c>
    </row>
    <row r="343" spans="1:46" x14ac:dyDescent="0.25">
      <c r="A343">
        <v>11235956</v>
      </c>
      <c r="C343">
        <v>4</v>
      </c>
      <c r="AQ343">
        <v>11225096</v>
      </c>
      <c r="AR343" s="37">
        <v>44092</v>
      </c>
      <c r="AS343">
        <v>1</v>
      </c>
      <c r="AT343">
        <v>2</v>
      </c>
    </row>
    <row r="344" spans="1:46" x14ac:dyDescent="0.25">
      <c r="A344">
        <v>11236754</v>
      </c>
      <c r="AQ344">
        <v>11225102</v>
      </c>
      <c r="AR344" s="37">
        <v>39359</v>
      </c>
      <c r="AS344">
        <v>1</v>
      </c>
      <c r="AT344">
        <v>2</v>
      </c>
    </row>
    <row r="345" spans="1:46" x14ac:dyDescent="0.25">
      <c r="A345">
        <v>11236755</v>
      </c>
      <c r="AQ345">
        <v>11225431</v>
      </c>
      <c r="AR345" s="37">
        <v>44344</v>
      </c>
      <c r="AS345">
        <v>3</v>
      </c>
      <c r="AT345">
        <v>3</v>
      </c>
    </row>
    <row r="346" spans="1:46" x14ac:dyDescent="0.25">
      <c r="A346">
        <v>11237391</v>
      </c>
      <c r="C346">
        <v>4</v>
      </c>
      <c r="AQ346">
        <v>11225433</v>
      </c>
      <c r="AR346" s="37">
        <v>44344</v>
      </c>
      <c r="AS346">
        <v>2</v>
      </c>
      <c r="AT346">
        <v>2</v>
      </c>
    </row>
    <row r="347" spans="1:46" x14ac:dyDescent="0.25">
      <c r="A347">
        <v>11238085</v>
      </c>
      <c r="C347">
        <v>4</v>
      </c>
      <c r="AQ347">
        <v>11225548</v>
      </c>
      <c r="AR347" s="37">
        <v>20733</v>
      </c>
      <c r="AS347">
        <v>1</v>
      </c>
      <c r="AT347">
        <v>2</v>
      </c>
    </row>
    <row r="348" spans="1:46" x14ac:dyDescent="0.25">
      <c r="A348">
        <v>11238089</v>
      </c>
      <c r="C348">
        <v>4</v>
      </c>
      <c r="AQ348">
        <v>11225656</v>
      </c>
      <c r="AR348" s="37">
        <v>27987</v>
      </c>
      <c r="AS348">
        <v>1</v>
      </c>
      <c r="AT348">
        <v>2</v>
      </c>
    </row>
    <row r="349" spans="1:46" x14ac:dyDescent="0.25">
      <c r="A349">
        <v>11238090</v>
      </c>
      <c r="C349">
        <v>4</v>
      </c>
      <c r="AQ349">
        <v>11225744</v>
      </c>
      <c r="AR349" s="37">
        <v>20733</v>
      </c>
      <c r="AS349">
        <v>2</v>
      </c>
      <c r="AT349">
        <v>2</v>
      </c>
    </row>
    <row r="350" spans="1:46" x14ac:dyDescent="0.25">
      <c r="A350">
        <v>11238092</v>
      </c>
      <c r="C350">
        <v>3</v>
      </c>
      <c r="AQ350">
        <v>11225766</v>
      </c>
      <c r="AR350" s="37">
        <v>27987</v>
      </c>
      <c r="AS350">
        <v>1</v>
      </c>
      <c r="AT350">
        <v>2</v>
      </c>
    </row>
    <row r="351" spans="1:46" x14ac:dyDescent="0.25">
      <c r="A351">
        <v>11238095</v>
      </c>
      <c r="C351">
        <v>5</v>
      </c>
      <c r="AQ351">
        <v>11225797</v>
      </c>
      <c r="AR351" s="37">
        <v>31480</v>
      </c>
      <c r="AS351">
        <v>1</v>
      </c>
      <c r="AT351">
        <v>2</v>
      </c>
    </row>
    <row r="352" spans="1:46" x14ac:dyDescent="0.25">
      <c r="A352">
        <v>11238097</v>
      </c>
      <c r="C352">
        <v>4</v>
      </c>
      <c r="AQ352">
        <v>11225960</v>
      </c>
      <c r="AR352" s="37">
        <v>38734</v>
      </c>
      <c r="AS352">
        <v>1</v>
      </c>
      <c r="AT352">
        <v>2</v>
      </c>
    </row>
    <row r="353" spans="1:46" x14ac:dyDescent="0.25">
      <c r="A353">
        <v>11238222</v>
      </c>
      <c r="C353">
        <v>4</v>
      </c>
      <c r="AQ353">
        <v>11226320</v>
      </c>
      <c r="AR353" s="37">
        <v>39359</v>
      </c>
      <c r="AS353">
        <v>1</v>
      </c>
      <c r="AT353">
        <v>2</v>
      </c>
    </row>
    <row r="354" spans="1:46" x14ac:dyDescent="0.25">
      <c r="A354">
        <v>11238579</v>
      </c>
      <c r="C354">
        <v>4</v>
      </c>
      <c r="AQ354">
        <v>11226377</v>
      </c>
      <c r="AR354" s="37">
        <v>31480</v>
      </c>
      <c r="AS354">
        <v>3</v>
      </c>
      <c r="AT354">
        <v>3</v>
      </c>
    </row>
    <row r="355" spans="1:46" x14ac:dyDescent="0.25">
      <c r="A355">
        <v>11238582</v>
      </c>
      <c r="C355">
        <v>4</v>
      </c>
      <c r="AQ355">
        <v>11227217</v>
      </c>
      <c r="AR355" s="37">
        <v>18995</v>
      </c>
      <c r="AS355">
        <v>6</v>
      </c>
      <c r="AT355">
        <v>6</v>
      </c>
    </row>
    <row r="356" spans="1:46" x14ac:dyDescent="0.25">
      <c r="A356">
        <v>11238593</v>
      </c>
      <c r="AQ356">
        <v>11227223</v>
      </c>
      <c r="AR356" s="37">
        <v>38734</v>
      </c>
      <c r="AS356">
        <v>6</v>
      </c>
      <c r="AT356">
        <v>6</v>
      </c>
    </row>
    <row r="357" spans="1:46" x14ac:dyDescent="0.25">
      <c r="A357">
        <v>11238594</v>
      </c>
      <c r="AQ357">
        <v>11227840</v>
      </c>
      <c r="AR357" s="37">
        <v>38943</v>
      </c>
      <c r="AS357">
        <v>3</v>
      </c>
      <c r="AT357">
        <v>3</v>
      </c>
    </row>
    <row r="358" spans="1:46" x14ac:dyDescent="0.25">
      <c r="A358">
        <v>11238649</v>
      </c>
      <c r="C358">
        <v>4</v>
      </c>
      <c r="AQ358">
        <v>11228498</v>
      </c>
      <c r="AR358" s="37">
        <v>20733</v>
      </c>
      <c r="AS358">
        <v>8</v>
      </c>
      <c r="AT358">
        <v>8</v>
      </c>
    </row>
    <row r="359" spans="1:46" x14ac:dyDescent="0.25">
      <c r="A359">
        <v>11238650</v>
      </c>
      <c r="C359">
        <v>4</v>
      </c>
      <c r="AQ359">
        <v>11228949</v>
      </c>
      <c r="AR359" s="37">
        <v>44344</v>
      </c>
      <c r="AS359">
        <v>4</v>
      </c>
      <c r="AT359">
        <v>4</v>
      </c>
    </row>
    <row r="360" spans="1:46" x14ac:dyDescent="0.25">
      <c r="A360">
        <v>11238661</v>
      </c>
      <c r="C360">
        <v>6</v>
      </c>
      <c r="AQ360">
        <v>11229027</v>
      </c>
      <c r="AR360" s="37">
        <v>38734</v>
      </c>
      <c r="AS360">
        <v>2</v>
      </c>
      <c r="AT360">
        <v>4</v>
      </c>
    </row>
    <row r="361" spans="1:46" x14ac:dyDescent="0.25">
      <c r="A361">
        <v>11238820</v>
      </c>
      <c r="C361">
        <v>2</v>
      </c>
      <c r="AQ361">
        <v>11229065</v>
      </c>
      <c r="AR361" s="37">
        <v>27987</v>
      </c>
      <c r="AS361">
        <v>5</v>
      </c>
      <c r="AT361">
        <v>5</v>
      </c>
    </row>
    <row r="362" spans="1:46" x14ac:dyDescent="0.25">
      <c r="A362">
        <v>11238822</v>
      </c>
      <c r="C362">
        <v>2</v>
      </c>
      <c r="AQ362">
        <v>11229299</v>
      </c>
      <c r="AR362" s="37">
        <v>27987</v>
      </c>
      <c r="AS362">
        <v>5</v>
      </c>
      <c r="AT362">
        <v>5</v>
      </c>
    </row>
    <row r="363" spans="1:46" x14ac:dyDescent="0.25">
      <c r="A363">
        <v>11238946</v>
      </c>
      <c r="AQ363">
        <v>11229716</v>
      </c>
      <c r="AR363" s="37">
        <v>44344</v>
      </c>
      <c r="AS363">
        <v>3</v>
      </c>
      <c r="AT363">
        <v>3</v>
      </c>
    </row>
    <row r="364" spans="1:46" x14ac:dyDescent="0.25">
      <c r="A364">
        <v>11239340</v>
      </c>
      <c r="C364">
        <v>4</v>
      </c>
      <c r="AQ364">
        <v>11229743</v>
      </c>
      <c r="AR364" s="37">
        <v>27987</v>
      </c>
      <c r="AS364">
        <v>1</v>
      </c>
      <c r="AT364">
        <v>2</v>
      </c>
    </row>
    <row r="365" spans="1:46" x14ac:dyDescent="0.25">
      <c r="A365">
        <v>11239351</v>
      </c>
      <c r="C365">
        <v>4</v>
      </c>
      <c r="AQ365">
        <v>11229744</v>
      </c>
      <c r="AR365" s="37">
        <v>27987</v>
      </c>
      <c r="AS365">
        <v>1</v>
      </c>
      <c r="AT365">
        <v>2</v>
      </c>
    </row>
    <row r="366" spans="1:46" x14ac:dyDescent="0.25">
      <c r="A366">
        <v>11239620</v>
      </c>
      <c r="C366">
        <v>4</v>
      </c>
      <c r="AQ366">
        <v>11230092</v>
      </c>
      <c r="AR366" s="37">
        <v>27987</v>
      </c>
      <c r="AS366">
        <v>5</v>
      </c>
      <c r="AT366">
        <v>5</v>
      </c>
    </row>
    <row r="367" spans="1:46" x14ac:dyDescent="0.25">
      <c r="A367">
        <v>11239647</v>
      </c>
      <c r="C367">
        <v>5</v>
      </c>
      <c r="AQ367">
        <v>11231114</v>
      </c>
      <c r="AR367" s="37">
        <v>31480</v>
      </c>
      <c r="AS367">
        <v>3</v>
      </c>
      <c r="AT367">
        <v>6</v>
      </c>
    </row>
    <row r="368" spans="1:46" x14ac:dyDescent="0.25">
      <c r="A368">
        <v>11239648</v>
      </c>
      <c r="C368">
        <v>5</v>
      </c>
      <c r="AQ368">
        <v>11231184</v>
      </c>
      <c r="AR368" s="37">
        <v>38734</v>
      </c>
      <c r="AS368">
        <v>5</v>
      </c>
      <c r="AT368">
        <v>5</v>
      </c>
    </row>
    <row r="369" spans="1:46" x14ac:dyDescent="0.25">
      <c r="A369">
        <v>11239650</v>
      </c>
      <c r="C369">
        <v>5</v>
      </c>
      <c r="AQ369">
        <v>11232169</v>
      </c>
      <c r="AR369" s="37">
        <v>44344</v>
      </c>
      <c r="AS369">
        <v>1</v>
      </c>
      <c r="AT369">
        <v>2</v>
      </c>
    </row>
    <row r="370" spans="1:46" x14ac:dyDescent="0.25">
      <c r="A370">
        <v>11239652</v>
      </c>
      <c r="C370">
        <v>5</v>
      </c>
      <c r="AQ370">
        <v>11232170</v>
      </c>
      <c r="AR370" s="37">
        <v>38734</v>
      </c>
      <c r="AS370">
        <v>2</v>
      </c>
      <c r="AT370">
        <v>4</v>
      </c>
    </row>
    <row r="371" spans="1:46" x14ac:dyDescent="0.25">
      <c r="A371">
        <v>11239866</v>
      </c>
      <c r="C371">
        <v>6</v>
      </c>
      <c r="AQ371">
        <v>11232308</v>
      </c>
      <c r="AR371" s="37">
        <v>38734</v>
      </c>
      <c r="AS371">
        <v>2</v>
      </c>
      <c r="AT371">
        <v>4</v>
      </c>
    </row>
    <row r="372" spans="1:46" x14ac:dyDescent="0.25">
      <c r="A372">
        <v>11239917</v>
      </c>
      <c r="C372">
        <v>4</v>
      </c>
      <c r="AQ372">
        <v>11232309</v>
      </c>
      <c r="AR372" s="37">
        <v>38734</v>
      </c>
      <c r="AS372">
        <v>1</v>
      </c>
      <c r="AT372">
        <v>2</v>
      </c>
    </row>
    <row r="373" spans="1:46" x14ac:dyDescent="0.25">
      <c r="A373">
        <v>11241440</v>
      </c>
      <c r="C373">
        <v>4</v>
      </c>
      <c r="AQ373">
        <v>11232316</v>
      </c>
      <c r="AR373" s="37">
        <v>38943</v>
      </c>
      <c r="AS373">
        <v>1</v>
      </c>
      <c r="AT373">
        <v>2</v>
      </c>
    </row>
    <row r="374" spans="1:46" x14ac:dyDescent="0.25">
      <c r="A374">
        <v>11241649</v>
      </c>
      <c r="C374">
        <v>2</v>
      </c>
      <c r="AQ374">
        <v>11232323</v>
      </c>
      <c r="AR374" s="37">
        <v>44344</v>
      </c>
      <c r="AS374">
        <v>1</v>
      </c>
      <c r="AT374">
        <v>2</v>
      </c>
    </row>
    <row r="375" spans="1:46" x14ac:dyDescent="0.25">
      <c r="A375">
        <v>11241732</v>
      </c>
      <c r="C375">
        <v>4</v>
      </c>
      <c r="AQ375">
        <v>11232450</v>
      </c>
      <c r="AR375" s="37">
        <v>27987</v>
      </c>
      <c r="AS375">
        <v>3</v>
      </c>
      <c r="AT375">
        <v>6</v>
      </c>
    </row>
    <row r="376" spans="1:46" x14ac:dyDescent="0.25">
      <c r="A376">
        <v>11241733</v>
      </c>
      <c r="C376">
        <v>4</v>
      </c>
      <c r="AQ376">
        <v>11232452</v>
      </c>
      <c r="AR376" s="37">
        <v>44344</v>
      </c>
      <c r="AS376">
        <v>4</v>
      </c>
      <c r="AT376">
        <v>8</v>
      </c>
    </row>
    <row r="377" spans="1:46" x14ac:dyDescent="0.25">
      <c r="A377">
        <v>11241735</v>
      </c>
      <c r="C377">
        <v>4</v>
      </c>
      <c r="AQ377">
        <v>11232453</v>
      </c>
      <c r="AR377" s="37">
        <v>44344</v>
      </c>
      <c r="AS377">
        <v>1</v>
      </c>
      <c r="AT377">
        <v>2</v>
      </c>
    </row>
    <row r="378" spans="1:46" x14ac:dyDescent="0.25">
      <c r="A378">
        <v>11241738</v>
      </c>
      <c r="C378">
        <v>3</v>
      </c>
      <c r="AQ378">
        <v>11233576</v>
      </c>
      <c r="AR378" s="37">
        <v>44136</v>
      </c>
      <c r="AS378">
        <v>5</v>
      </c>
      <c r="AT378">
        <v>5</v>
      </c>
    </row>
    <row r="379" spans="1:46" x14ac:dyDescent="0.25">
      <c r="A379">
        <v>11241740</v>
      </c>
      <c r="C379">
        <v>4</v>
      </c>
      <c r="AQ379">
        <v>11233635</v>
      </c>
      <c r="AR379" s="37">
        <v>38734</v>
      </c>
      <c r="AS379">
        <v>4</v>
      </c>
      <c r="AT379">
        <v>8</v>
      </c>
    </row>
    <row r="380" spans="1:46" x14ac:dyDescent="0.25">
      <c r="A380">
        <v>11241931</v>
      </c>
      <c r="C380">
        <v>4</v>
      </c>
      <c r="AQ380">
        <v>11233761</v>
      </c>
      <c r="AR380" s="37">
        <v>27987</v>
      </c>
      <c r="AS380">
        <v>3</v>
      </c>
      <c r="AT380">
        <v>6</v>
      </c>
    </row>
    <row r="381" spans="1:46" x14ac:dyDescent="0.25">
      <c r="A381">
        <v>11241935</v>
      </c>
      <c r="C381">
        <v>5</v>
      </c>
      <c r="AQ381">
        <v>11233813</v>
      </c>
      <c r="AR381" s="37">
        <v>20733</v>
      </c>
      <c r="AS381">
        <v>2</v>
      </c>
      <c r="AT381">
        <v>4</v>
      </c>
    </row>
    <row r="382" spans="1:46" x14ac:dyDescent="0.25">
      <c r="A382">
        <v>11241936</v>
      </c>
      <c r="C382">
        <v>5</v>
      </c>
      <c r="AQ382">
        <v>11233850</v>
      </c>
      <c r="AR382" s="37">
        <v>37089</v>
      </c>
      <c r="AS382">
        <v>1</v>
      </c>
      <c r="AT382">
        <v>2</v>
      </c>
    </row>
    <row r="383" spans="1:46" x14ac:dyDescent="0.25">
      <c r="A383">
        <v>11242450</v>
      </c>
      <c r="AQ383">
        <v>11234121</v>
      </c>
      <c r="AR383" s="37">
        <v>37089</v>
      </c>
      <c r="AS383">
        <v>2</v>
      </c>
      <c r="AT383">
        <v>2</v>
      </c>
    </row>
    <row r="384" spans="1:46" x14ac:dyDescent="0.25">
      <c r="A384">
        <v>11242573</v>
      </c>
      <c r="C384">
        <v>4</v>
      </c>
      <c r="AQ384">
        <v>11234135</v>
      </c>
      <c r="AR384" s="37">
        <v>33387</v>
      </c>
      <c r="AS384">
        <v>4</v>
      </c>
      <c r="AT384">
        <v>4</v>
      </c>
    </row>
    <row r="385" spans="1:46" x14ac:dyDescent="0.25">
      <c r="A385">
        <v>11242678</v>
      </c>
      <c r="C385">
        <v>4</v>
      </c>
      <c r="AQ385">
        <v>11234137</v>
      </c>
      <c r="AR385" s="37">
        <v>38943</v>
      </c>
      <c r="AS385">
        <v>2</v>
      </c>
      <c r="AT385">
        <v>2</v>
      </c>
    </row>
    <row r="386" spans="1:46" x14ac:dyDescent="0.25">
      <c r="A386">
        <v>11242861</v>
      </c>
      <c r="C386">
        <v>4</v>
      </c>
      <c r="AQ386">
        <v>11234864</v>
      </c>
      <c r="AR386" s="37">
        <v>27987</v>
      </c>
      <c r="AS386">
        <v>5</v>
      </c>
      <c r="AT386">
        <v>5</v>
      </c>
    </row>
    <row r="387" spans="1:46" x14ac:dyDescent="0.25">
      <c r="A387">
        <v>11242874</v>
      </c>
      <c r="C387">
        <v>4</v>
      </c>
      <c r="AQ387">
        <v>11234865</v>
      </c>
      <c r="AR387" s="37">
        <v>20733</v>
      </c>
      <c r="AS387">
        <v>5</v>
      </c>
      <c r="AT387">
        <v>5</v>
      </c>
    </row>
    <row r="388" spans="1:46" x14ac:dyDescent="0.25">
      <c r="A388">
        <v>11242983</v>
      </c>
      <c r="AQ388">
        <v>11235454</v>
      </c>
      <c r="AR388" s="37">
        <v>20733</v>
      </c>
      <c r="AS388">
        <v>8</v>
      </c>
      <c r="AT388">
        <v>8</v>
      </c>
    </row>
    <row r="389" spans="1:46" x14ac:dyDescent="0.25">
      <c r="A389">
        <v>11243806</v>
      </c>
      <c r="C389">
        <v>4</v>
      </c>
      <c r="AQ389">
        <v>11235755</v>
      </c>
      <c r="AR389" s="37">
        <v>44344</v>
      </c>
      <c r="AS389">
        <v>2</v>
      </c>
      <c r="AT389">
        <v>4</v>
      </c>
    </row>
    <row r="390" spans="1:46" x14ac:dyDescent="0.25">
      <c r="A390">
        <v>11244733</v>
      </c>
      <c r="C390">
        <v>2</v>
      </c>
      <c r="AQ390">
        <v>11235946</v>
      </c>
      <c r="AR390" s="37">
        <v>38734</v>
      </c>
      <c r="AS390">
        <v>1</v>
      </c>
      <c r="AT390">
        <v>2</v>
      </c>
    </row>
    <row r="391" spans="1:46" x14ac:dyDescent="0.25">
      <c r="A391">
        <v>11245045</v>
      </c>
      <c r="C391">
        <v>4</v>
      </c>
      <c r="AQ391">
        <v>11235948</v>
      </c>
      <c r="AR391" s="37">
        <v>33387</v>
      </c>
      <c r="AS391">
        <v>3</v>
      </c>
      <c r="AT391">
        <v>3</v>
      </c>
    </row>
    <row r="392" spans="1:46" x14ac:dyDescent="0.25">
      <c r="A392">
        <v>11245074</v>
      </c>
      <c r="C392">
        <v>4</v>
      </c>
      <c r="AQ392">
        <v>11235950</v>
      </c>
      <c r="AR392" s="37">
        <v>38691</v>
      </c>
      <c r="AS392">
        <v>7</v>
      </c>
      <c r="AT392">
        <v>7</v>
      </c>
    </row>
    <row r="393" spans="1:46" x14ac:dyDescent="0.25">
      <c r="A393">
        <v>11245152</v>
      </c>
      <c r="C393">
        <v>4</v>
      </c>
      <c r="AQ393">
        <v>11235954</v>
      </c>
      <c r="AR393" s="37">
        <v>38734</v>
      </c>
      <c r="AS393">
        <v>4</v>
      </c>
      <c r="AT393">
        <v>8</v>
      </c>
    </row>
    <row r="394" spans="1:46" x14ac:dyDescent="0.25">
      <c r="A394">
        <v>11245194</v>
      </c>
      <c r="AQ394">
        <v>11235955</v>
      </c>
      <c r="AR394" s="37">
        <v>20733</v>
      </c>
      <c r="AS394">
        <v>4</v>
      </c>
      <c r="AT394">
        <v>8</v>
      </c>
    </row>
    <row r="395" spans="1:46" x14ac:dyDescent="0.25">
      <c r="A395">
        <v>11245767</v>
      </c>
      <c r="C395">
        <v>4</v>
      </c>
      <c r="AQ395">
        <v>11235956</v>
      </c>
      <c r="AR395" s="37">
        <v>8247</v>
      </c>
      <c r="AS395">
        <v>5</v>
      </c>
      <c r="AT395">
        <v>5</v>
      </c>
    </row>
    <row r="396" spans="1:46" x14ac:dyDescent="0.25">
      <c r="A396">
        <v>11246229</v>
      </c>
      <c r="AQ396">
        <v>11236758</v>
      </c>
      <c r="AR396" s="37">
        <v>44344</v>
      </c>
      <c r="AS396">
        <v>1</v>
      </c>
      <c r="AT396">
        <v>2</v>
      </c>
    </row>
    <row r="397" spans="1:46" x14ac:dyDescent="0.25">
      <c r="A397">
        <v>11246231</v>
      </c>
      <c r="AQ397">
        <v>11237211</v>
      </c>
      <c r="AR397" s="37">
        <v>20733</v>
      </c>
      <c r="AS397">
        <v>1</v>
      </c>
      <c r="AT397">
        <v>2</v>
      </c>
    </row>
    <row r="398" spans="1:46" x14ac:dyDescent="0.25">
      <c r="A398">
        <v>11246272</v>
      </c>
      <c r="C398">
        <v>2</v>
      </c>
      <c r="AQ398">
        <v>11237391</v>
      </c>
      <c r="AR398" s="37">
        <v>44136</v>
      </c>
      <c r="AS398">
        <v>2</v>
      </c>
      <c r="AT398">
        <v>4</v>
      </c>
    </row>
    <row r="399" spans="1:46" x14ac:dyDescent="0.25">
      <c r="A399">
        <v>11246353</v>
      </c>
      <c r="C399">
        <v>4</v>
      </c>
      <c r="AQ399">
        <v>11238085</v>
      </c>
      <c r="AR399" s="37">
        <v>38943</v>
      </c>
      <c r="AS399">
        <v>4</v>
      </c>
      <c r="AT399">
        <v>4</v>
      </c>
    </row>
    <row r="400" spans="1:46" x14ac:dyDescent="0.25">
      <c r="A400">
        <v>11246641</v>
      </c>
      <c r="C400">
        <v>4</v>
      </c>
      <c r="AQ400">
        <v>11238087</v>
      </c>
      <c r="AR400" s="37">
        <v>38734</v>
      </c>
      <c r="AS400">
        <v>5</v>
      </c>
      <c r="AT400">
        <v>5</v>
      </c>
    </row>
    <row r="401" spans="1:46" x14ac:dyDescent="0.25">
      <c r="A401">
        <v>11246668</v>
      </c>
      <c r="C401">
        <v>4</v>
      </c>
      <c r="AQ401">
        <v>11238089</v>
      </c>
      <c r="AR401" s="37">
        <v>44344</v>
      </c>
      <c r="AS401">
        <v>6</v>
      </c>
      <c r="AT401">
        <v>6</v>
      </c>
    </row>
    <row r="402" spans="1:46" x14ac:dyDescent="0.25">
      <c r="A402">
        <v>11246671</v>
      </c>
      <c r="C402">
        <v>4</v>
      </c>
      <c r="AQ402">
        <v>11238090</v>
      </c>
      <c r="AR402" s="37">
        <v>20733</v>
      </c>
      <c r="AS402">
        <v>7</v>
      </c>
      <c r="AT402">
        <v>7</v>
      </c>
    </row>
    <row r="403" spans="1:46" x14ac:dyDescent="0.25">
      <c r="A403">
        <v>11246672</v>
      </c>
      <c r="C403">
        <v>4</v>
      </c>
      <c r="AQ403">
        <v>11238095</v>
      </c>
      <c r="AR403" s="37">
        <v>27987</v>
      </c>
      <c r="AS403">
        <v>6</v>
      </c>
      <c r="AT403">
        <v>6</v>
      </c>
    </row>
    <row r="404" spans="1:46" x14ac:dyDescent="0.25">
      <c r="A404">
        <v>11246676</v>
      </c>
      <c r="C404">
        <v>4</v>
      </c>
      <c r="AQ404">
        <v>11238097</v>
      </c>
      <c r="AR404" s="37">
        <v>27987</v>
      </c>
      <c r="AS404">
        <v>5</v>
      </c>
      <c r="AT404">
        <v>5</v>
      </c>
    </row>
    <row r="405" spans="1:46" x14ac:dyDescent="0.25">
      <c r="A405">
        <v>11247246</v>
      </c>
      <c r="AQ405">
        <v>11238106</v>
      </c>
      <c r="AR405" s="37">
        <v>26133</v>
      </c>
      <c r="AS405">
        <v>7</v>
      </c>
      <c r="AT405">
        <v>7</v>
      </c>
    </row>
    <row r="406" spans="1:46" x14ac:dyDescent="0.25">
      <c r="A406">
        <v>11248112</v>
      </c>
      <c r="C406">
        <v>2</v>
      </c>
      <c r="AQ406">
        <v>11238222</v>
      </c>
      <c r="AR406" s="37">
        <v>38943</v>
      </c>
      <c r="AS406">
        <v>3</v>
      </c>
      <c r="AT406">
        <v>3</v>
      </c>
    </row>
    <row r="407" spans="1:46" x14ac:dyDescent="0.25">
      <c r="A407">
        <v>11248122</v>
      </c>
      <c r="C407">
        <v>4</v>
      </c>
      <c r="AQ407">
        <v>11238297</v>
      </c>
      <c r="AR407" s="37">
        <v>38734</v>
      </c>
      <c r="AS407">
        <v>4</v>
      </c>
      <c r="AT407">
        <v>4</v>
      </c>
    </row>
    <row r="408" spans="1:46" x14ac:dyDescent="0.25">
      <c r="A408">
        <v>11248124</v>
      </c>
      <c r="C408">
        <v>5</v>
      </c>
      <c r="AQ408">
        <v>11238568</v>
      </c>
      <c r="AR408" s="37">
        <v>44344</v>
      </c>
      <c r="AS408">
        <v>3</v>
      </c>
      <c r="AT408">
        <v>3</v>
      </c>
    </row>
    <row r="409" spans="1:46" x14ac:dyDescent="0.25">
      <c r="A409">
        <v>11248126</v>
      </c>
      <c r="C409">
        <v>5</v>
      </c>
      <c r="AQ409">
        <v>11238570</v>
      </c>
      <c r="AR409" s="37">
        <v>44344</v>
      </c>
      <c r="AS409">
        <v>3</v>
      </c>
      <c r="AT409">
        <v>3</v>
      </c>
    </row>
    <row r="410" spans="1:46" x14ac:dyDescent="0.25">
      <c r="A410">
        <v>11248272</v>
      </c>
      <c r="C410">
        <v>4</v>
      </c>
      <c r="AQ410">
        <v>11238579</v>
      </c>
      <c r="AR410" s="37">
        <v>27987</v>
      </c>
      <c r="AS410">
        <v>8</v>
      </c>
      <c r="AT410">
        <v>8</v>
      </c>
    </row>
    <row r="411" spans="1:46" x14ac:dyDescent="0.25">
      <c r="A411">
        <v>11248273</v>
      </c>
      <c r="C411">
        <v>4</v>
      </c>
      <c r="AQ411">
        <v>11238582</v>
      </c>
      <c r="AR411" s="37">
        <v>33387</v>
      </c>
      <c r="AS411">
        <v>5</v>
      </c>
      <c r="AT411">
        <v>5</v>
      </c>
    </row>
    <row r="412" spans="1:46" x14ac:dyDescent="0.25">
      <c r="A412">
        <v>11248563</v>
      </c>
      <c r="C412">
        <v>3</v>
      </c>
      <c r="AQ412">
        <v>11238585</v>
      </c>
      <c r="AR412" s="37">
        <v>27987</v>
      </c>
      <c r="AS412">
        <v>4</v>
      </c>
      <c r="AT412">
        <v>8</v>
      </c>
    </row>
    <row r="413" spans="1:46" x14ac:dyDescent="0.25">
      <c r="A413">
        <v>11248800</v>
      </c>
      <c r="C413">
        <v>4</v>
      </c>
      <c r="AQ413">
        <v>11238637</v>
      </c>
      <c r="AR413" s="37">
        <v>27987</v>
      </c>
      <c r="AS413">
        <v>5</v>
      </c>
      <c r="AT413">
        <v>5</v>
      </c>
    </row>
    <row r="414" spans="1:46" x14ac:dyDescent="0.25">
      <c r="A414">
        <v>11249001</v>
      </c>
      <c r="C414">
        <v>5</v>
      </c>
      <c r="AQ414">
        <v>11238639</v>
      </c>
      <c r="AR414" s="37">
        <v>44344</v>
      </c>
      <c r="AS414">
        <v>2</v>
      </c>
      <c r="AT414">
        <v>4</v>
      </c>
    </row>
    <row r="415" spans="1:46" x14ac:dyDescent="0.25">
      <c r="A415">
        <v>11249066</v>
      </c>
      <c r="AQ415">
        <v>11238641</v>
      </c>
      <c r="AR415" s="37">
        <v>37089</v>
      </c>
      <c r="AS415">
        <v>1</v>
      </c>
      <c r="AT415">
        <v>2</v>
      </c>
    </row>
    <row r="416" spans="1:46" x14ac:dyDescent="0.25">
      <c r="A416">
        <v>11249307</v>
      </c>
      <c r="C416">
        <v>4</v>
      </c>
      <c r="AQ416">
        <v>11238645</v>
      </c>
      <c r="AR416" s="37">
        <v>38734</v>
      </c>
      <c r="AS416">
        <v>2</v>
      </c>
      <c r="AT416">
        <v>4</v>
      </c>
    </row>
    <row r="417" spans="1:46" x14ac:dyDescent="0.25">
      <c r="A417">
        <v>11249342</v>
      </c>
      <c r="C417">
        <v>4</v>
      </c>
      <c r="AQ417">
        <v>11238647</v>
      </c>
      <c r="AR417" s="37">
        <v>38734</v>
      </c>
      <c r="AS417">
        <v>3</v>
      </c>
      <c r="AT417">
        <v>6</v>
      </c>
    </row>
    <row r="418" spans="1:46" x14ac:dyDescent="0.25">
      <c r="A418">
        <v>11249810</v>
      </c>
      <c r="C418">
        <v>2</v>
      </c>
      <c r="AQ418">
        <v>11238649</v>
      </c>
      <c r="AR418" s="37">
        <v>38691</v>
      </c>
      <c r="AS418">
        <v>4</v>
      </c>
      <c r="AT418">
        <v>4</v>
      </c>
    </row>
    <row r="419" spans="1:46" x14ac:dyDescent="0.25">
      <c r="A419">
        <v>11249813</v>
      </c>
      <c r="C419">
        <v>2</v>
      </c>
      <c r="AQ419">
        <v>11238650</v>
      </c>
      <c r="AR419" s="37">
        <v>38943</v>
      </c>
      <c r="AS419">
        <v>3</v>
      </c>
      <c r="AT419">
        <v>3</v>
      </c>
    </row>
    <row r="420" spans="1:46" x14ac:dyDescent="0.25">
      <c r="A420">
        <v>11249815</v>
      </c>
      <c r="C420">
        <v>2</v>
      </c>
      <c r="AQ420">
        <v>11238651</v>
      </c>
      <c r="AR420" s="37">
        <v>32104</v>
      </c>
      <c r="AS420">
        <v>3</v>
      </c>
      <c r="AT420">
        <v>3</v>
      </c>
    </row>
    <row r="421" spans="1:46" x14ac:dyDescent="0.25">
      <c r="A421">
        <v>11249816</v>
      </c>
      <c r="C421">
        <v>2</v>
      </c>
      <c r="AQ421">
        <v>11238652</v>
      </c>
      <c r="AR421" s="37">
        <v>38943</v>
      </c>
      <c r="AS421">
        <v>3</v>
      </c>
      <c r="AT421">
        <v>3</v>
      </c>
    </row>
    <row r="422" spans="1:46" x14ac:dyDescent="0.25">
      <c r="A422">
        <v>11249818</v>
      </c>
      <c r="C422">
        <v>2</v>
      </c>
      <c r="AQ422">
        <v>11238661</v>
      </c>
      <c r="AR422" s="37">
        <v>39359</v>
      </c>
      <c r="AS422">
        <v>3</v>
      </c>
      <c r="AT422">
        <v>3</v>
      </c>
    </row>
    <row r="423" spans="1:46" x14ac:dyDescent="0.25">
      <c r="A423">
        <v>11249992</v>
      </c>
      <c r="C423">
        <v>4</v>
      </c>
      <c r="AQ423">
        <v>11239340</v>
      </c>
      <c r="AR423" s="37">
        <v>27987</v>
      </c>
      <c r="AS423">
        <v>5</v>
      </c>
      <c r="AT423">
        <v>5</v>
      </c>
    </row>
    <row r="424" spans="1:46" x14ac:dyDescent="0.25">
      <c r="A424">
        <v>11250063</v>
      </c>
      <c r="C424">
        <v>4</v>
      </c>
      <c r="AQ424">
        <v>11239620</v>
      </c>
      <c r="AR424" s="37">
        <v>44344</v>
      </c>
      <c r="AS424">
        <v>2</v>
      </c>
      <c r="AT424">
        <v>2</v>
      </c>
    </row>
    <row r="425" spans="1:46" x14ac:dyDescent="0.25">
      <c r="A425">
        <v>11250419</v>
      </c>
      <c r="C425">
        <v>4</v>
      </c>
      <c r="AQ425">
        <v>11239647</v>
      </c>
      <c r="AR425" s="37">
        <v>27987</v>
      </c>
      <c r="AS425">
        <v>4</v>
      </c>
      <c r="AT425">
        <v>8</v>
      </c>
    </row>
    <row r="426" spans="1:46" x14ac:dyDescent="0.25">
      <c r="A426">
        <v>11250649</v>
      </c>
      <c r="C426">
        <v>4</v>
      </c>
      <c r="AQ426">
        <v>11239648</v>
      </c>
      <c r="AR426" s="37">
        <v>27987</v>
      </c>
      <c r="AS426">
        <v>4</v>
      </c>
      <c r="AT426">
        <v>8</v>
      </c>
    </row>
    <row r="427" spans="1:46" x14ac:dyDescent="0.25">
      <c r="A427">
        <v>11250677</v>
      </c>
      <c r="AQ427">
        <v>11239650</v>
      </c>
      <c r="AR427" s="37">
        <v>27987</v>
      </c>
      <c r="AS427">
        <v>4</v>
      </c>
      <c r="AT427">
        <v>8</v>
      </c>
    </row>
    <row r="428" spans="1:46" x14ac:dyDescent="0.25">
      <c r="A428">
        <v>11250705</v>
      </c>
      <c r="AQ428">
        <v>11239652</v>
      </c>
      <c r="AR428" s="37">
        <v>27987</v>
      </c>
      <c r="AS428">
        <v>4</v>
      </c>
      <c r="AT428">
        <v>8</v>
      </c>
    </row>
    <row r="429" spans="1:46" x14ac:dyDescent="0.25">
      <c r="A429">
        <v>11251176</v>
      </c>
      <c r="C429">
        <v>4</v>
      </c>
      <c r="AQ429">
        <v>11239655</v>
      </c>
      <c r="AR429" s="37">
        <v>38943</v>
      </c>
      <c r="AS429">
        <v>1</v>
      </c>
      <c r="AT429">
        <v>2</v>
      </c>
    </row>
    <row r="430" spans="1:46" x14ac:dyDescent="0.25">
      <c r="A430">
        <v>11251177</v>
      </c>
      <c r="C430">
        <v>4</v>
      </c>
      <c r="AQ430">
        <v>11239659</v>
      </c>
      <c r="AR430" s="37">
        <v>38943</v>
      </c>
      <c r="AS430">
        <v>1</v>
      </c>
      <c r="AT430">
        <v>2</v>
      </c>
    </row>
    <row r="431" spans="1:46" x14ac:dyDescent="0.25">
      <c r="A431">
        <v>11251179</v>
      </c>
      <c r="C431">
        <v>4</v>
      </c>
      <c r="AQ431">
        <v>11239668</v>
      </c>
      <c r="AR431" s="37">
        <v>38943</v>
      </c>
      <c r="AS431">
        <v>1</v>
      </c>
      <c r="AT431">
        <v>2</v>
      </c>
    </row>
    <row r="432" spans="1:46" x14ac:dyDescent="0.25">
      <c r="A432">
        <v>11251181</v>
      </c>
      <c r="C432">
        <v>4</v>
      </c>
      <c r="AQ432">
        <v>11239678</v>
      </c>
      <c r="AR432" s="37">
        <v>38943</v>
      </c>
      <c r="AS432">
        <v>1</v>
      </c>
      <c r="AT432">
        <v>2</v>
      </c>
    </row>
    <row r="433" spans="1:46" x14ac:dyDescent="0.25">
      <c r="A433">
        <v>11251184</v>
      </c>
      <c r="C433">
        <v>4</v>
      </c>
      <c r="AQ433">
        <v>11240005</v>
      </c>
      <c r="AR433" s="37">
        <v>20733</v>
      </c>
      <c r="AS433">
        <v>1</v>
      </c>
      <c r="AT433">
        <v>2</v>
      </c>
    </row>
    <row r="434" spans="1:46" x14ac:dyDescent="0.25">
      <c r="A434">
        <v>11251199</v>
      </c>
      <c r="C434">
        <v>4</v>
      </c>
      <c r="AQ434">
        <v>11241397</v>
      </c>
      <c r="AR434" s="37">
        <v>24352</v>
      </c>
      <c r="AS434">
        <v>5</v>
      </c>
      <c r="AT434">
        <v>5</v>
      </c>
    </row>
    <row r="435" spans="1:46" x14ac:dyDescent="0.25">
      <c r="A435">
        <v>11251211</v>
      </c>
      <c r="C435">
        <v>4</v>
      </c>
      <c r="AQ435">
        <v>11241440</v>
      </c>
      <c r="AR435" s="37">
        <v>44344</v>
      </c>
      <c r="AS435">
        <v>5</v>
      </c>
      <c r="AT435">
        <v>5</v>
      </c>
    </row>
    <row r="436" spans="1:46" x14ac:dyDescent="0.25">
      <c r="A436">
        <v>11251768</v>
      </c>
      <c r="C436">
        <v>4</v>
      </c>
      <c r="AQ436">
        <v>11241649</v>
      </c>
      <c r="AR436" s="37">
        <v>27987</v>
      </c>
      <c r="AS436">
        <v>5</v>
      </c>
      <c r="AT436">
        <v>5</v>
      </c>
    </row>
    <row r="437" spans="1:46" x14ac:dyDescent="0.25">
      <c r="A437">
        <v>11252547</v>
      </c>
      <c r="C437">
        <v>6</v>
      </c>
      <c r="AQ437">
        <v>11241732</v>
      </c>
      <c r="AR437" s="37">
        <v>20733</v>
      </c>
      <c r="AS437">
        <v>4</v>
      </c>
      <c r="AT437">
        <v>8</v>
      </c>
    </row>
    <row r="438" spans="1:46" x14ac:dyDescent="0.25">
      <c r="A438">
        <v>11252687</v>
      </c>
      <c r="C438">
        <v>4</v>
      </c>
      <c r="AQ438">
        <v>11241733</v>
      </c>
      <c r="AR438" s="37">
        <v>15501</v>
      </c>
      <c r="AS438">
        <v>6</v>
      </c>
      <c r="AT438">
        <v>6</v>
      </c>
    </row>
    <row r="439" spans="1:46" x14ac:dyDescent="0.25">
      <c r="A439">
        <v>11252690</v>
      </c>
      <c r="C439">
        <v>4</v>
      </c>
      <c r="AQ439">
        <v>11241735</v>
      </c>
      <c r="AR439" s="37">
        <v>27987</v>
      </c>
      <c r="AS439">
        <v>7</v>
      </c>
      <c r="AT439">
        <v>7</v>
      </c>
    </row>
    <row r="440" spans="1:46" x14ac:dyDescent="0.25">
      <c r="A440">
        <v>11252872</v>
      </c>
      <c r="AQ440">
        <v>11241740</v>
      </c>
      <c r="AR440" s="37">
        <v>38943</v>
      </c>
      <c r="AS440">
        <v>4</v>
      </c>
      <c r="AT440">
        <v>4</v>
      </c>
    </row>
    <row r="441" spans="1:46" x14ac:dyDescent="0.25">
      <c r="A441">
        <v>11253709</v>
      </c>
      <c r="C441">
        <v>4</v>
      </c>
      <c r="AQ441">
        <v>11241913</v>
      </c>
      <c r="AR441" s="37">
        <v>20733</v>
      </c>
      <c r="AS441">
        <v>3</v>
      </c>
      <c r="AT441">
        <v>3</v>
      </c>
    </row>
    <row r="442" spans="1:46" x14ac:dyDescent="0.25">
      <c r="A442">
        <v>11253747</v>
      </c>
      <c r="C442">
        <v>3</v>
      </c>
      <c r="AQ442">
        <v>11241914</v>
      </c>
      <c r="AR442" s="37">
        <v>38943</v>
      </c>
      <c r="AS442">
        <v>1</v>
      </c>
      <c r="AT442">
        <v>2</v>
      </c>
    </row>
    <row r="443" spans="1:46" x14ac:dyDescent="0.25">
      <c r="A443">
        <v>11253886</v>
      </c>
      <c r="C443">
        <v>4</v>
      </c>
      <c r="AQ443">
        <v>11241931</v>
      </c>
      <c r="AR443" s="37">
        <v>39359</v>
      </c>
      <c r="AS443">
        <v>1</v>
      </c>
      <c r="AT443">
        <v>2</v>
      </c>
    </row>
    <row r="444" spans="1:46" x14ac:dyDescent="0.25">
      <c r="A444">
        <v>11254198</v>
      </c>
      <c r="C444">
        <v>4</v>
      </c>
      <c r="AQ444">
        <v>11241935</v>
      </c>
      <c r="AR444" s="37">
        <v>27987</v>
      </c>
      <c r="AS444">
        <v>4</v>
      </c>
      <c r="AT444">
        <v>8</v>
      </c>
    </row>
    <row r="445" spans="1:46" x14ac:dyDescent="0.25">
      <c r="A445">
        <v>11254200</v>
      </c>
      <c r="C445">
        <v>4</v>
      </c>
      <c r="AQ445">
        <v>11241936</v>
      </c>
      <c r="AR445" s="37">
        <v>27987</v>
      </c>
      <c r="AS445">
        <v>4</v>
      </c>
      <c r="AT445">
        <v>8</v>
      </c>
    </row>
    <row r="446" spans="1:46" x14ac:dyDescent="0.25">
      <c r="A446">
        <v>11254453</v>
      </c>
      <c r="C446">
        <v>3</v>
      </c>
      <c r="AQ446">
        <v>11241939</v>
      </c>
      <c r="AR446" s="37">
        <v>27987</v>
      </c>
      <c r="AS446">
        <v>1</v>
      </c>
      <c r="AT446">
        <v>2</v>
      </c>
    </row>
    <row r="447" spans="1:46" x14ac:dyDescent="0.25">
      <c r="A447">
        <v>11255504</v>
      </c>
      <c r="C447">
        <v>4</v>
      </c>
      <c r="AQ447">
        <v>11241941</v>
      </c>
      <c r="AR447" s="37">
        <v>27987</v>
      </c>
      <c r="AS447">
        <v>3</v>
      </c>
      <c r="AT447">
        <v>3</v>
      </c>
    </row>
    <row r="448" spans="1:46" x14ac:dyDescent="0.25">
      <c r="A448">
        <v>11255513</v>
      </c>
      <c r="C448">
        <v>5</v>
      </c>
      <c r="AQ448">
        <v>11242033</v>
      </c>
      <c r="AR448" s="37">
        <v>31689</v>
      </c>
      <c r="AS448">
        <v>1</v>
      </c>
      <c r="AT448">
        <v>2</v>
      </c>
    </row>
    <row r="449" spans="1:46" x14ac:dyDescent="0.25">
      <c r="A449">
        <v>11255557</v>
      </c>
      <c r="C449">
        <v>4</v>
      </c>
      <c r="AQ449">
        <v>11242517</v>
      </c>
      <c r="AR449" s="37">
        <v>38734</v>
      </c>
      <c r="AS449">
        <v>2</v>
      </c>
      <c r="AT449">
        <v>4</v>
      </c>
    </row>
    <row r="450" spans="1:46" x14ac:dyDescent="0.25">
      <c r="A450">
        <v>11255561</v>
      </c>
      <c r="C450">
        <v>3</v>
      </c>
      <c r="AQ450">
        <v>11242573</v>
      </c>
      <c r="AR450" s="37">
        <v>37089</v>
      </c>
      <c r="AS450">
        <v>2</v>
      </c>
      <c r="AT450">
        <v>2</v>
      </c>
    </row>
    <row r="451" spans="1:46" x14ac:dyDescent="0.25">
      <c r="A451">
        <v>11255573</v>
      </c>
      <c r="C451">
        <v>4</v>
      </c>
      <c r="AQ451">
        <v>11242581</v>
      </c>
      <c r="AR451" s="37">
        <v>32104</v>
      </c>
      <c r="AS451">
        <v>1</v>
      </c>
      <c r="AT451">
        <v>2</v>
      </c>
    </row>
    <row r="452" spans="1:46" x14ac:dyDescent="0.25">
      <c r="A452">
        <v>11255592</v>
      </c>
      <c r="C452">
        <v>4</v>
      </c>
      <c r="AQ452">
        <v>11242678</v>
      </c>
      <c r="AR452" s="37">
        <v>44344</v>
      </c>
      <c r="AS452">
        <v>6</v>
      </c>
      <c r="AT452">
        <v>6</v>
      </c>
    </row>
    <row r="453" spans="1:46" x14ac:dyDescent="0.25">
      <c r="A453">
        <v>11255608</v>
      </c>
      <c r="AQ453">
        <v>11242851</v>
      </c>
      <c r="AR453" s="37">
        <v>31480</v>
      </c>
      <c r="AS453">
        <v>1</v>
      </c>
      <c r="AT453">
        <v>2</v>
      </c>
    </row>
    <row r="454" spans="1:46" x14ac:dyDescent="0.25">
      <c r="A454">
        <v>11255616</v>
      </c>
      <c r="C454">
        <v>6</v>
      </c>
      <c r="AQ454">
        <v>11242861</v>
      </c>
      <c r="AR454" s="37">
        <v>20733</v>
      </c>
      <c r="AS454">
        <v>4</v>
      </c>
      <c r="AT454">
        <v>4</v>
      </c>
    </row>
    <row r="455" spans="1:46" x14ac:dyDescent="0.25">
      <c r="A455">
        <v>11255628</v>
      </c>
      <c r="C455">
        <v>4</v>
      </c>
      <c r="AQ455">
        <v>11242874</v>
      </c>
      <c r="AR455" s="37">
        <v>32104</v>
      </c>
      <c r="AS455">
        <v>2</v>
      </c>
      <c r="AT455">
        <v>4</v>
      </c>
    </row>
    <row r="456" spans="1:46" x14ac:dyDescent="0.25">
      <c r="A456">
        <v>11256612</v>
      </c>
      <c r="AQ456">
        <v>11242885</v>
      </c>
      <c r="AR456" s="37">
        <v>38734</v>
      </c>
      <c r="AS456">
        <v>3</v>
      </c>
      <c r="AT456">
        <v>3</v>
      </c>
    </row>
    <row r="457" spans="1:46" x14ac:dyDescent="0.25">
      <c r="A457">
        <v>11256853</v>
      </c>
      <c r="AQ457">
        <v>11243300</v>
      </c>
      <c r="AR457" s="37">
        <v>39359</v>
      </c>
      <c r="AS457">
        <v>3</v>
      </c>
      <c r="AT457">
        <v>6</v>
      </c>
    </row>
    <row r="458" spans="1:46" x14ac:dyDescent="0.25">
      <c r="A458">
        <v>11256876</v>
      </c>
      <c r="AQ458">
        <v>11243806</v>
      </c>
      <c r="AR458" s="37">
        <v>38943</v>
      </c>
      <c r="AS458">
        <v>1</v>
      </c>
      <c r="AT458">
        <v>2</v>
      </c>
    </row>
    <row r="459" spans="1:46" x14ac:dyDescent="0.25">
      <c r="A459">
        <v>11256979</v>
      </c>
      <c r="C459">
        <v>4</v>
      </c>
      <c r="AQ459">
        <v>11243808</v>
      </c>
      <c r="AR459" s="37">
        <v>39359</v>
      </c>
      <c r="AS459">
        <v>1</v>
      </c>
      <c r="AT459">
        <v>2</v>
      </c>
    </row>
    <row r="460" spans="1:46" x14ac:dyDescent="0.25">
      <c r="A460">
        <v>11257208</v>
      </c>
      <c r="C460">
        <v>4</v>
      </c>
      <c r="AQ460">
        <v>11243852</v>
      </c>
      <c r="AR460" s="37">
        <v>27987</v>
      </c>
      <c r="AS460">
        <v>2</v>
      </c>
      <c r="AT460">
        <v>4</v>
      </c>
    </row>
    <row r="461" spans="1:46" x14ac:dyDescent="0.25">
      <c r="A461">
        <v>11257491</v>
      </c>
      <c r="AQ461">
        <v>11244174</v>
      </c>
      <c r="AR461" s="37">
        <v>38734</v>
      </c>
      <c r="AS461">
        <v>1</v>
      </c>
      <c r="AT461">
        <v>2</v>
      </c>
    </row>
    <row r="462" spans="1:46" x14ac:dyDescent="0.25">
      <c r="A462">
        <v>11257543</v>
      </c>
      <c r="C462">
        <v>3</v>
      </c>
      <c r="AQ462">
        <v>11244182</v>
      </c>
      <c r="AR462" s="37">
        <v>38734</v>
      </c>
      <c r="AS462">
        <v>1</v>
      </c>
      <c r="AT462">
        <v>2</v>
      </c>
    </row>
    <row r="463" spans="1:46" x14ac:dyDescent="0.25">
      <c r="A463">
        <v>11257545</v>
      </c>
      <c r="C463">
        <v>4</v>
      </c>
      <c r="AQ463">
        <v>11244183</v>
      </c>
      <c r="AR463" s="37">
        <v>38734</v>
      </c>
      <c r="AS463">
        <v>1</v>
      </c>
      <c r="AT463">
        <v>2</v>
      </c>
    </row>
    <row r="464" spans="1:46" x14ac:dyDescent="0.25">
      <c r="A464">
        <v>11257546</v>
      </c>
      <c r="C464">
        <v>5</v>
      </c>
      <c r="AQ464">
        <v>11244549</v>
      </c>
      <c r="AR464" s="37">
        <v>31689</v>
      </c>
      <c r="AS464">
        <v>1</v>
      </c>
      <c r="AT464">
        <v>2</v>
      </c>
    </row>
    <row r="465" spans="1:46" x14ac:dyDescent="0.25">
      <c r="A465">
        <v>11257547</v>
      </c>
      <c r="C465">
        <v>3</v>
      </c>
      <c r="AQ465">
        <v>11244967</v>
      </c>
      <c r="AR465" s="37">
        <v>38734</v>
      </c>
      <c r="AS465">
        <v>5</v>
      </c>
      <c r="AT465">
        <v>10</v>
      </c>
    </row>
    <row r="466" spans="1:46" x14ac:dyDescent="0.25">
      <c r="A466">
        <v>11257787</v>
      </c>
      <c r="C466">
        <v>6</v>
      </c>
      <c r="AQ466">
        <v>11245045</v>
      </c>
      <c r="AR466" s="37">
        <v>37089</v>
      </c>
      <c r="AS466">
        <v>3</v>
      </c>
      <c r="AT466">
        <v>3</v>
      </c>
    </row>
    <row r="467" spans="1:46" x14ac:dyDescent="0.25">
      <c r="A467">
        <v>11258084</v>
      </c>
      <c r="C467">
        <v>4</v>
      </c>
      <c r="AQ467">
        <v>11245074</v>
      </c>
      <c r="AR467" s="37">
        <v>44344</v>
      </c>
      <c r="AS467">
        <v>1</v>
      </c>
      <c r="AT467">
        <v>2</v>
      </c>
    </row>
    <row r="468" spans="1:46" x14ac:dyDescent="0.25">
      <c r="A468">
        <v>11258090</v>
      </c>
      <c r="C468">
        <v>4</v>
      </c>
      <c r="AQ468">
        <v>11245152</v>
      </c>
      <c r="AR468" s="37">
        <v>27987</v>
      </c>
      <c r="AS468">
        <v>1</v>
      </c>
      <c r="AT468">
        <v>2</v>
      </c>
    </row>
    <row r="469" spans="1:46" x14ac:dyDescent="0.25">
      <c r="A469">
        <v>11258137</v>
      </c>
      <c r="C469">
        <v>5</v>
      </c>
      <c r="AQ469">
        <v>11245208</v>
      </c>
      <c r="AR469" s="37">
        <v>20733</v>
      </c>
      <c r="AS469">
        <v>2</v>
      </c>
      <c r="AT469">
        <v>4</v>
      </c>
    </row>
    <row r="470" spans="1:46" x14ac:dyDescent="0.25">
      <c r="A470">
        <v>11258178</v>
      </c>
      <c r="C470">
        <v>4</v>
      </c>
      <c r="AQ470">
        <v>11245431</v>
      </c>
      <c r="AR470" s="37">
        <v>38734</v>
      </c>
      <c r="AS470">
        <v>1</v>
      </c>
      <c r="AT470">
        <v>2</v>
      </c>
    </row>
    <row r="471" spans="1:46" x14ac:dyDescent="0.25">
      <c r="A471">
        <v>11258492</v>
      </c>
      <c r="C471">
        <v>4</v>
      </c>
      <c r="AQ471">
        <v>11245767</v>
      </c>
      <c r="AR471" s="37">
        <v>38943</v>
      </c>
      <c r="AS471">
        <v>2</v>
      </c>
      <c r="AT471">
        <v>2</v>
      </c>
    </row>
    <row r="472" spans="1:46" x14ac:dyDescent="0.25">
      <c r="A472">
        <v>11258581</v>
      </c>
      <c r="C472">
        <v>4</v>
      </c>
      <c r="AQ472">
        <v>11246234</v>
      </c>
      <c r="AR472" s="37">
        <v>27987</v>
      </c>
      <c r="AS472">
        <v>1</v>
      </c>
      <c r="AT472">
        <v>2</v>
      </c>
    </row>
    <row r="473" spans="1:46" x14ac:dyDescent="0.25">
      <c r="A473">
        <v>11258584</v>
      </c>
      <c r="C473">
        <v>4</v>
      </c>
      <c r="AQ473">
        <v>11246353</v>
      </c>
      <c r="AR473" s="37">
        <v>26133</v>
      </c>
      <c r="AS473">
        <v>6</v>
      </c>
      <c r="AT473">
        <v>6</v>
      </c>
    </row>
    <row r="474" spans="1:46" x14ac:dyDescent="0.25">
      <c r="A474">
        <v>11258596</v>
      </c>
      <c r="C474">
        <v>4</v>
      </c>
      <c r="AQ474">
        <v>11246641</v>
      </c>
      <c r="AR474" s="37">
        <v>27987</v>
      </c>
      <c r="AS474">
        <v>1</v>
      </c>
      <c r="AT474">
        <v>2</v>
      </c>
    </row>
    <row r="475" spans="1:46" x14ac:dyDescent="0.25">
      <c r="A475">
        <v>11258597</v>
      </c>
      <c r="C475">
        <v>4</v>
      </c>
      <c r="AQ475">
        <v>11246668</v>
      </c>
      <c r="AR475" s="37">
        <v>26205</v>
      </c>
      <c r="AS475">
        <v>5</v>
      </c>
      <c r="AT475">
        <v>5</v>
      </c>
    </row>
    <row r="476" spans="1:46" x14ac:dyDescent="0.25">
      <c r="A476">
        <v>11258598</v>
      </c>
      <c r="C476">
        <v>4</v>
      </c>
      <c r="AQ476">
        <v>11246671</v>
      </c>
      <c r="AR476" s="37">
        <v>38734</v>
      </c>
      <c r="AS476">
        <v>6</v>
      </c>
      <c r="AT476">
        <v>6</v>
      </c>
    </row>
    <row r="477" spans="1:46" x14ac:dyDescent="0.25">
      <c r="A477">
        <v>11258599</v>
      </c>
      <c r="C477">
        <v>4</v>
      </c>
      <c r="AQ477">
        <v>11246672</v>
      </c>
      <c r="AR477" s="37">
        <v>8247</v>
      </c>
      <c r="AS477">
        <v>5</v>
      </c>
      <c r="AT477">
        <v>5</v>
      </c>
    </row>
    <row r="478" spans="1:46" x14ac:dyDescent="0.25">
      <c r="A478">
        <v>11258600</v>
      </c>
      <c r="C478">
        <v>4</v>
      </c>
      <c r="AQ478">
        <v>11246676</v>
      </c>
      <c r="AR478" s="37">
        <v>38943</v>
      </c>
      <c r="AS478">
        <v>4</v>
      </c>
      <c r="AT478">
        <v>4</v>
      </c>
    </row>
    <row r="479" spans="1:46" x14ac:dyDescent="0.25">
      <c r="A479">
        <v>11258604</v>
      </c>
      <c r="C479">
        <v>4</v>
      </c>
      <c r="AQ479">
        <v>11247384</v>
      </c>
      <c r="AR479" s="37">
        <v>27987</v>
      </c>
      <c r="AS479">
        <v>1</v>
      </c>
      <c r="AT479">
        <v>2</v>
      </c>
    </row>
    <row r="480" spans="1:46" x14ac:dyDescent="0.25">
      <c r="A480">
        <v>11258606</v>
      </c>
      <c r="C480">
        <v>4</v>
      </c>
      <c r="AQ480">
        <v>11247625</v>
      </c>
      <c r="AR480" s="37">
        <v>38691</v>
      </c>
      <c r="AS480">
        <v>2</v>
      </c>
      <c r="AT480">
        <v>4</v>
      </c>
    </row>
    <row r="481" spans="1:46" x14ac:dyDescent="0.25">
      <c r="A481">
        <v>11258616</v>
      </c>
      <c r="C481">
        <v>4</v>
      </c>
      <c r="AQ481">
        <v>11247637</v>
      </c>
      <c r="AR481" s="37">
        <v>38734</v>
      </c>
      <c r="AS481">
        <v>3</v>
      </c>
      <c r="AT481">
        <v>6</v>
      </c>
    </row>
    <row r="482" spans="1:46" x14ac:dyDescent="0.25">
      <c r="A482">
        <v>11258621</v>
      </c>
      <c r="C482">
        <v>4</v>
      </c>
      <c r="AQ482">
        <v>11248116</v>
      </c>
      <c r="AR482" s="37">
        <v>27987</v>
      </c>
      <c r="AS482">
        <v>3</v>
      </c>
      <c r="AT482">
        <v>3</v>
      </c>
    </row>
    <row r="483" spans="1:46" x14ac:dyDescent="0.25">
      <c r="A483">
        <v>11258670</v>
      </c>
      <c r="C483">
        <v>3</v>
      </c>
      <c r="AQ483">
        <v>11248118</v>
      </c>
      <c r="AR483" s="37">
        <v>20733</v>
      </c>
      <c r="AS483">
        <v>2</v>
      </c>
      <c r="AT483">
        <v>2</v>
      </c>
    </row>
    <row r="484" spans="1:46" x14ac:dyDescent="0.25">
      <c r="A484">
        <v>11258681</v>
      </c>
      <c r="C484">
        <v>4</v>
      </c>
      <c r="AQ484">
        <v>11248122</v>
      </c>
      <c r="AR484" s="37">
        <v>38943</v>
      </c>
      <c r="AS484">
        <v>1</v>
      </c>
      <c r="AT484">
        <v>2</v>
      </c>
    </row>
    <row r="485" spans="1:46" x14ac:dyDescent="0.25">
      <c r="A485">
        <v>11258713</v>
      </c>
      <c r="C485">
        <v>4</v>
      </c>
      <c r="AQ485">
        <v>11248124</v>
      </c>
      <c r="AR485" s="37">
        <v>27987</v>
      </c>
      <c r="AS485">
        <v>3</v>
      </c>
      <c r="AT485">
        <v>6</v>
      </c>
    </row>
    <row r="486" spans="1:46" x14ac:dyDescent="0.25">
      <c r="A486">
        <v>11258729</v>
      </c>
      <c r="C486">
        <v>4</v>
      </c>
      <c r="AQ486">
        <v>11248126</v>
      </c>
      <c r="AR486" s="37">
        <v>27987</v>
      </c>
      <c r="AS486">
        <v>3</v>
      </c>
      <c r="AT486">
        <v>6</v>
      </c>
    </row>
    <row r="487" spans="1:46" x14ac:dyDescent="0.25">
      <c r="A487">
        <v>11258731</v>
      </c>
      <c r="C487">
        <v>3</v>
      </c>
      <c r="AQ487">
        <v>11248272</v>
      </c>
      <c r="AR487" s="37">
        <v>38943</v>
      </c>
      <c r="AS487">
        <v>2</v>
      </c>
      <c r="AT487">
        <v>2</v>
      </c>
    </row>
    <row r="488" spans="1:46" x14ac:dyDescent="0.25">
      <c r="A488">
        <v>11258735</v>
      </c>
      <c r="C488">
        <v>4</v>
      </c>
      <c r="AQ488">
        <v>11248273</v>
      </c>
      <c r="AR488" s="37">
        <v>44344</v>
      </c>
      <c r="AS488">
        <v>4</v>
      </c>
      <c r="AT488">
        <v>4</v>
      </c>
    </row>
    <row r="489" spans="1:46" x14ac:dyDescent="0.25">
      <c r="A489">
        <v>11258741</v>
      </c>
      <c r="C489">
        <v>4</v>
      </c>
      <c r="AQ489">
        <v>11248774</v>
      </c>
      <c r="AR489" s="37">
        <v>44344</v>
      </c>
      <c r="AS489">
        <v>1</v>
      </c>
      <c r="AT489">
        <v>2</v>
      </c>
    </row>
    <row r="490" spans="1:46" x14ac:dyDescent="0.25">
      <c r="A490">
        <v>11258764</v>
      </c>
      <c r="C490">
        <v>4</v>
      </c>
      <c r="AQ490">
        <v>11248800</v>
      </c>
      <c r="AR490" s="37">
        <v>38943</v>
      </c>
      <c r="AS490">
        <v>4</v>
      </c>
      <c r="AT490">
        <v>8</v>
      </c>
    </row>
    <row r="491" spans="1:46" x14ac:dyDescent="0.25">
      <c r="A491">
        <v>11258773</v>
      </c>
      <c r="C491">
        <v>4</v>
      </c>
      <c r="AQ491">
        <v>11249069</v>
      </c>
      <c r="AR491" s="37">
        <v>38734</v>
      </c>
      <c r="AS491">
        <v>3</v>
      </c>
      <c r="AT491">
        <v>6</v>
      </c>
    </row>
    <row r="492" spans="1:46" x14ac:dyDescent="0.25">
      <c r="A492">
        <v>11258847</v>
      </c>
      <c r="C492">
        <v>4</v>
      </c>
      <c r="AQ492">
        <v>11249085</v>
      </c>
      <c r="AR492" s="37">
        <v>37089</v>
      </c>
      <c r="AS492">
        <v>3</v>
      </c>
      <c r="AT492">
        <v>3</v>
      </c>
    </row>
    <row r="493" spans="1:46" x14ac:dyDescent="0.25">
      <c r="A493">
        <v>11258860</v>
      </c>
      <c r="C493">
        <v>4</v>
      </c>
      <c r="AQ493">
        <v>11249094</v>
      </c>
      <c r="AR493" s="37">
        <v>31858</v>
      </c>
      <c r="AS493">
        <v>1</v>
      </c>
      <c r="AT493">
        <v>2</v>
      </c>
    </row>
    <row r="494" spans="1:46" x14ac:dyDescent="0.25">
      <c r="A494">
        <v>11258862</v>
      </c>
      <c r="C494">
        <v>4</v>
      </c>
      <c r="AQ494">
        <v>11249307</v>
      </c>
      <c r="AR494" s="37">
        <v>44092</v>
      </c>
      <c r="AS494">
        <v>5</v>
      </c>
      <c r="AT494">
        <v>5</v>
      </c>
    </row>
    <row r="495" spans="1:46" x14ac:dyDescent="0.25">
      <c r="A495">
        <v>11259517</v>
      </c>
      <c r="AQ495">
        <v>11249342</v>
      </c>
      <c r="AR495" s="37">
        <v>44344</v>
      </c>
      <c r="AS495">
        <v>3</v>
      </c>
      <c r="AT495">
        <v>3</v>
      </c>
    </row>
    <row r="496" spans="1:46" x14ac:dyDescent="0.25">
      <c r="A496">
        <v>11260761</v>
      </c>
      <c r="C496">
        <v>5</v>
      </c>
      <c r="AQ496">
        <v>11249810</v>
      </c>
      <c r="AR496" s="37">
        <v>44344</v>
      </c>
      <c r="AS496">
        <v>4</v>
      </c>
      <c r="AT496">
        <v>4</v>
      </c>
    </row>
    <row r="497" spans="1:46" x14ac:dyDescent="0.25">
      <c r="A497">
        <v>11260767</v>
      </c>
      <c r="C497">
        <v>8</v>
      </c>
      <c r="AQ497">
        <v>11249813</v>
      </c>
      <c r="AR497" s="37">
        <v>36838</v>
      </c>
      <c r="AS497">
        <v>3</v>
      </c>
      <c r="AT497">
        <v>3</v>
      </c>
    </row>
    <row r="498" spans="1:46" x14ac:dyDescent="0.25">
      <c r="A498">
        <v>11260802</v>
      </c>
      <c r="C498">
        <v>4</v>
      </c>
      <c r="AQ498">
        <v>11249815</v>
      </c>
      <c r="AR498" s="37">
        <v>44344</v>
      </c>
      <c r="AS498">
        <v>4</v>
      </c>
      <c r="AT498">
        <v>4</v>
      </c>
    </row>
    <row r="499" spans="1:46" x14ac:dyDescent="0.25">
      <c r="A499">
        <v>11260804</v>
      </c>
      <c r="C499">
        <v>4</v>
      </c>
      <c r="AQ499">
        <v>11249816</v>
      </c>
      <c r="AR499" s="37">
        <v>44344</v>
      </c>
      <c r="AS499">
        <v>3</v>
      </c>
      <c r="AT499">
        <v>3</v>
      </c>
    </row>
    <row r="500" spans="1:46" x14ac:dyDescent="0.25">
      <c r="A500">
        <v>11260813</v>
      </c>
      <c r="C500">
        <v>4</v>
      </c>
      <c r="AQ500">
        <v>11249818</v>
      </c>
      <c r="AR500" s="37">
        <v>39359</v>
      </c>
      <c r="AS500">
        <v>3</v>
      </c>
      <c r="AT500">
        <v>3</v>
      </c>
    </row>
    <row r="501" spans="1:46" x14ac:dyDescent="0.25">
      <c r="A501">
        <v>11260814</v>
      </c>
      <c r="C501">
        <v>4</v>
      </c>
      <c r="AQ501">
        <v>11249992</v>
      </c>
      <c r="AR501" s="37">
        <v>37089</v>
      </c>
      <c r="AS501">
        <v>5</v>
      </c>
      <c r="AT501">
        <v>10</v>
      </c>
    </row>
    <row r="502" spans="1:46" x14ac:dyDescent="0.25">
      <c r="A502">
        <v>11260824</v>
      </c>
      <c r="C502">
        <v>4</v>
      </c>
      <c r="AQ502">
        <v>11249993</v>
      </c>
      <c r="AR502" s="37">
        <v>20733</v>
      </c>
      <c r="AS502">
        <v>6</v>
      </c>
      <c r="AT502">
        <v>6</v>
      </c>
    </row>
    <row r="503" spans="1:46" x14ac:dyDescent="0.25">
      <c r="A503">
        <v>11260838</v>
      </c>
      <c r="C503">
        <v>4</v>
      </c>
      <c r="AQ503">
        <v>11250033</v>
      </c>
      <c r="AR503" s="37">
        <v>44344</v>
      </c>
      <c r="AS503">
        <v>2</v>
      </c>
      <c r="AT503">
        <v>4</v>
      </c>
    </row>
    <row r="504" spans="1:46" x14ac:dyDescent="0.25">
      <c r="A504">
        <v>11260858</v>
      </c>
      <c r="C504">
        <v>4</v>
      </c>
      <c r="AQ504">
        <v>11250035</v>
      </c>
      <c r="AR504" s="37">
        <v>37089</v>
      </c>
      <c r="AS504">
        <v>1</v>
      </c>
      <c r="AT504">
        <v>2</v>
      </c>
    </row>
    <row r="505" spans="1:46" x14ac:dyDescent="0.25">
      <c r="A505">
        <v>11260861</v>
      </c>
      <c r="C505">
        <v>4</v>
      </c>
      <c r="AQ505">
        <v>11250037</v>
      </c>
      <c r="AR505" s="37">
        <v>44344</v>
      </c>
      <c r="AS505">
        <v>2</v>
      </c>
      <c r="AT505">
        <v>2</v>
      </c>
    </row>
    <row r="506" spans="1:46" x14ac:dyDescent="0.25">
      <c r="A506">
        <v>11260862</v>
      </c>
      <c r="C506">
        <v>4</v>
      </c>
      <c r="AQ506">
        <v>11250063</v>
      </c>
      <c r="AR506" s="37">
        <v>31858</v>
      </c>
      <c r="AS506">
        <v>5</v>
      </c>
      <c r="AT506">
        <v>5</v>
      </c>
    </row>
    <row r="507" spans="1:46" x14ac:dyDescent="0.25">
      <c r="A507">
        <v>11260863</v>
      </c>
      <c r="C507">
        <v>4</v>
      </c>
      <c r="AQ507">
        <v>11250419</v>
      </c>
      <c r="AR507" s="37">
        <v>20733</v>
      </c>
      <c r="AS507">
        <v>6</v>
      </c>
      <c r="AT507">
        <v>6</v>
      </c>
    </row>
    <row r="508" spans="1:46" x14ac:dyDescent="0.25">
      <c r="A508">
        <v>11260881</v>
      </c>
      <c r="C508">
        <v>4</v>
      </c>
      <c r="AQ508">
        <v>11250649</v>
      </c>
      <c r="AR508" s="37">
        <v>31437</v>
      </c>
      <c r="AS508">
        <v>2</v>
      </c>
      <c r="AT508">
        <v>2</v>
      </c>
    </row>
    <row r="509" spans="1:46" x14ac:dyDescent="0.25">
      <c r="A509">
        <v>11260888</v>
      </c>
      <c r="C509">
        <v>4</v>
      </c>
      <c r="AQ509">
        <v>11250678</v>
      </c>
      <c r="AR509" s="37">
        <v>44344</v>
      </c>
      <c r="AS509">
        <v>2</v>
      </c>
      <c r="AT509">
        <v>4</v>
      </c>
    </row>
    <row r="510" spans="1:46" x14ac:dyDescent="0.25">
      <c r="A510">
        <v>11260889</v>
      </c>
      <c r="C510">
        <v>4</v>
      </c>
      <c r="AQ510">
        <v>11251176</v>
      </c>
      <c r="AR510" s="37">
        <v>38943</v>
      </c>
      <c r="AS510">
        <v>4</v>
      </c>
      <c r="AT510">
        <v>4</v>
      </c>
    </row>
    <row r="511" spans="1:46" x14ac:dyDescent="0.25">
      <c r="A511">
        <v>11260895</v>
      </c>
      <c r="C511">
        <v>4</v>
      </c>
      <c r="AQ511">
        <v>11251177</v>
      </c>
      <c r="AR511" s="37">
        <v>15501</v>
      </c>
      <c r="AS511">
        <v>5</v>
      </c>
      <c r="AT511">
        <v>5</v>
      </c>
    </row>
    <row r="512" spans="1:46" x14ac:dyDescent="0.25">
      <c r="A512">
        <v>11260906</v>
      </c>
      <c r="C512">
        <v>4</v>
      </c>
      <c r="AQ512">
        <v>11251179</v>
      </c>
      <c r="AR512" s="37">
        <v>26249</v>
      </c>
      <c r="AS512">
        <v>6</v>
      </c>
      <c r="AT512">
        <v>6</v>
      </c>
    </row>
    <row r="513" spans="1:46" x14ac:dyDescent="0.25">
      <c r="A513">
        <v>11260907</v>
      </c>
      <c r="C513">
        <v>4</v>
      </c>
      <c r="AQ513">
        <v>11251181</v>
      </c>
      <c r="AR513" s="37">
        <v>15501</v>
      </c>
      <c r="AS513">
        <v>4</v>
      </c>
      <c r="AT513">
        <v>8</v>
      </c>
    </row>
    <row r="514" spans="1:46" x14ac:dyDescent="0.25">
      <c r="A514">
        <v>11260917</v>
      </c>
      <c r="C514">
        <v>4</v>
      </c>
      <c r="AQ514">
        <v>11251184</v>
      </c>
      <c r="AR514" s="37">
        <v>19619</v>
      </c>
      <c r="AS514">
        <v>4</v>
      </c>
      <c r="AT514">
        <v>8</v>
      </c>
    </row>
    <row r="515" spans="1:46" x14ac:dyDescent="0.25">
      <c r="A515">
        <v>11260919</v>
      </c>
      <c r="C515">
        <v>4</v>
      </c>
      <c r="AQ515">
        <v>11251199</v>
      </c>
      <c r="AR515" s="37">
        <v>27987</v>
      </c>
      <c r="AS515">
        <v>1</v>
      </c>
      <c r="AT515">
        <v>2</v>
      </c>
    </row>
    <row r="516" spans="1:46" x14ac:dyDescent="0.25">
      <c r="A516">
        <v>11260920</v>
      </c>
      <c r="C516">
        <v>4</v>
      </c>
      <c r="AQ516">
        <v>11251211</v>
      </c>
      <c r="AR516" s="37">
        <v>27987</v>
      </c>
      <c r="AS516">
        <v>6</v>
      </c>
      <c r="AT516">
        <v>6</v>
      </c>
    </row>
    <row r="517" spans="1:46" x14ac:dyDescent="0.25">
      <c r="A517">
        <v>11260932</v>
      </c>
      <c r="C517">
        <v>4</v>
      </c>
      <c r="AQ517">
        <v>11251768</v>
      </c>
      <c r="AR517" s="37">
        <v>37089</v>
      </c>
      <c r="AS517">
        <v>4</v>
      </c>
      <c r="AT517">
        <v>4</v>
      </c>
    </row>
    <row r="518" spans="1:46" x14ac:dyDescent="0.25">
      <c r="A518">
        <v>11261050</v>
      </c>
      <c r="C518">
        <v>4</v>
      </c>
      <c r="AQ518">
        <v>11253666</v>
      </c>
      <c r="AR518" s="37">
        <v>38734</v>
      </c>
      <c r="AS518">
        <v>2</v>
      </c>
      <c r="AT518">
        <v>4</v>
      </c>
    </row>
    <row r="519" spans="1:46" x14ac:dyDescent="0.25">
      <c r="A519">
        <v>11261065</v>
      </c>
      <c r="C519">
        <v>4</v>
      </c>
      <c r="AQ519">
        <v>11253669</v>
      </c>
      <c r="AR519" s="37">
        <v>44344</v>
      </c>
      <c r="AS519">
        <v>2</v>
      </c>
      <c r="AT519">
        <v>4</v>
      </c>
    </row>
    <row r="520" spans="1:46" x14ac:dyDescent="0.25">
      <c r="A520">
        <v>11261066</v>
      </c>
      <c r="C520">
        <v>4</v>
      </c>
      <c r="AQ520">
        <v>11253681</v>
      </c>
      <c r="AR520" s="37">
        <v>38734</v>
      </c>
      <c r="AS520">
        <v>2</v>
      </c>
      <c r="AT520">
        <v>4</v>
      </c>
    </row>
    <row r="521" spans="1:46" x14ac:dyDescent="0.25">
      <c r="A521">
        <v>11261094</v>
      </c>
      <c r="C521">
        <v>4</v>
      </c>
      <c r="AQ521">
        <v>11253709</v>
      </c>
      <c r="AR521" s="37">
        <v>38734</v>
      </c>
      <c r="AS521">
        <v>1</v>
      </c>
      <c r="AT521">
        <v>2</v>
      </c>
    </row>
    <row r="522" spans="1:46" x14ac:dyDescent="0.25">
      <c r="A522">
        <v>11261122</v>
      </c>
      <c r="C522">
        <v>4</v>
      </c>
      <c r="AQ522">
        <v>11253808</v>
      </c>
      <c r="AR522" s="37">
        <v>27987</v>
      </c>
      <c r="AS522">
        <v>1</v>
      </c>
      <c r="AT522">
        <v>2</v>
      </c>
    </row>
    <row r="523" spans="1:46" x14ac:dyDescent="0.25">
      <c r="A523">
        <v>11261242</v>
      </c>
      <c r="C523">
        <v>4</v>
      </c>
      <c r="AQ523">
        <v>11253886</v>
      </c>
      <c r="AR523" s="37">
        <v>44344</v>
      </c>
      <c r="AS523">
        <v>6</v>
      </c>
      <c r="AT523">
        <v>6</v>
      </c>
    </row>
    <row r="524" spans="1:46" x14ac:dyDescent="0.25">
      <c r="A524">
        <v>11261244</v>
      </c>
      <c r="C524">
        <v>4</v>
      </c>
      <c r="AQ524">
        <v>11254198</v>
      </c>
      <c r="AR524" s="37">
        <v>44344</v>
      </c>
      <c r="AS524">
        <v>3</v>
      </c>
      <c r="AT524">
        <v>3</v>
      </c>
    </row>
    <row r="525" spans="1:46" x14ac:dyDescent="0.25">
      <c r="A525">
        <v>11261245</v>
      </c>
      <c r="C525">
        <v>4</v>
      </c>
      <c r="AQ525">
        <v>11254200</v>
      </c>
      <c r="AR525" s="37">
        <v>39359</v>
      </c>
      <c r="AS525">
        <v>3</v>
      </c>
      <c r="AT525">
        <v>3</v>
      </c>
    </row>
    <row r="526" spans="1:46" x14ac:dyDescent="0.25">
      <c r="A526">
        <v>11261314</v>
      </c>
      <c r="C526">
        <v>4</v>
      </c>
      <c r="AQ526">
        <v>11254453</v>
      </c>
      <c r="AR526" s="37">
        <v>20733</v>
      </c>
      <c r="AS526">
        <v>2</v>
      </c>
      <c r="AT526">
        <v>4</v>
      </c>
    </row>
    <row r="527" spans="1:46" x14ac:dyDescent="0.25">
      <c r="A527">
        <v>11261381</v>
      </c>
      <c r="C527">
        <v>4</v>
      </c>
      <c r="AQ527">
        <v>11255504</v>
      </c>
      <c r="AR527" s="37">
        <v>31480</v>
      </c>
      <c r="AS527">
        <v>2</v>
      </c>
      <c r="AT527">
        <v>2</v>
      </c>
    </row>
    <row r="528" spans="1:46" x14ac:dyDescent="0.25">
      <c r="A528">
        <v>11261460</v>
      </c>
      <c r="C528">
        <v>4</v>
      </c>
      <c r="AQ528">
        <v>11255507</v>
      </c>
      <c r="AR528" s="37">
        <v>38734</v>
      </c>
      <c r="AS528">
        <v>1</v>
      </c>
      <c r="AT528">
        <v>2</v>
      </c>
    </row>
    <row r="529" spans="1:46" x14ac:dyDescent="0.25">
      <c r="A529">
        <v>11261480</v>
      </c>
      <c r="C529">
        <v>4</v>
      </c>
      <c r="AQ529">
        <v>11255513</v>
      </c>
      <c r="AR529" s="37">
        <v>44344</v>
      </c>
      <c r="AS529">
        <v>2</v>
      </c>
      <c r="AT529">
        <v>2</v>
      </c>
    </row>
    <row r="530" spans="1:46" x14ac:dyDescent="0.25">
      <c r="A530">
        <v>11261798</v>
      </c>
      <c r="AQ530">
        <v>11255539</v>
      </c>
      <c r="AR530" s="37">
        <v>44344</v>
      </c>
      <c r="AS530">
        <v>3</v>
      </c>
      <c r="AT530">
        <v>3</v>
      </c>
    </row>
    <row r="531" spans="1:46" x14ac:dyDescent="0.25">
      <c r="A531">
        <v>11261901</v>
      </c>
      <c r="C531">
        <v>4</v>
      </c>
      <c r="AQ531">
        <v>11255542</v>
      </c>
      <c r="AR531" s="37">
        <v>44344</v>
      </c>
      <c r="AS531">
        <v>2</v>
      </c>
      <c r="AT531">
        <v>2</v>
      </c>
    </row>
    <row r="532" spans="1:46" x14ac:dyDescent="0.25">
      <c r="A532">
        <v>11261909</v>
      </c>
      <c r="C532">
        <v>4</v>
      </c>
      <c r="AQ532">
        <v>11255557</v>
      </c>
      <c r="AR532" s="37">
        <v>38691</v>
      </c>
      <c r="AS532">
        <v>5</v>
      </c>
      <c r="AT532">
        <v>5</v>
      </c>
    </row>
    <row r="533" spans="1:46" x14ac:dyDescent="0.25">
      <c r="A533">
        <v>11261910</v>
      </c>
      <c r="C533">
        <v>4</v>
      </c>
      <c r="AQ533">
        <v>11255561</v>
      </c>
      <c r="AR533" s="37">
        <v>31606</v>
      </c>
      <c r="AS533">
        <v>4</v>
      </c>
      <c r="AT533">
        <v>8</v>
      </c>
    </row>
    <row r="534" spans="1:46" x14ac:dyDescent="0.25">
      <c r="A534">
        <v>11261911</v>
      </c>
      <c r="C534">
        <v>4</v>
      </c>
      <c r="AQ534">
        <v>11255564</v>
      </c>
      <c r="AR534" s="37">
        <v>38734</v>
      </c>
      <c r="AS534">
        <v>9</v>
      </c>
      <c r="AT534">
        <v>9</v>
      </c>
    </row>
    <row r="535" spans="1:46" x14ac:dyDescent="0.25">
      <c r="A535">
        <v>11261993</v>
      </c>
      <c r="C535">
        <v>4</v>
      </c>
      <c r="AQ535">
        <v>11255570</v>
      </c>
      <c r="AR535" s="37">
        <v>26133</v>
      </c>
      <c r="AS535">
        <v>1</v>
      </c>
      <c r="AT535">
        <v>2</v>
      </c>
    </row>
    <row r="536" spans="1:46" x14ac:dyDescent="0.25">
      <c r="A536">
        <v>11262061</v>
      </c>
      <c r="C536">
        <v>4</v>
      </c>
      <c r="AQ536">
        <v>11255571</v>
      </c>
      <c r="AR536" s="37">
        <v>38734</v>
      </c>
      <c r="AS536">
        <v>2</v>
      </c>
      <c r="AT536">
        <v>4</v>
      </c>
    </row>
    <row r="537" spans="1:46" x14ac:dyDescent="0.25">
      <c r="A537">
        <v>11262170</v>
      </c>
      <c r="C537">
        <v>4</v>
      </c>
      <c r="AQ537">
        <v>11255573</v>
      </c>
      <c r="AR537" s="37">
        <v>37089</v>
      </c>
      <c r="AS537">
        <v>2</v>
      </c>
      <c r="AT537">
        <v>4</v>
      </c>
    </row>
    <row r="538" spans="1:46" x14ac:dyDescent="0.25">
      <c r="A538">
        <v>11262172</v>
      </c>
      <c r="C538">
        <v>4</v>
      </c>
      <c r="AQ538">
        <v>11255576</v>
      </c>
      <c r="AR538" s="37">
        <v>37089</v>
      </c>
      <c r="AS538">
        <v>4</v>
      </c>
      <c r="AT538">
        <v>4</v>
      </c>
    </row>
    <row r="539" spans="1:46" x14ac:dyDescent="0.25">
      <c r="A539">
        <v>11262764</v>
      </c>
      <c r="C539">
        <v>4</v>
      </c>
      <c r="AQ539">
        <v>11255585</v>
      </c>
      <c r="AR539" s="37">
        <v>38943</v>
      </c>
      <c r="AS539">
        <v>2</v>
      </c>
      <c r="AT539">
        <v>4</v>
      </c>
    </row>
    <row r="540" spans="1:46" x14ac:dyDescent="0.25">
      <c r="A540">
        <v>11262777</v>
      </c>
      <c r="C540">
        <v>4</v>
      </c>
      <c r="AQ540">
        <v>11255586</v>
      </c>
      <c r="AR540" s="37">
        <v>31480</v>
      </c>
      <c r="AS540">
        <v>4</v>
      </c>
      <c r="AT540">
        <v>4</v>
      </c>
    </row>
    <row r="541" spans="1:46" x14ac:dyDescent="0.25">
      <c r="A541">
        <v>11262798</v>
      </c>
      <c r="C541">
        <v>4</v>
      </c>
      <c r="AQ541">
        <v>11255587</v>
      </c>
      <c r="AR541" s="37">
        <v>38734</v>
      </c>
      <c r="AS541">
        <v>4</v>
      </c>
      <c r="AT541">
        <v>4</v>
      </c>
    </row>
    <row r="542" spans="1:46" x14ac:dyDescent="0.25">
      <c r="A542">
        <v>11263055</v>
      </c>
      <c r="C542">
        <v>4</v>
      </c>
      <c r="AQ542">
        <v>11255588</v>
      </c>
      <c r="AR542" s="37">
        <v>19203</v>
      </c>
      <c r="AS542">
        <v>1</v>
      </c>
      <c r="AT542">
        <v>2</v>
      </c>
    </row>
    <row r="543" spans="1:46" x14ac:dyDescent="0.25">
      <c r="A543">
        <v>11263561</v>
      </c>
      <c r="C543">
        <v>4</v>
      </c>
      <c r="AQ543">
        <v>11255590</v>
      </c>
      <c r="AR543" s="37">
        <v>44344</v>
      </c>
      <c r="AS543">
        <v>2</v>
      </c>
      <c r="AT543">
        <v>4</v>
      </c>
    </row>
    <row r="544" spans="1:46" x14ac:dyDescent="0.25">
      <c r="A544">
        <v>11263620</v>
      </c>
      <c r="C544">
        <v>4</v>
      </c>
      <c r="AQ544">
        <v>11255592</v>
      </c>
      <c r="AR544" s="37">
        <v>27987</v>
      </c>
      <c r="AS544">
        <v>1</v>
      </c>
      <c r="AT544">
        <v>2</v>
      </c>
    </row>
    <row r="545" spans="1:46" x14ac:dyDescent="0.25">
      <c r="A545">
        <v>11263621</v>
      </c>
      <c r="C545">
        <v>4</v>
      </c>
      <c r="AQ545">
        <v>11255593</v>
      </c>
      <c r="AR545" s="37">
        <v>39359</v>
      </c>
      <c r="AS545">
        <v>3</v>
      </c>
      <c r="AT545">
        <v>6</v>
      </c>
    </row>
    <row r="546" spans="1:46" x14ac:dyDescent="0.25">
      <c r="A546">
        <v>11263622</v>
      </c>
      <c r="C546">
        <v>4</v>
      </c>
      <c r="AQ546">
        <v>11255594</v>
      </c>
      <c r="AR546" s="37">
        <v>38734</v>
      </c>
      <c r="AS546">
        <v>3</v>
      </c>
      <c r="AT546">
        <v>6</v>
      </c>
    </row>
    <row r="547" spans="1:46" x14ac:dyDescent="0.25">
      <c r="A547">
        <v>11263625</v>
      </c>
      <c r="C547">
        <v>4</v>
      </c>
      <c r="AQ547">
        <v>11255609</v>
      </c>
      <c r="AR547" s="37">
        <v>27987</v>
      </c>
      <c r="AS547">
        <v>4</v>
      </c>
      <c r="AT547">
        <v>8</v>
      </c>
    </row>
    <row r="548" spans="1:46" x14ac:dyDescent="0.25">
      <c r="A548">
        <v>11263627</v>
      </c>
      <c r="C548">
        <v>4</v>
      </c>
      <c r="AQ548">
        <v>11255628</v>
      </c>
      <c r="AR548" s="37">
        <v>31689</v>
      </c>
      <c r="AS548">
        <v>2</v>
      </c>
      <c r="AT548">
        <v>4</v>
      </c>
    </row>
    <row r="549" spans="1:46" x14ac:dyDescent="0.25">
      <c r="A549">
        <v>11263686</v>
      </c>
      <c r="C549">
        <v>4</v>
      </c>
      <c r="AQ549">
        <v>11255631</v>
      </c>
      <c r="AR549" s="37">
        <v>31689</v>
      </c>
      <c r="AS549">
        <v>2</v>
      </c>
      <c r="AT549">
        <v>4</v>
      </c>
    </row>
    <row r="550" spans="1:46" x14ac:dyDescent="0.25">
      <c r="A550">
        <v>11263687</v>
      </c>
      <c r="C550">
        <v>4</v>
      </c>
      <c r="AQ550">
        <v>11256138</v>
      </c>
      <c r="AR550" s="37">
        <v>27987</v>
      </c>
      <c r="AS550">
        <v>4</v>
      </c>
      <c r="AT550">
        <v>4</v>
      </c>
    </row>
    <row r="551" spans="1:46" x14ac:dyDescent="0.25">
      <c r="A551">
        <v>11263688</v>
      </c>
      <c r="C551">
        <v>4</v>
      </c>
      <c r="AQ551">
        <v>11256650</v>
      </c>
      <c r="AR551" s="37">
        <v>44136</v>
      </c>
      <c r="AS551">
        <v>4</v>
      </c>
      <c r="AT551">
        <v>4</v>
      </c>
    </row>
    <row r="552" spans="1:46" x14ac:dyDescent="0.25">
      <c r="A552">
        <v>11263689</v>
      </c>
      <c r="C552">
        <v>3</v>
      </c>
      <c r="AQ552">
        <v>11256658</v>
      </c>
      <c r="AR552" s="37">
        <v>44344</v>
      </c>
      <c r="AS552">
        <v>6</v>
      </c>
      <c r="AT552">
        <v>6</v>
      </c>
    </row>
    <row r="553" spans="1:46" x14ac:dyDescent="0.25">
      <c r="A553">
        <v>11263690</v>
      </c>
      <c r="C553">
        <v>4</v>
      </c>
      <c r="AQ553">
        <v>11256979</v>
      </c>
      <c r="AR553" s="37">
        <v>27987</v>
      </c>
      <c r="AS553">
        <v>2</v>
      </c>
      <c r="AT553">
        <v>4</v>
      </c>
    </row>
    <row r="554" spans="1:46" x14ac:dyDescent="0.25">
      <c r="A554">
        <v>11263694</v>
      </c>
      <c r="C554">
        <v>4</v>
      </c>
      <c r="AQ554">
        <v>11257075</v>
      </c>
      <c r="AR554" s="37">
        <v>20733</v>
      </c>
      <c r="AS554">
        <v>9</v>
      </c>
      <c r="AT554">
        <v>9</v>
      </c>
    </row>
    <row r="555" spans="1:46" x14ac:dyDescent="0.25">
      <c r="A555">
        <v>11263711</v>
      </c>
      <c r="C555">
        <v>4</v>
      </c>
      <c r="AQ555">
        <v>11257429</v>
      </c>
      <c r="AR555" s="37">
        <v>38943</v>
      </c>
      <c r="AS555">
        <v>1</v>
      </c>
      <c r="AT555">
        <v>2</v>
      </c>
    </row>
    <row r="556" spans="1:46" x14ac:dyDescent="0.25">
      <c r="A556">
        <v>11263713</v>
      </c>
      <c r="C556">
        <v>4</v>
      </c>
      <c r="AQ556">
        <v>11257490</v>
      </c>
      <c r="AR556" s="37">
        <v>44344</v>
      </c>
      <c r="AS556">
        <v>2</v>
      </c>
      <c r="AT556">
        <v>4</v>
      </c>
    </row>
    <row r="557" spans="1:46" x14ac:dyDescent="0.25">
      <c r="A557">
        <v>11263714</v>
      </c>
      <c r="C557">
        <v>4</v>
      </c>
      <c r="AQ557">
        <v>11257545</v>
      </c>
      <c r="AR557" s="37">
        <v>27987</v>
      </c>
      <c r="AS557">
        <v>9</v>
      </c>
      <c r="AT557">
        <v>9</v>
      </c>
    </row>
    <row r="558" spans="1:46" x14ac:dyDescent="0.25">
      <c r="A558">
        <v>11263716</v>
      </c>
      <c r="C558">
        <v>4</v>
      </c>
      <c r="AQ558">
        <v>11257546</v>
      </c>
      <c r="AR558" s="37">
        <v>20733</v>
      </c>
      <c r="AS558">
        <v>4</v>
      </c>
      <c r="AT558">
        <v>8</v>
      </c>
    </row>
    <row r="559" spans="1:46" x14ac:dyDescent="0.25">
      <c r="A559">
        <v>11263718</v>
      </c>
      <c r="C559">
        <v>4</v>
      </c>
      <c r="AQ559">
        <v>11257681</v>
      </c>
      <c r="AR559" s="37">
        <v>39359</v>
      </c>
      <c r="AS559">
        <v>4</v>
      </c>
      <c r="AT559">
        <v>4</v>
      </c>
    </row>
    <row r="560" spans="1:46" x14ac:dyDescent="0.25">
      <c r="A560">
        <v>11263727</v>
      </c>
      <c r="C560">
        <v>4</v>
      </c>
      <c r="AQ560">
        <v>11258084</v>
      </c>
      <c r="AR560" s="37">
        <v>44344</v>
      </c>
      <c r="AS560">
        <v>5</v>
      </c>
      <c r="AT560">
        <v>5</v>
      </c>
    </row>
    <row r="561" spans="1:46" x14ac:dyDescent="0.25">
      <c r="A561">
        <v>11263730</v>
      </c>
      <c r="C561">
        <v>4</v>
      </c>
      <c r="AQ561">
        <v>11258090</v>
      </c>
      <c r="AR561" s="37">
        <v>44344</v>
      </c>
      <c r="AS561">
        <v>3</v>
      </c>
      <c r="AT561">
        <v>6</v>
      </c>
    </row>
    <row r="562" spans="1:46" x14ac:dyDescent="0.25">
      <c r="A562">
        <v>11263833</v>
      </c>
      <c r="C562">
        <v>4</v>
      </c>
      <c r="AQ562">
        <v>11258137</v>
      </c>
      <c r="AR562" s="37">
        <v>32104</v>
      </c>
      <c r="AS562">
        <v>2</v>
      </c>
      <c r="AT562">
        <v>4</v>
      </c>
    </row>
    <row r="563" spans="1:46" x14ac:dyDescent="0.25">
      <c r="A563">
        <v>11263834</v>
      </c>
      <c r="C563">
        <v>3</v>
      </c>
      <c r="AQ563">
        <v>11258178</v>
      </c>
      <c r="AR563" s="37">
        <v>27987</v>
      </c>
      <c r="AS563">
        <v>5</v>
      </c>
      <c r="AT563">
        <v>5</v>
      </c>
    </row>
    <row r="564" spans="1:46" x14ac:dyDescent="0.25">
      <c r="A564">
        <v>11263843</v>
      </c>
      <c r="C564">
        <v>3</v>
      </c>
      <c r="AQ564">
        <v>11258581</v>
      </c>
      <c r="AR564" s="37">
        <v>36838</v>
      </c>
      <c r="AS564">
        <v>2</v>
      </c>
      <c r="AT564">
        <v>4</v>
      </c>
    </row>
    <row r="565" spans="1:46" x14ac:dyDescent="0.25">
      <c r="A565">
        <v>11263848</v>
      </c>
      <c r="C565">
        <v>4</v>
      </c>
      <c r="AQ565">
        <v>11258584</v>
      </c>
      <c r="AR565" s="37">
        <v>37089</v>
      </c>
      <c r="AS565">
        <v>4</v>
      </c>
      <c r="AT565">
        <v>8</v>
      </c>
    </row>
    <row r="566" spans="1:46" x14ac:dyDescent="0.25">
      <c r="A566">
        <v>11263858</v>
      </c>
      <c r="C566">
        <v>4</v>
      </c>
      <c r="AQ566">
        <v>11258596</v>
      </c>
      <c r="AR566" s="37">
        <v>39359</v>
      </c>
      <c r="AS566">
        <v>6</v>
      </c>
      <c r="AT566">
        <v>6</v>
      </c>
    </row>
    <row r="567" spans="1:46" x14ac:dyDescent="0.25">
      <c r="A567">
        <v>11263862</v>
      </c>
      <c r="C567">
        <v>4</v>
      </c>
      <c r="AQ567">
        <v>11258597</v>
      </c>
      <c r="AR567" s="37">
        <v>39359</v>
      </c>
      <c r="AS567">
        <v>6</v>
      </c>
      <c r="AT567">
        <v>6</v>
      </c>
    </row>
    <row r="568" spans="1:46" x14ac:dyDescent="0.25">
      <c r="A568">
        <v>11263866</v>
      </c>
      <c r="C568">
        <v>4</v>
      </c>
      <c r="AQ568">
        <v>11258598</v>
      </c>
      <c r="AR568" s="37">
        <v>44344</v>
      </c>
      <c r="AS568">
        <v>7</v>
      </c>
      <c r="AT568">
        <v>7</v>
      </c>
    </row>
    <row r="569" spans="1:46" x14ac:dyDescent="0.25">
      <c r="A569">
        <v>11264077</v>
      </c>
      <c r="AQ569">
        <v>11258600</v>
      </c>
      <c r="AR569" s="37">
        <v>44344</v>
      </c>
      <c r="AS569">
        <v>6</v>
      </c>
      <c r="AT569">
        <v>6</v>
      </c>
    </row>
    <row r="570" spans="1:46" x14ac:dyDescent="0.25">
      <c r="A570">
        <v>11264106</v>
      </c>
      <c r="C570">
        <v>4</v>
      </c>
      <c r="AQ570">
        <v>11258604</v>
      </c>
      <c r="AR570" s="37">
        <v>44136</v>
      </c>
      <c r="AS570">
        <v>8</v>
      </c>
      <c r="AT570">
        <v>8</v>
      </c>
    </row>
    <row r="571" spans="1:46" x14ac:dyDescent="0.25">
      <c r="A571">
        <v>11264109</v>
      </c>
      <c r="C571">
        <v>4</v>
      </c>
      <c r="AQ571">
        <v>11258606</v>
      </c>
      <c r="AR571" s="37">
        <v>44092</v>
      </c>
      <c r="AS571">
        <v>6</v>
      </c>
      <c r="AT571">
        <v>6</v>
      </c>
    </row>
    <row r="572" spans="1:46" x14ac:dyDescent="0.25">
      <c r="A572">
        <v>11264171</v>
      </c>
      <c r="C572">
        <v>4</v>
      </c>
      <c r="AQ572">
        <v>11258621</v>
      </c>
      <c r="AR572" s="37">
        <v>26249</v>
      </c>
      <c r="AS572">
        <v>5</v>
      </c>
      <c r="AT572">
        <v>5</v>
      </c>
    </row>
    <row r="573" spans="1:46" x14ac:dyDescent="0.25">
      <c r="A573">
        <v>11264172</v>
      </c>
      <c r="C573">
        <v>4</v>
      </c>
      <c r="AQ573">
        <v>11258670</v>
      </c>
      <c r="AR573" s="37">
        <v>37089</v>
      </c>
      <c r="AS573">
        <v>3</v>
      </c>
      <c r="AT573">
        <v>6</v>
      </c>
    </row>
    <row r="574" spans="1:46" x14ac:dyDescent="0.25">
      <c r="A574">
        <v>11264175</v>
      </c>
      <c r="C574">
        <v>4</v>
      </c>
      <c r="AQ574">
        <v>11258681</v>
      </c>
      <c r="AR574" s="37">
        <v>44344</v>
      </c>
      <c r="AS574">
        <v>4</v>
      </c>
      <c r="AT574">
        <v>4</v>
      </c>
    </row>
    <row r="575" spans="1:46" x14ac:dyDescent="0.25">
      <c r="A575">
        <v>11264176</v>
      </c>
      <c r="C575">
        <v>4</v>
      </c>
      <c r="AQ575">
        <v>11258713</v>
      </c>
      <c r="AR575" s="37">
        <v>39359</v>
      </c>
      <c r="AS575">
        <v>7</v>
      </c>
      <c r="AT575">
        <v>7</v>
      </c>
    </row>
    <row r="576" spans="1:46" x14ac:dyDescent="0.25">
      <c r="A576">
        <v>11264190</v>
      </c>
      <c r="C576">
        <v>4</v>
      </c>
      <c r="AQ576">
        <v>11258729</v>
      </c>
      <c r="AR576" s="37">
        <v>33387</v>
      </c>
      <c r="AS576">
        <v>4</v>
      </c>
      <c r="AT576">
        <v>8</v>
      </c>
    </row>
    <row r="577" spans="1:46" x14ac:dyDescent="0.25">
      <c r="A577">
        <v>11264217</v>
      </c>
      <c r="C577">
        <v>4</v>
      </c>
      <c r="AQ577">
        <v>11258731</v>
      </c>
      <c r="AR577" s="37">
        <v>44344</v>
      </c>
      <c r="AS577">
        <v>6</v>
      </c>
      <c r="AT577">
        <v>6</v>
      </c>
    </row>
    <row r="578" spans="1:46" x14ac:dyDescent="0.25">
      <c r="A578">
        <v>11264274</v>
      </c>
      <c r="C578">
        <v>4</v>
      </c>
      <c r="AQ578">
        <v>11258735</v>
      </c>
      <c r="AR578" s="37">
        <v>33387</v>
      </c>
      <c r="AS578">
        <v>4</v>
      </c>
      <c r="AT578">
        <v>8</v>
      </c>
    </row>
    <row r="579" spans="1:46" x14ac:dyDescent="0.25">
      <c r="A579">
        <v>11264276</v>
      </c>
      <c r="C579">
        <v>4</v>
      </c>
      <c r="AQ579">
        <v>11258741</v>
      </c>
      <c r="AR579" s="37">
        <v>38734</v>
      </c>
      <c r="AS579">
        <v>4</v>
      </c>
      <c r="AT579">
        <v>8</v>
      </c>
    </row>
    <row r="580" spans="1:46" x14ac:dyDescent="0.25">
      <c r="A580">
        <v>11264278</v>
      </c>
      <c r="C580">
        <v>4</v>
      </c>
      <c r="AQ580">
        <v>11258764</v>
      </c>
      <c r="AR580" s="37">
        <v>39359</v>
      </c>
      <c r="AS580">
        <v>3</v>
      </c>
      <c r="AT580">
        <v>6</v>
      </c>
    </row>
    <row r="581" spans="1:46" x14ac:dyDescent="0.25">
      <c r="A581">
        <v>11264385</v>
      </c>
      <c r="C581">
        <v>4</v>
      </c>
      <c r="AQ581">
        <v>11258773</v>
      </c>
      <c r="AR581" s="37">
        <v>38734</v>
      </c>
      <c r="AS581">
        <v>4</v>
      </c>
      <c r="AT581">
        <v>8</v>
      </c>
    </row>
    <row r="582" spans="1:46" x14ac:dyDescent="0.25">
      <c r="A582">
        <v>11264387</v>
      </c>
      <c r="C582">
        <v>4</v>
      </c>
      <c r="AQ582">
        <v>11258847</v>
      </c>
      <c r="AR582" s="37">
        <v>32104</v>
      </c>
      <c r="AS582">
        <v>2</v>
      </c>
      <c r="AT582">
        <v>4</v>
      </c>
    </row>
    <row r="583" spans="1:46" x14ac:dyDescent="0.25">
      <c r="A583">
        <v>11264545</v>
      </c>
      <c r="C583">
        <v>4</v>
      </c>
      <c r="AQ583">
        <v>11258860</v>
      </c>
      <c r="AR583" s="37">
        <v>27987</v>
      </c>
      <c r="AS583">
        <v>8</v>
      </c>
      <c r="AT583">
        <v>8</v>
      </c>
    </row>
    <row r="584" spans="1:46" x14ac:dyDescent="0.25">
      <c r="A584">
        <v>11264548</v>
      </c>
      <c r="C584">
        <v>4</v>
      </c>
      <c r="AQ584">
        <v>11258862</v>
      </c>
      <c r="AR584" s="37">
        <v>39359</v>
      </c>
      <c r="AS584">
        <v>5</v>
      </c>
      <c r="AT584">
        <v>5</v>
      </c>
    </row>
    <row r="585" spans="1:46" x14ac:dyDescent="0.25">
      <c r="A585">
        <v>11264612</v>
      </c>
      <c r="C585">
        <v>4</v>
      </c>
      <c r="AQ585">
        <v>11259116</v>
      </c>
      <c r="AR585" s="37">
        <v>38734</v>
      </c>
      <c r="AS585">
        <v>1</v>
      </c>
      <c r="AT585">
        <v>2</v>
      </c>
    </row>
    <row r="586" spans="1:46" x14ac:dyDescent="0.25">
      <c r="A586">
        <v>11264617</v>
      </c>
      <c r="C586">
        <v>4</v>
      </c>
      <c r="AQ586">
        <v>11259170</v>
      </c>
      <c r="AR586" s="37">
        <v>15501</v>
      </c>
      <c r="AS586">
        <v>8</v>
      </c>
      <c r="AT586">
        <v>8</v>
      </c>
    </row>
    <row r="587" spans="1:46" x14ac:dyDescent="0.25">
      <c r="A587">
        <v>11264619</v>
      </c>
      <c r="C587">
        <v>4</v>
      </c>
      <c r="AQ587">
        <v>11259496</v>
      </c>
      <c r="AR587" s="37">
        <v>27987</v>
      </c>
      <c r="AS587">
        <v>2</v>
      </c>
      <c r="AT587">
        <v>4</v>
      </c>
    </row>
    <row r="588" spans="1:46" x14ac:dyDescent="0.25">
      <c r="A588">
        <v>11264621</v>
      </c>
      <c r="C588">
        <v>4</v>
      </c>
      <c r="AQ588">
        <v>11259518</v>
      </c>
      <c r="AR588" s="37">
        <v>44344</v>
      </c>
      <c r="AS588">
        <v>2</v>
      </c>
      <c r="AT588">
        <v>4</v>
      </c>
    </row>
    <row r="589" spans="1:46" x14ac:dyDescent="0.25">
      <c r="A589">
        <v>11264622</v>
      </c>
      <c r="C589">
        <v>4</v>
      </c>
      <c r="AQ589">
        <v>11260326</v>
      </c>
      <c r="AR589" s="37">
        <v>27987</v>
      </c>
      <c r="AS589">
        <v>1</v>
      </c>
      <c r="AT589">
        <v>2</v>
      </c>
    </row>
    <row r="590" spans="1:46" x14ac:dyDescent="0.25">
      <c r="A590">
        <v>11264679</v>
      </c>
      <c r="C590">
        <v>4</v>
      </c>
      <c r="AQ590">
        <v>11260761</v>
      </c>
      <c r="AR590" s="37">
        <v>44344</v>
      </c>
      <c r="AS590">
        <v>1</v>
      </c>
      <c r="AT590">
        <v>2</v>
      </c>
    </row>
    <row r="591" spans="1:46" x14ac:dyDescent="0.25">
      <c r="A591">
        <v>11264680</v>
      </c>
      <c r="C591">
        <v>4</v>
      </c>
      <c r="AQ591">
        <v>11260767</v>
      </c>
      <c r="AR591" s="37">
        <v>38943</v>
      </c>
      <c r="AS591">
        <v>1</v>
      </c>
      <c r="AT591">
        <v>2</v>
      </c>
    </row>
    <row r="592" spans="1:46" x14ac:dyDescent="0.25">
      <c r="A592">
        <v>11264910</v>
      </c>
      <c r="C592">
        <v>4</v>
      </c>
      <c r="AQ592">
        <v>11260797</v>
      </c>
      <c r="AR592" s="37">
        <v>38734</v>
      </c>
      <c r="AS592">
        <v>1</v>
      </c>
      <c r="AT592">
        <v>2</v>
      </c>
    </row>
    <row r="593" spans="1:46" x14ac:dyDescent="0.25">
      <c r="A593">
        <v>11264958</v>
      </c>
      <c r="C593">
        <v>4</v>
      </c>
      <c r="AQ593">
        <v>11260802</v>
      </c>
      <c r="AR593" s="37">
        <v>44344</v>
      </c>
      <c r="AS593">
        <v>5</v>
      </c>
      <c r="AT593">
        <v>5</v>
      </c>
    </row>
    <row r="594" spans="1:46" x14ac:dyDescent="0.25">
      <c r="A594">
        <v>11264983</v>
      </c>
      <c r="C594">
        <v>4</v>
      </c>
      <c r="AQ594">
        <v>11260804</v>
      </c>
      <c r="AR594" s="37">
        <v>44344</v>
      </c>
      <c r="AS594">
        <v>4</v>
      </c>
      <c r="AT594">
        <v>4</v>
      </c>
    </row>
    <row r="595" spans="1:46" x14ac:dyDescent="0.25">
      <c r="A595">
        <v>11264994</v>
      </c>
      <c r="C595">
        <v>4</v>
      </c>
      <c r="AQ595">
        <v>11260813</v>
      </c>
      <c r="AR595" s="37">
        <v>44344</v>
      </c>
      <c r="AS595">
        <v>7</v>
      </c>
      <c r="AT595">
        <v>7</v>
      </c>
    </row>
    <row r="596" spans="1:46" x14ac:dyDescent="0.25">
      <c r="A596">
        <v>11265025</v>
      </c>
      <c r="C596">
        <v>4</v>
      </c>
      <c r="AQ596">
        <v>11260814</v>
      </c>
      <c r="AR596" s="37">
        <v>44344</v>
      </c>
      <c r="AS596">
        <v>5</v>
      </c>
      <c r="AT596">
        <v>5</v>
      </c>
    </row>
    <row r="597" spans="1:46" x14ac:dyDescent="0.25">
      <c r="A597">
        <v>11265027</v>
      </c>
      <c r="C597">
        <v>4</v>
      </c>
      <c r="AQ597">
        <v>11260838</v>
      </c>
      <c r="AR597" s="37">
        <v>32104</v>
      </c>
      <c r="AS597">
        <v>1</v>
      </c>
      <c r="AT597">
        <v>2</v>
      </c>
    </row>
    <row r="598" spans="1:46" x14ac:dyDescent="0.25">
      <c r="A598">
        <v>11265053</v>
      </c>
      <c r="C598">
        <v>4</v>
      </c>
      <c r="AQ598">
        <v>11260858</v>
      </c>
      <c r="AR598" s="37">
        <v>27987</v>
      </c>
      <c r="AS598">
        <v>8</v>
      </c>
      <c r="AT598">
        <v>8</v>
      </c>
    </row>
    <row r="599" spans="1:46" x14ac:dyDescent="0.25">
      <c r="A599">
        <v>11265054</v>
      </c>
      <c r="C599">
        <v>4</v>
      </c>
      <c r="AQ599">
        <v>11260861</v>
      </c>
      <c r="AR599" s="37">
        <v>39359</v>
      </c>
      <c r="AS599">
        <v>5</v>
      </c>
      <c r="AT599">
        <v>5</v>
      </c>
    </row>
    <row r="600" spans="1:46" x14ac:dyDescent="0.25">
      <c r="A600">
        <v>11265205</v>
      </c>
      <c r="C600">
        <v>4</v>
      </c>
      <c r="AQ600">
        <v>11260862</v>
      </c>
      <c r="AR600" s="37">
        <v>39359</v>
      </c>
      <c r="AS600">
        <v>8</v>
      </c>
      <c r="AT600">
        <v>8</v>
      </c>
    </row>
    <row r="601" spans="1:46" x14ac:dyDescent="0.25">
      <c r="A601">
        <v>11265206</v>
      </c>
      <c r="C601">
        <v>4</v>
      </c>
      <c r="AQ601">
        <v>11260863</v>
      </c>
      <c r="AR601" s="37">
        <v>44344</v>
      </c>
      <c r="AS601">
        <v>5</v>
      </c>
      <c r="AT601">
        <v>5</v>
      </c>
    </row>
    <row r="602" spans="1:46" x14ac:dyDescent="0.25">
      <c r="A602">
        <v>11265209</v>
      </c>
      <c r="C602">
        <v>3</v>
      </c>
      <c r="AQ602">
        <v>11260881</v>
      </c>
      <c r="AR602" s="37">
        <v>38691</v>
      </c>
      <c r="AS602">
        <v>7</v>
      </c>
      <c r="AT602">
        <v>7</v>
      </c>
    </row>
    <row r="603" spans="1:46" x14ac:dyDescent="0.25">
      <c r="A603">
        <v>11265227</v>
      </c>
      <c r="C603">
        <v>4</v>
      </c>
      <c r="AQ603">
        <v>11260895</v>
      </c>
      <c r="AR603" s="37">
        <v>36838</v>
      </c>
      <c r="AS603">
        <v>3</v>
      </c>
      <c r="AT603">
        <v>6</v>
      </c>
    </row>
    <row r="604" spans="1:46" x14ac:dyDescent="0.25">
      <c r="A604">
        <v>11265487</v>
      </c>
      <c r="C604">
        <v>4</v>
      </c>
      <c r="AQ604">
        <v>11260906</v>
      </c>
      <c r="AR604" s="37">
        <v>44344</v>
      </c>
      <c r="AS604">
        <v>3</v>
      </c>
      <c r="AT604">
        <v>6</v>
      </c>
    </row>
    <row r="605" spans="1:46" x14ac:dyDescent="0.25">
      <c r="A605">
        <v>11265844</v>
      </c>
      <c r="AQ605">
        <v>11260907</v>
      </c>
      <c r="AR605" s="37">
        <v>44344</v>
      </c>
      <c r="AS605">
        <v>3</v>
      </c>
      <c r="AT605">
        <v>6</v>
      </c>
    </row>
    <row r="606" spans="1:46" x14ac:dyDescent="0.25">
      <c r="A606">
        <v>11266016</v>
      </c>
      <c r="C606">
        <v>4</v>
      </c>
      <c r="AQ606">
        <v>11260917</v>
      </c>
      <c r="AR606" s="37">
        <v>27987</v>
      </c>
      <c r="AS606">
        <v>8</v>
      </c>
      <c r="AT606">
        <v>8</v>
      </c>
    </row>
    <row r="607" spans="1:46" x14ac:dyDescent="0.25">
      <c r="A607">
        <v>11266020</v>
      </c>
      <c r="C607">
        <v>4</v>
      </c>
      <c r="AQ607">
        <v>11260920</v>
      </c>
      <c r="AR607" s="37">
        <v>31480</v>
      </c>
      <c r="AS607">
        <v>1</v>
      </c>
      <c r="AT607">
        <v>2</v>
      </c>
    </row>
    <row r="608" spans="1:46" x14ac:dyDescent="0.25">
      <c r="A608">
        <v>11266022</v>
      </c>
      <c r="C608">
        <v>4</v>
      </c>
      <c r="AQ608">
        <v>11260932</v>
      </c>
      <c r="AR608" s="37">
        <v>39359</v>
      </c>
      <c r="AS608">
        <v>3</v>
      </c>
      <c r="AT608">
        <v>6</v>
      </c>
    </row>
    <row r="609" spans="1:46" x14ac:dyDescent="0.25">
      <c r="A609">
        <v>11266046</v>
      </c>
      <c r="C609">
        <v>4</v>
      </c>
      <c r="AQ609">
        <v>11261065</v>
      </c>
      <c r="AR609" s="37">
        <v>44344</v>
      </c>
      <c r="AS609">
        <v>5</v>
      </c>
      <c r="AT609">
        <v>5</v>
      </c>
    </row>
    <row r="610" spans="1:46" x14ac:dyDescent="0.25">
      <c r="A610">
        <v>11266047</v>
      </c>
      <c r="C610">
        <v>4</v>
      </c>
      <c r="AQ610">
        <v>11261066</v>
      </c>
      <c r="AR610" s="37">
        <v>44344</v>
      </c>
      <c r="AS610">
        <v>7</v>
      </c>
      <c r="AT610">
        <v>7</v>
      </c>
    </row>
    <row r="611" spans="1:46" x14ac:dyDescent="0.25">
      <c r="A611">
        <v>11266048</v>
      </c>
      <c r="C611">
        <v>4</v>
      </c>
      <c r="AQ611">
        <v>11261242</v>
      </c>
      <c r="AR611" s="37">
        <v>39359</v>
      </c>
      <c r="AS611">
        <v>5</v>
      </c>
      <c r="AT611">
        <v>5</v>
      </c>
    </row>
    <row r="612" spans="1:46" x14ac:dyDescent="0.25">
      <c r="A612">
        <v>11266065</v>
      </c>
      <c r="C612">
        <v>4</v>
      </c>
      <c r="AQ612">
        <v>11261244</v>
      </c>
      <c r="AR612" s="37">
        <v>39359</v>
      </c>
      <c r="AS612">
        <v>7</v>
      </c>
      <c r="AT612">
        <v>7</v>
      </c>
    </row>
    <row r="613" spans="1:46" x14ac:dyDescent="0.25">
      <c r="A613">
        <v>11266165</v>
      </c>
      <c r="C613">
        <v>4</v>
      </c>
      <c r="AQ613">
        <v>11261245</v>
      </c>
      <c r="AR613" s="37">
        <v>44344</v>
      </c>
      <c r="AS613">
        <v>5</v>
      </c>
      <c r="AT613">
        <v>5</v>
      </c>
    </row>
    <row r="614" spans="1:46" x14ac:dyDescent="0.25">
      <c r="A614">
        <v>11266166</v>
      </c>
      <c r="C614">
        <v>2</v>
      </c>
      <c r="AQ614">
        <v>11261314</v>
      </c>
      <c r="AR614" s="37">
        <v>39359</v>
      </c>
      <c r="AS614">
        <v>6</v>
      </c>
      <c r="AT614">
        <v>6</v>
      </c>
    </row>
    <row r="615" spans="1:46" x14ac:dyDescent="0.25">
      <c r="A615">
        <v>11266167</v>
      </c>
      <c r="C615">
        <v>4</v>
      </c>
      <c r="AQ615">
        <v>11261381</v>
      </c>
      <c r="AR615" s="37">
        <v>44344</v>
      </c>
      <c r="AS615">
        <v>5</v>
      </c>
      <c r="AT615">
        <v>5</v>
      </c>
    </row>
    <row r="616" spans="1:46" x14ac:dyDescent="0.25">
      <c r="A616">
        <v>11266170</v>
      </c>
      <c r="C616">
        <v>4</v>
      </c>
      <c r="AQ616">
        <v>11261458</v>
      </c>
      <c r="AR616" s="37">
        <v>27987</v>
      </c>
      <c r="AS616">
        <v>2</v>
      </c>
      <c r="AT616">
        <v>4</v>
      </c>
    </row>
    <row r="617" spans="1:46" x14ac:dyDescent="0.25">
      <c r="A617">
        <v>11266249</v>
      </c>
      <c r="C617">
        <v>4</v>
      </c>
      <c r="AQ617">
        <v>11261460</v>
      </c>
      <c r="AR617" s="37">
        <v>44344</v>
      </c>
      <c r="AS617">
        <v>3</v>
      </c>
      <c r="AT617">
        <v>6</v>
      </c>
    </row>
    <row r="618" spans="1:46" x14ac:dyDescent="0.25">
      <c r="A618">
        <v>11266254</v>
      </c>
      <c r="C618">
        <v>4</v>
      </c>
      <c r="AQ618">
        <v>11261480</v>
      </c>
      <c r="AR618" s="37">
        <v>44344</v>
      </c>
      <c r="AS618">
        <v>3</v>
      </c>
      <c r="AT618">
        <v>6</v>
      </c>
    </row>
    <row r="619" spans="1:46" x14ac:dyDescent="0.25">
      <c r="A619">
        <v>11266268</v>
      </c>
      <c r="C619">
        <v>3</v>
      </c>
      <c r="AQ619">
        <v>11261796</v>
      </c>
      <c r="AR619" s="37">
        <v>38691</v>
      </c>
      <c r="AS619">
        <v>1</v>
      </c>
      <c r="AT619">
        <v>2</v>
      </c>
    </row>
    <row r="620" spans="1:46" x14ac:dyDescent="0.25">
      <c r="A620">
        <v>11266272</v>
      </c>
      <c r="C620">
        <v>2</v>
      </c>
      <c r="AQ620">
        <v>11261901</v>
      </c>
      <c r="AR620" s="37">
        <v>37089</v>
      </c>
      <c r="AS620">
        <v>4</v>
      </c>
      <c r="AT620">
        <v>8</v>
      </c>
    </row>
    <row r="621" spans="1:46" x14ac:dyDescent="0.25">
      <c r="A621">
        <v>11266403</v>
      </c>
      <c r="C621">
        <v>4</v>
      </c>
      <c r="AQ621">
        <v>11261909</v>
      </c>
      <c r="AR621" s="37">
        <v>39359</v>
      </c>
      <c r="AS621">
        <v>8</v>
      </c>
      <c r="AT621">
        <v>8</v>
      </c>
    </row>
    <row r="622" spans="1:46" x14ac:dyDescent="0.25">
      <c r="A622">
        <v>11266404</v>
      </c>
      <c r="C622">
        <v>4</v>
      </c>
      <c r="AQ622">
        <v>11261910</v>
      </c>
      <c r="AR622" s="37">
        <v>39359</v>
      </c>
      <c r="AS622">
        <v>5</v>
      </c>
      <c r="AT622">
        <v>5</v>
      </c>
    </row>
    <row r="623" spans="1:46" x14ac:dyDescent="0.25">
      <c r="A623">
        <v>11266406</v>
      </c>
      <c r="C623">
        <v>4</v>
      </c>
      <c r="AQ623">
        <v>11261911</v>
      </c>
      <c r="AR623" s="37">
        <v>37089</v>
      </c>
      <c r="AS623">
        <v>2</v>
      </c>
      <c r="AT623">
        <v>4</v>
      </c>
    </row>
    <row r="624" spans="1:46" x14ac:dyDescent="0.25">
      <c r="A624">
        <v>11266553</v>
      </c>
      <c r="C624">
        <v>4</v>
      </c>
      <c r="AQ624">
        <v>11261993</v>
      </c>
      <c r="AR624" s="37">
        <v>39359</v>
      </c>
      <c r="AS624">
        <v>6</v>
      </c>
      <c r="AT624">
        <v>6</v>
      </c>
    </row>
    <row r="625" spans="1:46" x14ac:dyDescent="0.25">
      <c r="A625">
        <v>11266566</v>
      </c>
      <c r="C625">
        <v>4</v>
      </c>
      <c r="AQ625">
        <v>11262170</v>
      </c>
      <c r="AR625" s="37">
        <v>44344</v>
      </c>
      <c r="AS625">
        <v>6</v>
      </c>
      <c r="AT625">
        <v>6</v>
      </c>
    </row>
    <row r="626" spans="1:46" x14ac:dyDescent="0.25">
      <c r="A626">
        <v>11266571</v>
      </c>
      <c r="C626">
        <v>4</v>
      </c>
      <c r="AQ626">
        <v>11262172</v>
      </c>
      <c r="AR626" s="37">
        <v>44344</v>
      </c>
      <c r="AS626">
        <v>4</v>
      </c>
      <c r="AT626">
        <v>4</v>
      </c>
    </row>
    <row r="627" spans="1:46" x14ac:dyDescent="0.25">
      <c r="A627">
        <v>11266575</v>
      </c>
      <c r="C627">
        <v>4</v>
      </c>
      <c r="AQ627">
        <v>11262764</v>
      </c>
      <c r="AR627" s="37">
        <v>44344</v>
      </c>
      <c r="AS627">
        <v>7</v>
      </c>
      <c r="AT627">
        <v>7</v>
      </c>
    </row>
    <row r="628" spans="1:46" x14ac:dyDescent="0.25">
      <c r="A628">
        <v>11266578</v>
      </c>
      <c r="C628">
        <v>4</v>
      </c>
      <c r="AQ628">
        <v>11262777</v>
      </c>
      <c r="AR628" s="37">
        <v>44344</v>
      </c>
      <c r="AS628">
        <v>7</v>
      </c>
      <c r="AT628">
        <v>7</v>
      </c>
    </row>
    <row r="629" spans="1:46" x14ac:dyDescent="0.25">
      <c r="A629">
        <v>11266615</v>
      </c>
      <c r="C629">
        <v>4</v>
      </c>
      <c r="AQ629">
        <v>11262798</v>
      </c>
      <c r="AR629" s="37">
        <v>44344</v>
      </c>
      <c r="AS629">
        <v>6</v>
      </c>
      <c r="AT629">
        <v>6</v>
      </c>
    </row>
    <row r="630" spans="1:46" x14ac:dyDescent="0.25">
      <c r="A630">
        <v>11266618</v>
      </c>
      <c r="C630">
        <v>4</v>
      </c>
      <c r="AQ630">
        <v>11262906</v>
      </c>
      <c r="AR630" s="37">
        <v>38734</v>
      </c>
      <c r="AS630">
        <v>2</v>
      </c>
      <c r="AT630">
        <v>4</v>
      </c>
    </row>
    <row r="631" spans="1:46" x14ac:dyDescent="0.25">
      <c r="A631">
        <v>11266628</v>
      </c>
      <c r="C631">
        <v>4</v>
      </c>
      <c r="AQ631">
        <v>11263501</v>
      </c>
      <c r="AR631" s="37">
        <v>38734</v>
      </c>
      <c r="AS631">
        <v>1</v>
      </c>
      <c r="AT631">
        <v>2</v>
      </c>
    </row>
    <row r="632" spans="1:46" x14ac:dyDescent="0.25">
      <c r="A632">
        <v>11266629</v>
      </c>
      <c r="C632">
        <v>4</v>
      </c>
      <c r="AQ632">
        <v>11263620</v>
      </c>
      <c r="AR632" s="37">
        <v>37089</v>
      </c>
      <c r="AS632">
        <v>2</v>
      </c>
      <c r="AT632">
        <v>4</v>
      </c>
    </row>
    <row r="633" spans="1:46" x14ac:dyDescent="0.25">
      <c r="A633">
        <v>11266673</v>
      </c>
      <c r="C633">
        <v>4</v>
      </c>
      <c r="AQ633">
        <v>11263621</v>
      </c>
      <c r="AR633" s="37">
        <v>37089</v>
      </c>
      <c r="AS633">
        <v>1</v>
      </c>
      <c r="AT633">
        <v>2</v>
      </c>
    </row>
    <row r="634" spans="1:46" x14ac:dyDescent="0.25">
      <c r="A634">
        <v>11266702</v>
      </c>
      <c r="C634">
        <v>4</v>
      </c>
      <c r="AQ634">
        <v>11263622</v>
      </c>
      <c r="AR634" s="37">
        <v>32104</v>
      </c>
      <c r="AS634">
        <v>5</v>
      </c>
      <c r="AT634">
        <v>10</v>
      </c>
    </row>
    <row r="635" spans="1:46" x14ac:dyDescent="0.25">
      <c r="A635">
        <v>11266741</v>
      </c>
      <c r="C635">
        <v>5</v>
      </c>
      <c r="AQ635">
        <v>11263625</v>
      </c>
      <c r="AR635" s="37">
        <v>15501</v>
      </c>
      <c r="AS635">
        <v>9</v>
      </c>
      <c r="AT635">
        <v>9</v>
      </c>
    </row>
    <row r="636" spans="1:46" x14ac:dyDescent="0.25">
      <c r="A636">
        <v>11266755</v>
      </c>
      <c r="C636">
        <v>4</v>
      </c>
      <c r="AQ636">
        <v>11263627</v>
      </c>
      <c r="AR636" s="37">
        <v>38943</v>
      </c>
      <c r="AS636">
        <v>6</v>
      </c>
      <c r="AT636">
        <v>6</v>
      </c>
    </row>
    <row r="637" spans="1:46" x14ac:dyDescent="0.25">
      <c r="A637">
        <v>11266824</v>
      </c>
      <c r="C637">
        <v>4</v>
      </c>
      <c r="AQ637">
        <v>11263686</v>
      </c>
      <c r="AR637" s="37">
        <v>44344</v>
      </c>
      <c r="AS637">
        <v>5</v>
      </c>
      <c r="AT637">
        <v>5</v>
      </c>
    </row>
    <row r="638" spans="1:46" x14ac:dyDescent="0.25">
      <c r="A638">
        <v>11266840</v>
      </c>
      <c r="C638">
        <v>4</v>
      </c>
      <c r="AQ638">
        <v>11263687</v>
      </c>
      <c r="AR638" s="37">
        <v>38734</v>
      </c>
      <c r="AS638">
        <v>5</v>
      </c>
      <c r="AT638">
        <v>5</v>
      </c>
    </row>
    <row r="639" spans="1:46" x14ac:dyDescent="0.25">
      <c r="A639">
        <v>11266842</v>
      </c>
      <c r="C639">
        <v>4</v>
      </c>
      <c r="AQ639">
        <v>11263688</v>
      </c>
      <c r="AR639" s="37">
        <v>39359</v>
      </c>
      <c r="AS639">
        <v>8</v>
      </c>
      <c r="AT639">
        <v>8</v>
      </c>
    </row>
    <row r="640" spans="1:46" x14ac:dyDescent="0.25">
      <c r="A640">
        <v>11266845</v>
      </c>
      <c r="C640">
        <v>4</v>
      </c>
      <c r="AQ640">
        <v>11263689</v>
      </c>
      <c r="AR640" s="37">
        <v>39359</v>
      </c>
      <c r="AS640">
        <v>4</v>
      </c>
      <c r="AT640">
        <v>4</v>
      </c>
    </row>
    <row r="641" spans="1:46" x14ac:dyDescent="0.25">
      <c r="A641">
        <v>11266846</v>
      </c>
      <c r="C641">
        <v>4</v>
      </c>
      <c r="AQ641">
        <v>11263690</v>
      </c>
      <c r="AR641" s="37">
        <v>44344</v>
      </c>
      <c r="AS641">
        <v>4</v>
      </c>
      <c r="AT641">
        <v>4</v>
      </c>
    </row>
    <row r="642" spans="1:46" x14ac:dyDescent="0.25">
      <c r="A642">
        <v>11266880</v>
      </c>
      <c r="C642">
        <v>4</v>
      </c>
      <c r="AQ642">
        <v>11263694</v>
      </c>
      <c r="AR642" s="37">
        <v>32104</v>
      </c>
      <c r="AS642">
        <v>3</v>
      </c>
      <c r="AT642">
        <v>6</v>
      </c>
    </row>
    <row r="643" spans="1:46" x14ac:dyDescent="0.25">
      <c r="A643">
        <v>11266905</v>
      </c>
      <c r="C643">
        <v>4</v>
      </c>
      <c r="AQ643">
        <v>11263711</v>
      </c>
      <c r="AR643" s="37">
        <v>38734</v>
      </c>
      <c r="AS643">
        <v>5</v>
      </c>
      <c r="AT643">
        <v>5</v>
      </c>
    </row>
    <row r="644" spans="1:46" x14ac:dyDescent="0.25">
      <c r="A644">
        <v>11266906</v>
      </c>
      <c r="C644">
        <v>4</v>
      </c>
      <c r="AQ644">
        <v>11263713</v>
      </c>
      <c r="AR644" s="37">
        <v>32104</v>
      </c>
      <c r="AS644">
        <v>4</v>
      </c>
      <c r="AT644">
        <v>8</v>
      </c>
    </row>
    <row r="645" spans="1:46" x14ac:dyDescent="0.25">
      <c r="A645">
        <v>11266907</v>
      </c>
      <c r="C645">
        <v>4</v>
      </c>
      <c r="AQ645">
        <v>11263716</v>
      </c>
      <c r="AR645" s="37">
        <v>39359</v>
      </c>
      <c r="AS645">
        <v>8</v>
      </c>
      <c r="AT645">
        <v>8</v>
      </c>
    </row>
    <row r="646" spans="1:46" x14ac:dyDescent="0.25">
      <c r="A646">
        <v>11267020</v>
      </c>
      <c r="C646">
        <v>4</v>
      </c>
      <c r="AQ646">
        <v>11263718</v>
      </c>
      <c r="AR646" s="37">
        <v>44344</v>
      </c>
      <c r="AS646">
        <v>4</v>
      </c>
      <c r="AT646">
        <v>4</v>
      </c>
    </row>
    <row r="647" spans="1:46" x14ac:dyDescent="0.25">
      <c r="A647">
        <v>11267027</v>
      </c>
      <c r="C647">
        <v>2</v>
      </c>
      <c r="AQ647">
        <v>11263727</v>
      </c>
      <c r="AR647" s="37">
        <v>44344</v>
      </c>
      <c r="AS647">
        <v>5</v>
      </c>
      <c r="AT647">
        <v>5</v>
      </c>
    </row>
    <row r="648" spans="1:46" x14ac:dyDescent="0.25">
      <c r="A648">
        <v>11267029</v>
      </c>
      <c r="C648">
        <v>4</v>
      </c>
      <c r="AQ648">
        <v>11263730</v>
      </c>
      <c r="AR648" s="37">
        <v>44092</v>
      </c>
      <c r="AS648">
        <v>6</v>
      </c>
      <c r="AT648">
        <v>6</v>
      </c>
    </row>
    <row r="649" spans="1:46" x14ac:dyDescent="0.25">
      <c r="A649">
        <v>11267030</v>
      </c>
      <c r="C649">
        <v>4</v>
      </c>
      <c r="AQ649">
        <v>11263833</v>
      </c>
      <c r="AR649" s="37">
        <v>44344</v>
      </c>
      <c r="AS649">
        <v>4</v>
      </c>
      <c r="AT649">
        <v>4</v>
      </c>
    </row>
    <row r="650" spans="1:46" x14ac:dyDescent="0.25">
      <c r="A650">
        <v>11267133</v>
      </c>
      <c r="C650">
        <v>4</v>
      </c>
      <c r="AQ650">
        <v>11263834</v>
      </c>
      <c r="AR650" s="37">
        <v>39359</v>
      </c>
      <c r="AS650">
        <v>4</v>
      </c>
      <c r="AT650">
        <v>4</v>
      </c>
    </row>
    <row r="651" spans="1:46" x14ac:dyDescent="0.25">
      <c r="A651">
        <v>11267381</v>
      </c>
      <c r="C651">
        <v>4</v>
      </c>
      <c r="AQ651">
        <v>11263843</v>
      </c>
      <c r="AR651" s="37">
        <v>15501</v>
      </c>
      <c r="AS651">
        <v>5</v>
      </c>
      <c r="AT651">
        <v>5</v>
      </c>
    </row>
    <row r="652" spans="1:46" x14ac:dyDescent="0.25">
      <c r="A652">
        <v>11267532</v>
      </c>
      <c r="C652">
        <v>4</v>
      </c>
      <c r="AQ652">
        <v>11263848</v>
      </c>
      <c r="AR652" s="37">
        <v>26249</v>
      </c>
      <c r="AS652">
        <v>5</v>
      </c>
      <c r="AT652">
        <v>5</v>
      </c>
    </row>
    <row r="653" spans="1:46" x14ac:dyDescent="0.25">
      <c r="A653">
        <v>11267533</v>
      </c>
      <c r="C653">
        <v>4</v>
      </c>
      <c r="AQ653">
        <v>11263858</v>
      </c>
      <c r="AR653" s="37">
        <v>32104</v>
      </c>
      <c r="AS653">
        <v>4</v>
      </c>
      <c r="AT653">
        <v>8</v>
      </c>
    </row>
    <row r="654" spans="1:46" x14ac:dyDescent="0.25">
      <c r="A654">
        <v>11267733</v>
      </c>
      <c r="C654">
        <v>4</v>
      </c>
      <c r="AQ654">
        <v>11264055</v>
      </c>
      <c r="AR654" s="37">
        <v>38734</v>
      </c>
      <c r="AS654">
        <v>1</v>
      </c>
      <c r="AT654">
        <v>2</v>
      </c>
    </row>
    <row r="655" spans="1:46" x14ac:dyDescent="0.25">
      <c r="A655">
        <v>11267810</v>
      </c>
      <c r="AQ655">
        <v>11264079</v>
      </c>
      <c r="AR655" s="37">
        <v>27987</v>
      </c>
      <c r="AS655">
        <v>1</v>
      </c>
      <c r="AT655">
        <v>2</v>
      </c>
    </row>
    <row r="656" spans="1:46" x14ac:dyDescent="0.25">
      <c r="A656">
        <v>11268063</v>
      </c>
      <c r="C656">
        <v>4</v>
      </c>
      <c r="AQ656">
        <v>11264081</v>
      </c>
      <c r="AR656" s="37">
        <v>37089</v>
      </c>
      <c r="AS656">
        <v>3</v>
      </c>
      <c r="AT656">
        <v>6</v>
      </c>
    </row>
    <row r="657" spans="1:46" x14ac:dyDescent="0.25">
      <c r="A657">
        <v>11268064</v>
      </c>
      <c r="C657">
        <v>4</v>
      </c>
      <c r="AQ657">
        <v>11264086</v>
      </c>
      <c r="AR657" s="37">
        <v>38734</v>
      </c>
      <c r="AS657">
        <v>1</v>
      </c>
      <c r="AT657">
        <v>2</v>
      </c>
    </row>
    <row r="658" spans="1:46" x14ac:dyDescent="0.25">
      <c r="A658">
        <v>11268069</v>
      </c>
      <c r="C658">
        <v>4</v>
      </c>
      <c r="AQ658">
        <v>11264106</v>
      </c>
      <c r="AR658" s="37">
        <v>27987</v>
      </c>
      <c r="AS658">
        <v>8</v>
      </c>
      <c r="AT658">
        <v>8</v>
      </c>
    </row>
    <row r="659" spans="1:46" x14ac:dyDescent="0.25">
      <c r="A659">
        <v>11268430</v>
      </c>
      <c r="C659">
        <v>4</v>
      </c>
      <c r="AQ659">
        <v>11264109</v>
      </c>
      <c r="AR659" s="37">
        <v>37089</v>
      </c>
      <c r="AS659">
        <v>1</v>
      </c>
      <c r="AT659">
        <v>2</v>
      </c>
    </row>
    <row r="660" spans="1:46" x14ac:dyDescent="0.25">
      <c r="A660">
        <v>11268431</v>
      </c>
      <c r="C660">
        <v>4</v>
      </c>
      <c r="AQ660">
        <v>11264171</v>
      </c>
      <c r="AR660" s="37">
        <v>37089</v>
      </c>
      <c r="AS660">
        <v>2</v>
      </c>
      <c r="AT660">
        <v>4</v>
      </c>
    </row>
    <row r="661" spans="1:46" x14ac:dyDescent="0.25">
      <c r="A661">
        <v>11268669</v>
      </c>
      <c r="C661">
        <v>6</v>
      </c>
      <c r="AQ661">
        <v>11264172</v>
      </c>
      <c r="AR661" s="37">
        <v>44344</v>
      </c>
      <c r="AS661">
        <v>5</v>
      </c>
      <c r="AT661">
        <v>5</v>
      </c>
    </row>
    <row r="662" spans="1:46" x14ac:dyDescent="0.25">
      <c r="A662">
        <v>11268876</v>
      </c>
      <c r="C662">
        <v>4</v>
      </c>
      <c r="AQ662">
        <v>11264175</v>
      </c>
      <c r="AR662" s="37">
        <v>44344</v>
      </c>
      <c r="AS662">
        <v>4</v>
      </c>
      <c r="AT662">
        <v>4</v>
      </c>
    </row>
    <row r="663" spans="1:46" x14ac:dyDescent="0.25">
      <c r="A663">
        <v>11268881</v>
      </c>
      <c r="C663">
        <v>4</v>
      </c>
      <c r="AQ663">
        <v>11264176</v>
      </c>
      <c r="AR663" s="37">
        <v>39359</v>
      </c>
      <c r="AS663">
        <v>8</v>
      </c>
      <c r="AT663">
        <v>8</v>
      </c>
    </row>
    <row r="664" spans="1:46" x14ac:dyDescent="0.25">
      <c r="A664">
        <v>11268884</v>
      </c>
      <c r="C664">
        <v>4</v>
      </c>
      <c r="AQ664">
        <v>11264274</v>
      </c>
      <c r="AR664" s="37">
        <v>39359</v>
      </c>
      <c r="AS664">
        <v>5</v>
      </c>
      <c r="AT664">
        <v>5</v>
      </c>
    </row>
    <row r="665" spans="1:46" x14ac:dyDescent="0.25">
      <c r="A665">
        <v>11268889</v>
      </c>
      <c r="C665">
        <v>4</v>
      </c>
      <c r="AQ665">
        <v>11264276</v>
      </c>
      <c r="AR665" s="37">
        <v>39359</v>
      </c>
      <c r="AS665">
        <v>7</v>
      </c>
      <c r="AT665">
        <v>7</v>
      </c>
    </row>
    <row r="666" spans="1:46" x14ac:dyDescent="0.25">
      <c r="A666">
        <v>11268937</v>
      </c>
      <c r="C666">
        <v>4</v>
      </c>
      <c r="AQ666">
        <v>11264278</v>
      </c>
      <c r="AR666" s="37">
        <v>32104</v>
      </c>
      <c r="AS666">
        <v>3</v>
      </c>
      <c r="AT666">
        <v>6</v>
      </c>
    </row>
    <row r="667" spans="1:46" x14ac:dyDescent="0.25">
      <c r="A667">
        <v>11268938</v>
      </c>
      <c r="C667">
        <v>4</v>
      </c>
      <c r="AQ667">
        <v>11264385</v>
      </c>
      <c r="AR667" s="37">
        <v>44344</v>
      </c>
      <c r="AS667">
        <v>6</v>
      </c>
      <c r="AT667">
        <v>6</v>
      </c>
    </row>
    <row r="668" spans="1:46" x14ac:dyDescent="0.25">
      <c r="A668">
        <v>11268945</v>
      </c>
      <c r="C668">
        <v>3</v>
      </c>
      <c r="AQ668">
        <v>11264387</v>
      </c>
      <c r="AR668" s="37">
        <v>44344</v>
      </c>
      <c r="AS668">
        <v>4</v>
      </c>
      <c r="AT668">
        <v>4</v>
      </c>
    </row>
    <row r="669" spans="1:46" x14ac:dyDescent="0.25">
      <c r="A669">
        <v>11268947</v>
      </c>
      <c r="C669">
        <v>4</v>
      </c>
      <c r="AQ669">
        <v>11264545</v>
      </c>
      <c r="AR669" s="37">
        <v>27987</v>
      </c>
      <c r="AS669">
        <v>7</v>
      </c>
      <c r="AT669">
        <v>7</v>
      </c>
    </row>
    <row r="670" spans="1:46" x14ac:dyDescent="0.25">
      <c r="A670">
        <v>11268996</v>
      </c>
      <c r="C670">
        <v>4</v>
      </c>
      <c r="AQ670">
        <v>11264548</v>
      </c>
      <c r="AR670" s="37">
        <v>32104</v>
      </c>
      <c r="AS670">
        <v>2</v>
      </c>
      <c r="AT670">
        <v>4</v>
      </c>
    </row>
    <row r="671" spans="1:46" x14ac:dyDescent="0.25">
      <c r="A671">
        <v>11268997</v>
      </c>
      <c r="C671">
        <v>4</v>
      </c>
      <c r="AQ671">
        <v>11264578</v>
      </c>
      <c r="AR671" s="37">
        <v>38734</v>
      </c>
      <c r="AS671">
        <v>1</v>
      </c>
      <c r="AT671">
        <v>2</v>
      </c>
    </row>
    <row r="672" spans="1:46" x14ac:dyDescent="0.25">
      <c r="A672">
        <v>11269015</v>
      </c>
      <c r="C672">
        <v>4</v>
      </c>
      <c r="AQ672">
        <v>11264617</v>
      </c>
      <c r="AR672" s="37">
        <v>38943</v>
      </c>
      <c r="AS672">
        <v>7</v>
      </c>
      <c r="AT672">
        <v>7</v>
      </c>
    </row>
    <row r="673" spans="1:46" x14ac:dyDescent="0.25">
      <c r="A673">
        <v>11269233</v>
      </c>
      <c r="C673">
        <v>4</v>
      </c>
      <c r="AQ673">
        <v>11264619</v>
      </c>
      <c r="AR673" s="37">
        <v>37089</v>
      </c>
      <c r="AS673">
        <v>3</v>
      </c>
      <c r="AT673">
        <v>3</v>
      </c>
    </row>
    <row r="674" spans="1:46" x14ac:dyDescent="0.25">
      <c r="A674">
        <v>11269240</v>
      </c>
      <c r="C674">
        <v>4</v>
      </c>
      <c r="AQ674">
        <v>11264621</v>
      </c>
      <c r="AR674" s="37">
        <v>31689</v>
      </c>
      <c r="AS674">
        <v>3</v>
      </c>
      <c r="AT674">
        <v>3</v>
      </c>
    </row>
    <row r="675" spans="1:46" x14ac:dyDescent="0.25">
      <c r="A675">
        <v>11269241</v>
      </c>
      <c r="C675">
        <v>4</v>
      </c>
      <c r="AQ675">
        <v>11264622</v>
      </c>
      <c r="AR675" s="37">
        <v>38943</v>
      </c>
      <c r="AS675">
        <v>4</v>
      </c>
      <c r="AT675">
        <v>4</v>
      </c>
    </row>
    <row r="676" spans="1:46" x14ac:dyDescent="0.25">
      <c r="A676">
        <v>11269242</v>
      </c>
      <c r="C676">
        <v>3</v>
      </c>
      <c r="AQ676">
        <v>11264679</v>
      </c>
      <c r="AR676" s="37">
        <v>37089</v>
      </c>
      <c r="AS676">
        <v>3</v>
      </c>
      <c r="AT676">
        <v>3</v>
      </c>
    </row>
    <row r="677" spans="1:46" x14ac:dyDescent="0.25">
      <c r="A677">
        <v>11269632</v>
      </c>
      <c r="C677">
        <v>4</v>
      </c>
      <c r="AQ677">
        <v>11264680</v>
      </c>
      <c r="AR677" s="37">
        <v>44344</v>
      </c>
      <c r="AS677">
        <v>5</v>
      </c>
      <c r="AT677">
        <v>5</v>
      </c>
    </row>
    <row r="678" spans="1:46" x14ac:dyDescent="0.25">
      <c r="A678">
        <v>11269633</v>
      </c>
      <c r="C678">
        <v>4</v>
      </c>
      <c r="AQ678">
        <v>11264983</v>
      </c>
      <c r="AR678" s="37">
        <v>38943</v>
      </c>
      <c r="AS678">
        <v>4</v>
      </c>
      <c r="AT678">
        <v>8</v>
      </c>
    </row>
    <row r="679" spans="1:46" x14ac:dyDescent="0.25">
      <c r="A679">
        <v>11269765</v>
      </c>
      <c r="C679">
        <v>4</v>
      </c>
      <c r="AQ679">
        <v>11265053</v>
      </c>
      <c r="AR679" s="37">
        <v>38943</v>
      </c>
      <c r="AS679">
        <v>3</v>
      </c>
      <c r="AT679">
        <v>3</v>
      </c>
    </row>
    <row r="680" spans="1:46" x14ac:dyDescent="0.25">
      <c r="A680">
        <v>11269805</v>
      </c>
      <c r="C680">
        <v>4</v>
      </c>
      <c r="AQ680">
        <v>11265054</v>
      </c>
      <c r="AR680" s="37">
        <v>37089</v>
      </c>
      <c r="AS680">
        <v>4</v>
      </c>
      <c r="AT680">
        <v>4</v>
      </c>
    </row>
    <row r="681" spans="1:46" x14ac:dyDescent="0.25">
      <c r="A681">
        <v>11269806</v>
      </c>
      <c r="C681">
        <v>4</v>
      </c>
      <c r="AQ681">
        <v>11265071</v>
      </c>
      <c r="AR681" s="37">
        <v>38734</v>
      </c>
      <c r="AS681">
        <v>5</v>
      </c>
      <c r="AT681">
        <v>10</v>
      </c>
    </row>
    <row r="682" spans="1:46" x14ac:dyDescent="0.25">
      <c r="A682">
        <v>11269807</v>
      </c>
      <c r="C682">
        <v>4</v>
      </c>
      <c r="AQ682">
        <v>11265209</v>
      </c>
      <c r="AR682" s="37">
        <v>38943</v>
      </c>
      <c r="AS682">
        <v>4</v>
      </c>
      <c r="AT682">
        <v>4</v>
      </c>
    </row>
    <row r="683" spans="1:46" x14ac:dyDescent="0.25">
      <c r="A683">
        <v>11269885</v>
      </c>
      <c r="C683">
        <v>4</v>
      </c>
      <c r="AQ683">
        <v>11265249</v>
      </c>
      <c r="AR683" s="37">
        <v>38734</v>
      </c>
      <c r="AS683">
        <v>3</v>
      </c>
      <c r="AT683">
        <v>6</v>
      </c>
    </row>
    <row r="684" spans="1:46" x14ac:dyDescent="0.25">
      <c r="A684">
        <v>11269920</v>
      </c>
      <c r="C684">
        <v>3</v>
      </c>
      <c r="AQ684">
        <v>11265845</v>
      </c>
      <c r="AR684" s="37">
        <v>27987</v>
      </c>
      <c r="AS684">
        <v>2</v>
      </c>
      <c r="AT684">
        <v>4</v>
      </c>
    </row>
    <row r="685" spans="1:46" x14ac:dyDescent="0.25">
      <c r="A685">
        <v>11269921</v>
      </c>
      <c r="C685">
        <v>4</v>
      </c>
      <c r="AQ685">
        <v>11266022</v>
      </c>
      <c r="AR685" s="37">
        <v>44344</v>
      </c>
      <c r="AS685">
        <v>5</v>
      </c>
      <c r="AT685">
        <v>5</v>
      </c>
    </row>
    <row r="686" spans="1:46" x14ac:dyDescent="0.25">
      <c r="A686">
        <v>11270099</v>
      </c>
      <c r="C686">
        <v>4</v>
      </c>
      <c r="AQ686">
        <v>11266046</v>
      </c>
      <c r="AR686" s="37">
        <v>39359</v>
      </c>
      <c r="AS686">
        <v>5</v>
      </c>
      <c r="AT686">
        <v>5</v>
      </c>
    </row>
    <row r="687" spans="1:46" x14ac:dyDescent="0.25">
      <c r="A687">
        <v>11270129</v>
      </c>
      <c r="C687">
        <v>4</v>
      </c>
      <c r="AQ687">
        <v>11266047</v>
      </c>
      <c r="AR687" s="37">
        <v>39359</v>
      </c>
      <c r="AS687">
        <v>4</v>
      </c>
      <c r="AT687">
        <v>4</v>
      </c>
    </row>
    <row r="688" spans="1:46" x14ac:dyDescent="0.25">
      <c r="A688">
        <v>11270668</v>
      </c>
      <c r="C688">
        <v>4</v>
      </c>
      <c r="AQ688">
        <v>11266165</v>
      </c>
      <c r="AR688" s="37">
        <v>38943</v>
      </c>
      <c r="AS688">
        <v>4</v>
      </c>
      <c r="AT688">
        <v>4</v>
      </c>
    </row>
    <row r="689" spans="1:46" x14ac:dyDescent="0.25">
      <c r="A689">
        <v>11270669</v>
      </c>
      <c r="C689">
        <v>4</v>
      </c>
      <c r="AQ689">
        <v>11266166</v>
      </c>
      <c r="AR689" s="37">
        <v>31689</v>
      </c>
      <c r="AS689">
        <v>2</v>
      </c>
      <c r="AT689">
        <v>4</v>
      </c>
    </row>
    <row r="690" spans="1:46" x14ac:dyDescent="0.25">
      <c r="A690">
        <v>11270670</v>
      </c>
      <c r="C690">
        <v>4</v>
      </c>
      <c r="AQ690">
        <v>11266167</v>
      </c>
      <c r="AR690" s="37">
        <v>31689</v>
      </c>
      <c r="AS690">
        <v>6</v>
      </c>
      <c r="AT690">
        <v>6</v>
      </c>
    </row>
    <row r="691" spans="1:46" x14ac:dyDescent="0.25">
      <c r="A691">
        <v>11270671</v>
      </c>
      <c r="C691">
        <v>4</v>
      </c>
      <c r="AQ691">
        <v>11266268</v>
      </c>
      <c r="AR691" s="37">
        <v>39359</v>
      </c>
      <c r="AS691">
        <v>7</v>
      </c>
      <c r="AT691">
        <v>7</v>
      </c>
    </row>
    <row r="692" spans="1:46" x14ac:dyDescent="0.25">
      <c r="A692">
        <v>11270672</v>
      </c>
      <c r="C692">
        <v>4</v>
      </c>
      <c r="AQ692">
        <v>11266553</v>
      </c>
      <c r="AR692" s="37">
        <v>39359</v>
      </c>
      <c r="AS692">
        <v>4</v>
      </c>
      <c r="AT692">
        <v>4</v>
      </c>
    </row>
    <row r="693" spans="1:46" x14ac:dyDescent="0.25">
      <c r="A693">
        <v>11270673</v>
      </c>
      <c r="C693">
        <v>3</v>
      </c>
      <c r="AQ693">
        <v>11266566</v>
      </c>
      <c r="AR693" s="37">
        <v>33387</v>
      </c>
      <c r="AS693">
        <v>4</v>
      </c>
      <c r="AT693">
        <v>8</v>
      </c>
    </row>
    <row r="694" spans="1:46" x14ac:dyDescent="0.25">
      <c r="A694">
        <v>11270675</v>
      </c>
      <c r="C694">
        <v>4</v>
      </c>
      <c r="AQ694">
        <v>11266571</v>
      </c>
      <c r="AR694" s="37">
        <v>38734</v>
      </c>
      <c r="AS694">
        <v>4</v>
      </c>
      <c r="AT694">
        <v>8</v>
      </c>
    </row>
    <row r="695" spans="1:46" x14ac:dyDescent="0.25">
      <c r="A695">
        <v>11270676</v>
      </c>
      <c r="C695">
        <v>4</v>
      </c>
      <c r="AQ695">
        <v>11266575</v>
      </c>
      <c r="AR695" s="37">
        <v>27987</v>
      </c>
      <c r="AS695">
        <v>4</v>
      </c>
      <c r="AT695">
        <v>8</v>
      </c>
    </row>
    <row r="696" spans="1:46" x14ac:dyDescent="0.25">
      <c r="A696">
        <v>11270678</v>
      </c>
      <c r="C696">
        <v>4</v>
      </c>
      <c r="AQ696">
        <v>11266578</v>
      </c>
      <c r="AR696" s="37">
        <v>27987</v>
      </c>
      <c r="AS696">
        <v>6</v>
      </c>
      <c r="AT696">
        <v>6</v>
      </c>
    </row>
    <row r="697" spans="1:46" x14ac:dyDescent="0.25">
      <c r="A697">
        <v>11270682</v>
      </c>
      <c r="C697">
        <v>4</v>
      </c>
      <c r="AQ697">
        <v>11266615</v>
      </c>
      <c r="AR697" s="37">
        <v>27987</v>
      </c>
      <c r="AS697">
        <v>4</v>
      </c>
      <c r="AT697">
        <v>8</v>
      </c>
    </row>
    <row r="698" spans="1:46" x14ac:dyDescent="0.25">
      <c r="A698">
        <v>11270683</v>
      </c>
      <c r="C698">
        <v>4</v>
      </c>
      <c r="AQ698">
        <v>11266618</v>
      </c>
      <c r="AR698" s="37">
        <v>27987</v>
      </c>
      <c r="AS698">
        <v>6</v>
      </c>
      <c r="AT698">
        <v>6</v>
      </c>
    </row>
    <row r="699" spans="1:46" x14ac:dyDescent="0.25">
      <c r="A699">
        <v>11270684</v>
      </c>
      <c r="C699">
        <v>4</v>
      </c>
      <c r="AQ699">
        <v>11266673</v>
      </c>
      <c r="AR699" s="37">
        <v>32104</v>
      </c>
      <c r="AS699">
        <v>1</v>
      </c>
      <c r="AT699">
        <v>2</v>
      </c>
    </row>
    <row r="700" spans="1:46" x14ac:dyDescent="0.25">
      <c r="A700">
        <v>11270686</v>
      </c>
      <c r="C700">
        <v>3</v>
      </c>
      <c r="AQ700">
        <v>11266702</v>
      </c>
      <c r="AR700" s="37">
        <v>27987</v>
      </c>
      <c r="AS700">
        <v>6</v>
      </c>
      <c r="AT700">
        <v>6</v>
      </c>
    </row>
    <row r="701" spans="1:46" x14ac:dyDescent="0.25">
      <c r="A701">
        <v>11270688</v>
      </c>
      <c r="C701">
        <v>4</v>
      </c>
      <c r="AQ701">
        <v>11266741</v>
      </c>
      <c r="AR701" s="37">
        <v>38943</v>
      </c>
      <c r="AS701">
        <v>1</v>
      </c>
      <c r="AT701">
        <v>2</v>
      </c>
    </row>
    <row r="702" spans="1:46" x14ac:dyDescent="0.25">
      <c r="A702">
        <v>11270690</v>
      </c>
      <c r="C702">
        <v>4</v>
      </c>
      <c r="AQ702">
        <v>11266755</v>
      </c>
      <c r="AR702" s="37">
        <v>44344</v>
      </c>
      <c r="AS702">
        <v>6</v>
      </c>
      <c r="AT702">
        <v>6</v>
      </c>
    </row>
    <row r="703" spans="1:46" x14ac:dyDescent="0.25">
      <c r="A703">
        <v>11270730</v>
      </c>
      <c r="C703">
        <v>4</v>
      </c>
      <c r="AQ703">
        <v>11266824</v>
      </c>
      <c r="AR703" s="37">
        <v>44344</v>
      </c>
      <c r="AS703">
        <v>5</v>
      </c>
      <c r="AT703">
        <v>5</v>
      </c>
    </row>
    <row r="704" spans="1:46" x14ac:dyDescent="0.25">
      <c r="A704">
        <v>11270731</v>
      </c>
      <c r="C704">
        <v>4</v>
      </c>
      <c r="AQ704">
        <v>11266840</v>
      </c>
      <c r="AR704" s="37">
        <v>37089</v>
      </c>
      <c r="AS704">
        <v>4</v>
      </c>
      <c r="AT704">
        <v>8</v>
      </c>
    </row>
    <row r="705" spans="1:46" x14ac:dyDescent="0.25">
      <c r="A705">
        <v>11270735</v>
      </c>
      <c r="C705">
        <v>4</v>
      </c>
      <c r="AQ705">
        <v>11266842</v>
      </c>
      <c r="AR705" s="37">
        <v>32104</v>
      </c>
      <c r="AS705">
        <v>4</v>
      </c>
      <c r="AT705">
        <v>8</v>
      </c>
    </row>
    <row r="706" spans="1:46" x14ac:dyDescent="0.25">
      <c r="A706">
        <v>11270741</v>
      </c>
      <c r="C706">
        <v>4</v>
      </c>
      <c r="AQ706">
        <v>11266845</v>
      </c>
      <c r="AR706" s="37">
        <v>38734</v>
      </c>
      <c r="AS706">
        <v>7</v>
      </c>
      <c r="AT706">
        <v>7</v>
      </c>
    </row>
    <row r="707" spans="1:46" x14ac:dyDescent="0.25">
      <c r="A707">
        <v>11270742</v>
      </c>
      <c r="C707">
        <v>4</v>
      </c>
      <c r="AQ707">
        <v>11266846</v>
      </c>
      <c r="AR707" s="37">
        <v>44344</v>
      </c>
      <c r="AS707">
        <v>5</v>
      </c>
      <c r="AT707">
        <v>5</v>
      </c>
    </row>
    <row r="708" spans="1:46" x14ac:dyDescent="0.25">
      <c r="A708">
        <v>11270743</v>
      </c>
      <c r="C708">
        <v>4</v>
      </c>
      <c r="AQ708">
        <v>11266880</v>
      </c>
      <c r="AR708" s="37">
        <v>27987</v>
      </c>
      <c r="AS708">
        <v>6</v>
      </c>
      <c r="AT708">
        <v>6</v>
      </c>
    </row>
    <row r="709" spans="1:46" x14ac:dyDescent="0.25">
      <c r="A709">
        <v>11270744</v>
      </c>
      <c r="C709">
        <v>2</v>
      </c>
      <c r="AQ709">
        <v>11266905</v>
      </c>
      <c r="AR709" s="37">
        <v>44344</v>
      </c>
      <c r="AS709">
        <v>4</v>
      </c>
      <c r="AT709">
        <v>4</v>
      </c>
    </row>
    <row r="710" spans="1:46" x14ac:dyDescent="0.25">
      <c r="A710">
        <v>11270757</v>
      </c>
      <c r="C710">
        <v>4</v>
      </c>
      <c r="AQ710">
        <v>11266906</v>
      </c>
      <c r="AR710" s="37">
        <v>37089</v>
      </c>
      <c r="AS710">
        <v>1</v>
      </c>
      <c r="AT710">
        <v>2</v>
      </c>
    </row>
    <row r="711" spans="1:46" x14ac:dyDescent="0.25">
      <c r="A711">
        <v>11270760</v>
      </c>
      <c r="C711">
        <v>4</v>
      </c>
      <c r="AQ711">
        <v>11266907</v>
      </c>
      <c r="AR711" s="37">
        <v>39359</v>
      </c>
      <c r="AS711">
        <v>7</v>
      </c>
      <c r="AT711">
        <v>7</v>
      </c>
    </row>
    <row r="712" spans="1:46" x14ac:dyDescent="0.25">
      <c r="A712">
        <v>11270762</v>
      </c>
      <c r="C712">
        <v>4</v>
      </c>
      <c r="AQ712">
        <v>11267029</v>
      </c>
      <c r="AR712" s="37">
        <v>44344</v>
      </c>
      <c r="AS712">
        <v>2</v>
      </c>
      <c r="AT712">
        <v>4</v>
      </c>
    </row>
    <row r="713" spans="1:46" x14ac:dyDescent="0.25">
      <c r="A713">
        <v>11270764</v>
      </c>
      <c r="C713">
        <v>4</v>
      </c>
      <c r="AQ713">
        <v>11267030</v>
      </c>
      <c r="AR713" s="37">
        <v>44344</v>
      </c>
      <c r="AS713">
        <v>2</v>
      </c>
      <c r="AT713">
        <v>4</v>
      </c>
    </row>
    <row r="714" spans="1:46" x14ac:dyDescent="0.25">
      <c r="A714">
        <v>11270770</v>
      </c>
      <c r="C714">
        <v>4</v>
      </c>
      <c r="AQ714">
        <v>11267088</v>
      </c>
      <c r="AR714" s="37">
        <v>38734</v>
      </c>
      <c r="AS714">
        <v>4</v>
      </c>
      <c r="AT714">
        <v>8</v>
      </c>
    </row>
    <row r="715" spans="1:46" x14ac:dyDescent="0.25">
      <c r="A715">
        <v>11270772</v>
      </c>
      <c r="C715">
        <v>4</v>
      </c>
      <c r="AQ715">
        <v>11267381</v>
      </c>
      <c r="AR715" s="37">
        <v>44092</v>
      </c>
      <c r="AS715">
        <v>4</v>
      </c>
      <c r="AT715">
        <v>4</v>
      </c>
    </row>
    <row r="716" spans="1:46" x14ac:dyDescent="0.25">
      <c r="A716">
        <v>11270774</v>
      </c>
      <c r="C716">
        <v>4</v>
      </c>
      <c r="AQ716">
        <v>11267532</v>
      </c>
      <c r="AR716" s="37">
        <v>39359</v>
      </c>
      <c r="AS716">
        <v>5</v>
      </c>
      <c r="AT716">
        <v>5</v>
      </c>
    </row>
    <row r="717" spans="1:46" x14ac:dyDescent="0.25">
      <c r="A717">
        <v>11270777</v>
      </c>
      <c r="C717">
        <v>4</v>
      </c>
      <c r="AQ717">
        <v>11267533</v>
      </c>
      <c r="AR717" s="37">
        <v>39359</v>
      </c>
      <c r="AS717">
        <v>4</v>
      </c>
      <c r="AT717">
        <v>4</v>
      </c>
    </row>
    <row r="718" spans="1:46" x14ac:dyDescent="0.25">
      <c r="A718">
        <v>11270779</v>
      </c>
      <c r="C718">
        <v>4</v>
      </c>
      <c r="AQ718">
        <v>11267733</v>
      </c>
      <c r="AR718" s="37">
        <v>44344</v>
      </c>
      <c r="AS718">
        <v>3</v>
      </c>
      <c r="AT718">
        <v>3</v>
      </c>
    </row>
    <row r="719" spans="1:46" x14ac:dyDescent="0.25">
      <c r="A719">
        <v>11270797</v>
      </c>
      <c r="C719">
        <v>4</v>
      </c>
      <c r="AQ719">
        <v>11268063</v>
      </c>
      <c r="AR719" s="37">
        <v>31689</v>
      </c>
      <c r="AS719">
        <v>3</v>
      </c>
      <c r="AT719">
        <v>3</v>
      </c>
    </row>
    <row r="720" spans="1:46" x14ac:dyDescent="0.25">
      <c r="A720">
        <v>11270818</v>
      </c>
      <c r="C720">
        <v>3</v>
      </c>
      <c r="AQ720">
        <v>11268064</v>
      </c>
      <c r="AR720" s="37">
        <v>38734</v>
      </c>
      <c r="AS720">
        <v>7</v>
      </c>
      <c r="AT720">
        <v>7</v>
      </c>
    </row>
    <row r="721" spans="1:46" x14ac:dyDescent="0.25">
      <c r="A721">
        <v>11270830</v>
      </c>
      <c r="C721">
        <v>4</v>
      </c>
      <c r="AQ721">
        <v>11268069</v>
      </c>
      <c r="AR721" s="37">
        <v>44344</v>
      </c>
      <c r="AS721">
        <v>4</v>
      </c>
      <c r="AT721">
        <v>4</v>
      </c>
    </row>
    <row r="722" spans="1:46" x14ac:dyDescent="0.25">
      <c r="A722">
        <v>11270870</v>
      </c>
      <c r="C722">
        <v>4</v>
      </c>
      <c r="AQ722">
        <v>11268431</v>
      </c>
      <c r="AR722" s="37">
        <v>37089</v>
      </c>
      <c r="AS722">
        <v>3</v>
      </c>
      <c r="AT722">
        <v>3</v>
      </c>
    </row>
    <row r="723" spans="1:46" x14ac:dyDescent="0.25">
      <c r="A723">
        <v>11270934</v>
      </c>
      <c r="C723">
        <v>4</v>
      </c>
      <c r="AQ723">
        <v>11268876</v>
      </c>
      <c r="AR723" s="37">
        <v>44344</v>
      </c>
      <c r="AS723">
        <v>4</v>
      </c>
      <c r="AT723">
        <v>4</v>
      </c>
    </row>
    <row r="724" spans="1:46" x14ac:dyDescent="0.25">
      <c r="A724">
        <v>11270976</v>
      </c>
      <c r="C724">
        <v>4</v>
      </c>
      <c r="AQ724">
        <v>11268938</v>
      </c>
      <c r="AR724" s="37">
        <v>38943</v>
      </c>
      <c r="AS724">
        <v>3</v>
      </c>
      <c r="AT724">
        <v>3</v>
      </c>
    </row>
    <row r="725" spans="1:46" x14ac:dyDescent="0.25">
      <c r="A725">
        <v>11271234</v>
      </c>
      <c r="AQ725">
        <v>11268945</v>
      </c>
      <c r="AR725" s="37">
        <v>44344</v>
      </c>
      <c r="AS725">
        <v>5</v>
      </c>
      <c r="AT725">
        <v>5</v>
      </c>
    </row>
    <row r="726" spans="1:46" x14ac:dyDescent="0.25">
      <c r="A726">
        <v>11271347</v>
      </c>
      <c r="C726">
        <v>4</v>
      </c>
      <c r="AQ726">
        <v>11268947</v>
      </c>
      <c r="AR726" s="37">
        <v>44344</v>
      </c>
      <c r="AS726">
        <v>4</v>
      </c>
      <c r="AT726">
        <v>4</v>
      </c>
    </row>
    <row r="727" spans="1:46" x14ac:dyDescent="0.25">
      <c r="A727">
        <v>11271349</v>
      </c>
      <c r="C727">
        <v>4</v>
      </c>
      <c r="AQ727">
        <v>11269015</v>
      </c>
      <c r="AR727" s="37">
        <v>31689</v>
      </c>
      <c r="AS727">
        <v>6</v>
      </c>
      <c r="AT727">
        <v>6</v>
      </c>
    </row>
    <row r="728" spans="1:46" x14ac:dyDescent="0.25">
      <c r="A728">
        <v>11271350</v>
      </c>
      <c r="C728">
        <v>3</v>
      </c>
      <c r="AQ728">
        <v>11269046</v>
      </c>
      <c r="AR728" s="37">
        <v>20733</v>
      </c>
      <c r="AS728">
        <v>1</v>
      </c>
      <c r="AT728">
        <v>2</v>
      </c>
    </row>
    <row r="729" spans="1:46" x14ac:dyDescent="0.25">
      <c r="A729">
        <v>11271353</v>
      </c>
      <c r="C729">
        <v>4</v>
      </c>
      <c r="AQ729">
        <v>11269233</v>
      </c>
      <c r="AR729" s="37">
        <v>39359</v>
      </c>
      <c r="AS729">
        <v>6</v>
      </c>
      <c r="AT729">
        <v>6</v>
      </c>
    </row>
    <row r="730" spans="1:46" x14ac:dyDescent="0.25">
      <c r="A730">
        <v>11271354</v>
      </c>
      <c r="C730">
        <v>4</v>
      </c>
      <c r="AQ730">
        <v>11269242</v>
      </c>
      <c r="AR730" s="37">
        <v>39359</v>
      </c>
      <c r="AS730">
        <v>3</v>
      </c>
      <c r="AT730">
        <v>3</v>
      </c>
    </row>
    <row r="731" spans="1:46" x14ac:dyDescent="0.25">
      <c r="A731">
        <v>11271357</v>
      </c>
      <c r="C731">
        <v>3</v>
      </c>
      <c r="AQ731">
        <v>11269632</v>
      </c>
      <c r="AR731" s="37">
        <v>37089</v>
      </c>
      <c r="AS731">
        <v>3</v>
      </c>
      <c r="AT731">
        <v>3</v>
      </c>
    </row>
    <row r="732" spans="1:46" x14ac:dyDescent="0.25">
      <c r="A732">
        <v>11271359</v>
      </c>
      <c r="C732">
        <v>4</v>
      </c>
      <c r="AQ732">
        <v>11269633</v>
      </c>
      <c r="AR732" s="37">
        <v>38943</v>
      </c>
      <c r="AS732">
        <v>5</v>
      </c>
      <c r="AT732">
        <v>5</v>
      </c>
    </row>
    <row r="733" spans="1:46" x14ac:dyDescent="0.25">
      <c r="A733">
        <v>11271361</v>
      </c>
      <c r="C733">
        <v>4</v>
      </c>
      <c r="AQ733">
        <v>11269805</v>
      </c>
      <c r="AR733" s="37">
        <v>38943</v>
      </c>
      <c r="AS733">
        <v>7</v>
      </c>
      <c r="AT733">
        <v>7</v>
      </c>
    </row>
    <row r="734" spans="1:46" x14ac:dyDescent="0.25">
      <c r="A734">
        <v>11271362</v>
      </c>
      <c r="C734">
        <v>4</v>
      </c>
      <c r="AQ734">
        <v>11269806</v>
      </c>
      <c r="AR734" s="37">
        <v>31689</v>
      </c>
      <c r="AS734">
        <v>3</v>
      </c>
      <c r="AT734">
        <v>3</v>
      </c>
    </row>
    <row r="735" spans="1:46" x14ac:dyDescent="0.25">
      <c r="A735">
        <v>11271363</v>
      </c>
      <c r="C735">
        <v>4</v>
      </c>
      <c r="AQ735">
        <v>11269807</v>
      </c>
      <c r="AR735" s="37">
        <v>38943</v>
      </c>
      <c r="AS735">
        <v>4</v>
      </c>
      <c r="AT735">
        <v>4</v>
      </c>
    </row>
    <row r="736" spans="1:46" x14ac:dyDescent="0.25">
      <c r="A736">
        <v>11271364</v>
      </c>
      <c r="C736">
        <v>4</v>
      </c>
      <c r="AQ736">
        <v>11269885</v>
      </c>
      <c r="AR736" s="37">
        <v>39359</v>
      </c>
      <c r="AS736">
        <v>3</v>
      </c>
      <c r="AT736">
        <v>3</v>
      </c>
    </row>
    <row r="737" spans="1:46" x14ac:dyDescent="0.25">
      <c r="A737">
        <v>11271365</v>
      </c>
      <c r="C737">
        <v>4</v>
      </c>
      <c r="AQ737">
        <v>11269920</v>
      </c>
      <c r="AR737" s="37">
        <v>44344</v>
      </c>
      <c r="AS737">
        <v>3</v>
      </c>
      <c r="AT737">
        <v>3</v>
      </c>
    </row>
    <row r="738" spans="1:46" x14ac:dyDescent="0.25">
      <c r="A738">
        <v>11271366</v>
      </c>
      <c r="C738">
        <v>4</v>
      </c>
      <c r="AQ738">
        <v>11269921</v>
      </c>
      <c r="AR738" s="37">
        <v>44344</v>
      </c>
      <c r="AS738">
        <v>3</v>
      </c>
      <c r="AT738">
        <v>3</v>
      </c>
    </row>
    <row r="739" spans="1:46" x14ac:dyDescent="0.25">
      <c r="A739">
        <v>11271368</v>
      </c>
      <c r="C739">
        <v>4</v>
      </c>
      <c r="AQ739">
        <v>11270668</v>
      </c>
      <c r="AR739" s="37">
        <v>37089</v>
      </c>
      <c r="AS739">
        <v>3</v>
      </c>
      <c r="AT739">
        <v>3</v>
      </c>
    </row>
    <row r="740" spans="1:46" x14ac:dyDescent="0.25">
      <c r="A740">
        <v>11271370</v>
      </c>
      <c r="C740">
        <v>4</v>
      </c>
      <c r="AQ740">
        <v>11270673</v>
      </c>
      <c r="AR740" s="37">
        <v>44344</v>
      </c>
      <c r="AS740">
        <v>4</v>
      </c>
      <c r="AT740">
        <v>4</v>
      </c>
    </row>
    <row r="741" spans="1:46" x14ac:dyDescent="0.25">
      <c r="A741">
        <v>11271371</v>
      </c>
      <c r="C741">
        <v>4</v>
      </c>
      <c r="AQ741">
        <v>11270674</v>
      </c>
      <c r="AR741" s="37">
        <v>39359</v>
      </c>
      <c r="AS741">
        <v>5</v>
      </c>
      <c r="AT741">
        <v>5</v>
      </c>
    </row>
    <row r="742" spans="1:46" x14ac:dyDescent="0.25">
      <c r="A742">
        <v>11271389</v>
      </c>
      <c r="C742">
        <v>4</v>
      </c>
      <c r="AQ742">
        <v>11270675</v>
      </c>
      <c r="AR742" s="37">
        <v>44344</v>
      </c>
      <c r="AS742">
        <v>2</v>
      </c>
      <c r="AT742">
        <v>2</v>
      </c>
    </row>
    <row r="743" spans="1:46" x14ac:dyDescent="0.25">
      <c r="A743">
        <v>11271421</v>
      </c>
      <c r="C743">
        <v>4</v>
      </c>
      <c r="AQ743">
        <v>11270679</v>
      </c>
      <c r="AR743" s="37">
        <v>39359</v>
      </c>
      <c r="AS743">
        <v>4</v>
      </c>
      <c r="AT743">
        <v>4</v>
      </c>
    </row>
    <row r="744" spans="1:46" x14ac:dyDescent="0.25">
      <c r="A744">
        <v>11271448</v>
      </c>
      <c r="C744">
        <v>3</v>
      </c>
      <c r="AQ744">
        <v>11270680</v>
      </c>
      <c r="AR744" s="37">
        <v>39359</v>
      </c>
      <c r="AS744">
        <v>3</v>
      </c>
      <c r="AT744">
        <v>3</v>
      </c>
    </row>
    <row r="745" spans="1:46" x14ac:dyDescent="0.25">
      <c r="A745">
        <v>11271522</v>
      </c>
      <c r="AQ745">
        <v>11270686</v>
      </c>
      <c r="AR745" s="37">
        <v>44344</v>
      </c>
      <c r="AS745">
        <v>5</v>
      </c>
      <c r="AT745">
        <v>5</v>
      </c>
    </row>
    <row r="746" spans="1:46" x14ac:dyDescent="0.25">
      <c r="A746">
        <v>11271551</v>
      </c>
      <c r="AQ746">
        <v>11270688</v>
      </c>
      <c r="AR746" s="37">
        <v>32104</v>
      </c>
      <c r="AS746">
        <v>6</v>
      </c>
      <c r="AT746">
        <v>6</v>
      </c>
    </row>
    <row r="747" spans="1:46" x14ac:dyDescent="0.25">
      <c r="A747">
        <v>11271614</v>
      </c>
      <c r="AQ747">
        <v>11270690</v>
      </c>
      <c r="AR747" s="37">
        <v>44344</v>
      </c>
      <c r="AS747">
        <v>4</v>
      </c>
      <c r="AT747">
        <v>4</v>
      </c>
    </row>
    <row r="748" spans="1:46" x14ac:dyDescent="0.25">
      <c r="A748">
        <v>11271640</v>
      </c>
      <c r="C748">
        <v>3</v>
      </c>
      <c r="AQ748">
        <v>11270693</v>
      </c>
      <c r="AR748" s="37">
        <v>32104</v>
      </c>
      <c r="AS748">
        <v>7</v>
      </c>
      <c r="AT748">
        <v>7</v>
      </c>
    </row>
    <row r="749" spans="1:46" x14ac:dyDescent="0.25">
      <c r="A749">
        <v>11271720</v>
      </c>
      <c r="AQ749">
        <v>11270731</v>
      </c>
      <c r="AR749" s="37">
        <v>44344</v>
      </c>
      <c r="AS749">
        <v>4</v>
      </c>
      <c r="AT749">
        <v>4</v>
      </c>
    </row>
    <row r="750" spans="1:46" x14ac:dyDescent="0.25">
      <c r="A750">
        <v>11271997</v>
      </c>
      <c r="C750">
        <v>4</v>
      </c>
      <c r="AQ750">
        <v>11270741</v>
      </c>
      <c r="AR750" s="37">
        <v>37089</v>
      </c>
      <c r="AS750">
        <v>3</v>
      </c>
      <c r="AT750">
        <v>3</v>
      </c>
    </row>
    <row r="751" spans="1:46" x14ac:dyDescent="0.25">
      <c r="A751">
        <v>11272001</v>
      </c>
      <c r="C751">
        <v>4</v>
      </c>
      <c r="AQ751">
        <v>11270743</v>
      </c>
      <c r="AR751" s="37">
        <v>39359</v>
      </c>
      <c r="AS751">
        <v>3</v>
      </c>
      <c r="AT751">
        <v>3</v>
      </c>
    </row>
    <row r="752" spans="1:46" x14ac:dyDescent="0.25">
      <c r="A752">
        <v>11272003</v>
      </c>
      <c r="C752">
        <v>4</v>
      </c>
      <c r="AQ752">
        <v>11270757</v>
      </c>
      <c r="AR752" s="37">
        <v>32104</v>
      </c>
      <c r="AS752">
        <v>2</v>
      </c>
      <c r="AT752">
        <v>4</v>
      </c>
    </row>
    <row r="753" spans="1:46" x14ac:dyDescent="0.25">
      <c r="A753">
        <v>11272005</v>
      </c>
      <c r="C753">
        <v>4</v>
      </c>
      <c r="AQ753">
        <v>11270760</v>
      </c>
      <c r="AR753" s="37">
        <v>38943</v>
      </c>
      <c r="AS753">
        <v>6</v>
      </c>
      <c r="AT753">
        <v>6</v>
      </c>
    </row>
    <row r="754" spans="1:46" x14ac:dyDescent="0.25">
      <c r="A754">
        <v>11272143</v>
      </c>
      <c r="C754">
        <v>4</v>
      </c>
      <c r="AQ754">
        <v>11270764</v>
      </c>
      <c r="AR754" s="37">
        <v>39359</v>
      </c>
      <c r="AS754">
        <v>6</v>
      </c>
      <c r="AT754">
        <v>6</v>
      </c>
    </row>
    <row r="755" spans="1:46" x14ac:dyDescent="0.25">
      <c r="A755">
        <v>11272226</v>
      </c>
      <c r="C755">
        <v>4</v>
      </c>
      <c r="AQ755">
        <v>11270770</v>
      </c>
      <c r="AR755" s="37">
        <v>44344</v>
      </c>
      <c r="AS755">
        <v>6</v>
      </c>
      <c r="AT755">
        <v>6</v>
      </c>
    </row>
    <row r="756" spans="1:46" x14ac:dyDescent="0.25">
      <c r="A756">
        <v>11272266</v>
      </c>
      <c r="C756">
        <v>4</v>
      </c>
      <c r="AQ756">
        <v>11270777</v>
      </c>
      <c r="AR756" s="37">
        <v>44344</v>
      </c>
      <c r="AS756">
        <v>6</v>
      </c>
      <c r="AT756">
        <v>6</v>
      </c>
    </row>
    <row r="757" spans="1:46" x14ac:dyDescent="0.25">
      <c r="A757">
        <v>11272412</v>
      </c>
      <c r="C757">
        <v>4</v>
      </c>
      <c r="AQ757">
        <v>11270779</v>
      </c>
      <c r="AR757" s="37">
        <v>32104</v>
      </c>
      <c r="AS757">
        <v>4</v>
      </c>
      <c r="AT757">
        <v>8</v>
      </c>
    </row>
    <row r="758" spans="1:46" x14ac:dyDescent="0.25">
      <c r="A758">
        <v>11272431</v>
      </c>
      <c r="C758">
        <v>4</v>
      </c>
      <c r="AQ758">
        <v>11270818</v>
      </c>
      <c r="AR758" s="37">
        <v>38734</v>
      </c>
      <c r="AS758">
        <v>4</v>
      </c>
      <c r="AT758">
        <v>8</v>
      </c>
    </row>
    <row r="759" spans="1:46" x14ac:dyDescent="0.25">
      <c r="A759">
        <v>11272855</v>
      </c>
      <c r="AQ759">
        <v>11270830</v>
      </c>
      <c r="AR759" s="37">
        <v>44344</v>
      </c>
      <c r="AS759">
        <v>2</v>
      </c>
      <c r="AT759">
        <v>4</v>
      </c>
    </row>
    <row r="760" spans="1:46" x14ac:dyDescent="0.25">
      <c r="A760">
        <v>11272890</v>
      </c>
      <c r="C760">
        <v>3</v>
      </c>
      <c r="AQ760">
        <v>11270934</v>
      </c>
      <c r="AR760" s="37">
        <v>37089</v>
      </c>
      <c r="AS760">
        <v>4</v>
      </c>
      <c r="AT760">
        <v>8</v>
      </c>
    </row>
    <row r="761" spans="1:46" x14ac:dyDescent="0.25">
      <c r="A761">
        <v>11272892</v>
      </c>
      <c r="C761">
        <v>4</v>
      </c>
      <c r="AQ761">
        <v>11271029</v>
      </c>
      <c r="AR761" s="37">
        <v>27987</v>
      </c>
      <c r="AS761">
        <v>1</v>
      </c>
      <c r="AT761">
        <v>2</v>
      </c>
    </row>
    <row r="762" spans="1:46" x14ac:dyDescent="0.25">
      <c r="A762">
        <v>11272894</v>
      </c>
      <c r="C762">
        <v>4</v>
      </c>
      <c r="AQ762">
        <v>11271088</v>
      </c>
      <c r="AR762" s="37">
        <v>19619</v>
      </c>
      <c r="AS762">
        <v>2</v>
      </c>
      <c r="AT762">
        <v>4</v>
      </c>
    </row>
    <row r="763" spans="1:46" x14ac:dyDescent="0.25">
      <c r="A763">
        <v>11272951</v>
      </c>
      <c r="C763">
        <v>4</v>
      </c>
      <c r="AQ763">
        <v>11271175</v>
      </c>
      <c r="AR763" s="37">
        <v>38943</v>
      </c>
      <c r="AS763">
        <v>3</v>
      </c>
      <c r="AT763">
        <v>6</v>
      </c>
    </row>
    <row r="764" spans="1:46" x14ac:dyDescent="0.25">
      <c r="A764">
        <v>11272957</v>
      </c>
      <c r="C764">
        <v>4</v>
      </c>
      <c r="AQ764">
        <v>11271347</v>
      </c>
      <c r="AR764" s="37">
        <v>39359</v>
      </c>
      <c r="AS764">
        <v>3</v>
      </c>
      <c r="AT764">
        <v>3</v>
      </c>
    </row>
    <row r="765" spans="1:46" x14ac:dyDescent="0.25">
      <c r="A765">
        <v>11272988</v>
      </c>
      <c r="C765">
        <v>4</v>
      </c>
      <c r="AQ765">
        <v>11271349</v>
      </c>
      <c r="AR765" s="37">
        <v>39359</v>
      </c>
      <c r="AS765">
        <v>5</v>
      </c>
      <c r="AT765">
        <v>5</v>
      </c>
    </row>
    <row r="766" spans="1:46" x14ac:dyDescent="0.25">
      <c r="A766">
        <v>11272989</v>
      </c>
      <c r="C766">
        <v>5</v>
      </c>
      <c r="AQ766">
        <v>11271350</v>
      </c>
      <c r="AR766" s="37">
        <v>39359</v>
      </c>
      <c r="AS766">
        <v>4</v>
      </c>
      <c r="AT766">
        <v>4</v>
      </c>
    </row>
    <row r="767" spans="1:46" x14ac:dyDescent="0.25">
      <c r="A767">
        <v>11272996</v>
      </c>
      <c r="C767">
        <v>3</v>
      </c>
      <c r="AQ767">
        <v>11271353</v>
      </c>
      <c r="AR767" s="37">
        <v>27987</v>
      </c>
      <c r="AS767">
        <v>7</v>
      </c>
      <c r="AT767">
        <v>7</v>
      </c>
    </row>
    <row r="768" spans="1:46" x14ac:dyDescent="0.25">
      <c r="A768">
        <v>11273015</v>
      </c>
      <c r="C768">
        <v>4</v>
      </c>
      <c r="AQ768">
        <v>11271354</v>
      </c>
      <c r="AR768" s="37">
        <v>33387</v>
      </c>
      <c r="AS768">
        <v>5</v>
      </c>
      <c r="AT768">
        <v>5</v>
      </c>
    </row>
    <row r="769" spans="1:46" x14ac:dyDescent="0.25">
      <c r="A769">
        <v>11273016</v>
      </c>
      <c r="C769">
        <v>4</v>
      </c>
      <c r="AQ769">
        <v>11271357</v>
      </c>
      <c r="AR769" s="37">
        <v>27987</v>
      </c>
      <c r="AS769">
        <v>6</v>
      </c>
      <c r="AT769">
        <v>6</v>
      </c>
    </row>
    <row r="770" spans="1:46" x14ac:dyDescent="0.25">
      <c r="A770">
        <v>11273017</v>
      </c>
      <c r="C770">
        <v>3</v>
      </c>
      <c r="AQ770">
        <v>11271359</v>
      </c>
      <c r="AR770" s="37">
        <v>33387</v>
      </c>
      <c r="AS770">
        <v>5</v>
      </c>
      <c r="AT770">
        <v>5</v>
      </c>
    </row>
    <row r="771" spans="1:46" x14ac:dyDescent="0.25">
      <c r="A771">
        <v>11273069</v>
      </c>
      <c r="C771">
        <v>4</v>
      </c>
      <c r="AQ771">
        <v>11271361</v>
      </c>
      <c r="AR771" s="37">
        <v>38734</v>
      </c>
      <c r="AS771">
        <v>4</v>
      </c>
      <c r="AT771">
        <v>8</v>
      </c>
    </row>
    <row r="772" spans="1:46" x14ac:dyDescent="0.25">
      <c r="A772">
        <v>11273136</v>
      </c>
      <c r="C772">
        <v>4</v>
      </c>
      <c r="AQ772">
        <v>11271362</v>
      </c>
      <c r="AR772" s="37">
        <v>39359</v>
      </c>
      <c r="AS772">
        <v>2</v>
      </c>
      <c r="AT772">
        <v>4</v>
      </c>
    </row>
    <row r="773" spans="1:46" x14ac:dyDescent="0.25">
      <c r="A773">
        <v>11273142</v>
      </c>
      <c r="C773">
        <v>4</v>
      </c>
      <c r="AQ773">
        <v>11271363</v>
      </c>
      <c r="AR773" s="37">
        <v>27987</v>
      </c>
      <c r="AS773">
        <v>6</v>
      </c>
      <c r="AT773">
        <v>6</v>
      </c>
    </row>
    <row r="774" spans="1:46" x14ac:dyDescent="0.25">
      <c r="A774">
        <v>11273238</v>
      </c>
      <c r="C774">
        <v>3</v>
      </c>
      <c r="AQ774">
        <v>11271364</v>
      </c>
      <c r="AR774" s="37">
        <v>27987</v>
      </c>
      <c r="AS774">
        <v>4</v>
      </c>
      <c r="AT774">
        <v>8</v>
      </c>
    </row>
    <row r="775" spans="1:46" x14ac:dyDescent="0.25">
      <c r="A775">
        <v>11273460</v>
      </c>
      <c r="C775">
        <v>4</v>
      </c>
      <c r="AQ775">
        <v>11271365</v>
      </c>
      <c r="AR775" s="37">
        <v>27987</v>
      </c>
      <c r="AS775">
        <v>7</v>
      </c>
      <c r="AT775">
        <v>7</v>
      </c>
    </row>
    <row r="776" spans="1:46" x14ac:dyDescent="0.25">
      <c r="A776">
        <v>11273495</v>
      </c>
      <c r="C776">
        <v>4</v>
      </c>
      <c r="AQ776">
        <v>11271366</v>
      </c>
      <c r="AR776" s="37">
        <v>39359</v>
      </c>
      <c r="AS776">
        <v>5</v>
      </c>
      <c r="AT776">
        <v>5</v>
      </c>
    </row>
    <row r="777" spans="1:46" x14ac:dyDescent="0.25">
      <c r="A777">
        <v>11273496</v>
      </c>
      <c r="C777">
        <v>4</v>
      </c>
      <c r="AQ777">
        <v>11271368</v>
      </c>
      <c r="AR777" s="37">
        <v>27987</v>
      </c>
      <c r="AS777">
        <v>6</v>
      </c>
      <c r="AT777">
        <v>6</v>
      </c>
    </row>
    <row r="778" spans="1:46" x14ac:dyDescent="0.25">
      <c r="A778">
        <v>11273497</v>
      </c>
      <c r="C778">
        <v>4</v>
      </c>
      <c r="AQ778">
        <v>11271370</v>
      </c>
      <c r="AR778" s="37">
        <v>39359</v>
      </c>
      <c r="AS778">
        <v>3</v>
      </c>
      <c r="AT778">
        <v>3</v>
      </c>
    </row>
    <row r="779" spans="1:46" x14ac:dyDescent="0.25">
      <c r="A779">
        <v>11273875</v>
      </c>
      <c r="AQ779">
        <v>11271371</v>
      </c>
      <c r="AR779" s="37">
        <v>27987</v>
      </c>
      <c r="AS779">
        <v>7</v>
      </c>
      <c r="AT779">
        <v>7</v>
      </c>
    </row>
    <row r="780" spans="1:46" x14ac:dyDescent="0.25">
      <c r="A780">
        <v>11274205</v>
      </c>
      <c r="C780">
        <v>4</v>
      </c>
      <c r="AQ780">
        <v>11271389</v>
      </c>
      <c r="AR780" s="37">
        <v>33387</v>
      </c>
      <c r="AS780">
        <v>4</v>
      </c>
      <c r="AT780">
        <v>8</v>
      </c>
    </row>
    <row r="781" spans="1:46" x14ac:dyDescent="0.25">
      <c r="A781">
        <v>11274563</v>
      </c>
      <c r="C781">
        <v>4</v>
      </c>
      <c r="AQ781">
        <v>11271421</v>
      </c>
      <c r="AR781" s="37">
        <v>44344</v>
      </c>
      <c r="AS781">
        <v>2</v>
      </c>
      <c r="AT781">
        <v>4</v>
      </c>
    </row>
    <row r="782" spans="1:46" x14ac:dyDescent="0.25">
      <c r="A782">
        <v>11274569</v>
      </c>
      <c r="C782">
        <v>4</v>
      </c>
      <c r="AQ782">
        <v>11271523</v>
      </c>
      <c r="AR782" s="37">
        <v>27987</v>
      </c>
      <c r="AS782">
        <v>2</v>
      </c>
      <c r="AT782">
        <v>4</v>
      </c>
    </row>
    <row r="783" spans="1:46" x14ac:dyDescent="0.25">
      <c r="A783">
        <v>11274600</v>
      </c>
      <c r="C783">
        <v>4</v>
      </c>
      <c r="AQ783">
        <v>11271957</v>
      </c>
      <c r="AR783" s="37">
        <v>37089</v>
      </c>
      <c r="AS783">
        <v>1</v>
      </c>
      <c r="AT783">
        <v>2</v>
      </c>
    </row>
    <row r="784" spans="1:46" x14ac:dyDescent="0.25">
      <c r="A784">
        <v>11274603</v>
      </c>
      <c r="C784">
        <v>4</v>
      </c>
      <c r="AQ784">
        <v>11271997</v>
      </c>
      <c r="AR784" s="37">
        <v>32104</v>
      </c>
      <c r="AS784">
        <v>2</v>
      </c>
      <c r="AT784">
        <v>4</v>
      </c>
    </row>
    <row r="785" spans="1:46" x14ac:dyDescent="0.25">
      <c r="A785">
        <v>11274606</v>
      </c>
      <c r="C785">
        <v>4</v>
      </c>
      <c r="AQ785">
        <v>11272001</v>
      </c>
      <c r="AR785" s="37">
        <v>32104</v>
      </c>
      <c r="AS785">
        <v>4</v>
      </c>
      <c r="AT785">
        <v>8</v>
      </c>
    </row>
    <row r="786" spans="1:46" x14ac:dyDescent="0.25">
      <c r="A786">
        <v>11274645</v>
      </c>
      <c r="C786">
        <v>4</v>
      </c>
      <c r="AQ786">
        <v>11272143</v>
      </c>
      <c r="AR786" s="37">
        <v>44344</v>
      </c>
      <c r="AS786">
        <v>3</v>
      </c>
      <c r="AT786">
        <v>3</v>
      </c>
    </row>
    <row r="787" spans="1:46" x14ac:dyDescent="0.25">
      <c r="A787">
        <v>11274646</v>
      </c>
      <c r="C787">
        <v>4</v>
      </c>
      <c r="AQ787">
        <v>11272226</v>
      </c>
      <c r="AR787" s="37">
        <v>39359</v>
      </c>
      <c r="AS787">
        <v>2</v>
      </c>
      <c r="AT787">
        <v>4</v>
      </c>
    </row>
    <row r="788" spans="1:46" x14ac:dyDescent="0.25">
      <c r="A788">
        <v>11274753</v>
      </c>
      <c r="C788">
        <v>4</v>
      </c>
      <c r="AQ788">
        <v>11272266</v>
      </c>
      <c r="AR788" s="37">
        <v>39359</v>
      </c>
      <c r="AS788">
        <v>4</v>
      </c>
      <c r="AT788">
        <v>4</v>
      </c>
    </row>
    <row r="789" spans="1:46" x14ac:dyDescent="0.25">
      <c r="A789">
        <v>11274755</v>
      </c>
      <c r="C789">
        <v>4</v>
      </c>
      <c r="AQ789">
        <v>11272412</v>
      </c>
      <c r="AR789" s="37">
        <v>44092</v>
      </c>
      <c r="AS789">
        <v>4</v>
      </c>
      <c r="AT789">
        <v>4</v>
      </c>
    </row>
    <row r="790" spans="1:46" x14ac:dyDescent="0.25">
      <c r="A790">
        <v>11274756</v>
      </c>
      <c r="C790">
        <v>4</v>
      </c>
      <c r="AQ790">
        <v>11272431</v>
      </c>
      <c r="AR790" s="37">
        <v>32104</v>
      </c>
      <c r="AS790">
        <v>2</v>
      </c>
      <c r="AT790">
        <v>4</v>
      </c>
    </row>
    <row r="791" spans="1:46" x14ac:dyDescent="0.25">
      <c r="A791">
        <v>11275045</v>
      </c>
      <c r="C791">
        <v>4</v>
      </c>
      <c r="AQ791">
        <v>11272890</v>
      </c>
      <c r="AR791" s="37">
        <v>38943</v>
      </c>
      <c r="AS791">
        <v>3</v>
      </c>
      <c r="AT791">
        <v>3</v>
      </c>
    </row>
    <row r="792" spans="1:46" x14ac:dyDescent="0.25">
      <c r="A792">
        <v>11275063</v>
      </c>
      <c r="C792">
        <v>4</v>
      </c>
      <c r="AQ792">
        <v>11272892</v>
      </c>
      <c r="AR792" s="37">
        <v>38943</v>
      </c>
      <c r="AS792">
        <v>4</v>
      </c>
      <c r="AT792">
        <v>4</v>
      </c>
    </row>
    <row r="793" spans="1:46" x14ac:dyDescent="0.25">
      <c r="A793">
        <v>11275079</v>
      </c>
      <c r="C793">
        <v>4</v>
      </c>
      <c r="AQ793">
        <v>11272951</v>
      </c>
      <c r="AR793">
        <v>38691</v>
      </c>
      <c r="AS793">
        <v>3</v>
      </c>
      <c r="AT793">
        <v>3</v>
      </c>
    </row>
    <row r="794" spans="1:46" x14ac:dyDescent="0.25">
      <c r="A794">
        <v>11275090</v>
      </c>
      <c r="C794">
        <v>4</v>
      </c>
      <c r="AQ794">
        <v>11272996</v>
      </c>
      <c r="AR794" s="37">
        <v>38691</v>
      </c>
      <c r="AS794">
        <v>3</v>
      </c>
      <c r="AT794">
        <v>3</v>
      </c>
    </row>
    <row r="795" spans="1:46" x14ac:dyDescent="0.25">
      <c r="A795">
        <v>11275091</v>
      </c>
      <c r="C795">
        <v>4</v>
      </c>
      <c r="AQ795">
        <v>11273016</v>
      </c>
      <c r="AR795" s="37">
        <v>38691</v>
      </c>
      <c r="AS795">
        <v>3</v>
      </c>
      <c r="AT795">
        <v>3</v>
      </c>
    </row>
    <row r="796" spans="1:46" x14ac:dyDescent="0.25">
      <c r="A796">
        <v>11275094</v>
      </c>
      <c r="C796">
        <v>4</v>
      </c>
      <c r="AQ796">
        <v>11273017</v>
      </c>
      <c r="AR796" s="37">
        <v>44092</v>
      </c>
      <c r="AS796">
        <v>5</v>
      </c>
      <c r="AT796">
        <v>5</v>
      </c>
    </row>
    <row r="797" spans="1:46" x14ac:dyDescent="0.25">
      <c r="A797">
        <v>11275113</v>
      </c>
      <c r="C797">
        <v>5</v>
      </c>
      <c r="AQ797">
        <v>11273069</v>
      </c>
      <c r="AR797" s="37">
        <v>44344</v>
      </c>
      <c r="AS797">
        <v>4</v>
      </c>
      <c r="AT797">
        <v>4</v>
      </c>
    </row>
    <row r="798" spans="1:46" x14ac:dyDescent="0.25">
      <c r="A798">
        <v>11275142</v>
      </c>
      <c r="C798">
        <v>4</v>
      </c>
      <c r="AQ798">
        <v>11273142</v>
      </c>
      <c r="AR798" s="37">
        <v>27987</v>
      </c>
      <c r="AS798">
        <v>7</v>
      </c>
      <c r="AT798">
        <v>7</v>
      </c>
    </row>
    <row r="799" spans="1:46" x14ac:dyDescent="0.25">
      <c r="A799">
        <v>11275143</v>
      </c>
      <c r="C799">
        <v>4</v>
      </c>
      <c r="AQ799">
        <v>11273238</v>
      </c>
      <c r="AR799" s="37">
        <v>37089</v>
      </c>
      <c r="AS799">
        <v>5</v>
      </c>
      <c r="AT799">
        <v>5</v>
      </c>
    </row>
    <row r="800" spans="1:46" x14ac:dyDescent="0.25">
      <c r="A800">
        <v>11275144</v>
      </c>
      <c r="C800">
        <v>4</v>
      </c>
      <c r="AQ800">
        <v>11273460</v>
      </c>
      <c r="AR800" s="37">
        <v>31480</v>
      </c>
      <c r="AS800">
        <v>6</v>
      </c>
      <c r="AT800">
        <v>6</v>
      </c>
    </row>
    <row r="801" spans="1:46" x14ac:dyDescent="0.25">
      <c r="A801">
        <v>11275147</v>
      </c>
      <c r="C801">
        <v>4</v>
      </c>
      <c r="AQ801">
        <v>11273495</v>
      </c>
      <c r="AR801" s="37">
        <v>38734</v>
      </c>
      <c r="AS801">
        <v>7</v>
      </c>
      <c r="AT801">
        <v>7</v>
      </c>
    </row>
    <row r="802" spans="1:46" x14ac:dyDescent="0.25">
      <c r="A802">
        <v>11275156</v>
      </c>
      <c r="C802">
        <v>4</v>
      </c>
      <c r="AQ802">
        <v>11273496</v>
      </c>
      <c r="AR802" s="37">
        <v>31480</v>
      </c>
      <c r="AS802">
        <v>3</v>
      </c>
      <c r="AT802">
        <v>3</v>
      </c>
    </row>
    <row r="803" spans="1:46" x14ac:dyDescent="0.25">
      <c r="A803">
        <v>11275161</v>
      </c>
      <c r="C803">
        <v>4</v>
      </c>
      <c r="AQ803">
        <v>11273497</v>
      </c>
      <c r="AR803" s="37">
        <v>38943</v>
      </c>
      <c r="AS803">
        <v>4</v>
      </c>
      <c r="AT803">
        <v>4</v>
      </c>
    </row>
    <row r="804" spans="1:46" x14ac:dyDescent="0.25">
      <c r="A804">
        <v>11275219</v>
      </c>
      <c r="C804">
        <v>4</v>
      </c>
      <c r="AQ804">
        <v>11273876</v>
      </c>
      <c r="AR804" s="37">
        <v>38734</v>
      </c>
      <c r="AS804">
        <v>2</v>
      </c>
      <c r="AT804">
        <v>4</v>
      </c>
    </row>
    <row r="805" spans="1:46" x14ac:dyDescent="0.25">
      <c r="A805">
        <v>11275442</v>
      </c>
      <c r="C805">
        <v>3</v>
      </c>
      <c r="AQ805">
        <v>11274205</v>
      </c>
      <c r="AR805" s="37">
        <v>38943</v>
      </c>
      <c r="AS805">
        <v>4</v>
      </c>
      <c r="AT805">
        <v>8</v>
      </c>
    </row>
    <row r="806" spans="1:46" x14ac:dyDescent="0.25">
      <c r="A806">
        <v>11275900</v>
      </c>
      <c r="C806">
        <v>4</v>
      </c>
      <c r="AQ806">
        <v>11274563</v>
      </c>
      <c r="AR806" s="37">
        <v>32104</v>
      </c>
      <c r="AS806">
        <v>2</v>
      </c>
      <c r="AT806">
        <v>4</v>
      </c>
    </row>
    <row r="807" spans="1:46" x14ac:dyDescent="0.25">
      <c r="A807">
        <v>11275902</v>
      </c>
      <c r="C807">
        <v>4</v>
      </c>
      <c r="AQ807">
        <v>11274569</v>
      </c>
      <c r="AR807" s="37">
        <v>32104</v>
      </c>
      <c r="AS807">
        <v>1</v>
      </c>
      <c r="AT807">
        <v>2</v>
      </c>
    </row>
    <row r="808" spans="1:46" x14ac:dyDescent="0.25">
      <c r="A808">
        <v>11276015</v>
      </c>
      <c r="C808">
        <v>4</v>
      </c>
      <c r="AQ808">
        <v>11274600</v>
      </c>
      <c r="AR808" s="37">
        <v>33387</v>
      </c>
      <c r="AS808">
        <v>5</v>
      </c>
      <c r="AT808">
        <v>5</v>
      </c>
    </row>
    <row r="809" spans="1:46" x14ac:dyDescent="0.25">
      <c r="A809">
        <v>11276016</v>
      </c>
      <c r="C809">
        <v>4</v>
      </c>
      <c r="AQ809">
        <v>11274603</v>
      </c>
      <c r="AR809" s="37">
        <v>27987</v>
      </c>
      <c r="AS809">
        <v>7</v>
      </c>
      <c r="AT809">
        <v>7</v>
      </c>
    </row>
    <row r="810" spans="1:46" x14ac:dyDescent="0.25">
      <c r="A810">
        <v>11276427</v>
      </c>
      <c r="C810">
        <v>4</v>
      </c>
      <c r="AQ810">
        <v>11274606</v>
      </c>
      <c r="AR810" s="37">
        <v>27987</v>
      </c>
      <c r="AS810">
        <v>8</v>
      </c>
      <c r="AT810">
        <v>8</v>
      </c>
    </row>
    <row r="811" spans="1:46" x14ac:dyDescent="0.25">
      <c r="A811">
        <v>11276428</v>
      </c>
      <c r="C811">
        <v>4</v>
      </c>
      <c r="AQ811">
        <v>11274645</v>
      </c>
      <c r="AR811" s="37">
        <v>37089</v>
      </c>
      <c r="AS811">
        <v>1</v>
      </c>
      <c r="AT811">
        <v>2</v>
      </c>
    </row>
    <row r="812" spans="1:46" x14ac:dyDescent="0.25">
      <c r="A812">
        <v>11276443</v>
      </c>
      <c r="C812">
        <v>4</v>
      </c>
      <c r="AQ812">
        <v>11274646</v>
      </c>
      <c r="AR812" s="37">
        <v>37089</v>
      </c>
      <c r="AS812">
        <v>3</v>
      </c>
      <c r="AT812">
        <v>6</v>
      </c>
    </row>
    <row r="813" spans="1:46" x14ac:dyDescent="0.25">
      <c r="A813">
        <v>11276444</v>
      </c>
      <c r="C813">
        <v>4</v>
      </c>
      <c r="AQ813">
        <v>11274753</v>
      </c>
      <c r="AR813" s="37">
        <v>37089</v>
      </c>
      <c r="AS813">
        <v>2</v>
      </c>
      <c r="AT813">
        <v>4</v>
      </c>
    </row>
    <row r="814" spans="1:46" x14ac:dyDescent="0.25">
      <c r="A814">
        <v>11276454</v>
      </c>
      <c r="C814">
        <v>4</v>
      </c>
      <c r="AQ814">
        <v>11274755</v>
      </c>
      <c r="AR814" s="37">
        <v>38734</v>
      </c>
      <c r="AS814">
        <v>5</v>
      </c>
      <c r="AT814">
        <v>5</v>
      </c>
    </row>
    <row r="815" spans="1:46" x14ac:dyDescent="0.25">
      <c r="A815">
        <v>11276478</v>
      </c>
      <c r="C815">
        <v>4</v>
      </c>
      <c r="AQ815">
        <v>11274756</v>
      </c>
      <c r="AR815" s="37">
        <v>32104</v>
      </c>
      <c r="AS815">
        <v>5</v>
      </c>
      <c r="AT815">
        <v>10</v>
      </c>
    </row>
    <row r="816" spans="1:46" x14ac:dyDescent="0.25">
      <c r="A816">
        <v>11276502</v>
      </c>
      <c r="C816">
        <v>3</v>
      </c>
      <c r="AQ816">
        <v>11274868</v>
      </c>
      <c r="AR816" s="37">
        <v>38943</v>
      </c>
      <c r="AS816">
        <v>5</v>
      </c>
      <c r="AT816">
        <v>5</v>
      </c>
    </row>
    <row r="817" spans="1:46" x14ac:dyDescent="0.25">
      <c r="A817">
        <v>11276512</v>
      </c>
      <c r="C817">
        <v>2</v>
      </c>
      <c r="AQ817">
        <v>11275045</v>
      </c>
      <c r="AR817" s="37">
        <v>37089</v>
      </c>
      <c r="AS817">
        <v>4</v>
      </c>
      <c r="AT817">
        <v>8</v>
      </c>
    </row>
    <row r="818" spans="1:46" x14ac:dyDescent="0.25">
      <c r="A818">
        <v>11276516</v>
      </c>
      <c r="C818">
        <v>4</v>
      </c>
      <c r="AQ818">
        <v>11275079</v>
      </c>
      <c r="AR818" s="37">
        <v>37089</v>
      </c>
      <c r="AS818">
        <v>3</v>
      </c>
      <c r="AT818">
        <v>6</v>
      </c>
    </row>
    <row r="819" spans="1:46" x14ac:dyDescent="0.25">
      <c r="A819">
        <v>11276595</v>
      </c>
      <c r="C819">
        <v>4</v>
      </c>
      <c r="AQ819">
        <v>11275090</v>
      </c>
      <c r="AR819" s="37">
        <v>39359</v>
      </c>
      <c r="AS819">
        <v>2</v>
      </c>
      <c r="AT819">
        <v>4</v>
      </c>
    </row>
    <row r="820" spans="1:46" x14ac:dyDescent="0.25">
      <c r="A820">
        <v>11276597</v>
      </c>
      <c r="C820">
        <v>4</v>
      </c>
      <c r="AQ820">
        <v>11275091</v>
      </c>
      <c r="AR820" s="37">
        <v>44344</v>
      </c>
      <c r="AS820">
        <v>2</v>
      </c>
      <c r="AT820">
        <v>4</v>
      </c>
    </row>
    <row r="821" spans="1:46" x14ac:dyDescent="0.25">
      <c r="A821">
        <v>11276598</v>
      </c>
      <c r="C821">
        <v>4</v>
      </c>
      <c r="AQ821">
        <v>11275094</v>
      </c>
      <c r="AR821" s="37">
        <v>39359</v>
      </c>
      <c r="AS821">
        <v>4</v>
      </c>
      <c r="AT821">
        <v>4</v>
      </c>
    </row>
    <row r="822" spans="1:46" x14ac:dyDescent="0.25">
      <c r="A822">
        <v>11276639</v>
      </c>
      <c r="C822">
        <v>4</v>
      </c>
      <c r="AQ822">
        <v>11275142</v>
      </c>
      <c r="AR822" s="37">
        <v>27987</v>
      </c>
      <c r="AS822">
        <v>8</v>
      </c>
      <c r="AT822">
        <v>8</v>
      </c>
    </row>
    <row r="823" spans="1:46" x14ac:dyDescent="0.25">
      <c r="A823">
        <v>11276642</v>
      </c>
      <c r="C823">
        <v>4</v>
      </c>
      <c r="AQ823">
        <v>11275143</v>
      </c>
      <c r="AR823" s="37">
        <v>39359</v>
      </c>
      <c r="AS823">
        <v>6</v>
      </c>
      <c r="AT823">
        <v>6</v>
      </c>
    </row>
    <row r="824" spans="1:46" x14ac:dyDescent="0.25">
      <c r="A824">
        <v>11276643</v>
      </c>
      <c r="C824">
        <v>4</v>
      </c>
      <c r="AQ824">
        <v>11275144</v>
      </c>
      <c r="AR824" s="37">
        <v>38943</v>
      </c>
      <c r="AS824">
        <v>6</v>
      </c>
      <c r="AT824">
        <v>6</v>
      </c>
    </row>
    <row r="825" spans="1:46" x14ac:dyDescent="0.25">
      <c r="A825">
        <v>11276724</v>
      </c>
      <c r="C825">
        <v>4</v>
      </c>
      <c r="AQ825">
        <v>11275147</v>
      </c>
      <c r="AR825" s="37">
        <v>39359</v>
      </c>
      <c r="AS825">
        <v>6</v>
      </c>
      <c r="AT825">
        <v>6</v>
      </c>
    </row>
    <row r="826" spans="1:46" x14ac:dyDescent="0.25">
      <c r="A826">
        <v>11276770</v>
      </c>
      <c r="AQ826">
        <v>11275219</v>
      </c>
      <c r="AR826" s="37">
        <v>44344</v>
      </c>
      <c r="AS826">
        <v>3</v>
      </c>
      <c r="AT826">
        <v>3</v>
      </c>
    </row>
    <row r="827" spans="1:46" x14ac:dyDescent="0.25">
      <c r="A827">
        <v>11277183</v>
      </c>
      <c r="C827">
        <v>4</v>
      </c>
      <c r="AQ827">
        <v>11275791</v>
      </c>
      <c r="AR827" s="37">
        <v>44344</v>
      </c>
      <c r="AS827">
        <v>6</v>
      </c>
      <c r="AT827">
        <v>6</v>
      </c>
    </row>
    <row r="828" spans="1:46" x14ac:dyDescent="0.25">
      <c r="A828">
        <v>11277184</v>
      </c>
      <c r="C828">
        <v>4</v>
      </c>
      <c r="AQ828">
        <v>11275796</v>
      </c>
      <c r="AR828" s="37">
        <v>38734</v>
      </c>
      <c r="AS828">
        <v>4</v>
      </c>
      <c r="AT828">
        <v>4</v>
      </c>
    </row>
    <row r="829" spans="1:46" x14ac:dyDescent="0.25">
      <c r="A829">
        <v>11277189</v>
      </c>
      <c r="C829">
        <v>4</v>
      </c>
      <c r="AQ829">
        <v>11275900</v>
      </c>
      <c r="AR829" s="37">
        <v>37089</v>
      </c>
      <c r="AS829">
        <v>3</v>
      </c>
      <c r="AT829">
        <v>6</v>
      </c>
    </row>
    <row r="830" spans="1:46" x14ac:dyDescent="0.25">
      <c r="A830">
        <v>11277208</v>
      </c>
      <c r="C830">
        <v>4</v>
      </c>
      <c r="AQ830">
        <v>11275902</v>
      </c>
      <c r="AR830" s="37">
        <v>44344</v>
      </c>
      <c r="AS830">
        <v>3</v>
      </c>
      <c r="AT830">
        <v>3</v>
      </c>
    </row>
    <row r="831" spans="1:46" x14ac:dyDescent="0.25">
      <c r="A831">
        <v>11277220</v>
      </c>
      <c r="C831">
        <v>4</v>
      </c>
      <c r="AQ831">
        <v>11276015</v>
      </c>
      <c r="AR831" s="37">
        <v>38734</v>
      </c>
      <c r="AS831">
        <v>7</v>
      </c>
      <c r="AT831">
        <v>7</v>
      </c>
    </row>
    <row r="832" spans="1:46" x14ac:dyDescent="0.25">
      <c r="A832">
        <v>11277222</v>
      </c>
      <c r="C832">
        <v>3</v>
      </c>
      <c r="AQ832">
        <v>11276016</v>
      </c>
      <c r="AR832" s="37">
        <v>44344</v>
      </c>
      <c r="AS832">
        <v>5</v>
      </c>
      <c r="AT832">
        <v>5</v>
      </c>
    </row>
    <row r="833" spans="1:46" x14ac:dyDescent="0.25">
      <c r="A833">
        <v>11277249</v>
      </c>
      <c r="C833">
        <v>4</v>
      </c>
      <c r="AQ833">
        <v>11276454</v>
      </c>
      <c r="AR833" s="37">
        <v>38734</v>
      </c>
      <c r="AS833">
        <v>2</v>
      </c>
      <c r="AT833">
        <v>4</v>
      </c>
    </row>
    <row r="834" spans="1:46" x14ac:dyDescent="0.25">
      <c r="A834">
        <v>11277256</v>
      </c>
      <c r="C834">
        <v>4</v>
      </c>
      <c r="AQ834">
        <v>11276502</v>
      </c>
      <c r="AR834" s="37">
        <v>37089</v>
      </c>
      <c r="AS834">
        <v>5</v>
      </c>
      <c r="AT834">
        <v>5</v>
      </c>
    </row>
    <row r="835" spans="1:46" x14ac:dyDescent="0.25">
      <c r="A835">
        <v>11277261</v>
      </c>
      <c r="C835">
        <v>4</v>
      </c>
      <c r="AQ835">
        <v>11276595</v>
      </c>
      <c r="AR835" s="37">
        <v>38734</v>
      </c>
      <c r="AS835">
        <v>7</v>
      </c>
      <c r="AT835">
        <v>7</v>
      </c>
    </row>
    <row r="836" spans="1:46" x14ac:dyDescent="0.25">
      <c r="A836">
        <v>11277262</v>
      </c>
      <c r="C836">
        <v>4</v>
      </c>
      <c r="AQ836">
        <v>11276597</v>
      </c>
      <c r="AR836" s="37">
        <v>31480</v>
      </c>
      <c r="AS836">
        <v>3</v>
      </c>
      <c r="AT836">
        <v>3</v>
      </c>
    </row>
    <row r="837" spans="1:46" x14ac:dyDescent="0.25">
      <c r="A837">
        <v>11277269</v>
      </c>
      <c r="C837">
        <v>4</v>
      </c>
      <c r="AQ837">
        <v>11276598</v>
      </c>
      <c r="AR837" s="37">
        <v>38943</v>
      </c>
      <c r="AS837">
        <v>4</v>
      </c>
      <c r="AT837">
        <v>4</v>
      </c>
    </row>
    <row r="838" spans="1:46" x14ac:dyDescent="0.25">
      <c r="A838">
        <v>11277271</v>
      </c>
      <c r="C838">
        <v>4</v>
      </c>
      <c r="AQ838">
        <v>11276643</v>
      </c>
      <c r="AR838" s="37">
        <v>31858</v>
      </c>
      <c r="AS838">
        <v>2</v>
      </c>
      <c r="AT838">
        <v>2</v>
      </c>
    </row>
    <row r="839" spans="1:46" x14ac:dyDescent="0.25">
      <c r="A839">
        <v>11277281</v>
      </c>
      <c r="C839">
        <v>3</v>
      </c>
      <c r="AQ839">
        <v>11277220</v>
      </c>
      <c r="AR839" s="37">
        <v>37089</v>
      </c>
      <c r="AS839">
        <v>4</v>
      </c>
      <c r="AT839">
        <v>4</v>
      </c>
    </row>
    <row r="840" spans="1:46" x14ac:dyDescent="0.25">
      <c r="A840">
        <v>11277287</v>
      </c>
      <c r="C840">
        <v>4</v>
      </c>
      <c r="AQ840">
        <v>11277222</v>
      </c>
      <c r="AR840" s="37">
        <v>37089</v>
      </c>
      <c r="AS840">
        <v>5</v>
      </c>
      <c r="AT840">
        <v>5</v>
      </c>
    </row>
    <row r="841" spans="1:46" x14ac:dyDescent="0.25">
      <c r="A841">
        <v>11277305</v>
      </c>
      <c r="C841">
        <v>4</v>
      </c>
      <c r="AQ841">
        <v>11277281</v>
      </c>
      <c r="AR841" s="37">
        <v>37089</v>
      </c>
      <c r="AS841">
        <v>5</v>
      </c>
      <c r="AT841">
        <v>5</v>
      </c>
    </row>
    <row r="842" spans="1:46" x14ac:dyDescent="0.25">
      <c r="A842">
        <v>11277306</v>
      </c>
      <c r="C842">
        <v>4</v>
      </c>
      <c r="AQ842">
        <v>11277287</v>
      </c>
      <c r="AR842" s="37">
        <v>44344</v>
      </c>
      <c r="AS842">
        <v>2</v>
      </c>
      <c r="AT842">
        <v>4</v>
      </c>
    </row>
    <row r="843" spans="1:46" x14ac:dyDescent="0.25">
      <c r="A843">
        <v>11277315</v>
      </c>
      <c r="C843">
        <v>4</v>
      </c>
      <c r="AQ843">
        <v>11277315</v>
      </c>
      <c r="AR843" s="37">
        <v>37089</v>
      </c>
      <c r="AS843">
        <v>3</v>
      </c>
      <c r="AT843">
        <v>3</v>
      </c>
    </row>
    <row r="844" spans="1:46" x14ac:dyDescent="0.25">
      <c r="A844">
        <v>11277317</v>
      </c>
      <c r="C844">
        <v>4</v>
      </c>
      <c r="AQ844">
        <v>11277317</v>
      </c>
      <c r="AR844" s="37">
        <v>37089</v>
      </c>
      <c r="AS844">
        <v>3</v>
      </c>
      <c r="AT844">
        <v>3</v>
      </c>
    </row>
    <row r="845" spans="1:46" x14ac:dyDescent="0.25">
      <c r="A845">
        <v>11277326</v>
      </c>
      <c r="C845">
        <v>4</v>
      </c>
      <c r="AQ845">
        <v>11277326</v>
      </c>
      <c r="AR845" s="37">
        <v>39359</v>
      </c>
      <c r="AS845">
        <v>3</v>
      </c>
      <c r="AT845">
        <v>3</v>
      </c>
    </row>
    <row r="846" spans="1:46" x14ac:dyDescent="0.25">
      <c r="A846">
        <v>11277328</v>
      </c>
      <c r="C846">
        <v>3</v>
      </c>
      <c r="AQ846">
        <v>11277328</v>
      </c>
      <c r="AR846" s="37">
        <v>32104</v>
      </c>
      <c r="AS846">
        <v>5</v>
      </c>
      <c r="AT846">
        <v>5</v>
      </c>
    </row>
    <row r="847" spans="1:46" x14ac:dyDescent="0.25">
      <c r="A847">
        <v>11277375</v>
      </c>
      <c r="C847">
        <v>4</v>
      </c>
      <c r="AQ847">
        <v>11277375</v>
      </c>
      <c r="AR847" s="37">
        <v>44344</v>
      </c>
      <c r="AS847">
        <v>3</v>
      </c>
      <c r="AT847">
        <v>3</v>
      </c>
    </row>
    <row r="848" spans="1:46" x14ac:dyDescent="0.25">
      <c r="A848">
        <v>11277385</v>
      </c>
      <c r="C848">
        <v>4</v>
      </c>
      <c r="AQ848">
        <v>11277389</v>
      </c>
      <c r="AR848" s="37">
        <v>44344</v>
      </c>
      <c r="AS848">
        <v>4</v>
      </c>
      <c r="AT848">
        <v>4</v>
      </c>
    </row>
    <row r="849" spans="1:46" x14ac:dyDescent="0.25">
      <c r="A849">
        <v>11277386</v>
      </c>
      <c r="C849">
        <v>4</v>
      </c>
      <c r="AQ849">
        <v>11277409</v>
      </c>
      <c r="AR849" s="37">
        <v>44344</v>
      </c>
      <c r="AS849">
        <v>2</v>
      </c>
      <c r="AT849">
        <v>4</v>
      </c>
    </row>
    <row r="850" spans="1:46" x14ac:dyDescent="0.25">
      <c r="A850">
        <v>11277387</v>
      </c>
      <c r="C850">
        <v>4</v>
      </c>
      <c r="AQ850">
        <v>11277411</v>
      </c>
      <c r="AR850" s="37">
        <v>20733</v>
      </c>
      <c r="AS850">
        <v>7</v>
      </c>
      <c r="AT850">
        <v>7</v>
      </c>
    </row>
    <row r="851" spans="1:46" x14ac:dyDescent="0.25">
      <c r="A851">
        <v>11277389</v>
      </c>
      <c r="C851">
        <v>4</v>
      </c>
      <c r="AQ851">
        <v>11277470</v>
      </c>
      <c r="AR851" s="37">
        <v>38943</v>
      </c>
      <c r="AS851">
        <v>3</v>
      </c>
      <c r="AT851">
        <v>3</v>
      </c>
    </row>
    <row r="852" spans="1:46" x14ac:dyDescent="0.25">
      <c r="A852">
        <v>11277409</v>
      </c>
      <c r="C852">
        <v>4</v>
      </c>
      <c r="AQ852">
        <v>11277632</v>
      </c>
      <c r="AR852" s="37">
        <v>32104</v>
      </c>
      <c r="AS852">
        <v>6</v>
      </c>
      <c r="AT852">
        <v>6</v>
      </c>
    </row>
    <row r="853" spans="1:46" x14ac:dyDescent="0.25">
      <c r="A853">
        <v>11277447</v>
      </c>
      <c r="C853">
        <v>4</v>
      </c>
      <c r="AQ853">
        <v>11277698</v>
      </c>
      <c r="AR853" s="37">
        <v>32104</v>
      </c>
      <c r="AS853">
        <v>2</v>
      </c>
      <c r="AT853">
        <v>4</v>
      </c>
    </row>
    <row r="854" spans="1:46" x14ac:dyDescent="0.25">
      <c r="A854">
        <v>11277449</v>
      </c>
      <c r="C854">
        <v>4</v>
      </c>
      <c r="AQ854">
        <v>11277705</v>
      </c>
      <c r="AR854" s="37">
        <v>32104</v>
      </c>
      <c r="AS854">
        <v>6</v>
      </c>
      <c r="AT854">
        <v>6</v>
      </c>
    </row>
    <row r="855" spans="1:46" x14ac:dyDescent="0.25">
      <c r="A855">
        <v>11277470</v>
      </c>
      <c r="C855">
        <v>4</v>
      </c>
      <c r="AQ855">
        <v>11277707</v>
      </c>
      <c r="AR855" s="37">
        <v>44344</v>
      </c>
      <c r="AS855">
        <v>4</v>
      </c>
      <c r="AT855">
        <v>4</v>
      </c>
    </row>
    <row r="856" spans="1:46" x14ac:dyDescent="0.25">
      <c r="A856">
        <v>11277487</v>
      </c>
      <c r="C856">
        <v>4</v>
      </c>
      <c r="AQ856">
        <v>11277863</v>
      </c>
      <c r="AR856" s="37">
        <v>37089</v>
      </c>
      <c r="AS856">
        <v>3</v>
      </c>
      <c r="AT856">
        <v>3</v>
      </c>
    </row>
    <row r="857" spans="1:46" x14ac:dyDescent="0.25">
      <c r="A857">
        <v>11277632</v>
      </c>
      <c r="C857">
        <v>4</v>
      </c>
      <c r="AQ857">
        <v>11277864</v>
      </c>
      <c r="AR857" s="37">
        <v>44344</v>
      </c>
      <c r="AS857">
        <v>3</v>
      </c>
      <c r="AT857">
        <v>3</v>
      </c>
    </row>
    <row r="858" spans="1:46" x14ac:dyDescent="0.25">
      <c r="A858">
        <v>11277698</v>
      </c>
      <c r="C858">
        <v>4</v>
      </c>
      <c r="AQ858">
        <v>11277865</v>
      </c>
      <c r="AR858" s="37">
        <v>44344</v>
      </c>
      <c r="AS858">
        <v>5</v>
      </c>
      <c r="AT858">
        <v>5</v>
      </c>
    </row>
    <row r="859" spans="1:46" x14ac:dyDescent="0.25">
      <c r="A859">
        <v>11277705</v>
      </c>
      <c r="C859">
        <v>4</v>
      </c>
      <c r="AQ859">
        <v>11277866</v>
      </c>
      <c r="AR859" s="37">
        <v>44344</v>
      </c>
      <c r="AS859">
        <v>5</v>
      </c>
      <c r="AT859">
        <v>5</v>
      </c>
    </row>
    <row r="860" spans="1:46" x14ac:dyDescent="0.25">
      <c r="A860">
        <v>11277706</v>
      </c>
      <c r="C860">
        <v>4</v>
      </c>
      <c r="AQ860">
        <v>11277882</v>
      </c>
      <c r="AR860" s="37">
        <v>32104</v>
      </c>
      <c r="AS860">
        <v>3</v>
      </c>
      <c r="AT860">
        <v>6</v>
      </c>
    </row>
    <row r="861" spans="1:46" x14ac:dyDescent="0.25">
      <c r="A861">
        <v>11277707</v>
      </c>
      <c r="C861">
        <v>4</v>
      </c>
      <c r="AQ861">
        <v>11277883</v>
      </c>
      <c r="AR861" s="37">
        <v>44344</v>
      </c>
      <c r="AS861">
        <v>2</v>
      </c>
      <c r="AT861">
        <v>4</v>
      </c>
    </row>
    <row r="862" spans="1:46" x14ac:dyDescent="0.25">
      <c r="A862">
        <v>11277823</v>
      </c>
      <c r="C862">
        <v>2</v>
      </c>
      <c r="AQ862">
        <v>11277884</v>
      </c>
      <c r="AR862" s="37">
        <v>44344</v>
      </c>
      <c r="AS862">
        <v>3</v>
      </c>
      <c r="AT862">
        <v>3</v>
      </c>
    </row>
    <row r="863" spans="1:46" x14ac:dyDescent="0.25">
      <c r="A863">
        <v>11277863</v>
      </c>
      <c r="C863">
        <v>4</v>
      </c>
      <c r="AQ863">
        <v>11277891</v>
      </c>
      <c r="AR863" s="37">
        <v>39359</v>
      </c>
      <c r="AS863">
        <v>2</v>
      </c>
      <c r="AT863">
        <v>4</v>
      </c>
    </row>
    <row r="864" spans="1:46" x14ac:dyDescent="0.25">
      <c r="A864">
        <v>11277864</v>
      </c>
      <c r="C864">
        <v>4</v>
      </c>
      <c r="AQ864">
        <v>11277893</v>
      </c>
      <c r="AR864" s="37">
        <v>39359</v>
      </c>
      <c r="AS864">
        <v>4</v>
      </c>
      <c r="AT864">
        <v>4</v>
      </c>
    </row>
    <row r="865" spans="1:46" x14ac:dyDescent="0.25">
      <c r="A865">
        <v>11277865</v>
      </c>
      <c r="C865">
        <v>4</v>
      </c>
      <c r="AQ865">
        <v>11277911</v>
      </c>
      <c r="AR865" s="37">
        <v>27987</v>
      </c>
      <c r="AS865">
        <v>8</v>
      </c>
      <c r="AT865">
        <v>8</v>
      </c>
    </row>
    <row r="866" spans="1:46" x14ac:dyDescent="0.25">
      <c r="A866">
        <v>11277866</v>
      </c>
      <c r="C866">
        <v>4</v>
      </c>
      <c r="AQ866">
        <v>11277917</v>
      </c>
      <c r="AR866" s="37">
        <v>37089</v>
      </c>
      <c r="AS866">
        <v>2</v>
      </c>
      <c r="AT866">
        <v>4</v>
      </c>
    </row>
    <row r="867" spans="1:46" x14ac:dyDescent="0.25">
      <c r="A867">
        <v>11277882</v>
      </c>
      <c r="C867">
        <v>4</v>
      </c>
      <c r="AQ867">
        <v>11277918</v>
      </c>
      <c r="AR867" s="37">
        <v>37089</v>
      </c>
      <c r="AS867">
        <v>1</v>
      </c>
      <c r="AT867">
        <v>2</v>
      </c>
    </row>
    <row r="868" spans="1:46" x14ac:dyDescent="0.25">
      <c r="A868">
        <v>11277883</v>
      </c>
      <c r="C868">
        <v>4</v>
      </c>
      <c r="AQ868">
        <v>11277919</v>
      </c>
      <c r="AR868" s="37">
        <v>37089</v>
      </c>
      <c r="AS868">
        <v>2</v>
      </c>
      <c r="AT868">
        <v>4</v>
      </c>
    </row>
    <row r="869" spans="1:46" x14ac:dyDescent="0.25">
      <c r="A869">
        <v>11277884</v>
      </c>
      <c r="C869">
        <v>5</v>
      </c>
      <c r="AQ869">
        <v>11278018</v>
      </c>
      <c r="AR869" s="37">
        <v>32104</v>
      </c>
      <c r="AS869">
        <v>2</v>
      </c>
      <c r="AT869">
        <v>4</v>
      </c>
    </row>
    <row r="870" spans="1:46" x14ac:dyDescent="0.25">
      <c r="A870">
        <v>11277891</v>
      </c>
      <c r="C870">
        <v>4</v>
      </c>
      <c r="AQ870">
        <v>11278019</v>
      </c>
      <c r="AR870" s="37">
        <v>39359</v>
      </c>
      <c r="AS870">
        <v>6</v>
      </c>
      <c r="AT870">
        <v>6</v>
      </c>
    </row>
    <row r="871" spans="1:46" x14ac:dyDescent="0.25">
      <c r="A871">
        <v>11277893</v>
      </c>
      <c r="C871">
        <v>4</v>
      </c>
      <c r="AQ871">
        <v>11278103</v>
      </c>
      <c r="AR871" s="37">
        <v>44344</v>
      </c>
      <c r="AS871">
        <v>5</v>
      </c>
      <c r="AT871">
        <v>5</v>
      </c>
    </row>
    <row r="872" spans="1:46" x14ac:dyDescent="0.25">
      <c r="A872">
        <v>11277898</v>
      </c>
      <c r="C872">
        <v>4</v>
      </c>
      <c r="AQ872">
        <v>11278104</v>
      </c>
      <c r="AR872" s="37">
        <v>44344</v>
      </c>
      <c r="AS872">
        <v>3</v>
      </c>
      <c r="AT872">
        <v>3</v>
      </c>
    </row>
    <row r="873" spans="1:46" x14ac:dyDescent="0.25">
      <c r="A873">
        <v>11277911</v>
      </c>
      <c r="C873">
        <v>4</v>
      </c>
      <c r="AQ873">
        <v>11278122</v>
      </c>
      <c r="AR873" s="37">
        <v>37089</v>
      </c>
      <c r="AS873">
        <v>3</v>
      </c>
      <c r="AT873">
        <v>6</v>
      </c>
    </row>
    <row r="874" spans="1:46" x14ac:dyDescent="0.25">
      <c r="A874">
        <v>11277917</v>
      </c>
      <c r="C874">
        <v>5</v>
      </c>
      <c r="AQ874">
        <v>11278123</v>
      </c>
      <c r="AR874" s="37">
        <v>37089</v>
      </c>
      <c r="AS874">
        <v>1</v>
      </c>
      <c r="AT874">
        <v>2</v>
      </c>
    </row>
    <row r="875" spans="1:46" x14ac:dyDescent="0.25">
      <c r="A875">
        <v>11277918</v>
      </c>
      <c r="C875">
        <v>4</v>
      </c>
      <c r="AQ875">
        <v>11278127</v>
      </c>
      <c r="AR875" s="37">
        <v>38734</v>
      </c>
      <c r="AS875">
        <v>4</v>
      </c>
      <c r="AT875">
        <v>8</v>
      </c>
    </row>
    <row r="876" spans="1:46" x14ac:dyDescent="0.25">
      <c r="A876">
        <v>11277919</v>
      </c>
      <c r="C876">
        <v>4</v>
      </c>
      <c r="AQ876">
        <v>11278128</v>
      </c>
      <c r="AR876" s="37">
        <v>37089</v>
      </c>
      <c r="AS876">
        <v>4</v>
      </c>
      <c r="AT876">
        <v>8</v>
      </c>
    </row>
    <row r="877" spans="1:46" x14ac:dyDescent="0.25">
      <c r="A877">
        <v>11278018</v>
      </c>
      <c r="C877">
        <v>4</v>
      </c>
      <c r="AQ877">
        <v>11278136</v>
      </c>
      <c r="AR877" s="37">
        <v>44344</v>
      </c>
      <c r="AS877">
        <v>2</v>
      </c>
      <c r="AT877">
        <v>4</v>
      </c>
    </row>
    <row r="878" spans="1:46" x14ac:dyDescent="0.25">
      <c r="A878">
        <v>11278019</v>
      </c>
      <c r="C878">
        <v>4</v>
      </c>
      <c r="AQ878">
        <v>11278200</v>
      </c>
      <c r="AR878" s="37">
        <v>37089</v>
      </c>
      <c r="AS878">
        <v>2</v>
      </c>
      <c r="AT878">
        <v>4</v>
      </c>
    </row>
    <row r="879" spans="1:46" x14ac:dyDescent="0.25">
      <c r="A879">
        <v>11278103</v>
      </c>
      <c r="C879">
        <v>4</v>
      </c>
      <c r="AQ879">
        <v>11278207</v>
      </c>
      <c r="AR879" s="37">
        <v>32104</v>
      </c>
      <c r="AS879">
        <v>4</v>
      </c>
      <c r="AT879">
        <v>8</v>
      </c>
    </row>
    <row r="880" spans="1:46" x14ac:dyDescent="0.25">
      <c r="A880">
        <v>11278104</v>
      </c>
      <c r="C880">
        <v>4</v>
      </c>
      <c r="AQ880">
        <v>11278263</v>
      </c>
      <c r="AR880" s="37">
        <v>36838</v>
      </c>
      <c r="AS880">
        <v>3</v>
      </c>
      <c r="AT880">
        <v>6</v>
      </c>
    </row>
    <row r="881" spans="1:46" x14ac:dyDescent="0.25">
      <c r="A881">
        <v>11278122</v>
      </c>
      <c r="C881">
        <v>4</v>
      </c>
      <c r="AQ881">
        <v>11278308</v>
      </c>
      <c r="AR881" s="37">
        <v>44344</v>
      </c>
      <c r="AS881">
        <v>5</v>
      </c>
      <c r="AT881">
        <v>5</v>
      </c>
    </row>
    <row r="882" spans="1:46" x14ac:dyDescent="0.25">
      <c r="A882">
        <v>11278123</v>
      </c>
      <c r="C882">
        <v>4</v>
      </c>
      <c r="AQ882">
        <v>11278390</v>
      </c>
      <c r="AR882" s="37">
        <v>20733</v>
      </c>
      <c r="AS882">
        <v>3</v>
      </c>
      <c r="AT882">
        <v>6</v>
      </c>
    </row>
    <row r="883" spans="1:46" x14ac:dyDescent="0.25">
      <c r="A883">
        <v>11278127</v>
      </c>
      <c r="C883">
        <v>4</v>
      </c>
      <c r="AQ883">
        <v>11278437</v>
      </c>
      <c r="AR883" s="37">
        <v>33387</v>
      </c>
      <c r="AS883">
        <v>7</v>
      </c>
      <c r="AT883">
        <v>7</v>
      </c>
    </row>
    <row r="884" spans="1:46" x14ac:dyDescent="0.25">
      <c r="A884">
        <v>11278128</v>
      </c>
      <c r="C884">
        <v>4</v>
      </c>
      <c r="AQ884">
        <v>11278928</v>
      </c>
      <c r="AR884" s="37">
        <v>38734</v>
      </c>
      <c r="AS884">
        <v>6</v>
      </c>
      <c r="AT884">
        <v>6</v>
      </c>
    </row>
    <row r="885" spans="1:46" x14ac:dyDescent="0.25">
      <c r="A885">
        <v>11278136</v>
      </c>
      <c r="C885">
        <v>4</v>
      </c>
      <c r="AQ885">
        <v>11278929</v>
      </c>
      <c r="AR885" s="37">
        <v>39359</v>
      </c>
      <c r="AS885">
        <v>6</v>
      </c>
      <c r="AT885">
        <v>6</v>
      </c>
    </row>
    <row r="886" spans="1:46" x14ac:dyDescent="0.25">
      <c r="A886">
        <v>11278160</v>
      </c>
      <c r="C886">
        <v>6</v>
      </c>
      <c r="AQ886">
        <v>11278993</v>
      </c>
      <c r="AR886" s="37">
        <v>44344</v>
      </c>
      <c r="AS886">
        <v>5</v>
      </c>
      <c r="AT886">
        <v>5</v>
      </c>
    </row>
    <row r="887" spans="1:46" x14ac:dyDescent="0.25">
      <c r="A887">
        <v>11278200</v>
      </c>
      <c r="C887">
        <v>4</v>
      </c>
      <c r="AQ887">
        <v>11278994</v>
      </c>
      <c r="AR887" s="37">
        <v>38734</v>
      </c>
      <c r="AS887">
        <v>7</v>
      </c>
      <c r="AT887">
        <v>7</v>
      </c>
    </row>
    <row r="888" spans="1:46" x14ac:dyDescent="0.25">
      <c r="A888">
        <v>11278207</v>
      </c>
      <c r="C888">
        <v>4</v>
      </c>
      <c r="AQ888">
        <v>11279237</v>
      </c>
      <c r="AR888" s="37">
        <v>39359</v>
      </c>
      <c r="AS888">
        <v>2</v>
      </c>
      <c r="AT888">
        <v>4</v>
      </c>
    </row>
    <row r="889" spans="1:46" x14ac:dyDescent="0.25">
      <c r="A889">
        <v>11278209</v>
      </c>
      <c r="C889">
        <v>4</v>
      </c>
      <c r="AQ889">
        <v>11279480</v>
      </c>
      <c r="AR889" s="37">
        <v>39359</v>
      </c>
      <c r="AS889">
        <v>5</v>
      </c>
      <c r="AT889">
        <v>5</v>
      </c>
    </row>
    <row r="890" spans="1:46" x14ac:dyDescent="0.25">
      <c r="A890">
        <v>11278263</v>
      </c>
      <c r="C890">
        <v>4</v>
      </c>
      <c r="AQ890">
        <v>11279484</v>
      </c>
      <c r="AR890" s="37">
        <v>31437</v>
      </c>
      <c r="AS890">
        <v>7</v>
      </c>
      <c r="AT890">
        <v>7</v>
      </c>
    </row>
    <row r="891" spans="1:46" x14ac:dyDescent="0.25">
      <c r="A891">
        <v>11278308</v>
      </c>
      <c r="C891">
        <v>4</v>
      </c>
      <c r="AQ891">
        <v>11279657</v>
      </c>
      <c r="AR891" s="37">
        <v>38734</v>
      </c>
      <c r="AS891">
        <v>7</v>
      </c>
      <c r="AT891">
        <v>7</v>
      </c>
    </row>
    <row r="892" spans="1:46" x14ac:dyDescent="0.25">
      <c r="A892">
        <v>11278390</v>
      </c>
      <c r="C892">
        <v>4</v>
      </c>
      <c r="AQ892">
        <v>11279673</v>
      </c>
      <c r="AR892" s="37">
        <v>27987</v>
      </c>
      <c r="AS892">
        <v>8</v>
      </c>
      <c r="AT892">
        <v>8</v>
      </c>
    </row>
    <row r="893" spans="1:46" x14ac:dyDescent="0.25">
      <c r="A893">
        <v>11278437</v>
      </c>
      <c r="C893">
        <v>4</v>
      </c>
      <c r="AQ893">
        <v>11279907</v>
      </c>
      <c r="AR893" s="37">
        <v>27987</v>
      </c>
      <c r="AS893">
        <v>3</v>
      </c>
      <c r="AT893">
        <v>6</v>
      </c>
    </row>
    <row r="894" spans="1:46" x14ac:dyDescent="0.25">
      <c r="A894">
        <v>11278486</v>
      </c>
      <c r="C894">
        <v>4</v>
      </c>
      <c r="AQ894">
        <v>11279909</v>
      </c>
      <c r="AR894" s="37">
        <v>39359</v>
      </c>
      <c r="AS894">
        <v>3</v>
      </c>
      <c r="AT894">
        <v>6</v>
      </c>
    </row>
    <row r="895" spans="1:46" x14ac:dyDescent="0.25">
      <c r="A895">
        <v>11278886</v>
      </c>
      <c r="C895">
        <v>4</v>
      </c>
      <c r="AQ895">
        <v>11279926</v>
      </c>
      <c r="AR895" s="37">
        <v>44344</v>
      </c>
      <c r="AS895">
        <v>3</v>
      </c>
      <c r="AT895">
        <v>6</v>
      </c>
    </row>
    <row r="896" spans="1:46" x14ac:dyDescent="0.25">
      <c r="A896">
        <v>11278928</v>
      </c>
      <c r="C896">
        <v>4</v>
      </c>
      <c r="AQ896">
        <v>11279928</v>
      </c>
      <c r="AR896" s="37">
        <v>38734</v>
      </c>
      <c r="AS896">
        <v>3</v>
      </c>
      <c r="AT896">
        <v>6</v>
      </c>
    </row>
    <row r="897" spans="1:46" x14ac:dyDescent="0.25">
      <c r="A897">
        <v>11278929</v>
      </c>
      <c r="C897">
        <v>4</v>
      </c>
      <c r="AQ897">
        <v>11279929</v>
      </c>
      <c r="AR897" s="37">
        <v>32104</v>
      </c>
      <c r="AS897">
        <v>2</v>
      </c>
      <c r="AT897">
        <v>4</v>
      </c>
    </row>
    <row r="898" spans="1:46" x14ac:dyDescent="0.25">
      <c r="A898">
        <v>11278935</v>
      </c>
      <c r="C898">
        <v>4</v>
      </c>
      <c r="AQ898">
        <v>11280004</v>
      </c>
      <c r="AR898" s="37">
        <v>32104</v>
      </c>
      <c r="AS898">
        <v>2</v>
      </c>
      <c r="AT898">
        <v>4</v>
      </c>
    </row>
    <row r="899" spans="1:46" x14ac:dyDescent="0.25">
      <c r="A899">
        <v>11278993</v>
      </c>
      <c r="C899">
        <v>4</v>
      </c>
      <c r="AQ899">
        <v>11280005</v>
      </c>
      <c r="AR899" s="37">
        <v>27987</v>
      </c>
      <c r="AS899">
        <v>5</v>
      </c>
      <c r="AT899">
        <v>5</v>
      </c>
    </row>
    <row r="900" spans="1:46" x14ac:dyDescent="0.25">
      <c r="A900">
        <v>11278994</v>
      </c>
      <c r="C900">
        <v>4</v>
      </c>
      <c r="AQ900">
        <v>11280006</v>
      </c>
      <c r="AR900" s="37">
        <v>39359</v>
      </c>
      <c r="AS900">
        <v>5</v>
      </c>
      <c r="AT900">
        <v>5</v>
      </c>
    </row>
    <row r="901" spans="1:46" x14ac:dyDescent="0.25">
      <c r="A901">
        <v>11279237</v>
      </c>
      <c r="C901">
        <v>4</v>
      </c>
      <c r="AQ901">
        <v>11280014</v>
      </c>
      <c r="AR901" s="37">
        <v>32104</v>
      </c>
      <c r="AS901">
        <v>2</v>
      </c>
      <c r="AT901">
        <v>4</v>
      </c>
    </row>
    <row r="902" spans="1:46" x14ac:dyDescent="0.25">
      <c r="A902">
        <v>11279300</v>
      </c>
      <c r="C902">
        <v>3</v>
      </c>
      <c r="AQ902">
        <v>11280015</v>
      </c>
      <c r="AR902" s="37">
        <v>27987</v>
      </c>
      <c r="AS902">
        <v>3</v>
      </c>
      <c r="AT902">
        <v>6</v>
      </c>
    </row>
    <row r="903" spans="1:46" x14ac:dyDescent="0.25">
      <c r="A903">
        <v>11279480</v>
      </c>
      <c r="C903">
        <v>4</v>
      </c>
      <c r="AQ903">
        <v>11280017</v>
      </c>
      <c r="AR903" s="37">
        <v>39359</v>
      </c>
      <c r="AS903">
        <v>3</v>
      </c>
      <c r="AT903">
        <v>6</v>
      </c>
    </row>
    <row r="904" spans="1:46" x14ac:dyDescent="0.25">
      <c r="A904">
        <v>11279484</v>
      </c>
      <c r="C904">
        <v>4</v>
      </c>
      <c r="AQ904">
        <v>11280022</v>
      </c>
      <c r="AR904" s="37">
        <v>32104</v>
      </c>
      <c r="AS904">
        <v>2</v>
      </c>
      <c r="AT904">
        <v>4</v>
      </c>
    </row>
    <row r="905" spans="1:46" x14ac:dyDescent="0.25">
      <c r="A905">
        <v>11279582</v>
      </c>
      <c r="AQ905">
        <v>11280023</v>
      </c>
      <c r="AR905" s="37">
        <v>27987</v>
      </c>
      <c r="AS905">
        <v>3</v>
      </c>
      <c r="AT905">
        <v>6</v>
      </c>
    </row>
    <row r="906" spans="1:46" x14ac:dyDescent="0.25">
      <c r="A906">
        <v>11279657</v>
      </c>
      <c r="C906">
        <v>4</v>
      </c>
      <c r="AQ906">
        <v>11280024</v>
      </c>
      <c r="AR906" s="37">
        <v>39359</v>
      </c>
      <c r="AS906">
        <v>3</v>
      </c>
      <c r="AT906">
        <v>6</v>
      </c>
    </row>
    <row r="907" spans="1:46" x14ac:dyDescent="0.25">
      <c r="A907">
        <v>11280179</v>
      </c>
      <c r="AQ907">
        <v>11280180</v>
      </c>
      <c r="AR907" s="37">
        <v>27987</v>
      </c>
      <c r="AS907">
        <v>3</v>
      </c>
      <c r="AT907">
        <v>6</v>
      </c>
    </row>
    <row r="908" spans="1:46" x14ac:dyDescent="0.25">
      <c r="A908">
        <v>11280180</v>
      </c>
      <c r="AQ908">
        <v>11280181</v>
      </c>
      <c r="AR908" s="37">
        <v>32104</v>
      </c>
      <c r="AS908">
        <v>2</v>
      </c>
      <c r="AT908">
        <v>4</v>
      </c>
    </row>
    <row r="909" spans="1:46" x14ac:dyDescent="0.25">
      <c r="A909">
        <v>11280222</v>
      </c>
      <c r="C909">
        <v>4</v>
      </c>
      <c r="AQ909">
        <v>11280223</v>
      </c>
      <c r="AR909" s="37">
        <v>44344</v>
      </c>
      <c r="AS909">
        <v>6</v>
      </c>
      <c r="AT909">
        <v>6</v>
      </c>
    </row>
    <row r="910" spans="1:46" x14ac:dyDescent="0.25">
      <c r="A910">
        <v>11280223</v>
      </c>
      <c r="C910">
        <v>4</v>
      </c>
      <c r="AQ910">
        <v>11280226</v>
      </c>
      <c r="AR910" s="37">
        <v>38734</v>
      </c>
      <c r="AS910">
        <v>4</v>
      </c>
      <c r="AT910">
        <v>8</v>
      </c>
    </row>
    <row r="911" spans="1:46" x14ac:dyDescent="0.25">
      <c r="A911">
        <v>11280227</v>
      </c>
      <c r="C911">
        <v>4</v>
      </c>
      <c r="AQ911">
        <v>11280227</v>
      </c>
      <c r="AR911" s="37">
        <v>37089</v>
      </c>
      <c r="AS911">
        <v>2</v>
      </c>
      <c r="AT911">
        <v>4</v>
      </c>
    </row>
    <row r="912" spans="1:46" x14ac:dyDescent="0.25">
      <c r="A912">
        <v>11280229</v>
      </c>
      <c r="AQ912">
        <v>11280229</v>
      </c>
      <c r="AR912" s="37">
        <v>27987</v>
      </c>
      <c r="AS912">
        <v>4</v>
      </c>
      <c r="AT912">
        <v>8</v>
      </c>
    </row>
    <row r="913" spans="1:46" x14ac:dyDescent="0.25">
      <c r="A913">
        <v>11280236</v>
      </c>
      <c r="C913">
        <v>4</v>
      </c>
      <c r="AQ913">
        <v>11280235</v>
      </c>
      <c r="AR913" s="37">
        <v>27987</v>
      </c>
      <c r="AS913">
        <v>6</v>
      </c>
      <c r="AT913">
        <v>6</v>
      </c>
    </row>
    <row r="914" spans="1:46" x14ac:dyDescent="0.25">
      <c r="A914">
        <v>11280237</v>
      </c>
      <c r="C914">
        <v>4</v>
      </c>
      <c r="AQ914">
        <v>11280239</v>
      </c>
      <c r="AR914" s="37">
        <v>32104</v>
      </c>
      <c r="AS914">
        <v>2</v>
      </c>
      <c r="AT914">
        <v>4</v>
      </c>
    </row>
    <row r="915" spans="1:46" x14ac:dyDescent="0.25">
      <c r="A915">
        <v>11280240</v>
      </c>
      <c r="C915">
        <v>4</v>
      </c>
      <c r="AQ915">
        <v>11280240</v>
      </c>
      <c r="AR915" s="37">
        <v>37089</v>
      </c>
      <c r="AS915">
        <v>2</v>
      </c>
      <c r="AT915">
        <v>4</v>
      </c>
    </row>
    <row r="916" spans="1:46" x14ac:dyDescent="0.25">
      <c r="A916">
        <v>11280243</v>
      </c>
      <c r="C916">
        <v>4</v>
      </c>
      <c r="AQ916">
        <v>11280241</v>
      </c>
      <c r="AR916" s="37">
        <v>32104</v>
      </c>
      <c r="AS916">
        <v>2</v>
      </c>
      <c r="AT916">
        <v>4</v>
      </c>
    </row>
    <row r="917" spans="1:46" x14ac:dyDescent="0.25">
      <c r="A917">
        <v>11280244</v>
      </c>
      <c r="C917">
        <v>4</v>
      </c>
      <c r="AQ917">
        <v>11280243</v>
      </c>
      <c r="AR917" s="37">
        <v>32104</v>
      </c>
      <c r="AS917">
        <v>3</v>
      </c>
      <c r="AT917">
        <v>6</v>
      </c>
    </row>
    <row r="918" spans="1:46" x14ac:dyDescent="0.25">
      <c r="A918">
        <v>11280246</v>
      </c>
      <c r="AQ918">
        <v>11280244</v>
      </c>
      <c r="AR918" s="37">
        <v>32104</v>
      </c>
      <c r="AS918">
        <v>3</v>
      </c>
      <c r="AT918">
        <v>6</v>
      </c>
    </row>
    <row r="919" spans="1:46" x14ac:dyDescent="0.25">
      <c r="A919">
        <v>11280269</v>
      </c>
      <c r="C919">
        <v>4</v>
      </c>
      <c r="AQ919">
        <v>11280247</v>
      </c>
      <c r="AR919" s="37">
        <v>31858</v>
      </c>
      <c r="AS919">
        <v>7</v>
      </c>
      <c r="AT919">
        <v>7</v>
      </c>
    </row>
    <row r="920" spans="1:46" x14ac:dyDescent="0.25">
      <c r="A920">
        <v>11280270</v>
      </c>
      <c r="C920">
        <v>4</v>
      </c>
      <c r="AQ920">
        <v>11280254</v>
      </c>
      <c r="AR920" s="37">
        <v>27987</v>
      </c>
      <c r="AS920">
        <v>8</v>
      </c>
      <c r="AT920">
        <v>8</v>
      </c>
    </row>
    <row r="921" spans="1:46" x14ac:dyDescent="0.25">
      <c r="A921">
        <v>11280271</v>
      </c>
      <c r="C921">
        <v>4</v>
      </c>
      <c r="AQ921">
        <v>11280271</v>
      </c>
      <c r="AR921" s="37">
        <v>39359</v>
      </c>
      <c r="AS921">
        <v>6</v>
      </c>
      <c r="AT921">
        <v>6</v>
      </c>
    </row>
    <row r="922" spans="1:46" x14ac:dyDescent="0.25">
      <c r="A922">
        <v>11280274</v>
      </c>
      <c r="C922">
        <v>4</v>
      </c>
      <c r="AQ922">
        <v>11280280</v>
      </c>
      <c r="AR922" s="37">
        <v>44344</v>
      </c>
      <c r="AS922">
        <v>3</v>
      </c>
      <c r="AT922">
        <v>3</v>
      </c>
    </row>
    <row r="923" spans="1:46" x14ac:dyDescent="0.25">
      <c r="A923">
        <v>11280276</v>
      </c>
      <c r="C923">
        <v>4</v>
      </c>
      <c r="AQ923">
        <v>11280284</v>
      </c>
      <c r="AR923" s="37">
        <v>44344</v>
      </c>
      <c r="AS923">
        <v>3</v>
      </c>
      <c r="AT923">
        <v>3</v>
      </c>
    </row>
    <row r="924" spans="1:46" x14ac:dyDescent="0.25">
      <c r="A924">
        <v>11280280</v>
      </c>
      <c r="C924">
        <v>3</v>
      </c>
      <c r="AQ924">
        <v>11280287</v>
      </c>
      <c r="AR924" s="37">
        <v>44344</v>
      </c>
      <c r="AS924">
        <v>3</v>
      </c>
      <c r="AT924">
        <v>3</v>
      </c>
    </row>
    <row r="925" spans="1:46" x14ac:dyDescent="0.25">
      <c r="A925">
        <v>11280284</v>
      </c>
      <c r="C925">
        <v>3</v>
      </c>
      <c r="AQ925">
        <v>11280292</v>
      </c>
      <c r="AR925" s="37">
        <v>44344</v>
      </c>
      <c r="AS925">
        <v>3</v>
      </c>
      <c r="AT925">
        <v>3</v>
      </c>
    </row>
    <row r="926" spans="1:46" x14ac:dyDescent="0.25">
      <c r="A926">
        <v>11280287</v>
      </c>
      <c r="C926">
        <v>3</v>
      </c>
      <c r="AQ926">
        <v>11280294</v>
      </c>
      <c r="AR926" s="37">
        <v>44344</v>
      </c>
      <c r="AS926">
        <v>3</v>
      </c>
      <c r="AT926">
        <v>3</v>
      </c>
    </row>
    <row r="927" spans="1:46" x14ac:dyDescent="0.25">
      <c r="A927">
        <v>11280292</v>
      </c>
      <c r="C927">
        <v>3</v>
      </c>
      <c r="AQ927">
        <v>11280299</v>
      </c>
      <c r="AR927" s="37">
        <v>44344</v>
      </c>
      <c r="AS927">
        <v>3</v>
      </c>
      <c r="AT927">
        <v>3</v>
      </c>
    </row>
    <row r="928" spans="1:46" x14ac:dyDescent="0.25">
      <c r="A928">
        <v>11280294</v>
      </c>
      <c r="C928">
        <v>3</v>
      </c>
      <c r="AQ928">
        <v>11280307</v>
      </c>
      <c r="AR928" s="37">
        <v>44344</v>
      </c>
      <c r="AS928">
        <v>3</v>
      </c>
      <c r="AT928">
        <v>3</v>
      </c>
    </row>
    <row r="929" spans="1:46" x14ac:dyDescent="0.25">
      <c r="A929">
        <v>11280299</v>
      </c>
      <c r="C929">
        <v>3</v>
      </c>
      <c r="AQ929">
        <v>11280310</v>
      </c>
      <c r="AR929" s="37">
        <v>44344</v>
      </c>
      <c r="AS929">
        <v>5</v>
      </c>
      <c r="AT929">
        <v>5</v>
      </c>
    </row>
    <row r="930" spans="1:46" x14ac:dyDescent="0.25">
      <c r="A930">
        <v>11280307</v>
      </c>
      <c r="C930">
        <v>3</v>
      </c>
      <c r="AQ930">
        <v>11280315</v>
      </c>
      <c r="AR930" s="37">
        <v>44344</v>
      </c>
      <c r="AS930">
        <v>5</v>
      </c>
      <c r="AT930">
        <v>5</v>
      </c>
    </row>
    <row r="931" spans="1:46" x14ac:dyDescent="0.25">
      <c r="A931">
        <v>11280310</v>
      </c>
      <c r="C931">
        <v>4</v>
      </c>
      <c r="AQ931">
        <v>11280320</v>
      </c>
      <c r="AR931" s="37">
        <v>44136</v>
      </c>
      <c r="AS931">
        <v>5</v>
      </c>
      <c r="AT931">
        <v>5</v>
      </c>
    </row>
    <row r="932" spans="1:46" x14ac:dyDescent="0.25">
      <c r="A932">
        <v>11280315</v>
      </c>
      <c r="C932">
        <v>4</v>
      </c>
      <c r="AQ932">
        <v>11280321</v>
      </c>
      <c r="AR932" s="37">
        <v>44344</v>
      </c>
      <c r="AS932">
        <v>3</v>
      </c>
      <c r="AT932">
        <v>3</v>
      </c>
    </row>
    <row r="933" spans="1:46" x14ac:dyDescent="0.25">
      <c r="A933">
        <v>11280321</v>
      </c>
      <c r="C933">
        <v>3</v>
      </c>
      <c r="AQ933">
        <v>11280322</v>
      </c>
      <c r="AR933" s="37">
        <v>44344</v>
      </c>
      <c r="AS933">
        <v>5</v>
      </c>
      <c r="AT933">
        <v>5</v>
      </c>
    </row>
    <row r="934" spans="1:46" x14ac:dyDescent="0.25">
      <c r="A934">
        <v>11280322</v>
      </c>
      <c r="C934">
        <v>4</v>
      </c>
      <c r="AQ934">
        <v>11280423</v>
      </c>
      <c r="AR934" s="37">
        <v>27987</v>
      </c>
      <c r="AS934">
        <v>2</v>
      </c>
      <c r="AT934">
        <v>4</v>
      </c>
    </row>
    <row r="935" spans="1:46" x14ac:dyDescent="0.25">
      <c r="A935">
        <v>11280638</v>
      </c>
      <c r="C935">
        <v>4</v>
      </c>
      <c r="AQ935">
        <v>11280633</v>
      </c>
      <c r="AR935" s="37">
        <v>27987</v>
      </c>
      <c r="AS935">
        <v>3</v>
      </c>
      <c r="AT935">
        <v>6</v>
      </c>
    </row>
    <row r="936" spans="1:46" x14ac:dyDescent="0.25">
      <c r="A936">
        <v>11280640</v>
      </c>
      <c r="C936">
        <v>4</v>
      </c>
      <c r="AQ936">
        <v>11280634</v>
      </c>
      <c r="AR936" s="37">
        <v>39359</v>
      </c>
      <c r="AS936">
        <v>3</v>
      </c>
      <c r="AT936">
        <v>6</v>
      </c>
    </row>
    <row r="937" spans="1:46" x14ac:dyDescent="0.25">
      <c r="A937">
        <v>11280814</v>
      </c>
      <c r="C937">
        <v>4</v>
      </c>
      <c r="AQ937">
        <v>11280640</v>
      </c>
      <c r="AR937" s="37">
        <v>20733</v>
      </c>
      <c r="AS937">
        <v>4</v>
      </c>
      <c r="AT937">
        <v>8</v>
      </c>
    </row>
    <row r="938" spans="1:46" x14ac:dyDescent="0.25">
      <c r="A938">
        <v>11280815</v>
      </c>
      <c r="C938">
        <v>4</v>
      </c>
      <c r="AQ938">
        <v>11280944</v>
      </c>
      <c r="AR938" s="37">
        <v>37089</v>
      </c>
      <c r="AS938">
        <v>2</v>
      </c>
      <c r="AT938">
        <v>4</v>
      </c>
    </row>
    <row r="939" spans="1:46" x14ac:dyDescent="0.25">
      <c r="A939">
        <v>11280816</v>
      </c>
      <c r="C939">
        <v>4</v>
      </c>
      <c r="AQ939">
        <v>11280947</v>
      </c>
      <c r="AR939" s="37">
        <v>44344</v>
      </c>
      <c r="AS939">
        <v>2</v>
      </c>
      <c r="AT939">
        <v>4</v>
      </c>
    </row>
    <row r="940" spans="1:46" x14ac:dyDescent="0.25">
      <c r="A940">
        <v>11280944</v>
      </c>
      <c r="C940">
        <v>4</v>
      </c>
      <c r="AQ940">
        <v>11280948</v>
      </c>
      <c r="AR940" s="37">
        <v>38734</v>
      </c>
      <c r="AS940">
        <v>4</v>
      </c>
      <c r="AT940">
        <v>8</v>
      </c>
    </row>
    <row r="941" spans="1:46" x14ac:dyDescent="0.25">
      <c r="A941">
        <v>11280947</v>
      </c>
      <c r="C941">
        <v>4</v>
      </c>
      <c r="AQ941">
        <v>11280952</v>
      </c>
      <c r="AR941" s="37">
        <v>32104</v>
      </c>
      <c r="AS941">
        <v>2</v>
      </c>
      <c r="AT941">
        <v>4</v>
      </c>
    </row>
    <row r="942" spans="1:46" x14ac:dyDescent="0.25">
      <c r="A942">
        <v>11280948</v>
      </c>
      <c r="C942">
        <v>4</v>
      </c>
      <c r="AQ942">
        <v>11280953</v>
      </c>
      <c r="AR942" s="37">
        <v>44344</v>
      </c>
      <c r="AS942">
        <v>4</v>
      </c>
      <c r="AT942">
        <v>4</v>
      </c>
    </row>
    <row r="943" spans="1:46" x14ac:dyDescent="0.25">
      <c r="A943">
        <v>11280950</v>
      </c>
      <c r="C943">
        <v>4</v>
      </c>
      <c r="AQ943">
        <v>11280955</v>
      </c>
      <c r="AR943" s="37">
        <v>39359</v>
      </c>
      <c r="AS943">
        <v>6</v>
      </c>
      <c r="AT943">
        <v>6</v>
      </c>
    </row>
    <row r="944" spans="1:46" x14ac:dyDescent="0.25">
      <c r="A944">
        <v>11280952</v>
      </c>
      <c r="C944">
        <v>4</v>
      </c>
      <c r="AQ944">
        <v>11280973</v>
      </c>
      <c r="AR944" s="37">
        <v>44344</v>
      </c>
      <c r="AS944">
        <v>3</v>
      </c>
      <c r="AT944">
        <v>3</v>
      </c>
    </row>
    <row r="945" spans="1:46" x14ac:dyDescent="0.25">
      <c r="A945">
        <v>11280953</v>
      </c>
      <c r="C945">
        <v>4</v>
      </c>
      <c r="AQ945">
        <v>11280975</v>
      </c>
      <c r="AR945" s="37">
        <v>44344</v>
      </c>
      <c r="AS945">
        <v>4</v>
      </c>
      <c r="AT945">
        <v>4</v>
      </c>
    </row>
    <row r="946" spans="1:46" x14ac:dyDescent="0.25">
      <c r="A946">
        <v>11280955</v>
      </c>
      <c r="C946">
        <v>4</v>
      </c>
      <c r="AQ946">
        <v>11281030</v>
      </c>
      <c r="AR946" s="37">
        <v>44344</v>
      </c>
      <c r="AS946">
        <v>5</v>
      </c>
      <c r="AT946">
        <v>5</v>
      </c>
    </row>
    <row r="947" spans="1:46" x14ac:dyDescent="0.25">
      <c r="A947">
        <v>11280963</v>
      </c>
      <c r="C947">
        <v>4</v>
      </c>
      <c r="AQ947">
        <v>11281032</v>
      </c>
      <c r="AR947" s="37">
        <v>44344</v>
      </c>
      <c r="AS947">
        <v>3</v>
      </c>
      <c r="AT947">
        <v>3</v>
      </c>
    </row>
    <row r="948" spans="1:46" x14ac:dyDescent="0.25">
      <c r="A948">
        <v>11280964</v>
      </c>
      <c r="C948">
        <v>4</v>
      </c>
      <c r="AQ948">
        <v>11281670</v>
      </c>
      <c r="AR948" s="37">
        <v>27987</v>
      </c>
      <c r="AS948">
        <v>4</v>
      </c>
      <c r="AT948">
        <v>8</v>
      </c>
    </row>
    <row r="949" spans="1:46" x14ac:dyDescent="0.25">
      <c r="A949">
        <v>11280965</v>
      </c>
      <c r="C949">
        <v>4</v>
      </c>
      <c r="AQ949">
        <v>11281681</v>
      </c>
      <c r="AR949" s="37">
        <v>44344</v>
      </c>
      <c r="AS949">
        <v>2</v>
      </c>
      <c r="AT949">
        <v>4</v>
      </c>
    </row>
    <row r="950" spans="1:46" x14ac:dyDescent="0.25">
      <c r="A950">
        <v>11280973</v>
      </c>
      <c r="C950">
        <v>4</v>
      </c>
      <c r="AQ950">
        <v>11281696</v>
      </c>
      <c r="AR950" s="37">
        <v>27987</v>
      </c>
      <c r="AS950">
        <v>4</v>
      </c>
      <c r="AT950">
        <v>8</v>
      </c>
    </row>
    <row r="951" spans="1:46" x14ac:dyDescent="0.25">
      <c r="A951">
        <v>11280974</v>
      </c>
      <c r="C951">
        <v>4</v>
      </c>
      <c r="AQ951">
        <v>11281737</v>
      </c>
      <c r="AR951" s="37">
        <v>38734</v>
      </c>
      <c r="AS951">
        <v>7</v>
      </c>
      <c r="AT951">
        <v>14</v>
      </c>
    </row>
    <row r="952" spans="1:46" x14ac:dyDescent="0.25">
      <c r="A952">
        <v>11280975</v>
      </c>
      <c r="C952">
        <v>4</v>
      </c>
      <c r="AQ952">
        <v>11281798</v>
      </c>
      <c r="AR952" s="37">
        <v>27987</v>
      </c>
      <c r="AS952">
        <v>4</v>
      </c>
      <c r="AT952">
        <v>8</v>
      </c>
    </row>
    <row r="953" spans="1:46" x14ac:dyDescent="0.25">
      <c r="A953">
        <v>11280977</v>
      </c>
      <c r="C953">
        <v>4</v>
      </c>
      <c r="AQ953">
        <v>11281815</v>
      </c>
      <c r="AR953" s="37">
        <v>27987</v>
      </c>
      <c r="AS953">
        <v>4</v>
      </c>
      <c r="AT953">
        <v>8</v>
      </c>
    </row>
    <row r="954" spans="1:46" x14ac:dyDescent="0.25">
      <c r="A954">
        <v>11281020</v>
      </c>
      <c r="C954">
        <v>4</v>
      </c>
      <c r="AQ954">
        <v>11281866</v>
      </c>
      <c r="AR954" s="37">
        <v>44344</v>
      </c>
      <c r="AS954">
        <v>2</v>
      </c>
      <c r="AT954">
        <v>4</v>
      </c>
    </row>
    <row r="955" spans="1:46" x14ac:dyDescent="0.25">
      <c r="A955">
        <v>11281021</v>
      </c>
      <c r="C955">
        <v>4</v>
      </c>
      <c r="AQ955">
        <v>11281962</v>
      </c>
      <c r="AR955" s="37">
        <v>38943</v>
      </c>
      <c r="AS955">
        <v>3</v>
      </c>
      <c r="AT955">
        <v>3</v>
      </c>
    </row>
    <row r="956" spans="1:46" x14ac:dyDescent="0.25">
      <c r="A956">
        <v>11281030</v>
      </c>
      <c r="C956">
        <v>4</v>
      </c>
      <c r="AQ956">
        <v>11281964</v>
      </c>
      <c r="AR956" s="37">
        <v>31480</v>
      </c>
      <c r="AS956">
        <v>3</v>
      </c>
      <c r="AT956">
        <v>3</v>
      </c>
    </row>
    <row r="957" spans="1:46" x14ac:dyDescent="0.25">
      <c r="A957">
        <v>11281032</v>
      </c>
      <c r="C957">
        <v>4</v>
      </c>
      <c r="AQ957">
        <v>11281965</v>
      </c>
      <c r="AR957" s="37">
        <v>38943</v>
      </c>
      <c r="AS957">
        <v>4</v>
      </c>
      <c r="AT957">
        <v>4</v>
      </c>
    </row>
    <row r="958" spans="1:46" x14ac:dyDescent="0.25">
      <c r="A958">
        <v>11281481</v>
      </c>
      <c r="C958">
        <v>2</v>
      </c>
      <c r="AQ958">
        <v>11281968</v>
      </c>
      <c r="AR958" s="37">
        <v>37089</v>
      </c>
      <c r="AS958">
        <v>4</v>
      </c>
      <c r="AT958">
        <v>4</v>
      </c>
    </row>
    <row r="959" spans="1:46" x14ac:dyDescent="0.25">
      <c r="A959">
        <v>11281959</v>
      </c>
      <c r="C959">
        <v>4</v>
      </c>
      <c r="AQ959">
        <v>11281972</v>
      </c>
      <c r="AR959" s="37">
        <v>37089</v>
      </c>
      <c r="AS959">
        <v>5</v>
      </c>
      <c r="AT959">
        <v>5</v>
      </c>
    </row>
    <row r="960" spans="1:46" x14ac:dyDescent="0.25">
      <c r="A960">
        <v>11281962</v>
      </c>
      <c r="C960">
        <v>4</v>
      </c>
      <c r="AQ960">
        <v>11281974</v>
      </c>
      <c r="AR960" s="37">
        <v>38734</v>
      </c>
      <c r="AS960">
        <v>3</v>
      </c>
      <c r="AT960">
        <v>3</v>
      </c>
    </row>
    <row r="961" spans="1:46" x14ac:dyDescent="0.25">
      <c r="A961">
        <v>11281964</v>
      </c>
      <c r="C961">
        <v>4</v>
      </c>
      <c r="AQ961">
        <v>11282297</v>
      </c>
      <c r="AR961" s="37">
        <v>44344</v>
      </c>
      <c r="AS961">
        <v>1</v>
      </c>
      <c r="AT961">
        <v>2</v>
      </c>
    </row>
    <row r="962" spans="1:46" x14ac:dyDescent="0.25">
      <c r="A962">
        <v>11281965</v>
      </c>
      <c r="C962">
        <v>4</v>
      </c>
      <c r="AQ962">
        <v>11282298</v>
      </c>
      <c r="AR962" s="37">
        <v>44344</v>
      </c>
      <c r="AS962">
        <v>4</v>
      </c>
      <c r="AT962">
        <v>4</v>
      </c>
    </row>
    <row r="963" spans="1:46" x14ac:dyDescent="0.25">
      <c r="A963">
        <v>11281968</v>
      </c>
      <c r="C963">
        <v>4</v>
      </c>
      <c r="AQ963">
        <v>11282752</v>
      </c>
      <c r="AR963" s="37">
        <v>44344</v>
      </c>
      <c r="AS963">
        <v>1</v>
      </c>
      <c r="AT963">
        <v>2</v>
      </c>
    </row>
    <row r="964" spans="1:46" x14ac:dyDescent="0.25">
      <c r="A964">
        <v>11281972</v>
      </c>
      <c r="C964">
        <v>3</v>
      </c>
      <c r="AQ964">
        <v>11282938</v>
      </c>
      <c r="AR964" s="37">
        <v>44344</v>
      </c>
      <c r="AS964">
        <v>3</v>
      </c>
      <c r="AT964">
        <v>3</v>
      </c>
    </row>
    <row r="965" spans="1:46" x14ac:dyDescent="0.25">
      <c r="A965">
        <v>11281974</v>
      </c>
      <c r="C965">
        <v>4</v>
      </c>
      <c r="AQ965">
        <v>11282944</v>
      </c>
      <c r="AR965" s="37">
        <v>37089</v>
      </c>
      <c r="AS965">
        <v>3</v>
      </c>
      <c r="AT965">
        <v>3</v>
      </c>
    </row>
    <row r="966" spans="1:46" x14ac:dyDescent="0.25">
      <c r="A966">
        <v>11281977</v>
      </c>
      <c r="C966">
        <v>4</v>
      </c>
      <c r="AQ966">
        <v>11282947</v>
      </c>
      <c r="AR966" s="37">
        <v>44344</v>
      </c>
      <c r="AS966">
        <v>4</v>
      </c>
      <c r="AT966">
        <v>4</v>
      </c>
    </row>
    <row r="967" spans="1:46" x14ac:dyDescent="0.25">
      <c r="A967">
        <v>11282298</v>
      </c>
      <c r="C967">
        <v>4</v>
      </c>
      <c r="AQ967">
        <v>11282949</v>
      </c>
      <c r="AR967" s="37">
        <v>37089</v>
      </c>
      <c r="AS967">
        <v>3</v>
      </c>
      <c r="AT967">
        <v>3</v>
      </c>
    </row>
    <row r="968" spans="1:46" x14ac:dyDescent="0.25">
      <c r="A968">
        <v>11282752</v>
      </c>
      <c r="C968">
        <v>4</v>
      </c>
      <c r="AQ968">
        <v>11282952</v>
      </c>
      <c r="AR968" s="37">
        <v>44344</v>
      </c>
      <c r="AS968">
        <v>4</v>
      </c>
      <c r="AT968">
        <v>4</v>
      </c>
    </row>
    <row r="969" spans="1:46" x14ac:dyDescent="0.25">
      <c r="A969">
        <v>11282935</v>
      </c>
      <c r="C969">
        <v>4</v>
      </c>
      <c r="AQ969">
        <v>11282956</v>
      </c>
      <c r="AR969" s="37">
        <v>37089</v>
      </c>
      <c r="AS969">
        <v>3</v>
      </c>
      <c r="AT969">
        <v>3</v>
      </c>
    </row>
    <row r="970" spans="1:46" x14ac:dyDescent="0.25">
      <c r="A970">
        <v>11282938</v>
      </c>
      <c r="C970">
        <v>4</v>
      </c>
      <c r="AQ970">
        <v>11282963</v>
      </c>
      <c r="AR970" s="37">
        <v>44344</v>
      </c>
      <c r="AS970">
        <v>4</v>
      </c>
      <c r="AT970">
        <v>4</v>
      </c>
    </row>
    <row r="971" spans="1:46" x14ac:dyDescent="0.25">
      <c r="A971">
        <v>11282943</v>
      </c>
      <c r="C971">
        <v>4</v>
      </c>
      <c r="AQ971">
        <v>11282986</v>
      </c>
      <c r="AR971" s="37">
        <v>38691</v>
      </c>
      <c r="AS971">
        <v>3</v>
      </c>
      <c r="AT971">
        <v>6</v>
      </c>
    </row>
    <row r="972" spans="1:46" x14ac:dyDescent="0.25">
      <c r="A972">
        <v>11282944</v>
      </c>
      <c r="C972">
        <v>4</v>
      </c>
      <c r="AQ972">
        <v>11283038</v>
      </c>
      <c r="AR972" s="37">
        <v>38734</v>
      </c>
      <c r="AS972">
        <v>1</v>
      </c>
      <c r="AT972">
        <v>2</v>
      </c>
    </row>
    <row r="973" spans="1:46" x14ac:dyDescent="0.25">
      <c r="A973">
        <v>11282947</v>
      </c>
      <c r="C973">
        <v>4</v>
      </c>
      <c r="AQ973">
        <v>11283039</v>
      </c>
      <c r="AR973" s="37">
        <v>38734</v>
      </c>
      <c r="AS973">
        <v>2</v>
      </c>
      <c r="AT973">
        <v>4</v>
      </c>
    </row>
    <row r="974" spans="1:46" x14ac:dyDescent="0.25">
      <c r="A974">
        <v>11282949</v>
      </c>
      <c r="C974">
        <v>4</v>
      </c>
      <c r="AQ974">
        <v>11283237</v>
      </c>
      <c r="AR974" s="37">
        <v>44344</v>
      </c>
      <c r="AS974">
        <v>8</v>
      </c>
      <c r="AT974">
        <v>8</v>
      </c>
    </row>
    <row r="975" spans="1:46" x14ac:dyDescent="0.25">
      <c r="A975">
        <v>11282950</v>
      </c>
      <c r="C975">
        <v>4</v>
      </c>
      <c r="AQ975">
        <v>11283509</v>
      </c>
      <c r="AR975" s="37">
        <v>44344</v>
      </c>
      <c r="AS975">
        <v>4</v>
      </c>
      <c r="AT975">
        <v>4</v>
      </c>
    </row>
    <row r="976" spans="1:46" x14ac:dyDescent="0.25">
      <c r="A976">
        <v>11282952</v>
      </c>
      <c r="C976">
        <v>4</v>
      </c>
      <c r="AQ976">
        <v>11283514</v>
      </c>
      <c r="AR976" s="37">
        <v>44092</v>
      </c>
      <c r="AS976">
        <v>1</v>
      </c>
      <c r="AT976">
        <v>2</v>
      </c>
    </row>
    <row r="977" spans="1:46" x14ac:dyDescent="0.25">
      <c r="A977">
        <v>11282956</v>
      </c>
      <c r="C977">
        <v>4</v>
      </c>
      <c r="AQ977">
        <v>11283515</v>
      </c>
      <c r="AR977" s="37">
        <v>38734</v>
      </c>
      <c r="AS977">
        <v>5</v>
      </c>
      <c r="AT977">
        <v>10</v>
      </c>
    </row>
    <row r="978" spans="1:46" x14ac:dyDescent="0.25">
      <c r="A978">
        <v>11282958</v>
      </c>
      <c r="C978">
        <v>4</v>
      </c>
      <c r="AQ978">
        <v>11283598</v>
      </c>
      <c r="AR978" s="37">
        <v>44344</v>
      </c>
      <c r="AS978">
        <v>4</v>
      </c>
      <c r="AT978">
        <v>4</v>
      </c>
    </row>
    <row r="979" spans="1:46" x14ac:dyDescent="0.25">
      <c r="A979">
        <v>11282959</v>
      </c>
      <c r="C979">
        <v>4</v>
      </c>
      <c r="AQ979">
        <v>11283605</v>
      </c>
      <c r="AR979" s="37">
        <v>37089</v>
      </c>
      <c r="AS979">
        <v>1</v>
      </c>
      <c r="AT979">
        <v>2</v>
      </c>
    </row>
    <row r="980" spans="1:46" x14ac:dyDescent="0.25">
      <c r="A980">
        <v>11282963</v>
      </c>
      <c r="C980">
        <v>4</v>
      </c>
      <c r="AQ980">
        <v>11284234</v>
      </c>
      <c r="AR980" s="37">
        <v>44344</v>
      </c>
      <c r="AS980">
        <v>4</v>
      </c>
      <c r="AT980">
        <v>4</v>
      </c>
    </row>
    <row r="981" spans="1:46" x14ac:dyDescent="0.25">
      <c r="A981">
        <v>11283163</v>
      </c>
      <c r="C981">
        <v>4</v>
      </c>
      <c r="AQ981">
        <v>11284245</v>
      </c>
      <c r="AR981" s="37">
        <v>38734</v>
      </c>
      <c r="AS981">
        <v>5</v>
      </c>
      <c r="AT981">
        <v>5</v>
      </c>
    </row>
    <row r="982" spans="1:46" x14ac:dyDescent="0.25">
      <c r="A982">
        <v>11283597</v>
      </c>
      <c r="C982">
        <v>4</v>
      </c>
      <c r="AQ982">
        <v>11284246</v>
      </c>
      <c r="AR982" s="37">
        <v>38734</v>
      </c>
      <c r="AS982">
        <v>4</v>
      </c>
      <c r="AT982">
        <v>4</v>
      </c>
    </row>
    <row r="983" spans="1:46" x14ac:dyDescent="0.25">
      <c r="A983">
        <v>11283598</v>
      </c>
      <c r="C983">
        <v>4</v>
      </c>
      <c r="AQ983">
        <v>11284247</v>
      </c>
      <c r="AR983" s="37">
        <v>44344</v>
      </c>
      <c r="AS983">
        <v>5</v>
      </c>
      <c r="AT983">
        <v>5</v>
      </c>
    </row>
    <row r="984" spans="1:46" x14ac:dyDescent="0.25">
      <c r="A984">
        <v>11283605</v>
      </c>
      <c r="C984">
        <v>4</v>
      </c>
      <c r="AQ984">
        <v>11284252</v>
      </c>
      <c r="AR984" s="37">
        <v>27987</v>
      </c>
      <c r="AS984">
        <v>8</v>
      </c>
      <c r="AT984">
        <v>8</v>
      </c>
    </row>
    <row r="985" spans="1:46" x14ac:dyDescent="0.25">
      <c r="A985">
        <v>11284319</v>
      </c>
      <c r="C985">
        <v>4</v>
      </c>
      <c r="AQ985">
        <v>11284254</v>
      </c>
      <c r="AR985" s="37">
        <v>38734</v>
      </c>
      <c r="AS985">
        <v>4</v>
      </c>
      <c r="AT985">
        <v>4</v>
      </c>
    </row>
    <row r="986" spans="1:46" x14ac:dyDescent="0.25">
      <c r="A986">
        <v>11284322</v>
      </c>
      <c r="C986">
        <v>4</v>
      </c>
      <c r="AQ986">
        <v>11284262</v>
      </c>
      <c r="AR986" s="37">
        <v>38734</v>
      </c>
      <c r="AS986">
        <v>5</v>
      </c>
      <c r="AT986">
        <v>5</v>
      </c>
    </row>
    <row r="987" spans="1:46" x14ac:dyDescent="0.25">
      <c r="A987">
        <v>11285355</v>
      </c>
      <c r="C987">
        <v>4</v>
      </c>
      <c r="AQ987">
        <v>11284263</v>
      </c>
      <c r="AR987" s="37">
        <v>38734</v>
      </c>
      <c r="AS987">
        <v>4</v>
      </c>
      <c r="AT987">
        <v>4</v>
      </c>
    </row>
    <row r="988" spans="1:46" x14ac:dyDescent="0.25">
      <c r="A988">
        <v>616131427</v>
      </c>
      <c r="C988">
        <v>5</v>
      </c>
      <c r="AQ988">
        <v>11284274</v>
      </c>
      <c r="AR988" s="37">
        <v>27987</v>
      </c>
      <c r="AS988">
        <v>8</v>
      </c>
      <c r="AT988">
        <v>8</v>
      </c>
    </row>
    <row r="989" spans="1:46" x14ac:dyDescent="0.25">
      <c r="A989">
        <v>616135120</v>
      </c>
      <c r="C989">
        <v>5</v>
      </c>
      <c r="AQ989">
        <v>11284280</v>
      </c>
      <c r="AR989" s="37">
        <v>37089</v>
      </c>
      <c r="AS989">
        <v>1</v>
      </c>
      <c r="AT989">
        <v>2</v>
      </c>
    </row>
    <row r="990" spans="1:46" x14ac:dyDescent="0.25">
      <c r="A990">
        <v>616135288</v>
      </c>
      <c r="C990">
        <v>4</v>
      </c>
      <c r="AQ990">
        <v>11284294</v>
      </c>
      <c r="AR990" s="37">
        <v>32104</v>
      </c>
      <c r="AS990">
        <v>1</v>
      </c>
      <c r="AT990">
        <v>2</v>
      </c>
    </row>
    <row r="991" spans="1:46" x14ac:dyDescent="0.25">
      <c r="A991">
        <v>616135387</v>
      </c>
      <c r="C991">
        <v>4</v>
      </c>
      <c r="AQ991">
        <v>11284301</v>
      </c>
      <c r="AR991" s="37">
        <v>38734</v>
      </c>
      <c r="AS991">
        <v>3</v>
      </c>
      <c r="AT991">
        <v>6</v>
      </c>
    </row>
    <row r="992" spans="1:46" x14ac:dyDescent="0.25">
      <c r="A992">
        <v>616135404</v>
      </c>
      <c r="C992">
        <v>6</v>
      </c>
      <c r="AQ992">
        <v>11284303</v>
      </c>
      <c r="AR992" s="37">
        <v>32104</v>
      </c>
      <c r="AS992">
        <v>1</v>
      </c>
      <c r="AT992">
        <v>2</v>
      </c>
    </row>
    <row r="993" spans="1:46" x14ac:dyDescent="0.25">
      <c r="A993">
        <v>616135430</v>
      </c>
      <c r="C993">
        <v>4</v>
      </c>
      <c r="AQ993">
        <v>11284304</v>
      </c>
      <c r="AR993" s="37">
        <v>44344</v>
      </c>
      <c r="AS993">
        <v>3</v>
      </c>
      <c r="AT993">
        <v>6</v>
      </c>
    </row>
    <row r="994" spans="1:46" x14ac:dyDescent="0.25">
      <c r="A994">
        <v>616135520</v>
      </c>
      <c r="C994">
        <v>4</v>
      </c>
      <c r="AQ994">
        <v>11284313</v>
      </c>
      <c r="AR994" s="37">
        <v>38734</v>
      </c>
      <c r="AS994">
        <v>3</v>
      </c>
      <c r="AT994">
        <v>6</v>
      </c>
    </row>
    <row r="995" spans="1:46" x14ac:dyDescent="0.25">
      <c r="A995">
        <v>616135570</v>
      </c>
      <c r="C995">
        <v>4</v>
      </c>
      <c r="AQ995">
        <v>11284314</v>
      </c>
      <c r="AR995" s="37">
        <v>44344</v>
      </c>
      <c r="AS995">
        <v>3</v>
      </c>
      <c r="AT995">
        <v>6</v>
      </c>
    </row>
    <row r="996" spans="1:46" x14ac:dyDescent="0.25">
      <c r="A996">
        <v>616135573</v>
      </c>
      <c r="C996">
        <v>4</v>
      </c>
      <c r="AQ996">
        <v>11284319</v>
      </c>
      <c r="AR996" s="37">
        <v>37089</v>
      </c>
      <c r="AS996">
        <v>3</v>
      </c>
      <c r="AT996">
        <v>6</v>
      </c>
    </row>
    <row r="997" spans="1:46" x14ac:dyDescent="0.25">
      <c r="A997">
        <v>616135591</v>
      </c>
      <c r="C997">
        <v>4</v>
      </c>
      <c r="AQ997">
        <v>11284322</v>
      </c>
      <c r="AR997" s="37">
        <v>44344</v>
      </c>
      <c r="AS997">
        <v>3</v>
      </c>
      <c r="AT997">
        <v>6</v>
      </c>
    </row>
    <row r="998" spans="1:46" x14ac:dyDescent="0.25">
      <c r="A998">
        <v>616135957</v>
      </c>
      <c r="C998">
        <v>4</v>
      </c>
      <c r="AQ998">
        <v>11284326</v>
      </c>
      <c r="AR998" s="37">
        <v>44344</v>
      </c>
      <c r="AS998">
        <v>4</v>
      </c>
      <c r="AT998">
        <v>4</v>
      </c>
    </row>
    <row r="999" spans="1:46" x14ac:dyDescent="0.25">
      <c r="A999">
        <v>616137690</v>
      </c>
      <c r="C999">
        <v>4</v>
      </c>
      <c r="AQ999">
        <v>11284331</v>
      </c>
      <c r="AR999" s="37">
        <v>44344</v>
      </c>
      <c r="AS999">
        <v>3</v>
      </c>
      <c r="AT999">
        <v>6</v>
      </c>
    </row>
    <row r="1000" spans="1:46" x14ac:dyDescent="0.25">
      <c r="A1000">
        <v>616141065</v>
      </c>
      <c r="C1000">
        <v>3</v>
      </c>
      <c r="AQ1000">
        <v>11284334</v>
      </c>
      <c r="AR1000" s="37">
        <v>32104</v>
      </c>
      <c r="AS1000">
        <v>1</v>
      </c>
      <c r="AT1000">
        <v>2</v>
      </c>
    </row>
    <row r="1001" spans="1:46" x14ac:dyDescent="0.25">
      <c r="A1001">
        <v>616142290</v>
      </c>
      <c r="C1001">
        <v>3</v>
      </c>
      <c r="AQ1001">
        <v>11284413</v>
      </c>
      <c r="AR1001" s="37">
        <v>38734</v>
      </c>
      <c r="AS1001">
        <v>3</v>
      </c>
      <c r="AT1001">
        <v>6</v>
      </c>
    </row>
    <row r="1002" spans="1:46" x14ac:dyDescent="0.25">
      <c r="A1002">
        <v>616170497</v>
      </c>
      <c r="C1002">
        <v>5</v>
      </c>
      <c r="AQ1002">
        <v>11284454</v>
      </c>
      <c r="AR1002" s="37">
        <v>44344</v>
      </c>
      <c r="AS1002">
        <v>5</v>
      </c>
      <c r="AT1002">
        <v>5</v>
      </c>
    </row>
    <row r="1003" spans="1:46" x14ac:dyDescent="0.25">
      <c r="A1003">
        <v>616180218</v>
      </c>
      <c r="C1003">
        <v>5</v>
      </c>
      <c r="AQ1003">
        <v>11285104</v>
      </c>
      <c r="AR1003" s="37">
        <v>44344</v>
      </c>
      <c r="AS1003">
        <v>2</v>
      </c>
      <c r="AT1003">
        <v>4</v>
      </c>
    </row>
    <row r="1004" spans="1:46" x14ac:dyDescent="0.25">
      <c r="A1004">
        <v>616202641</v>
      </c>
      <c r="C1004">
        <v>3</v>
      </c>
      <c r="AQ1004">
        <v>11285113</v>
      </c>
      <c r="AR1004" s="37">
        <v>38734</v>
      </c>
      <c r="AS1004">
        <v>2</v>
      </c>
      <c r="AT1004">
        <v>4</v>
      </c>
    </row>
    <row r="1005" spans="1:46" x14ac:dyDescent="0.25">
      <c r="A1005">
        <v>616214484</v>
      </c>
      <c r="C1005">
        <v>4</v>
      </c>
      <c r="AQ1005">
        <v>11285117</v>
      </c>
      <c r="AR1005" s="37">
        <v>37089</v>
      </c>
      <c r="AS1005">
        <v>2</v>
      </c>
      <c r="AT1005">
        <v>4</v>
      </c>
    </row>
    <row r="1006" spans="1:46" x14ac:dyDescent="0.25">
      <c r="A1006">
        <v>616220194</v>
      </c>
      <c r="C1006">
        <v>4</v>
      </c>
      <c r="AQ1006">
        <v>11285174</v>
      </c>
      <c r="AR1006" s="37">
        <v>38734</v>
      </c>
      <c r="AS1006">
        <v>3</v>
      </c>
      <c r="AT1006">
        <v>3</v>
      </c>
    </row>
    <row r="1007" spans="1:46" x14ac:dyDescent="0.25">
      <c r="A1007">
        <v>616221417</v>
      </c>
      <c r="C1007">
        <v>4</v>
      </c>
      <c r="AQ1007">
        <v>11285176</v>
      </c>
      <c r="AR1007" s="37">
        <v>37089</v>
      </c>
      <c r="AS1007">
        <v>5</v>
      </c>
      <c r="AT1007">
        <v>5</v>
      </c>
    </row>
    <row r="1008" spans="1:46" x14ac:dyDescent="0.25">
      <c r="A1008">
        <v>616221422</v>
      </c>
      <c r="C1008">
        <v>4</v>
      </c>
      <c r="AQ1008">
        <v>11285184</v>
      </c>
      <c r="AR1008" s="37">
        <v>37089</v>
      </c>
      <c r="AS1008">
        <v>2</v>
      </c>
      <c r="AT1008">
        <v>4</v>
      </c>
    </row>
    <row r="1009" spans="1:46" x14ac:dyDescent="0.25">
      <c r="A1009">
        <v>616221473</v>
      </c>
      <c r="C1009">
        <v>4</v>
      </c>
      <c r="AQ1009">
        <v>11285185</v>
      </c>
      <c r="AR1009" s="37">
        <v>44344</v>
      </c>
      <c r="AS1009">
        <v>2</v>
      </c>
      <c r="AT1009">
        <v>4</v>
      </c>
    </row>
    <row r="1010" spans="1:46" x14ac:dyDescent="0.25">
      <c r="A1010">
        <v>616225996</v>
      </c>
      <c r="C1010">
        <v>4</v>
      </c>
      <c r="AQ1010">
        <v>11285187</v>
      </c>
      <c r="AR1010" s="37">
        <v>31480</v>
      </c>
      <c r="AS1010">
        <v>7</v>
      </c>
      <c r="AT1010">
        <v>7</v>
      </c>
    </row>
    <row r="1011" spans="1:46" x14ac:dyDescent="0.25">
      <c r="A1011">
        <v>616226531</v>
      </c>
      <c r="C1011">
        <v>4</v>
      </c>
      <c r="AQ1011">
        <v>11285188</v>
      </c>
      <c r="AR1011" s="37">
        <v>31480</v>
      </c>
      <c r="AS1011">
        <v>3</v>
      </c>
      <c r="AT1011">
        <v>3</v>
      </c>
    </row>
    <row r="1012" spans="1:46" x14ac:dyDescent="0.25">
      <c r="A1012">
        <v>616228096</v>
      </c>
      <c r="C1012">
        <v>4</v>
      </c>
      <c r="AQ1012">
        <v>11285289</v>
      </c>
      <c r="AR1012" s="37">
        <v>44344</v>
      </c>
      <c r="AS1012">
        <v>4</v>
      </c>
      <c r="AT1012">
        <v>4</v>
      </c>
    </row>
    <row r="1013" spans="1:46" x14ac:dyDescent="0.25">
      <c r="A1013">
        <v>616231613</v>
      </c>
      <c r="C1013">
        <v>3</v>
      </c>
      <c r="AQ1013">
        <v>11285355</v>
      </c>
      <c r="AR1013" s="37">
        <v>31480</v>
      </c>
      <c r="AS1013">
        <v>6</v>
      </c>
      <c r="AT1013">
        <v>6</v>
      </c>
    </row>
    <row r="1014" spans="1:46" x14ac:dyDescent="0.25">
      <c r="A1014">
        <v>616248832</v>
      </c>
      <c r="C1014">
        <v>4</v>
      </c>
      <c r="AQ1014">
        <v>11285434</v>
      </c>
      <c r="AR1014" s="37">
        <v>31689</v>
      </c>
      <c r="AS1014">
        <v>2</v>
      </c>
      <c r="AT1014">
        <v>2</v>
      </c>
    </row>
    <row r="1015" spans="1:46" x14ac:dyDescent="0.25">
      <c r="A1015">
        <v>616248836</v>
      </c>
      <c r="C1015">
        <v>4</v>
      </c>
      <c r="AQ1015">
        <v>11285435</v>
      </c>
      <c r="AR1015" s="37">
        <v>31480</v>
      </c>
      <c r="AS1015">
        <v>2</v>
      </c>
      <c r="AT1015">
        <v>2</v>
      </c>
    </row>
    <row r="1016" spans="1:46" x14ac:dyDescent="0.25">
      <c r="A1016">
        <v>616248837</v>
      </c>
      <c r="C1016">
        <v>5</v>
      </c>
      <c r="AQ1016">
        <v>11285475</v>
      </c>
      <c r="AR1016" s="37">
        <v>37089</v>
      </c>
      <c r="AS1016">
        <v>4</v>
      </c>
      <c r="AT1016">
        <v>4</v>
      </c>
    </row>
    <row r="1017" spans="1:46" x14ac:dyDescent="0.25">
      <c r="A1017">
        <v>616248844</v>
      </c>
      <c r="C1017">
        <v>5</v>
      </c>
      <c r="AQ1017">
        <v>11285508</v>
      </c>
      <c r="AR1017" s="37">
        <v>37089</v>
      </c>
      <c r="AS1017">
        <v>4</v>
      </c>
      <c r="AT1017">
        <v>4</v>
      </c>
    </row>
    <row r="1018" spans="1:46" x14ac:dyDescent="0.25">
      <c r="A1018">
        <v>616250119</v>
      </c>
      <c r="C1018">
        <v>4</v>
      </c>
      <c r="AQ1018">
        <v>11285528</v>
      </c>
      <c r="AR1018" s="37">
        <v>37089</v>
      </c>
      <c r="AS1018">
        <v>2</v>
      </c>
      <c r="AT1018">
        <v>2</v>
      </c>
    </row>
    <row r="1019" spans="1:46" x14ac:dyDescent="0.25">
      <c r="A1019">
        <v>616250124</v>
      </c>
      <c r="C1019">
        <v>4</v>
      </c>
      <c r="AQ1019">
        <v>11285571</v>
      </c>
      <c r="AR1019" s="37">
        <v>38734</v>
      </c>
      <c r="AS1019">
        <v>2</v>
      </c>
      <c r="AT1019">
        <v>4</v>
      </c>
    </row>
    <row r="1020" spans="1:46" x14ac:dyDescent="0.25">
      <c r="A1020">
        <v>616250125</v>
      </c>
      <c r="C1020">
        <v>5</v>
      </c>
      <c r="AQ1020">
        <v>11285866</v>
      </c>
      <c r="AR1020" s="37">
        <v>38734</v>
      </c>
      <c r="AS1020">
        <v>3</v>
      </c>
      <c r="AT1020">
        <v>6</v>
      </c>
    </row>
    <row r="1021" spans="1:46" x14ac:dyDescent="0.25">
      <c r="A1021">
        <v>616250132</v>
      </c>
      <c r="C1021">
        <v>4</v>
      </c>
      <c r="AQ1021">
        <v>11285868</v>
      </c>
      <c r="AR1021" s="37">
        <v>32104</v>
      </c>
      <c r="AS1021">
        <v>1</v>
      </c>
      <c r="AT1021">
        <v>2</v>
      </c>
    </row>
    <row r="1022" spans="1:46" x14ac:dyDescent="0.25">
      <c r="A1022">
        <v>616250622</v>
      </c>
      <c r="C1022">
        <v>3</v>
      </c>
      <c r="AQ1022">
        <v>11285969</v>
      </c>
      <c r="AR1022" s="37">
        <v>44344</v>
      </c>
      <c r="AS1022">
        <v>3</v>
      </c>
      <c r="AT1022">
        <v>3</v>
      </c>
    </row>
    <row r="1023" spans="1:46" x14ac:dyDescent="0.25">
      <c r="A1023">
        <v>616250625</v>
      </c>
      <c r="C1023">
        <v>4</v>
      </c>
      <c r="AQ1023">
        <v>11286270</v>
      </c>
      <c r="AR1023" s="37">
        <v>44344</v>
      </c>
      <c r="AS1023">
        <v>2</v>
      </c>
      <c r="AT1023">
        <v>2</v>
      </c>
    </row>
    <row r="1024" spans="1:46" x14ac:dyDescent="0.25">
      <c r="A1024">
        <v>616250632</v>
      </c>
      <c r="C1024">
        <v>4</v>
      </c>
      <c r="AQ1024">
        <v>11286546</v>
      </c>
      <c r="AR1024" s="37">
        <v>38734</v>
      </c>
      <c r="AS1024">
        <v>8</v>
      </c>
      <c r="AT1024">
        <v>8</v>
      </c>
    </row>
    <row r="1025" spans="1:46" x14ac:dyDescent="0.25">
      <c r="A1025">
        <v>616250636</v>
      </c>
      <c r="C1025">
        <v>5</v>
      </c>
      <c r="AQ1025">
        <v>11286771</v>
      </c>
      <c r="AR1025" s="37">
        <v>27987</v>
      </c>
      <c r="AS1025">
        <v>3</v>
      </c>
      <c r="AT1025">
        <v>6</v>
      </c>
    </row>
    <row r="1026" spans="1:46" x14ac:dyDescent="0.25">
      <c r="A1026">
        <v>616253197</v>
      </c>
      <c r="C1026">
        <v>3</v>
      </c>
      <c r="AQ1026">
        <v>11286773</v>
      </c>
      <c r="AR1026" s="37">
        <v>27987</v>
      </c>
      <c r="AS1026">
        <v>3</v>
      </c>
      <c r="AT1026">
        <v>6</v>
      </c>
    </row>
    <row r="1027" spans="1:46" x14ac:dyDescent="0.25">
      <c r="A1027">
        <v>616253201</v>
      </c>
      <c r="C1027">
        <v>4</v>
      </c>
      <c r="AQ1027">
        <v>11286776</v>
      </c>
      <c r="AR1027" s="37">
        <v>27987</v>
      </c>
      <c r="AS1027">
        <v>3</v>
      </c>
      <c r="AT1027">
        <v>6</v>
      </c>
    </row>
    <row r="1028" spans="1:46" x14ac:dyDescent="0.25">
      <c r="A1028">
        <v>616253205</v>
      </c>
      <c r="C1028">
        <v>4</v>
      </c>
      <c r="AQ1028">
        <v>11286777</v>
      </c>
      <c r="AR1028" s="37">
        <v>27987</v>
      </c>
      <c r="AS1028">
        <v>3</v>
      </c>
      <c r="AT1028">
        <v>6</v>
      </c>
    </row>
    <row r="1029" spans="1:46" x14ac:dyDescent="0.25">
      <c r="A1029">
        <v>616253208</v>
      </c>
      <c r="C1029">
        <v>4</v>
      </c>
      <c r="AQ1029">
        <v>11286779</v>
      </c>
      <c r="AR1029" s="37">
        <v>27987</v>
      </c>
      <c r="AS1029">
        <v>3</v>
      </c>
      <c r="AT1029">
        <v>6</v>
      </c>
    </row>
    <row r="1030" spans="1:46" x14ac:dyDescent="0.25">
      <c r="A1030">
        <v>616254877</v>
      </c>
      <c r="C1030">
        <v>4</v>
      </c>
      <c r="AQ1030">
        <v>11286785</v>
      </c>
      <c r="AR1030" s="37">
        <v>38943</v>
      </c>
      <c r="AS1030">
        <v>1</v>
      </c>
      <c r="AT1030">
        <v>2</v>
      </c>
    </row>
    <row r="1031" spans="1:46" x14ac:dyDescent="0.25">
      <c r="A1031">
        <v>616254882</v>
      </c>
      <c r="C1031">
        <v>4</v>
      </c>
      <c r="AQ1031">
        <v>11286794</v>
      </c>
      <c r="AR1031" s="37">
        <v>38943</v>
      </c>
      <c r="AS1031">
        <v>1</v>
      </c>
      <c r="AT1031">
        <v>2</v>
      </c>
    </row>
    <row r="1032" spans="1:46" x14ac:dyDescent="0.25">
      <c r="A1032">
        <v>616254887</v>
      </c>
      <c r="C1032">
        <v>5</v>
      </c>
      <c r="AQ1032">
        <v>11286981</v>
      </c>
      <c r="AR1032" s="37">
        <v>39359</v>
      </c>
      <c r="AS1032">
        <v>3</v>
      </c>
      <c r="AT1032">
        <v>6</v>
      </c>
    </row>
    <row r="1033" spans="1:46" x14ac:dyDescent="0.25">
      <c r="A1033">
        <v>616254890</v>
      </c>
      <c r="C1033">
        <v>5</v>
      </c>
      <c r="AQ1033">
        <v>11286982</v>
      </c>
      <c r="AR1033" s="37">
        <v>44344</v>
      </c>
      <c r="AS1033">
        <v>3</v>
      </c>
      <c r="AT1033">
        <v>6</v>
      </c>
    </row>
    <row r="1034" spans="1:46" x14ac:dyDescent="0.25">
      <c r="A1034">
        <v>616260365</v>
      </c>
      <c r="C1034">
        <v>4</v>
      </c>
      <c r="AQ1034">
        <v>11286983</v>
      </c>
      <c r="AR1034" s="37">
        <v>39359</v>
      </c>
      <c r="AS1034">
        <v>4</v>
      </c>
      <c r="AT1034">
        <v>4</v>
      </c>
    </row>
    <row r="1035" spans="1:46" x14ac:dyDescent="0.25">
      <c r="A1035">
        <v>616260369</v>
      </c>
      <c r="C1035">
        <v>4</v>
      </c>
      <c r="AQ1035">
        <v>11286988</v>
      </c>
      <c r="AR1035" s="37">
        <v>37089</v>
      </c>
      <c r="AS1035">
        <v>3</v>
      </c>
      <c r="AT1035">
        <v>6</v>
      </c>
    </row>
    <row r="1036" spans="1:46" x14ac:dyDescent="0.25">
      <c r="A1036">
        <v>616260373</v>
      </c>
      <c r="C1036">
        <v>4</v>
      </c>
      <c r="AQ1036">
        <v>11286990</v>
      </c>
      <c r="AR1036" s="37">
        <v>44344</v>
      </c>
      <c r="AS1036">
        <v>5</v>
      </c>
      <c r="AT1036">
        <v>5</v>
      </c>
    </row>
    <row r="1037" spans="1:46" x14ac:dyDescent="0.25">
      <c r="A1037">
        <v>616260377</v>
      </c>
      <c r="C1037">
        <v>4</v>
      </c>
      <c r="AQ1037">
        <v>11286992</v>
      </c>
      <c r="AR1037" s="37">
        <v>37089</v>
      </c>
      <c r="AS1037">
        <v>4</v>
      </c>
      <c r="AT1037">
        <v>4</v>
      </c>
    </row>
    <row r="1038" spans="1:46" x14ac:dyDescent="0.25">
      <c r="A1038">
        <v>616262550</v>
      </c>
      <c r="C1038">
        <v>4</v>
      </c>
      <c r="AQ1038">
        <v>11286998</v>
      </c>
      <c r="AR1038" s="37">
        <v>37089</v>
      </c>
      <c r="AS1038">
        <v>3</v>
      </c>
      <c r="AT1038">
        <v>6</v>
      </c>
    </row>
    <row r="1039" spans="1:46" x14ac:dyDescent="0.25">
      <c r="A1039">
        <v>616262555</v>
      </c>
      <c r="C1039">
        <v>4</v>
      </c>
      <c r="AQ1039">
        <v>11287006</v>
      </c>
      <c r="AR1039" s="37">
        <v>37089</v>
      </c>
      <c r="AS1039">
        <v>3</v>
      </c>
      <c r="AT1039">
        <v>6</v>
      </c>
    </row>
    <row r="1040" spans="1:46" x14ac:dyDescent="0.25">
      <c r="A1040">
        <v>616262558</v>
      </c>
      <c r="C1040">
        <v>5</v>
      </c>
      <c r="AQ1040">
        <v>11287008</v>
      </c>
      <c r="AR1040" s="37">
        <v>27987</v>
      </c>
      <c r="AS1040">
        <v>4</v>
      </c>
      <c r="AT1040">
        <v>4</v>
      </c>
    </row>
    <row r="1041" spans="1:46" x14ac:dyDescent="0.25">
      <c r="A1041">
        <v>616262562</v>
      </c>
      <c r="C1041">
        <v>4</v>
      </c>
      <c r="AQ1041">
        <v>11287011</v>
      </c>
      <c r="AR1041" s="37">
        <v>37089</v>
      </c>
      <c r="AS1041">
        <v>3</v>
      </c>
      <c r="AT1041">
        <v>6</v>
      </c>
    </row>
    <row r="1042" spans="1:46" x14ac:dyDescent="0.25">
      <c r="A1042">
        <v>616262998</v>
      </c>
      <c r="C1042">
        <v>4</v>
      </c>
      <c r="AQ1042">
        <v>11287013</v>
      </c>
      <c r="AR1042" s="37">
        <v>27987</v>
      </c>
      <c r="AS1042">
        <v>7</v>
      </c>
      <c r="AT1042">
        <v>7</v>
      </c>
    </row>
    <row r="1043" spans="1:46" x14ac:dyDescent="0.25">
      <c r="A1043">
        <v>616263007</v>
      </c>
      <c r="C1043">
        <v>5</v>
      </c>
      <c r="AQ1043">
        <v>11287015</v>
      </c>
      <c r="AR1043" s="37">
        <v>39359</v>
      </c>
      <c r="AS1043">
        <v>5</v>
      </c>
      <c r="AT1043">
        <v>5</v>
      </c>
    </row>
    <row r="1044" spans="1:46" x14ac:dyDescent="0.25">
      <c r="A1044">
        <v>616263012</v>
      </c>
      <c r="C1044">
        <v>4</v>
      </c>
      <c r="AQ1044">
        <v>11287017</v>
      </c>
      <c r="AR1044" s="37">
        <v>38943</v>
      </c>
      <c r="AS1044">
        <v>5</v>
      </c>
      <c r="AT1044">
        <v>5</v>
      </c>
    </row>
    <row r="1045" spans="1:46" x14ac:dyDescent="0.25">
      <c r="A1045">
        <v>616307688</v>
      </c>
      <c r="C1045">
        <v>4</v>
      </c>
      <c r="AQ1045">
        <v>11287018</v>
      </c>
      <c r="AR1045" s="37">
        <v>38734</v>
      </c>
      <c r="AS1045">
        <v>3</v>
      </c>
      <c r="AT1045">
        <v>6</v>
      </c>
    </row>
    <row r="1046" spans="1:46" x14ac:dyDescent="0.25">
      <c r="A1046">
        <v>616307690</v>
      </c>
      <c r="C1046">
        <v>3</v>
      </c>
      <c r="AQ1046">
        <v>11287022</v>
      </c>
      <c r="AR1046" s="37">
        <v>27987</v>
      </c>
      <c r="AS1046">
        <v>3</v>
      </c>
      <c r="AT1046">
        <v>6</v>
      </c>
    </row>
    <row r="1047" spans="1:46" x14ac:dyDescent="0.25">
      <c r="A1047">
        <v>616307696</v>
      </c>
      <c r="C1047">
        <v>4</v>
      </c>
      <c r="AQ1047">
        <v>11287053</v>
      </c>
      <c r="AR1047" s="37">
        <v>32104</v>
      </c>
      <c r="AS1047">
        <v>1</v>
      </c>
      <c r="AT1047">
        <v>2</v>
      </c>
    </row>
    <row r="1048" spans="1:46" x14ac:dyDescent="0.25">
      <c r="A1048">
        <v>616307699</v>
      </c>
      <c r="C1048">
        <v>4</v>
      </c>
      <c r="AQ1048">
        <v>11287063</v>
      </c>
      <c r="AR1048" s="37">
        <v>44344</v>
      </c>
      <c r="AS1048">
        <v>4</v>
      </c>
      <c r="AT1048">
        <v>4</v>
      </c>
    </row>
    <row r="1049" spans="1:46" x14ac:dyDescent="0.25">
      <c r="A1049">
        <v>617267308</v>
      </c>
      <c r="C1049">
        <v>4</v>
      </c>
      <c r="AQ1049">
        <v>11287070</v>
      </c>
      <c r="AR1049" s="37">
        <v>44344</v>
      </c>
      <c r="AS1049">
        <v>5</v>
      </c>
      <c r="AT1049">
        <v>5</v>
      </c>
    </row>
    <row r="1050" spans="1:46" x14ac:dyDescent="0.25">
      <c r="A1050">
        <v>617267309</v>
      </c>
      <c r="C1050">
        <v>4</v>
      </c>
      <c r="AQ1050">
        <v>11287120</v>
      </c>
      <c r="AR1050" s="37">
        <v>27987</v>
      </c>
      <c r="AS1050">
        <v>7</v>
      </c>
      <c r="AT1050">
        <v>7</v>
      </c>
    </row>
    <row r="1051" spans="1:46" x14ac:dyDescent="0.25">
      <c r="A1051">
        <v>617267316</v>
      </c>
      <c r="C1051">
        <v>4</v>
      </c>
      <c r="AQ1051">
        <v>11287846</v>
      </c>
      <c r="AR1051" s="37">
        <v>27987</v>
      </c>
      <c r="AS1051">
        <v>1</v>
      </c>
      <c r="AT1051">
        <v>2</v>
      </c>
    </row>
    <row r="1052" spans="1:46" x14ac:dyDescent="0.25">
      <c r="A1052">
        <v>617267319</v>
      </c>
      <c r="C1052">
        <v>4</v>
      </c>
      <c r="AQ1052">
        <v>11287890</v>
      </c>
      <c r="AR1052" s="37">
        <v>27987</v>
      </c>
      <c r="AS1052">
        <v>3</v>
      </c>
      <c r="AT1052">
        <v>6</v>
      </c>
    </row>
    <row r="1053" spans="1:46" x14ac:dyDescent="0.25">
      <c r="A1053">
        <v>617267586</v>
      </c>
      <c r="C1053">
        <v>4</v>
      </c>
      <c r="AQ1053">
        <v>11287892</v>
      </c>
      <c r="AR1053" s="37">
        <v>38734</v>
      </c>
      <c r="AS1053">
        <v>3</v>
      </c>
      <c r="AT1053">
        <v>6</v>
      </c>
    </row>
    <row r="1054" spans="1:46" x14ac:dyDescent="0.25">
      <c r="A1054">
        <v>617267587</v>
      </c>
      <c r="C1054">
        <v>4</v>
      </c>
      <c r="AQ1054">
        <v>11287893</v>
      </c>
      <c r="AR1054" s="37">
        <v>27987</v>
      </c>
      <c r="AS1054">
        <v>4</v>
      </c>
      <c r="AT1054">
        <v>4</v>
      </c>
    </row>
    <row r="1055" spans="1:46" x14ac:dyDescent="0.25">
      <c r="A1055">
        <v>617267592</v>
      </c>
      <c r="C1055">
        <v>4</v>
      </c>
      <c r="AQ1055">
        <v>11287908</v>
      </c>
      <c r="AR1055" s="37">
        <v>37089</v>
      </c>
      <c r="AS1055">
        <v>2</v>
      </c>
      <c r="AT1055">
        <v>4</v>
      </c>
    </row>
    <row r="1056" spans="1:46" x14ac:dyDescent="0.25">
      <c r="A1056">
        <v>617267593</v>
      </c>
      <c r="C1056">
        <v>4</v>
      </c>
      <c r="AQ1056">
        <v>11287909</v>
      </c>
      <c r="AR1056" s="37">
        <v>37089</v>
      </c>
      <c r="AS1056">
        <v>1</v>
      </c>
      <c r="AT1056">
        <v>2</v>
      </c>
    </row>
    <row r="1057" spans="1:46" x14ac:dyDescent="0.25">
      <c r="A1057">
        <v>617267594</v>
      </c>
      <c r="C1057">
        <v>4</v>
      </c>
      <c r="AQ1057">
        <v>11287996</v>
      </c>
      <c r="AR1057" s="37">
        <v>38734</v>
      </c>
      <c r="AS1057">
        <v>2</v>
      </c>
      <c r="AT1057">
        <v>4</v>
      </c>
    </row>
    <row r="1058" spans="1:46" x14ac:dyDescent="0.25">
      <c r="A1058">
        <v>617267599</v>
      </c>
      <c r="C1058">
        <v>8</v>
      </c>
      <c r="AQ1058">
        <v>11288017</v>
      </c>
      <c r="AR1058" s="37">
        <v>39359</v>
      </c>
      <c r="AS1058">
        <v>8</v>
      </c>
      <c r="AT1058">
        <v>8</v>
      </c>
    </row>
    <row r="1059" spans="1:46" x14ac:dyDescent="0.25">
      <c r="A1059">
        <v>617267600</v>
      </c>
      <c r="C1059">
        <v>4</v>
      </c>
      <c r="AQ1059">
        <v>11288029</v>
      </c>
      <c r="AR1059" s="37">
        <v>32104</v>
      </c>
      <c r="AS1059">
        <v>5</v>
      </c>
      <c r="AT1059">
        <v>10</v>
      </c>
    </row>
    <row r="1060" spans="1:46" x14ac:dyDescent="0.25">
      <c r="A1060">
        <v>617268147</v>
      </c>
      <c r="C1060">
        <v>4</v>
      </c>
      <c r="AQ1060">
        <v>11288134</v>
      </c>
      <c r="AR1060" s="37">
        <v>38734</v>
      </c>
      <c r="AS1060">
        <v>1</v>
      </c>
      <c r="AT1060">
        <v>2</v>
      </c>
    </row>
    <row r="1061" spans="1:46" x14ac:dyDescent="0.25">
      <c r="A1061">
        <v>617268152</v>
      </c>
      <c r="C1061">
        <v>4</v>
      </c>
      <c r="AQ1061">
        <v>11288202</v>
      </c>
      <c r="AR1061" s="37">
        <v>31480</v>
      </c>
      <c r="AS1061">
        <v>1</v>
      </c>
      <c r="AT1061">
        <v>2</v>
      </c>
    </row>
    <row r="1062" spans="1:46" x14ac:dyDescent="0.25">
      <c r="A1062">
        <v>617268159</v>
      </c>
      <c r="C1062">
        <v>4</v>
      </c>
      <c r="AQ1062">
        <v>11288276</v>
      </c>
      <c r="AR1062" s="37">
        <v>38734</v>
      </c>
      <c r="AS1062">
        <v>2</v>
      </c>
      <c r="AT1062">
        <v>4</v>
      </c>
    </row>
    <row r="1063" spans="1:46" x14ac:dyDescent="0.25">
      <c r="A1063">
        <v>617268203</v>
      </c>
      <c r="C1063">
        <v>4</v>
      </c>
      <c r="AQ1063">
        <v>11288280</v>
      </c>
      <c r="AR1063" s="37">
        <v>39359</v>
      </c>
      <c r="AS1063">
        <v>1</v>
      </c>
      <c r="AT1063">
        <v>2</v>
      </c>
    </row>
    <row r="1064" spans="1:46" x14ac:dyDescent="0.25">
      <c r="A1064">
        <v>617268207</v>
      </c>
      <c r="C1064">
        <v>5</v>
      </c>
      <c r="AQ1064">
        <v>11288281</v>
      </c>
      <c r="AR1064" s="37">
        <v>38943</v>
      </c>
      <c r="AS1064">
        <v>1</v>
      </c>
      <c r="AT1064">
        <v>2</v>
      </c>
    </row>
    <row r="1065" spans="1:46" x14ac:dyDescent="0.25">
      <c r="A1065">
        <v>617268212</v>
      </c>
      <c r="C1065">
        <v>3</v>
      </c>
      <c r="AQ1065">
        <v>11288283</v>
      </c>
      <c r="AR1065" s="37">
        <v>38734</v>
      </c>
      <c r="AS1065">
        <v>4</v>
      </c>
      <c r="AT1065">
        <v>8</v>
      </c>
    </row>
    <row r="1066" spans="1:46" x14ac:dyDescent="0.25">
      <c r="A1066">
        <v>617268213</v>
      </c>
      <c r="C1066">
        <v>5</v>
      </c>
      <c r="AQ1066">
        <v>11288307</v>
      </c>
      <c r="AR1066" s="37">
        <v>38943</v>
      </c>
      <c r="AS1066">
        <v>1</v>
      </c>
      <c r="AT1066">
        <v>2</v>
      </c>
    </row>
    <row r="1067" spans="1:46" x14ac:dyDescent="0.25">
      <c r="A1067">
        <v>617268649</v>
      </c>
      <c r="C1067">
        <v>4</v>
      </c>
      <c r="AQ1067">
        <v>11288309</v>
      </c>
      <c r="AR1067" s="37">
        <v>27987</v>
      </c>
      <c r="AS1067">
        <v>4</v>
      </c>
      <c r="AT1067">
        <v>8</v>
      </c>
    </row>
    <row r="1068" spans="1:46" x14ac:dyDescent="0.25">
      <c r="A1068">
        <v>617268654</v>
      </c>
      <c r="C1068">
        <v>4</v>
      </c>
      <c r="AQ1068">
        <v>11288380</v>
      </c>
      <c r="AR1068" s="37">
        <v>38734</v>
      </c>
      <c r="AS1068">
        <v>5</v>
      </c>
      <c r="AT1068">
        <v>10</v>
      </c>
    </row>
    <row r="1069" spans="1:46" x14ac:dyDescent="0.25">
      <c r="A1069">
        <v>617268659</v>
      </c>
      <c r="C1069">
        <v>5</v>
      </c>
      <c r="AQ1069">
        <v>11288567</v>
      </c>
      <c r="AR1069" s="37">
        <v>27987</v>
      </c>
      <c r="AS1069">
        <v>3</v>
      </c>
      <c r="AT1069">
        <v>6</v>
      </c>
    </row>
    <row r="1070" spans="1:46" x14ac:dyDescent="0.25">
      <c r="A1070">
        <v>617268662</v>
      </c>
      <c r="C1070">
        <v>4</v>
      </c>
      <c r="AQ1070">
        <v>11288568</v>
      </c>
      <c r="AR1070" s="37">
        <v>39359</v>
      </c>
      <c r="AS1070">
        <v>3</v>
      </c>
      <c r="AT1070">
        <v>6</v>
      </c>
    </row>
    <row r="1071" spans="1:46" x14ac:dyDescent="0.25">
      <c r="A1071">
        <v>617269601</v>
      </c>
      <c r="C1071">
        <v>4</v>
      </c>
      <c r="AQ1071">
        <v>11288590</v>
      </c>
      <c r="AR1071" s="37">
        <v>39359</v>
      </c>
      <c r="AS1071">
        <v>6</v>
      </c>
      <c r="AT1071">
        <v>6</v>
      </c>
    </row>
    <row r="1072" spans="1:46" x14ac:dyDescent="0.25">
      <c r="A1072">
        <v>617269606</v>
      </c>
      <c r="C1072">
        <v>4</v>
      </c>
      <c r="AQ1072">
        <v>11288592</v>
      </c>
      <c r="AR1072" s="37">
        <v>39359</v>
      </c>
      <c r="AS1072">
        <v>6</v>
      </c>
      <c r="AT1072">
        <v>6</v>
      </c>
    </row>
    <row r="1073" spans="1:46" x14ac:dyDescent="0.25">
      <c r="A1073">
        <v>617269611</v>
      </c>
      <c r="C1073">
        <v>5</v>
      </c>
      <c r="AQ1073">
        <v>11288722</v>
      </c>
      <c r="AR1073" s="37">
        <v>38734</v>
      </c>
      <c r="AS1073">
        <v>5</v>
      </c>
      <c r="AT1073">
        <v>5</v>
      </c>
    </row>
    <row r="1074" spans="1:46" x14ac:dyDescent="0.25">
      <c r="A1074">
        <v>617269614</v>
      </c>
      <c r="C1074">
        <v>5</v>
      </c>
      <c r="AQ1074">
        <v>11288740</v>
      </c>
      <c r="AR1074" s="37">
        <v>38943</v>
      </c>
      <c r="AS1074">
        <v>5</v>
      </c>
      <c r="AT1074">
        <v>5</v>
      </c>
    </row>
    <row r="1075" spans="1:46" x14ac:dyDescent="0.25">
      <c r="A1075">
        <v>617269772</v>
      </c>
      <c r="C1075">
        <v>4</v>
      </c>
      <c r="AQ1075">
        <v>11288849</v>
      </c>
      <c r="AR1075" s="37">
        <v>44344</v>
      </c>
      <c r="AS1075">
        <v>4</v>
      </c>
      <c r="AT1075">
        <v>4</v>
      </c>
    </row>
    <row r="1076" spans="1:46" x14ac:dyDescent="0.25">
      <c r="A1076">
        <v>617269776</v>
      </c>
      <c r="C1076">
        <v>5</v>
      </c>
      <c r="AQ1076">
        <v>11288850</v>
      </c>
      <c r="AR1076" s="37">
        <v>44344</v>
      </c>
      <c r="AS1076">
        <v>3</v>
      </c>
      <c r="AT1076">
        <v>6</v>
      </c>
    </row>
    <row r="1077" spans="1:46" x14ac:dyDescent="0.25">
      <c r="A1077">
        <v>617269778</v>
      </c>
      <c r="C1077">
        <v>4</v>
      </c>
      <c r="AQ1077">
        <v>11288856</v>
      </c>
      <c r="AR1077" s="37">
        <v>44344</v>
      </c>
      <c r="AS1077">
        <v>5</v>
      </c>
      <c r="AT1077">
        <v>5</v>
      </c>
    </row>
    <row r="1078" spans="1:46" x14ac:dyDescent="0.25">
      <c r="A1078">
        <v>617269783</v>
      </c>
      <c r="C1078">
        <v>4</v>
      </c>
      <c r="AQ1078">
        <v>11288862</v>
      </c>
      <c r="AR1078" s="37">
        <v>44344</v>
      </c>
      <c r="AS1078">
        <v>5</v>
      </c>
      <c r="AT1078">
        <v>5</v>
      </c>
    </row>
    <row r="1079" spans="1:46" x14ac:dyDescent="0.25">
      <c r="A1079">
        <v>617269826</v>
      </c>
      <c r="C1079">
        <v>6</v>
      </c>
      <c r="AQ1079">
        <v>11288866</v>
      </c>
      <c r="AR1079" s="37">
        <v>44344</v>
      </c>
      <c r="AS1079">
        <v>6</v>
      </c>
      <c r="AT1079">
        <v>6</v>
      </c>
    </row>
    <row r="1080" spans="1:46" x14ac:dyDescent="0.25">
      <c r="A1080">
        <v>617269831</v>
      </c>
      <c r="C1080">
        <v>4</v>
      </c>
      <c r="AQ1080">
        <v>11288867</v>
      </c>
      <c r="AR1080" s="37">
        <v>44344</v>
      </c>
      <c r="AS1080">
        <v>5</v>
      </c>
      <c r="AT1080">
        <v>5</v>
      </c>
    </row>
    <row r="1081" spans="1:46" x14ac:dyDescent="0.25">
      <c r="A1081">
        <v>617269834</v>
      </c>
      <c r="C1081">
        <v>5</v>
      </c>
      <c r="AQ1081">
        <v>11288873</v>
      </c>
      <c r="AR1081" s="37">
        <v>38734</v>
      </c>
      <c r="AS1081">
        <v>6</v>
      </c>
      <c r="AT1081">
        <v>6</v>
      </c>
    </row>
    <row r="1082" spans="1:46" x14ac:dyDescent="0.25">
      <c r="A1082">
        <v>617269838</v>
      </c>
      <c r="C1082">
        <v>4</v>
      </c>
      <c r="AQ1082">
        <v>11288875</v>
      </c>
      <c r="AR1082" s="37">
        <v>44344</v>
      </c>
      <c r="AS1082">
        <v>5</v>
      </c>
      <c r="AT1082">
        <v>5</v>
      </c>
    </row>
    <row r="1083" spans="1:46" x14ac:dyDescent="0.25">
      <c r="A1083">
        <v>617271561</v>
      </c>
      <c r="C1083">
        <v>3</v>
      </c>
      <c r="AQ1083">
        <v>11288877</v>
      </c>
      <c r="AR1083" s="37">
        <v>37089</v>
      </c>
      <c r="AS1083">
        <v>2</v>
      </c>
      <c r="AT1083">
        <v>4</v>
      </c>
    </row>
    <row r="1084" spans="1:46" x14ac:dyDescent="0.25">
      <c r="A1084">
        <v>617271566</v>
      </c>
      <c r="C1084">
        <v>5</v>
      </c>
      <c r="AQ1084">
        <v>11288878</v>
      </c>
      <c r="AR1084" s="37">
        <v>37089</v>
      </c>
      <c r="AS1084">
        <v>1</v>
      </c>
      <c r="AT1084">
        <v>2</v>
      </c>
    </row>
    <row r="1085" spans="1:46" x14ac:dyDescent="0.25">
      <c r="A1085">
        <v>617271571</v>
      </c>
      <c r="C1085">
        <v>3</v>
      </c>
      <c r="AQ1085">
        <v>11288880</v>
      </c>
      <c r="AR1085" s="37">
        <v>37089</v>
      </c>
      <c r="AS1085">
        <v>1</v>
      </c>
      <c r="AT1085">
        <v>2</v>
      </c>
    </row>
    <row r="1086" spans="1:46" x14ac:dyDescent="0.25">
      <c r="A1086">
        <v>617271575</v>
      </c>
      <c r="C1086">
        <v>3</v>
      </c>
      <c r="AQ1086">
        <v>11288887</v>
      </c>
      <c r="AR1086" s="37">
        <v>38943</v>
      </c>
      <c r="AS1086">
        <v>5</v>
      </c>
      <c r="AT1086">
        <v>5</v>
      </c>
    </row>
    <row r="1087" spans="1:46" x14ac:dyDescent="0.25">
      <c r="A1087">
        <v>617285564</v>
      </c>
      <c r="C1087">
        <v>4</v>
      </c>
      <c r="AQ1087">
        <v>11288902</v>
      </c>
      <c r="AR1087" s="37">
        <v>37089</v>
      </c>
      <c r="AS1087">
        <v>1</v>
      </c>
      <c r="AT1087">
        <v>2</v>
      </c>
    </row>
    <row r="1088" spans="1:46" x14ac:dyDescent="0.25">
      <c r="A1088">
        <v>617285568</v>
      </c>
      <c r="C1088">
        <v>5</v>
      </c>
      <c r="AQ1088">
        <v>11289013</v>
      </c>
      <c r="AR1088" s="37">
        <v>37089</v>
      </c>
      <c r="AS1088">
        <v>1</v>
      </c>
      <c r="AT1088">
        <v>2</v>
      </c>
    </row>
    <row r="1089" spans="1:46" x14ac:dyDescent="0.25">
      <c r="A1089">
        <v>617285569</v>
      </c>
      <c r="C1089">
        <v>5</v>
      </c>
      <c r="AQ1089">
        <v>11289031</v>
      </c>
      <c r="AR1089" s="37">
        <v>20733</v>
      </c>
      <c r="AS1089">
        <v>3</v>
      </c>
      <c r="AT1089">
        <v>6</v>
      </c>
    </row>
    <row r="1090" spans="1:46" x14ac:dyDescent="0.25">
      <c r="A1090">
        <v>617285576</v>
      </c>
      <c r="C1090">
        <v>3</v>
      </c>
      <c r="AQ1090">
        <v>11289348</v>
      </c>
      <c r="AR1090" s="37">
        <v>31480</v>
      </c>
      <c r="AS1090">
        <v>4</v>
      </c>
      <c r="AT1090">
        <v>4</v>
      </c>
    </row>
    <row r="1091" spans="1:46" x14ac:dyDescent="0.25">
      <c r="A1091">
        <v>617307740</v>
      </c>
      <c r="C1091">
        <v>4</v>
      </c>
      <c r="AQ1091">
        <v>11289358</v>
      </c>
      <c r="AR1091" s="37">
        <v>44344</v>
      </c>
      <c r="AS1091">
        <v>4</v>
      </c>
      <c r="AT1091">
        <v>4</v>
      </c>
    </row>
    <row r="1092" spans="1:46" x14ac:dyDescent="0.25">
      <c r="A1092">
        <v>617307744</v>
      </c>
      <c r="C1092">
        <v>4</v>
      </c>
      <c r="AQ1092">
        <v>11289368</v>
      </c>
      <c r="AR1092" s="37">
        <v>26873</v>
      </c>
      <c r="AS1092">
        <v>5</v>
      </c>
      <c r="AT1092">
        <v>5</v>
      </c>
    </row>
    <row r="1093" spans="1:46" x14ac:dyDescent="0.25">
      <c r="A1093">
        <v>617307746</v>
      </c>
      <c r="C1093">
        <v>4</v>
      </c>
      <c r="AQ1093">
        <v>11289405</v>
      </c>
      <c r="AR1093" s="37">
        <v>31480</v>
      </c>
      <c r="AS1093">
        <v>1</v>
      </c>
      <c r="AT1093">
        <v>2</v>
      </c>
    </row>
    <row r="1094" spans="1:46" x14ac:dyDescent="0.25">
      <c r="A1094">
        <v>617307751</v>
      </c>
      <c r="C1094">
        <v>4</v>
      </c>
      <c r="AQ1094">
        <v>11289424</v>
      </c>
      <c r="AR1094" s="37">
        <v>37089</v>
      </c>
      <c r="AS1094">
        <v>1</v>
      </c>
      <c r="AT1094">
        <v>2</v>
      </c>
    </row>
    <row r="1095" spans="1:46" x14ac:dyDescent="0.25">
      <c r="A1095">
        <v>617323754</v>
      </c>
      <c r="C1095">
        <v>6</v>
      </c>
      <c r="AQ1095">
        <v>11289514</v>
      </c>
      <c r="AR1095" s="37">
        <v>31480</v>
      </c>
      <c r="AS1095">
        <v>3</v>
      </c>
      <c r="AT1095">
        <v>3</v>
      </c>
    </row>
    <row r="1096" spans="1:46" x14ac:dyDescent="0.25">
      <c r="A1096">
        <v>617323759</v>
      </c>
      <c r="C1096">
        <v>5</v>
      </c>
      <c r="AQ1096">
        <v>11289516</v>
      </c>
      <c r="AR1096" s="37">
        <v>31480</v>
      </c>
      <c r="AS1096">
        <v>2</v>
      </c>
      <c r="AT1096">
        <v>2</v>
      </c>
    </row>
    <row r="1097" spans="1:46" x14ac:dyDescent="0.25">
      <c r="A1097">
        <v>617323763</v>
      </c>
      <c r="C1097">
        <v>4</v>
      </c>
      <c r="AQ1097">
        <v>11289538</v>
      </c>
      <c r="AR1097" s="37">
        <v>31480</v>
      </c>
      <c r="AS1097">
        <v>3</v>
      </c>
      <c r="AT1097">
        <v>3</v>
      </c>
    </row>
    <row r="1098" spans="1:46" x14ac:dyDescent="0.25">
      <c r="A1098">
        <v>617323766</v>
      </c>
      <c r="C1098">
        <v>4</v>
      </c>
      <c r="AQ1098">
        <v>11289561</v>
      </c>
      <c r="AR1098" s="37">
        <v>31480</v>
      </c>
      <c r="AS1098">
        <v>5</v>
      </c>
      <c r="AT1098">
        <v>5</v>
      </c>
    </row>
    <row r="1099" spans="1:46" x14ac:dyDescent="0.25">
      <c r="A1099">
        <v>617374498</v>
      </c>
      <c r="C1099">
        <v>4</v>
      </c>
      <c r="AQ1099">
        <v>11289648</v>
      </c>
      <c r="AR1099" s="37">
        <v>38734</v>
      </c>
      <c r="AS1099">
        <v>3</v>
      </c>
      <c r="AT1099">
        <v>3</v>
      </c>
    </row>
    <row r="1100" spans="1:46" x14ac:dyDescent="0.25">
      <c r="A1100">
        <v>617374503</v>
      </c>
      <c r="C1100">
        <v>2</v>
      </c>
      <c r="AQ1100">
        <v>11289720</v>
      </c>
      <c r="AR1100" s="37">
        <v>31689</v>
      </c>
      <c r="AS1100">
        <v>3</v>
      </c>
      <c r="AT1100">
        <v>3</v>
      </c>
    </row>
    <row r="1101" spans="1:46" x14ac:dyDescent="0.25">
      <c r="A1101">
        <v>617387650</v>
      </c>
      <c r="C1101">
        <v>6</v>
      </c>
      <c r="AQ1101">
        <v>11289721</v>
      </c>
      <c r="AR1101" s="37">
        <v>31689</v>
      </c>
      <c r="AS1101">
        <v>2</v>
      </c>
      <c r="AT1101">
        <v>2</v>
      </c>
    </row>
    <row r="1102" spans="1:46" x14ac:dyDescent="0.25">
      <c r="A1102">
        <v>617387653</v>
      </c>
      <c r="C1102">
        <v>4</v>
      </c>
      <c r="AQ1102">
        <v>11289881</v>
      </c>
      <c r="AR1102" s="37">
        <v>38943</v>
      </c>
      <c r="AS1102">
        <v>3</v>
      </c>
      <c r="AT1102">
        <v>6</v>
      </c>
    </row>
    <row r="1103" spans="1:46" x14ac:dyDescent="0.25">
      <c r="A1103">
        <v>617387659</v>
      </c>
      <c r="C1103">
        <v>4</v>
      </c>
      <c r="AQ1103">
        <v>11291284</v>
      </c>
      <c r="AR1103" s="37">
        <v>32104</v>
      </c>
      <c r="AS1103">
        <v>4</v>
      </c>
      <c r="AT1103">
        <v>8</v>
      </c>
    </row>
    <row r="1104" spans="1:46" x14ac:dyDescent="0.25">
      <c r="A1104">
        <v>617387664</v>
      </c>
      <c r="C1104">
        <v>4</v>
      </c>
      <c r="AQ1104">
        <v>11291285</v>
      </c>
      <c r="AR1104" s="37">
        <v>32104</v>
      </c>
      <c r="AS1104">
        <v>2</v>
      </c>
      <c r="AT1104">
        <v>4</v>
      </c>
    </row>
    <row r="1105" spans="1:46" x14ac:dyDescent="0.25">
      <c r="A1105">
        <v>617400305</v>
      </c>
      <c r="C1105">
        <v>4</v>
      </c>
      <c r="AQ1105">
        <v>11291286</v>
      </c>
      <c r="AR1105" s="37">
        <v>37089</v>
      </c>
      <c r="AS1105">
        <v>2</v>
      </c>
      <c r="AT1105">
        <v>4</v>
      </c>
    </row>
    <row r="1106" spans="1:46" x14ac:dyDescent="0.25">
      <c r="A1106">
        <v>617400308</v>
      </c>
      <c r="C1106">
        <v>4</v>
      </c>
      <c r="AQ1106">
        <v>11291296</v>
      </c>
      <c r="AR1106" s="37">
        <v>37089</v>
      </c>
      <c r="AS1106">
        <v>2</v>
      </c>
      <c r="AT1106">
        <v>4</v>
      </c>
    </row>
    <row r="1107" spans="1:46" x14ac:dyDescent="0.25">
      <c r="A1107">
        <v>617400316</v>
      </c>
      <c r="C1107">
        <v>4</v>
      </c>
      <c r="AQ1107">
        <v>11291400</v>
      </c>
      <c r="AR1107" s="37">
        <v>32104</v>
      </c>
      <c r="AS1107">
        <v>3</v>
      </c>
      <c r="AT1107">
        <v>6</v>
      </c>
    </row>
    <row r="1108" spans="1:46" x14ac:dyDescent="0.25">
      <c r="A1108">
        <v>618380483</v>
      </c>
      <c r="C1108">
        <v>4</v>
      </c>
      <c r="AQ1108">
        <v>11291403</v>
      </c>
      <c r="AR1108" s="37">
        <v>37089</v>
      </c>
      <c r="AS1108">
        <v>3</v>
      </c>
      <c r="AT1108">
        <v>6</v>
      </c>
    </row>
    <row r="1109" spans="1:46" x14ac:dyDescent="0.25">
      <c r="A1109">
        <v>618380488</v>
      </c>
      <c r="C1109">
        <v>4</v>
      </c>
      <c r="AQ1109">
        <v>11291405</v>
      </c>
      <c r="AR1109" s="37">
        <v>37089</v>
      </c>
      <c r="AS1109">
        <v>1</v>
      </c>
      <c r="AT1109">
        <v>2</v>
      </c>
    </row>
    <row r="1110" spans="1:46" x14ac:dyDescent="0.25">
      <c r="A1110">
        <v>618380493</v>
      </c>
      <c r="C1110">
        <v>4</v>
      </c>
      <c r="AQ1110">
        <v>11291406</v>
      </c>
      <c r="AR1110" s="37">
        <v>37089</v>
      </c>
      <c r="AS1110">
        <v>4</v>
      </c>
      <c r="AT1110">
        <v>8</v>
      </c>
    </row>
    <row r="1111" spans="1:46" x14ac:dyDescent="0.25">
      <c r="A1111">
        <v>618380496</v>
      </c>
      <c r="C1111">
        <v>4</v>
      </c>
      <c r="AQ1111">
        <v>11291422</v>
      </c>
      <c r="AR1111" s="37">
        <v>37089</v>
      </c>
      <c r="AS1111">
        <v>1</v>
      </c>
      <c r="AT1111">
        <v>2</v>
      </c>
    </row>
    <row r="1112" spans="1:46" x14ac:dyDescent="0.25">
      <c r="A1112">
        <v>618407311</v>
      </c>
      <c r="C1112">
        <v>4</v>
      </c>
      <c r="AQ1112">
        <v>11291437</v>
      </c>
      <c r="AR1112" s="37">
        <v>39359</v>
      </c>
      <c r="AS1112">
        <v>5</v>
      </c>
      <c r="AT1112">
        <v>5</v>
      </c>
    </row>
    <row r="1113" spans="1:46" x14ac:dyDescent="0.25">
      <c r="A1113">
        <v>618407316</v>
      </c>
      <c r="C1113">
        <v>4</v>
      </c>
      <c r="AQ1113">
        <v>11291439</v>
      </c>
      <c r="AR1113" s="37">
        <v>27987</v>
      </c>
      <c r="AS1113">
        <v>7</v>
      </c>
      <c r="AT1113">
        <v>7</v>
      </c>
    </row>
    <row r="1114" spans="1:46" x14ac:dyDescent="0.25">
      <c r="A1114">
        <v>618407321</v>
      </c>
      <c r="C1114">
        <v>4</v>
      </c>
      <c r="AQ1114">
        <v>11291440</v>
      </c>
      <c r="AR1114" s="37">
        <v>38943</v>
      </c>
      <c r="AS1114">
        <v>5</v>
      </c>
      <c r="AT1114">
        <v>5</v>
      </c>
    </row>
    <row r="1115" spans="1:46" x14ac:dyDescent="0.25">
      <c r="A1115">
        <v>618407324</v>
      </c>
      <c r="C1115">
        <v>4</v>
      </c>
      <c r="AQ1115">
        <v>11291478</v>
      </c>
      <c r="AR1115" s="37">
        <v>44344</v>
      </c>
      <c r="AS1115">
        <v>5</v>
      </c>
      <c r="AT1115">
        <v>5</v>
      </c>
    </row>
    <row r="1116" spans="1:46" x14ac:dyDescent="0.25">
      <c r="A1116">
        <v>619051602</v>
      </c>
      <c r="C1116">
        <v>4</v>
      </c>
      <c r="AQ1116">
        <v>11291976</v>
      </c>
      <c r="AR1116" s="37">
        <v>20733</v>
      </c>
      <c r="AS1116">
        <v>7</v>
      </c>
      <c r="AT1116">
        <v>7</v>
      </c>
    </row>
    <row r="1117" spans="1:46" x14ac:dyDescent="0.25">
      <c r="A1117">
        <v>619051605</v>
      </c>
      <c r="C1117">
        <v>4</v>
      </c>
      <c r="AQ1117">
        <v>11292522</v>
      </c>
      <c r="AR1117" s="37">
        <v>37089</v>
      </c>
      <c r="AS1117">
        <v>3</v>
      </c>
      <c r="AT1117">
        <v>6</v>
      </c>
    </row>
    <row r="1118" spans="1:46" x14ac:dyDescent="0.25">
      <c r="A1118">
        <v>619051611</v>
      </c>
      <c r="C1118">
        <v>4</v>
      </c>
      <c r="AQ1118">
        <v>11292523</v>
      </c>
      <c r="AR1118" s="37">
        <v>44344</v>
      </c>
      <c r="AS1118">
        <v>4</v>
      </c>
      <c r="AT1118">
        <v>4</v>
      </c>
    </row>
    <row r="1119" spans="1:46" x14ac:dyDescent="0.25">
      <c r="A1119">
        <v>619077981</v>
      </c>
      <c r="C1119">
        <v>4</v>
      </c>
      <c r="AQ1119">
        <v>11292527</v>
      </c>
      <c r="AR1119" s="37">
        <v>38734</v>
      </c>
      <c r="AS1119">
        <v>6</v>
      </c>
      <c r="AT1119">
        <v>6</v>
      </c>
    </row>
    <row r="1120" spans="1:46" x14ac:dyDescent="0.25">
      <c r="A1120">
        <v>619077985</v>
      </c>
      <c r="C1120">
        <v>4</v>
      </c>
      <c r="AQ1120">
        <v>11292528</v>
      </c>
      <c r="AR1120" s="37">
        <v>37089</v>
      </c>
      <c r="AS1120">
        <v>1</v>
      </c>
      <c r="AT1120">
        <v>2</v>
      </c>
    </row>
    <row r="1121" spans="1:46" x14ac:dyDescent="0.25">
      <c r="A1121">
        <v>619077986</v>
      </c>
      <c r="C1121">
        <v>6</v>
      </c>
      <c r="AQ1121">
        <v>11292529</v>
      </c>
      <c r="AR1121" s="37">
        <v>38734</v>
      </c>
      <c r="AS1121">
        <v>3</v>
      </c>
      <c r="AT1121">
        <v>6</v>
      </c>
    </row>
    <row r="1122" spans="1:46" x14ac:dyDescent="0.25">
      <c r="A1122">
        <v>619077995</v>
      </c>
      <c r="C1122">
        <v>2</v>
      </c>
      <c r="AQ1122">
        <v>11292532</v>
      </c>
      <c r="AR1122" s="37">
        <v>44344</v>
      </c>
      <c r="AS1122">
        <v>4</v>
      </c>
      <c r="AT1122">
        <v>4</v>
      </c>
    </row>
    <row r="1123" spans="1:46" x14ac:dyDescent="0.25">
      <c r="A1123">
        <v>619432237</v>
      </c>
      <c r="C1123">
        <v>4</v>
      </c>
      <c r="AQ1123">
        <v>11292548</v>
      </c>
      <c r="AR1123" s="37">
        <v>39359</v>
      </c>
      <c r="AS1123">
        <v>7</v>
      </c>
      <c r="AT1123">
        <v>7</v>
      </c>
    </row>
    <row r="1124" spans="1:46" x14ac:dyDescent="0.25">
      <c r="A1124">
        <v>619432240</v>
      </c>
      <c r="C1124">
        <v>4</v>
      </c>
      <c r="AQ1124">
        <v>11292700</v>
      </c>
      <c r="AR1124" s="37">
        <v>44344</v>
      </c>
      <c r="AS1124">
        <v>8</v>
      </c>
      <c r="AT1124">
        <v>8</v>
      </c>
    </row>
    <row r="1125" spans="1:46" x14ac:dyDescent="0.25">
      <c r="A1125">
        <v>619432248</v>
      </c>
      <c r="C1125">
        <v>4</v>
      </c>
      <c r="AQ1125">
        <v>11292758</v>
      </c>
      <c r="AR1125" s="37">
        <v>31858</v>
      </c>
      <c r="AS1125">
        <v>6</v>
      </c>
      <c r="AT1125">
        <v>6</v>
      </c>
    </row>
    <row r="1126" spans="1:46" x14ac:dyDescent="0.25">
      <c r="A1126">
        <v>619477315</v>
      </c>
      <c r="C1126">
        <v>2</v>
      </c>
      <c r="AQ1126">
        <v>11292777</v>
      </c>
      <c r="AR1126" s="37">
        <v>27987</v>
      </c>
      <c r="AS1126">
        <v>5</v>
      </c>
      <c r="AT1126">
        <v>5</v>
      </c>
    </row>
    <row r="1127" spans="1:46" x14ac:dyDescent="0.25">
      <c r="A1127">
        <v>619477319</v>
      </c>
      <c r="C1127">
        <v>4</v>
      </c>
      <c r="AQ1127">
        <v>11292813</v>
      </c>
      <c r="AR1127" s="37">
        <v>39359</v>
      </c>
      <c r="AS1127">
        <v>2</v>
      </c>
      <c r="AT1127">
        <v>2</v>
      </c>
    </row>
    <row r="1128" spans="1:46" x14ac:dyDescent="0.25">
      <c r="A1128">
        <v>619477325</v>
      </c>
      <c r="C1128">
        <v>4</v>
      </c>
      <c r="AQ1128">
        <v>11292996</v>
      </c>
      <c r="AR1128" s="37">
        <v>38734</v>
      </c>
      <c r="AS1128">
        <v>9</v>
      </c>
      <c r="AT1128">
        <v>9</v>
      </c>
    </row>
    <row r="1129" spans="1:46" x14ac:dyDescent="0.25">
      <c r="A1129">
        <v>619477327</v>
      </c>
      <c r="C1129">
        <v>4</v>
      </c>
      <c r="AQ1129">
        <v>11293001</v>
      </c>
      <c r="AR1129" s="37">
        <v>32104</v>
      </c>
      <c r="AS1129">
        <v>4</v>
      </c>
      <c r="AT1129">
        <v>8</v>
      </c>
    </row>
    <row r="1130" spans="1:46" x14ac:dyDescent="0.25">
      <c r="A1130">
        <v>619613228</v>
      </c>
      <c r="C1130">
        <v>5</v>
      </c>
      <c r="AQ1130">
        <v>11293078</v>
      </c>
      <c r="AR1130" s="37">
        <v>37089</v>
      </c>
      <c r="AS1130">
        <v>2</v>
      </c>
      <c r="AT1130">
        <v>4</v>
      </c>
    </row>
    <row r="1131" spans="1:46" x14ac:dyDescent="0.25">
      <c r="A1131">
        <v>619613231</v>
      </c>
      <c r="C1131">
        <v>4</v>
      </c>
      <c r="AQ1131">
        <v>11293079</v>
      </c>
      <c r="AR1131" s="37">
        <v>38734</v>
      </c>
      <c r="AS1131">
        <v>3</v>
      </c>
      <c r="AT1131">
        <v>3</v>
      </c>
    </row>
    <row r="1132" spans="1:46" x14ac:dyDescent="0.25">
      <c r="A1132">
        <v>619613237</v>
      </c>
      <c r="C1132">
        <v>5</v>
      </c>
      <c r="AQ1132">
        <v>11293103</v>
      </c>
      <c r="AR1132" s="37">
        <v>44344</v>
      </c>
      <c r="AS1132">
        <v>1</v>
      </c>
      <c r="AT1132">
        <v>2</v>
      </c>
    </row>
    <row r="1133" spans="1:46" x14ac:dyDescent="0.25">
      <c r="A1133">
        <v>619613242</v>
      </c>
      <c r="C1133">
        <v>4</v>
      </c>
      <c r="AQ1133">
        <v>11293104</v>
      </c>
      <c r="AR1133" s="37">
        <v>37089</v>
      </c>
      <c r="AS1133">
        <v>2</v>
      </c>
      <c r="AT1133">
        <v>2</v>
      </c>
    </row>
    <row r="1134" spans="1:46" x14ac:dyDescent="0.25">
      <c r="A1134">
        <v>619789016</v>
      </c>
      <c r="C1134">
        <v>3</v>
      </c>
      <c r="AQ1134">
        <v>11293120</v>
      </c>
      <c r="AR1134" s="37">
        <v>44092</v>
      </c>
      <c r="AS1134">
        <v>4</v>
      </c>
      <c r="AT1134">
        <v>4</v>
      </c>
    </row>
    <row r="1135" spans="1:46" x14ac:dyDescent="0.25">
      <c r="A1135">
        <v>619789021</v>
      </c>
      <c r="C1135">
        <v>5</v>
      </c>
      <c r="AQ1135">
        <v>11293121</v>
      </c>
      <c r="AR1135" s="37">
        <v>44344</v>
      </c>
      <c r="AS1135">
        <v>4</v>
      </c>
      <c r="AT1135">
        <v>4</v>
      </c>
    </row>
    <row r="1136" spans="1:46" x14ac:dyDescent="0.25">
      <c r="A1136">
        <v>619789025</v>
      </c>
      <c r="C1136">
        <v>4</v>
      </c>
      <c r="AQ1136">
        <v>11293122</v>
      </c>
      <c r="AR1136" s="37">
        <v>37089</v>
      </c>
      <c r="AS1136">
        <v>2</v>
      </c>
      <c r="AT1136">
        <v>2</v>
      </c>
    </row>
    <row r="1137" spans="1:46" x14ac:dyDescent="0.25">
      <c r="A1137">
        <v>619789027</v>
      </c>
      <c r="C1137">
        <v>4</v>
      </c>
      <c r="AQ1137">
        <v>11293124</v>
      </c>
      <c r="AR1137">
        <v>44344</v>
      </c>
      <c r="AS1137">
        <v>3</v>
      </c>
      <c r="AT1137">
        <v>3</v>
      </c>
    </row>
    <row r="1138" spans="1:46" x14ac:dyDescent="0.25">
      <c r="A1138">
        <v>619808018</v>
      </c>
      <c r="C1138">
        <v>4</v>
      </c>
      <c r="AQ1138">
        <v>11293125</v>
      </c>
      <c r="AR1138">
        <v>44344</v>
      </c>
      <c r="AS1138">
        <v>2</v>
      </c>
      <c r="AT1138">
        <v>2</v>
      </c>
    </row>
    <row r="1139" spans="1:46" x14ac:dyDescent="0.25">
      <c r="A1139">
        <v>619808019</v>
      </c>
      <c r="C1139">
        <v>5</v>
      </c>
      <c r="AQ1139">
        <v>11293133</v>
      </c>
      <c r="AR1139" s="37">
        <v>31480</v>
      </c>
      <c r="AS1139">
        <v>2</v>
      </c>
      <c r="AT1139">
        <v>2</v>
      </c>
    </row>
    <row r="1140" spans="1:46" x14ac:dyDescent="0.25">
      <c r="A1140">
        <v>619808026</v>
      </c>
      <c r="C1140">
        <v>5</v>
      </c>
      <c r="AQ1140">
        <v>11293179</v>
      </c>
      <c r="AR1140" s="37">
        <v>44344</v>
      </c>
      <c r="AS1140">
        <v>4</v>
      </c>
      <c r="AT1140">
        <v>4</v>
      </c>
    </row>
    <row r="1141" spans="1:46" x14ac:dyDescent="0.25">
      <c r="A1141">
        <v>619808029</v>
      </c>
      <c r="C1141">
        <v>3</v>
      </c>
      <c r="AQ1141">
        <v>11293216</v>
      </c>
      <c r="AR1141" s="37">
        <v>37089</v>
      </c>
      <c r="AS1141">
        <v>1</v>
      </c>
      <c r="AT1141">
        <v>2</v>
      </c>
    </row>
    <row r="1142" spans="1:46" x14ac:dyDescent="0.25">
      <c r="A1142">
        <v>619858571</v>
      </c>
      <c r="C1142">
        <v>4</v>
      </c>
      <c r="AQ1142">
        <v>11293235</v>
      </c>
      <c r="AR1142" s="37">
        <v>38943</v>
      </c>
      <c r="AS1142">
        <v>2</v>
      </c>
      <c r="AT1142">
        <v>2</v>
      </c>
    </row>
    <row r="1143" spans="1:46" x14ac:dyDescent="0.25">
      <c r="A1143">
        <v>619858575</v>
      </c>
      <c r="C1143">
        <v>4</v>
      </c>
      <c r="AQ1143">
        <v>11293236</v>
      </c>
      <c r="AR1143" s="37">
        <v>31480</v>
      </c>
      <c r="AS1143">
        <v>2</v>
      </c>
      <c r="AT1143">
        <v>2</v>
      </c>
    </row>
    <row r="1144" spans="1:46" x14ac:dyDescent="0.25">
      <c r="A1144">
        <v>619858580</v>
      </c>
      <c r="C1144">
        <v>4</v>
      </c>
      <c r="AQ1144">
        <v>11293237</v>
      </c>
      <c r="AR1144" s="37">
        <v>38943</v>
      </c>
      <c r="AS1144">
        <v>3</v>
      </c>
      <c r="AT1144">
        <v>3</v>
      </c>
    </row>
    <row r="1145" spans="1:46" x14ac:dyDescent="0.25">
      <c r="A1145">
        <v>619858581</v>
      </c>
      <c r="C1145">
        <v>2</v>
      </c>
      <c r="AQ1145">
        <v>11293275</v>
      </c>
      <c r="AR1145" s="37">
        <v>44092</v>
      </c>
      <c r="AS1145">
        <v>4</v>
      </c>
      <c r="AT1145">
        <v>4</v>
      </c>
    </row>
    <row r="1146" spans="1:46" x14ac:dyDescent="0.25">
      <c r="A1146">
        <v>619858793</v>
      </c>
      <c r="C1146">
        <v>4</v>
      </c>
      <c r="AQ1146">
        <v>11293277</v>
      </c>
      <c r="AR1146" s="37">
        <v>36838</v>
      </c>
      <c r="AS1146">
        <v>2</v>
      </c>
      <c r="AT1146">
        <v>2</v>
      </c>
    </row>
    <row r="1147" spans="1:46" x14ac:dyDescent="0.25">
      <c r="A1147">
        <v>619858795</v>
      </c>
      <c r="C1147">
        <v>3</v>
      </c>
      <c r="AQ1147">
        <v>11293293</v>
      </c>
      <c r="AR1147" s="37">
        <v>44344</v>
      </c>
      <c r="AS1147">
        <v>1</v>
      </c>
      <c r="AT1147">
        <v>2</v>
      </c>
    </row>
    <row r="1148" spans="1:46" x14ac:dyDescent="0.25">
      <c r="A1148">
        <v>619858798</v>
      </c>
      <c r="C1148">
        <v>5</v>
      </c>
      <c r="AQ1148">
        <v>11293314</v>
      </c>
      <c r="AR1148" s="37">
        <v>31480</v>
      </c>
      <c r="AS1148">
        <v>8</v>
      </c>
      <c r="AT1148">
        <v>8</v>
      </c>
    </row>
    <row r="1149" spans="1:46" x14ac:dyDescent="0.25">
      <c r="A1149">
        <v>619858807</v>
      </c>
      <c r="C1149">
        <v>2</v>
      </c>
      <c r="AQ1149">
        <v>11293382</v>
      </c>
      <c r="AR1149" s="37">
        <v>38943</v>
      </c>
      <c r="AS1149">
        <v>5</v>
      </c>
      <c r="AT1149">
        <v>5</v>
      </c>
    </row>
    <row r="1150" spans="1:46" x14ac:dyDescent="0.25">
      <c r="A1150">
        <v>619859241</v>
      </c>
      <c r="C1150">
        <v>5</v>
      </c>
      <c r="AQ1150">
        <v>11293467</v>
      </c>
      <c r="AR1150" s="37">
        <v>38734</v>
      </c>
      <c r="AS1150">
        <v>5</v>
      </c>
      <c r="AT1150">
        <v>10</v>
      </c>
    </row>
    <row r="1151" spans="1:46" x14ac:dyDescent="0.25">
      <c r="A1151">
        <v>619859246</v>
      </c>
      <c r="C1151">
        <v>4</v>
      </c>
      <c r="AQ1151">
        <v>11293591</v>
      </c>
      <c r="AR1151" s="37">
        <v>27987</v>
      </c>
      <c r="AS1151">
        <v>7</v>
      </c>
      <c r="AT1151">
        <v>7</v>
      </c>
    </row>
    <row r="1152" spans="1:46" x14ac:dyDescent="0.25">
      <c r="A1152">
        <v>619859251</v>
      </c>
      <c r="C1152">
        <v>5</v>
      </c>
      <c r="AQ1152">
        <v>11293609</v>
      </c>
      <c r="AR1152" s="37">
        <v>44092</v>
      </c>
      <c r="AS1152">
        <v>4</v>
      </c>
      <c r="AT1152">
        <v>4</v>
      </c>
    </row>
    <row r="1153" spans="1:46" x14ac:dyDescent="0.25">
      <c r="A1153">
        <v>619859253</v>
      </c>
      <c r="C1153">
        <v>3</v>
      </c>
      <c r="AQ1153">
        <v>11293629</v>
      </c>
      <c r="AR1153" s="37">
        <v>38734</v>
      </c>
      <c r="AS1153">
        <v>1</v>
      </c>
      <c r="AT1153">
        <v>2</v>
      </c>
    </row>
    <row r="1154" spans="1:46" x14ac:dyDescent="0.25">
      <c r="A1154">
        <v>620071836</v>
      </c>
      <c r="C1154">
        <v>5</v>
      </c>
      <c r="AQ1154">
        <v>11293630</v>
      </c>
      <c r="AR1154" s="37">
        <v>44344</v>
      </c>
      <c r="AS1154">
        <v>2</v>
      </c>
      <c r="AT1154">
        <v>2</v>
      </c>
    </row>
    <row r="1155" spans="1:46" x14ac:dyDescent="0.25">
      <c r="A1155">
        <v>620071838</v>
      </c>
      <c r="C1155">
        <v>4</v>
      </c>
      <c r="AQ1155">
        <v>11293688</v>
      </c>
      <c r="AR1155" s="37">
        <v>37089</v>
      </c>
      <c r="AS1155">
        <v>2</v>
      </c>
      <c r="AT1155">
        <v>2</v>
      </c>
    </row>
    <row r="1156" spans="1:46" x14ac:dyDescent="0.25">
      <c r="A1156">
        <v>620071844</v>
      </c>
      <c r="C1156">
        <v>4</v>
      </c>
      <c r="AQ1156">
        <v>11293775</v>
      </c>
      <c r="AR1156" s="37">
        <v>44344</v>
      </c>
      <c r="AS1156">
        <v>4</v>
      </c>
      <c r="AT1156">
        <v>4</v>
      </c>
    </row>
    <row r="1157" spans="1:46" x14ac:dyDescent="0.25">
      <c r="A1157">
        <v>620073954</v>
      </c>
      <c r="C1157">
        <v>4</v>
      </c>
      <c r="AQ1157">
        <v>11293781</v>
      </c>
      <c r="AR1157" s="37">
        <v>44092</v>
      </c>
      <c r="AS1157">
        <v>4</v>
      </c>
      <c r="AT1157">
        <v>4</v>
      </c>
    </row>
    <row r="1158" spans="1:46" x14ac:dyDescent="0.25">
      <c r="A1158">
        <v>620073959</v>
      </c>
      <c r="C1158">
        <v>3</v>
      </c>
      <c r="AQ1158">
        <v>11293782</v>
      </c>
      <c r="AR1158">
        <v>44344</v>
      </c>
      <c r="AS1158">
        <v>6</v>
      </c>
      <c r="AT1158">
        <v>6</v>
      </c>
    </row>
    <row r="1159" spans="1:46" x14ac:dyDescent="0.25">
      <c r="A1159">
        <v>620073962</v>
      </c>
      <c r="C1159">
        <v>4</v>
      </c>
      <c r="AQ1159">
        <v>11293783</v>
      </c>
      <c r="AR1159" s="37">
        <v>44092</v>
      </c>
      <c r="AS1159">
        <v>4</v>
      </c>
      <c r="AT1159">
        <v>4</v>
      </c>
    </row>
    <row r="1160" spans="1:46" x14ac:dyDescent="0.25">
      <c r="A1160">
        <v>620073966</v>
      </c>
      <c r="C1160">
        <v>5</v>
      </c>
      <c r="AQ1160">
        <v>11293785</v>
      </c>
      <c r="AR1160" s="37">
        <v>27987</v>
      </c>
      <c r="AS1160">
        <v>6</v>
      </c>
      <c r="AT1160">
        <v>6</v>
      </c>
    </row>
    <row r="1161" spans="1:46" x14ac:dyDescent="0.25">
      <c r="A1161">
        <v>620080484</v>
      </c>
      <c r="C1161">
        <v>4</v>
      </c>
      <c r="AQ1161">
        <v>11293787</v>
      </c>
      <c r="AR1161" s="37">
        <v>37089</v>
      </c>
      <c r="AS1161">
        <v>3</v>
      </c>
      <c r="AT1161">
        <v>6</v>
      </c>
    </row>
    <row r="1162" spans="1:46" x14ac:dyDescent="0.25">
      <c r="A1162">
        <v>620080485</v>
      </c>
      <c r="C1162">
        <v>4</v>
      </c>
      <c r="AQ1162">
        <v>11293796</v>
      </c>
      <c r="AR1162" s="37">
        <v>38943</v>
      </c>
      <c r="AS1162">
        <v>4</v>
      </c>
      <c r="AT1162">
        <v>4</v>
      </c>
    </row>
    <row r="1163" spans="1:46" x14ac:dyDescent="0.25">
      <c r="A1163">
        <v>620080495</v>
      </c>
      <c r="C1163">
        <v>3</v>
      </c>
      <c r="AQ1163">
        <v>11293800</v>
      </c>
      <c r="AR1163" s="37">
        <v>38943</v>
      </c>
      <c r="AS1163">
        <v>4</v>
      </c>
      <c r="AT1163">
        <v>4</v>
      </c>
    </row>
    <row r="1164" spans="1:46" x14ac:dyDescent="0.25">
      <c r="A1164">
        <v>620164414</v>
      </c>
      <c r="C1164">
        <v>5</v>
      </c>
      <c r="AQ1164">
        <v>11293814</v>
      </c>
      <c r="AR1164" s="37">
        <v>44344</v>
      </c>
      <c r="AS1164">
        <v>3</v>
      </c>
      <c r="AT1164">
        <v>6</v>
      </c>
    </row>
    <row r="1165" spans="1:46" x14ac:dyDescent="0.25">
      <c r="A1165">
        <v>620164668</v>
      </c>
      <c r="C1165">
        <v>4</v>
      </c>
      <c r="AQ1165">
        <v>11293820</v>
      </c>
      <c r="AR1165">
        <v>27987</v>
      </c>
      <c r="AS1165">
        <v>7</v>
      </c>
      <c r="AT1165">
        <v>7</v>
      </c>
    </row>
    <row r="1166" spans="1:46" x14ac:dyDescent="0.25">
      <c r="A1166">
        <v>620164724</v>
      </c>
      <c r="C1166">
        <v>4</v>
      </c>
      <c r="AQ1166">
        <v>11293838</v>
      </c>
      <c r="AR1166">
        <v>44344</v>
      </c>
      <c r="AS1166">
        <v>3</v>
      </c>
      <c r="AT1166">
        <v>6</v>
      </c>
    </row>
    <row r="1167" spans="1:46" x14ac:dyDescent="0.25">
      <c r="A1167">
        <v>620164929</v>
      </c>
      <c r="C1167">
        <v>3</v>
      </c>
      <c r="AQ1167">
        <v>11293843</v>
      </c>
      <c r="AR1167">
        <v>39359</v>
      </c>
      <c r="AS1167">
        <v>7</v>
      </c>
      <c r="AT1167">
        <v>7</v>
      </c>
    </row>
    <row r="1168" spans="1:46" x14ac:dyDescent="0.25">
      <c r="A1168">
        <v>620165032</v>
      </c>
      <c r="C1168">
        <v>4</v>
      </c>
      <c r="AQ1168">
        <v>11293847</v>
      </c>
      <c r="AR1168" s="37">
        <v>37089</v>
      </c>
      <c r="AS1168">
        <v>1</v>
      </c>
      <c r="AT1168">
        <v>2</v>
      </c>
    </row>
    <row r="1169" spans="1:46" x14ac:dyDescent="0.25">
      <c r="A1169">
        <v>620165042</v>
      </c>
      <c r="C1169">
        <v>4</v>
      </c>
      <c r="AQ1169">
        <v>11293855</v>
      </c>
      <c r="AR1169" s="37">
        <v>44344</v>
      </c>
      <c r="AS1169">
        <v>5</v>
      </c>
      <c r="AT1169">
        <v>5</v>
      </c>
    </row>
    <row r="1170" spans="1:46" x14ac:dyDescent="0.25">
      <c r="A1170">
        <v>620165214</v>
      </c>
      <c r="C1170">
        <v>6</v>
      </c>
      <c r="AQ1170">
        <v>11293856</v>
      </c>
      <c r="AR1170" s="37">
        <v>44344</v>
      </c>
      <c r="AS1170">
        <v>4</v>
      </c>
      <c r="AT1170">
        <v>4</v>
      </c>
    </row>
    <row r="1171" spans="1:46" x14ac:dyDescent="0.25">
      <c r="A1171">
        <v>620165826</v>
      </c>
      <c r="C1171">
        <v>4</v>
      </c>
      <c r="AQ1171">
        <v>11293857</v>
      </c>
      <c r="AR1171" s="37">
        <v>39359</v>
      </c>
      <c r="AS1171">
        <v>7</v>
      </c>
      <c r="AT1171">
        <v>7</v>
      </c>
    </row>
    <row r="1172" spans="1:46" x14ac:dyDescent="0.25">
      <c r="A1172">
        <v>620165934</v>
      </c>
      <c r="C1172">
        <v>4</v>
      </c>
      <c r="AQ1172">
        <v>11293860</v>
      </c>
      <c r="AR1172" s="37">
        <v>44344</v>
      </c>
      <c r="AS1172">
        <v>3</v>
      </c>
      <c r="AT1172">
        <v>6</v>
      </c>
    </row>
    <row r="1173" spans="1:46" x14ac:dyDescent="0.25">
      <c r="A1173">
        <v>620210246</v>
      </c>
      <c r="C1173">
        <v>5</v>
      </c>
      <c r="AQ1173">
        <v>11293867</v>
      </c>
      <c r="AR1173" s="37">
        <v>38734</v>
      </c>
      <c r="AS1173">
        <v>4</v>
      </c>
      <c r="AT1173">
        <v>4</v>
      </c>
    </row>
    <row r="1174" spans="1:46" x14ac:dyDescent="0.25">
      <c r="A1174">
        <v>620251740</v>
      </c>
      <c r="C1174">
        <v>4</v>
      </c>
      <c r="AQ1174">
        <v>11294150</v>
      </c>
      <c r="AR1174">
        <v>37089</v>
      </c>
      <c r="AS1174">
        <v>1</v>
      </c>
      <c r="AT1174">
        <v>2</v>
      </c>
    </row>
    <row r="1175" spans="1:46" x14ac:dyDescent="0.25">
      <c r="A1175">
        <v>620256188</v>
      </c>
      <c r="C1175">
        <v>2</v>
      </c>
      <c r="AQ1175">
        <v>11294155</v>
      </c>
      <c r="AR1175">
        <v>37089</v>
      </c>
      <c r="AS1175">
        <v>1</v>
      </c>
      <c r="AT1175">
        <v>2</v>
      </c>
    </row>
    <row r="1176" spans="1:46" x14ac:dyDescent="0.25">
      <c r="A1176">
        <v>620257265</v>
      </c>
      <c r="C1176">
        <v>4</v>
      </c>
      <c r="AQ1176">
        <v>11294171</v>
      </c>
      <c r="AR1176">
        <v>44344</v>
      </c>
      <c r="AS1176">
        <v>4</v>
      </c>
      <c r="AT1176">
        <v>4</v>
      </c>
    </row>
    <row r="1177" spans="1:46" x14ac:dyDescent="0.25">
      <c r="A1177">
        <v>620259609</v>
      </c>
      <c r="C1177">
        <v>5</v>
      </c>
      <c r="AQ1177">
        <v>11294172</v>
      </c>
      <c r="AR1177">
        <v>37089</v>
      </c>
      <c r="AS1177">
        <v>1</v>
      </c>
      <c r="AT1177">
        <v>2</v>
      </c>
    </row>
    <row r="1178" spans="1:46" x14ac:dyDescent="0.25">
      <c r="A1178">
        <v>620259626</v>
      </c>
      <c r="C1178">
        <v>5</v>
      </c>
      <c r="AQ1178">
        <v>11294210</v>
      </c>
      <c r="AR1178" s="37">
        <v>44344</v>
      </c>
      <c r="AS1178">
        <v>4</v>
      </c>
      <c r="AT1178">
        <v>4</v>
      </c>
    </row>
    <row r="1179" spans="1:46" x14ac:dyDescent="0.25">
      <c r="A1179">
        <v>620259652</v>
      </c>
      <c r="C1179">
        <v>4</v>
      </c>
      <c r="AQ1179">
        <v>11294214</v>
      </c>
      <c r="AR1179" s="37">
        <v>37089</v>
      </c>
      <c r="AS1179">
        <v>1</v>
      </c>
      <c r="AT1179">
        <v>2</v>
      </c>
    </row>
    <row r="1180" spans="1:46" x14ac:dyDescent="0.25">
      <c r="A1180">
        <v>620259670</v>
      </c>
      <c r="C1180">
        <v>5</v>
      </c>
      <c r="AQ1180">
        <v>11294250</v>
      </c>
      <c r="AR1180">
        <v>38734</v>
      </c>
      <c r="AS1180">
        <v>3</v>
      </c>
      <c r="AT1180">
        <v>3</v>
      </c>
    </row>
    <row r="1181" spans="1:46" x14ac:dyDescent="0.25">
      <c r="A1181">
        <v>620259738</v>
      </c>
      <c r="C1181">
        <v>3</v>
      </c>
      <c r="AQ1181">
        <v>11294251</v>
      </c>
      <c r="AR1181">
        <v>38734</v>
      </c>
      <c r="AS1181">
        <v>5</v>
      </c>
      <c r="AT1181">
        <v>5</v>
      </c>
    </row>
    <row r="1182" spans="1:46" x14ac:dyDescent="0.25">
      <c r="A1182">
        <v>620259787</v>
      </c>
      <c r="C1182">
        <v>4</v>
      </c>
      <c r="AQ1182">
        <v>11294259</v>
      </c>
      <c r="AR1182">
        <v>38734</v>
      </c>
      <c r="AS1182">
        <v>4</v>
      </c>
      <c r="AT1182">
        <v>4</v>
      </c>
    </row>
    <row r="1183" spans="1:46" x14ac:dyDescent="0.25">
      <c r="A1183">
        <v>620259791</v>
      </c>
      <c r="C1183">
        <v>4</v>
      </c>
      <c r="AQ1183">
        <v>11294260</v>
      </c>
      <c r="AR1183">
        <v>27987</v>
      </c>
      <c r="AS1183">
        <v>6</v>
      </c>
      <c r="AT1183">
        <v>6</v>
      </c>
    </row>
    <row r="1184" spans="1:46" x14ac:dyDescent="0.25">
      <c r="A1184">
        <v>620259808</v>
      </c>
      <c r="C1184">
        <v>4</v>
      </c>
      <c r="AQ1184">
        <v>11294379</v>
      </c>
      <c r="AR1184">
        <v>37089</v>
      </c>
      <c r="AS1184">
        <v>3</v>
      </c>
      <c r="AT1184">
        <v>6</v>
      </c>
    </row>
    <row r="1185" spans="1:46" x14ac:dyDescent="0.25">
      <c r="A1185">
        <v>620260171</v>
      </c>
      <c r="C1185">
        <v>4</v>
      </c>
      <c r="AQ1185">
        <v>11294433</v>
      </c>
      <c r="AR1185">
        <v>37089</v>
      </c>
      <c r="AS1185">
        <v>1</v>
      </c>
      <c r="AT1185">
        <v>2</v>
      </c>
    </row>
    <row r="1186" spans="1:46" x14ac:dyDescent="0.25">
      <c r="A1186">
        <v>620261893</v>
      </c>
      <c r="C1186">
        <v>2</v>
      </c>
      <c r="AQ1186">
        <v>11294454</v>
      </c>
      <c r="AR1186">
        <v>44344</v>
      </c>
      <c r="AS1186">
        <v>5</v>
      </c>
      <c r="AT1186">
        <v>5</v>
      </c>
    </row>
    <row r="1187" spans="1:46" x14ac:dyDescent="0.25">
      <c r="A1187">
        <v>620288844</v>
      </c>
      <c r="C1187">
        <v>4</v>
      </c>
      <c r="AQ1187">
        <v>11294455</v>
      </c>
      <c r="AR1187" s="37">
        <v>37089</v>
      </c>
      <c r="AS1187">
        <v>2</v>
      </c>
      <c r="AT1187">
        <v>4</v>
      </c>
    </row>
    <row r="1188" spans="1:46" x14ac:dyDescent="0.25">
      <c r="A1188">
        <v>620297783</v>
      </c>
      <c r="C1188">
        <v>4</v>
      </c>
      <c r="AQ1188">
        <v>11294948</v>
      </c>
      <c r="AR1188">
        <v>26249</v>
      </c>
      <c r="AS1188">
        <v>1</v>
      </c>
      <c r="AT1188">
        <v>2</v>
      </c>
    </row>
    <row r="1189" spans="1:46" x14ac:dyDescent="0.25">
      <c r="A1189">
        <v>620319403</v>
      </c>
      <c r="C1189">
        <v>5</v>
      </c>
      <c r="AQ1189">
        <v>11295029</v>
      </c>
      <c r="AR1189" s="37">
        <v>31480</v>
      </c>
      <c r="AS1189">
        <v>1</v>
      </c>
      <c r="AT1189">
        <v>2</v>
      </c>
    </row>
    <row r="1190" spans="1:46" x14ac:dyDescent="0.25">
      <c r="A1190">
        <v>620326374</v>
      </c>
      <c r="C1190">
        <v>2</v>
      </c>
      <c r="AQ1190">
        <v>11295135</v>
      </c>
      <c r="AR1190">
        <v>27987</v>
      </c>
      <c r="AS1190">
        <v>3</v>
      </c>
      <c r="AT1190">
        <v>6</v>
      </c>
    </row>
    <row r="1191" spans="1:46" x14ac:dyDescent="0.25">
      <c r="A1191">
        <v>620334607</v>
      </c>
      <c r="C1191">
        <v>4</v>
      </c>
      <c r="AQ1191">
        <v>11295138</v>
      </c>
      <c r="AR1191">
        <v>27987</v>
      </c>
      <c r="AS1191">
        <v>3</v>
      </c>
      <c r="AT1191">
        <v>6</v>
      </c>
    </row>
    <row r="1192" spans="1:46" x14ac:dyDescent="0.25">
      <c r="A1192">
        <v>620335793</v>
      </c>
      <c r="C1192">
        <v>4</v>
      </c>
      <c r="AQ1192">
        <v>11295141</v>
      </c>
      <c r="AR1192">
        <v>27987</v>
      </c>
      <c r="AS1192">
        <v>3</v>
      </c>
      <c r="AT1192">
        <v>6</v>
      </c>
    </row>
    <row r="1193" spans="1:46" x14ac:dyDescent="0.25">
      <c r="A1193">
        <v>620335797</v>
      </c>
      <c r="C1193">
        <v>4</v>
      </c>
      <c r="AQ1193">
        <v>11295145</v>
      </c>
      <c r="AR1193">
        <v>27987</v>
      </c>
      <c r="AS1193">
        <v>3</v>
      </c>
      <c r="AT1193">
        <v>6</v>
      </c>
    </row>
    <row r="1194" spans="1:46" x14ac:dyDescent="0.25">
      <c r="A1194">
        <v>620335802</v>
      </c>
      <c r="C1194">
        <v>5</v>
      </c>
      <c r="AQ1194">
        <v>11295146</v>
      </c>
      <c r="AR1194" s="37">
        <v>31689</v>
      </c>
      <c r="AS1194">
        <v>2</v>
      </c>
      <c r="AT1194">
        <v>4</v>
      </c>
    </row>
    <row r="1195" spans="1:46" x14ac:dyDescent="0.25">
      <c r="A1195">
        <v>620338248</v>
      </c>
      <c r="C1195">
        <v>5</v>
      </c>
      <c r="AQ1195">
        <v>11295157</v>
      </c>
      <c r="AR1195" s="37">
        <v>37089</v>
      </c>
      <c r="AS1195">
        <v>1</v>
      </c>
      <c r="AT1195">
        <v>2</v>
      </c>
    </row>
    <row r="1196" spans="1:46" x14ac:dyDescent="0.25">
      <c r="A1196">
        <v>620341329</v>
      </c>
      <c r="C1196">
        <v>4</v>
      </c>
      <c r="AQ1196">
        <v>11295213</v>
      </c>
      <c r="AR1196" s="37">
        <v>38943</v>
      </c>
      <c r="AS1196">
        <v>1</v>
      </c>
      <c r="AT1196">
        <v>2</v>
      </c>
    </row>
    <row r="1197" spans="1:46" x14ac:dyDescent="0.25">
      <c r="A1197">
        <v>620341858</v>
      </c>
      <c r="C1197">
        <v>4</v>
      </c>
      <c r="AQ1197">
        <v>11295963</v>
      </c>
      <c r="AR1197" s="37">
        <v>44344</v>
      </c>
      <c r="AS1197">
        <v>4</v>
      </c>
      <c r="AT1197">
        <v>4</v>
      </c>
    </row>
    <row r="1198" spans="1:46" x14ac:dyDescent="0.25">
      <c r="A1198">
        <v>620343467</v>
      </c>
      <c r="C1198">
        <v>3</v>
      </c>
      <c r="AQ1198">
        <v>11295964</v>
      </c>
      <c r="AR1198">
        <v>44344</v>
      </c>
      <c r="AS1198">
        <v>5</v>
      </c>
      <c r="AT1198">
        <v>5</v>
      </c>
    </row>
    <row r="1199" spans="1:46" x14ac:dyDescent="0.25">
      <c r="A1199">
        <v>620348694</v>
      </c>
      <c r="C1199">
        <v>4</v>
      </c>
      <c r="AQ1199">
        <v>11295966</v>
      </c>
      <c r="AR1199">
        <v>38734</v>
      </c>
      <c r="AS1199">
        <v>4</v>
      </c>
      <c r="AT1199">
        <v>4</v>
      </c>
    </row>
    <row r="1200" spans="1:46" x14ac:dyDescent="0.25">
      <c r="A1200">
        <v>620350213</v>
      </c>
      <c r="C1200">
        <v>3</v>
      </c>
      <c r="AQ1200">
        <v>11295998</v>
      </c>
      <c r="AR1200" s="37">
        <v>27987</v>
      </c>
      <c r="AS1200">
        <v>1</v>
      </c>
      <c r="AT1200">
        <v>2</v>
      </c>
    </row>
    <row r="1201" spans="1:46" x14ac:dyDescent="0.25">
      <c r="A1201">
        <v>620350217</v>
      </c>
      <c r="C1201">
        <v>4</v>
      </c>
      <c r="AQ1201">
        <v>11296025</v>
      </c>
      <c r="AR1201">
        <v>27987</v>
      </c>
      <c r="AS1201">
        <v>1</v>
      </c>
      <c r="AT1201">
        <v>2</v>
      </c>
    </row>
    <row r="1202" spans="1:46" x14ac:dyDescent="0.25">
      <c r="A1202">
        <v>620350246</v>
      </c>
      <c r="C1202">
        <v>4</v>
      </c>
      <c r="AQ1202">
        <v>11296032</v>
      </c>
      <c r="AR1202">
        <v>44344</v>
      </c>
      <c r="AS1202">
        <v>3</v>
      </c>
      <c r="AT1202">
        <v>3</v>
      </c>
    </row>
    <row r="1203" spans="1:46" x14ac:dyDescent="0.25">
      <c r="A1203">
        <v>620350252</v>
      </c>
      <c r="C1203">
        <v>3</v>
      </c>
      <c r="AQ1203">
        <v>11296033</v>
      </c>
      <c r="AR1203">
        <v>37089</v>
      </c>
      <c r="AS1203">
        <v>4</v>
      </c>
      <c r="AT1203">
        <v>4</v>
      </c>
    </row>
    <row r="1204" spans="1:46" x14ac:dyDescent="0.25">
      <c r="A1204">
        <v>620352438</v>
      </c>
      <c r="C1204">
        <v>4</v>
      </c>
      <c r="AQ1204">
        <v>11296037</v>
      </c>
      <c r="AR1204">
        <v>44344</v>
      </c>
      <c r="AS1204">
        <v>3</v>
      </c>
      <c r="AT1204">
        <v>3</v>
      </c>
    </row>
    <row r="1205" spans="1:46" x14ac:dyDescent="0.25">
      <c r="A1205">
        <v>620352485</v>
      </c>
      <c r="C1205">
        <v>4</v>
      </c>
      <c r="AQ1205">
        <v>11296112</v>
      </c>
      <c r="AR1205" s="37">
        <v>38943</v>
      </c>
      <c r="AS1205">
        <v>6</v>
      </c>
      <c r="AT1205">
        <v>6</v>
      </c>
    </row>
    <row r="1206" spans="1:46" x14ac:dyDescent="0.25">
      <c r="A1206">
        <v>620352827</v>
      </c>
      <c r="C1206">
        <v>4</v>
      </c>
      <c r="AQ1206">
        <v>11296127</v>
      </c>
      <c r="AR1206" s="37">
        <v>38943</v>
      </c>
      <c r="AS1206">
        <v>1</v>
      </c>
      <c r="AT1206">
        <v>2</v>
      </c>
    </row>
    <row r="1207" spans="1:46" x14ac:dyDescent="0.25">
      <c r="A1207">
        <v>620353088</v>
      </c>
      <c r="C1207">
        <v>4</v>
      </c>
      <c r="AQ1207">
        <v>11296198</v>
      </c>
      <c r="AR1207" s="37">
        <v>38734</v>
      </c>
      <c r="AS1207">
        <v>4</v>
      </c>
      <c r="AT1207">
        <v>4</v>
      </c>
    </row>
    <row r="1208" spans="1:46" x14ac:dyDescent="0.25">
      <c r="A1208">
        <v>620396872</v>
      </c>
      <c r="C1208">
        <v>3</v>
      </c>
      <c r="AQ1208">
        <v>11296199</v>
      </c>
      <c r="AR1208">
        <v>27987</v>
      </c>
      <c r="AS1208">
        <v>6</v>
      </c>
      <c r="AT1208">
        <v>6</v>
      </c>
    </row>
    <row r="1209" spans="1:46" x14ac:dyDescent="0.25">
      <c r="A1209">
        <v>620437390</v>
      </c>
      <c r="C1209">
        <v>4</v>
      </c>
      <c r="AQ1209">
        <v>11296283</v>
      </c>
      <c r="AR1209">
        <v>38734</v>
      </c>
      <c r="AS1209">
        <v>2</v>
      </c>
      <c r="AT1209">
        <v>4</v>
      </c>
    </row>
    <row r="1210" spans="1:46" x14ac:dyDescent="0.25">
      <c r="A1210">
        <v>620438281</v>
      </c>
      <c r="C1210">
        <v>4</v>
      </c>
      <c r="AQ1210">
        <v>11296285</v>
      </c>
      <c r="AR1210">
        <v>44344</v>
      </c>
      <c r="AS1210">
        <v>3</v>
      </c>
      <c r="AT1210">
        <v>3</v>
      </c>
    </row>
    <row r="1211" spans="1:46" x14ac:dyDescent="0.25">
      <c r="A1211">
        <v>620438354</v>
      </c>
      <c r="C1211">
        <v>4</v>
      </c>
      <c r="AQ1211">
        <v>11296286</v>
      </c>
      <c r="AR1211">
        <v>37089</v>
      </c>
      <c r="AS1211">
        <v>1</v>
      </c>
      <c r="AT1211">
        <v>2</v>
      </c>
    </row>
    <row r="1212" spans="1:46" x14ac:dyDescent="0.25">
      <c r="A1212">
        <v>620445790</v>
      </c>
      <c r="C1212">
        <v>2</v>
      </c>
      <c r="AQ1212">
        <v>11296288</v>
      </c>
      <c r="AR1212">
        <v>31689</v>
      </c>
      <c r="AS1212">
        <v>1</v>
      </c>
      <c r="AT1212">
        <v>2</v>
      </c>
    </row>
    <row r="1213" spans="1:46" x14ac:dyDescent="0.25">
      <c r="A1213">
        <v>620446013</v>
      </c>
      <c r="C1213">
        <v>3</v>
      </c>
      <c r="AQ1213">
        <v>11296291</v>
      </c>
      <c r="AR1213">
        <v>31689</v>
      </c>
      <c r="AS1213">
        <v>2</v>
      </c>
      <c r="AT1213">
        <v>4</v>
      </c>
    </row>
    <row r="1214" spans="1:46" x14ac:dyDescent="0.25">
      <c r="A1214">
        <v>620446243</v>
      </c>
      <c r="C1214">
        <v>5</v>
      </c>
      <c r="AQ1214">
        <v>11296292</v>
      </c>
      <c r="AR1214">
        <v>31480</v>
      </c>
      <c r="AS1214">
        <v>2</v>
      </c>
      <c r="AT1214">
        <v>2</v>
      </c>
    </row>
    <row r="1215" spans="1:46" x14ac:dyDescent="0.25">
      <c r="A1215">
        <v>620447266</v>
      </c>
      <c r="C1215">
        <v>5</v>
      </c>
      <c r="AQ1215">
        <v>11296296</v>
      </c>
      <c r="AR1215" s="37">
        <v>31480</v>
      </c>
      <c r="AS1215">
        <v>6</v>
      </c>
      <c r="AT1215">
        <v>6</v>
      </c>
    </row>
    <row r="1216" spans="1:46" x14ac:dyDescent="0.25">
      <c r="A1216">
        <v>620447357</v>
      </c>
      <c r="C1216">
        <v>6</v>
      </c>
      <c r="AQ1216">
        <v>11296297</v>
      </c>
      <c r="AR1216" s="37">
        <v>44344</v>
      </c>
      <c r="AS1216">
        <v>2</v>
      </c>
      <c r="AT1216">
        <v>2</v>
      </c>
    </row>
    <row r="1217" spans="1:46" x14ac:dyDescent="0.25">
      <c r="A1217">
        <v>620447373</v>
      </c>
      <c r="C1217">
        <v>4</v>
      </c>
      <c r="AQ1217">
        <v>11296299</v>
      </c>
      <c r="AR1217" s="37">
        <v>44344</v>
      </c>
      <c r="AS1217">
        <v>4</v>
      </c>
      <c r="AT1217">
        <v>4</v>
      </c>
    </row>
    <row r="1218" spans="1:46" x14ac:dyDescent="0.25">
      <c r="A1218">
        <v>620447398</v>
      </c>
      <c r="C1218">
        <v>4</v>
      </c>
      <c r="AQ1218">
        <v>11296304</v>
      </c>
      <c r="AR1218" s="37">
        <v>44344</v>
      </c>
      <c r="AS1218">
        <v>3</v>
      </c>
      <c r="AT1218">
        <v>3</v>
      </c>
    </row>
    <row r="1219" spans="1:46" x14ac:dyDescent="0.25">
      <c r="A1219">
        <v>620447417</v>
      </c>
      <c r="C1219">
        <v>5</v>
      </c>
      <c r="AQ1219">
        <v>11296306</v>
      </c>
      <c r="AR1219" s="37">
        <v>44344</v>
      </c>
      <c r="AS1219">
        <v>2</v>
      </c>
      <c r="AT1219">
        <v>2</v>
      </c>
    </row>
    <row r="1220" spans="1:46" x14ac:dyDescent="0.25">
      <c r="A1220">
        <v>620447473</v>
      </c>
      <c r="C1220">
        <v>4</v>
      </c>
      <c r="AQ1220">
        <v>11296320</v>
      </c>
      <c r="AR1220" s="37">
        <v>37089</v>
      </c>
      <c r="AS1220">
        <v>1</v>
      </c>
      <c r="AT1220">
        <v>2</v>
      </c>
    </row>
    <row r="1221" spans="1:46" x14ac:dyDescent="0.25">
      <c r="A1221">
        <v>620447520</v>
      </c>
      <c r="C1221">
        <v>5</v>
      </c>
      <c r="AQ1221">
        <v>11296323</v>
      </c>
      <c r="AR1221">
        <v>44344</v>
      </c>
      <c r="AS1221">
        <v>2</v>
      </c>
      <c r="AT1221">
        <v>2</v>
      </c>
    </row>
    <row r="1222" spans="1:46" x14ac:dyDescent="0.25">
      <c r="A1222">
        <v>620447523</v>
      </c>
      <c r="C1222">
        <v>4</v>
      </c>
      <c r="AQ1222">
        <v>11296324</v>
      </c>
      <c r="AR1222">
        <v>37089</v>
      </c>
      <c r="AS1222">
        <v>1</v>
      </c>
      <c r="AT1222">
        <v>2</v>
      </c>
    </row>
    <row r="1223" spans="1:46" x14ac:dyDescent="0.25">
      <c r="A1223">
        <v>620447853</v>
      </c>
      <c r="C1223">
        <v>4</v>
      </c>
      <c r="AQ1223">
        <v>11296330</v>
      </c>
      <c r="AR1223">
        <v>44344</v>
      </c>
      <c r="AS1223">
        <v>4</v>
      </c>
      <c r="AT1223">
        <v>4</v>
      </c>
    </row>
    <row r="1224" spans="1:46" x14ac:dyDescent="0.25">
      <c r="A1224">
        <v>620449048</v>
      </c>
      <c r="C1224">
        <v>4</v>
      </c>
      <c r="AQ1224">
        <v>11296338</v>
      </c>
      <c r="AR1224">
        <v>31480</v>
      </c>
      <c r="AS1224">
        <v>4</v>
      </c>
      <c r="AT1224">
        <v>4</v>
      </c>
    </row>
    <row r="1225" spans="1:46" x14ac:dyDescent="0.25">
      <c r="A1225">
        <v>620474556</v>
      </c>
      <c r="C1225">
        <v>4</v>
      </c>
      <c r="AQ1225">
        <v>11296343</v>
      </c>
      <c r="AR1225">
        <v>31480</v>
      </c>
      <c r="AS1225">
        <v>1</v>
      </c>
      <c r="AT1225">
        <v>2</v>
      </c>
    </row>
    <row r="1226" spans="1:46" x14ac:dyDescent="0.25">
      <c r="A1226">
        <v>620479399</v>
      </c>
      <c r="C1226">
        <v>4</v>
      </c>
      <c r="AQ1226">
        <v>11296345</v>
      </c>
      <c r="AR1226" s="37">
        <v>31689</v>
      </c>
      <c r="AS1226">
        <v>1</v>
      </c>
      <c r="AT1226">
        <v>2</v>
      </c>
    </row>
    <row r="1227" spans="1:46" x14ac:dyDescent="0.25">
      <c r="A1227">
        <v>620492830</v>
      </c>
      <c r="C1227">
        <v>4</v>
      </c>
      <c r="AQ1227">
        <v>11296346</v>
      </c>
      <c r="AR1227">
        <v>31689</v>
      </c>
      <c r="AS1227">
        <v>2</v>
      </c>
      <c r="AT1227">
        <v>4</v>
      </c>
    </row>
    <row r="1228" spans="1:46" x14ac:dyDescent="0.25">
      <c r="A1228">
        <v>620512022</v>
      </c>
      <c r="C1228">
        <v>4</v>
      </c>
      <c r="AQ1228">
        <v>11296372</v>
      </c>
      <c r="AR1228">
        <v>44344</v>
      </c>
      <c r="AS1228">
        <v>2</v>
      </c>
      <c r="AT1228">
        <v>2</v>
      </c>
    </row>
    <row r="1229" spans="1:46" x14ac:dyDescent="0.25">
      <c r="A1229">
        <v>620520412</v>
      </c>
      <c r="C1229">
        <v>3</v>
      </c>
      <c r="AQ1229">
        <v>11296504</v>
      </c>
      <c r="AR1229">
        <v>38734</v>
      </c>
      <c r="AS1229">
        <v>2</v>
      </c>
      <c r="AT1229">
        <v>2</v>
      </c>
    </row>
    <row r="1230" spans="1:46" x14ac:dyDescent="0.25">
      <c r="A1230">
        <v>620520470</v>
      </c>
      <c r="C1230">
        <v>5</v>
      </c>
      <c r="AQ1230">
        <v>11296505</v>
      </c>
      <c r="AR1230">
        <v>37089</v>
      </c>
      <c r="AS1230">
        <v>4</v>
      </c>
      <c r="AT1230">
        <v>4</v>
      </c>
    </row>
    <row r="1231" spans="1:46" x14ac:dyDescent="0.25">
      <c r="A1231">
        <v>620520494</v>
      </c>
      <c r="C1231">
        <v>6</v>
      </c>
      <c r="AQ1231">
        <v>11296601</v>
      </c>
      <c r="AR1231">
        <v>44344</v>
      </c>
      <c r="AS1231">
        <v>2</v>
      </c>
      <c r="AT1231">
        <v>2</v>
      </c>
    </row>
    <row r="1232" spans="1:46" x14ac:dyDescent="0.25">
      <c r="A1232">
        <v>620520498</v>
      </c>
      <c r="C1232">
        <v>3</v>
      </c>
      <c r="AQ1232">
        <v>11296798</v>
      </c>
      <c r="AR1232">
        <v>27987</v>
      </c>
      <c r="AS1232">
        <v>6</v>
      </c>
      <c r="AT1232">
        <v>6</v>
      </c>
    </row>
    <row r="1233" spans="1:46" x14ac:dyDescent="0.25">
      <c r="A1233">
        <v>620525991</v>
      </c>
      <c r="C1233">
        <v>4</v>
      </c>
      <c r="AQ1233">
        <v>11296799</v>
      </c>
      <c r="AR1233" s="37">
        <v>31480</v>
      </c>
      <c r="AS1233">
        <v>3</v>
      </c>
      <c r="AT1233">
        <v>6</v>
      </c>
    </row>
    <row r="1234" spans="1:46" x14ac:dyDescent="0.25">
      <c r="A1234">
        <v>620527699</v>
      </c>
      <c r="C1234">
        <v>4</v>
      </c>
      <c r="AQ1234">
        <v>11296801</v>
      </c>
      <c r="AR1234">
        <v>37089</v>
      </c>
      <c r="AS1234">
        <v>2</v>
      </c>
      <c r="AT1234">
        <v>4</v>
      </c>
    </row>
    <row r="1235" spans="1:46" x14ac:dyDescent="0.25">
      <c r="A1235">
        <v>620528169</v>
      </c>
      <c r="C1235">
        <v>5</v>
      </c>
      <c r="AQ1235">
        <v>11296803</v>
      </c>
      <c r="AR1235">
        <v>37089</v>
      </c>
      <c r="AS1235">
        <v>3</v>
      </c>
      <c r="AT1235">
        <v>6</v>
      </c>
    </row>
    <row r="1236" spans="1:46" x14ac:dyDescent="0.25">
      <c r="A1236">
        <v>620529177</v>
      </c>
      <c r="C1236">
        <v>5</v>
      </c>
      <c r="AQ1236">
        <v>11296804</v>
      </c>
      <c r="AR1236">
        <v>44344</v>
      </c>
      <c r="AS1236">
        <v>5</v>
      </c>
      <c r="AT1236">
        <v>5</v>
      </c>
    </row>
    <row r="1237" spans="1:46" x14ac:dyDescent="0.25">
      <c r="A1237">
        <v>620535430</v>
      </c>
      <c r="C1237">
        <v>5</v>
      </c>
      <c r="AQ1237">
        <v>11296930</v>
      </c>
      <c r="AR1237">
        <v>38734</v>
      </c>
      <c r="AS1237">
        <v>1</v>
      </c>
      <c r="AT1237">
        <v>2</v>
      </c>
    </row>
    <row r="1238" spans="1:46" x14ac:dyDescent="0.25">
      <c r="A1238">
        <v>620535518</v>
      </c>
      <c r="C1238">
        <v>4</v>
      </c>
      <c r="AQ1238">
        <v>11296995</v>
      </c>
      <c r="AR1238">
        <v>38734</v>
      </c>
      <c r="AS1238">
        <v>1</v>
      </c>
      <c r="AT1238">
        <v>2</v>
      </c>
    </row>
    <row r="1239" spans="1:46" x14ac:dyDescent="0.25">
      <c r="A1239">
        <v>620536453</v>
      </c>
      <c r="C1239">
        <v>2</v>
      </c>
      <c r="AQ1239">
        <v>11297350</v>
      </c>
      <c r="AR1239">
        <v>38734</v>
      </c>
      <c r="AS1239">
        <v>1</v>
      </c>
      <c r="AT1239">
        <v>2</v>
      </c>
    </row>
    <row r="1240" spans="1:46" x14ac:dyDescent="0.25">
      <c r="A1240">
        <v>620536471</v>
      </c>
      <c r="C1240">
        <v>3</v>
      </c>
      <c r="AQ1240">
        <v>11297373</v>
      </c>
      <c r="AR1240">
        <v>37089</v>
      </c>
      <c r="AS1240">
        <v>1</v>
      </c>
      <c r="AT1240">
        <v>2</v>
      </c>
    </row>
    <row r="1241" spans="1:46" x14ac:dyDescent="0.25">
      <c r="A1241">
        <v>620537700</v>
      </c>
      <c r="C1241">
        <v>4</v>
      </c>
      <c r="AQ1241">
        <v>11297931</v>
      </c>
      <c r="AR1241">
        <v>31689</v>
      </c>
      <c r="AS1241">
        <v>5</v>
      </c>
      <c r="AT1241">
        <v>10</v>
      </c>
    </row>
    <row r="1242" spans="1:46" x14ac:dyDescent="0.25">
      <c r="A1242">
        <v>620537735</v>
      </c>
      <c r="C1242">
        <v>4</v>
      </c>
      <c r="AQ1242">
        <v>11298196</v>
      </c>
      <c r="AR1242">
        <v>44344</v>
      </c>
      <c r="AS1242">
        <v>1</v>
      </c>
      <c r="AT1242">
        <v>2</v>
      </c>
    </row>
    <row r="1243" spans="1:46" x14ac:dyDescent="0.25">
      <c r="A1243">
        <v>620537829</v>
      </c>
      <c r="C1243">
        <v>6</v>
      </c>
      <c r="AQ1243">
        <v>11298330</v>
      </c>
      <c r="AR1243">
        <v>44344</v>
      </c>
      <c r="AS1243">
        <v>4</v>
      </c>
      <c r="AT1243">
        <v>4</v>
      </c>
    </row>
    <row r="1244" spans="1:46" x14ac:dyDescent="0.25">
      <c r="A1244">
        <v>620537947</v>
      </c>
      <c r="C1244">
        <v>5</v>
      </c>
      <c r="AQ1244">
        <v>11298344</v>
      </c>
      <c r="AR1244">
        <v>44344</v>
      </c>
      <c r="AS1244">
        <v>4</v>
      </c>
      <c r="AT1244">
        <v>4</v>
      </c>
    </row>
    <row r="1245" spans="1:46" x14ac:dyDescent="0.25">
      <c r="A1245">
        <v>620570709</v>
      </c>
      <c r="C1245">
        <v>4</v>
      </c>
      <c r="AQ1245">
        <v>11298354</v>
      </c>
      <c r="AR1245">
        <v>44344</v>
      </c>
      <c r="AS1245">
        <v>5</v>
      </c>
      <c r="AT1245">
        <v>5</v>
      </c>
    </row>
    <row r="1246" spans="1:46" x14ac:dyDescent="0.25">
      <c r="A1246">
        <v>620601479</v>
      </c>
      <c r="C1246">
        <v>4</v>
      </c>
      <c r="AQ1246">
        <v>11298356</v>
      </c>
      <c r="AR1246">
        <v>44344</v>
      </c>
      <c r="AS1246">
        <v>5</v>
      </c>
      <c r="AT1246">
        <v>5</v>
      </c>
    </row>
    <row r="1247" spans="1:46" x14ac:dyDescent="0.25">
      <c r="A1247">
        <v>620602151</v>
      </c>
      <c r="C1247">
        <v>5</v>
      </c>
      <c r="AQ1247">
        <v>11298423</v>
      </c>
      <c r="AR1247">
        <v>44344</v>
      </c>
      <c r="AS1247">
        <v>3</v>
      </c>
      <c r="AT1247">
        <v>3</v>
      </c>
    </row>
    <row r="1248" spans="1:46" x14ac:dyDescent="0.25">
      <c r="A1248">
        <v>620602160</v>
      </c>
      <c r="C1248">
        <v>4</v>
      </c>
      <c r="AQ1248">
        <v>11298443</v>
      </c>
      <c r="AR1248">
        <v>37089</v>
      </c>
      <c r="AS1248">
        <v>1</v>
      </c>
      <c r="AT1248">
        <v>2</v>
      </c>
    </row>
    <row r="1249" spans="1:46" x14ac:dyDescent="0.25">
      <c r="A1249">
        <v>620603145</v>
      </c>
      <c r="C1249">
        <v>4</v>
      </c>
      <c r="AQ1249">
        <v>11298466</v>
      </c>
      <c r="AR1249">
        <v>44344</v>
      </c>
      <c r="AS1249">
        <v>3</v>
      </c>
      <c r="AT1249">
        <v>6</v>
      </c>
    </row>
    <row r="1250" spans="1:46" x14ac:dyDescent="0.25">
      <c r="A1250">
        <v>620606425</v>
      </c>
      <c r="C1250">
        <v>3</v>
      </c>
      <c r="AQ1250">
        <v>11298555</v>
      </c>
      <c r="AR1250">
        <v>44344</v>
      </c>
      <c r="AS1250">
        <v>2</v>
      </c>
      <c r="AT1250">
        <v>2</v>
      </c>
    </row>
    <row r="1251" spans="1:46" x14ac:dyDescent="0.25">
      <c r="A1251">
        <v>620608082</v>
      </c>
      <c r="C1251">
        <v>3</v>
      </c>
      <c r="AQ1251">
        <v>11298589</v>
      </c>
      <c r="AR1251">
        <v>44344</v>
      </c>
      <c r="AS1251">
        <v>2</v>
      </c>
      <c r="AT1251">
        <v>2</v>
      </c>
    </row>
    <row r="1252" spans="1:46" x14ac:dyDescent="0.25">
      <c r="A1252">
        <v>620609305</v>
      </c>
      <c r="C1252">
        <v>4</v>
      </c>
      <c r="AQ1252">
        <v>11298623</v>
      </c>
      <c r="AR1252">
        <v>44344</v>
      </c>
      <c r="AS1252">
        <v>3</v>
      </c>
      <c r="AT1252">
        <v>3</v>
      </c>
    </row>
    <row r="1253" spans="1:46" x14ac:dyDescent="0.25">
      <c r="A1253">
        <v>620609312</v>
      </c>
      <c r="C1253">
        <v>3</v>
      </c>
      <c r="AQ1253">
        <v>11298624</v>
      </c>
      <c r="AR1253">
        <v>44344</v>
      </c>
      <c r="AS1253">
        <v>3</v>
      </c>
      <c r="AT1253">
        <v>3</v>
      </c>
    </row>
    <row r="1254" spans="1:46" x14ac:dyDescent="0.25">
      <c r="A1254">
        <v>620609397</v>
      </c>
      <c r="C1254">
        <v>5</v>
      </c>
      <c r="AQ1254">
        <v>11298626</v>
      </c>
      <c r="AR1254">
        <v>44344</v>
      </c>
      <c r="AS1254">
        <v>3</v>
      </c>
      <c r="AT1254">
        <v>3</v>
      </c>
    </row>
    <row r="1255" spans="1:46" x14ac:dyDescent="0.25">
      <c r="A1255">
        <v>620609434</v>
      </c>
      <c r="C1255">
        <v>5</v>
      </c>
      <c r="AQ1255">
        <v>11298632</v>
      </c>
      <c r="AR1255">
        <v>44344</v>
      </c>
      <c r="AS1255">
        <v>3</v>
      </c>
      <c r="AT1255">
        <v>3</v>
      </c>
    </row>
    <row r="1256" spans="1:46" x14ac:dyDescent="0.25">
      <c r="A1256">
        <v>620609452</v>
      </c>
      <c r="C1256">
        <v>4</v>
      </c>
      <c r="AQ1256">
        <v>11298635</v>
      </c>
      <c r="AR1256">
        <v>44344</v>
      </c>
      <c r="AS1256">
        <v>3</v>
      </c>
      <c r="AT1256">
        <v>3</v>
      </c>
    </row>
    <row r="1257" spans="1:46" x14ac:dyDescent="0.25">
      <c r="A1257">
        <v>620609500</v>
      </c>
      <c r="C1257">
        <v>4</v>
      </c>
      <c r="AQ1257">
        <v>11298636</v>
      </c>
      <c r="AR1257">
        <v>44344</v>
      </c>
      <c r="AS1257">
        <v>3</v>
      </c>
      <c r="AT1257">
        <v>3</v>
      </c>
    </row>
    <row r="1258" spans="1:46" x14ac:dyDescent="0.25">
      <c r="A1258">
        <v>620609536</v>
      </c>
      <c r="C1258">
        <v>4</v>
      </c>
      <c r="AQ1258">
        <v>11298676</v>
      </c>
      <c r="AR1258">
        <v>44344</v>
      </c>
      <c r="AS1258">
        <v>2</v>
      </c>
      <c r="AT1258">
        <v>2</v>
      </c>
    </row>
    <row r="1259" spans="1:46" x14ac:dyDescent="0.25">
      <c r="A1259">
        <v>620609538</v>
      </c>
      <c r="C1259">
        <v>8</v>
      </c>
      <c r="AQ1259">
        <v>11298677</v>
      </c>
      <c r="AR1259">
        <v>44344</v>
      </c>
      <c r="AS1259">
        <v>2</v>
      </c>
      <c r="AT1259">
        <v>2</v>
      </c>
    </row>
    <row r="1260" spans="1:46" x14ac:dyDescent="0.25">
      <c r="A1260">
        <v>620609812</v>
      </c>
      <c r="C1260">
        <v>7</v>
      </c>
      <c r="AQ1260">
        <v>11298714</v>
      </c>
      <c r="AR1260">
        <v>38734</v>
      </c>
      <c r="AS1260">
        <v>9</v>
      </c>
      <c r="AT1260">
        <v>9</v>
      </c>
    </row>
    <row r="1261" spans="1:46" x14ac:dyDescent="0.25">
      <c r="A1261">
        <v>620610112</v>
      </c>
      <c r="C1261">
        <v>5</v>
      </c>
      <c r="AQ1261">
        <v>11298739</v>
      </c>
      <c r="AR1261">
        <v>44344</v>
      </c>
      <c r="AS1261">
        <v>5</v>
      </c>
      <c r="AT1261">
        <v>5</v>
      </c>
    </row>
    <row r="1262" spans="1:46" x14ac:dyDescent="0.25">
      <c r="A1262">
        <v>620618046</v>
      </c>
      <c r="C1262">
        <v>4</v>
      </c>
      <c r="AQ1262">
        <v>11298751</v>
      </c>
      <c r="AR1262">
        <v>37089</v>
      </c>
      <c r="AS1262">
        <v>3</v>
      </c>
      <c r="AT1262">
        <v>6</v>
      </c>
    </row>
    <row r="1263" spans="1:46" x14ac:dyDescent="0.25">
      <c r="A1263">
        <v>620623093</v>
      </c>
      <c r="C1263">
        <v>3</v>
      </c>
      <c r="AQ1263">
        <v>11298763</v>
      </c>
      <c r="AR1263" s="37">
        <v>44344</v>
      </c>
      <c r="AS1263">
        <v>5</v>
      </c>
      <c r="AT1263">
        <v>5</v>
      </c>
    </row>
    <row r="1264" spans="1:46" x14ac:dyDescent="0.25">
      <c r="A1264">
        <v>620633043</v>
      </c>
      <c r="C1264">
        <v>4</v>
      </c>
      <c r="AQ1264">
        <v>11298764</v>
      </c>
      <c r="AR1264">
        <v>27987</v>
      </c>
      <c r="AS1264">
        <v>6</v>
      </c>
      <c r="AT1264">
        <v>6</v>
      </c>
    </row>
    <row r="1265" spans="1:46" x14ac:dyDescent="0.25">
      <c r="A1265">
        <v>620643010</v>
      </c>
      <c r="C1265">
        <v>4</v>
      </c>
      <c r="AQ1265">
        <v>11298766</v>
      </c>
      <c r="AR1265">
        <v>37089</v>
      </c>
      <c r="AS1265">
        <v>2</v>
      </c>
      <c r="AT1265">
        <v>4</v>
      </c>
    </row>
    <row r="1266" spans="1:46" x14ac:dyDescent="0.25">
      <c r="A1266">
        <v>620663891</v>
      </c>
      <c r="C1266">
        <v>4</v>
      </c>
      <c r="AQ1266">
        <v>11298834</v>
      </c>
      <c r="AR1266" s="37">
        <v>44344</v>
      </c>
      <c r="AS1266">
        <v>1</v>
      </c>
      <c r="AT1266">
        <v>2</v>
      </c>
    </row>
    <row r="1267" spans="1:46" x14ac:dyDescent="0.25">
      <c r="A1267">
        <v>620664035</v>
      </c>
      <c r="C1267">
        <v>5</v>
      </c>
      <c r="AQ1267">
        <v>11298862</v>
      </c>
      <c r="AR1267" s="37">
        <v>44344</v>
      </c>
      <c r="AS1267">
        <v>3</v>
      </c>
      <c r="AT1267">
        <v>3</v>
      </c>
    </row>
    <row r="1268" spans="1:46" x14ac:dyDescent="0.25">
      <c r="A1268">
        <v>620664043</v>
      </c>
      <c r="C1268">
        <v>4</v>
      </c>
      <c r="AQ1268">
        <v>11298863</v>
      </c>
      <c r="AR1268" s="37">
        <v>44344</v>
      </c>
      <c r="AS1268">
        <v>3</v>
      </c>
      <c r="AT1268">
        <v>3</v>
      </c>
    </row>
    <row r="1269" spans="1:46" x14ac:dyDescent="0.25">
      <c r="A1269">
        <v>620664048</v>
      </c>
      <c r="C1269">
        <v>4</v>
      </c>
      <c r="AQ1269">
        <v>11298864</v>
      </c>
      <c r="AR1269" s="37">
        <v>44344</v>
      </c>
      <c r="AS1269">
        <v>3</v>
      </c>
      <c r="AT1269">
        <v>3</v>
      </c>
    </row>
    <row r="1270" spans="1:46" x14ac:dyDescent="0.25">
      <c r="A1270">
        <v>620668051</v>
      </c>
      <c r="C1270">
        <v>4</v>
      </c>
      <c r="AQ1270">
        <v>11298867</v>
      </c>
      <c r="AR1270" s="37">
        <v>44344</v>
      </c>
      <c r="AS1270">
        <v>2</v>
      </c>
      <c r="AT1270">
        <v>2</v>
      </c>
    </row>
    <row r="1271" spans="1:46" x14ac:dyDescent="0.25">
      <c r="A1271">
        <v>620669442</v>
      </c>
      <c r="C1271">
        <v>4</v>
      </c>
      <c r="AQ1271">
        <v>11298869</v>
      </c>
      <c r="AR1271" s="37">
        <v>37089</v>
      </c>
      <c r="AS1271">
        <v>1</v>
      </c>
      <c r="AT1271">
        <v>2</v>
      </c>
    </row>
    <row r="1272" spans="1:46" x14ac:dyDescent="0.25">
      <c r="A1272">
        <v>620669566</v>
      </c>
      <c r="C1272">
        <v>4</v>
      </c>
      <c r="AQ1272">
        <v>11298871</v>
      </c>
      <c r="AR1272" s="37">
        <v>44344</v>
      </c>
      <c r="AS1272">
        <v>4</v>
      </c>
      <c r="AT1272">
        <v>4</v>
      </c>
    </row>
    <row r="1273" spans="1:46" x14ac:dyDescent="0.25">
      <c r="A1273">
        <v>620675070</v>
      </c>
      <c r="C1273">
        <v>3</v>
      </c>
      <c r="AQ1273">
        <v>11298873</v>
      </c>
      <c r="AR1273">
        <v>44344</v>
      </c>
      <c r="AS1273">
        <v>4</v>
      </c>
      <c r="AT1273">
        <v>4</v>
      </c>
    </row>
    <row r="1274" spans="1:46" x14ac:dyDescent="0.25">
      <c r="A1274">
        <v>620679666</v>
      </c>
      <c r="C1274">
        <v>4</v>
      </c>
      <c r="AQ1274">
        <v>11298884</v>
      </c>
      <c r="AR1274">
        <v>44344</v>
      </c>
      <c r="AS1274">
        <v>3</v>
      </c>
      <c r="AT1274">
        <v>3</v>
      </c>
    </row>
    <row r="1275" spans="1:46" x14ac:dyDescent="0.25">
      <c r="A1275">
        <v>620679913</v>
      </c>
      <c r="C1275">
        <v>4</v>
      </c>
      <c r="AQ1275">
        <v>11298891</v>
      </c>
      <c r="AR1275">
        <v>44344</v>
      </c>
      <c r="AS1275">
        <v>2</v>
      </c>
      <c r="AT1275">
        <v>2</v>
      </c>
    </row>
    <row r="1276" spans="1:46" x14ac:dyDescent="0.25">
      <c r="A1276">
        <v>620680026</v>
      </c>
      <c r="C1276">
        <v>4</v>
      </c>
      <c r="AQ1276">
        <v>11298899</v>
      </c>
      <c r="AR1276" s="37">
        <v>31480</v>
      </c>
      <c r="AS1276">
        <v>2</v>
      </c>
      <c r="AT1276">
        <v>4</v>
      </c>
    </row>
    <row r="1277" spans="1:46" x14ac:dyDescent="0.25">
      <c r="A1277">
        <v>620680391</v>
      </c>
      <c r="C1277">
        <v>4</v>
      </c>
      <c r="AQ1277">
        <v>11298900</v>
      </c>
      <c r="AR1277" s="37">
        <v>37089</v>
      </c>
      <c r="AS1277">
        <v>2</v>
      </c>
      <c r="AT1277">
        <v>4</v>
      </c>
    </row>
    <row r="1278" spans="1:46" x14ac:dyDescent="0.25">
      <c r="A1278">
        <v>620680983</v>
      </c>
      <c r="C1278">
        <v>6</v>
      </c>
      <c r="AQ1278">
        <v>11298901</v>
      </c>
      <c r="AR1278">
        <v>37089</v>
      </c>
      <c r="AS1278">
        <v>2</v>
      </c>
      <c r="AT1278">
        <v>4</v>
      </c>
    </row>
    <row r="1279" spans="1:46" x14ac:dyDescent="0.25">
      <c r="A1279">
        <v>620681107</v>
      </c>
      <c r="C1279">
        <v>4</v>
      </c>
      <c r="AQ1279">
        <v>11298915</v>
      </c>
      <c r="AR1279">
        <v>44344</v>
      </c>
      <c r="AS1279">
        <v>3</v>
      </c>
      <c r="AT1279">
        <v>6</v>
      </c>
    </row>
    <row r="1280" spans="1:46" x14ac:dyDescent="0.25">
      <c r="A1280">
        <v>620719078</v>
      </c>
      <c r="C1280">
        <v>5</v>
      </c>
      <c r="AQ1280">
        <v>11298926</v>
      </c>
      <c r="AR1280">
        <v>37089</v>
      </c>
      <c r="AS1280">
        <v>1</v>
      </c>
      <c r="AT1280">
        <v>2</v>
      </c>
    </row>
    <row r="1281" spans="1:46" x14ac:dyDescent="0.25">
      <c r="A1281">
        <v>620720387</v>
      </c>
      <c r="C1281">
        <v>5</v>
      </c>
      <c r="AQ1281">
        <v>11298992</v>
      </c>
      <c r="AR1281">
        <v>31437</v>
      </c>
      <c r="AS1281">
        <v>9</v>
      </c>
      <c r="AT1281">
        <v>9</v>
      </c>
    </row>
    <row r="1282" spans="1:46" x14ac:dyDescent="0.25">
      <c r="A1282">
        <v>620723224</v>
      </c>
      <c r="C1282">
        <v>4</v>
      </c>
      <c r="AQ1282">
        <v>11298996</v>
      </c>
      <c r="AR1282">
        <v>44344</v>
      </c>
      <c r="AS1282">
        <v>8</v>
      </c>
      <c r="AT1282">
        <v>8</v>
      </c>
    </row>
    <row r="1283" spans="1:46" x14ac:dyDescent="0.25">
      <c r="A1283">
        <v>620723336</v>
      </c>
      <c r="C1283">
        <v>3</v>
      </c>
      <c r="AQ1283">
        <v>11299077</v>
      </c>
      <c r="AR1283">
        <v>37089</v>
      </c>
      <c r="AS1283">
        <v>1</v>
      </c>
      <c r="AT1283">
        <v>2</v>
      </c>
    </row>
    <row r="1284" spans="1:46" x14ac:dyDescent="0.25">
      <c r="A1284">
        <v>620723388</v>
      </c>
      <c r="C1284">
        <v>4</v>
      </c>
      <c r="AQ1284">
        <v>11299273</v>
      </c>
      <c r="AR1284">
        <v>44344</v>
      </c>
      <c r="AS1284">
        <v>6</v>
      </c>
      <c r="AT1284">
        <v>6</v>
      </c>
    </row>
    <row r="1285" spans="1:46" x14ac:dyDescent="0.25">
      <c r="A1285">
        <v>620723417</v>
      </c>
      <c r="C1285">
        <v>4</v>
      </c>
      <c r="AQ1285">
        <v>11299274</v>
      </c>
      <c r="AR1285">
        <v>44344</v>
      </c>
      <c r="AS1285">
        <v>6</v>
      </c>
      <c r="AT1285">
        <v>6</v>
      </c>
    </row>
    <row r="1286" spans="1:46" x14ac:dyDescent="0.25">
      <c r="A1286">
        <v>620723616</v>
      </c>
      <c r="C1286">
        <v>4</v>
      </c>
      <c r="AQ1286">
        <v>11299275</v>
      </c>
      <c r="AR1286">
        <v>44344</v>
      </c>
      <c r="AS1286">
        <v>5</v>
      </c>
      <c r="AT1286">
        <v>5</v>
      </c>
    </row>
    <row r="1287" spans="1:46" x14ac:dyDescent="0.25">
      <c r="A1287">
        <v>620723939</v>
      </c>
      <c r="C1287">
        <v>4</v>
      </c>
      <c r="AQ1287">
        <v>11299279</v>
      </c>
      <c r="AR1287">
        <v>44344</v>
      </c>
      <c r="AS1287">
        <v>5</v>
      </c>
      <c r="AT1287">
        <v>5</v>
      </c>
    </row>
    <row r="1288" spans="1:46" x14ac:dyDescent="0.25">
      <c r="A1288">
        <v>620756686</v>
      </c>
      <c r="C1288">
        <v>4</v>
      </c>
      <c r="AQ1288">
        <v>11299282</v>
      </c>
      <c r="AR1288">
        <v>44344</v>
      </c>
      <c r="AS1288">
        <v>6</v>
      </c>
      <c r="AT1288">
        <v>6</v>
      </c>
    </row>
    <row r="1289" spans="1:46" x14ac:dyDescent="0.25">
      <c r="A1289">
        <v>620757436</v>
      </c>
      <c r="C1289">
        <v>4</v>
      </c>
      <c r="AQ1289">
        <v>11299285</v>
      </c>
      <c r="AR1289">
        <v>44344</v>
      </c>
      <c r="AS1289">
        <v>6</v>
      </c>
      <c r="AT1289">
        <v>6</v>
      </c>
    </row>
    <row r="1290" spans="1:46" x14ac:dyDescent="0.25">
      <c r="A1290">
        <v>620757438</v>
      </c>
      <c r="C1290">
        <v>5</v>
      </c>
      <c r="AQ1290">
        <v>11299289</v>
      </c>
      <c r="AR1290">
        <v>39359</v>
      </c>
      <c r="AS1290">
        <v>3</v>
      </c>
      <c r="AT1290">
        <v>6</v>
      </c>
    </row>
    <row r="1291" spans="1:46" x14ac:dyDescent="0.25">
      <c r="A1291">
        <v>620760283</v>
      </c>
      <c r="C1291">
        <v>4</v>
      </c>
      <c r="AQ1291">
        <v>11299292</v>
      </c>
      <c r="AR1291">
        <v>44344</v>
      </c>
      <c r="AS1291">
        <v>3</v>
      </c>
      <c r="AT1291">
        <v>6</v>
      </c>
    </row>
    <row r="1292" spans="1:46" x14ac:dyDescent="0.25">
      <c r="A1292">
        <v>620760290</v>
      </c>
      <c r="C1292">
        <v>4</v>
      </c>
      <c r="AQ1292">
        <v>11299293</v>
      </c>
      <c r="AR1292">
        <v>26873</v>
      </c>
      <c r="AS1292">
        <v>4</v>
      </c>
      <c r="AT1292">
        <v>4</v>
      </c>
    </row>
    <row r="1293" spans="1:46" x14ac:dyDescent="0.25">
      <c r="A1293">
        <v>620766404</v>
      </c>
      <c r="C1293">
        <v>5</v>
      </c>
      <c r="AQ1293">
        <v>11299298</v>
      </c>
      <c r="AR1293" s="37">
        <v>44344</v>
      </c>
      <c r="AS1293">
        <v>6</v>
      </c>
      <c r="AT1293">
        <v>6</v>
      </c>
    </row>
    <row r="1294" spans="1:46" x14ac:dyDescent="0.25">
      <c r="A1294">
        <v>620778122</v>
      </c>
      <c r="C1294">
        <v>4</v>
      </c>
      <c r="AQ1294">
        <v>11299300</v>
      </c>
      <c r="AR1294" s="37">
        <v>44344</v>
      </c>
      <c r="AS1294">
        <v>6</v>
      </c>
      <c r="AT1294">
        <v>6</v>
      </c>
    </row>
    <row r="1295" spans="1:46" x14ac:dyDescent="0.25">
      <c r="A1295">
        <v>620778475</v>
      </c>
      <c r="C1295">
        <v>7</v>
      </c>
      <c r="AQ1295">
        <v>11299301</v>
      </c>
      <c r="AR1295" s="37">
        <v>38734</v>
      </c>
      <c r="AS1295">
        <v>5</v>
      </c>
      <c r="AT1295">
        <v>5</v>
      </c>
    </row>
    <row r="1296" spans="1:46" x14ac:dyDescent="0.25">
      <c r="A1296">
        <v>620783666</v>
      </c>
      <c r="C1296">
        <v>4</v>
      </c>
      <c r="AQ1296">
        <v>11299336</v>
      </c>
      <c r="AR1296" s="37">
        <v>27987</v>
      </c>
      <c r="AS1296">
        <v>4</v>
      </c>
      <c r="AT1296">
        <v>4</v>
      </c>
    </row>
    <row r="1297" spans="1:46" x14ac:dyDescent="0.25">
      <c r="A1297">
        <v>620784556</v>
      </c>
      <c r="C1297">
        <v>4</v>
      </c>
      <c r="AQ1297">
        <v>11299341</v>
      </c>
      <c r="AR1297">
        <v>27987</v>
      </c>
      <c r="AS1297">
        <v>3</v>
      </c>
      <c r="AT1297">
        <v>6</v>
      </c>
    </row>
    <row r="1298" spans="1:46" x14ac:dyDescent="0.25">
      <c r="A1298">
        <v>620784754</v>
      </c>
      <c r="C1298">
        <v>4</v>
      </c>
      <c r="AQ1298">
        <v>11299346</v>
      </c>
      <c r="AR1298">
        <v>38734</v>
      </c>
      <c r="AS1298">
        <v>3</v>
      </c>
      <c r="AT1298">
        <v>6</v>
      </c>
    </row>
    <row r="1299" spans="1:46" x14ac:dyDescent="0.25">
      <c r="AQ1299">
        <v>11299350</v>
      </c>
      <c r="AR1299">
        <v>27987</v>
      </c>
      <c r="AS1299">
        <v>4</v>
      </c>
      <c r="AT1299">
        <v>4</v>
      </c>
    </row>
    <row r="1300" spans="1:46" x14ac:dyDescent="0.25">
      <c r="AQ1300">
        <v>11299355</v>
      </c>
      <c r="AR1300">
        <v>27987</v>
      </c>
      <c r="AS1300">
        <v>3</v>
      </c>
      <c r="AT1300">
        <v>6</v>
      </c>
    </row>
    <row r="1301" spans="1:46" x14ac:dyDescent="0.25">
      <c r="AQ1301">
        <v>11299779</v>
      </c>
      <c r="AR1301">
        <v>37089</v>
      </c>
      <c r="AS1301">
        <v>3</v>
      </c>
      <c r="AT1301">
        <v>6</v>
      </c>
    </row>
    <row r="1302" spans="1:46" x14ac:dyDescent="0.25">
      <c r="AQ1302">
        <v>11299784</v>
      </c>
      <c r="AR1302">
        <v>44344</v>
      </c>
      <c r="AS1302">
        <v>4</v>
      </c>
      <c r="AT1302">
        <v>4</v>
      </c>
    </row>
    <row r="1303" spans="1:46" x14ac:dyDescent="0.25">
      <c r="AQ1303">
        <v>11299785</v>
      </c>
      <c r="AR1303">
        <v>44344</v>
      </c>
      <c r="AS1303">
        <v>4</v>
      </c>
      <c r="AT1303">
        <v>4</v>
      </c>
    </row>
    <row r="1304" spans="1:46" x14ac:dyDescent="0.25">
      <c r="AQ1304">
        <v>11299804</v>
      </c>
      <c r="AR1304">
        <v>37089</v>
      </c>
      <c r="AS1304">
        <v>1</v>
      </c>
      <c r="AT1304">
        <v>2</v>
      </c>
    </row>
    <row r="1305" spans="1:46" x14ac:dyDescent="0.25">
      <c r="AQ1305">
        <v>11299805</v>
      </c>
      <c r="AR1305">
        <v>37089</v>
      </c>
      <c r="AS1305">
        <v>1</v>
      </c>
      <c r="AT1305">
        <v>2</v>
      </c>
    </row>
    <row r="1306" spans="1:46" x14ac:dyDescent="0.25">
      <c r="AQ1306">
        <v>11300025</v>
      </c>
      <c r="AR1306">
        <v>37089</v>
      </c>
      <c r="AS1306">
        <v>3</v>
      </c>
      <c r="AT1306">
        <v>6</v>
      </c>
    </row>
    <row r="1307" spans="1:46" x14ac:dyDescent="0.25">
      <c r="AQ1307">
        <v>11300078</v>
      </c>
      <c r="AR1307">
        <v>38943</v>
      </c>
      <c r="AS1307">
        <v>1</v>
      </c>
      <c r="AT1307">
        <v>2</v>
      </c>
    </row>
    <row r="1308" spans="1:46" x14ac:dyDescent="0.25">
      <c r="AQ1308">
        <v>11300088</v>
      </c>
      <c r="AR1308">
        <v>37089</v>
      </c>
      <c r="AS1308">
        <v>1</v>
      </c>
      <c r="AT1308">
        <v>2</v>
      </c>
    </row>
    <row r="1309" spans="1:46" x14ac:dyDescent="0.25">
      <c r="AQ1309">
        <v>11300089</v>
      </c>
      <c r="AR1309">
        <v>38943</v>
      </c>
      <c r="AS1309">
        <v>1</v>
      </c>
      <c r="AT1309">
        <v>2</v>
      </c>
    </row>
    <row r="1310" spans="1:46" x14ac:dyDescent="0.25">
      <c r="AQ1310">
        <v>11300494</v>
      </c>
      <c r="AR1310">
        <v>38943</v>
      </c>
      <c r="AS1310">
        <v>3</v>
      </c>
      <c r="AT1310">
        <v>3</v>
      </c>
    </row>
    <row r="1311" spans="1:46" x14ac:dyDescent="0.25">
      <c r="AQ1311">
        <v>11300890</v>
      </c>
      <c r="AR1311">
        <v>38734</v>
      </c>
      <c r="AS1311">
        <v>2</v>
      </c>
      <c r="AT1311">
        <v>4</v>
      </c>
    </row>
    <row r="1312" spans="1:46" x14ac:dyDescent="0.25">
      <c r="AQ1312">
        <v>11300892</v>
      </c>
      <c r="AR1312">
        <v>38734</v>
      </c>
      <c r="AS1312">
        <v>2</v>
      </c>
      <c r="AT1312">
        <v>4</v>
      </c>
    </row>
    <row r="1313" spans="43:46" x14ac:dyDescent="0.25">
      <c r="AQ1313">
        <v>11300894</v>
      </c>
      <c r="AR1313">
        <v>27987</v>
      </c>
      <c r="AS1313">
        <v>3</v>
      </c>
      <c r="AT1313">
        <v>6</v>
      </c>
    </row>
    <row r="1314" spans="43:46" x14ac:dyDescent="0.25">
      <c r="AQ1314">
        <v>11301029</v>
      </c>
      <c r="AR1314">
        <v>31480</v>
      </c>
      <c r="AS1314">
        <v>4</v>
      </c>
      <c r="AT1314">
        <v>4</v>
      </c>
    </row>
    <row r="1315" spans="43:46" x14ac:dyDescent="0.25">
      <c r="AQ1315">
        <v>11302229</v>
      </c>
      <c r="AR1315">
        <v>44344</v>
      </c>
      <c r="AS1315">
        <v>3</v>
      </c>
      <c r="AT1315">
        <v>6</v>
      </c>
    </row>
    <row r="1316" spans="43:46" x14ac:dyDescent="0.25">
      <c r="AQ1316">
        <v>11302230</v>
      </c>
      <c r="AR1316">
        <v>44344</v>
      </c>
      <c r="AS1316">
        <v>3</v>
      </c>
      <c r="AT1316">
        <v>6</v>
      </c>
    </row>
    <row r="1317" spans="43:46" x14ac:dyDescent="0.25">
      <c r="AQ1317">
        <v>11302449</v>
      </c>
      <c r="AR1317">
        <v>44344</v>
      </c>
      <c r="AS1317">
        <v>3</v>
      </c>
      <c r="AT1317">
        <v>6</v>
      </c>
    </row>
    <row r="1318" spans="43:46" x14ac:dyDescent="0.25">
      <c r="AQ1318">
        <v>11302451</v>
      </c>
      <c r="AR1318">
        <v>44344</v>
      </c>
      <c r="AS1318">
        <v>3</v>
      </c>
      <c r="AT1318">
        <v>6</v>
      </c>
    </row>
    <row r="1319" spans="43:46" x14ac:dyDescent="0.25">
      <c r="AQ1319">
        <v>11302693</v>
      </c>
      <c r="AR1319">
        <v>44344</v>
      </c>
      <c r="AS1319">
        <v>4</v>
      </c>
      <c r="AT1319">
        <v>4</v>
      </c>
    </row>
    <row r="1320" spans="43:46" x14ac:dyDescent="0.25">
      <c r="AQ1320">
        <v>11302694</v>
      </c>
      <c r="AR1320">
        <v>39359</v>
      </c>
      <c r="AS1320">
        <v>5</v>
      </c>
      <c r="AT1320">
        <v>5</v>
      </c>
    </row>
    <row r="1321" spans="43:46" x14ac:dyDescent="0.25">
      <c r="AQ1321">
        <v>11302695</v>
      </c>
      <c r="AR1321">
        <v>39359</v>
      </c>
      <c r="AS1321">
        <v>7</v>
      </c>
      <c r="AT1321">
        <v>7</v>
      </c>
    </row>
    <row r="1322" spans="43:46" x14ac:dyDescent="0.25">
      <c r="AQ1322">
        <v>11302957</v>
      </c>
      <c r="AR1322">
        <v>38734</v>
      </c>
      <c r="AS1322">
        <v>4</v>
      </c>
      <c r="AT1322">
        <v>4</v>
      </c>
    </row>
    <row r="1323" spans="43:46" x14ac:dyDescent="0.25">
      <c r="AQ1323">
        <v>11302961</v>
      </c>
      <c r="AR1323">
        <v>37089</v>
      </c>
      <c r="AS1323">
        <v>1</v>
      </c>
      <c r="AT1323">
        <v>2</v>
      </c>
    </row>
    <row r="1324" spans="43:46" x14ac:dyDescent="0.25">
      <c r="AQ1324">
        <v>11302990</v>
      </c>
      <c r="AR1324">
        <v>37089</v>
      </c>
      <c r="AS1324">
        <v>2</v>
      </c>
      <c r="AT1324">
        <v>4</v>
      </c>
    </row>
    <row r="1325" spans="43:46" x14ac:dyDescent="0.25">
      <c r="AQ1325">
        <v>11303061</v>
      </c>
      <c r="AR1325">
        <v>44344</v>
      </c>
      <c r="AS1325">
        <v>3</v>
      </c>
      <c r="AT1325">
        <v>6</v>
      </c>
    </row>
    <row r="1326" spans="43:46" x14ac:dyDescent="0.25">
      <c r="AQ1326">
        <v>11303063</v>
      </c>
      <c r="AR1326">
        <v>38734</v>
      </c>
      <c r="AS1326">
        <v>3</v>
      </c>
      <c r="AT1326">
        <v>6</v>
      </c>
    </row>
    <row r="1327" spans="43:46" x14ac:dyDescent="0.25">
      <c r="AQ1327">
        <v>11303110</v>
      </c>
      <c r="AR1327">
        <v>44344</v>
      </c>
      <c r="AS1327">
        <v>2</v>
      </c>
      <c r="AT1327">
        <v>2</v>
      </c>
    </row>
    <row r="1328" spans="43:46" x14ac:dyDescent="0.25">
      <c r="AQ1328">
        <v>11303111</v>
      </c>
      <c r="AR1328">
        <v>44344</v>
      </c>
      <c r="AS1328">
        <v>2</v>
      </c>
      <c r="AT1328">
        <v>2</v>
      </c>
    </row>
    <row r="1329" spans="43:46" x14ac:dyDescent="0.25">
      <c r="AQ1329">
        <v>11303115</v>
      </c>
      <c r="AR1329">
        <v>31689</v>
      </c>
      <c r="AS1329">
        <v>2</v>
      </c>
      <c r="AT1329">
        <v>4</v>
      </c>
    </row>
    <row r="1330" spans="43:46" x14ac:dyDescent="0.25">
      <c r="AQ1330">
        <v>11303121</v>
      </c>
      <c r="AR1330">
        <v>44344</v>
      </c>
      <c r="AS1330">
        <v>2</v>
      </c>
      <c r="AT1330">
        <v>2</v>
      </c>
    </row>
    <row r="1331" spans="43:46" x14ac:dyDescent="0.25">
      <c r="AQ1331">
        <v>11303213</v>
      </c>
      <c r="AR1331">
        <v>44344</v>
      </c>
      <c r="AS1331">
        <v>2</v>
      </c>
      <c r="AT1331">
        <v>2</v>
      </c>
    </row>
    <row r="1332" spans="43:46" x14ac:dyDescent="0.25">
      <c r="AQ1332">
        <v>11303291</v>
      </c>
      <c r="AR1332">
        <v>37089</v>
      </c>
      <c r="AS1332">
        <v>3</v>
      </c>
      <c r="AT1332">
        <v>6</v>
      </c>
    </row>
    <row r="1333" spans="43:46" x14ac:dyDescent="0.25">
      <c r="AQ1333">
        <v>11303292</v>
      </c>
      <c r="AR1333">
        <v>31480</v>
      </c>
      <c r="AS1333">
        <v>1</v>
      </c>
      <c r="AT1333">
        <v>2</v>
      </c>
    </row>
    <row r="1334" spans="43:46" x14ac:dyDescent="0.25">
      <c r="AQ1334">
        <v>11303295</v>
      </c>
      <c r="AR1334">
        <v>44344</v>
      </c>
      <c r="AS1334">
        <v>2</v>
      </c>
      <c r="AT1334">
        <v>4</v>
      </c>
    </row>
    <row r="1335" spans="43:46" x14ac:dyDescent="0.25">
      <c r="AQ1335">
        <v>11303320</v>
      </c>
      <c r="AR1335">
        <v>44344</v>
      </c>
      <c r="AS1335">
        <v>3</v>
      </c>
      <c r="AT1335">
        <v>6</v>
      </c>
    </row>
    <row r="1336" spans="43:46" x14ac:dyDescent="0.25">
      <c r="AQ1336">
        <v>11303321</v>
      </c>
      <c r="AR1336" s="37">
        <v>38734</v>
      </c>
      <c r="AS1336">
        <v>3</v>
      </c>
      <c r="AT1336">
        <v>6</v>
      </c>
    </row>
    <row r="1337" spans="43:46" x14ac:dyDescent="0.25">
      <c r="AQ1337">
        <v>11303376</v>
      </c>
      <c r="AR1337" s="37">
        <v>44344</v>
      </c>
      <c r="AS1337">
        <v>4</v>
      </c>
      <c r="AT1337">
        <v>4</v>
      </c>
    </row>
    <row r="1338" spans="43:46" x14ac:dyDescent="0.25">
      <c r="AQ1338">
        <v>11303377</v>
      </c>
      <c r="AR1338">
        <v>44344</v>
      </c>
      <c r="AS1338">
        <v>4</v>
      </c>
      <c r="AT1338">
        <v>4</v>
      </c>
    </row>
    <row r="1339" spans="43:46" x14ac:dyDescent="0.25">
      <c r="AQ1339">
        <v>11303387</v>
      </c>
      <c r="AR1339" s="37">
        <v>37089</v>
      </c>
      <c r="AS1339">
        <v>1</v>
      </c>
      <c r="AT1339">
        <v>2</v>
      </c>
    </row>
    <row r="1340" spans="43:46" x14ac:dyDescent="0.25">
      <c r="AQ1340">
        <v>11303499</v>
      </c>
      <c r="AR1340" s="37">
        <v>37089</v>
      </c>
      <c r="AS1340">
        <v>3</v>
      </c>
      <c r="AT1340">
        <v>6</v>
      </c>
    </row>
    <row r="1341" spans="43:46" x14ac:dyDescent="0.25">
      <c r="AQ1341">
        <v>11303547</v>
      </c>
      <c r="AR1341">
        <v>44344</v>
      </c>
      <c r="AS1341">
        <v>2</v>
      </c>
      <c r="AT1341">
        <v>2</v>
      </c>
    </row>
    <row r="1342" spans="43:46" x14ac:dyDescent="0.25">
      <c r="AQ1342">
        <v>11303654</v>
      </c>
      <c r="AR1342" s="37">
        <v>44344</v>
      </c>
      <c r="AS1342">
        <v>4</v>
      </c>
      <c r="AT1342">
        <v>4</v>
      </c>
    </row>
    <row r="1343" spans="43:46" x14ac:dyDescent="0.25">
      <c r="AQ1343">
        <v>11303656</v>
      </c>
      <c r="AR1343" s="37">
        <v>44344</v>
      </c>
      <c r="AS1343">
        <v>4</v>
      </c>
      <c r="AT1343">
        <v>4</v>
      </c>
    </row>
    <row r="1344" spans="43:46" x14ac:dyDescent="0.25">
      <c r="AQ1344">
        <v>11303658</v>
      </c>
      <c r="AR1344" s="37">
        <v>44344</v>
      </c>
      <c r="AS1344">
        <v>3</v>
      </c>
      <c r="AT1344">
        <v>3</v>
      </c>
    </row>
    <row r="1345" spans="43:46" x14ac:dyDescent="0.25">
      <c r="AQ1345">
        <v>11303659</v>
      </c>
      <c r="AR1345">
        <v>44344</v>
      </c>
      <c r="AS1345">
        <v>1</v>
      </c>
      <c r="AT1345">
        <v>2</v>
      </c>
    </row>
    <row r="1346" spans="43:46" x14ac:dyDescent="0.25">
      <c r="AQ1346">
        <v>11303660</v>
      </c>
      <c r="AR1346" s="37">
        <v>44344</v>
      </c>
      <c r="AS1346">
        <v>1</v>
      </c>
      <c r="AT1346">
        <v>2</v>
      </c>
    </row>
    <row r="1347" spans="43:46" x14ac:dyDescent="0.25">
      <c r="AQ1347">
        <v>11303731</v>
      </c>
      <c r="AR1347">
        <v>44344</v>
      </c>
      <c r="AS1347">
        <v>3</v>
      </c>
      <c r="AT1347">
        <v>3</v>
      </c>
    </row>
    <row r="1348" spans="43:46" x14ac:dyDescent="0.25">
      <c r="AQ1348">
        <v>11303732</v>
      </c>
      <c r="AR1348" s="37">
        <v>44344</v>
      </c>
      <c r="AS1348">
        <v>3</v>
      </c>
      <c r="AT1348">
        <v>3</v>
      </c>
    </row>
    <row r="1349" spans="43:46" x14ac:dyDescent="0.25">
      <c r="AQ1349">
        <v>11303734</v>
      </c>
      <c r="AR1349" s="37">
        <v>44344</v>
      </c>
      <c r="AS1349">
        <v>3</v>
      </c>
      <c r="AT1349">
        <v>3</v>
      </c>
    </row>
    <row r="1350" spans="43:46" x14ac:dyDescent="0.25">
      <c r="AQ1350">
        <v>11303834</v>
      </c>
      <c r="AR1350" s="37">
        <v>31480</v>
      </c>
      <c r="AS1350">
        <v>7</v>
      </c>
      <c r="AT1350">
        <v>7</v>
      </c>
    </row>
    <row r="1351" spans="43:46" x14ac:dyDescent="0.25">
      <c r="AQ1351">
        <v>11303836</v>
      </c>
      <c r="AR1351" s="37">
        <v>37089</v>
      </c>
      <c r="AS1351">
        <v>1</v>
      </c>
      <c r="AT1351">
        <v>2</v>
      </c>
    </row>
    <row r="1352" spans="43:46" x14ac:dyDescent="0.25">
      <c r="AQ1352">
        <v>11303837</v>
      </c>
      <c r="AR1352" s="37">
        <v>44344</v>
      </c>
      <c r="AS1352">
        <v>3</v>
      </c>
      <c r="AT1352">
        <v>3</v>
      </c>
    </row>
    <row r="1353" spans="43:46" x14ac:dyDescent="0.25">
      <c r="AQ1353">
        <v>11303838</v>
      </c>
      <c r="AR1353" s="37">
        <v>44344</v>
      </c>
      <c r="AS1353">
        <v>2</v>
      </c>
      <c r="AT1353">
        <v>2</v>
      </c>
    </row>
    <row r="1354" spans="43:46" x14ac:dyDescent="0.25">
      <c r="AQ1354">
        <v>11303839</v>
      </c>
      <c r="AR1354" s="37">
        <v>44344</v>
      </c>
      <c r="AS1354">
        <v>3</v>
      </c>
      <c r="AT1354">
        <v>3</v>
      </c>
    </row>
    <row r="1355" spans="43:46" x14ac:dyDescent="0.25">
      <c r="AQ1355">
        <v>11303840</v>
      </c>
      <c r="AR1355" s="37">
        <v>38734</v>
      </c>
      <c r="AS1355">
        <v>4</v>
      </c>
      <c r="AT1355">
        <v>4</v>
      </c>
    </row>
    <row r="1356" spans="43:46" x14ac:dyDescent="0.25">
      <c r="AQ1356">
        <v>11303886</v>
      </c>
      <c r="AR1356" s="37">
        <v>38734</v>
      </c>
      <c r="AS1356">
        <v>2</v>
      </c>
      <c r="AT1356">
        <v>4</v>
      </c>
    </row>
    <row r="1357" spans="43:46" x14ac:dyDescent="0.25">
      <c r="AQ1357">
        <v>11303887</v>
      </c>
      <c r="AR1357" s="37">
        <v>44344</v>
      </c>
      <c r="AS1357">
        <v>3</v>
      </c>
      <c r="AT1357">
        <v>6</v>
      </c>
    </row>
    <row r="1358" spans="43:46" x14ac:dyDescent="0.25">
      <c r="AQ1358">
        <v>11304116</v>
      </c>
      <c r="AR1358" s="37">
        <v>44344</v>
      </c>
      <c r="AS1358">
        <v>2</v>
      </c>
      <c r="AT1358">
        <v>2</v>
      </c>
    </row>
    <row r="1359" spans="43:46" x14ac:dyDescent="0.25">
      <c r="AQ1359">
        <v>11304283</v>
      </c>
      <c r="AR1359" s="37">
        <v>38943</v>
      </c>
      <c r="AS1359">
        <v>3</v>
      </c>
      <c r="AT1359">
        <v>3</v>
      </c>
    </row>
    <row r="1360" spans="43:46" x14ac:dyDescent="0.25">
      <c r="AQ1360">
        <v>11304284</v>
      </c>
      <c r="AR1360" s="37">
        <v>38943</v>
      </c>
      <c r="AS1360">
        <v>3</v>
      </c>
      <c r="AT1360">
        <v>3</v>
      </c>
    </row>
    <row r="1361" spans="43:46" x14ac:dyDescent="0.25">
      <c r="AQ1361">
        <v>11304400</v>
      </c>
      <c r="AR1361" s="37">
        <v>44344</v>
      </c>
      <c r="AS1361">
        <v>4</v>
      </c>
      <c r="AT1361">
        <v>4</v>
      </c>
    </row>
    <row r="1362" spans="43:46" x14ac:dyDescent="0.25">
      <c r="AQ1362">
        <v>11304403</v>
      </c>
      <c r="AR1362" s="37">
        <v>38734</v>
      </c>
      <c r="AS1362">
        <v>3</v>
      </c>
      <c r="AT1362">
        <v>3</v>
      </c>
    </row>
    <row r="1363" spans="43:46" x14ac:dyDescent="0.25">
      <c r="AQ1363">
        <v>11304404</v>
      </c>
      <c r="AR1363" s="37">
        <v>33387</v>
      </c>
      <c r="AS1363">
        <v>5</v>
      </c>
      <c r="AT1363">
        <v>5</v>
      </c>
    </row>
    <row r="1364" spans="43:46" x14ac:dyDescent="0.25">
      <c r="AQ1364">
        <v>11304405</v>
      </c>
      <c r="AR1364" s="37">
        <v>44344</v>
      </c>
      <c r="AS1364">
        <v>4</v>
      </c>
      <c r="AT1364">
        <v>4</v>
      </c>
    </row>
    <row r="1365" spans="43:46" x14ac:dyDescent="0.25">
      <c r="AQ1365">
        <v>11304522</v>
      </c>
      <c r="AR1365" s="37">
        <v>44136</v>
      </c>
      <c r="AS1365">
        <v>3</v>
      </c>
      <c r="AT1365">
        <v>3</v>
      </c>
    </row>
    <row r="1366" spans="43:46" x14ac:dyDescent="0.25">
      <c r="AQ1366">
        <v>11304524</v>
      </c>
      <c r="AR1366" s="37">
        <v>37089</v>
      </c>
      <c r="AS1366">
        <v>5</v>
      </c>
      <c r="AT1366">
        <v>5</v>
      </c>
    </row>
    <row r="1367" spans="43:46" x14ac:dyDescent="0.25">
      <c r="AQ1367">
        <v>11304540</v>
      </c>
      <c r="AR1367" s="37">
        <v>44344</v>
      </c>
      <c r="AS1367">
        <v>5</v>
      </c>
      <c r="AT1367">
        <v>5</v>
      </c>
    </row>
    <row r="1368" spans="43:46" x14ac:dyDescent="0.25">
      <c r="AQ1368">
        <v>11304541</v>
      </c>
      <c r="AR1368" s="37">
        <v>44344</v>
      </c>
      <c r="AS1368">
        <v>4</v>
      </c>
      <c r="AT1368">
        <v>4</v>
      </c>
    </row>
    <row r="1369" spans="43:46" x14ac:dyDescent="0.25">
      <c r="AQ1369">
        <v>11304543</v>
      </c>
      <c r="AR1369" s="37">
        <v>44344</v>
      </c>
      <c r="AS1369">
        <v>5</v>
      </c>
      <c r="AT1369">
        <v>5</v>
      </c>
    </row>
    <row r="1370" spans="43:46" x14ac:dyDescent="0.25">
      <c r="AQ1370">
        <v>11304544</v>
      </c>
      <c r="AR1370" s="37">
        <v>37089</v>
      </c>
      <c r="AS1370">
        <v>4</v>
      </c>
      <c r="AT1370">
        <v>4</v>
      </c>
    </row>
    <row r="1371" spans="43:46" x14ac:dyDescent="0.25">
      <c r="AQ1371">
        <v>11304545</v>
      </c>
      <c r="AR1371" s="37">
        <v>38734</v>
      </c>
      <c r="AS1371">
        <v>4</v>
      </c>
      <c r="AT1371">
        <v>4</v>
      </c>
    </row>
    <row r="1372" spans="43:46" x14ac:dyDescent="0.25">
      <c r="AQ1372">
        <v>11304563</v>
      </c>
      <c r="AR1372" s="37">
        <v>27987</v>
      </c>
      <c r="AS1372">
        <v>6</v>
      </c>
      <c r="AT1372">
        <v>6</v>
      </c>
    </row>
    <row r="1373" spans="43:46" x14ac:dyDescent="0.25">
      <c r="AQ1373">
        <v>11304564</v>
      </c>
      <c r="AR1373" s="37">
        <v>37089</v>
      </c>
      <c r="AS1373">
        <v>2</v>
      </c>
      <c r="AT1373">
        <v>4</v>
      </c>
    </row>
    <row r="1374" spans="43:46" x14ac:dyDescent="0.25">
      <c r="AQ1374">
        <v>11304565</v>
      </c>
      <c r="AR1374" s="37">
        <v>44344</v>
      </c>
      <c r="AS1374">
        <v>5</v>
      </c>
      <c r="AT1374">
        <v>5</v>
      </c>
    </row>
    <row r="1375" spans="43:46" x14ac:dyDescent="0.25">
      <c r="AQ1375">
        <v>11304586</v>
      </c>
      <c r="AR1375" s="37">
        <v>44344</v>
      </c>
      <c r="AS1375">
        <v>3</v>
      </c>
      <c r="AT1375">
        <v>3</v>
      </c>
    </row>
    <row r="1376" spans="43:46" x14ac:dyDescent="0.25">
      <c r="AQ1376">
        <v>11304592</v>
      </c>
      <c r="AR1376" s="37">
        <v>31480</v>
      </c>
      <c r="AS1376">
        <v>3</v>
      </c>
      <c r="AT1376">
        <v>6</v>
      </c>
    </row>
    <row r="1377" spans="43:46" x14ac:dyDescent="0.25">
      <c r="AQ1377">
        <v>11304608</v>
      </c>
      <c r="AR1377" s="37">
        <v>27987</v>
      </c>
      <c r="AS1377">
        <v>8</v>
      </c>
      <c r="AT1377">
        <v>8</v>
      </c>
    </row>
    <row r="1378" spans="43:46" x14ac:dyDescent="0.25">
      <c r="AQ1378">
        <v>11304609</v>
      </c>
      <c r="AR1378" s="37">
        <v>20733</v>
      </c>
      <c r="AS1378">
        <v>3</v>
      </c>
      <c r="AT1378">
        <v>6</v>
      </c>
    </row>
    <row r="1379" spans="43:46" x14ac:dyDescent="0.25">
      <c r="AQ1379">
        <v>11304622</v>
      </c>
      <c r="AR1379" s="37">
        <v>39359</v>
      </c>
      <c r="AS1379">
        <v>4</v>
      </c>
      <c r="AT1379">
        <v>4</v>
      </c>
    </row>
    <row r="1380" spans="43:46" x14ac:dyDescent="0.25">
      <c r="AQ1380">
        <v>11304625</v>
      </c>
      <c r="AR1380" s="37">
        <v>44344</v>
      </c>
      <c r="AS1380">
        <v>3</v>
      </c>
      <c r="AT1380">
        <v>3</v>
      </c>
    </row>
    <row r="1381" spans="43:46" x14ac:dyDescent="0.25">
      <c r="AQ1381">
        <v>11304657</v>
      </c>
      <c r="AR1381" s="37">
        <v>44344</v>
      </c>
      <c r="AS1381">
        <v>2</v>
      </c>
      <c r="AT1381">
        <v>2</v>
      </c>
    </row>
    <row r="1382" spans="43:46" x14ac:dyDescent="0.25">
      <c r="AQ1382">
        <v>11304660</v>
      </c>
      <c r="AR1382" s="37">
        <v>37089</v>
      </c>
      <c r="AS1382">
        <v>1</v>
      </c>
      <c r="AT1382">
        <v>2</v>
      </c>
    </row>
    <row r="1383" spans="43:46" x14ac:dyDescent="0.25">
      <c r="AQ1383">
        <v>11304663</v>
      </c>
      <c r="AR1383" s="37">
        <v>37089</v>
      </c>
      <c r="AS1383">
        <v>1</v>
      </c>
      <c r="AT1383">
        <v>2</v>
      </c>
    </row>
    <row r="1384" spans="43:46" x14ac:dyDescent="0.25">
      <c r="AQ1384">
        <v>11304664</v>
      </c>
      <c r="AR1384" s="37">
        <v>37089</v>
      </c>
      <c r="AS1384">
        <v>1</v>
      </c>
      <c r="AT1384">
        <v>2</v>
      </c>
    </row>
    <row r="1385" spans="43:46" x14ac:dyDescent="0.25">
      <c r="AQ1385">
        <v>11304665</v>
      </c>
      <c r="AR1385" s="37">
        <v>44344</v>
      </c>
      <c r="AS1385">
        <v>3</v>
      </c>
      <c r="AT1385">
        <v>3</v>
      </c>
    </row>
    <row r="1386" spans="43:46" x14ac:dyDescent="0.25">
      <c r="AQ1386">
        <v>11304667</v>
      </c>
      <c r="AR1386" s="37">
        <v>44344</v>
      </c>
      <c r="AS1386">
        <v>2</v>
      </c>
      <c r="AT1386">
        <v>2</v>
      </c>
    </row>
    <row r="1387" spans="43:46" x14ac:dyDescent="0.25">
      <c r="AQ1387">
        <v>11304670</v>
      </c>
      <c r="AR1387" s="37">
        <v>44344</v>
      </c>
      <c r="AS1387">
        <v>2</v>
      </c>
      <c r="AT1387">
        <v>2</v>
      </c>
    </row>
    <row r="1388" spans="43:46" x14ac:dyDescent="0.25">
      <c r="AQ1388">
        <v>11304676</v>
      </c>
      <c r="AR1388">
        <v>44344</v>
      </c>
      <c r="AS1388">
        <v>3</v>
      </c>
      <c r="AT1388">
        <v>3</v>
      </c>
    </row>
    <row r="1389" spans="43:46" x14ac:dyDescent="0.25">
      <c r="AQ1389">
        <v>11304678</v>
      </c>
      <c r="AR1389" s="37">
        <v>44344</v>
      </c>
      <c r="AS1389">
        <v>2</v>
      </c>
      <c r="AT1389">
        <v>2</v>
      </c>
    </row>
    <row r="1390" spans="43:46" x14ac:dyDescent="0.25">
      <c r="AQ1390">
        <v>11304682</v>
      </c>
      <c r="AR1390" s="37">
        <v>44344</v>
      </c>
      <c r="AS1390">
        <v>2</v>
      </c>
      <c r="AT1390">
        <v>2</v>
      </c>
    </row>
    <row r="1391" spans="43:46" x14ac:dyDescent="0.25">
      <c r="AQ1391">
        <v>11304683</v>
      </c>
      <c r="AR1391" s="37">
        <v>44344</v>
      </c>
      <c r="AS1391">
        <v>3</v>
      </c>
      <c r="AT1391">
        <v>3</v>
      </c>
    </row>
    <row r="1392" spans="43:46" x14ac:dyDescent="0.25">
      <c r="AQ1392">
        <v>11304684</v>
      </c>
      <c r="AR1392" s="37">
        <v>38734</v>
      </c>
      <c r="AS1392">
        <v>4</v>
      </c>
      <c r="AT1392">
        <v>4</v>
      </c>
    </row>
    <row r="1393" spans="43:46" x14ac:dyDescent="0.25">
      <c r="AQ1393">
        <v>11304685</v>
      </c>
      <c r="AR1393" s="37">
        <v>31480</v>
      </c>
      <c r="AS1393">
        <v>2</v>
      </c>
      <c r="AT1393">
        <v>4</v>
      </c>
    </row>
    <row r="1394" spans="43:46" x14ac:dyDescent="0.25">
      <c r="AQ1394">
        <v>11304689</v>
      </c>
      <c r="AR1394">
        <v>44344</v>
      </c>
      <c r="AS1394">
        <v>1</v>
      </c>
      <c r="AT1394">
        <v>2</v>
      </c>
    </row>
    <row r="1395" spans="43:46" x14ac:dyDescent="0.25">
      <c r="AQ1395">
        <v>11304692</v>
      </c>
      <c r="AR1395" s="37">
        <v>44344</v>
      </c>
      <c r="AS1395">
        <v>4</v>
      </c>
      <c r="AT1395">
        <v>4</v>
      </c>
    </row>
    <row r="1396" spans="43:46" x14ac:dyDescent="0.25">
      <c r="AQ1396">
        <v>11304693</v>
      </c>
      <c r="AR1396" s="37">
        <v>44344</v>
      </c>
      <c r="AS1396">
        <v>5</v>
      </c>
      <c r="AT1396">
        <v>5</v>
      </c>
    </row>
    <row r="1397" spans="43:46" x14ac:dyDescent="0.25">
      <c r="AQ1397">
        <v>11304694</v>
      </c>
      <c r="AR1397" s="37">
        <v>37089</v>
      </c>
      <c r="AS1397">
        <v>3</v>
      </c>
      <c r="AT1397">
        <v>6</v>
      </c>
    </row>
    <row r="1398" spans="43:46" x14ac:dyDescent="0.25">
      <c r="AQ1398">
        <v>11304696</v>
      </c>
      <c r="AR1398">
        <v>44344</v>
      </c>
      <c r="AS1398">
        <v>5</v>
      </c>
      <c r="AT1398">
        <v>5</v>
      </c>
    </row>
    <row r="1399" spans="43:46" x14ac:dyDescent="0.25">
      <c r="AQ1399">
        <v>11304697</v>
      </c>
      <c r="AR1399" s="37">
        <v>37089</v>
      </c>
      <c r="AS1399">
        <v>2</v>
      </c>
      <c r="AT1399">
        <v>4</v>
      </c>
    </row>
    <row r="1400" spans="43:46" x14ac:dyDescent="0.25">
      <c r="AQ1400">
        <v>11304698</v>
      </c>
      <c r="AR1400">
        <v>44344</v>
      </c>
      <c r="AS1400">
        <v>5</v>
      </c>
      <c r="AT1400">
        <v>5</v>
      </c>
    </row>
    <row r="1401" spans="43:46" x14ac:dyDescent="0.25">
      <c r="AQ1401">
        <v>11304801</v>
      </c>
      <c r="AR1401">
        <v>44344</v>
      </c>
      <c r="AS1401">
        <v>3</v>
      </c>
      <c r="AT1401">
        <v>3</v>
      </c>
    </row>
    <row r="1402" spans="43:46" x14ac:dyDescent="0.25">
      <c r="AQ1402">
        <v>11304805</v>
      </c>
      <c r="AR1402">
        <v>36882</v>
      </c>
      <c r="AS1402">
        <v>2</v>
      </c>
      <c r="AT1402">
        <v>4</v>
      </c>
    </row>
    <row r="1403" spans="43:46" x14ac:dyDescent="0.25">
      <c r="AQ1403">
        <v>11304806</v>
      </c>
      <c r="AR1403">
        <v>44344</v>
      </c>
      <c r="AS1403">
        <v>2</v>
      </c>
      <c r="AT1403">
        <v>4</v>
      </c>
    </row>
    <row r="1404" spans="43:46" x14ac:dyDescent="0.25">
      <c r="AQ1404">
        <v>11304808</v>
      </c>
      <c r="AR1404" s="37">
        <v>44344</v>
      </c>
      <c r="AS1404">
        <v>3</v>
      </c>
      <c r="AT1404">
        <v>3</v>
      </c>
    </row>
    <row r="1405" spans="43:46" x14ac:dyDescent="0.25">
      <c r="AQ1405">
        <v>11304809</v>
      </c>
      <c r="AR1405">
        <v>38734</v>
      </c>
      <c r="AS1405">
        <v>6</v>
      </c>
      <c r="AT1405">
        <v>6</v>
      </c>
    </row>
    <row r="1406" spans="43:46" x14ac:dyDescent="0.25">
      <c r="AQ1406">
        <v>11304816</v>
      </c>
      <c r="AR1406" s="37">
        <v>37089</v>
      </c>
      <c r="AS1406">
        <v>5</v>
      </c>
      <c r="AT1406">
        <v>5</v>
      </c>
    </row>
    <row r="1407" spans="43:46" x14ac:dyDescent="0.25">
      <c r="AQ1407">
        <v>11304819</v>
      </c>
      <c r="AR1407" s="37">
        <v>33387</v>
      </c>
      <c r="AS1407">
        <v>4</v>
      </c>
      <c r="AT1407">
        <v>4</v>
      </c>
    </row>
    <row r="1408" spans="43:46" x14ac:dyDescent="0.25">
      <c r="AQ1408">
        <v>11304820</v>
      </c>
      <c r="AR1408" s="37">
        <v>44344</v>
      </c>
      <c r="AS1408">
        <v>4</v>
      </c>
      <c r="AT1408">
        <v>4</v>
      </c>
    </row>
    <row r="1409" spans="43:46" x14ac:dyDescent="0.25">
      <c r="AQ1409">
        <v>11304823</v>
      </c>
      <c r="AR1409" s="37">
        <v>44344</v>
      </c>
      <c r="AS1409">
        <v>5</v>
      </c>
      <c r="AT1409">
        <v>5</v>
      </c>
    </row>
    <row r="1410" spans="43:46" x14ac:dyDescent="0.25">
      <c r="AQ1410">
        <v>11304832</v>
      </c>
      <c r="AR1410" s="37">
        <v>44344</v>
      </c>
      <c r="AS1410">
        <v>3</v>
      </c>
      <c r="AT1410">
        <v>3</v>
      </c>
    </row>
    <row r="1411" spans="43:46" x14ac:dyDescent="0.25">
      <c r="AQ1411">
        <v>11304834</v>
      </c>
      <c r="AR1411" s="37">
        <v>44344</v>
      </c>
      <c r="AS1411">
        <v>3</v>
      </c>
      <c r="AT1411">
        <v>3</v>
      </c>
    </row>
    <row r="1412" spans="43:46" x14ac:dyDescent="0.25">
      <c r="AQ1412">
        <v>11304835</v>
      </c>
      <c r="AR1412" s="37">
        <v>44344</v>
      </c>
      <c r="AS1412">
        <v>4</v>
      </c>
      <c r="AT1412">
        <v>4</v>
      </c>
    </row>
    <row r="1413" spans="43:46" x14ac:dyDescent="0.25">
      <c r="AQ1413">
        <v>11304849</v>
      </c>
      <c r="AR1413" s="37">
        <v>44344</v>
      </c>
      <c r="AS1413">
        <v>3</v>
      </c>
      <c r="AT1413">
        <v>3</v>
      </c>
    </row>
    <row r="1414" spans="43:46" x14ac:dyDescent="0.25">
      <c r="AQ1414">
        <v>11305068</v>
      </c>
      <c r="AR1414">
        <v>38734</v>
      </c>
      <c r="AS1414">
        <v>5</v>
      </c>
      <c r="AT1414">
        <v>5</v>
      </c>
    </row>
    <row r="1415" spans="43:46" x14ac:dyDescent="0.25">
      <c r="AQ1415">
        <v>11305121</v>
      </c>
      <c r="AR1415" s="37">
        <v>44344</v>
      </c>
      <c r="AS1415">
        <v>3</v>
      </c>
      <c r="AT1415">
        <v>3</v>
      </c>
    </row>
    <row r="1416" spans="43:46" x14ac:dyDescent="0.25">
      <c r="AQ1416">
        <v>11305123</v>
      </c>
      <c r="AR1416" s="37">
        <v>44344</v>
      </c>
      <c r="AS1416">
        <v>4</v>
      </c>
      <c r="AT1416">
        <v>4</v>
      </c>
    </row>
    <row r="1417" spans="43:46" x14ac:dyDescent="0.25">
      <c r="AQ1417">
        <v>11305380</v>
      </c>
      <c r="AR1417" s="37">
        <v>44344</v>
      </c>
      <c r="AS1417">
        <v>5</v>
      </c>
      <c r="AT1417">
        <v>5</v>
      </c>
    </row>
    <row r="1418" spans="43:46" x14ac:dyDescent="0.25">
      <c r="AQ1418">
        <v>11305381</v>
      </c>
      <c r="AR1418" s="37">
        <v>44344</v>
      </c>
      <c r="AS1418">
        <v>6</v>
      </c>
      <c r="AT1418">
        <v>6</v>
      </c>
    </row>
    <row r="1419" spans="43:46" x14ac:dyDescent="0.25">
      <c r="AQ1419">
        <v>11305409</v>
      </c>
      <c r="AR1419" s="37">
        <v>44344</v>
      </c>
      <c r="AS1419">
        <v>6</v>
      </c>
      <c r="AT1419">
        <v>6</v>
      </c>
    </row>
    <row r="1420" spans="43:46" x14ac:dyDescent="0.25">
      <c r="AQ1420">
        <v>11305410</v>
      </c>
      <c r="AR1420" s="37">
        <v>44344</v>
      </c>
      <c r="AS1420">
        <v>5</v>
      </c>
      <c r="AT1420">
        <v>5</v>
      </c>
    </row>
    <row r="1421" spans="43:46" x14ac:dyDescent="0.25">
      <c r="AQ1421">
        <v>11305507</v>
      </c>
      <c r="AR1421" s="37">
        <v>44344</v>
      </c>
      <c r="AS1421">
        <v>5</v>
      </c>
      <c r="AT1421">
        <v>5</v>
      </c>
    </row>
    <row r="1422" spans="43:46" x14ac:dyDescent="0.25">
      <c r="AQ1422">
        <v>11305508</v>
      </c>
      <c r="AR1422" s="37">
        <v>44344</v>
      </c>
      <c r="AS1422">
        <v>6</v>
      </c>
      <c r="AT1422">
        <v>6</v>
      </c>
    </row>
    <row r="1423" spans="43:46" x14ac:dyDescent="0.25">
      <c r="AQ1423">
        <v>11305517</v>
      </c>
      <c r="AR1423" s="37">
        <v>44344</v>
      </c>
      <c r="AS1423">
        <v>5</v>
      </c>
      <c r="AT1423">
        <v>5</v>
      </c>
    </row>
    <row r="1424" spans="43:46" x14ac:dyDescent="0.25">
      <c r="AQ1424">
        <v>11305518</v>
      </c>
      <c r="AR1424">
        <v>44344</v>
      </c>
      <c r="AS1424">
        <v>6</v>
      </c>
      <c r="AT1424">
        <v>6</v>
      </c>
    </row>
    <row r="1425" spans="43:46" x14ac:dyDescent="0.25">
      <c r="AQ1425">
        <v>11305722</v>
      </c>
      <c r="AR1425">
        <v>37089</v>
      </c>
      <c r="AS1425">
        <v>3</v>
      </c>
      <c r="AT1425">
        <v>6</v>
      </c>
    </row>
    <row r="1426" spans="43:46" x14ac:dyDescent="0.25">
      <c r="AQ1426">
        <v>11305723</v>
      </c>
      <c r="AR1426" s="37">
        <v>37089</v>
      </c>
      <c r="AS1426">
        <v>2</v>
      </c>
      <c r="AT1426">
        <v>4</v>
      </c>
    </row>
    <row r="1427" spans="43:46" x14ac:dyDescent="0.25">
      <c r="AQ1427">
        <v>11306548</v>
      </c>
      <c r="AR1427" s="37">
        <v>44344</v>
      </c>
      <c r="AS1427">
        <v>2</v>
      </c>
      <c r="AT1427">
        <v>2</v>
      </c>
    </row>
    <row r="1428" spans="43:46" x14ac:dyDescent="0.25">
      <c r="AQ1428">
        <v>11306553</v>
      </c>
      <c r="AR1428" s="37">
        <v>44344</v>
      </c>
      <c r="AS1428">
        <v>3</v>
      </c>
      <c r="AT1428">
        <v>6</v>
      </c>
    </row>
    <row r="1429" spans="43:46" x14ac:dyDescent="0.25">
      <c r="AQ1429">
        <v>11306554</v>
      </c>
      <c r="AR1429" s="37">
        <v>44344</v>
      </c>
      <c r="AS1429">
        <v>3</v>
      </c>
      <c r="AT1429">
        <v>6</v>
      </c>
    </row>
    <row r="1430" spans="43:46" x14ac:dyDescent="0.25">
      <c r="AQ1430">
        <v>11306555</v>
      </c>
      <c r="AR1430" s="37">
        <v>44344</v>
      </c>
      <c r="AS1430">
        <v>4</v>
      </c>
      <c r="AT1430">
        <v>4</v>
      </c>
    </row>
    <row r="1431" spans="43:46" x14ac:dyDescent="0.25">
      <c r="AQ1431">
        <v>11306556</v>
      </c>
      <c r="AR1431" s="37">
        <v>44344</v>
      </c>
      <c r="AS1431">
        <v>4</v>
      </c>
      <c r="AT1431">
        <v>4</v>
      </c>
    </row>
    <row r="1432" spans="43:46" x14ac:dyDescent="0.25">
      <c r="AQ1432">
        <v>11306559</v>
      </c>
      <c r="AR1432">
        <v>38734</v>
      </c>
      <c r="AS1432">
        <v>3</v>
      </c>
      <c r="AT1432">
        <v>6</v>
      </c>
    </row>
    <row r="1433" spans="43:46" x14ac:dyDescent="0.25">
      <c r="AQ1433">
        <v>11306580</v>
      </c>
      <c r="AR1433" s="37">
        <v>37089</v>
      </c>
      <c r="AS1433">
        <v>1</v>
      </c>
      <c r="AT1433">
        <v>2</v>
      </c>
    </row>
    <row r="1434" spans="43:46" x14ac:dyDescent="0.25">
      <c r="AQ1434">
        <v>11306582</v>
      </c>
      <c r="AR1434">
        <v>37089</v>
      </c>
      <c r="AS1434">
        <v>1</v>
      </c>
      <c r="AT1434">
        <v>2</v>
      </c>
    </row>
    <row r="1435" spans="43:46" x14ac:dyDescent="0.25">
      <c r="AQ1435">
        <v>11306589</v>
      </c>
      <c r="AR1435" s="37">
        <v>37089</v>
      </c>
      <c r="AS1435">
        <v>1</v>
      </c>
      <c r="AT1435">
        <v>2</v>
      </c>
    </row>
    <row r="1436" spans="43:46" x14ac:dyDescent="0.25">
      <c r="AQ1436">
        <v>11306590</v>
      </c>
      <c r="AR1436" s="37">
        <v>37089</v>
      </c>
      <c r="AS1436">
        <v>1</v>
      </c>
      <c r="AT1436">
        <v>2</v>
      </c>
    </row>
    <row r="1437" spans="43:46" x14ac:dyDescent="0.25">
      <c r="AQ1437">
        <v>11306607</v>
      </c>
      <c r="AR1437">
        <v>44344</v>
      </c>
      <c r="AS1437">
        <v>6</v>
      </c>
      <c r="AT1437">
        <v>6</v>
      </c>
    </row>
    <row r="1438" spans="43:46" x14ac:dyDescent="0.25">
      <c r="AQ1438">
        <v>11306608</v>
      </c>
      <c r="AR1438">
        <v>44344</v>
      </c>
      <c r="AS1438">
        <v>5</v>
      </c>
      <c r="AT1438">
        <v>5</v>
      </c>
    </row>
    <row r="1439" spans="43:46" x14ac:dyDescent="0.25">
      <c r="AQ1439">
        <v>11306670</v>
      </c>
      <c r="AR1439" s="37">
        <v>37089</v>
      </c>
      <c r="AS1439">
        <v>1</v>
      </c>
      <c r="AT1439">
        <v>2</v>
      </c>
    </row>
    <row r="1440" spans="43:46" x14ac:dyDescent="0.25">
      <c r="AQ1440">
        <v>11306674</v>
      </c>
      <c r="AR1440" s="37">
        <v>37089</v>
      </c>
      <c r="AS1440">
        <v>1</v>
      </c>
      <c r="AT1440">
        <v>2</v>
      </c>
    </row>
    <row r="1441" spans="43:46" x14ac:dyDescent="0.25">
      <c r="AQ1441">
        <v>11306881</v>
      </c>
      <c r="AR1441" s="37">
        <v>27987</v>
      </c>
      <c r="AS1441">
        <v>5</v>
      </c>
      <c r="AT1441">
        <v>5</v>
      </c>
    </row>
    <row r="1442" spans="43:46" x14ac:dyDescent="0.25">
      <c r="AQ1442">
        <v>11306996</v>
      </c>
      <c r="AR1442" s="37">
        <v>44136</v>
      </c>
      <c r="AS1442">
        <v>2</v>
      </c>
      <c r="AT1442">
        <v>4</v>
      </c>
    </row>
    <row r="1443" spans="43:46" x14ac:dyDescent="0.25">
      <c r="AQ1443">
        <v>11307004</v>
      </c>
      <c r="AR1443" s="37">
        <v>27987</v>
      </c>
      <c r="AS1443">
        <v>5</v>
      </c>
      <c r="AT1443">
        <v>5</v>
      </c>
    </row>
    <row r="1444" spans="43:46" x14ac:dyDescent="0.25">
      <c r="AQ1444">
        <v>11307225</v>
      </c>
      <c r="AR1444" s="37">
        <v>44136</v>
      </c>
      <c r="AS1444">
        <v>2</v>
      </c>
      <c r="AT1444">
        <v>4</v>
      </c>
    </row>
    <row r="1445" spans="43:46" x14ac:dyDescent="0.25">
      <c r="AQ1445">
        <v>11307345</v>
      </c>
      <c r="AR1445" s="37">
        <v>27987</v>
      </c>
      <c r="AS1445">
        <v>5</v>
      </c>
      <c r="AT1445">
        <v>5</v>
      </c>
    </row>
    <row r="1446" spans="43:46" x14ac:dyDescent="0.25">
      <c r="AQ1446">
        <v>11307353</v>
      </c>
      <c r="AR1446" s="37">
        <v>27987</v>
      </c>
      <c r="AS1446">
        <v>5</v>
      </c>
      <c r="AT1446">
        <v>5</v>
      </c>
    </row>
    <row r="1447" spans="43:46" x14ac:dyDescent="0.25">
      <c r="AQ1447">
        <v>11307361</v>
      </c>
      <c r="AR1447" s="37">
        <v>27987</v>
      </c>
      <c r="AS1447">
        <v>5</v>
      </c>
      <c r="AT1447">
        <v>5</v>
      </c>
    </row>
    <row r="1448" spans="43:46" x14ac:dyDescent="0.25">
      <c r="AQ1448">
        <v>11307365</v>
      </c>
      <c r="AR1448" s="37">
        <v>27987</v>
      </c>
      <c r="AS1448">
        <v>5</v>
      </c>
      <c r="AT1448">
        <v>5</v>
      </c>
    </row>
    <row r="1449" spans="43:46" x14ac:dyDescent="0.25">
      <c r="AQ1449">
        <v>11307371</v>
      </c>
      <c r="AR1449" s="37">
        <v>27987</v>
      </c>
      <c r="AS1449">
        <v>4</v>
      </c>
      <c r="AT1449">
        <v>4</v>
      </c>
    </row>
    <row r="1450" spans="43:46" x14ac:dyDescent="0.25">
      <c r="AQ1450">
        <v>11307376</v>
      </c>
      <c r="AR1450" s="37">
        <v>27987</v>
      </c>
      <c r="AS1450">
        <v>4</v>
      </c>
      <c r="AT1450">
        <v>4</v>
      </c>
    </row>
    <row r="1451" spans="43:46" x14ac:dyDescent="0.25">
      <c r="AQ1451">
        <v>11307386</v>
      </c>
      <c r="AR1451" s="37">
        <v>27987</v>
      </c>
      <c r="AS1451">
        <v>5</v>
      </c>
      <c r="AT1451">
        <v>5</v>
      </c>
    </row>
    <row r="1452" spans="43:46" x14ac:dyDescent="0.25">
      <c r="AQ1452">
        <v>11307407</v>
      </c>
      <c r="AR1452" s="37">
        <v>32104</v>
      </c>
      <c r="AS1452">
        <v>4</v>
      </c>
      <c r="AT1452">
        <v>8</v>
      </c>
    </row>
    <row r="1453" spans="43:46" x14ac:dyDescent="0.25">
      <c r="AQ1453">
        <v>11307527</v>
      </c>
      <c r="AR1453" s="37">
        <v>37089</v>
      </c>
      <c r="AS1453">
        <v>1</v>
      </c>
      <c r="AT1453">
        <v>2</v>
      </c>
    </row>
    <row r="1454" spans="43:46" x14ac:dyDescent="0.25">
      <c r="AQ1454">
        <v>11307528</v>
      </c>
      <c r="AR1454" s="37">
        <v>37089</v>
      </c>
      <c r="AS1454">
        <v>1</v>
      </c>
      <c r="AT1454">
        <v>2</v>
      </c>
    </row>
    <row r="1455" spans="43:46" x14ac:dyDescent="0.25">
      <c r="AQ1455">
        <v>11307532</v>
      </c>
      <c r="AR1455" s="37">
        <v>44344</v>
      </c>
      <c r="AS1455">
        <v>2</v>
      </c>
      <c r="AT1455">
        <v>2</v>
      </c>
    </row>
    <row r="1456" spans="43:46" x14ac:dyDescent="0.25">
      <c r="AQ1456">
        <v>11307533</v>
      </c>
      <c r="AR1456" s="37">
        <v>44344</v>
      </c>
      <c r="AS1456">
        <v>2</v>
      </c>
      <c r="AT1456">
        <v>2</v>
      </c>
    </row>
    <row r="1457" spans="43:46" x14ac:dyDescent="0.25">
      <c r="AQ1457">
        <v>11307551</v>
      </c>
      <c r="AR1457" s="37">
        <v>36882</v>
      </c>
      <c r="AS1457">
        <v>2</v>
      </c>
      <c r="AT1457">
        <v>4</v>
      </c>
    </row>
    <row r="1458" spans="43:46" x14ac:dyDescent="0.25">
      <c r="AQ1458">
        <v>11307552</v>
      </c>
      <c r="AR1458" s="37">
        <v>31480</v>
      </c>
      <c r="AS1458">
        <v>2</v>
      </c>
      <c r="AT1458">
        <v>4</v>
      </c>
    </row>
    <row r="1459" spans="43:46" x14ac:dyDescent="0.25">
      <c r="AQ1459">
        <v>11307566</v>
      </c>
      <c r="AR1459" s="37">
        <v>39359</v>
      </c>
      <c r="AS1459">
        <v>6</v>
      </c>
      <c r="AT1459">
        <v>6</v>
      </c>
    </row>
    <row r="1460" spans="43:46" x14ac:dyDescent="0.25">
      <c r="AQ1460">
        <v>11307569</v>
      </c>
      <c r="AR1460" s="37">
        <v>44136</v>
      </c>
      <c r="AS1460">
        <v>3</v>
      </c>
      <c r="AT1460">
        <v>3</v>
      </c>
    </row>
    <row r="1461" spans="43:46" x14ac:dyDescent="0.25">
      <c r="AQ1461">
        <v>11307571</v>
      </c>
      <c r="AR1461" s="37">
        <v>44344</v>
      </c>
      <c r="AS1461">
        <v>4</v>
      </c>
      <c r="AT1461">
        <v>4</v>
      </c>
    </row>
    <row r="1462" spans="43:46" x14ac:dyDescent="0.25">
      <c r="AQ1462">
        <v>11307573</v>
      </c>
      <c r="AR1462" s="37">
        <v>44344</v>
      </c>
      <c r="AS1462">
        <v>3</v>
      </c>
      <c r="AT1462">
        <v>3</v>
      </c>
    </row>
    <row r="1463" spans="43:46" x14ac:dyDescent="0.25">
      <c r="AQ1463">
        <v>11307587</v>
      </c>
      <c r="AR1463" s="37">
        <v>44344</v>
      </c>
      <c r="AS1463">
        <v>5</v>
      </c>
      <c r="AT1463">
        <v>5</v>
      </c>
    </row>
    <row r="1464" spans="43:46" x14ac:dyDescent="0.25">
      <c r="AQ1464">
        <v>11307629</v>
      </c>
      <c r="AR1464" s="37">
        <v>44344</v>
      </c>
      <c r="AS1464">
        <v>4</v>
      </c>
      <c r="AT1464">
        <v>4</v>
      </c>
    </row>
    <row r="1465" spans="43:46" x14ac:dyDescent="0.25">
      <c r="AQ1465">
        <v>11307631</v>
      </c>
      <c r="AR1465" s="37">
        <v>37089</v>
      </c>
      <c r="AS1465">
        <v>4</v>
      </c>
      <c r="AT1465">
        <v>4</v>
      </c>
    </row>
    <row r="1466" spans="43:46" x14ac:dyDescent="0.25">
      <c r="AQ1466">
        <v>11307633</v>
      </c>
      <c r="AR1466" s="37">
        <v>38734</v>
      </c>
      <c r="AS1466">
        <v>4</v>
      </c>
      <c r="AT1466">
        <v>4</v>
      </c>
    </row>
    <row r="1467" spans="43:46" x14ac:dyDescent="0.25">
      <c r="AQ1467">
        <v>11307678</v>
      </c>
      <c r="AR1467">
        <v>44344</v>
      </c>
      <c r="AS1467">
        <v>3</v>
      </c>
      <c r="AT1467">
        <v>3</v>
      </c>
    </row>
    <row r="1468" spans="43:46" x14ac:dyDescent="0.25">
      <c r="AQ1468">
        <v>11307679</v>
      </c>
      <c r="AR1468">
        <v>44344</v>
      </c>
      <c r="AS1468">
        <v>5</v>
      </c>
      <c r="AT1468">
        <v>5</v>
      </c>
    </row>
    <row r="1469" spans="43:46" x14ac:dyDescent="0.25">
      <c r="AQ1469">
        <v>11307680</v>
      </c>
      <c r="AR1469" s="37">
        <v>44344</v>
      </c>
      <c r="AS1469">
        <v>4</v>
      </c>
      <c r="AT1469">
        <v>4</v>
      </c>
    </row>
    <row r="1470" spans="43:46" x14ac:dyDescent="0.25">
      <c r="AQ1470">
        <v>11307681</v>
      </c>
      <c r="AR1470" s="37">
        <v>44344</v>
      </c>
      <c r="AS1470">
        <v>5</v>
      </c>
      <c r="AT1470">
        <v>5</v>
      </c>
    </row>
    <row r="1471" spans="43:46" x14ac:dyDescent="0.25">
      <c r="AQ1471">
        <v>11307682</v>
      </c>
      <c r="AR1471" s="37">
        <v>44136</v>
      </c>
      <c r="AS1471">
        <v>4</v>
      </c>
      <c r="AT1471">
        <v>4</v>
      </c>
    </row>
    <row r="1472" spans="43:46" x14ac:dyDescent="0.25">
      <c r="AQ1472">
        <v>11307840</v>
      </c>
      <c r="AR1472" s="37">
        <v>44344</v>
      </c>
      <c r="AS1472">
        <v>3</v>
      </c>
      <c r="AT1472">
        <v>3</v>
      </c>
    </row>
    <row r="1473" spans="43:46" x14ac:dyDescent="0.25">
      <c r="AQ1473">
        <v>11307841</v>
      </c>
      <c r="AR1473" s="37">
        <v>44344</v>
      </c>
      <c r="AS1473">
        <v>4</v>
      </c>
      <c r="AT1473">
        <v>4</v>
      </c>
    </row>
    <row r="1474" spans="43:46" x14ac:dyDescent="0.25">
      <c r="AQ1474">
        <v>11307842</v>
      </c>
      <c r="AR1474" s="37">
        <v>44344</v>
      </c>
      <c r="AS1474">
        <v>4</v>
      </c>
      <c r="AT1474">
        <v>4</v>
      </c>
    </row>
    <row r="1475" spans="43:46" x14ac:dyDescent="0.25">
      <c r="AQ1475">
        <v>11307843</v>
      </c>
      <c r="AR1475" s="37">
        <v>44344</v>
      </c>
      <c r="AS1475">
        <v>6</v>
      </c>
      <c r="AT1475">
        <v>6</v>
      </c>
    </row>
    <row r="1476" spans="43:46" x14ac:dyDescent="0.25">
      <c r="AQ1476">
        <v>11307874</v>
      </c>
      <c r="AR1476" s="37">
        <v>44344</v>
      </c>
      <c r="AS1476">
        <v>5</v>
      </c>
      <c r="AT1476">
        <v>5</v>
      </c>
    </row>
    <row r="1477" spans="43:46" x14ac:dyDescent="0.25">
      <c r="AQ1477">
        <v>11307876</v>
      </c>
      <c r="AR1477" s="37">
        <v>27987</v>
      </c>
      <c r="AS1477">
        <v>6</v>
      </c>
      <c r="AT1477">
        <v>6</v>
      </c>
    </row>
    <row r="1478" spans="43:46" x14ac:dyDescent="0.25">
      <c r="AQ1478">
        <v>11307877</v>
      </c>
      <c r="AR1478" s="37">
        <v>32104</v>
      </c>
      <c r="AS1478">
        <v>3</v>
      </c>
      <c r="AT1478">
        <v>6</v>
      </c>
    </row>
    <row r="1479" spans="43:46" x14ac:dyDescent="0.25">
      <c r="AQ1479">
        <v>11307879</v>
      </c>
      <c r="AR1479" s="37">
        <v>37089</v>
      </c>
      <c r="AS1479">
        <v>5</v>
      </c>
      <c r="AT1479">
        <v>5</v>
      </c>
    </row>
    <row r="1480" spans="43:46" x14ac:dyDescent="0.25">
      <c r="AQ1480">
        <v>11307911</v>
      </c>
      <c r="AR1480" s="37">
        <v>27987</v>
      </c>
      <c r="AS1480">
        <v>5</v>
      </c>
      <c r="AT1480">
        <v>5</v>
      </c>
    </row>
    <row r="1481" spans="43:46" x14ac:dyDescent="0.25">
      <c r="AQ1481">
        <v>11307950</v>
      </c>
      <c r="AR1481" s="37">
        <v>44344</v>
      </c>
      <c r="AS1481">
        <v>4</v>
      </c>
      <c r="AT1481">
        <v>4</v>
      </c>
    </row>
    <row r="1482" spans="43:46" x14ac:dyDescent="0.25">
      <c r="AQ1482">
        <v>11308067</v>
      </c>
      <c r="AR1482" s="37">
        <v>44344</v>
      </c>
      <c r="AS1482">
        <v>2</v>
      </c>
      <c r="AT1482">
        <v>4</v>
      </c>
    </row>
    <row r="1483" spans="43:46" x14ac:dyDescent="0.25">
      <c r="AQ1483">
        <v>11308068</v>
      </c>
      <c r="AR1483" s="37">
        <v>38734</v>
      </c>
      <c r="AS1483">
        <v>3</v>
      </c>
      <c r="AT1483">
        <v>6</v>
      </c>
    </row>
    <row r="1484" spans="43:46" x14ac:dyDescent="0.25">
      <c r="AQ1484">
        <v>11308080</v>
      </c>
      <c r="AR1484" s="37">
        <v>38734</v>
      </c>
      <c r="AS1484">
        <v>5</v>
      </c>
      <c r="AT1484">
        <v>5</v>
      </c>
    </row>
    <row r="1485" spans="43:46" x14ac:dyDescent="0.25">
      <c r="AQ1485">
        <v>11308081</v>
      </c>
      <c r="AR1485" s="37">
        <v>38734</v>
      </c>
      <c r="AS1485">
        <v>3</v>
      </c>
      <c r="AT1485">
        <v>3</v>
      </c>
    </row>
    <row r="1486" spans="43:46" x14ac:dyDescent="0.25">
      <c r="AQ1486">
        <v>11308270</v>
      </c>
      <c r="AR1486" s="37">
        <v>38734</v>
      </c>
      <c r="AS1486">
        <v>6</v>
      </c>
      <c r="AT1486">
        <v>6</v>
      </c>
    </row>
    <row r="1487" spans="43:46" x14ac:dyDescent="0.25">
      <c r="AQ1487">
        <v>11308271</v>
      </c>
      <c r="AR1487" s="37">
        <v>37089</v>
      </c>
      <c r="AS1487">
        <v>4</v>
      </c>
      <c r="AT1487">
        <v>4</v>
      </c>
    </row>
    <row r="1488" spans="43:46" x14ac:dyDescent="0.25">
      <c r="AQ1488">
        <v>11308272</v>
      </c>
      <c r="AR1488" s="37">
        <v>44344</v>
      </c>
      <c r="AS1488">
        <v>3</v>
      </c>
      <c r="AT1488">
        <v>3</v>
      </c>
    </row>
    <row r="1489" spans="43:46" x14ac:dyDescent="0.25">
      <c r="AQ1489">
        <v>11308944</v>
      </c>
      <c r="AR1489" s="37">
        <v>44344</v>
      </c>
      <c r="AS1489">
        <v>3</v>
      </c>
      <c r="AT1489">
        <v>3</v>
      </c>
    </row>
    <row r="1490" spans="43:46" x14ac:dyDescent="0.25">
      <c r="AQ1490">
        <v>11308945</v>
      </c>
      <c r="AR1490">
        <v>44344</v>
      </c>
      <c r="AS1490">
        <v>4</v>
      </c>
      <c r="AT1490">
        <v>4</v>
      </c>
    </row>
    <row r="1491" spans="43:46" x14ac:dyDescent="0.25">
      <c r="AQ1491">
        <v>11308982</v>
      </c>
      <c r="AR1491" s="37">
        <v>44344</v>
      </c>
      <c r="AS1491">
        <v>3</v>
      </c>
      <c r="AT1491">
        <v>3</v>
      </c>
    </row>
    <row r="1492" spans="43:46" x14ac:dyDescent="0.25">
      <c r="AQ1492">
        <v>11309004</v>
      </c>
      <c r="AR1492" s="37">
        <v>44136</v>
      </c>
      <c r="AS1492">
        <v>3</v>
      </c>
      <c r="AT1492">
        <v>3</v>
      </c>
    </row>
    <row r="1493" spans="43:46" x14ac:dyDescent="0.25">
      <c r="AQ1493">
        <v>11309073</v>
      </c>
      <c r="AR1493">
        <v>44136</v>
      </c>
      <c r="AS1493">
        <v>4</v>
      </c>
      <c r="AT1493">
        <v>4</v>
      </c>
    </row>
    <row r="1494" spans="43:46" x14ac:dyDescent="0.25">
      <c r="AQ1494">
        <v>11309074</v>
      </c>
      <c r="AR1494" s="37">
        <v>44344</v>
      </c>
      <c r="AS1494">
        <v>5</v>
      </c>
      <c r="AT1494">
        <v>5</v>
      </c>
    </row>
    <row r="1495" spans="43:46" x14ac:dyDescent="0.25">
      <c r="AQ1495">
        <v>11309075</v>
      </c>
      <c r="AR1495" s="37">
        <v>44344</v>
      </c>
      <c r="AS1495">
        <v>5</v>
      </c>
      <c r="AT1495">
        <v>5</v>
      </c>
    </row>
    <row r="1496" spans="43:46" x14ac:dyDescent="0.25">
      <c r="AQ1496">
        <v>11309098</v>
      </c>
      <c r="AR1496" s="37">
        <v>36882</v>
      </c>
      <c r="AS1496">
        <v>6</v>
      </c>
      <c r="AT1496">
        <v>6</v>
      </c>
    </row>
    <row r="1497" spans="43:46" x14ac:dyDescent="0.25">
      <c r="AQ1497">
        <v>11309101</v>
      </c>
      <c r="AR1497" s="37">
        <v>37089</v>
      </c>
      <c r="AS1497">
        <v>4</v>
      </c>
      <c r="AT1497">
        <v>4</v>
      </c>
    </row>
    <row r="1498" spans="43:46" x14ac:dyDescent="0.25">
      <c r="AQ1498">
        <v>11309105</v>
      </c>
      <c r="AR1498" s="37">
        <v>38943</v>
      </c>
      <c r="AS1498">
        <v>3</v>
      </c>
      <c r="AT1498">
        <v>3</v>
      </c>
    </row>
    <row r="1499" spans="43:46" x14ac:dyDescent="0.25">
      <c r="AQ1499">
        <v>11309113</v>
      </c>
      <c r="AR1499" s="37">
        <v>37089</v>
      </c>
      <c r="AS1499">
        <v>4</v>
      </c>
      <c r="AT1499">
        <v>4</v>
      </c>
    </row>
    <row r="1500" spans="43:46" x14ac:dyDescent="0.25">
      <c r="AQ1500">
        <v>11309114</v>
      </c>
      <c r="AR1500" s="37">
        <v>44344</v>
      </c>
      <c r="AS1500">
        <v>5</v>
      </c>
      <c r="AT1500">
        <v>5</v>
      </c>
    </row>
    <row r="1501" spans="43:46" x14ac:dyDescent="0.25">
      <c r="AQ1501">
        <v>11309115</v>
      </c>
      <c r="AR1501" s="37">
        <v>38734</v>
      </c>
      <c r="AS1501">
        <v>5</v>
      </c>
      <c r="AT1501">
        <v>5</v>
      </c>
    </row>
    <row r="1502" spans="43:46" x14ac:dyDescent="0.25">
      <c r="AQ1502">
        <v>11309152</v>
      </c>
      <c r="AR1502" s="37">
        <v>36882</v>
      </c>
      <c r="AS1502">
        <v>4</v>
      </c>
      <c r="AT1502">
        <v>4</v>
      </c>
    </row>
    <row r="1503" spans="43:46" x14ac:dyDescent="0.25">
      <c r="AQ1503">
        <v>11309284</v>
      </c>
      <c r="AR1503" s="37">
        <v>37089</v>
      </c>
      <c r="AS1503">
        <v>2</v>
      </c>
      <c r="AT1503">
        <v>4</v>
      </c>
    </row>
    <row r="1504" spans="43:46" x14ac:dyDescent="0.25">
      <c r="AQ1504">
        <v>11309309</v>
      </c>
      <c r="AR1504" s="37">
        <v>44136</v>
      </c>
      <c r="AS1504">
        <v>5</v>
      </c>
      <c r="AT1504">
        <v>5</v>
      </c>
    </row>
    <row r="1505" spans="43:46" x14ac:dyDescent="0.25">
      <c r="AQ1505">
        <v>11309310</v>
      </c>
      <c r="AR1505" s="37">
        <v>38734</v>
      </c>
      <c r="AS1505">
        <v>4</v>
      </c>
      <c r="AT1505">
        <v>4</v>
      </c>
    </row>
    <row r="1506" spans="43:46" x14ac:dyDescent="0.25">
      <c r="AQ1506">
        <v>11309315</v>
      </c>
      <c r="AR1506" s="37">
        <v>39359</v>
      </c>
      <c r="AS1506">
        <v>6</v>
      </c>
      <c r="AT1506">
        <v>6</v>
      </c>
    </row>
    <row r="1507" spans="43:46" x14ac:dyDescent="0.25">
      <c r="AQ1507">
        <v>11309336</v>
      </c>
      <c r="AR1507">
        <v>44344</v>
      </c>
      <c r="AS1507">
        <v>3</v>
      </c>
      <c r="AT1507">
        <v>3</v>
      </c>
    </row>
    <row r="1508" spans="43:46" x14ac:dyDescent="0.25">
      <c r="AQ1508">
        <v>11309337</v>
      </c>
      <c r="AR1508" s="37">
        <v>44344</v>
      </c>
      <c r="AS1508">
        <v>2</v>
      </c>
      <c r="AT1508">
        <v>4</v>
      </c>
    </row>
    <row r="1509" spans="43:46" x14ac:dyDescent="0.25">
      <c r="AQ1509">
        <v>11309338</v>
      </c>
      <c r="AR1509">
        <v>44344</v>
      </c>
      <c r="AS1509">
        <v>3</v>
      </c>
      <c r="AT1509">
        <v>3</v>
      </c>
    </row>
    <row r="1510" spans="43:46" x14ac:dyDescent="0.25">
      <c r="AQ1510">
        <v>11309359</v>
      </c>
      <c r="AR1510" s="37">
        <v>44344</v>
      </c>
      <c r="AS1510">
        <v>4</v>
      </c>
      <c r="AT1510">
        <v>4</v>
      </c>
    </row>
    <row r="1511" spans="43:46" x14ac:dyDescent="0.25">
      <c r="AQ1511">
        <v>11309372</v>
      </c>
      <c r="AR1511" s="37">
        <v>44136</v>
      </c>
      <c r="AS1511">
        <v>2</v>
      </c>
      <c r="AT1511">
        <v>4</v>
      </c>
    </row>
    <row r="1512" spans="43:46" x14ac:dyDescent="0.25">
      <c r="AQ1512">
        <v>11309373</v>
      </c>
      <c r="AR1512" s="37">
        <v>44344</v>
      </c>
      <c r="AS1512">
        <v>1</v>
      </c>
      <c r="AT1512">
        <v>2</v>
      </c>
    </row>
    <row r="1513" spans="43:46" x14ac:dyDescent="0.25">
      <c r="AQ1513">
        <v>11309375</v>
      </c>
      <c r="AR1513" s="37">
        <v>44344</v>
      </c>
      <c r="AS1513">
        <v>2</v>
      </c>
      <c r="AT1513">
        <v>4</v>
      </c>
    </row>
    <row r="1514" spans="43:46" x14ac:dyDescent="0.25">
      <c r="AQ1514">
        <v>11309376</v>
      </c>
      <c r="AR1514" s="37">
        <v>44344</v>
      </c>
      <c r="AS1514">
        <v>1</v>
      </c>
      <c r="AT1514">
        <v>2</v>
      </c>
    </row>
    <row r="1515" spans="43:46" x14ac:dyDescent="0.25">
      <c r="AQ1515">
        <v>11309528</v>
      </c>
      <c r="AR1515">
        <v>44344</v>
      </c>
      <c r="AS1515">
        <v>1</v>
      </c>
      <c r="AT1515">
        <v>2</v>
      </c>
    </row>
    <row r="1516" spans="43:46" x14ac:dyDescent="0.25">
      <c r="AQ1516">
        <v>11309790</v>
      </c>
      <c r="AR1516">
        <v>44344</v>
      </c>
      <c r="AS1516">
        <v>6</v>
      </c>
      <c r="AT1516">
        <v>6</v>
      </c>
    </row>
    <row r="1517" spans="43:46" x14ac:dyDescent="0.25">
      <c r="AQ1517">
        <v>11309792</v>
      </c>
      <c r="AR1517">
        <v>44344</v>
      </c>
      <c r="AS1517">
        <v>4</v>
      </c>
      <c r="AT1517">
        <v>4</v>
      </c>
    </row>
    <row r="1518" spans="43:46" x14ac:dyDescent="0.25">
      <c r="AQ1518">
        <v>11310052</v>
      </c>
      <c r="AR1518" s="37">
        <v>44344</v>
      </c>
      <c r="AS1518">
        <v>2</v>
      </c>
      <c r="AT1518">
        <v>2</v>
      </c>
    </row>
    <row r="1519" spans="43:46" x14ac:dyDescent="0.25">
      <c r="AQ1519">
        <v>11310055</v>
      </c>
      <c r="AR1519" s="37">
        <v>44344</v>
      </c>
      <c r="AS1519">
        <v>4</v>
      </c>
      <c r="AT1519">
        <v>4</v>
      </c>
    </row>
    <row r="1520" spans="43:46" x14ac:dyDescent="0.25">
      <c r="AQ1520">
        <v>11310295</v>
      </c>
      <c r="AR1520" s="37">
        <v>39359</v>
      </c>
      <c r="AS1520">
        <v>6</v>
      </c>
      <c r="AT1520">
        <v>6</v>
      </c>
    </row>
    <row r="1521" spans="43:46" x14ac:dyDescent="0.25">
      <c r="AQ1521">
        <v>11310296</v>
      </c>
      <c r="AR1521" s="37">
        <v>44136</v>
      </c>
      <c r="AS1521">
        <v>5</v>
      </c>
      <c r="AT1521">
        <v>5</v>
      </c>
    </row>
    <row r="1522" spans="43:46" x14ac:dyDescent="0.25">
      <c r="AQ1522">
        <v>11310297</v>
      </c>
      <c r="AR1522" s="37">
        <v>37089</v>
      </c>
      <c r="AS1522">
        <v>2</v>
      </c>
      <c r="AT1522">
        <v>4</v>
      </c>
    </row>
    <row r="1523" spans="43:46" x14ac:dyDescent="0.25">
      <c r="AQ1523">
        <v>11310357</v>
      </c>
      <c r="AR1523" s="37">
        <v>44344</v>
      </c>
      <c r="AS1523">
        <v>1</v>
      </c>
      <c r="AT1523">
        <v>2</v>
      </c>
    </row>
    <row r="1524" spans="43:46" x14ac:dyDescent="0.25">
      <c r="AQ1524">
        <v>11310803</v>
      </c>
      <c r="AR1524" s="37">
        <v>44344</v>
      </c>
      <c r="AS1524">
        <v>4</v>
      </c>
      <c r="AT1524">
        <v>4</v>
      </c>
    </row>
    <row r="1525" spans="43:46" x14ac:dyDescent="0.25">
      <c r="AQ1525">
        <v>11310806</v>
      </c>
      <c r="AR1525" s="37">
        <v>44344</v>
      </c>
      <c r="AS1525">
        <v>3</v>
      </c>
      <c r="AT1525">
        <v>3</v>
      </c>
    </row>
    <row r="1526" spans="43:46" x14ac:dyDescent="0.25">
      <c r="AQ1526">
        <v>11310809</v>
      </c>
      <c r="AR1526" s="37">
        <v>44344</v>
      </c>
      <c r="AS1526">
        <v>3</v>
      </c>
      <c r="AT1526">
        <v>3</v>
      </c>
    </row>
    <row r="1527" spans="43:46" x14ac:dyDescent="0.25">
      <c r="AQ1527">
        <v>11310985</v>
      </c>
      <c r="AR1527" s="37">
        <v>44344</v>
      </c>
      <c r="AS1527">
        <v>2</v>
      </c>
      <c r="AT1527">
        <v>2</v>
      </c>
    </row>
    <row r="1528" spans="43:46" x14ac:dyDescent="0.25">
      <c r="AQ1528">
        <v>11310986</v>
      </c>
      <c r="AR1528">
        <v>44344</v>
      </c>
      <c r="AS1528">
        <v>2</v>
      </c>
      <c r="AT1528">
        <v>2</v>
      </c>
    </row>
    <row r="1529" spans="43:46" x14ac:dyDescent="0.25">
      <c r="AQ1529">
        <v>11311452</v>
      </c>
      <c r="AR1529" s="37">
        <v>37089</v>
      </c>
      <c r="AS1529">
        <v>5</v>
      </c>
      <c r="AT1529">
        <v>5</v>
      </c>
    </row>
    <row r="1530" spans="43:46" x14ac:dyDescent="0.25">
      <c r="AQ1530">
        <v>11313183</v>
      </c>
      <c r="AR1530" s="37">
        <v>44344</v>
      </c>
      <c r="AS1530">
        <v>3</v>
      </c>
      <c r="AT1530">
        <v>6</v>
      </c>
    </row>
    <row r="1531" spans="43:46" x14ac:dyDescent="0.25">
      <c r="AQ1531">
        <v>11313185</v>
      </c>
      <c r="AR1531" s="37">
        <v>44344</v>
      </c>
      <c r="AS1531">
        <v>3</v>
      </c>
      <c r="AT1531">
        <v>6</v>
      </c>
    </row>
    <row r="1532" spans="43:46" x14ac:dyDescent="0.25">
      <c r="AQ1532">
        <v>616090046</v>
      </c>
      <c r="AR1532" s="37">
        <v>36838</v>
      </c>
      <c r="AS1532">
        <v>2</v>
      </c>
      <c r="AT1532">
        <v>2</v>
      </c>
    </row>
    <row r="1533" spans="43:46" x14ac:dyDescent="0.25">
      <c r="AQ1533">
        <v>616131427</v>
      </c>
      <c r="AR1533" s="37">
        <v>31689</v>
      </c>
      <c r="AS1533">
        <v>1</v>
      </c>
      <c r="AT1533">
        <v>2</v>
      </c>
    </row>
    <row r="1534" spans="43:46" x14ac:dyDescent="0.25">
      <c r="AQ1534">
        <v>616132092</v>
      </c>
      <c r="AR1534" s="37">
        <v>8247</v>
      </c>
      <c r="AS1534">
        <v>1</v>
      </c>
      <c r="AT1534">
        <v>2</v>
      </c>
    </row>
    <row r="1535" spans="43:46" x14ac:dyDescent="0.25">
      <c r="AQ1535">
        <v>616134560</v>
      </c>
      <c r="AR1535" s="37">
        <v>37089</v>
      </c>
      <c r="AS1535">
        <v>1</v>
      </c>
      <c r="AT1535">
        <v>2</v>
      </c>
    </row>
    <row r="1536" spans="43:46" x14ac:dyDescent="0.25">
      <c r="AQ1536">
        <v>616135120</v>
      </c>
      <c r="AR1536" s="37">
        <v>44344</v>
      </c>
      <c r="AS1536">
        <v>2</v>
      </c>
      <c r="AT1536">
        <v>2</v>
      </c>
    </row>
    <row r="1537" spans="43:46" x14ac:dyDescent="0.25">
      <c r="AQ1537">
        <v>616135573</v>
      </c>
      <c r="AR1537" s="37">
        <v>8247</v>
      </c>
      <c r="AS1537">
        <v>3</v>
      </c>
      <c r="AT1537">
        <v>6</v>
      </c>
    </row>
    <row r="1538" spans="43:46" x14ac:dyDescent="0.25">
      <c r="AQ1538">
        <v>616135591</v>
      </c>
      <c r="AR1538">
        <v>24352</v>
      </c>
      <c r="AS1538">
        <v>2</v>
      </c>
      <c r="AT1538">
        <v>4</v>
      </c>
    </row>
    <row r="1539" spans="43:46" x14ac:dyDescent="0.25">
      <c r="AQ1539">
        <v>616135957</v>
      </c>
      <c r="AR1539" s="37">
        <v>20733</v>
      </c>
      <c r="AS1539">
        <v>5</v>
      </c>
      <c r="AT1539">
        <v>10</v>
      </c>
    </row>
    <row r="1540" spans="43:46" x14ac:dyDescent="0.25">
      <c r="AQ1540">
        <v>616135962</v>
      </c>
      <c r="AR1540" s="37">
        <v>31689</v>
      </c>
      <c r="AS1540">
        <v>1</v>
      </c>
      <c r="AT1540">
        <v>2</v>
      </c>
    </row>
    <row r="1541" spans="43:46" x14ac:dyDescent="0.25">
      <c r="AQ1541">
        <v>616137690</v>
      </c>
      <c r="AR1541" s="37">
        <v>8247</v>
      </c>
      <c r="AS1541">
        <v>2</v>
      </c>
      <c r="AT1541">
        <v>4</v>
      </c>
    </row>
    <row r="1542" spans="43:46" x14ac:dyDescent="0.25">
      <c r="AQ1542">
        <v>616141247</v>
      </c>
      <c r="AR1542" s="37">
        <v>27987</v>
      </c>
      <c r="AS1542">
        <v>2</v>
      </c>
      <c r="AT1542">
        <v>2</v>
      </c>
    </row>
    <row r="1543" spans="43:46" x14ac:dyDescent="0.25">
      <c r="AQ1543">
        <v>616141289</v>
      </c>
      <c r="AR1543" s="37">
        <v>20733</v>
      </c>
      <c r="AS1543">
        <v>2</v>
      </c>
      <c r="AT1543">
        <v>4</v>
      </c>
    </row>
    <row r="1544" spans="43:46" x14ac:dyDescent="0.25">
      <c r="AQ1544">
        <v>616142290</v>
      </c>
      <c r="AR1544">
        <v>38734</v>
      </c>
      <c r="AS1544">
        <v>3</v>
      </c>
      <c r="AT1544">
        <v>3</v>
      </c>
    </row>
    <row r="1545" spans="43:46" x14ac:dyDescent="0.25">
      <c r="AQ1545">
        <v>616143268</v>
      </c>
      <c r="AR1545" s="37">
        <v>44344</v>
      </c>
      <c r="AS1545">
        <v>5</v>
      </c>
      <c r="AT1545">
        <v>5</v>
      </c>
    </row>
    <row r="1546" spans="43:46" x14ac:dyDescent="0.25">
      <c r="AQ1546">
        <v>616170417</v>
      </c>
      <c r="AR1546" s="37">
        <v>31480</v>
      </c>
      <c r="AS1546">
        <v>4</v>
      </c>
      <c r="AT1546">
        <v>4</v>
      </c>
    </row>
    <row r="1547" spans="43:46" x14ac:dyDescent="0.25">
      <c r="AQ1547">
        <v>616170497</v>
      </c>
      <c r="AR1547" s="37">
        <v>26873</v>
      </c>
      <c r="AS1547">
        <v>5</v>
      </c>
      <c r="AT1547">
        <v>5</v>
      </c>
    </row>
    <row r="1548" spans="43:46" x14ac:dyDescent="0.25">
      <c r="AQ1548">
        <v>616180218</v>
      </c>
      <c r="AR1548" s="37">
        <v>27987</v>
      </c>
      <c r="AS1548">
        <v>2</v>
      </c>
      <c r="AT1548">
        <v>4</v>
      </c>
    </row>
    <row r="1549" spans="43:46" x14ac:dyDescent="0.25">
      <c r="AQ1549">
        <v>616202641</v>
      </c>
      <c r="AR1549" s="37">
        <v>24604</v>
      </c>
      <c r="AS1549">
        <v>4</v>
      </c>
      <c r="AT1549">
        <v>8</v>
      </c>
    </row>
    <row r="1550" spans="43:46" x14ac:dyDescent="0.25">
      <c r="AQ1550">
        <v>616214484</v>
      </c>
      <c r="AR1550" s="37">
        <v>24604</v>
      </c>
      <c r="AS1550">
        <v>2</v>
      </c>
      <c r="AT1550">
        <v>4</v>
      </c>
    </row>
    <row r="1551" spans="43:46" x14ac:dyDescent="0.25">
      <c r="AQ1551">
        <v>616220194</v>
      </c>
      <c r="AR1551">
        <v>20733</v>
      </c>
      <c r="AS1551">
        <v>3</v>
      </c>
      <c r="AT1551">
        <v>6</v>
      </c>
    </row>
    <row r="1552" spans="43:46" x14ac:dyDescent="0.25">
      <c r="AQ1552">
        <v>616221417</v>
      </c>
      <c r="AR1552" s="37">
        <v>39359</v>
      </c>
      <c r="AS1552">
        <v>2</v>
      </c>
      <c r="AT1552">
        <v>4</v>
      </c>
    </row>
    <row r="1553" spans="43:46" x14ac:dyDescent="0.25">
      <c r="AQ1553">
        <v>616221422</v>
      </c>
      <c r="AR1553">
        <v>33387</v>
      </c>
      <c r="AS1553">
        <v>6</v>
      </c>
      <c r="AT1553">
        <v>6</v>
      </c>
    </row>
    <row r="1554" spans="43:46" x14ac:dyDescent="0.25">
      <c r="AQ1554">
        <v>616221473</v>
      </c>
      <c r="AR1554" s="37">
        <v>32104</v>
      </c>
      <c r="AS1554">
        <v>6</v>
      </c>
      <c r="AT1554">
        <v>6</v>
      </c>
    </row>
    <row r="1555" spans="43:46" x14ac:dyDescent="0.25">
      <c r="AQ1555">
        <v>616226531</v>
      </c>
      <c r="AR1555" s="37">
        <v>37089</v>
      </c>
      <c r="AS1555">
        <v>2</v>
      </c>
      <c r="AT1555">
        <v>4</v>
      </c>
    </row>
    <row r="1556" spans="43:46" x14ac:dyDescent="0.25">
      <c r="AQ1556">
        <v>616228096</v>
      </c>
      <c r="AR1556" s="37">
        <v>37089</v>
      </c>
      <c r="AS1556">
        <v>1</v>
      </c>
      <c r="AT1556">
        <v>2</v>
      </c>
    </row>
    <row r="1557" spans="43:46" x14ac:dyDescent="0.25">
      <c r="AQ1557">
        <v>616231613</v>
      </c>
      <c r="AR1557" s="37">
        <v>27987</v>
      </c>
      <c r="AS1557">
        <v>2</v>
      </c>
      <c r="AT1557">
        <v>4</v>
      </c>
    </row>
    <row r="1558" spans="43:46" x14ac:dyDescent="0.25">
      <c r="AQ1558">
        <v>616232606</v>
      </c>
      <c r="AR1558" s="37">
        <v>44344</v>
      </c>
      <c r="AS1558">
        <v>5</v>
      </c>
      <c r="AT1558">
        <v>5</v>
      </c>
    </row>
    <row r="1559" spans="43:46" x14ac:dyDescent="0.25">
      <c r="AQ1559">
        <v>616248832</v>
      </c>
      <c r="AR1559" s="37">
        <v>39359</v>
      </c>
      <c r="AS1559">
        <v>4</v>
      </c>
      <c r="AT1559">
        <v>4</v>
      </c>
    </row>
    <row r="1560" spans="43:46" x14ac:dyDescent="0.25">
      <c r="AQ1560">
        <v>616248836</v>
      </c>
      <c r="AR1560">
        <v>44092</v>
      </c>
      <c r="AS1560">
        <v>3</v>
      </c>
      <c r="AT1560">
        <v>6</v>
      </c>
    </row>
    <row r="1561" spans="43:46" x14ac:dyDescent="0.25">
      <c r="AQ1561">
        <v>616248837</v>
      </c>
      <c r="AR1561">
        <v>39359</v>
      </c>
      <c r="AS1561">
        <v>6</v>
      </c>
      <c r="AT1561">
        <v>6</v>
      </c>
    </row>
    <row r="1562" spans="43:46" x14ac:dyDescent="0.25">
      <c r="AQ1562">
        <v>616248844</v>
      </c>
      <c r="AR1562" s="37">
        <v>38691</v>
      </c>
      <c r="AS1562">
        <v>4</v>
      </c>
      <c r="AT1562">
        <v>8</v>
      </c>
    </row>
    <row r="1563" spans="43:46" x14ac:dyDescent="0.25">
      <c r="AQ1563">
        <v>616250119</v>
      </c>
      <c r="AR1563" s="37">
        <v>44136</v>
      </c>
      <c r="AS1563">
        <v>6</v>
      </c>
      <c r="AT1563">
        <v>6</v>
      </c>
    </row>
    <row r="1564" spans="43:46" x14ac:dyDescent="0.25">
      <c r="AQ1564">
        <v>616250124</v>
      </c>
      <c r="AR1564" s="37">
        <v>31858</v>
      </c>
      <c r="AS1564">
        <v>4</v>
      </c>
      <c r="AT1564">
        <v>8</v>
      </c>
    </row>
    <row r="1565" spans="43:46" x14ac:dyDescent="0.25">
      <c r="AQ1565">
        <v>616250125</v>
      </c>
      <c r="AR1565" s="37">
        <v>15501</v>
      </c>
      <c r="AS1565">
        <v>5</v>
      </c>
      <c r="AT1565">
        <v>5</v>
      </c>
    </row>
    <row r="1566" spans="43:46" x14ac:dyDescent="0.25">
      <c r="AQ1566">
        <v>616250132</v>
      </c>
      <c r="AR1566" s="37">
        <v>27987</v>
      </c>
      <c r="AS1566">
        <v>4</v>
      </c>
      <c r="AT1566">
        <v>8</v>
      </c>
    </row>
    <row r="1567" spans="43:46" x14ac:dyDescent="0.25">
      <c r="AQ1567">
        <v>616250135</v>
      </c>
      <c r="AR1567" s="37">
        <v>26456</v>
      </c>
      <c r="AS1567">
        <v>5</v>
      </c>
      <c r="AT1567">
        <v>10</v>
      </c>
    </row>
    <row r="1568" spans="43:46" x14ac:dyDescent="0.25">
      <c r="AQ1568">
        <v>616250622</v>
      </c>
      <c r="AR1568" s="37">
        <v>44344</v>
      </c>
      <c r="AS1568">
        <v>4</v>
      </c>
      <c r="AT1568">
        <v>4</v>
      </c>
    </row>
    <row r="1569" spans="43:46" x14ac:dyDescent="0.25">
      <c r="AQ1569">
        <v>616250625</v>
      </c>
      <c r="AR1569" s="37">
        <v>44136</v>
      </c>
      <c r="AS1569">
        <v>4</v>
      </c>
      <c r="AT1569">
        <v>4</v>
      </c>
    </row>
    <row r="1570" spans="43:46" x14ac:dyDescent="0.25">
      <c r="AQ1570">
        <v>616250632</v>
      </c>
      <c r="AR1570" s="37">
        <v>33387</v>
      </c>
      <c r="AS1570">
        <v>4</v>
      </c>
      <c r="AT1570">
        <v>4</v>
      </c>
    </row>
    <row r="1571" spans="43:46" x14ac:dyDescent="0.25">
      <c r="AQ1571">
        <v>616250636</v>
      </c>
      <c r="AR1571">
        <v>39359</v>
      </c>
      <c r="AS1571">
        <v>5</v>
      </c>
      <c r="AT1571">
        <v>5</v>
      </c>
    </row>
    <row r="1572" spans="43:46" x14ac:dyDescent="0.25">
      <c r="AQ1572">
        <v>616253197</v>
      </c>
      <c r="AR1572" s="37">
        <v>13648</v>
      </c>
      <c r="AS1572">
        <v>2</v>
      </c>
      <c r="AT1572">
        <v>2</v>
      </c>
    </row>
    <row r="1573" spans="43:46" x14ac:dyDescent="0.25">
      <c r="AQ1573">
        <v>616253205</v>
      </c>
      <c r="AR1573" s="37">
        <v>24604</v>
      </c>
      <c r="AS1573">
        <v>2</v>
      </c>
      <c r="AT1573">
        <v>2</v>
      </c>
    </row>
    <row r="1574" spans="43:46" x14ac:dyDescent="0.25">
      <c r="AQ1574">
        <v>616253208</v>
      </c>
      <c r="AR1574" s="37">
        <v>24352</v>
      </c>
      <c r="AS1574">
        <v>2</v>
      </c>
      <c r="AT1574">
        <v>2</v>
      </c>
    </row>
    <row r="1575" spans="43:46" x14ac:dyDescent="0.25">
      <c r="AQ1575">
        <v>616253213</v>
      </c>
      <c r="AR1575" s="37">
        <v>13648</v>
      </c>
      <c r="AS1575">
        <v>2</v>
      </c>
      <c r="AT1575">
        <v>2</v>
      </c>
    </row>
    <row r="1576" spans="43:46" x14ac:dyDescent="0.25">
      <c r="AQ1576">
        <v>616253215</v>
      </c>
      <c r="AR1576">
        <v>24352</v>
      </c>
      <c r="AS1576">
        <v>2</v>
      </c>
      <c r="AT1576">
        <v>2</v>
      </c>
    </row>
    <row r="1577" spans="43:46" x14ac:dyDescent="0.25">
      <c r="AQ1577">
        <v>616254877</v>
      </c>
      <c r="AR1577" s="37">
        <v>27987</v>
      </c>
      <c r="AS1577">
        <v>3</v>
      </c>
      <c r="AT1577">
        <v>3</v>
      </c>
    </row>
    <row r="1578" spans="43:46" x14ac:dyDescent="0.25">
      <c r="AQ1578">
        <v>616254882</v>
      </c>
      <c r="AR1578" s="37">
        <v>20733</v>
      </c>
      <c r="AS1578">
        <v>3</v>
      </c>
      <c r="AT1578">
        <v>3</v>
      </c>
    </row>
    <row r="1579" spans="43:46" x14ac:dyDescent="0.25">
      <c r="AQ1579">
        <v>616254887</v>
      </c>
      <c r="AR1579">
        <v>31437</v>
      </c>
      <c r="AS1579">
        <v>2</v>
      </c>
      <c r="AT1579">
        <v>4</v>
      </c>
    </row>
    <row r="1580" spans="43:46" x14ac:dyDescent="0.25">
      <c r="AQ1580">
        <v>616254890</v>
      </c>
      <c r="AR1580" s="37">
        <v>27987</v>
      </c>
      <c r="AS1580">
        <v>4</v>
      </c>
      <c r="AT1580">
        <v>4</v>
      </c>
    </row>
    <row r="1581" spans="43:46" x14ac:dyDescent="0.25">
      <c r="AQ1581">
        <v>616254896</v>
      </c>
      <c r="AR1581" s="37">
        <v>31480</v>
      </c>
      <c r="AS1581">
        <v>2</v>
      </c>
      <c r="AT1581">
        <v>4</v>
      </c>
    </row>
    <row r="1582" spans="43:46" x14ac:dyDescent="0.25">
      <c r="AQ1582">
        <v>616259304</v>
      </c>
      <c r="AR1582" s="37">
        <v>39359</v>
      </c>
      <c r="AS1582">
        <v>4</v>
      </c>
      <c r="AT1582">
        <v>4</v>
      </c>
    </row>
    <row r="1583" spans="43:46" x14ac:dyDescent="0.25">
      <c r="AQ1583">
        <v>616259305</v>
      </c>
      <c r="AR1583">
        <v>32104</v>
      </c>
      <c r="AS1583">
        <v>2</v>
      </c>
      <c r="AT1583">
        <v>4</v>
      </c>
    </row>
    <row r="1584" spans="43:46" x14ac:dyDescent="0.25">
      <c r="AQ1584">
        <v>616259311</v>
      </c>
      <c r="AR1584" s="37">
        <v>38734</v>
      </c>
      <c r="AS1584">
        <v>2</v>
      </c>
      <c r="AT1584">
        <v>2</v>
      </c>
    </row>
    <row r="1585" spans="43:46" x14ac:dyDescent="0.25">
      <c r="AQ1585">
        <v>616259316</v>
      </c>
      <c r="AR1585" s="37">
        <v>20733</v>
      </c>
      <c r="AS1585">
        <v>2</v>
      </c>
      <c r="AT1585">
        <v>2</v>
      </c>
    </row>
    <row r="1586" spans="43:46" x14ac:dyDescent="0.25">
      <c r="AQ1586">
        <v>616259317</v>
      </c>
      <c r="AR1586" s="37">
        <v>20733</v>
      </c>
      <c r="AS1586">
        <v>2</v>
      </c>
      <c r="AT1586">
        <v>4</v>
      </c>
    </row>
    <row r="1587" spans="43:46" x14ac:dyDescent="0.25">
      <c r="AQ1587">
        <v>616259322</v>
      </c>
      <c r="AR1587" s="37">
        <v>8247</v>
      </c>
      <c r="AS1587">
        <v>4</v>
      </c>
      <c r="AT1587">
        <v>4</v>
      </c>
    </row>
    <row r="1588" spans="43:46" x14ac:dyDescent="0.25">
      <c r="AQ1588">
        <v>616260369</v>
      </c>
      <c r="AR1588" s="37">
        <v>38943</v>
      </c>
      <c r="AS1588">
        <v>2</v>
      </c>
      <c r="AT1588">
        <v>2</v>
      </c>
    </row>
    <row r="1589" spans="43:46" x14ac:dyDescent="0.25">
      <c r="AQ1589">
        <v>616260373</v>
      </c>
      <c r="AR1589">
        <v>31437</v>
      </c>
      <c r="AS1589">
        <v>4</v>
      </c>
      <c r="AT1589">
        <v>4</v>
      </c>
    </row>
    <row r="1590" spans="43:46" x14ac:dyDescent="0.25">
      <c r="AQ1590">
        <v>616260377</v>
      </c>
      <c r="AR1590" s="37">
        <v>38943</v>
      </c>
      <c r="AS1590">
        <v>4</v>
      </c>
      <c r="AT1590">
        <v>4</v>
      </c>
    </row>
    <row r="1591" spans="43:46" x14ac:dyDescent="0.25">
      <c r="AQ1591">
        <v>616260381</v>
      </c>
      <c r="AR1591" s="37">
        <v>44092</v>
      </c>
      <c r="AS1591">
        <v>3</v>
      </c>
      <c r="AT1591">
        <v>3</v>
      </c>
    </row>
    <row r="1592" spans="43:46" x14ac:dyDescent="0.25">
      <c r="AQ1592">
        <v>616260648</v>
      </c>
      <c r="AR1592" s="37">
        <v>31689</v>
      </c>
      <c r="AS1592">
        <v>1</v>
      </c>
      <c r="AT1592">
        <v>2</v>
      </c>
    </row>
    <row r="1593" spans="43:46" x14ac:dyDescent="0.25">
      <c r="AQ1593">
        <v>616260650</v>
      </c>
      <c r="AR1593" s="37">
        <v>44344</v>
      </c>
      <c r="AS1593">
        <v>1</v>
      </c>
      <c r="AT1593">
        <v>2</v>
      </c>
    </row>
    <row r="1594" spans="43:46" x14ac:dyDescent="0.25">
      <c r="AQ1594">
        <v>616260656</v>
      </c>
      <c r="AR1594" s="37">
        <v>38734</v>
      </c>
      <c r="AS1594">
        <v>1</v>
      </c>
      <c r="AT1594">
        <v>2</v>
      </c>
    </row>
    <row r="1595" spans="43:46" x14ac:dyDescent="0.25">
      <c r="AQ1595">
        <v>616260659</v>
      </c>
      <c r="AR1595" s="37">
        <v>31480</v>
      </c>
      <c r="AS1595">
        <v>1</v>
      </c>
      <c r="AT1595">
        <v>2</v>
      </c>
    </row>
    <row r="1596" spans="43:46" x14ac:dyDescent="0.25">
      <c r="AQ1596">
        <v>616262550</v>
      </c>
      <c r="AR1596">
        <v>26873</v>
      </c>
      <c r="AS1596">
        <v>2</v>
      </c>
      <c r="AT1596">
        <v>4</v>
      </c>
    </row>
    <row r="1597" spans="43:46" x14ac:dyDescent="0.25">
      <c r="AQ1597">
        <v>616262555</v>
      </c>
      <c r="AR1597" s="37">
        <v>44344</v>
      </c>
      <c r="AS1597">
        <v>2</v>
      </c>
      <c r="AT1597">
        <v>2</v>
      </c>
    </row>
    <row r="1598" spans="43:46" x14ac:dyDescent="0.25">
      <c r="AQ1598">
        <v>616262558</v>
      </c>
      <c r="AR1598" s="37">
        <v>44344</v>
      </c>
      <c r="AS1598">
        <v>3</v>
      </c>
      <c r="AT1598">
        <v>3</v>
      </c>
    </row>
    <row r="1599" spans="43:46" x14ac:dyDescent="0.25">
      <c r="AQ1599">
        <v>616262562</v>
      </c>
      <c r="AR1599" s="37">
        <v>24604</v>
      </c>
      <c r="AS1599">
        <v>4</v>
      </c>
      <c r="AT1599">
        <v>4</v>
      </c>
    </row>
    <row r="1600" spans="43:46" x14ac:dyDescent="0.25">
      <c r="AQ1600">
        <v>616262567</v>
      </c>
      <c r="AR1600">
        <v>24604</v>
      </c>
      <c r="AS1600">
        <v>2</v>
      </c>
      <c r="AT1600">
        <v>2</v>
      </c>
    </row>
    <row r="1601" spans="43:46" x14ac:dyDescent="0.25">
      <c r="AQ1601">
        <v>616262998</v>
      </c>
      <c r="AR1601" s="37">
        <v>32104</v>
      </c>
      <c r="AS1601">
        <v>1</v>
      </c>
      <c r="AT1601">
        <v>2</v>
      </c>
    </row>
    <row r="1602" spans="43:46" x14ac:dyDescent="0.25">
      <c r="AQ1602">
        <v>616263007</v>
      </c>
      <c r="AR1602" s="37">
        <v>32104</v>
      </c>
      <c r="AS1602">
        <v>1</v>
      </c>
      <c r="AT1602">
        <v>2</v>
      </c>
    </row>
    <row r="1603" spans="43:46" x14ac:dyDescent="0.25">
      <c r="AQ1603">
        <v>616263012</v>
      </c>
      <c r="AR1603" s="37">
        <v>37089</v>
      </c>
      <c r="AS1603">
        <v>1</v>
      </c>
      <c r="AT1603">
        <v>2</v>
      </c>
    </row>
    <row r="1604" spans="43:46" x14ac:dyDescent="0.25">
      <c r="AQ1604">
        <v>616263053</v>
      </c>
      <c r="AR1604">
        <v>38734</v>
      </c>
      <c r="AS1604">
        <v>3</v>
      </c>
      <c r="AT1604">
        <v>6</v>
      </c>
    </row>
    <row r="1605" spans="43:46" x14ac:dyDescent="0.25">
      <c r="AQ1605">
        <v>616263058</v>
      </c>
      <c r="AR1605" s="37">
        <v>31689</v>
      </c>
      <c r="AS1605">
        <v>4</v>
      </c>
      <c r="AT1605">
        <v>8</v>
      </c>
    </row>
    <row r="1606" spans="43:46" x14ac:dyDescent="0.25">
      <c r="AQ1606">
        <v>616263063</v>
      </c>
      <c r="AR1606" s="37">
        <v>38734</v>
      </c>
      <c r="AS1606">
        <v>5</v>
      </c>
      <c r="AT1606">
        <v>5</v>
      </c>
    </row>
    <row r="1607" spans="43:46" x14ac:dyDescent="0.25">
      <c r="AQ1607">
        <v>616263067</v>
      </c>
      <c r="AR1607">
        <v>38734</v>
      </c>
      <c r="AS1607">
        <v>2</v>
      </c>
      <c r="AT1607">
        <v>4</v>
      </c>
    </row>
    <row r="1608" spans="43:46" x14ac:dyDescent="0.25">
      <c r="AQ1608">
        <v>616263072</v>
      </c>
      <c r="AR1608" s="37">
        <v>38734</v>
      </c>
      <c r="AS1608">
        <v>4</v>
      </c>
      <c r="AT1608">
        <v>4</v>
      </c>
    </row>
    <row r="1609" spans="43:46" x14ac:dyDescent="0.25">
      <c r="AQ1609">
        <v>616263076</v>
      </c>
      <c r="AR1609" s="37">
        <v>27987</v>
      </c>
      <c r="AS1609">
        <v>4</v>
      </c>
      <c r="AT1609">
        <v>4</v>
      </c>
    </row>
    <row r="1610" spans="43:46" x14ac:dyDescent="0.25">
      <c r="AQ1610">
        <v>616263294</v>
      </c>
      <c r="AR1610">
        <v>27987</v>
      </c>
      <c r="AS1610">
        <v>4</v>
      </c>
      <c r="AT1610">
        <v>4</v>
      </c>
    </row>
    <row r="1611" spans="43:46" x14ac:dyDescent="0.25">
      <c r="AQ1611">
        <v>616264174</v>
      </c>
      <c r="AR1611" s="37">
        <v>27987</v>
      </c>
      <c r="AS1611">
        <v>2</v>
      </c>
      <c r="AT1611">
        <v>2</v>
      </c>
    </row>
    <row r="1612" spans="43:46" x14ac:dyDescent="0.25">
      <c r="AQ1612">
        <v>616264179</v>
      </c>
      <c r="AR1612" s="37">
        <v>38734</v>
      </c>
      <c r="AS1612">
        <v>5</v>
      </c>
      <c r="AT1612">
        <v>5</v>
      </c>
    </row>
    <row r="1613" spans="43:46" x14ac:dyDescent="0.25">
      <c r="AQ1613">
        <v>616264182</v>
      </c>
      <c r="AR1613" s="37">
        <v>39359</v>
      </c>
      <c r="AS1613">
        <v>2</v>
      </c>
      <c r="AT1613">
        <v>4</v>
      </c>
    </row>
    <row r="1614" spans="43:46" x14ac:dyDescent="0.25">
      <c r="AQ1614">
        <v>616264186</v>
      </c>
      <c r="AR1614" s="37">
        <v>44344</v>
      </c>
      <c r="AS1614">
        <v>4</v>
      </c>
      <c r="AT1614">
        <v>4</v>
      </c>
    </row>
    <row r="1615" spans="43:46" x14ac:dyDescent="0.25">
      <c r="AQ1615">
        <v>616307688</v>
      </c>
      <c r="AR1615" s="37">
        <v>18951</v>
      </c>
      <c r="AS1615">
        <v>2</v>
      </c>
      <c r="AT1615">
        <v>2</v>
      </c>
    </row>
    <row r="1616" spans="43:46" x14ac:dyDescent="0.25">
      <c r="AQ1616">
        <v>616307696</v>
      </c>
      <c r="AR1616">
        <v>31480</v>
      </c>
      <c r="AS1616">
        <v>2</v>
      </c>
      <c r="AT1616">
        <v>2</v>
      </c>
    </row>
    <row r="1617" spans="43:46" x14ac:dyDescent="0.25">
      <c r="AQ1617">
        <v>616307699</v>
      </c>
      <c r="AR1617" s="37">
        <v>36882</v>
      </c>
      <c r="AS1617">
        <v>1</v>
      </c>
      <c r="AT1617">
        <v>2</v>
      </c>
    </row>
    <row r="1618" spans="43:46" x14ac:dyDescent="0.25">
      <c r="AQ1618">
        <v>617267308</v>
      </c>
      <c r="AR1618" s="37">
        <v>31480</v>
      </c>
      <c r="AS1618">
        <v>7</v>
      </c>
      <c r="AT1618">
        <v>7</v>
      </c>
    </row>
    <row r="1619" spans="43:46" x14ac:dyDescent="0.25">
      <c r="AQ1619">
        <v>617267309</v>
      </c>
      <c r="AR1619" s="37">
        <v>44092</v>
      </c>
      <c r="AS1619">
        <v>3</v>
      </c>
      <c r="AT1619">
        <v>3</v>
      </c>
    </row>
    <row r="1620" spans="43:46" x14ac:dyDescent="0.25">
      <c r="AQ1620">
        <v>617267316</v>
      </c>
      <c r="AR1620" s="37">
        <v>44344</v>
      </c>
      <c r="AS1620">
        <v>5</v>
      </c>
      <c r="AT1620">
        <v>5</v>
      </c>
    </row>
    <row r="1621" spans="43:46" x14ac:dyDescent="0.25">
      <c r="AQ1621">
        <v>617267319</v>
      </c>
      <c r="AR1621" s="37">
        <v>38734</v>
      </c>
      <c r="AS1621">
        <v>6</v>
      </c>
      <c r="AT1621">
        <v>6</v>
      </c>
    </row>
    <row r="1622" spans="43:46" x14ac:dyDescent="0.25">
      <c r="AQ1622">
        <v>617267529</v>
      </c>
      <c r="AR1622" s="37">
        <v>38734</v>
      </c>
      <c r="AS1622">
        <v>6</v>
      </c>
      <c r="AT1622">
        <v>6</v>
      </c>
    </row>
    <row r="1623" spans="43:46" x14ac:dyDescent="0.25">
      <c r="AQ1623">
        <v>617267532</v>
      </c>
      <c r="AR1623" s="37">
        <v>31689</v>
      </c>
      <c r="AS1623">
        <v>3</v>
      </c>
      <c r="AT1623">
        <v>6</v>
      </c>
    </row>
    <row r="1624" spans="43:46" x14ac:dyDescent="0.25">
      <c r="AQ1624">
        <v>617267540</v>
      </c>
      <c r="AR1624" s="37">
        <v>27987</v>
      </c>
      <c r="AS1624">
        <v>3</v>
      </c>
      <c r="AT1624">
        <v>3</v>
      </c>
    </row>
    <row r="1625" spans="43:46" x14ac:dyDescent="0.25">
      <c r="AQ1625">
        <v>617267586</v>
      </c>
      <c r="AR1625" s="37">
        <v>26249</v>
      </c>
      <c r="AS1625">
        <v>1</v>
      </c>
      <c r="AT1625">
        <v>2</v>
      </c>
    </row>
    <row r="1626" spans="43:46" x14ac:dyDescent="0.25">
      <c r="AQ1626">
        <v>617267587</v>
      </c>
      <c r="AR1626" s="37">
        <v>37089</v>
      </c>
      <c r="AS1626">
        <v>3</v>
      </c>
      <c r="AT1626">
        <v>3</v>
      </c>
    </row>
    <row r="1627" spans="43:46" x14ac:dyDescent="0.25">
      <c r="AQ1627">
        <v>617267592</v>
      </c>
      <c r="AR1627" s="37">
        <v>38943</v>
      </c>
      <c r="AS1627">
        <v>2</v>
      </c>
      <c r="AT1627">
        <v>4</v>
      </c>
    </row>
    <row r="1628" spans="43:46" x14ac:dyDescent="0.25">
      <c r="AQ1628">
        <v>617267599</v>
      </c>
      <c r="AR1628" s="37">
        <v>44344</v>
      </c>
      <c r="AS1628">
        <v>3</v>
      </c>
      <c r="AT1628">
        <v>3</v>
      </c>
    </row>
    <row r="1629" spans="43:46" x14ac:dyDescent="0.25">
      <c r="AQ1629">
        <v>617267600</v>
      </c>
      <c r="AR1629" s="37">
        <v>44344</v>
      </c>
      <c r="AS1629">
        <v>3</v>
      </c>
      <c r="AT1629">
        <v>3</v>
      </c>
    </row>
    <row r="1630" spans="43:46" x14ac:dyDescent="0.25">
      <c r="AQ1630">
        <v>617267602</v>
      </c>
      <c r="AR1630" s="37">
        <v>37089</v>
      </c>
      <c r="AS1630">
        <v>2</v>
      </c>
      <c r="AT1630">
        <v>4</v>
      </c>
    </row>
    <row r="1631" spans="43:46" x14ac:dyDescent="0.25">
      <c r="AQ1631">
        <v>617268147</v>
      </c>
      <c r="AR1631" s="37">
        <v>27987</v>
      </c>
      <c r="AS1631">
        <v>3</v>
      </c>
      <c r="AT1631">
        <v>6</v>
      </c>
    </row>
    <row r="1632" spans="43:46" x14ac:dyDescent="0.25">
      <c r="AQ1632">
        <v>617268152</v>
      </c>
      <c r="AR1632">
        <v>44344</v>
      </c>
      <c r="AS1632">
        <v>2</v>
      </c>
      <c r="AT1632">
        <v>4</v>
      </c>
    </row>
    <row r="1633" spans="43:46" x14ac:dyDescent="0.25">
      <c r="AQ1633">
        <v>617268159</v>
      </c>
      <c r="AR1633" s="37">
        <v>27987</v>
      </c>
      <c r="AS1633">
        <v>1</v>
      </c>
      <c r="AT1633">
        <v>2</v>
      </c>
    </row>
    <row r="1634" spans="43:46" x14ac:dyDescent="0.25">
      <c r="AQ1634">
        <v>617268162</v>
      </c>
      <c r="AR1634" s="37">
        <v>39359</v>
      </c>
      <c r="AS1634">
        <v>1</v>
      </c>
      <c r="AT1634">
        <v>2</v>
      </c>
    </row>
    <row r="1635" spans="43:46" x14ac:dyDescent="0.25">
      <c r="AQ1635">
        <v>617268203</v>
      </c>
      <c r="AR1635" s="37">
        <v>38734</v>
      </c>
      <c r="AS1635">
        <v>5</v>
      </c>
      <c r="AT1635">
        <v>5</v>
      </c>
    </row>
    <row r="1636" spans="43:46" x14ac:dyDescent="0.25">
      <c r="AQ1636">
        <v>617268207</v>
      </c>
      <c r="AR1636" s="37">
        <v>44344</v>
      </c>
      <c r="AS1636">
        <v>4</v>
      </c>
      <c r="AT1636">
        <v>4</v>
      </c>
    </row>
    <row r="1637" spans="43:46" x14ac:dyDescent="0.25">
      <c r="AQ1637">
        <v>617268212</v>
      </c>
      <c r="AR1637" s="37">
        <v>44344</v>
      </c>
      <c r="AS1637">
        <v>1</v>
      </c>
      <c r="AT1637">
        <v>2</v>
      </c>
    </row>
    <row r="1638" spans="43:46" x14ac:dyDescent="0.25">
      <c r="AQ1638">
        <v>617268213</v>
      </c>
      <c r="AR1638" s="37">
        <v>44344</v>
      </c>
      <c r="AS1638">
        <v>1</v>
      </c>
      <c r="AT1638">
        <v>2</v>
      </c>
    </row>
    <row r="1639" spans="43:46" x14ac:dyDescent="0.25">
      <c r="AQ1639">
        <v>617268221</v>
      </c>
      <c r="AR1639" s="37">
        <v>37089</v>
      </c>
      <c r="AS1639">
        <v>2</v>
      </c>
      <c r="AT1639">
        <v>2</v>
      </c>
    </row>
    <row r="1640" spans="43:46" x14ac:dyDescent="0.25">
      <c r="AQ1640">
        <v>617268222</v>
      </c>
      <c r="AR1640" s="37">
        <v>44344</v>
      </c>
      <c r="AS1640">
        <v>3</v>
      </c>
      <c r="AT1640">
        <v>3</v>
      </c>
    </row>
    <row r="1641" spans="43:46" x14ac:dyDescent="0.25">
      <c r="AQ1641">
        <v>617268649</v>
      </c>
      <c r="AR1641" s="37">
        <v>15501</v>
      </c>
      <c r="AS1641">
        <v>8</v>
      </c>
      <c r="AT1641">
        <v>8</v>
      </c>
    </row>
    <row r="1642" spans="43:46" x14ac:dyDescent="0.25">
      <c r="AQ1642">
        <v>617268654</v>
      </c>
      <c r="AR1642" s="37">
        <v>27987</v>
      </c>
      <c r="AS1642">
        <v>6</v>
      </c>
      <c r="AT1642">
        <v>6</v>
      </c>
    </row>
    <row r="1643" spans="43:46" x14ac:dyDescent="0.25">
      <c r="AQ1643">
        <v>617268659</v>
      </c>
      <c r="AR1643" s="37">
        <v>38734</v>
      </c>
      <c r="AS1643">
        <v>4</v>
      </c>
      <c r="AT1643">
        <v>4</v>
      </c>
    </row>
    <row r="1644" spans="43:46" x14ac:dyDescent="0.25">
      <c r="AQ1644">
        <v>617268662</v>
      </c>
      <c r="AR1644" s="37">
        <v>27987</v>
      </c>
      <c r="AS1644">
        <v>5</v>
      </c>
      <c r="AT1644">
        <v>5</v>
      </c>
    </row>
    <row r="1645" spans="43:46" x14ac:dyDescent="0.25">
      <c r="AQ1645">
        <v>617268669</v>
      </c>
      <c r="AR1645" s="37">
        <v>38734</v>
      </c>
      <c r="AS1645">
        <v>5</v>
      </c>
      <c r="AT1645">
        <v>5</v>
      </c>
    </row>
    <row r="1646" spans="43:46" x14ac:dyDescent="0.25">
      <c r="AQ1646">
        <v>617268672</v>
      </c>
      <c r="AR1646" s="37">
        <v>38691</v>
      </c>
      <c r="AS1646">
        <v>2</v>
      </c>
      <c r="AT1646">
        <v>4</v>
      </c>
    </row>
    <row r="1647" spans="43:46" x14ac:dyDescent="0.25">
      <c r="AQ1647">
        <v>617269601</v>
      </c>
      <c r="AR1647" s="37">
        <v>27987</v>
      </c>
      <c r="AS1647">
        <v>8</v>
      </c>
      <c r="AT1647">
        <v>8</v>
      </c>
    </row>
    <row r="1648" spans="43:46" x14ac:dyDescent="0.25">
      <c r="AQ1648">
        <v>617269606</v>
      </c>
      <c r="AR1648" s="37">
        <v>20733</v>
      </c>
      <c r="AS1648">
        <v>6</v>
      </c>
      <c r="AT1648">
        <v>6</v>
      </c>
    </row>
    <row r="1649" spans="43:46" x14ac:dyDescent="0.25">
      <c r="AQ1649">
        <v>617269611</v>
      </c>
      <c r="AR1649" s="37">
        <v>38734</v>
      </c>
      <c r="AS1649">
        <v>4</v>
      </c>
      <c r="AT1649">
        <v>8</v>
      </c>
    </row>
    <row r="1650" spans="43:46" x14ac:dyDescent="0.25">
      <c r="AQ1650">
        <v>617269614</v>
      </c>
      <c r="AR1650" s="37">
        <v>38734</v>
      </c>
      <c r="AS1650">
        <v>4</v>
      </c>
      <c r="AT1650">
        <v>8</v>
      </c>
    </row>
    <row r="1651" spans="43:46" x14ac:dyDescent="0.25">
      <c r="AQ1651">
        <v>617269620</v>
      </c>
      <c r="AR1651" s="37">
        <v>31689</v>
      </c>
      <c r="AS1651">
        <v>7</v>
      </c>
      <c r="AT1651">
        <v>7</v>
      </c>
    </row>
    <row r="1652" spans="43:46" x14ac:dyDescent="0.25">
      <c r="AQ1652">
        <v>617269772</v>
      </c>
      <c r="AR1652" s="37">
        <v>39359</v>
      </c>
      <c r="AS1652">
        <v>6</v>
      </c>
      <c r="AT1652">
        <v>6</v>
      </c>
    </row>
    <row r="1653" spans="43:46" x14ac:dyDescent="0.25">
      <c r="AQ1653">
        <v>617269776</v>
      </c>
      <c r="AR1653" s="37">
        <v>31480</v>
      </c>
      <c r="AS1653">
        <v>4</v>
      </c>
      <c r="AT1653">
        <v>8</v>
      </c>
    </row>
    <row r="1654" spans="43:46" x14ac:dyDescent="0.25">
      <c r="AQ1654">
        <v>617269778</v>
      </c>
      <c r="AR1654" s="37">
        <v>27987</v>
      </c>
      <c r="AS1654">
        <v>5</v>
      </c>
      <c r="AT1654">
        <v>5</v>
      </c>
    </row>
    <row r="1655" spans="43:46" x14ac:dyDescent="0.25">
      <c r="AQ1655">
        <v>617269783</v>
      </c>
      <c r="AR1655" s="37">
        <v>27987</v>
      </c>
      <c r="AS1655">
        <v>5</v>
      </c>
      <c r="AT1655">
        <v>5</v>
      </c>
    </row>
    <row r="1656" spans="43:46" x14ac:dyDescent="0.25">
      <c r="AQ1656">
        <v>617269786</v>
      </c>
      <c r="AR1656" s="37">
        <v>31480</v>
      </c>
      <c r="AS1656">
        <v>4</v>
      </c>
      <c r="AT1656">
        <v>4</v>
      </c>
    </row>
    <row r="1657" spans="43:46" x14ac:dyDescent="0.25">
      <c r="AQ1657">
        <v>617269789</v>
      </c>
      <c r="AR1657" s="37">
        <v>38734</v>
      </c>
      <c r="AS1657">
        <v>5</v>
      </c>
      <c r="AT1657">
        <v>10</v>
      </c>
    </row>
    <row r="1658" spans="43:46" x14ac:dyDescent="0.25">
      <c r="AQ1658">
        <v>617269831</v>
      </c>
      <c r="AR1658" s="37">
        <v>24604</v>
      </c>
      <c r="AS1658">
        <v>1</v>
      </c>
      <c r="AT1658">
        <v>2</v>
      </c>
    </row>
    <row r="1659" spans="43:46" x14ac:dyDescent="0.25">
      <c r="AQ1659">
        <v>617269834</v>
      </c>
      <c r="AR1659" s="37">
        <v>24395</v>
      </c>
      <c r="AS1659">
        <v>1</v>
      </c>
      <c r="AT1659">
        <v>2</v>
      </c>
    </row>
    <row r="1660" spans="43:46" x14ac:dyDescent="0.25">
      <c r="AQ1660">
        <v>617269838</v>
      </c>
      <c r="AR1660" s="37">
        <v>20902</v>
      </c>
      <c r="AS1660">
        <v>2</v>
      </c>
      <c r="AT1660">
        <v>2</v>
      </c>
    </row>
    <row r="1661" spans="43:46" x14ac:dyDescent="0.25">
      <c r="AQ1661">
        <v>617269843</v>
      </c>
      <c r="AR1661" s="37">
        <v>44136</v>
      </c>
      <c r="AS1661">
        <v>4</v>
      </c>
      <c r="AT1661">
        <v>4</v>
      </c>
    </row>
    <row r="1662" spans="43:46" x14ac:dyDescent="0.25">
      <c r="AQ1662">
        <v>617269846</v>
      </c>
      <c r="AR1662" s="37">
        <v>44092</v>
      </c>
      <c r="AS1662">
        <v>4</v>
      </c>
      <c r="AT1662">
        <v>4</v>
      </c>
    </row>
    <row r="1663" spans="43:46" x14ac:dyDescent="0.25">
      <c r="AQ1663">
        <v>617271566</v>
      </c>
      <c r="AR1663" s="37">
        <v>37089</v>
      </c>
      <c r="AS1663">
        <v>4</v>
      </c>
      <c r="AT1663">
        <v>8</v>
      </c>
    </row>
    <row r="1664" spans="43:46" x14ac:dyDescent="0.25">
      <c r="AQ1664">
        <v>617271575</v>
      </c>
      <c r="AR1664" s="37">
        <v>27987</v>
      </c>
      <c r="AS1664">
        <v>5</v>
      </c>
      <c r="AT1664">
        <v>5</v>
      </c>
    </row>
    <row r="1665" spans="43:46" x14ac:dyDescent="0.25">
      <c r="AQ1665">
        <v>617275148</v>
      </c>
      <c r="AR1665" s="37">
        <v>44344</v>
      </c>
      <c r="AS1665">
        <v>5</v>
      </c>
      <c r="AT1665">
        <v>5</v>
      </c>
    </row>
    <row r="1666" spans="43:46" x14ac:dyDescent="0.25">
      <c r="AQ1666">
        <v>617275152</v>
      </c>
      <c r="AR1666" s="37">
        <v>44344</v>
      </c>
      <c r="AS1666">
        <v>3</v>
      </c>
      <c r="AT1666">
        <v>3</v>
      </c>
    </row>
    <row r="1667" spans="43:46" x14ac:dyDescent="0.25">
      <c r="AQ1667">
        <v>617275153</v>
      </c>
      <c r="AR1667" s="37">
        <v>37089</v>
      </c>
      <c r="AS1667">
        <v>1</v>
      </c>
      <c r="AT1667">
        <v>2</v>
      </c>
    </row>
    <row r="1668" spans="43:46" x14ac:dyDescent="0.25">
      <c r="AQ1668">
        <v>617275160</v>
      </c>
      <c r="AR1668" s="37">
        <v>37089</v>
      </c>
      <c r="AS1668">
        <v>2</v>
      </c>
      <c r="AT1668">
        <v>2</v>
      </c>
    </row>
    <row r="1669" spans="43:46" x14ac:dyDescent="0.25">
      <c r="AQ1669">
        <v>617275163</v>
      </c>
      <c r="AR1669" s="37">
        <v>37089</v>
      </c>
      <c r="AS1669">
        <v>1</v>
      </c>
      <c r="AT1669">
        <v>2</v>
      </c>
    </row>
    <row r="1670" spans="43:46" x14ac:dyDescent="0.25">
      <c r="AQ1670">
        <v>617284721</v>
      </c>
      <c r="AR1670" s="37">
        <v>38943</v>
      </c>
      <c r="AS1670">
        <v>3</v>
      </c>
      <c r="AT1670">
        <v>3</v>
      </c>
    </row>
    <row r="1671" spans="43:46" x14ac:dyDescent="0.25">
      <c r="AQ1671">
        <v>617284729</v>
      </c>
      <c r="AR1671" s="37">
        <v>37089</v>
      </c>
      <c r="AS1671">
        <v>2</v>
      </c>
      <c r="AT1671">
        <v>2</v>
      </c>
    </row>
    <row r="1672" spans="43:46" x14ac:dyDescent="0.25">
      <c r="AQ1672">
        <v>617284733</v>
      </c>
      <c r="AR1672" s="37">
        <v>26456</v>
      </c>
      <c r="AS1672">
        <v>5</v>
      </c>
      <c r="AT1672">
        <v>5</v>
      </c>
    </row>
    <row r="1673" spans="43:46" x14ac:dyDescent="0.25">
      <c r="AQ1673">
        <v>617284737</v>
      </c>
      <c r="AR1673">
        <v>31689</v>
      </c>
      <c r="AS1673">
        <v>3</v>
      </c>
      <c r="AT1673">
        <v>3</v>
      </c>
    </row>
    <row r="1674" spans="43:46" x14ac:dyDescent="0.25">
      <c r="AQ1674">
        <v>617285564</v>
      </c>
      <c r="AR1674" s="37">
        <v>38691</v>
      </c>
      <c r="AS1674">
        <v>3</v>
      </c>
      <c r="AT1674">
        <v>3</v>
      </c>
    </row>
    <row r="1675" spans="43:46" x14ac:dyDescent="0.25">
      <c r="AQ1675">
        <v>617285568</v>
      </c>
      <c r="AR1675" s="37">
        <v>32104</v>
      </c>
      <c r="AS1675">
        <v>2</v>
      </c>
      <c r="AT1675">
        <v>4</v>
      </c>
    </row>
    <row r="1676" spans="43:46" x14ac:dyDescent="0.25">
      <c r="AQ1676">
        <v>617285569</v>
      </c>
      <c r="AR1676" s="37">
        <v>20733</v>
      </c>
      <c r="AS1676">
        <v>3</v>
      </c>
      <c r="AT1676">
        <v>6</v>
      </c>
    </row>
    <row r="1677" spans="43:46" x14ac:dyDescent="0.25">
      <c r="AQ1677">
        <v>617285576</v>
      </c>
      <c r="AR1677" s="37">
        <v>39359</v>
      </c>
      <c r="AS1677">
        <v>1</v>
      </c>
      <c r="AT1677">
        <v>2</v>
      </c>
    </row>
    <row r="1678" spans="43:46" x14ac:dyDescent="0.25">
      <c r="AQ1678">
        <v>617285579</v>
      </c>
      <c r="AR1678" s="37">
        <v>39359</v>
      </c>
      <c r="AS1678">
        <v>7</v>
      </c>
      <c r="AT1678">
        <v>7</v>
      </c>
    </row>
    <row r="1679" spans="43:46" x14ac:dyDescent="0.25">
      <c r="AQ1679">
        <v>617307292</v>
      </c>
      <c r="AR1679" s="37">
        <v>44344</v>
      </c>
      <c r="AS1679">
        <v>5</v>
      </c>
      <c r="AT1679">
        <v>5</v>
      </c>
    </row>
    <row r="1680" spans="43:46" x14ac:dyDescent="0.25">
      <c r="AQ1680">
        <v>617307296</v>
      </c>
      <c r="AR1680" s="37">
        <v>39359</v>
      </c>
      <c r="AS1680">
        <v>6</v>
      </c>
      <c r="AT1680">
        <v>6</v>
      </c>
    </row>
    <row r="1681" spans="43:46" x14ac:dyDescent="0.25">
      <c r="AQ1681">
        <v>617307304</v>
      </c>
      <c r="AR1681" s="37">
        <v>44344</v>
      </c>
      <c r="AS1681">
        <v>4</v>
      </c>
      <c r="AT1681">
        <v>8</v>
      </c>
    </row>
    <row r="1682" spans="43:46" x14ac:dyDescent="0.25">
      <c r="AQ1682">
        <v>617307307</v>
      </c>
      <c r="AR1682" s="37">
        <v>38734</v>
      </c>
      <c r="AS1682">
        <v>4</v>
      </c>
      <c r="AT1682">
        <v>8</v>
      </c>
    </row>
    <row r="1683" spans="43:46" x14ac:dyDescent="0.25">
      <c r="AQ1683">
        <v>617307312</v>
      </c>
      <c r="AR1683" s="37">
        <v>38734</v>
      </c>
      <c r="AS1683">
        <v>5</v>
      </c>
      <c r="AT1683">
        <v>5</v>
      </c>
    </row>
    <row r="1684" spans="43:46" x14ac:dyDescent="0.25">
      <c r="AQ1684">
        <v>617307740</v>
      </c>
      <c r="AR1684">
        <v>38734</v>
      </c>
      <c r="AS1684">
        <v>3</v>
      </c>
      <c r="AT1684">
        <v>3</v>
      </c>
    </row>
    <row r="1685" spans="43:46" x14ac:dyDescent="0.25">
      <c r="AQ1685">
        <v>617307746</v>
      </c>
      <c r="AR1685" s="37">
        <v>44344</v>
      </c>
      <c r="AS1685">
        <v>4</v>
      </c>
      <c r="AT1685">
        <v>4</v>
      </c>
    </row>
    <row r="1686" spans="43:46" x14ac:dyDescent="0.25">
      <c r="AQ1686">
        <v>617311607</v>
      </c>
      <c r="AR1686" s="37">
        <v>38691</v>
      </c>
      <c r="AS1686">
        <v>2</v>
      </c>
      <c r="AT1686">
        <v>2</v>
      </c>
    </row>
    <row r="1687" spans="43:46" x14ac:dyDescent="0.25">
      <c r="AQ1687">
        <v>617311613</v>
      </c>
      <c r="AR1687" s="37">
        <v>20733</v>
      </c>
      <c r="AS1687">
        <v>1</v>
      </c>
      <c r="AT1687">
        <v>2</v>
      </c>
    </row>
    <row r="1688" spans="43:46" x14ac:dyDescent="0.25">
      <c r="AQ1688">
        <v>617311614</v>
      </c>
      <c r="AR1688">
        <v>32104</v>
      </c>
      <c r="AS1688">
        <v>4</v>
      </c>
      <c r="AT1688">
        <v>8</v>
      </c>
    </row>
    <row r="1689" spans="43:46" x14ac:dyDescent="0.25">
      <c r="AQ1689">
        <v>617311620</v>
      </c>
      <c r="AR1689">
        <v>27987</v>
      </c>
      <c r="AS1689">
        <v>2</v>
      </c>
      <c r="AT1689">
        <v>2</v>
      </c>
    </row>
    <row r="1690" spans="43:46" x14ac:dyDescent="0.25">
      <c r="AQ1690">
        <v>617316195</v>
      </c>
      <c r="AR1690" s="37">
        <v>31480</v>
      </c>
      <c r="AS1690">
        <v>3</v>
      </c>
      <c r="AT1690">
        <v>6</v>
      </c>
    </row>
    <row r="1691" spans="43:46" x14ac:dyDescent="0.25">
      <c r="AQ1691">
        <v>617316200</v>
      </c>
      <c r="AR1691" s="37">
        <v>20733</v>
      </c>
      <c r="AS1691">
        <v>4</v>
      </c>
      <c r="AT1691">
        <v>4</v>
      </c>
    </row>
    <row r="1692" spans="43:46" x14ac:dyDescent="0.25">
      <c r="AQ1692">
        <v>617316202</v>
      </c>
      <c r="AR1692" s="37">
        <v>27987</v>
      </c>
      <c r="AS1692">
        <v>6</v>
      </c>
      <c r="AT1692">
        <v>6</v>
      </c>
    </row>
    <row r="1693" spans="43:46" x14ac:dyDescent="0.25">
      <c r="AQ1693">
        <v>617316207</v>
      </c>
      <c r="AR1693">
        <v>31480</v>
      </c>
      <c r="AS1693">
        <v>5</v>
      </c>
      <c r="AT1693">
        <v>10</v>
      </c>
    </row>
    <row r="1694" spans="43:46" x14ac:dyDescent="0.25">
      <c r="AQ1694">
        <v>617316210</v>
      </c>
      <c r="AR1694" s="37">
        <v>19619</v>
      </c>
      <c r="AS1694">
        <v>6</v>
      </c>
      <c r="AT1694">
        <v>6</v>
      </c>
    </row>
    <row r="1695" spans="43:46" x14ac:dyDescent="0.25">
      <c r="AQ1695">
        <v>617316213</v>
      </c>
      <c r="AR1695" s="37">
        <v>31858</v>
      </c>
      <c r="AS1695">
        <v>5</v>
      </c>
      <c r="AT1695">
        <v>10</v>
      </c>
    </row>
    <row r="1696" spans="43:46" x14ac:dyDescent="0.25">
      <c r="AQ1696">
        <v>617323754</v>
      </c>
      <c r="AR1696" s="37">
        <v>44136</v>
      </c>
      <c r="AS1696">
        <v>6</v>
      </c>
      <c r="AT1696">
        <v>6</v>
      </c>
    </row>
    <row r="1697" spans="43:46" x14ac:dyDescent="0.25">
      <c r="AQ1697">
        <v>617323759</v>
      </c>
      <c r="AR1697" s="37">
        <v>44344</v>
      </c>
      <c r="AS1697">
        <v>6</v>
      </c>
      <c r="AT1697">
        <v>6</v>
      </c>
    </row>
    <row r="1698" spans="43:46" x14ac:dyDescent="0.25">
      <c r="AQ1698">
        <v>617323763</v>
      </c>
      <c r="AR1698" s="37">
        <v>38943</v>
      </c>
      <c r="AS1698">
        <v>3</v>
      </c>
      <c r="AT1698">
        <v>3</v>
      </c>
    </row>
    <row r="1699" spans="43:46" x14ac:dyDescent="0.25">
      <c r="AQ1699">
        <v>617323772</v>
      </c>
      <c r="AR1699" s="37">
        <v>44344</v>
      </c>
      <c r="AS1699">
        <v>3</v>
      </c>
      <c r="AT1699">
        <v>6</v>
      </c>
    </row>
    <row r="1700" spans="43:46" x14ac:dyDescent="0.25">
      <c r="AQ1700">
        <v>617346387</v>
      </c>
      <c r="AR1700" s="37">
        <v>44344</v>
      </c>
      <c r="AS1700">
        <v>1</v>
      </c>
      <c r="AT1700">
        <v>2</v>
      </c>
    </row>
    <row r="1701" spans="43:46" x14ac:dyDescent="0.25">
      <c r="AQ1701">
        <v>617346390</v>
      </c>
      <c r="AR1701" s="37">
        <v>27987</v>
      </c>
      <c r="AS1701">
        <v>1</v>
      </c>
      <c r="AT1701">
        <v>2</v>
      </c>
    </row>
    <row r="1702" spans="43:46" x14ac:dyDescent="0.25">
      <c r="AQ1702">
        <v>617346396</v>
      </c>
      <c r="AR1702" s="37">
        <v>27987</v>
      </c>
      <c r="AS1702">
        <v>1</v>
      </c>
      <c r="AT1702">
        <v>2</v>
      </c>
    </row>
    <row r="1703" spans="43:46" x14ac:dyDescent="0.25">
      <c r="AQ1703">
        <v>617374498</v>
      </c>
      <c r="AR1703" s="37">
        <v>31858</v>
      </c>
      <c r="AS1703">
        <v>6</v>
      </c>
      <c r="AT1703">
        <v>6</v>
      </c>
    </row>
    <row r="1704" spans="43:46" x14ac:dyDescent="0.25">
      <c r="AQ1704">
        <v>617374503</v>
      </c>
      <c r="AR1704" s="37">
        <v>37089</v>
      </c>
      <c r="AS1704">
        <v>3</v>
      </c>
      <c r="AT1704">
        <v>6</v>
      </c>
    </row>
    <row r="1705" spans="43:46" x14ac:dyDescent="0.25">
      <c r="AQ1705">
        <v>617387650</v>
      </c>
      <c r="AR1705" s="37">
        <v>38691</v>
      </c>
      <c r="AS1705">
        <v>1</v>
      </c>
      <c r="AT1705">
        <v>2</v>
      </c>
    </row>
    <row r="1706" spans="43:46" x14ac:dyDescent="0.25">
      <c r="AQ1706">
        <v>617387653</v>
      </c>
      <c r="AR1706" s="37">
        <v>44344</v>
      </c>
      <c r="AS1706">
        <v>4</v>
      </c>
      <c r="AT1706">
        <v>4</v>
      </c>
    </row>
    <row r="1707" spans="43:46" x14ac:dyDescent="0.25">
      <c r="AQ1707">
        <v>617387666</v>
      </c>
      <c r="AR1707" s="37">
        <v>38943</v>
      </c>
      <c r="AS1707">
        <v>2</v>
      </c>
      <c r="AT1707">
        <v>2</v>
      </c>
    </row>
    <row r="1708" spans="43:46" x14ac:dyDescent="0.25">
      <c r="AQ1708">
        <v>617389679</v>
      </c>
      <c r="AR1708" s="37">
        <v>24604</v>
      </c>
      <c r="AS1708">
        <v>1</v>
      </c>
      <c r="AT1708">
        <v>2</v>
      </c>
    </row>
    <row r="1709" spans="43:46" x14ac:dyDescent="0.25">
      <c r="AQ1709">
        <v>617400305</v>
      </c>
      <c r="AR1709" s="37">
        <v>37089</v>
      </c>
      <c r="AS1709">
        <v>2</v>
      </c>
      <c r="AT1709">
        <v>2</v>
      </c>
    </row>
    <row r="1710" spans="43:46" x14ac:dyDescent="0.25">
      <c r="AQ1710">
        <v>617400308</v>
      </c>
      <c r="AR1710" s="37">
        <v>37089</v>
      </c>
      <c r="AS1710">
        <v>2</v>
      </c>
      <c r="AT1710">
        <v>2</v>
      </c>
    </row>
    <row r="1711" spans="43:46" x14ac:dyDescent="0.25">
      <c r="AQ1711">
        <v>617400316</v>
      </c>
      <c r="AR1711" s="37">
        <v>38943</v>
      </c>
      <c r="AS1711">
        <v>2</v>
      </c>
      <c r="AT1711">
        <v>2</v>
      </c>
    </row>
    <row r="1712" spans="43:46" x14ac:dyDescent="0.25">
      <c r="AQ1712">
        <v>617400321</v>
      </c>
      <c r="AR1712" s="37">
        <v>38734</v>
      </c>
      <c r="AS1712">
        <v>2</v>
      </c>
      <c r="AT1712">
        <v>2</v>
      </c>
    </row>
    <row r="1713" spans="43:46" x14ac:dyDescent="0.25">
      <c r="AQ1713">
        <v>617400325</v>
      </c>
      <c r="AR1713">
        <v>31689</v>
      </c>
      <c r="AS1713">
        <v>1</v>
      </c>
      <c r="AT1713">
        <v>2</v>
      </c>
    </row>
    <row r="1714" spans="43:46" x14ac:dyDescent="0.25">
      <c r="AQ1714">
        <v>618380483</v>
      </c>
      <c r="AR1714" s="37">
        <v>20733</v>
      </c>
      <c r="AS1714">
        <v>3</v>
      </c>
      <c r="AT1714">
        <v>3</v>
      </c>
    </row>
    <row r="1715" spans="43:46" x14ac:dyDescent="0.25">
      <c r="AQ1715">
        <v>618380488</v>
      </c>
      <c r="AR1715" s="37">
        <v>27987</v>
      </c>
      <c r="AS1715">
        <v>2</v>
      </c>
      <c r="AT1715">
        <v>4</v>
      </c>
    </row>
    <row r="1716" spans="43:46" x14ac:dyDescent="0.25">
      <c r="AQ1716">
        <v>618380493</v>
      </c>
      <c r="AR1716" s="37">
        <v>38734</v>
      </c>
      <c r="AS1716">
        <v>1</v>
      </c>
      <c r="AT1716">
        <v>2</v>
      </c>
    </row>
    <row r="1717" spans="43:46" x14ac:dyDescent="0.25">
      <c r="AQ1717">
        <v>618380496</v>
      </c>
      <c r="AR1717" s="37">
        <v>26249</v>
      </c>
      <c r="AS1717">
        <v>3</v>
      </c>
      <c r="AT1717">
        <v>6</v>
      </c>
    </row>
    <row r="1718" spans="43:46" x14ac:dyDescent="0.25">
      <c r="AQ1718">
        <v>618380505</v>
      </c>
      <c r="AR1718" s="37">
        <v>39359</v>
      </c>
      <c r="AS1718">
        <v>3</v>
      </c>
      <c r="AT1718">
        <v>6</v>
      </c>
    </row>
    <row r="1719" spans="43:46" x14ac:dyDescent="0.25">
      <c r="AQ1719">
        <v>618407321</v>
      </c>
      <c r="AR1719" s="37">
        <v>20733</v>
      </c>
      <c r="AS1719">
        <v>2</v>
      </c>
      <c r="AT1719">
        <v>4</v>
      </c>
    </row>
    <row r="1720" spans="43:46" x14ac:dyDescent="0.25">
      <c r="AQ1720">
        <v>618407324</v>
      </c>
      <c r="AR1720" s="37">
        <v>37089</v>
      </c>
      <c r="AS1720">
        <v>3</v>
      </c>
      <c r="AT1720">
        <v>3</v>
      </c>
    </row>
    <row r="1721" spans="43:46" x14ac:dyDescent="0.25">
      <c r="AQ1721">
        <v>618407330</v>
      </c>
      <c r="AR1721" s="37">
        <v>44344</v>
      </c>
      <c r="AS1721">
        <v>2</v>
      </c>
      <c r="AT1721">
        <v>4</v>
      </c>
    </row>
    <row r="1722" spans="43:46" x14ac:dyDescent="0.25">
      <c r="AQ1722">
        <v>618407334</v>
      </c>
      <c r="AR1722" s="37">
        <v>44344</v>
      </c>
      <c r="AS1722">
        <v>4</v>
      </c>
      <c r="AT1722">
        <v>4</v>
      </c>
    </row>
    <row r="1723" spans="43:46" x14ac:dyDescent="0.25">
      <c r="AQ1723">
        <v>618487150</v>
      </c>
      <c r="AR1723" s="37">
        <v>31689</v>
      </c>
      <c r="AS1723">
        <v>1</v>
      </c>
      <c r="AT1723">
        <v>2</v>
      </c>
    </row>
    <row r="1724" spans="43:46" x14ac:dyDescent="0.25">
      <c r="AQ1724">
        <v>618487156</v>
      </c>
      <c r="AR1724" s="37">
        <v>38943</v>
      </c>
      <c r="AS1724">
        <v>2</v>
      </c>
      <c r="AT1724">
        <v>2</v>
      </c>
    </row>
    <row r="1725" spans="43:46" x14ac:dyDescent="0.25">
      <c r="AQ1725">
        <v>618487159</v>
      </c>
      <c r="AR1725" s="37">
        <v>38943</v>
      </c>
      <c r="AS1725">
        <v>3</v>
      </c>
      <c r="AT1725">
        <v>3</v>
      </c>
    </row>
    <row r="1726" spans="43:46" x14ac:dyDescent="0.25">
      <c r="AQ1726">
        <v>618487161</v>
      </c>
      <c r="AR1726">
        <v>31689</v>
      </c>
      <c r="AS1726">
        <v>3</v>
      </c>
      <c r="AT1726">
        <v>3</v>
      </c>
    </row>
    <row r="1727" spans="43:46" x14ac:dyDescent="0.25">
      <c r="AQ1727">
        <v>619051602</v>
      </c>
      <c r="AR1727" s="37">
        <v>44344</v>
      </c>
      <c r="AS1727">
        <v>1</v>
      </c>
      <c r="AT1727">
        <v>2</v>
      </c>
    </row>
    <row r="1728" spans="43:46" x14ac:dyDescent="0.25">
      <c r="AQ1728">
        <v>619051605</v>
      </c>
      <c r="AR1728">
        <v>38943</v>
      </c>
      <c r="AS1728">
        <v>3</v>
      </c>
      <c r="AT1728">
        <v>6</v>
      </c>
    </row>
    <row r="1729" spans="43:46" x14ac:dyDescent="0.25">
      <c r="AQ1729">
        <v>619051611</v>
      </c>
      <c r="AR1729">
        <v>19203</v>
      </c>
      <c r="AS1729">
        <v>3</v>
      </c>
      <c r="AT1729">
        <v>6</v>
      </c>
    </row>
    <row r="1730" spans="43:46" x14ac:dyDescent="0.25">
      <c r="AQ1730">
        <v>619053511</v>
      </c>
      <c r="AR1730">
        <v>39359</v>
      </c>
      <c r="AS1730">
        <v>2</v>
      </c>
      <c r="AT1730">
        <v>4</v>
      </c>
    </row>
    <row r="1731" spans="43:46" x14ac:dyDescent="0.25">
      <c r="AQ1731">
        <v>619053525</v>
      </c>
      <c r="AR1731">
        <v>39359</v>
      </c>
      <c r="AS1731">
        <v>2</v>
      </c>
      <c r="AT1731">
        <v>4</v>
      </c>
    </row>
    <row r="1732" spans="43:46" x14ac:dyDescent="0.25">
      <c r="AQ1732">
        <v>619077700</v>
      </c>
      <c r="AR1732">
        <v>20733</v>
      </c>
      <c r="AS1732">
        <v>4</v>
      </c>
      <c r="AT1732">
        <v>8</v>
      </c>
    </row>
    <row r="1733" spans="43:46" x14ac:dyDescent="0.25">
      <c r="AQ1733">
        <v>619077704</v>
      </c>
      <c r="AR1733" s="37">
        <v>38734</v>
      </c>
      <c r="AS1733">
        <v>9</v>
      </c>
      <c r="AT1733">
        <v>9</v>
      </c>
    </row>
    <row r="1734" spans="43:46" x14ac:dyDescent="0.25">
      <c r="AQ1734">
        <v>619077709</v>
      </c>
      <c r="AR1734">
        <v>32104</v>
      </c>
      <c r="AS1734">
        <v>4</v>
      </c>
      <c r="AT1734">
        <v>8</v>
      </c>
    </row>
    <row r="1735" spans="43:46" x14ac:dyDescent="0.25">
      <c r="AQ1735">
        <v>619077710</v>
      </c>
      <c r="AR1735">
        <v>38734</v>
      </c>
      <c r="AS1735">
        <v>5</v>
      </c>
      <c r="AT1735">
        <v>5</v>
      </c>
    </row>
    <row r="1736" spans="43:46" x14ac:dyDescent="0.25">
      <c r="AQ1736">
        <v>619077717</v>
      </c>
      <c r="AR1736">
        <v>19203</v>
      </c>
      <c r="AS1736">
        <v>6</v>
      </c>
      <c r="AT1736">
        <v>6</v>
      </c>
    </row>
    <row r="1737" spans="43:46" x14ac:dyDescent="0.25">
      <c r="AQ1737">
        <v>619077720</v>
      </c>
      <c r="AR1737">
        <v>44344</v>
      </c>
      <c r="AS1737">
        <v>9</v>
      </c>
      <c r="AT1737">
        <v>9</v>
      </c>
    </row>
    <row r="1738" spans="43:46" x14ac:dyDescent="0.25">
      <c r="AQ1738">
        <v>619077981</v>
      </c>
      <c r="AR1738">
        <v>26873</v>
      </c>
      <c r="AS1738">
        <v>6</v>
      </c>
      <c r="AT1738">
        <v>6</v>
      </c>
    </row>
    <row r="1739" spans="43:46" x14ac:dyDescent="0.25">
      <c r="AQ1739">
        <v>619077985</v>
      </c>
      <c r="AR1739">
        <v>44344</v>
      </c>
      <c r="AS1739">
        <v>4</v>
      </c>
      <c r="AT1739">
        <v>8</v>
      </c>
    </row>
    <row r="1740" spans="43:46" x14ac:dyDescent="0.25">
      <c r="AQ1740">
        <v>619077986</v>
      </c>
      <c r="AR1740" s="37">
        <v>31858</v>
      </c>
      <c r="AS1740">
        <v>4</v>
      </c>
      <c r="AT1740">
        <v>8</v>
      </c>
    </row>
    <row r="1741" spans="43:46" x14ac:dyDescent="0.25">
      <c r="AQ1741">
        <v>619077995</v>
      </c>
      <c r="AR1741">
        <v>15501</v>
      </c>
      <c r="AS1741">
        <v>4</v>
      </c>
      <c r="AT1741">
        <v>8</v>
      </c>
    </row>
    <row r="1742" spans="43:46" x14ac:dyDescent="0.25">
      <c r="AQ1742">
        <v>619078050</v>
      </c>
      <c r="AR1742">
        <v>37089</v>
      </c>
      <c r="AS1742">
        <v>1</v>
      </c>
      <c r="AT1742">
        <v>2</v>
      </c>
    </row>
    <row r="1743" spans="43:46" x14ac:dyDescent="0.25">
      <c r="AQ1743">
        <v>619078427</v>
      </c>
      <c r="AR1743">
        <v>38734</v>
      </c>
      <c r="AS1743">
        <v>6</v>
      </c>
      <c r="AT1743">
        <v>6</v>
      </c>
    </row>
    <row r="1744" spans="43:46" x14ac:dyDescent="0.25">
      <c r="AQ1744">
        <v>619078432</v>
      </c>
      <c r="AR1744">
        <v>44344</v>
      </c>
      <c r="AS1744">
        <v>3</v>
      </c>
      <c r="AT1744">
        <v>6</v>
      </c>
    </row>
    <row r="1745" spans="43:46" x14ac:dyDescent="0.25">
      <c r="AQ1745">
        <v>619078435</v>
      </c>
      <c r="AR1745">
        <v>44136</v>
      </c>
      <c r="AS1745">
        <v>4</v>
      </c>
      <c r="AT1745">
        <v>4</v>
      </c>
    </row>
    <row r="1746" spans="43:46" x14ac:dyDescent="0.25">
      <c r="AQ1746">
        <v>619078439</v>
      </c>
      <c r="AR1746" s="37">
        <v>44136</v>
      </c>
      <c r="AS1746">
        <v>5</v>
      </c>
      <c r="AT1746">
        <v>5</v>
      </c>
    </row>
    <row r="1747" spans="43:46" x14ac:dyDescent="0.25">
      <c r="AQ1747">
        <v>619078444</v>
      </c>
      <c r="AR1747" s="37">
        <v>38734</v>
      </c>
      <c r="AS1747">
        <v>5</v>
      </c>
      <c r="AT1747">
        <v>5</v>
      </c>
    </row>
    <row r="1748" spans="43:46" x14ac:dyDescent="0.25">
      <c r="AQ1748">
        <v>619078445</v>
      </c>
      <c r="AR1748" s="37">
        <v>38734</v>
      </c>
      <c r="AS1748">
        <v>4</v>
      </c>
      <c r="AT1748">
        <v>4</v>
      </c>
    </row>
    <row r="1749" spans="43:46" x14ac:dyDescent="0.25">
      <c r="AQ1749">
        <v>619432237</v>
      </c>
      <c r="AR1749">
        <v>38734</v>
      </c>
      <c r="AS1749">
        <v>2</v>
      </c>
      <c r="AT1749">
        <v>4</v>
      </c>
    </row>
    <row r="1750" spans="43:46" x14ac:dyDescent="0.25">
      <c r="AQ1750">
        <v>619432240</v>
      </c>
      <c r="AR1750">
        <v>38734</v>
      </c>
      <c r="AS1750">
        <v>1</v>
      </c>
      <c r="AT1750">
        <v>2</v>
      </c>
    </row>
    <row r="1751" spans="43:46" x14ac:dyDescent="0.25">
      <c r="AQ1751">
        <v>619432248</v>
      </c>
      <c r="AR1751">
        <v>38691</v>
      </c>
      <c r="AS1751">
        <v>2</v>
      </c>
      <c r="AT1751">
        <v>4</v>
      </c>
    </row>
    <row r="1752" spans="43:46" x14ac:dyDescent="0.25">
      <c r="AQ1752">
        <v>619432255</v>
      </c>
      <c r="AR1752">
        <v>27987</v>
      </c>
      <c r="AS1752">
        <v>2</v>
      </c>
      <c r="AT1752">
        <v>4</v>
      </c>
    </row>
    <row r="1753" spans="43:46" x14ac:dyDescent="0.25">
      <c r="AQ1753">
        <v>619458002</v>
      </c>
      <c r="AR1753">
        <v>20733</v>
      </c>
      <c r="AS1753">
        <v>4</v>
      </c>
      <c r="AT1753">
        <v>8</v>
      </c>
    </row>
    <row r="1754" spans="43:46" x14ac:dyDescent="0.25">
      <c r="AQ1754">
        <v>619458004</v>
      </c>
      <c r="AR1754">
        <v>27987</v>
      </c>
      <c r="AS1754">
        <v>5</v>
      </c>
      <c r="AT1754">
        <v>5</v>
      </c>
    </row>
    <row r="1755" spans="43:46" x14ac:dyDescent="0.25">
      <c r="AQ1755">
        <v>619458005</v>
      </c>
      <c r="AR1755">
        <v>27987</v>
      </c>
      <c r="AS1755">
        <v>4</v>
      </c>
      <c r="AT1755">
        <v>8</v>
      </c>
    </row>
    <row r="1756" spans="43:46" x14ac:dyDescent="0.25">
      <c r="AQ1756">
        <v>619458010</v>
      </c>
      <c r="AR1756">
        <v>31689</v>
      </c>
      <c r="AS1756">
        <v>2</v>
      </c>
      <c r="AT1756">
        <v>2</v>
      </c>
    </row>
    <row r="1757" spans="43:46" x14ac:dyDescent="0.25">
      <c r="AQ1757">
        <v>619458013</v>
      </c>
      <c r="AR1757">
        <v>27987</v>
      </c>
      <c r="AS1757">
        <v>8</v>
      </c>
      <c r="AT1757">
        <v>8</v>
      </c>
    </row>
    <row r="1758" spans="43:46" x14ac:dyDescent="0.25">
      <c r="AQ1758">
        <v>619477315</v>
      </c>
      <c r="AR1758">
        <v>20733</v>
      </c>
      <c r="AS1758">
        <v>5</v>
      </c>
      <c r="AT1758">
        <v>5</v>
      </c>
    </row>
    <row r="1759" spans="43:46" x14ac:dyDescent="0.25">
      <c r="AQ1759">
        <v>619477319</v>
      </c>
      <c r="AR1759">
        <v>44344</v>
      </c>
      <c r="AS1759">
        <v>3</v>
      </c>
      <c r="AT1759">
        <v>6</v>
      </c>
    </row>
    <row r="1760" spans="43:46" x14ac:dyDescent="0.25">
      <c r="AQ1760">
        <v>619477325</v>
      </c>
      <c r="AR1760">
        <v>31689</v>
      </c>
      <c r="AS1760">
        <v>3</v>
      </c>
      <c r="AT1760">
        <v>6</v>
      </c>
    </row>
    <row r="1761" spans="43:46" x14ac:dyDescent="0.25">
      <c r="AQ1761">
        <v>619477327</v>
      </c>
      <c r="AR1761">
        <v>20733</v>
      </c>
      <c r="AS1761">
        <v>4</v>
      </c>
      <c r="AT1761">
        <v>8</v>
      </c>
    </row>
    <row r="1762" spans="43:46" x14ac:dyDescent="0.25">
      <c r="AQ1762">
        <v>619477334</v>
      </c>
      <c r="AR1762">
        <v>38734</v>
      </c>
      <c r="AS1762">
        <v>4</v>
      </c>
      <c r="AT1762">
        <v>8</v>
      </c>
    </row>
    <row r="1763" spans="43:46" x14ac:dyDescent="0.25">
      <c r="AQ1763">
        <v>619613237</v>
      </c>
      <c r="AR1763">
        <v>31689</v>
      </c>
      <c r="AS1763">
        <v>1</v>
      </c>
      <c r="AT1763">
        <v>2</v>
      </c>
    </row>
    <row r="1764" spans="43:46" x14ac:dyDescent="0.25">
      <c r="AQ1764">
        <v>619789016</v>
      </c>
      <c r="AR1764">
        <v>31858</v>
      </c>
      <c r="AS1764">
        <v>1</v>
      </c>
      <c r="AT1764">
        <v>2</v>
      </c>
    </row>
    <row r="1765" spans="43:46" x14ac:dyDescent="0.25">
      <c r="AQ1765">
        <v>619789021</v>
      </c>
      <c r="AR1765">
        <v>36838</v>
      </c>
      <c r="AS1765">
        <v>3</v>
      </c>
      <c r="AT1765">
        <v>6</v>
      </c>
    </row>
    <row r="1766" spans="43:46" x14ac:dyDescent="0.25">
      <c r="AQ1766">
        <v>619789025</v>
      </c>
      <c r="AR1766">
        <v>38943</v>
      </c>
      <c r="AS1766">
        <v>2</v>
      </c>
      <c r="AT1766">
        <v>2</v>
      </c>
    </row>
    <row r="1767" spans="43:46" x14ac:dyDescent="0.25">
      <c r="AQ1767">
        <v>619789027</v>
      </c>
      <c r="AR1767">
        <v>37089</v>
      </c>
      <c r="AS1767">
        <v>2</v>
      </c>
      <c r="AT1767">
        <v>2</v>
      </c>
    </row>
    <row r="1768" spans="43:46" x14ac:dyDescent="0.25">
      <c r="AQ1768">
        <v>619808018</v>
      </c>
      <c r="AR1768">
        <v>44344</v>
      </c>
      <c r="AS1768">
        <v>4</v>
      </c>
      <c r="AT1768">
        <v>4</v>
      </c>
    </row>
    <row r="1769" spans="43:46" x14ac:dyDescent="0.25">
      <c r="AQ1769">
        <v>619808019</v>
      </c>
      <c r="AR1769">
        <v>39359</v>
      </c>
      <c r="AS1769">
        <v>3</v>
      </c>
      <c r="AT1769">
        <v>3</v>
      </c>
    </row>
    <row r="1770" spans="43:46" x14ac:dyDescent="0.25">
      <c r="AQ1770">
        <v>619808026</v>
      </c>
      <c r="AR1770">
        <v>44344</v>
      </c>
      <c r="AS1770">
        <v>1</v>
      </c>
      <c r="AT1770">
        <v>2</v>
      </c>
    </row>
    <row r="1771" spans="43:46" x14ac:dyDescent="0.25">
      <c r="AQ1771">
        <v>619808029</v>
      </c>
      <c r="AR1771">
        <v>44092</v>
      </c>
      <c r="AS1771">
        <v>5</v>
      </c>
      <c r="AT1771">
        <v>5</v>
      </c>
    </row>
    <row r="1772" spans="43:46" x14ac:dyDescent="0.25">
      <c r="AQ1772">
        <v>619808033</v>
      </c>
      <c r="AR1772">
        <v>39359</v>
      </c>
      <c r="AS1772">
        <v>4</v>
      </c>
      <c r="AT1772">
        <v>4</v>
      </c>
    </row>
    <row r="1773" spans="43:46" x14ac:dyDescent="0.25">
      <c r="AQ1773">
        <v>619858571</v>
      </c>
      <c r="AR1773">
        <v>44344</v>
      </c>
      <c r="AS1773">
        <v>5</v>
      </c>
      <c r="AT1773">
        <v>5</v>
      </c>
    </row>
    <row r="1774" spans="43:46" x14ac:dyDescent="0.25">
      <c r="AQ1774">
        <v>619858575</v>
      </c>
      <c r="AR1774">
        <v>44344</v>
      </c>
      <c r="AS1774">
        <v>6</v>
      </c>
      <c r="AT1774">
        <v>6</v>
      </c>
    </row>
    <row r="1775" spans="43:46" x14ac:dyDescent="0.25">
      <c r="AQ1775">
        <v>619858580</v>
      </c>
      <c r="AR1775">
        <v>44344</v>
      </c>
      <c r="AS1775">
        <v>3</v>
      </c>
      <c r="AT1775">
        <v>6</v>
      </c>
    </row>
    <row r="1776" spans="43:46" x14ac:dyDescent="0.25">
      <c r="AQ1776">
        <v>619858793</v>
      </c>
      <c r="AR1776">
        <v>27987</v>
      </c>
      <c r="AS1776">
        <v>6</v>
      </c>
      <c r="AT1776">
        <v>6</v>
      </c>
    </row>
    <row r="1777" spans="43:46" x14ac:dyDescent="0.25">
      <c r="AQ1777">
        <v>619858795</v>
      </c>
      <c r="AR1777">
        <v>27987</v>
      </c>
      <c r="AS1777">
        <v>6</v>
      </c>
      <c r="AT1777">
        <v>6</v>
      </c>
    </row>
    <row r="1778" spans="43:46" x14ac:dyDescent="0.25">
      <c r="AQ1778">
        <v>619858798</v>
      </c>
      <c r="AR1778">
        <v>38734</v>
      </c>
      <c r="AS1778">
        <v>5</v>
      </c>
      <c r="AT1778">
        <v>10</v>
      </c>
    </row>
    <row r="1779" spans="43:46" x14ac:dyDescent="0.25">
      <c r="AQ1779">
        <v>619858807</v>
      </c>
      <c r="AR1779">
        <v>27987</v>
      </c>
      <c r="AS1779">
        <v>7</v>
      </c>
      <c r="AT1779">
        <v>7</v>
      </c>
    </row>
    <row r="1780" spans="43:46" x14ac:dyDescent="0.25">
      <c r="AQ1780">
        <v>619858812</v>
      </c>
      <c r="AR1780">
        <v>15501</v>
      </c>
      <c r="AS1780">
        <v>8</v>
      </c>
      <c r="AT1780">
        <v>8</v>
      </c>
    </row>
    <row r="1781" spans="43:46" x14ac:dyDescent="0.25">
      <c r="AQ1781">
        <v>619859241</v>
      </c>
      <c r="AR1781">
        <v>20733</v>
      </c>
      <c r="AS1781">
        <v>3</v>
      </c>
      <c r="AT1781">
        <v>6</v>
      </c>
    </row>
    <row r="1782" spans="43:46" x14ac:dyDescent="0.25">
      <c r="AQ1782">
        <v>619859246</v>
      </c>
      <c r="AR1782">
        <v>37089</v>
      </c>
      <c r="AS1782">
        <v>1</v>
      </c>
      <c r="AT1782">
        <v>2</v>
      </c>
    </row>
    <row r="1783" spans="43:46" x14ac:dyDescent="0.25">
      <c r="AQ1783">
        <v>619859251</v>
      </c>
      <c r="AR1783">
        <v>27987</v>
      </c>
      <c r="AS1783">
        <v>3</v>
      </c>
      <c r="AT1783">
        <v>3</v>
      </c>
    </row>
    <row r="1784" spans="43:46" x14ac:dyDescent="0.25">
      <c r="AQ1784">
        <v>619859253</v>
      </c>
      <c r="AR1784">
        <v>27987</v>
      </c>
      <c r="AS1784">
        <v>5</v>
      </c>
      <c r="AT1784">
        <v>5</v>
      </c>
    </row>
    <row r="1785" spans="43:46" x14ac:dyDescent="0.25">
      <c r="AQ1785">
        <v>619859260</v>
      </c>
      <c r="AR1785">
        <v>27987</v>
      </c>
      <c r="AS1785">
        <v>3</v>
      </c>
      <c r="AT1785">
        <v>6</v>
      </c>
    </row>
    <row r="1786" spans="43:46" x14ac:dyDescent="0.25">
      <c r="AQ1786">
        <v>620071836</v>
      </c>
      <c r="AR1786">
        <v>38734</v>
      </c>
      <c r="AS1786">
        <v>3</v>
      </c>
      <c r="AT1786">
        <v>3</v>
      </c>
    </row>
    <row r="1787" spans="43:46" x14ac:dyDescent="0.25">
      <c r="AQ1787">
        <v>620071838</v>
      </c>
      <c r="AR1787">
        <v>38943</v>
      </c>
      <c r="AS1787">
        <v>4</v>
      </c>
      <c r="AT1787">
        <v>4</v>
      </c>
    </row>
    <row r="1788" spans="43:46" x14ac:dyDescent="0.25">
      <c r="AQ1788">
        <v>620071844</v>
      </c>
      <c r="AR1788">
        <v>38734</v>
      </c>
      <c r="AS1788">
        <v>3</v>
      </c>
      <c r="AT1788">
        <v>3</v>
      </c>
    </row>
    <row r="1789" spans="43:46" x14ac:dyDescent="0.25">
      <c r="AQ1789">
        <v>620071849</v>
      </c>
      <c r="AR1789">
        <v>38691</v>
      </c>
      <c r="AS1789">
        <v>1</v>
      </c>
      <c r="AT1789">
        <v>2</v>
      </c>
    </row>
    <row r="1790" spans="43:46" x14ac:dyDescent="0.25">
      <c r="AQ1790">
        <v>620071854</v>
      </c>
      <c r="AR1790">
        <v>38734</v>
      </c>
      <c r="AS1790">
        <v>1</v>
      </c>
      <c r="AT1790">
        <v>2</v>
      </c>
    </row>
    <row r="1791" spans="43:46" x14ac:dyDescent="0.25">
      <c r="AQ1791">
        <v>620073954</v>
      </c>
      <c r="AR1791">
        <v>32104</v>
      </c>
      <c r="AS1791">
        <v>1</v>
      </c>
      <c r="AT1791">
        <v>2</v>
      </c>
    </row>
    <row r="1792" spans="43:46" x14ac:dyDescent="0.25">
      <c r="AQ1792">
        <v>620073962</v>
      </c>
      <c r="AR1792">
        <v>44344</v>
      </c>
      <c r="AS1792">
        <v>2</v>
      </c>
      <c r="AT1792">
        <v>4</v>
      </c>
    </row>
    <row r="1793" spans="43:46" x14ac:dyDescent="0.25">
      <c r="AQ1793">
        <v>620073966</v>
      </c>
      <c r="AR1793">
        <v>44344</v>
      </c>
      <c r="AS1793">
        <v>1</v>
      </c>
      <c r="AT1793">
        <v>2</v>
      </c>
    </row>
    <row r="1794" spans="43:46" x14ac:dyDescent="0.25">
      <c r="AQ1794">
        <v>620073971</v>
      </c>
      <c r="AR1794">
        <v>20733</v>
      </c>
      <c r="AS1794">
        <v>1</v>
      </c>
      <c r="AT1794">
        <v>2</v>
      </c>
    </row>
    <row r="1795" spans="43:46" x14ac:dyDescent="0.25">
      <c r="AQ1795">
        <v>620080484</v>
      </c>
      <c r="AR1795">
        <v>31480</v>
      </c>
      <c r="AS1795">
        <v>2</v>
      </c>
      <c r="AT1795">
        <v>4</v>
      </c>
    </row>
    <row r="1796" spans="43:46" x14ac:dyDescent="0.25">
      <c r="AQ1796">
        <v>620080497</v>
      </c>
      <c r="AR1796">
        <v>44136</v>
      </c>
      <c r="AS1796">
        <v>2</v>
      </c>
      <c r="AT1796">
        <v>2</v>
      </c>
    </row>
    <row r="1797" spans="43:46" x14ac:dyDescent="0.25">
      <c r="AQ1797">
        <v>620164414</v>
      </c>
      <c r="AR1797">
        <v>38734</v>
      </c>
      <c r="AS1797">
        <v>3</v>
      </c>
      <c r="AT1797">
        <v>3</v>
      </c>
    </row>
    <row r="1798" spans="43:46" x14ac:dyDescent="0.25">
      <c r="AQ1798">
        <v>620164668</v>
      </c>
      <c r="AR1798">
        <v>38943</v>
      </c>
      <c r="AS1798">
        <v>5</v>
      </c>
      <c r="AT1798">
        <v>5</v>
      </c>
    </row>
    <row r="1799" spans="43:46" x14ac:dyDescent="0.25">
      <c r="AQ1799">
        <v>620164724</v>
      </c>
      <c r="AR1799">
        <v>27987</v>
      </c>
      <c r="AS1799">
        <v>4</v>
      </c>
      <c r="AT1799">
        <v>8</v>
      </c>
    </row>
    <row r="1800" spans="43:46" x14ac:dyDescent="0.25">
      <c r="AQ1800">
        <v>620164929</v>
      </c>
      <c r="AR1800">
        <v>38943</v>
      </c>
      <c r="AS1800">
        <v>1</v>
      </c>
      <c r="AT1800">
        <v>2</v>
      </c>
    </row>
    <row r="1801" spans="43:46" x14ac:dyDescent="0.25">
      <c r="AQ1801">
        <v>620165042</v>
      </c>
      <c r="AR1801">
        <v>24604</v>
      </c>
      <c r="AS1801">
        <v>3</v>
      </c>
      <c r="AT1801">
        <v>3</v>
      </c>
    </row>
    <row r="1802" spans="43:46" x14ac:dyDescent="0.25">
      <c r="AQ1802">
        <v>620165214</v>
      </c>
      <c r="AR1802">
        <v>19203</v>
      </c>
      <c r="AS1802">
        <v>1</v>
      </c>
      <c r="AT1802">
        <v>2</v>
      </c>
    </row>
    <row r="1803" spans="43:46" x14ac:dyDescent="0.25">
      <c r="AQ1803">
        <v>620165285</v>
      </c>
      <c r="AR1803">
        <v>44344</v>
      </c>
      <c r="AS1803">
        <v>4</v>
      </c>
      <c r="AT1803">
        <v>4</v>
      </c>
    </row>
    <row r="1804" spans="43:46" x14ac:dyDescent="0.25">
      <c r="AQ1804">
        <v>620165826</v>
      </c>
      <c r="AR1804">
        <v>37089</v>
      </c>
      <c r="AS1804">
        <v>2</v>
      </c>
      <c r="AT1804">
        <v>4</v>
      </c>
    </row>
    <row r="1805" spans="43:46" x14ac:dyDescent="0.25">
      <c r="AQ1805">
        <v>620165897</v>
      </c>
      <c r="AR1805">
        <v>38943</v>
      </c>
      <c r="AS1805">
        <v>6</v>
      </c>
      <c r="AT1805">
        <v>6</v>
      </c>
    </row>
    <row r="1806" spans="43:46" x14ac:dyDescent="0.25">
      <c r="AQ1806">
        <v>620165934</v>
      </c>
      <c r="AR1806">
        <v>36838</v>
      </c>
      <c r="AS1806">
        <v>3</v>
      </c>
      <c r="AT1806">
        <v>6</v>
      </c>
    </row>
    <row r="1807" spans="43:46" x14ac:dyDescent="0.25">
      <c r="AQ1807">
        <v>620166306</v>
      </c>
      <c r="AR1807">
        <v>38734</v>
      </c>
      <c r="AS1807">
        <v>2</v>
      </c>
      <c r="AT1807">
        <v>4</v>
      </c>
    </row>
    <row r="1808" spans="43:46" x14ac:dyDescent="0.25">
      <c r="AQ1808">
        <v>620166566</v>
      </c>
      <c r="AR1808">
        <v>39359</v>
      </c>
      <c r="AS1808">
        <v>6</v>
      </c>
      <c r="AT1808">
        <v>6</v>
      </c>
    </row>
    <row r="1809" spans="43:46" x14ac:dyDescent="0.25">
      <c r="AQ1809">
        <v>620210246</v>
      </c>
      <c r="AR1809">
        <v>27987</v>
      </c>
      <c r="AS1809">
        <v>3</v>
      </c>
      <c r="AT1809">
        <v>3</v>
      </c>
    </row>
    <row r="1810" spans="43:46" x14ac:dyDescent="0.25">
      <c r="AQ1810">
        <v>620251740</v>
      </c>
      <c r="AR1810">
        <v>19203</v>
      </c>
      <c r="AS1810">
        <v>2</v>
      </c>
      <c r="AT1810">
        <v>4</v>
      </c>
    </row>
    <row r="1811" spans="43:46" x14ac:dyDescent="0.25">
      <c r="AQ1811">
        <v>620253684</v>
      </c>
      <c r="AR1811">
        <v>32104</v>
      </c>
      <c r="AS1811">
        <v>1</v>
      </c>
      <c r="AT1811">
        <v>2</v>
      </c>
    </row>
    <row r="1812" spans="43:46" x14ac:dyDescent="0.25">
      <c r="AQ1812">
        <v>620256188</v>
      </c>
      <c r="AR1812">
        <v>31858</v>
      </c>
      <c r="AS1812">
        <v>2</v>
      </c>
      <c r="AT1812">
        <v>4</v>
      </c>
    </row>
    <row r="1813" spans="43:46" x14ac:dyDescent="0.25">
      <c r="AQ1813">
        <v>620257265</v>
      </c>
      <c r="AR1813">
        <v>38734</v>
      </c>
      <c r="AS1813">
        <v>3</v>
      </c>
      <c r="AT1813">
        <v>3</v>
      </c>
    </row>
    <row r="1814" spans="43:46" x14ac:dyDescent="0.25">
      <c r="AQ1814">
        <v>620259516</v>
      </c>
      <c r="AR1814">
        <v>31480</v>
      </c>
      <c r="AS1814">
        <v>1</v>
      </c>
      <c r="AT1814">
        <v>2</v>
      </c>
    </row>
    <row r="1815" spans="43:46" x14ac:dyDescent="0.25">
      <c r="AQ1815">
        <v>620259609</v>
      </c>
      <c r="AR1815">
        <v>38943</v>
      </c>
      <c r="AS1815">
        <v>2</v>
      </c>
      <c r="AT1815">
        <v>2</v>
      </c>
    </row>
    <row r="1816" spans="43:46" x14ac:dyDescent="0.25">
      <c r="AQ1816">
        <v>620259626</v>
      </c>
      <c r="AR1816">
        <v>37089</v>
      </c>
      <c r="AS1816">
        <v>1</v>
      </c>
      <c r="AT1816">
        <v>2</v>
      </c>
    </row>
    <row r="1817" spans="43:46" x14ac:dyDescent="0.25">
      <c r="AQ1817">
        <v>620259651</v>
      </c>
      <c r="AR1817">
        <v>27987</v>
      </c>
      <c r="AS1817">
        <v>6</v>
      </c>
      <c r="AT1817">
        <v>6</v>
      </c>
    </row>
    <row r="1818" spans="43:46" x14ac:dyDescent="0.25">
      <c r="AQ1818">
        <v>620259652</v>
      </c>
      <c r="AR1818">
        <v>38734</v>
      </c>
      <c r="AS1818">
        <v>4</v>
      </c>
      <c r="AT1818">
        <v>8</v>
      </c>
    </row>
    <row r="1819" spans="43:46" x14ac:dyDescent="0.25">
      <c r="AQ1819">
        <v>620259670</v>
      </c>
      <c r="AR1819">
        <v>27987</v>
      </c>
      <c r="AS1819">
        <v>1</v>
      </c>
      <c r="AT1819">
        <v>2</v>
      </c>
    </row>
    <row r="1820" spans="43:46" x14ac:dyDescent="0.25">
      <c r="AQ1820">
        <v>620259738</v>
      </c>
      <c r="AR1820">
        <v>27987</v>
      </c>
      <c r="AS1820">
        <v>4</v>
      </c>
      <c r="AT1820">
        <v>8</v>
      </c>
    </row>
    <row r="1821" spans="43:46" x14ac:dyDescent="0.25">
      <c r="AQ1821">
        <v>620259787</v>
      </c>
      <c r="AR1821">
        <v>44344</v>
      </c>
      <c r="AS1821">
        <v>5</v>
      </c>
      <c r="AT1821">
        <v>10</v>
      </c>
    </row>
    <row r="1822" spans="43:46" x14ac:dyDescent="0.25">
      <c r="AQ1822">
        <v>620260171</v>
      </c>
      <c r="AR1822">
        <v>38734</v>
      </c>
      <c r="AS1822">
        <v>2</v>
      </c>
      <c r="AT1822">
        <v>4</v>
      </c>
    </row>
    <row r="1823" spans="43:46" x14ac:dyDescent="0.25">
      <c r="AQ1823">
        <v>620260176</v>
      </c>
      <c r="AR1823">
        <v>38943</v>
      </c>
      <c r="AS1823">
        <v>2</v>
      </c>
      <c r="AT1823">
        <v>4</v>
      </c>
    </row>
    <row r="1824" spans="43:46" x14ac:dyDescent="0.25">
      <c r="AQ1824">
        <v>620260370</v>
      </c>
      <c r="AR1824">
        <v>20733</v>
      </c>
      <c r="AS1824">
        <v>3</v>
      </c>
      <c r="AT1824">
        <v>6</v>
      </c>
    </row>
    <row r="1825" spans="43:46" x14ac:dyDescent="0.25">
      <c r="AQ1825">
        <v>620261893</v>
      </c>
      <c r="AR1825">
        <v>24604</v>
      </c>
      <c r="AS1825">
        <v>2</v>
      </c>
      <c r="AT1825">
        <v>4</v>
      </c>
    </row>
    <row r="1826" spans="43:46" x14ac:dyDescent="0.25">
      <c r="AQ1826">
        <v>620280451</v>
      </c>
      <c r="AR1826">
        <v>39359</v>
      </c>
      <c r="AS1826">
        <v>1</v>
      </c>
      <c r="AT1826">
        <v>2</v>
      </c>
    </row>
    <row r="1827" spans="43:46" x14ac:dyDescent="0.25">
      <c r="AQ1827">
        <v>620288844</v>
      </c>
      <c r="AR1827">
        <v>39359</v>
      </c>
      <c r="AS1827">
        <v>5</v>
      </c>
      <c r="AT1827">
        <v>5</v>
      </c>
    </row>
    <row r="1828" spans="43:46" x14ac:dyDescent="0.25">
      <c r="AQ1828">
        <v>620288918</v>
      </c>
      <c r="AR1828">
        <v>38734</v>
      </c>
      <c r="AS1828">
        <v>4</v>
      </c>
      <c r="AT1828">
        <v>8</v>
      </c>
    </row>
    <row r="1829" spans="43:46" x14ac:dyDescent="0.25">
      <c r="AQ1829">
        <v>620288931</v>
      </c>
      <c r="AR1829">
        <v>44136</v>
      </c>
      <c r="AS1829">
        <v>3</v>
      </c>
      <c r="AT1829">
        <v>6</v>
      </c>
    </row>
    <row r="1830" spans="43:46" x14ac:dyDescent="0.25">
      <c r="AQ1830">
        <v>620297783</v>
      </c>
      <c r="AR1830">
        <v>27987</v>
      </c>
      <c r="AS1830">
        <v>1</v>
      </c>
      <c r="AT1830">
        <v>2</v>
      </c>
    </row>
    <row r="1831" spans="43:46" x14ac:dyDescent="0.25">
      <c r="AQ1831">
        <v>620319403</v>
      </c>
      <c r="AR1831">
        <v>27987</v>
      </c>
      <c r="AS1831">
        <v>6</v>
      </c>
      <c r="AT1831">
        <v>6</v>
      </c>
    </row>
    <row r="1832" spans="43:46" x14ac:dyDescent="0.25">
      <c r="AQ1832">
        <v>620326374</v>
      </c>
      <c r="AR1832">
        <v>20733</v>
      </c>
      <c r="AS1832">
        <v>1</v>
      </c>
      <c r="AT1832">
        <v>2</v>
      </c>
    </row>
    <row r="1833" spans="43:46" x14ac:dyDescent="0.25">
      <c r="AQ1833">
        <v>620334607</v>
      </c>
      <c r="AR1833">
        <v>27987</v>
      </c>
      <c r="AS1833">
        <v>3</v>
      </c>
      <c r="AT1833">
        <v>3</v>
      </c>
    </row>
    <row r="1834" spans="43:46" x14ac:dyDescent="0.25">
      <c r="AQ1834">
        <v>620335793</v>
      </c>
      <c r="AR1834">
        <v>37089</v>
      </c>
      <c r="AS1834">
        <v>2</v>
      </c>
      <c r="AT1834">
        <v>4</v>
      </c>
    </row>
    <row r="1835" spans="43:46" x14ac:dyDescent="0.25">
      <c r="AQ1835">
        <v>620335797</v>
      </c>
      <c r="AR1835">
        <v>31689</v>
      </c>
      <c r="AS1835">
        <v>4</v>
      </c>
      <c r="AT1835">
        <v>4</v>
      </c>
    </row>
    <row r="1836" spans="43:46" x14ac:dyDescent="0.25">
      <c r="AQ1836">
        <v>620335802</v>
      </c>
      <c r="AR1836">
        <v>38734</v>
      </c>
      <c r="AS1836">
        <v>4</v>
      </c>
      <c r="AT1836">
        <v>4</v>
      </c>
    </row>
    <row r="1837" spans="43:46" x14ac:dyDescent="0.25">
      <c r="AQ1837">
        <v>620338248</v>
      </c>
      <c r="AR1837">
        <v>39359</v>
      </c>
      <c r="AS1837">
        <v>3</v>
      </c>
      <c r="AT1837">
        <v>3</v>
      </c>
    </row>
    <row r="1838" spans="43:46" x14ac:dyDescent="0.25">
      <c r="AQ1838">
        <v>620341858</v>
      </c>
      <c r="AR1838">
        <v>31689</v>
      </c>
      <c r="AS1838">
        <v>1</v>
      </c>
      <c r="AT1838">
        <v>2</v>
      </c>
    </row>
    <row r="1839" spans="43:46" x14ac:dyDescent="0.25">
      <c r="AQ1839">
        <v>620343467</v>
      </c>
      <c r="AR1839">
        <v>24604</v>
      </c>
      <c r="AS1839">
        <v>2</v>
      </c>
      <c r="AT1839">
        <v>4</v>
      </c>
    </row>
    <row r="1840" spans="43:46" x14ac:dyDescent="0.25">
      <c r="AQ1840">
        <v>620347238</v>
      </c>
      <c r="AR1840">
        <v>38734</v>
      </c>
      <c r="AS1840">
        <v>6</v>
      </c>
      <c r="AT1840">
        <v>6</v>
      </c>
    </row>
    <row r="1841" spans="43:46" x14ac:dyDescent="0.25">
      <c r="AQ1841">
        <v>620348694</v>
      </c>
      <c r="AR1841">
        <v>31689</v>
      </c>
      <c r="AS1841">
        <v>1</v>
      </c>
      <c r="AT1841">
        <v>2</v>
      </c>
    </row>
    <row r="1842" spans="43:46" x14ac:dyDescent="0.25">
      <c r="AQ1842">
        <v>620350213</v>
      </c>
      <c r="AR1842">
        <v>37089</v>
      </c>
      <c r="AS1842">
        <v>2</v>
      </c>
      <c r="AT1842">
        <v>2</v>
      </c>
    </row>
    <row r="1843" spans="43:46" x14ac:dyDescent="0.25">
      <c r="AQ1843">
        <v>620350217</v>
      </c>
      <c r="AR1843">
        <v>26456</v>
      </c>
      <c r="AS1843">
        <v>4</v>
      </c>
      <c r="AT1843">
        <v>4</v>
      </c>
    </row>
    <row r="1844" spans="43:46" x14ac:dyDescent="0.25">
      <c r="AQ1844">
        <v>620350252</v>
      </c>
      <c r="AR1844">
        <v>38734</v>
      </c>
      <c r="AS1844">
        <v>4</v>
      </c>
      <c r="AT1844">
        <v>4</v>
      </c>
    </row>
    <row r="1845" spans="43:46" x14ac:dyDescent="0.25">
      <c r="AQ1845">
        <v>620350452</v>
      </c>
      <c r="AR1845">
        <v>27987</v>
      </c>
      <c r="AS1845">
        <v>3</v>
      </c>
      <c r="AT1845">
        <v>6</v>
      </c>
    </row>
    <row r="1846" spans="43:46" x14ac:dyDescent="0.25">
      <c r="AQ1846">
        <v>620350755</v>
      </c>
      <c r="AR1846">
        <v>32104</v>
      </c>
      <c r="AS1846">
        <v>3</v>
      </c>
      <c r="AT1846">
        <v>6</v>
      </c>
    </row>
    <row r="1847" spans="43:46" x14ac:dyDescent="0.25">
      <c r="AQ1847">
        <v>620350940</v>
      </c>
      <c r="AR1847">
        <v>31689</v>
      </c>
      <c r="AS1847">
        <v>2</v>
      </c>
      <c r="AT1847">
        <v>2</v>
      </c>
    </row>
    <row r="1848" spans="43:46" x14ac:dyDescent="0.25">
      <c r="AQ1848">
        <v>620352438</v>
      </c>
      <c r="AR1848">
        <v>38734</v>
      </c>
      <c r="AS1848">
        <v>5</v>
      </c>
      <c r="AT1848">
        <v>5</v>
      </c>
    </row>
    <row r="1849" spans="43:46" x14ac:dyDescent="0.25">
      <c r="AQ1849">
        <v>620352485</v>
      </c>
      <c r="AR1849">
        <v>32104</v>
      </c>
      <c r="AS1849">
        <v>7</v>
      </c>
      <c r="AT1849">
        <v>7</v>
      </c>
    </row>
    <row r="1850" spans="43:46" x14ac:dyDescent="0.25">
      <c r="AQ1850">
        <v>620352827</v>
      </c>
      <c r="AR1850">
        <v>27987</v>
      </c>
      <c r="AS1850">
        <v>1</v>
      </c>
      <c r="AT1850">
        <v>2</v>
      </c>
    </row>
    <row r="1851" spans="43:46" x14ac:dyDescent="0.25">
      <c r="AQ1851">
        <v>620352878</v>
      </c>
      <c r="AR1851">
        <v>38734</v>
      </c>
      <c r="AS1851">
        <v>11</v>
      </c>
      <c r="AT1851">
        <v>11</v>
      </c>
    </row>
    <row r="1852" spans="43:46" x14ac:dyDescent="0.25">
      <c r="AQ1852">
        <v>620353088</v>
      </c>
      <c r="AR1852">
        <v>39359</v>
      </c>
      <c r="AS1852">
        <v>5</v>
      </c>
      <c r="AT1852">
        <v>5</v>
      </c>
    </row>
    <row r="1853" spans="43:46" x14ac:dyDescent="0.25">
      <c r="AQ1853">
        <v>620396872</v>
      </c>
      <c r="AR1853">
        <v>27987</v>
      </c>
      <c r="AS1853">
        <v>3</v>
      </c>
      <c r="AT1853">
        <v>3</v>
      </c>
    </row>
    <row r="1854" spans="43:46" x14ac:dyDescent="0.25">
      <c r="AQ1854">
        <v>620398983</v>
      </c>
      <c r="AR1854">
        <v>44092</v>
      </c>
      <c r="AS1854">
        <v>2</v>
      </c>
      <c r="AT1854">
        <v>4</v>
      </c>
    </row>
    <row r="1855" spans="43:46" x14ac:dyDescent="0.25">
      <c r="AQ1855">
        <v>620437390</v>
      </c>
      <c r="AR1855">
        <v>19203</v>
      </c>
      <c r="AS1855">
        <v>2</v>
      </c>
      <c r="AT1855">
        <v>4</v>
      </c>
    </row>
    <row r="1856" spans="43:46" x14ac:dyDescent="0.25">
      <c r="AQ1856">
        <v>620438281</v>
      </c>
      <c r="AR1856">
        <v>26133</v>
      </c>
      <c r="AS1856">
        <v>1</v>
      </c>
      <c r="AT1856">
        <v>2</v>
      </c>
    </row>
    <row r="1857" spans="43:46" x14ac:dyDescent="0.25">
      <c r="AQ1857">
        <v>620438354</v>
      </c>
      <c r="AR1857">
        <v>38734</v>
      </c>
      <c r="AS1857">
        <v>4</v>
      </c>
      <c r="AT1857">
        <v>4</v>
      </c>
    </row>
    <row r="1858" spans="43:46" x14ac:dyDescent="0.25">
      <c r="AQ1858">
        <v>620438396</v>
      </c>
      <c r="AR1858">
        <v>38734</v>
      </c>
      <c r="AS1858">
        <v>6</v>
      </c>
      <c r="AT1858">
        <v>6</v>
      </c>
    </row>
    <row r="1859" spans="43:46" x14ac:dyDescent="0.25">
      <c r="AQ1859">
        <v>620438986</v>
      </c>
      <c r="AR1859">
        <v>15501</v>
      </c>
      <c r="AS1859">
        <v>4</v>
      </c>
      <c r="AT1859">
        <v>8</v>
      </c>
    </row>
    <row r="1860" spans="43:46" x14ac:dyDescent="0.25">
      <c r="AQ1860">
        <v>620440833</v>
      </c>
      <c r="AR1860">
        <v>44344</v>
      </c>
      <c r="AS1860">
        <v>2</v>
      </c>
      <c r="AT1860">
        <v>2</v>
      </c>
    </row>
    <row r="1861" spans="43:46" x14ac:dyDescent="0.25">
      <c r="AQ1861">
        <v>620441933</v>
      </c>
      <c r="AR1861">
        <v>38691</v>
      </c>
      <c r="AS1861">
        <v>1</v>
      </c>
      <c r="AT1861">
        <v>2</v>
      </c>
    </row>
    <row r="1862" spans="43:46" x14ac:dyDescent="0.25">
      <c r="AQ1862">
        <v>620445790</v>
      </c>
      <c r="AR1862">
        <v>31480</v>
      </c>
      <c r="AS1862">
        <v>2</v>
      </c>
      <c r="AT1862">
        <v>4</v>
      </c>
    </row>
    <row r="1863" spans="43:46" x14ac:dyDescent="0.25">
      <c r="AQ1863">
        <v>620446013</v>
      </c>
      <c r="AR1863">
        <v>37089</v>
      </c>
      <c r="AS1863">
        <v>2</v>
      </c>
      <c r="AT1863">
        <v>4</v>
      </c>
    </row>
    <row r="1864" spans="43:46" x14ac:dyDescent="0.25">
      <c r="AQ1864">
        <v>620446243</v>
      </c>
      <c r="AR1864">
        <v>24604</v>
      </c>
      <c r="AS1864">
        <v>1</v>
      </c>
      <c r="AT1864">
        <v>2</v>
      </c>
    </row>
    <row r="1865" spans="43:46" x14ac:dyDescent="0.25">
      <c r="AQ1865">
        <v>620447266</v>
      </c>
      <c r="AR1865">
        <v>31437</v>
      </c>
      <c r="AS1865">
        <v>2</v>
      </c>
      <c r="AT1865">
        <v>4</v>
      </c>
    </row>
    <row r="1866" spans="43:46" x14ac:dyDescent="0.25">
      <c r="AQ1866">
        <v>620447270</v>
      </c>
      <c r="AR1866">
        <v>20733</v>
      </c>
      <c r="AS1866">
        <v>3</v>
      </c>
      <c r="AT1866">
        <v>6</v>
      </c>
    </row>
    <row r="1867" spans="43:46" x14ac:dyDescent="0.25">
      <c r="AQ1867">
        <v>620447357</v>
      </c>
      <c r="AR1867">
        <v>37089</v>
      </c>
      <c r="AS1867">
        <v>2</v>
      </c>
      <c r="AT1867">
        <v>2</v>
      </c>
    </row>
    <row r="1868" spans="43:46" x14ac:dyDescent="0.25">
      <c r="AQ1868">
        <v>620447417</v>
      </c>
      <c r="AR1868">
        <v>27987</v>
      </c>
      <c r="AS1868">
        <v>1</v>
      </c>
      <c r="AT1868">
        <v>2</v>
      </c>
    </row>
    <row r="1869" spans="43:46" x14ac:dyDescent="0.25">
      <c r="AQ1869">
        <v>620447520</v>
      </c>
      <c r="AR1869">
        <v>39359</v>
      </c>
      <c r="AS1869">
        <v>5</v>
      </c>
      <c r="AT1869">
        <v>5</v>
      </c>
    </row>
    <row r="1870" spans="43:46" x14ac:dyDescent="0.25">
      <c r="AQ1870">
        <v>620447523</v>
      </c>
      <c r="AR1870">
        <v>18951</v>
      </c>
      <c r="AS1870">
        <v>4</v>
      </c>
      <c r="AT1870">
        <v>8</v>
      </c>
    </row>
    <row r="1871" spans="43:46" x14ac:dyDescent="0.25">
      <c r="AQ1871">
        <v>620447853</v>
      </c>
      <c r="AR1871">
        <v>36838</v>
      </c>
      <c r="AS1871">
        <v>2</v>
      </c>
      <c r="AT1871">
        <v>4</v>
      </c>
    </row>
    <row r="1872" spans="43:46" x14ac:dyDescent="0.25">
      <c r="AQ1872">
        <v>620447857</v>
      </c>
      <c r="AR1872">
        <v>27987</v>
      </c>
      <c r="AS1872">
        <v>5</v>
      </c>
      <c r="AT1872">
        <v>5</v>
      </c>
    </row>
    <row r="1873" spans="43:46" x14ac:dyDescent="0.25">
      <c r="AQ1873">
        <v>620449048</v>
      </c>
      <c r="AR1873">
        <v>32104</v>
      </c>
      <c r="AS1873">
        <v>5</v>
      </c>
      <c r="AT1873">
        <v>5</v>
      </c>
    </row>
    <row r="1874" spans="43:46" x14ac:dyDescent="0.25">
      <c r="AQ1874">
        <v>620474556</v>
      </c>
      <c r="AR1874">
        <v>27987</v>
      </c>
      <c r="AS1874">
        <v>6</v>
      </c>
      <c r="AT1874">
        <v>6</v>
      </c>
    </row>
    <row r="1875" spans="43:46" x14ac:dyDescent="0.25">
      <c r="AQ1875">
        <v>620474597</v>
      </c>
      <c r="AR1875">
        <v>31437</v>
      </c>
      <c r="AS1875">
        <v>4</v>
      </c>
      <c r="AT1875">
        <v>8</v>
      </c>
    </row>
    <row r="1876" spans="43:46" x14ac:dyDescent="0.25">
      <c r="AQ1876">
        <v>620474660</v>
      </c>
      <c r="AR1876">
        <v>38734</v>
      </c>
      <c r="AS1876">
        <v>6</v>
      </c>
      <c r="AT1876">
        <v>6</v>
      </c>
    </row>
    <row r="1877" spans="43:46" x14ac:dyDescent="0.25">
      <c r="AQ1877">
        <v>620479399</v>
      </c>
      <c r="AR1877">
        <v>26249</v>
      </c>
      <c r="AS1877">
        <v>5</v>
      </c>
      <c r="AT1877">
        <v>10</v>
      </c>
    </row>
    <row r="1878" spans="43:46" x14ac:dyDescent="0.25">
      <c r="AQ1878">
        <v>620492830</v>
      </c>
      <c r="AR1878">
        <v>31437</v>
      </c>
      <c r="AS1878">
        <v>8</v>
      </c>
      <c r="AT1878">
        <v>8</v>
      </c>
    </row>
    <row r="1879" spans="43:46" x14ac:dyDescent="0.25">
      <c r="AQ1879">
        <v>620512022</v>
      </c>
      <c r="AR1879">
        <v>24604</v>
      </c>
      <c r="AS1879">
        <v>1</v>
      </c>
      <c r="AT1879">
        <v>2</v>
      </c>
    </row>
    <row r="1880" spans="43:46" x14ac:dyDescent="0.25">
      <c r="AQ1880">
        <v>620520412</v>
      </c>
      <c r="AR1880">
        <v>27987</v>
      </c>
      <c r="AS1880">
        <v>3</v>
      </c>
      <c r="AT1880">
        <v>3</v>
      </c>
    </row>
    <row r="1881" spans="43:46" x14ac:dyDescent="0.25">
      <c r="AQ1881">
        <v>620520470</v>
      </c>
      <c r="AR1881">
        <v>38943</v>
      </c>
      <c r="AS1881">
        <v>7</v>
      </c>
      <c r="AT1881">
        <v>7</v>
      </c>
    </row>
    <row r="1882" spans="43:46" x14ac:dyDescent="0.25">
      <c r="AQ1882">
        <v>620520498</v>
      </c>
      <c r="AR1882">
        <v>27987</v>
      </c>
      <c r="AS1882">
        <v>6</v>
      </c>
      <c r="AT1882">
        <v>6</v>
      </c>
    </row>
    <row r="1883" spans="43:46" x14ac:dyDescent="0.25">
      <c r="AQ1883">
        <v>620528169</v>
      </c>
      <c r="AR1883">
        <v>31480</v>
      </c>
      <c r="AS1883">
        <v>1</v>
      </c>
      <c r="AT1883">
        <v>2</v>
      </c>
    </row>
    <row r="1884" spans="43:46" x14ac:dyDescent="0.25">
      <c r="AQ1884">
        <v>620529177</v>
      </c>
      <c r="AR1884">
        <v>44344</v>
      </c>
      <c r="AS1884">
        <v>3</v>
      </c>
      <c r="AT1884">
        <v>6</v>
      </c>
    </row>
    <row r="1885" spans="43:46" x14ac:dyDescent="0.25">
      <c r="AQ1885">
        <v>620533185</v>
      </c>
      <c r="AR1885">
        <v>37089</v>
      </c>
      <c r="AS1885">
        <v>5</v>
      </c>
      <c r="AT1885">
        <v>10</v>
      </c>
    </row>
    <row r="1886" spans="43:46" x14ac:dyDescent="0.25">
      <c r="AQ1886">
        <v>620535430</v>
      </c>
      <c r="AR1886">
        <v>33387</v>
      </c>
      <c r="AS1886">
        <v>5</v>
      </c>
      <c r="AT1886">
        <v>5</v>
      </c>
    </row>
    <row r="1887" spans="43:46" x14ac:dyDescent="0.25">
      <c r="AQ1887">
        <v>620535518</v>
      </c>
      <c r="AR1887">
        <v>38943</v>
      </c>
      <c r="AS1887">
        <v>3</v>
      </c>
      <c r="AT1887">
        <v>3</v>
      </c>
    </row>
    <row r="1888" spans="43:46" x14ac:dyDescent="0.25">
      <c r="AQ1888">
        <v>620535871</v>
      </c>
      <c r="AR1888">
        <v>20733</v>
      </c>
      <c r="AS1888">
        <v>2</v>
      </c>
      <c r="AT1888">
        <v>2</v>
      </c>
    </row>
    <row r="1889" spans="43:46" x14ac:dyDescent="0.25">
      <c r="AQ1889">
        <v>620536155</v>
      </c>
      <c r="AR1889">
        <v>27987</v>
      </c>
      <c r="AS1889">
        <v>3</v>
      </c>
      <c r="AT1889">
        <v>6</v>
      </c>
    </row>
    <row r="1890" spans="43:46" x14ac:dyDescent="0.25">
      <c r="AQ1890">
        <v>620536453</v>
      </c>
      <c r="AR1890">
        <v>18951</v>
      </c>
      <c r="AS1890">
        <v>1</v>
      </c>
      <c r="AT1890">
        <v>2</v>
      </c>
    </row>
    <row r="1891" spans="43:46" x14ac:dyDescent="0.25">
      <c r="AQ1891">
        <v>620536471</v>
      </c>
      <c r="AR1891">
        <v>20733</v>
      </c>
      <c r="AS1891">
        <v>1</v>
      </c>
      <c r="AT1891">
        <v>2</v>
      </c>
    </row>
    <row r="1892" spans="43:46" x14ac:dyDescent="0.25">
      <c r="AQ1892">
        <v>620536554</v>
      </c>
      <c r="AR1892">
        <v>31480</v>
      </c>
      <c r="AS1892">
        <v>1</v>
      </c>
      <c r="AT1892">
        <v>2</v>
      </c>
    </row>
    <row r="1893" spans="43:46" x14ac:dyDescent="0.25">
      <c r="AQ1893">
        <v>620536697</v>
      </c>
      <c r="AR1893">
        <v>31689</v>
      </c>
      <c r="AS1893">
        <v>3</v>
      </c>
      <c r="AT1893">
        <v>6</v>
      </c>
    </row>
    <row r="1894" spans="43:46" x14ac:dyDescent="0.25">
      <c r="AQ1894">
        <v>620537700</v>
      </c>
      <c r="AR1894">
        <v>15501</v>
      </c>
      <c r="AS1894">
        <v>5</v>
      </c>
      <c r="AT1894">
        <v>5</v>
      </c>
    </row>
    <row r="1895" spans="43:46" x14ac:dyDescent="0.25">
      <c r="AQ1895">
        <v>620537735</v>
      </c>
      <c r="AR1895">
        <v>31689</v>
      </c>
      <c r="AS1895">
        <v>3</v>
      </c>
      <c r="AT1895">
        <v>3</v>
      </c>
    </row>
    <row r="1896" spans="43:46" x14ac:dyDescent="0.25">
      <c r="AQ1896">
        <v>620537829</v>
      </c>
      <c r="AR1896">
        <v>37089</v>
      </c>
      <c r="AS1896">
        <v>4</v>
      </c>
      <c r="AT1896">
        <v>4</v>
      </c>
    </row>
    <row r="1897" spans="43:46" x14ac:dyDescent="0.25">
      <c r="AQ1897">
        <v>620537947</v>
      </c>
      <c r="AR1897">
        <v>20733</v>
      </c>
      <c r="AS1897">
        <v>2</v>
      </c>
      <c r="AT1897">
        <v>4</v>
      </c>
    </row>
    <row r="1898" spans="43:46" x14ac:dyDescent="0.25">
      <c r="AQ1898">
        <v>620570709</v>
      </c>
      <c r="AR1898">
        <v>31480</v>
      </c>
      <c r="AS1898">
        <v>3</v>
      </c>
      <c r="AT1898">
        <v>3</v>
      </c>
    </row>
    <row r="1899" spans="43:46" x14ac:dyDescent="0.25">
      <c r="AQ1899">
        <v>620601479</v>
      </c>
      <c r="AR1899">
        <v>19203</v>
      </c>
      <c r="AS1899">
        <v>3</v>
      </c>
      <c r="AT1899">
        <v>3</v>
      </c>
    </row>
    <row r="1900" spans="43:46" x14ac:dyDescent="0.25">
      <c r="AQ1900">
        <v>620602160</v>
      </c>
      <c r="AR1900">
        <v>37089</v>
      </c>
      <c r="AS1900">
        <v>1</v>
      </c>
      <c r="AT1900">
        <v>2</v>
      </c>
    </row>
    <row r="1901" spans="43:46" x14ac:dyDescent="0.25">
      <c r="AQ1901">
        <v>620602414</v>
      </c>
      <c r="AR1901">
        <v>31480</v>
      </c>
      <c r="AS1901">
        <v>3</v>
      </c>
      <c r="AT1901">
        <v>3</v>
      </c>
    </row>
    <row r="1902" spans="43:46" x14ac:dyDescent="0.25">
      <c r="AQ1902">
        <v>620603226</v>
      </c>
      <c r="AR1902">
        <v>44344</v>
      </c>
      <c r="AS1902">
        <v>2</v>
      </c>
      <c r="AT1902">
        <v>4</v>
      </c>
    </row>
    <row r="1903" spans="43:46" x14ac:dyDescent="0.25">
      <c r="AQ1903">
        <v>620603698</v>
      </c>
      <c r="AR1903">
        <v>38691</v>
      </c>
      <c r="AS1903">
        <v>2</v>
      </c>
      <c r="AT1903">
        <v>2</v>
      </c>
    </row>
    <row r="1904" spans="43:46" x14ac:dyDescent="0.25">
      <c r="AQ1904">
        <v>620607674</v>
      </c>
      <c r="AR1904">
        <v>20733</v>
      </c>
      <c r="AS1904">
        <v>3</v>
      </c>
      <c r="AT1904">
        <v>6</v>
      </c>
    </row>
    <row r="1905" spans="43:46" x14ac:dyDescent="0.25">
      <c r="AQ1905">
        <v>620608082</v>
      </c>
      <c r="AR1905">
        <v>31437</v>
      </c>
      <c r="AS1905">
        <v>1</v>
      </c>
      <c r="AT1905">
        <v>2</v>
      </c>
    </row>
    <row r="1906" spans="43:46" x14ac:dyDescent="0.25">
      <c r="AQ1906">
        <v>620609305</v>
      </c>
      <c r="AR1906">
        <v>44092</v>
      </c>
      <c r="AS1906">
        <v>2</v>
      </c>
      <c r="AT1906">
        <v>4</v>
      </c>
    </row>
    <row r="1907" spans="43:46" x14ac:dyDescent="0.25">
      <c r="AQ1907">
        <v>620609312</v>
      </c>
      <c r="AR1907">
        <v>39359</v>
      </c>
      <c r="AS1907">
        <v>3</v>
      </c>
      <c r="AT1907">
        <v>3</v>
      </c>
    </row>
    <row r="1908" spans="43:46" x14ac:dyDescent="0.25">
      <c r="AQ1908">
        <v>620609316</v>
      </c>
      <c r="AR1908">
        <v>27987</v>
      </c>
      <c r="AS1908">
        <v>5</v>
      </c>
      <c r="AT1908">
        <v>5</v>
      </c>
    </row>
    <row r="1909" spans="43:46" x14ac:dyDescent="0.25">
      <c r="AQ1909">
        <v>620609397</v>
      </c>
      <c r="AR1909">
        <v>31480</v>
      </c>
      <c r="AS1909">
        <v>2</v>
      </c>
      <c r="AT1909">
        <v>4</v>
      </c>
    </row>
    <row r="1910" spans="43:46" x14ac:dyDescent="0.25">
      <c r="AQ1910">
        <v>620609434</v>
      </c>
      <c r="AR1910">
        <v>31437</v>
      </c>
      <c r="AS1910">
        <v>1</v>
      </c>
      <c r="AT1910">
        <v>2</v>
      </c>
    </row>
    <row r="1911" spans="43:46" x14ac:dyDescent="0.25">
      <c r="AQ1911">
        <v>620609452</v>
      </c>
      <c r="AR1911">
        <v>27987</v>
      </c>
      <c r="AS1911">
        <v>3</v>
      </c>
      <c r="AT1911">
        <v>6</v>
      </c>
    </row>
    <row r="1912" spans="43:46" x14ac:dyDescent="0.25">
      <c r="AQ1912">
        <v>620609500</v>
      </c>
      <c r="AR1912">
        <v>31480</v>
      </c>
      <c r="AS1912">
        <v>3</v>
      </c>
      <c r="AT1912">
        <v>6</v>
      </c>
    </row>
    <row r="1913" spans="43:46" x14ac:dyDescent="0.25">
      <c r="AQ1913">
        <v>620609536</v>
      </c>
      <c r="AR1913">
        <v>20733</v>
      </c>
      <c r="AS1913">
        <v>4</v>
      </c>
      <c r="AT1913">
        <v>8</v>
      </c>
    </row>
    <row r="1914" spans="43:46" x14ac:dyDescent="0.25">
      <c r="AQ1914">
        <v>620609538</v>
      </c>
      <c r="AR1914">
        <v>39359</v>
      </c>
      <c r="AS1914">
        <v>3</v>
      </c>
      <c r="AT1914">
        <v>6</v>
      </c>
    </row>
    <row r="1915" spans="43:46" x14ac:dyDescent="0.25">
      <c r="AQ1915">
        <v>620609812</v>
      </c>
      <c r="AR1915">
        <v>39359</v>
      </c>
      <c r="AS1915">
        <v>6</v>
      </c>
      <c r="AT1915">
        <v>6</v>
      </c>
    </row>
    <row r="1916" spans="43:46" x14ac:dyDescent="0.25">
      <c r="AQ1916">
        <v>620610112</v>
      </c>
      <c r="AR1916">
        <v>27987</v>
      </c>
      <c r="AS1916">
        <v>3</v>
      </c>
      <c r="AT1916">
        <v>3</v>
      </c>
    </row>
    <row r="1917" spans="43:46" x14ac:dyDescent="0.25">
      <c r="AQ1917">
        <v>620618046</v>
      </c>
      <c r="AR1917">
        <v>37089</v>
      </c>
      <c r="AS1917">
        <v>1</v>
      </c>
      <c r="AT1917">
        <v>2</v>
      </c>
    </row>
    <row r="1918" spans="43:46" x14ac:dyDescent="0.25">
      <c r="AQ1918">
        <v>620622437</v>
      </c>
      <c r="AR1918">
        <v>39359</v>
      </c>
      <c r="AS1918">
        <v>1</v>
      </c>
      <c r="AT1918">
        <v>2</v>
      </c>
    </row>
    <row r="1919" spans="43:46" x14ac:dyDescent="0.25">
      <c r="AQ1919">
        <v>620623093</v>
      </c>
      <c r="AR1919">
        <v>26249</v>
      </c>
      <c r="AS1919">
        <v>5</v>
      </c>
      <c r="AT1919">
        <v>5</v>
      </c>
    </row>
    <row r="1920" spans="43:46" x14ac:dyDescent="0.25">
      <c r="AQ1920">
        <v>620623109</v>
      </c>
      <c r="AR1920">
        <v>32104</v>
      </c>
      <c r="AS1920">
        <v>4</v>
      </c>
      <c r="AT1920">
        <v>4</v>
      </c>
    </row>
    <row r="1921" spans="43:46" x14ac:dyDescent="0.25">
      <c r="AQ1921">
        <v>620623169</v>
      </c>
      <c r="AR1921">
        <v>38734</v>
      </c>
      <c r="AS1921">
        <v>9</v>
      </c>
      <c r="AT1921">
        <v>9</v>
      </c>
    </row>
    <row r="1922" spans="43:46" x14ac:dyDescent="0.25">
      <c r="AQ1922">
        <v>620633043</v>
      </c>
      <c r="AR1922">
        <v>33387</v>
      </c>
      <c r="AS1922">
        <v>3</v>
      </c>
      <c r="AT1922">
        <v>6</v>
      </c>
    </row>
    <row r="1923" spans="43:46" x14ac:dyDescent="0.25">
      <c r="AQ1923">
        <v>620643010</v>
      </c>
      <c r="AR1923">
        <v>15501</v>
      </c>
      <c r="AS1923">
        <v>7</v>
      </c>
      <c r="AT1923">
        <v>7</v>
      </c>
    </row>
    <row r="1924" spans="43:46" x14ac:dyDescent="0.25">
      <c r="AQ1924">
        <v>620663891</v>
      </c>
      <c r="AR1924">
        <v>31689</v>
      </c>
      <c r="AS1924">
        <v>4</v>
      </c>
      <c r="AT1924">
        <v>4</v>
      </c>
    </row>
    <row r="1925" spans="43:46" x14ac:dyDescent="0.25">
      <c r="AQ1925">
        <v>620664035</v>
      </c>
      <c r="AR1925">
        <v>44344</v>
      </c>
      <c r="AS1925">
        <v>6</v>
      </c>
      <c r="AT1925">
        <v>6</v>
      </c>
    </row>
    <row r="1926" spans="43:46" x14ac:dyDescent="0.25">
      <c r="AQ1926">
        <v>620664043</v>
      </c>
      <c r="AR1926">
        <v>32104</v>
      </c>
      <c r="AS1926">
        <v>2</v>
      </c>
      <c r="AT1926">
        <v>4</v>
      </c>
    </row>
    <row r="1927" spans="43:46" x14ac:dyDescent="0.25">
      <c r="AQ1927">
        <v>620664048</v>
      </c>
      <c r="AR1927">
        <v>27987</v>
      </c>
      <c r="AS1927">
        <v>6</v>
      </c>
      <c r="AT1927">
        <v>6</v>
      </c>
    </row>
    <row r="1928" spans="43:46" x14ac:dyDescent="0.25">
      <c r="AQ1928">
        <v>620668051</v>
      </c>
      <c r="AR1928">
        <v>39359</v>
      </c>
      <c r="AS1928">
        <v>3</v>
      </c>
      <c r="AT1928">
        <v>6</v>
      </c>
    </row>
    <row r="1929" spans="43:46" x14ac:dyDescent="0.25">
      <c r="AQ1929">
        <v>620669442</v>
      </c>
      <c r="AR1929">
        <v>44092</v>
      </c>
      <c r="AS1929">
        <v>2</v>
      </c>
      <c r="AT1929">
        <v>4</v>
      </c>
    </row>
    <row r="1930" spans="43:46" x14ac:dyDescent="0.25">
      <c r="AQ1930">
        <v>620669566</v>
      </c>
      <c r="AR1930">
        <v>38943</v>
      </c>
      <c r="AS1930">
        <v>4</v>
      </c>
      <c r="AT1930">
        <v>4</v>
      </c>
    </row>
    <row r="1931" spans="43:46" x14ac:dyDescent="0.25">
      <c r="AQ1931">
        <v>620673536</v>
      </c>
      <c r="AR1931">
        <v>37089</v>
      </c>
      <c r="AS1931">
        <v>6</v>
      </c>
      <c r="AT1931">
        <v>6</v>
      </c>
    </row>
    <row r="1932" spans="43:46" x14ac:dyDescent="0.25">
      <c r="AQ1932">
        <v>620675070</v>
      </c>
      <c r="AR1932">
        <v>38734</v>
      </c>
      <c r="AS1932">
        <v>2</v>
      </c>
      <c r="AT1932">
        <v>4</v>
      </c>
    </row>
    <row r="1933" spans="43:46" x14ac:dyDescent="0.25">
      <c r="AQ1933">
        <v>620677020</v>
      </c>
      <c r="AR1933">
        <v>37089</v>
      </c>
      <c r="AS1933">
        <v>2</v>
      </c>
      <c r="AT1933">
        <v>2</v>
      </c>
    </row>
    <row r="1934" spans="43:46" x14ac:dyDescent="0.25">
      <c r="AQ1934">
        <v>620679666</v>
      </c>
      <c r="AR1934">
        <v>38943</v>
      </c>
      <c r="AS1934">
        <v>2</v>
      </c>
      <c r="AT1934">
        <v>4</v>
      </c>
    </row>
    <row r="1935" spans="43:46" x14ac:dyDescent="0.25">
      <c r="AQ1935">
        <v>620679913</v>
      </c>
      <c r="AR1935">
        <v>24604</v>
      </c>
      <c r="AS1935">
        <v>5</v>
      </c>
      <c r="AT1935">
        <v>5</v>
      </c>
    </row>
    <row r="1936" spans="43:46" x14ac:dyDescent="0.25">
      <c r="AQ1936">
        <v>620680026</v>
      </c>
      <c r="AR1936">
        <v>8247</v>
      </c>
      <c r="AS1936">
        <v>2</v>
      </c>
      <c r="AT1936">
        <v>4</v>
      </c>
    </row>
    <row r="1937" spans="43:46" x14ac:dyDescent="0.25">
      <c r="AQ1937">
        <v>620680245</v>
      </c>
      <c r="AR1937">
        <v>38734</v>
      </c>
      <c r="AS1937">
        <v>4</v>
      </c>
      <c r="AT1937">
        <v>8</v>
      </c>
    </row>
    <row r="1938" spans="43:46" x14ac:dyDescent="0.25">
      <c r="AQ1938">
        <v>620680391</v>
      </c>
      <c r="AR1938">
        <v>24395</v>
      </c>
      <c r="AS1938">
        <v>3</v>
      </c>
      <c r="AT1938">
        <v>6</v>
      </c>
    </row>
    <row r="1939" spans="43:46" x14ac:dyDescent="0.25">
      <c r="AQ1939">
        <v>620680473</v>
      </c>
      <c r="AR1939">
        <v>20733</v>
      </c>
      <c r="AS1939">
        <v>2</v>
      </c>
      <c r="AT1939">
        <v>2</v>
      </c>
    </row>
    <row r="1940" spans="43:46" x14ac:dyDescent="0.25">
      <c r="AQ1940">
        <v>620680608</v>
      </c>
      <c r="AR1940">
        <v>44092</v>
      </c>
      <c r="AS1940">
        <v>3</v>
      </c>
      <c r="AT1940">
        <v>6</v>
      </c>
    </row>
    <row r="1941" spans="43:46" x14ac:dyDescent="0.25">
      <c r="AQ1941">
        <v>620680983</v>
      </c>
      <c r="AR1941">
        <v>31689</v>
      </c>
      <c r="AS1941">
        <v>2</v>
      </c>
      <c r="AT1941">
        <v>2</v>
      </c>
    </row>
    <row r="1942" spans="43:46" x14ac:dyDescent="0.25">
      <c r="AQ1942">
        <v>620681107</v>
      </c>
      <c r="AR1942">
        <v>38734</v>
      </c>
      <c r="AS1942">
        <v>9</v>
      </c>
      <c r="AT1942">
        <v>9</v>
      </c>
    </row>
    <row r="1943" spans="43:46" x14ac:dyDescent="0.25">
      <c r="AQ1943">
        <v>620719078</v>
      </c>
      <c r="AR1943">
        <v>24604</v>
      </c>
      <c r="AS1943">
        <v>3</v>
      </c>
      <c r="AT1943">
        <v>3</v>
      </c>
    </row>
    <row r="1944" spans="43:46" x14ac:dyDescent="0.25">
      <c r="AQ1944">
        <v>620719410</v>
      </c>
      <c r="AR1944">
        <v>37089</v>
      </c>
      <c r="AS1944">
        <v>3</v>
      </c>
      <c r="AT1944">
        <v>3</v>
      </c>
    </row>
    <row r="1945" spans="43:46" x14ac:dyDescent="0.25">
      <c r="AQ1945">
        <v>620720357</v>
      </c>
      <c r="AR1945">
        <v>39359</v>
      </c>
      <c r="AS1945">
        <v>2</v>
      </c>
      <c r="AT1945">
        <v>4</v>
      </c>
    </row>
    <row r="1946" spans="43:46" x14ac:dyDescent="0.25">
      <c r="AQ1946">
        <v>620720387</v>
      </c>
      <c r="AR1946">
        <v>44344</v>
      </c>
      <c r="AS1946">
        <v>6</v>
      </c>
      <c r="AT1946">
        <v>6</v>
      </c>
    </row>
    <row r="1947" spans="43:46" x14ac:dyDescent="0.25">
      <c r="AQ1947">
        <v>620720481</v>
      </c>
      <c r="AR1947">
        <v>20733</v>
      </c>
      <c r="AS1947">
        <v>3</v>
      </c>
      <c r="AT1947">
        <v>6</v>
      </c>
    </row>
    <row r="1948" spans="43:46" x14ac:dyDescent="0.25">
      <c r="AQ1948">
        <v>620721162</v>
      </c>
      <c r="AR1948">
        <v>27987</v>
      </c>
      <c r="AS1948">
        <v>1</v>
      </c>
      <c r="AT1948">
        <v>2</v>
      </c>
    </row>
    <row r="1949" spans="43:46" x14ac:dyDescent="0.25">
      <c r="AQ1949">
        <v>620721300</v>
      </c>
      <c r="AR1949">
        <v>27987</v>
      </c>
      <c r="AS1949">
        <v>3</v>
      </c>
      <c r="AT1949">
        <v>6</v>
      </c>
    </row>
    <row r="1950" spans="43:46" x14ac:dyDescent="0.25">
      <c r="AQ1950">
        <v>620723224</v>
      </c>
      <c r="AR1950">
        <v>32104</v>
      </c>
      <c r="AS1950">
        <v>4</v>
      </c>
      <c r="AT1950">
        <v>4</v>
      </c>
    </row>
    <row r="1951" spans="43:46" x14ac:dyDescent="0.25">
      <c r="AQ1951">
        <v>620723228</v>
      </c>
      <c r="AR1951">
        <v>37089</v>
      </c>
      <c r="AS1951">
        <v>3</v>
      </c>
      <c r="AT1951">
        <v>6</v>
      </c>
    </row>
    <row r="1952" spans="43:46" x14ac:dyDescent="0.25">
      <c r="AQ1952">
        <v>620723301</v>
      </c>
      <c r="AR1952">
        <v>31480</v>
      </c>
      <c r="AS1952">
        <v>1</v>
      </c>
      <c r="AT1952">
        <v>2</v>
      </c>
    </row>
    <row r="1953" spans="43:46" x14ac:dyDescent="0.25">
      <c r="AQ1953">
        <v>620723336</v>
      </c>
      <c r="AR1953">
        <v>37089</v>
      </c>
      <c r="AS1953">
        <v>3</v>
      </c>
      <c r="AT1953">
        <v>6</v>
      </c>
    </row>
    <row r="1954" spans="43:46" x14ac:dyDescent="0.25">
      <c r="AQ1954">
        <v>620723388</v>
      </c>
      <c r="AR1954">
        <v>38691</v>
      </c>
      <c r="AS1954">
        <v>4</v>
      </c>
      <c r="AT1954">
        <v>8</v>
      </c>
    </row>
    <row r="1955" spans="43:46" x14ac:dyDescent="0.25">
      <c r="AQ1955">
        <v>620723417</v>
      </c>
      <c r="AR1955">
        <v>37089</v>
      </c>
      <c r="AS1955">
        <v>4</v>
      </c>
      <c r="AT1955">
        <v>8</v>
      </c>
    </row>
    <row r="1956" spans="43:46" x14ac:dyDescent="0.25">
      <c r="AQ1956">
        <v>620723469</v>
      </c>
      <c r="AR1956">
        <v>15501</v>
      </c>
      <c r="AS1956">
        <v>4</v>
      </c>
      <c r="AT1956">
        <v>4</v>
      </c>
    </row>
    <row r="1957" spans="43:46" x14ac:dyDescent="0.25">
      <c r="AQ1957">
        <v>620723616</v>
      </c>
      <c r="AR1957">
        <v>27987</v>
      </c>
      <c r="AS1957">
        <v>6</v>
      </c>
      <c r="AT1957">
        <v>6</v>
      </c>
    </row>
    <row r="1958" spans="43:46" x14ac:dyDescent="0.25">
      <c r="AQ1958">
        <v>620723939</v>
      </c>
      <c r="AR1958">
        <v>31689</v>
      </c>
      <c r="AS1958">
        <v>1</v>
      </c>
      <c r="AT1958">
        <v>2</v>
      </c>
    </row>
    <row r="1959" spans="43:46" x14ac:dyDescent="0.25">
      <c r="AQ1959">
        <v>620732164</v>
      </c>
      <c r="AR1959">
        <v>38734</v>
      </c>
      <c r="AS1959">
        <v>6</v>
      </c>
      <c r="AT1959">
        <v>6</v>
      </c>
    </row>
    <row r="1960" spans="43:46" x14ac:dyDescent="0.25">
      <c r="AQ1960">
        <v>620732177</v>
      </c>
      <c r="AR1960">
        <v>38943</v>
      </c>
      <c r="AS1960">
        <v>2</v>
      </c>
      <c r="AT1960">
        <v>4</v>
      </c>
    </row>
    <row r="1961" spans="43:46" x14ac:dyDescent="0.25">
      <c r="AQ1961">
        <v>620749791</v>
      </c>
      <c r="AR1961">
        <v>27987</v>
      </c>
      <c r="AS1961">
        <v>7</v>
      </c>
      <c r="AT1961">
        <v>7</v>
      </c>
    </row>
    <row r="1962" spans="43:46" x14ac:dyDescent="0.25">
      <c r="AQ1962">
        <v>620756686</v>
      </c>
      <c r="AR1962">
        <v>39359</v>
      </c>
      <c r="AS1962">
        <v>3</v>
      </c>
      <c r="AT1962">
        <v>3</v>
      </c>
    </row>
    <row r="1963" spans="43:46" x14ac:dyDescent="0.25">
      <c r="AQ1963">
        <v>620757436</v>
      </c>
      <c r="AR1963">
        <v>27987</v>
      </c>
      <c r="AS1963">
        <v>7</v>
      </c>
      <c r="AT1963">
        <v>7</v>
      </c>
    </row>
    <row r="1964" spans="43:46" x14ac:dyDescent="0.25">
      <c r="AQ1964">
        <v>620757438</v>
      </c>
      <c r="AR1964">
        <v>44344</v>
      </c>
      <c r="AS1964">
        <v>4</v>
      </c>
      <c r="AT1964">
        <v>8</v>
      </c>
    </row>
    <row r="1965" spans="43:46" x14ac:dyDescent="0.25">
      <c r="AQ1965">
        <v>620760283</v>
      </c>
      <c r="AR1965">
        <v>38734</v>
      </c>
      <c r="AS1965">
        <v>2</v>
      </c>
      <c r="AT1965">
        <v>4</v>
      </c>
    </row>
    <row r="1966" spans="43:46" x14ac:dyDescent="0.25">
      <c r="AQ1966">
        <v>620760290</v>
      </c>
      <c r="AR1966">
        <v>20733</v>
      </c>
      <c r="AS1966">
        <v>8</v>
      </c>
      <c r="AT1966">
        <v>8</v>
      </c>
    </row>
    <row r="1967" spans="43:46" x14ac:dyDescent="0.25">
      <c r="AQ1967">
        <v>620762676</v>
      </c>
      <c r="AR1967">
        <v>44344</v>
      </c>
      <c r="AS1967">
        <v>5</v>
      </c>
      <c r="AT1967">
        <v>5</v>
      </c>
    </row>
    <row r="1968" spans="43:46" x14ac:dyDescent="0.25">
      <c r="AQ1968">
        <v>620764210</v>
      </c>
      <c r="AR1968">
        <v>38691</v>
      </c>
      <c r="AS1968">
        <v>2</v>
      </c>
      <c r="AT1968">
        <v>2</v>
      </c>
    </row>
    <row r="1969" spans="43:46" x14ac:dyDescent="0.25">
      <c r="AQ1969">
        <v>620764242</v>
      </c>
      <c r="AR1969">
        <v>31480</v>
      </c>
      <c r="AS1969">
        <v>1</v>
      </c>
      <c r="AT1969">
        <v>2</v>
      </c>
    </row>
    <row r="1970" spans="43:46" x14ac:dyDescent="0.25">
      <c r="AQ1970">
        <v>620766390</v>
      </c>
      <c r="AR1970">
        <v>38691</v>
      </c>
      <c r="AS1970">
        <v>3</v>
      </c>
      <c r="AT1970">
        <v>3</v>
      </c>
    </row>
    <row r="1971" spans="43:46" x14ac:dyDescent="0.25">
      <c r="AQ1971">
        <v>620766404</v>
      </c>
      <c r="AR1971">
        <v>37089</v>
      </c>
      <c r="AS1971">
        <v>1</v>
      </c>
      <c r="AT1971">
        <v>2</v>
      </c>
    </row>
    <row r="1972" spans="43:46" x14ac:dyDescent="0.25">
      <c r="AQ1972">
        <v>620768816</v>
      </c>
      <c r="AR1972">
        <v>39359</v>
      </c>
      <c r="AS1972">
        <v>2</v>
      </c>
      <c r="AT1972">
        <v>2</v>
      </c>
    </row>
    <row r="1973" spans="43:46" x14ac:dyDescent="0.25">
      <c r="AQ1973">
        <v>620778122</v>
      </c>
      <c r="AR1973">
        <v>44344</v>
      </c>
      <c r="AS1973">
        <v>3</v>
      </c>
      <c r="AT1973">
        <v>6</v>
      </c>
    </row>
    <row r="1974" spans="43:46" x14ac:dyDescent="0.25">
      <c r="AQ1974">
        <v>620778475</v>
      </c>
      <c r="AR1974">
        <v>31689</v>
      </c>
      <c r="AS1974">
        <v>1</v>
      </c>
      <c r="AT1974">
        <v>2</v>
      </c>
    </row>
    <row r="1975" spans="43:46" x14ac:dyDescent="0.25">
      <c r="AQ1975">
        <v>620779903</v>
      </c>
      <c r="AR1975">
        <v>31480</v>
      </c>
      <c r="AS1975">
        <v>3</v>
      </c>
      <c r="AT1975">
        <v>6</v>
      </c>
    </row>
    <row r="1976" spans="43:46" x14ac:dyDescent="0.25">
      <c r="AQ1976">
        <v>620783666</v>
      </c>
      <c r="AR1976">
        <v>37089</v>
      </c>
      <c r="AS1976">
        <v>4</v>
      </c>
      <c r="AT1976">
        <v>4</v>
      </c>
    </row>
    <row r="1977" spans="43:46" x14ac:dyDescent="0.25">
      <c r="AQ1977">
        <v>620784556</v>
      </c>
      <c r="AR1977">
        <v>20733</v>
      </c>
      <c r="AS1977">
        <v>1</v>
      </c>
      <c r="AT1977">
        <v>2</v>
      </c>
    </row>
    <row r="1978" spans="43:46" x14ac:dyDescent="0.25">
      <c r="AQ1978">
        <v>620788137</v>
      </c>
      <c r="AR1978">
        <v>44344</v>
      </c>
      <c r="AS1978">
        <v>3</v>
      </c>
      <c r="AT1978">
        <v>3</v>
      </c>
    </row>
    <row r="1979" spans="43:46" x14ac:dyDescent="0.25">
      <c r="AQ1979">
        <v>620788299</v>
      </c>
      <c r="AR1979">
        <v>27987</v>
      </c>
      <c r="AS1979">
        <v>3</v>
      </c>
      <c r="AT1979">
        <v>6</v>
      </c>
    </row>
    <row r="1980" spans="43:46" x14ac:dyDescent="0.25">
      <c r="AQ1980">
        <v>620788351</v>
      </c>
      <c r="AR1980">
        <v>37089</v>
      </c>
      <c r="AS1980">
        <v>3</v>
      </c>
      <c r="AT1980">
        <v>6</v>
      </c>
    </row>
    <row r="1981" spans="43:46" x14ac:dyDescent="0.25">
      <c r="AQ1981">
        <v>620788456</v>
      </c>
      <c r="AR1981">
        <v>24395</v>
      </c>
      <c r="AS1981">
        <v>3</v>
      </c>
      <c r="AT1981">
        <v>3</v>
      </c>
    </row>
    <row r="1982" spans="43:46" x14ac:dyDescent="0.25">
      <c r="AQ1982">
        <v>620788710</v>
      </c>
      <c r="AR1982">
        <v>38943</v>
      </c>
      <c r="AS1982">
        <v>2</v>
      </c>
      <c r="AT1982">
        <v>4</v>
      </c>
    </row>
    <row r="1983" spans="43:46" x14ac:dyDescent="0.25">
      <c r="AQ1983">
        <v>620811801</v>
      </c>
      <c r="AR1983">
        <v>38734</v>
      </c>
      <c r="AS1983">
        <v>1</v>
      </c>
      <c r="AT1983">
        <v>2</v>
      </c>
    </row>
    <row r="1984" spans="43:46" x14ac:dyDescent="0.25">
      <c r="AQ1984">
        <v>620811824</v>
      </c>
      <c r="AR1984">
        <v>31480</v>
      </c>
      <c r="AS1984">
        <v>4</v>
      </c>
      <c r="AT1984">
        <v>8</v>
      </c>
    </row>
    <row r="1985" spans="43:46" x14ac:dyDescent="0.25">
      <c r="AQ1985">
        <v>620811833</v>
      </c>
      <c r="AR1985">
        <v>31437</v>
      </c>
      <c r="AS1985">
        <v>5</v>
      </c>
      <c r="AT1985">
        <v>5</v>
      </c>
    </row>
    <row r="1986" spans="43:46" x14ac:dyDescent="0.25">
      <c r="AQ1986">
        <v>620812323</v>
      </c>
      <c r="AR1986">
        <v>37089</v>
      </c>
      <c r="AS1986">
        <v>2</v>
      </c>
      <c r="AT1986">
        <v>4</v>
      </c>
    </row>
    <row r="1987" spans="43:46" x14ac:dyDescent="0.25">
      <c r="AQ1987">
        <v>620812807</v>
      </c>
      <c r="AR1987">
        <v>27987</v>
      </c>
      <c r="AS1987">
        <v>3</v>
      </c>
      <c r="AT1987">
        <v>3</v>
      </c>
    </row>
    <row r="1988" spans="43:46" x14ac:dyDescent="0.25">
      <c r="AQ1988">
        <v>620813970</v>
      </c>
      <c r="AR1988">
        <v>31480</v>
      </c>
      <c r="AS1988">
        <v>1</v>
      </c>
      <c r="AT1988">
        <v>2</v>
      </c>
    </row>
    <row r="1989" spans="43:46" x14ac:dyDescent="0.25">
      <c r="AQ1989">
        <v>620814364</v>
      </c>
      <c r="AR1989">
        <v>31437</v>
      </c>
      <c r="AS1989">
        <v>4</v>
      </c>
      <c r="AT1989">
        <v>4</v>
      </c>
    </row>
    <row r="1990" spans="43:46" x14ac:dyDescent="0.25">
      <c r="AQ1990">
        <v>620814457</v>
      </c>
      <c r="AR1990">
        <v>31480</v>
      </c>
      <c r="AS1990">
        <v>4</v>
      </c>
      <c r="AT1990">
        <v>4</v>
      </c>
    </row>
    <row r="1991" spans="43:46" x14ac:dyDescent="0.25">
      <c r="AQ1991">
        <v>620814467</v>
      </c>
      <c r="AR1991">
        <v>27987</v>
      </c>
      <c r="AS1991">
        <v>1</v>
      </c>
      <c r="AT1991">
        <v>2</v>
      </c>
    </row>
    <row r="1992" spans="43:46" x14ac:dyDescent="0.25">
      <c r="AQ1992">
        <v>620814582</v>
      </c>
      <c r="AR1992">
        <v>27987</v>
      </c>
      <c r="AS1992">
        <v>6</v>
      </c>
      <c r="AT1992">
        <v>6</v>
      </c>
    </row>
    <row r="1993" spans="43:46" x14ac:dyDescent="0.25">
      <c r="AQ1993">
        <v>620821624</v>
      </c>
      <c r="AR1993">
        <v>33387</v>
      </c>
      <c r="AS1993">
        <v>6</v>
      </c>
      <c r="AT1993">
        <v>6</v>
      </c>
    </row>
    <row r="1994" spans="43:46" x14ac:dyDescent="0.25">
      <c r="AQ1994">
        <v>620821632</v>
      </c>
      <c r="AR1994">
        <v>38734</v>
      </c>
      <c r="AS1994">
        <v>3</v>
      </c>
      <c r="AT1994">
        <v>6</v>
      </c>
    </row>
    <row r="1995" spans="43:46" x14ac:dyDescent="0.25">
      <c r="AQ1995">
        <v>620831640</v>
      </c>
      <c r="AR1995">
        <v>31437</v>
      </c>
      <c r="AS1995">
        <v>3</v>
      </c>
      <c r="AT1995">
        <v>3</v>
      </c>
    </row>
    <row r="1996" spans="43:46" x14ac:dyDescent="0.25">
      <c r="AQ1996">
        <v>620834325</v>
      </c>
      <c r="AR1996">
        <v>19619</v>
      </c>
      <c r="AS1996">
        <v>3</v>
      </c>
      <c r="AT1996">
        <v>3</v>
      </c>
    </row>
    <row r="1997" spans="43:46" x14ac:dyDescent="0.25">
      <c r="AQ1997">
        <v>620834755</v>
      </c>
      <c r="AR1997">
        <v>44344</v>
      </c>
      <c r="AS1997">
        <v>2</v>
      </c>
      <c r="AT1997">
        <v>2</v>
      </c>
    </row>
    <row r="1998" spans="43:46" x14ac:dyDescent="0.25">
      <c r="AQ1998">
        <v>620834765</v>
      </c>
      <c r="AR1998">
        <v>27987</v>
      </c>
      <c r="AS1998">
        <v>8</v>
      </c>
      <c r="AT1998">
        <v>8</v>
      </c>
    </row>
    <row r="1999" spans="43:46" x14ac:dyDescent="0.25">
      <c r="AQ1999">
        <v>620836261</v>
      </c>
      <c r="AR1999">
        <v>38734</v>
      </c>
      <c r="AS1999">
        <v>2</v>
      </c>
      <c r="AT1999">
        <v>4</v>
      </c>
    </row>
    <row r="2000" spans="43:46" x14ac:dyDescent="0.25">
      <c r="AQ2000">
        <v>620836432</v>
      </c>
      <c r="AR2000">
        <v>44344</v>
      </c>
      <c r="AS2000">
        <v>2</v>
      </c>
      <c r="AT2000">
        <v>4</v>
      </c>
    </row>
    <row r="2001" spans="43:46" x14ac:dyDescent="0.25">
      <c r="AQ2001">
        <v>620837807</v>
      </c>
      <c r="AR2001">
        <v>38734</v>
      </c>
      <c r="AS2001">
        <v>4</v>
      </c>
      <c r="AT2001">
        <v>8</v>
      </c>
    </row>
    <row r="2002" spans="43:46" x14ac:dyDescent="0.25">
      <c r="AQ2002">
        <v>620841618</v>
      </c>
      <c r="AR2002">
        <v>37089</v>
      </c>
      <c r="AS2002">
        <v>3</v>
      </c>
      <c r="AT2002">
        <v>3</v>
      </c>
    </row>
    <row r="2003" spans="43:46" x14ac:dyDescent="0.25">
      <c r="AQ2003">
        <v>620841693</v>
      </c>
      <c r="AR2003">
        <v>27987</v>
      </c>
      <c r="AS2003">
        <v>2</v>
      </c>
      <c r="AT2003">
        <v>4</v>
      </c>
    </row>
    <row r="2004" spans="43:46" x14ac:dyDescent="0.25">
      <c r="AQ2004">
        <v>620842418</v>
      </c>
      <c r="AR2004">
        <v>36838</v>
      </c>
      <c r="AS2004">
        <v>2</v>
      </c>
      <c r="AT2004">
        <v>4</v>
      </c>
    </row>
    <row r="2005" spans="43:46" x14ac:dyDescent="0.25">
      <c r="AQ2005">
        <v>620843604</v>
      </c>
      <c r="AR2005">
        <v>27987</v>
      </c>
      <c r="AS2005">
        <v>1</v>
      </c>
      <c r="AT2005">
        <v>2</v>
      </c>
    </row>
    <row r="2006" spans="43:46" x14ac:dyDescent="0.25">
      <c r="AQ2006">
        <v>620843915</v>
      </c>
      <c r="AR2006">
        <v>37089</v>
      </c>
      <c r="AS2006">
        <v>1</v>
      </c>
      <c r="AT2006">
        <v>2</v>
      </c>
    </row>
    <row r="2007" spans="43:46" x14ac:dyDescent="0.25">
      <c r="AQ2007">
        <v>620853170</v>
      </c>
      <c r="AR2007">
        <v>31480</v>
      </c>
      <c r="AS2007">
        <v>4</v>
      </c>
      <c r="AT2007">
        <v>4</v>
      </c>
    </row>
    <row r="2008" spans="43:46" x14ac:dyDescent="0.25">
      <c r="AQ2008">
        <v>620853412</v>
      </c>
      <c r="AR2008">
        <v>31437</v>
      </c>
      <c r="AS2008">
        <v>5</v>
      </c>
      <c r="AT2008">
        <v>5</v>
      </c>
    </row>
    <row r="2009" spans="43:46" x14ac:dyDescent="0.25">
      <c r="AQ2009">
        <v>620860288</v>
      </c>
      <c r="AR2009">
        <v>31689</v>
      </c>
      <c r="AS2009">
        <v>1</v>
      </c>
      <c r="AT2009">
        <v>2</v>
      </c>
    </row>
    <row r="2010" spans="43:46" x14ac:dyDescent="0.25">
      <c r="AQ2010">
        <v>620861081</v>
      </c>
      <c r="AR2010">
        <v>37089</v>
      </c>
      <c r="AS2010">
        <v>2</v>
      </c>
      <c r="AT2010">
        <v>4</v>
      </c>
    </row>
    <row r="2011" spans="43:46" x14ac:dyDescent="0.25">
      <c r="AQ2011">
        <v>620865590</v>
      </c>
      <c r="AR2011">
        <v>44136</v>
      </c>
      <c r="AS2011">
        <v>1</v>
      </c>
      <c r="AT2011">
        <v>2</v>
      </c>
    </row>
    <row r="2012" spans="43:46" x14ac:dyDescent="0.25">
      <c r="AQ2012">
        <v>620872750</v>
      </c>
      <c r="AR2012">
        <v>31480</v>
      </c>
      <c r="AS2012">
        <v>2</v>
      </c>
      <c r="AT2012">
        <v>2</v>
      </c>
    </row>
    <row r="2013" spans="43:46" x14ac:dyDescent="0.25">
      <c r="AQ2013">
        <v>620876699</v>
      </c>
      <c r="AR2013">
        <v>31480</v>
      </c>
      <c r="AS2013">
        <v>2</v>
      </c>
      <c r="AT201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O1647"/>
  <sheetViews>
    <sheetView workbookViewId="0">
      <selection activeCell="F3" sqref="F3:F17"/>
    </sheetView>
  </sheetViews>
  <sheetFormatPr baseColWidth="10" defaultRowHeight="15" x14ac:dyDescent="0.25"/>
  <cols>
    <col min="1" max="1" width="7.140625" style="29" bestFit="1" customWidth="1"/>
    <col min="2" max="2" width="20.5703125" bestFit="1" customWidth="1"/>
    <col min="3" max="3" width="12.5703125" bestFit="1" customWidth="1"/>
    <col min="4" max="4" width="8.5703125" style="30" bestFit="1" customWidth="1"/>
    <col min="5" max="5" width="11.42578125" style="1"/>
    <col min="6" max="6" width="16" customWidth="1"/>
    <col min="14" max="14" width="7.140625" style="1" bestFit="1" customWidth="1"/>
    <col min="15" max="15" width="20.5703125" style="1" bestFit="1" customWidth="1"/>
    <col min="16" max="16" width="16.5703125" style="1" bestFit="1" customWidth="1"/>
    <col min="17" max="17" width="8.5703125" style="1" bestFit="1" customWidth="1"/>
    <col min="18" max="18" width="4.7109375" style="1" bestFit="1" customWidth="1"/>
    <col min="19" max="19" width="17.42578125" style="1" customWidth="1"/>
  </cols>
  <sheetData>
    <row r="1" spans="1:41" x14ac:dyDescent="0.25">
      <c r="A1" s="61"/>
      <c r="B1" s="62"/>
      <c r="C1" s="70">
        <f>SUM(C3:C19)</f>
        <v>4.4378687262356458</v>
      </c>
      <c r="D1" s="63"/>
      <c r="E1" s="64"/>
      <c r="F1" s="70">
        <f>SUM(F3:F19)</f>
        <v>3.7069818766874896</v>
      </c>
      <c r="P1" s="45">
        <f>SUM(P3:P17)</f>
        <v>5.1060999999999996</v>
      </c>
      <c r="X1" s="35" t="s">
        <v>236</v>
      </c>
      <c r="Y1" s="35" t="s">
        <v>59</v>
      </c>
      <c r="AC1" s="18">
        <f>SUMPRODUCT(AC3:AC68,AD3:AD68)/AD1</f>
        <v>3.9795633392751051</v>
      </c>
      <c r="AD1">
        <f>SUM(AD3:AD68)</f>
        <v>1683</v>
      </c>
      <c r="AG1" s="18">
        <f>SUMPRODUCT(AG3:AG66,AH3:AH66)/AH1</f>
        <v>3.4687232258064511</v>
      </c>
      <c r="AH1">
        <f>SUM(AH3:AH68)</f>
        <v>1395</v>
      </c>
      <c r="AL1">
        <f>41/204</f>
        <v>0.20098039215686275</v>
      </c>
      <c r="AN1">
        <v>10687136</v>
      </c>
      <c r="AO1">
        <v>26666</v>
      </c>
    </row>
    <row r="2" spans="1:41" x14ac:dyDescent="0.25">
      <c r="A2" s="65" t="s">
        <v>90</v>
      </c>
      <c r="B2" s="66" t="s">
        <v>170</v>
      </c>
      <c r="C2" s="66" t="s">
        <v>273</v>
      </c>
      <c r="D2" s="67" t="s">
        <v>227</v>
      </c>
      <c r="E2" s="68" t="s">
        <v>228</v>
      </c>
      <c r="F2" s="69" t="s">
        <v>274</v>
      </c>
      <c r="H2" t="s">
        <v>203</v>
      </c>
      <c r="N2" s="35" t="s">
        <v>90</v>
      </c>
      <c r="O2" s="35" t="s">
        <v>170</v>
      </c>
      <c r="P2" s="35" t="s">
        <v>272</v>
      </c>
      <c r="Q2" s="35" t="s">
        <v>227</v>
      </c>
      <c r="R2" s="35" t="s">
        <v>228</v>
      </c>
      <c r="S2" s="35" t="s">
        <v>251</v>
      </c>
      <c r="X2" s="37">
        <v>51014</v>
      </c>
      <c r="Y2">
        <v>284</v>
      </c>
      <c r="AA2" s="37">
        <v>51014</v>
      </c>
      <c r="AB2">
        <v>284</v>
      </c>
      <c r="AC2" t="s">
        <v>237</v>
      </c>
      <c r="AD2" t="s">
        <v>238</v>
      </c>
      <c r="AG2" t="s">
        <v>237</v>
      </c>
      <c r="AH2" t="s">
        <v>238</v>
      </c>
      <c r="AL2">
        <f>28/204</f>
        <v>0.13725490196078433</v>
      </c>
      <c r="AN2">
        <v>10763112</v>
      </c>
      <c r="AO2">
        <v>21407</v>
      </c>
    </row>
    <row r="3" spans="1:41" x14ac:dyDescent="0.25">
      <c r="A3" s="61" t="s">
        <v>171</v>
      </c>
      <c r="B3" s="62" t="s">
        <v>172</v>
      </c>
      <c r="C3" s="79">
        <f>'05-IMP+PaseLargo'!AC1*12</f>
        <v>0.53373676248108937</v>
      </c>
      <c r="D3" s="71">
        <v>0.16666666666666666</v>
      </c>
      <c r="E3" s="64" t="s">
        <v>229</v>
      </c>
      <c r="F3" s="79">
        <f>'05-IMP+PaseLargo'!AC22</f>
        <v>0.46976550300063563</v>
      </c>
      <c r="H3" t="s">
        <v>204</v>
      </c>
      <c r="N3" s="42">
        <v>5</v>
      </c>
      <c r="O3" s="42" t="s">
        <v>172</v>
      </c>
      <c r="P3" s="46">
        <v>0.65080000000000005</v>
      </c>
      <c r="Q3" s="44">
        <v>0.16666666666666666</v>
      </c>
      <c r="R3" s="42" t="s">
        <v>229</v>
      </c>
      <c r="S3" s="45">
        <v>0.47310000000000002</v>
      </c>
      <c r="X3" s="37">
        <v>50964</v>
      </c>
      <c r="Y3">
        <v>31</v>
      </c>
      <c r="AA3" s="37">
        <v>50964</v>
      </c>
      <c r="AB3">
        <v>31</v>
      </c>
      <c r="AC3" s="18">
        <f t="shared" ref="AC3:AC37" si="0">AA2/10000</f>
        <v>5.1013999999999999</v>
      </c>
      <c r="AD3">
        <f>AB2</f>
        <v>284</v>
      </c>
      <c r="AF3" s="37">
        <v>44576</v>
      </c>
      <c r="AG3" s="39">
        <f>AF3/10000</f>
        <v>4.4576000000000002</v>
      </c>
      <c r="AH3">
        <v>204</v>
      </c>
      <c r="AJ3">
        <f>AG1/AG3</f>
        <v>0.77815937405923608</v>
      </c>
      <c r="AN3">
        <v>10763133</v>
      </c>
      <c r="AO3">
        <v>21407</v>
      </c>
    </row>
    <row r="4" spans="1:41" x14ac:dyDescent="0.25">
      <c r="A4" s="61" t="s">
        <v>173</v>
      </c>
      <c r="B4" s="62" t="s">
        <v>174</v>
      </c>
      <c r="C4" s="79">
        <f>'06-IMP+Ano'!Z1*16</f>
        <v>0.4836012861736334</v>
      </c>
      <c r="D4" s="71">
        <v>0.125</v>
      </c>
      <c r="E4" s="64" t="s">
        <v>229</v>
      </c>
      <c r="F4" s="79">
        <f>'06-IMP+Ano'!AA23</f>
        <v>0.41757627455717472</v>
      </c>
      <c r="H4" t="s">
        <v>205</v>
      </c>
      <c r="N4" s="42">
        <v>6</v>
      </c>
      <c r="O4" s="42" t="s">
        <v>174</v>
      </c>
      <c r="P4" s="46">
        <v>0.51770000000000005</v>
      </c>
      <c r="Q4" s="44">
        <v>0.125</v>
      </c>
      <c r="R4" s="42" t="s">
        <v>229</v>
      </c>
      <c r="S4" s="45">
        <v>0.4153</v>
      </c>
      <c r="X4" s="37">
        <v>50951</v>
      </c>
      <c r="Y4">
        <v>12</v>
      </c>
      <c r="AA4" s="37">
        <v>50951</v>
      </c>
      <c r="AB4">
        <v>12</v>
      </c>
      <c r="AC4" s="18">
        <f t="shared" si="0"/>
        <v>5.0964</v>
      </c>
      <c r="AD4">
        <f t="shared" ref="AD4:AD67" si="1">AB3</f>
        <v>31</v>
      </c>
      <c r="AF4" s="37">
        <v>44526</v>
      </c>
      <c r="AG4" s="39">
        <f t="shared" ref="AG4:AG66" si="2">AF4/10000</f>
        <v>4.4526000000000003</v>
      </c>
      <c r="AH4">
        <v>16</v>
      </c>
      <c r="AN4">
        <v>10765199</v>
      </c>
      <c r="AO4">
        <v>28720</v>
      </c>
    </row>
    <row r="5" spans="1:41" x14ac:dyDescent="0.25">
      <c r="A5" s="61" t="s">
        <v>175</v>
      </c>
      <c r="B5" s="62" t="s">
        <v>176</v>
      </c>
      <c r="C5" s="79">
        <f>'08-IMP'!AB1*26</f>
        <v>0.57576716229041447</v>
      </c>
      <c r="D5" s="72">
        <v>7.6923076923076927E-2</v>
      </c>
      <c r="E5" s="64" t="s">
        <v>229</v>
      </c>
      <c r="F5" s="79">
        <f>'08-IMP'!AC26</f>
        <v>0.49212673788672884</v>
      </c>
      <c r="H5" t="s">
        <v>206</v>
      </c>
      <c r="N5" s="42">
        <v>8</v>
      </c>
      <c r="O5" s="42" t="s">
        <v>176</v>
      </c>
      <c r="P5" s="46">
        <v>0.62860000000000005</v>
      </c>
      <c r="Q5" s="43">
        <v>7.6923076923076927E-2</v>
      </c>
      <c r="R5" s="42" t="s">
        <v>229</v>
      </c>
      <c r="S5" s="45">
        <v>0.46</v>
      </c>
      <c r="X5" s="37">
        <v>48774</v>
      </c>
      <c r="Y5">
        <v>23</v>
      </c>
      <c r="AA5" s="37">
        <v>48774</v>
      </c>
      <c r="AB5">
        <v>23</v>
      </c>
      <c r="AC5" s="18">
        <f t="shared" si="0"/>
        <v>5.0951000000000004</v>
      </c>
      <c r="AD5">
        <f t="shared" si="1"/>
        <v>12</v>
      </c>
      <c r="AF5" s="37">
        <v>44513</v>
      </c>
      <c r="AG5" s="39">
        <f t="shared" si="2"/>
        <v>4.4512999999999998</v>
      </c>
      <c r="AH5">
        <v>10</v>
      </c>
      <c r="AN5">
        <v>10765440</v>
      </c>
      <c r="AO5">
        <v>21407</v>
      </c>
    </row>
    <row r="6" spans="1:41" x14ac:dyDescent="0.25">
      <c r="A6" s="61" t="s">
        <v>177</v>
      </c>
      <c r="B6" s="62" t="s">
        <v>178</v>
      </c>
      <c r="C6" s="79">
        <f>'09-FalloIMP'!Z1*16</f>
        <v>2.0844189682126108E-2</v>
      </c>
      <c r="D6" s="71">
        <v>0.125</v>
      </c>
      <c r="E6" s="64" t="s">
        <v>229</v>
      </c>
      <c r="F6" s="79">
        <f>'09-FalloIMP'!AA20</f>
        <v>1.810593529765574E-2</v>
      </c>
      <c r="H6" t="s">
        <v>207</v>
      </c>
      <c r="N6" s="42">
        <v>9</v>
      </c>
      <c r="O6" s="42" t="s">
        <v>178</v>
      </c>
      <c r="P6" s="46">
        <v>1.34E-2</v>
      </c>
      <c r="Q6" s="44">
        <v>0.125</v>
      </c>
      <c r="R6" s="42" t="s">
        <v>229</v>
      </c>
      <c r="S6" s="52">
        <v>1.15E-2</v>
      </c>
      <c r="X6" s="37">
        <v>48724</v>
      </c>
      <c r="Y6">
        <v>1</v>
      </c>
      <c r="AA6" s="37">
        <v>48724</v>
      </c>
      <c r="AB6">
        <v>1</v>
      </c>
      <c r="AC6" s="18">
        <f t="shared" si="0"/>
        <v>4.8773999999999997</v>
      </c>
      <c r="AD6">
        <f t="shared" si="1"/>
        <v>23</v>
      </c>
      <c r="AF6" s="37">
        <v>42522</v>
      </c>
      <c r="AG6" s="39">
        <f t="shared" si="2"/>
        <v>4.2522000000000002</v>
      </c>
      <c r="AH6">
        <v>19</v>
      </c>
      <c r="AN6">
        <v>10765450</v>
      </c>
      <c r="AO6">
        <v>39681</v>
      </c>
    </row>
    <row r="7" spans="1:41" x14ac:dyDescent="0.25">
      <c r="A7" s="61" t="s">
        <v>179</v>
      </c>
      <c r="B7" s="62" t="s">
        <v>180</v>
      </c>
      <c r="C7" s="79">
        <f>'ev15_RAP+ANO'!Z1*16</f>
        <v>0.61066388862581689</v>
      </c>
      <c r="D7" s="71">
        <v>0.125</v>
      </c>
      <c r="E7" s="64" t="s">
        <v>229</v>
      </c>
      <c r="F7" s="79">
        <f>'ev15_RAP+ANO'!AA23</f>
        <v>0.49016418108692911</v>
      </c>
      <c r="H7" t="s">
        <v>208</v>
      </c>
      <c r="N7" s="42">
        <v>15</v>
      </c>
      <c r="O7" s="42" t="s">
        <v>180</v>
      </c>
      <c r="P7" s="46">
        <v>0.74819999999999998</v>
      </c>
      <c r="Q7" s="44">
        <v>0.125</v>
      </c>
      <c r="R7" s="42" t="s">
        <v>229</v>
      </c>
      <c r="S7" s="45">
        <v>0.49959999999999999</v>
      </c>
      <c r="X7" s="37">
        <v>48711</v>
      </c>
      <c r="Y7">
        <v>2</v>
      </c>
      <c r="AA7" s="37">
        <v>48711</v>
      </c>
      <c r="AB7">
        <v>2</v>
      </c>
      <c r="AC7" s="18">
        <f t="shared" si="0"/>
        <v>4.8723999999999998</v>
      </c>
      <c r="AD7">
        <f t="shared" si="1"/>
        <v>1</v>
      </c>
      <c r="AF7" s="37">
        <v>42472</v>
      </c>
      <c r="AG7" s="39">
        <f t="shared" si="2"/>
        <v>4.2472000000000003</v>
      </c>
      <c r="AH7">
        <v>1</v>
      </c>
      <c r="AN7">
        <v>10765472</v>
      </c>
      <c r="AO7">
        <v>39056</v>
      </c>
    </row>
    <row r="8" spans="1:41" x14ac:dyDescent="0.25">
      <c r="A8" s="61" t="s">
        <v>181</v>
      </c>
      <c r="B8" s="62" t="s">
        <v>182</v>
      </c>
      <c r="C8" s="79">
        <f>'ev16_RAP+Pase'!Y1*16</f>
        <v>0.63793919878776406</v>
      </c>
      <c r="D8" s="71">
        <v>0.125</v>
      </c>
      <c r="E8" s="64" t="s">
        <v>229</v>
      </c>
      <c r="F8" s="79">
        <f>'ev16_RAP+Pase'!Z24</f>
        <v>0.51205737031661835</v>
      </c>
      <c r="H8" t="s">
        <v>209</v>
      </c>
      <c r="N8" s="42">
        <v>16</v>
      </c>
      <c r="O8" s="42" t="s">
        <v>182</v>
      </c>
      <c r="P8" s="46">
        <v>0.76080000000000003</v>
      </c>
      <c r="Q8" s="44">
        <v>0.125</v>
      </c>
      <c r="R8" s="42" t="s">
        <v>229</v>
      </c>
      <c r="S8" s="45">
        <v>0.51729999999999998</v>
      </c>
      <c r="X8" s="37">
        <v>45787</v>
      </c>
      <c r="Y8">
        <v>117</v>
      </c>
      <c r="AA8" s="37">
        <v>45787</v>
      </c>
      <c r="AB8">
        <v>117</v>
      </c>
      <c r="AC8" s="18">
        <f t="shared" si="0"/>
        <v>4.8711000000000002</v>
      </c>
      <c r="AD8">
        <f t="shared" si="1"/>
        <v>2</v>
      </c>
      <c r="AF8" s="37">
        <v>42459</v>
      </c>
      <c r="AG8" s="39">
        <f t="shared" si="2"/>
        <v>4.2458999999999998</v>
      </c>
      <c r="AH8">
        <v>2</v>
      </c>
      <c r="AN8">
        <v>10765699</v>
      </c>
      <c r="AO8">
        <v>26666</v>
      </c>
    </row>
    <row r="9" spans="1:41" x14ac:dyDescent="0.25">
      <c r="A9" s="61" t="s">
        <v>225</v>
      </c>
      <c r="B9" s="62" t="s">
        <v>226</v>
      </c>
      <c r="C9" s="80">
        <f>'17-DEF-Agotado'!I19</f>
        <v>4.0535062829347385E-4</v>
      </c>
      <c r="D9" s="71">
        <v>0.2</v>
      </c>
      <c r="E9" s="64" t="s">
        <v>230</v>
      </c>
      <c r="F9" s="79">
        <f>'17-DEF-Agotado'!I20</f>
        <v>3.2221279759869791E-4</v>
      </c>
      <c r="H9" t="s">
        <v>210</v>
      </c>
      <c r="N9" s="42">
        <v>17</v>
      </c>
      <c r="O9" s="42" t="s">
        <v>226</v>
      </c>
      <c r="P9" s="46">
        <v>1.2800000000000001E-2</v>
      </c>
      <c r="Q9" s="44">
        <v>0.16666666666666666</v>
      </c>
      <c r="R9" s="42" t="s">
        <v>230</v>
      </c>
      <c r="S9" s="52">
        <v>1.15E-2</v>
      </c>
      <c r="X9" s="37">
        <v>44506</v>
      </c>
      <c r="Y9">
        <v>85</v>
      </c>
      <c r="AA9" s="37">
        <v>44506</v>
      </c>
      <c r="AB9">
        <v>85</v>
      </c>
      <c r="AC9" s="18">
        <f t="shared" si="0"/>
        <v>4.5787000000000004</v>
      </c>
      <c r="AD9">
        <f t="shared" si="1"/>
        <v>117</v>
      </c>
      <c r="AF9" s="37">
        <v>39681</v>
      </c>
      <c r="AG9" s="39">
        <f t="shared" si="2"/>
        <v>3.9681000000000002</v>
      </c>
      <c r="AH9">
        <v>107</v>
      </c>
      <c r="AK9">
        <f>2+15+25+40</f>
        <v>82</v>
      </c>
      <c r="AN9">
        <v>10765713</v>
      </c>
      <c r="AO9">
        <v>26666</v>
      </c>
    </row>
    <row r="10" spans="1:41" x14ac:dyDescent="0.25">
      <c r="A10" s="61" t="s">
        <v>183</v>
      </c>
      <c r="B10" s="62" t="s">
        <v>184</v>
      </c>
      <c r="C10" s="79">
        <f>'ev18_COR+ANO'!AM2</f>
        <v>0.19723464823098821</v>
      </c>
      <c r="D10" s="71" t="s">
        <v>231</v>
      </c>
      <c r="E10" s="64" t="s">
        <v>230</v>
      </c>
      <c r="F10" s="79">
        <f>'ev18_COR+ANO'!AM3</f>
        <v>0.1567816190576877</v>
      </c>
      <c r="H10" t="s">
        <v>211</v>
      </c>
      <c r="N10" s="42">
        <v>18</v>
      </c>
      <c r="O10" s="42" t="s">
        <v>184</v>
      </c>
      <c r="P10" s="46">
        <v>0.20760000000000001</v>
      </c>
      <c r="Q10" s="43" t="s">
        <v>231</v>
      </c>
      <c r="R10" s="42" t="s">
        <v>230</v>
      </c>
      <c r="S10" s="45">
        <v>0.14729999999999999</v>
      </c>
      <c r="X10" s="37">
        <v>44456</v>
      </c>
      <c r="Y10">
        <v>29</v>
      </c>
      <c r="AA10" s="37">
        <v>44456</v>
      </c>
      <c r="AB10">
        <v>29</v>
      </c>
      <c r="AC10" s="18">
        <f t="shared" si="0"/>
        <v>4.4505999999999997</v>
      </c>
      <c r="AD10">
        <f t="shared" si="1"/>
        <v>85</v>
      </c>
      <c r="AF10" s="37">
        <v>39106</v>
      </c>
      <c r="AG10" s="39">
        <f t="shared" si="2"/>
        <v>3.9106000000000001</v>
      </c>
      <c r="AH10">
        <v>79</v>
      </c>
      <c r="AN10">
        <v>10765749</v>
      </c>
      <c r="AO10">
        <v>28720</v>
      </c>
    </row>
    <row r="11" spans="1:41" x14ac:dyDescent="0.25">
      <c r="A11" s="61" t="s">
        <v>185</v>
      </c>
      <c r="B11" s="62" t="s">
        <v>186</v>
      </c>
      <c r="C11" s="79">
        <f>'ev19_COR+CAB'!AC27</f>
        <v>0.21522198731501058</v>
      </c>
      <c r="D11" s="71" t="s">
        <v>231</v>
      </c>
      <c r="E11" s="64" t="s">
        <v>229</v>
      </c>
      <c r="F11" s="79">
        <f>'ev19_COR+CAB'!AC32</f>
        <v>0.17233192999265021</v>
      </c>
      <c r="H11" t="s">
        <v>212</v>
      </c>
      <c r="N11" s="42">
        <v>19</v>
      </c>
      <c r="O11" s="42" t="s">
        <v>186</v>
      </c>
      <c r="P11" s="46">
        <v>0.25390000000000001</v>
      </c>
      <c r="Q11" s="43" t="s">
        <v>231</v>
      </c>
      <c r="R11" s="42" t="s">
        <v>229</v>
      </c>
      <c r="S11" s="45">
        <v>0.20930000000000001</v>
      </c>
      <c r="X11" s="37">
        <v>44443</v>
      </c>
      <c r="Y11">
        <v>134</v>
      </c>
      <c r="AA11" s="37">
        <v>44443</v>
      </c>
      <c r="AB11">
        <v>134</v>
      </c>
      <c r="AC11" s="18">
        <f t="shared" si="0"/>
        <v>4.4455999999999998</v>
      </c>
      <c r="AD11">
        <f t="shared" si="1"/>
        <v>29</v>
      </c>
      <c r="AF11" s="37">
        <v>39056</v>
      </c>
      <c r="AG11" s="39">
        <f t="shared" si="2"/>
        <v>3.9056000000000002</v>
      </c>
      <c r="AH11">
        <v>26</v>
      </c>
      <c r="AN11">
        <v>10765830</v>
      </c>
      <c r="AO11">
        <v>28720</v>
      </c>
    </row>
    <row r="12" spans="1:41" x14ac:dyDescent="0.25">
      <c r="A12" s="61" t="s">
        <v>187</v>
      </c>
      <c r="B12" s="62" t="s">
        <v>188</v>
      </c>
      <c r="C12" s="79">
        <f>'25-Propia'!X1*10</f>
        <v>2.5163563160543533E-2</v>
      </c>
      <c r="D12" s="71">
        <v>0.16666666666666666</v>
      </c>
      <c r="E12" s="64" t="s">
        <v>229</v>
      </c>
      <c r="F12" s="79">
        <f>'25-Propia'!Y16</f>
        <v>2.1773996646195344E-2</v>
      </c>
      <c r="H12" t="s">
        <v>213</v>
      </c>
      <c r="N12" s="42">
        <v>25</v>
      </c>
      <c r="O12" s="42" t="s">
        <v>188</v>
      </c>
      <c r="P12" s="46">
        <v>4.4999999999999997E-3</v>
      </c>
      <c r="Q12" s="44">
        <v>0.16666666666666666</v>
      </c>
      <c r="R12" s="42" t="s">
        <v>229</v>
      </c>
      <c r="S12" s="52">
        <v>3.8999999999999998E-3</v>
      </c>
      <c r="X12" s="37">
        <v>43547</v>
      </c>
      <c r="Y12">
        <v>14</v>
      </c>
      <c r="AA12" s="37">
        <v>43547</v>
      </c>
      <c r="AB12">
        <v>14</v>
      </c>
      <c r="AC12" s="18">
        <f t="shared" si="0"/>
        <v>4.4443000000000001</v>
      </c>
      <c r="AD12">
        <f t="shared" si="1"/>
        <v>134</v>
      </c>
      <c r="AF12" s="37">
        <v>39043</v>
      </c>
      <c r="AG12" s="39">
        <f t="shared" si="2"/>
        <v>3.9043000000000001</v>
      </c>
      <c r="AH12">
        <v>121</v>
      </c>
      <c r="AN12">
        <v>10765933</v>
      </c>
      <c r="AO12">
        <v>36988</v>
      </c>
    </row>
    <row r="13" spans="1:41" x14ac:dyDescent="0.25">
      <c r="A13" s="61" t="s">
        <v>189</v>
      </c>
      <c r="B13" s="62" t="s">
        <v>190</v>
      </c>
      <c r="C13" s="79">
        <f>'35-DEL+XP'!M24</f>
        <v>4.5103616416091022E-2</v>
      </c>
      <c r="D13" s="71" t="s">
        <v>231</v>
      </c>
      <c r="E13" s="64" t="s">
        <v>230</v>
      </c>
      <c r="F13" s="79">
        <f>'35-DEL+XP'!M27</f>
        <v>3.5852818308018952E-2</v>
      </c>
      <c r="H13" t="s">
        <v>214</v>
      </c>
      <c r="N13" s="42">
        <v>35</v>
      </c>
      <c r="O13" s="42" t="s">
        <v>190</v>
      </c>
      <c r="P13" s="46">
        <v>4.99E-2</v>
      </c>
      <c r="Q13" s="43" t="s">
        <v>231</v>
      </c>
      <c r="R13" s="42" t="s">
        <v>230</v>
      </c>
      <c r="S13" s="52">
        <v>3.9E-2</v>
      </c>
      <c r="X13" s="37">
        <v>42534</v>
      </c>
      <c r="Y13">
        <v>144</v>
      </c>
      <c r="AA13" s="37">
        <v>42534</v>
      </c>
      <c r="AB13">
        <v>144</v>
      </c>
      <c r="AC13" s="18">
        <f t="shared" si="0"/>
        <v>4.3547000000000002</v>
      </c>
      <c r="AD13">
        <f t="shared" si="1"/>
        <v>14</v>
      </c>
      <c r="AF13" s="37">
        <v>37627</v>
      </c>
      <c r="AG13" s="39">
        <f t="shared" si="2"/>
        <v>3.7627000000000002</v>
      </c>
      <c r="AH13">
        <v>13</v>
      </c>
      <c r="AN13">
        <v>10765935</v>
      </c>
      <c r="AO13">
        <v>30313</v>
      </c>
    </row>
    <row r="14" spans="1:41" x14ac:dyDescent="0.25">
      <c r="A14" s="61" t="s">
        <v>191</v>
      </c>
      <c r="B14" s="62" t="s">
        <v>192</v>
      </c>
      <c r="C14" s="79">
        <f>'36-DEF-NoXP'!O33</f>
        <v>4.1751114714227808E-2</v>
      </c>
      <c r="D14" s="71" t="s">
        <v>231</v>
      </c>
      <c r="E14" s="64" t="s">
        <v>230</v>
      </c>
      <c r="F14" s="79">
        <f>'36-DEF-NoXP'!O34</f>
        <v>3.3187918152665884E-2</v>
      </c>
      <c r="H14" t="s">
        <v>215</v>
      </c>
      <c r="N14" s="42">
        <v>36</v>
      </c>
      <c r="O14" s="42" t="s">
        <v>192</v>
      </c>
      <c r="P14" s="46">
        <v>3.9899999999999998E-2</v>
      </c>
      <c r="Q14" s="43" t="s">
        <v>231</v>
      </c>
      <c r="R14" s="42" t="s">
        <v>230</v>
      </c>
      <c r="S14" s="52">
        <v>3.1199999999999999E-2</v>
      </c>
      <c r="X14" s="37">
        <v>42484</v>
      </c>
      <c r="Y14">
        <v>19</v>
      </c>
      <c r="AA14" s="37">
        <v>42484</v>
      </c>
      <c r="AB14">
        <v>19</v>
      </c>
      <c r="AC14" s="18">
        <f t="shared" si="0"/>
        <v>4.2534000000000001</v>
      </c>
      <c r="AD14">
        <f t="shared" si="1"/>
        <v>144</v>
      </c>
      <c r="AF14" s="37">
        <v>37263</v>
      </c>
      <c r="AG14" s="39">
        <f t="shared" si="2"/>
        <v>3.7263000000000002</v>
      </c>
      <c r="AH14">
        <v>110</v>
      </c>
      <c r="AN14">
        <v>10765945</v>
      </c>
      <c r="AO14">
        <v>19353</v>
      </c>
    </row>
    <row r="15" spans="1:41" x14ac:dyDescent="0.25">
      <c r="A15" s="61" t="s">
        <v>199</v>
      </c>
      <c r="B15" s="62" t="s">
        <v>200</v>
      </c>
      <c r="C15" s="79">
        <f>'37-LAT+CAB'!BJ1*16</f>
        <v>0.18786328760753312</v>
      </c>
      <c r="D15" s="71" t="s">
        <v>232</v>
      </c>
      <c r="E15" s="64" t="s">
        <v>229</v>
      </c>
      <c r="F15" s="79">
        <f>'37-LAT+CAB'!BM3</f>
        <v>0.16068472753384952</v>
      </c>
      <c r="H15" t="s">
        <v>216</v>
      </c>
      <c r="N15" s="42">
        <v>37</v>
      </c>
      <c r="O15" s="42" t="s">
        <v>200</v>
      </c>
      <c r="P15" s="46">
        <v>0.224</v>
      </c>
      <c r="Q15" s="43" t="s">
        <v>232</v>
      </c>
      <c r="R15" s="42" t="s">
        <v>229</v>
      </c>
      <c r="S15" s="45">
        <v>0.16400000000000001</v>
      </c>
      <c r="X15" s="37">
        <v>42471</v>
      </c>
      <c r="Y15">
        <v>2</v>
      </c>
      <c r="AA15" s="37">
        <v>42471</v>
      </c>
      <c r="AB15">
        <v>2</v>
      </c>
      <c r="AC15" s="18">
        <f t="shared" si="0"/>
        <v>4.2484000000000002</v>
      </c>
      <c r="AD15">
        <f t="shared" si="1"/>
        <v>19</v>
      </c>
      <c r="AF15" s="37">
        <v>37213</v>
      </c>
      <c r="AG15" s="39">
        <f t="shared" si="2"/>
        <v>3.7212999999999998</v>
      </c>
      <c r="AH15">
        <v>13</v>
      </c>
      <c r="AN15">
        <v>10765955</v>
      </c>
      <c r="AO15">
        <v>28720</v>
      </c>
    </row>
    <row r="16" spans="1:41" x14ac:dyDescent="0.25">
      <c r="A16" s="61" t="s">
        <v>201</v>
      </c>
      <c r="B16" s="62" t="s">
        <v>202</v>
      </c>
      <c r="C16" s="79">
        <f>'38-LAT+Ano'!E1*4</f>
        <v>0.13722198908938313</v>
      </c>
      <c r="D16" s="71">
        <v>0.5</v>
      </c>
      <c r="E16" s="64" t="s">
        <v>229</v>
      </c>
      <c r="F16" s="79">
        <f>'38-LAT+Ano'!F9</f>
        <v>0.10907761801848427</v>
      </c>
      <c r="H16" t="s">
        <v>217</v>
      </c>
      <c r="N16" s="42">
        <v>38</v>
      </c>
      <c r="O16" s="42" t="s">
        <v>202</v>
      </c>
      <c r="P16" s="46">
        <v>0.14599999999999999</v>
      </c>
      <c r="Q16" s="44">
        <v>0.5</v>
      </c>
      <c r="R16" s="42" t="s">
        <v>229</v>
      </c>
      <c r="S16" s="45">
        <v>0.1089</v>
      </c>
      <c r="X16" s="37">
        <v>42266</v>
      </c>
      <c r="Y16">
        <v>10</v>
      </c>
      <c r="AA16" s="37">
        <v>42266</v>
      </c>
      <c r="AB16">
        <v>10</v>
      </c>
      <c r="AC16" s="18">
        <f t="shared" si="0"/>
        <v>4.2470999999999997</v>
      </c>
      <c r="AD16">
        <f t="shared" si="1"/>
        <v>2</v>
      </c>
      <c r="AF16">
        <v>37200</v>
      </c>
      <c r="AG16" s="39">
        <f t="shared" si="2"/>
        <v>3.72</v>
      </c>
      <c r="AH16">
        <v>2</v>
      </c>
      <c r="AN16">
        <v>10766025</v>
      </c>
      <c r="AO16">
        <v>34190</v>
      </c>
    </row>
    <row r="17" spans="1:41" x14ac:dyDescent="0.25">
      <c r="A17" s="61" t="s">
        <v>193</v>
      </c>
      <c r="B17" s="62" t="s">
        <v>194</v>
      </c>
      <c r="C17" s="79">
        <f>ev39_TEC!AD1*16</f>
        <v>0.72535068103273015</v>
      </c>
      <c r="D17" s="71">
        <v>0.125</v>
      </c>
      <c r="E17" s="64" t="s">
        <v>229</v>
      </c>
      <c r="F17" s="79">
        <f>ev39_TEC!AE25</f>
        <v>0.61717303403459645</v>
      </c>
      <c r="H17" t="s">
        <v>218</v>
      </c>
      <c r="N17" s="42">
        <v>39</v>
      </c>
      <c r="O17" s="42" t="s">
        <v>194</v>
      </c>
      <c r="P17" s="46">
        <v>0.84799999999999998</v>
      </c>
      <c r="Q17" s="44">
        <v>0.125</v>
      </c>
      <c r="R17" s="42" t="s">
        <v>229</v>
      </c>
      <c r="S17" s="45">
        <v>0.60870000000000002</v>
      </c>
      <c r="X17" s="37">
        <v>42216</v>
      </c>
      <c r="Y17">
        <v>5</v>
      </c>
      <c r="AA17" s="37">
        <v>42216</v>
      </c>
      <c r="AB17">
        <v>5</v>
      </c>
      <c r="AC17" s="18">
        <f t="shared" si="0"/>
        <v>4.2266000000000004</v>
      </c>
      <c r="AD17">
        <f t="shared" si="1"/>
        <v>10</v>
      </c>
      <c r="AF17" s="37">
        <v>37052</v>
      </c>
      <c r="AG17" s="39">
        <f t="shared" si="2"/>
        <v>3.7052</v>
      </c>
      <c r="AH17">
        <v>7</v>
      </c>
      <c r="AN17">
        <v>10766198</v>
      </c>
      <c r="AO17">
        <v>26666</v>
      </c>
    </row>
    <row r="18" spans="1:41" x14ac:dyDescent="0.25">
      <c r="A18" s="61" t="s">
        <v>195</v>
      </c>
      <c r="B18" s="62" t="s">
        <v>196</v>
      </c>
      <c r="C18" s="81">
        <v>0</v>
      </c>
      <c r="D18" s="71">
        <v>0.16666666666666666</v>
      </c>
      <c r="E18" s="64" t="s">
        <v>229</v>
      </c>
      <c r="F18" s="82" t="s">
        <v>233</v>
      </c>
      <c r="H18" t="s">
        <v>219</v>
      </c>
      <c r="N18" s="42">
        <v>90</v>
      </c>
      <c r="O18" s="42" t="s">
        <v>196</v>
      </c>
      <c r="P18" s="46" t="s">
        <v>233</v>
      </c>
      <c r="Q18" s="44">
        <v>0.16666666666666666</v>
      </c>
      <c r="R18" s="42" t="s">
        <v>229</v>
      </c>
      <c r="S18" s="46" t="s">
        <v>233</v>
      </c>
      <c r="X18" s="37">
        <v>42203</v>
      </c>
      <c r="Y18">
        <v>19</v>
      </c>
      <c r="AA18" s="37">
        <v>42203</v>
      </c>
      <c r="AB18">
        <v>19</v>
      </c>
      <c r="AC18" s="18">
        <f t="shared" si="0"/>
        <v>4.2215999999999996</v>
      </c>
      <c r="AD18">
        <f t="shared" si="1"/>
        <v>5</v>
      </c>
      <c r="AF18" s="37">
        <v>37002</v>
      </c>
      <c r="AG18" s="39">
        <f t="shared" si="2"/>
        <v>3.7002000000000002</v>
      </c>
      <c r="AH18">
        <v>5</v>
      </c>
      <c r="AN18">
        <v>10910050</v>
      </c>
      <c r="AO18">
        <v>35209</v>
      </c>
    </row>
    <row r="19" spans="1:41" x14ac:dyDescent="0.25">
      <c r="A19" s="61" t="s">
        <v>197</v>
      </c>
      <c r="B19" s="62" t="s">
        <v>198</v>
      </c>
      <c r="C19" s="81">
        <v>0</v>
      </c>
      <c r="D19" s="71">
        <v>0.16666666666666666</v>
      </c>
      <c r="E19" s="64" t="s">
        <v>229</v>
      </c>
      <c r="F19" s="82" t="s">
        <v>233</v>
      </c>
      <c r="H19" t="s">
        <v>220</v>
      </c>
      <c r="N19" s="42">
        <v>310</v>
      </c>
      <c r="O19" s="42" t="s">
        <v>198</v>
      </c>
      <c r="P19" s="46" t="s">
        <v>233</v>
      </c>
      <c r="Q19" s="44">
        <v>0.16666666666666666</v>
      </c>
      <c r="R19" s="42" t="s">
        <v>229</v>
      </c>
      <c r="S19" s="46" t="s">
        <v>233</v>
      </c>
      <c r="X19" s="37">
        <v>40294</v>
      </c>
      <c r="Y19">
        <v>26</v>
      </c>
      <c r="AA19" s="37">
        <v>40294</v>
      </c>
      <c r="AB19">
        <v>26</v>
      </c>
      <c r="AC19" s="18">
        <f t="shared" si="0"/>
        <v>4.2202999999999999</v>
      </c>
      <c r="AD19">
        <f t="shared" si="1"/>
        <v>19</v>
      </c>
      <c r="AF19" s="37">
        <v>36989</v>
      </c>
      <c r="AG19" s="39">
        <f t="shared" si="2"/>
        <v>3.6989000000000001</v>
      </c>
      <c r="AH19">
        <v>20</v>
      </c>
      <c r="AN19">
        <v>10910055</v>
      </c>
      <c r="AO19">
        <v>28720</v>
      </c>
    </row>
    <row r="20" spans="1:41" x14ac:dyDescent="0.25">
      <c r="A20" s="61"/>
      <c r="B20" s="62"/>
      <c r="C20" s="62"/>
      <c r="D20" s="63"/>
      <c r="E20" s="64"/>
      <c r="F20" s="62"/>
      <c r="X20" s="37">
        <v>40244</v>
      </c>
      <c r="Y20">
        <v>3</v>
      </c>
      <c r="AA20" s="37">
        <v>40244</v>
      </c>
      <c r="AB20">
        <v>3</v>
      </c>
      <c r="AC20" s="18">
        <f t="shared" si="0"/>
        <v>4.0293999999999999</v>
      </c>
      <c r="AD20">
        <f t="shared" si="1"/>
        <v>26</v>
      </c>
      <c r="AF20" s="37">
        <v>35209</v>
      </c>
      <c r="AG20" s="39">
        <f t="shared" si="2"/>
        <v>3.5209000000000001</v>
      </c>
      <c r="AH20">
        <v>26</v>
      </c>
      <c r="AN20">
        <v>10910071</v>
      </c>
      <c r="AO20">
        <v>30313</v>
      </c>
    </row>
    <row r="21" spans="1:41" x14ac:dyDescent="0.25">
      <c r="A21" s="61"/>
      <c r="B21" s="62"/>
      <c r="C21" s="62"/>
      <c r="D21" s="63"/>
      <c r="E21" s="64"/>
      <c r="F21" s="62"/>
      <c r="X21" s="37">
        <v>40231</v>
      </c>
      <c r="Y21">
        <v>3</v>
      </c>
      <c r="AA21" s="37">
        <v>40231</v>
      </c>
      <c r="AB21">
        <v>3</v>
      </c>
      <c r="AC21" s="18">
        <f t="shared" si="0"/>
        <v>4.0244</v>
      </c>
      <c r="AD21">
        <f t="shared" si="1"/>
        <v>3</v>
      </c>
      <c r="AF21" s="37">
        <v>35159</v>
      </c>
      <c r="AG21" s="39">
        <f t="shared" si="2"/>
        <v>3.5158999999999998</v>
      </c>
      <c r="AH21">
        <v>3</v>
      </c>
      <c r="AN21">
        <v>10910072</v>
      </c>
      <c r="AO21">
        <v>39043</v>
      </c>
    </row>
    <row r="22" spans="1:41" x14ac:dyDescent="0.25">
      <c r="X22" s="37">
        <v>39438</v>
      </c>
      <c r="Y22">
        <v>27</v>
      </c>
      <c r="AA22" s="37">
        <v>39438</v>
      </c>
      <c r="AB22">
        <v>27</v>
      </c>
      <c r="AC22" s="18">
        <f t="shared" si="0"/>
        <v>4.0231000000000003</v>
      </c>
      <c r="AD22">
        <f t="shared" si="1"/>
        <v>3</v>
      </c>
      <c r="AF22" s="37">
        <v>35146</v>
      </c>
      <c r="AG22" s="39">
        <f t="shared" si="2"/>
        <v>3.5146000000000002</v>
      </c>
      <c r="AH22">
        <v>3</v>
      </c>
      <c r="AN22">
        <v>10910077</v>
      </c>
      <c r="AO22">
        <v>19353</v>
      </c>
    </row>
    <row r="23" spans="1:41" x14ac:dyDescent="0.25">
      <c r="T23">
        <f>0.0008*16</f>
        <v>1.2800000000000001E-2</v>
      </c>
      <c r="X23" s="37">
        <v>37755</v>
      </c>
      <c r="Y23">
        <v>3</v>
      </c>
      <c r="AA23" s="37">
        <v>37755</v>
      </c>
      <c r="AB23">
        <v>3</v>
      </c>
      <c r="AC23" s="18">
        <f t="shared" si="0"/>
        <v>3.9438</v>
      </c>
      <c r="AD23">
        <f t="shared" si="1"/>
        <v>27</v>
      </c>
      <c r="AF23" s="37">
        <v>35071</v>
      </c>
      <c r="AG23" s="39">
        <f t="shared" si="2"/>
        <v>3.5070999999999999</v>
      </c>
      <c r="AH23">
        <v>1</v>
      </c>
      <c r="AN23">
        <v>10910084</v>
      </c>
      <c r="AO23">
        <v>35209</v>
      </c>
    </row>
    <row r="24" spans="1:41" x14ac:dyDescent="0.25">
      <c r="X24" s="37">
        <v>37307</v>
      </c>
      <c r="Y24">
        <v>63</v>
      </c>
      <c r="AA24" s="37">
        <v>37307</v>
      </c>
      <c r="AB24">
        <v>63</v>
      </c>
      <c r="AC24" s="18">
        <f t="shared" si="0"/>
        <v>3.7755000000000001</v>
      </c>
      <c r="AD24">
        <f t="shared" si="1"/>
        <v>3</v>
      </c>
      <c r="AF24" s="37">
        <v>34190</v>
      </c>
      <c r="AG24" s="39">
        <f t="shared" si="2"/>
        <v>3.419</v>
      </c>
      <c r="AH24">
        <v>23</v>
      </c>
      <c r="AN24">
        <v>10910085</v>
      </c>
      <c r="AO24">
        <v>29738</v>
      </c>
    </row>
    <row r="25" spans="1:41" ht="30" x14ac:dyDescent="0.25">
      <c r="E25" s="1">
        <f>1/6</f>
        <v>0.16666666666666666</v>
      </c>
      <c r="N25" s="27" t="s">
        <v>252</v>
      </c>
      <c r="O25" s="27" t="s">
        <v>170</v>
      </c>
      <c r="P25" s="27" t="s">
        <v>253</v>
      </c>
      <c r="Q25" s="27" t="s">
        <v>227</v>
      </c>
      <c r="R25" s="27" t="s">
        <v>228</v>
      </c>
      <c r="X25" s="37">
        <v>37198</v>
      </c>
      <c r="Y25">
        <v>6</v>
      </c>
      <c r="AA25" s="37">
        <v>37198</v>
      </c>
      <c r="AB25">
        <v>6</v>
      </c>
      <c r="AC25" s="18">
        <f t="shared" si="0"/>
        <v>3.7307000000000001</v>
      </c>
      <c r="AD25">
        <f t="shared" si="1"/>
        <v>63</v>
      </c>
      <c r="AF25" s="37">
        <v>33017</v>
      </c>
      <c r="AG25" s="39">
        <f t="shared" si="2"/>
        <v>3.3016999999999999</v>
      </c>
      <c r="AH25">
        <v>3</v>
      </c>
      <c r="AN25">
        <v>10910108</v>
      </c>
      <c r="AO25">
        <v>37263</v>
      </c>
    </row>
    <row r="26" spans="1:41" x14ac:dyDescent="0.25">
      <c r="N26" s="27">
        <v>5</v>
      </c>
      <c r="O26" s="27" t="s">
        <v>172</v>
      </c>
      <c r="P26" s="27">
        <v>0.54700000000000004</v>
      </c>
      <c r="Q26" s="36">
        <v>0.16666666666666666</v>
      </c>
      <c r="R26" s="27" t="s">
        <v>229</v>
      </c>
      <c r="X26" s="37">
        <v>36026</v>
      </c>
      <c r="Y26">
        <v>37</v>
      </c>
      <c r="AA26" s="37">
        <v>36026</v>
      </c>
      <c r="AB26">
        <v>37</v>
      </c>
      <c r="AC26" s="18">
        <f t="shared" si="0"/>
        <v>3.7198000000000002</v>
      </c>
      <c r="AD26">
        <f t="shared" si="1"/>
        <v>6</v>
      </c>
      <c r="AF26" s="37">
        <v>32368</v>
      </c>
      <c r="AG26" s="39">
        <f t="shared" si="2"/>
        <v>3.2368000000000001</v>
      </c>
      <c r="AH26">
        <v>52</v>
      </c>
      <c r="AN26">
        <v>10910109</v>
      </c>
      <c r="AO26">
        <v>39681</v>
      </c>
    </row>
    <row r="27" spans="1:41" x14ac:dyDescent="0.25">
      <c r="N27" s="27">
        <v>6</v>
      </c>
      <c r="O27" s="27" t="s">
        <v>174</v>
      </c>
      <c r="P27" s="27">
        <v>0.48449999999999999</v>
      </c>
      <c r="Q27" s="36">
        <v>0.125</v>
      </c>
      <c r="R27" s="27" t="s">
        <v>229</v>
      </c>
      <c r="X27" s="37">
        <v>35976</v>
      </c>
      <c r="Y27">
        <v>12</v>
      </c>
      <c r="AA27" s="37">
        <v>35976</v>
      </c>
      <c r="AB27">
        <v>12</v>
      </c>
      <c r="AC27" s="18">
        <f t="shared" si="0"/>
        <v>3.6025999999999998</v>
      </c>
      <c r="AD27">
        <f t="shared" si="1"/>
        <v>37</v>
      </c>
      <c r="AF27" s="37">
        <v>32136</v>
      </c>
      <c r="AG27" s="39">
        <f t="shared" si="2"/>
        <v>3.2136</v>
      </c>
      <c r="AH27">
        <v>6</v>
      </c>
      <c r="AN27">
        <v>10962848</v>
      </c>
      <c r="AO27">
        <v>26666</v>
      </c>
    </row>
    <row r="28" spans="1:41" x14ac:dyDescent="0.25">
      <c r="N28" s="27">
        <v>8</v>
      </c>
      <c r="O28" s="27" t="s">
        <v>176</v>
      </c>
      <c r="P28" s="27">
        <v>0.54279999999999995</v>
      </c>
      <c r="Q28" s="36">
        <v>41275</v>
      </c>
      <c r="R28" s="27" t="s">
        <v>229</v>
      </c>
      <c r="X28" s="37">
        <v>35963</v>
      </c>
      <c r="Y28">
        <v>47</v>
      </c>
      <c r="AA28" s="37">
        <v>35963</v>
      </c>
      <c r="AB28">
        <v>47</v>
      </c>
      <c r="AC28" s="18">
        <f t="shared" si="0"/>
        <v>3.5975999999999999</v>
      </c>
      <c r="AD28">
        <f t="shared" si="1"/>
        <v>12</v>
      </c>
      <c r="AF28" s="37">
        <v>31793</v>
      </c>
      <c r="AG28" s="39">
        <f t="shared" si="2"/>
        <v>3.1793</v>
      </c>
      <c r="AH28">
        <v>35</v>
      </c>
      <c r="AN28">
        <v>10980307</v>
      </c>
      <c r="AO28">
        <v>39681</v>
      </c>
    </row>
    <row r="29" spans="1:41" x14ac:dyDescent="0.25">
      <c r="N29" s="27">
        <v>9</v>
      </c>
      <c r="O29" s="27" t="s">
        <v>178</v>
      </c>
      <c r="P29" s="27">
        <v>6.3E-3</v>
      </c>
      <c r="Q29" s="36">
        <v>43313</v>
      </c>
      <c r="R29" s="27" t="s">
        <v>229</v>
      </c>
      <c r="X29" s="37">
        <v>35924</v>
      </c>
      <c r="Y29">
        <v>9</v>
      </c>
      <c r="AA29" s="37">
        <v>35924</v>
      </c>
      <c r="AB29">
        <v>9</v>
      </c>
      <c r="AC29" s="18">
        <f t="shared" si="0"/>
        <v>3.5962999999999998</v>
      </c>
      <c r="AD29">
        <f t="shared" si="1"/>
        <v>47</v>
      </c>
      <c r="AF29" s="37">
        <v>31743</v>
      </c>
      <c r="AG29" s="39">
        <f t="shared" si="2"/>
        <v>3.1743000000000001</v>
      </c>
      <c r="AH29">
        <v>9</v>
      </c>
      <c r="AN29">
        <v>10980340</v>
      </c>
      <c r="AO29">
        <v>39043</v>
      </c>
    </row>
    <row r="30" spans="1:41" x14ac:dyDescent="0.25">
      <c r="N30" s="27">
        <v>15</v>
      </c>
      <c r="O30" s="27" t="s">
        <v>180</v>
      </c>
      <c r="P30" s="27">
        <v>0.63339999999999996</v>
      </c>
      <c r="Q30" s="36">
        <v>43313</v>
      </c>
      <c r="R30" s="27" t="s">
        <v>229</v>
      </c>
      <c r="X30" s="37">
        <v>35874</v>
      </c>
      <c r="Y30">
        <v>1</v>
      </c>
      <c r="AA30" s="37">
        <v>35874</v>
      </c>
      <c r="AB30">
        <v>1</v>
      </c>
      <c r="AC30" s="18">
        <f t="shared" si="0"/>
        <v>3.5924</v>
      </c>
      <c r="AD30">
        <f t="shared" si="1"/>
        <v>9</v>
      </c>
      <c r="AF30" s="37">
        <v>31730</v>
      </c>
      <c r="AG30" s="39">
        <f t="shared" si="2"/>
        <v>3.173</v>
      </c>
      <c r="AH30">
        <v>38</v>
      </c>
      <c r="AN30">
        <v>10980341</v>
      </c>
      <c r="AO30">
        <v>19353</v>
      </c>
    </row>
    <row r="31" spans="1:41" x14ac:dyDescent="0.25">
      <c r="N31" s="27">
        <v>16</v>
      </c>
      <c r="O31" s="27" t="s">
        <v>182</v>
      </c>
      <c r="P31" s="27">
        <v>0.65590000000000004</v>
      </c>
      <c r="Q31" s="36">
        <v>43313</v>
      </c>
      <c r="R31" s="27" t="s">
        <v>229</v>
      </c>
      <c r="X31" s="37">
        <v>35861</v>
      </c>
      <c r="Y31">
        <v>2</v>
      </c>
      <c r="AA31" s="37">
        <v>35861</v>
      </c>
      <c r="AB31">
        <v>2</v>
      </c>
      <c r="AC31" s="18">
        <f t="shared" si="0"/>
        <v>3.5874000000000001</v>
      </c>
      <c r="AD31">
        <f t="shared" si="1"/>
        <v>1</v>
      </c>
      <c r="AF31" s="37">
        <v>31683</v>
      </c>
      <c r="AG31" s="39">
        <f t="shared" si="2"/>
        <v>3.1682999999999999</v>
      </c>
      <c r="AH31">
        <v>9</v>
      </c>
      <c r="AN31">
        <v>10980355</v>
      </c>
      <c r="AO31">
        <v>19353</v>
      </c>
    </row>
    <row r="32" spans="1:41" x14ac:dyDescent="0.25">
      <c r="N32" s="27">
        <v>17</v>
      </c>
      <c r="O32" s="27" t="s">
        <v>226</v>
      </c>
      <c r="P32" s="27">
        <v>6.1000000000000004E-3</v>
      </c>
      <c r="Q32" s="36">
        <v>43252</v>
      </c>
      <c r="R32" s="27" t="s">
        <v>230</v>
      </c>
      <c r="X32" s="37">
        <v>35067</v>
      </c>
      <c r="Y32">
        <v>23</v>
      </c>
      <c r="AA32" s="37">
        <v>35067</v>
      </c>
      <c r="AB32">
        <v>23</v>
      </c>
      <c r="AC32" s="18">
        <f t="shared" si="0"/>
        <v>3.5861000000000001</v>
      </c>
      <c r="AD32">
        <f t="shared" si="1"/>
        <v>2</v>
      </c>
      <c r="AF32" s="37">
        <v>31633</v>
      </c>
      <c r="AG32" s="39">
        <f t="shared" si="2"/>
        <v>3.1633</v>
      </c>
      <c r="AH32">
        <v>1</v>
      </c>
      <c r="AN32">
        <v>10980376</v>
      </c>
      <c r="AO32">
        <v>19353</v>
      </c>
    </row>
    <row r="33" spans="14:41" x14ac:dyDescent="0.25">
      <c r="N33" s="27">
        <v>18</v>
      </c>
      <c r="O33" s="27" t="s">
        <v>184</v>
      </c>
      <c r="P33" s="27">
        <v>0.18920000000000001</v>
      </c>
      <c r="Q33" s="36" t="s">
        <v>231</v>
      </c>
      <c r="R33" s="27" t="s">
        <v>230</v>
      </c>
      <c r="X33" s="37">
        <v>34768</v>
      </c>
      <c r="Y33">
        <v>1</v>
      </c>
      <c r="AA33" s="37">
        <v>34768</v>
      </c>
      <c r="AB33">
        <v>1</v>
      </c>
      <c r="AC33" s="18">
        <f t="shared" si="0"/>
        <v>3.5066999999999999</v>
      </c>
      <c r="AD33">
        <f t="shared" si="1"/>
        <v>23</v>
      </c>
      <c r="AF33" s="37">
        <v>31620</v>
      </c>
      <c r="AG33" s="39">
        <f t="shared" si="2"/>
        <v>3.1619999999999999</v>
      </c>
      <c r="AH33">
        <v>1</v>
      </c>
      <c r="AN33">
        <v>10980407</v>
      </c>
      <c r="AO33">
        <v>28720</v>
      </c>
    </row>
    <row r="34" spans="14:41" x14ac:dyDescent="0.25">
      <c r="N34" s="27">
        <v>19</v>
      </c>
      <c r="O34" s="27" t="s">
        <v>186</v>
      </c>
      <c r="P34" s="27">
        <v>0.21920000000000001</v>
      </c>
      <c r="Q34" s="36" t="s">
        <v>231</v>
      </c>
      <c r="R34" s="27" t="s">
        <v>229</v>
      </c>
      <c r="X34" s="37">
        <v>33786</v>
      </c>
      <c r="Y34">
        <v>6</v>
      </c>
      <c r="AA34" s="37">
        <v>33786</v>
      </c>
      <c r="AB34">
        <v>6</v>
      </c>
      <c r="AC34" s="18">
        <f t="shared" si="0"/>
        <v>3.4767999999999999</v>
      </c>
      <c r="AD34">
        <f t="shared" si="1"/>
        <v>1</v>
      </c>
      <c r="AF34" s="37">
        <v>30314</v>
      </c>
      <c r="AG34" s="39">
        <f t="shared" si="2"/>
        <v>3.0314000000000001</v>
      </c>
      <c r="AH34">
        <v>20</v>
      </c>
      <c r="AN34">
        <v>10980415</v>
      </c>
      <c r="AO34">
        <v>28720</v>
      </c>
    </row>
    <row r="35" spans="14:41" x14ac:dyDescent="0.25">
      <c r="N35" s="27">
        <v>25</v>
      </c>
      <c r="O35" s="27" t="s">
        <v>188</v>
      </c>
      <c r="P35" s="27">
        <v>5.0000000000000001E-3</v>
      </c>
      <c r="Q35" s="36">
        <v>43252</v>
      </c>
      <c r="R35" s="27" t="s">
        <v>229</v>
      </c>
      <c r="X35" s="37">
        <v>33736</v>
      </c>
      <c r="Y35">
        <v>2</v>
      </c>
      <c r="AA35" s="37">
        <v>33736</v>
      </c>
      <c r="AB35">
        <v>2</v>
      </c>
      <c r="AC35" s="18">
        <f t="shared" si="0"/>
        <v>3.3786</v>
      </c>
      <c r="AD35">
        <f t="shared" si="1"/>
        <v>6</v>
      </c>
      <c r="AF35" s="37">
        <v>29739</v>
      </c>
      <c r="AG35" s="39">
        <f t="shared" si="2"/>
        <v>2.9739</v>
      </c>
      <c r="AH35">
        <v>6</v>
      </c>
      <c r="AN35">
        <v>10980433</v>
      </c>
      <c r="AO35">
        <v>28720</v>
      </c>
    </row>
    <row r="36" spans="14:41" x14ac:dyDescent="0.25">
      <c r="N36" s="27">
        <v>35</v>
      </c>
      <c r="O36" s="27" t="s">
        <v>190</v>
      </c>
      <c r="P36" s="27">
        <v>5.0900000000000001E-2</v>
      </c>
      <c r="Q36" s="36" t="s">
        <v>231</v>
      </c>
      <c r="R36" s="27" t="s">
        <v>230</v>
      </c>
      <c r="X36" s="37">
        <v>33723</v>
      </c>
      <c r="Y36">
        <v>9</v>
      </c>
      <c r="AA36" s="37">
        <v>33723</v>
      </c>
      <c r="AB36">
        <v>9</v>
      </c>
      <c r="AC36" s="18">
        <f t="shared" si="0"/>
        <v>3.3736000000000002</v>
      </c>
      <c r="AD36">
        <f t="shared" si="1"/>
        <v>2</v>
      </c>
      <c r="AF36" s="37">
        <v>29689</v>
      </c>
      <c r="AG36" s="39">
        <f t="shared" si="2"/>
        <v>2.9689000000000001</v>
      </c>
      <c r="AH36">
        <v>2</v>
      </c>
      <c r="AN36">
        <v>10980561</v>
      </c>
      <c r="AO36">
        <v>19353</v>
      </c>
    </row>
    <row r="37" spans="14:41" x14ac:dyDescent="0.25">
      <c r="N37" s="27">
        <v>36</v>
      </c>
      <c r="O37" s="27" t="s">
        <v>192</v>
      </c>
      <c r="P37" s="27">
        <v>3.9399999999999998E-2</v>
      </c>
      <c r="Q37" s="36" t="s">
        <v>231</v>
      </c>
      <c r="R37" s="27" t="s">
        <v>230</v>
      </c>
      <c r="X37" s="37">
        <v>3293</v>
      </c>
      <c r="Y37">
        <v>193</v>
      </c>
      <c r="AA37" s="37">
        <v>3293</v>
      </c>
      <c r="AB37">
        <v>193</v>
      </c>
      <c r="AC37" s="18">
        <f t="shared" si="0"/>
        <v>3.3723000000000001</v>
      </c>
      <c r="AD37">
        <f t="shared" si="1"/>
        <v>9</v>
      </c>
      <c r="AF37" s="37">
        <v>29676</v>
      </c>
      <c r="AG37" s="39">
        <f t="shared" si="2"/>
        <v>2.9676</v>
      </c>
      <c r="AH37">
        <v>8</v>
      </c>
      <c r="AN37">
        <v>10980582</v>
      </c>
      <c r="AO37">
        <v>30313</v>
      </c>
    </row>
    <row r="38" spans="14:41" x14ac:dyDescent="0.25">
      <c r="N38" s="27">
        <v>37</v>
      </c>
      <c r="O38" s="27" t="s">
        <v>200</v>
      </c>
      <c r="P38" s="27">
        <v>0.2054</v>
      </c>
      <c r="Q38" s="36" t="s">
        <v>232</v>
      </c>
      <c r="R38" s="27" t="s">
        <v>229</v>
      </c>
      <c r="X38" s="37">
        <v>32528</v>
      </c>
      <c r="Y38">
        <v>7</v>
      </c>
      <c r="AA38" s="37">
        <v>32528</v>
      </c>
      <c r="AB38">
        <v>7</v>
      </c>
      <c r="AC38" s="18">
        <f>AA37/1000</f>
        <v>3.2930000000000001</v>
      </c>
      <c r="AD38">
        <f t="shared" si="1"/>
        <v>193</v>
      </c>
      <c r="AF38" s="37">
        <v>28720</v>
      </c>
      <c r="AG38" s="39">
        <f t="shared" si="2"/>
        <v>2.8719999999999999</v>
      </c>
      <c r="AH38">
        <v>172</v>
      </c>
      <c r="AN38">
        <v>10980721</v>
      </c>
      <c r="AO38">
        <v>29675</v>
      </c>
    </row>
    <row r="39" spans="14:41" x14ac:dyDescent="0.25">
      <c r="N39" s="27">
        <v>38</v>
      </c>
      <c r="O39" s="27" t="s">
        <v>202</v>
      </c>
      <c r="P39" s="27">
        <v>0.14119999999999999</v>
      </c>
      <c r="Q39" s="36">
        <v>43132</v>
      </c>
      <c r="R39" s="27" t="s">
        <v>229</v>
      </c>
      <c r="X39" s="37">
        <v>31247</v>
      </c>
      <c r="Y39">
        <v>1</v>
      </c>
      <c r="AA39" s="37">
        <v>31247</v>
      </c>
      <c r="AB39">
        <v>1</v>
      </c>
      <c r="AC39" s="18">
        <f>AA38/10000</f>
        <v>3.2528000000000001</v>
      </c>
      <c r="AD39">
        <f t="shared" si="1"/>
        <v>7</v>
      </c>
      <c r="AF39" s="37">
        <v>28122</v>
      </c>
      <c r="AG39" s="39">
        <f t="shared" si="2"/>
        <v>2.8121999999999998</v>
      </c>
      <c r="AH39">
        <v>7</v>
      </c>
      <c r="AN39">
        <v>10980723</v>
      </c>
      <c r="AO39">
        <v>35209</v>
      </c>
    </row>
    <row r="40" spans="14:41" x14ac:dyDescent="0.25">
      <c r="N40" s="27">
        <v>39</v>
      </c>
      <c r="O40" s="27" t="s">
        <v>194</v>
      </c>
      <c r="P40" s="27">
        <v>0.73129999999999995</v>
      </c>
      <c r="Q40" s="36">
        <v>43313</v>
      </c>
      <c r="R40" s="27" t="s">
        <v>229</v>
      </c>
      <c r="X40" s="37">
        <v>30958</v>
      </c>
      <c r="Y40">
        <v>7</v>
      </c>
      <c r="AA40" s="37">
        <v>30958</v>
      </c>
      <c r="AB40">
        <v>7</v>
      </c>
      <c r="AC40" s="18">
        <f>AA39/10000</f>
        <v>3.1246999999999998</v>
      </c>
      <c r="AD40">
        <f t="shared" si="1"/>
        <v>1</v>
      </c>
      <c r="AF40" s="37">
        <v>27547</v>
      </c>
      <c r="AG40" s="39">
        <f t="shared" si="2"/>
        <v>2.7547000000000001</v>
      </c>
      <c r="AH40">
        <v>1</v>
      </c>
      <c r="AN40">
        <v>10980791</v>
      </c>
      <c r="AO40">
        <v>26666</v>
      </c>
    </row>
    <row r="41" spans="14:41" x14ac:dyDescent="0.25">
      <c r="N41" s="27">
        <v>90</v>
      </c>
      <c r="O41" s="27" t="s">
        <v>196</v>
      </c>
      <c r="P41" s="27">
        <v>0</v>
      </c>
      <c r="Q41" s="36">
        <v>43252</v>
      </c>
      <c r="R41" s="27" t="s">
        <v>229</v>
      </c>
      <c r="X41" s="37">
        <v>30697</v>
      </c>
      <c r="Y41">
        <v>3</v>
      </c>
      <c r="AA41" s="37">
        <v>30697</v>
      </c>
      <c r="AB41">
        <v>3</v>
      </c>
      <c r="AC41" s="18">
        <f>AA40/10000</f>
        <v>3.0958000000000001</v>
      </c>
      <c r="AD41">
        <f t="shared" si="1"/>
        <v>7</v>
      </c>
      <c r="AF41" s="37">
        <v>26877</v>
      </c>
      <c r="AG41" s="39">
        <f t="shared" si="2"/>
        <v>2.6877</v>
      </c>
      <c r="AH41">
        <v>4</v>
      </c>
      <c r="AN41">
        <v>10980965</v>
      </c>
      <c r="AO41">
        <v>37263</v>
      </c>
    </row>
    <row r="42" spans="14:41" x14ac:dyDescent="0.25">
      <c r="N42" s="27">
        <v>310</v>
      </c>
      <c r="O42" s="27" t="s">
        <v>198</v>
      </c>
      <c r="P42" s="27">
        <v>0</v>
      </c>
      <c r="Q42" s="36">
        <v>43252</v>
      </c>
      <c r="R42" s="27" t="s">
        <v>229</v>
      </c>
      <c r="X42" s="37">
        <v>3069</v>
      </c>
      <c r="Y42">
        <v>49</v>
      </c>
      <c r="AA42" s="37">
        <v>3069</v>
      </c>
      <c r="AB42">
        <v>49</v>
      </c>
      <c r="AC42" s="18">
        <f>AA41/10000</f>
        <v>3.0697000000000001</v>
      </c>
      <c r="AD42">
        <f t="shared" si="1"/>
        <v>3</v>
      </c>
      <c r="AF42" s="37">
        <v>26788</v>
      </c>
      <c r="AG42" s="39">
        <f t="shared" si="2"/>
        <v>2.6787999999999998</v>
      </c>
      <c r="AH42">
        <v>3</v>
      </c>
      <c r="AN42">
        <v>10980976</v>
      </c>
      <c r="AO42">
        <v>26877</v>
      </c>
    </row>
    <row r="43" spans="14:41" x14ac:dyDescent="0.25">
      <c r="X43" s="37">
        <v>29416</v>
      </c>
      <c r="Y43">
        <v>2</v>
      </c>
      <c r="AA43" s="37">
        <v>29416</v>
      </c>
      <c r="AB43">
        <v>2</v>
      </c>
      <c r="AC43" s="18">
        <f>AA42/1000</f>
        <v>3.069</v>
      </c>
      <c r="AD43">
        <f t="shared" si="1"/>
        <v>49</v>
      </c>
      <c r="AF43" s="37">
        <v>26666</v>
      </c>
      <c r="AG43" s="39">
        <f t="shared" si="2"/>
        <v>2.6665999999999999</v>
      </c>
      <c r="AH43">
        <v>46</v>
      </c>
      <c r="AN43">
        <v>10981041</v>
      </c>
      <c r="AO43">
        <v>39105</v>
      </c>
    </row>
    <row r="44" spans="14:41" x14ac:dyDescent="0.25">
      <c r="X44" s="37">
        <v>29366</v>
      </c>
      <c r="Y44">
        <v>1</v>
      </c>
      <c r="AA44" s="37">
        <v>29366</v>
      </c>
      <c r="AB44">
        <v>1</v>
      </c>
      <c r="AC44" s="18">
        <f t="shared" ref="AC44:AC50" si="3">AA43/10000</f>
        <v>2.9416000000000002</v>
      </c>
      <c r="AD44">
        <f t="shared" si="1"/>
        <v>2</v>
      </c>
      <c r="AF44" s="37">
        <v>26213</v>
      </c>
      <c r="AG44" s="39">
        <f t="shared" si="2"/>
        <v>2.6213000000000002</v>
      </c>
      <c r="AH44">
        <v>3</v>
      </c>
      <c r="AN44">
        <v>10989482</v>
      </c>
      <c r="AO44">
        <v>37002</v>
      </c>
    </row>
    <row r="45" spans="14:41" x14ac:dyDescent="0.25">
      <c r="X45" s="37">
        <v>29353</v>
      </c>
      <c r="Y45">
        <v>10</v>
      </c>
      <c r="AA45" s="37">
        <v>29353</v>
      </c>
      <c r="AB45">
        <v>10</v>
      </c>
      <c r="AC45" s="18">
        <f t="shared" si="3"/>
        <v>2.9365999999999999</v>
      </c>
      <c r="AD45">
        <f t="shared" si="1"/>
        <v>1</v>
      </c>
      <c r="AF45" s="37">
        <v>26163</v>
      </c>
      <c r="AG45" s="39">
        <f t="shared" si="2"/>
        <v>2.6162999999999998</v>
      </c>
      <c r="AH45">
        <v>1</v>
      </c>
      <c r="AN45">
        <v>11016099</v>
      </c>
      <c r="AO45">
        <v>39056</v>
      </c>
    </row>
    <row r="46" spans="14:41" x14ac:dyDescent="0.25">
      <c r="X46" s="37">
        <v>28718</v>
      </c>
      <c r="Y46">
        <v>4</v>
      </c>
      <c r="AA46" s="37">
        <v>28718</v>
      </c>
      <c r="AB46">
        <v>4</v>
      </c>
      <c r="AC46" s="18">
        <f t="shared" si="3"/>
        <v>2.9352999999999998</v>
      </c>
      <c r="AD46">
        <f t="shared" si="1"/>
        <v>10</v>
      </c>
      <c r="AF46" s="37">
        <v>26150</v>
      </c>
      <c r="AG46" s="39">
        <f t="shared" si="2"/>
        <v>2.6150000000000002</v>
      </c>
      <c r="AH46">
        <v>8</v>
      </c>
      <c r="AN46">
        <v>11099860</v>
      </c>
      <c r="AO46">
        <v>36988</v>
      </c>
    </row>
    <row r="47" spans="14:41" x14ac:dyDescent="0.25">
      <c r="X47" s="37">
        <v>27444</v>
      </c>
      <c r="Y47">
        <v>13</v>
      </c>
      <c r="AA47" s="37">
        <v>27444</v>
      </c>
      <c r="AB47">
        <v>13</v>
      </c>
      <c r="AC47" s="18">
        <f t="shared" si="3"/>
        <v>2.8717999999999999</v>
      </c>
      <c r="AD47">
        <f t="shared" si="1"/>
        <v>4</v>
      </c>
      <c r="AF47" s="37">
        <v>24823</v>
      </c>
      <c r="AG47" s="39">
        <f t="shared" si="2"/>
        <v>2.4823</v>
      </c>
      <c r="AH47">
        <v>3</v>
      </c>
      <c r="AN47">
        <v>11100411</v>
      </c>
      <c r="AO47">
        <v>28720</v>
      </c>
    </row>
    <row r="48" spans="14:41" x14ac:dyDescent="0.25">
      <c r="X48" s="37">
        <v>27394</v>
      </c>
      <c r="Y48">
        <v>2</v>
      </c>
      <c r="AA48" s="37">
        <v>27394</v>
      </c>
      <c r="AB48">
        <v>2</v>
      </c>
      <c r="AC48" s="18">
        <f t="shared" si="3"/>
        <v>2.7444000000000002</v>
      </c>
      <c r="AD48">
        <f t="shared" si="1"/>
        <v>13</v>
      </c>
      <c r="AF48" s="37">
        <v>24370</v>
      </c>
      <c r="AG48" s="39">
        <f t="shared" si="2"/>
        <v>2.4369999999999998</v>
      </c>
      <c r="AH48">
        <v>14</v>
      </c>
      <c r="AN48">
        <v>11101596</v>
      </c>
      <c r="AO48">
        <v>42521</v>
      </c>
    </row>
    <row r="49" spans="24:41" x14ac:dyDescent="0.25">
      <c r="X49" s="37">
        <v>27381</v>
      </c>
      <c r="Y49">
        <v>3</v>
      </c>
      <c r="AA49" s="37">
        <v>27381</v>
      </c>
      <c r="AB49">
        <v>3</v>
      </c>
      <c r="AC49" s="18">
        <f t="shared" si="3"/>
        <v>2.7393999999999998</v>
      </c>
      <c r="AD49">
        <f t="shared" si="1"/>
        <v>2</v>
      </c>
      <c r="AF49" s="37">
        <v>24320</v>
      </c>
      <c r="AG49" s="39">
        <f t="shared" si="2"/>
        <v>2.4319999999999999</v>
      </c>
      <c r="AH49">
        <v>2</v>
      </c>
      <c r="AN49">
        <v>11102327</v>
      </c>
      <c r="AO49">
        <v>19353</v>
      </c>
    </row>
    <row r="50" spans="24:41" x14ac:dyDescent="0.25">
      <c r="X50" s="37">
        <v>2445</v>
      </c>
      <c r="Y50">
        <v>71</v>
      </c>
      <c r="AA50" s="37">
        <v>2445</v>
      </c>
      <c r="AB50">
        <v>71</v>
      </c>
      <c r="AC50" s="18">
        <f t="shared" si="3"/>
        <v>2.7381000000000002</v>
      </c>
      <c r="AD50">
        <f t="shared" si="1"/>
        <v>3</v>
      </c>
      <c r="AF50" s="37">
        <v>24307</v>
      </c>
      <c r="AG50" s="39">
        <f t="shared" si="2"/>
        <v>2.4306999999999999</v>
      </c>
      <c r="AH50">
        <v>2</v>
      </c>
      <c r="AN50">
        <v>11102675</v>
      </c>
      <c r="AO50">
        <v>39681</v>
      </c>
    </row>
    <row r="51" spans="24:41" x14ac:dyDescent="0.25">
      <c r="X51" s="37">
        <v>24348</v>
      </c>
      <c r="Y51">
        <v>1</v>
      </c>
      <c r="AA51" s="37">
        <v>24348</v>
      </c>
      <c r="AB51">
        <v>1</v>
      </c>
      <c r="AC51" s="18">
        <f>AA50/1000</f>
        <v>2.4449999999999998</v>
      </c>
      <c r="AD51">
        <f t="shared" si="1"/>
        <v>71</v>
      </c>
      <c r="AF51" s="37">
        <v>21407</v>
      </c>
      <c r="AG51" s="39">
        <f t="shared" si="2"/>
        <v>2.1406999999999998</v>
      </c>
      <c r="AH51">
        <v>50</v>
      </c>
      <c r="AN51">
        <v>11102690</v>
      </c>
      <c r="AO51">
        <v>31729</v>
      </c>
    </row>
    <row r="52" spans="24:41" x14ac:dyDescent="0.25">
      <c r="X52" s="37">
        <v>22665</v>
      </c>
      <c r="Y52">
        <v>3</v>
      </c>
      <c r="AA52" s="37">
        <v>22665</v>
      </c>
      <c r="AB52">
        <v>3</v>
      </c>
      <c r="AC52" s="18">
        <f>AA51/10000</f>
        <v>2.4348000000000001</v>
      </c>
      <c r="AD52">
        <f t="shared" si="1"/>
        <v>1</v>
      </c>
      <c r="AF52" s="37">
        <v>21297</v>
      </c>
      <c r="AG52" s="39">
        <f t="shared" si="2"/>
        <v>2.1297000000000001</v>
      </c>
      <c r="AH52">
        <v>1</v>
      </c>
      <c r="AN52">
        <v>11102806</v>
      </c>
      <c r="AO52">
        <v>39105</v>
      </c>
    </row>
    <row r="53" spans="24:41" x14ac:dyDescent="0.25">
      <c r="X53" s="37">
        <v>22602</v>
      </c>
      <c r="Y53">
        <v>1</v>
      </c>
      <c r="AA53" s="37">
        <v>22602</v>
      </c>
      <c r="AB53">
        <v>1</v>
      </c>
      <c r="AC53" s="18">
        <f>AA52/10000</f>
        <v>2.2665000000000002</v>
      </c>
      <c r="AD53">
        <f t="shared" si="1"/>
        <v>3</v>
      </c>
      <c r="AF53" s="37">
        <v>20124</v>
      </c>
      <c r="AG53" s="39">
        <f t="shared" si="2"/>
        <v>2.0124</v>
      </c>
      <c r="AH53">
        <v>3</v>
      </c>
      <c r="AN53">
        <v>11102939</v>
      </c>
      <c r="AO53">
        <v>31729</v>
      </c>
    </row>
    <row r="54" spans="24:41" x14ac:dyDescent="0.25">
      <c r="X54" s="37">
        <v>22217</v>
      </c>
      <c r="Y54">
        <v>3</v>
      </c>
      <c r="AA54" s="37">
        <v>22217</v>
      </c>
      <c r="AB54">
        <v>3</v>
      </c>
      <c r="AC54" s="18">
        <f>AA53/10000</f>
        <v>2.2602000000000002</v>
      </c>
      <c r="AD54">
        <f t="shared" si="1"/>
        <v>1</v>
      </c>
      <c r="AF54" s="37">
        <v>19475</v>
      </c>
      <c r="AG54" s="39">
        <f t="shared" si="2"/>
        <v>1.9475</v>
      </c>
      <c r="AH54">
        <v>2</v>
      </c>
      <c r="AN54">
        <v>11102966</v>
      </c>
      <c r="AO54">
        <v>29738</v>
      </c>
    </row>
    <row r="55" spans="24:41" x14ac:dyDescent="0.25">
      <c r="X55" s="37">
        <v>2221</v>
      </c>
      <c r="Y55">
        <v>43</v>
      </c>
      <c r="AA55" s="37">
        <v>2221</v>
      </c>
      <c r="AB55">
        <v>43</v>
      </c>
      <c r="AC55" s="18">
        <f>AA54/10000</f>
        <v>2.2216999999999998</v>
      </c>
      <c r="AD55">
        <f t="shared" si="1"/>
        <v>3</v>
      </c>
      <c r="AF55" s="37">
        <v>19353</v>
      </c>
      <c r="AG55" s="39">
        <f t="shared" si="2"/>
        <v>1.9353</v>
      </c>
      <c r="AH55">
        <v>35</v>
      </c>
      <c r="AN55">
        <v>11103691</v>
      </c>
      <c r="AO55">
        <v>44575</v>
      </c>
    </row>
    <row r="56" spans="24:41" x14ac:dyDescent="0.25">
      <c r="X56" s="37">
        <v>20936</v>
      </c>
      <c r="Y56">
        <v>7</v>
      </c>
      <c r="AA56" s="37">
        <v>20936</v>
      </c>
      <c r="AB56">
        <v>7</v>
      </c>
      <c r="AC56" s="18">
        <f>AA55/1000</f>
        <v>2.2210000000000001</v>
      </c>
      <c r="AD56">
        <f t="shared" si="1"/>
        <v>43</v>
      </c>
      <c r="AF56">
        <v>18900</v>
      </c>
      <c r="AG56" s="39">
        <f t="shared" si="2"/>
        <v>1.89</v>
      </c>
      <c r="AH56">
        <v>7</v>
      </c>
      <c r="AN56">
        <v>11103893</v>
      </c>
      <c r="AO56">
        <v>28720</v>
      </c>
    </row>
    <row r="57" spans="24:41" x14ac:dyDescent="0.25">
      <c r="X57" s="37">
        <v>20886</v>
      </c>
      <c r="Y57">
        <v>3</v>
      </c>
      <c r="AA57" s="37">
        <v>20886</v>
      </c>
      <c r="AB57">
        <v>3</v>
      </c>
      <c r="AC57" s="18">
        <f t="shared" ref="AC57:AC62" si="4">AA56/10000</f>
        <v>2.0935999999999999</v>
      </c>
      <c r="AD57">
        <f t="shared" si="1"/>
        <v>7</v>
      </c>
      <c r="AF57" s="37">
        <v>18850</v>
      </c>
      <c r="AG57" s="39">
        <f t="shared" si="2"/>
        <v>1.885</v>
      </c>
      <c r="AH57">
        <v>3</v>
      </c>
      <c r="AN57">
        <v>11104235</v>
      </c>
      <c r="AO57">
        <v>36988</v>
      </c>
    </row>
    <row r="58" spans="24:41" x14ac:dyDescent="0.25">
      <c r="X58" s="37">
        <v>20873</v>
      </c>
      <c r="Y58">
        <v>3</v>
      </c>
      <c r="AA58" s="37">
        <v>20873</v>
      </c>
      <c r="AB58">
        <v>3</v>
      </c>
      <c r="AC58" s="18">
        <f t="shared" si="4"/>
        <v>2.0886</v>
      </c>
      <c r="AD58">
        <f t="shared" si="1"/>
        <v>3</v>
      </c>
      <c r="AF58" s="37">
        <v>18837</v>
      </c>
      <c r="AG58" s="39">
        <f t="shared" si="2"/>
        <v>1.8836999999999999</v>
      </c>
      <c r="AH58">
        <v>1</v>
      </c>
      <c r="AN58">
        <v>11104441</v>
      </c>
      <c r="AO58">
        <v>34190</v>
      </c>
    </row>
    <row r="59" spans="24:41" x14ac:dyDescent="0.25">
      <c r="X59" s="37">
        <v>19671</v>
      </c>
      <c r="Y59">
        <v>11</v>
      </c>
      <c r="AA59" s="37">
        <v>19671</v>
      </c>
      <c r="AB59">
        <v>11</v>
      </c>
      <c r="AC59" s="18">
        <f t="shared" si="4"/>
        <v>2.0872999999999999</v>
      </c>
      <c r="AD59">
        <f t="shared" si="1"/>
        <v>3</v>
      </c>
      <c r="AF59" s="37">
        <v>17161</v>
      </c>
      <c r="AG59" s="39">
        <f t="shared" si="2"/>
        <v>1.7161</v>
      </c>
      <c r="AH59">
        <v>1</v>
      </c>
      <c r="AN59">
        <v>11104522</v>
      </c>
      <c r="AO59">
        <v>39056</v>
      </c>
    </row>
    <row r="60" spans="24:41" x14ac:dyDescent="0.25">
      <c r="X60" s="37">
        <v>18696</v>
      </c>
      <c r="Y60">
        <v>1</v>
      </c>
      <c r="AA60" s="37">
        <v>18696</v>
      </c>
      <c r="AB60">
        <v>1</v>
      </c>
      <c r="AC60" s="18">
        <f t="shared" si="4"/>
        <v>1.9671000000000001</v>
      </c>
      <c r="AD60">
        <f t="shared" si="1"/>
        <v>11</v>
      </c>
      <c r="AF60" s="37">
        <v>16846</v>
      </c>
      <c r="AG60" s="39">
        <f t="shared" si="2"/>
        <v>1.6846000000000001</v>
      </c>
      <c r="AH60">
        <v>1</v>
      </c>
      <c r="AN60">
        <v>11104603</v>
      </c>
      <c r="AO60">
        <v>28720</v>
      </c>
    </row>
    <row r="61" spans="24:41" x14ac:dyDescent="0.25">
      <c r="X61" s="37">
        <v>18633</v>
      </c>
      <c r="Y61">
        <v>1</v>
      </c>
      <c r="AA61" s="37">
        <v>18633</v>
      </c>
      <c r="AB61">
        <v>1</v>
      </c>
      <c r="AC61" s="18">
        <f t="shared" si="4"/>
        <v>1.8695999999999999</v>
      </c>
      <c r="AD61">
        <f t="shared" si="1"/>
        <v>1</v>
      </c>
      <c r="AF61" s="37">
        <v>16783</v>
      </c>
      <c r="AG61" s="39">
        <f t="shared" si="2"/>
        <v>1.6782999999999999</v>
      </c>
      <c r="AH61">
        <v>1</v>
      </c>
      <c r="AN61">
        <v>11104623</v>
      </c>
      <c r="AO61">
        <v>19353</v>
      </c>
    </row>
    <row r="62" spans="24:41" x14ac:dyDescent="0.25">
      <c r="X62" s="37">
        <v>1784</v>
      </c>
      <c r="Y62">
        <v>15</v>
      </c>
      <c r="AA62" s="37">
        <v>1784</v>
      </c>
      <c r="AB62">
        <v>15</v>
      </c>
      <c r="AC62" s="18">
        <f t="shared" si="4"/>
        <v>1.8633</v>
      </c>
      <c r="AD62">
        <f t="shared" si="1"/>
        <v>1</v>
      </c>
      <c r="AF62" s="37">
        <v>15827</v>
      </c>
      <c r="AG62" s="39">
        <f t="shared" si="2"/>
        <v>1.5827</v>
      </c>
      <c r="AH62">
        <v>13</v>
      </c>
      <c r="AN62">
        <v>11104647</v>
      </c>
      <c r="AO62">
        <v>29738</v>
      </c>
    </row>
    <row r="63" spans="24:41" x14ac:dyDescent="0.25">
      <c r="X63" s="37">
        <v>16107</v>
      </c>
      <c r="Y63">
        <v>1</v>
      </c>
      <c r="AA63" s="37">
        <v>16107</v>
      </c>
      <c r="AB63">
        <v>1</v>
      </c>
      <c r="AC63" s="18">
        <f>AA62/1000</f>
        <v>1.784</v>
      </c>
      <c r="AD63">
        <f t="shared" si="1"/>
        <v>15</v>
      </c>
      <c r="AF63" s="37">
        <v>14591</v>
      </c>
      <c r="AG63" s="39">
        <f t="shared" si="2"/>
        <v>1.4591000000000001</v>
      </c>
      <c r="AH63">
        <v>1</v>
      </c>
      <c r="AN63">
        <v>11104705</v>
      </c>
      <c r="AO63">
        <v>19353</v>
      </c>
    </row>
    <row r="64" spans="24:41" x14ac:dyDescent="0.25">
      <c r="X64" s="37">
        <v>16094</v>
      </c>
      <c r="Y64">
        <v>1</v>
      </c>
      <c r="AA64" s="37">
        <v>16094</v>
      </c>
      <c r="AB64">
        <v>1</v>
      </c>
      <c r="AC64" s="18">
        <f>AA63/10000</f>
        <v>1.6107</v>
      </c>
      <c r="AD64">
        <f t="shared" si="1"/>
        <v>1</v>
      </c>
      <c r="AF64" s="37">
        <v>13984</v>
      </c>
      <c r="AG64" s="39">
        <f t="shared" si="2"/>
        <v>1.3984000000000001</v>
      </c>
      <c r="AH64">
        <v>1</v>
      </c>
      <c r="AN64">
        <v>11104843</v>
      </c>
      <c r="AO64">
        <v>26666</v>
      </c>
    </row>
    <row r="65" spans="24:41" x14ac:dyDescent="0.25">
      <c r="X65" s="37">
        <v>15868</v>
      </c>
      <c r="Y65">
        <v>1</v>
      </c>
      <c r="AA65" s="37">
        <v>15868</v>
      </c>
      <c r="AB65">
        <v>1</v>
      </c>
      <c r="AC65" s="18">
        <f>AA64/10000</f>
        <v>1.6093999999999999</v>
      </c>
      <c r="AD65">
        <f t="shared" si="1"/>
        <v>1</v>
      </c>
      <c r="AF65" s="37">
        <v>13773</v>
      </c>
      <c r="AG65" s="39">
        <f t="shared" si="2"/>
        <v>1.3773</v>
      </c>
      <c r="AH65">
        <v>1</v>
      </c>
      <c r="AN65">
        <v>11104861</v>
      </c>
      <c r="AO65">
        <v>26666</v>
      </c>
    </row>
    <row r="66" spans="24:41" x14ac:dyDescent="0.25">
      <c r="X66" t="s">
        <v>234</v>
      </c>
      <c r="Y66">
        <v>1</v>
      </c>
      <c r="AA66" t="s">
        <v>234</v>
      </c>
      <c r="AB66">
        <v>1</v>
      </c>
      <c r="AC66" s="18">
        <f>AA65/10000</f>
        <v>1.5868</v>
      </c>
      <c r="AD66">
        <f t="shared" si="1"/>
        <v>1</v>
      </c>
      <c r="AF66">
        <v>8514</v>
      </c>
      <c r="AG66" s="39">
        <f t="shared" si="2"/>
        <v>0.85140000000000005</v>
      </c>
      <c r="AH66">
        <v>7</v>
      </c>
      <c r="AN66">
        <v>11105026</v>
      </c>
      <c r="AO66">
        <v>19353</v>
      </c>
    </row>
    <row r="67" spans="24:41" x14ac:dyDescent="0.25">
      <c r="X67" t="s">
        <v>235</v>
      </c>
      <c r="Y67">
        <v>10</v>
      </c>
      <c r="AA67" t="s">
        <v>235</v>
      </c>
      <c r="AB67">
        <v>10</v>
      </c>
      <c r="AC67" s="18">
        <v>1.56</v>
      </c>
      <c r="AD67">
        <f t="shared" si="1"/>
        <v>1</v>
      </c>
      <c r="AN67">
        <v>11105320</v>
      </c>
      <c r="AO67">
        <v>28720</v>
      </c>
    </row>
    <row r="68" spans="24:41" x14ac:dyDescent="0.25">
      <c r="AC68" s="18">
        <v>0.93600000000000005</v>
      </c>
      <c r="AD68">
        <f t="shared" ref="AD68" si="5">AB67</f>
        <v>10</v>
      </c>
      <c r="AN68">
        <v>11105395</v>
      </c>
      <c r="AO68">
        <v>37051</v>
      </c>
    </row>
    <row r="69" spans="24:41" x14ac:dyDescent="0.25">
      <c r="AN69">
        <v>11105468</v>
      </c>
      <c r="AO69">
        <v>37213</v>
      </c>
    </row>
    <row r="70" spans="24:41" x14ac:dyDescent="0.25">
      <c r="AN70">
        <v>11105852</v>
      </c>
      <c r="AO70">
        <v>36988</v>
      </c>
    </row>
    <row r="71" spans="24:41" x14ac:dyDescent="0.25">
      <c r="AN71">
        <v>11105903</v>
      </c>
      <c r="AO71">
        <v>44575</v>
      </c>
    </row>
    <row r="72" spans="24:41" x14ac:dyDescent="0.25">
      <c r="AN72">
        <v>11106043</v>
      </c>
      <c r="AO72">
        <v>42521</v>
      </c>
    </row>
    <row r="73" spans="24:41" x14ac:dyDescent="0.25">
      <c r="AN73">
        <v>11106108</v>
      </c>
      <c r="AO73">
        <v>39681</v>
      </c>
    </row>
    <row r="74" spans="24:41" x14ac:dyDescent="0.25">
      <c r="AN74">
        <v>11106113</v>
      </c>
      <c r="AO74">
        <v>34190</v>
      </c>
    </row>
    <row r="75" spans="24:41" x14ac:dyDescent="0.25">
      <c r="AN75">
        <v>11106345</v>
      </c>
      <c r="AO75">
        <v>44575</v>
      </c>
    </row>
    <row r="76" spans="24:41" x14ac:dyDescent="0.25">
      <c r="AN76">
        <v>11106408</v>
      </c>
      <c r="AO76">
        <v>32367</v>
      </c>
    </row>
    <row r="77" spans="24:41" x14ac:dyDescent="0.25">
      <c r="AN77">
        <v>11107330</v>
      </c>
      <c r="AO77">
        <v>36988</v>
      </c>
    </row>
    <row r="78" spans="24:41" x14ac:dyDescent="0.25">
      <c r="AN78">
        <v>11107513</v>
      </c>
      <c r="AO78">
        <v>42459</v>
      </c>
    </row>
    <row r="79" spans="24:41" x14ac:dyDescent="0.25">
      <c r="AN79">
        <v>11108018</v>
      </c>
      <c r="AO79">
        <v>26666</v>
      </c>
    </row>
    <row r="80" spans="24:41" x14ac:dyDescent="0.25">
      <c r="AN80">
        <v>11108124</v>
      </c>
      <c r="AO80">
        <v>44525</v>
      </c>
    </row>
    <row r="81" spans="40:41" x14ac:dyDescent="0.25">
      <c r="AN81">
        <v>11108133</v>
      </c>
      <c r="AO81">
        <v>37051</v>
      </c>
    </row>
    <row r="82" spans="40:41" x14ac:dyDescent="0.25">
      <c r="AN82">
        <v>11108361</v>
      </c>
      <c r="AO82">
        <v>39056</v>
      </c>
    </row>
    <row r="83" spans="40:41" x14ac:dyDescent="0.25">
      <c r="AN83">
        <v>11108382</v>
      </c>
      <c r="AO83">
        <v>37627</v>
      </c>
    </row>
    <row r="84" spans="40:41" x14ac:dyDescent="0.25">
      <c r="AN84">
        <v>11108386</v>
      </c>
      <c r="AO84">
        <v>26666</v>
      </c>
    </row>
    <row r="85" spans="40:41" x14ac:dyDescent="0.25">
      <c r="AN85">
        <v>11108592</v>
      </c>
      <c r="AO85">
        <v>26666</v>
      </c>
    </row>
    <row r="86" spans="40:41" x14ac:dyDescent="0.25">
      <c r="AN86">
        <v>11108723</v>
      </c>
      <c r="AO86">
        <v>39105</v>
      </c>
    </row>
    <row r="87" spans="40:41" x14ac:dyDescent="0.25">
      <c r="AN87">
        <v>11108828</v>
      </c>
      <c r="AO87">
        <v>31792</v>
      </c>
    </row>
    <row r="88" spans="40:41" x14ac:dyDescent="0.25">
      <c r="AN88">
        <v>11108900</v>
      </c>
      <c r="AO88">
        <v>21407</v>
      </c>
    </row>
    <row r="89" spans="40:41" x14ac:dyDescent="0.25">
      <c r="AN89">
        <v>11109070</v>
      </c>
      <c r="AO89">
        <v>32136</v>
      </c>
    </row>
    <row r="90" spans="40:41" x14ac:dyDescent="0.25">
      <c r="AN90">
        <v>11109089</v>
      </c>
      <c r="AO90">
        <v>30313</v>
      </c>
    </row>
    <row r="91" spans="40:41" x14ac:dyDescent="0.25">
      <c r="AN91">
        <v>11109129</v>
      </c>
      <c r="AO91">
        <v>28720</v>
      </c>
    </row>
    <row r="92" spans="40:41" x14ac:dyDescent="0.25">
      <c r="AN92">
        <v>11109173</v>
      </c>
      <c r="AO92">
        <v>39105</v>
      </c>
    </row>
    <row r="93" spans="40:41" x14ac:dyDescent="0.25">
      <c r="AN93">
        <v>11109179</v>
      </c>
      <c r="AO93">
        <v>29675</v>
      </c>
    </row>
    <row r="94" spans="40:41" x14ac:dyDescent="0.25">
      <c r="AN94">
        <v>11109249</v>
      </c>
      <c r="AO94">
        <v>39043</v>
      </c>
    </row>
    <row r="95" spans="40:41" x14ac:dyDescent="0.25">
      <c r="AN95">
        <v>11116179</v>
      </c>
      <c r="AO95">
        <v>26666</v>
      </c>
    </row>
    <row r="96" spans="40:41" x14ac:dyDescent="0.25">
      <c r="AN96">
        <v>11116361</v>
      </c>
      <c r="AO96">
        <v>28720</v>
      </c>
    </row>
    <row r="97" spans="40:41" x14ac:dyDescent="0.25">
      <c r="AN97">
        <v>11116844</v>
      </c>
      <c r="AO97">
        <v>19353</v>
      </c>
    </row>
    <row r="98" spans="40:41" x14ac:dyDescent="0.25">
      <c r="AN98">
        <v>11133090</v>
      </c>
      <c r="AO98">
        <v>32367</v>
      </c>
    </row>
    <row r="99" spans="40:41" x14ac:dyDescent="0.25">
      <c r="AN99">
        <v>11140046</v>
      </c>
      <c r="AO99">
        <v>26666</v>
      </c>
    </row>
    <row r="100" spans="40:41" x14ac:dyDescent="0.25">
      <c r="AN100">
        <v>11140301</v>
      </c>
      <c r="AO100">
        <v>37002</v>
      </c>
    </row>
    <row r="101" spans="40:41" x14ac:dyDescent="0.25">
      <c r="AN101">
        <v>11155251</v>
      </c>
      <c r="AO101">
        <v>26666</v>
      </c>
    </row>
    <row r="102" spans="40:41" x14ac:dyDescent="0.25">
      <c r="AN102">
        <v>11155852</v>
      </c>
      <c r="AO102">
        <v>30313</v>
      </c>
    </row>
    <row r="103" spans="40:41" x14ac:dyDescent="0.25">
      <c r="AN103">
        <v>11156206</v>
      </c>
      <c r="AO103">
        <v>28720</v>
      </c>
    </row>
    <row r="104" spans="40:41" x14ac:dyDescent="0.25">
      <c r="AN104">
        <v>11156429</v>
      </c>
      <c r="AO104">
        <v>31792</v>
      </c>
    </row>
    <row r="105" spans="40:41" x14ac:dyDescent="0.25">
      <c r="AN105">
        <v>11156431</v>
      </c>
      <c r="AO105">
        <v>39043</v>
      </c>
    </row>
    <row r="106" spans="40:41" x14ac:dyDescent="0.25">
      <c r="AN106">
        <v>11156446</v>
      </c>
      <c r="AO106">
        <v>44575</v>
      </c>
    </row>
    <row r="107" spans="40:41" x14ac:dyDescent="0.25">
      <c r="AN107">
        <v>11156448</v>
      </c>
      <c r="AO107">
        <v>39105</v>
      </c>
    </row>
    <row r="108" spans="40:41" x14ac:dyDescent="0.25">
      <c r="AN108">
        <v>11163394</v>
      </c>
      <c r="AO108">
        <v>19353</v>
      </c>
    </row>
    <row r="109" spans="40:41" x14ac:dyDescent="0.25">
      <c r="AN109">
        <v>11163538</v>
      </c>
      <c r="AO109">
        <v>37627</v>
      </c>
    </row>
    <row r="110" spans="40:41" x14ac:dyDescent="0.25">
      <c r="AN110">
        <v>11163669</v>
      </c>
      <c r="AO110">
        <v>37627</v>
      </c>
    </row>
    <row r="111" spans="40:41" x14ac:dyDescent="0.25">
      <c r="AN111">
        <v>11163828</v>
      </c>
      <c r="AO111">
        <v>21407</v>
      </c>
    </row>
    <row r="112" spans="40:41" x14ac:dyDescent="0.25">
      <c r="AN112">
        <v>11164248</v>
      </c>
      <c r="AO112">
        <v>29675</v>
      </c>
    </row>
    <row r="113" spans="40:41" x14ac:dyDescent="0.25">
      <c r="AN113">
        <v>11179759</v>
      </c>
      <c r="AO113">
        <v>26666</v>
      </c>
    </row>
    <row r="114" spans="40:41" x14ac:dyDescent="0.25">
      <c r="AN114">
        <v>11180598</v>
      </c>
      <c r="AO114">
        <v>42521</v>
      </c>
    </row>
    <row r="115" spans="40:41" x14ac:dyDescent="0.25">
      <c r="AN115">
        <v>11180665</v>
      </c>
      <c r="AO115">
        <v>44575</v>
      </c>
    </row>
    <row r="116" spans="40:41" x14ac:dyDescent="0.25">
      <c r="AN116">
        <v>11180791</v>
      </c>
      <c r="AO116">
        <v>39681</v>
      </c>
    </row>
    <row r="117" spans="40:41" x14ac:dyDescent="0.25">
      <c r="AN117">
        <v>11180796</v>
      </c>
      <c r="AO117">
        <v>21407</v>
      </c>
    </row>
    <row r="118" spans="40:41" x14ac:dyDescent="0.25">
      <c r="AN118">
        <v>11180808</v>
      </c>
      <c r="AO118">
        <v>19353</v>
      </c>
    </row>
    <row r="119" spans="40:41" x14ac:dyDescent="0.25">
      <c r="AN119">
        <v>11180828</v>
      </c>
      <c r="AO119">
        <v>26666</v>
      </c>
    </row>
    <row r="120" spans="40:41" x14ac:dyDescent="0.25">
      <c r="AN120">
        <v>11180869</v>
      </c>
      <c r="AO120">
        <v>26666</v>
      </c>
    </row>
    <row r="121" spans="40:41" x14ac:dyDescent="0.25">
      <c r="AN121">
        <v>11181164</v>
      </c>
      <c r="AO121">
        <v>19353</v>
      </c>
    </row>
    <row r="122" spans="40:41" x14ac:dyDescent="0.25">
      <c r="AN122">
        <v>11182078</v>
      </c>
      <c r="AO122">
        <v>28720</v>
      </c>
    </row>
    <row r="123" spans="40:41" x14ac:dyDescent="0.25">
      <c r="AN123">
        <v>11182379</v>
      </c>
      <c r="AO123">
        <v>39043</v>
      </c>
    </row>
    <row r="124" spans="40:41" x14ac:dyDescent="0.25">
      <c r="AN124">
        <v>11182468</v>
      </c>
      <c r="AO124">
        <v>36988</v>
      </c>
    </row>
    <row r="125" spans="40:41" x14ac:dyDescent="0.25">
      <c r="AN125">
        <v>11182773</v>
      </c>
      <c r="AO125">
        <v>26877</v>
      </c>
    </row>
    <row r="126" spans="40:41" x14ac:dyDescent="0.25">
      <c r="AN126">
        <v>11183291</v>
      </c>
      <c r="AO126">
        <v>37627</v>
      </c>
    </row>
    <row r="127" spans="40:41" x14ac:dyDescent="0.25">
      <c r="AN127">
        <v>11186527</v>
      </c>
      <c r="AO127">
        <v>32136</v>
      </c>
    </row>
    <row r="128" spans="40:41" x14ac:dyDescent="0.25">
      <c r="AN128">
        <v>11187032</v>
      </c>
      <c r="AO128">
        <v>31729</v>
      </c>
    </row>
    <row r="129" spans="40:41" x14ac:dyDescent="0.25">
      <c r="AN129">
        <v>11187034</v>
      </c>
      <c r="AO129">
        <v>21407</v>
      </c>
    </row>
    <row r="130" spans="40:41" x14ac:dyDescent="0.25">
      <c r="AN130">
        <v>11187037</v>
      </c>
      <c r="AO130">
        <v>39043</v>
      </c>
    </row>
    <row r="131" spans="40:41" x14ac:dyDescent="0.25">
      <c r="AN131">
        <v>11187519</v>
      </c>
      <c r="AO131">
        <v>44513</v>
      </c>
    </row>
    <row r="132" spans="40:41" x14ac:dyDescent="0.25">
      <c r="AN132">
        <v>11187522</v>
      </c>
      <c r="AO132">
        <v>18900</v>
      </c>
    </row>
    <row r="133" spans="40:41" x14ac:dyDescent="0.25">
      <c r="AN133">
        <v>11187527</v>
      </c>
      <c r="AO133">
        <v>44575</v>
      </c>
    </row>
    <row r="134" spans="40:41" x14ac:dyDescent="0.25">
      <c r="AN134">
        <v>11187562</v>
      </c>
      <c r="AO134">
        <v>37263</v>
      </c>
    </row>
    <row r="135" spans="40:41" x14ac:dyDescent="0.25">
      <c r="AN135">
        <v>11187564</v>
      </c>
      <c r="AO135">
        <v>39043</v>
      </c>
    </row>
    <row r="136" spans="40:41" x14ac:dyDescent="0.25">
      <c r="AN136">
        <v>11187565</v>
      </c>
      <c r="AO136">
        <v>44575</v>
      </c>
    </row>
    <row r="137" spans="40:41" x14ac:dyDescent="0.25">
      <c r="AN137">
        <v>11188013</v>
      </c>
      <c r="AO137">
        <v>37627</v>
      </c>
    </row>
    <row r="138" spans="40:41" x14ac:dyDescent="0.25">
      <c r="AN138">
        <v>11188579</v>
      </c>
      <c r="AO138">
        <v>31792</v>
      </c>
    </row>
    <row r="139" spans="40:41" x14ac:dyDescent="0.25">
      <c r="AN139">
        <v>11188600</v>
      </c>
      <c r="AO139">
        <v>31683</v>
      </c>
    </row>
    <row r="140" spans="40:41" x14ac:dyDescent="0.25">
      <c r="AN140">
        <v>11188724</v>
      </c>
      <c r="AO140">
        <v>28720</v>
      </c>
    </row>
    <row r="141" spans="40:41" x14ac:dyDescent="0.25">
      <c r="AN141">
        <v>11189017</v>
      </c>
      <c r="AO141">
        <v>36988</v>
      </c>
    </row>
    <row r="142" spans="40:41" x14ac:dyDescent="0.25">
      <c r="AN142">
        <v>11189491</v>
      </c>
      <c r="AO142">
        <v>44575</v>
      </c>
    </row>
    <row r="143" spans="40:41" x14ac:dyDescent="0.25">
      <c r="AN143">
        <v>11189693</v>
      </c>
      <c r="AO143">
        <v>29738</v>
      </c>
    </row>
    <row r="144" spans="40:41" x14ac:dyDescent="0.25">
      <c r="AN144">
        <v>11190086</v>
      </c>
      <c r="AO144">
        <v>44575</v>
      </c>
    </row>
    <row r="145" spans="40:41" x14ac:dyDescent="0.25">
      <c r="AN145">
        <v>11190163</v>
      </c>
      <c r="AO145">
        <v>29688</v>
      </c>
    </row>
    <row r="146" spans="40:41" x14ac:dyDescent="0.25">
      <c r="AN146">
        <v>11190176</v>
      </c>
      <c r="AO146">
        <v>28720</v>
      </c>
    </row>
    <row r="147" spans="40:41" x14ac:dyDescent="0.25">
      <c r="AN147">
        <v>11190705</v>
      </c>
      <c r="AO147">
        <v>26666</v>
      </c>
    </row>
    <row r="148" spans="40:41" x14ac:dyDescent="0.25">
      <c r="AN148">
        <v>11191673</v>
      </c>
      <c r="AO148">
        <v>39043</v>
      </c>
    </row>
    <row r="149" spans="40:41" x14ac:dyDescent="0.25">
      <c r="AN149">
        <v>11191678</v>
      </c>
      <c r="AO149">
        <v>37200</v>
      </c>
    </row>
    <row r="150" spans="40:41" x14ac:dyDescent="0.25">
      <c r="AN150">
        <v>11191680</v>
      </c>
      <c r="AO150">
        <v>39681</v>
      </c>
    </row>
    <row r="151" spans="40:41" x14ac:dyDescent="0.25">
      <c r="AN151">
        <v>11191683</v>
      </c>
      <c r="AO151">
        <v>39043</v>
      </c>
    </row>
    <row r="152" spans="40:41" x14ac:dyDescent="0.25">
      <c r="AN152">
        <v>11192150</v>
      </c>
      <c r="AO152">
        <v>39043</v>
      </c>
    </row>
    <row r="153" spans="40:41" x14ac:dyDescent="0.25">
      <c r="AN153">
        <v>11192168</v>
      </c>
      <c r="AO153">
        <v>36988</v>
      </c>
    </row>
    <row r="154" spans="40:41" x14ac:dyDescent="0.25">
      <c r="AN154">
        <v>11192172</v>
      </c>
      <c r="AO154">
        <v>37263</v>
      </c>
    </row>
    <row r="155" spans="40:41" x14ac:dyDescent="0.25">
      <c r="AN155">
        <v>11192173</v>
      </c>
      <c r="AO155">
        <v>42521</v>
      </c>
    </row>
    <row r="156" spans="40:41" x14ac:dyDescent="0.25">
      <c r="AN156">
        <v>11192246</v>
      </c>
      <c r="AO156">
        <v>31792</v>
      </c>
    </row>
    <row r="157" spans="40:41" x14ac:dyDescent="0.25">
      <c r="AN157">
        <v>11192428</v>
      </c>
      <c r="AO157">
        <v>29738</v>
      </c>
    </row>
    <row r="158" spans="40:41" x14ac:dyDescent="0.25">
      <c r="AN158">
        <v>11192446</v>
      </c>
      <c r="AO158">
        <v>35146</v>
      </c>
    </row>
    <row r="159" spans="40:41" x14ac:dyDescent="0.25">
      <c r="AN159">
        <v>11192647</v>
      </c>
      <c r="AO159">
        <v>39043</v>
      </c>
    </row>
    <row r="160" spans="40:41" x14ac:dyDescent="0.25">
      <c r="AN160">
        <v>11193172</v>
      </c>
      <c r="AO160">
        <v>28720</v>
      </c>
    </row>
    <row r="161" spans="40:41" x14ac:dyDescent="0.25">
      <c r="AN161">
        <v>11193183</v>
      </c>
      <c r="AO161">
        <v>28720</v>
      </c>
    </row>
    <row r="162" spans="40:41" x14ac:dyDescent="0.25">
      <c r="AN162">
        <v>11194020</v>
      </c>
      <c r="AO162">
        <v>39105</v>
      </c>
    </row>
    <row r="163" spans="40:41" x14ac:dyDescent="0.25">
      <c r="AN163">
        <v>11194708</v>
      </c>
      <c r="AO163">
        <v>39043</v>
      </c>
    </row>
    <row r="164" spans="40:41" x14ac:dyDescent="0.25">
      <c r="AN164">
        <v>11194862</v>
      </c>
      <c r="AO164">
        <v>39681</v>
      </c>
    </row>
    <row r="165" spans="40:41" x14ac:dyDescent="0.25">
      <c r="AN165">
        <v>11195011</v>
      </c>
      <c r="AO165">
        <v>20124</v>
      </c>
    </row>
    <row r="166" spans="40:41" x14ac:dyDescent="0.25">
      <c r="AN166">
        <v>11195208</v>
      </c>
      <c r="AO166">
        <v>42521</v>
      </c>
    </row>
    <row r="167" spans="40:41" x14ac:dyDescent="0.25">
      <c r="AN167">
        <v>11195213</v>
      </c>
      <c r="AO167">
        <v>28720</v>
      </c>
    </row>
    <row r="168" spans="40:41" x14ac:dyDescent="0.25">
      <c r="AN168">
        <v>11195225</v>
      </c>
      <c r="AO168">
        <v>37627</v>
      </c>
    </row>
    <row r="169" spans="40:41" x14ac:dyDescent="0.25">
      <c r="AN169">
        <v>11195432</v>
      </c>
      <c r="AO169">
        <v>36988</v>
      </c>
    </row>
    <row r="170" spans="40:41" x14ac:dyDescent="0.25">
      <c r="AN170">
        <v>11195961</v>
      </c>
      <c r="AO170">
        <v>28720</v>
      </c>
    </row>
    <row r="171" spans="40:41" x14ac:dyDescent="0.25">
      <c r="AN171">
        <v>11195997</v>
      </c>
      <c r="AO171">
        <v>36988</v>
      </c>
    </row>
    <row r="172" spans="40:41" x14ac:dyDescent="0.25">
      <c r="AN172">
        <v>11196001</v>
      </c>
      <c r="AO172">
        <v>37051</v>
      </c>
    </row>
    <row r="173" spans="40:41" x14ac:dyDescent="0.25">
      <c r="AN173">
        <v>11196072</v>
      </c>
      <c r="AO173">
        <v>28720</v>
      </c>
    </row>
    <row r="174" spans="40:41" x14ac:dyDescent="0.25">
      <c r="AN174">
        <v>11196077</v>
      </c>
      <c r="AO174">
        <v>39043</v>
      </c>
    </row>
    <row r="175" spans="40:41" x14ac:dyDescent="0.25">
      <c r="AN175">
        <v>11196149</v>
      </c>
      <c r="AO175">
        <v>39681</v>
      </c>
    </row>
    <row r="176" spans="40:41" x14ac:dyDescent="0.25">
      <c r="AN176">
        <v>11196167</v>
      </c>
      <c r="AO176">
        <v>19353</v>
      </c>
    </row>
    <row r="177" spans="40:41" x14ac:dyDescent="0.25">
      <c r="AN177">
        <v>11196220</v>
      </c>
      <c r="AO177">
        <v>28720</v>
      </c>
    </row>
    <row r="178" spans="40:41" x14ac:dyDescent="0.25">
      <c r="AN178">
        <v>11196402</v>
      </c>
      <c r="AO178">
        <v>28720</v>
      </c>
    </row>
    <row r="179" spans="40:41" x14ac:dyDescent="0.25">
      <c r="AN179">
        <v>11196605</v>
      </c>
      <c r="AO179">
        <v>26666</v>
      </c>
    </row>
    <row r="180" spans="40:41" x14ac:dyDescent="0.25">
      <c r="AN180">
        <v>11196852</v>
      </c>
      <c r="AO180">
        <v>28720</v>
      </c>
    </row>
    <row r="181" spans="40:41" x14ac:dyDescent="0.25">
      <c r="AN181">
        <v>11196854</v>
      </c>
      <c r="AO181">
        <v>28720</v>
      </c>
    </row>
    <row r="182" spans="40:41" x14ac:dyDescent="0.25">
      <c r="AN182">
        <v>11196855</v>
      </c>
      <c r="AO182">
        <v>39043</v>
      </c>
    </row>
    <row r="183" spans="40:41" x14ac:dyDescent="0.25">
      <c r="AN183">
        <v>11196857</v>
      </c>
      <c r="AO183">
        <v>21407</v>
      </c>
    </row>
    <row r="184" spans="40:41" x14ac:dyDescent="0.25">
      <c r="AN184">
        <v>11196859</v>
      </c>
      <c r="AO184">
        <v>8514</v>
      </c>
    </row>
    <row r="185" spans="40:41" x14ac:dyDescent="0.25">
      <c r="AN185">
        <v>11196860</v>
      </c>
      <c r="AO185">
        <v>39056</v>
      </c>
    </row>
    <row r="186" spans="40:41" x14ac:dyDescent="0.25">
      <c r="AN186">
        <v>11197043</v>
      </c>
      <c r="AO186">
        <v>19353</v>
      </c>
    </row>
    <row r="187" spans="40:41" x14ac:dyDescent="0.25">
      <c r="AN187">
        <v>11197276</v>
      </c>
      <c r="AO187">
        <v>34190</v>
      </c>
    </row>
    <row r="188" spans="40:41" x14ac:dyDescent="0.25">
      <c r="AN188">
        <v>11197468</v>
      </c>
      <c r="AO188">
        <v>44575</v>
      </c>
    </row>
    <row r="189" spans="40:41" x14ac:dyDescent="0.25">
      <c r="AN189">
        <v>11197485</v>
      </c>
      <c r="AO189">
        <v>32136</v>
      </c>
    </row>
    <row r="190" spans="40:41" x14ac:dyDescent="0.25">
      <c r="AN190">
        <v>11197616</v>
      </c>
      <c r="AO190">
        <v>24823</v>
      </c>
    </row>
    <row r="191" spans="40:41" x14ac:dyDescent="0.25">
      <c r="AN191">
        <v>11197754</v>
      </c>
      <c r="AO191">
        <v>28720</v>
      </c>
    </row>
    <row r="192" spans="40:41" x14ac:dyDescent="0.25">
      <c r="AN192">
        <v>11197830</v>
      </c>
      <c r="AO192">
        <v>28720</v>
      </c>
    </row>
    <row r="193" spans="40:41" x14ac:dyDescent="0.25">
      <c r="AN193">
        <v>11198038</v>
      </c>
      <c r="AO193">
        <v>28720</v>
      </c>
    </row>
    <row r="194" spans="40:41" x14ac:dyDescent="0.25">
      <c r="AN194">
        <v>11198052</v>
      </c>
      <c r="AO194">
        <v>35146</v>
      </c>
    </row>
    <row r="195" spans="40:41" x14ac:dyDescent="0.25">
      <c r="AN195">
        <v>11198107</v>
      </c>
      <c r="AO195">
        <v>35209</v>
      </c>
    </row>
    <row r="196" spans="40:41" x14ac:dyDescent="0.25">
      <c r="AN196">
        <v>11198197</v>
      </c>
      <c r="AO196">
        <v>36988</v>
      </c>
    </row>
    <row r="197" spans="40:41" x14ac:dyDescent="0.25">
      <c r="AN197">
        <v>11198370</v>
      </c>
      <c r="AO197">
        <v>28720</v>
      </c>
    </row>
    <row r="198" spans="40:41" x14ac:dyDescent="0.25">
      <c r="AN198">
        <v>11198433</v>
      </c>
      <c r="AO198">
        <v>19353</v>
      </c>
    </row>
    <row r="199" spans="40:41" x14ac:dyDescent="0.25">
      <c r="AN199">
        <v>11198434</v>
      </c>
      <c r="AO199">
        <v>28720</v>
      </c>
    </row>
    <row r="200" spans="40:41" x14ac:dyDescent="0.25">
      <c r="AN200">
        <v>11198607</v>
      </c>
      <c r="AO200">
        <v>36988</v>
      </c>
    </row>
    <row r="201" spans="40:41" x14ac:dyDescent="0.25">
      <c r="AN201">
        <v>11198638</v>
      </c>
      <c r="AO201">
        <v>28720</v>
      </c>
    </row>
    <row r="202" spans="40:41" x14ac:dyDescent="0.25">
      <c r="AN202">
        <v>11199007</v>
      </c>
      <c r="AO202">
        <v>39105</v>
      </c>
    </row>
    <row r="203" spans="40:41" x14ac:dyDescent="0.25">
      <c r="AN203">
        <v>11199124</v>
      </c>
      <c r="AO203">
        <v>26666</v>
      </c>
    </row>
    <row r="204" spans="40:41" x14ac:dyDescent="0.25">
      <c r="AN204">
        <v>11199126</v>
      </c>
      <c r="AO204">
        <v>28720</v>
      </c>
    </row>
    <row r="205" spans="40:41" x14ac:dyDescent="0.25">
      <c r="AN205">
        <v>11199134</v>
      </c>
      <c r="AO205">
        <v>26666</v>
      </c>
    </row>
    <row r="206" spans="40:41" x14ac:dyDescent="0.25">
      <c r="AN206">
        <v>11199232</v>
      </c>
      <c r="AO206">
        <v>37002</v>
      </c>
    </row>
    <row r="207" spans="40:41" x14ac:dyDescent="0.25">
      <c r="AN207">
        <v>11199295</v>
      </c>
      <c r="AO207">
        <v>21407</v>
      </c>
    </row>
    <row r="208" spans="40:41" x14ac:dyDescent="0.25">
      <c r="AN208">
        <v>11199319</v>
      </c>
      <c r="AO208">
        <v>35209</v>
      </c>
    </row>
    <row r="209" spans="40:41" x14ac:dyDescent="0.25">
      <c r="AN209">
        <v>11199331</v>
      </c>
      <c r="AO209">
        <v>28720</v>
      </c>
    </row>
    <row r="210" spans="40:41" x14ac:dyDescent="0.25">
      <c r="AN210">
        <v>11199336</v>
      </c>
      <c r="AO210">
        <v>39043</v>
      </c>
    </row>
    <row r="211" spans="40:41" x14ac:dyDescent="0.25">
      <c r="AN211">
        <v>11199338</v>
      </c>
      <c r="AO211">
        <v>28720</v>
      </c>
    </row>
    <row r="212" spans="40:41" x14ac:dyDescent="0.25">
      <c r="AN212">
        <v>11199341</v>
      </c>
      <c r="AO212">
        <v>28720</v>
      </c>
    </row>
    <row r="213" spans="40:41" x14ac:dyDescent="0.25">
      <c r="AN213">
        <v>11199347</v>
      </c>
      <c r="AO213">
        <v>37263</v>
      </c>
    </row>
    <row r="214" spans="40:41" x14ac:dyDescent="0.25">
      <c r="AN214">
        <v>11199351</v>
      </c>
      <c r="AO214">
        <v>19475</v>
      </c>
    </row>
    <row r="215" spans="40:41" x14ac:dyDescent="0.25">
      <c r="AN215">
        <v>11199352</v>
      </c>
      <c r="AO215">
        <v>34190</v>
      </c>
    </row>
    <row r="216" spans="40:41" x14ac:dyDescent="0.25">
      <c r="AN216">
        <v>11199357</v>
      </c>
      <c r="AO216">
        <v>34190</v>
      </c>
    </row>
    <row r="217" spans="40:41" x14ac:dyDescent="0.25">
      <c r="AN217">
        <v>11199521</v>
      </c>
      <c r="AO217">
        <v>19353</v>
      </c>
    </row>
    <row r="218" spans="40:41" x14ac:dyDescent="0.25">
      <c r="AN218">
        <v>11199636</v>
      </c>
      <c r="AO218">
        <v>30313</v>
      </c>
    </row>
    <row r="219" spans="40:41" x14ac:dyDescent="0.25">
      <c r="AN219">
        <v>11199653</v>
      </c>
      <c r="AO219">
        <v>26666</v>
      </c>
    </row>
    <row r="220" spans="40:41" x14ac:dyDescent="0.25">
      <c r="AN220">
        <v>11199822</v>
      </c>
      <c r="AO220">
        <v>28121</v>
      </c>
    </row>
    <row r="221" spans="40:41" x14ac:dyDescent="0.25">
      <c r="AN221">
        <v>11200580</v>
      </c>
      <c r="AO221">
        <v>39043</v>
      </c>
    </row>
    <row r="222" spans="40:41" x14ac:dyDescent="0.25">
      <c r="AN222">
        <v>11200600</v>
      </c>
      <c r="AO222">
        <v>28720</v>
      </c>
    </row>
    <row r="223" spans="40:41" x14ac:dyDescent="0.25">
      <c r="AN223">
        <v>11200605</v>
      </c>
      <c r="AO223">
        <v>28720</v>
      </c>
    </row>
    <row r="224" spans="40:41" x14ac:dyDescent="0.25">
      <c r="AN224">
        <v>11200848</v>
      </c>
      <c r="AO224">
        <v>26666</v>
      </c>
    </row>
    <row r="225" spans="40:41" x14ac:dyDescent="0.25">
      <c r="AN225">
        <v>11200867</v>
      </c>
      <c r="AO225">
        <v>37051</v>
      </c>
    </row>
    <row r="226" spans="40:41" x14ac:dyDescent="0.25">
      <c r="AN226">
        <v>11200876</v>
      </c>
      <c r="AO226">
        <v>39043</v>
      </c>
    </row>
    <row r="227" spans="40:41" x14ac:dyDescent="0.25">
      <c r="AN227">
        <v>11200898</v>
      </c>
      <c r="AO227">
        <v>39105</v>
      </c>
    </row>
    <row r="228" spans="40:41" x14ac:dyDescent="0.25">
      <c r="AN228">
        <v>11201473</v>
      </c>
      <c r="AO228">
        <v>37051</v>
      </c>
    </row>
    <row r="229" spans="40:41" x14ac:dyDescent="0.25">
      <c r="AN229">
        <v>11201527</v>
      </c>
      <c r="AO229">
        <v>26666</v>
      </c>
    </row>
    <row r="230" spans="40:41" x14ac:dyDescent="0.25">
      <c r="AN230">
        <v>11201544</v>
      </c>
      <c r="AO230">
        <v>28720</v>
      </c>
    </row>
    <row r="231" spans="40:41" x14ac:dyDescent="0.25">
      <c r="AN231">
        <v>11202072</v>
      </c>
      <c r="AO231">
        <v>37263</v>
      </c>
    </row>
    <row r="232" spans="40:41" x14ac:dyDescent="0.25">
      <c r="AN232">
        <v>11202290</v>
      </c>
      <c r="AO232">
        <v>31792</v>
      </c>
    </row>
    <row r="233" spans="40:41" x14ac:dyDescent="0.25">
      <c r="AN233">
        <v>11202369</v>
      </c>
      <c r="AO233">
        <v>39043</v>
      </c>
    </row>
    <row r="234" spans="40:41" x14ac:dyDescent="0.25">
      <c r="AN234">
        <v>11202753</v>
      </c>
      <c r="AO234">
        <v>44575</v>
      </c>
    </row>
    <row r="235" spans="40:41" x14ac:dyDescent="0.25">
      <c r="AN235">
        <v>11202754</v>
      </c>
      <c r="AO235">
        <v>19353</v>
      </c>
    </row>
    <row r="236" spans="40:41" x14ac:dyDescent="0.25">
      <c r="AN236">
        <v>11202833</v>
      </c>
      <c r="AO236">
        <v>26149</v>
      </c>
    </row>
    <row r="237" spans="40:41" x14ac:dyDescent="0.25">
      <c r="AN237">
        <v>11202903</v>
      </c>
      <c r="AO237">
        <v>34190</v>
      </c>
    </row>
    <row r="238" spans="40:41" x14ac:dyDescent="0.25">
      <c r="AN238">
        <v>11203521</v>
      </c>
      <c r="AO238">
        <v>39056</v>
      </c>
    </row>
    <row r="239" spans="40:41" x14ac:dyDescent="0.25">
      <c r="AN239">
        <v>11203593</v>
      </c>
      <c r="AO239">
        <v>44575</v>
      </c>
    </row>
    <row r="240" spans="40:41" x14ac:dyDescent="0.25">
      <c r="AN240">
        <v>11203595</v>
      </c>
      <c r="AO240">
        <v>39105</v>
      </c>
    </row>
    <row r="241" spans="40:41" x14ac:dyDescent="0.25">
      <c r="AN241">
        <v>11203683</v>
      </c>
      <c r="AO241">
        <v>39043</v>
      </c>
    </row>
    <row r="242" spans="40:41" x14ac:dyDescent="0.25">
      <c r="AN242">
        <v>11203867</v>
      </c>
      <c r="AO242">
        <v>28720</v>
      </c>
    </row>
    <row r="243" spans="40:41" x14ac:dyDescent="0.25">
      <c r="AN243">
        <v>11204021</v>
      </c>
      <c r="AO243">
        <v>39681</v>
      </c>
    </row>
    <row r="244" spans="40:41" x14ac:dyDescent="0.25">
      <c r="AN244">
        <v>11204038</v>
      </c>
      <c r="AO244">
        <v>44575</v>
      </c>
    </row>
    <row r="245" spans="40:41" x14ac:dyDescent="0.25">
      <c r="AN245">
        <v>11204040</v>
      </c>
      <c r="AO245">
        <v>44575</v>
      </c>
    </row>
    <row r="246" spans="40:41" x14ac:dyDescent="0.25">
      <c r="AN246">
        <v>11204042</v>
      </c>
      <c r="AO246">
        <v>44575</v>
      </c>
    </row>
    <row r="247" spans="40:41" x14ac:dyDescent="0.25">
      <c r="AN247">
        <v>11204116</v>
      </c>
      <c r="AO247">
        <v>39043</v>
      </c>
    </row>
    <row r="248" spans="40:41" x14ac:dyDescent="0.25">
      <c r="AN248">
        <v>11204471</v>
      </c>
      <c r="AO248">
        <v>39043</v>
      </c>
    </row>
    <row r="249" spans="40:41" x14ac:dyDescent="0.25">
      <c r="AN249">
        <v>11204937</v>
      </c>
      <c r="AO249">
        <v>28720</v>
      </c>
    </row>
    <row r="250" spans="40:41" x14ac:dyDescent="0.25">
      <c r="AN250">
        <v>11205084</v>
      </c>
      <c r="AO250">
        <v>28720</v>
      </c>
    </row>
    <row r="251" spans="40:41" x14ac:dyDescent="0.25">
      <c r="AN251">
        <v>11205088</v>
      </c>
      <c r="AO251">
        <v>39105</v>
      </c>
    </row>
    <row r="252" spans="40:41" x14ac:dyDescent="0.25">
      <c r="AN252">
        <v>11205090</v>
      </c>
      <c r="AO252">
        <v>24370</v>
      </c>
    </row>
    <row r="253" spans="40:41" x14ac:dyDescent="0.25">
      <c r="AN253">
        <v>11205091</v>
      </c>
      <c r="AO253">
        <v>15827</v>
      </c>
    </row>
    <row r="254" spans="40:41" x14ac:dyDescent="0.25">
      <c r="AN254">
        <v>11205360</v>
      </c>
      <c r="AO254">
        <v>34190</v>
      </c>
    </row>
    <row r="255" spans="40:41" x14ac:dyDescent="0.25">
      <c r="AN255">
        <v>11208049</v>
      </c>
      <c r="AO255">
        <v>31620</v>
      </c>
    </row>
    <row r="256" spans="40:41" x14ac:dyDescent="0.25">
      <c r="AN256">
        <v>11208508</v>
      </c>
      <c r="AO256">
        <v>39105</v>
      </c>
    </row>
    <row r="257" spans="40:41" x14ac:dyDescent="0.25">
      <c r="AN257">
        <v>11208882</v>
      </c>
      <c r="AO257">
        <v>39043</v>
      </c>
    </row>
    <row r="258" spans="40:41" x14ac:dyDescent="0.25">
      <c r="AN258">
        <v>11208891</v>
      </c>
      <c r="AO258">
        <v>28720</v>
      </c>
    </row>
    <row r="259" spans="40:41" x14ac:dyDescent="0.25">
      <c r="AN259">
        <v>11208918</v>
      </c>
      <c r="AO259">
        <v>26666</v>
      </c>
    </row>
    <row r="260" spans="40:41" x14ac:dyDescent="0.25">
      <c r="AN260">
        <v>11209101</v>
      </c>
      <c r="AO260">
        <v>26666</v>
      </c>
    </row>
    <row r="261" spans="40:41" x14ac:dyDescent="0.25">
      <c r="AN261">
        <v>11209213</v>
      </c>
      <c r="AO261">
        <v>26666</v>
      </c>
    </row>
    <row r="262" spans="40:41" x14ac:dyDescent="0.25">
      <c r="AN262">
        <v>11209250</v>
      </c>
      <c r="AO262">
        <v>31729</v>
      </c>
    </row>
    <row r="263" spans="40:41" x14ac:dyDescent="0.25">
      <c r="AN263">
        <v>11209367</v>
      </c>
      <c r="AO263">
        <v>26666</v>
      </c>
    </row>
    <row r="264" spans="40:41" x14ac:dyDescent="0.25">
      <c r="AN264">
        <v>11209475</v>
      </c>
      <c r="AO264">
        <v>24823</v>
      </c>
    </row>
    <row r="265" spans="40:41" x14ac:dyDescent="0.25">
      <c r="AN265">
        <v>11209482</v>
      </c>
      <c r="AO265">
        <v>26666</v>
      </c>
    </row>
    <row r="266" spans="40:41" x14ac:dyDescent="0.25">
      <c r="AN266">
        <v>11209522</v>
      </c>
      <c r="AO266">
        <v>28720</v>
      </c>
    </row>
    <row r="267" spans="40:41" x14ac:dyDescent="0.25">
      <c r="AN267">
        <v>11209530</v>
      </c>
      <c r="AO267">
        <v>21407</v>
      </c>
    </row>
    <row r="268" spans="40:41" x14ac:dyDescent="0.25">
      <c r="AN268">
        <v>11209538</v>
      </c>
      <c r="AO268">
        <v>39105</v>
      </c>
    </row>
    <row r="269" spans="40:41" x14ac:dyDescent="0.25">
      <c r="AN269">
        <v>11209554</v>
      </c>
      <c r="AO269">
        <v>44575</v>
      </c>
    </row>
    <row r="270" spans="40:41" x14ac:dyDescent="0.25">
      <c r="AN270">
        <v>11209583</v>
      </c>
      <c r="AO270">
        <v>35209</v>
      </c>
    </row>
    <row r="271" spans="40:41" x14ac:dyDescent="0.25">
      <c r="AN271">
        <v>11209645</v>
      </c>
      <c r="AO271">
        <v>19353</v>
      </c>
    </row>
    <row r="272" spans="40:41" x14ac:dyDescent="0.25">
      <c r="AN272">
        <v>11209662</v>
      </c>
      <c r="AO272">
        <v>42471</v>
      </c>
    </row>
    <row r="273" spans="40:41" x14ac:dyDescent="0.25">
      <c r="AN273">
        <v>11209673</v>
      </c>
      <c r="AO273">
        <v>29675</v>
      </c>
    </row>
    <row r="274" spans="40:41" x14ac:dyDescent="0.25">
      <c r="AN274">
        <v>11209738</v>
      </c>
      <c r="AO274">
        <v>30313</v>
      </c>
    </row>
    <row r="275" spans="40:41" x14ac:dyDescent="0.25">
      <c r="AN275">
        <v>11209874</v>
      </c>
      <c r="AO275">
        <v>37002</v>
      </c>
    </row>
    <row r="276" spans="40:41" x14ac:dyDescent="0.25">
      <c r="AN276">
        <v>11210068</v>
      </c>
      <c r="AO276">
        <v>31729</v>
      </c>
    </row>
    <row r="277" spans="40:41" x14ac:dyDescent="0.25">
      <c r="AN277">
        <v>11210103</v>
      </c>
      <c r="AO277">
        <v>19353</v>
      </c>
    </row>
    <row r="278" spans="40:41" x14ac:dyDescent="0.25">
      <c r="AN278">
        <v>11210145</v>
      </c>
      <c r="AO278">
        <v>28720</v>
      </c>
    </row>
    <row r="279" spans="40:41" x14ac:dyDescent="0.25">
      <c r="AN279">
        <v>11210262</v>
      </c>
      <c r="AO279">
        <v>35146</v>
      </c>
    </row>
    <row r="280" spans="40:41" x14ac:dyDescent="0.25">
      <c r="AN280">
        <v>11210283</v>
      </c>
      <c r="AO280">
        <v>26666</v>
      </c>
    </row>
    <row r="281" spans="40:41" x14ac:dyDescent="0.25">
      <c r="AN281">
        <v>11210287</v>
      </c>
      <c r="AO281">
        <v>37627</v>
      </c>
    </row>
    <row r="282" spans="40:41" x14ac:dyDescent="0.25">
      <c r="AN282">
        <v>11210300</v>
      </c>
      <c r="AO282">
        <v>44513</v>
      </c>
    </row>
    <row r="283" spans="40:41" x14ac:dyDescent="0.25">
      <c r="AN283">
        <v>11210308</v>
      </c>
      <c r="AO283">
        <v>44513</v>
      </c>
    </row>
    <row r="284" spans="40:41" x14ac:dyDescent="0.25">
      <c r="AN284">
        <v>11210329</v>
      </c>
      <c r="AO284">
        <v>44575</v>
      </c>
    </row>
    <row r="285" spans="40:41" x14ac:dyDescent="0.25">
      <c r="AN285">
        <v>11210366</v>
      </c>
      <c r="AO285">
        <v>39043</v>
      </c>
    </row>
    <row r="286" spans="40:41" x14ac:dyDescent="0.25">
      <c r="AN286">
        <v>11210396</v>
      </c>
      <c r="AO286">
        <v>32367</v>
      </c>
    </row>
    <row r="287" spans="40:41" x14ac:dyDescent="0.25">
      <c r="AN287">
        <v>11210430</v>
      </c>
      <c r="AO287">
        <v>35209</v>
      </c>
    </row>
    <row r="288" spans="40:41" x14ac:dyDescent="0.25">
      <c r="AN288">
        <v>11210547</v>
      </c>
      <c r="AO288">
        <v>26666</v>
      </c>
    </row>
    <row r="289" spans="40:41" x14ac:dyDescent="0.25">
      <c r="AN289">
        <v>11210663</v>
      </c>
      <c r="AO289">
        <v>39043</v>
      </c>
    </row>
    <row r="290" spans="40:41" x14ac:dyDescent="0.25">
      <c r="AN290">
        <v>11210665</v>
      </c>
      <c r="AO290">
        <v>37213</v>
      </c>
    </row>
    <row r="291" spans="40:41" x14ac:dyDescent="0.25">
      <c r="AN291">
        <v>11210673</v>
      </c>
      <c r="AO291">
        <v>30313</v>
      </c>
    </row>
    <row r="292" spans="40:41" x14ac:dyDescent="0.25">
      <c r="AN292">
        <v>11210677</v>
      </c>
      <c r="AO292">
        <v>39043</v>
      </c>
    </row>
    <row r="293" spans="40:41" x14ac:dyDescent="0.25">
      <c r="AN293">
        <v>11210678</v>
      </c>
      <c r="AO293">
        <v>39056</v>
      </c>
    </row>
    <row r="294" spans="40:41" x14ac:dyDescent="0.25">
      <c r="AN294">
        <v>11210679</v>
      </c>
      <c r="AO294">
        <v>28720</v>
      </c>
    </row>
    <row r="295" spans="40:41" x14ac:dyDescent="0.25">
      <c r="AN295">
        <v>11210681</v>
      </c>
      <c r="AO295">
        <v>39105</v>
      </c>
    </row>
    <row r="296" spans="40:41" x14ac:dyDescent="0.25">
      <c r="AN296">
        <v>11210682</v>
      </c>
      <c r="AO296">
        <v>39105</v>
      </c>
    </row>
    <row r="297" spans="40:41" x14ac:dyDescent="0.25">
      <c r="AN297">
        <v>11210685</v>
      </c>
      <c r="AO297">
        <v>28720</v>
      </c>
    </row>
    <row r="298" spans="40:41" x14ac:dyDescent="0.25">
      <c r="AN298">
        <v>11210692</v>
      </c>
      <c r="AO298">
        <v>19353</v>
      </c>
    </row>
    <row r="299" spans="40:41" x14ac:dyDescent="0.25">
      <c r="AN299">
        <v>11210743</v>
      </c>
      <c r="AO299">
        <v>39043</v>
      </c>
    </row>
    <row r="300" spans="40:41" x14ac:dyDescent="0.25">
      <c r="AN300">
        <v>11210777</v>
      </c>
      <c r="AO300">
        <v>44575</v>
      </c>
    </row>
    <row r="301" spans="40:41" x14ac:dyDescent="0.25">
      <c r="AN301">
        <v>11210790</v>
      </c>
      <c r="AO301">
        <v>35159</v>
      </c>
    </row>
    <row r="302" spans="40:41" x14ac:dyDescent="0.25">
      <c r="AN302">
        <v>11210791</v>
      </c>
      <c r="AO302">
        <v>30313</v>
      </c>
    </row>
    <row r="303" spans="40:41" x14ac:dyDescent="0.25">
      <c r="AN303">
        <v>11210793</v>
      </c>
      <c r="AO303">
        <v>39681</v>
      </c>
    </row>
    <row r="304" spans="40:41" x14ac:dyDescent="0.25">
      <c r="AN304">
        <v>11210849</v>
      </c>
      <c r="AO304">
        <v>37627</v>
      </c>
    </row>
    <row r="305" spans="40:41" x14ac:dyDescent="0.25">
      <c r="AN305">
        <v>11210874</v>
      </c>
      <c r="AO305">
        <v>26666</v>
      </c>
    </row>
    <row r="306" spans="40:41" x14ac:dyDescent="0.25">
      <c r="AN306">
        <v>11210876</v>
      </c>
      <c r="AO306">
        <v>19353</v>
      </c>
    </row>
    <row r="307" spans="40:41" x14ac:dyDescent="0.25">
      <c r="AN307">
        <v>11210902</v>
      </c>
      <c r="AO307">
        <v>39043</v>
      </c>
    </row>
    <row r="308" spans="40:41" x14ac:dyDescent="0.25">
      <c r="AN308">
        <v>11210944</v>
      </c>
      <c r="AO308">
        <v>44575</v>
      </c>
    </row>
    <row r="309" spans="40:41" x14ac:dyDescent="0.25">
      <c r="AN309">
        <v>11210946</v>
      </c>
      <c r="AO309">
        <v>32136</v>
      </c>
    </row>
    <row r="310" spans="40:41" x14ac:dyDescent="0.25">
      <c r="AN310">
        <v>11211052</v>
      </c>
      <c r="AO310">
        <v>26666</v>
      </c>
    </row>
    <row r="311" spans="40:41" x14ac:dyDescent="0.25">
      <c r="AN311">
        <v>11211123</v>
      </c>
      <c r="AO311">
        <v>32367</v>
      </c>
    </row>
    <row r="312" spans="40:41" x14ac:dyDescent="0.25">
      <c r="AN312">
        <v>11211125</v>
      </c>
      <c r="AO312">
        <v>35209</v>
      </c>
    </row>
    <row r="313" spans="40:41" x14ac:dyDescent="0.25">
      <c r="AN313">
        <v>11211126</v>
      </c>
      <c r="AO313">
        <v>30313</v>
      </c>
    </row>
    <row r="314" spans="40:41" x14ac:dyDescent="0.25">
      <c r="AN314">
        <v>11211148</v>
      </c>
      <c r="AO314">
        <v>44575</v>
      </c>
    </row>
    <row r="315" spans="40:41" x14ac:dyDescent="0.25">
      <c r="AN315">
        <v>11211159</v>
      </c>
      <c r="AO315">
        <v>37627</v>
      </c>
    </row>
    <row r="316" spans="40:41" x14ac:dyDescent="0.25">
      <c r="AN316">
        <v>11211175</v>
      </c>
      <c r="AO316">
        <v>44525</v>
      </c>
    </row>
    <row r="317" spans="40:41" x14ac:dyDescent="0.25">
      <c r="AN317">
        <v>11211191</v>
      </c>
      <c r="AO317">
        <v>31792</v>
      </c>
    </row>
    <row r="318" spans="40:41" x14ac:dyDescent="0.25">
      <c r="AN318">
        <v>11211296</v>
      </c>
      <c r="AO318">
        <v>42521</v>
      </c>
    </row>
    <row r="319" spans="40:41" x14ac:dyDescent="0.25">
      <c r="AN319">
        <v>11211324</v>
      </c>
      <c r="AO319">
        <v>28720</v>
      </c>
    </row>
    <row r="320" spans="40:41" x14ac:dyDescent="0.25">
      <c r="AN320">
        <v>11211334</v>
      </c>
      <c r="AO320">
        <v>39681</v>
      </c>
    </row>
    <row r="321" spans="40:41" x14ac:dyDescent="0.25">
      <c r="AN321">
        <v>11211347</v>
      </c>
      <c r="AO321">
        <v>36988</v>
      </c>
    </row>
    <row r="322" spans="40:41" x14ac:dyDescent="0.25">
      <c r="AN322">
        <v>11211392</v>
      </c>
      <c r="AO322">
        <v>37213</v>
      </c>
    </row>
    <row r="323" spans="40:41" x14ac:dyDescent="0.25">
      <c r="AN323">
        <v>11211474</v>
      </c>
      <c r="AO323">
        <v>26666</v>
      </c>
    </row>
    <row r="324" spans="40:41" x14ac:dyDescent="0.25">
      <c r="AN324">
        <v>11211485</v>
      </c>
      <c r="AO324">
        <v>30313</v>
      </c>
    </row>
    <row r="325" spans="40:41" x14ac:dyDescent="0.25">
      <c r="AN325">
        <v>11211524</v>
      </c>
      <c r="AO325">
        <v>19353</v>
      </c>
    </row>
    <row r="326" spans="40:41" x14ac:dyDescent="0.25">
      <c r="AN326">
        <v>11211553</v>
      </c>
      <c r="AO326">
        <v>36988</v>
      </c>
    </row>
    <row r="327" spans="40:41" x14ac:dyDescent="0.25">
      <c r="AN327">
        <v>11211578</v>
      </c>
      <c r="AO327">
        <v>30313</v>
      </c>
    </row>
    <row r="328" spans="40:41" x14ac:dyDescent="0.25">
      <c r="AN328">
        <v>11211764</v>
      </c>
      <c r="AO328">
        <v>42521</v>
      </c>
    </row>
    <row r="329" spans="40:41" x14ac:dyDescent="0.25">
      <c r="AN329">
        <v>11211858</v>
      </c>
      <c r="AO329">
        <v>19353</v>
      </c>
    </row>
    <row r="330" spans="40:41" x14ac:dyDescent="0.25">
      <c r="AN330">
        <v>11211983</v>
      </c>
      <c r="AO330">
        <v>31729</v>
      </c>
    </row>
    <row r="331" spans="40:41" x14ac:dyDescent="0.25">
      <c r="AN331">
        <v>11211985</v>
      </c>
      <c r="AO331">
        <v>31729</v>
      </c>
    </row>
    <row r="332" spans="40:41" x14ac:dyDescent="0.25">
      <c r="AN332">
        <v>11211986</v>
      </c>
      <c r="AO332">
        <v>31729</v>
      </c>
    </row>
    <row r="333" spans="40:41" x14ac:dyDescent="0.25">
      <c r="AN333">
        <v>11212039</v>
      </c>
      <c r="AO333">
        <v>28720</v>
      </c>
    </row>
    <row r="334" spans="40:41" x14ac:dyDescent="0.25">
      <c r="AN334">
        <v>11212287</v>
      </c>
      <c r="AO334">
        <v>19353</v>
      </c>
    </row>
    <row r="335" spans="40:41" x14ac:dyDescent="0.25">
      <c r="AN335">
        <v>11212405</v>
      </c>
      <c r="AO335">
        <v>44575</v>
      </c>
    </row>
    <row r="336" spans="40:41" x14ac:dyDescent="0.25">
      <c r="AN336">
        <v>11212507</v>
      </c>
      <c r="AO336">
        <v>19353</v>
      </c>
    </row>
    <row r="337" spans="40:41" x14ac:dyDescent="0.25">
      <c r="AN337">
        <v>11212630</v>
      </c>
      <c r="AO337">
        <v>19353</v>
      </c>
    </row>
    <row r="338" spans="40:41" x14ac:dyDescent="0.25">
      <c r="AN338">
        <v>11212658</v>
      </c>
      <c r="AO338">
        <v>37051</v>
      </c>
    </row>
    <row r="339" spans="40:41" x14ac:dyDescent="0.25">
      <c r="AN339">
        <v>11212703</v>
      </c>
      <c r="AO339">
        <v>28720</v>
      </c>
    </row>
    <row r="340" spans="40:41" x14ac:dyDescent="0.25">
      <c r="AN340">
        <v>11212733</v>
      </c>
      <c r="AO340">
        <v>21407</v>
      </c>
    </row>
    <row r="341" spans="40:41" x14ac:dyDescent="0.25">
      <c r="AN341">
        <v>11212748</v>
      </c>
      <c r="AO341">
        <v>28720</v>
      </c>
    </row>
    <row r="342" spans="40:41" x14ac:dyDescent="0.25">
      <c r="AN342">
        <v>11212763</v>
      </c>
      <c r="AO342">
        <v>36988</v>
      </c>
    </row>
    <row r="343" spans="40:41" x14ac:dyDescent="0.25">
      <c r="AN343">
        <v>11212788</v>
      </c>
      <c r="AO343">
        <v>39105</v>
      </c>
    </row>
    <row r="344" spans="40:41" x14ac:dyDescent="0.25">
      <c r="AN344">
        <v>11212933</v>
      </c>
      <c r="AO344">
        <v>42521</v>
      </c>
    </row>
    <row r="345" spans="40:41" x14ac:dyDescent="0.25">
      <c r="AN345">
        <v>11212961</v>
      </c>
      <c r="AO345">
        <v>39043</v>
      </c>
    </row>
    <row r="346" spans="40:41" x14ac:dyDescent="0.25">
      <c r="AN346">
        <v>11213058</v>
      </c>
      <c r="AO346">
        <v>26666</v>
      </c>
    </row>
    <row r="347" spans="40:41" x14ac:dyDescent="0.25">
      <c r="AN347">
        <v>11213077</v>
      </c>
      <c r="AO347">
        <v>42521</v>
      </c>
    </row>
    <row r="348" spans="40:41" x14ac:dyDescent="0.25">
      <c r="AN348">
        <v>11213133</v>
      </c>
      <c r="AO348">
        <v>31729</v>
      </c>
    </row>
    <row r="349" spans="40:41" x14ac:dyDescent="0.25">
      <c r="AN349">
        <v>11213241</v>
      </c>
      <c r="AO349">
        <v>28720</v>
      </c>
    </row>
    <row r="350" spans="40:41" x14ac:dyDescent="0.25">
      <c r="AN350">
        <v>11213347</v>
      </c>
      <c r="AO350">
        <v>36988</v>
      </c>
    </row>
    <row r="351" spans="40:41" x14ac:dyDescent="0.25">
      <c r="AN351">
        <v>11213499</v>
      </c>
      <c r="AO351">
        <v>44575</v>
      </c>
    </row>
    <row r="352" spans="40:41" x14ac:dyDescent="0.25">
      <c r="AN352">
        <v>11213562</v>
      </c>
      <c r="AO352">
        <v>42521</v>
      </c>
    </row>
    <row r="353" spans="40:41" x14ac:dyDescent="0.25">
      <c r="AN353">
        <v>11213854</v>
      </c>
      <c r="AO353">
        <v>26666</v>
      </c>
    </row>
    <row r="354" spans="40:41" x14ac:dyDescent="0.25">
      <c r="AN354">
        <v>11213863</v>
      </c>
      <c r="AO354">
        <v>29675</v>
      </c>
    </row>
    <row r="355" spans="40:41" x14ac:dyDescent="0.25">
      <c r="AN355">
        <v>11213876</v>
      </c>
      <c r="AO355">
        <v>21407</v>
      </c>
    </row>
    <row r="356" spans="40:41" x14ac:dyDescent="0.25">
      <c r="AN356">
        <v>11214137</v>
      </c>
      <c r="AO356">
        <v>32367</v>
      </c>
    </row>
    <row r="357" spans="40:41" x14ac:dyDescent="0.25">
      <c r="AN357">
        <v>11214140</v>
      </c>
      <c r="AO357">
        <v>32367</v>
      </c>
    </row>
    <row r="358" spans="40:41" x14ac:dyDescent="0.25">
      <c r="AN358">
        <v>11214218</v>
      </c>
      <c r="AO358">
        <v>35209</v>
      </c>
    </row>
    <row r="359" spans="40:41" x14ac:dyDescent="0.25">
      <c r="AN359">
        <v>11214248</v>
      </c>
      <c r="AO359">
        <v>32136</v>
      </c>
    </row>
    <row r="360" spans="40:41" x14ac:dyDescent="0.25">
      <c r="AN360">
        <v>11214256</v>
      </c>
      <c r="AO360">
        <v>31792</v>
      </c>
    </row>
    <row r="361" spans="40:41" x14ac:dyDescent="0.25">
      <c r="AN361">
        <v>11214536</v>
      </c>
      <c r="AO361">
        <v>19353</v>
      </c>
    </row>
    <row r="362" spans="40:41" x14ac:dyDescent="0.25">
      <c r="AN362">
        <v>11214607</v>
      </c>
      <c r="AO362">
        <v>39681</v>
      </c>
    </row>
    <row r="363" spans="40:41" x14ac:dyDescent="0.25">
      <c r="AN363">
        <v>11214703</v>
      </c>
      <c r="AO363">
        <v>31729</v>
      </c>
    </row>
    <row r="364" spans="40:41" x14ac:dyDescent="0.25">
      <c r="AN364">
        <v>11214711</v>
      </c>
      <c r="AO364">
        <v>28720</v>
      </c>
    </row>
    <row r="365" spans="40:41" x14ac:dyDescent="0.25">
      <c r="AN365">
        <v>11214749</v>
      </c>
      <c r="AO365">
        <v>31683</v>
      </c>
    </row>
    <row r="366" spans="40:41" x14ac:dyDescent="0.25">
      <c r="AN366">
        <v>11214753</v>
      </c>
      <c r="AO366">
        <v>28720</v>
      </c>
    </row>
    <row r="367" spans="40:41" x14ac:dyDescent="0.25">
      <c r="AN367">
        <v>11214754</v>
      </c>
      <c r="AO367">
        <v>44525</v>
      </c>
    </row>
    <row r="368" spans="40:41" x14ac:dyDescent="0.25">
      <c r="AN368">
        <v>11214862</v>
      </c>
      <c r="AO368">
        <v>28720</v>
      </c>
    </row>
    <row r="369" spans="40:41" x14ac:dyDescent="0.25">
      <c r="AN369">
        <v>11214870</v>
      </c>
      <c r="AO369">
        <v>42521</v>
      </c>
    </row>
    <row r="370" spans="40:41" x14ac:dyDescent="0.25">
      <c r="AN370">
        <v>11214878</v>
      </c>
      <c r="AO370">
        <v>21407</v>
      </c>
    </row>
    <row r="371" spans="40:41" x14ac:dyDescent="0.25">
      <c r="AN371">
        <v>11214879</v>
      </c>
      <c r="AO371">
        <v>39043</v>
      </c>
    </row>
    <row r="372" spans="40:41" x14ac:dyDescent="0.25">
      <c r="AN372">
        <v>11214924</v>
      </c>
      <c r="AO372">
        <v>19353</v>
      </c>
    </row>
    <row r="373" spans="40:41" x14ac:dyDescent="0.25">
      <c r="AN373">
        <v>11215007</v>
      </c>
      <c r="AO373">
        <v>37213</v>
      </c>
    </row>
    <row r="374" spans="40:41" x14ac:dyDescent="0.25">
      <c r="AN374">
        <v>11215046</v>
      </c>
      <c r="AO374">
        <v>32136</v>
      </c>
    </row>
    <row r="375" spans="40:41" x14ac:dyDescent="0.25">
      <c r="AN375">
        <v>11215060</v>
      </c>
      <c r="AO375">
        <v>30313</v>
      </c>
    </row>
    <row r="376" spans="40:41" x14ac:dyDescent="0.25">
      <c r="AN376">
        <v>11215124</v>
      </c>
      <c r="AO376">
        <v>21407</v>
      </c>
    </row>
    <row r="377" spans="40:41" x14ac:dyDescent="0.25">
      <c r="AN377">
        <v>11215146</v>
      </c>
      <c r="AO377">
        <v>44575</v>
      </c>
    </row>
    <row r="378" spans="40:41" x14ac:dyDescent="0.25">
      <c r="AN378">
        <v>11215172</v>
      </c>
      <c r="AO378">
        <v>36988</v>
      </c>
    </row>
    <row r="379" spans="40:41" x14ac:dyDescent="0.25">
      <c r="AN379">
        <v>11215237</v>
      </c>
      <c r="AO379">
        <v>39105</v>
      </c>
    </row>
    <row r="380" spans="40:41" x14ac:dyDescent="0.25">
      <c r="AN380">
        <v>11215648</v>
      </c>
      <c r="AO380">
        <v>35209</v>
      </c>
    </row>
    <row r="381" spans="40:41" x14ac:dyDescent="0.25">
      <c r="AN381">
        <v>11215784</v>
      </c>
      <c r="AO381">
        <v>26666</v>
      </c>
    </row>
    <row r="382" spans="40:41" x14ac:dyDescent="0.25">
      <c r="AN382">
        <v>11216122</v>
      </c>
      <c r="AO382">
        <v>26666</v>
      </c>
    </row>
    <row r="383" spans="40:41" x14ac:dyDescent="0.25">
      <c r="AN383">
        <v>11216173</v>
      </c>
      <c r="AO383">
        <v>42521</v>
      </c>
    </row>
    <row r="384" spans="40:41" x14ac:dyDescent="0.25">
      <c r="AN384">
        <v>11216459</v>
      </c>
      <c r="AO384">
        <v>39043</v>
      </c>
    </row>
    <row r="385" spans="40:41" x14ac:dyDescent="0.25">
      <c r="AN385">
        <v>11216462</v>
      </c>
      <c r="AO385">
        <v>42521</v>
      </c>
    </row>
    <row r="386" spans="40:41" x14ac:dyDescent="0.25">
      <c r="AN386">
        <v>11216471</v>
      </c>
      <c r="AO386">
        <v>37627</v>
      </c>
    </row>
    <row r="387" spans="40:41" x14ac:dyDescent="0.25">
      <c r="AN387">
        <v>11216489</v>
      </c>
      <c r="AO387">
        <v>28720</v>
      </c>
    </row>
    <row r="388" spans="40:41" x14ac:dyDescent="0.25">
      <c r="AN388">
        <v>11216493</v>
      </c>
      <c r="AO388">
        <v>26666</v>
      </c>
    </row>
    <row r="389" spans="40:41" x14ac:dyDescent="0.25">
      <c r="AN389">
        <v>11216531</v>
      </c>
      <c r="AO389">
        <v>28720</v>
      </c>
    </row>
    <row r="390" spans="40:41" x14ac:dyDescent="0.25">
      <c r="AN390">
        <v>11216556</v>
      </c>
      <c r="AO390">
        <v>32367</v>
      </c>
    </row>
    <row r="391" spans="40:41" x14ac:dyDescent="0.25">
      <c r="AN391">
        <v>11216724</v>
      </c>
      <c r="AO391">
        <v>26666</v>
      </c>
    </row>
    <row r="392" spans="40:41" x14ac:dyDescent="0.25">
      <c r="AN392">
        <v>11217091</v>
      </c>
      <c r="AO392">
        <v>44525</v>
      </c>
    </row>
    <row r="393" spans="40:41" x14ac:dyDescent="0.25">
      <c r="AN393">
        <v>11217093</v>
      </c>
      <c r="AO393">
        <v>29688</v>
      </c>
    </row>
    <row r="394" spans="40:41" x14ac:dyDescent="0.25">
      <c r="AN394">
        <v>11217102</v>
      </c>
      <c r="AO394">
        <v>39681</v>
      </c>
    </row>
    <row r="395" spans="40:41" x14ac:dyDescent="0.25">
      <c r="AN395">
        <v>11217103</v>
      </c>
      <c r="AO395">
        <v>42459</v>
      </c>
    </row>
    <row r="396" spans="40:41" x14ac:dyDescent="0.25">
      <c r="AN396">
        <v>11217105</v>
      </c>
      <c r="AO396">
        <v>37213</v>
      </c>
    </row>
    <row r="397" spans="40:41" x14ac:dyDescent="0.25">
      <c r="AN397">
        <v>11217172</v>
      </c>
      <c r="AO397">
        <v>19353</v>
      </c>
    </row>
    <row r="398" spans="40:41" x14ac:dyDescent="0.25">
      <c r="AN398">
        <v>11217199</v>
      </c>
      <c r="AO398">
        <v>28720</v>
      </c>
    </row>
    <row r="399" spans="40:41" x14ac:dyDescent="0.25">
      <c r="AN399">
        <v>11217205</v>
      </c>
      <c r="AO399">
        <v>28720</v>
      </c>
    </row>
    <row r="400" spans="40:41" x14ac:dyDescent="0.25">
      <c r="AN400">
        <v>11217257</v>
      </c>
      <c r="AO400">
        <v>39043</v>
      </c>
    </row>
    <row r="401" spans="40:41" x14ac:dyDescent="0.25">
      <c r="AN401">
        <v>11217538</v>
      </c>
      <c r="AO401">
        <v>39043</v>
      </c>
    </row>
    <row r="402" spans="40:41" x14ac:dyDescent="0.25">
      <c r="AN402">
        <v>11217736</v>
      </c>
      <c r="AO402">
        <v>37627</v>
      </c>
    </row>
    <row r="403" spans="40:41" x14ac:dyDescent="0.25">
      <c r="AN403">
        <v>11217900</v>
      </c>
      <c r="AO403">
        <v>36988</v>
      </c>
    </row>
    <row r="404" spans="40:41" x14ac:dyDescent="0.25">
      <c r="AN404">
        <v>11217922</v>
      </c>
      <c r="AO404">
        <v>26666</v>
      </c>
    </row>
    <row r="405" spans="40:41" x14ac:dyDescent="0.25">
      <c r="AN405">
        <v>11217964</v>
      </c>
      <c r="AO405">
        <v>42521</v>
      </c>
    </row>
    <row r="406" spans="40:41" x14ac:dyDescent="0.25">
      <c r="AN406">
        <v>11217974</v>
      </c>
      <c r="AO406">
        <v>39681</v>
      </c>
    </row>
    <row r="407" spans="40:41" x14ac:dyDescent="0.25">
      <c r="AN407">
        <v>11218156</v>
      </c>
      <c r="AO407">
        <v>39681</v>
      </c>
    </row>
    <row r="408" spans="40:41" x14ac:dyDescent="0.25">
      <c r="AN408">
        <v>11218268</v>
      </c>
      <c r="AO408">
        <v>37263</v>
      </c>
    </row>
    <row r="409" spans="40:41" x14ac:dyDescent="0.25">
      <c r="AN409">
        <v>11218271</v>
      </c>
      <c r="AO409">
        <v>39105</v>
      </c>
    </row>
    <row r="410" spans="40:41" x14ac:dyDescent="0.25">
      <c r="AN410">
        <v>11218360</v>
      </c>
      <c r="AO410">
        <v>39043</v>
      </c>
    </row>
    <row r="411" spans="40:41" x14ac:dyDescent="0.25">
      <c r="AN411">
        <v>11218454</v>
      </c>
      <c r="AO411">
        <v>31742</v>
      </c>
    </row>
    <row r="412" spans="40:41" x14ac:dyDescent="0.25">
      <c r="AN412">
        <v>11218535</v>
      </c>
      <c r="AO412">
        <v>39043</v>
      </c>
    </row>
    <row r="413" spans="40:41" x14ac:dyDescent="0.25">
      <c r="AN413">
        <v>11218773</v>
      </c>
      <c r="AO413">
        <v>44575</v>
      </c>
    </row>
    <row r="414" spans="40:41" x14ac:dyDescent="0.25">
      <c r="AN414">
        <v>11218963</v>
      </c>
      <c r="AO414">
        <v>35159</v>
      </c>
    </row>
    <row r="415" spans="40:41" x14ac:dyDescent="0.25">
      <c r="AN415">
        <v>11219076</v>
      </c>
      <c r="AO415">
        <v>37213</v>
      </c>
    </row>
    <row r="416" spans="40:41" x14ac:dyDescent="0.25">
      <c r="AN416">
        <v>11219255</v>
      </c>
      <c r="AO416">
        <v>26666</v>
      </c>
    </row>
    <row r="417" spans="40:41" x14ac:dyDescent="0.25">
      <c r="AN417">
        <v>11219350</v>
      </c>
      <c r="AO417">
        <v>28720</v>
      </c>
    </row>
    <row r="418" spans="40:41" x14ac:dyDescent="0.25">
      <c r="AN418">
        <v>11219478</v>
      </c>
      <c r="AO418">
        <v>31792</v>
      </c>
    </row>
    <row r="419" spans="40:41" x14ac:dyDescent="0.25">
      <c r="AN419">
        <v>11219492</v>
      </c>
      <c r="AO419">
        <v>21407</v>
      </c>
    </row>
    <row r="420" spans="40:41" x14ac:dyDescent="0.25">
      <c r="AN420">
        <v>11219509</v>
      </c>
      <c r="AO420">
        <v>39043</v>
      </c>
    </row>
    <row r="421" spans="40:41" x14ac:dyDescent="0.25">
      <c r="AN421">
        <v>11219547</v>
      </c>
      <c r="AO421">
        <v>26666</v>
      </c>
    </row>
    <row r="422" spans="40:41" x14ac:dyDescent="0.25">
      <c r="AN422">
        <v>11219810</v>
      </c>
      <c r="AO422">
        <v>42521</v>
      </c>
    </row>
    <row r="423" spans="40:41" x14ac:dyDescent="0.25">
      <c r="AN423">
        <v>11219831</v>
      </c>
      <c r="AO423">
        <v>28720</v>
      </c>
    </row>
    <row r="424" spans="40:41" x14ac:dyDescent="0.25">
      <c r="AN424">
        <v>11220074</v>
      </c>
      <c r="AO424">
        <v>39043</v>
      </c>
    </row>
    <row r="425" spans="40:41" x14ac:dyDescent="0.25">
      <c r="AN425">
        <v>11220124</v>
      </c>
      <c r="AO425">
        <v>29738</v>
      </c>
    </row>
    <row r="426" spans="40:41" x14ac:dyDescent="0.25">
      <c r="AN426">
        <v>11220880</v>
      </c>
      <c r="AO426">
        <v>28720</v>
      </c>
    </row>
    <row r="427" spans="40:41" x14ac:dyDescent="0.25">
      <c r="AN427">
        <v>11220882</v>
      </c>
      <c r="AO427">
        <v>28720</v>
      </c>
    </row>
    <row r="428" spans="40:41" x14ac:dyDescent="0.25">
      <c r="AN428">
        <v>11220883</v>
      </c>
      <c r="AO428">
        <v>39105</v>
      </c>
    </row>
    <row r="429" spans="40:41" x14ac:dyDescent="0.25">
      <c r="AN429">
        <v>11220887</v>
      </c>
      <c r="AO429">
        <v>28720</v>
      </c>
    </row>
    <row r="430" spans="40:41" x14ac:dyDescent="0.25">
      <c r="AN430">
        <v>11220891</v>
      </c>
      <c r="AO430">
        <v>21407</v>
      </c>
    </row>
    <row r="431" spans="40:41" x14ac:dyDescent="0.25">
      <c r="AN431">
        <v>11220892</v>
      </c>
      <c r="AO431">
        <v>28720</v>
      </c>
    </row>
    <row r="432" spans="40:41" x14ac:dyDescent="0.25">
      <c r="AN432">
        <v>11220918</v>
      </c>
      <c r="AO432">
        <v>39043</v>
      </c>
    </row>
    <row r="433" spans="40:41" x14ac:dyDescent="0.25">
      <c r="AN433">
        <v>11221450</v>
      </c>
      <c r="AO433">
        <v>39043</v>
      </c>
    </row>
    <row r="434" spans="40:41" x14ac:dyDescent="0.25">
      <c r="AN434">
        <v>11222367</v>
      </c>
      <c r="AO434">
        <v>39043</v>
      </c>
    </row>
    <row r="435" spans="40:41" x14ac:dyDescent="0.25">
      <c r="AN435">
        <v>11222850</v>
      </c>
      <c r="AO435">
        <v>39105</v>
      </c>
    </row>
    <row r="436" spans="40:41" x14ac:dyDescent="0.25">
      <c r="AN436">
        <v>11223236</v>
      </c>
      <c r="AO436">
        <v>36988</v>
      </c>
    </row>
    <row r="437" spans="40:41" x14ac:dyDescent="0.25">
      <c r="AN437">
        <v>11223696</v>
      </c>
      <c r="AO437">
        <v>37263</v>
      </c>
    </row>
    <row r="438" spans="40:41" x14ac:dyDescent="0.25">
      <c r="AN438">
        <v>11223834</v>
      </c>
      <c r="AO438">
        <v>42521</v>
      </c>
    </row>
    <row r="439" spans="40:41" x14ac:dyDescent="0.25">
      <c r="AN439">
        <v>11223840</v>
      </c>
      <c r="AO439">
        <v>37051</v>
      </c>
    </row>
    <row r="440" spans="40:41" x14ac:dyDescent="0.25">
      <c r="AN440">
        <v>11224262</v>
      </c>
      <c r="AO440">
        <v>28720</v>
      </c>
    </row>
    <row r="441" spans="40:41" x14ac:dyDescent="0.25">
      <c r="AN441">
        <v>11224266</v>
      </c>
      <c r="AO441">
        <v>28720</v>
      </c>
    </row>
    <row r="442" spans="40:41" x14ac:dyDescent="0.25">
      <c r="AN442">
        <v>11224319</v>
      </c>
      <c r="AO442">
        <v>37263</v>
      </c>
    </row>
    <row r="443" spans="40:41" x14ac:dyDescent="0.25">
      <c r="AN443">
        <v>11224454</v>
      </c>
      <c r="AO443">
        <v>37263</v>
      </c>
    </row>
    <row r="444" spans="40:41" x14ac:dyDescent="0.25">
      <c r="AN444">
        <v>11224458</v>
      </c>
      <c r="AO444">
        <v>39043</v>
      </c>
    </row>
    <row r="445" spans="40:41" x14ac:dyDescent="0.25">
      <c r="AN445">
        <v>11224684</v>
      </c>
      <c r="AO445">
        <v>31792</v>
      </c>
    </row>
    <row r="446" spans="40:41" x14ac:dyDescent="0.25">
      <c r="AN446">
        <v>11224952</v>
      </c>
      <c r="AO446">
        <v>39043</v>
      </c>
    </row>
    <row r="447" spans="40:41" x14ac:dyDescent="0.25">
      <c r="AN447">
        <v>11225340</v>
      </c>
      <c r="AO447">
        <v>26666</v>
      </c>
    </row>
    <row r="448" spans="40:41" x14ac:dyDescent="0.25">
      <c r="AN448">
        <v>11225765</v>
      </c>
      <c r="AO448">
        <v>42521</v>
      </c>
    </row>
    <row r="449" spans="40:41" x14ac:dyDescent="0.25">
      <c r="AN449">
        <v>11225960</v>
      </c>
      <c r="AO449">
        <v>39043</v>
      </c>
    </row>
    <row r="450" spans="40:41" x14ac:dyDescent="0.25">
      <c r="AN450">
        <v>11226320</v>
      </c>
      <c r="AO450">
        <v>39681</v>
      </c>
    </row>
    <row r="451" spans="40:41" x14ac:dyDescent="0.25">
      <c r="AN451">
        <v>11226377</v>
      </c>
      <c r="AO451">
        <v>31729</v>
      </c>
    </row>
    <row r="452" spans="40:41" x14ac:dyDescent="0.25">
      <c r="AN452">
        <v>11226388</v>
      </c>
      <c r="AO452">
        <v>42521</v>
      </c>
    </row>
    <row r="453" spans="40:41" x14ac:dyDescent="0.25">
      <c r="AN453">
        <v>11227217</v>
      </c>
      <c r="AO453">
        <v>18837</v>
      </c>
    </row>
    <row r="454" spans="40:41" x14ac:dyDescent="0.25">
      <c r="AN454">
        <v>11227223</v>
      </c>
      <c r="AO454">
        <v>39043</v>
      </c>
    </row>
    <row r="455" spans="40:41" x14ac:dyDescent="0.25">
      <c r="AN455">
        <v>11227682</v>
      </c>
      <c r="AO455">
        <v>42521</v>
      </c>
    </row>
    <row r="456" spans="40:41" x14ac:dyDescent="0.25">
      <c r="AN456">
        <v>11227840</v>
      </c>
      <c r="AO456">
        <v>39105</v>
      </c>
    </row>
    <row r="457" spans="40:41" x14ac:dyDescent="0.25">
      <c r="AN457">
        <v>11228498</v>
      </c>
      <c r="AO457">
        <v>21407</v>
      </c>
    </row>
    <row r="458" spans="40:41" x14ac:dyDescent="0.25">
      <c r="AN458">
        <v>11228949</v>
      </c>
      <c r="AO458">
        <v>44575</v>
      </c>
    </row>
    <row r="459" spans="40:41" x14ac:dyDescent="0.25">
      <c r="AN459">
        <v>11229027</v>
      </c>
      <c r="AO459">
        <v>39043</v>
      </c>
    </row>
    <row r="460" spans="40:41" x14ac:dyDescent="0.25">
      <c r="AN460">
        <v>11229065</v>
      </c>
      <c r="AO460">
        <v>28720</v>
      </c>
    </row>
    <row r="461" spans="40:41" x14ac:dyDescent="0.25">
      <c r="AN461">
        <v>11229299</v>
      </c>
      <c r="AO461">
        <v>28720</v>
      </c>
    </row>
    <row r="462" spans="40:41" x14ac:dyDescent="0.25">
      <c r="AN462">
        <v>11229716</v>
      </c>
      <c r="AO462">
        <v>44575</v>
      </c>
    </row>
    <row r="463" spans="40:41" x14ac:dyDescent="0.25">
      <c r="AN463">
        <v>11229743</v>
      </c>
      <c r="AO463">
        <v>28720</v>
      </c>
    </row>
    <row r="464" spans="40:41" x14ac:dyDescent="0.25">
      <c r="AN464">
        <v>11230092</v>
      </c>
      <c r="AO464">
        <v>28720</v>
      </c>
    </row>
    <row r="465" spans="40:41" x14ac:dyDescent="0.25">
      <c r="AN465">
        <v>11231114</v>
      </c>
      <c r="AO465">
        <v>31729</v>
      </c>
    </row>
    <row r="466" spans="40:41" x14ac:dyDescent="0.25">
      <c r="AN466">
        <v>11231184</v>
      </c>
      <c r="AO466">
        <v>39043</v>
      </c>
    </row>
    <row r="467" spans="40:41" x14ac:dyDescent="0.25">
      <c r="AN467">
        <v>11232170</v>
      </c>
      <c r="AO467">
        <v>39043</v>
      </c>
    </row>
    <row r="468" spans="40:41" x14ac:dyDescent="0.25">
      <c r="AN468">
        <v>11232308</v>
      </c>
      <c r="AO468">
        <v>39043</v>
      </c>
    </row>
    <row r="469" spans="40:41" x14ac:dyDescent="0.25">
      <c r="AN469">
        <v>11232450</v>
      </c>
      <c r="AO469">
        <v>28720</v>
      </c>
    </row>
    <row r="470" spans="40:41" x14ac:dyDescent="0.25">
      <c r="AN470">
        <v>11232452</v>
      </c>
      <c r="AO470">
        <v>44575</v>
      </c>
    </row>
    <row r="471" spans="40:41" x14ac:dyDescent="0.25">
      <c r="AN471">
        <v>11232456</v>
      </c>
      <c r="AO471">
        <v>26666</v>
      </c>
    </row>
    <row r="472" spans="40:41" x14ac:dyDescent="0.25">
      <c r="AN472">
        <v>11233576</v>
      </c>
      <c r="AO472">
        <v>44513</v>
      </c>
    </row>
    <row r="473" spans="40:41" x14ac:dyDescent="0.25">
      <c r="AN473">
        <v>11233635</v>
      </c>
      <c r="AO473">
        <v>39043</v>
      </c>
    </row>
    <row r="474" spans="40:41" x14ac:dyDescent="0.25">
      <c r="AN474">
        <v>11233761</v>
      </c>
      <c r="AO474">
        <v>28720</v>
      </c>
    </row>
    <row r="475" spans="40:41" x14ac:dyDescent="0.25">
      <c r="AN475">
        <v>11233813</v>
      </c>
      <c r="AO475">
        <v>21407</v>
      </c>
    </row>
    <row r="476" spans="40:41" x14ac:dyDescent="0.25">
      <c r="AN476">
        <v>11233850</v>
      </c>
      <c r="AO476">
        <v>37263</v>
      </c>
    </row>
    <row r="477" spans="40:41" x14ac:dyDescent="0.25">
      <c r="AN477">
        <v>11234121</v>
      </c>
      <c r="AO477">
        <v>37263</v>
      </c>
    </row>
    <row r="478" spans="40:41" x14ac:dyDescent="0.25">
      <c r="AN478">
        <v>11234135</v>
      </c>
      <c r="AO478">
        <v>34190</v>
      </c>
    </row>
    <row r="479" spans="40:41" x14ac:dyDescent="0.25">
      <c r="AN479">
        <v>11234137</v>
      </c>
      <c r="AO479">
        <v>39105</v>
      </c>
    </row>
    <row r="480" spans="40:41" x14ac:dyDescent="0.25">
      <c r="AN480">
        <v>11234864</v>
      </c>
      <c r="AO480">
        <v>28720</v>
      </c>
    </row>
    <row r="481" spans="40:41" x14ac:dyDescent="0.25">
      <c r="AN481">
        <v>11234865</v>
      </c>
      <c r="AO481">
        <v>21407</v>
      </c>
    </row>
    <row r="482" spans="40:41" x14ac:dyDescent="0.25">
      <c r="AN482">
        <v>11235454</v>
      </c>
      <c r="AO482">
        <v>21407</v>
      </c>
    </row>
    <row r="483" spans="40:41" x14ac:dyDescent="0.25">
      <c r="AN483">
        <v>11235755</v>
      </c>
      <c r="AO483">
        <v>44575</v>
      </c>
    </row>
    <row r="484" spans="40:41" x14ac:dyDescent="0.25">
      <c r="AN484">
        <v>11235946</v>
      </c>
      <c r="AO484">
        <v>39043</v>
      </c>
    </row>
    <row r="485" spans="40:41" x14ac:dyDescent="0.25">
      <c r="AN485">
        <v>11235948</v>
      </c>
      <c r="AO485">
        <v>34190</v>
      </c>
    </row>
    <row r="486" spans="40:41" x14ac:dyDescent="0.25">
      <c r="AN486">
        <v>11235950</v>
      </c>
      <c r="AO486">
        <v>39056</v>
      </c>
    </row>
    <row r="487" spans="40:41" x14ac:dyDescent="0.25">
      <c r="AN487">
        <v>11235954</v>
      </c>
      <c r="AO487">
        <v>39043</v>
      </c>
    </row>
    <row r="488" spans="40:41" x14ac:dyDescent="0.25">
      <c r="AN488">
        <v>11235955</v>
      </c>
      <c r="AO488">
        <v>21407</v>
      </c>
    </row>
    <row r="489" spans="40:41" x14ac:dyDescent="0.25">
      <c r="AN489">
        <v>11235956</v>
      </c>
      <c r="AO489">
        <v>8514</v>
      </c>
    </row>
    <row r="490" spans="40:41" x14ac:dyDescent="0.25">
      <c r="AN490">
        <v>11237391</v>
      </c>
      <c r="AO490">
        <v>44513</v>
      </c>
    </row>
    <row r="491" spans="40:41" x14ac:dyDescent="0.25">
      <c r="AN491">
        <v>11238085</v>
      </c>
      <c r="AO491">
        <v>39105</v>
      </c>
    </row>
    <row r="492" spans="40:41" x14ac:dyDescent="0.25">
      <c r="AN492">
        <v>11238089</v>
      </c>
      <c r="AO492">
        <v>44575</v>
      </c>
    </row>
    <row r="493" spans="40:41" x14ac:dyDescent="0.25">
      <c r="AN493">
        <v>11238090</v>
      </c>
      <c r="AO493">
        <v>21407</v>
      </c>
    </row>
    <row r="494" spans="40:41" x14ac:dyDescent="0.25">
      <c r="AN494">
        <v>11238095</v>
      </c>
      <c r="AO494">
        <v>28720</v>
      </c>
    </row>
    <row r="495" spans="40:41" x14ac:dyDescent="0.25">
      <c r="AN495">
        <v>11238097</v>
      </c>
      <c r="AO495">
        <v>28720</v>
      </c>
    </row>
    <row r="496" spans="40:41" x14ac:dyDescent="0.25">
      <c r="AN496">
        <v>11238222</v>
      </c>
      <c r="AO496">
        <v>39105</v>
      </c>
    </row>
    <row r="497" spans="40:41" x14ac:dyDescent="0.25">
      <c r="AN497">
        <v>11238568</v>
      </c>
      <c r="AO497">
        <v>44575</v>
      </c>
    </row>
    <row r="498" spans="40:41" x14ac:dyDescent="0.25">
      <c r="AN498">
        <v>11238570</v>
      </c>
      <c r="AO498">
        <v>44575</v>
      </c>
    </row>
    <row r="499" spans="40:41" x14ac:dyDescent="0.25">
      <c r="AN499">
        <v>11238579</v>
      </c>
      <c r="AO499">
        <v>28720</v>
      </c>
    </row>
    <row r="500" spans="40:41" x14ac:dyDescent="0.25">
      <c r="AN500">
        <v>11238582</v>
      </c>
      <c r="AO500">
        <v>34190</v>
      </c>
    </row>
    <row r="501" spans="40:41" x14ac:dyDescent="0.25">
      <c r="AN501">
        <v>11238649</v>
      </c>
      <c r="AO501">
        <v>39056</v>
      </c>
    </row>
    <row r="502" spans="40:41" x14ac:dyDescent="0.25">
      <c r="AN502">
        <v>11238650</v>
      </c>
      <c r="AO502">
        <v>39105</v>
      </c>
    </row>
    <row r="503" spans="40:41" x14ac:dyDescent="0.25">
      <c r="AN503">
        <v>11238661</v>
      </c>
      <c r="AO503">
        <v>39681</v>
      </c>
    </row>
    <row r="504" spans="40:41" x14ac:dyDescent="0.25">
      <c r="AN504">
        <v>11239340</v>
      </c>
      <c r="AO504">
        <v>28720</v>
      </c>
    </row>
    <row r="505" spans="40:41" x14ac:dyDescent="0.25">
      <c r="AN505">
        <v>11239620</v>
      </c>
      <c r="AO505">
        <v>44575</v>
      </c>
    </row>
    <row r="506" spans="40:41" x14ac:dyDescent="0.25">
      <c r="AN506">
        <v>11239647</v>
      </c>
      <c r="AO506">
        <v>28720</v>
      </c>
    </row>
    <row r="507" spans="40:41" x14ac:dyDescent="0.25">
      <c r="AN507">
        <v>11239648</v>
      </c>
      <c r="AO507">
        <v>28720</v>
      </c>
    </row>
    <row r="508" spans="40:41" x14ac:dyDescent="0.25">
      <c r="AN508">
        <v>11239650</v>
      </c>
      <c r="AO508">
        <v>28720</v>
      </c>
    </row>
    <row r="509" spans="40:41" x14ac:dyDescent="0.25">
      <c r="AN509">
        <v>11239652</v>
      </c>
      <c r="AO509">
        <v>28720</v>
      </c>
    </row>
    <row r="510" spans="40:41" x14ac:dyDescent="0.25">
      <c r="AN510">
        <v>11241397</v>
      </c>
      <c r="AO510">
        <v>24320</v>
      </c>
    </row>
    <row r="511" spans="40:41" x14ac:dyDescent="0.25">
      <c r="AN511">
        <v>11241440</v>
      </c>
      <c r="AO511">
        <v>44575</v>
      </c>
    </row>
    <row r="512" spans="40:41" x14ac:dyDescent="0.25">
      <c r="AN512">
        <v>11241649</v>
      </c>
      <c r="AO512">
        <v>28720</v>
      </c>
    </row>
    <row r="513" spans="40:41" x14ac:dyDescent="0.25">
      <c r="AN513">
        <v>11241732</v>
      </c>
      <c r="AO513">
        <v>21407</v>
      </c>
    </row>
    <row r="514" spans="40:41" x14ac:dyDescent="0.25">
      <c r="AN514">
        <v>11241733</v>
      </c>
      <c r="AO514">
        <v>15827</v>
      </c>
    </row>
    <row r="515" spans="40:41" x14ac:dyDescent="0.25">
      <c r="AN515">
        <v>11241735</v>
      </c>
      <c r="AO515">
        <v>28720</v>
      </c>
    </row>
    <row r="516" spans="40:41" x14ac:dyDescent="0.25">
      <c r="AN516">
        <v>11241740</v>
      </c>
      <c r="AO516">
        <v>39105</v>
      </c>
    </row>
    <row r="517" spans="40:41" x14ac:dyDescent="0.25">
      <c r="AN517">
        <v>11241930</v>
      </c>
      <c r="AO517">
        <v>19353</v>
      </c>
    </row>
    <row r="518" spans="40:41" x14ac:dyDescent="0.25">
      <c r="AN518">
        <v>11241931</v>
      </c>
      <c r="AO518">
        <v>39681</v>
      </c>
    </row>
    <row r="519" spans="40:41" x14ac:dyDescent="0.25">
      <c r="AN519">
        <v>11241934</v>
      </c>
      <c r="AO519">
        <v>37627</v>
      </c>
    </row>
    <row r="520" spans="40:41" x14ac:dyDescent="0.25">
      <c r="AN520">
        <v>11241935</v>
      </c>
      <c r="AO520">
        <v>28720</v>
      </c>
    </row>
    <row r="521" spans="40:41" x14ac:dyDescent="0.25">
      <c r="AN521">
        <v>11241936</v>
      </c>
      <c r="AO521">
        <v>28720</v>
      </c>
    </row>
    <row r="522" spans="40:41" x14ac:dyDescent="0.25">
      <c r="AN522">
        <v>11242573</v>
      </c>
      <c r="AO522">
        <v>37263</v>
      </c>
    </row>
    <row r="523" spans="40:41" x14ac:dyDescent="0.25">
      <c r="AN523">
        <v>11242678</v>
      </c>
      <c r="AO523">
        <v>44575</v>
      </c>
    </row>
    <row r="524" spans="40:41" x14ac:dyDescent="0.25">
      <c r="AN524">
        <v>11242726</v>
      </c>
      <c r="AO524">
        <v>29675</v>
      </c>
    </row>
    <row r="525" spans="40:41" x14ac:dyDescent="0.25">
      <c r="AN525">
        <v>11242861</v>
      </c>
      <c r="AO525">
        <v>21407</v>
      </c>
    </row>
    <row r="526" spans="40:41" x14ac:dyDescent="0.25">
      <c r="AN526">
        <v>11242874</v>
      </c>
      <c r="AO526">
        <v>32367</v>
      </c>
    </row>
    <row r="527" spans="40:41" x14ac:dyDescent="0.25">
      <c r="AN527">
        <v>11243806</v>
      </c>
      <c r="AO527">
        <v>39105</v>
      </c>
    </row>
    <row r="528" spans="40:41" x14ac:dyDescent="0.25">
      <c r="AN528">
        <v>11244967</v>
      </c>
      <c r="AO528">
        <v>39043</v>
      </c>
    </row>
    <row r="529" spans="40:41" x14ac:dyDescent="0.25">
      <c r="AN529">
        <v>11245045</v>
      </c>
      <c r="AO529">
        <v>37263</v>
      </c>
    </row>
    <row r="530" spans="40:41" x14ac:dyDescent="0.25">
      <c r="AN530">
        <v>11245074</v>
      </c>
      <c r="AO530">
        <v>44575</v>
      </c>
    </row>
    <row r="531" spans="40:41" x14ac:dyDescent="0.25">
      <c r="AN531">
        <v>11245152</v>
      </c>
      <c r="AO531">
        <v>28720</v>
      </c>
    </row>
    <row r="532" spans="40:41" x14ac:dyDescent="0.25">
      <c r="AN532">
        <v>11245468</v>
      </c>
      <c r="AO532">
        <v>37627</v>
      </c>
    </row>
    <row r="533" spans="40:41" x14ac:dyDescent="0.25">
      <c r="AN533">
        <v>11245767</v>
      </c>
      <c r="AO533">
        <v>39105</v>
      </c>
    </row>
    <row r="534" spans="40:41" x14ac:dyDescent="0.25">
      <c r="AN534">
        <v>11246272</v>
      </c>
      <c r="AO534">
        <v>39681</v>
      </c>
    </row>
    <row r="535" spans="40:41" x14ac:dyDescent="0.25">
      <c r="AN535">
        <v>11246353</v>
      </c>
      <c r="AO535">
        <v>26877</v>
      </c>
    </row>
    <row r="536" spans="40:41" x14ac:dyDescent="0.25">
      <c r="AN536">
        <v>11246641</v>
      </c>
      <c r="AO536">
        <v>28720</v>
      </c>
    </row>
    <row r="537" spans="40:41" x14ac:dyDescent="0.25">
      <c r="AN537">
        <v>11246659</v>
      </c>
      <c r="AO537">
        <v>19353</v>
      </c>
    </row>
    <row r="538" spans="40:41" x14ac:dyDescent="0.25">
      <c r="AN538">
        <v>11246668</v>
      </c>
      <c r="AO538">
        <v>26163</v>
      </c>
    </row>
    <row r="539" spans="40:41" x14ac:dyDescent="0.25">
      <c r="AN539">
        <v>11246671</v>
      </c>
      <c r="AO539">
        <v>39043</v>
      </c>
    </row>
    <row r="540" spans="40:41" x14ac:dyDescent="0.25">
      <c r="AN540">
        <v>11246672</v>
      </c>
      <c r="AO540">
        <v>8514</v>
      </c>
    </row>
    <row r="541" spans="40:41" x14ac:dyDescent="0.25">
      <c r="AN541">
        <v>11246676</v>
      </c>
      <c r="AO541">
        <v>39105</v>
      </c>
    </row>
    <row r="542" spans="40:41" x14ac:dyDescent="0.25">
      <c r="AN542">
        <v>11248122</v>
      </c>
      <c r="AO542">
        <v>39105</v>
      </c>
    </row>
    <row r="543" spans="40:41" x14ac:dyDescent="0.25">
      <c r="AN543">
        <v>11248124</v>
      </c>
      <c r="AO543">
        <v>28720</v>
      </c>
    </row>
    <row r="544" spans="40:41" x14ac:dyDescent="0.25">
      <c r="AN544">
        <v>11248126</v>
      </c>
      <c r="AO544">
        <v>28720</v>
      </c>
    </row>
    <row r="545" spans="40:41" x14ac:dyDescent="0.25">
      <c r="AN545">
        <v>11248272</v>
      </c>
      <c r="AO545">
        <v>39105</v>
      </c>
    </row>
    <row r="546" spans="40:41" x14ac:dyDescent="0.25">
      <c r="AN546">
        <v>11248273</v>
      </c>
      <c r="AO546">
        <v>44575</v>
      </c>
    </row>
    <row r="547" spans="40:41" x14ac:dyDescent="0.25">
      <c r="AN547">
        <v>11248800</v>
      </c>
      <c r="AO547">
        <v>39105</v>
      </c>
    </row>
    <row r="548" spans="40:41" x14ac:dyDescent="0.25">
      <c r="AN548">
        <v>11249085</v>
      </c>
      <c r="AO548">
        <v>37263</v>
      </c>
    </row>
    <row r="549" spans="40:41" x14ac:dyDescent="0.25">
      <c r="AN549">
        <v>11249094</v>
      </c>
      <c r="AO549">
        <v>31683</v>
      </c>
    </row>
    <row r="550" spans="40:41" x14ac:dyDescent="0.25">
      <c r="AN550">
        <v>11249307</v>
      </c>
      <c r="AO550">
        <v>44525</v>
      </c>
    </row>
    <row r="551" spans="40:41" x14ac:dyDescent="0.25">
      <c r="AN551">
        <v>11249342</v>
      </c>
      <c r="AO551">
        <v>44575</v>
      </c>
    </row>
    <row r="552" spans="40:41" x14ac:dyDescent="0.25">
      <c r="AN552">
        <v>11249403</v>
      </c>
      <c r="AO552">
        <v>17161</v>
      </c>
    </row>
    <row r="553" spans="40:41" x14ac:dyDescent="0.25">
      <c r="AN553">
        <v>11249810</v>
      </c>
      <c r="AO553">
        <v>44575</v>
      </c>
    </row>
    <row r="554" spans="40:41" x14ac:dyDescent="0.25">
      <c r="AN554">
        <v>11249813</v>
      </c>
      <c r="AO554">
        <v>37213</v>
      </c>
    </row>
    <row r="555" spans="40:41" x14ac:dyDescent="0.25">
      <c r="AN555">
        <v>11249815</v>
      </c>
      <c r="AO555">
        <v>44575</v>
      </c>
    </row>
    <row r="556" spans="40:41" x14ac:dyDescent="0.25">
      <c r="AN556">
        <v>11249816</v>
      </c>
      <c r="AO556">
        <v>44575</v>
      </c>
    </row>
    <row r="557" spans="40:41" x14ac:dyDescent="0.25">
      <c r="AN557">
        <v>11249818</v>
      </c>
      <c r="AO557">
        <v>39681</v>
      </c>
    </row>
    <row r="558" spans="40:41" x14ac:dyDescent="0.25">
      <c r="AN558">
        <v>11249992</v>
      </c>
      <c r="AO558">
        <v>37263</v>
      </c>
    </row>
    <row r="559" spans="40:41" x14ac:dyDescent="0.25">
      <c r="AN559">
        <v>11249993</v>
      </c>
      <c r="AO559">
        <v>21407</v>
      </c>
    </row>
    <row r="560" spans="40:41" x14ac:dyDescent="0.25">
      <c r="AN560">
        <v>11250033</v>
      </c>
      <c r="AO560">
        <v>44575</v>
      </c>
    </row>
    <row r="561" spans="40:41" x14ac:dyDescent="0.25">
      <c r="AN561">
        <v>11250035</v>
      </c>
      <c r="AO561">
        <v>37263</v>
      </c>
    </row>
    <row r="562" spans="40:41" x14ac:dyDescent="0.25">
      <c r="AN562">
        <v>11250037</v>
      </c>
      <c r="AO562">
        <v>44575</v>
      </c>
    </row>
    <row r="563" spans="40:41" x14ac:dyDescent="0.25">
      <c r="AN563">
        <v>11250063</v>
      </c>
      <c r="AO563">
        <v>31683</v>
      </c>
    </row>
    <row r="564" spans="40:41" x14ac:dyDescent="0.25">
      <c r="AN564">
        <v>11250419</v>
      </c>
      <c r="AO564">
        <v>21407</v>
      </c>
    </row>
    <row r="565" spans="40:41" x14ac:dyDescent="0.25">
      <c r="AN565">
        <v>11250649</v>
      </c>
      <c r="AO565">
        <v>31742</v>
      </c>
    </row>
    <row r="566" spans="40:41" x14ac:dyDescent="0.25">
      <c r="AN566">
        <v>11251176</v>
      </c>
      <c r="AO566">
        <v>39105</v>
      </c>
    </row>
    <row r="567" spans="40:41" x14ac:dyDescent="0.25">
      <c r="AN567">
        <v>11251177</v>
      </c>
      <c r="AO567">
        <v>15827</v>
      </c>
    </row>
    <row r="568" spans="40:41" x14ac:dyDescent="0.25">
      <c r="AN568">
        <v>11251179</v>
      </c>
      <c r="AO568">
        <v>26149</v>
      </c>
    </row>
    <row r="569" spans="40:41" x14ac:dyDescent="0.25">
      <c r="AN569">
        <v>11251181</v>
      </c>
      <c r="AO569">
        <v>15827</v>
      </c>
    </row>
    <row r="570" spans="40:41" x14ac:dyDescent="0.25">
      <c r="AN570">
        <v>11251184</v>
      </c>
      <c r="AO570">
        <v>19475</v>
      </c>
    </row>
    <row r="571" spans="40:41" x14ac:dyDescent="0.25">
      <c r="AN571">
        <v>11251199</v>
      </c>
      <c r="AO571">
        <v>28720</v>
      </c>
    </row>
    <row r="572" spans="40:41" x14ac:dyDescent="0.25">
      <c r="AN572">
        <v>11251211</v>
      </c>
      <c r="AO572">
        <v>28720</v>
      </c>
    </row>
    <row r="573" spans="40:41" x14ac:dyDescent="0.25">
      <c r="AN573">
        <v>11251768</v>
      </c>
      <c r="AO573">
        <v>37263</v>
      </c>
    </row>
    <row r="574" spans="40:41" x14ac:dyDescent="0.25">
      <c r="AN574">
        <v>11253709</v>
      </c>
      <c r="AO574">
        <v>39043</v>
      </c>
    </row>
    <row r="575" spans="40:41" x14ac:dyDescent="0.25">
      <c r="AN575">
        <v>11253886</v>
      </c>
      <c r="AO575">
        <v>44575</v>
      </c>
    </row>
    <row r="576" spans="40:41" x14ac:dyDescent="0.25">
      <c r="AN576">
        <v>11254198</v>
      </c>
      <c r="AO576">
        <v>44575</v>
      </c>
    </row>
    <row r="577" spans="40:41" x14ac:dyDescent="0.25">
      <c r="AN577">
        <v>11254200</v>
      </c>
      <c r="AO577">
        <v>39681</v>
      </c>
    </row>
    <row r="578" spans="40:41" x14ac:dyDescent="0.25">
      <c r="AN578">
        <v>11254453</v>
      </c>
      <c r="AO578">
        <v>21407</v>
      </c>
    </row>
    <row r="579" spans="40:41" x14ac:dyDescent="0.25">
      <c r="AN579">
        <v>11255429</v>
      </c>
      <c r="AO579">
        <v>26666</v>
      </c>
    </row>
    <row r="580" spans="40:41" x14ac:dyDescent="0.25">
      <c r="AN580">
        <v>11255504</v>
      </c>
      <c r="AO580">
        <v>31729</v>
      </c>
    </row>
    <row r="581" spans="40:41" x14ac:dyDescent="0.25">
      <c r="AN581">
        <v>11255513</v>
      </c>
      <c r="AO581">
        <v>44575</v>
      </c>
    </row>
    <row r="582" spans="40:41" x14ac:dyDescent="0.25">
      <c r="AN582">
        <v>11255539</v>
      </c>
      <c r="AO582">
        <v>44575</v>
      </c>
    </row>
    <row r="583" spans="40:41" x14ac:dyDescent="0.25">
      <c r="AN583">
        <v>11255557</v>
      </c>
      <c r="AO583">
        <v>39056</v>
      </c>
    </row>
    <row r="584" spans="40:41" x14ac:dyDescent="0.25">
      <c r="AN584">
        <v>11255561</v>
      </c>
      <c r="AO584">
        <v>31633</v>
      </c>
    </row>
    <row r="585" spans="40:41" x14ac:dyDescent="0.25">
      <c r="AN585">
        <v>11255564</v>
      </c>
      <c r="AO585">
        <v>39043</v>
      </c>
    </row>
    <row r="586" spans="40:41" x14ac:dyDescent="0.25">
      <c r="AN586">
        <v>11255573</v>
      </c>
      <c r="AO586">
        <v>37263</v>
      </c>
    </row>
    <row r="587" spans="40:41" x14ac:dyDescent="0.25">
      <c r="AN587">
        <v>11255576</v>
      </c>
      <c r="AO587">
        <v>37263</v>
      </c>
    </row>
    <row r="588" spans="40:41" x14ac:dyDescent="0.25">
      <c r="AN588">
        <v>11255585</v>
      </c>
      <c r="AO588">
        <v>39105</v>
      </c>
    </row>
    <row r="589" spans="40:41" x14ac:dyDescent="0.25">
      <c r="AN589">
        <v>11255586</v>
      </c>
      <c r="AO589">
        <v>31729</v>
      </c>
    </row>
    <row r="590" spans="40:41" x14ac:dyDescent="0.25">
      <c r="AN590">
        <v>11255587</v>
      </c>
      <c r="AO590">
        <v>39043</v>
      </c>
    </row>
    <row r="591" spans="40:41" x14ac:dyDescent="0.25">
      <c r="AN591">
        <v>11255592</v>
      </c>
      <c r="AO591">
        <v>28720</v>
      </c>
    </row>
    <row r="592" spans="40:41" x14ac:dyDescent="0.25">
      <c r="AN592">
        <v>11255593</v>
      </c>
      <c r="AO592">
        <v>39681</v>
      </c>
    </row>
    <row r="593" spans="40:41" x14ac:dyDescent="0.25">
      <c r="AN593">
        <v>11255609</v>
      </c>
      <c r="AO593">
        <v>28720</v>
      </c>
    </row>
    <row r="594" spans="40:41" x14ac:dyDescent="0.25">
      <c r="AN594">
        <v>11255628</v>
      </c>
      <c r="AO594">
        <v>31792</v>
      </c>
    </row>
    <row r="595" spans="40:41" x14ac:dyDescent="0.25">
      <c r="AN595">
        <v>11255631</v>
      </c>
      <c r="AO595">
        <v>31792</v>
      </c>
    </row>
    <row r="596" spans="40:41" x14ac:dyDescent="0.25">
      <c r="AN596">
        <v>11256658</v>
      </c>
      <c r="AO596">
        <v>44575</v>
      </c>
    </row>
    <row r="597" spans="40:41" x14ac:dyDescent="0.25">
      <c r="AN597">
        <v>11256979</v>
      </c>
      <c r="AO597">
        <v>28720</v>
      </c>
    </row>
    <row r="598" spans="40:41" x14ac:dyDescent="0.25">
      <c r="AN598">
        <v>11257075</v>
      </c>
      <c r="AO598">
        <v>21407</v>
      </c>
    </row>
    <row r="599" spans="40:41" x14ac:dyDescent="0.25">
      <c r="AN599">
        <v>11257545</v>
      </c>
      <c r="AO599">
        <v>28720</v>
      </c>
    </row>
    <row r="600" spans="40:41" x14ac:dyDescent="0.25">
      <c r="AN600">
        <v>11257546</v>
      </c>
      <c r="AO600">
        <v>21407</v>
      </c>
    </row>
    <row r="601" spans="40:41" x14ac:dyDescent="0.25">
      <c r="AN601">
        <v>11257681</v>
      </c>
      <c r="AO601">
        <v>39681</v>
      </c>
    </row>
    <row r="602" spans="40:41" x14ac:dyDescent="0.25">
      <c r="AN602">
        <v>11258084</v>
      </c>
      <c r="AO602">
        <v>44575</v>
      </c>
    </row>
    <row r="603" spans="40:41" x14ac:dyDescent="0.25">
      <c r="AN603">
        <v>11258090</v>
      </c>
      <c r="AO603">
        <v>44575</v>
      </c>
    </row>
    <row r="604" spans="40:41" x14ac:dyDescent="0.25">
      <c r="AN604">
        <v>11258099</v>
      </c>
      <c r="AO604">
        <v>35209</v>
      </c>
    </row>
    <row r="605" spans="40:41" x14ac:dyDescent="0.25">
      <c r="AN605">
        <v>11258134</v>
      </c>
      <c r="AO605">
        <v>35209</v>
      </c>
    </row>
    <row r="606" spans="40:41" x14ac:dyDescent="0.25">
      <c r="AN606">
        <v>11258137</v>
      </c>
      <c r="AO606">
        <v>32367</v>
      </c>
    </row>
    <row r="607" spans="40:41" x14ac:dyDescent="0.25">
      <c r="AN607">
        <v>11258178</v>
      </c>
      <c r="AO607">
        <v>28720</v>
      </c>
    </row>
    <row r="608" spans="40:41" x14ac:dyDescent="0.25">
      <c r="AN608">
        <v>11258581</v>
      </c>
      <c r="AO608">
        <v>37213</v>
      </c>
    </row>
    <row r="609" spans="40:41" x14ac:dyDescent="0.25">
      <c r="AN609">
        <v>11258582</v>
      </c>
      <c r="AO609">
        <v>35209</v>
      </c>
    </row>
    <row r="610" spans="40:41" x14ac:dyDescent="0.25">
      <c r="AN610">
        <v>11258584</v>
      </c>
      <c r="AO610">
        <v>37263</v>
      </c>
    </row>
    <row r="611" spans="40:41" x14ac:dyDescent="0.25">
      <c r="AN611">
        <v>11258596</v>
      </c>
      <c r="AO611">
        <v>39681</v>
      </c>
    </row>
    <row r="612" spans="40:41" x14ac:dyDescent="0.25">
      <c r="AN612">
        <v>11258597</v>
      </c>
      <c r="AO612">
        <v>39681</v>
      </c>
    </row>
    <row r="613" spans="40:41" x14ac:dyDescent="0.25">
      <c r="AN613">
        <v>11258598</v>
      </c>
      <c r="AO613">
        <v>44575</v>
      </c>
    </row>
    <row r="614" spans="40:41" x14ac:dyDescent="0.25">
      <c r="AN614">
        <v>11258600</v>
      </c>
      <c r="AO614">
        <v>44575</v>
      </c>
    </row>
    <row r="615" spans="40:41" x14ac:dyDescent="0.25">
      <c r="AN615">
        <v>11258604</v>
      </c>
      <c r="AO615">
        <v>44513</v>
      </c>
    </row>
    <row r="616" spans="40:41" x14ac:dyDescent="0.25">
      <c r="AN616">
        <v>11258606</v>
      </c>
      <c r="AO616">
        <v>44525</v>
      </c>
    </row>
    <row r="617" spans="40:41" x14ac:dyDescent="0.25">
      <c r="AN617">
        <v>11258621</v>
      </c>
      <c r="AO617">
        <v>26149</v>
      </c>
    </row>
    <row r="618" spans="40:41" x14ac:dyDescent="0.25">
      <c r="AN618">
        <v>11258670</v>
      </c>
      <c r="AO618">
        <v>37263</v>
      </c>
    </row>
    <row r="619" spans="40:41" x14ac:dyDescent="0.25">
      <c r="AN619">
        <v>11258681</v>
      </c>
      <c r="AO619">
        <v>44575</v>
      </c>
    </row>
    <row r="620" spans="40:41" x14ac:dyDescent="0.25">
      <c r="AN620">
        <v>11258713</v>
      </c>
      <c r="AO620">
        <v>39681</v>
      </c>
    </row>
    <row r="621" spans="40:41" x14ac:dyDescent="0.25">
      <c r="AN621">
        <v>11258729</v>
      </c>
      <c r="AO621">
        <v>34190</v>
      </c>
    </row>
    <row r="622" spans="40:41" x14ac:dyDescent="0.25">
      <c r="AN622">
        <v>11258731</v>
      </c>
      <c r="AO622">
        <v>44575</v>
      </c>
    </row>
    <row r="623" spans="40:41" x14ac:dyDescent="0.25">
      <c r="AN623">
        <v>11258735</v>
      </c>
      <c r="AO623">
        <v>34190</v>
      </c>
    </row>
    <row r="624" spans="40:41" x14ac:dyDescent="0.25">
      <c r="AN624">
        <v>11258741</v>
      </c>
      <c r="AO624">
        <v>39043</v>
      </c>
    </row>
    <row r="625" spans="40:41" x14ac:dyDescent="0.25">
      <c r="AN625">
        <v>11258764</v>
      </c>
      <c r="AO625">
        <v>39681</v>
      </c>
    </row>
    <row r="626" spans="40:41" x14ac:dyDescent="0.25">
      <c r="AN626">
        <v>11258773</v>
      </c>
      <c r="AO626">
        <v>39043</v>
      </c>
    </row>
    <row r="627" spans="40:41" x14ac:dyDescent="0.25">
      <c r="AN627">
        <v>11258846</v>
      </c>
      <c r="AO627">
        <v>30313</v>
      </c>
    </row>
    <row r="628" spans="40:41" x14ac:dyDescent="0.25">
      <c r="AN628">
        <v>11258847</v>
      </c>
      <c r="AO628">
        <v>32367</v>
      </c>
    </row>
    <row r="629" spans="40:41" x14ac:dyDescent="0.25">
      <c r="AN629">
        <v>11258860</v>
      </c>
      <c r="AO629">
        <v>28720</v>
      </c>
    </row>
    <row r="630" spans="40:41" x14ac:dyDescent="0.25">
      <c r="AN630">
        <v>11258862</v>
      </c>
      <c r="AO630">
        <v>39681</v>
      </c>
    </row>
    <row r="631" spans="40:41" x14ac:dyDescent="0.25">
      <c r="AN631">
        <v>11259170</v>
      </c>
      <c r="AO631">
        <v>15827</v>
      </c>
    </row>
    <row r="632" spans="40:41" x14ac:dyDescent="0.25">
      <c r="AN632">
        <v>11260761</v>
      </c>
      <c r="AO632">
        <v>44575</v>
      </c>
    </row>
    <row r="633" spans="40:41" x14ac:dyDescent="0.25">
      <c r="AN633">
        <v>11260767</v>
      </c>
      <c r="AO633">
        <v>39105</v>
      </c>
    </row>
    <row r="634" spans="40:41" x14ac:dyDescent="0.25">
      <c r="AN634">
        <v>11260802</v>
      </c>
      <c r="AO634">
        <v>44575</v>
      </c>
    </row>
    <row r="635" spans="40:41" x14ac:dyDescent="0.25">
      <c r="AN635">
        <v>11260804</v>
      </c>
      <c r="AO635">
        <v>44575</v>
      </c>
    </row>
    <row r="636" spans="40:41" x14ac:dyDescent="0.25">
      <c r="AN636">
        <v>11260813</v>
      </c>
      <c r="AO636">
        <v>44575</v>
      </c>
    </row>
    <row r="637" spans="40:41" x14ac:dyDescent="0.25">
      <c r="AN637">
        <v>11260814</v>
      </c>
      <c r="AO637">
        <v>44575</v>
      </c>
    </row>
    <row r="638" spans="40:41" x14ac:dyDescent="0.25">
      <c r="AN638">
        <v>11260838</v>
      </c>
      <c r="AO638">
        <v>32367</v>
      </c>
    </row>
    <row r="639" spans="40:41" x14ac:dyDescent="0.25">
      <c r="AN639">
        <v>11260858</v>
      </c>
      <c r="AO639">
        <v>28720</v>
      </c>
    </row>
    <row r="640" spans="40:41" x14ac:dyDescent="0.25">
      <c r="AN640">
        <v>11260861</v>
      </c>
      <c r="AO640">
        <v>39681</v>
      </c>
    </row>
    <row r="641" spans="40:41" x14ac:dyDescent="0.25">
      <c r="AN641">
        <v>11260862</v>
      </c>
      <c r="AO641">
        <v>39681</v>
      </c>
    </row>
    <row r="642" spans="40:41" x14ac:dyDescent="0.25">
      <c r="AN642">
        <v>11260863</v>
      </c>
      <c r="AO642">
        <v>44575</v>
      </c>
    </row>
    <row r="643" spans="40:41" x14ac:dyDescent="0.25">
      <c r="AN643">
        <v>11260881</v>
      </c>
      <c r="AO643">
        <v>39056</v>
      </c>
    </row>
    <row r="644" spans="40:41" x14ac:dyDescent="0.25">
      <c r="AN644">
        <v>11260895</v>
      </c>
      <c r="AO644">
        <v>37213</v>
      </c>
    </row>
    <row r="645" spans="40:41" x14ac:dyDescent="0.25">
      <c r="AN645">
        <v>11260906</v>
      </c>
      <c r="AO645">
        <v>44575</v>
      </c>
    </row>
    <row r="646" spans="40:41" x14ac:dyDescent="0.25">
      <c r="AN646">
        <v>11260907</v>
      </c>
      <c r="AO646">
        <v>44575</v>
      </c>
    </row>
    <row r="647" spans="40:41" x14ac:dyDescent="0.25">
      <c r="AN647">
        <v>11260917</v>
      </c>
      <c r="AO647">
        <v>28720</v>
      </c>
    </row>
    <row r="648" spans="40:41" x14ac:dyDescent="0.25">
      <c r="AN648">
        <v>11260920</v>
      </c>
      <c r="AO648">
        <v>31729</v>
      </c>
    </row>
    <row r="649" spans="40:41" x14ac:dyDescent="0.25">
      <c r="AN649">
        <v>11260932</v>
      </c>
      <c r="AO649">
        <v>39681</v>
      </c>
    </row>
    <row r="650" spans="40:41" x14ac:dyDescent="0.25">
      <c r="AN650">
        <v>11261065</v>
      </c>
      <c r="AO650">
        <v>44575</v>
      </c>
    </row>
    <row r="651" spans="40:41" x14ac:dyDescent="0.25">
      <c r="AN651">
        <v>11261066</v>
      </c>
      <c r="AO651">
        <v>44575</v>
      </c>
    </row>
    <row r="652" spans="40:41" x14ac:dyDescent="0.25">
      <c r="AN652">
        <v>11261242</v>
      </c>
      <c r="AO652">
        <v>39681</v>
      </c>
    </row>
    <row r="653" spans="40:41" x14ac:dyDescent="0.25">
      <c r="AN653">
        <v>11261244</v>
      </c>
      <c r="AO653">
        <v>39681</v>
      </c>
    </row>
    <row r="654" spans="40:41" x14ac:dyDescent="0.25">
      <c r="AN654">
        <v>11261245</v>
      </c>
      <c r="AO654">
        <v>44575</v>
      </c>
    </row>
    <row r="655" spans="40:41" x14ac:dyDescent="0.25">
      <c r="AN655">
        <v>11261314</v>
      </c>
      <c r="AO655">
        <v>39681</v>
      </c>
    </row>
    <row r="656" spans="40:41" x14ac:dyDescent="0.25">
      <c r="AN656">
        <v>11261381</v>
      </c>
      <c r="AO656">
        <v>44575</v>
      </c>
    </row>
    <row r="657" spans="40:41" x14ac:dyDescent="0.25">
      <c r="AN657">
        <v>11261460</v>
      </c>
      <c r="AO657">
        <v>44575</v>
      </c>
    </row>
    <row r="658" spans="40:41" x14ac:dyDescent="0.25">
      <c r="AN658">
        <v>11261480</v>
      </c>
      <c r="AO658">
        <v>44575</v>
      </c>
    </row>
    <row r="659" spans="40:41" x14ac:dyDescent="0.25">
      <c r="AN659">
        <v>11261901</v>
      </c>
      <c r="AO659">
        <v>37263</v>
      </c>
    </row>
    <row r="660" spans="40:41" x14ac:dyDescent="0.25">
      <c r="AN660">
        <v>11261909</v>
      </c>
      <c r="AO660">
        <v>39681</v>
      </c>
    </row>
    <row r="661" spans="40:41" x14ac:dyDescent="0.25">
      <c r="AN661">
        <v>11261910</v>
      </c>
      <c r="AO661">
        <v>39681</v>
      </c>
    </row>
    <row r="662" spans="40:41" x14ac:dyDescent="0.25">
      <c r="AN662">
        <v>11261911</v>
      </c>
      <c r="AO662">
        <v>37263</v>
      </c>
    </row>
    <row r="663" spans="40:41" x14ac:dyDescent="0.25">
      <c r="AN663">
        <v>11261993</v>
      </c>
      <c r="AO663">
        <v>39681</v>
      </c>
    </row>
    <row r="664" spans="40:41" x14ac:dyDescent="0.25">
      <c r="AN664">
        <v>11262170</v>
      </c>
      <c r="AO664">
        <v>44575</v>
      </c>
    </row>
    <row r="665" spans="40:41" x14ac:dyDescent="0.25">
      <c r="AN665">
        <v>11262172</v>
      </c>
      <c r="AO665">
        <v>44575</v>
      </c>
    </row>
    <row r="666" spans="40:41" x14ac:dyDescent="0.25">
      <c r="AN666">
        <v>11262764</v>
      </c>
      <c r="AO666">
        <v>44575</v>
      </c>
    </row>
    <row r="667" spans="40:41" x14ac:dyDescent="0.25">
      <c r="AN667">
        <v>11262777</v>
      </c>
      <c r="AO667">
        <v>44575</v>
      </c>
    </row>
    <row r="668" spans="40:41" x14ac:dyDescent="0.25">
      <c r="AN668">
        <v>11262798</v>
      </c>
      <c r="AO668">
        <v>44575</v>
      </c>
    </row>
    <row r="669" spans="40:41" x14ac:dyDescent="0.25">
      <c r="AN669">
        <v>11262888</v>
      </c>
      <c r="AO669">
        <v>19353</v>
      </c>
    </row>
    <row r="670" spans="40:41" x14ac:dyDescent="0.25">
      <c r="AN670">
        <v>11262906</v>
      </c>
      <c r="AO670">
        <v>39043</v>
      </c>
    </row>
    <row r="671" spans="40:41" x14ac:dyDescent="0.25">
      <c r="AN671">
        <v>11263620</v>
      </c>
      <c r="AO671">
        <v>37263</v>
      </c>
    </row>
    <row r="672" spans="40:41" x14ac:dyDescent="0.25">
      <c r="AN672">
        <v>11263621</v>
      </c>
      <c r="AO672">
        <v>37263</v>
      </c>
    </row>
    <row r="673" spans="40:41" x14ac:dyDescent="0.25">
      <c r="AN673">
        <v>11263622</v>
      </c>
      <c r="AO673">
        <v>32367</v>
      </c>
    </row>
    <row r="674" spans="40:41" x14ac:dyDescent="0.25">
      <c r="AN674">
        <v>11263625</v>
      </c>
      <c r="AO674">
        <v>15827</v>
      </c>
    </row>
    <row r="675" spans="40:41" x14ac:dyDescent="0.25">
      <c r="AN675">
        <v>11263627</v>
      </c>
      <c r="AO675">
        <v>39105</v>
      </c>
    </row>
    <row r="676" spans="40:41" x14ac:dyDescent="0.25">
      <c r="AN676">
        <v>11263686</v>
      </c>
      <c r="AO676">
        <v>44575</v>
      </c>
    </row>
    <row r="677" spans="40:41" x14ac:dyDescent="0.25">
      <c r="AN677">
        <v>11263687</v>
      </c>
      <c r="AO677">
        <v>39043</v>
      </c>
    </row>
    <row r="678" spans="40:41" x14ac:dyDescent="0.25">
      <c r="AN678">
        <v>11263688</v>
      </c>
      <c r="AO678">
        <v>39681</v>
      </c>
    </row>
    <row r="679" spans="40:41" x14ac:dyDescent="0.25">
      <c r="AN679">
        <v>11263689</v>
      </c>
      <c r="AO679">
        <v>39681</v>
      </c>
    </row>
    <row r="680" spans="40:41" x14ac:dyDescent="0.25">
      <c r="AN680">
        <v>11263690</v>
      </c>
      <c r="AO680">
        <v>44575</v>
      </c>
    </row>
    <row r="681" spans="40:41" x14ac:dyDescent="0.25">
      <c r="AN681">
        <v>11263694</v>
      </c>
      <c r="AO681">
        <v>32367</v>
      </c>
    </row>
    <row r="682" spans="40:41" x14ac:dyDescent="0.25">
      <c r="AN682">
        <v>11263711</v>
      </c>
      <c r="AO682">
        <v>39043</v>
      </c>
    </row>
    <row r="683" spans="40:41" x14ac:dyDescent="0.25">
      <c r="AN683">
        <v>11263713</v>
      </c>
      <c r="AO683">
        <v>32367</v>
      </c>
    </row>
    <row r="684" spans="40:41" x14ac:dyDescent="0.25">
      <c r="AN684">
        <v>11263716</v>
      </c>
      <c r="AO684">
        <v>39681</v>
      </c>
    </row>
    <row r="685" spans="40:41" x14ac:dyDescent="0.25">
      <c r="AN685">
        <v>11263718</v>
      </c>
      <c r="AO685">
        <v>44575</v>
      </c>
    </row>
    <row r="686" spans="40:41" x14ac:dyDescent="0.25">
      <c r="AN686">
        <v>11263727</v>
      </c>
      <c r="AO686">
        <v>44575</v>
      </c>
    </row>
    <row r="687" spans="40:41" x14ac:dyDescent="0.25">
      <c r="AN687">
        <v>11263730</v>
      </c>
      <c r="AO687">
        <v>44525</v>
      </c>
    </row>
    <row r="688" spans="40:41" x14ac:dyDescent="0.25">
      <c r="AN688">
        <v>11263833</v>
      </c>
      <c r="AO688">
        <v>44575</v>
      </c>
    </row>
    <row r="689" spans="40:41" x14ac:dyDescent="0.25">
      <c r="AN689">
        <v>11263834</v>
      </c>
      <c r="AO689">
        <v>39681</v>
      </c>
    </row>
    <row r="690" spans="40:41" x14ac:dyDescent="0.25">
      <c r="AN690">
        <v>11263843</v>
      </c>
      <c r="AO690">
        <v>15827</v>
      </c>
    </row>
    <row r="691" spans="40:41" x14ac:dyDescent="0.25">
      <c r="AN691">
        <v>11263848</v>
      </c>
      <c r="AO691">
        <v>26149</v>
      </c>
    </row>
    <row r="692" spans="40:41" x14ac:dyDescent="0.25">
      <c r="AN692">
        <v>11263858</v>
      </c>
      <c r="AO692">
        <v>32367</v>
      </c>
    </row>
    <row r="693" spans="40:41" x14ac:dyDescent="0.25">
      <c r="AN693">
        <v>11264106</v>
      </c>
      <c r="AO693">
        <v>28720</v>
      </c>
    </row>
    <row r="694" spans="40:41" x14ac:dyDescent="0.25">
      <c r="AN694">
        <v>11264109</v>
      </c>
      <c r="AO694">
        <v>37263</v>
      </c>
    </row>
    <row r="695" spans="40:41" x14ac:dyDescent="0.25">
      <c r="AN695">
        <v>11264171</v>
      </c>
      <c r="AO695">
        <v>37263</v>
      </c>
    </row>
    <row r="696" spans="40:41" x14ac:dyDescent="0.25">
      <c r="AN696">
        <v>11264172</v>
      </c>
      <c r="AO696">
        <v>44575</v>
      </c>
    </row>
    <row r="697" spans="40:41" x14ac:dyDescent="0.25">
      <c r="AN697">
        <v>11264175</v>
      </c>
      <c r="AO697">
        <v>44575</v>
      </c>
    </row>
    <row r="698" spans="40:41" x14ac:dyDescent="0.25">
      <c r="AN698">
        <v>11264176</v>
      </c>
      <c r="AO698">
        <v>39681</v>
      </c>
    </row>
    <row r="699" spans="40:41" x14ac:dyDescent="0.25">
      <c r="AN699">
        <v>11264274</v>
      </c>
      <c r="AO699">
        <v>39681</v>
      </c>
    </row>
    <row r="700" spans="40:41" x14ac:dyDescent="0.25">
      <c r="AN700">
        <v>11264276</v>
      </c>
      <c r="AO700">
        <v>39681</v>
      </c>
    </row>
    <row r="701" spans="40:41" x14ac:dyDescent="0.25">
      <c r="AN701">
        <v>11264278</v>
      </c>
      <c r="AO701">
        <v>32367</v>
      </c>
    </row>
    <row r="702" spans="40:41" x14ac:dyDescent="0.25">
      <c r="AN702">
        <v>11264385</v>
      </c>
      <c r="AO702">
        <v>44575</v>
      </c>
    </row>
    <row r="703" spans="40:41" x14ac:dyDescent="0.25">
      <c r="AN703">
        <v>11264387</v>
      </c>
      <c r="AO703">
        <v>44575</v>
      </c>
    </row>
    <row r="704" spans="40:41" x14ac:dyDescent="0.25">
      <c r="AN704">
        <v>11264545</v>
      </c>
      <c r="AO704">
        <v>28720</v>
      </c>
    </row>
    <row r="705" spans="40:41" x14ac:dyDescent="0.25">
      <c r="AN705">
        <v>11264548</v>
      </c>
      <c r="AO705">
        <v>32367</v>
      </c>
    </row>
    <row r="706" spans="40:41" x14ac:dyDescent="0.25">
      <c r="AN706">
        <v>11264617</v>
      </c>
      <c r="AO706">
        <v>39105</v>
      </c>
    </row>
    <row r="707" spans="40:41" x14ac:dyDescent="0.25">
      <c r="AN707">
        <v>11264619</v>
      </c>
      <c r="AO707">
        <v>37263</v>
      </c>
    </row>
    <row r="708" spans="40:41" x14ac:dyDescent="0.25">
      <c r="AN708">
        <v>11264621</v>
      </c>
      <c r="AO708">
        <v>31792</v>
      </c>
    </row>
    <row r="709" spans="40:41" x14ac:dyDescent="0.25">
      <c r="AN709">
        <v>11264622</v>
      </c>
      <c r="AO709">
        <v>39105</v>
      </c>
    </row>
    <row r="710" spans="40:41" x14ac:dyDescent="0.25">
      <c r="AN710">
        <v>11264679</v>
      </c>
      <c r="AO710">
        <v>37263</v>
      </c>
    </row>
    <row r="711" spans="40:41" x14ac:dyDescent="0.25">
      <c r="AN711">
        <v>11264680</v>
      </c>
      <c r="AO711">
        <v>44575</v>
      </c>
    </row>
    <row r="712" spans="40:41" x14ac:dyDescent="0.25">
      <c r="AN712">
        <v>11264983</v>
      </c>
      <c r="AO712">
        <v>39105</v>
      </c>
    </row>
    <row r="713" spans="40:41" x14ac:dyDescent="0.25">
      <c r="AN713">
        <v>11265053</v>
      </c>
      <c r="AO713">
        <v>39105</v>
      </c>
    </row>
    <row r="714" spans="40:41" x14ac:dyDescent="0.25">
      <c r="AN714">
        <v>11265054</v>
      </c>
      <c r="AO714">
        <v>37263</v>
      </c>
    </row>
    <row r="715" spans="40:41" x14ac:dyDescent="0.25">
      <c r="AN715">
        <v>11265071</v>
      </c>
      <c r="AO715">
        <v>39043</v>
      </c>
    </row>
    <row r="716" spans="40:41" x14ac:dyDescent="0.25">
      <c r="AN716">
        <v>11265209</v>
      </c>
      <c r="AO716">
        <v>39105</v>
      </c>
    </row>
    <row r="717" spans="40:41" x14ac:dyDescent="0.25">
      <c r="AN717">
        <v>11266022</v>
      </c>
      <c r="AO717">
        <v>44575</v>
      </c>
    </row>
    <row r="718" spans="40:41" x14ac:dyDescent="0.25">
      <c r="AN718">
        <v>11266046</v>
      </c>
      <c r="AO718">
        <v>39681</v>
      </c>
    </row>
    <row r="719" spans="40:41" x14ac:dyDescent="0.25">
      <c r="AN719">
        <v>11266047</v>
      </c>
      <c r="AO719">
        <v>39681</v>
      </c>
    </row>
    <row r="720" spans="40:41" x14ac:dyDescent="0.25">
      <c r="AN720">
        <v>11266165</v>
      </c>
      <c r="AO720">
        <v>39105</v>
      </c>
    </row>
    <row r="721" spans="40:41" x14ac:dyDescent="0.25">
      <c r="AN721">
        <v>11266166</v>
      </c>
      <c r="AO721">
        <v>31792</v>
      </c>
    </row>
    <row r="722" spans="40:41" x14ac:dyDescent="0.25">
      <c r="AN722">
        <v>11266167</v>
      </c>
      <c r="AO722">
        <v>31792</v>
      </c>
    </row>
    <row r="723" spans="40:41" x14ac:dyDescent="0.25">
      <c r="AN723">
        <v>11266268</v>
      </c>
      <c r="AO723">
        <v>39681</v>
      </c>
    </row>
    <row r="724" spans="40:41" x14ac:dyDescent="0.25">
      <c r="AN724">
        <v>11266551</v>
      </c>
      <c r="AO724">
        <v>30313</v>
      </c>
    </row>
    <row r="725" spans="40:41" x14ac:dyDescent="0.25">
      <c r="AN725">
        <v>11266552</v>
      </c>
      <c r="AO725">
        <v>35209</v>
      </c>
    </row>
    <row r="726" spans="40:41" x14ac:dyDescent="0.25">
      <c r="AN726">
        <v>11266553</v>
      </c>
      <c r="AO726">
        <v>39681</v>
      </c>
    </row>
    <row r="727" spans="40:41" x14ac:dyDescent="0.25">
      <c r="AN727">
        <v>11266561</v>
      </c>
      <c r="AO727">
        <v>30313</v>
      </c>
    </row>
    <row r="728" spans="40:41" x14ac:dyDescent="0.25">
      <c r="AN728">
        <v>11266566</v>
      </c>
      <c r="AO728">
        <v>34190</v>
      </c>
    </row>
    <row r="729" spans="40:41" x14ac:dyDescent="0.25">
      <c r="AN729">
        <v>11266571</v>
      </c>
      <c r="AO729">
        <v>39043</v>
      </c>
    </row>
    <row r="730" spans="40:41" x14ac:dyDescent="0.25">
      <c r="AN730">
        <v>11266575</v>
      </c>
      <c r="AO730">
        <v>28720</v>
      </c>
    </row>
    <row r="731" spans="40:41" x14ac:dyDescent="0.25">
      <c r="AN731">
        <v>11266578</v>
      </c>
      <c r="AO731">
        <v>28720</v>
      </c>
    </row>
    <row r="732" spans="40:41" x14ac:dyDescent="0.25">
      <c r="AN732">
        <v>11266615</v>
      </c>
      <c r="AO732">
        <v>28720</v>
      </c>
    </row>
    <row r="733" spans="40:41" x14ac:dyDescent="0.25">
      <c r="AN733">
        <v>11266618</v>
      </c>
      <c r="AO733">
        <v>28720</v>
      </c>
    </row>
    <row r="734" spans="40:41" x14ac:dyDescent="0.25">
      <c r="AN734">
        <v>11266630</v>
      </c>
      <c r="AO734">
        <v>35209</v>
      </c>
    </row>
    <row r="735" spans="40:41" x14ac:dyDescent="0.25">
      <c r="AN735">
        <v>11266673</v>
      </c>
      <c r="AO735">
        <v>32367</v>
      </c>
    </row>
    <row r="736" spans="40:41" x14ac:dyDescent="0.25">
      <c r="AN736">
        <v>11266702</v>
      </c>
      <c r="AO736">
        <v>28720</v>
      </c>
    </row>
    <row r="737" spans="40:41" x14ac:dyDescent="0.25">
      <c r="AN737">
        <v>11266741</v>
      </c>
      <c r="AO737">
        <v>39105</v>
      </c>
    </row>
    <row r="738" spans="40:41" x14ac:dyDescent="0.25">
      <c r="AN738">
        <v>11266755</v>
      </c>
      <c r="AO738">
        <v>44575</v>
      </c>
    </row>
    <row r="739" spans="40:41" x14ac:dyDescent="0.25">
      <c r="AN739">
        <v>11266824</v>
      </c>
      <c r="AO739">
        <v>44575</v>
      </c>
    </row>
    <row r="740" spans="40:41" x14ac:dyDescent="0.25">
      <c r="AN740">
        <v>11266840</v>
      </c>
      <c r="AO740">
        <v>37263</v>
      </c>
    </row>
    <row r="741" spans="40:41" x14ac:dyDescent="0.25">
      <c r="AN741">
        <v>11266842</v>
      </c>
      <c r="AO741">
        <v>32367</v>
      </c>
    </row>
    <row r="742" spans="40:41" x14ac:dyDescent="0.25">
      <c r="AN742">
        <v>11266845</v>
      </c>
      <c r="AO742">
        <v>39043</v>
      </c>
    </row>
    <row r="743" spans="40:41" x14ac:dyDescent="0.25">
      <c r="AN743">
        <v>11266846</v>
      </c>
      <c r="AO743">
        <v>44575</v>
      </c>
    </row>
    <row r="744" spans="40:41" x14ac:dyDescent="0.25">
      <c r="AN744">
        <v>11266880</v>
      </c>
      <c r="AO744">
        <v>28720</v>
      </c>
    </row>
    <row r="745" spans="40:41" x14ac:dyDescent="0.25">
      <c r="AN745">
        <v>11266905</v>
      </c>
      <c r="AO745">
        <v>44575</v>
      </c>
    </row>
    <row r="746" spans="40:41" x14ac:dyDescent="0.25">
      <c r="AN746">
        <v>11266906</v>
      </c>
      <c r="AO746">
        <v>37263</v>
      </c>
    </row>
    <row r="747" spans="40:41" x14ac:dyDescent="0.25">
      <c r="AN747">
        <v>11266907</v>
      </c>
      <c r="AO747">
        <v>39681</v>
      </c>
    </row>
    <row r="748" spans="40:41" x14ac:dyDescent="0.25">
      <c r="AN748">
        <v>11267029</v>
      </c>
      <c r="AO748">
        <v>44575</v>
      </c>
    </row>
    <row r="749" spans="40:41" x14ac:dyDescent="0.25">
      <c r="AN749">
        <v>11267030</v>
      </c>
      <c r="AO749">
        <v>44575</v>
      </c>
    </row>
    <row r="750" spans="40:41" x14ac:dyDescent="0.25">
      <c r="AN750">
        <v>11267088</v>
      </c>
      <c r="AO750">
        <v>39043</v>
      </c>
    </row>
    <row r="751" spans="40:41" x14ac:dyDescent="0.25">
      <c r="AN751">
        <v>11267119</v>
      </c>
      <c r="AO751">
        <v>35209</v>
      </c>
    </row>
    <row r="752" spans="40:41" x14ac:dyDescent="0.25">
      <c r="AN752">
        <v>11267381</v>
      </c>
      <c r="AO752">
        <v>44525</v>
      </c>
    </row>
    <row r="753" spans="40:41" x14ac:dyDescent="0.25">
      <c r="AN753">
        <v>11267532</v>
      </c>
      <c r="AO753">
        <v>39681</v>
      </c>
    </row>
    <row r="754" spans="40:41" x14ac:dyDescent="0.25">
      <c r="AN754">
        <v>11267533</v>
      </c>
      <c r="AO754">
        <v>39681</v>
      </c>
    </row>
    <row r="755" spans="40:41" x14ac:dyDescent="0.25">
      <c r="AN755">
        <v>11267733</v>
      </c>
      <c r="AO755">
        <v>44575</v>
      </c>
    </row>
    <row r="756" spans="40:41" x14ac:dyDescent="0.25">
      <c r="AN756">
        <v>11268063</v>
      </c>
      <c r="AO756">
        <v>31792</v>
      </c>
    </row>
    <row r="757" spans="40:41" x14ac:dyDescent="0.25">
      <c r="AN757">
        <v>11268064</v>
      </c>
      <c r="AO757">
        <v>39043</v>
      </c>
    </row>
    <row r="758" spans="40:41" x14ac:dyDescent="0.25">
      <c r="AN758">
        <v>11268069</v>
      </c>
      <c r="AO758">
        <v>44575</v>
      </c>
    </row>
    <row r="759" spans="40:41" x14ac:dyDescent="0.25">
      <c r="AN759">
        <v>11268431</v>
      </c>
      <c r="AO759">
        <v>37263</v>
      </c>
    </row>
    <row r="760" spans="40:41" x14ac:dyDescent="0.25">
      <c r="AN760">
        <v>11268876</v>
      </c>
      <c r="AO760">
        <v>44575</v>
      </c>
    </row>
    <row r="761" spans="40:41" x14ac:dyDescent="0.25">
      <c r="AN761">
        <v>11268938</v>
      </c>
      <c r="AO761">
        <v>39105</v>
      </c>
    </row>
    <row r="762" spans="40:41" x14ac:dyDescent="0.25">
      <c r="AN762">
        <v>11268945</v>
      </c>
      <c r="AO762">
        <v>44575</v>
      </c>
    </row>
    <row r="763" spans="40:41" x14ac:dyDescent="0.25">
      <c r="AN763">
        <v>11268947</v>
      </c>
      <c r="AO763">
        <v>44575</v>
      </c>
    </row>
    <row r="764" spans="40:41" x14ac:dyDescent="0.25">
      <c r="AN764">
        <v>11269015</v>
      </c>
      <c r="AO764">
        <v>31792</v>
      </c>
    </row>
    <row r="765" spans="40:41" x14ac:dyDescent="0.25">
      <c r="AN765">
        <v>11269233</v>
      </c>
      <c r="AO765">
        <v>39681</v>
      </c>
    </row>
    <row r="766" spans="40:41" x14ac:dyDescent="0.25">
      <c r="AN766">
        <v>11269242</v>
      </c>
      <c r="AO766">
        <v>39681</v>
      </c>
    </row>
    <row r="767" spans="40:41" x14ac:dyDescent="0.25">
      <c r="AN767">
        <v>11269632</v>
      </c>
      <c r="AO767">
        <v>37263</v>
      </c>
    </row>
    <row r="768" spans="40:41" x14ac:dyDescent="0.25">
      <c r="AN768">
        <v>11269633</v>
      </c>
      <c r="AO768">
        <v>39105</v>
      </c>
    </row>
    <row r="769" spans="40:41" x14ac:dyDescent="0.25">
      <c r="AN769">
        <v>11269805</v>
      </c>
      <c r="AO769">
        <v>39105</v>
      </c>
    </row>
    <row r="770" spans="40:41" x14ac:dyDescent="0.25">
      <c r="AN770">
        <v>11269806</v>
      </c>
      <c r="AO770">
        <v>31792</v>
      </c>
    </row>
    <row r="771" spans="40:41" x14ac:dyDescent="0.25">
      <c r="AN771">
        <v>11269807</v>
      </c>
      <c r="AO771">
        <v>39105</v>
      </c>
    </row>
    <row r="772" spans="40:41" x14ac:dyDescent="0.25">
      <c r="AN772">
        <v>11269885</v>
      </c>
      <c r="AO772">
        <v>39681</v>
      </c>
    </row>
    <row r="773" spans="40:41" x14ac:dyDescent="0.25">
      <c r="AN773">
        <v>11269920</v>
      </c>
      <c r="AO773">
        <v>44575</v>
      </c>
    </row>
    <row r="774" spans="40:41" x14ac:dyDescent="0.25">
      <c r="AN774">
        <v>11269921</v>
      </c>
      <c r="AO774">
        <v>44575</v>
      </c>
    </row>
    <row r="775" spans="40:41" x14ac:dyDescent="0.25">
      <c r="AN775">
        <v>11270668</v>
      </c>
      <c r="AO775">
        <v>37263</v>
      </c>
    </row>
    <row r="776" spans="40:41" x14ac:dyDescent="0.25">
      <c r="AN776">
        <v>11270673</v>
      </c>
      <c r="AO776">
        <v>44575</v>
      </c>
    </row>
    <row r="777" spans="40:41" x14ac:dyDescent="0.25">
      <c r="AN777">
        <v>11270674</v>
      </c>
      <c r="AO777">
        <v>39681</v>
      </c>
    </row>
    <row r="778" spans="40:41" x14ac:dyDescent="0.25">
      <c r="AN778">
        <v>11270675</v>
      </c>
      <c r="AO778">
        <v>44575</v>
      </c>
    </row>
    <row r="779" spans="40:41" x14ac:dyDescent="0.25">
      <c r="AN779">
        <v>11270679</v>
      </c>
      <c r="AO779">
        <v>39681</v>
      </c>
    </row>
    <row r="780" spans="40:41" x14ac:dyDescent="0.25">
      <c r="AN780">
        <v>11270680</v>
      </c>
      <c r="AO780">
        <v>39681</v>
      </c>
    </row>
    <row r="781" spans="40:41" x14ac:dyDescent="0.25">
      <c r="AN781">
        <v>11270686</v>
      </c>
      <c r="AO781">
        <v>44575</v>
      </c>
    </row>
    <row r="782" spans="40:41" x14ac:dyDescent="0.25">
      <c r="AN782">
        <v>11270688</v>
      </c>
      <c r="AO782">
        <v>32367</v>
      </c>
    </row>
    <row r="783" spans="40:41" x14ac:dyDescent="0.25">
      <c r="AN783">
        <v>11270690</v>
      </c>
      <c r="AO783">
        <v>44575</v>
      </c>
    </row>
    <row r="784" spans="40:41" x14ac:dyDescent="0.25">
      <c r="AN784">
        <v>11270693</v>
      </c>
      <c r="AO784">
        <v>32367</v>
      </c>
    </row>
    <row r="785" spans="40:41" x14ac:dyDescent="0.25">
      <c r="AN785">
        <v>11270731</v>
      </c>
      <c r="AO785">
        <v>44575</v>
      </c>
    </row>
    <row r="786" spans="40:41" x14ac:dyDescent="0.25">
      <c r="AN786">
        <v>11270741</v>
      </c>
      <c r="AO786">
        <v>37263</v>
      </c>
    </row>
    <row r="787" spans="40:41" x14ac:dyDescent="0.25">
      <c r="AN787">
        <v>11270743</v>
      </c>
      <c r="AO787">
        <v>39681</v>
      </c>
    </row>
    <row r="788" spans="40:41" x14ac:dyDescent="0.25">
      <c r="AN788">
        <v>11270755</v>
      </c>
      <c r="AO788">
        <v>35209</v>
      </c>
    </row>
    <row r="789" spans="40:41" x14ac:dyDescent="0.25">
      <c r="AN789">
        <v>11270756</v>
      </c>
      <c r="AO789">
        <v>30313</v>
      </c>
    </row>
    <row r="790" spans="40:41" x14ac:dyDescent="0.25">
      <c r="AN790">
        <v>11270757</v>
      </c>
      <c r="AO790">
        <v>32367</v>
      </c>
    </row>
    <row r="791" spans="40:41" x14ac:dyDescent="0.25">
      <c r="AN791">
        <v>11270760</v>
      </c>
      <c r="AO791">
        <v>39105</v>
      </c>
    </row>
    <row r="792" spans="40:41" x14ac:dyDescent="0.25">
      <c r="AN792">
        <v>11270764</v>
      </c>
      <c r="AO792">
        <v>39681</v>
      </c>
    </row>
    <row r="793" spans="40:41" x14ac:dyDescent="0.25">
      <c r="AN793">
        <v>11270770</v>
      </c>
      <c r="AO793">
        <v>44575</v>
      </c>
    </row>
    <row r="794" spans="40:41" x14ac:dyDescent="0.25">
      <c r="AN794">
        <v>11270777</v>
      </c>
      <c r="AO794">
        <v>44575</v>
      </c>
    </row>
    <row r="795" spans="40:41" x14ac:dyDescent="0.25">
      <c r="AN795">
        <v>11270779</v>
      </c>
      <c r="AO795">
        <v>32367</v>
      </c>
    </row>
    <row r="796" spans="40:41" x14ac:dyDescent="0.25">
      <c r="AN796">
        <v>11270818</v>
      </c>
      <c r="AO796">
        <v>39043</v>
      </c>
    </row>
    <row r="797" spans="40:41" x14ac:dyDescent="0.25">
      <c r="AN797">
        <v>11270830</v>
      </c>
      <c r="AO797">
        <v>44575</v>
      </c>
    </row>
    <row r="798" spans="40:41" x14ac:dyDescent="0.25">
      <c r="AN798">
        <v>11270934</v>
      </c>
      <c r="AO798">
        <v>37263</v>
      </c>
    </row>
    <row r="799" spans="40:41" x14ac:dyDescent="0.25">
      <c r="AN799">
        <v>11271347</v>
      </c>
      <c r="AO799">
        <v>39681</v>
      </c>
    </row>
    <row r="800" spans="40:41" x14ac:dyDescent="0.25">
      <c r="AN800">
        <v>11271349</v>
      </c>
      <c r="AO800">
        <v>39681</v>
      </c>
    </row>
    <row r="801" spans="40:41" x14ac:dyDescent="0.25">
      <c r="AN801">
        <v>11271350</v>
      </c>
      <c r="AO801">
        <v>39681</v>
      </c>
    </row>
    <row r="802" spans="40:41" x14ac:dyDescent="0.25">
      <c r="AN802">
        <v>11271353</v>
      </c>
      <c r="AO802">
        <v>28720</v>
      </c>
    </row>
    <row r="803" spans="40:41" x14ac:dyDescent="0.25">
      <c r="AN803">
        <v>11271354</v>
      </c>
      <c r="AO803">
        <v>34190</v>
      </c>
    </row>
    <row r="804" spans="40:41" x14ac:dyDescent="0.25">
      <c r="AN804">
        <v>11271357</v>
      </c>
      <c r="AO804">
        <v>28720</v>
      </c>
    </row>
    <row r="805" spans="40:41" x14ac:dyDescent="0.25">
      <c r="AN805">
        <v>11271359</v>
      </c>
      <c r="AO805">
        <v>34190</v>
      </c>
    </row>
    <row r="806" spans="40:41" x14ac:dyDescent="0.25">
      <c r="AN806">
        <v>11271361</v>
      </c>
      <c r="AO806">
        <v>39043</v>
      </c>
    </row>
    <row r="807" spans="40:41" x14ac:dyDescent="0.25">
      <c r="AN807">
        <v>11271362</v>
      </c>
      <c r="AO807">
        <v>39681</v>
      </c>
    </row>
    <row r="808" spans="40:41" x14ac:dyDescent="0.25">
      <c r="AN808">
        <v>11271363</v>
      </c>
      <c r="AO808">
        <v>28720</v>
      </c>
    </row>
    <row r="809" spans="40:41" x14ac:dyDescent="0.25">
      <c r="AN809">
        <v>11271364</v>
      </c>
      <c r="AO809">
        <v>28720</v>
      </c>
    </row>
    <row r="810" spans="40:41" x14ac:dyDescent="0.25">
      <c r="AN810">
        <v>11271365</v>
      </c>
      <c r="AO810">
        <v>28720</v>
      </c>
    </row>
    <row r="811" spans="40:41" x14ac:dyDescent="0.25">
      <c r="AN811">
        <v>11271366</v>
      </c>
      <c r="AO811">
        <v>39681</v>
      </c>
    </row>
    <row r="812" spans="40:41" x14ac:dyDescent="0.25">
      <c r="AN812">
        <v>11271367</v>
      </c>
      <c r="AO812">
        <v>35209</v>
      </c>
    </row>
    <row r="813" spans="40:41" x14ac:dyDescent="0.25">
      <c r="AN813">
        <v>11271368</v>
      </c>
      <c r="AO813">
        <v>28720</v>
      </c>
    </row>
    <row r="814" spans="40:41" x14ac:dyDescent="0.25">
      <c r="AN814">
        <v>11271370</v>
      </c>
      <c r="AO814">
        <v>39681</v>
      </c>
    </row>
    <row r="815" spans="40:41" x14ac:dyDescent="0.25">
      <c r="AN815">
        <v>11271371</v>
      </c>
      <c r="AO815">
        <v>28720</v>
      </c>
    </row>
    <row r="816" spans="40:41" x14ac:dyDescent="0.25">
      <c r="AN816">
        <v>11271389</v>
      </c>
      <c r="AO816">
        <v>34190</v>
      </c>
    </row>
    <row r="817" spans="40:41" x14ac:dyDescent="0.25">
      <c r="AN817">
        <v>11271421</v>
      </c>
      <c r="AO817">
        <v>44575</v>
      </c>
    </row>
    <row r="818" spans="40:41" x14ac:dyDescent="0.25">
      <c r="AN818">
        <v>11271993</v>
      </c>
      <c r="AO818">
        <v>35209</v>
      </c>
    </row>
    <row r="819" spans="40:41" x14ac:dyDescent="0.25">
      <c r="AN819">
        <v>11271996</v>
      </c>
      <c r="AO819">
        <v>30313</v>
      </c>
    </row>
    <row r="820" spans="40:41" x14ac:dyDescent="0.25">
      <c r="AN820">
        <v>11271997</v>
      </c>
      <c r="AO820">
        <v>32367</v>
      </c>
    </row>
    <row r="821" spans="40:41" x14ac:dyDescent="0.25">
      <c r="AN821">
        <v>11272001</v>
      </c>
      <c r="AO821">
        <v>32367</v>
      </c>
    </row>
    <row r="822" spans="40:41" x14ac:dyDescent="0.25">
      <c r="AN822">
        <v>11272143</v>
      </c>
      <c r="AO822">
        <v>44575</v>
      </c>
    </row>
    <row r="823" spans="40:41" x14ac:dyDescent="0.25">
      <c r="AN823">
        <v>11272226</v>
      </c>
      <c r="AO823">
        <v>39681</v>
      </c>
    </row>
    <row r="824" spans="40:41" x14ac:dyDescent="0.25">
      <c r="AN824">
        <v>11272266</v>
      </c>
      <c r="AO824">
        <v>39681</v>
      </c>
    </row>
    <row r="825" spans="40:41" x14ac:dyDescent="0.25">
      <c r="AN825">
        <v>11272412</v>
      </c>
      <c r="AO825">
        <v>44525</v>
      </c>
    </row>
    <row r="826" spans="40:41" x14ac:dyDescent="0.25">
      <c r="AN826">
        <v>11272426</v>
      </c>
      <c r="AO826">
        <v>30313</v>
      </c>
    </row>
    <row r="827" spans="40:41" x14ac:dyDescent="0.25">
      <c r="AN827">
        <v>11272427</v>
      </c>
      <c r="AO827">
        <v>35209</v>
      </c>
    </row>
    <row r="828" spans="40:41" x14ac:dyDescent="0.25">
      <c r="AN828">
        <v>11272431</v>
      </c>
      <c r="AO828">
        <v>32367</v>
      </c>
    </row>
    <row r="829" spans="40:41" x14ac:dyDescent="0.25">
      <c r="AN829">
        <v>11272890</v>
      </c>
      <c r="AO829">
        <v>39105</v>
      </c>
    </row>
    <row r="830" spans="40:41" x14ac:dyDescent="0.25">
      <c r="AN830">
        <v>11272892</v>
      </c>
      <c r="AO830">
        <v>39105</v>
      </c>
    </row>
    <row r="831" spans="40:41" x14ac:dyDescent="0.25">
      <c r="AN831">
        <v>11272951</v>
      </c>
      <c r="AO831">
        <v>39056</v>
      </c>
    </row>
    <row r="832" spans="40:41" x14ac:dyDescent="0.25">
      <c r="AN832">
        <v>11272996</v>
      </c>
      <c r="AO832">
        <v>39056</v>
      </c>
    </row>
    <row r="833" spans="40:41" x14ac:dyDescent="0.25">
      <c r="AN833">
        <v>11273016</v>
      </c>
      <c r="AO833">
        <v>39056</v>
      </c>
    </row>
    <row r="834" spans="40:41" x14ac:dyDescent="0.25">
      <c r="AN834">
        <v>11273017</v>
      </c>
      <c r="AO834">
        <v>44525</v>
      </c>
    </row>
    <row r="835" spans="40:41" x14ac:dyDescent="0.25">
      <c r="AN835">
        <v>11273069</v>
      </c>
      <c r="AO835">
        <v>44575</v>
      </c>
    </row>
    <row r="836" spans="40:41" x14ac:dyDescent="0.25">
      <c r="AN836">
        <v>11273142</v>
      </c>
      <c r="AO836">
        <v>28720</v>
      </c>
    </row>
    <row r="837" spans="40:41" x14ac:dyDescent="0.25">
      <c r="AN837">
        <v>11273238</v>
      </c>
      <c r="AO837">
        <v>37263</v>
      </c>
    </row>
    <row r="838" spans="40:41" x14ac:dyDescent="0.25">
      <c r="AN838">
        <v>11273460</v>
      </c>
      <c r="AO838">
        <v>31729</v>
      </c>
    </row>
    <row r="839" spans="40:41" x14ac:dyDescent="0.25">
      <c r="AN839">
        <v>11273495</v>
      </c>
      <c r="AO839">
        <v>39043</v>
      </c>
    </row>
    <row r="840" spans="40:41" x14ac:dyDescent="0.25">
      <c r="AN840">
        <v>11273496</v>
      </c>
      <c r="AO840">
        <v>31729</v>
      </c>
    </row>
    <row r="841" spans="40:41" x14ac:dyDescent="0.25">
      <c r="AN841">
        <v>11273497</v>
      </c>
      <c r="AO841">
        <v>39105</v>
      </c>
    </row>
    <row r="842" spans="40:41" x14ac:dyDescent="0.25">
      <c r="AN842">
        <v>11274205</v>
      </c>
      <c r="AO842">
        <v>39105</v>
      </c>
    </row>
    <row r="843" spans="40:41" x14ac:dyDescent="0.25">
      <c r="AN843">
        <v>11274563</v>
      </c>
      <c r="AO843">
        <v>32367</v>
      </c>
    </row>
    <row r="844" spans="40:41" x14ac:dyDescent="0.25">
      <c r="AN844">
        <v>11274569</v>
      </c>
      <c r="AO844">
        <v>32367</v>
      </c>
    </row>
    <row r="845" spans="40:41" x14ac:dyDescent="0.25">
      <c r="AN845">
        <v>11274600</v>
      </c>
      <c r="AO845">
        <v>34190</v>
      </c>
    </row>
    <row r="846" spans="40:41" x14ac:dyDescent="0.25">
      <c r="AN846">
        <v>11274603</v>
      </c>
      <c r="AO846">
        <v>28720</v>
      </c>
    </row>
    <row r="847" spans="40:41" x14ac:dyDescent="0.25">
      <c r="AN847">
        <v>11274606</v>
      </c>
      <c r="AO847">
        <v>28720</v>
      </c>
    </row>
    <row r="848" spans="40:41" x14ac:dyDescent="0.25">
      <c r="AN848">
        <v>11274645</v>
      </c>
      <c r="AO848">
        <v>37263</v>
      </c>
    </row>
    <row r="849" spans="40:41" x14ac:dyDescent="0.25">
      <c r="AN849">
        <v>11274646</v>
      </c>
      <c r="AO849">
        <v>37263</v>
      </c>
    </row>
    <row r="850" spans="40:41" x14ac:dyDescent="0.25">
      <c r="AN850">
        <v>11274753</v>
      </c>
      <c r="AO850">
        <v>37263</v>
      </c>
    </row>
    <row r="851" spans="40:41" x14ac:dyDescent="0.25">
      <c r="AN851">
        <v>11274755</v>
      </c>
      <c r="AO851">
        <v>39043</v>
      </c>
    </row>
    <row r="852" spans="40:41" x14ac:dyDescent="0.25">
      <c r="AN852">
        <v>11274756</v>
      </c>
      <c r="AO852">
        <v>32367</v>
      </c>
    </row>
    <row r="853" spans="40:41" x14ac:dyDescent="0.25">
      <c r="AN853">
        <v>11274868</v>
      </c>
      <c r="AO853">
        <v>39105</v>
      </c>
    </row>
    <row r="854" spans="40:41" x14ac:dyDescent="0.25">
      <c r="AN854">
        <v>11275045</v>
      </c>
      <c r="AO854">
        <v>37263</v>
      </c>
    </row>
    <row r="855" spans="40:41" x14ac:dyDescent="0.25">
      <c r="AN855">
        <v>11275078</v>
      </c>
      <c r="AO855">
        <v>28121</v>
      </c>
    </row>
    <row r="856" spans="40:41" x14ac:dyDescent="0.25">
      <c r="AN856">
        <v>11275079</v>
      </c>
      <c r="AO856">
        <v>37263</v>
      </c>
    </row>
    <row r="857" spans="40:41" x14ac:dyDescent="0.25">
      <c r="AN857">
        <v>11275090</v>
      </c>
      <c r="AO857">
        <v>39681</v>
      </c>
    </row>
    <row r="858" spans="40:41" x14ac:dyDescent="0.25">
      <c r="AN858">
        <v>11275091</v>
      </c>
      <c r="AO858">
        <v>44575</v>
      </c>
    </row>
    <row r="859" spans="40:41" x14ac:dyDescent="0.25">
      <c r="AN859">
        <v>11275094</v>
      </c>
      <c r="AO859">
        <v>39681</v>
      </c>
    </row>
    <row r="860" spans="40:41" x14ac:dyDescent="0.25">
      <c r="AN860">
        <v>11275142</v>
      </c>
      <c r="AO860">
        <v>28720</v>
      </c>
    </row>
    <row r="861" spans="40:41" x14ac:dyDescent="0.25">
      <c r="AN861">
        <v>11275143</v>
      </c>
      <c r="AO861">
        <v>39681</v>
      </c>
    </row>
    <row r="862" spans="40:41" x14ac:dyDescent="0.25">
      <c r="AN862">
        <v>11275144</v>
      </c>
      <c r="AO862">
        <v>39105</v>
      </c>
    </row>
    <row r="863" spans="40:41" x14ac:dyDescent="0.25">
      <c r="AN863">
        <v>11275147</v>
      </c>
      <c r="AO863">
        <v>39681</v>
      </c>
    </row>
    <row r="864" spans="40:41" x14ac:dyDescent="0.25">
      <c r="AN864">
        <v>11275219</v>
      </c>
      <c r="AO864">
        <v>44575</v>
      </c>
    </row>
    <row r="865" spans="40:41" x14ac:dyDescent="0.25">
      <c r="AN865">
        <v>11275791</v>
      </c>
      <c r="AO865">
        <v>44575</v>
      </c>
    </row>
    <row r="866" spans="40:41" x14ac:dyDescent="0.25">
      <c r="AN866">
        <v>11275796</v>
      </c>
      <c r="AO866">
        <v>39043</v>
      </c>
    </row>
    <row r="867" spans="40:41" x14ac:dyDescent="0.25">
      <c r="AN867">
        <v>11275900</v>
      </c>
      <c r="AO867">
        <v>37263</v>
      </c>
    </row>
    <row r="868" spans="40:41" x14ac:dyDescent="0.25">
      <c r="AN868">
        <v>11275902</v>
      </c>
      <c r="AO868">
        <v>44575</v>
      </c>
    </row>
    <row r="869" spans="40:41" x14ac:dyDescent="0.25">
      <c r="AN869">
        <v>11276015</v>
      </c>
      <c r="AO869">
        <v>39043</v>
      </c>
    </row>
    <row r="870" spans="40:41" x14ac:dyDescent="0.25">
      <c r="AN870">
        <v>11276016</v>
      </c>
      <c r="AO870">
        <v>44575</v>
      </c>
    </row>
    <row r="871" spans="40:41" x14ac:dyDescent="0.25">
      <c r="AN871">
        <v>11276454</v>
      </c>
      <c r="AO871">
        <v>39043</v>
      </c>
    </row>
    <row r="872" spans="40:41" x14ac:dyDescent="0.25">
      <c r="AN872">
        <v>11276502</v>
      </c>
      <c r="AO872">
        <v>37263</v>
      </c>
    </row>
    <row r="873" spans="40:41" x14ac:dyDescent="0.25">
      <c r="AN873">
        <v>11276595</v>
      </c>
      <c r="AO873">
        <v>39043</v>
      </c>
    </row>
    <row r="874" spans="40:41" x14ac:dyDescent="0.25">
      <c r="AN874">
        <v>11276597</v>
      </c>
      <c r="AO874">
        <v>31729</v>
      </c>
    </row>
    <row r="875" spans="40:41" x14ac:dyDescent="0.25">
      <c r="AN875">
        <v>11276598</v>
      </c>
      <c r="AO875">
        <v>39105</v>
      </c>
    </row>
    <row r="876" spans="40:41" x14ac:dyDescent="0.25">
      <c r="AN876">
        <v>11276643</v>
      </c>
      <c r="AO876">
        <v>31683</v>
      </c>
    </row>
    <row r="877" spans="40:41" x14ac:dyDescent="0.25">
      <c r="AN877">
        <v>11277220</v>
      </c>
      <c r="AO877">
        <v>37263</v>
      </c>
    </row>
    <row r="878" spans="40:41" x14ac:dyDescent="0.25">
      <c r="AN878">
        <v>11277222</v>
      </c>
      <c r="AO878">
        <v>37263</v>
      </c>
    </row>
    <row r="879" spans="40:41" x14ac:dyDescent="0.25">
      <c r="AN879">
        <v>11277281</v>
      </c>
      <c r="AO879">
        <v>37263</v>
      </c>
    </row>
    <row r="880" spans="40:41" x14ac:dyDescent="0.25">
      <c r="AN880">
        <v>11277287</v>
      </c>
      <c r="AO880">
        <v>44575</v>
      </c>
    </row>
    <row r="881" spans="40:41" x14ac:dyDescent="0.25">
      <c r="AN881">
        <v>11277315</v>
      </c>
      <c r="AO881">
        <v>37263</v>
      </c>
    </row>
    <row r="882" spans="40:41" x14ac:dyDescent="0.25">
      <c r="AN882">
        <v>11277317</v>
      </c>
      <c r="AO882">
        <v>37263</v>
      </c>
    </row>
    <row r="883" spans="40:41" x14ac:dyDescent="0.25">
      <c r="AN883">
        <v>11277326</v>
      </c>
      <c r="AO883">
        <v>39681</v>
      </c>
    </row>
    <row r="884" spans="40:41" x14ac:dyDescent="0.25">
      <c r="AN884">
        <v>11277328</v>
      </c>
      <c r="AO884">
        <v>32367</v>
      </c>
    </row>
    <row r="885" spans="40:41" x14ac:dyDescent="0.25">
      <c r="AN885">
        <v>11277375</v>
      </c>
      <c r="AO885">
        <v>44575</v>
      </c>
    </row>
    <row r="886" spans="40:41" x14ac:dyDescent="0.25">
      <c r="AN886">
        <v>11277389</v>
      </c>
      <c r="AO886">
        <v>44575</v>
      </c>
    </row>
    <row r="887" spans="40:41" x14ac:dyDescent="0.25">
      <c r="AN887">
        <v>11277409</v>
      </c>
      <c r="AO887">
        <v>44575</v>
      </c>
    </row>
    <row r="888" spans="40:41" x14ac:dyDescent="0.25">
      <c r="AN888">
        <v>11277411</v>
      </c>
      <c r="AO888">
        <v>21407</v>
      </c>
    </row>
    <row r="889" spans="40:41" x14ac:dyDescent="0.25">
      <c r="AN889">
        <v>11277470</v>
      </c>
      <c r="AO889">
        <v>39105</v>
      </c>
    </row>
    <row r="890" spans="40:41" x14ac:dyDescent="0.25">
      <c r="AN890">
        <v>11277632</v>
      </c>
      <c r="AO890">
        <v>32367</v>
      </c>
    </row>
    <row r="891" spans="40:41" x14ac:dyDescent="0.25">
      <c r="AN891">
        <v>11277698</v>
      </c>
      <c r="AO891">
        <v>32367</v>
      </c>
    </row>
    <row r="892" spans="40:41" x14ac:dyDescent="0.25">
      <c r="AN892">
        <v>11277705</v>
      </c>
      <c r="AO892">
        <v>32367</v>
      </c>
    </row>
    <row r="893" spans="40:41" x14ac:dyDescent="0.25">
      <c r="AN893">
        <v>11277707</v>
      </c>
      <c r="AO893">
        <v>44575</v>
      </c>
    </row>
    <row r="894" spans="40:41" x14ac:dyDescent="0.25">
      <c r="AN894">
        <v>11277863</v>
      </c>
      <c r="AO894">
        <v>37263</v>
      </c>
    </row>
    <row r="895" spans="40:41" x14ac:dyDescent="0.25">
      <c r="AN895">
        <v>11277864</v>
      </c>
      <c r="AO895">
        <v>44575</v>
      </c>
    </row>
    <row r="896" spans="40:41" x14ac:dyDescent="0.25">
      <c r="AN896">
        <v>11277865</v>
      </c>
      <c r="AO896">
        <v>44575</v>
      </c>
    </row>
    <row r="897" spans="40:41" x14ac:dyDescent="0.25">
      <c r="AN897">
        <v>11277866</v>
      </c>
      <c r="AO897">
        <v>44575</v>
      </c>
    </row>
    <row r="898" spans="40:41" x14ac:dyDescent="0.25">
      <c r="AN898">
        <v>11277882</v>
      </c>
      <c r="AO898">
        <v>32367</v>
      </c>
    </row>
    <row r="899" spans="40:41" x14ac:dyDescent="0.25">
      <c r="AN899">
        <v>11277883</v>
      </c>
      <c r="AO899">
        <v>44575</v>
      </c>
    </row>
    <row r="900" spans="40:41" x14ac:dyDescent="0.25">
      <c r="AN900">
        <v>11277884</v>
      </c>
      <c r="AO900">
        <v>44575</v>
      </c>
    </row>
    <row r="901" spans="40:41" x14ac:dyDescent="0.25">
      <c r="AN901">
        <v>11277891</v>
      </c>
      <c r="AO901">
        <v>39681</v>
      </c>
    </row>
    <row r="902" spans="40:41" x14ac:dyDescent="0.25">
      <c r="AN902">
        <v>11277893</v>
      </c>
      <c r="AO902">
        <v>39681</v>
      </c>
    </row>
    <row r="903" spans="40:41" x14ac:dyDescent="0.25">
      <c r="AN903">
        <v>11277911</v>
      </c>
      <c r="AO903">
        <v>28720</v>
      </c>
    </row>
    <row r="904" spans="40:41" x14ac:dyDescent="0.25">
      <c r="AN904">
        <v>11277917</v>
      </c>
      <c r="AO904">
        <v>37263</v>
      </c>
    </row>
    <row r="905" spans="40:41" x14ac:dyDescent="0.25">
      <c r="AN905">
        <v>11277918</v>
      </c>
      <c r="AO905">
        <v>37263</v>
      </c>
    </row>
    <row r="906" spans="40:41" x14ac:dyDescent="0.25">
      <c r="AN906">
        <v>11277919</v>
      </c>
      <c r="AO906">
        <v>37263</v>
      </c>
    </row>
    <row r="907" spans="40:41" x14ac:dyDescent="0.25">
      <c r="AN907">
        <v>11278018</v>
      </c>
      <c r="AO907">
        <v>32367</v>
      </c>
    </row>
    <row r="908" spans="40:41" x14ac:dyDescent="0.25">
      <c r="AN908">
        <v>11278019</v>
      </c>
      <c r="AO908">
        <v>39681</v>
      </c>
    </row>
    <row r="909" spans="40:41" x14ac:dyDescent="0.25">
      <c r="AN909">
        <v>11278103</v>
      </c>
      <c r="AO909">
        <v>44575</v>
      </c>
    </row>
    <row r="910" spans="40:41" x14ac:dyDescent="0.25">
      <c r="AN910">
        <v>11278104</v>
      </c>
      <c r="AO910">
        <v>44575</v>
      </c>
    </row>
    <row r="911" spans="40:41" x14ac:dyDescent="0.25">
      <c r="AN911">
        <v>11278122</v>
      </c>
      <c r="AO911">
        <v>37263</v>
      </c>
    </row>
    <row r="912" spans="40:41" x14ac:dyDescent="0.25">
      <c r="AN912">
        <v>11278123</v>
      </c>
      <c r="AO912">
        <v>37263</v>
      </c>
    </row>
    <row r="913" spans="40:41" x14ac:dyDescent="0.25">
      <c r="AN913">
        <v>11278127</v>
      </c>
      <c r="AO913">
        <v>39043</v>
      </c>
    </row>
    <row r="914" spans="40:41" x14ac:dyDescent="0.25">
      <c r="AN914">
        <v>11278128</v>
      </c>
      <c r="AO914">
        <v>37263</v>
      </c>
    </row>
    <row r="915" spans="40:41" x14ac:dyDescent="0.25">
      <c r="AN915">
        <v>11278136</v>
      </c>
      <c r="AO915">
        <v>44575</v>
      </c>
    </row>
    <row r="916" spans="40:41" x14ac:dyDescent="0.25">
      <c r="AN916">
        <v>11278200</v>
      </c>
      <c r="AO916">
        <v>37263</v>
      </c>
    </row>
    <row r="917" spans="40:41" x14ac:dyDescent="0.25">
      <c r="AN917">
        <v>11278207</v>
      </c>
      <c r="AO917">
        <v>32367</v>
      </c>
    </row>
    <row r="918" spans="40:41" x14ac:dyDescent="0.25">
      <c r="AN918">
        <v>11278263</v>
      </c>
      <c r="AO918">
        <v>37213</v>
      </c>
    </row>
    <row r="919" spans="40:41" x14ac:dyDescent="0.25">
      <c r="AN919">
        <v>11278308</v>
      </c>
      <c r="AO919">
        <v>44575</v>
      </c>
    </row>
    <row r="920" spans="40:41" x14ac:dyDescent="0.25">
      <c r="AN920">
        <v>11278390</v>
      </c>
      <c r="AO920">
        <v>21407</v>
      </c>
    </row>
    <row r="921" spans="40:41" x14ac:dyDescent="0.25">
      <c r="AN921">
        <v>11278437</v>
      </c>
      <c r="AO921">
        <v>34190</v>
      </c>
    </row>
    <row r="922" spans="40:41" x14ac:dyDescent="0.25">
      <c r="AN922">
        <v>11278928</v>
      </c>
      <c r="AO922">
        <v>39043</v>
      </c>
    </row>
    <row r="923" spans="40:41" x14ac:dyDescent="0.25">
      <c r="AN923">
        <v>11278929</v>
      </c>
      <c r="AO923">
        <v>39681</v>
      </c>
    </row>
    <row r="924" spans="40:41" x14ac:dyDescent="0.25">
      <c r="AN924">
        <v>11278993</v>
      </c>
      <c r="AO924">
        <v>44575</v>
      </c>
    </row>
    <row r="925" spans="40:41" x14ac:dyDescent="0.25">
      <c r="AN925">
        <v>11278994</v>
      </c>
      <c r="AO925">
        <v>39043</v>
      </c>
    </row>
    <row r="926" spans="40:41" x14ac:dyDescent="0.25">
      <c r="AN926">
        <v>11279237</v>
      </c>
      <c r="AO926">
        <v>39681</v>
      </c>
    </row>
    <row r="927" spans="40:41" x14ac:dyDescent="0.25">
      <c r="AN927">
        <v>11279480</v>
      </c>
      <c r="AO927">
        <v>39681</v>
      </c>
    </row>
    <row r="928" spans="40:41" x14ac:dyDescent="0.25">
      <c r="AN928">
        <v>11279484</v>
      </c>
      <c r="AO928">
        <v>31742</v>
      </c>
    </row>
    <row r="929" spans="40:41" x14ac:dyDescent="0.25">
      <c r="AN929">
        <v>11279657</v>
      </c>
      <c r="AO929">
        <v>39043</v>
      </c>
    </row>
    <row r="930" spans="40:41" x14ac:dyDescent="0.25">
      <c r="AN930">
        <v>11279673</v>
      </c>
      <c r="AO930">
        <v>28720</v>
      </c>
    </row>
    <row r="931" spans="40:41" x14ac:dyDescent="0.25">
      <c r="AN931">
        <v>11279898</v>
      </c>
      <c r="AO931">
        <v>30313</v>
      </c>
    </row>
    <row r="932" spans="40:41" x14ac:dyDescent="0.25">
      <c r="AN932">
        <v>11279907</v>
      </c>
      <c r="AO932">
        <v>28720</v>
      </c>
    </row>
    <row r="933" spans="40:41" x14ac:dyDescent="0.25">
      <c r="AN933">
        <v>11279909</v>
      </c>
      <c r="AO933">
        <v>39681</v>
      </c>
    </row>
    <row r="934" spans="40:41" x14ac:dyDescent="0.25">
      <c r="AN934">
        <v>11279926</v>
      </c>
      <c r="AO934">
        <v>44575</v>
      </c>
    </row>
    <row r="935" spans="40:41" x14ac:dyDescent="0.25">
      <c r="AN935">
        <v>11279928</v>
      </c>
      <c r="AO935">
        <v>39043</v>
      </c>
    </row>
    <row r="936" spans="40:41" x14ac:dyDescent="0.25">
      <c r="AN936">
        <v>11279929</v>
      </c>
      <c r="AO936">
        <v>32367</v>
      </c>
    </row>
    <row r="937" spans="40:41" x14ac:dyDescent="0.25">
      <c r="AN937">
        <v>11280004</v>
      </c>
      <c r="AO937">
        <v>32367</v>
      </c>
    </row>
    <row r="938" spans="40:41" x14ac:dyDescent="0.25">
      <c r="AN938">
        <v>11280005</v>
      </c>
      <c r="AO938">
        <v>28720</v>
      </c>
    </row>
    <row r="939" spans="40:41" x14ac:dyDescent="0.25">
      <c r="AN939">
        <v>11280006</v>
      </c>
      <c r="AO939">
        <v>39681</v>
      </c>
    </row>
    <row r="940" spans="40:41" x14ac:dyDescent="0.25">
      <c r="AN940">
        <v>11280014</v>
      </c>
      <c r="AO940">
        <v>32367</v>
      </c>
    </row>
    <row r="941" spans="40:41" x14ac:dyDescent="0.25">
      <c r="AN941">
        <v>11280015</v>
      </c>
      <c r="AO941">
        <v>28720</v>
      </c>
    </row>
    <row r="942" spans="40:41" x14ac:dyDescent="0.25">
      <c r="AN942">
        <v>11280017</v>
      </c>
      <c r="AO942">
        <v>39681</v>
      </c>
    </row>
    <row r="943" spans="40:41" x14ac:dyDescent="0.25">
      <c r="AN943">
        <v>11280022</v>
      </c>
      <c r="AO943">
        <v>32367</v>
      </c>
    </row>
    <row r="944" spans="40:41" x14ac:dyDescent="0.25">
      <c r="AN944">
        <v>11280023</v>
      </c>
      <c r="AO944">
        <v>28720</v>
      </c>
    </row>
    <row r="945" spans="40:41" x14ac:dyDescent="0.25">
      <c r="AN945">
        <v>11280024</v>
      </c>
      <c r="AO945">
        <v>39681</v>
      </c>
    </row>
    <row r="946" spans="40:41" x14ac:dyDescent="0.25">
      <c r="AN946">
        <v>11280181</v>
      </c>
      <c r="AO946">
        <v>32367</v>
      </c>
    </row>
    <row r="947" spans="40:41" x14ac:dyDescent="0.25">
      <c r="AN947">
        <v>11280223</v>
      </c>
      <c r="AO947">
        <v>44575</v>
      </c>
    </row>
    <row r="948" spans="40:41" x14ac:dyDescent="0.25">
      <c r="AN948">
        <v>11280226</v>
      </c>
      <c r="AO948">
        <v>39043</v>
      </c>
    </row>
    <row r="949" spans="40:41" x14ac:dyDescent="0.25">
      <c r="AN949">
        <v>11280227</v>
      </c>
      <c r="AO949">
        <v>37263</v>
      </c>
    </row>
    <row r="950" spans="40:41" x14ac:dyDescent="0.25">
      <c r="AN950">
        <v>11280232</v>
      </c>
      <c r="AO950">
        <v>35209</v>
      </c>
    </row>
    <row r="951" spans="40:41" x14ac:dyDescent="0.25">
      <c r="AN951">
        <v>11280235</v>
      </c>
      <c r="AO951">
        <v>28720</v>
      </c>
    </row>
    <row r="952" spans="40:41" x14ac:dyDescent="0.25">
      <c r="AN952">
        <v>11280239</v>
      </c>
      <c r="AO952">
        <v>32367</v>
      </c>
    </row>
    <row r="953" spans="40:41" x14ac:dyDescent="0.25">
      <c r="AN953">
        <v>11280240</v>
      </c>
      <c r="AO953">
        <v>37263</v>
      </c>
    </row>
    <row r="954" spans="40:41" x14ac:dyDescent="0.25">
      <c r="AN954">
        <v>11280241</v>
      </c>
      <c r="AO954">
        <v>32367</v>
      </c>
    </row>
    <row r="955" spans="40:41" x14ac:dyDescent="0.25">
      <c r="AN955">
        <v>11280243</v>
      </c>
      <c r="AO955">
        <v>32367</v>
      </c>
    </row>
    <row r="956" spans="40:41" x14ac:dyDescent="0.25">
      <c r="AN956">
        <v>11280244</v>
      </c>
      <c r="AO956">
        <v>32367</v>
      </c>
    </row>
    <row r="957" spans="40:41" x14ac:dyDescent="0.25">
      <c r="AN957">
        <v>11280245</v>
      </c>
      <c r="AO957">
        <v>33017</v>
      </c>
    </row>
    <row r="958" spans="40:41" x14ac:dyDescent="0.25">
      <c r="AN958">
        <v>11280247</v>
      </c>
      <c r="AO958">
        <v>31683</v>
      </c>
    </row>
    <row r="959" spans="40:41" x14ac:dyDescent="0.25">
      <c r="AN959">
        <v>11280254</v>
      </c>
      <c r="AO959">
        <v>28720</v>
      </c>
    </row>
    <row r="960" spans="40:41" x14ac:dyDescent="0.25">
      <c r="AN960">
        <v>11280271</v>
      </c>
      <c r="AO960">
        <v>39681</v>
      </c>
    </row>
    <row r="961" spans="40:41" x14ac:dyDescent="0.25">
      <c r="AN961">
        <v>11280280</v>
      </c>
      <c r="AO961">
        <v>44575</v>
      </c>
    </row>
    <row r="962" spans="40:41" x14ac:dyDescent="0.25">
      <c r="AN962">
        <v>11280284</v>
      </c>
      <c r="AO962">
        <v>44575</v>
      </c>
    </row>
    <row r="963" spans="40:41" x14ac:dyDescent="0.25">
      <c r="AN963">
        <v>11280287</v>
      </c>
      <c r="AO963">
        <v>44575</v>
      </c>
    </row>
    <row r="964" spans="40:41" x14ac:dyDescent="0.25">
      <c r="AN964">
        <v>11280292</v>
      </c>
      <c r="AO964">
        <v>44575</v>
      </c>
    </row>
    <row r="965" spans="40:41" x14ac:dyDescent="0.25">
      <c r="AN965">
        <v>11280294</v>
      </c>
      <c r="AO965">
        <v>44575</v>
      </c>
    </row>
    <row r="966" spans="40:41" x14ac:dyDescent="0.25">
      <c r="AN966">
        <v>11280299</v>
      </c>
      <c r="AO966">
        <v>44575</v>
      </c>
    </row>
    <row r="967" spans="40:41" x14ac:dyDescent="0.25">
      <c r="AN967">
        <v>11280307</v>
      </c>
      <c r="AO967">
        <v>44575</v>
      </c>
    </row>
    <row r="968" spans="40:41" x14ac:dyDescent="0.25">
      <c r="AN968">
        <v>11280310</v>
      </c>
      <c r="AO968">
        <v>44575</v>
      </c>
    </row>
    <row r="969" spans="40:41" x14ac:dyDescent="0.25">
      <c r="AN969">
        <v>11280315</v>
      </c>
      <c r="AO969">
        <v>44575</v>
      </c>
    </row>
    <row r="970" spans="40:41" x14ac:dyDescent="0.25">
      <c r="AN970">
        <v>11280320</v>
      </c>
      <c r="AO970">
        <v>44513</v>
      </c>
    </row>
    <row r="971" spans="40:41" x14ac:dyDescent="0.25">
      <c r="AN971">
        <v>11280321</v>
      </c>
      <c r="AO971">
        <v>44575</v>
      </c>
    </row>
    <row r="972" spans="40:41" x14ac:dyDescent="0.25">
      <c r="AN972">
        <v>11280322</v>
      </c>
      <c r="AO972">
        <v>44575</v>
      </c>
    </row>
    <row r="973" spans="40:41" x14ac:dyDescent="0.25">
      <c r="AN973">
        <v>11280632</v>
      </c>
      <c r="AO973">
        <v>30313</v>
      </c>
    </row>
    <row r="974" spans="40:41" x14ac:dyDescent="0.25">
      <c r="AN974">
        <v>11280633</v>
      </c>
      <c r="AO974">
        <v>28720</v>
      </c>
    </row>
    <row r="975" spans="40:41" x14ac:dyDescent="0.25">
      <c r="AN975">
        <v>11280634</v>
      </c>
      <c r="AO975">
        <v>39681</v>
      </c>
    </row>
    <row r="976" spans="40:41" x14ac:dyDescent="0.25">
      <c r="AN976">
        <v>11280640</v>
      </c>
      <c r="AO976">
        <v>21407</v>
      </c>
    </row>
    <row r="977" spans="40:41" x14ac:dyDescent="0.25">
      <c r="AN977">
        <v>11280944</v>
      </c>
      <c r="AO977">
        <v>37263</v>
      </c>
    </row>
    <row r="978" spans="40:41" x14ac:dyDescent="0.25">
      <c r="AN978">
        <v>11280947</v>
      </c>
      <c r="AO978">
        <v>44575</v>
      </c>
    </row>
    <row r="979" spans="40:41" x14ac:dyDescent="0.25">
      <c r="AN979">
        <v>11280948</v>
      </c>
      <c r="AO979">
        <v>39043</v>
      </c>
    </row>
    <row r="980" spans="40:41" x14ac:dyDescent="0.25">
      <c r="AN980">
        <v>11280952</v>
      </c>
      <c r="AO980">
        <v>32367</v>
      </c>
    </row>
    <row r="981" spans="40:41" x14ac:dyDescent="0.25">
      <c r="AN981">
        <v>11280953</v>
      </c>
      <c r="AO981">
        <v>44575</v>
      </c>
    </row>
    <row r="982" spans="40:41" x14ac:dyDescent="0.25">
      <c r="AN982">
        <v>11280955</v>
      </c>
      <c r="AO982">
        <v>39681</v>
      </c>
    </row>
    <row r="983" spans="40:41" x14ac:dyDescent="0.25">
      <c r="AN983">
        <v>11280973</v>
      </c>
      <c r="AO983">
        <v>44575</v>
      </c>
    </row>
    <row r="984" spans="40:41" x14ac:dyDescent="0.25">
      <c r="AN984">
        <v>11280975</v>
      </c>
      <c r="AO984">
        <v>44575</v>
      </c>
    </row>
    <row r="985" spans="40:41" x14ac:dyDescent="0.25">
      <c r="AN985">
        <v>11281030</v>
      </c>
      <c r="AO985">
        <v>44575</v>
      </c>
    </row>
    <row r="986" spans="40:41" x14ac:dyDescent="0.25">
      <c r="AN986">
        <v>11281032</v>
      </c>
      <c r="AO986">
        <v>44575</v>
      </c>
    </row>
    <row r="987" spans="40:41" x14ac:dyDescent="0.25">
      <c r="AN987">
        <v>11281670</v>
      </c>
      <c r="AO987">
        <v>28720</v>
      </c>
    </row>
    <row r="988" spans="40:41" x14ac:dyDescent="0.25">
      <c r="AN988">
        <v>11281681</v>
      </c>
      <c r="AO988">
        <v>44575</v>
      </c>
    </row>
    <row r="989" spans="40:41" x14ac:dyDescent="0.25">
      <c r="AN989">
        <v>11281696</v>
      </c>
      <c r="AO989">
        <v>28720</v>
      </c>
    </row>
    <row r="990" spans="40:41" x14ac:dyDescent="0.25">
      <c r="AN990">
        <v>11281798</v>
      </c>
      <c r="AO990">
        <v>28720</v>
      </c>
    </row>
    <row r="991" spans="40:41" x14ac:dyDescent="0.25">
      <c r="AN991">
        <v>11281866</v>
      </c>
      <c r="AO991">
        <v>44575</v>
      </c>
    </row>
    <row r="992" spans="40:41" x14ac:dyDescent="0.25">
      <c r="AN992">
        <v>11281962</v>
      </c>
      <c r="AO992">
        <v>39105</v>
      </c>
    </row>
    <row r="993" spans="40:41" x14ac:dyDescent="0.25">
      <c r="AN993">
        <v>11281964</v>
      </c>
      <c r="AO993">
        <v>31729</v>
      </c>
    </row>
    <row r="994" spans="40:41" x14ac:dyDescent="0.25">
      <c r="AN994">
        <v>11281965</v>
      </c>
      <c r="AO994">
        <v>39105</v>
      </c>
    </row>
    <row r="995" spans="40:41" x14ac:dyDescent="0.25">
      <c r="AN995">
        <v>11281968</v>
      </c>
      <c r="AO995">
        <v>37263</v>
      </c>
    </row>
    <row r="996" spans="40:41" x14ac:dyDescent="0.25">
      <c r="AN996">
        <v>11281972</v>
      </c>
      <c r="AO996">
        <v>37263</v>
      </c>
    </row>
    <row r="997" spans="40:41" x14ac:dyDescent="0.25">
      <c r="AN997">
        <v>11281974</v>
      </c>
      <c r="AO997">
        <v>39043</v>
      </c>
    </row>
    <row r="998" spans="40:41" x14ac:dyDescent="0.25">
      <c r="AN998">
        <v>11282298</v>
      </c>
      <c r="AO998">
        <v>44575</v>
      </c>
    </row>
    <row r="999" spans="40:41" x14ac:dyDescent="0.25">
      <c r="AN999">
        <v>11282752</v>
      </c>
      <c r="AO999">
        <v>44575</v>
      </c>
    </row>
    <row r="1000" spans="40:41" x14ac:dyDescent="0.25">
      <c r="AN1000">
        <v>11282938</v>
      </c>
      <c r="AO1000">
        <v>44575</v>
      </c>
    </row>
    <row r="1001" spans="40:41" x14ac:dyDescent="0.25">
      <c r="AN1001">
        <v>11282944</v>
      </c>
      <c r="AO1001">
        <v>37263</v>
      </c>
    </row>
    <row r="1002" spans="40:41" x14ac:dyDescent="0.25">
      <c r="AN1002">
        <v>11282947</v>
      </c>
      <c r="AO1002">
        <v>44575</v>
      </c>
    </row>
    <row r="1003" spans="40:41" x14ac:dyDescent="0.25">
      <c r="AN1003">
        <v>11282949</v>
      </c>
      <c r="AO1003">
        <v>37263</v>
      </c>
    </row>
    <row r="1004" spans="40:41" x14ac:dyDescent="0.25">
      <c r="AN1004">
        <v>11282952</v>
      </c>
      <c r="AO1004">
        <v>44575</v>
      </c>
    </row>
    <row r="1005" spans="40:41" x14ac:dyDescent="0.25">
      <c r="AN1005">
        <v>11282956</v>
      </c>
      <c r="AO1005">
        <v>37263</v>
      </c>
    </row>
    <row r="1006" spans="40:41" x14ac:dyDescent="0.25">
      <c r="AN1006">
        <v>11282963</v>
      </c>
      <c r="AO1006">
        <v>44575</v>
      </c>
    </row>
    <row r="1007" spans="40:41" x14ac:dyDescent="0.25">
      <c r="AN1007">
        <v>11282986</v>
      </c>
      <c r="AO1007">
        <v>39056</v>
      </c>
    </row>
    <row r="1008" spans="40:41" x14ac:dyDescent="0.25">
      <c r="AN1008">
        <v>11283237</v>
      </c>
      <c r="AO1008">
        <v>44575</v>
      </c>
    </row>
    <row r="1009" spans="40:41" x14ac:dyDescent="0.25">
      <c r="AN1009">
        <v>11283509</v>
      </c>
      <c r="AO1009">
        <v>44575</v>
      </c>
    </row>
    <row r="1010" spans="40:41" x14ac:dyDescent="0.25">
      <c r="AN1010">
        <v>11283598</v>
      </c>
      <c r="AO1010">
        <v>44575</v>
      </c>
    </row>
    <row r="1011" spans="40:41" x14ac:dyDescent="0.25">
      <c r="AN1011">
        <v>11283603</v>
      </c>
      <c r="AO1011">
        <v>35209</v>
      </c>
    </row>
    <row r="1012" spans="40:41" x14ac:dyDescent="0.25">
      <c r="AN1012">
        <v>11283605</v>
      </c>
      <c r="AO1012">
        <v>37263</v>
      </c>
    </row>
    <row r="1013" spans="40:41" x14ac:dyDescent="0.25">
      <c r="AN1013">
        <v>11284234</v>
      </c>
      <c r="AO1013">
        <v>44575</v>
      </c>
    </row>
    <row r="1014" spans="40:41" x14ac:dyDescent="0.25">
      <c r="AN1014">
        <v>11284245</v>
      </c>
      <c r="AO1014">
        <v>39043</v>
      </c>
    </row>
    <row r="1015" spans="40:41" x14ac:dyDescent="0.25">
      <c r="AN1015">
        <v>11284246</v>
      </c>
      <c r="AO1015">
        <v>39043</v>
      </c>
    </row>
    <row r="1016" spans="40:41" x14ac:dyDescent="0.25">
      <c r="AN1016">
        <v>11284247</v>
      </c>
      <c r="AO1016">
        <v>44575</v>
      </c>
    </row>
    <row r="1017" spans="40:41" x14ac:dyDescent="0.25">
      <c r="AN1017">
        <v>11284252</v>
      </c>
      <c r="AO1017">
        <v>28720</v>
      </c>
    </row>
    <row r="1018" spans="40:41" x14ac:dyDescent="0.25">
      <c r="AN1018">
        <v>11284254</v>
      </c>
      <c r="AO1018">
        <v>39043</v>
      </c>
    </row>
    <row r="1019" spans="40:41" x14ac:dyDescent="0.25">
      <c r="AN1019">
        <v>11284262</v>
      </c>
      <c r="AO1019">
        <v>39043</v>
      </c>
    </row>
    <row r="1020" spans="40:41" x14ac:dyDescent="0.25">
      <c r="AN1020">
        <v>11284263</v>
      </c>
      <c r="AO1020">
        <v>39043</v>
      </c>
    </row>
    <row r="1021" spans="40:41" x14ac:dyDescent="0.25">
      <c r="AN1021">
        <v>11284269</v>
      </c>
      <c r="AO1021">
        <v>28121</v>
      </c>
    </row>
    <row r="1022" spans="40:41" x14ac:dyDescent="0.25">
      <c r="AN1022">
        <v>11284274</v>
      </c>
      <c r="AO1022">
        <v>28720</v>
      </c>
    </row>
    <row r="1023" spans="40:41" x14ac:dyDescent="0.25">
      <c r="AN1023">
        <v>11284280</v>
      </c>
      <c r="AO1023">
        <v>37263</v>
      </c>
    </row>
    <row r="1024" spans="40:41" x14ac:dyDescent="0.25">
      <c r="AN1024">
        <v>11284294</v>
      </c>
      <c r="AO1024">
        <v>32367</v>
      </c>
    </row>
    <row r="1025" spans="40:41" x14ac:dyDescent="0.25">
      <c r="AN1025">
        <v>11284301</v>
      </c>
      <c r="AO1025">
        <v>39043</v>
      </c>
    </row>
    <row r="1026" spans="40:41" x14ac:dyDescent="0.25">
      <c r="AN1026">
        <v>11284303</v>
      </c>
      <c r="AO1026">
        <v>32367</v>
      </c>
    </row>
    <row r="1027" spans="40:41" x14ac:dyDescent="0.25">
      <c r="AN1027">
        <v>11284304</v>
      </c>
      <c r="AO1027">
        <v>44575</v>
      </c>
    </row>
    <row r="1028" spans="40:41" x14ac:dyDescent="0.25">
      <c r="AN1028">
        <v>11284312</v>
      </c>
      <c r="AO1028">
        <v>33017</v>
      </c>
    </row>
    <row r="1029" spans="40:41" x14ac:dyDescent="0.25">
      <c r="AN1029">
        <v>11284313</v>
      </c>
      <c r="AO1029">
        <v>39043</v>
      </c>
    </row>
    <row r="1030" spans="40:41" x14ac:dyDescent="0.25">
      <c r="AN1030">
        <v>11284314</v>
      </c>
      <c r="AO1030">
        <v>44575</v>
      </c>
    </row>
    <row r="1031" spans="40:41" x14ac:dyDescent="0.25">
      <c r="AN1031">
        <v>11284319</v>
      </c>
      <c r="AO1031">
        <v>37263</v>
      </c>
    </row>
    <row r="1032" spans="40:41" x14ac:dyDescent="0.25">
      <c r="AN1032">
        <v>11284322</v>
      </c>
      <c r="AO1032">
        <v>44575</v>
      </c>
    </row>
    <row r="1033" spans="40:41" x14ac:dyDescent="0.25">
      <c r="AN1033">
        <v>11284326</v>
      </c>
      <c r="AO1033">
        <v>44575</v>
      </c>
    </row>
    <row r="1034" spans="40:41" x14ac:dyDescent="0.25">
      <c r="AN1034">
        <v>11284334</v>
      </c>
      <c r="AO1034">
        <v>32367</v>
      </c>
    </row>
    <row r="1035" spans="40:41" x14ac:dyDescent="0.25">
      <c r="AN1035">
        <v>11284454</v>
      </c>
      <c r="AO1035">
        <v>44575</v>
      </c>
    </row>
    <row r="1036" spans="40:41" x14ac:dyDescent="0.25">
      <c r="AN1036">
        <v>11285113</v>
      </c>
      <c r="AO1036">
        <v>39043</v>
      </c>
    </row>
    <row r="1037" spans="40:41" x14ac:dyDescent="0.25">
      <c r="AN1037">
        <v>11285117</v>
      </c>
      <c r="AO1037">
        <v>37263</v>
      </c>
    </row>
    <row r="1038" spans="40:41" x14ac:dyDescent="0.25">
      <c r="AN1038">
        <v>11285184</v>
      </c>
      <c r="AO1038">
        <v>37263</v>
      </c>
    </row>
    <row r="1039" spans="40:41" x14ac:dyDescent="0.25">
      <c r="AN1039">
        <v>11285185</v>
      </c>
      <c r="AO1039">
        <v>44575</v>
      </c>
    </row>
    <row r="1040" spans="40:41" x14ac:dyDescent="0.25">
      <c r="AN1040">
        <v>11285187</v>
      </c>
      <c r="AO1040">
        <v>31729</v>
      </c>
    </row>
    <row r="1041" spans="40:41" x14ac:dyDescent="0.25">
      <c r="AN1041">
        <v>11285188</v>
      </c>
      <c r="AO1041">
        <v>31729</v>
      </c>
    </row>
    <row r="1042" spans="40:41" x14ac:dyDescent="0.25">
      <c r="AN1042">
        <v>11285289</v>
      </c>
      <c r="AO1042">
        <v>44575</v>
      </c>
    </row>
    <row r="1043" spans="40:41" x14ac:dyDescent="0.25">
      <c r="AN1043">
        <v>11285355</v>
      </c>
      <c r="AO1043">
        <v>31729</v>
      </c>
    </row>
    <row r="1044" spans="40:41" x14ac:dyDescent="0.25">
      <c r="AN1044">
        <v>11285571</v>
      </c>
      <c r="AO1044">
        <v>39043</v>
      </c>
    </row>
    <row r="1045" spans="40:41" x14ac:dyDescent="0.25">
      <c r="AN1045">
        <v>11285866</v>
      </c>
      <c r="AO1045">
        <v>39043</v>
      </c>
    </row>
    <row r="1046" spans="40:41" x14ac:dyDescent="0.25">
      <c r="AN1046">
        <v>11285868</v>
      </c>
      <c r="AO1046">
        <v>32367</v>
      </c>
    </row>
    <row r="1047" spans="40:41" x14ac:dyDescent="0.25">
      <c r="AN1047">
        <v>11285969</v>
      </c>
      <c r="AO1047">
        <v>44575</v>
      </c>
    </row>
    <row r="1048" spans="40:41" x14ac:dyDescent="0.25">
      <c r="AN1048">
        <v>11286270</v>
      </c>
      <c r="AO1048">
        <v>44575</v>
      </c>
    </row>
    <row r="1049" spans="40:41" x14ac:dyDescent="0.25">
      <c r="AN1049">
        <v>11286981</v>
      </c>
      <c r="AO1049">
        <v>39681</v>
      </c>
    </row>
    <row r="1050" spans="40:41" x14ac:dyDescent="0.25">
      <c r="AN1050">
        <v>11286982</v>
      </c>
      <c r="AO1050">
        <v>44575</v>
      </c>
    </row>
    <row r="1051" spans="40:41" x14ac:dyDescent="0.25">
      <c r="AN1051">
        <v>11286983</v>
      </c>
      <c r="AO1051">
        <v>39681</v>
      </c>
    </row>
    <row r="1052" spans="40:41" x14ac:dyDescent="0.25">
      <c r="AN1052">
        <v>11286988</v>
      </c>
      <c r="AO1052">
        <v>37263</v>
      </c>
    </row>
    <row r="1053" spans="40:41" x14ac:dyDescent="0.25">
      <c r="AN1053">
        <v>11286990</v>
      </c>
      <c r="AO1053">
        <v>44575</v>
      </c>
    </row>
    <row r="1054" spans="40:41" x14ac:dyDescent="0.25">
      <c r="AN1054">
        <v>11286992</v>
      </c>
      <c r="AO1054">
        <v>37263</v>
      </c>
    </row>
    <row r="1055" spans="40:41" x14ac:dyDescent="0.25">
      <c r="AN1055">
        <v>11286998</v>
      </c>
      <c r="AO1055">
        <v>37263</v>
      </c>
    </row>
    <row r="1056" spans="40:41" x14ac:dyDescent="0.25">
      <c r="AN1056">
        <v>11287006</v>
      </c>
      <c r="AO1056">
        <v>37263</v>
      </c>
    </row>
    <row r="1057" spans="40:41" x14ac:dyDescent="0.25">
      <c r="AN1057">
        <v>11287008</v>
      </c>
      <c r="AO1057">
        <v>28720</v>
      </c>
    </row>
    <row r="1058" spans="40:41" x14ac:dyDescent="0.25">
      <c r="AN1058">
        <v>11287011</v>
      </c>
      <c r="AO1058">
        <v>37263</v>
      </c>
    </row>
    <row r="1059" spans="40:41" x14ac:dyDescent="0.25">
      <c r="AN1059">
        <v>11287013</v>
      </c>
      <c r="AO1059">
        <v>28720</v>
      </c>
    </row>
    <row r="1060" spans="40:41" x14ac:dyDescent="0.25">
      <c r="AN1060">
        <v>11287015</v>
      </c>
      <c r="AO1060">
        <v>39681</v>
      </c>
    </row>
    <row r="1061" spans="40:41" x14ac:dyDescent="0.25">
      <c r="AN1061">
        <v>11287017</v>
      </c>
      <c r="AO1061">
        <v>39105</v>
      </c>
    </row>
    <row r="1062" spans="40:41" x14ac:dyDescent="0.25">
      <c r="AN1062">
        <v>11287018</v>
      </c>
      <c r="AO1062">
        <v>39043</v>
      </c>
    </row>
    <row r="1063" spans="40:41" x14ac:dyDescent="0.25">
      <c r="AN1063">
        <v>11287022</v>
      </c>
      <c r="AO1063">
        <v>28720</v>
      </c>
    </row>
    <row r="1064" spans="40:41" x14ac:dyDescent="0.25">
      <c r="AN1064">
        <v>11287053</v>
      </c>
      <c r="AO1064">
        <v>32367</v>
      </c>
    </row>
    <row r="1065" spans="40:41" x14ac:dyDescent="0.25">
      <c r="AN1065">
        <v>11287063</v>
      </c>
      <c r="AO1065">
        <v>44575</v>
      </c>
    </row>
    <row r="1066" spans="40:41" x14ac:dyDescent="0.25">
      <c r="AN1066">
        <v>11287070</v>
      </c>
      <c r="AO1066">
        <v>44575</v>
      </c>
    </row>
    <row r="1067" spans="40:41" x14ac:dyDescent="0.25">
      <c r="AN1067">
        <v>11287120</v>
      </c>
      <c r="AO1067">
        <v>28720</v>
      </c>
    </row>
    <row r="1068" spans="40:41" x14ac:dyDescent="0.25">
      <c r="AN1068">
        <v>11287890</v>
      </c>
      <c r="AO1068">
        <v>28720</v>
      </c>
    </row>
    <row r="1069" spans="40:41" x14ac:dyDescent="0.25">
      <c r="AN1069">
        <v>11287892</v>
      </c>
      <c r="AO1069">
        <v>39043</v>
      </c>
    </row>
    <row r="1070" spans="40:41" x14ac:dyDescent="0.25">
      <c r="AN1070">
        <v>11287893</v>
      </c>
      <c r="AO1070">
        <v>28720</v>
      </c>
    </row>
    <row r="1071" spans="40:41" x14ac:dyDescent="0.25">
      <c r="AN1071">
        <v>11287908</v>
      </c>
      <c r="AO1071">
        <v>37263</v>
      </c>
    </row>
    <row r="1072" spans="40:41" x14ac:dyDescent="0.25">
      <c r="AN1072">
        <v>11287909</v>
      </c>
      <c r="AO1072">
        <v>37263</v>
      </c>
    </row>
    <row r="1073" spans="40:41" x14ac:dyDescent="0.25">
      <c r="AN1073">
        <v>11288017</v>
      </c>
      <c r="AO1073">
        <v>39681</v>
      </c>
    </row>
    <row r="1074" spans="40:41" x14ac:dyDescent="0.25">
      <c r="AN1074">
        <v>11288029</v>
      </c>
      <c r="AO1074">
        <v>32367</v>
      </c>
    </row>
    <row r="1075" spans="40:41" x14ac:dyDescent="0.25">
      <c r="AN1075">
        <v>11288380</v>
      </c>
      <c r="AO1075">
        <v>39043</v>
      </c>
    </row>
    <row r="1076" spans="40:41" x14ac:dyDescent="0.25">
      <c r="AN1076">
        <v>11288566</v>
      </c>
      <c r="AO1076">
        <v>30313</v>
      </c>
    </row>
    <row r="1077" spans="40:41" x14ac:dyDescent="0.25">
      <c r="AN1077">
        <v>11288567</v>
      </c>
      <c r="AO1077">
        <v>28720</v>
      </c>
    </row>
    <row r="1078" spans="40:41" x14ac:dyDescent="0.25">
      <c r="AN1078">
        <v>11288590</v>
      </c>
      <c r="AO1078">
        <v>39681</v>
      </c>
    </row>
    <row r="1079" spans="40:41" x14ac:dyDescent="0.25">
      <c r="AN1079">
        <v>11288592</v>
      </c>
      <c r="AO1079">
        <v>39681</v>
      </c>
    </row>
    <row r="1080" spans="40:41" x14ac:dyDescent="0.25">
      <c r="AN1080">
        <v>11288722</v>
      </c>
      <c r="AO1080">
        <v>39043</v>
      </c>
    </row>
    <row r="1081" spans="40:41" x14ac:dyDescent="0.25">
      <c r="AN1081">
        <v>11288740</v>
      </c>
      <c r="AO1081">
        <v>39105</v>
      </c>
    </row>
    <row r="1082" spans="40:41" x14ac:dyDescent="0.25">
      <c r="AN1082">
        <v>11288849</v>
      </c>
      <c r="AO1082">
        <v>44575</v>
      </c>
    </row>
    <row r="1083" spans="40:41" x14ac:dyDescent="0.25">
      <c r="AN1083">
        <v>11288850</v>
      </c>
      <c r="AO1083">
        <v>44575</v>
      </c>
    </row>
    <row r="1084" spans="40:41" x14ac:dyDescent="0.25">
      <c r="AN1084">
        <v>11288856</v>
      </c>
      <c r="AO1084">
        <v>44575</v>
      </c>
    </row>
    <row r="1085" spans="40:41" x14ac:dyDescent="0.25">
      <c r="AN1085">
        <v>11288862</v>
      </c>
      <c r="AO1085">
        <v>44575</v>
      </c>
    </row>
    <row r="1086" spans="40:41" x14ac:dyDescent="0.25">
      <c r="AN1086">
        <v>11288866</v>
      </c>
      <c r="AO1086">
        <v>44575</v>
      </c>
    </row>
    <row r="1087" spans="40:41" x14ac:dyDescent="0.25">
      <c r="AN1087">
        <v>11288867</v>
      </c>
      <c r="AO1087">
        <v>44575</v>
      </c>
    </row>
    <row r="1088" spans="40:41" x14ac:dyDescent="0.25">
      <c r="AN1088">
        <v>11288873</v>
      </c>
      <c r="AO1088">
        <v>39043</v>
      </c>
    </row>
    <row r="1089" spans="40:41" x14ac:dyDescent="0.25">
      <c r="AN1089">
        <v>11288875</v>
      </c>
      <c r="AO1089">
        <v>44575</v>
      </c>
    </row>
    <row r="1090" spans="40:41" x14ac:dyDescent="0.25">
      <c r="AN1090">
        <v>11288877</v>
      </c>
      <c r="AO1090">
        <v>37263</v>
      </c>
    </row>
    <row r="1091" spans="40:41" x14ac:dyDescent="0.25">
      <c r="AN1091">
        <v>11288878</v>
      </c>
      <c r="AO1091">
        <v>37263</v>
      </c>
    </row>
    <row r="1092" spans="40:41" x14ac:dyDescent="0.25">
      <c r="AN1092">
        <v>11288880</v>
      </c>
      <c r="AO1092">
        <v>37263</v>
      </c>
    </row>
    <row r="1093" spans="40:41" x14ac:dyDescent="0.25">
      <c r="AN1093">
        <v>11288887</v>
      </c>
      <c r="AO1093">
        <v>39105</v>
      </c>
    </row>
    <row r="1094" spans="40:41" x14ac:dyDescent="0.25">
      <c r="AN1094">
        <v>11288902</v>
      </c>
      <c r="AO1094">
        <v>37263</v>
      </c>
    </row>
    <row r="1095" spans="40:41" x14ac:dyDescent="0.25">
      <c r="AN1095">
        <v>11288903</v>
      </c>
      <c r="AO1095">
        <v>35209</v>
      </c>
    </row>
    <row r="1096" spans="40:41" x14ac:dyDescent="0.25">
      <c r="AN1096">
        <v>11289013</v>
      </c>
      <c r="AO1096">
        <v>37263</v>
      </c>
    </row>
    <row r="1097" spans="40:41" x14ac:dyDescent="0.25">
      <c r="AN1097">
        <v>11289348</v>
      </c>
      <c r="AO1097">
        <v>31729</v>
      </c>
    </row>
    <row r="1098" spans="40:41" x14ac:dyDescent="0.25">
      <c r="AN1098">
        <v>11289358</v>
      </c>
      <c r="AO1098">
        <v>44575</v>
      </c>
    </row>
    <row r="1099" spans="40:41" x14ac:dyDescent="0.25">
      <c r="AN1099">
        <v>11289368</v>
      </c>
      <c r="AO1099">
        <v>26788</v>
      </c>
    </row>
    <row r="1100" spans="40:41" x14ac:dyDescent="0.25">
      <c r="AN1100">
        <v>11289405</v>
      </c>
      <c r="AO1100">
        <v>31729</v>
      </c>
    </row>
    <row r="1101" spans="40:41" x14ac:dyDescent="0.25">
      <c r="AN1101">
        <v>11289424</v>
      </c>
      <c r="AO1101">
        <v>37263</v>
      </c>
    </row>
    <row r="1102" spans="40:41" x14ac:dyDescent="0.25">
      <c r="AN1102">
        <v>11289514</v>
      </c>
      <c r="AO1102">
        <v>31729</v>
      </c>
    </row>
    <row r="1103" spans="40:41" x14ac:dyDescent="0.25">
      <c r="AN1103">
        <v>11289516</v>
      </c>
      <c r="AO1103">
        <v>31729</v>
      </c>
    </row>
    <row r="1104" spans="40:41" x14ac:dyDescent="0.25">
      <c r="AN1104">
        <v>11289538</v>
      </c>
      <c r="AO1104">
        <v>31729</v>
      </c>
    </row>
    <row r="1105" spans="40:41" x14ac:dyDescent="0.25">
      <c r="AN1105">
        <v>11289720</v>
      </c>
      <c r="AO1105">
        <v>31792</v>
      </c>
    </row>
    <row r="1106" spans="40:41" x14ac:dyDescent="0.25">
      <c r="AN1106">
        <v>11289721</v>
      </c>
      <c r="AO1106">
        <v>31792</v>
      </c>
    </row>
    <row r="1107" spans="40:41" x14ac:dyDescent="0.25">
      <c r="AN1107">
        <v>11291284</v>
      </c>
      <c r="AO1107">
        <v>32367</v>
      </c>
    </row>
    <row r="1108" spans="40:41" x14ac:dyDescent="0.25">
      <c r="AN1108">
        <v>11291285</v>
      </c>
      <c r="AO1108">
        <v>32367</v>
      </c>
    </row>
    <row r="1109" spans="40:41" x14ac:dyDescent="0.25">
      <c r="AN1109">
        <v>11291286</v>
      </c>
      <c r="AO1109">
        <v>37263</v>
      </c>
    </row>
    <row r="1110" spans="40:41" x14ac:dyDescent="0.25">
      <c r="AN1110">
        <v>11291296</v>
      </c>
      <c r="AO1110">
        <v>37263</v>
      </c>
    </row>
    <row r="1111" spans="40:41" x14ac:dyDescent="0.25">
      <c r="AN1111">
        <v>11291400</v>
      </c>
      <c r="AO1111">
        <v>32367</v>
      </c>
    </row>
    <row r="1112" spans="40:41" x14ac:dyDescent="0.25">
      <c r="AN1112">
        <v>11291403</v>
      </c>
      <c r="AO1112">
        <v>37263</v>
      </c>
    </row>
    <row r="1113" spans="40:41" x14ac:dyDescent="0.25">
      <c r="AN1113">
        <v>11291405</v>
      </c>
      <c r="AO1113">
        <v>37263</v>
      </c>
    </row>
    <row r="1114" spans="40:41" x14ac:dyDescent="0.25">
      <c r="AN1114">
        <v>11291406</v>
      </c>
      <c r="AO1114">
        <v>37263</v>
      </c>
    </row>
    <row r="1115" spans="40:41" x14ac:dyDescent="0.25">
      <c r="AN1115">
        <v>11291422</v>
      </c>
      <c r="AO1115">
        <v>37263</v>
      </c>
    </row>
    <row r="1116" spans="40:41" x14ac:dyDescent="0.25">
      <c r="AN1116">
        <v>11291437</v>
      </c>
      <c r="AO1116">
        <v>39681</v>
      </c>
    </row>
    <row r="1117" spans="40:41" x14ac:dyDescent="0.25">
      <c r="AN1117">
        <v>11291439</v>
      </c>
      <c r="AO1117">
        <v>28720</v>
      </c>
    </row>
    <row r="1118" spans="40:41" x14ac:dyDescent="0.25">
      <c r="AN1118">
        <v>11291440</v>
      </c>
      <c r="AO1118">
        <v>39105</v>
      </c>
    </row>
    <row r="1119" spans="40:41" x14ac:dyDescent="0.25">
      <c r="AN1119">
        <v>11291478</v>
      </c>
      <c r="AO1119">
        <v>44575</v>
      </c>
    </row>
    <row r="1120" spans="40:41" x14ac:dyDescent="0.25">
      <c r="AN1120">
        <v>11292522</v>
      </c>
      <c r="AO1120">
        <v>37263</v>
      </c>
    </row>
    <row r="1121" spans="40:41" x14ac:dyDescent="0.25">
      <c r="AN1121">
        <v>11292523</v>
      </c>
      <c r="AO1121">
        <v>44575</v>
      </c>
    </row>
    <row r="1122" spans="40:41" x14ac:dyDescent="0.25">
      <c r="AN1122">
        <v>11292527</v>
      </c>
      <c r="AO1122">
        <v>39043</v>
      </c>
    </row>
    <row r="1123" spans="40:41" x14ac:dyDescent="0.25">
      <c r="AN1123">
        <v>11292528</v>
      </c>
      <c r="AO1123">
        <v>37263</v>
      </c>
    </row>
    <row r="1124" spans="40:41" x14ac:dyDescent="0.25">
      <c r="AN1124">
        <v>11292529</v>
      </c>
      <c r="AO1124">
        <v>39043</v>
      </c>
    </row>
    <row r="1125" spans="40:41" x14ac:dyDescent="0.25">
      <c r="AN1125">
        <v>11292532</v>
      </c>
      <c r="AO1125">
        <v>44575</v>
      </c>
    </row>
    <row r="1126" spans="40:41" x14ac:dyDescent="0.25">
      <c r="AN1126">
        <v>11292548</v>
      </c>
      <c r="AO1126">
        <v>39681</v>
      </c>
    </row>
    <row r="1127" spans="40:41" x14ac:dyDescent="0.25">
      <c r="AN1127">
        <v>11292700</v>
      </c>
      <c r="AO1127">
        <v>44575</v>
      </c>
    </row>
    <row r="1128" spans="40:41" x14ac:dyDescent="0.25">
      <c r="AN1128">
        <v>11292758</v>
      </c>
      <c r="AO1128">
        <v>31683</v>
      </c>
    </row>
    <row r="1129" spans="40:41" x14ac:dyDescent="0.25">
      <c r="AN1129">
        <v>11292996</v>
      </c>
      <c r="AO1129">
        <v>39043</v>
      </c>
    </row>
    <row r="1130" spans="40:41" x14ac:dyDescent="0.25">
      <c r="AN1130">
        <v>11293001</v>
      </c>
      <c r="AO1130">
        <v>32367</v>
      </c>
    </row>
    <row r="1131" spans="40:41" x14ac:dyDescent="0.25">
      <c r="AN1131">
        <v>11293078</v>
      </c>
      <c r="AO1131">
        <v>37263</v>
      </c>
    </row>
    <row r="1132" spans="40:41" x14ac:dyDescent="0.25">
      <c r="AN1132">
        <v>11293079</v>
      </c>
      <c r="AO1132">
        <v>39043</v>
      </c>
    </row>
    <row r="1133" spans="40:41" x14ac:dyDescent="0.25">
      <c r="AN1133">
        <v>11293103</v>
      </c>
      <c r="AO1133">
        <v>44575</v>
      </c>
    </row>
    <row r="1134" spans="40:41" x14ac:dyDescent="0.25">
      <c r="AN1134">
        <v>11293104</v>
      </c>
      <c r="AO1134">
        <v>37263</v>
      </c>
    </row>
    <row r="1135" spans="40:41" x14ac:dyDescent="0.25">
      <c r="AN1135">
        <v>11293179</v>
      </c>
      <c r="AO1135">
        <v>44575</v>
      </c>
    </row>
    <row r="1136" spans="40:41" x14ac:dyDescent="0.25">
      <c r="AN1136">
        <v>11293293</v>
      </c>
      <c r="AO1136">
        <v>44575</v>
      </c>
    </row>
    <row r="1137" spans="40:41" x14ac:dyDescent="0.25">
      <c r="AN1137">
        <v>11293314</v>
      </c>
      <c r="AO1137">
        <v>31729</v>
      </c>
    </row>
    <row r="1138" spans="40:41" x14ac:dyDescent="0.25">
      <c r="AN1138">
        <v>11293382</v>
      </c>
      <c r="AO1138">
        <v>39105</v>
      </c>
    </row>
    <row r="1139" spans="40:41" x14ac:dyDescent="0.25">
      <c r="AN1139">
        <v>11293629</v>
      </c>
      <c r="AO1139">
        <v>39043</v>
      </c>
    </row>
    <row r="1140" spans="40:41" x14ac:dyDescent="0.25">
      <c r="AN1140">
        <v>11293630</v>
      </c>
      <c r="AO1140">
        <v>44575</v>
      </c>
    </row>
    <row r="1141" spans="40:41" x14ac:dyDescent="0.25">
      <c r="AN1141">
        <v>11293688</v>
      </c>
      <c r="AO1141">
        <v>37263</v>
      </c>
    </row>
    <row r="1142" spans="40:41" x14ac:dyDescent="0.25">
      <c r="AN1142">
        <v>11293775</v>
      </c>
      <c r="AO1142">
        <v>44575</v>
      </c>
    </row>
    <row r="1143" spans="40:41" x14ac:dyDescent="0.25">
      <c r="AN1143">
        <v>11293781</v>
      </c>
      <c r="AO1143">
        <v>44525</v>
      </c>
    </row>
    <row r="1144" spans="40:41" x14ac:dyDescent="0.25">
      <c r="AN1144">
        <v>11293782</v>
      </c>
      <c r="AO1144">
        <v>44575</v>
      </c>
    </row>
    <row r="1145" spans="40:41" x14ac:dyDescent="0.25">
      <c r="AN1145">
        <v>11293783</v>
      </c>
      <c r="AO1145">
        <v>44525</v>
      </c>
    </row>
    <row r="1146" spans="40:41" x14ac:dyDescent="0.25">
      <c r="AN1146">
        <v>11293785</v>
      </c>
      <c r="AO1146">
        <v>28720</v>
      </c>
    </row>
    <row r="1147" spans="40:41" x14ac:dyDescent="0.25">
      <c r="AN1147">
        <v>11293787</v>
      </c>
      <c r="AO1147">
        <v>37263</v>
      </c>
    </row>
    <row r="1148" spans="40:41" x14ac:dyDescent="0.25">
      <c r="AN1148">
        <v>11293796</v>
      </c>
      <c r="AO1148">
        <v>39105</v>
      </c>
    </row>
    <row r="1149" spans="40:41" x14ac:dyDescent="0.25">
      <c r="AN1149">
        <v>11293800</v>
      </c>
      <c r="AO1149">
        <v>39105</v>
      </c>
    </row>
    <row r="1150" spans="40:41" x14ac:dyDescent="0.25">
      <c r="AN1150">
        <v>11293814</v>
      </c>
      <c r="AO1150">
        <v>44575</v>
      </c>
    </row>
    <row r="1151" spans="40:41" x14ac:dyDescent="0.25">
      <c r="AN1151">
        <v>11293820</v>
      </c>
      <c r="AO1151">
        <v>28720</v>
      </c>
    </row>
    <row r="1152" spans="40:41" x14ac:dyDescent="0.25">
      <c r="AN1152">
        <v>11293838</v>
      </c>
      <c r="AO1152">
        <v>44575</v>
      </c>
    </row>
    <row r="1153" spans="40:41" x14ac:dyDescent="0.25">
      <c r="AN1153">
        <v>11293843</v>
      </c>
      <c r="AO1153">
        <v>39681</v>
      </c>
    </row>
    <row r="1154" spans="40:41" x14ac:dyDescent="0.25">
      <c r="AN1154">
        <v>11293847</v>
      </c>
      <c r="AO1154">
        <v>37263</v>
      </c>
    </row>
    <row r="1155" spans="40:41" x14ac:dyDescent="0.25">
      <c r="AN1155">
        <v>11293855</v>
      </c>
      <c r="AO1155">
        <v>44575</v>
      </c>
    </row>
    <row r="1156" spans="40:41" x14ac:dyDescent="0.25">
      <c r="AN1156">
        <v>11293856</v>
      </c>
      <c r="AO1156">
        <v>44575</v>
      </c>
    </row>
    <row r="1157" spans="40:41" x14ac:dyDescent="0.25">
      <c r="AN1157">
        <v>11293857</v>
      </c>
      <c r="AO1157">
        <v>39681</v>
      </c>
    </row>
    <row r="1158" spans="40:41" x14ac:dyDescent="0.25">
      <c r="AN1158">
        <v>11293860</v>
      </c>
      <c r="AO1158">
        <v>44575</v>
      </c>
    </row>
    <row r="1159" spans="40:41" x14ac:dyDescent="0.25">
      <c r="AN1159">
        <v>11293867</v>
      </c>
      <c r="AO1159">
        <v>39043</v>
      </c>
    </row>
    <row r="1160" spans="40:41" x14ac:dyDescent="0.25">
      <c r="AN1160">
        <v>11294150</v>
      </c>
      <c r="AO1160">
        <v>37263</v>
      </c>
    </row>
    <row r="1161" spans="40:41" x14ac:dyDescent="0.25">
      <c r="AN1161">
        <v>11294155</v>
      </c>
      <c r="AO1161">
        <v>37263</v>
      </c>
    </row>
    <row r="1162" spans="40:41" x14ac:dyDescent="0.25">
      <c r="AN1162">
        <v>11294171</v>
      </c>
      <c r="AO1162">
        <v>44575</v>
      </c>
    </row>
    <row r="1163" spans="40:41" x14ac:dyDescent="0.25">
      <c r="AN1163">
        <v>11294172</v>
      </c>
      <c r="AO1163">
        <v>37263</v>
      </c>
    </row>
    <row r="1164" spans="40:41" x14ac:dyDescent="0.25">
      <c r="AN1164">
        <v>11294210</v>
      </c>
      <c r="AO1164">
        <v>44575</v>
      </c>
    </row>
    <row r="1165" spans="40:41" x14ac:dyDescent="0.25">
      <c r="AN1165">
        <v>11294214</v>
      </c>
      <c r="AO1165">
        <v>37263</v>
      </c>
    </row>
    <row r="1166" spans="40:41" x14ac:dyDescent="0.25">
      <c r="AN1166">
        <v>11294251</v>
      </c>
      <c r="AO1166">
        <v>39043</v>
      </c>
    </row>
    <row r="1167" spans="40:41" x14ac:dyDescent="0.25">
      <c r="AN1167">
        <v>11294260</v>
      </c>
      <c r="AO1167">
        <v>28720</v>
      </c>
    </row>
    <row r="1168" spans="40:41" x14ac:dyDescent="0.25">
      <c r="AN1168">
        <v>11294379</v>
      </c>
      <c r="AO1168">
        <v>37263</v>
      </c>
    </row>
    <row r="1169" spans="40:41" x14ac:dyDescent="0.25">
      <c r="AN1169">
        <v>11294432</v>
      </c>
      <c r="AO1169">
        <v>29675</v>
      </c>
    </row>
    <row r="1170" spans="40:41" x14ac:dyDescent="0.25">
      <c r="AN1170">
        <v>11294433</v>
      </c>
      <c r="AO1170">
        <v>37263</v>
      </c>
    </row>
    <row r="1171" spans="40:41" x14ac:dyDescent="0.25">
      <c r="AN1171">
        <v>11294454</v>
      </c>
      <c r="AO1171">
        <v>44575</v>
      </c>
    </row>
    <row r="1172" spans="40:41" x14ac:dyDescent="0.25">
      <c r="AN1172">
        <v>11294455</v>
      </c>
      <c r="AO1172">
        <v>37263</v>
      </c>
    </row>
    <row r="1173" spans="40:41" x14ac:dyDescent="0.25">
      <c r="AN1173">
        <v>11295029</v>
      </c>
      <c r="AO1173">
        <v>31729</v>
      </c>
    </row>
    <row r="1174" spans="40:41" x14ac:dyDescent="0.25">
      <c r="AN1174">
        <v>11295146</v>
      </c>
      <c r="AO1174">
        <v>31792</v>
      </c>
    </row>
    <row r="1175" spans="40:41" x14ac:dyDescent="0.25">
      <c r="AN1175">
        <v>11295157</v>
      </c>
      <c r="AO1175">
        <v>37263</v>
      </c>
    </row>
    <row r="1176" spans="40:41" x14ac:dyDescent="0.25">
      <c r="AN1176">
        <v>11296033</v>
      </c>
      <c r="AO1176">
        <v>37263</v>
      </c>
    </row>
    <row r="1177" spans="40:41" x14ac:dyDescent="0.25">
      <c r="AN1177">
        <v>11296112</v>
      </c>
      <c r="AO1177">
        <v>39105</v>
      </c>
    </row>
    <row r="1178" spans="40:41" x14ac:dyDescent="0.25">
      <c r="AN1178">
        <v>11296283</v>
      </c>
      <c r="AO1178">
        <v>39043</v>
      </c>
    </row>
    <row r="1179" spans="40:41" x14ac:dyDescent="0.25">
      <c r="AN1179">
        <v>11296284</v>
      </c>
      <c r="AO1179">
        <v>29675</v>
      </c>
    </row>
    <row r="1180" spans="40:41" x14ac:dyDescent="0.25">
      <c r="AN1180">
        <v>11296285</v>
      </c>
      <c r="AO1180">
        <v>44575</v>
      </c>
    </row>
    <row r="1181" spans="40:41" x14ac:dyDescent="0.25">
      <c r="AN1181">
        <v>11296286</v>
      </c>
      <c r="AO1181">
        <v>37263</v>
      </c>
    </row>
    <row r="1182" spans="40:41" x14ac:dyDescent="0.25">
      <c r="AN1182">
        <v>11296288</v>
      </c>
      <c r="AO1182">
        <v>31792</v>
      </c>
    </row>
    <row r="1183" spans="40:41" x14ac:dyDescent="0.25">
      <c r="AN1183">
        <v>11296291</v>
      </c>
      <c r="AO1183">
        <v>31792</v>
      </c>
    </row>
    <row r="1184" spans="40:41" x14ac:dyDescent="0.25">
      <c r="AN1184">
        <v>11296297</v>
      </c>
      <c r="AO1184">
        <v>44575</v>
      </c>
    </row>
    <row r="1185" spans="40:41" x14ac:dyDescent="0.25">
      <c r="AN1185">
        <v>11296323</v>
      </c>
      <c r="AO1185">
        <v>44575</v>
      </c>
    </row>
    <row r="1186" spans="40:41" x14ac:dyDescent="0.25">
      <c r="AN1186">
        <v>11296324</v>
      </c>
      <c r="AO1186">
        <v>37263</v>
      </c>
    </row>
    <row r="1187" spans="40:41" x14ac:dyDescent="0.25">
      <c r="AN1187">
        <v>11296330</v>
      </c>
      <c r="AO1187">
        <v>44575</v>
      </c>
    </row>
    <row r="1188" spans="40:41" x14ac:dyDescent="0.25">
      <c r="AN1188">
        <v>11296601</v>
      </c>
      <c r="AO1188">
        <v>44575</v>
      </c>
    </row>
    <row r="1189" spans="40:41" x14ac:dyDescent="0.25">
      <c r="AN1189">
        <v>11296798</v>
      </c>
      <c r="AO1189">
        <v>28720</v>
      </c>
    </row>
    <row r="1190" spans="40:41" x14ac:dyDescent="0.25">
      <c r="AN1190">
        <v>11296799</v>
      </c>
      <c r="AO1190">
        <v>31729</v>
      </c>
    </row>
    <row r="1191" spans="40:41" x14ac:dyDescent="0.25">
      <c r="AN1191">
        <v>11296801</v>
      </c>
      <c r="AO1191">
        <v>37263</v>
      </c>
    </row>
    <row r="1192" spans="40:41" x14ac:dyDescent="0.25">
      <c r="AN1192">
        <v>11296803</v>
      </c>
      <c r="AO1192">
        <v>37263</v>
      </c>
    </row>
    <row r="1193" spans="40:41" x14ac:dyDescent="0.25">
      <c r="AN1193">
        <v>11296804</v>
      </c>
      <c r="AO1193">
        <v>44575</v>
      </c>
    </row>
    <row r="1194" spans="40:41" x14ac:dyDescent="0.25">
      <c r="AN1194">
        <v>11297478</v>
      </c>
      <c r="AO1194">
        <v>35209</v>
      </c>
    </row>
    <row r="1195" spans="40:41" x14ac:dyDescent="0.25">
      <c r="AN1195">
        <v>11298196</v>
      </c>
      <c r="AO1195">
        <v>44575</v>
      </c>
    </row>
    <row r="1196" spans="40:41" x14ac:dyDescent="0.25">
      <c r="AN1196">
        <v>11298466</v>
      </c>
      <c r="AO1196">
        <v>44575</v>
      </c>
    </row>
    <row r="1197" spans="40:41" x14ac:dyDescent="0.25">
      <c r="AN1197">
        <v>11298915</v>
      </c>
      <c r="AO1197">
        <v>44575</v>
      </c>
    </row>
    <row r="1198" spans="40:41" x14ac:dyDescent="0.25">
      <c r="AN1198">
        <v>11298936</v>
      </c>
      <c r="AO1198">
        <v>29675</v>
      </c>
    </row>
    <row r="1199" spans="40:41" x14ac:dyDescent="0.25">
      <c r="AN1199">
        <v>11298938</v>
      </c>
      <c r="AO1199">
        <v>35209</v>
      </c>
    </row>
    <row r="1200" spans="40:41" x14ac:dyDescent="0.25">
      <c r="AN1200">
        <v>11299077</v>
      </c>
      <c r="AO1200">
        <v>37263</v>
      </c>
    </row>
    <row r="1201" spans="40:41" x14ac:dyDescent="0.25">
      <c r="AN1201">
        <v>11299273</v>
      </c>
      <c r="AO1201">
        <v>44575</v>
      </c>
    </row>
    <row r="1202" spans="40:41" x14ac:dyDescent="0.25">
      <c r="AN1202">
        <v>11299274</v>
      </c>
      <c r="AO1202">
        <v>44575</v>
      </c>
    </row>
    <row r="1203" spans="40:41" x14ac:dyDescent="0.25">
      <c r="AN1203">
        <v>11299275</v>
      </c>
      <c r="AO1203">
        <v>44575</v>
      </c>
    </row>
    <row r="1204" spans="40:41" x14ac:dyDescent="0.25">
      <c r="AN1204">
        <v>11299279</v>
      </c>
      <c r="AO1204">
        <v>44575</v>
      </c>
    </row>
    <row r="1205" spans="40:41" x14ac:dyDescent="0.25">
      <c r="AN1205">
        <v>11299282</v>
      </c>
      <c r="AO1205">
        <v>44575</v>
      </c>
    </row>
    <row r="1206" spans="40:41" x14ac:dyDescent="0.25">
      <c r="AN1206">
        <v>11299285</v>
      </c>
      <c r="AO1206">
        <v>44575</v>
      </c>
    </row>
    <row r="1207" spans="40:41" x14ac:dyDescent="0.25">
      <c r="AN1207">
        <v>11299298</v>
      </c>
      <c r="AO1207">
        <v>44575</v>
      </c>
    </row>
    <row r="1208" spans="40:41" x14ac:dyDescent="0.25">
      <c r="AN1208">
        <v>11299300</v>
      </c>
      <c r="AO1208">
        <v>44575</v>
      </c>
    </row>
    <row r="1209" spans="40:41" x14ac:dyDescent="0.25">
      <c r="AN1209">
        <v>11299301</v>
      </c>
      <c r="AO1209">
        <v>39043</v>
      </c>
    </row>
    <row r="1210" spans="40:41" x14ac:dyDescent="0.25">
      <c r="AN1210">
        <v>11302229</v>
      </c>
      <c r="AO1210">
        <v>44575</v>
      </c>
    </row>
    <row r="1211" spans="40:41" x14ac:dyDescent="0.25">
      <c r="AN1211">
        <v>11302230</v>
      </c>
      <c r="AO1211">
        <v>44575</v>
      </c>
    </row>
    <row r="1212" spans="40:41" x14ac:dyDescent="0.25">
      <c r="AN1212">
        <v>11302449</v>
      </c>
      <c r="AO1212">
        <v>44575</v>
      </c>
    </row>
    <row r="1213" spans="40:41" x14ac:dyDescent="0.25">
      <c r="AN1213">
        <v>11302451</v>
      </c>
      <c r="AO1213">
        <v>44575</v>
      </c>
    </row>
    <row r="1214" spans="40:41" x14ac:dyDescent="0.25">
      <c r="AN1214">
        <v>616090046</v>
      </c>
      <c r="AO1214">
        <v>37213</v>
      </c>
    </row>
    <row r="1215" spans="40:41" x14ac:dyDescent="0.25">
      <c r="AN1215">
        <v>616131427</v>
      </c>
      <c r="AO1215">
        <v>31792</v>
      </c>
    </row>
    <row r="1216" spans="40:41" x14ac:dyDescent="0.25">
      <c r="AN1216">
        <v>616132092</v>
      </c>
      <c r="AO1216">
        <v>8514</v>
      </c>
    </row>
    <row r="1217" spans="40:41" x14ac:dyDescent="0.25">
      <c r="AN1217">
        <v>616133607</v>
      </c>
      <c r="AO1217">
        <v>33017</v>
      </c>
    </row>
    <row r="1218" spans="40:41" x14ac:dyDescent="0.25">
      <c r="AN1218">
        <v>616134560</v>
      </c>
      <c r="AO1218">
        <v>37263</v>
      </c>
    </row>
    <row r="1219" spans="40:41" x14ac:dyDescent="0.25">
      <c r="AN1219">
        <v>616135120</v>
      </c>
      <c r="AO1219">
        <v>44575</v>
      </c>
    </row>
    <row r="1220" spans="40:41" x14ac:dyDescent="0.25">
      <c r="AN1220">
        <v>616135573</v>
      </c>
      <c r="AO1220">
        <v>8514</v>
      </c>
    </row>
    <row r="1221" spans="40:41" x14ac:dyDescent="0.25">
      <c r="AN1221">
        <v>616135591</v>
      </c>
      <c r="AO1221">
        <v>24320</v>
      </c>
    </row>
    <row r="1222" spans="40:41" x14ac:dyDescent="0.25">
      <c r="AN1222">
        <v>616135957</v>
      </c>
      <c r="AO1222">
        <v>21407</v>
      </c>
    </row>
    <row r="1223" spans="40:41" x14ac:dyDescent="0.25">
      <c r="AN1223">
        <v>616135962</v>
      </c>
      <c r="AO1223">
        <v>31792</v>
      </c>
    </row>
    <row r="1224" spans="40:41" x14ac:dyDescent="0.25">
      <c r="AN1224">
        <v>616137690</v>
      </c>
      <c r="AO1224">
        <v>8514</v>
      </c>
    </row>
    <row r="1225" spans="40:41" x14ac:dyDescent="0.25">
      <c r="AN1225">
        <v>616137720</v>
      </c>
      <c r="AO1225">
        <v>28121</v>
      </c>
    </row>
    <row r="1226" spans="40:41" x14ac:dyDescent="0.25">
      <c r="AN1226">
        <v>616141247</v>
      </c>
      <c r="AO1226">
        <v>28720</v>
      </c>
    </row>
    <row r="1227" spans="40:41" x14ac:dyDescent="0.25">
      <c r="AN1227">
        <v>616142290</v>
      </c>
      <c r="AO1227">
        <v>39043</v>
      </c>
    </row>
    <row r="1228" spans="40:41" x14ac:dyDescent="0.25">
      <c r="AN1228">
        <v>616143268</v>
      </c>
      <c r="AO1228">
        <v>44575</v>
      </c>
    </row>
    <row r="1229" spans="40:41" x14ac:dyDescent="0.25">
      <c r="AN1229">
        <v>616161296</v>
      </c>
      <c r="AO1229">
        <v>16783</v>
      </c>
    </row>
    <row r="1230" spans="40:41" x14ac:dyDescent="0.25">
      <c r="AN1230">
        <v>616161480</v>
      </c>
      <c r="AO1230">
        <v>24370</v>
      </c>
    </row>
    <row r="1231" spans="40:41" x14ac:dyDescent="0.25">
      <c r="AN1231">
        <v>616170417</v>
      </c>
      <c r="AO1231">
        <v>31729</v>
      </c>
    </row>
    <row r="1232" spans="40:41" x14ac:dyDescent="0.25">
      <c r="AN1232">
        <v>616170497</v>
      </c>
      <c r="AO1232">
        <v>26788</v>
      </c>
    </row>
    <row r="1233" spans="40:41" x14ac:dyDescent="0.25">
      <c r="AN1233">
        <v>616180218</v>
      </c>
      <c r="AO1233">
        <v>28720</v>
      </c>
    </row>
    <row r="1234" spans="40:41" x14ac:dyDescent="0.25">
      <c r="AN1234">
        <v>616202641</v>
      </c>
      <c r="AO1234">
        <v>24370</v>
      </c>
    </row>
    <row r="1235" spans="40:41" x14ac:dyDescent="0.25">
      <c r="AN1235">
        <v>616214484</v>
      </c>
      <c r="AO1235">
        <v>24370</v>
      </c>
    </row>
    <row r="1236" spans="40:41" x14ac:dyDescent="0.25">
      <c r="AN1236">
        <v>616220194</v>
      </c>
      <c r="AO1236">
        <v>21407</v>
      </c>
    </row>
    <row r="1237" spans="40:41" x14ac:dyDescent="0.25">
      <c r="AN1237">
        <v>616221417</v>
      </c>
      <c r="AO1237">
        <v>39681</v>
      </c>
    </row>
    <row r="1238" spans="40:41" x14ac:dyDescent="0.25">
      <c r="AN1238">
        <v>616221422</v>
      </c>
      <c r="AO1238">
        <v>34190</v>
      </c>
    </row>
    <row r="1239" spans="40:41" x14ac:dyDescent="0.25">
      <c r="AN1239">
        <v>616221473</v>
      </c>
      <c r="AO1239">
        <v>32367</v>
      </c>
    </row>
    <row r="1240" spans="40:41" x14ac:dyDescent="0.25">
      <c r="AN1240">
        <v>616226531</v>
      </c>
      <c r="AO1240">
        <v>37263</v>
      </c>
    </row>
    <row r="1241" spans="40:41" x14ac:dyDescent="0.25">
      <c r="AN1241">
        <v>616228096</v>
      </c>
      <c r="AO1241">
        <v>37263</v>
      </c>
    </row>
    <row r="1242" spans="40:41" x14ac:dyDescent="0.25">
      <c r="AN1242">
        <v>616231613</v>
      </c>
      <c r="AO1242">
        <v>28720</v>
      </c>
    </row>
    <row r="1243" spans="40:41" x14ac:dyDescent="0.25">
      <c r="AN1243">
        <v>616232606</v>
      </c>
      <c r="AO1243">
        <v>44575</v>
      </c>
    </row>
    <row r="1244" spans="40:41" x14ac:dyDescent="0.25">
      <c r="AN1244">
        <v>616248832</v>
      </c>
      <c r="AO1244">
        <v>39681</v>
      </c>
    </row>
    <row r="1245" spans="40:41" x14ac:dyDescent="0.25">
      <c r="AN1245">
        <v>616248836</v>
      </c>
      <c r="AO1245">
        <v>44525</v>
      </c>
    </row>
    <row r="1246" spans="40:41" x14ac:dyDescent="0.25">
      <c r="AN1246">
        <v>616248837</v>
      </c>
      <c r="AO1246">
        <v>39681</v>
      </c>
    </row>
    <row r="1247" spans="40:41" x14ac:dyDescent="0.25">
      <c r="AN1247">
        <v>616248844</v>
      </c>
      <c r="AO1247">
        <v>39056</v>
      </c>
    </row>
    <row r="1248" spans="40:41" x14ac:dyDescent="0.25">
      <c r="AN1248">
        <v>616250119</v>
      </c>
      <c r="AO1248">
        <v>44513</v>
      </c>
    </row>
    <row r="1249" spans="40:41" x14ac:dyDescent="0.25">
      <c r="AN1249">
        <v>616250124</v>
      </c>
      <c r="AO1249">
        <v>31683</v>
      </c>
    </row>
    <row r="1250" spans="40:41" x14ac:dyDescent="0.25">
      <c r="AN1250">
        <v>616250125</v>
      </c>
      <c r="AO1250">
        <v>15827</v>
      </c>
    </row>
    <row r="1251" spans="40:41" x14ac:dyDescent="0.25">
      <c r="AN1251">
        <v>616250132</v>
      </c>
      <c r="AO1251">
        <v>28720</v>
      </c>
    </row>
    <row r="1252" spans="40:41" x14ac:dyDescent="0.25">
      <c r="AN1252">
        <v>616250135</v>
      </c>
      <c r="AO1252">
        <v>26212</v>
      </c>
    </row>
    <row r="1253" spans="40:41" x14ac:dyDescent="0.25">
      <c r="AN1253">
        <v>616250622</v>
      </c>
      <c r="AO1253">
        <v>44575</v>
      </c>
    </row>
    <row r="1254" spans="40:41" x14ac:dyDescent="0.25">
      <c r="AN1254">
        <v>616250625</v>
      </c>
      <c r="AO1254">
        <v>44513</v>
      </c>
    </row>
    <row r="1255" spans="40:41" x14ac:dyDescent="0.25">
      <c r="AN1255">
        <v>616250632</v>
      </c>
      <c r="AO1255">
        <v>34190</v>
      </c>
    </row>
    <row r="1256" spans="40:41" x14ac:dyDescent="0.25">
      <c r="AN1256">
        <v>616250636</v>
      </c>
      <c r="AO1256">
        <v>39681</v>
      </c>
    </row>
    <row r="1257" spans="40:41" x14ac:dyDescent="0.25">
      <c r="AN1257">
        <v>616253197</v>
      </c>
      <c r="AO1257">
        <v>13984</v>
      </c>
    </row>
    <row r="1258" spans="40:41" x14ac:dyDescent="0.25">
      <c r="AN1258">
        <v>616253205</v>
      </c>
      <c r="AO1258">
        <v>24370</v>
      </c>
    </row>
    <row r="1259" spans="40:41" x14ac:dyDescent="0.25">
      <c r="AN1259">
        <v>616253208</v>
      </c>
      <c r="AO1259">
        <v>24320</v>
      </c>
    </row>
    <row r="1260" spans="40:41" x14ac:dyDescent="0.25">
      <c r="AN1260">
        <v>616254877</v>
      </c>
      <c r="AO1260">
        <v>28720</v>
      </c>
    </row>
    <row r="1261" spans="40:41" x14ac:dyDescent="0.25">
      <c r="AN1261">
        <v>616254882</v>
      </c>
      <c r="AO1261">
        <v>21407</v>
      </c>
    </row>
    <row r="1262" spans="40:41" x14ac:dyDescent="0.25">
      <c r="AN1262">
        <v>616254887</v>
      </c>
      <c r="AO1262">
        <v>31742</v>
      </c>
    </row>
    <row r="1263" spans="40:41" x14ac:dyDescent="0.25">
      <c r="AN1263">
        <v>616254890</v>
      </c>
      <c r="AO1263">
        <v>28720</v>
      </c>
    </row>
    <row r="1264" spans="40:41" x14ac:dyDescent="0.25">
      <c r="AN1264">
        <v>616260369</v>
      </c>
      <c r="AO1264">
        <v>39105</v>
      </c>
    </row>
    <row r="1265" spans="40:41" x14ac:dyDescent="0.25">
      <c r="AN1265">
        <v>616260373</v>
      </c>
      <c r="AO1265">
        <v>31742</v>
      </c>
    </row>
    <row r="1266" spans="40:41" x14ac:dyDescent="0.25">
      <c r="AN1266">
        <v>616260377</v>
      </c>
      <c r="AO1266">
        <v>39105</v>
      </c>
    </row>
    <row r="1267" spans="40:41" x14ac:dyDescent="0.25">
      <c r="AN1267">
        <v>616260381</v>
      </c>
      <c r="AO1267">
        <v>44525</v>
      </c>
    </row>
    <row r="1268" spans="40:41" x14ac:dyDescent="0.25">
      <c r="AN1268">
        <v>616260648</v>
      </c>
      <c r="AO1268">
        <v>31792</v>
      </c>
    </row>
    <row r="1269" spans="40:41" x14ac:dyDescent="0.25">
      <c r="AN1269">
        <v>616260650</v>
      </c>
      <c r="AO1269">
        <v>44575</v>
      </c>
    </row>
    <row r="1270" spans="40:41" x14ac:dyDescent="0.25">
      <c r="AN1270">
        <v>616260656</v>
      </c>
      <c r="AO1270">
        <v>39043</v>
      </c>
    </row>
    <row r="1271" spans="40:41" x14ac:dyDescent="0.25">
      <c r="AN1271">
        <v>616260659</v>
      </c>
      <c r="AO1271">
        <v>31729</v>
      </c>
    </row>
    <row r="1272" spans="40:41" x14ac:dyDescent="0.25">
      <c r="AN1272">
        <v>616260661</v>
      </c>
      <c r="AO1272">
        <v>37263</v>
      </c>
    </row>
    <row r="1273" spans="40:41" x14ac:dyDescent="0.25">
      <c r="AN1273">
        <v>616262550</v>
      </c>
      <c r="AO1273">
        <v>26788</v>
      </c>
    </row>
    <row r="1274" spans="40:41" x14ac:dyDescent="0.25">
      <c r="AN1274">
        <v>616262555</v>
      </c>
      <c r="AO1274">
        <v>44575</v>
      </c>
    </row>
    <row r="1275" spans="40:41" x14ac:dyDescent="0.25">
      <c r="AN1275">
        <v>616262558</v>
      </c>
      <c r="AO1275">
        <v>44575</v>
      </c>
    </row>
    <row r="1276" spans="40:41" x14ac:dyDescent="0.25">
      <c r="AN1276">
        <v>616262562</v>
      </c>
      <c r="AO1276">
        <v>24370</v>
      </c>
    </row>
    <row r="1277" spans="40:41" x14ac:dyDescent="0.25">
      <c r="AN1277">
        <v>616262998</v>
      </c>
      <c r="AO1277">
        <v>32367</v>
      </c>
    </row>
    <row r="1278" spans="40:41" x14ac:dyDescent="0.25">
      <c r="AN1278">
        <v>616263000</v>
      </c>
      <c r="AO1278">
        <v>28121</v>
      </c>
    </row>
    <row r="1279" spans="40:41" x14ac:dyDescent="0.25">
      <c r="AN1279">
        <v>616263007</v>
      </c>
      <c r="AO1279">
        <v>32367</v>
      </c>
    </row>
    <row r="1280" spans="40:41" x14ac:dyDescent="0.25">
      <c r="AN1280">
        <v>616263012</v>
      </c>
      <c r="AO1280">
        <v>37263</v>
      </c>
    </row>
    <row r="1281" spans="40:41" x14ac:dyDescent="0.25">
      <c r="AN1281">
        <v>616263014</v>
      </c>
      <c r="AO1281">
        <v>35209</v>
      </c>
    </row>
    <row r="1282" spans="40:41" x14ac:dyDescent="0.25">
      <c r="AN1282">
        <v>616263053</v>
      </c>
      <c r="AO1282">
        <v>39043</v>
      </c>
    </row>
    <row r="1283" spans="40:41" x14ac:dyDescent="0.25">
      <c r="AN1283">
        <v>616263058</v>
      </c>
      <c r="AO1283">
        <v>31792</v>
      </c>
    </row>
    <row r="1284" spans="40:41" x14ac:dyDescent="0.25">
      <c r="AN1284">
        <v>616263063</v>
      </c>
      <c r="AO1284">
        <v>39043</v>
      </c>
    </row>
    <row r="1285" spans="40:41" x14ac:dyDescent="0.25">
      <c r="AN1285">
        <v>616263067</v>
      </c>
      <c r="AO1285">
        <v>39043</v>
      </c>
    </row>
    <row r="1286" spans="40:41" x14ac:dyDescent="0.25">
      <c r="AN1286">
        <v>616263072</v>
      </c>
      <c r="AO1286">
        <v>39043</v>
      </c>
    </row>
    <row r="1287" spans="40:41" x14ac:dyDescent="0.25">
      <c r="AN1287">
        <v>616264174</v>
      </c>
      <c r="AO1287">
        <v>28720</v>
      </c>
    </row>
    <row r="1288" spans="40:41" x14ac:dyDescent="0.25">
      <c r="AN1288">
        <v>616264179</v>
      </c>
      <c r="AO1288">
        <v>39043</v>
      </c>
    </row>
    <row r="1289" spans="40:41" x14ac:dyDescent="0.25">
      <c r="AN1289">
        <v>616264182</v>
      </c>
      <c r="AO1289">
        <v>39681</v>
      </c>
    </row>
    <row r="1290" spans="40:41" x14ac:dyDescent="0.25">
      <c r="AN1290">
        <v>616264186</v>
      </c>
      <c r="AO1290">
        <v>44575</v>
      </c>
    </row>
    <row r="1291" spans="40:41" x14ac:dyDescent="0.25">
      <c r="AN1291">
        <v>616264191</v>
      </c>
      <c r="AO1291">
        <v>36988</v>
      </c>
    </row>
    <row r="1292" spans="40:41" x14ac:dyDescent="0.25">
      <c r="AN1292">
        <v>616307688</v>
      </c>
      <c r="AO1292">
        <v>18850</v>
      </c>
    </row>
    <row r="1293" spans="40:41" x14ac:dyDescent="0.25">
      <c r="AN1293">
        <v>616307696</v>
      </c>
      <c r="AO1293">
        <v>31729</v>
      </c>
    </row>
    <row r="1294" spans="40:41" x14ac:dyDescent="0.25">
      <c r="AN1294">
        <v>616307699</v>
      </c>
      <c r="AO1294">
        <v>37200</v>
      </c>
    </row>
    <row r="1295" spans="40:41" x14ac:dyDescent="0.25">
      <c r="AN1295">
        <v>617267308</v>
      </c>
      <c r="AO1295">
        <v>31729</v>
      </c>
    </row>
    <row r="1296" spans="40:41" x14ac:dyDescent="0.25">
      <c r="AN1296">
        <v>617267309</v>
      </c>
      <c r="AO1296">
        <v>44525</v>
      </c>
    </row>
    <row r="1297" spans="40:41" x14ac:dyDescent="0.25">
      <c r="AN1297">
        <v>617267316</v>
      </c>
      <c r="AO1297">
        <v>44575</v>
      </c>
    </row>
    <row r="1298" spans="40:41" x14ac:dyDescent="0.25">
      <c r="AN1298">
        <v>617267319</v>
      </c>
      <c r="AO1298">
        <v>39043</v>
      </c>
    </row>
    <row r="1299" spans="40:41" x14ac:dyDescent="0.25">
      <c r="AN1299">
        <v>617267586</v>
      </c>
      <c r="AO1299">
        <v>26149</v>
      </c>
    </row>
    <row r="1300" spans="40:41" x14ac:dyDescent="0.25">
      <c r="AN1300">
        <v>617267587</v>
      </c>
      <c r="AO1300">
        <v>37263</v>
      </c>
    </row>
    <row r="1301" spans="40:41" x14ac:dyDescent="0.25">
      <c r="AN1301">
        <v>617267592</v>
      </c>
      <c r="AO1301">
        <v>39105</v>
      </c>
    </row>
    <row r="1302" spans="40:41" x14ac:dyDescent="0.25">
      <c r="AN1302">
        <v>617267599</v>
      </c>
      <c r="AO1302">
        <v>44575</v>
      </c>
    </row>
    <row r="1303" spans="40:41" x14ac:dyDescent="0.25">
      <c r="AN1303">
        <v>617267600</v>
      </c>
      <c r="AO1303">
        <v>44575</v>
      </c>
    </row>
    <row r="1304" spans="40:41" x14ac:dyDescent="0.25">
      <c r="AN1304">
        <v>617267602</v>
      </c>
      <c r="AO1304">
        <v>37263</v>
      </c>
    </row>
    <row r="1305" spans="40:41" x14ac:dyDescent="0.25">
      <c r="AN1305">
        <v>617268147</v>
      </c>
      <c r="AO1305">
        <v>28720</v>
      </c>
    </row>
    <row r="1306" spans="40:41" x14ac:dyDescent="0.25">
      <c r="AN1306">
        <v>617268152</v>
      </c>
      <c r="AO1306">
        <v>44575</v>
      </c>
    </row>
    <row r="1307" spans="40:41" x14ac:dyDescent="0.25">
      <c r="AN1307">
        <v>617268154</v>
      </c>
      <c r="AO1307">
        <v>17161</v>
      </c>
    </row>
    <row r="1308" spans="40:41" x14ac:dyDescent="0.25">
      <c r="AN1308">
        <v>617268159</v>
      </c>
      <c r="AO1308">
        <v>28720</v>
      </c>
    </row>
    <row r="1309" spans="40:41" x14ac:dyDescent="0.25">
      <c r="AN1309">
        <v>617268203</v>
      </c>
      <c r="AO1309">
        <v>39043</v>
      </c>
    </row>
    <row r="1310" spans="40:41" x14ac:dyDescent="0.25">
      <c r="AN1310">
        <v>617268207</v>
      </c>
      <c r="AO1310">
        <v>44575</v>
      </c>
    </row>
    <row r="1311" spans="40:41" x14ac:dyDescent="0.25">
      <c r="AN1311">
        <v>617268212</v>
      </c>
      <c r="AO1311">
        <v>44575</v>
      </c>
    </row>
    <row r="1312" spans="40:41" x14ac:dyDescent="0.25">
      <c r="AN1312">
        <v>617268213</v>
      </c>
      <c r="AO1312">
        <v>44575</v>
      </c>
    </row>
    <row r="1313" spans="40:41" x14ac:dyDescent="0.25">
      <c r="AN1313">
        <v>617268222</v>
      </c>
      <c r="AO1313">
        <v>44575</v>
      </c>
    </row>
    <row r="1314" spans="40:41" x14ac:dyDescent="0.25">
      <c r="AN1314">
        <v>617268649</v>
      </c>
      <c r="AO1314">
        <v>15827</v>
      </c>
    </row>
    <row r="1315" spans="40:41" x14ac:dyDescent="0.25">
      <c r="AN1315">
        <v>617268654</v>
      </c>
      <c r="AO1315">
        <v>28720</v>
      </c>
    </row>
    <row r="1316" spans="40:41" x14ac:dyDescent="0.25">
      <c r="AN1316">
        <v>617268659</v>
      </c>
      <c r="AO1316">
        <v>39043</v>
      </c>
    </row>
    <row r="1317" spans="40:41" x14ac:dyDescent="0.25">
      <c r="AN1317">
        <v>617268662</v>
      </c>
      <c r="AO1317">
        <v>28720</v>
      </c>
    </row>
    <row r="1318" spans="40:41" x14ac:dyDescent="0.25">
      <c r="AN1318">
        <v>617268669</v>
      </c>
      <c r="AO1318">
        <v>39043</v>
      </c>
    </row>
    <row r="1319" spans="40:41" x14ac:dyDescent="0.25">
      <c r="AN1319">
        <v>617269601</v>
      </c>
      <c r="AO1319">
        <v>28720</v>
      </c>
    </row>
    <row r="1320" spans="40:41" x14ac:dyDescent="0.25">
      <c r="AN1320">
        <v>617269606</v>
      </c>
      <c r="AO1320">
        <v>21407</v>
      </c>
    </row>
    <row r="1321" spans="40:41" x14ac:dyDescent="0.25">
      <c r="AN1321">
        <v>617269611</v>
      </c>
      <c r="AO1321">
        <v>39043</v>
      </c>
    </row>
    <row r="1322" spans="40:41" x14ac:dyDescent="0.25">
      <c r="AN1322">
        <v>617269614</v>
      </c>
      <c r="AO1322">
        <v>39043</v>
      </c>
    </row>
    <row r="1323" spans="40:41" x14ac:dyDescent="0.25">
      <c r="AN1323">
        <v>617269620</v>
      </c>
      <c r="AO1323">
        <v>31792</v>
      </c>
    </row>
    <row r="1324" spans="40:41" x14ac:dyDescent="0.25">
      <c r="AN1324">
        <v>617269772</v>
      </c>
      <c r="AO1324">
        <v>39681</v>
      </c>
    </row>
    <row r="1325" spans="40:41" x14ac:dyDescent="0.25">
      <c r="AN1325">
        <v>617269776</v>
      </c>
      <c r="AO1325">
        <v>31729</v>
      </c>
    </row>
    <row r="1326" spans="40:41" x14ac:dyDescent="0.25">
      <c r="AN1326">
        <v>617269778</v>
      </c>
      <c r="AO1326">
        <v>28720</v>
      </c>
    </row>
    <row r="1327" spans="40:41" x14ac:dyDescent="0.25">
      <c r="AN1327">
        <v>617269783</v>
      </c>
      <c r="AO1327">
        <v>28720</v>
      </c>
    </row>
    <row r="1328" spans="40:41" x14ac:dyDescent="0.25">
      <c r="AN1328">
        <v>617269786</v>
      </c>
      <c r="AO1328">
        <v>31729</v>
      </c>
    </row>
    <row r="1329" spans="40:41" x14ac:dyDescent="0.25">
      <c r="AN1329">
        <v>617269831</v>
      </c>
      <c r="AO1329">
        <v>24370</v>
      </c>
    </row>
    <row r="1330" spans="40:41" x14ac:dyDescent="0.25">
      <c r="AN1330">
        <v>617269834</v>
      </c>
      <c r="AO1330">
        <v>24307</v>
      </c>
    </row>
    <row r="1331" spans="40:41" x14ac:dyDescent="0.25">
      <c r="AN1331">
        <v>617269838</v>
      </c>
      <c r="AO1331">
        <v>21297</v>
      </c>
    </row>
    <row r="1332" spans="40:41" x14ac:dyDescent="0.25">
      <c r="AN1332">
        <v>617271566</v>
      </c>
      <c r="AO1332">
        <v>37263</v>
      </c>
    </row>
    <row r="1333" spans="40:41" x14ac:dyDescent="0.25">
      <c r="AN1333">
        <v>617271575</v>
      </c>
      <c r="AO1333">
        <v>28720</v>
      </c>
    </row>
    <row r="1334" spans="40:41" x14ac:dyDescent="0.25">
      <c r="AN1334">
        <v>617275148</v>
      </c>
      <c r="AO1334">
        <v>44575</v>
      </c>
    </row>
    <row r="1335" spans="40:41" x14ac:dyDescent="0.25">
      <c r="AN1335">
        <v>617275152</v>
      </c>
      <c r="AO1335">
        <v>44575</v>
      </c>
    </row>
    <row r="1336" spans="40:41" x14ac:dyDescent="0.25">
      <c r="AN1336">
        <v>617275153</v>
      </c>
      <c r="AO1336">
        <v>37263</v>
      </c>
    </row>
    <row r="1337" spans="40:41" x14ac:dyDescent="0.25">
      <c r="AN1337">
        <v>617275160</v>
      </c>
      <c r="AO1337">
        <v>37263</v>
      </c>
    </row>
    <row r="1338" spans="40:41" x14ac:dyDescent="0.25">
      <c r="AN1338">
        <v>617275163</v>
      </c>
      <c r="AO1338">
        <v>37263</v>
      </c>
    </row>
    <row r="1339" spans="40:41" x14ac:dyDescent="0.25">
      <c r="AN1339">
        <v>617284721</v>
      </c>
      <c r="AO1339">
        <v>39105</v>
      </c>
    </row>
    <row r="1340" spans="40:41" x14ac:dyDescent="0.25">
      <c r="AN1340">
        <v>617284725</v>
      </c>
      <c r="AO1340">
        <v>36988</v>
      </c>
    </row>
    <row r="1341" spans="40:41" x14ac:dyDescent="0.25">
      <c r="AN1341">
        <v>617284729</v>
      </c>
      <c r="AO1341">
        <v>37263</v>
      </c>
    </row>
    <row r="1342" spans="40:41" x14ac:dyDescent="0.25">
      <c r="AN1342">
        <v>617284733</v>
      </c>
      <c r="AO1342">
        <v>26212</v>
      </c>
    </row>
    <row r="1343" spans="40:41" x14ac:dyDescent="0.25">
      <c r="AN1343">
        <v>617284737</v>
      </c>
      <c r="AO1343">
        <v>31792</v>
      </c>
    </row>
    <row r="1344" spans="40:41" x14ac:dyDescent="0.25">
      <c r="AN1344">
        <v>617285564</v>
      </c>
      <c r="AO1344">
        <v>39056</v>
      </c>
    </row>
    <row r="1345" spans="40:41" x14ac:dyDescent="0.25">
      <c r="AN1345">
        <v>617285568</v>
      </c>
      <c r="AO1345">
        <v>32367</v>
      </c>
    </row>
    <row r="1346" spans="40:41" x14ac:dyDescent="0.25">
      <c r="AN1346">
        <v>617285569</v>
      </c>
      <c r="AO1346">
        <v>21407</v>
      </c>
    </row>
    <row r="1347" spans="40:41" x14ac:dyDescent="0.25">
      <c r="AN1347">
        <v>617285576</v>
      </c>
      <c r="AO1347">
        <v>39681</v>
      </c>
    </row>
    <row r="1348" spans="40:41" x14ac:dyDescent="0.25">
      <c r="AN1348">
        <v>617285579</v>
      </c>
      <c r="AO1348">
        <v>39681</v>
      </c>
    </row>
    <row r="1349" spans="40:41" x14ac:dyDescent="0.25">
      <c r="AN1349">
        <v>617307292</v>
      </c>
      <c r="AO1349">
        <v>44575</v>
      </c>
    </row>
    <row r="1350" spans="40:41" x14ac:dyDescent="0.25">
      <c r="AN1350">
        <v>617307296</v>
      </c>
      <c r="AO1350">
        <v>39681</v>
      </c>
    </row>
    <row r="1351" spans="40:41" x14ac:dyDescent="0.25">
      <c r="AN1351">
        <v>617307304</v>
      </c>
      <c r="AO1351">
        <v>44575</v>
      </c>
    </row>
    <row r="1352" spans="40:41" x14ac:dyDescent="0.25">
      <c r="AN1352">
        <v>617307307</v>
      </c>
      <c r="AO1352">
        <v>39043</v>
      </c>
    </row>
    <row r="1353" spans="40:41" x14ac:dyDescent="0.25">
      <c r="AN1353">
        <v>617307740</v>
      </c>
      <c r="AO1353">
        <v>39043</v>
      </c>
    </row>
    <row r="1354" spans="40:41" x14ac:dyDescent="0.25">
      <c r="AN1354">
        <v>617307746</v>
      </c>
      <c r="AO1354">
        <v>44575</v>
      </c>
    </row>
    <row r="1355" spans="40:41" x14ac:dyDescent="0.25">
      <c r="AN1355">
        <v>617311607</v>
      </c>
      <c r="AO1355">
        <v>39056</v>
      </c>
    </row>
    <row r="1356" spans="40:41" x14ac:dyDescent="0.25">
      <c r="AN1356">
        <v>617311613</v>
      </c>
      <c r="AO1356">
        <v>21407</v>
      </c>
    </row>
    <row r="1357" spans="40:41" x14ac:dyDescent="0.25">
      <c r="AN1357">
        <v>617311614</v>
      </c>
      <c r="AO1357">
        <v>32367</v>
      </c>
    </row>
    <row r="1358" spans="40:41" x14ac:dyDescent="0.25">
      <c r="AN1358">
        <v>617311620</v>
      </c>
      <c r="AO1358">
        <v>28720</v>
      </c>
    </row>
    <row r="1359" spans="40:41" x14ac:dyDescent="0.25">
      <c r="AN1359">
        <v>617323754</v>
      </c>
      <c r="AO1359">
        <v>44513</v>
      </c>
    </row>
    <row r="1360" spans="40:41" x14ac:dyDescent="0.25">
      <c r="AN1360">
        <v>617323759</v>
      </c>
      <c r="AO1360">
        <v>44575</v>
      </c>
    </row>
    <row r="1361" spans="40:41" x14ac:dyDescent="0.25">
      <c r="AN1361">
        <v>617323763</v>
      </c>
      <c r="AO1361">
        <v>39105</v>
      </c>
    </row>
    <row r="1362" spans="40:41" x14ac:dyDescent="0.25">
      <c r="AN1362">
        <v>617323772</v>
      </c>
      <c r="AO1362">
        <v>44575</v>
      </c>
    </row>
    <row r="1363" spans="40:41" x14ac:dyDescent="0.25">
      <c r="AN1363">
        <v>617346387</v>
      </c>
      <c r="AO1363">
        <v>44575</v>
      </c>
    </row>
    <row r="1364" spans="40:41" x14ac:dyDescent="0.25">
      <c r="AN1364">
        <v>617346390</v>
      </c>
      <c r="AO1364">
        <v>28720</v>
      </c>
    </row>
    <row r="1365" spans="40:41" x14ac:dyDescent="0.25">
      <c r="AN1365">
        <v>617346396</v>
      </c>
      <c r="AO1365">
        <v>28720</v>
      </c>
    </row>
    <row r="1366" spans="40:41" x14ac:dyDescent="0.25">
      <c r="AN1366">
        <v>617374490</v>
      </c>
      <c r="AO1366">
        <v>33017</v>
      </c>
    </row>
    <row r="1367" spans="40:41" x14ac:dyDescent="0.25">
      <c r="AN1367">
        <v>617374496</v>
      </c>
      <c r="AO1367">
        <v>20124</v>
      </c>
    </row>
    <row r="1368" spans="40:41" x14ac:dyDescent="0.25">
      <c r="AN1368">
        <v>617374498</v>
      </c>
      <c r="AO1368">
        <v>31683</v>
      </c>
    </row>
    <row r="1369" spans="40:41" x14ac:dyDescent="0.25">
      <c r="AN1369">
        <v>617374503</v>
      </c>
      <c r="AO1369">
        <v>37263</v>
      </c>
    </row>
    <row r="1370" spans="40:41" x14ac:dyDescent="0.25">
      <c r="AN1370">
        <v>617387650</v>
      </c>
      <c r="AO1370">
        <v>39056</v>
      </c>
    </row>
    <row r="1371" spans="40:41" x14ac:dyDescent="0.25">
      <c r="AN1371">
        <v>617387653</v>
      </c>
      <c r="AO1371">
        <v>44575</v>
      </c>
    </row>
    <row r="1372" spans="40:41" x14ac:dyDescent="0.25">
      <c r="AN1372">
        <v>617387666</v>
      </c>
      <c r="AO1372">
        <v>39105</v>
      </c>
    </row>
    <row r="1373" spans="40:41" x14ac:dyDescent="0.25">
      <c r="AN1373">
        <v>617389668</v>
      </c>
      <c r="AO1373">
        <v>33017</v>
      </c>
    </row>
    <row r="1374" spans="40:41" x14ac:dyDescent="0.25">
      <c r="AN1374">
        <v>617389670</v>
      </c>
      <c r="AO1374">
        <v>33017</v>
      </c>
    </row>
    <row r="1375" spans="40:41" x14ac:dyDescent="0.25">
      <c r="AN1375">
        <v>617389676</v>
      </c>
      <c r="AO1375">
        <v>33017</v>
      </c>
    </row>
    <row r="1376" spans="40:41" x14ac:dyDescent="0.25">
      <c r="AN1376">
        <v>617389679</v>
      </c>
      <c r="AO1376">
        <v>24370</v>
      </c>
    </row>
    <row r="1377" spans="40:41" x14ac:dyDescent="0.25">
      <c r="AN1377">
        <v>617389681</v>
      </c>
      <c r="AO1377">
        <v>42521</v>
      </c>
    </row>
    <row r="1378" spans="40:41" x14ac:dyDescent="0.25">
      <c r="AN1378">
        <v>617400305</v>
      </c>
      <c r="AO1378">
        <v>37263</v>
      </c>
    </row>
    <row r="1379" spans="40:41" x14ac:dyDescent="0.25">
      <c r="AN1379">
        <v>617400308</v>
      </c>
      <c r="AO1379">
        <v>37263</v>
      </c>
    </row>
    <row r="1380" spans="40:41" x14ac:dyDescent="0.25">
      <c r="AN1380">
        <v>617400312</v>
      </c>
      <c r="AO1380">
        <v>35159</v>
      </c>
    </row>
    <row r="1381" spans="40:41" x14ac:dyDescent="0.25">
      <c r="AN1381">
        <v>617400316</v>
      </c>
      <c r="AO1381">
        <v>39105</v>
      </c>
    </row>
    <row r="1382" spans="40:41" x14ac:dyDescent="0.25">
      <c r="AN1382">
        <v>617400321</v>
      </c>
      <c r="AO1382">
        <v>39043</v>
      </c>
    </row>
    <row r="1383" spans="40:41" x14ac:dyDescent="0.25">
      <c r="AN1383">
        <v>618380483</v>
      </c>
      <c r="AO1383">
        <v>21407</v>
      </c>
    </row>
    <row r="1384" spans="40:41" x14ac:dyDescent="0.25">
      <c r="AN1384">
        <v>618380488</v>
      </c>
      <c r="AO1384">
        <v>28720</v>
      </c>
    </row>
    <row r="1385" spans="40:41" x14ac:dyDescent="0.25">
      <c r="AN1385">
        <v>618380493</v>
      </c>
      <c r="AO1385">
        <v>39043</v>
      </c>
    </row>
    <row r="1386" spans="40:41" x14ac:dyDescent="0.25">
      <c r="AN1386">
        <v>618380496</v>
      </c>
      <c r="AO1386">
        <v>26149</v>
      </c>
    </row>
    <row r="1387" spans="40:41" x14ac:dyDescent="0.25">
      <c r="AN1387">
        <v>618407321</v>
      </c>
      <c r="AO1387">
        <v>21407</v>
      </c>
    </row>
    <row r="1388" spans="40:41" x14ac:dyDescent="0.25">
      <c r="AN1388">
        <v>618407324</v>
      </c>
      <c r="AO1388">
        <v>37263</v>
      </c>
    </row>
    <row r="1389" spans="40:41" x14ac:dyDescent="0.25">
      <c r="AN1389">
        <v>618487150</v>
      </c>
      <c r="AO1389">
        <v>31792</v>
      </c>
    </row>
    <row r="1390" spans="40:41" x14ac:dyDescent="0.25">
      <c r="AN1390">
        <v>618487156</v>
      </c>
      <c r="AO1390">
        <v>39105</v>
      </c>
    </row>
    <row r="1391" spans="40:41" x14ac:dyDescent="0.25">
      <c r="AN1391">
        <v>618487159</v>
      </c>
      <c r="AO1391">
        <v>39105</v>
      </c>
    </row>
    <row r="1392" spans="40:41" x14ac:dyDescent="0.25">
      <c r="AN1392">
        <v>618487161</v>
      </c>
      <c r="AO1392">
        <v>31792</v>
      </c>
    </row>
    <row r="1393" spans="40:41" x14ac:dyDescent="0.25">
      <c r="AN1393">
        <v>619051602</v>
      </c>
      <c r="AO1393">
        <v>44575</v>
      </c>
    </row>
    <row r="1394" spans="40:41" x14ac:dyDescent="0.25">
      <c r="AN1394">
        <v>619051605</v>
      </c>
      <c r="AO1394">
        <v>39105</v>
      </c>
    </row>
    <row r="1395" spans="40:41" x14ac:dyDescent="0.25">
      <c r="AN1395">
        <v>619051611</v>
      </c>
      <c r="AO1395">
        <v>18900</v>
      </c>
    </row>
    <row r="1396" spans="40:41" x14ac:dyDescent="0.25">
      <c r="AN1396">
        <v>619053511</v>
      </c>
      <c r="AO1396">
        <v>39681</v>
      </c>
    </row>
    <row r="1397" spans="40:41" x14ac:dyDescent="0.25">
      <c r="AN1397">
        <v>619053516</v>
      </c>
      <c r="AO1397">
        <v>35071</v>
      </c>
    </row>
    <row r="1398" spans="40:41" x14ac:dyDescent="0.25">
      <c r="AN1398">
        <v>619053525</v>
      </c>
      <c r="AO1398">
        <v>39681</v>
      </c>
    </row>
    <row r="1399" spans="40:41" x14ac:dyDescent="0.25">
      <c r="AN1399">
        <v>619077700</v>
      </c>
      <c r="AO1399">
        <v>21407</v>
      </c>
    </row>
    <row r="1400" spans="40:41" x14ac:dyDescent="0.25">
      <c r="AN1400">
        <v>619077704</v>
      </c>
      <c r="AO1400">
        <v>39043</v>
      </c>
    </row>
    <row r="1401" spans="40:41" x14ac:dyDescent="0.25">
      <c r="AN1401">
        <v>619077709</v>
      </c>
      <c r="AO1401">
        <v>32367</v>
      </c>
    </row>
    <row r="1402" spans="40:41" x14ac:dyDescent="0.25">
      <c r="AN1402">
        <v>619077710</v>
      </c>
      <c r="AO1402">
        <v>39043</v>
      </c>
    </row>
    <row r="1403" spans="40:41" x14ac:dyDescent="0.25">
      <c r="AN1403">
        <v>619077717</v>
      </c>
      <c r="AO1403">
        <v>18900</v>
      </c>
    </row>
    <row r="1404" spans="40:41" x14ac:dyDescent="0.25">
      <c r="AN1404">
        <v>619077981</v>
      </c>
      <c r="AO1404">
        <v>26788</v>
      </c>
    </row>
    <row r="1405" spans="40:41" x14ac:dyDescent="0.25">
      <c r="AN1405">
        <v>619077985</v>
      </c>
      <c r="AO1405">
        <v>44575</v>
      </c>
    </row>
    <row r="1406" spans="40:41" x14ac:dyDescent="0.25">
      <c r="AN1406">
        <v>619077986</v>
      </c>
      <c r="AO1406">
        <v>31683</v>
      </c>
    </row>
    <row r="1407" spans="40:41" x14ac:dyDescent="0.25">
      <c r="AN1407">
        <v>619077995</v>
      </c>
      <c r="AO1407">
        <v>15827</v>
      </c>
    </row>
    <row r="1408" spans="40:41" x14ac:dyDescent="0.25">
      <c r="AN1408">
        <v>619432237</v>
      </c>
      <c r="AO1408">
        <v>39043</v>
      </c>
    </row>
    <row r="1409" spans="40:41" x14ac:dyDescent="0.25">
      <c r="AN1409">
        <v>619432240</v>
      </c>
      <c r="AO1409">
        <v>39043</v>
      </c>
    </row>
    <row r="1410" spans="40:41" x14ac:dyDescent="0.25">
      <c r="AN1410">
        <v>619432241</v>
      </c>
      <c r="AO1410">
        <v>13773</v>
      </c>
    </row>
    <row r="1411" spans="40:41" x14ac:dyDescent="0.25">
      <c r="AN1411">
        <v>619432248</v>
      </c>
      <c r="AO1411">
        <v>39056</v>
      </c>
    </row>
    <row r="1412" spans="40:41" x14ac:dyDescent="0.25">
      <c r="AN1412">
        <v>619458002</v>
      </c>
      <c r="AO1412">
        <v>21407</v>
      </c>
    </row>
    <row r="1413" spans="40:41" x14ac:dyDescent="0.25">
      <c r="AN1413">
        <v>619458004</v>
      </c>
      <c r="AO1413">
        <v>28720</v>
      </c>
    </row>
    <row r="1414" spans="40:41" x14ac:dyDescent="0.25">
      <c r="AN1414">
        <v>619458005</v>
      </c>
      <c r="AO1414">
        <v>28720</v>
      </c>
    </row>
    <row r="1415" spans="40:41" x14ac:dyDescent="0.25">
      <c r="AN1415">
        <v>619458010</v>
      </c>
      <c r="AO1415">
        <v>31792</v>
      </c>
    </row>
    <row r="1416" spans="40:41" x14ac:dyDescent="0.25">
      <c r="AN1416">
        <v>619458013</v>
      </c>
      <c r="AO1416">
        <v>28720</v>
      </c>
    </row>
    <row r="1417" spans="40:41" x14ac:dyDescent="0.25">
      <c r="AN1417">
        <v>619477315</v>
      </c>
      <c r="AO1417">
        <v>21407</v>
      </c>
    </row>
    <row r="1418" spans="40:41" x14ac:dyDescent="0.25">
      <c r="AN1418">
        <v>619477319</v>
      </c>
      <c r="AO1418">
        <v>44575</v>
      </c>
    </row>
    <row r="1419" spans="40:41" x14ac:dyDescent="0.25">
      <c r="AN1419">
        <v>619477325</v>
      </c>
      <c r="AO1419">
        <v>31792</v>
      </c>
    </row>
    <row r="1420" spans="40:41" x14ac:dyDescent="0.25">
      <c r="AN1420">
        <v>619477327</v>
      </c>
      <c r="AO1420">
        <v>21407</v>
      </c>
    </row>
    <row r="1421" spans="40:41" x14ac:dyDescent="0.25">
      <c r="AN1421">
        <v>619477334</v>
      </c>
      <c r="AO1421">
        <v>39043</v>
      </c>
    </row>
    <row r="1422" spans="40:41" x14ac:dyDescent="0.25">
      <c r="AN1422">
        <v>619613237</v>
      </c>
      <c r="AO1422">
        <v>31792</v>
      </c>
    </row>
    <row r="1423" spans="40:41" x14ac:dyDescent="0.25">
      <c r="AN1423">
        <v>619613244</v>
      </c>
      <c r="AO1423">
        <v>35209</v>
      </c>
    </row>
    <row r="1424" spans="40:41" x14ac:dyDescent="0.25">
      <c r="AN1424">
        <v>619789016</v>
      </c>
      <c r="AO1424">
        <v>31683</v>
      </c>
    </row>
    <row r="1425" spans="40:41" x14ac:dyDescent="0.25">
      <c r="AN1425">
        <v>619789021</v>
      </c>
      <c r="AO1425">
        <v>37213</v>
      </c>
    </row>
    <row r="1426" spans="40:41" x14ac:dyDescent="0.25">
      <c r="AN1426">
        <v>619789025</v>
      </c>
      <c r="AO1426">
        <v>39105</v>
      </c>
    </row>
    <row r="1427" spans="40:41" x14ac:dyDescent="0.25">
      <c r="AN1427">
        <v>619789027</v>
      </c>
      <c r="AO1427">
        <v>37263</v>
      </c>
    </row>
    <row r="1428" spans="40:41" x14ac:dyDescent="0.25">
      <c r="AN1428">
        <v>619808018</v>
      </c>
      <c r="AO1428">
        <v>44575</v>
      </c>
    </row>
    <row r="1429" spans="40:41" x14ac:dyDescent="0.25">
      <c r="AN1429">
        <v>619808019</v>
      </c>
      <c r="AO1429">
        <v>39681</v>
      </c>
    </row>
    <row r="1430" spans="40:41" x14ac:dyDescent="0.25">
      <c r="AN1430">
        <v>619808026</v>
      </c>
      <c r="AO1430">
        <v>44575</v>
      </c>
    </row>
    <row r="1431" spans="40:41" x14ac:dyDescent="0.25">
      <c r="AN1431">
        <v>619808029</v>
      </c>
      <c r="AO1431">
        <v>44525</v>
      </c>
    </row>
    <row r="1432" spans="40:41" x14ac:dyDescent="0.25">
      <c r="AN1432">
        <v>619858571</v>
      </c>
      <c r="AO1432">
        <v>44575</v>
      </c>
    </row>
    <row r="1433" spans="40:41" x14ac:dyDescent="0.25">
      <c r="AN1433">
        <v>619858575</v>
      </c>
      <c r="AO1433">
        <v>44575</v>
      </c>
    </row>
    <row r="1434" spans="40:41" x14ac:dyDescent="0.25">
      <c r="AN1434">
        <v>619858580</v>
      </c>
      <c r="AO1434">
        <v>44575</v>
      </c>
    </row>
    <row r="1435" spans="40:41" x14ac:dyDescent="0.25">
      <c r="AN1435">
        <v>619858793</v>
      </c>
      <c r="AO1435">
        <v>28720</v>
      </c>
    </row>
    <row r="1436" spans="40:41" x14ac:dyDescent="0.25">
      <c r="AN1436">
        <v>619858795</v>
      </c>
      <c r="AO1436">
        <v>28720</v>
      </c>
    </row>
    <row r="1437" spans="40:41" x14ac:dyDescent="0.25">
      <c r="AN1437">
        <v>619858798</v>
      </c>
      <c r="AO1437">
        <v>39043</v>
      </c>
    </row>
    <row r="1438" spans="40:41" x14ac:dyDescent="0.25">
      <c r="AN1438">
        <v>619858807</v>
      </c>
      <c r="AO1438">
        <v>28720</v>
      </c>
    </row>
    <row r="1439" spans="40:41" x14ac:dyDescent="0.25">
      <c r="AN1439">
        <v>619859241</v>
      </c>
      <c r="AO1439">
        <v>21407</v>
      </c>
    </row>
    <row r="1440" spans="40:41" x14ac:dyDescent="0.25">
      <c r="AN1440">
        <v>619859246</v>
      </c>
      <c r="AO1440">
        <v>37263</v>
      </c>
    </row>
    <row r="1441" spans="40:41" x14ac:dyDescent="0.25">
      <c r="AN1441">
        <v>619859251</v>
      </c>
      <c r="AO1441">
        <v>28720</v>
      </c>
    </row>
    <row r="1442" spans="40:41" x14ac:dyDescent="0.25">
      <c r="AN1442">
        <v>619859253</v>
      </c>
      <c r="AO1442">
        <v>28720</v>
      </c>
    </row>
    <row r="1443" spans="40:41" x14ac:dyDescent="0.25">
      <c r="AN1443">
        <v>619859260</v>
      </c>
      <c r="AO1443">
        <v>28720</v>
      </c>
    </row>
    <row r="1444" spans="40:41" x14ac:dyDescent="0.25">
      <c r="AN1444">
        <v>620071836</v>
      </c>
      <c r="AO1444">
        <v>39043</v>
      </c>
    </row>
    <row r="1445" spans="40:41" x14ac:dyDescent="0.25">
      <c r="AN1445">
        <v>620071838</v>
      </c>
      <c r="AO1445">
        <v>39105</v>
      </c>
    </row>
    <row r="1446" spans="40:41" x14ac:dyDescent="0.25">
      <c r="AN1446">
        <v>620071844</v>
      </c>
      <c r="AO1446">
        <v>39043</v>
      </c>
    </row>
    <row r="1447" spans="40:41" x14ac:dyDescent="0.25">
      <c r="AN1447">
        <v>620071848</v>
      </c>
      <c r="AO1447">
        <v>29675</v>
      </c>
    </row>
    <row r="1448" spans="40:41" x14ac:dyDescent="0.25">
      <c r="AN1448">
        <v>620071849</v>
      </c>
      <c r="AO1448">
        <v>39056</v>
      </c>
    </row>
    <row r="1449" spans="40:41" x14ac:dyDescent="0.25">
      <c r="AN1449">
        <v>620073954</v>
      </c>
      <c r="AO1449">
        <v>32367</v>
      </c>
    </row>
    <row r="1450" spans="40:41" x14ac:dyDescent="0.25">
      <c r="AN1450">
        <v>620073962</v>
      </c>
      <c r="AO1450">
        <v>44575</v>
      </c>
    </row>
    <row r="1451" spans="40:41" x14ac:dyDescent="0.25">
      <c r="AN1451">
        <v>620073966</v>
      </c>
      <c r="AO1451">
        <v>44575</v>
      </c>
    </row>
    <row r="1452" spans="40:41" x14ac:dyDescent="0.25">
      <c r="AN1452">
        <v>620073971</v>
      </c>
      <c r="AO1452">
        <v>21407</v>
      </c>
    </row>
    <row r="1453" spans="40:41" x14ac:dyDescent="0.25">
      <c r="AN1453">
        <v>620080484</v>
      </c>
      <c r="AO1453">
        <v>31729</v>
      </c>
    </row>
    <row r="1454" spans="40:41" x14ac:dyDescent="0.25">
      <c r="AN1454">
        <v>620080491</v>
      </c>
      <c r="AO1454">
        <v>19353</v>
      </c>
    </row>
    <row r="1455" spans="40:41" x14ac:dyDescent="0.25">
      <c r="AN1455">
        <v>620164414</v>
      </c>
      <c r="AO1455">
        <v>39043</v>
      </c>
    </row>
    <row r="1456" spans="40:41" x14ac:dyDescent="0.25">
      <c r="AN1456">
        <v>620164668</v>
      </c>
      <c r="AO1456">
        <v>39105</v>
      </c>
    </row>
    <row r="1457" spans="40:41" x14ac:dyDescent="0.25">
      <c r="AN1457">
        <v>620164724</v>
      </c>
      <c r="AO1457">
        <v>28720</v>
      </c>
    </row>
    <row r="1458" spans="40:41" x14ac:dyDescent="0.25">
      <c r="AN1458">
        <v>620164929</v>
      </c>
      <c r="AO1458">
        <v>39105</v>
      </c>
    </row>
    <row r="1459" spans="40:41" x14ac:dyDescent="0.25">
      <c r="AN1459">
        <v>620165042</v>
      </c>
      <c r="AO1459">
        <v>24370</v>
      </c>
    </row>
    <row r="1460" spans="40:41" x14ac:dyDescent="0.25">
      <c r="AN1460">
        <v>620165214</v>
      </c>
      <c r="AO1460">
        <v>18900</v>
      </c>
    </row>
    <row r="1461" spans="40:41" x14ac:dyDescent="0.25">
      <c r="AN1461">
        <v>620165285</v>
      </c>
      <c r="AO1461">
        <v>44575</v>
      </c>
    </row>
    <row r="1462" spans="40:41" x14ac:dyDescent="0.25">
      <c r="AN1462">
        <v>620165826</v>
      </c>
      <c r="AO1462">
        <v>37263</v>
      </c>
    </row>
    <row r="1463" spans="40:41" x14ac:dyDescent="0.25">
      <c r="AN1463">
        <v>620165897</v>
      </c>
      <c r="AO1463">
        <v>39105</v>
      </c>
    </row>
    <row r="1464" spans="40:41" x14ac:dyDescent="0.25">
      <c r="AN1464">
        <v>620165934</v>
      </c>
      <c r="AO1464">
        <v>37213</v>
      </c>
    </row>
    <row r="1465" spans="40:41" x14ac:dyDescent="0.25">
      <c r="AN1465">
        <v>620166306</v>
      </c>
      <c r="AO1465">
        <v>39043</v>
      </c>
    </row>
    <row r="1466" spans="40:41" x14ac:dyDescent="0.25">
      <c r="AN1466">
        <v>620210246</v>
      </c>
      <c r="AO1466">
        <v>28720</v>
      </c>
    </row>
    <row r="1467" spans="40:41" x14ac:dyDescent="0.25">
      <c r="AN1467">
        <v>620251740</v>
      </c>
      <c r="AO1467">
        <v>18900</v>
      </c>
    </row>
    <row r="1468" spans="40:41" x14ac:dyDescent="0.25">
      <c r="AN1468">
        <v>620253684</v>
      </c>
      <c r="AO1468">
        <v>32367</v>
      </c>
    </row>
    <row r="1469" spans="40:41" x14ac:dyDescent="0.25">
      <c r="AN1469">
        <v>620256188</v>
      </c>
      <c r="AO1469">
        <v>31683</v>
      </c>
    </row>
    <row r="1470" spans="40:41" x14ac:dyDescent="0.25">
      <c r="AN1470">
        <v>620257265</v>
      </c>
      <c r="AO1470">
        <v>39043</v>
      </c>
    </row>
    <row r="1471" spans="40:41" x14ac:dyDescent="0.25">
      <c r="AN1471">
        <v>620258767</v>
      </c>
      <c r="AO1471">
        <v>4268</v>
      </c>
    </row>
    <row r="1472" spans="40:41" x14ac:dyDescent="0.25">
      <c r="AN1472">
        <v>620259512</v>
      </c>
      <c r="AO1472">
        <v>28121</v>
      </c>
    </row>
    <row r="1473" spans="40:41" x14ac:dyDescent="0.25">
      <c r="AN1473">
        <v>620259609</v>
      </c>
      <c r="AO1473">
        <v>39105</v>
      </c>
    </row>
    <row r="1474" spans="40:41" x14ac:dyDescent="0.25">
      <c r="AN1474">
        <v>620259626</v>
      </c>
      <c r="AO1474">
        <v>37263</v>
      </c>
    </row>
    <row r="1475" spans="40:41" x14ac:dyDescent="0.25">
      <c r="AN1475">
        <v>620259652</v>
      </c>
      <c r="AO1475">
        <v>39043</v>
      </c>
    </row>
    <row r="1476" spans="40:41" x14ac:dyDescent="0.25">
      <c r="AN1476">
        <v>620259670</v>
      </c>
      <c r="AO1476">
        <v>28720</v>
      </c>
    </row>
    <row r="1477" spans="40:41" x14ac:dyDescent="0.25">
      <c r="AN1477">
        <v>620259738</v>
      </c>
      <c r="AO1477">
        <v>28720</v>
      </c>
    </row>
    <row r="1478" spans="40:41" x14ac:dyDescent="0.25">
      <c r="AN1478">
        <v>620259787</v>
      </c>
      <c r="AO1478">
        <v>44575</v>
      </c>
    </row>
    <row r="1479" spans="40:41" x14ac:dyDescent="0.25">
      <c r="AN1479">
        <v>620260171</v>
      </c>
      <c r="AO1479">
        <v>39043</v>
      </c>
    </row>
    <row r="1480" spans="40:41" x14ac:dyDescent="0.25">
      <c r="AN1480">
        <v>620260176</v>
      </c>
      <c r="AO1480">
        <v>39105</v>
      </c>
    </row>
    <row r="1481" spans="40:41" x14ac:dyDescent="0.25">
      <c r="AN1481">
        <v>620260370</v>
      </c>
      <c r="AO1481">
        <v>21407</v>
      </c>
    </row>
    <row r="1482" spans="40:41" x14ac:dyDescent="0.25">
      <c r="AN1482">
        <v>620261893</v>
      </c>
      <c r="AO1482">
        <v>24370</v>
      </c>
    </row>
    <row r="1483" spans="40:41" x14ac:dyDescent="0.25">
      <c r="AN1483">
        <v>620261923</v>
      </c>
      <c r="AO1483">
        <v>16846</v>
      </c>
    </row>
    <row r="1484" spans="40:41" x14ac:dyDescent="0.25">
      <c r="AN1484">
        <v>620280119</v>
      </c>
      <c r="AO1484">
        <v>14590</v>
      </c>
    </row>
    <row r="1485" spans="40:41" x14ac:dyDescent="0.25">
      <c r="AN1485">
        <v>620280451</v>
      </c>
      <c r="AO1485">
        <v>39681</v>
      </c>
    </row>
    <row r="1486" spans="40:41" x14ac:dyDescent="0.25">
      <c r="AN1486">
        <v>620288844</v>
      </c>
      <c r="AO1486">
        <v>39681</v>
      </c>
    </row>
    <row r="1487" spans="40:41" x14ac:dyDescent="0.25">
      <c r="AN1487">
        <v>620288918</v>
      </c>
      <c r="AO1487">
        <v>39043</v>
      </c>
    </row>
    <row r="1488" spans="40:41" x14ac:dyDescent="0.25">
      <c r="AN1488">
        <v>620297783</v>
      </c>
      <c r="AO1488">
        <v>28720</v>
      </c>
    </row>
    <row r="1489" spans="40:41" x14ac:dyDescent="0.25">
      <c r="AN1489">
        <v>620319403</v>
      </c>
      <c r="AO1489">
        <v>28720</v>
      </c>
    </row>
    <row r="1490" spans="40:41" x14ac:dyDescent="0.25">
      <c r="AN1490">
        <v>620326374</v>
      </c>
      <c r="AO1490">
        <v>21407</v>
      </c>
    </row>
    <row r="1491" spans="40:41" x14ac:dyDescent="0.25">
      <c r="AN1491">
        <v>620334607</v>
      </c>
      <c r="AO1491">
        <v>28720</v>
      </c>
    </row>
    <row r="1492" spans="40:41" x14ac:dyDescent="0.25">
      <c r="AN1492">
        <v>620335793</v>
      </c>
      <c r="AO1492">
        <v>37263</v>
      </c>
    </row>
    <row r="1493" spans="40:41" x14ac:dyDescent="0.25">
      <c r="AN1493">
        <v>620335797</v>
      </c>
      <c r="AO1493">
        <v>31792</v>
      </c>
    </row>
    <row r="1494" spans="40:41" x14ac:dyDescent="0.25">
      <c r="AN1494">
        <v>620335802</v>
      </c>
      <c r="AO1494">
        <v>39043</v>
      </c>
    </row>
    <row r="1495" spans="40:41" x14ac:dyDescent="0.25">
      <c r="AN1495">
        <v>620338248</v>
      </c>
      <c r="AO1495">
        <v>39681</v>
      </c>
    </row>
    <row r="1496" spans="40:41" x14ac:dyDescent="0.25">
      <c r="AN1496">
        <v>620341858</v>
      </c>
      <c r="AO1496">
        <v>31792</v>
      </c>
    </row>
    <row r="1497" spans="40:41" x14ac:dyDescent="0.25">
      <c r="AN1497">
        <v>620343467</v>
      </c>
      <c r="AO1497">
        <v>24370</v>
      </c>
    </row>
    <row r="1498" spans="40:41" x14ac:dyDescent="0.25">
      <c r="AN1498">
        <v>620347238</v>
      </c>
      <c r="AO1498">
        <v>39043</v>
      </c>
    </row>
    <row r="1499" spans="40:41" x14ac:dyDescent="0.25">
      <c r="AN1499">
        <v>620348694</v>
      </c>
      <c r="AO1499">
        <v>31792</v>
      </c>
    </row>
    <row r="1500" spans="40:41" x14ac:dyDescent="0.25">
      <c r="AN1500">
        <v>620350213</v>
      </c>
      <c r="AO1500">
        <v>37263</v>
      </c>
    </row>
    <row r="1501" spans="40:41" x14ac:dyDescent="0.25">
      <c r="AN1501">
        <v>620350217</v>
      </c>
      <c r="AO1501">
        <v>26212</v>
      </c>
    </row>
    <row r="1502" spans="40:41" x14ac:dyDescent="0.25">
      <c r="AN1502">
        <v>620350252</v>
      </c>
      <c r="AO1502">
        <v>39043</v>
      </c>
    </row>
    <row r="1503" spans="40:41" x14ac:dyDescent="0.25">
      <c r="AN1503">
        <v>620350452</v>
      </c>
      <c r="AO1503">
        <v>28720</v>
      </c>
    </row>
    <row r="1504" spans="40:41" x14ac:dyDescent="0.25">
      <c r="AN1504">
        <v>620350467</v>
      </c>
      <c r="AO1504">
        <v>30313</v>
      </c>
    </row>
    <row r="1505" spans="40:41" x14ac:dyDescent="0.25">
      <c r="AN1505">
        <v>620350940</v>
      </c>
      <c r="AO1505">
        <v>31792</v>
      </c>
    </row>
    <row r="1506" spans="40:41" x14ac:dyDescent="0.25">
      <c r="AN1506">
        <v>620352438</v>
      </c>
      <c r="AO1506">
        <v>39043</v>
      </c>
    </row>
    <row r="1507" spans="40:41" x14ac:dyDescent="0.25">
      <c r="AN1507">
        <v>620352485</v>
      </c>
      <c r="AO1507">
        <v>32367</v>
      </c>
    </row>
    <row r="1508" spans="40:41" x14ac:dyDescent="0.25">
      <c r="AN1508">
        <v>620352827</v>
      </c>
      <c r="AO1508">
        <v>28720</v>
      </c>
    </row>
    <row r="1509" spans="40:41" x14ac:dyDescent="0.25">
      <c r="AN1509">
        <v>620352878</v>
      </c>
      <c r="AO1509">
        <v>39043</v>
      </c>
    </row>
    <row r="1510" spans="40:41" x14ac:dyDescent="0.25">
      <c r="AN1510">
        <v>620353088</v>
      </c>
      <c r="AO1510">
        <v>39681</v>
      </c>
    </row>
    <row r="1511" spans="40:41" x14ac:dyDescent="0.25">
      <c r="AN1511">
        <v>620396872</v>
      </c>
      <c r="AO1511">
        <v>28720</v>
      </c>
    </row>
    <row r="1512" spans="40:41" x14ac:dyDescent="0.25">
      <c r="AN1512">
        <v>620398983</v>
      </c>
      <c r="AO1512">
        <v>44525</v>
      </c>
    </row>
    <row r="1513" spans="40:41" x14ac:dyDescent="0.25">
      <c r="AN1513">
        <v>620437390</v>
      </c>
      <c r="AO1513">
        <v>18900</v>
      </c>
    </row>
    <row r="1514" spans="40:41" x14ac:dyDescent="0.25">
      <c r="AN1514">
        <v>620438281</v>
      </c>
      <c r="AO1514">
        <v>26877</v>
      </c>
    </row>
    <row r="1515" spans="40:41" x14ac:dyDescent="0.25">
      <c r="AN1515">
        <v>620438354</v>
      </c>
      <c r="AO1515">
        <v>39043</v>
      </c>
    </row>
    <row r="1516" spans="40:41" x14ac:dyDescent="0.25">
      <c r="AN1516">
        <v>620438986</v>
      </c>
      <c r="AO1516">
        <v>15827</v>
      </c>
    </row>
    <row r="1517" spans="40:41" x14ac:dyDescent="0.25">
      <c r="AN1517">
        <v>620440833</v>
      </c>
      <c r="AO1517">
        <v>44575</v>
      </c>
    </row>
    <row r="1518" spans="40:41" x14ac:dyDescent="0.25">
      <c r="AN1518">
        <v>620441933</v>
      </c>
      <c r="AO1518">
        <v>39056</v>
      </c>
    </row>
    <row r="1519" spans="40:41" x14ac:dyDescent="0.25">
      <c r="AN1519">
        <v>620443701</v>
      </c>
      <c r="AO1519">
        <v>33017</v>
      </c>
    </row>
    <row r="1520" spans="40:41" x14ac:dyDescent="0.25">
      <c r="AN1520">
        <v>620445790</v>
      </c>
      <c r="AO1520">
        <v>31729</v>
      </c>
    </row>
    <row r="1521" spans="40:41" x14ac:dyDescent="0.25">
      <c r="AN1521">
        <v>620446013</v>
      </c>
      <c r="AO1521">
        <v>37263</v>
      </c>
    </row>
    <row r="1522" spans="40:41" x14ac:dyDescent="0.25">
      <c r="AN1522">
        <v>620446243</v>
      </c>
      <c r="AO1522">
        <v>24370</v>
      </c>
    </row>
    <row r="1523" spans="40:41" x14ac:dyDescent="0.25">
      <c r="AN1523">
        <v>620447266</v>
      </c>
      <c r="AO1523">
        <v>31742</v>
      </c>
    </row>
    <row r="1524" spans="40:41" x14ac:dyDescent="0.25">
      <c r="AN1524">
        <v>620447357</v>
      </c>
      <c r="AO1524">
        <v>37263</v>
      </c>
    </row>
    <row r="1525" spans="40:41" x14ac:dyDescent="0.25">
      <c r="AN1525">
        <v>620447417</v>
      </c>
      <c r="AO1525">
        <v>28720</v>
      </c>
    </row>
    <row r="1526" spans="40:41" x14ac:dyDescent="0.25">
      <c r="AN1526">
        <v>620447520</v>
      </c>
      <c r="AO1526">
        <v>39681</v>
      </c>
    </row>
    <row r="1527" spans="40:41" x14ac:dyDescent="0.25">
      <c r="AN1527">
        <v>620447523</v>
      </c>
      <c r="AO1527">
        <v>18850</v>
      </c>
    </row>
    <row r="1528" spans="40:41" x14ac:dyDescent="0.25">
      <c r="AN1528">
        <v>620447853</v>
      </c>
      <c r="AO1528">
        <v>37213</v>
      </c>
    </row>
    <row r="1529" spans="40:41" x14ac:dyDescent="0.25">
      <c r="AN1529">
        <v>620447857</v>
      </c>
      <c r="AO1529">
        <v>28720</v>
      </c>
    </row>
    <row r="1530" spans="40:41" x14ac:dyDescent="0.25">
      <c r="AN1530">
        <v>620449048</v>
      </c>
      <c r="AO1530">
        <v>32367</v>
      </c>
    </row>
    <row r="1531" spans="40:41" x14ac:dyDescent="0.25">
      <c r="AN1531">
        <v>620449070</v>
      </c>
      <c r="AO1531">
        <v>37002</v>
      </c>
    </row>
    <row r="1532" spans="40:41" x14ac:dyDescent="0.25">
      <c r="AN1532">
        <v>620465841</v>
      </c>
      <c r="AO1532">
        <v>32367</v>
      </c>
    </row>
    <row r="1533" spans="40:41" x14ac:dyDescent="0.25">
      <c r="AN1533">
        <v>620465895</v>
      </c>
      <c r="AO1533">
        <v>28121</v>
      </c>
    </row>
    <row r="1534" spans="40:41" x14ac:dyDescent="0.25">
      <c r="AN1534">
        <v>620474556</v>
      </c>
      <c r="AO1534">
        <v>28720</v>
      </c>
    </row>
    <row r="1535" spans="40:41" x14ac:dyDescent="0.25">
      <c r="AN1535">
        <v>620474660</v>
      </c>
      <c r="AO1535">
        <v>39043</v>
      </c>
    </row>
    <row r="1536" spans="40:41" x14ac:dyDescent="0.25">
      <c r="AN1536">
        <v>620479399</v>
      </c>
      <c r="AO1536">
        <v>26149</v>
      </c>
    </row>
    <row r="1537" spans="40:41" x14ac:dyDescent="0.25">
      <c r="AN1537">
        <v>620492830</v>
      </c>
      <c r="AO1537">
        <v>31742</v>
      </c>
    </row>
    <row r="1538" spans="40:41" x14ac:dyDescent="0.25">
      <c r="AN1538">
        <v>620512022</v>
      </c>
      <c r="AO1538">
        <v>24370</v>
      </c>
    </row>
    <row r="1539" spans="40:41" x14ac:dyDescent="0.25">
      <c r="AN1539">
        <v>620520412</v>
      </c>
      <c r="AO1539">
        <v>28720</v>
      </c>
    </row>
    <row r="1540" spans="40:41" x14ac:dyDescent="0.25">
      <c r="AN1540">
        <v>620520470</v>
      </c>
      <c r="AO1540">
        <v>39105</v>
      </c>
    </row>
    <row r="1541" spans="40:41" x14ac:dyDescent="0.25">
      <c r="AN1541">
        <v>620520498</v>
      </c>
      <c r="AO1541">
        <v>28720</v>
      </c>
    </row>
    <row r="1542" spans="40:41" x14ac:dyDescent="0.25">
      <c r="AN1542">
        <v>620528169</v>
      </c>
      <c r="AO1542">
        <v>31729</v>
      </c>
    </row>
    <row r="1543" spans="40:41" x14ac:dyDescent="0.25">
      <c r="AN1543">
        <v>620529177</v>
      </c>
      <c r="AO1543">
        <v>44575</v>
      </c>
    </row>
    <row r="1544" spans="40:41" x14ac:dyDescent="0.25">
      <c r="AN1544">
        <v>620533185</v>
      </c>
      <c r="AO1544">
        <v>37263</v>
      </c>
    </row>
    <row r="1545" spans="40:41" x14ac:dyDescent="0.25">
      <c r="AN1545">
        <v>620534642</v>
      </c>
      <c r="AO1545">
        <v>35209</v>
      </c>
    </row>
    <row r="1546" spans="40:41" x14ac:dyDescent="0.25">
      <c r="AN1546">
        <v>620535430</v>
      </c>
      <c r="AO1546">
        <v>34190</v>
      </c>
    </row>
    <row r="1547" spans="40:41" x14ac:dyDescent="0.25">
      <c r="AN1547">
        <v>620535518</v>
      </c>
      <c r="AO1547">
        <v>39105</v>
      </c>
    </row>
    <row r="1548" spans="40:41" x14ac:dyDescent="0.25">
      <c r="AN1548">
        <v>620535871</v>
      </c>
      <c r="AO1548">
        <v>21407</v>
      </c>
    </row>
    <row r="1549" spans="40:41" x14ac:dyDescent="0.25">
      <c r="AN1549">
        <v>620536155</v>
      </c>
      <c r="AO1549">
        <v>28720</v>
      </c>
    </row>
    <row r="1550" spans="40:41" x14ac:dyDescent="0.25">
      <c r="AN1550">
        <v>620536453</v>
      </c>
      <c r="AO1550">
        <v>18850</v>
      </c>
    </row>
    <row r="1551" spans="40:41" x14ac:dyDescent="0.25">
      <c r="AN1551">
        <v>620536471</v>
      </c>
      <c r="AO1551">
        <v>21407</v>
      </c>
    </row>
    <row r="1552" spans="40:41" x14ac:dyDescent="0.25">
      <c r="AN1552">
        <v>620536554</v>
      </c>
      <c r="AO1552">
        <v>31729</v>
      </c>
    </row>
    <row r="1553" spans="40:41" x14ac:dyDescent="0.25">
      <c r="AN1553">
        <v>620536564</v>
      </c>
      <c r="AO1553">
        <v>35209</v>
      </c>
    </row>
    <row r="1554" spans="40:41" x14ac:dyDescent="0.25">
      <c r="AN1554">
        <v>620537700</v>
      </c>
      <c r="AO1554">
        <v>15827</v>
      </c>
    </row>
    <row r="1555" spans="40:41" x14ac:dyDescent="0.25">
      <c r="AN1555">
        <v>620537735</v>
      </c>
      <c r="AO1555">
        <v>31792</v>
      </c>
    </row>
    <row r="1556" spans="40:41" x14ac:dyDescent="0.25">
      <c r="AN1556">
        <v>620537829</v>
      </c>
      <c r="AO1556">
        <v>37263</v>
      </c>
    </row>
    <row r="1557" spans="40:41" x14ac:dyDescent="0.25">
      <c r="AN1557">
        <v>620537947</v>
      </c>
      <c r="AO1557">
        <v>21407</v>
      </c>
    </row>
    <row r="1558" spans="40:41" x14ac:dyDescent="0.25">
      <c r="AN1558">
        <v>620570709</v>
      </c>
      <c r="AO1558">
        <v>31729</v>
      </c>
    </row>
    <row r="1559" spans="40:41" x14ac:dyDescent="0.25">
      <c r="AN1559">
        <v>620601479</v>
      </c>
      <c r="AO1559">
        <v>18900</v>
      </c>
    </row>
    <row r="1560" spans="40:41" x14ac:dyDescent="0.25">
      <c r="AN1560">
        <v>620602160</v>
      </c>
      <c r="AO1560">
        <v>37263</v>
      </c>
    </row>
    <row r="1561" spans="40:41" x14ac:dyDescent="0.25">
      <c r="AN1561">
        <v>620602414</v>
      </c>
      <c r="AO1561">
        <v>31729</v>
      </c>
    </row>
    <row r="1562" spans="40:41" x14ac:dyDescent="0.25">
      <c r="AN1562">
        <v>620603226</v>
      </c>
      <c r="AO1562">
        <v>44575</v>
      </c>
    </row>
    <row r="1563" spans="40:41" x14ac:dyDescent="0.25">
      <c r="AN1563">
        <v>620603698</v>
      </c>
      <c r="AO1563">
        <v>39056</v>
      </c>
    </row>
    <row r="1564" spans="40:41" x14ac:dyDescent="0.25">
      <c r="AN1564">
        <v>620605567</v>
      </c>
      <c r="AO1564">
        <v>24823</v>
      </c>
    </row>
    <row r="1565" spans="40:41" x14ac:dyDescent="0.25">
      <c r="AN1565">
        <v>620608082</v>
      </c>
      <c r="AO1565">
        <v>31742</v>
      </c>
    </row>
    <row r="1566" spans="40:41" x14ac:dyDescent="0.25">
      <c r="AN1566">
        <v>620609305</v>
      </c>
      <c r="AO1566">
        <v>44525</v>
      </c>
    </row>
    <row r="1567" spans="40:41" x14ac:dyDescent="0.25">
      <c r="AN1567">
        <v>620609312</v>
      </c>
      <c r="AO1567">
        <v>39681</v>
      </c>
    </row>
    <row r="1568" spans="40:41" x14ac:dyDescent="0.25">
      <c r="AN1568">
        <v>620609397</v>
      </c>
      <c r="AO1568">
        <v>31729</v>
      </c>
    </row>
    <row r="1569" spans="40:41" x14ac:dyDescent="0.25">
      <c r="AN1569">
        <v>620609434</v>
      </c>
      <c r="AO1569">
        <v>31742</v>
      </c>
    </row>
    <row r="1570" spans="40:41" x14ac:dyDescent="0.25">
      <c r="AN1570">
        <v>620609452</v>
      </c>
      <c r="AO1570">
        <v>28720</v>
      </c>
    </row>
    <row r="1571" spans="40:41" x14ac:dyDescent="0.25">
      <c r="AN1571">
        <v>620609500</v>
      </c>
      <c r="AO1571">
        <v>31729</v>
      </c>
    </row>
    <row r="1572" spans="40:41" x14ac:dyDescent="0.25">
      <c r="AN1572">
        <v>620609536</v>
      </c>
      <c r="AO1572">
        <v>21407</v>
      </c>
    </row>
    <row r="1573" spans="40:41" x14ac:dyDescent="0.25">
      <c r="AN1573">
        <v>620609538</v>
      </c>
      <c r="AO1573">
        <v>39681</v>
      </c>
    </row>
    <row r="1574" spans="40:41" x14ac:dyDescent="0.25">
      <c r="AN1574">
        <v>620609812</v>
      </c>
      <c r="AO1574">
        <v>39681</v>
      </c>
    </row>
    <row r="1575" spans="40:41" x14ac:dyDescent="0.25">
      <c r="AN1575">
        <v>620610112</v>
      </c>
      <c r="AO1575">
        <v>28720</v>
      </c>
    </row>
    <row r="1576" spans="40:41" x14ac:dyDescent="0.25">
      <c r="AN1576">
        <v>620611881</v>
      </c>
      <c r="AO1576">
        <v>17161</v>
      </c>
    </row>
    <row r="1577" spans="40:41" x14ac:dyDescent="0.25">
      <c r="AN1577">
        <v>620618046</v>
      </c>
      <c r="AO1577">
        <v>37263</v>
      </c>
    </row>
    <row r="1578" spans="40:41" x14ac:dyDescent="0.25">
      <c r="AN1578">
        <v>620622437</v>
      </c>
      <c r="AO1578">
        <v>39681</v>
      </c>
    </row>
    <row r="1579" spans="40:41" x14ac:dyDescent="0.25">
      <c r="AN1579">
        <v>620623093</v>
      </c>
      <c r="AO1579">
        <v>26149</v>
      </c>
    </row>
    <row r="1580" spans="40:41" x14ac:dyDescent="0.25">
      <c r="AN1580">
        <v>620623169</v>
      </c>
      <c r="AO1580">
        <v>39043</v>
      </c>
    </row>
    <row r="1581" spans="40:41" x14ac:dyDescent="0.25">
      <c r="AN1581">
        <v>620633043</v>
      </c>
      <c r="AO1581">
        <v>34190</v>
      </c>
    </row>
    <row r="1582" spans="40:41" x14ac:dyDescent="0.25">
      <c r="AN1582">
        <v>620643010</v>
      </c>
      <c r="AO1582">
        <v>15827</v>
      </c>
    </row>
    <row r="1583" spans="40:41" x14ac:dyDescent="0.25">
      <c r="AN1583">
        <v>620663891</v>
      </c>
      <c r="AO1583">
        <v>31792</v>
      </c>
    </row>
    <row r="1584" spans="40:41" x14ac:dyDescent="0.25">
      <c r="AN1584">
        <v>620664035</v>
      </c>
      <c r="AO1584">
        <v>44575</v>
      </c>
    </row>
    <row r="1585" spans="40:41" x14ac:dyDescent="0.25">
      <c r="AN1585">
        <v>620664043</v>
      </c>
      <c r="AO1585">
        <v>32367</v>
      </c>
    </row>
    <row r="1586" spans="40:41" x14ac:dyDescent="0.25">
      <c r="AN1586">
        <v>620664048</v>
      </c>
      <c r="AO1586">
        <v>28720</v>
      </c>
    </row>
    <row r="1587" spans="40:41" x14ac:dyDescent="0.25">
      <c r="AN1587">
        <v>620668051</v>
      </c>
      <c r="AO1587">
        <v>39681</v>
      </c>
    </row>
    <row r="1588" spans="40:41" x14ac:dyDescent="0.25">
      <c r="AN1588">
        <v>620669442</v>
      </c>
      <c r="AO1588">
        <v>44525</v>
      </c>
    </row>
    <row r="1589" spans="40:41" x14ac:dyDescent="0.25">
      <c r="AN1589">
        <v>620669566</v>
      </c>
      <c r="AO1589">
        <v>39105</v>
      </c>
    </row>
    <row r="1590" spans="40:41" x14ac:dyDescent="0.25">
      <c r="AN1590">
        <v>620673536</v>
      </c>
      <c r="AO1590">
        <v>37263</v>
      </c>
    </row>
    <row r="1591" spans="40:41" x14ac:dyDescent="0.25">
      <c r="AN1591">
        <v>620675053</v>
      </c>
      <c r="AO1591">
        <v>27546</v>
      </c>
    </row>
    <row r="1592" spans="40:41" x14ac:dyDescent="0.25">
      <c r="AN1592">
        <v>620675070</v>
      </c>
      <c r="AO1592">
        <v>39043</v>
      </c>
    </row>
    <row r="1593" spans="40:41" x14ac:dyDescent="0.25">
      <c r="AN1593">
        <v>620677020</v>
      </c>
      <c r="AO1593">
        <v>37263</v>
      </c>
    </row>
    <row r="1594" spans="40:41" x14ac:dyDescent="0.25">
      <c r="AN1594">
        <v>620679666</v>
      </c>
      <c r="AO1594">
        <v>39105</v>
      </c>
    </row>
    <row r="1595" spans="40:41" x14ac:dyDescent="0.25">
      <c r="AN1595">
        <v>620679913</v>
      </c>
      <c r="AO1595">
        <v>24370</v>
      </c>
    </row>
    <row r="1596" spans="40:41" x14ac:dyDescent="0.25">
      <c r="AN1596">
        <v>620680026</v>
      </c>
      <c r="AO1596">
        <v>8514</v>
      </c>
    </row>
    <row r="1597" spans="40:41" x14ac:dyDescent="0.25">
      <c r="AN1597">
        <v>620680245</v>
      </c>
      <c r="AO1597">
        <v>39043</v>
      </c>
    </row>
    <row r="1598" spans="40:41" x14ac:dyDescent="0.25">
      <c r="AN1598">
        <v>620680375</v>
      </c>
      <c r="AO1598">
        <v>20124</v>
      </c>
    </row>
    <row r="1599" spans="40:41" x14ac:dyDescent="0.25">
      <c r="AN1599">
        <v>620680391</v>
      </c>
      <c r="AO1599">
        <v>24307</v>
      </c>
    </row>
    <row r="1600" spans="40:41" x14ac:dyDescent="0.25">
      <c r="AN1600">
        <v>620680473</v>
      </c>
      <c r="AO1600">
        <v>21407</v>
      </c>
    </row>
    <row r="1601" spans="40:41" x14ac:dyDescent="0.25">
      <c r="AN1601">
        <v>620680481</v>
      </c>
      <c r="AO1601">
        <v>33017</v>
      </c>
    </row>
    <row r="1602" spans="40:41" x14ac:dyDescent="0.25">
      <c r="AN1602">
        <v>620680983</v>
      </c>
      <c r="AO1602">
        <v>31792</v>
      </c>
    </row>
    <row r="1603" spans="40:41" x14ac:dyDescent="0.25">
      <c r="AN1603">
        <v>620681107</v>
      </c>
      <c r="AO1603">
        <v>39043</v>
      </c>
    </row>
    <row r="1604" spans="40:41" x14ac:dyDescent="0.25">
      <c r="AN1604">
        <v>620719078</v>
      </c>
      <c r="AO1604">
        <v>24370</v>
      </c>
    </row>
    <row r="1605" spans="40:41" x14ac:dyDescent="0.25">
      <c r="AN1605">
        <v>620719410</v>
      </c>
      <c r="AO1605">
        <v>37263</v>
      </c>
    </row>
    <row r="1606" spans="40:41" x14ac:dyDescent="0.25">
      <c r="AN1606">
        <v>620720357</v>
      </c>
      <c r="AO1606">
        <v>39681</v>
      </c>
    </row>
    <row r="1607" spans="40:41" x14ac:dyDescent="0.25">
      <c r="AN1607">
        <v>620720387</v>
      </c>
      <c r="AO1607">
        <v>44575</v>
      </c>
    </row>
    <row r="1608" spans="40:41" x14ac:dyDescent="0.25">
      <c r="AN1608">
        <v>620720481</v>
      </c>
      <c r="AO1608">
        <v>21407</v>
      </c>
    </row>
    <row r="1609" spans="40:41" x14ac:dyDescent="0.25">
      <c r="AN1609">
        <v>620721162</v>
      </c>
      <c r="AO1609">
        <v>28720</v>
      </c>
    </row>
    <row r="1610" spans="40:41" x14ac:dyDescent="0.25">
      <c r="AN1610">
        <v>620723224</v>
      </c>
      <c r="AO1610">
        <v>32367</v>
      </c>
    </row>
    <row r="1611" spans="40:41" x14ac:dyDescent="0.25">
      <c r="AN1611">
        <v>620723301</v>
      </c>
      <c r="AO1611">
        <v>31729</v>
      </c>
    </row>
    <row r="1612" spans="40:41" x14ac:dyDescent="0.25">
      <c r="AN1612">
        <v>620723336</v>
      </c>
      <c r="AO1612">
        <v>37263</v>
      </c>
    </row>
    <row r="1613" spans="40:41" x14ac:dyDescent="0.25">
      <c r="AN1613">
        <v>620723352</v>
      </c>
      <c r="AO1613">
        <v>35209</v>
      </c>
    </row>
    <row r="1614" spans="40:41" x14ac:dyDescent="0.25">
      <c r="AN1614">
        <v>620723388</v>
      </c>
      <c r="AO1614">
        <v>39056</v>
      </c>
    </row>
    <row r="1615" spans="40:41" x14ac:dyDescent="0.25">
      <c r="AN1615">
        <v>620723417</v>
      </c>
      <c r="AO1615">
        <v>37263</v>
      </c>
    </row>
    <row r="1616" spans="40:41" x14ac:dyDescent="0.25">
      <c r="AN1616">
        <v>620723469</v>
      </c>
      <c r="AO1616">
        <v>15827</v>
      </c>
    </row>
    <row r="1617" spans="40:41" x14ac:dyDescent="0.25">
      <c r="AN1617">
        <v>620723616</v>
      </c>
      <c r="AO1617">
        <v>28720</v>
      </c>
    </row>
    <row r="1618" spans="40:41" x14ac:dyDescent="0.25">
      <c r="AN1618">
        <v>620723939</v>
      </c>
      <c r="AO1618">
        <v>31792</v>
      </c>
    </row>
    <row r="1619" spans="40:41" x14ac:dyDescent="0.25">
      <c r="AN1619">
        <v>620732177</v>
      </c>
      <c r="AO1619">
        <v>39105</v>
      </c>
    </row>
    <row r="1620" spans="40:41" x14ac:dyDescent="0.25">
      <c r="AN1620">
        <v>620749791</v>
      </c>
      <c r="AO1620">
        <v>28720</v>
      </c>
    </row>
    <row r="1621" spans="40:41" x14ac:dyDescent="0.25">
      <c r="AN1621">
        <v>620756686</v>
      </c>
      <c r="AO1621">
        <v>39681</v>
      </c>
    </row>
    <row r="1622" spans="40:41" x14ac:dyDescent="0.25">
      <c r="AN1622">
        <v>620757436</v>
      </c>
      <c r="AO1622">
        <v>28720</v>
      </c>
    </row>
    <row r="1623" spans="40:41" x14ac:dyDescent="0.25">
      <c r="AN1623">
        <v>620757438</v>
      </c>
      <c r="AO1623">
        <v>44575</v>
      </c>
    </row>
    <row r="1624" spans="40:41" x14ac:dyDescent="0.25">
      <c r="AN1624">
        <v>620760283</v>
      </c>
      <c r="AO1624">
        <v>39043</v>
      </c>
    </row>
    <row r="1625" spans="40:41" x14ac:dyDescent="0.25">
      <c r="AN1625">
        <v>620760290</v>
      </c>
      <c r="AO1625">
        <v>21407</v>
      </c>
    </row>
    <row r="1626" spans="40:41" x14ac:dyDescent="0.25">
      <c r="AN1626">
        <v>620762676</v>
      </c>
      <c r="AO1626">
        <v>44575</v>
      </c>
    </row>
    <row r="1627" spans="40:41" x14ac:dyDescent="0.25">
      <c r="AN1627">
        <v>620764210</v>
      </c>
      <c r="AO1627">
        <v>39056</v>
      </c>
    </row>
    <row r="1628" spans="40:41" x14ac:dyDescent="0.25">
      <c r="AN1628">
        <v>620764242</v>
      </c>
      <c r="AO1628">
        <v>31729</v>
      </c>
    </row>
    <row r="1629" spans="40:41" x14ac:dyDescent="0.25">
      <c r="AN1629">
        <v>620766390</v>
      </c>
      <c r="AO1629">
        <v>39056</v>
      </c>
    </row>
    <row r="1630" spans="40:41" x14ac:dyDescent="0.25">
      <c r="AN1630">
        <v>620766404</v>
      </c>
      <c r="AO1630">
        <v>37263</v>
      </c>
    </row>
    <row r="1631" spans="40:41" x14ac:dyDescent="0.25">
      <c r="AN1631">
        <v>620768699</v>
      </c>
      <c r="AO1631">
        <v>35209</v>
      </c>
    </row>
    <row r="1632" spans="40:41" x14ac:dyDescent="0.25">
      <c r="AN1632">
        <v>620768816</v>
      </c>
      <c r="AO1632">
        <v>39681</v>
      </c>
    </row>
    <row r="1633" spans="40:41" x14ac:dyDescent="0.25">
      <c r="AN1633">
        <v>620770819</v>
      </c>
      <c r="AO1633">
        <v>28121</v>
      </c>
    </row>
    <row r="1634" spans="40:41" x14ac:dyDescent="0.25">
      <c r="AN1634">
        <v>620778122</v>
      </c>
      <c r="AO1634">
        <v>44575</v>
      </c>
    </row>
    <row r="1635" spans="40:41" x14ac:dyDescent="0.25">
      <c r="AN1635">
        <v>620778475</v>
      </c>
      <c r="AO1635">
        <v>31792</v>
      </c>
    </row>
    <row r="1636" spans="40:41" x14ac:dyDescent="0.25">
      <c r="AN1636">
        <v>620779903</v>
      </c>
      <c r="AO1636">
        <v>31729</v>
      </c>
    </row>
    <row r="1637" spans="40:41" x14ac:dyDescent="0.25">
      <c r="AN1637">
        <v>620783666</v>
      </c>
      <c r="AO1637">
        <v>37263</v>
      </c>
    </row>
    <row r="1638" spans="40:41" x14ac:dyDescent="0.25">
      <c r="AN1638">
        <v>620784556</v>
      </c>
      <c r="AO1638">
        <v>21407</v>
      </c>
    </row>
    <row r="1639" spans="40:41" x14ac:dyDescent="0.25">
      <c r="AN1639">
        <v>620788351</v>
      </c>
      <c r="AO1639">
        <v>37263</v>
      </c>
    </row>
    <row r="1640" spans="40:41" x14ac:dyDescent="0.25">
      <c r="AN1640">
        <v>620788535</v>
      </c>
      <c r="AO1640">
        <v>35209</v>
      </c>
    </row>
    <row r="1641" spans="40:41" x14ac:dyDescent="0.25">
      <c r="AN1641">
        <v>620811801</v>
      </c>
      <c r="AO1641">
        <v>39043</v>
      </c>
    </row>
    <row r="1642" spans="40:41" x14ac:dyDescent="0.25">
      <c r="AN1642">
        <v>620812807</v>
      </c>
      <c r="AO1642">
        <v>28720</v>
      </c>
    </row>
    <row r="1643" spans="40:41" x14ac:dyDescent="0.25">
      <c r="AN1643">
        <v>620836432</v>
      </c>
      <c r="AO1643">
        <v>44575</v>
      </c>
    </row>
    <row r="1644" spans="40:41" x14ac:dyDescent="0.25">
      <c r="AN1644">
        <v>620837807</v>
      </c>
      <c r="AO1644">
        <v>39043</v>
      </c>
    </row>
    <row r="1645" spans="40:41" x14ac:dyDescent="0.25">
      <c r="AN1645">
        <v>620861081</v>
      </c>
      <c r="AO1645">
        <v>37263</v>
      </c>
    </row>
    <row r="1646" spans="40:41" x14ac:dyDescent="0.25">
      <c r="AN1646">
        <v>620865590</v>
      </c>
      <c r="AO1646">
        <v>44513</v>
      </c>
    </row>
    <row r="1647" spans="40:41" x14ac:dyDescent="0.25">
      <c r="AN1647">
        <v>620876699</v>
      </c>
      <c r="AO1647">
        <v>31729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H1396"/>
  <sheetViews>
    <sheetView workbookViewId="0">
      <selection activeCell="F8" sqref="F8"/>
    </sheetView>
  </sheetViews>
  <sheetFormatPr baseColWidth="10" defaultColWidth="9.140625" defaultRowHeight="15" x14ac:dyDescent="0.25"/>
  <cols>
    <col min="8" max="8" width="10" bestFit="1" customWidth="1"/>
    <col min="20" max="20" width="17.5703125" customWidth="1"/>
    <col min="21" max="21" width="22.42578125" customWidth="1"/>
    <col min="22" max="22" width="4.7109375" customWidth="1"/>
    <col min="23" max="23" width="11" customWidth="1"/>
    <col min="24" max="24" width="12.5703125" bestFit="1" customWidth="1"/>
  </cols>
  <sheetData>
    <row r="1" spans="1:29" x14ac:dyDescent="0.25">
      <c r="A1" s="17">
        <f>SUMPRODUCT(A3:A6,B3:B6)/B1</f>
        <v>3.8638021888933927</v>
      </c>
      <c r="B1" s="8">
        <f>SUM(B3:B6)</f>
        <v>2467</v>
      </c>
      <c r="C1" s="8">
        <f>SUM(C3:C6)</f>
        <v>327</v>
      </c>
      <c r="D1" s="17">
        <f>C1/B1</f>
        <v>0.13254965545196595</v>
      </c>
      <c r="E1" s="17">
        <f t="shared" ref="E1" si="0">D1/A1</f>
        <v>3.4305497272345782E-2</v>
      </c>
      <c r="H1" t="s">
        <v>45</v>
      </c>
      <c r="I1" t="s">
        <v>46</v>
      </c>
      <c r="J1" t="s">
        <v>10</v>
      </c>
      <c r="K1" t="s">
        <v>133</v>
      </c>
      <c r="L1" t="s">
        <v>81</v>
      </c>
      <c r="M1" t="s">
        <v>134</v>
      </c>
      <c r="N1" t="s">
        <v>135</v>
      </c>
      <c r="O1" t="s">
        <v>243</v>
      </c>
      <c r="P1" t="s">
        <v>244</v>
      </c>
      <c r="Y1" t="s">
        <v>8</v>
      </c>
      <c r="Z1" t="s">
        <v>84</v>
      </c>
      <c r="AC1">
        <f>0.035*3.4687/4.4576</f>
        <v>2.7235395728643218E-2</v>
      </c>
    </row>
    <row r="2" spans="1:29" x14ac:dyDescent="0.25">
      <c r="A2" s="8" t="s">
        <v>88</v>
      </c>
      <c r="B2" s="8" t="s">
        <v>59</v>
      </c>
      <c r="C2" s="8" t="s">
        <v>53</v>
      </c>
      <c r="D2" s="8" t="s">
        <v>22</v>
      </c>
      <c r="E2" s="8" t="s">
        <v>89</v>
      </c>
      <c r="H2">
        <v>10765699</v>
      </c>
      <c r="I2">
        <v>58</v>
      </c>
      <c r="J2" t="s">
        <v>4</v>
      </c>
      <c r="O2">
        <v>4</v>
      </c>
      <c r="P2">
        <v>0</v>
      </c>
      <c r="W2" t="s">
        <v>22</v>
      </c>
      <c r="Y2">
        <v>10687136</v>
      </c>
      <c r="Z2" s="37">
        <v>26666</v>
      </c>
      <c r="AC2">
        <f>AC1*4</f>
        <v>0.10894158291457287</v>
      </c>
    </row>
    <row r="3" spans="1:29" x14ac:dyDescent="0.25">
      <c r="A3">
        <v>4</v>
      </c>
      <c r="B3">
        <v>2212</v>
      </c>
      <c r="C3">
        <v>299</v>
      </c>
      <c r="D3" s="14">
        <f>C3/B3</f>
        <v>0.13517179023508138</v>
      </c>
      <c r="E3" s="14">
        <f>D3/A3</f>
        <v>3.3792947558770346E-2</v>
      </c>
      <c r="H3">
        <v>10765713</v>
      </c>
      <c r="I3">
        <v>2</v>
      </c>
      <c r="J3" t="s">
        <v>4</v>
      </c>
      <c r="O3">
        <v>4</v>
      </c>
      <c r="P3">
        <v>2</v>
      </c>
      <c r="T3" s="4"/>
      <c r="U3" s="5"/>
      <c r="V3" s="5"/>
      <c r="W3" s="13" t="e">
        <f>U3/(U3+V3)</f>
        <v>#DIV/0!</v>
      </c>
      <c r="Y3">
        <v>10763112</v>
      </c>
      <c r="Z3" s="37">
        <v>21407</v>
      </c>
    </row>
    <row r="4" spans="1:29" x14ac:dyDescent="0.25">
      <c r="A4">
        <v>3</v>
      </c>
      <c r="B4">
        <v>177</v>
      </c>
      <c r="C4">
        <v>20</v>
      </c>
      <c r="D4" s="14">
        <f t="shared" ref="D4:D6" si="1">C4/B4</f>
        <v>0.11299435028248588</v>
      </c>
      <c r="E4" s="14">
        <f t="shared" ref="E4:E6" si="2">D4/A4</f>
        <v>3.7664783427495289E-2</v>
      </c>
      <c r="H4">
        <v>10765830</v>
      </c>
      <c r="I4">
        <v>87</v>
      </c>
      <c r="J4" t="s">
        <v>4</v>
      </c>
      <c r="O4">
        <v>4</v>
      </c>
      <c r="P4">
        <v>0</v>
      </c>
      <c r="T4" s="4"/>
      <c r="U4" s="5"/>
      <c r="V4" s="5"/>
      <c r="W4" s="13" t="e">
        <f t="shared" ref="W4:W21" si="3">U4/(U4+V4)</f>
        <v>#DIV/0!</v>
      </c>
      <c r="Y4">
        <v>10763133</v>
      </c>
      <c r="Z4" s="37">
        <v>21407</v>
      </c>
    </row>
    <row r="5" spans="1:29" x14ac:dyDescent="0.25">
      <c r="A5">
        <v>2</v>
      </c>
      <c r="B5">
        <v>75</v>
      </c>
      <c r="C5">
        <v>8</v>
      </c>
      <c r="D5" s="14">
        <f t="shared" si="1"/>
        <v>0.10666666666666667</v>
      </c>
      <c r="E5" s="14">
        <f t="shared" si="2"/>
        <v>5.3333333333333337E-2</v>
      </c>
      <c r="H5">
        <v>10909798</v>
      </c>
      <c r="I5">
        <v>22</v>
      </c>
      <c r="J5" t="s">
        <v>4</v>
      </c>
      <c r="L5">
        <v>0</v>
      </c>
      <c r="N5">
        <v>-99</v>
      </c>
      <c r="O5">
        <v>2</v>
      </c>
      <c r="P5">
        <v>2</v>
      </c>
      <c r="T5" s="4"/>
      <c r="U5" s="5"/>
      <c r="V5" s="5"/>
      <c r="W5" s="13" t="e">
        <f t="shared" si="3"/>
        <v>#DIV/0!</v>
      </c>
      <c r="Y5">
        <v>10765199</v>
      </c>
      <c r="Z5" s="37">
        <v>28720</v>
      </c>
    </row>
    <row r="6" spans="1:29" x14ac:dyDescent="0.25">
      <c r="A6">
        <v>1</v>
      </c>
      <c r="B6">
        <v>3</v>
      </c>
      <c r="C6">
        <v>0</v>
      </c>
      <c r="D6" s="14">
        <f t="shared" si="1"/>
        <v>0</v>
      </c>
      <c r="E6" s="14">
        <f t="shared" si="2"/>
        <v>0</v>
      </c>
      <c r="H6">
        <v>10910084</v>
      </c>
      <c r="I6">
        <v>5</v>
      </c>
      <c r="J6" t="s">
        <v>4</v>
      </c>
      <c r="O6">
        <v>4</v>
      </c>
      <c r="P6">
        <v>3</v>
      </c>
      <c r="T6" s="4"/>
      <c r="U6" s="5"/>
      <c r="V6" s="5"/>
      <c r="W6" s="13" t="e">
        <f t="shared" si="3"/>
        <v>#DIV/0!</v>
      </c>
      <c r="Y6">
        <v>10765440</v>
      </c>
      <c r="Z6" s="37">
        <v>21407</v>
      </c>
    </row>
    <row r="7" spans="1:29" x14ac:dyDescent="0.25">
      <c r="H7">
        <v>10980723</v>
      </c>
      <c r="I7">
        <v>21</v>
      </c>
      <c r="J7" t="s">
        <v>4</v>
      </c>
      <c r="O7">
        <v>4</v>
      </c>
      <c r="P7">
        <v>0</v>
      </c>
      <c r="T7" s="4"/>
      <c r="U7" s="5"/>
      <c r="V7" s="5"/>
      <c r="W7" s="13" t="e">
        <f t="shared" si="3"/>
        <v>#DIV/0!</v>
      </c>
      <c r="Y7">
        <v>10765450</v>
      </c>
      <c r="Z7" s="37">
        <v>39681</v>
      </c>
    </row>
    <row r="8" spans="1:29" x14ac:dyDescent="0.25">
      <c r="F8">
        <f>E1*3.5249/4.4344</f>
        <v>2.7269404504621068E-2</v>
      </c>
      <c r="H8">
        <v>11088135</v>
      </c>
      <c r="I8">
        <v>61</v>
      </c>
      <c r="J8" t="s">
        <v>6</v>
      </c>
      <c r="K8">
        <v>1</v>
      </c>
      <c r="L8">
        <v>0</v>
      </c>
      <c r="M8">
        <v>15</v>
      </c>
      <c r="N8">
        <v>2</v>
      </c>
      <c r="O8">
        <v>4</v>
      </c>
      <c r="P8">
        <v>0</v>
      </c>
      <c r="T8" s="4"/>
      <c r="U8" s="5"/>
      <c r="V8" s="5"/>
      <c r="W8" s="13" t="e">
        <f t="shared" si="3"/>
        <v>#DIV/0!</v>
      </c>
      <c r="Y8">
        <v>10765472</v>
      </c>
      <c r="Z8" s="37">
        <v>39056</v>
      </c>
    </row>
    <row r="9" spans="1:29" x14ac:dyDescent="0.25">
      <c r="F9" s="76">
        <f>F8*4</f>
        <v>0.10907761801848427</v>
      </c>
      <c r="H9">
        <v>11090001</v>
      </c>
      <c r="I9">
        <v>38</v>
      </c>
      <c r="J9" t="s">
        <v>4</v>
      </c>
      <c r="L9">
        <v>3</v>
      </c>
      <c r="N9">
        <v>-99</v>
      </c>
      <c r="O9">
        <v>4</v>
      </c>
      <c r="P9">
        <v>1</v>
      </c>
      <c r="T9" s="4"/>
      <c r="U9" s="5"/>
      <c r="V9" s="5"/>
      <c r="W9" s="13" t="e">
        <f t="shared" si="3"/>
        <v>#DIV/0!</v>
      </c>
      <c r="Y9">
        <v>10765699</v>
      </c>
      <c r="Z9" s="37">
        <v>26666</v>
      </c>
    </row>
    <row r="10" spans="1:29" x14ac:dyDescent="0.25">
      <c r="A10" t="s">
        <v>298</v>
      </c>
      <c r="D10">
        <f>0.035*4</f>
        <v>0.14000000000000001</v>
      </c>
      <c r="H10">
        <v>11098657</v>
      </c>
      <c r="I10">
        <v>27</v>
      </c>
      <c r="J10" t="s">
        <v>4</v>
      </c>
      <c r="K10">
        <v>12</v>
      </c>
      <c r="L10">
        <v>3</v>
      </c>
      <c r="M10">
        <v>14</v>
      </c>
      <c r="N10">
        <v>4</v>
      </c>
      <c r="O10">
        <v>4</v>
      </c>
      <c r="P10">
        <v>0</v>
      </c>
      <c r="T10" s="4"/>
      <c r="U10" s="5"/>
      <c r="V10" s="5"/>
      <c r="W10" s="13" t="e">
        <f t="shared" si="3"/>
        <v>#DIV/0!</v>
      </c>
      <c r="Y10">
        <v>10765713</v>
      </c>
      <c r="Z10" s="37">
        <v>26666</v>
      </c>
    </row>
    <row r="11" spans="1:29" x14ac:dyDescent="0.25">
      <c r="A11" t="s">
        <v>299</v>
      </c>
      <c r="H11">
        <v>11102690</v>
      </c>
      <c r="I11">
        <v>47</v>
      </c>
      <c r="J11" t="s">
        <v>4</v>
      </c>
      <c r="O11">
        <v>4</v>
      </c>
      <c r="P11">
        <v>0</v>
      </c>
      <c r="T11" s="4"/>
      <c r="U11" s="5"/>
      <c r="V11" s="5"/>
      <c r="W11" s="13" t="e">
        <f t="shared" si="3"/>
        <v>#DIV/0!</v>
      </c>
      <c r="Y11">
        <v>10765749</v>
      </c>
      <c r="Z11" s="37">
        <v>28720</v>
      </c>
    </row>
    <row r="12" spans="1:29" x14ac:dyDescent="0.25">
      <c r="A12" t="s">
        <v>300</v>
      </c>
      <c r="H12">
        <v>11104897</v>
      </c>
      <c r="I12">
        <v>19</v>
      </c>
      <c r="J12" t="s">
        <v>4</v>
      </c>
      <c r="L12">
        <v>0</v>
      </c>
      <c r="N12">
        <v>-99</v>
      </c>
      <c r="O12">
        <v>4</v>
      </c>
      <c r="P12">
        <v>0</v>
      </c>
      <c r="T12" s="4"/>
      <c r="U12" s="5"/>
      <c r="V12" s="5"/>
      <c r="W12" s="13" t="e">
        <f t="shared" si="3"/>
        <v>#DIV/0!</v>
      </c>
      <c r="Y12">
        <v>10765830</v>
      </c>
      <c r="Z12" s="37">
        <v>28720</v>
      </c>
    </row>
    <row r="13" spans="1:29" x14ac:dyDescent="0.25">
      <c r="A13" t="s">
        <v>301</v>
      </c>
      <c r="H13">
        <v>11105094</v>
      </c>
      <c r="I13">
        <v>70</v>
      </c>
      <c r="J13" t="s">
        <v>6</v>
      </c>
      <c r="K13">
        <v>3</v>
      </c>
      <c r="L13">
        <v>0</v>
      </c>
      <c r="M13">
        <v>14</v>
      </c>
      <c r="N13">
        <v>4</v>
      </c>
      <c r="O13">
        <v>4</v>
      </c>
      <c r="P13">
        <v>2</v>
      </c>
      <c r="T13" s="4"/>
      <c r="U13" s="5"/>
      <c r="V13" s="5"/>
      <c r="W13" s="13" t="e">
        <f t="shared" si="3"/>
        <v>#DIV/0!</v>
      </c>
      <c r="Y13">
        <v>10765933</v>
      </c>
      <c r="Z13" s="37">
        <v>36988</v>
      </c>
    </row>
    <row r="14" spans="1:29" x14ac:dyDescent="0.25">
      <c r="H14">
        <v>11105320</v>
      </c>
      <c r="I14">
        <v>24</v>
      </c>
      <c r="J14" t="s">
        <v>4</v>
      </c>
      <c r="O14">
        <v>4</v>
      </c>
      <c r="P14">
        <v>0</v>
      </c>
      <c r="T14" s="4"/>
      <c r="U14" s="5"/>
      <c r="V14" s="5"/>
      <c r="W14" s="13" t="e">
        <f t="shared" si="3"/>
        <v>#DIV/0!</v>
      </c>
      <c r="Y14">
        <v>10765935</v>
      </c>
      <c r="Z14" s="37">
        <v>30313</v>
      </c>
    </row>
    <row r="15" spans="1:29" x14ac:dyDescent="0.25">
      <c r="H15">
        <v>11132312</v>
      </c>
      <c r="I15">
        <v>42</v>
      </c>
      <c r="J15" t="s">
        <v>6</v>
      </c>
      <c r="L15">
        <v>2</v>
      </c>
      <c r="N15">
        <v>-99</v>
      </c>
      <c r="O15">
        <v>4</v>
      </c>
      <c r="P15">
        <v>0</v>
      </c>
      <c r="T15" s="4"/>
      <c r="U15" s="5"/>
      <c r="V15" s="5"/>
      <c r="W15" s="13" t="e">
        <f t="shared" si="3"/>
        <v>#DIV/0!</v>
      </c>
      <c r="Y15">
        <v>10765945</v>
      </c>
      <c r="Z15" s="37">
        <v>19353</v>
      </c>
    </row>
    <row r="16" spans="1:29" x14ac:dyDescent="0.25">
      <c r="A16" t="s">
        <v>298</v>
      </c>
      <c r="H16">
        <v>11132313</v>
      </c>
      <c r="I16">
        <v>86</v>
      </c>
      <c r="J16" t="s">
        <v>4</v>
      </c>
      <c r="L16">
        <v>3</v>
      </c>
      <c r="N16">
        <v>-99</v>
      </c>
      <c r="O16">
        <v>4</v>
      </c>
      <c r="P16">
        <v>0</v>
      </c>
      <c r="T16" s="4"/>
      <c r="U16" s="5"/>
      <c r="V16" s="5"/>
      <c r="W16" s="13" t="e">
        <f t="shared" si="3"/>
        <v>#DIV/0!</v>
      </c>
      <c r="Y16">
        <v>10765955</v>
      </c>
      <c r="Z16" s="37">
        <v>28720</v>
      </c>
    </row>
    <row r="17" spans="1:34" x14ac:dyDescent="0.25">
      <c r="A17" t="s">
        <v>302</v>
      </c>
      <c r="H17">
        <v>11133184</v>
      </c>
      <c r="I17">
        <v>4</v>
      </c>
      <c r="J17" t="s">
        <v>6</v>
      </c>
      <c r="L17">
        <v>0</v>
      </c>
      <c r="N17">
        <v>-99</v>
      </c>
      <c r="O17">
        <v>4</v>
      </c>
      <c r="P17">
        <v>2</v>
      </c>
      <c r="T17" s="4"/>
      <c r="U17" s="5"/>
      <c r="V17" s="5"/>
      <c r="W17" s="13" t="e">
        <f t="shared" si="3"/>
        <v>#DIV/0!</v>
      </c>
      <c r="Y17">
        <v>10766025</v>
      </c>
      <c r="Z17" s="37">
        <v>34190</v>
      </c>
    </row>
    <row r="18" spans="1:34" x14ac:dyDescent="0.25">
      <c r="A18" t="s">
        <v>303</v>
      </c>
      <c r="H18">
        <v>11156429</v>
      </c>
      <c r="I18">
        <v>30</v>
      </c>
      <c r="J18" t="s">
        <v>6</v>
      </c>
      <c r="K18">
        <v>13</v>
      </c>
      <c r="L18">
        <v>4</v>
      </c>
      <c r="M18">
        <v>4</v>
      </c>
      <c r="N18">
        <v>0</v>
      </c>
      <c r="O18">
        <v>0</v>
      </c>
      <c r="P18">
        <v>0</v>
      </c>
      <c r="T18" s="4"/>
      <c r="U18" s="5"/>
      <c r="V18" s="5"/>
      <c r="W18" s="13" t="e">
        <f t="shared" si="3"/>
        <v>#DIV/0!</v>
      </c>
      <c r="Y18">
        <v>10766198</v>
      </c>
      <c r="Z18" s="37">
        <v>26666</v>
      </c>
    </row>
    <row r="19" spans="1:34" x14ac:dyDescent="0.25">
      <c r="H19">
        <v>11182400</v>
      </c>
      <c r="I19">
        <v>19</v>
      </c>
      <c r="J19" t="s">
        <v>4</v>
      </c>
      <c r="L19">
        <v>2</v>
      </c>
      <c r="N19">
        <v>-99</v>
      </c>
      <c r="O19">
        <v>4</v>
      </c>
      <c r="P19">
        <v>3</v>
      </c>
      <c r="T19" s="4"/>
      <c r="U19" s="5"/>
      <c r="V19" s="5"/>
      <c r="W19" s="13" t="e">
        <f t="shared" si="3"/>
        <v>#DIV/0!</v>
      </c>
      <c r="Y19">
        <v>10910050</v>
      </c>
      <c r="Z19" s="37">
        <v>35209</v>
      </c>
    </row>
    <row r="20" spans="1:34" x14ac:dyDescent="0.25">
      <c r="H20">
        <v>11182468</v>
      </c>
      <c r="I20">
        <v>22</v>
      </c>
      <c r="J20" t="s">
        <v>4</v>
      </c>
      <c r="O20">
        <v>4</v>
      </c>
      <c r="P20">
        <v>0</v>
      </c>
      <c r="T20" s="4"/>
      <c r="U20" s="5"/>
      <c r="V20" s="5"/>
      <c r="W20" s="13" t="e">
        <f t="shared" si="3"/>
        <v>#DIV/0!</v>
      </c>
      <c r="Y20">
        <v>10910055</v>
      </c>
      <c r="Z20" s="37">
        <v>28720</v>
      </c>
    </row>
    <row r="21" spans="1:34" x14ac:dyDescent="0.25">
      <c r="H21">
        <v>11183083</v>
      </c>
      <c r="I21">
        <v>10</v>
      </c>
      <c r="J21" t="s">
        <v>6</v>
      </c>
      <c r="K21">
        <v>1</v>
      </c>
      <c r="L21">
        <v>0</v>
      </c>
      <c r="M21">
        <v>14</v>
      </c>
      <c r="N21">
        <v>4</v>
      </c>
      <c r="O21">
        <v>4</v>
      </c>
      <c r="P21">
        <v>0</v>
      </c>
      <c r="T21" s="4"/>
      <c r="U21" s="5"/>
      <c r="V21" s="5"/>
      <c r="W21" s="13" t="e">
        <f t="shared" si="3"/>
        <v>#DIV/0!</v>
      </c>
      <c r="Y21">
        <v>10910071</v>
      </c>
      <c r="Z21" s="37">
        <v>30313</v>
      </c>
    </row>
    <row r="22" spans="1:34" x14ac:dyDescent="0.25">
      <c r="H22">
        <v>11183873</v>
      </c>
      <c r="I22">
        <v>7</v>
      </c>
      <c r="J22" t="s">
        <v>4</v>
      </c>
      <c r="L22">
        <v>2</v>
      </c>
      <c r="N22">
        <v>-99</v>
      </c>
      <c r="O22">
        <v>4</v>
      </c>
      <c r="P22">
        <v>0</v>
      </c>
      <c r="S22" s="3" t="s">
        <v>243</v>
      </c>
      <c r="T22" t="s">
        <v>72</v>
      </c>
      <c r="V22" s="13" t="e">
        <f>T22/(T22+U22)</f>
        <v>#VALUE!</v>
      </c>
      <c r="Y22">
        <v>10910072</v>
      </c>
      <c r="Z22" s="37">
        <v>39043</v>
      </c>
    </row>
    <row r="23" spans="1:34" x14ac:dyDescent="0.25">
      <c r="H23">
        <v>11187034</v>
      </c>
      <c r="I23">
        <v>11</v>
      </c>
      <c r="J23" t="s">
        <v>6</v>
      </c>
      <c r="L23">
        <v>2</v>
      </c>
      <c r="N23">
        <v>-99</v>
      </c>
      <c r="O23">
        <v>0</v>
      </c>
      <c r="P23">
        <v>8</v>
      </c>
      <c r="S23" s="3" t="s">
        <v>244</v>
      </c>
      <c r="T23" t="s">
        <v>72</v>
      </c>
      <c r="Y23">
        <v>10910077</v>
      </c>
      <c r="Z23" s="37">
        <v>19353</v>
      </c>
    </row>
    <row r="24" spans="1:34" x14ac:dyDescent="0.25">
      <c r="H24">
        <v>11187522</v>
      </c>
      <c r="I24">
        <v>24</v>
      </c>
      <c r="J24" t="s">
        <v>4</v>
      </c>
      <c r="L24">
        <v>0</v>
      </c>
      <c r="N24">
        <v>-99</v>
      </c>
      <c r="O24">
        <v>1</v>
      </c>
      <c r="P24">
        <v>0</v>
      </c>
      <c r="Y24">
        <v>10910084</v>
      </c>
      <c r="Z24" s="37">
        <v>35209</v>
      </c>
    </row>
    <row r="25" spans="1:34" x14ac:dyDescent="0.25">
      <c r="H25">
        <v>11187522</v>
      </c>
      <c r="I25">
        <v>74</v>
      </c>
      <c r="J25" t="s">
        <v>6</v>
      </c>
      <c r="K25">
        <v>4</v>
      </c>
      <c r="L25">
        <v>0</v>
      </c>
      <c r="M25">
        <v>8</v>
      </c>
      <c r="N25">
        <v>5</v>
      </c>
      <c r="O25">
        <v>1</v>
      </c>
      <c r="P25">
        <v>0</v>
      </c>
      <c r="S25" s="3" t="s">
        <v>53</v>
      </c>
      <c r="T25" s="3" t="s">
        <v>19</v>
      </c>
      <c r="Y25">
        <v>10910085</v>
      </c>
      <c r="Z25" s="37">
        <v>29738</v>
      </c>
      <c r="AD25" s="25" t="s">
        <v>71</v>
      </c>
      <c r="AE25" s="25" t="s">
        <v>4</v>
      </c>
      <c r="AF25" s="25" t="s">
        <v>6</v>
      </c>
      <c r="AG25" s="25" t="s">
        <v>22</v>
      </c>
      <c r="AH25" s="25" t="s">
        <v>20</v>
      </c>
    </row>
    <row r="26" spans="1:34" x14ac:dyDescent="0.25">
      <c r="H26">
        <v>11191673</v>
      </c>
      <c r="I26">
        <v>70</v>
      </c>
      <c r="J26" t="s">
        <v>4</v>
      </c>
      <c r="K26">
        <v>12</v>
      </c>
      <c r="L26">
        <v>5</v>
      </c>
      <c r="M26">
        <v>7</v>
      </c>
      <c r="N26">
        <v>5</v>
      </c>
      <c r="O26">
        <v>2</v>
      </c>
      <c r="P26">
        <v>0</v>
      </c>
      <c r="S26" s="3" t="s">
        <v>21</v>
      </c>
      <c r="T26" t="s">
        <v>6</v>
      </c>
      <c r="U26" t="s">
        <v>4</v>
      </c>
      <c r="V26" t="s">
        <v>108</v>
      </c>
      <c r="W26" t="s">
        <v>20</v>
      </c>
      <c r="Y26">
        <v>10910108</v>
      </c>
      <c r="Z26" s="37">
        <v>37263</v>
      </c>
      <c r="AD26" s="20">
        <v>0</v>
      </c>
      <c r="AE26" s="21">
        <v>1</v>
      </c>
      <c r="AF26" s="21">
        <v>5</v>
      </c>
      <c r="AG26" s="74">
        <f>AE26/(AE26+AF26)</f>
        <v>0.16666666666666666</v>
      </c>
      <c r="AH26" s="21">
        <v>6</v>
      </c>
    </row>
    <row r="27" spans="1:34" x14ac:dyDescent="0.25">
      <c r="H27">
        <v>11192469</v>
      </c>
      <c r="I27">
        <v>68</v>
      </c>
      <c r="J27" t="s">
        <v>6</v>
      </c>
      <c r="K27">
        <v>1</v>
      </c>
      <c r="L27">
        <v>0</v>
      </c>
      <c r="M27">
        <v>14</v>
      </c>
      <c r="N27">
        <v>4</v>
      </c>
      <c r="O27">
        <v>4</v>
      </c>
      <c r="P27">
        <v>4</v>
      </c>
      <c r="S27" s="4">
        <v>0</v>
      </c>
      <c r="T27" s="5">
        <v>5</v>
      </c>
      <c r="U27" s="5">
        <v>1</v>
      </c>
      <c r="V27" s="5"/>
      <c r="W27" s="5">
        <v>6</v>
      </c>
      <c r="Y27">
        <v>10910109</v>
      </c>
      <c r="Z27" s="37">
        <v>39681</v>
      </c>
      <c r="AD27" s="20">
        <v>1</v>
      </c>
      <c r="AE27" s="21">
        <v>1</v>
      </c>
      <c r="AF27" s="21">
        <v>7</v>
      </c>
      <c r="AG27" s="74">
        <f t="shared" ref="AG27:AG45" si="4">AE27/(AE27+AF27)</f>
        <v>0.125</v>
      </c>
      <c r="AH27" s="21">
        <v>8</v>
      </c>
    </row>
    <row r="28" spans="1:34" x14ac:dyDescent="0.25">
      <c r="H28">
        <v>11193056</v>
      </c>
      <c r="I28">
        <v>33</v>
      </c>
      <c r="J28" t="s">
        <v>4</v>
      </c>
      <c r="K28">
        <v>3</v>
      </c>
      <c r="L28">
        <v>1</v>
      </c>
      <c r="M28">
        <v>14</v>
      </c>
      <c r="N28">
        <v>4</v>
      </c>
      <c r="O28">
        <v>4</v>
      </c>
      <c r="P28">
        <v>4</v>
      </c>
      <c r="S28" s="4">
        <v>1</v>
      </c>
      <c r="T28" s="5">
        <v>7</v>
      </c>
      <c r="U28" s="5">
        <v>1</v>
      </c>
      <c r="V28" s="5"/>
      <c r="W28" s="5">
        <v>8</v>
      </c>
      <c r="Y28">
        <v>10962848</v>
      </c>
      <c r="Z28" s="37">
        <v>26666</v>
      </c>
      <c r="AD28" s="20">
        <v>2</v>
      </c>
      <c r="AE28" s="21">
        <v>6</v>
      </c>
      <c r="AF28" s="21">
        <v>3</v>
      </c>
      <c r="AG28" s="74">
        <f t="shared" si="4"/>
        <v>0.66666666666666663</v>
      </c>
      <c r="AH28" s="21">
        <v>9</v>
      </c>
    </row>
    <row r="29" spans="1:34" x14ac:dyDescent="0.25">
      <c r="H29">
        <v>11194020</v>
      </c>
      <c r="I29">
        <v>25</v>
      </c>
      <c r="J29" t="s">
        <v>4</v>
      </c>
      <c r="O29">
        <v>4</v>
      </c>
      <c r="P29">
        <v>0</v>
      </c>
      <c r="S29" s="4">
        <v>2</v>
      </c>
      <c r="T29" s="5">
        <v>3</v>
      </c>
      <c r="U29" s="5">
        <v>6</v>
      </c>
      <c r="V29" s="5"/>
      <c r="W29" s="5">
        <v>9</v>
      </c>
      <c r="Y29">
        <v>10980307</v>
      </c>
      <c r="Z29" s="37">
        <v>39681</v>
      </c>
      <c r="AD29" s="20">
        <v>3</v>
      </c>
      <c r="AE29" s="21">
        <v>12</v>
      </c>
      <c r="AF29" s="21">
        <v>23</v>
      </c>
      <c r="AG29" s="74">
        <f t="shared" si="4"/>
        <v>0.34285714285714286</v>
      </c>
      <c r="AH29" s="21">
        <v>35</v>
      </c>
    </row>
    <row r="30" spans="1:34" x14ac:dyDescent="0.25">
      <c r="H30">
        <v>11194862</v>
      </c>
      <c r="I30">
        <v>49</v>
      </c>
      <c r="J30" t="s">
        <v>4</v>
      </c>
      <c r="O30">
        <v>4</v>
      </c>
      <c r="P30">
        <v>0</v>
      </c>
      <c r="S30" s="4">
        <v>3</v>
      </c>
      <c r="T30" s="5">
        <v>23</v>
      </c>
      <c r="U30" s="5">
        <v>12</v>
      </c>
      <c r="V30" s="5"/>
      <c r="W30" s="5">
        <v>35</v>
      </c>
      <c r="Y30">
        <v>10980340</v>
      </c>
      <c r="Z30" s="37">
        <v>39043</v>
      </c>
      <c r="AD30" s="20">
        <v>4</v>
      </c>
      <c r="AE30" s="21">
        <v>15</v>
      </c>
      <c r="AF30" s="21">
        <v>14</v>
      </c>
      <c r="AG30" s="74">
        <f t="shared" si="4"/>
        <v>0.51724137931034486</v>
      </c>
      <c r="AH30" s="21">
        <v>29</v>
      </c>
    </row>
    <row r="31" spans="1:34" x14ac:dyDescent="0.25">
      <c r="H31">
        <v>11195961</v>
      </c>
      <c r="I31">
        <v>69</v>
      </c>
      <c r="J31" t="s">
        <v>4</v>
      </c>
      <c r="O31">
        <v>4</v>
      </c>
      <c r="P31">
        <v>0</v>
      </c>
      <c r="S31" s="4">
        <v>4</v>
      </c>
      <c r="T31" s="5">
        <v>14</v>
      </c>
      <c r="U31" s="5">
        <v>15</v>
      </c>
      <c r="V31" s="5"/>
      <c r="W31" s="5">
        <v>29</v>
      </c>
      <c r="Y31">
        <v>10980341</v>
      </c>
      <c r="Z31" s="37">
        <v>19353</v>
      </c>
      <c r="AD31" s="20">
        <v>5</v>
      </c>
      <c r="AE31" s="21">
        <v>10</v>
      </c>
      <c r="AF31" s="21">
        <v>14</v>
      </c>
      <c r="AG31" s="74">
        <f t="shared" si="4"/>
        <v>0.41666666666666669</v>
      </c>
      <c r="AH31" s="21">
        <v>24</v>
      </c>
    </row>
    <row r="32" spans="1:34" x14ac:dyDescent="0.25">
      <c r="H32">
        <v>11196001</v>
      </c>
      <c r="I32">
        <v>4</v>
      </c>
      <c r="J32" t="s">
        <v>4</v>
      </c>
      <c r="O32">
        <v>4</v>
      </c>
      <c r="P32">
        <v>0</v>
      </c>
      <c r="S32" s="4">
        <v>5</v>
      </c>
      <c r="T32" s="5">
        <v>14</v>
      </c>
      <c r="U32" s="5">
        <v>10</v>
      </c>
      <c r="V32" s="5"/>
      <c r="W32" s="5">
        <v>24</v>
      </c>
      <c r="Y32">
        <v>10980355</v>
      </c>
      <c r="Z32" s="37">
        <v>19353</v>
      </c>
      <c r="AD32" s="20">
        <v>6</v>
      </c>
      <c r="AE32" s="21">
        <v>10</v>
      </c>
      <c r="AF32" s="21">
        <v>13</v>
      </c>
      <c r="AG32" s="74">
        <f t="shared" si="4"/>
        <v>0.43478260869565216</v>
      </c>
      <c r="AH32" s="21">
        <v>23</v>
      </c>
    </row>
    <row r="33" spans="8:34" x14ac:dyDescent="0.25">
      <c r="H33">
        <v>11196855</v>
      </c>
      <c r="I33">
        <v>27</v>
      </c>
      <c r="J33" t="s">
        <v>6</v>
      </c>
      <c r="K33">
        <v>4</v>
      </c>
      <c r="L33">
        <v>0</v>
      </c>
      <c r="M33">
        <v>6</v>
      </c>
      <c r="N33">
        <v>5</v>
      </c>
      <c r="O33">
        <v>0</v>
      </c>
      <c r="P33">
        <v>0</v>
      </c>
      <c r="S33" s="4">
        <v>6</v>
      </c>
      <c r="T33" s="5">
        <v>13</v>
      </c>
      <c r="U33" s="5">
        <v>10</v>
      </c>
      <c r="V33" s="5"/>
      <c r="W33" s="5">
        <v>23</v>
      </c>
      <c r="Y33">
        <v>10980376</v>
      </c>
      <c r="Z33" s="37">
        <v>19353</v>
      </c>
      <c r="AD33" s="20">
        <v>7</v>
      </c>
      <c r="AE33" s="21">
        <v>12</v>
      </c>
      <c r="AF33" s="21">
        <v>11</v>
      </c>
      <c r="AG33" s="74">
        <f t="shared" si="4"/>
        <v>0.52173913043478259</v>
      </c>
      <c r="AH33" s="21">
        <v>23</v>
      </c>
    </row>
    <row r="34" spans="8:34" x14ac:dyDescent="0.25">
      <c r="H34">
        <v>11196857</v>
      </c>
      <c r="I34">
        <v>5</v>
      </c>
      <c r="J34" t="s">
        <v>6</v>
      </c>
      <c r="L34">
        <v>0</v>
      </c>
      <c r="N34">
        <v>-99</v>
      </c>
      <c r="O34">
        <v>0</v>
      </c>
      <c r="P34">
        <v>0</v>
      </c>
      <c r="S34" s="4">
        <v>7</v>
      </c>
      <c r="T34" s="5">
        <v>11</v>
      </c>
      <c r="U34" s="5">
        <v>12</v>
      </c>
      <c r="V34" s="5"/>
      <c r="W34" s="5">
        <v>23</v>
      </c>
      <c r="Y34">
        <v>10980407</v>
      </c>
      <c r="Z34" s="37">
        <v>28720</v>
      </c>
      <c r="AD34" s="20">
        <v>8</v>
      </c>
      <c r="AE34" s="21">
        <v>2</v>
      </c>
      <c r="AF34" s="21">
        <v>3</v>
      </c>
      <c r="AG34" s="74">
        <f t="shared" si="4"/>
        <v>0.4</v>
      </c>
      <c r="AH34" s="21">
        <v>5</v>
      </c>
    </row>
    <row r="35" spans="8:34" x14ac:dyDescent="0.25">
      <c r="H35">
        <v>11198107</v>
      </c>
      <c r="I35">
        <v>55</v>
      </c>
      <c r="J35" t="s">
        <v>4</v>
      </c>
      <c r="O35">
        <v>4</v>
      </c>
      <c r="P35">
        <v>0</v>
      </c>
      <c r="S35" s="4">
        <v>8</v>
      </c>
      <c r="T35" s="5">
        <v>3</v>
      </c>
      <c r="U35" s="5">
        <v>2</v>
      </c>
      <c r="V35" s="5"/>
      <c r="W35" s="5">
        <v>5</v>
      </c>
      <c r="Y35">
        <v>10980415</v>
      </c>
      <c r="Z35" s="37">
        <v>28720</v>
      </c>
      <c r="AD35" s="20">
        <v>9</v>
      </c>
      <c r="AE35" s="21">
        <v>4</v>
      </c>
      <c r="AF35" s="21"/>
      <c r="AG35" s="74">
        <f t="shared" si="4"/>
        <v>1</v>
      </c>
      <c r="AH35" s="21">
        <v>4</v>
      </c>
    </row>
    <row r="36" spans="8:34" x14ac:dyDescent="0.25">
      <c r="H36">
        <v>11199319</v>
      </c>
      <c r="I36">
        <v>62</v>
      </c>
      <c r="J36" t="s">
        <v>4</v>
      </c>
      <c r="O36">
        <v>4</v>
      </c>
      <c r="P36">
        <v>0</v>
      </c>
      <c r="S36" s="4">
        <v>9</v>
      </c>
      <c r="T36" s="5"/>
      <c r="U36" s="5">
        <v>4</v>
      </c>
      <c r="V36" s="5"/>
      <c r="W36" s="5">
        <v>4</v>
      </c>
      <c r="Y36">
        <v>10980433</v>
      </c>
      <c r="Z36" s="37">
        <v>28720</v>
      </c>
      <c r="AD36" s="20">
        <v>10</v>
      </c>
      <c r="AE36" s="21">
        <v>9</v>
      </c>
      <c r="AF36" s="21"/>
      <c r="AG36" s="74">
        <f t="shared" si="4"/>
        <v>1</v>
      </c>
      <c r="AH36" s="21">
        <v>9</v>
      </c>
    </row>
    <row r="37" spans="8:34" x14ac:dyDescent="0.25">
      <c r="H37">
        <v>11199336</v>
      </c>
      <c r="I37">
        <v>66</v>
      </c>
      <c r="J37" t="s">
        <v>4</v>
      </c>
      <c r="K37">
        <v>4</v>
      </c>
      <c r="L37">
        <v>5</v>
      </c>
      <c r="M37">
        <v>15</v>
      </c>
      <c r="N37">
        <v>0</v>
      </c>
      <c r="O37">
        <v>4</v>
      </c>
      <c r="P37">
        <v>0</v>
      </c>
      <c r="S37" s="4">
        <v>10</v>
      </c>
      <c r="T37" s="5"/>
      <c r="U37" s="5">
        <v>9</v>
      </c>
      <c r="V37" s="5"/>
      <c r="W37" s="5">
        <v>9</v>
      </c>
      <c r="Y37">
        <v>10980561</v>
      </c>
      <c r="Z37" s="37">
        <v>19353</v>
      </c>
      <c r="AD37" s="20">
        <v>11</v>
      </c>
      <c r="AE37" s="21">
        <v>4</v>
      </c>
      <c r="AF37" s="21">
        <v>3</v>
      </c>
      <c r="AG37" s="74">
        <f t="shared" si="4"/>
        <v>0.5714285714285714</v>
      </c>
      <c r="AH37" s="21">
        <v>7</v>
      </c>
    </row>
    <row r="38" spans="8:34" x14ac:dyDescent="0.25">
      <c r="H38">
        <v>11199636</v>
      </c>
      <c r="I38">
        <v>59</v>
      </c>
      <c r="J38" t="s">
        <v>4</v>
      </c>
      <c r="O38">
        <v>4</v>
      </c>
      <c r="P38">
        <v>0</v>
      </c>
      <c r="S38" s="4">
        <v>11</v>
      </c>
      <c r="T38" s="5">
        <v>3</v>
      </c>
      <c r="U38" s="5">
        <v>4</v>
      </c>
      <c r="V38" s="5"/>
      <c r="W38" s="5">
        <v>7</v>
      </c>
      <c r="Y38">
        <v>10980582</v>
      </c>
      <c r="Z38" s="37">
        <v>30313</v>
      </c>
      <c r="AD38" s="20">
        <v>12</v>
      </c>
      <c r="AE38" s="21">
        <v>8</v>
      </c>
      <c r="AF38" s="21"/>
      <c r="AG38" s="74">
        <f t="shared" si="4"/>
        <v>1</v>
      </c>
      <c r="AH38" s="21">
        <v>8</v>
      </c>
    </row>
    <row r="39" spans="8:34" x14ac:dyDescent="0.25">
      <c r="H39">
        <v>11199822</v>
      </c>
      <c r="I39">
        <v>65</v>
      </c>
      <c r="J39" t="s">
        <v>6</v>
      </c>
      <c r="K39">
        <v>5</v>
      </c>
      <c r="L39">
        <v>3</v>
      </c>
      <c r="N39">
        <v>-99</v>
      </c>
      <c r="O39">
        <v>0</v>
      </c>
      <c r="P39">
        <v>2</v>
      </c>
      <c r="S39" s="4">
        <v>12</v>
      </c>
      <c r="T39" s="5"/>
      <c r="U39" s="5">
        <v>8</v>
      </c>
      <c r="V39" s="5"/>
      <c r="W39" s="5">
        <v>8</v>
      </c>
      <c r="Y39">
        <v>10980721</v>
      </c>
      <c r="Z39" s="37">
        <v>29675</v>
      </c>
      <c r="AD39" s="20">
        <v>13</v>
      </c>
      <c r="AE39" s="21">
        <v>1</v>
      </c>
      <c r="AF39" s="21">
        <v>2</v>
      </c>
      <c r="AG39" s="74">
        <f t="shared" si="4"/>
        <v>0.33333333333333331</v>
      </c>
      <c r="AH39" s="21">
        <v>3</v>
      </c>
    </row>
    <row r="40" spans="8:34" x14ac:dyDescent="0.25">
      <c r="H40">
        <v>11200848</v>
      </c>
      <c r="I40">
        <v>50</v>
      </c>
      <c r="J40" t="s">
        <v>4</v>
      </c>
      <c r="O40">
        <v>4</v>
      </c>
      <c r="P40">
        <v>0</v>
      </c>
      <c r="S40" s="4">
        <v>13</v>
      </c>
      <c r="T40" s="5">
        <v>2</v>
      </c>
      <c r="U40" s="5">
        <v>1</v>
      </c>
      <c r="V40" s="5"/>
      <c r="W40" s="5">
        <v>3</v>
      </c>
      <c r="Y40">
        <v>10980723</v>
      </c>
      <c r="Z40" s="37">
        <v>35209</v>
      </c>
      <c r="AD40" s="20">
        <v>14</v>
      </c>
      <c r="AE40" s="21">
        <v>12</v>
      </c>
      <c r="AF40" s="21">
        <v>3</v>
      </c>
      <c r="AG40" s="74">
        <f t="shared" si="4"/>
        <v>0.8</v>
      </c>
      <c r="AH40" s="21">
        <v>15</v>
      </c>
    </row>
    <row r="41" spans="8:34" x14ac:dyDescent="0.25">
      <c r="H41">
        <v>11200876</v>
      </c>
      <c r="I41">
        <v>41</v>
      </c>
      <c r="J41" t="s">
        <v>4</v>
      </c>
      <c r="O41">
        <v>4</v>
      </c>
      <c r="P41">
        <v>8</v>
      </c>
      <c r="S41" s="4">
        <v>14</v>
      </c>
      <c r="T41" s="5">
        <v>3</v>
      </c>
      <c r="U41" s="5">
        <v>12</v>
      </c>
      <c r="V41" s="5"/>
      <c r="W41" s="5">
        <v>15</v>
      </c>
      <c r="Y41">
        <v>10980791</v>
      </c>
      <c r="Z41" s="37">
        <v>26666</v>
      </c>
      <c r="AD41" s="20">
        <v>15</v>
      </c>
      <c r="AE41" s="21">
        <v>6</v>
      </c>
      <c r="AF41" s="21">
        <v>3</v>
      </c>
      <c r="AG41" s="74">
        <f t="shared" si="4"/>
        <v>0.66666666666666663</v>
      </c>
      <c r="AH41" s="21">
        <v>9</v>
      </c>
    </row>
    <row r="42" spans="8:34" x14ac:dyDescent="0.25">
      <c r="H42">
        <v>11200898</v>
      </c>
      <c r="I42">
        <v>39</v>
      </c>
      <c r="J42" t="s">
        <v>4</v>
      </c>
      <c r="L42">
        <v>1</v>
      </c>
      <c r="N42">
        <v>-99</v>
      </c>
      <c r="O42">
        <v>0</v>
      </c>
      <c r="P42">
        <v>8</v>
      </c>
      <c r="S42" s="4">
        <v>15</v>
      </c>
      <c r="T42" s="5">
        <v>3</v>
      </c>
      <c r="U42" s="5">
        <v>6</v>
      </c>
      <c r="V42" s="5"/>
      <c r="W42" s="5">
        <v>9</v>
      </c>
      <c r="Y42">
        <v>10980965</v>
      </c>
      <c r="Z42" s="37">
        <v>37263</v>
      </c>
      <c r="AD42" s="20">
        <v>16</v>
      </c>
      <c r="AE42" s="21">
        <v>1</v>
      </c>
      <c r="AF42" s="21"/>
      <c r="AG42" s="74">
        <f t="shared" si="4"/>
        <v>1</v>
      </c>
      <c r="AH42" s="21">
        <v>1</v>
      </c>
    </row>
    <row r="43" spans="8:34" x14ac:dyDescent="0.25">
      <c r="H43">
        <v>11203521</v>
      </c>
      <c r="I43">
        <v>40</v>
      </c>
      <c r="J43" t="s">
        <v>6</v>
      </c>
      <c r="K43">
        <v>0</v>
      </c>
      <c r="L43">
        <v>0</v>
      </c>
      <c r="M43">
        <v>5</v>
      </c>
      <c r="N43">
        <v>2</v>
      </c>
      <c r="O43">
        <v>0</v>
      </c>
      <c r="P43">
        <v>8</v>
      </c>
      <c r="S43" s="4">
        <v>16</v>
      </c>
      <c r="T43" s="5"/>
      <c r="U43" s="5">
        <v>1</v>
      </c>
      <c r="V43" s="5"/>
      <c r="W43" s="5">
        <v>1</v>
      </c>
      <c r="Y43">
        <v>10980976</v>
      </c>
      <c r="Z43" s="37">
        <v>26877</v>
      </c>
      <c r="AD43" s="20">
        <v>17</v>
      </c>
      <c r="AE43" s="21">
        <v>3</v>
      </c>
      <c r="AF43" s="21"/>
      <c r="AG43" s="74">
        <f t="shared" si="4"/>
        <v>1</v>
      </c>
      <c r="AH43" s="21">
        <v>3</v>
      </c>
    </row>
    <row r="44" spans="8:34" x14ac:dyDescent="0.25">
      <c r="H44">
        <v>11203852</v>
      </c>
      <c r="I44">
        <v>3</v>
      </c>
      <c r="J44" t="s">
        <v>6</v>
      </c>
      <c r="L44">
        <v>2</v>
      </c>
      <c r="N44">
        <v>-99</v>
      </c>
      <c r="O44">
        <v>4</v>
      </c>
      <c r="P44">
        <v>0</v>
      </c>
      <c r="S44" s="4">
        <v>17</v>
      </c>
      <c r="T44" s="5"/>
      <c r="U44" s="5">
        <v>3</v>
      </c>
      <c r="V44" s="5"/>
      <c r="W44" s="5">
        <v>3</v>
      </c>
      <c r="Y44">
        <v>10981041</v>
      </c>
      <c r="Z44" s="37">
        <v>39105</v>
      </c>
      <c r="AD44" s="20">
        <v>-99</v>
      </c>
      <c r="AE44" s="21">
        <v>103</v>
      </c>
      <c r="AF44" s="21">
        <v>62</v>
      </c>
      <c r="AG44" s="74">
        <f t="shared" si="4"/>
        <v>0.62424242424242427</v>
      </c>
      <c r="AH44" s="21">
        <v>165</v>
      </c>
    </row>
    <row r="45" spans="8:34" ht="15.75" thickBot="1" x14ac:dyDescent="0.3">
      <c r="H45">
        <v>11203852</v>
      </c>
      <c r="I45">
        <v>79</v>
      </c>
      <c r="J45" t="s">
        <v>6</v>
      </c>
      <c r="K45">
        <v>3</v>
      </c>
      <c r="L45">
        <v>1</v>
      </c>
      <c r="M45">
        <v>15</v>
      </c>
      <c r="N45">
        <v>2</v>
      </c>
      <c r="O45">
        <v>4</v>
      </c>
      <c r="P45">
        <v>0</v>
      </c>
      <c r="S45" s="4" t="s">
        <v>108</v>
      </c>
      <c r="T45" s="5">
        <v>62</v>
      </c>
      <c r="U45" s="5">
        <v>103</v>
      </c>
      <c r="V45" s="5"/>
      <c r="W45" s="5">
        <v>165</v>
      </c>
      <c r="Y45">
        <v>10989482</v>
      </c>
      <c r="Z45" s="37">
        <v>37002</v>
      </c>
      <c r="AD45" s="22" t="s">
        <v>24</v>
      </c>
      <c r="AE45" s="23">
        <v>220</v>
      </c>
      <c r="AF45" s="23">
        <v>166</v>
      </c>
      <c r="AG45" s="74">
        <f t="shared" si="4"/>
        <v>0.56994818652849744</v>
      </c>
      <c r="AH45" s="23">
        <v>386</v>
      </c>
    </row>
    <row r="46" spans="8:34" x14ac:dyDescent="0.25">
      <c r="H46">
        <v>11204047</v>
      </c>
      <c r="I46">
        <v>83</v>
      </c>
      <c r="J46" t="s">
        <v>4</v>
      </c>
      <c r="K46">
        <v>8</v>
      </c>
      <c r="L46">
        <v>0</v>
      </c>
      <c r="M46">
        <v>3</v>
      </c>
      <c r="N46">
        <v>4</v>
      </c>
      <c r="O46">
        <v>0</v>
      </c>
      <c r="P46">
        <v>4</v>
      </c>
      <c r="S46" s="4" t="s">
        <v>20</v>
      </c>
      <c r="T46" s="5">
        <v>166</v>
      </c>
      <c r="U46" s="5">
        <v>220</v>
      </c>
      <c r="V46" s="5"/>
      <c r="W46" s="5">
        <v>386</v>
      </c>
      <c r="Y46">
        <v>11016099</v>
      </c>
      <c r="Z46" s="37">
        <v>39056</v>
      </c>
    </row>
    <row r="47" spans="8:34" x14ac:dyDescent="0.25">
      <c r="H47">
        <v>11205084</v>
      </c>
      <c r="I47">
        <v>64</v>
      </c>
      <c r="J47" t="s">
        <v>4</v>
      </c>
      <c r="K47">
        <v>8</v>
      </c>
      <c r="L47">
        <v>1</v>
      </c>
      <c r="M47">
        <v>15</v>
      </c>
      <c r="N47">
        <v>0</v>
      </c>
      <c r="O47">
        <v>0</v>
      </c>
      <c r="P47">
        <v>8</v>
      </c>
      <c r="Y47">
        <v>11099860</v>
      </c>
      <c r="Z47" s="37">
        <v>36988</v>
      </c>
    </row>
    <row r="48" spans="8:34" x14ac:dyDescent="0.25">
      <c r="H48">
        <v>11205090</v>
      </c>
      <c r="I48">
        <v>30</v>
      </c>
      <c r="J48" t="s">
        <v>4</v>
      </c>
      <c r="K48">
        <v>15</v>
      </c>
      <c r="L48">
        <v>5</v>
      </c>
      <c r="M48">
        <v>16</v>
      </c>
      <c r="N48">
        <v>0</v>
      </c>
      <c r="O48">
        <v>0</v>
      </c>
      <c r="P48">
        <v>0</v>
      </c>
      <c r="Y48">
        <v>11100411</v>
      </c>
      <c r="Z48" s="37">
        <v>28720</v>
      </c>
    </row>
    <row r="49" spans="8:26" x14ac:dyDescent="0.25">
      <c r="H49">
        <v>11210300</v>
      </c>
      <c r="I49">
        <v>64</v>
      </c>
      <c r="J49" t="s">
        <v>4</v>
      </c>
      <c r="L49">
        <v>0</v>
      </c>
      <c r="N49">
        <v>-99</v>
      </c>
      <c r="O49">
        <v>0</v>
      </c>
      <c r="P49">
        <v>0</v>
      </c>
      <c r="Y49">
        <v>11101596</v>
      </c>
      <c r="Z49" s="37">
        <v>42521</v>
      </c>
    </row>
    <row r="50" spans="8:26" x14ac:dyDescent="0.25">
      <c r="H50">
        <v>11210679</v>
      </c>
      <c r="I50">
        <v>34</v>
      </c>
      <c r="J50" t="s">
        <v>6</v>
      </c>
      <c r="K50">
        <v>3</v>
      </c>
      <c r="L50">
        <v>2</v>
      </c>
      <c r="M50">
        <v>6</v>
      </c>
      <c r="N50">
        <v>5</v>
      </c>
      <c r="O50">
        <v>0</v>
      </c>
      <c r="P50">
        <v>0</v>
      </c>
      <c r="Y50">
        <v>11102327</v>
      </c>
      <c r="Z50" s="37">
        <v>19353</v>
      </c>
    </row>
    <row r="51" spans="8:26" x14ac:dyDescent="0.25">
      <c r="H51">
        <v>11210685</v>
      </c>
      <c r="I51">
        <v>30</v>
      </c>
      <c r="J51" t="s">
        <v>6</v>
      </c>
      <c r="K51">
        <v>3</v>
      </c>
      <c r="L51">
        <v>0</v>
      </c>
      <c r="M51">
        <v>5</v>
      </c>
      <c r="N51">
        <v>5</v>
      </c>
      <c r="O51">
        <v>0</v>
      </c>
      <c r="P51">
        <v>0</v>
      </c>
      <c r="Y51">
        <v>11102675</v>
      </c>
      <c r="Z51" s="37">
        <v>39681</v>
      </c>
    </row>
    <row r="52" spans="8:26" x14ac:dyDescent="0.25">
      <c r="H52">
        <v>11210791</v>
      </c>
      <c r="I52">
        <v>83</v>
      </c>
      <c r="J52" t="s">
        <v>4</v>
      </c>
      <c r="O52">
        <v>4</v>
      </c>
      <c r="P52">
        <v>2</v>
      </c>
      <c r="Y52">
        <v>11102690</v>
      </c>
      <c r="Z52" s="37">
        <v>31729</v>
      </c>
    </row>
    <row r="53" spans="8:26" x14ac:dyDescent="0.25">
      <c r="H53">
        <v>11211148</v>
      </c>
      <c r="I53">
        <v>20</v>
      </c>
      <c r="J53" t="s">
        <v>4</v>
      </c>
      <c r="O53">
        <v>4</v>
      </c>
      <c r="P53">
        <v>0</v>
      </c>
      <c r="Y53">
        <v>11102806</v>
      </c>
      <c r="Z53" s="37">
        <v>39105</v>
      </c>
    </row>
    <row r="54" spans="8:26" x14ac:dyDescent="0.25">
      <c r="H54">
        <v>11211983</v>
      </c>
      <c r="I54">
        <v>68</v>
      </c>
      <c r="J54" t="s">
        <v>6</v>
      </c>
      <c r="L54">
        <v>0</v>
      </c>
      <c r="N54">
        <v>-99</v>
      </c>
      <c r="O54">
        <v>0</v>
      </c>
      <c r="P54">
        <v>0</v>
      </c>
      <c r="Y54">
        <v>11102939</v>
      </c>
      <c r="Z54" s="37">
        <v>31729</v>
      </c>
    </row>
    <row r="55" spans="8:26" x14ac:dyDescent="0.25">
      <c r="H55">
        <v>11211985</v>
      </c>
      <c r="I55">
        <v>72</v>
      </c>
      <c r="J55" t="s">
        <v>6</v>
      </c>
      <c r="K55">
        <v>5</v>
      </c>
      <c r="L55">
        <v>2</v>
      </c>
      <c r="M55">
        <v>7</v>
      </c>
      <c r="N55">
        <v>5</v>
      </c>
      <c r="O55">
        <v>8</v>
      </c>
      <c r="P55">
        <v>3</v>
      </c>
      <c r="Y55">
        <v>11102966</v>
      </c>
      <c r="Z55" s="37">
        <v>29738</v>
      </c>
    </row>
    <row r="56" spans="8:26" x14ac:dyDescent="0.25">
      <c r="H56">
        <v>11212781</v>
      </c>
      <c r="I56">
        <v>85</v>
      </c>
      <c r="J56" t="s">
        <v>6</v>
      </c>
      <c r="K56">
        <v>1</v>
      </c>
      <c r="L56">
        <v>0</v>
      </c>
      <c r="M56">
        <v>15</v>
      </c>
      <c r="N56">
        <v>2</v>
      </c>
      <c r="O56">
        <v>4</v>
      </c>
      <c r="P56">
        <v>0</v>
      </c>
      <c r="Y56">
        <v>11103691</v>
      </c>
      <c r="Z56" s="37">
        <v>44575</v>
      </c>
    </row>
    <row r="57" spans="8:26" x14ac:dyDescent="0.25">
      <c r="H57">
        <v>11212933</v>
      </c>
      <c r="I57">
        <v>72</v>
      </c>
      <c r="J57" t="s">
        <v>4</v>
      </c>
      <c r="O57">
        <v>4</v>
      </c>
      <c r="P57">
        <v>0</v>
      </c>
      <c r="Y57">
        <v>11103893</v>
      </c>
      <c r="Z57" s="37">
        <v>28720</v>
      </c>
    </row>
    <row r="58" spans="8:26" x14ac:dyDescent="0.25">
      <c r="H58">
        <v>11214870</v>
      </c>
      <c r="I58">
        <v>25</v>
      </c>
      <c r="J58" t="s">
        <v>4</v>
      </c>
      <c r="O58">
        <v>4</v>
      </c>
      <c r="P58">
        <v>0</v>
      </c>
      <c r="Y58">
        <v>11104235</v>
      </c>
      <c r="Z58" s="37">
        <v>36988</v>
      </c>
    </row>
    <row r="59" spans="8:26" x14ac:dyDescent="0.25">
      <c r="H59">
        <v>11214870</v>
      </c>
      <c r="I59">
        <v>65</v>
      </c>
      <c r="J59" t="s">
        <v>4</v>
      </c>
      <c r="O59">
        <v>4</v>
      </c>
      <c r="P59">
        <v>0</v>
      </c>
      <c r="Y59">
        <v>11104441</v>
      </c>
      <c r="Z59" s="37">
        <v>34190</v>
      </c>
    </row>
    <row r="60" spans="8:26" x14ac:dyDescent="0.25">
      <c r="H60">
        <v>11215060</v>
      </c>
      <c r="I60">
        <v>25</v>
      </c>
      <c r="J60" t="s">
        <v>4</v>
      </c>
      <c r="O60">
        <v>4</v>
      </c>
      <c r="P60">
        <v>0</v>
      </c>
      <c r="Y60">
        <v>11104522</v>
      </c>
      <c r="Z60" s="37">
        <v>39056</v>
      </c>
    </row>
    <row r="61" spans="8:26" x14ac:dyDescent="0.25">
      <c r="H61">
        <v>11217589</v>
      </c>
      <c r="I61">
        <v>35</v>
      </c>
      <c r="J61" t="s">
        <v>4</v>
      </c>
      <c r="L61">
        <v>0</v>
      </c>
      <c r="N61">
        <v>-99</v>
      </c>
      <c r="O61">
        <v>4</v>
      </c>
      <c r="P61">
        <v>1</v>
      </c>
      <c r="Y61">
        <v>11104603</v>
      </c>
      <c r="Z61" s="37">
        <v>28720</v>
      </c>
    </row>
    <row r="62" spans="8:26" x14ac:dyDescent="0.25">
      <c r="H62">
        <v>11217736</v>
      </c>
      <c r="I62">
        <v>30</v>
      </c>
      <c r="J62" t="s">
        <v>4</v>
      </c>
      <c r="O62">
        <v>4</v>
      </c>
      <c r="P62">
        <v>0</v>
      </c>
      <c r="Y62">
        <v>11104623</v>
      </c>
      <c r="Z62" s="37">
        <v>19353</v>
      </c>
    </row>
    <row r="63" spans="8:26" x14ac:dyDescent="0.25">
      <c r="H63">
        <v>11220195</v>
      </c>
      <c r="I63">
        <v>82</v>
      </c>
      <c r="J63" t="s">
        <v>6</v>
      </c>
      <c r="L63">
        <v>0</v>
      </c>
      <c r="N63">
        <v>-99</v>
      </c>
      <c r="O63">
        <v>4</v>
      </c>
      <c r="P63">
        <v>1</v>
      </c>
      <c r="Y63">
        <v>11104647</v>
      </c>
      <c r="Z63" s="37">
        <v>29738</v>
      </c>
    </row>
    <row r="64" spans="8:26" x14ac:dyDescent="0.25">
      <c r="H64">
        <v>11220883</v>
      </c>
      <c r="I64">
        <v>86</v>
      </c>
      <c r="J64" t="s">
        <v>6</v>
      </c>
      <c r="K64">
        <v>1</v>
      </c>
      <c r="L64">
        <v>0</v>
      </c>
      <c r="M64">
        <v>6</v>
      </c>
      <c r="N64">
        <v>5</v>
      </c>
      <c r="O64">
        <v>0</v>
      </c>
      <c r="P64">
        <v>0</v>
      </c>
      <c r="Y64">
        <v>11104705</v>
      </c>
      <c r="Z64" s="37">
        <v>19353</v>
      </c>
    </row>
    <row r="65" spans="8:26" x14ac:dyDescent="0.25">
      <c r="H65">
        <v>11220918</v>
      </c>
      <c r="I65">
        <v>29</v>
      </c>
      <c r="J65" t="s">
        <v>6</v>
      </c>
      <c r="K65">
        <v>11</v>
      </c>
      <c r="L65">
        <v>2</v>
      </c>
      <c r="M65">
        <v>12</v>
      </c>
      <c r="N65">
        <v>4</v>
      </c>
      <c r="O65">
        <v>4</v>
      </c>
      <c r="P65">
        <v>0</v>
      </c>
      <c r="Y65">
        <v>11104843</v>
      </c>
      <c r="Z65" s="37">
        <v>26666</v>
      </c>
    </row>
    <row r="66" spans="8:26" x14ac:dyDescent="0.25">
      <c r="H66">
        <v>11221056</v>
      </c>
      <c r="I66">
        <v>17</v>
      </c>
      <c r="J66" t="s">
        <v>6</v>
      </c>
      <c r="K66">
        <v>3</v>
      </c>
      <c r="L66">
        <v>2</v>
      </c>
      <c r="M66">
        <v>14</v>
      </c>
      <c r="N66">
        <v>4</v>
      </c>
      <c r="O66">
        <v>4</v>
      </c>
      <c r="P66">
        <v>0</v>
      </c>
      <c r="Y66">
        <v>11104861</v>
      </c>
      <c r="Z66" s="37">
        <v>26666</v>
      </c>
    </row>
    <row r="67" spans="8:26" x14ac:dyDescent="0.25">
      <c r="H67">
        <v>11223514</v>
      </c>
      <c r="I67">
        <v>48</v>
      </c>
      <c r="J67" t="s">
        <v>6</v>
      </c>
      <c r="L67">
        <v>3</v>
      </c>
      <c r="N67">
        <v>-99</v>
      </c>
      <c r="O67">
        <v>4</v>
      </c>
      <c r="P67">
        <v>4</v>
      </c>
      <c r="Y67">
        <v>11105026</v>
      </c>
      <c r="Z67" s="37">
        <v>19353</v>
      </c>
    </row>
    <row r="68" spans="8:26" x14ac:dyDescent="0.25">
      <c r="H68">
        <v>11224275</v>
      </c>
      <c r="I68">
        <v>11</v>
      </c>
      <c r="J68" t="s">
        <v>4</v>
      </c>
      <c r="K68">
        <v>3</v>
      </c>
      <c r="L68">
        <v>1</v>
      </c>
      <c r="M68">
        <v>15</v>
      </c>
      <c r="N68">
        <v>2</v>
      </c>
      <c r="O68">
        <v>0</v>
      </c>
      <c r="P68">
        <v>4</v>
      </c>
      <c r="Y68">
        <v>11105320</v>
      </c>
      <c r="Z68" s="37">
        <v>28720</v>
      </c>
    </row>
    <row r="69" spans="8:26" x14ac:dyDescent="0.25">
      <c r="H69">
        <v>11227217</v>
      </c>
      <c r="I69">
        <v>89</v>
      </c>
      <c r="J69" t="s">
        <v>4</v>
      </c>
      <c r="L69">
        <v>0</v>
      </c>
      <c r="N69">
        <v>-99</v>
      </c>
      <c r="O69">
        <v>0</v>
      </c>
      <c r="P69">
        <v>0</v>
      </c>
      <c r="Y69">
        <v>11105395</v>
      </c>
      <c r="Z69" s="37">
        <v>37051</v>
      </c>
    </row>
    <row r="70" spans="8:26" x14ac:dyDescent="0.25">
      <c r="H70">
        <v>11227682</v>
      </c>
      <c r="I70">
        <v>28</v>
      </c>
      <c r="J70" t="s">
        <v>4</v>
      </c>
      <c r="O70">
        <v>4</v>
      </c>
      <c r="P70">
        <v>0</v>
      </c>
      <c r="Y70">
        <v>11105468</v>
      </c>
      <c r="Z70" s="37">
        <v>37213</v>
      </c>
    </row>
    <row r="71" spans="8:26" x14ac:dyDescent="0.25">
      <c r="H71">
        <v>11232455</v>
      </c>
      <c r="I71">
        <v>77</v>
      </c>
      <c r="J71" t="s">
        <v>4</v>
      </c>
      <c r="L71">
        <v>0</v>
      </c>
      <c r="N71">
        <v>-99</v>
      </c>
      <c r="O71">
        <v>4</v>
      </c>
      <c r="P71">
        <v>4</v>
      </c>
      <c r="Y71">
        <v>11105852</v>
      </c>
      <c r="Z71" s="37">
        <v>36988</v>
      </c>
    </row>
    <row r="72" spans="8:26" x14ac:dyDescent="0.25">
      <c r="H72">
        <v>11234865</v>
      </c>
      <c r="I72">
        <v>20</v>
      </c>
      <c r="J72" t="s">
        <v>6</v>
      </c>
      <c r="L72">
        <v>0</v>
      </c>
      <c r="N72">
        <v>-99</v>
      </c>
      <c r="O72">
        <v>0</v>
      </c>
      <c r="P72">
        <v>0</v>
      </c>
      <c r="Y72">
        <v>11105903</v>
      </c>
      <c r="Z72" s="37">
        <v>44575</v>
      </c>
    </row>
    <row r="73" spans="8:26" x14ac:dyDescent="0.25">
      <c r="H73">
        <v>11234865</v>
      </c>
      <c r="I73">
        <v>38</v>
      </c>
      <c r="J73" t="s">
        <v>6</v>
      </c>
      <c r="L73">
        <v>0</v>
      </c>
      <c r="N73">
        <v>-99</v>
      </c>
      <c r="O73">
        <v>0</v>
      </c>
      <c r="P73">
        <v>0</v>
      </c>
      <c r="Y73">
        <v>11106043</v>
      </c>
      <c r="Z73" s="37">
        <v>42521</v>
      </c>
    </row>
    <row r="74" spans="8:26" x14ac:dyDescent="0.25">
      <c r="H74">
        <v>11238087</v>
      </c>
      <c r="I74">
        <v>39</v>
      </c>
      <c r="J74" t="s">
        <v>6</v>
      </c>
      <c r="K74">
        <v>6</v>
      </c>
      <c r="L74">
        <v>2</v>
      </c>
      <c r="M74">
        <v>15</v>
      </c>
      <c r="N74">
        <v>2</v>
      </c>
      <c r="O74">
        <v>2</v>
      </c>
      <c r="P74">
        <v>0</v>
      </c>
      <c r="Y74">
        <v>11106108</v>
      </c>
      <c r="Z74" s="37">
        <v>39681</v>
      </c>
    </row>
    <row r="75" spans="8:26" x14ac:dyDescent="0.25">
      <c r="H75">
        <v>11238090</v>
      </c>
      <c r="I75">
        <v>30</v>
      </c>
      <c r="J75" t="s">
        <v>6</v>
      </c>
      <c r="L75">
        <v>2</v>
      </c>
      <c r="N75">
        <v>-99</v>
      </c>
      <c r="O75">
        <v>0</v>
      </c>
      <c r="P75">
        <v>2</v>
      </c>
      <c r="Y75">
        <v>11106113</v>
      </c>
      <c r="Z75" s="37">
        <v>34190</v>
      </c>
    </row>
    <row r="76" spans="8:26" x14ac:dyDescent="0.25">
      <c r="H76">
        <v>11238097</v>
      </c>
      <c r="I76">
        <v>2</v>
      </c>
      <c r="J76" t="s">
        <v>4</v>
      </c>
      <c r="L76">
        <v>0</v>
      </c>
      <c r="N76">
        <v>-99</v>
      </c>
      <c r="O76">
        <v>8</v>
      </c>
      <c r="P76">
        <v>0</v>
      </c>
      <c r="Y76">
        <v>11106345</v>
      </c>
      <c r="Z76" s="37">
        <v>44575</v>
      </c>
    </row>
    <row r="77" spans="8:26" x14ac:dyDescent="0.25">
      <c r="H77">
        <v>11238147</v>
      </c>
      <c r="I77">
        <v>59</v>
      </c>
      <c r="J77" t="s">
        <v>4</v>
      </c>
      <c r="L77">
        <v>0</v>
      </c>
      <c r="N77">
        <v>-99</v>
      </c>
      <c r="O77">
        <v>4</v>
      </c>
      <c r="P77">
        <v>0</v>
      </c>
      <c r="Y77">
        <v>11106408</v>
      </c>
      <c r="Z77" s="37">
        <v>32367</v>
      </c>
    </row>
    <row r="78" spans="8:26" x14ac:dyDescent="0.25">
      <c r="H78">
        <v>11239620</v>
      </c>
      <c r="I78">
        <v>3</v>
      </c>
      <c r="J78" t="s">
        <v>4</v>
      </c>
      <c r="L78">
        <v>2</v>
      </c>
      <c r="N78">
        <v>-99</v>
      </c>
      <c r="O78">
        <v>0</v>
      </c>
      <c r="P78">
        <v>0</v>
      </c>
      <c r="Y78">
        <v>11107330</v>
      </c>
      <c r="Z78" s="37">
        <v>36988</v>
      </c>
    </row>
    <row r="79" spans="8:26" x14ac:dyDescent="0.25">
      <c r="H79">
        <v>11241733</v>
      </c>
      <c r="I79">
        <v>74</v>
      </c>
      <c r="J79" t="s">
        <v>4</v>
      </c>
      <c r="K79">
        <v>6</v>
      </c>
      <c r="L79">
        <v>5</v>
      </c>
      <c r="M79">
        <v>16</v>
      </c>
      <c r="N79">
        <v>0</v>
      </c>
      <c r="O79">
        <v>0</v>
      </c>
      <c r="P79">
        <v>1</v>
      </c>
      <c r="Y79">
        <v>11107513</v>
      </c>
      <c r="Z79" s="37">
        <v>42459</v>
      </c>
    </row>
    <row r="80" spans="8:26" x14ac:dyDescent="0.25">
      <c r="H80">
        <v>11241740</v>
      </c>
      <c r="I80">
        <v>35</v>
      </c>
      <c r="J80" t="s">
        <v>4</v>
      </c>
      <c r="L80">
        <v>5</v>
      </c>
      <c r="N80">
        <v>-99</v>
      </c>
      <c r="O80">
        <v>0</v>
      </c>
      <c r="P80">
        <v>0</v>
      </c>
      <c r="Y80">
        <v>11108018</v>
      </c>
      <c r="Z80" s="37">
        <v>26666</v>
      </c>
    </row>
    <row r="81" spans="8:26" x14ac:dyDescent="0.25">
      <c r="H81">
        <v>11241931</v>
      </c>
      <c r="I81">
        <v>2</v>
      </c>
      <c r="J81" t="s">
        <v>4</v>
      </c>
      <c r="O81">
        <v>4</v>
      </c>
      <c r="P81">
        <v>2</v>
      </c>
      <c r="Y81">
        <v>11108124</v>
      </c>
      <c r="Z81" s="37">
        <v>44525</v>
      </c>
    </row>
    <row r="82" spans="8:26" x14ac:dyDescent="0.25">
      <c r="H82">
        <v>11242861</v>
      </c>
      <c r="I82">
        <v>75</v>
      </c>
      <c r="J82" t="s">
        <v>6</v>
      </c>
      <c r="L82">
        <v>0</v>
      </c>
      <c r="N82">
        <v>-99</v>
      </c>
      <c r="O82">
        <v>8</v>
      </c>
      <c r="P82">
        <v>0</v>
      </c>
      <c r="Y82">
        <v>11108133</v>
      </c>
      <c r="Z82" s="37">
        <v>37051</v>
      </c>
    </row>
    <row r="83" spans="8:26" x14ac:dyDescent="0.25">
      <c r="H83">
        <v>11243808</v>
      </c>
      <c r="I83">
        <v>4</v>
      </c>
      <c r="J83" t="s">
        <v>6</v>
      </c>
      <c r="L83">
        <v>0</v>
      </c>
      <c r="N83">
        <v>-99</v>
      </c>
      <c r="O83">
        <v>4</v>
      </c>
      <c r="P83">
        <v>0</v>
      </c>
      <c r="Y83">
        <v>11108361</v>
      </c>
      <c r="Z83" s="37">
        <v>39056</v>
      </c>
    </row>
    <row r="84" spans="8:26" x14ac:dyDescent="0.25">
      <c r="H84">
        <v>11246668</v>
      </c>
      <c r="I84">
        <v>25</v>
      </c>
      <c r="J84" t="s">
        <v>4</v>
      </c>
      <c r="K84">
        <v>6</v>
      </c>
      <c r="L84">
        <v>5</v>
      </c>
      <c r="M84">
        <v>16</v>
      </c>
      <c r="N84">
        <v>0</v>
      </c>
      <c r="O84">
        <v>0</v>
      </c>
      <c r="P84">
        <v>0</v>
      </c>
      <c r="Y84">
        <v>11108382</v>
      </c>
      <c r="Z84" s="37">
        <v>37627</v>
      </c>
    </row>
    <row r="85" spans="8:26" x14ac:dyDescent="0.25">
      <c r="H85">
        <v>11246676</v>
      </c>
      <c r="I85">
        <v>3</v>
      </c>
      <c r="J85" t="s">
        <v>4</v>
      </c>
      <c r="L85">
        <v>5</v>
      </c>
      <c r="M85">
        <v>4</v>
      </c>
      <c r="N85">
        <v>0</v>
      </c>
      <c r="O85">
        <v>0</v>
      </c>
      <c r="P85">
        <v>4</v>
      </c>
      <c r="Y85">
        <v>11108386</v>
      </c>
      <c r="Z85" s="37">
        <v>26666</v>
      </c>
    </row>
    <row r="86" spans="8:26" x14ac:dyDescent="0.25">
      <c r="H86">
        <v>11246676</v>
      </c>
      <c r="I86">
        <v>74</v>
      </c>
      <c r="J86" t="s">
        <v>4</v>
      </c>
      <c r="K86">
        <v>16</v>
      </c>
      <c r="L86">
        <v>0</v>
      </c>
      <c r="M86">
        <v>4</v>
      </c>
      <c r="N86">
        <v>0</v>
      </c>
      <c r="O86">
        <v>0</v>
      </c>
      <c r="P86">
        <v>4</v>
      </c>
      <c r="Y86">
        <v>11108592</v>
      </c>
      <c r="Z86" s="37">
        <v>26666</v>
      </c>
    </row>
    <row r="87" spans="8:26" x14ac:dyDescent="0.25">
      <c r="H87">
        <v>11248122</v>
      </c>
      <c r="I87">
        <v>8</v>
      </c>
      <c r="J87" t="s">
        <v>4</v>
      </c>
      <c r="O87">
        <v>4</v>
      </c>
      <c r="P87">
        <v>0</v>
      </c>
      <c r="Y87">
        <v>11108723</v>
      </c>
      <c r="Z87" s="37">
        <v>39105</v>
      </c>
    </row>
    <row r="88" spans="8:26" x14ac:dyDescent="0.25">
      <c r="H88">
        <v>11249992</v>
      </c>
      <c r="I88">
        <v>57</v>
      </c>
      <c r="J88" t="s">
        <v>4</v>
      </c>
      <c r="K88">
        <v>10</v>
      </c>
      <c r="L88">
        <v>5</v>
      </c>
      <c r="M88">
        <v>4</v>
      </c>
      <c r="N88">
        <v>2</v>
      </c>
      <c r="O88">
        <v>0</v>
      </c>
      <c r="P88">
        <v>8</v>
      </c>
      <c r="Y88">
        <v>11108828</v>
      </c>
      <c r="Z88" s="37">
        <v>31792</v>
      </c>
    </row>
    <row r="89" spans="8:26" x14ac:dyDescent="0.25">
      <c r="H89">
        <v>11250415</v>
      </c>
      <c r="I89">
        <v>68</v>
      </c>
      <c r="J89" t="s">
        <v>4</v>
      </c>
      <c r="K89">
        <v>3</v>
      </c>
      <c r="L89">
        <v>0</v>
      </c>
      <c r="M89">
        <v>15</v>
      </c>
      <c r="N89">
        <v>2</v>
      </c>
      <c r="O89">
        <v>4</v>
      </c>
      <c r="P89">
        <v>0</v>
      </c>
      <c r="Y89">
        <v>11108900</v>
      </c>
      <c r="Z89" s="37">
        <v>21407</v>
      </c>
    </row>
    <row r="90" spans="8:26" x14ac:dyDescent="0.25">
      <c r="H90">
        <v>11253670</v>
      </c>
      <c r="I90">
        <v>32</v>
      </c>
      <c r="J90" t="s">
        <v>4</v>
      </c>
      <c r="L90">
        <v>0</v>
      </c>
      <c r="N90">
        <v>-99</v>
      </c>
      <c r="O90">
        <v>4</v>
      </c>
      <c r="P90">
        <v>0</v>
      </c>
      <c r="Y90">
        <v>11109070</v>
      </c>
      <c r="Z90" s="37">
        <v>32136</v>
      </c>
    </row>
    <row r="91" spans="8:26" x14ac:dyDescent="0.25">
      <c r="H91">
        <v>11255513</v>
      </c>
      <c r="I91">
        <v>47</v>
      </c>
      <c r="J91" t="s">
        <v>4</v>
      </c>
      <c r="K91">
        <v>9</v>
      </c>
      <c r="L91">
        <v>2</v>
      </c>
      <c r="M91">
        <v>14</v>
      </c>
      <c r="N91">
        <v>1</v>
      </c>
      <c r="O91">
        <v>0</v>
      </c>
      <c r="P91">
        <v>0</v>
      </c>
      <c r="Y91">
        <v>11109089</v>
      </c>
      <c r="Z91" s="37">
        <v>30313</v>
      </c>
    </row>
    <row r="92" spans="8:26" x14ac:dyDescent="0.25">
      <c r="H92">
        <v>11255590</v>
      </c>
      <c r="I92">
        <v>83</v>
      </c>
      <c r="J92" t="s">
        <v>4</v>
      </c>
      <c r="K92">
        <v>7</v>
      </c>
      <c r="L92">
        <v>1</v>
      </c>
      <c r="M92">
        <v>6</v>
      </c>
      <c r="N92">
        <v>2</v>
      </c>
      <c r="O92">
        <v>0</v>
      </c>
      <c r="P92">
        <v>0</v>
      </c>
      <c r="Y92">
        <v>11109129</v>
      </c>
      <c r="Z92" s="37">
        <v>28720</v>
      </c>
    </row>
    <row r="93" spans="8:26" x14ac:dyDescent="0.25">
      <c r="H93">
        <v>11256979</v>
      </c>
      <c r="I93">
        <v>5</v>
      </c>
      <c r="J93" t="s">
        <v>6</v>
      </c>
      <c r="L93">
        <v>3</v>
      </c>
      <c r="N93">
        <v>-99</v>
      </c>
      <c r="O93">
        <v>0</v>
      </c>
      <c r="P93">
        <v>0</v>
      </c>
      <c r="Y93">
        <v>11109173</v>
      </c>
      <c r="Z93" s="37">
        <v>39105</v>
      </c>
    </row>
    <row r="94" spans="8:26" x14ac:dyDescent="0.25">
      <c r="H94">
        <v>11256979</v>
      </c>
      <c r="I94">
        <v>86</v>
      </c>
      <c r="J94" t="s">
        <v>4</v>
      </c>
      <c r="L94">
        <v>0</v>
      </c>
      <c r="N94">
        <v>-99</v>
      </c>
      <c r="O94">
        <v>0</v>
      </c>
      <c r="P94">
        <v>0</v>
      </c>
      <c r="Y94">
        <v>11109179</v>
      </c>
      <c r="Z94" s="37">
        <v>29675</v>
      </c>
    </row>
    <row r="95" spans="8:26" x14ac:dyDescent="0.25">
      <c r="H95">
        <v>11257546</v>
      </c>
      <c r="I95">
        <v>13</v>
      </c>
      <c r="J95" t="s">
        <v>6</v>
      </c>
      <c r="L95">
        <v>0</v>
      </c>
      <c r="N95">
        <v>-99</v>
      </c>
      <c r="O95">
        <v>0</v>
      </c>
      <c r="P95">
        <v>1</v>
      </c>
      <c r="Y95">
        <v>11109249</v>
      </c>
      <c r="Z95" s="37">
        <v>39043</v>
      </c>
    </row>
    <row r="96" spans="8:26" x14ac:dyDescent="0.25">
      <c r="H96">
        <v>11258137</v>
      </c>
      <c r="I96">
        <v>29</v>
      </c>
      <c r="J96" t="s">
        <v>6</v>
      </c>
      <c r="K96">
        <v>6</v>
      </c>
      <c r="L96">
        <v>2</v>
      </c>
      <c r="M96">
        <v>6</v>
      </c>
      <c r="N96">
        <v>-99</v>
      </c>
      <c r="O96">
        <v>0</v>
      </c>
      <c r="P96">
        <v>0</v>
      </c>
      <c r="Y96">
        <v>11116179</v>
      </c>
      <c r="Z96" s="37">
        <v>26666</v>
      </c>
    </row>
    <row r="97" spans="8:26" x14ac:dyDescent="0.25">
      <c r="H97">
        <v>11258600</v>
      </c>
      <c r="I97">
        <v>31</v>
      </c>
      <c r="J97" t="s">
        <v>6</v>
      </c>
      <c r="K97">
        <v>6</v>
      </c>
      <c r="L97">
        <v>1</v>
      </c>
      <c r="M97">
        <v>5</v>
      </c>
      <c r="N97">
        <v>5</v>
      </c>
      <c r="O97">
        <v>0</v>
      </c>
      <c r="P97">
        <v>0</v>
      </c>
      <c r="Y97">
        <v>11116361</v>
      </c>
      <c r="Z97" s="37">
        <v>28720</v>
      </c>
    </row>
    <row r="98" spans="8:26" x14ac:dyDescent="0.25">
      <c r="H98">
        <v>11258735</v>
      </c>
      <c r="I98">
        <v>21</v>
      </c>
      <c r="J98" t="s">
        <v>6</v>
      </c>
      <c r="L98">
        <v>3</v>
      </c>
      <c r="N98">
        <v>-99</v>
      </c>
      <c r="O98">
        <v>0</v>
      </c>
      <c r="P98">
        <v>0</v>
      </c>
      <c r="Y98">
        <v>11116844</v>
      </c>
      <c r="Z98" s="37">
        <v>19353</v>
      </c>
    </row>
    <row r="99" spans="8:26" x14ac:dyDescent="0.25">
      <c r="H99">
        <v>11258862</v>
      </c>
      <c r="I99">
        <v>23</v>
      </c>
      <c r="J99" t="s">
        <v>4</v>
      </c>
      <c r="K99">
        <v>7</v>
      </c>
      <c r="L99">
        <v>1</v>
      </c>
      <c r="M99">
        <v>5</v>
      </c>
      <c r="N99">
        <v>-99</v>
      </c>
      <c r="O99">
        <v>0</v>
      </c>
      <c r="P99">
        <v>2</v>
      </c>
      <c r="Y99">
        <v>11133090</v>
      </c>
      <c r="Z99" s="37">
        <v>32367</v>
      </c>
    </row>
    <row r="100" spans="8:26" x14ac:dyDescent="0.25">
      <c r="H100">
        <v>11259170</v>
      </c>
      <c r="I100">
        <v>77</v>
      </c>
      <c r="J100" t="s">
        <v>4</v>
      </c>
      <c r="L100">
        <v>5</v>
      </c>
      <c r="N100">
        <v>-99</v>
      </c>
      <c r="O100">
        <v>0</v>
      </c>
      <c r="P100">
        <v>1</v>
      </c>
      <c r="Y100">
        <v>11140046</v>
      </c>
      <c r="Z100" s="37">
        <v>26666</v>
      </c>
    </row>
    <row r="101" spans="8:26" x14ac:dyDescent="0.25">
      <c r="H101">
        <v>11259423</v>
      </c>
      <c r="I101">
        <v>75</v>
      </c>
      <c r="J101" t="s">
        <v>6</v>
      </c>
      <c r="K101">
        <v>1</v>
      </c>
      <c r="L101">
        <v>0</v>
      </c>
      <c r="M101">
        <v>14</v>
      </c>
      <c r="N101">
        <v>4</v>
      </c>
      <c r="O101">
        <v>4</v>
      </c>
      <c r="P101">
        <v>0</v>
      </c>
      <c r="Y101">
        <v>11140301</v>
      </c>
      <c r="Z101" s="37">
        <v>37002</v>
      </c>
    </row>
    <row r="102" spans="8:26" x14ac:dyDescent="0.25">
      <c r="H102">
        <v>11260797</v>
      </c>
      <c r="I102">
        <v>49</v>
      </c>
      <c r="J102" t="s">
        <v>6</v>
      </c>
      <c r="L102">
        <v>0</v>
      </c>
      <c r="N102">
        <v>-99</v>
      </c>
      <c r="O102">
        <v>0</v>
      </c>
      <c r="P102">
        <v>0</v>
      </c>
      <c r="Y102">
        <v>11155251</v>
      </c>
      <c r="Z102" s="37">
        <v>26666</v>
      </c>
    </row>
    <row r="103" spans="8:26" x14ac:dyDescent="0.25">
      <c r="H103">
        <v>11260804</v>
      </c>
      <c r="I103">
        <v>58</v>
      </c>
      <c r="J103" t="s">
        <v>6</v>
      </c>
      <c r="K103">
        <v>5</v>
      </c>
      <c r="L103">
        <v>4</v>
      </c>
      <c r="M103">
        <v>6</v>
      </c>
      <c r="N103">
        <v>2</v>
      </c>
      <c r="O103">
        <v>0</v>
      </c>
      <c r="P103">
        <v>0</v>
      </c>
      <c r="Y103">
        <v>11155852</v>
      </c>
      <c r="Z103" s="37">
        <v>30313</v>
      </c>
    </row>
    <row r="104" spans="8:26" x14ac:dyDescent="0.25">
      <c r="H104">
        <v>11263621</v>
      </c>
      <c r="I104">
        <v>57</v>
      </c>
      <c r="J104" t="s">
        <v>4</v>
      </c>
      <c r="K104">
        <v>4</v>
      </c>
      <c r="L104">
        <v>2</v>
      </c>
      <c r="M104">
        <v>7</v>
      </c>
      <c r="N104">
        <v>-99</v>
      </c>
      <c r="O104">
        <v>0</v>
      </c>
      <c r="P104">
        <v>0</v>
      </c>
      <c r="Y104">
        <v>11156206</v>
      </c>
      <c r="Z104" s="37">
        <v>28720</v>
      </c>
    </row>
    <row r="105" spans="8:26" x14ac:dyDescent="0.25">
      <c r="H105">
        <v>11263833</v>
      </c>
      <c r="I105">
        <v>62</v>
      </c>
      <c r="J105" t="s">
        <v>4</v>
      </c>
      <c r="K105">
        <v>3</v>
      </c>
      <c r="L105">
        <v>1</v>
      </c>
      <c r="M105">
        <v>15</v>
      </c>
      <c r="N105">
        <v>5</v>
      </c>
      <c r="O105">
        <v>0</v>
      </c>
      <c r="P105">
        <v>4</v>
      </c>
      <c r="Y105">
        <v>11156429</v>
      </c>
      <c r="Z105" s="37">
        <v>31792</v>
      </c>
    </row>
    <row r="106" spans="8:26" x14ac:dyDescent="0.25">
      <c r="H106">
        <v>11263858</v>
      </c>
      <c r="I106">
        <v>34</v>
      </c>
      <c r="J106" t="s">
        <v>4</v>
      </c>
      <c r="L106">
        <v>5</v>
      </c>
      <c r="N106">
        <v>-99</v>
      </c>
      <c r="O106">
        <v>0</v>
      </c>
      <c r="P106">
        <v>8</v>
      </c>
      <c r="Y106">
        <v>11156431</v>
      </c>
      <c r="Z106" s="37">
        <v>39043</v>
      </c>
    </row>
    <row r="107" spans="8:26" x14ac:dyDescent="0.25">
      <c r="H107">
        <v>11264085</v>
      </c>
      <c r="I107">
        <v>65</v>
      </c>
      <c r="J107" t="s">
        <v>6</v>
      </c>
      <c r="K107">
        <v>3</v>
      </c>
      <c r="L107">
        <v>0</v>
      </c>
      <c r="M107">
        <v>15</v>
      </c>
      <c r="N107">
        <v>2</v>
      </c>
      <c r="O107">
        <v>4</v>
      </c>
      <c r="P107">
        <v>0</v>
      </c>
      <c r="Y107">
        <v>11156446</v>
      </c>
      <c r="Z107" s="37">
        <v>44575</v>
      </c>
    </row>
    <row r="108" spans="8:26" x14ac:dyDescent="0.25">
      <c r="H108">
        <v>11264274</v>
      </c>
      <c r="I108">
        <v>32</v>
      </c>
      <c r="J108" t="s">
        <v>6</v>
      </c>
      <c r="K108">
        <v>3</v>
      </c>
      <c r="L108">
        <v>1</v>
      </c>
      <c r="M108">
        <v>15</v>
      </c>
      <c r="N108">
        <v>5</v>
      </c>
      <c r="O108">
        <v>0</v>
      </c>
      <c r="P108">
        <v>0</v>
      </c>
      <c r="Y108">
        <v>11156448</v>
      </c>
      <c r="Z108" s="37">
        <v>39105</v>
      </c>
    </row>
    <row r="109" spans="8:26" x14ac:dyDescent="0.25">
      <c r="H109">
        <v>11264578</v>
      </c>
      <c r="I109">
        <v>78</v>
      </c>
      <c r="J109" t="s">
        <v>4</v>
      </c>
      <c r="K109">
        <v>7</v>
      </c>
      <c r="L109">
        <v>1</v>
      </c>
      <c r="M109">
        <v>13</v>
      </c>
      <c r="N109">
        <v>2</v>
      </c>
      <c r="O109">
        <v>0</v>
      </c>
      <c r="P109">
        <v>0</v>
      </c>
      <c r="Y109">
        <v>11163394</v>
      </c>
      <c r="Z109" s="37">
        <v>19353</v>
      </c>
    </row>
    <row r="110" spans="8:26" x14ac:dyDescent="0.25">
      <c r="H110">
        <v>11264622</v>
      </c>
      <c r="I110">
        <v>64</v>
      </c>
      <c r="J110" t="s">
        <v>4</v>
      </c>
      <c r="K110">
        <v>4</v>
      </c>
      <c r="L110">
        <v>5</v>
      </c>
      <c r="M110">
        <v>15</v>
      </c>
      <c r="N110">
        <v>2</v>
      </c>
      <c r="O110">
        <v>0</v>
      </c>
      <c r="P110">
        <v>0</v>
      </c>
      <c r="Y110">
        <v>11163538</v>
      </c>
      <c r="Z110" s="37">
        <v>37627</v>
      </c>
    </row>
    <row r="111" spans="8:26" x14ac:dyDescent="0.25">
      <c r="H111">
        <v>11264934</v>
      </c>
      <c r="I111">
        <v>36</v>
      </c>
      <c r="J111" t="s">
        <v>4</v>
      </c>
      <c r="K111">
        <v>3</v>
      </c>
      <c r="L111">
        <v>2</v>
      </c>
      <c r="M111">
        <v>13</v>
      </c>
      <c r="N111">
        <v>2</v>
      </c>
      <c r="O111">
        <v>4</v>
      </c>
      <c r="P111">
        <v>0</v>
      </c>
      <c r="Y111">
        <v>11163669</v>
      </c>
      <c r="Z111" s="37">
        <v>37627</v>
      </c>
    </row>
    <row r="112" spans="8:26" x14ac:dyDescent="0.25">
      <c r="H112">
        <v>11265516</v>
      </c>
      <c r="I112">
        <v>79</v>
      </c>
      <c r="J112" t="s">
        <v>4</v>
      </c>
      <c r="L112">
        <v>4</v>
      </c>
      <c r="N112">
        <v>-99</v>
      </c>
      <c r="O112">
        <v>4</v>
      </c>
      <c r="P112">
        <v>0</v>
      </c>
      <c r="Y112">
        <v>11163828</v>
      </c>
      <c r="Z112" s="37">
        <v>21407</v>
      </c>
    </row>
    <row r="113" spans="8:26" x14ac:dyDescent="0.25">
      <c r="H113">
        <v>11266022</v>
      </c>
      <c r="I113">
        <v>37</v>
      </c>
      <c r="J113" t="s">
        <v>4</v>
      </c>
      <c r="K113">
        <v>6</v>
      </c>
      <c r="L113">
        <v>2</v>
      </c>
      <c r="M113">
        <v>18</v>
      </c>
      <c r="N113">
        <v>2</v>
      </c>
      <c r="O113">
        <v>0</v>
      </c>
      <c r="P113">
        <v>0</v>
      </c>
      <c r="Y113">
        <v>11164248</v>
      </c>
      <c r="Z113" s="37">
        <v>29675</v>
      </c>
    </row>
    <row r="114" spans="8:26" x14ac:dyDescent="0.25">
      <c r="H114">
        <v>11266571</v>
      </c>
      <c r="I114">
        <v>25</v>
      </c>
      <c r="J114" t="s">
        <v>6</v>
      </c>
      <c r="L114">
        <v>0</v>
      </c>
      <c r="N114">
        <v>-99</v>
      </c>
      <c r="O114">
        <v>0</v>
      </c>
      <c r="P114">
        <v>4</v>
      </c>
      <c r="Y114">
        <v>11179759</v>
      </c>
      <c r="Z114" s="37">
        <v>26666</v>
      </c>
    </row>
    <row r="115" spans="8:26" x14ac:dyDescent="0.25">
      <c r="H115">
        <v>11266571</v>
      </c>
      <c r="I115">
        <v>30</v>
      </c>
      <c r="J115" t="s">
        <v>4</v>
      </c>
      <c r="L115">
        <v>3</v>
      </c>
      <c r="N115">
        <v>-99</v>
      </c>
      <c r="O115">
        <v>0</v>
      </c>
      <c r="P115">
        <v>4</v>
      </c>
      <c r="Y115">
        <v>11180598</v>
      </c>
      <c r="Z115" s="37">
        <v>42521</v>
      </c>
    </row>
    <row r="116" spans="8:26" x14ac:dyDescent="0.25">
      <c r="H116">
        <v>11266615</v>
      </c>
      <c r="I116">
        <v>9</v>
      </c>
      <c r="J116" t="s">
        <v>6</v>
      </c>
      <c r="L116">
        <v>2</v>
      </c>
      <c r="N116">
        <v>-99</v>
      </c>
      <c r="O116">
        <v>0</v>
      </c>
      <c r="P116">
        <v>0</v>
      </c>
      <c r="Y116">
        <v>11180665</v>
      </c>
      <c r="Z116" s="37">
        <v>44575</v>
      </c>
    </row>
    <row r="117" spans="8:26" x14ac:dyDescent="0.25">
      <c r="H117">
        <v>11266630</v>
      </c>
      <c r="I117">
        <v>11</v>
      </c>
      <c r="J117" t="s">
        <v>6</v>
      </c>
      <c r="K117">
        <v>6</v>
      </c>
      <c r="L117">
        <v>2</v>
      </c>
      <c r="M117">
        <v>6</v>
      </c>
      <c r="N117">
        <v>-99</v>
      </c>
      <c r="O117">
        <v>0</v>
      </c>
      <c r="P117">
        <v>0</v>
      </c>
      <c r="Y117">
        <v>11180791</v>
      </c>
      <c r="Z117" s="37">
        <v>39681</v>
      </c>
    </row>
    <row r="118" spans="8:26" x14ac:dyDescent="0.25">
      <c r="H118">
        <v>11266755</v>
      </c>
      <c r="I118">
        <v>15</v>
      </c>
      <c r="J118" t="s">
        <v>6</v>
      </c>
      <c r="K118">
        <v>13</v>
      </c>
      <c r="L118">
        <v>2</v>
      </c>
      <c r="M118">
        <v>12</v>
      </c>
      <c r="N118">
        <v>4</v>
      </c>
      <c r="O118">
        <v>4</v>
      </c>
      <c r="P118">
        <v>0</v>
      </c>
      <c r="Y118">
        <v>11180796</v>
      </c>
      <c r="Z118" s="37">
        <v>21407</v>
      </c>
    </row>
    <row r="119" spans="8:26" x14ac:dyDescent="0.25">
      <c r="H119">
        <v>11266840</v>
      </c>
      <c r="I119">
        <v>31</v>
      </c>
      <c r="J119" t="s">
        <v>4</v>
      </c>
      <c r="K119">
        <v>10</v>
      </c>
      <c r="L119">
        <v>1</v>
      </c>
      <c r="M119">
        <v>3</v>
      </c>
      <c r="N119">
        <v>5</v>
      </c>
      <c r="O119">
        <v>0</v>
      </c>
      <c r="P119">
        <v>0</v>
      </c>
      <c r="Y119">
        <v>11180808</v>
      </c>
      <c r="Z119" s="37">
        <v>19353</v>
      </c>
    </row>
    <row r="120" spans="8:26" x14ac:dyDescent="0.25">
      <c r="H120">
        <v>11266842</v>
      </c>
      <c r="I120">
        <v>66</v>
      </c>
      <c r="J120" t="s">
        <v>6</v>
      </c>
      <c r="K120">
        <v>6</v>
      </c>
      <c r="L120">
        <v>2</v>
      </c>
      <c r="M120">
        <v>6</v>
      </c>
      <c r="N120">
        <v>2</v>
      </c>
      <c r="O120">
        <v>0</v>
      </c>
      <c r="P120">
        <v>0</v>
      </c>
      <c r="Y120">
        <v>11180828</v>
      </c>
      <c r="Z120" s="37">
        <v>26666</v>
      </c>
    </row>
    <row r="121" spans="8:26" x14ac:dyDescent="0.25">
      <c r="H121">
        <v>11267029</v>
      </c>
      <c r="I121">
        <v>34</v>
      </c>
      <c r="J121" t="s">
        <v>6</v>
      </c>
      <c r="K121">
        <v>6</v>
      </c>
      <c r="L121">
        <v>4</v>
      </c>
      <c r="M121">
        <v>14</v>
      </c>
      <c r="N121">
        <v>-99</v>
      </c>
      <c r="O121">
        <v>0</v>
      </c>
      <c r="P121">
        <v>0</v>
      </c>
      <c r="Y121">
        <v>11180869</v>
      </c>
      <c r="Z121" s="37">
        <v>26666</v>
      </c>
    </row>
    <row r="122" spans="8:26" x14ac:dyDescent="0.25">
      <c r="H122">
        <v>11267030</v>
      </c>
      <c r="I122">
        <v>36</v>
      </c>
      <c r="J122" t="s">
        <v>6</v>
      </c>
      <c r="K122">
        <v>3</v>
      </c>
      <c r="L122">
        <v>3</v>
      </c>
      <c r="M122">
        <v>3</v>
      </c>
      <c r="N122">
        <v>-99</v>
      </c>
      <c r="O122">
        <v>0</v>
      </c>
      <c r="P122">
        <v>0</v>
      </c>
      <c r="Y122">
        <v>11181164</v>
      </c>
      <c r="Z122" s="37">
        <v>19353</v>
      </c>
    </row>
    <row r="123" spans="8:26" x14ac:dyDescent="0.25">
      <c r="H123">
        <v>11267532</v>
      </c>
      <c r="I123">
        <v>59</v>
      </c>
      <c r="J123" t="s">
        <v>6</v>
      </c>
      <c r="L123">
        <v>3</v>
      </c>
      <c r="N123">
        <v>-99</v>
      </c>
      <c r="O123">
        <v>0</v>
      </c>
      <c r="P123">
        <v>2</v>
      </c>
      <c r="Y123">
        <v>11182078</v>
      </c>
      <c r="Z123" s="37">
        <v>28720</v>
      </c>
    </row>
    <row r="124" spans="8:26" x14ac:dyDescent="0.25">
      <c r="H124">
        <v>11268063</v>
      </c>
      <c r="I124">
        <v>22</v>
      </c>
      <c r="J124" t="s">
        <v>6</v>
      </c>
      <c r="K124">
        <v>5</v>
      </c>
      <c r="L124">
        <v>2</v>
      </c>
      <c r="M124">
        <v>7</v>
      </c>
      <c r="N124">
        <v>4</v>
      </c>
      <c r="O124">
        <v>0</v>
      </c>
      <c r="P124">
        <v>0</v>
      </c>
      <c r="Y124">
        <v>11182379</v>
      </c>
      <c r="Z124" s="37">
        <v>39043</v>
      </c>
    </row>
    <row r="125" spans="8:26" x14ac:dyDescent="0.25">
      <c r="H125">
        <v>11269806</v>
      </c>
      <c r="I125">
        <v>16</v>
      </c>
      <c r="J125" t="s">
        <v>4</v>
      </c>
      <c r="K125">
        <v>10</v>
      </c>
      <c r="L125">
        <v>4</v>
      </c>
      <c r="M125">
        <v>11</v>
      </c>
      <c r="N125">
        <v>-99</v>
      </c>
      <c r="O125">
        <v>0</v>
      </c>
      <c r="P125">
        <v>0</v>
      </c>
      <c r="Y125">
        <v>11182468</v>
      </c>
      <c r="Z125" s="37">
        <v>36988</v>
      </c>
    </row>
    <row r="126" spans="8:26" x14ac:dyDescent="0.25">
      <c r="H126">
        <v>11270764</v>
      </c>
      <c r="I126">
        <v>34</v>
      </c>
      <c r="J126" t="s">
        <v>6</v>
      </c>
      <c r="K126">
        <v>3</v>
      </c>
      <c r="L126">
        <v>3</v>
      </c>
      <c r="M126">
        <v>18</v>
      </c>
      <c r="N126">
        <v>-99</v>
      </c>
      <c r="O126">
        <v>0</v>
      </c>
      <c r="P126">
        <v>0</v>
      </c>
      <c r="Y126">
        <v>11182773</v>
      </c>
      <c r="Z126" s="37">
        <v>26877</v>
      </c>
    </row>
    <row r="127" spans="8:26" x14ac:dyDescent="0.25">
      <c r="H127">
        <v>11271365</v>
      </c>
      <c r="I127">
        <v>22</v>
      </c>
      <c r="J127" t="s">
        <v>6</v>
      </c>
      <c r="L127">
        <v>1</v>
      </c>
      <c r="N127">
        <v>-99</v>
      </c>
      <c r="O127">
        <v>0</v>
      </c>
      <c r="P127">
        <v>0</v>
      </c>
      <c r="Y127">
        <v>11183291</v>
      </c>
      <c r="Z127" s="37">
        <v>37627</v>
      </c>
    </row>
    <row r="128" spans="8:26" x14ac:dyDescent="0.25">
      <c r="H128">
        <v>11271365</v>
      </c>
      <c r="I128">
        <v>59</v>
      </c>
      <c r="J128" t="s">
        <v>6</v>
      </c>
      <c r="K128">
        <v>3</v>
      </c>
      <c r="L128">
        <v>0</v>
      </c>
      <c r="M128">
        <v>5</v>
      </c>
      <c r="N128">
        <v>5</v>
      </c>
      <c r="O128">
        <v>0</v>
      </c>
      <c r="P128">
        <v>0</v>
      </c>
      <c r="Y128">
        <v>11186527</v>
      </c>
      <c r="Z128" s="37">
        <v>32136</v>
      </c>
    </row>
    <row r="129" spans="8:26" x14ac:dyDescent="0.25">
      <c r="H129">
        <v>11271996</v>
      </c>
      <c r="I129">
        <v>13</v>
      </c>
      <c r="J129" t="s">
        <v>4</v>
      </c>
      <c r="L129">
        <v>2</v>
      </c>
      <c r="N129">
        <v>-99</v>
      </c>
      <c r="O129">
        <v>0</v>
      </c>
      <c r="P129">
        <v>0</v>
      </c>
      <c r="Y129">
        <v>11187519</v>
      </c>
      <c r="Z129" s="37">
        <v>44513</v>
      </c>
    </row>
    <row r="130" spans="8:26" x14ac:dyDescent="0.25">
      <c r="H130">
        <v>11271997</v>
      </c>
      <c r="I130">
        <v>55</v>
      </c>
      <c r="J130" t="s">
        <v>4</v>
      </c>
      <c r="L130">
        <v>1</v>
      </c>
      <c r="N130">
        <v>-99</v>
      </c>
      <c r="O130">
        <v>0</v>
      </c>
      <c r="P130">
        <v>2</v>
      </c>
      <c r="Y130">
        <v>11187522</v>
      </c>
      <c r="Z130">
        <v>18900</v>
      </c>
    </row>
    <row r="131" spans="8:26" x14ac:dyDescent="0.25">
      <c r="H131">
        <v>11272892</v>
      </c>
      <c r="I131">
        <v>85</v>
      </c>
      <c r="J131" t="s">
        <v>4</v>
      </c>
      <c r="K131">
        <v>3</v>
      </c>
      <c r="L131">
        <v>4</v>
      </c>
      <c r="M131">
        <v>18</v>
      </c>
      <c r="N131">
        <v>2</v>
      </c>
      <c r="O131">
        <v>0</v>
      </c>
      <c r="P131">
        <v>0</v>
      </c>
      <c r="Y131">
        <v>11187527</v>
      </c>
      <c r="Z131" s="37">
        <v>44575</v>
      </c>
    </row>
    <row r="132" spans="8:26" x14ac:dyDescent="0.25">
      <c r="H132">
        <v>11273016</v>
      </c>
      <c r="I132">
        <v>22</v>
      </c>
      <c r="J132" t="s">
        <v>4</v>
      </c>
      <c r="K132">
        <v>12</v>
      </c>
      <c r="L132">
        <v>1</v>
      </c>
      <c r="M132">
        <v>18</v>
      </c>
      <c r="N132">
        <v>2</v>
      </c>
      <c r="O132">
        <v>0</v>
      </c>
      <c r="P132">
        <v>0</v>
      </c>
      <c r="Y132">
        <v>11187562</v>
      </c>
      <c r="Z132" s="37">
        <v>37263</v>
      </c>
    </row>
    <row r="133" spans="8:26" x14ac:dyDescent="0.25">
      <c r="H133">
        <v>11273069</v>
      </c>
      <c r="I133">
        <v>82</v>
      </c>
      <c r="J133" t="s">
        <v>6</v>
      </c>
      <c r="K133">
        <v>5</v>
      </c>
      <c r="L133">
        <v>3</v>
      </c>
      <c r="M133">
        <v>11</v>
      </c>
      <c r="N133">
        <v>-99</v>
      </c>
      <c r="O133">
        <v>0</v>
      </c>
      <c r="P133">
        <v>0</v>
      </c>
      <c r="Y133">
        <v>11187564</v>
      </c>
      <c r="Z133" s="37">
        <v>39043</v>
      </c>
    </row>
    <row r="134" spans="8:26" x14ac:dyDescent="0.25">
      <c r="H134">
        <v>11273495</v>
      </c>
      <c r="I134">
        <v>66</v>
      </c>
      <c r="J134" t="s">
        <v>4</v>
      </c>
      <c r="K134">
        <v>4</v>
      </c>
      <c r="L134">
        <v>5</v>
      </c>
      <c r="M134">
        <v>6</v>
      </c>
      <c r="N134">
        <v>5</v>
      </c>
      <c r="O134">
        <v>0</v>
      </c>
      <c r="P134">
        <v>0</v>
      </c>
      <c r="Y134">
        <v>11187565</v>
      </c>
      <c r="Z134" s="37">
        <v>44575</v>
      </c>
    </row>
    <row r="135" spans="8:26" x14ac:dyDescent="0.25">
      <c r="H135">
        <v>11274868</v>
      </c>
      <c r="I135">
        <v>58</v>
      </c>
      <c r="J135" t="s">
        <v>6</v>
      </c>
      <c r="L135">
        <v>3</v>
      </c>
      <c r="N135">
        <v>-99</v>
      </c>
      <c r="O135">
        <v>0</v>
      </c>
      <c r="P135">
        <v>0</v>
      </c>
      <c r="Y135">
        <v>11188013</v>
      </c>
      <c r="Z135" s="37">
        <v>37627</v>
      </c>
    </row>
    <row r="136" spans="8:26" x14ac:dyDescent="0.25">
      <c r="H136">
        <v>11275142</v>
      </c>
      <c r="I136">
        <v>36</v>
      </c>
      <c r="J136" t="s">
        <v>6</v>
      </c>
      <c r="K136">
        <v>7</v>
      </c>
      <c r="L136">
        <v>1</v>
      </c>
      <c r="M136">
        <v>5</v>
      </c>
      <c r="N136">
        <v>-99</v>
      </c>
      <c r="O136">
        <v>0</v>
      </c>
      <c r="P136">
        <v>8</v>
      </c>
      <c r="Y136">
        <v>11188724</v>
      </c>
      <c r="Z136" s="37">
        <v>28720</v>
      </c>
    </row>
    <row r="137" spans="8:26" x14ac:dyDescent="0.25">
      <c r="H137">
        <v>11276016</v>
      </c>
      <c r="I137">
        <v>38</v>
      </c>
      <c r="J137" t="s">
        <v>4</v>
      </c>
      <c r="K137">
        <v>6</v>
      </c>
      <c r="L137">
        <v>5</v>
      </c>
      <c r="M137">
        <v>16</v>
      </c>
      <c r="N137">
        <v>-99</v>
      </c>
      <c r="O137">
        <v>0</v>
      </c>
      <c r="P137">
        <v>0</v>
      </c>
      <c r="Y137">
        <v>11189017</v>
      </c>
      <c r="Z137" s="37">
        <v>36988</v>
      </c>
    </row>
    <row r="138" spans="8:26" x14ac:dyDescent="0.25">
      <c r="H138">
        <v>11276454</v>
      </c>
      <c r="I138">
        <v>16</v>
      </c>
      <c r="J138" t="s">
        <v>6</v>
      </c>
      <c r="K138">
        <v>4</v>
      </c>
      <c r="L138">
        <v>2</v>
      </c>
      <c r="M138">
        <v>14</v>
      </c>
      <c r="N138">
        <v>2</v>
      </c>
      <c r="O138">
        <v>0</v>
      </c>
      <c r="P138">
        <v>0</v>
      </c>
      <c r="Y138">
        <v>11189491</v>
      </c>
      <c r="Z138" s="37">
        <v>44575</v>
      </c>
    </row>
    <row r="139" spans="8:26" x14ac:dyDescent="0.25">
      <c r="H139">
        <v>11276595</v>
      </c>
      <c r="I139">
        <v>82</v>
      </c>
      <c r="J139" t="s">
        <v>6</v>
      </c>
      <c r="K139">
        <v>8</v>
      </c>
      <c r="L139">
        <v>1</v>
      </c>
      <c r="M139">
        <v>6</v>
      </c>
      <c r="N139">
        <v>5</v>
      </c>
      <c r="O139">
        <v>0</v>
      </c>
      <c r="P139">
        <v>0</v>
      </c>
      <c r="Y139">
        <v>11189693</v>
      </c>
      <c r="Z139" s="37">
        <v>29738</v>
      </c>
    </row>
    <row r="140" spans="8:26" x14ac:dyDescent="0.25">
      <c r="H140">
        <v>11277389</v>
      </c>
      <c r="I140">
        <v>78</v>
      </c>
      <c r="J140" t="s">
        <v>4</v>
      </c>
      <c r="K140">
        <v>2</v>
      </c>
      <c r="L140">
        <v>5</v>
      </c>
      <c r="M140">
        <v>14</v>
      </c>
      <c r="N140">
        <v>2</v>
      </c>
      <c r="O140">
        <v>0</v>
      </c>
      <c r="P140">
        <v>0</v>
      </c>
      <c r="Y140">
        <v>11190086</v>
      </c>
      <c r="Z140" s="37">
        <v>44575</v>
      </c>
    </row>
    <row r="141" spans="8:26" x14ac:dyDescent="0.25">
      <c r="H141">
        <v>11277698</v>
      </c>
      <c r="I141">
        <v>16</v>
      </c>
      <c r="J141" t="s">
        <v>6</v>
      </c>
      <c r="L141">
        <v>0</v>
      </c>
      <c r="M141">
        <v>6</v>
      </c>
      <c r="N141">
        <v>-99</v>
      </c>
      <c r="O141">
        <v>0</v>
      </c>
      <c r="P141">
        <v>0</v>
      </c>
      <c r="Y141">
        <v>11190163</v>
      </c>
      <c r="Z141" s="37">
        <v>29688</v>
      </c>
    </row>
    <row r="142" spans="8:26" x14ac:dyDescent="0.25">
      <c r="H142">
        <v>11277863</v>
      </c>
      <c r="I142">
        <v>17</v>
      </c>
      <c r="J142" t="s">
        <v>6</v>
      </c>
      <c r="K142">
        <v>6</v>
      </c>
      <c r="L142">
        <v>4</v>
      </c>
      <c r="M142">
        <v>6</v>
      </c>
      <c r="N142">
        <v>2</v>
      </c>
      <c r="O142">
        <v>0</v>
      </c>
      <c r="P142">
        <v>0</v>
      </c>
      <c r="Y142">
        <v>11190176</v>
      </c>
      <c r="Z142" s="37">
        <v>28720</v>
      </c>
    </row>
    <row r="143" spans="8:26" x14ac:dyDescent="0.25">
      <c r="H143">
        <v>11277884</v>
      </c>
      <c r="I143">
        <v>69</v>
      </c>
      <c r="J143" t="s">
        <v>4</v>
      </c>
      <c r="K143">
        <v>6</v>
      </c>
      <c r="L143">
        <v>2</v>
      </c>
      <c r="M143">
        <v>6</v>
      </c>
      <c r="N143">
        <v>2</v>
      </c>
      <c r="O143">
        <v>0</v>
      </c>
      <c r="P143">
        <v>0</v>
      </c>
      <c r="Y143">
        <v>11190705</v>
      </c>
      <c r="Z143" s="37">
        <v>26666</v>
      </c>
    </row>
    <row r="144" spans="8:26" x14ac:dyDescent="0.25">
      <c r="H144">
        <v>11277918</v>
      </c>
      <c r="I144">
        <v>71</v>
      </c>
      <c r="J144" t="s">
        <v>4</v>
      </c>
      <c r="L144">
        <v>0</v>
      </c>
      <c r="N144">
        <v>-99</v>
      </c>
      <c r="O144">
        <v>0</v>
      </c>
      <c r="P144">
        <v>0</v>
      </c>
      <c r="Y144">
        <v>11191673</v>
      </c>
      <c r="Z144" s="37">
        <v>39043</v>
      </c>
    </row>
    <row r="145" spans="8:26" x14ac:dyDescent="0.25">
      <c r="H145">
        <v>11278019</v>
      </c>
      <c r="I145">
        <v>12</v>
      </c>
      <c r="J145" t="s">
        <v>6</v>
      </c>
      <c r="L145">
        <v>2</v>
      </c>
      <c r="N145">
        <v>-99</v>
      </c>
      <c r="O145">
        <v>0</v>
      </c>
      <c r="P145">
        <v>0</v>
      </c>
      <c r="Y145">
        <v>11191678</v>
      </c>
      <c r="Z145">
        <v>37200</v>
      </c>
    </row>
    <row r="146" spans="8:26" x14ac:dyDescent="0.25">
      <c r="H146">
        <v>11278122</v>
      </c>
      <c r="I146">
        <v>17</v>
      </c>
      <c r="J146" t="s">
        <v>4</v>
      </c>
      <c r="K146">
        <v>9</v>
      </c>
      <c r="L146">
        <v>2</v>
      </c>
      <c r="M146">
        <v>6</v>
      </c>
      <c r="N146">
        <v>-99</v>
      </c>
      <c r="O146">
        <v>0</v>
      </c>
      <c r="P146">
        <v>0</v>
      </c>
      <c r="Y146">
        <v>11191680</v>
      </c>
      <c r="Z146" s="37">
        <v>39681</v>
      </c>
    </row>
    <row r="147" spans="8:26" x14ac:dyDescent="0.25">
      <c r="H147">
        <v>11279928</v>
      </c>
      <c r="I147">
        <v>50</v>
      </c>
      <c r="J147" t="s">
        <v>6</v>
      </c>
      <c r="L147">
        <v>1</v>
      </c>
      <c r="N147">
        <v>-99</v>
      </c>
      <c r="O147">
        <v>4</v>
      </c>
      <c r="P147">
        <v>0</v>
      </c>
      <c r="Y147">
        <v>11191683</v>
      </c>
      <c r="Z147" s="37">
        <v>39043</v>
      </c>
    </row>
    <row r="148" spans="8:26" x14ac:dyDescent="0.25">
      <c r="H148">
        <v>11280023</v>
      </c>
      <c r="I148">
        <v>39</v>
      </c>
      <c r="J148" t="s">
        <v>6</v>
      </c>
      <c r="L148">
        <v>3</v>
      </c>
      <c r="N148">
        <v>-99</v>
      </c>
      <c r="O148">
        <v>4</v>
      </c>
      <c r="P148">
        <v>0</v>
      </c>
      <c r="Y148">
        <v>11192150</v>
      </c>
      <c r="Z148" s="37">
        <v>39043</v>
      </c>
    </row>
    <row r="149" spans="8:26" x14ac:dyDescent="0.25">
      <c r="H149">
        <v>11280227</v>
      </c>
      <c r="I149">
        <v>17</v>
      </c>
      <c r="J149" t="s">
        <v>6</v>
      </c>
      <c r="K149">
        <v>6</v>
      </c>
      <c r="L149">
        <v>2</v>
      </c>
      <c r="M149">
        <v>6</v>
      </c>
      <c r="N149">
        <v>-99</v>
      </c>
      <c r="O149">
        <v>0</v>
      </c>
      <c r="P149">
        <v>0</v>
      </c>
      <c r="Y149">
        <v>11192168</v>
      </c>
      <c r="Z149" s="37">
        <v>36988</v>
      </c>
    </row>
    <row r="150" spans="8:26" x14ac:dyDescent="0.25">
      <c r="H150">
        <v>11280235</v>
      </c>
      <c r="I150">
        <v>51</v>
      </c>
      <c r="J150" t="s">
        <v>6</v>
      </c>
      <c r="L150">
        <v>0</v>
      </c>
      <c r="N150">
        <v>-99</v>
      </c>
      <c r="O150">
        <v>0</v>
      </c>
      <c r="P150">
        <v>2</v>
      </c>
      <c r="Y150">
        <v>11192172</v>
      </c>
      <c r="Z150" s="37">
        <v>37263</v>
      </c>
    </row>
    <row r="151" spans="8:26" x14ac:dyDescent="0.25">
      <c r="H151">
        <v>11280240</v>
      </c>
      <c r="I151">
        <v>37</v>
      </c>
      <c r="J151" t="s">
        <v>6</v>
      </c>
      <c r="K151">
        <v>7</v>
      </c>
      <c r="L151">
        <v>2</v>
      </c>
      <c r="M151">
        <v>6</v>
      </c>
      <c r="N151">
        <v>-99</v>
      </c>
      <c r="O151">
        <v>0</v>
      </c>
      <c r="P151">
        <v>0</v>
      </c>
      <c r="Y151">
        <v>11192173</v>
      </c>
      <c r="Z151" s="37">
        <v>42521</v>
      </c>
    </row>
    <row r="152" spans="8:26" x14ac:dyDescent="0.25">
      <c r="H152">
        <v>11280640</v>
      </c>
      <c r="I152">
        <v>28</v>
      </c>
      <c r="J152" t="s">
        <v>4</v>
      </c>
      <c r="L152">
        <v>0</v>
      </c>
      <c r="N152">
        <v>-99</v>
      </c>
      <c r="O152">
        <v>0</v>
      </c>
      <c r="P152">
        <v>0</v>
      </c>
      <c r="Y152">
        <v>11192246</v>
      </c>
      <c r="Z152" s="37">
        <v>31792</v>
      </c>
    </row>
    <row r="153" spans="8:26" x14ac:dyDescent="0.25">
      <c r="H153">
        <v>11283410</v>
      </c>
      <c r="I153">
        <v>111</v>
      </c>
      <c r="J153" t="s">
        <v>6</v>
      </c>
      <c r="K153">
        <v>7</v>
      </c>
      <c r="L153">
        <v>1</v>
      </c>
      <c r="M153">
        <v>13</v>
      </c>
      <c r="N153">
        <v>2</v>
      </c>
      <c r="O153">
        <v>0</v>
      </c>
      <c r="P153">
        <v>4</v>
      </c>
      <c r="Y153">
        <v>11192428</v>
      </c>
      <c r="Z153" s="37">
        <v>29738</v>
      </c>
    </row>
    <row r="154" spans="8:26" x14ac:dyDescent="0.25">
      <c r="H154">
        <v>11283509</v>
      </c>
      <c r="I154">
        <v>35</v>
      </c>
      <c r="J154" t="s">
        <v>6</v>
      </c>
      <c r="K154">
        <v>0</v>
      </c>
      <c r="L154">
        <v>2</v>
      </c>
      <c r="M154">
        <v>12</v>
      </c>
      <c r="N154">
        <v>1</v>
      </c>
      <c r="O154">
        <v>0</v>
      </c>
      <c r="P154">
        <v>0</v>
      </c>
      <c r="Y154">
        <v>11192446</v>
      </c>
      <c r="Z154" s="37">
        <v>35146</v>
      </c>
    </row>
    <row r="155" spans="8:26" x14ac:dyDescent="0.25">
      <c r="H155">
        <v>11284314</v>
      </c>
      <c r="I155">
        <v>93</v>
      </c>
      <c r="J155" t="s">
        <v>6</v>
      </c>
      <c r="K155">
        <v>5</v>
      </c>
      <c r="L155">
        <v>0</v>
      </c>
      <c r="N155">
        <v>-99</v>
      </c>
      <c r="O155">
        <v>4</v>
      </c>
      <c r="P155">
        <v>0</v>
      </c>
      <c r="Y155">
        <v>11192647</v>
      </c>
      <c r="Z155" s="37">
        <v>39043</v>
      </c>
    </row>
    <row r="156" spans="8:26" x14ac:dyDescent="0.25">
      <c r="H156">
        <v>11285868</v>
      </c>
      <c r="I156">
        <v>41</v>
      </c>
      <c r="J156" t="s">
        <v>4</v>
      </c>
      <c r="L156">
        <v>5</v>
      </c>
      <c r="N156">
        <v>-99</v>
      </c>
      <c r="O156">
        <v>2</v>
      </c>
      <c r="P156">
        <v>0</v>
      </c>
      <c r="Y156">
        <v>11193172</v>
      </c>
      <c r="Z156" s="37">
        <v>28720</v>
      </c>
    </row>
    <row r="157" spans="8:26" x14ac:dyDescent="0.25">
      <c r="H157">
        <v>11287011</v>
      </c>
      <c r="I157">
        <v>84</v>
      </c>
      <c r="J157" t="s">
        <v>6</v>
      </c>
      <c r="K157">
        <v>7</v>
      </c>
      <c r="L157">
        <v>2</v>
      </c>
      <c r="M157">
        <v>6</v>
      </c>
      <c r="N157">
        <v>2</v>
      </c>
      <c r="O157">
        <v>0</v>
      </c>
      <c r="P157">
        <v>0</v>
      </c>
      <c r="Y157">
        <v>11193183</v>
      </c>
      <c r="Z157" s="37">
        <v>28720</v>
      </c>
    </row>
    <row r="158" spans="8:26" x14ac:dyDescent="0.25">
      <c r="H158">
        <v>11287015</v>
      </c>
      <c r="I158">
        <v>19</v>
      </c>
      <c r="J158" t="s">
        <v>4</v>
      </c>
      <c r="K158">
        <v>9</v>
      </c>
      <c r="L158">
        <v>5</v>
      </c>
      <c r="M158">
        <v>17</v>
      </c>
      <c r="N158">
        <v>2</v>
      </c>
      <c r="O158">
        <v>0</v>
      </c>
      <c r="P158">
        <v>0</v>
      </c>
      <c r="Y158">
        <v>11194020</v>
      </c>
      <c r="Z158" s="37">
        <v>39105</v>
      </c>
    </row>
    <row r="159" spans="8:26" x14ac:dyDescent="0.25">
      <c r="H159">
        <v>11288566</v>
      </c>
      <c r="I159">
        <v>24</v>
      </c>
      <c r="J159" t="s">
        <v>4</v>
      </c>
      <c r="K159">
        <v>7</v>
      </c>
      <c r="L159">
        <v>2</v>
      </c>
      <c r="M159">
        <v>6</v>
      </c>
      <c r="N159">
        <v>2</v>
      </c>
      <c r="O159">
        <v>0</v>
      </c>
      <c r="P159">
        <v>0</v>
      </c>
      <c r="Y159">
        <v>11194708</v>
      </c>
      <c r="Z159" s="37">
        <v>39043</v>
      </c>
    </row>
    <row r="160" spans="8:26" x14ac:dyDescent="0.25">
      <c r="H160">
        <v>11288873</v>
      </c>
      <c r="I160">
        <v>30</v>
      </c>
      <c r="J160" t="s">
        <v>6</v>
      </c>
      <c r="L160">
        <v>2</v>
      </c>
      <c r="N160">
        <v>-99</v>
      </c>
      <c r="O160">
        <v>0</v>
      </c>
      <c r="P160">
        <v>0</v>
      </c>
      <c r="Y160">
        <v>11194862</v>
      </c>
      <c r="Z160" s="37">
        <v>39681</v>
      </c>
    </row>
    <row r="161" spans="8:26" x14ac:dyDescent="0.25">
      <c r="H161">
        <v>11288880</v>
      </c>
      <c r="I161">
        <v>69</v>
      </c>
      <c r="J161" t="s">
        <v>6</v>
      </c>
      <c r="K161">
        <v>3</v>
      </c>
      <c r="L161">
        <v>4</v>
      </c>
      <c r="M161">
        <v>3</v>
      </c>
      <c r="N161">
        <v>4</v>
      </c>
      <c r="O161">
        <v>0</v>
      </c>
      <c r="P161">
        <v>0</v>
      </c>
      <c r="Y161">
        <v>11195011</v>
      </c>
      <c r="Z161" s="37">
        <v>20124</v>
      </c>
    </row>
    <row r="162" spans="8:26" x14ac:dyDescent="0.25">
      <c r="H162">
        <v>11288880</v>
      </c>
      <c r="I162">
        <v>87</v>
      </c>
      <c r="J162" t="s">
        <v>4</v>
      </c>
      <c r="K162">
        <v>3</v>
      </c>
      <c r="L162">
        <v>4</v>
      </c>
      <c r="M162">
        <v>3</v>
      </c>
      <c r="N162">
        <v>4</v>
      </c>
      <c r="O162">
        <v>0</v>
      </c>
      <c r="P162">
        <v>0</v>
      </c>
      <c r="Y162">
        <v>11195208</v>
      </c>
      <c r="Z162" s="37">
        <v>42521</v>
      </c>
    </row>
    <row r="163" spans="8:26" x14ac:dyDescent="0.25">
      <c r="H163">
        <v>11289348</v>
      </c>
      <c r="I163">
        <v>10</v>
      </c>
      <c r="J163" t="s">
        <v>6</v>
      </c>
      <c r="K163">
        <v>6</v>
      </c>
      <c r="L163">
        <v>1</v>
      </c>
      <c r="N163">
        <v>-99</v>
      </c>
      <c r="O163">
        <v>0</v>
      </c>
      <c r="P163">
        <v>0</v>
      </c>
      <c r="Y163">
        <v>11195213</v>
      </c>
      <c r="Z163" s="37">
        <v>28720</v>
      </c>
    </row>
    <row r="164" spans="8:26" x14ac:dyDescent="0.25">
      <c r="H164">
        <v>11289424</v>
      </c>
      <c r="I164">
        <v>41</v>
      </c>
      <c r="J164" t="s">
        <v>6</v>
      </c>
      <c r="K164">
        <v>7</v>
      </c>
      <c r="L164">
        <v>4</v>
      </c>
      <c r="M164">
        <v>3</v>
      </c>
      <c r="N164">
        <v>2</v>
      </c>
      <c r="O164">
        <v>0</v>
      </c>
      <c r="P164">
        <v>0</v>
      </c>
      <c r="Y164">
        <v>11195225</v>
      </c>
      <c r="Z164" s="37">
        <v>37627</v>
      </c>
    </row>
    <row r="165" spans="8:26" x14ac:dyDescent="0.25">
      <c r="H165">
        <v>11289538</v>
      </c>
      <c r="I165">
        <v>34</v>
      </c>
      <c r="J165" t="s">
        <v>4</v>
      </c>
      <c r="K165">
        <v>4</v>
      </c>
      <c r="L165">
        <v>3</v>
      </c>
      <c r="M165">
        <v>14</v>
      </c>
      <c r="N165">
        <v>2</v>
      </c>
      <c r="O165">
        <v>0</v>
      </c>
      <c r="P165">
        <v>0</v>
      </c>
      <c r="Y165">
        <v>11195432</v>
      </c>
      <c r="Z165" s="37">
        <v>36988</v>
      </c>
    </row>
    <row r="166" spans="8:26" x14ac:dyDescent="0.25">
      <c r="H166">
        <v>11289538</v>
      </c>
      <c r="I166">
        <v>47</v>
      </c>
      <c r="J166" t="s">
        <v>4</v>
      </c>
      <c r="K166">
        <v>4</v>
      </c>
      <c r="L166">
        <v>4</v>
      </c>
      <c r="M166">
        <v>14</v>
      </c>
      <c r="N166">
        <v>2</v>
      </c>
      <c r="O166">
        <v>0</v>
      </c>
      <c r="P166">
        <v>0</v>
      </c>
      <c r="Y166">
        <v>11195961</v>
      </c>
      <c r="Z166" s="37">
        <v>28720</v>
      </c>
    </row>
    <row r="167" spans="8:26" x14ac:dyDescent="0.25">
      <c r="H167">
        <v>11289561</v>
      </c>
      <c r="I167">
        <v>60</v>
      </c>
      <c r="J167" t="s">
        <v>4</v>
      </c>
      <c r="K167">
        <v>15</v>
      </c>
      <c r="L167">
        <v>2</v>
      </c>
      <c r="M167">
        <v>14</v>
      </c>
      <c r="N167">
        <v>-99</v>
      </c>
      <c r="O167">
        <v>0</v>
      </c>
      <c r="P167">
        <v>0</v>
      </c>
      <c r="Y167">
        <v>11195997</v>
      </c>
      <c r="Z167" s="37">
        <v>36988</v>
      </c>
    </row>
    <row r="168" spans="8:26" x14ac:dyDescent="0.25">
      <c r="H168">
        <v>11289648</v>
      </c>
      <c r="I168">
        <v>43</v>
      </c>
      <c r="J168" t="s">
        <v>4</v>
      </c>
      <c r="L168">
        <v>1</v>
      </c>
      <c r="N168">
        <v>-99</v>
      </c>
      <c r="O168">
        <v>0</v>
      </c>
      <c r="P168">
        <v>4</v>
      </c>
      <c r="Y168">
        <v>11196001</v>
      </c>
      <c r="Z168" s="37">
        <v>37051</v>
      </c>
    </row>
    <row r="169" spans="8:26" x14ac:dyDescent="0.25">
      <c r="H169">
        <v>11289748</v>
      </c>
      <c r="I169">
        <v>33</v>
      </c>
      <c r="J169" t="s">
        <v>4</v>
      </c>
      <c r="K169">
        <v>7</v>
      </c>
      <c r="L169">
        <v>1</v>
      </c>
      <c r="M169">
        <v>13</v>
      </c>
      <c r="N169">
        <v>2</v>
      </c>
      <c r="O169">
        <v>0</v>
      </c>
      <c r="P169">
        <v>0</v>
      </c>
      <c r="Y169">
        <v>11196149</v>
      </c>
      <c r="Z169" s="37">
        <v>39681</v>
      </c>
    </row>
    <row r="170" spans="8:26" x14ac:dyDescent="0.25">
      <c r="H170">
        <v>11292700</v>
      </c>
      <c r="I170">
        <v>78</v>
      </c>
      <c r="J170" t="s">
        <v>6</v>
      </c>
      <c r="K170">
        <v>3</v>
      </c>
      <c r="L170">
        <v>1</v>
      </c>
      <c r="M170">
        <v>15</v>
      </c>
      <c r="N170">
        <v>5</v>
      </c>
      <c r="O170">
        <v>0</v>
      </c>
      <c r="P170">
        <v>3</v>
      </c>
      <c r="Y170">
        <v>11196167</v>
      </c>
      <c r="Z170" s="37">
        <v>19353</v>
      </c>
    </row>
    <row r="171" spans="8:26" x14ac:dyDescent="0.25">
      <c r="H171">
        <v>11293133</v>
      </c>
      <c r="I171">
        <v>78</v>
      </c>
      <c r="J171" t="s">
        <v>6</v>
      </c>
      <c r="K171">
        <v>3</v>
      </c>
      <c r="L171">
        <v>3</v>
      </c>
      <c r="M171">
        <v>7</v>
      </c>
      <c r="N171">
        <v>4</v>
      </c>
      <c r="O171">
        <v>0</v>
      </c>
      <c r="P171">
        <v>0</v>
      </c>
      <c r="Y171">
        <v>11196220</v>
      </c>
      <c r="Z171" s="37">
        <v>28720</v>
      </c>
    </row>
    <row r="172" spans="8:26" x14ac:dyDescent="0.25">
      <c r="H172">
        <v>11293216</v>
      </c>
      <c r="I172">
        <v>12</v>
      </c>
      <c r="J172" t="s">
        <v>6</v>
      </c>
      <c r="K172">
        <v>4</v>
      </c>
      <c r="L172">
        <v>0</v>
      </c>
      <c r="M172">
        <v>2</v>
      </c>
      <c r="N172">
        <v>4</v>
      </c>
      <c r="O172">
        <v>0</v>
      </c>
      <c r="P172">
        <v>0</v>
      </c>
      <c r="Y172">
        <v>11196402</v>
      </c>
      <c r="Z172" s="37">
        <v>28720</v>
      </c>
    </row>
    <row r="173" spans="8:26" x14ac:dyDescent="0.25">
      <c r="H173">
        <v>11293688</v>
      </c>
      <c r="I173">
        <v>44</v>
      </c>
      <c r="J173" t="s">
        <v>4</v>
      </c>
      <c r="K173">
        <v>14</v>
      </c>
      <c r="L173">
        <v>4</v>
      </c>
      <c r="M173">
        <v>11</v>
      </c>
      <c r="N173">
        <v>0</v>
      </c>
      <c r="O173">
        <v>0</v>
      </c>
      <c r="P173">
        <v>0</v>
      </c>
      <c r="Y173">
        <v>11196605</v>
      </c>
      <c r="Z173" s="37">
        <v>26666</v>
      </c>
    </row>
    <row r="174" spans="8:26" x14ac:dyDescent="0.25">
      <c r="H174">
        <v>11294150</v>
      </c>
      <c r="I174">
        <v>67</v>
      </c>
      <c r="J174" t="s">
        <v>4</v>
      </c>
      <c r="K174">
        <v>7</v>
      </c>
      <c r="L174">
        <v>2</v>
      </c>
      <c r="M174">
        <v>6</v>
      </c>
      <c r="N174">
        <v>2</v>
      </c>
      <c r="O174">
        <v>0</v>
      </c>
      <c r="P174">
        <v>0</v>
      </c>
      <c r="Y174">
        <v>11196852</v>
      </c>
      <c r="Z174" s="37">
        <v>28720</v>
      </c>
    </row>
    <row r="175" spans="8:26" x14ac:dyDescent="0.25">
      <c r="H175">
        <v>11294172</v>
      </c>
      <c r="I175">
        <v>42</v>
      </c>
      <c r="J175" t="s">
        <v>4</v>
      </c>
      <c r="K175">
        <v>3</v>
      </c>
      <c r="L175">
        <v>3</v>
      </c>
      <c r="M175">
        <v>8</v>
      </c>
      <c r="N175">
        <v>-99</v>
      </c>
      <c r="O175">
        <v>0</v>
      </c>
      <c r="P175">
        <v>0</v>
      </c>
      <c r="Y175">
        <v>11196854</v>
      </c>
      <c r="Z175" s="37">
        <v>28720</v>
      </c>
    </row>
    <row r="176" spans="8:26" x14ac:dyDescent="0.25">
      <c r="H176">
        <v>11294250</v>
      </c>
      <c r="I176">
        <v>34</v>
      </c>
      <c r="J176" t="s">
        <v>6</v>
      </c>
      <c r="K176">
        <v>4</v>
      </c>
      <c r="L176">
        <v>3</v>
      </c>
      <c r="M176">
        <v>8</v>
      </c>
      <c r="N176">
        <v>-99</v>
      </c>
      <c r="O176">
        <v>0</v>
      </c>
      <c r="P176">
        <v>0</v>
      </c>
      <c r="Y176">
        <v>11196855</v>
      </c>
      <c r="Z176" s="37">
        <v>39043</v>
      </c>
    </row>
    <row r="177" spans="8:26" x14ac:dyDescent="0.25">
      <c r="H177">
        <v>11294433</v>
      </c>
      <c r="I177">
        <v>18</v>
      </c>
      <c r="J177" t="s">
        <v>4</v>
      </c>
      <c r="K177">
        <v>5</v>
      </c>
      <c r="L177">
        <v>4</v>
      </c>
      <c r="M177">
        <v>6</v>
      </c>
      <c r="N177">
        <v>2</v>
      </c>
      <c r="O177">
        <v>0</v>
      </c>
      <c r="P177">
        <v>0</v>
      </c>
      <c r="Y177">
        <v>11196857</v>
      </c>
      <c r="Z177" s="37">
        <v>21407</v>
      </c>
    </row>
    <row r="178" spans="8:26" x14ac:dyDescent="0.25">
      <c r="H178">
        <v>11294454</v>
      </c>
      <c r="I178">
        <v>66</v>
      </c>
      <c r="J178" t="s">
        <v>6</v>
      </c>
      <c r="K178">
        <v>15</v>
      </c>
      <c r="L178">
        <v>1</v>
      </c>
      <c r="M178">
        <v>12</v>
      </c>
      <c r="N178">
        <v>-99</v>
      </c>
      <c r="O178">
        <v>0</v>
      </c>
      <c r="P178">
        <v>0</v>
      </c>
      <c r="Y178">
        <v>11196859</v>
      </c>
      <c r="Z178">
        <v>8514</v>
      </c>
    </row>
    <row r="179" spans="8:26" x14ac:dyDescent="0.25">
      <c r="H179">
        <v>11295963</v>
      </c>
      <c r="I179">
        <v>36</v>
      </c>
      <c r="J179" t="s">
        <v>4</v>
      </c>
      <c r="L179">
        <v>4</v>
      </c>
      <c r="M179">
        <v>3</v>
      </c>
      <c r="N179">
        <v>-99</v>
      </c>
      <c r="O179">
        <v>0</v>
      </c>
      <c r="P179">
        <v>0</v>
      </c>
      <c r="Y179">
        <v>11196860</v>
      </c>
      <c r="Z179" s="37">
        <v>39056</v>
      </c>
    </row>
    <row r="180" spans="8:26" x14ac:dyDescent="0.25">
      <c r="H180">
        <v>11296283</v>
      </c>
      <c r="I180">
        <v>84</v>
      </c>
      <c r="J180" t="s">
        <v>6</v>
      </c>
      <c r="K180">
        <v>8</v>
      </c>
      <c r="L180">
        <v>0</v>
      </c>
      <c r="M180">
        <v>14</v>
      </c>
      <c r="N180">
        <v>4</v>
      </c>
      <c r="O180">
        <v>0</v>
      </c>
      <c r="P180">
        <v>0</v>
      </c>
      <c r="Y180">
        <v>11197043</v>
      </c>
      <c r="Z180" s="37">
        <v>19353</v>
      </c>
    </row>
    <row r="181" spans="8:26" x14ac:dyDescent="0.25">
      <c r="H181">
        <v>11296286</v>
      </c>
      <c r="I181">
        <v>15</v>
      </c>
      <c r="J181" t="s">
        <v>4</v>
      </c>
      <c r="K181">
        <v>3</v>
      </c>
      <c r="L181">
        <v>4</v>
      </c>
      <c r="N181">
        <v>-99</v>
      </c>
      <c r="O181">
        <v>0</v>
      </c>
      <c r="P181">
        <v>0</v>
      </c>
      <c r="Y181">
        <v>11197276</v>
      </c>
      <c r="Z181" s="37">
        <v>34190</v>
      </c>
    </row>
    <row r="182" spans="8:26" x14ac:dyDescent="0.25">
      <c r="H182">
        <v>11296330</v>
      </c>
      <c r="I182">
        <v>12</v>
      </c>
      <c r="J182" t="s">
        <v>4</v>
      </c>
      <c r="K182">
        <v>15</v>
      </c>
      <c r="L182">
        <v>1</v>
      </c>
      <c r="M182">
        <v>3</v>
      </c>
      <c r="N182">
        <v>-99</v>
      </c>
      <c r="O182">
        <v>0</v>
      </c>
      <c r="P182">
        <v>0</v>
      </c>
      <c r="Y182">
        <v>11197468</v>
      </c>
      <c r="Z182" s="37">
        <v>44575</v>
      </c>
    </row>
    <row r="183" spans="8:26" x14ac:dyDescent="0.25">
      <c r="H183">
        <v>11296799</v>
      </c>
      <c r="I183">
        <v>21</v>
      </c>
      <c r="J183" t="s">
        <v>6</v>
      </c>
      <c r="K183">
        <v>4</v>
      </c>
      <c r="L183">
        <v>3</v>
      </c>
      <c r="M183">
        <v>7</v>
      </c>
      <c r="N183">
        <v>-99</v>
      </c>
      <c r="O183">
        <v>0</v>
      </c>
      <c r="P183">
        <v>0</v>
      </c>
      <c r="Y183">
        <v>11197485</v>
      </c>
      <c r="Z183" s="37">
        <v>32136</v>
      </c>
    </row>
    <row r="184" spans="8:26" x14ac:dyDescent="0.25">
      <c r="H184">
        <v>11296930</v>
      </c>
      <c r="I184">
        <v>2</v>
      </c>
      <c r="J184" t="s">
        <v>4</v>
      </c>
      <c r="K184">
        <v>0</v>
      </c>
      <c r="L184">
        <v>0</v>
      </c>
      <c r="M184">
        <v>6</v>
      </c>
      <c r="N184">
        <v>0</v>
      </c>
      <c r="O184">
        <v>4</v>
      </c>
      <c r="P184">
        <v>1</v>
      </c>
      <c r="Y184">
        <v>11197616</v>
      </c>
      <c r="Z184" s="37">
        <v>24823</v>
      </c>
    </row>
    <row r="185" spans="8:26" x14ac:dyDescent="0.25">
      <c r="H185">
        <v>11298196</v>
      </c>
      <c r="I185">
        <v>5</v>
      </c>
      <c r="J185" t="s">
        <v>6</v>
      </c>
      <c r="K185">
        <v>6</v>
      </c>
      <c r="L185">
        <v>1</v>
      </c>
      <c r="M185">
        <v>14</v>
      </c>
      <c r="N185">
        <v>4</v>
      </c>
      <c r="O185">
        <v>0</v>
      </c>
      <c r="P185">
        <v>0</v>
      </c>
      <c r="Y185">
        <v>11197754</v>
      </c>
      <c r="Z185" s="37">
        <v>28720</v>
      </c>
    </row>
    <row r="186" spans="8:26" x14ac:dyDescent="0.25">
      <c r="H186">
        <v>11298330</v>
      </c>
      <c r="I186">
        <v>14</v>
      </c>
      <c r="J186" t="s">
        <v>4</v>
      </c>
      <c r="K186">
        <v>4</v>
      </c>
      <c r="L186">
        <v>3</v>
      </c>
      <c r="M186">
        <v>13</v>
      </c>
      <c r="N186">
        <v>2</v>
      </c>
      <c r="O186">
        <v>0</v>
      </c>
      <c r="P186">
        <v>0</v>
      </c>
      <c r="Y186">
        <v>11197830</v>
      </c>
      <c r="Z186" s="37">
        <v>28720</v>
      </c>
    </row>
    <row r="187" spans="8:26" x14ac:dyDescent="0.25">
      <c r="H187">
        <v>11298443</v>
      </c>
      <c r="I187">
        <v>74</v>
      </c>
      <c r="J187" t="s">
        <v>4</v>
      </c>
      <c r="L187">
        <v>0</v>
      </c>
      <c r="N187">
        <v>-99</v>
      </c>
      <c r="O187">
        <v>4</v>
      </c>
      <c r="P187">
        <v>4</v>
      </c>
      <c r="Y187">
        <v>11198038</v>
      </c>
      <c r="Z187" s="37">
        <v>28720</v>
      </c>
    </row>
    <row r="188" spans="8:26" x14ac:dyDescent="0.25">
      <c r="H188">
        <v>11298624</v>
      </c>
      <c r="I188">
        <v>86</v>
      </c>
      <c r="J188" t="s">
        <v>4</v>
      </c>
      <c r="K188">
        <v>4</v>
      </c>
      <c r="L188">
        <v>5</v>
      </c>
      <c r="M188">
        <v>7</v>
      </c>
      <c r="N188">
        <v>2</v>
      </c>
      <c r="O188">
        <v>0</v>
      </c>
      <c r="P188">
        <v>0</v>
      </c>
      <c r="Y188">
        <v>11198052</v>
      </c>
      <c r="Z188" s="37">
        <v>35146</v>
      </c>
    </row>
    <row r="189" spans="8:26" x14ac:dyDescent="0.25">
      <c r="H189">
        <v>11298864</v>
      </c>
      <c r="I189">
        <v>74</v>
      </c>
      <c r="J189" t="s">
        <v>6</v>
      </c>
      <c r="K189">
        <v>14</v>
      </c>
      <c r="L189">
        <v>2</v>
      </c>
      <c r="M189">
        <v>3</v>
      </c>
      <c r="N189">
        <v>-99</v>
      </c>
      <c r="O189">
        <v>0</v>
      </c>
      <c r="P189">
        <v>0</v>
      </c>
      <c r="Y189">
        <v>11198107</v>
      </c>
      <c r="Z189" s="37">
        <v>35209</v>
      </c>
    </row>
    <row r="190" spans="8:26" x14ac:dyDescent="0.25">
      <c r="H190">
        <v>11298867</v>
      </c>
      <c r="I190">
        <v>54</v>
      </c>
      <c r="J190" t="s">
        <v>4</v>
      </c>
      <c r="K190">
        <v>15</v>
      </c>
      <c r="L190">
        <v>1</v>
      </c>
      <c r="M190">
        <v>3</v>
      </c>
      <c r="N190">
        <v>5</v>
      </c>
      <c r="O190">
        <v>0</v>
      </c>
      <c r="P190">
        <v>0</v>
      </c>
      <c r="Y190">
        <v>11198197</v>
      </c>
      <c r="Z190" s="37">
        <v>36988</v>
      </c>
    </row>
    <row r="191" spans="8:26" x14ac:dyDescent="0.25">
      <c r="H191">
        <v>11298915</v>
      </c>
      <c r="I191">
        <v>50</v>
      </c>
      <c r="J191" t="s">
        <v>6</v>
      </c>
      <c r="K191">
        <v>5</v>
      </c>
      <c r="L191">
        <v>2</v>
      </c>
      <c r="M191">
        <v>6</v>
      </c>
      <c r="N191">
        <v>2</v>
      </c>
      <c r="O191">
        <v>0</v>
      </c>
      <c r="P191">
        <v>0</v>
      </c>
      <c r="Y191">
        <v>11198370</v>
      </c>
      <c r="Z191" s="37">
        <v>28720</v>
      </c>
    </row>
    <row r="192" spans="8:26" x14ac:dyDescent="0.25">
      <c r="H192">
        <v>11299077</v>
      </c>
      <c r="I192">
        <v>54</v>
      </c>
      <c r="J192" t="s">
        <v>6</v>
      </c>
      <c r="K192">
        <v>2</v>
      </c>
      <c r="L192">
        <v>3</v>
      </c>
      <c r="M192">
        <v>4</v>
      </c>
      <c r="N192">
        <v>2</v>
      </c>
      <c r="O192">
        <v>0</v>
      </c>
      <c r="P192">
        <v>0</v>
      </c>
      <c r="Y192">
        <v>11198433</v>
      </c>
      <c r="Z192" s="37">
        <v>19353</v>
      </c>
    </row>
    <row r="193" spans="8:26" x14ac:dyDescent="0.25">
      <c r="H193">
        <v>11299273</v>
      </c>
      <c r="I193">
        <v>38</v>
      </c>
      <c r="J193" t="s">
        <v>6</v>
      </c>
      <c r="K193">
        <v>5</v>
      </c>
      <c r="L193">
        <v>1</v>
      </c>
      <c r="M193">
        <v>15</v>
      </c>
      <c r="N193">
        <v>-99</v>
      </c>
      <c r="O193">
        <v>0</v>
      </c>
      <c r="P193">
        <v>0</v>
      </c>
      <c r="Y193">
        <v>11198434</v>
      </c>
      <c r="Z193" s="37">
        <v>28720</v>
      </c>
    </row>
    <row r="194" spans="8:26" x14ac:dyDescent="0.25">
      <c r="H194">
        <v>11299282</v>
      </c>
      <c r="I194">
        <v>2</v>
      </c>
      <c r="J194" t="s">
        <v>6</v>
      </c>
      <c r="K194">
        <v>4</v>
      </c>
      <c r="L194">
        <v>4</v>
      </c>
      <c r="M194">
        <v>3</v>
      </c>
      <c r="N194">
        <v>2</v>
      </c>
      <c r="O194">
        <v>0</v>
      </c>
      <c r="P194">
        <v>0</v>
      </c>
      <c r="Y194">
        <v>11198607</v>
      </c>
      <c r="Z194" s="37">
        <v>36988</v>
      </c>
    </row>
    <row r="195" spans="8:26" x14ac:dyDescent="0.25">
      <c r="H195">
        <v>11299355</v>
      </c>
      <c r="I195">
        <v>74</v>
      </c>
      <c r="J195" t="s">
        <v>6</v>
      </c>
      <c r="K195">
        <v>3</v>
      </c>
      <c r="L195">
        <v>2</v>
      </c>
      <c r="M195">
        <v>15</v>
      </c>
      <c r="N195">
        <v>2</v>
      </c>
      <c r="O195">
        <v>0</v>
      </c>
      <c r="P195">
        <v>0</v>
      </c>
      <c r="Y195">
        <v>11198638</v>
      </c>
      <c r="Z195" s="37">
        <v>28720</v>
      </c>
    </row>
    <row r="196" spans="8:26" x14ac:dyDescent="0.25">
      <c r="H196">
        <v>11301029</v>
      </c>
      <c r="I196">
        <v>31</v>
      </c>
      <c r="J196" t="s">
        <v>6</v>
      </c>
      <c r="L196">
        <v>0</v>
      </c>
      <c r="M196">
        <v>7</v>
      </c>
      <c r="N196">
        <v>4</v>
      </c>
      <c r="O196">
        <v>8</v>
      </c>
      <c r="P196">
        <v>0</v>
      </c>
      <c r="Y196">
        <v>11199007</v>
      </c>
      <c r="Z196" s="37">
        <v>39105</v>
      </c>
    </row>
    <row r="197" spans="8:26" x14ac:dyDescent="0.25">
      <c r="H197">
        <v>11303115</v>
      </c>
      <c r="I197">
        <v>3</v>
      </c>
      <c r="J197" t="s">
        <v>6</v>
      </c>
      <c r="K197">
        <v>4</v>
      </c>
      <c r="L197">
        <v>3</v>
      </c>
      <c r="M197">
        <v>7</v>
      </c>
      <c r="N197">
        <v>4</v>
      </c>
      <c r="O197">
        <v>0</v>
      </c>
      <c r="P197">
        <v>0</v>
      </c>
      <c r="Y197">
        <v>11199124</v>
      </c>
      <c r="Z197" s="37">
        <v>26666</v>
      </c>
    </row>
    <row r="198" spans="8:26" x14ac:dyDescent="0.25">
      <c r="H198">
        <v>11303121</v>
      </c>
      <c r="I198">
        <v>28</v>
      </c>
      <c r="J198" t="s">
        <v>4</v>
      </c>
      <c r="K198">
        <v>14</v>
      </c>
      <c r="L198">
        <v>2</v>
      </c>
      <c r="M198">
        <v>3</v>
      </c>
      <c r="N198">
        <v>5</v>
      </c>
      <c r="O198">
        <v>0</v>
      </c>
      <c r="P198">
        <v>0</v>
      </c>
      <c r="Y198">
        <v>11199126</v>
      </c>
      <c r="Z198" s="37">
        <v>28720</v>
      </c>
    </row>
    <row r="199" spans="8:26" x14ac:dyDescent="0.25">
      <c r="H199">
        <v>11303292</v>
      </c>
      <c r="I199">
        <v>50</v>
      </c>
      <c r="J199" t="s">
        <v>6</v>
      </c>
      <c r="K199">
        <v>5</v>
      </c>
      <c r="L199">
        <v>3</v>
      </c>
      <c r="M199">
        <v>7</v>
      </c>
      <c r="N199">
        <v>4</v>
      </c>
      <c r="O199">
        <v>0</v>
      </c>
      <c r="P199">
        <v>0</v>
      </c>
      <c r="Y199">
        <v>11199134</v>
      </c>
      <c r="Z199" s="37">
        <v>26666</v>
      </c>
    </row>
    <row r="200" spans="8:26" x14ac:dyDescent="0.25">
      <c r="H200">
        <v>11303732</v>
      </c>
      <c r="I200">
        <v>3</v>
      </c>
      <c r="J200" t="s">
        <v>6</v>
      </c>
      <c r="K200">
        <v>4</v>
      </c>
      <c r="L200">
        <v>3</v>
      </c>
      <c r="M200">
        <v>7</v>
      </c>
      <c r="N200">
        <v>2</v>
      </c>
      <c r="O200">
        <v>0</v>
      </c>
      <c r="P200">
        <v>0</v>
      </c>
      <c r="Y200">
        <v>11199232</v>
      </c>
      <c r="Z200" s="37">
        <v>37002</v>
      </c>
    </row>
    <row r="201" spans="8:26" x14ac:dyDescent="0.25">
      <c r="H201">
        <v>11303838</v>
      </c>
      <c r="I201">
        <v>2</v>
      </c>
      <c r="J201" t="s">
        <v>6</v>
      </c>
      <c r="K201">
        <v>7</v>
      </c>
      <c r="L201">
        <v>2</v>
      </c>
      <c r="M201">
        <v>3</v>
      </c>
      <c r="N201">
        <v>-99</v>
      </c>
      <c r="O201">
        <v>0</v>
      </c>
      <c r="P201">
        <v>0</v>
      </c>
      <c r="Y201">
        <v>11199295</v>
      </c>
      <c r="Z201" s="37">
        <v>21407</v>
      </c>
    </row>
    <row r="202" spans="8:26" x14ac:dyDescent="0.25">
      <c r="H202">
        <v>11303838</v>
      </c>
      <c r="I202">
        <v>6</v>
      </c>
      <c r="J202" t="s">
        <v>4</v>
      </c>
      <c r="K202">
        <v>7</v>
      </c>
      <c r="L202">
        <v>4</v>
      </c>
      <c r="M202">
        <v>3</v>
      </c>
      <c r="N202">
        <v>-99</v>
      </c>
      <c r="O202">
        <v>0</v>
      </c>
      <c r="P202">
        <v>0</v>
      </c>
      <c r="Y202">
        <v>11199319</v>
      </c>
      <c r="Z202" s="37">
        <v>35209</v>
      </c>
    </row>
    <row r="203" spans="8:26" x14ac:dyDescent="0.25">
      <c r="H203">
        <v>11304400</v>
      </c>
      <c r="I203">
        <v>78</v>
      </c>
      <c r="J203" t="s">
        <v>4</v>
      </c>
      <c r="K203">
        <v>15</v>
      </c>
      <c r="L203">
        <v>1</v>
      </c>
      <c r="M203">
        <v>12</v>
      </c>
      <c r="N203">
        <v>5</v>
      </c>
      <c r="O203">
        <v>0</v>
      </c>
      <c r="P203">
        <v>0</v>
      </c>
      <c r="Y203">
        <v>11199331</v>
      </c>
      <c r="Z203" s="37">
        <v>28720</v>
      </c>
    </row>
    <row r="204" spans="8:26" x14ac:dyDescent="0.25">
      <c r="H204">
        <v>11304540</v>
      </c>
      <c r="I204">
        <v>48</v>
      </c>
      <c r="J204" t="s">
        <v>6</v>
      </c>
      <c r="K204">
        <v>12</v>
      </c>
      <c r="L204">
        <v>4</v>
      </c>
      <c r="M204">
        <v>13</v>
      </c>
      <c r="N204">
        <v>-99</v>
      </c>
      <c r="O204">
        <v>0</v>
      </c>
      <c r="P204">
        <v>0</v>
      </c>
      <c r="Y204">
        <v>11199336</v>
      </c>
      <c r="Z204" s="37">
        <v>39043</v>
      </c>
    </row>
    <row r="205" spans="8:26" x14ac:dyDescent="0.25">
      <c r="H205">
        <v>11304544</v>
      </c>
      <c r="I205">
        <v>50</v>
      </c>
      <c r="J205" t="s">
        <v>6</v>
      </c>
      <c r="K205">
        <v>4</v>
      </c>
      <c r="L205">
        <v>3</v>
      </c>
      <c r="M205">
        <v>13</v>
      </c>
      <c r="N205">
        <v>2</v>
      </c>
      <c r="O205">
        <v>0</v>
      </c>
      <c r="P205">
        <v>0</v>
      </c>
      <c r="Y205">
        <v>11199338</v>
      </c>
      <c r="Z205" s="37">
        <v>28720</v>
      </c>
    </row>
    <row r="206" spans="8:26" x14ac:dyDescent="0.25">
      <c r="H206">
        <v>11304609</v>
      </c>
      <c r="I206">
        <v>19</v>
      </c>
      <c r="J206" t="s">
        <v>4</v>
      </c>
      <c r="K206">
        <v>14</v>
      </c>
      <c r="L206">
        <v>2</v>
      </c>
      <c r="M206">
        <v>13</v>
      </c>
      <c r="N206">
        <v>5</v>
      </c>
      <c r="O206">
        <v>0</v>
      </c>
      <c r="P206">
        <v>0</v>
      </c>
      <c r="Y206">
        <v>11199341</v>
      </c>
      <c r="Z206" s="37">
        <v>28720</v>
      </c>
    </row>
    <row r="207" spans="8:26" x14ac:dyDescent="0.25">
      <c r="H207">
        <v>11304609</v>
      </c>
      <c r="I207">
        <v>79</v>
      </c>
      <c r="J207" t="s">
        <v>6</v>
      </c>
      <c r="L207">
        <v>2</v>
      </c>
      <c r="M207">
        <v>14</v>
      </c>
      <c r="N207">
        <v>-99</v>
      </c>
      <c r="O207">
        <v>0</v>
      </c>
      <c r="P207">
        <v>0</v>
      </c>
      <c r="Y207">
        <v>11199347</v>
      </c>
      <c r="Z207" s="37">
        <v>37263</v>
      </c>
    </row>
    <row r="208" spans="8:26" x14ac:dyDescent="0.25">
      <c r="H208">
        <v>11304659</v>
      </c>
      <c r="I208">
        <v>9</v>
      </c>
      <c r="J208" t="s">
        <v>4</v>
      </c>
      <c r="L208">
        <v>4</v>
      </c>
      <c r="N208">
        <v>-99</v>
      </c>
      <c r="O208">
        <v>0</v>
      </c>
      <c r="P208">
        <v>0</v>
      </c>
      <c r="Y208">
        <v>11199351</v>
      </c>
      <c r="Z208" s="37">
        <v>19475</v>
      </c>
    </row>
    <row r="209" spans="8:26" x14ac:dyDescent="0.25">
      <c r="H209">
        <v>11304667</v>
      </c>
      <c r="I209">
        <v>26</v>
      </c>
      <c r="J209" t="s">
        <v>6</v>
      </c>
      <c r="K209">
        <v>3</v>
      </c>
      <c r="L209">
        <v>1</v>
      </c>
      <c r="M209">
        <v>14</v>
      </c>
      <c r="N209">
        <v>-99</v>
      </c>
      <c r="O209">
        <v>0</v>
      </c>
      <c r="P209">
        <v>0</v>
      </c>
      <c r="Y209">
        <v>11199352</v>
      </c>
      <c r="Z209" s="37">
        <v>34190</v>
      </c>
    </row>
    <row r="210" spans="8:26" x14ac:dyDescent="0.25">
      <c r="H210">
        <v>11304670</v>
      </c>
      <c r="I210">
        <v>70</v>
      </c>
      <c r="J210" t="s">
        <v>4</v>
      </c>
      <c r="K210">
        <v>5</v>
      </c>
      <c r="L210">
        <v>2</v>
      </c>
      <c r="M210">
        <v>5</v>
      </c>
      <c r="N210">
        <v>4</v>
      </c>
      <c r="O210">
        <v>0</v>
      </c>
      <c r="P210">
        <v>0</v>
      </c>
      <c r="Y210">
        <v>11199357</v>
      </c>
      <c r="Z210" s="37">
        <v>34190</v>
      </c>
    </row>
    <row r="211" spans="8:26" x14ac:dyDescent="0.25">
      <c r="H211">
        <v>11305121</v>
      </c>
      <c r="I211">
        <v>12</v>
      </c>
      <c r="J211" t="s">
        <v>4</v>
      </c>
      <c r="K211">
        <v>17</v>
      </c>
      <c r="L211">
        <v>2</v>
      </c>
      <c r="M211">
        <v>5</v>
      </c>
      <c r="N211">
        <v>-99</v>
      </c>
      <c r="O211">
        <v>0</v>
      </c>
      <c r="P211">
        <v>2</v>
      </c>
      <c r="Y211">
        <v>11199521</v>
      </c>
      <c r="Z211" s="37">
        <v>19353</v>
      </c>
    </row>
    <row r="212" spans="8:26" x14ac:dyDescent="0.25">
      <c r="H212">
        <v>11305507</v>
      </c>
      <c r="I212">
        <v>10</v>
      </c>
      <c r="J212" t="s">
        <v>4</v>
      </c>
      <c r="K212">
        <v>15</v>
      </c>
      <c r="L212">
        <v>5</v>
      </c>
      <c r="M212">
        <v>16</v>
      </c>
      <c r="N212">
        <v>-99</v>
      </c>
      <c r="O212">
        <v>0</v>
      </c>
      <c r="P212">
        <v>2</v>
      </c>
      <c r="Y212">
        <v>11199636</v>
      </c>
      <c r="Z212" s="37">
        <v>30313</v>
      </c>
    </row>
    <row r="213" spans="8:26" x14ac:dyDescent="0.25">
      <c r="H213">
        <v>11305518</v>
      </c>
      <c r="I213">
        <v>4</v>
      </c>
      <c r="J213" t="s">
        <v>6</v>
      </c>
      <c r="K213">
        <v>3</v>
      </c>
      <c r="L213">
        <v>3</v>
      </c>
      <c r="M213">
        <v>16</v>
      </c>
      <c r="N213">
        <v>-99</v>
      </c>
      <c r="O213">
        <v>0</v>
      </c>
      <c r="P213">
        <v>0</v>
      </c>
      <c r="Y213">
        <v>11199653</v>
      </c>
      <c r="Z213" s="37">
        <v>26666</v>
      </c>
    </row>
    <row r="214" spans="8:26" x14ac:dyDescent="0.25">
      <c r="H214">
        <v>11306556</v>
      </c>
      <c r="I214">
        <v>64</v>
      </c>
      <c r="J214" t="s">
        <v>4</v>
      </c>
      <c r="K214">
        <v>8</v>
      </c>
      <c r="L214">
        <v>1</v>
      </c>
      <c r="M214">
        <v>15</v>
      </c>
      <c r="N214">
        <v>-99</v>
      </c>
      <c r="O214">
        <v>0</v>
      </c>
      <c r="P214">
        <v>0</v>
      </c>
      <c r="Y214">
        <v>11199822</v>
      </c>
      <c r="Z214" s="37">
        <v>28121</v>
      </c>
    </row>
    <row r="215" spans="8:26" x14ac:dyDescent="0.25">
      <c r="H215">
        <v>11306881</v>
      </c>
      <c r="I215">
        <v>28</v>
      </c>
      <c r="J215" t="s">
        <v>4</v>
      </c>
      <c r="K215">
        <v>5</v>
      </c>
      <c r="L215">
        <v>1</v>
      </c>
      <c r="M215">
        <v>12</v>
      </c>
      <c r="N215">
        <v>1</v>
      </c>
      <c r="O215">
        <v>0</v>
      </c>
      <c r="P215">
        <v>0</v>
      </c>
      <c r="Y215">
        <v>11200580</v>
      </c>
      <c r="Z215" s="37">
        <v>39043</v>
      </c>
    </row>
    <row r="216" spans="8:26" x14ac:dyDescent="0.25">
      <c r="H216">
        <v>11307528</v>
      </c>
      <c r="I216">
        <v>48</v>
      </c>
      <c r="J216" t="s">
        <v>4</v>
      </c>
      <c r="K216">
        <v>4</v>
      </c>
      <c r="L216">
        <v>2</v>
      </c>
      <c r="M216">
        <v>3</v>
      </c>
      <c r="N216">
        <v>4</v>
      </c>
      <c r="O216">
        <v>0</v>
      </c>
      <c r="P216">
        <v>0</v>
      </c>
      <c r="Y216">
        <v>11200600</v>
      </c>
      <c r="Z216" s="37">
        <v>28720</v>
      </c>
    </row>
    <row r="217" spans="8:26" x14ac:dyDescent="0.25">
      <c r="H217">
        <v>11307533</v>
      </c>
      <c r="I217">
        <v>71</v>
      </c>
      <c r="J217" t="s">
        <v>6</v>
      </c>
      <c r="K217">
        <v>3</v>
      </c>
      <c r="L217">
        <v>1</v>
      </c>
      <c r="M217">
        <v>12</v>
      </c>
      <c r="N217">
        <v>4</v>
      </c>
      <c r="O217">
        <v>0</v>
      </c>
      <c r="P217">
        <v>0</v>
      </c>
      <c r="Y217">
        <v>11200605</v>
      </c>
      <c r="Z217" s="37">
        <v>28720</v>
      </c>
    </row>
    <row r="218" spans="8:26" x14ac:dyDescent="0.25">
      <c r="H218">
        <v>11307633</v>
      </c>
      <c r="I218">
        <v>69</v>
      </c>
      <c r="J218" t="s">
        <v>4</v>
      </c>
      <c r="K218">
        <v>5</v>
      </c>
      <c r="L218">
        <v>5</v>
      </c>
      <c r="M218">
        <v>15</v>
      </c>
      <c r="N218">
        <v>-99</v>
      </c>
      <c r="O218">
        <v>0</v>
      </c>
      <c r="P218">
        <v>0</v>
      </c>
      <c r="Y218">
        <v>11200848</v>
      </c>
      <c r="Z218" s="37">
        <v>26666</v>
      </c>
    </row>
    <row r="219" spans="8:26" x14ac:dyDescent="0.25">
      <c r="H219">
        <v>11307678</v>
      </c>
      <c r="I219">
        <v>10</v>
      </c>
      <c r="J219" t="s">
        <v>6</v>
      </c>
      <c r="K219">
        <v>10</v>
      </c>
      <c r="L219">
        <v>2</v>
      </c>
      <c r="M219">
        <v>6</v>
      </c>
      <c r="N219">
        <v>4</v>
      </c>
      <c r="O219">
        <v>0</v>
      </c>
      <c r="P219">
        <v>0</v>
      </c>
      <c r="Y219">
        <v>11200867</v>
      </c>
      <c r="Z219" s="37">
        <v>37051</v>
      </c>
    </row>
    <row r="220" spans="8:26" x14ac:dyDescent="0.25">
      <c r="H220">
        <v>11307876</v>
      </c>
      <c r="I220">
        <v>4</v>
      </c>
      <c r="J220" t="s">
        <v>4</v>
      </c>
      <c r="K220">
        <v>6</v>
      </c>
      <c r="L220">
        <v>5</v>
      </c>
      <c r="M220">
        <v>16</v>
      </c>
      <c r="N220">
        <v>-99</v>
      </c>
      <c r="O220">
        <v>0</v>
      </c>
      <c r="P220">
        <v>0</v>
      </c>
      <c r="Y220">
        <v>11200876</v>
      </c>
      <c r="Z220" s="37">
        <v>39043</v>
      </c>
    </row>
    <row r="221" spans="8:26" x14ac:dyDescent="0.25">
      <c r="H221">
        <v>11308067</v>
      </c>
      <c r="I221">
        <v>74</v>
      </c>
      <c r="J221" t="s">
        <v>6</v>
      </c>
      <c r="K221">
        <v>6</v>
      </c>
      <c r="L221">
        <v>2</v>
      </c>
      <c r="M221">
        <v>6</v>
      </c>
      <c r="N221">
        <v>-99</v>
      </c>
      <c r="O221">
        <v>0</v>
      </c>
      <c r="P221">
        <v>0</v>
      </c>
      <c r="Y221">
        <v>11200898</v>
      </c>
      <c r="Z221" s="37">
        <v>39105</v>
      </c>
    </row>
    <row r="222" spans="8:26" x14ac:dyDescent="0.25">
      <c r="H222">
        <v>11308068</v>
      </c>
      <c r="I222">
        <v>55</v>
      </c>
      <c r="J222" t="s">
        <v>4</v>
      </c>
      <c r="K222">
        <v>15</v>
      </c>
      <c r="L222">
        <v>1</v>
      </c>
      <c r="M222">
        <v>13</v>
      </c>
      <c r="N222">
        <v>5</v>
      </c>
      <c r="O222">
        <v>0</v>
      </c>
      <c r="P222">
        <v>0</v>
      </c>
      <c r="Y222">
        <v>11201473</v>
      </c>
      <c r="Z222" s="37">
        <v>37051</v>
      </c>
    </row>
    <row r="223" spans="8:26" x14ac:dyDescent="0.25">
      <c r="H223">
        <v>11308272</v>
      </c>
      <c r="I223">
        <v>16</v>
      </c>
      <c r="J223" t="s">
        <v>4</v>
      </c>
      <c r="K223">
        <v>4</v>
      </c>
      <c r="L223">
        <v>2</v>
      </c>
      <c r="M223">
        <v>14</v>
      </c>
      <c r="N223">
        <v>2</v>
      </c>
      <c r="O223">
        <v>0</v>
      </c>
      <c r="P223">
        <v>0</v>
      </c>
      <c r="Y223">
        <v>11201527</v>
      </c>
      <c r="Z223" s="37">
        <v>26666</v>
      </c>
    </row>
    <row r="224" spans="8:26" x14ac:dyDescent="0.25">
      <c r="H224">
        <v>11308272</v>
      </c>
      <c r="I224">
        <v>65</v>
      </c>
      <c r="J224" t="s">
        <v>6</v>
      </c>
      <c r="K224">
        <v>4</v>
      </c>
      <c r="L224">
        <v>3</v>
      </c>
      <c r="M224">
        <v>14</v>
      </c>
      <c r="N224">
        <v>2</v>
      </c>
      <c r="O224">
        <v>0</v>
      </c>
      <c r="P224">
        <v>0</v>
      </c>
      <c r="Y224">
        <v>11201544</v>
      </c>
      <c r="Z224" s="37">
        <v>28720</v>
      </c>
    </row>
    <row r="225" spans="8:26" x14ac:dyDescent="0.25">
      <c r="H225">
        <v>11309359</v>
      </c>
      <c r="I225">
        <v>81</v>
      </c>
      <c r="J225" t="s">
        <v>4</v>
      </c>
      <c r="K225">
        <v>13</v>
      </c>
      <c r="L225">
        <v>3</v>
      </c>
      <c r="M225">
        <v>13</v>
      </c>
      <c r="N225">
        <v>2</v>
      </c>
      <c r="O225">
        <v>0</v>
      </c>
      <c r="P225">
        <v>0</v>
      </c>
      <c r="Y225">
        <v>11202072</v>
      </c>
      <c r="Z225" s="37">
        <v>37263</v>
      </c>
    </row>
    <row r="226" spans="8:26" x14ac:dyDescent="0.25">
      <c r="H226">
        <v>11309375</v>
      </c>
      <c r="I226">
        <v>35</v>
      </c>
      <c r="J226" t="s">
        <v>4</v>
      </c>
      <c r="K226">
        <v>5</v>
      </c>
      <c r="L226">
        <v>4</v>
      </c>
      <c r="M226">
        <v>6</v>
      </c>
      <c r="N226">
        <v>-99</v>
      </c>
      <c r="O226">
        <v>0</v>
      </c>
      <c r="P226">
        <v>0</v>
      </c>
      <c r="Y226">
        <v>11202290</v>
      </c>
      <c r="Z226" s="37">
        <v>31792</v>
      </c>
    </row>
    <row r="227" spans="8:26" x14ac:dyDescent="0.25">
      <c r="H227">
        <v>11309528</v>
      </c>
      <c r="I227">
        <v>69</v>
      </c>
      <c r="J227" t="s">
        <v>4</v>
      </c>
      <c r="L227">
        <v>3</v>
      </c>
      <c r="N227">
        <v>-99</v>
      </c>
      <c r="O227">
        <v>8</v>
      </c>
      <c r="P227">
        <v>0</v>
      </c>
      <c r="Y227">
        <v>11202369</v>
      </c>
      <c r="Z227" s="37">
        <v>39043</v>
      </c>
    </row>
    <row r="228" spans="8:26" x14ac:dyDescent="0.25">
      <c r="H228">
        <v>11310296</v>
      </c>
      <c r="I228">
        <v>35</v>
      </c>
      <c r="J228" t="s">
        <v>6</v>
      </c>
      <c r="K228">
        <v>5</v>
      </c>
      <c r="L228">
        <v>2</v>
      </c>
      <c r="M228">
        <v>13</v>
      </c>
      <c r="N228">
        <v>2</v>
      </c>
      <c r="O228">
        <v>0</v>
      </c>
      <c r="P228">
        <v>0</v>
      </c>
      <c r="Y228">
        <v>11202753</v>
      </c>
      <c r="Z228" s="37">
        <v>44575</v>
      </c>
    </row>
    <row r="229" spans="8:26" x14ac:dyDescent="0.25">
      <c r="H229">
        <v>11310297</v>
      </c>
      <c r="I229">
        <v>25</v>
      </c>
      <c r="J229" t="s">
        <v>4</v>
      </c>
      <c r="K229">
        <v>4</v>
      </c>
      <c r="L229">
        <v>2</v>
      </c>
      <c r="M229">
        <v>14</v>
      </c>
      <c r="N229">
        <v>2</v>
      </c>
      <c r="O229">
        <v>0</v>
      </c>
      <c r="P229">
        <v>0</v>
      </c>
      <c r="Y229">
        <v>11202754</v>
      </c>
      <c r="Z229" s="37">
        <v>19353</v>
      </c>
    </row>
    <row r="230" spans="8:26" x14ac:dyDescent="0.25">
      <c r="H230">
        <v>11310985</v>
      </c>
      <c r="I230">
        <v>33</v>
      </c>
      <c r="J230" t="s">
        <v>4</v>
      </c>
      <c r="K230">
        <v>4</v>
      </c>
      <c r="L230">
        <v>3</v>
      </c>
      <c r="M230">
        <v>6</v>
      </c>
      <c r="N230">
        <v>-99</v>
      </c>
      <c r="O230">
        <v>0</v>
      </c>
      <c r="P230">
        <v>0</v>
      </c>
      <c r="Y230">
        <v>11202833</v>
      </c>
      <c r="Z230" s="37">
        <v>26149</v>
      </c>
    </row>
    <row r="231" spans="8:26" x14ac:dyDescent="0.25">
      <c r="H231">
        <v>616131427</v>
      </c>
      <c r="I231">
        <v>50</v>
      </c>
      <c r="J231" t="s">
        <v>4</v>
      </c>
      <c r="K231">
        <v>2</v>
      </c>
      <c r="L231">
        <v>0</v>
      </c>
      <c r="M231">
        <v>3</v>
      </c>
      <c r="N231">
        <v>2</v>
      </c>
      <c r="O231">
        <v>0</v>
      </c>
      <c r="P231">
        <v>0</v>
      </c>
      <c r="Y231">
        <v>11202903</v>
      </c>
      <c r="Z231" s="37">
        <v>34190</v>
      </c>
    </row>
    <row r="232" spans="8:26" x14ac:dyDescent="0.25">
      <c r="H232">
        <v>616131427</v>
      </c>
      <c r="I232">
        <v>54</v>
      </c>
      <c r="J232" t="s">
        <v>6</v>
      </c>
      <c r="L232">
        <v>0</v>
      </c>
      <c r="N232">
        <v>-99</v>
      </c>
      <c r="O232">
        <v>0</v>
      </c>
      <c r="P232">
        <v>0</v>
      </c>
      <c r="Y232">
        <v>11203521</v>
      </c>
      <c r="Z232" s="37">
        <v>39056</v>
      </c>
    </row>
    <row r="233" spans="8:26" x14ac:dyDescent="0.25">
      <c r="H233">
        <v>616134560</v>
      </c>
      <c r="I233">
        <v>28</v>
      </c>
      <c r="J233" t="s">
        <v>4</v>
      </c>
      <c r="K233">
        <v>12</v>
      </c>
      <c r="L233">
        <v>4</v>
      </c>
      <c r="M233">
        <v>6</v>
      </c>
      <c r="N233">
        <v>2</v>
      </c>
      <c r="O233">
        <v>0</v>
      </c>
      <c r="P233">
        <v>0</v>
      </c>
      <c r="Y233">
        <v>11203593</v>
      </c>
      <c r="Z233" s="37">
        <v>44575</v>
      </c>
    </row>
    <row r="234" spans="8:26" x14ac:dyDescent="0.25">
      <c r="H234">
        <v>616135120</v>
      </c>
      <c r="I234">
        <v>34</v>
      </c>
      <c r="J234" t="s">
        <v>4</v>
      </c>
      <c r="K234">
        <v>5</v>
      </c>
      <c r="L234">
        <v>0</v>
      </c>
      <c r="N234">
        <v>-99</v>
      </c>
      <c r="O234">
        <v>0</v>
      </c>
      <c r="P234">
        <v>0</v>
      </c>
      <c r="Y234">
        <v>11203595</v>
      </c>
      <c r="Z234" s="37">
        <v>39105</v>
      </c>
    </row>
    <row r="235" spans="8:26" x14ac:dyDescent="0.25">
      <c r="H235">
        <v>616135120</v>
      </c>
      <c r="I235">
        <v>35</v>
      </c>
      <c r="J235" t="s">
        <v>4</v>
      </c>
      <c r="K235">
        <v>5</v>
      </c>
      <c r="L235">
        <v>0</v>
      </c>
      <c r="N235">
        <v>-99</v>
      </c>
      <c r="O235">
        <v>0</v>
      </c>
      <c r="P235">
        <v>0</v>
      </c>
      <c r="Y235">
        <v>11203683</v>
      </c>
      <c r="Z235" s="37">
        <v>39043</v>
      </c>
    </row>
    <row r="236" spans="8:26" x14ac:dyDescent="0.25">
      <c r="H236">
        <v>616161296</v>
      </c>
      <c r="I236">
        <v>79</v>
      </c>
      <c r="J236" t="s">
        <v>4</v>
      </c>
      <c r="L236">
        <v>4</v>
      </c>
      <c r="N236">
        <v>-99</v>
      </c>
      <c r="O236">
        <v>0</v>
      </c>
      <c r="P236">
        <v>0</v>
      </c>
      <c r="Y236">
        <v>11203867</v>
      </c>
      <c r="Z236" s="37">
        <v>28720</v>
      </c>
    </row>
    <row r="237" spans="8:26" x14ac:dyDescent="0.25">
      <c r="H237">
        <v>616180218</v>
      </c>
      <c r="I237">
        <v>17</v>
      </c>
      <c r="J237" t="s">
        <v>4</v>
      </c>
      <c r="K237">
        <v>3</v>
      </c>
      <c r="L237">
        <v>0</v>
      </c>
      <c r="M237">
        <v>15</v>
      </c>
      <c r="N237">
        <v>0</v>
      </c>
      <c r="O237">
        <v>0</v>
      </c>
      <c r="P237">
        <v>0</v>
      </c>
      <c r="Y237">
        <v>11204021</v>
      </c>
      <c r="Z237" s="37">
        <v>39681</v>
      </c>
    </row>
    <row r="238" spans="8:26" x14ac:dyDescent="0.25">
      <c r="H238">
        <v>616226531</v>
      </c>
      <c r="I238">
        <v>71</v>
      </c>
      <c r="J238" t="s">
        <v>6</v>
      </c>
      <c r="L238">
        <v>4</v>
      </c>
      <c r="N238">
        <v>-99</v>
      </c>
      <c r="O238">
        <v>0</v>
      </c>
      <c r="P238">
        <v>0</v>
      </c>
      <c r="Y238">
        <v>11204038</v>
      </c>
      <c r="Z238" s="37">
        <v>44575</v>
      </c>
    </row>
    <row r="239" spans="8:26" x14ac:dyDescent="0.25">
      <c r="H239">
        <v>616250119</v>
      </c>
      <c r="I239">
        <v>81</v>
      </c>
      <c r="J239" t="s">
        <v>4</v>
      </c>
      <c r="K239">
        <v>2</v>
      </c>
      <c r="L239">
        <v>5</v>
      </c>
      <c r="M239">
        <v>7</v>
      </c>
      <c r="N239">
        <v>0</v>
      </c>
      <c r="O239">
        <v>0</v>
      </c>
      <c r="P239">
        <v>0</v>
      </c>
      <c r="Y239">
        <v>11204040</v>
      </c>
      <c r="Z239" s="37">
        <v>44575</v>
      </c>
    </row>
    <row r="240" spans="8:26" x14ac:dyDescent="0.25">
      <c r="H240">
        <v>616253205</v>
      </c>
      <c r="I240">
        <v>67</v>
      </c>
      <c r="J240" t="s">
        <v>4</v>
      </c>
      <c r="L240">
        <v>0</v>
      </c>
      <c r="N240">
        <v>-99</v>
      </c>
      <c r="O240">
        <v>2</v>
      </c>
      <c r="P240">
        <v>0</v>
      </c>
      <c r="Y240">
        <v>11204042</v>
      </c>
      <c r="Z240" s="37">
        <v>44575</v>
      </c>
    </row>
    <row r="241" spans="8:26" x14ac:dyDescent="0.25">
      <c r="H241">
        <v>616262558</v>
      </c>
      <c r="I241">
        <v>63</v>
      </c>
      <c r="J241" t="s">
        <v>6</v>
      </c>
      <c r="K241">
        <v>1</v>
      </c>
      <c r="L241">
        <v>0</v>
      </c>
      <c r="M241">
        <v>11</v>
      </c>
      <c r="N241">
        <v>5</v>
      </c>
      <c r="O241">
        <v>0</v>
      </c>
      <c r="P241">
        <v>2</v>
      </c>
      <c r="Y241">
        <v>11204116</v>
      </c>
      <c r="Z241" s="37">
        <v>39043</v>
      </c>
    </row>
    <row r="242" spans="8:26" x14ac:dyDescent="0.25">
      <c r="H242">
        <v>616262558</v>
      </c>
      <c r="I242">
        <v>69</v>
      </c>
      <c r="J242" t="s">
        <v>6</v>
      </c>
      <c r="L242">
        <v>0</v>
      </c>
      <c r="N242">
        <v>-99</v>
      </c>
      <c r="O242">
        <v>0</v>
      </c>
      <c r="P242">
        <v>2</v>
      </c>
      <c r="Y242">
        <v>11204471</v>
      </c>
      <c r="Z242" s="37">
        <v>39043</v>
      </c>
    </row>
    <row r="243" spans="8:26" x14ac:dyDescent="0.25">
      <c r="H243">
        <v>616262567</v>
      </c>
      <c r="I243">
        <v>42</v>
      </c>
      <c r="J243" t="s">
        <v>6</v>
      </c>
      <c r="L243">
        <v>3</v>
      </c>
      <c r="N243">
        <v>-99</v>
      </c>
      <c r="O243">
        <v>0</v>
      </c>
      <c r="P243">
        <v>4</v>
      </c>
      <c r="Y243">
        <v>11204937</v>
      </c>
      <c r="Z243" s="37">
        <v>28720</v>
      </c>
    </row>
    <row r="244" spans="8:26" x14ac:dyDescent="0.25">
      <c r="H244">
        <v>616263067</v>
      </c>
      <c r="I244">
        <v>17</v>
      </c>
      <c r="J244" t="s">
        <v>4</v>
      </c>
      <c r="L244">
        <v>0</v>
      </c>
      <c r="N244">
        <v>-99</v>
      </c>
      <c r="O244">
        <v>3</v>
      </c>
      <c r="P244">
        <v>0</v>
      </c>
      <c r="Y244">
        <v>11205084</v>
      </c>
      <c r="Z244" s="37">
        <v>28720</v>
      </c>
    </row>
    <row r="245" spans="8:26" x14ac:dyDescent="0.25">
      <c r="H245">
        <v>616264179</v>
      </c>
      <c r="I245">
        <v>67</v>
      </c>
      <c r="J245" t="s">
        <v>4</v>
      </c>
      <c r="K245">
        <v>3</v>
      </c>
      <c r="L245">
        <v>5</v>
      </c>
      <c r="M245">
        <v>6</v>
      </c>
      <c r="N245">
        <v>2</v>
      </c>
      <c r="O245">
        <v>0</v>
      </c>
      <c r="P245">
        <v>0</v>
      </c>
      <c r="Y245">
        <v>11205088</v>
      </c>
      <c r="Z245" s="37">
        <v>39105</v>
      </c>
    </row>
    <row r="246" spans="8:26" x14ac:dyDescent="0.25">
      <c r="H246">
        <v>616307699</v>
      </c>
      <c r="I246">
        <v>79</v>
      </c>
      <c r="J246" t="s">
        <v>4</v>
      </c>
      <c r="K246">
        <v>1</v>
      </c>
      <c r="L246">
        <v>0</v>
      </c>
      <c r="M246">
        <v>11</v>
      </c>
      <c r="N246">
        <v>0</v>
      </c>
      <c r="O246">
        <v>0</v>
      </c>
      <c r="P246">
        <v>0</v>
      </c>
      <c r="Y246">
        <v>11205090</v>
      </c>
      <c r="Z246" s="37">
        <v>24370</v>
      </c>
    </row>
    <row r="247" spans="8:26" x14ac:dyDescent="0.25">
      <c r="H247">
        <v>617269620</v>
      </c>
      <c r="I247">
        <v>57</v>
      </c>
      <c r="J247" t="s">
        <v>4</v>
      </c>
      <c r="L247">
        <v>5</v>
      </c>
      <c r="N247">
        <v>-99</v>
      </c>
      <c r="O247">
        <v>8</v>
      </c>
      <c r="P247">
        <v>0</v>
      </c>
      <c r="Y247">
        <v>11205091</v>
      </c>
      <c r="Z247" s="37">
        <v>15827</v>
      </c>
    </row>
    <row r="248" spans="8:26" x14ac:dyDescent="0.25">
      <c r="H248">
        <v>617269778</v>
      </c>
      <c r="I248">
        <v>70</v>
      </c>
      <c r="J248" t="s">
        <v>6</v>
      </c>
      <c r="L248">
        <v>0</v>
      </c>
      <c r="N248">
        <v>-99</v>
      </c>
      <c r="O248">
        <v>0</v>
      </c>
      <c r="P248">
        <v>8</v>
      </c>
      <c r="Y248">
        <v>11205360</v>
      </c>
      <c r="Z248" s="37">
        <v>34190</v>
      </c>
    </row>
    <row r="249" spans="8:26" x14ac:dyDescent="0.25">
      <c r="H249">
        <v>617271566</v>
      </c>
      <c r="I249">
        <v>24</v>
      </c>
      <c r="J249" t="s">
        <v>4</v>
      </c>
      <c r="K249">
        <v>15</v>
      </c>
      <c r="L249">
        <v>2</v>
      </c>
      <c r="M249">
        <v>14</v>
      </c>
      <c r="N249">
        <v>2</v>
      </c>
      <c r="O249">
        <v>0</v>
      </c>
      <c r="P249">
        <v>0</v>
      </c>
      <c r="Y249">
        <v>11208049</v>
      </c>
      <c r="Z249" s="37">
        <v>31620</v>
      </c>
    </row>
    <row r="250" spans="8:26" x14ac:dyDescent="0.25">
      <c r="H250">
        <v>617275160</v>
      </c>
      <c r="I250">
        <v>14</v>
      </c>
      <c r="J250" t="s">
        <v>6</v>
      </c>
      <c r="K250">
        <v>7</v>
      </c>
      <c r="L250">
        <v>1</v>
      </c>
      <c r="M250">
        <v>2</v>
      </c>
      <c r="N250">
        <v>4</v>
      </c>
      <c r="O250">
        <v>0</v>
      </c>
      <c r="P250">
        <v>2</v>
      </c>
      <c r="Y250">
        <v>11208508</v>
      </c>
      <c r="Z250" s="37">
        <v>39105</v>
      </c>
    </row>
    <row r="251" spans="8:26" x14ac:dyDescent="0.25">
      <c r="H251">
        <v>617316213</v>
      </c>
      <c r="I251">
        <v>18</v>
      </c>
      <c r="J251" t="s">
        <v>4</v>
      </c>
      <c r="K251">
        <v>8</v>
      </c>
      <c r="L251">
        <v>5</v>
      </c>
      <c r="M251">
        <v>3</v>
      </c>
      <c r="N251">
        <v>5</v>
      </c>
      <c r="O251">
        <v>8</v>
      </c>
      <c r="P251">
        <v>0</v>
      </c>
      <c r="Y251">
        <v>11208882</v>
      </c>
      <c r="Z251" s="37">
        <v>39043</v>
      </c>
    </row>
    <row r="252" spans="8:26" x14ac:dyDescent="0.25">
      <c r="H252">
        <v>617346387</v>
      </c>
      <c r="I252">
        <v>25</v>
      </c>
      <c r="J252" t="s">
        <v>4</v>
      </c>
      <c r="L252">
        <v>0</v>
      </c>
      <c r="N252">
        <v>-99</v>
      </c>
      <c r="O252">
        <v>0</v>
      </c>
      <c r="P252">
        <v>4</v>
      </c>
      <c r="Y252">
        <v>11208891</v>
      </c>
      <c r="Z252" s="37">
        <v>28720</v>
      </c>
    </row>
    <row r="253" spans="8:26" x14ac:dyDescent="0.25">
      <c r="H253">
        <v>617387666</v>
      </c>
      <c r="I253">
        <v>42</v>
      </c>
      <c r="J253" t="s">
        <v>4</v>
      </c>
      <c r="K253">
        <v>13</v>
      </c>
      <c r="L253">
        <v>5</v>
      </c>
      <c r="M253">
        <v>3</v>
      </c>
      <c r="N253">
        <v>0</v>
      </c>
      <c r="O253">
        <v>0</v>
      </c>
      <c r="P253">
        <v>3</v>
      </c>
      <c r="Y253">
        <v>11208918</v>
      </c>
      <c r="Z253" s="37">
        <v>26666</v>
      </c>
    </row>
    <row r="254" spans="8:26" x14ac:dyDescent="0.25">
      <c r="H254">
        <v>619077981</v>
      </c>
      <c r="I254">
        <v>70</v>
      </c>
      <c r="J254" t="s">
        <v>4</v>
      </c>
      <c r="K254">
        <v>12</v>
      </c>
      <c r="L254">
        <v>5</v>
      </c>
      <c r="M254">
        <v>7</v>
      </c>
      <c r="N254">
        <v>5</v>
      </c>
      <c r="O254">
        <v>0</v>
      </c>
      <c r="P254">
        <v>0</v>
      </c>
      <c r="Y254">
        <v>11209101</v>
      </c>
      <c r="Z254" s="37">
        <v>26666</v>
      </c>
    </row>
    <row r="255" spans="8:26" x14ac:dyDescent="0.25">
      <c r="H255">
        <v>619477325</v>
      </c>
      <c r="I255">
        <v>69</v>
      </c>
      <c r="J255" t="s">
        <v>6</v>
      </c>
      <c r="L255">
        <v>0</v>
      </c>
      <c r="N255">
        <v>-99</v>
      </c>
      <c r="O255">
        <v>0</v>
      </c>
      <c r="P255">
        <v>0</v>
      </c>
      <c r="Y255">
        <v>11209213</v>
      </c>
      <c r="Z255" s="37">
        <v>26666</v>
      </c>
    </row>
    <row r="256" spans="8:26" x14ac:dyDescent="0.25">
      <c r="H256">
        <v>619477327</v>
      </c>
      <c r="I256">
        <v>26</v>
      </c>
      <c r="J256" t="s">
        <v>6</v>
      </c>
      <c r="L256">
        <v>0</v>
      </c>
      <c r="N256">
        <v>-99</v>
      </c>
      <c r="O256">
        <v>0</v>
      </c>
      <c r="P256">
        <v>2</v>
      </c>
      <c r="Y256">
        <v>11209250</v>
      </c>
      <c r="Z256" s="37">
        <v>31729</v>
      </c>
    </row>
    <row r="257" spans="8:26" x14ac:dyDescent="0.25">
      <c r="H257">
        <v>619477327</v>
      </c>
      <c r="I257">
        <v>66</v>
      </c>
      <c r="J257" t="s">
        <v>6</v>
      </c>
      <c r="K257">
        <v>3</v>
      </c>
      <c r="L257">
        <v>3</v>
      </c>
      <c r="M257">
        <v>16</v>
      </c>
      <c r="N257">
        <v>2</v>
      </c>
      <c r="O257">
        <v>0</v>
      </c>
      <c r="P257">
        <v>2</v>
      </c>
      <c r="Y257">
        <v>11209367</v>
      </c>
      <c r="Z257" s="37">
        <v>26666</v>
      </c>
    </row>
    <row r="258" spans="8:26" x14ac:dyDescent="0.25">
      <c r="H258">
        <v>619477334</v>
      </c>
      <c r="I258">
        <v>10</v>
      </c>
      <c r="J258" t="s">
        <v>6</v>
      </c>
      <c r="L258">
        <v>4</v>
      </c>
      <c r="N258">
        <v>-99</v>
      </c>
      <c r="O258">
        <v>0</v>
      </c>
      <c r="P258">
        <v>0</v>
      </c>
      <c r="Y258">
        <v>11209475</v>
      </c>
      <c r="Z258" s="37">
        <v>24823</v>
      </c>
    </row>
    <row r="259" spans="8:26" x14ac:dyDescent="0.25">
      <c r="H259">
        <v>619613244</v>
      </c>
      <c r="I259">
        <v>25</v>
      </c>
      <c r="J259" t="s">
        <v>4</v>
      </c>
      <c r="L259">
        <v>4</v>
      </c>
      <c r="N259">
        <v>-99</v>
      </c>
      <c r="O259">
        <v>0</v>
      </c>
      <c r="P259">
        <v>1</v>
      </c>
      <c r="Y259">
        <v>11209482</v>
      </c>
      <c r="Z259" s="37">
        <v>26666</v>
      </c>
    </row>
    <row r="260" spans="8:26" x14ac:dyDescent="0.25">
      <c r="H260">
        <v>619859260</v>
      </c>
      <c r="I260">
        <v>59</v>
      </c>
      <c r="J260" t="s">
        <v>6</v>
      </c>
      <c r="L260">
        <v>0</v>
      </c>
      <c r="N260">
        <v>-99</v>
      </c>
      <c r="O260">
        <v>0</v>
      </c>
      <c r="P260">
        <v>0</v>
      </c>
      <c r="Y260">
        <v>11209522</v>
      </c>
      <c r="Z260" s="37">
        <v>28720</v>
      </c>
    </row>
    <row r="261" spans="8:26" x14ac:dyDescent="0.25">
      <c r="H261">
        <v>620073954</v>
      </c>
      <c r="I261">
        <v>31</v>
      </c>
      <c r="J261" t="s">
        <v>4</v>
      </c>
      <c r="K261">
        <v>4</v>
      </c>
      <c r="L261">
        <v>2</v>
      </c>
      <c r="M261">
        <v>8</v>
      </c>
      <c r="N261">
        <v>3</v>
      </c>
      <c r="O261">
        <v>0</v>
      </c>
      <c r="P261">
        <v>0</v>
      </c>
      <c r="Y261">
        <v>11209530</v>
      </c>
      <c r="Z261" s="37">
        <v>21407</v>
      </c>
    </row>
    <row r="262" spans="8:26" x14ac:dyDescent="0.25">
      <c r="H262">
        <v>620165042</v>
      </c>
      <c r="I262">
        <v>49</v>
      </c>
      <c r="J262" t="s">
        <v>6</v>
      </c>
      <c r="K262">
        <v>5</v>
      </c>
      <c r="L262">
        <v>3</v>
      </c>
      <c r="M262">
        <v>7</v>
      </c>
      <c r="N262">
        <v>0</v>
      </c>
      <c r="O262">
        <v>0</v>
      </c>
      <c r="P262">
        <v>0</v>
      </c>
      <c r="Y262">
        <v>11209538</v>
      </c>
      <c r="Z262" s="37">
        <v>39105</v>
      </c>
    </row>
    <row r="263" spans="8:26" x14ac:dyDescent="0.25">
      <c r="H263">
        <v>620165285</v>
      </c>
      <c r="I263">
        <v>55</v>
      </c>
      <c r="J263" t="s">
        <v>4</v>
      </c>
      <c r="K263">
        <v>9</v>
      </c>
      <c r="L263">
        <v>4</v>
      </c>
      <c r="M263">
        <v>5</v>
      </c>
      <c r="N263">
        <v>1</v>
      </c>
      <c r="O263">
        <v>0</v>
      </c>
      <c r="P263">
        <v>0</v>
      </c>
      <c r="Y263">
        <v>11209554</v>
      </c>
      <c r="Z263" s="37">
        <v>44575</v>
      </c>
    </row>
    <row r="264" spans="8:26" x14ac:dyDescent="0.25">
      <c r="H264">
        <v>620166306</v>
      </c>
      <c r="I264">
        <v>9</v>
      </c>
      <c r="J264" t="s">
        <v>4</v>
      </c>
      <c r="L264">
        <v>1</v>
      </c>
      <c r="N264">
        <v>-99</v>
      </c>
      <c r="O264">
        <v>2</v>
      </c>
      <c r="P264">
        <v>0</v>
      </c>
      <c r="Y264">
        <v>11209583</v>
      </c>
      <c r="Z264" s="37">
        <v>35209</v>
      </c>
    </row>
    <row r="265" spans="8:26" x14ac:dyDescent="0.25">
      <c r="H265">
        <v>620166306</v>
      </c>
      <c r="I265">
        <v>82</v>
      </c>
      <c r="J265" t="s">
        <v>6</v>
      </c>
      <c r="L265">
        <v>0</v>
      </c>
      <c r="N265">
        <v>-99</v>
      </c>
      <c r="O265">
        <v>2</v>
      </c>
      <c r="P265">
        <v>0</v>
      </c>
      <c r="Y265">
        <v>11209645</v>
      </c>
      <c r="Z265" s="37">
        <v>19353</v>
      </c>
    </row>
    <row r="266" spans="8:26" x14ac:dyDescent="0.25">
      <c r="H266">
        <v>620259670</v>
      </c>
      <c r="I266">
        <v>33</v>
      </c>
      <c r="J266" t="s">
        <v>4</v>
      </c>
      <c r="O266">
        <v>3</v>
      </c>
      <c r="P266">
        <v>4</v>
      </c>
      <c r="Y266">
        <v>11209662</v>
      </c>
      <c r="Z266" s="37">
        <v>42471</v>
      </c>
    </row>
    <row r="267" spans="8:26" x14ac:dyDescent="0.25">
      <c r="H267">
        <v>620261923</v>
      </c>
      <c r="I267">
        <v>17</v>
      </c>
      <c r="J267" t="s">
        <v>4</v>
      </c>
      <c r="K267">
        <v>6</v>
      </c>
      <c r="L267">
        <v>3</v>
      </c>
      <c r="N267">
        <v>-99</v>
      </c>
      <c r="O267">
        <v>0</v>
      </c>
      <c r="P267">
        <v>0</v>
      </c>
      <c r="Y267">
        <v>11209673</v>
      </c>
      <c r="Z267" s="37">
        <v>29675</v>
      </c>
    </row>
    <row r="268" spans="8:26" x14ac:dyDescent="0.25">
      <c r="H268">
        <v>620288844</v>
      </c>
      <c r="I268">
        <v>61</v>
      </c>
      <c r="J268" t="s">
        <v>4</v>
      </c>
      <c r="K268">
        <v>12</v>
      </c>
      <c r="L268">
        <v>5</v>
      </c>
      <c r="M268">
        <v>6</v>
      </c>
      <c r="N268">
        <v>5</v>
      </c>
      <c r="O268">
        <v>0</v>
      </c>
      <c r="P268">
        <v>0</v>
      </c>
      <c r="Y268">
        <v>11209738</v>
      </c>
      <c r="Z268" s="37">
        <v>30313</v>
      </c>
    </row>
    <row r="269" spans="8:26" x14ac:dyDescent="0.25">
      <c r="H269">
        <v>620335793</v>
      </c>
      <c r="I269">
        <v>7</v>
      </c>
      <c r="J269" t="s">
        <v>4</v>
      </c>
      <c r="K269">
        <v>14</v>
      </c>
      <c r="L269">
        <v>2</v>
      </c>
      <c r="M269">
        <v>12</v>
      </c>
      <c r="N269">
        <v>2</v>
      </c>
      <c r="O269">
        <v>0</v>
      </c>
      <c r="P269">
        <v>0</v>
      </c>
      <c r="Y269">
        <v>11209874</v>
      </c>
      <c r="Z269" s="37">
        <v>37002</v>
      </c>
    </row>
    <row r="270" spans="8:26" x14ac:dyDescent="0.25">
      <c r="H270">
        <v>620350217</v>
      </c>
      <c r="I270">
        <v>53</v>
      </c>
      <c r="J270" t="s">
        <v>4</v>
      </c>
      <c r="L270">
        <v>0</v>
      </c>
      <c r="N270">
        <v>-99</v>
      </c>
      <c r="O270">
        <v>0</v>
      </c>
      <c r="P270">
        <v>0</v>
      </c>
      <c r="Y270">
        <v>11210068</v>
      </c>
      <c r="Z270" s="37">
        <v>31729</v>
      </c>
    </row>
    <row r="271" spans="8:26" x14ac:dyDescent="0.25">
      <c r="H271">
        <v>620353088</v>
      </c>
      <c r="I271">
        <v>6</v>
      </c>
      <c r="J271" t="s">
        <v>4</v>
      </c>
      <c r="L271">
        <v>3</v>
      </c>
      <c r="N271">
        <v>-99</v>
      </c>
      <c r="O271">
        <v>0</v>
      </c>
      <c r="P271">
        <v>0</v>
      </c>
      <c r="Y271">
        <v>11210103</v>
      </c>
      <c r="Z271" s="37">
        <v>19353</v>
      </c>
    </row>
    <row r="272" spans="8:26" x14ac:dyDescent="0.25">
      <c r="H272">
        <v>620437390</v>
      </c>
      <c r="I272">
        <v>83</v>
      </c>
      <c r="J272" t="s">
        <v>4</v>
      </c>
      <c r="N272">
        <v>-99</v>
      </c>
      <c r="O272">
        <v>0</v>
      </c>
      <c r="P272">
        <v>0</v>
      </c>
      <c r="Y272">
        <v>11210145</v>
      </c>
      <c r="Z272" s="37">
        <v>28720</v>
      </c>
    </row>
    <row r="273" spans="8:26" x14ac:dyDescent="0.25">
      <c r="H273">
        <v>620443701</v>
      </c>
      <c r="I273">
        <v>39</v>
      </c>
      <c r="J273" t="s">
        <v>4</v>
      </c>
      <c r="L273">
        <v>0</v>
      </c>
      <c r="N273">
        <v>-99</v>
      </c>
      <c r="O273">
        <v>0</v>
      </c>
      <c r="P273">
        <v>2</v>
      </c>
      <c r="Y273">
        <v>11210262</v>
      </c>
      <c r="Z273" s="37">
        <v>35146</v>
      </c>
    </row>
    <row r="274" spans="8:26" x14ac:dyDescent="0.25">
      <c r="H274">
        <v>620447357</v>
      </c>
      <c r="I274">
        <v>76</v>
      </c>
      <c r="J274" t="s">
        <v>4</v>
      </c>
      <c r="K274">
        <v>2</v>
      </c>
      <c r="L274">
        <v>0</v>
      </c>
      <c r="M274">
        <v>16</v>
      </c>
      <c r="N274">
        <v>0</v>
      </c>
      <c r="O274">
        <v>0</v>
      </c>
      <c r="P274">
        <v>0</v>
      </c>
      <c r="Y274">
        <v>11210283</v>
      </c>
      <c r="Z274" s="37">
        <v>26666</v>
      </c>
    </row>
    <row r="275" spans="8:26" x14ac:dyDescent="0.25">
      <c r="H275">
        <v>620447417</v>
      </c>
      <c r="I275">
        <v>58</v>
      </c>
      <c r="J275" t="s">
        <v>4</v>
      </c>
      <c r="O275">
        <v>1</v>
      </c>
      <c r="P275">
        <v>4</v>
      </c>
      <c r="Y275">
        <v>11210287</v>
      </c>
      <c r="Z275" s="37">
        <v>37627</v>
      </c>
    </row>
    <row r="276" spans="8:26" x14ac:dyDescent="0.25">
      <c r="H276">
        <v>620447857</v>
      </c>
      <c r="I276">
        <v>40</v>
      </c>
      <c r="J276" t="s">
        <v>4</v>
      </c>
      <c r="L276">
        <v>0</v>
      </c>
      <c r="N276">
        <v>-99</v>
      </c>
      <c r="O276">
        <v>1</v>
      </c>
      <c r="P276">
        <v>4</v>
      </c>
      <c r="Y276">
        <v>11210300</v>
      </c>
      <c r="Z276" s="37">
        <v>44513</v>
      </c>
    </row>
    <row r="277" spans="8:26" x14ac:dyDescent="0.25">
      <c r="H277">
        <v>620465895</v>
      </c>
      <c r="I277">
        <v>36</v>
      </c>
      <c r="J277" t="s">
        <v>6</v>
      </c>
      <c r="L277">
        <v>0</v>
      </c>
      <c r="N277">
        <v>-99</v>
      </c>
      <c r="O277">
        <v>0</v>
      </c>
      <c r="P277">
        <v>0</v>
      </c>
      <c r="Y277">
        <v>11210308</v>
      </c>
      <c r="Z277" s="37">
        <v>44513</v>
      </c>
    </row>
    <row r="278" spans="8:26" x14ac:dyDescent="0.25">
      <c r="H278">
        <v>620465895</v>
      </c>
      <c r="I278">
        <v>58</v>
      </c>
      <c r="J278" t="s">
        <v>6</v>
      </c>
      <c r="L278">
        <v>0</v>
      </c>
      <c r="N278">
        <v>-99</v>
      </c>
      <c r="O278">
        <v>0</v>
      </c>
      <c r="P278">
        <v>0</v>
      </c>
      <c r="Y278">
        <v>11210329</v>
      </c>
      <c r="Z278" s="37">
        <v>44575</v>
      </c>
    </row>
    <row r="279" spans="8:26" x14ac:dyDescent="0.25">
      <c r="H279">
        <v>620479399</v>
      </c>
      <c r="I279">
        <v>35</v>
      </c>
      <c r="J279" t="s">
        <v>4</v>
      </c>
      <c r="K279">
        <v>7</v>
      </c>
      <c r="L279">
        <v>1</v>
      </c>
      <c r="M279">
        <v>15</v>
      </c>
      <c r="N279">
        <v>0</v>
      </c>
      <c r="O279">
        <v>0</v>
      </c>
      <c r="P279">
        <v>0</v>
      </c>
      <c r="Y279">
        <v>11210366</v>
      </c>
      <c r="Z279" s="37">
        <v>39043</v>
      </c>
    </row>
    <row r="280" spans="8:26" x14ac:dyDescent="0.25">
      <c r="H280">
        <v>620537700</v>
      </c>
      <c r="I280">
        <v>85</v>
      </c>
      <c r="J280" t="s">
        <v>6</v>
      </c>
      <c r="L280">
        <v>1</v>
      </c>
      <c r="N280">
        <v>-99</v>
      </c>
      <c r="O280">
        <v>0</v>
      </c>
      <c r="P280">
        <v>0</v>
      </c>
      <c r="Y280">
        <v>11210396</v>
      </c>
      <c r="Z280" s="37">
        <v>32367</v>
      </c>
    </row>
    <row r="281" spans="8:26" x14ac:dyDescent="0.25">
      <c r="H281">
        <v>620602160</v>
      </c>
      <c r="I281">
        <v>50</v>
      </c>
      <c r="J281" t="s">
        <v>4</v>
      </c>
      <c r="L281">
        <v>3</v>
      </c>
      <c r="N281">
        <v>-99</v>
      </c>
      <c r="O281">
        <v>4</v>
      </c>
      <c r="P281">
        <v>0</v>
      </c>
      <c r="Y281">
        <v>11210430</v>
      </c>
      <c r="Z281" s="37">
        <v>35209</v>
      </c>
    </row>
    <row r="282" spans="8:26" x14ac:dyDescent="0.25">
      <c r="H282">
        <v>620623109</v>
      </c>
      <c r="I282">
        <v>22</v>
      </c>
      <c r="J282" t="s">
        <v>6</v>
      </c>
      <c r="L282">
        <v>3</v>
      </c>
      <c r="N282">
        <v>-99</v>
      </c>
      <c r="O282">
        <v>3</v>
      </c>
      <c r="P282">
        <v>4</v>
      </c>
      <c r="Y282">
        <v>11210547</v>
      </c>
      <c r="Z282" s="37">
        <v>26666</v>
      </c>
    </row>
    <row r="283" spans="8:26" x14ac:dyDescent="0.25">
      <c r="H283">
        <v>620663891</v>
      </c>
      <c r="I283">
        <v>35</v>
      </c>
      <c r="J283" t="s">
        <v>6</v>
      </c>
      <c r="L283">
        <v>0</v>
      </c>
      <c r="N283">
        <v>-99</v>
      </c>
      <c r="O283">
        <v>3</v>
      </c>
      <c r="P283">
        <v>0</v>
      </c>
      <c r="Y283">
        <v>11210663</v>
      </c>
      <c r="Z283" s="37">
        <v>39043</v>
      </c>
    </row>
    <row r="284" spans="8:26" x14ac:dyDescent="0.25">
      <c r="H284">
        <v>620668051</v>
      </c>
      <c r="I284">
        <v>9</v>
      </c>
      <c r="J284" t="s">
        <v>6</v>
      </c>
      <c r="L284">
        <v>1</v>
      </c>
      <c r="N284">
        <v>-99</v>
      </c>
      <c r="O284">
        <v>0</v>
      </c>
      <c r="P284">
        <v>2</v>
      </c>
      <c r="Y284">
        <v>11210665</v>
      </c>
      <c r="Z284" s="37">
        <v>37213</v>
      </c>
    </row>
    <row r="285" spans="8:26" x14ac:dyDescent="0.25">
      <c r="H285">
        <v>620679913</v>
      </c>
      <c r="I285">
        <v>23</v>
      </c>
      <c r="J285" t="s">
        <v>4</v>
      </c>
      <c r="L285">
        <v>0</v>
      </c>
      <c r="N285">
        <v>-99</v>
      </c>
      <c r="O285">
        <v>0</v>
      </c>
      <c r="P285">
        <v>0</v>
      </c>
      <c r="Y285">
        <v>11210673</v>
      </c>
      <c r="Z285" s="37">
        <v>30313</v>
      </c>
    </row>
    <row r="286" spans="8:26" x14ac:dyDescent="0.25">
      <c r="H286">
        <v>620680026</v>
      </c>
      <c r="I286">
        <v>26</v>
      </c>
      <c r="J286" t="s">
        <v>4</v>
      </c>
      <c r="L286">
        <v>3</v>
      </c>
      <c r="N286">
        <v>-99</v>
      </c>
      <c r="O286">
        <v>0</v>
      </c>
      <c r="P286">
        <v>0</v>
      </c>
      <c r="Y286">
        <v>11210677</v>
      </c>
      <c r="Z286" s="37">
        <v>39043</v>
      </c>
    </row>
    <row r="287" spans="8:26" x14ac:dyDescent="0.25">
      <c r="H287">
        <v>620680375</v>
      </c>
      <c r="I287">
        <v>73</v>
      </c>
      <c r="J287" t="s">
        <v>6</v>
      </c>
      <c r="L287">
        <v>3</v>
      </c>
      <c r="N287">
        <v>-99</v>
      </c>
      <c r="O287">
        <v>0</v>
      </c>
      <c r="P287">
        <v>4</v>
      </c>
      <c r="Y287">
        <v>11210678</v>
      </c>
      <c r="Z287" s="37">
        <v>39056</v>
      </c>
    </row>
    <row r="288" spans="8:26" x14ac:dyDescent="0.25">
      <c r="H288">
        <v>620680391</v>
      </c>
      <c r="I288">
        <v>79</v>
      </c>
      <c r="J288" t="s">
        <v>4</v>
      </c>
      <c r="K288">
        <v>5</v>
      </c>
      <c r="L288">
        <v>3</v>
      </c>
      <c r="M288">
        <v>5</v>
      </c>
      <c r="N288">
        <v>5</v>
      </c>
      <c r="O288">
        <v>0</v>
      </c>
      <c r="P288">
        <v>0</v>
      </c>
      <c r="Y288">
        <v>11210679</v>
      </c>
      <c r="Z288" s="37">
        <v>28720</v>
      </c>
    </row>
    <row r="289" spans="8:26" x14ac:dyDescent="0.25">
      <c r="H289">
        <v>620720387</v>
      </c>
      <c r="I289">
        <v>39</v>
      </c>
      <c r="J289" t="s">
        <v>6</v>
      </c>
      <c r="L289">
        <v>2</v>
      </c>
      <c r="N289">
        <v>-99</v>
      </c>
      <c r="O289">
        <v>4</v>
      </c>
      <c r="P289">
        <v>8</v>
      </c>
      <c r="Y289">
        <v>11210681</v>
      </c>
      <c r="Z289" s="37">
        <v>39105</v>
      </c>
    </row>
    <row r="290" spans="8:26" x14ac:dyDescent="0.25">
      <c r="H290">
        <v>620757438</v>
      </c>
      <c r="I290">
        <v>58</v>
      </c>
      <c r="J290" t="s">
        <v>4</v>
      </c>
      <c r="K290">
        <v>14</v>
      </c>
      <c r="L290">
        <v>4</v>
      </c>
      <c r="M290">
        <v>15</v>
      </c>
      <c r="N290">
        <v>2</v>
      </c>
      <c r="O290">
        <v>0</v>
      </c>
      <c r="P290">
        <v>0</v>
      </c>
      <c r="Y290">
        <v>11210682</v>
      </c>
      <c r="Z290" s="37">
        <v>39105</v>
      </c>
    </row>
    <row r="291" spans="8:26" x14ac:dyDescent="0.25">
      <c r="H291">
        <v>620760283</v>
      </c>
      <c r="I291">
        <v>58</v>
      </c>
      <c r="J291" t="s">
        <v>4</v>
      </c>
      <c r="K291">
        <v>11</v>
      </c>
      <c r="L291">
        <v>1</v>
      </c>
      <c r="M291">
        <v>13</v>
      </c>
      <c r="N291">
        <v>1</v>
      </c>
      <c r="O291">
        <v>0</v>
      </c>
      <c r="P291">
        <v>0</v>
      </c>
      <c r="Y291">
        <v>11210685</v>
      </c>
      <c r="Z291" s="37">
        <v>28720</v>
      </c>
    </row>
    <row r="292" spans="8:26" x14ac:dyDescent="0.25">
      <c r="H292">
        <v>620764242</v>
      </c>
      <c r="I292">
        <v>12</v>
      </c>
      <c r="J292" t="s">
        <v>6</v>
      </c>
      <c r="K292">
        <v>6</v>
      </c>
      <c r="L292">
        <v>3</v>
      </c>
      <c r="M292">
        <v>6</v>
      </c>
      <c r="N292">
        <v>2</v>
      </c>
      <c r="O292">
        <v>0</v>
      </c>
      <c r="P292">
        <v>1</v>
      </c>
      <c r="Y292">
        <v>11210692</v>
      </c>
      <c r="Z292" s="37">
        <v>19353</v>
      </c>
    </row>
    <row r="293" spans="8:26" x14ac:dyDescent="0.25">
      <c r="H293">
        <v>620779903</v>
      </c>
      <c r="I293">
        <v>33</v>
      </c>
      <c r="J293" t="s">
        <v>6</v>
      </c>
      <c r="K293">
        <v>2</v>
      </c>
      <c r="L293">
        <v>0</v>
      </c>
      <c r="M293">
        <v>2</v>
      </c>
      <c r="N293">
        <v>0</v>
      </c>
      <c r="O293">
        <v>1</v>
      </c>
      <c r="P293">
        <v>0</v>
      </c>
      <c r="Y293">
        <v>11210743</v>
      </c>
      <c r="Z293" s="37">
        <v>39043</v>
      </c>
    </row>
    <row r="294" spans="8:26" x14ac:dyDescent="0.25">
      <c r="H294">
        <v>620788351</v>
      </c>
      <c r="I294">
        <v>38</v>
      </c>
      <c r="J294" t="s">
        <v>4</v>
      </c>
      <c r="K294">
        <v>10</v>
      </c>
      <c r="L294">
        <v>0</v>
      </c>
      <c r="M294">
        <v>2</v>
      </c>
      <c r="N294">
        <v>5</v>
      </c>
      <c r="O294">
        <v>0</v>
      </c>
      <c r="P294">
        <v>2</v>
      </c>
      <c r="Y294">
        <v>11210777</v>
      </c>
      <c r="Z294" s="37">
        <v>44575</v>
      </c>
    </row>
    <row r="295" spans="8:26" x14ac:dyDescent="0.25">
      <c r="H295">
        <v>620811833</v>
      </c>
      <c r="I295">
        <v>14</v>
      </c>
      <c r="J295" t="s">
        <v>6</v>
      </c>
      <c r="K295">
        <v>4</v>
      </c>
      <c r="L295">
        <v>2</v>
      </c>
      <c r="M295">
        <v>4</v>
      </c>
      <c r="N295">
        <v>5</v>
      </c>
      <c r="O295">
        <v>0</v>
      </c>
      <c r="P295">
        <v>8</v>
      </c>
      <c r="Y295">
        <v>11210790</v>
      </c>
      <c r="Z295" s="37">
        <v>35159</v>
      </c>
    </row>
    <row r="296" spans="8:26" x14ac:dyDescent="0.25">
      <c r="H296">
        <v>620812807</v>
      </c>
      <c r="I296">
        <v>73</v>
      </c>
      <c r="J296" t="s">
        <v>6</v>
      </c>
      <c r="L296">
        <v>0</v>
      </c>
      <c r="N296">
        <v>-99</v>
      </c>
      <c r="O296">
        <v>3</v>
      </c>
      <c r="P296">
        <v>0</v>
      </c>
      <c r="Y296">
        <v>11210791</v>
      </c>
      <c r="Z296" s="37">
        <v>30313</v>
      </c>
    </row>
    <row r="297" spans="8:26" x14ac:dyDescent="0.25">
      <c r="H297">
        <v>620821624</v>
      </c>
      <c r="I297">
        <v>32</v>
      </c>
      <c r="J297" t="s">
        <v>4</v>
      </c>
      <c r="L297">
        <v>1</v>
      </c>
      <c r="N297">
        <v>-99</v>
      </c>
      <c r="O297">
        <v>0</v>
      </c>
      <c r="P297">
        <v>0</v>
      </c>
      <c r="Y297">
        <v>11210793</v>
      </c>
      <c r="Z297" s="37">
        <v>39681</v>
      </c>
    </row>
    <row r="298" spans="8:26" x14ac:dyDescent="0.25">
      <c r="H298">
        <v>620821632</v>
      </c>
      <c r="I298">
        <v>44</v>
      </c>
      <c r="J298" t="s">
        <v>4</v>
      </c>
      <c r="K298">
        <v>11</v>
      </c>
      <c r="L298">
        <v>0</v>
      </c>
      <c r="M298">
        <v>15</v>
      </c>
      <c r="N298">
        <v>2</v>
      </c>
      <c r="O298">
        <v>4</v>
      </c>
      <c r="P298">
        <v>0</v>
      </c>
      <c r="Y298">
        <v>11210849</v>
      </c>
      <c r="Z298" s="37">
        <v>37627</v>
      </c>
    </row>
    <row r="299" spans="8:26" x14ac:dyDescent="0.25">
      <c r="H299">
        <v>620836432</v>
      </c>
      <c r="I299">
        <v>63</v>
      </c>
      <c r="J299" t="s">
        <v>4</v>
      </c>
      <c r="K299">
        <v>11</v>
      </c>
      <c r="L299">
        <v>1</v>
      </c>
      <c r="M299">
        <v>14</v>
      </c>
      <c r="N299">
        <v>4</v>
      </c>
      <c r="O299">
        <v>0</v>
      </c>
      <c r="P299">
        <v>0</v>
      </c>
      <c r="Y299">
        <v>11210874</v>
      </c>
      <c r="Z299" s="37">
        <v>26666</v>
      </c>
    </row>
    <row r="300" spans="8:26" x14ac:dyDescent="0.25">
      <c r="H300">
        <v>620843915</v>
      </c>
      <c r="I300">
        <v>63</v>
      </c>
      <c r="J300" t="s">
        <v>4</v>
      </c>
      <c r="L300">
        <v>4</v>
      </c>
      <c r="N300">
        <v>-99</v>
      </c>
      <c r="O300">
        <v>0</v>
      </c>
      <c r="P300">
        <v>0</v>
      </c>
      <c r="Y300">
        <v>11210876</v>
      </c>
      <c r="Z300" s="37">
        <v>19353</v>
      </c>
    </row>
    <row r="301" spans="8:26" x14ac:dyDescent="0.25">
      <c r="H301">
        <v>11102966</v>
      </c>
      <c r="I301">
        <v>76</v>
      </c>
      <c r="J301" t="s">
        <v>4</v>
      </c>
      <c r="O301">
        <v>4</v>
      </c>
      <c r="P301">
        <v>3</v>
      </c>
      <c r="Y301">
        <v>11210902</v>
      </c>
      <c r="Z301" s="37">
        <v>39043</v>
      </c>
    </row>
    <row r="302" spans="8:26" x14ac:dyDescent="0.25">
      <c r="H302">
        <v>11108592</v>
      </c>
      <c r="I302">
        <v>67</v>
      </c>
      <c r="J302" t="s">
        <v>4</v>
      </c>
      <c r="O302">
        <v>4</v>
      </c>
      <c r="P302">
        <v>0</v>
      </c>
      <c r="Y302">
        <v>11210944</v>
      </c>
      <c r="Z302" s="37">
        <v>44575</v>
      </c>
    </row>
    <row r="303" spans="8:26" x14ac:dyDescent="0.25">
      <c r="H303">
        <v>11182341</v>
      </c>
      <c r="I303">
        <v>35</v>
      </c>
      <c r="J303" t="s">
        <v>6</v>
      </c>
      <c r="K303">
        <v>3</v>
      </c>
      <c r="L303">
        <v>0</v>
      </c>
      <c r="M303">
        <v>14</v>
      </c>
      <c r="N303">
        <v>4</v>
      </c>
      <c r="O303">
        <v>4</v>
      </c>
      <c r="P303">
        <v>0</v>
      </c>
      <c r="Y303">
        <v>11210946</v>
      </c>
      <c r="Z303" s="37">
        <v>32136</v>
      </c>
    </row>
    <row r="304" spans="8:26" x14ac:dyDescent="0.25">
      <c r="H304">
        <v>11198038</v>
      </c>
      <c r="I304">
        <v>34</v>
      </c>
      <c r="J304" t="s">
        <v>4</v>
      </c>
      <c r="O304">
        <v>4</v>
      </c>
      <c r="P304">
        <v>2</v>
      </c>
      <c r="Y304">
        <v>11211052</v>
      </c>
      <c r="Z304" s="37">
        <v>26666</v>
      </c>
    </row>
    <row r="305" spans="8:26" x14ac:dyDescent="0.25">
      <c r="H305">
        <v>11210547</v>
      </c>
      <c r="I305">
        <v>74</v>
      </c>
      <c r="J305" t="s">
        <v>4</v>
      </c>
      <c r="O305">
        <v>4</v>
      </c>
      <c r="P305">
        <v>2</v>
      </c>
      <c r="Y305">
        <v>11211123</v>
      </c>
      <c r="Z305" s="37">
        <v>32367</v>
      </c>
    </row>
    <row r="306" spans="8:26" x14ac:dyDescent="0.25">
      <c r="H306">
        <v>11265209</v>
      </c>
      <c r="I306">
        <v>26</v>
      </c>
      <c r="J306" t="s">
        <v>4</v>
      </c>
      <c r="K306">
        <v>4</v>
      </c>
      <c r="L306">
        <v>4</v>
      </c>
      <c r="M306">
        <v>8</v>
      </c>
      <c r="N306">
        <v>4</v>
      </c>
      <c r="O306">
        <v>0</v>
      </c>
      <c r="P306">
        <v>0</v>
      </c>
      <c r="Y306">
        <v>11211125</v>
      </c>
      <c r="Z306" s="37">
        <v>35209</v>
      </c>
    </row>
    <row r="307" spans="8:26" x14ac:dyDescent="0.25">
      <c r="H307">
        <v>11270673</v>
      </c>
      <c r="I307">
        <v>29</v>
      </c>
      <c r="J307" t="s">
        <v>6</v>
      </c>
      <c r="K307">
        <v>7</v>
      </c>
      <c r="L307">
        <v>3</v>
      </c>
      <c r="M307">
        <v>6</v>
      </c>
      <c r="N307">
        <v>2</v>
      </c>
      <c r="O307">
        <v>0</v>
      </c>
      <c r="P307">
        <v>0</v>
      </c>
      <c r="Y307">
        <v>11211126</v>
      </c>
      <c r="Z307" s="37">
        <v>30313</v>
      </c>
    </row>
    <row r="308" spans="8:26" x14ac:dyDescent="0.25">
      <c r="H308">
        <v>11271088</v>
      </c>
      <c r="I308">
        <v>101</v>
      </c>
      <c r="J308" t="s">
        <v>4</v>
      </c>
      <c r="L308">
        <v>0</v>
      </c>
      <c r="N308">
        <v>-99</v>
      </c>
      <c r="O308">
        <v>2</v>
      </c>
      <c r="P308">
        <v>4</v>
      </c>
      <c r="Y308">
        <v>11211148</v>
      </c>
      <c r="Z308" s="37">
        <v>44575</v>
      </c>
    </row>
    <row r="309" spans="8:26" x14ac:dyDescent="0.25">
      <c r="H309">
        <v>11271357</v>
      </c>
      <c r="I309">
        <v>37</v>
      </c>
      <c r="J309" t="s">
        <v>4</v>
      </c>
      <c r="K309">
        <v>7</v>
      </c>
      <c r="L309">
        <v>1</v>
      </c>
      <c r="M309">
        <v>5</v>
      </c>
      <c r="N309">
        <v>5</v>
      </c>
      <c r="O309">
        <v>0</v>
      </c>
      <c r="P309">
        <v>0</v>
      </c>
      <c r="Y309">
        <v>11211159</v>
      </c>
      <c r="Z309" s="37">
        <v>37627</v>
      </c>
    </row>
    <row r="310" spans="8:26" x14ac:dyDescent="0.25">
      <c r="H310">
        <v>11280014</v>
      </c>
      <c r="I310">
        <v>4</v>
      </c>
      <c r="J310" t="s">
        <v>6</v>
      </c>
      <c r="K310">
        <v>3</v>
      </c>
      <c r="L310">
        <v>2</v>
      </c>
      <c r="M310">
        <v>6</v>
      </c>
      <c r="N310">
        <v>2</v>
      </c>
      <c r="O310">
        <v>2</v>
      </c>
      <c r="P310">
        <v>0</v>
      </c>
      <c r="Y310">
        <v>11211175</v>
      </c>
      <c r="Z310" s="37">
        <v>44525</v>
      </c>
    </row>
    <row r="311" spans="8:26" x14ac:dyDescent="0.25">
      <c r="H311">
        <v>11280247</v>
      </c>
      <c r="I311">
        <v>16</v>
      </c>
      <c r="J311" t="s">
        <v>4</v>
      </c>
      <c r="K311">
        <v>7</v>
      </c>
      <c r="L311">
        <v>1</v>
      </c>
      <c r="M311">
        <v>5</v>
      </c>
      <c r="N311">
        <v>5</v>
      </c>
      <c r="O311">
        <v>0</v>
      </c>
      <c r="P311">
        <v>0</v>
      </c>
      <c r="Y311">
        <v>11211191</v>
      </c>
      <c r="Z311" s="37">
        <v>31792</v>
      </c>
    </row>
    <row r="312" spans="8:26" x14ac:dyDescent="0.25">
      <c r="H312">
        <v>11293775</v>
      </c>
      <c r="I312">
        <v>26</v>
      </c>
      <c r="J312" t="s">
        <v>4</v>
      </c>
      <c r="K312">
        <v>5</v>
      </c>
      <c r="L312">
        <v>1</v>
      </c>
      <c r="M312">
        <v>15</v>
      </c>
      <c r="N312">
        <v>5</v>
      </c>
      <c r="O312">
        <v>2</v>
      </c>
      <c r="P312">
        <v>0</v>
      </c>
      <c r="Y312">
        <v>11211296</v>
      </c>
      <c r="Z312" s="37">
        <v>42521</v>
      </c>
    </row>
    <row r="313" spans="8:26" x14ac:dyDescent="0.25">
      <c r="H313">
        <v>11300025</v>
      </c>
      <c r="I313">
        <v>37</v>
      </c>
      <c r="J313" t="s">
        <v>6</v>
      </c>
      <c r="K313">
        <v>4</v>
      </c>
      <c r="L313">
        <v>3</v>
      </c>
      <c r="M313">
        <v>7</v>
      </c>
      <c r="N313">
        <v>4</v>
      </c>
      <c r="O313">
        <v>0</v>
      </c>
      <c r="P313">
        <v>0</v>
      </c>
      <c r="Y313">
        <v>11211324</v>
      </c>
      <c r="Z313" s="37">
        <v>28720</v>
      </c>
    </row>
    <row r="314" spans="8:26" x14ac:dyDescent="0.25">
      <c r="H314">
        <v>11303499</v>
      </c>
      <c r="I314">
        <v>64</v>
      </c>
      <c r="J314" t="s">
        <v>6</v>
      </c>
      <c r="K314">
        <v>3</v>
      </c>
      <c r="L314">
        <v>4</v>
      </c>
      <c r="M314">
        <v>7</v>
      </c>
      <c r="N314">
        <v>4</v>
      </c>
      <c r="O314">
        <v>0</v>
      </c>
      <c r="P314">
        <v>0</v>
      </c>
      <c r="Y314">
        <v>11211334</v>
      </c>
      <c r="Z314" s="37">
        <v>39681</v>
      </c>
    </row>
    <row r="315" spans="8:26" x14ac:dyDescent="0.25">
      <c r="H315">
        <v>616133607</v>
      </c>
      <c r="I315">
        <v>53</v>
      </c>
      <c r="J315" t="s">
        <v>6</v>
      </c>
      <c r="L315">
        <v>0</v>
      </c>
      <c r="N315">
        <v>-99</v>
      </c>
      <c r="O315">
        <v>0</v>
      </c>
      <c r="P315">
        <v>3</v>
      </c>
      <c r="Y315">
        <v>11211347</v>
      </c>
      <c r="Z315" s="37">
        <v>36988</v>
      </c>
    </row>
    <row r="316" spans="8:26" x14ac:dyDescent="0.25">
      <c r="H316">
        <v>616253197</v>
      </c>
      <c r="I316">
        <v>57</v>
      </c>
      <c r="J316" t="s">
        <v>4</v>
      </c>
      <c r="L316">
        <v>0</v>
      </c>
      <c r="N316">
        <v>-99</v>
      </c>
      <c r="O316">
        <v>0</v>
      </c>
      <c r="P316">
        <v>0</v>
      </c>
      <c r="Y316">
        <v>11211392</v>
      </c>
      <c r="Z316" s="37">
        <v>37213</v>
      </c>
    </row>
    <row r="317" spans="8:26" x14ac:dyDescent="0.25">
      <c r="H317">
        <v>617307304</v>
      </c>
      <c r="I317">
        <v>10</v>
      </c>
      <c r="J317" t="s">
        <v>4</v>
      </c>
      <c r="L317">
        <v>0</v>
      </c>
      <c r="N317">
        <v>-99</v>
      </c>
      <c r="O317">
        <v>0</v>
      </c>
      <c r="P317">
        <v>2</v>
      </c>
      <c r="Y317">
        <v>11211474</v>
      </c>
      <c r="Z317" s="37">
        <v>26666</v>
      </c>
    </row>
    <row r="318" spans="8:26" x14ac:dyDescent="0.25">
      <c r="H318">
        <v>618487159</v>
      </c>
      <c r="I318">
        <v>49</v>
      </c>
      <c r="J318" t="s">
        <v>6</v>
      </c>
      <c r="K318">
        <v>4</v>
      </c>
      <c r="L318">
        <v>0</v>
      </c>
      <c r="M318">
        <v>4</v>
      </c>
      <c r="N318">
        <v>5</v>
      </c>
      <c r="O318">
        <v>8</v>
      </c>
      <c r="P318">
        <v>8</v>
      </c>
      <c r="Y318">
        <v>11211485</v>
      </c>
      <c r="Z318" s="37">
        <v>30313</v>
      </c>
    </row>
    <row r="319" spans="8:26" x14ac:dyDescent="0.25">
      <c r="H319">
        <v>620812323</v>
      </c>
      <c r="I319">
        <v>71</v>
      </c>
      <c r="J319" t="s">
        <v>4</v>
      </c>
      <c r="L319">
        <v>0</v>
      </c>
      <c r="N319">
        <v>-99</v>
      </c>
      <c r="O319">
        <v>0</v>
      </c>
      <c r="P319">
        <v>0</v>
      </c>
      <c r="Y319">
        <v>11211524</v>
      </c>
      <c r="Z319" s="37">
        <v>19353</v>
      </c>
    </row>
    <row r="320" spans="8:26" x14ac:dyDescent="0.25">
      <c r="H320">
        <v>620876699</v>
      </c>
      <c r="I320">
        <v>60</v>
      </c>
      <c r="J320" t="s">
        <v>6</v>
      </c>
      <c r="K320">
        <v>3</v>
      </c>
      <c r="L320">
        <v>2</v>
      </c>
      <c r="M320">
        <v>3</v>
      </c>
      <c r="N320">
        <v>1</v>
      </c>
      <c r="O320">
        <v>0</v>
      </c>
      <c r="P320">
        <v>0</v>
      </c>
      <c r="Y320">
        <v>11211553</v>
      </c>
      <c r="Z320" s="37">
        <v>36988</v>
      </c>
    </row>
    <row r="321" spans="8:26" x14ac:dyDescent="0.25">
      <c r="H321">
        <v>11196860</v>
      </c>
      <c r="I321">
        <v>85</v>
      </c>
      <c r="J321" t="s">
        <v>4</v>
      </c>
      <c r="K321">
        <v>6</v>
      </c>
      <c r="L321">
        <v>5</v>
      </c>
      <c r="M321">
        <v>16</v>
      </c>
      <c r="N321">
        <v>0</v>
      </c>
      <c r="O321">
        <v>0</v>
      </c>
      <c r="P321">
        <v>0</v>
      </c>
      <c r="Y321">
        <v>11211578</v>
      </c>
      <c r="Z321" s="37">
        <v>30313</v>
      </c>
    </row>
    <row r="322" spans="8:26" x14ac:dyDescent="0.25">
      <c r="H322">
        <v>11242292</v>
      </c>
      <c r="I322">
        <v>26</v>
      </c>
      <c r="J322" t="s">
        <v>4</v>
      </c>
      <c r="K322">
        <v>7</v>
      </c>
      <c r="L322">
        <v>1</v>
      </c>
      <c r="M322">
        <v>13</v>
      </c>
      <c r="N322">
        <v>2</v>
      </c>
      <c r="O322">
        <v>0</v>
      </c>
      <c r="P322">
        <v>1</v>
      </c>
      <c r="Y322">
        <v>11211764</v>
      </c>
      <c r="Z322" s="37">
        <v>42521</v>
      </c>
    </row>
    <row r="323" spans="8:26" x14ac:dyDescent="0.25">
      <c r="H323">
        <v>11246272</v>
      </c>
      <c r="I323">
        <v>64</v>
      </c>
      <c r="J323" t="s">
        <v>4</v>
      </c>
      <c r="K323">
        <v>4</v>
      </c>
      <c r="L323">
        <v>2</v>
      </c>
      <c r="M323">
        <v>17</v>
      </c>
      <c r="N323">
        <v>2</v>
      </c>
      <c r="O323">
        <v>0</v>
      </c>
      <c r="P323">
        <v>0</v>
      </c>
      <c r="Y323">
        <v>11211858</v>
      </c>
      <c r="Z323" s="37">
        <v>19353</v>
      </c>
    </row>
    <row r="324" spans="8:26" x14ac:dyDescent="0.25">
      <c r="H324">
        <v>616161480</v>
      </c>
      <c r="I324">
        <v>51</v>
      </c>
      <c r="J324" t="s">
        <v>6</v>
      </c>
      <c r="L324">
        <v>1</v>
      </c>
      <c r="N324">
        <v>-99</v>
      </c>
      <c r="O324">
        <v>2</v>
      </c>
      <c r="P324">
        <v>0</v>
      </c>
      <c r="Y324">
        <v>11211983</v>
      </c>
      <c r="Z324" s="37">
        <v>31729</v>
      </c>
    </row>
    <row r="325" spans="8:26" x14ac:dyDescent="0.25">
      <c r="H325">
        <v>616260661</v>
      </c>
      <c r="I325">
        <v>34</v>
      </c>
      <c r="J325" t="s">
        <v>6</v>
      </c>
      <c r="K325">
        <v>0</v>
      </c>
      <c r="L325">
        <v>0</v>
      </c>
      <c r="M325">
        <v>7</v>
      </c>
      <c r="N325">
        <v>0</v>
      </c>
      <c r="O325">
        <v>3</v>
      </c>
      <c r="P325">
        <v>2</v>
      </c>
      <c r="Y325">
        <v>11211985</v>
      </c>
      <c r="Z325" s="37">
        <v>31729</v>
      </c>
    </row>
    <row r="326" spans="8:26" x14ac:dyDescent="0.25">
      <c r="H326">
        <v>617311614</v>
      </c>
      <c r="I326">
        <v>81</v>
      </c>
      <c r="J326" t="s">
        <v>4</v>
      </c>
      <c r="L326">
        <v>3</v>
      </c>
      <c r="N326">
        <v>-99</v>
      </c>
      <c r="O326">
        <v>0</v>
      </c>
      <c r="P326">
        <v>0</v>
      </c>
      <c r="Y326">
        <v>11211986</v>
      </c>
      <c r="Z326" s="37">
        <v>31729</v>
      </c>
    </row>
    <row r="327" spans="8:26" x14ac:dyDescent="0.25">
      <c r="H327">
        <v>619053525</v>
      </c>
      <c r="I327">
        <v>24</v>
      </c>
      <c r="J327" t="s">
        <v>6</v>
      </c>
      <c r="L327">
        <v>0</v>
      </c>
      <c r="N327">
        <v>-99</v>
      </c>
      <c r="O327">
        <v>0</v>
      </c>
      <c r="P327">
        <v>0</v>
      </c>
      <c r="Y327">
        <v>11212039</v>
      </c>
      <c r="Z327" s="37">
        <v>28720</v>
      </c>
    </row>
    <row r="328" spans="8:26" x14ac:dyDescent="0.25">
      <c r="H328">
        <v>620465841</v>
      </c>
      <c r="I328">
        <v>43</v>
      </c>
      <c r="J328" t="s">
        <v>6</v>
      </c>
      <c r="L328">
        <v>0</v>
      </c>
      <c r="N328">
        <v>-99</v>
      </c>
      <c r="O328">
        <v>0</v>
      </c>
      <c r="P328">
        <v>0</v>
      </c>
      <c r="Y328">
        <v>11212287</v>
      </c>
      <c r="Z328" s="37">
        <v>19353</v>
      </c>
    </row>
    <row r="329" spans="8:26" x14ac:dyDescent="0.25">
      <c r="Y329">
        <v>11212405</v>
      </c>
      <c r="Z329" s="37">
        <v>44575</v>
      </c>
    </row>
    <row r="330" spans="8:26" x14ac:dyDescent="0.25">
      <c r="Y330">
        <v>11212507</v>
      </c>
      <c r="Z330" s="37">
        <v>19353</v>
      </c>
    </row>
    <row r="331" spans="8:26" x14ac:dyDescent="0.25">
      <c r="Y331">
        <v>11212630</v>
      </c>
      <c r="Z331" s="37">
        <v>19353</v>
      </c>
    </row>
    <row r="332" spans="8:26" x14ac:dyDescent="0.25">
      <c r="Y332">
        <v>11212658</v>
      </c>
      <c r="Z332" s="37">
        <v>37051</v>
      </c>
    </row>
    <row r="333" spans="8:26" x14ac:dyDescent="0.25">
      <c r="Y333">
        <v>11212703</v>
      </c>
      <c r="Z333" s="37">
        <v>28720</v>
      </c>
    </row>
    <row r="334" spans="8:26" x14ac:dyDescent="0.25">
      <c r="Y334">
        <v>11212733</v>
      </c>
      <c r="Z334" s="37">
        <v>21407</v>
      </c>
    </row>
    <row r="335" spans="8:26" x14ac:dyDescent="0.25">
      <c r="Y335">
        <v>11212748</v>
      </c>
      <c r="Z335" s="37">
        <v>28720</v>
      </c>
    </row>
    <row r="336" spans="8:26" x14ac:dyDescent="0.25">
      <c r="Y336">
        <v>11212763</v>
      </c>
      <c r="Z336" s="37">
        <v>36988</v>
      </c>
    </row>
    <row r="337" spans="25:26" x14ac:dyDescent="0.25">
      <c r="Y337">
        <v>11212788</v>
      </c>
      <c r="Z337" s="37">
        <v>39105</v>
      </c>
    </row>
    <row r="338" spans="25:26" x14ac:dyDescent="0.25">
      <c r="Y338">
        <v>11212933</v>
      </c>
      <c r="Z338" s="37">
        <v>42521</v>
      </c>
    </row>
    <row r="339" spans="25:26" x14ac:dyDescent="0.25">
      <c r="Y339">
        <v>11212961</v>
      </c>
      <c r="Z339" s="37">
        <v>39043</v>
      </c>
    </row>
    <row r="340" spans="25:26" x14ac:dyDescent="0.25">
      <c r="Y340">
        <v>11213058</v>
      </c>
      <c r="Z340" s="37">
        <v>26666</v>
      </c>
    </row>
    <row r="341" spans="25:26" x14ac:dyDescent="0.25">
      <c r="Y341">
        <v>11213077</v>
      </c>
      <c r="Z341" s="37">
        <v>42521</v>
      </c>
    </row>
    <row r="342" spans="25:26" x14ac:dyDescent="0.25">
      <c r="Y342">
        <v>11213133</v>
      </c>
      <c r="Z342" s="37">
        <v>31729</v>
      </c>
    </row>
    <row r="343" spans="25:26" x14ac:dyDescent="0.25">
      <c r="Y343">
        <v>11213241</v>
      </c>
      <c r="Z343" s="37">
        <v>28720</v>
      </c>
    </row>
    <row r="344" spans="25:26" x14ac:dyDescent="0.25">
      <c r="Y344">
        <v>11213347</v>
      </c>
      <c r="Z344" s="37">
        <v>36988</v>
      </c>
    </row>
    <row r="345" spans="25:26" x14ac:dyDescent="0.25">
      <c r="Y345">
        <v>11213499</v>
      </c>
      <c r="Z345" s="37">
        <v>44575</v>
      </c>
    </row>
    <row r="346" spans="25:26" x14ac:dyDescent="0.25">
      <c r="Y346">
        <v>11213562</v>
      </c>
      <c r="Z346" s="37">
        <v>42521</v>
      </c>
    </row>
    <row r="347" spans="25:26" x14ac:dyDescent="0.25">
      <c r="Y347">
        <v>11213854</v>
      </c>
      <c r="Z347" s="37">
        <v>26666</v>
      </c>
    </row>
    <row r="348" spans="25:26" x14ac:dyDescent="0.25">
      <c r="Y348">
        <v>11213863</v>
      </c>
      <c r="Z348" s="37">
        <v>29675</v>
      </c>
    </row>
    <row r="349" spans="25:26" x14ac:dyDescent="0.25">
      <c r="Y349">
        <v>11213876</v>
      </c>
      <c r="Z349" s="37">
        <v>21407</v>
      </c>
    </row>
    <row r="350" spans="25:26" x14ac:dyDescent="0.25">
      <c r="Y350">
        <v>11214218</v>
      </c>
      <c r="Z350" s="37">
        <v>35209</v>
      </c>
    </row>
    <row r="351" spans="25:26" x14ac:dyDescent="0.25">
      <c r="Y351">
        <v>11214248</v>
      </c>
      <c r="Z351" s="37">
        <v>32136</v>
      </c>
    </row>
    <row r="352" spans="25:26" x14ac:dyDescent="0.25">
      <c r="Y352">
        <v>11214256</v>
      </c>
      <c r="Z352" s="37">
        <v>31792</v>
      </c>
    </row>
    <row r="353" spans="25:26" x14ac:dyDescent="0.25">
      <c r="Y353">
        <v>11214536</v>
      </c>
      <c r="Z353" s="37">
        <v>19353</v>
      </c>
    </row>
    <row r="354" spans="25:26" x14ac:dyDescent="0.25">
      <c r="Y354">
        <v>11214607</v>
      </c>
      <c r="Z354" s="37">
        <v>39681</v>
      </c>
    </row>
    <row r="355" spans="25:26" x14ac:dyDescent="0.25">
      <c r="Y355">
        <v>11214703</v>
      </c>
      <c r="Z355" s="37">
        <v>31729</v>
      </c>
    </row>
    <row r="356" spans="25:26" x14ac:dyDescent="0.25">
      <c r="Y356">
        <v>11214711</v>
      </c>
      <c r="Z356" s="37">
        <v>28720</v>
      </c>
    </row>
    <row r="357" spans="25:26" x14ac:dyDescent="0.25">
      <c r="Y357">
        <v>11214749</v>
      </c>
      <c r="Z357" s="37">
        <v>31683</v>
      </c>
    </row>
    <row r="358" spans="25:26" x14ac:dyDescent="0.25">
      <c r="Y358">
        <v>11214753</v>
      </c>
      <c r="Z358" s="37">
        <v>28720</v>
      </c>
    </row>
    <row r="359" spans="25:26" x14ac:dyDescent="0.25">
      <c r="Y359">
        <v>11214754</v>
      </c>
      <c r="Z359" s="37">
        <v>44525</v>
      </c>
    </row>
    <row r="360" spans="25:26" x14ac:dyDescent="0.25">
      <c r="Y360">
        <v>11214862</v>
      </c>
      <c r="Z360" s="37">
        <v>28720</v>
      </c>
    </row>
    <row r="361" spans="25:26" x14ac:dyDescent="0.25">
      <c r="Y361">
        <v>11214870</v>
      </c>
      <c r="Z361" s="37">
        <v>42521</v>
      </c>
    </row>
    <row r="362" spans="25:26" x14ac:dyDescent="0.25">
      <c r="Y362">
        <v>11214878</v>
      </c>
      <c r="Z362" s="37">
        <v>21407</v>
      </c>
    </row>
    <row r="363" spans="25:26" x14ac:dyDescent="0.25">
      <c r="Y363">
        <v>11214879</v>
      </c>
      <c r="Z363" s="37">
        <v>39043</v>
      </c>
    </row>
    <row r="364" spans="25:26" x14ac:dyDescent="0.25">
      <c r="Y364">
        <v>11214924</v>
      </c>
      <c r="Z364" s="37">
        <v>19353</v>
      </c>
    </row>
    <row r="365" spans="25:26" x14ac:dyDescent="0.25">
      <c r="Y365">
        <v>11215007</v>
      </c>
      <c r="Z365" s="37">
        <v>37213</v>
      </c>
    </row>
    <row r="366" spans="25:26" x14ac:dyDescent="0.25">
      <c r="Y366">
        <v>11215046</v>
      </c>
      <c r="Z366" s="37">
        <v>32136</v>
      </c>
    </row>
    <row r="367" spans="25:26" x14ac:dyDescent="0.25">
      <c r="Y367">
        <v>11215060</v>
      </c>
      <c r="Z367" s="37">
        <v>30313</v>
      </c>
    </row>
    <row r="368" spans="25:26" x14ac:dyDescent="0.25">
      <c r="Y368">
        <v>11215124</v>
      </c>
      <c r="Z368" s="37">
        <v>21407</v>
      </c>
    </row>
    <row r="369" spans="25:26" x14ac:dyDescent="0.25">
      <c r="Y369">
        <v>11215172</v>
      </c>
      <c r="Z369" s="37">
        <v>36988</v>
      </c>
    </row>
    <row r="370" spans="25:26" x14ac:dyDescent="0.25">
      <c r="Y370">
        <v>11215237</v>
      </c>
      <c r="Z370" s="37">
        <v>39105</v>
      </c>
    </row>
    <row r="371" spans="25:26" x14ac:dyDescent="0.25">
      <c r="Y371">
        <v>11215648</v>
      </c>
      <c r="Z371" s="37">
        <v>35209</v>
      </c>
    </row>
    <row r="372" spans="25:26" x14ac:dyDescent="0.25">
      <c r="Y372">
        <v>11215784</v>
      </c>
      <c r="Z372" s="37">
        <v>26666</v>
      </c>
    </row>
    <row r="373" spans="25:26" x14ac:dyDescent="0.25">
      <c r="Y373">
        <v>11216122</v>
      </c>
      <c r="Z373" s="37">
        <v>26666</v>
      </c>
    </row>
    <row r="374" spans="25:26" x14ac:dyDescent="0.25">
      <c r="Y374">
        <v>11216173</v>
      </c>
      <c r="Z374" s="37">
        <v>42521</v>
      </c>
    </row>
    <row r="375" spans="25:26" x14ac:dyDescent="0.25">
      <c r="Y375">
        <v>11216459</v>
      </c>
      <c r="Z375" s="37">
        <v>39043</v>
      </c>
    </row>
    <row r="376" spans="25:26" x14ac:dyDescent="0.25">
      <c r="Y376">
        <v>11216462</v>
      </c>
      <c r="Z376" s="37">
        <v>42521</v>
      </c>
    </row>
    <row r="377" spans="25:26" x14ac:dyDescent="0.25">
      <c r="Y377">
        <v>11216471</v>
      </c>
      <c r="Z377" s="37">
        <v>37627</v>
      </c>
    </row>
    <row r="378" spans="25:26" x14ac:dyDescent="0.25">
      <c r="Y378">
        <v>11216489</v>
      </c>
      <c r="Z378" s="37">
        <v>28720</v>
      </c>
    </row>
    <row r="379" spans="25:26" x14ac:dyDescent="0.25">
      <c r="Y379">
        <v>11216493</v>
      </c>
      <c r="Z379" s="37">
        <v>26666</v>
      </c>
    </row>
    <row r="380" spans="25:26" x14ac:dyDescent="0.25">
      <c r="Y380">
        <v>11216531</v>
      </c>
      <c r="Z380" s="37">
        <v>28720</v>
      </c>
    </row>
    <row r="381" spans="25:26" x14ac:dyDescent="0.25">
      <c r="Y381">
        <v>11216556</v>
      </c>
      <c r="Z381" s="37">
        <v>32367</v>
      </c>
    </row>
    <row r="382" spans="25:26" x14ac:dyDescent="0.25">
      <c r="Y382">
        <v>11216724</v>
      </c>
      <c r="Z382" s="37">
        <v>26666</v>
      </c>
    </row>
    <row r="383" spans="25:26" x14ac:dyDescent="0.25">
      <c r="Y383">
        <v>11217091</v>
      </c>
      <c r="Z383" s="37">
        <v>44525</v>
      </c>
    </row>
    <row r="384" spans="25:26" x14ac:dyDescent="0.25">
      <c r="Y384">
        <v>11217093</v>
      </c>
      <c r="Z384" s="37">
        <v>29688</v>
      </c>
    </row>
    <row r="385" spans="25:26" x14ac:dyDescent="0.25">
      <c r="Y385">
        <v>11217102</v>
      </c>
      <c r="Z385" s="37">
        <v>39681</v>
      </c>
    </row>
    <row r="386" spans="25:26" x14ac:dyDescent="0.25">
      <c r="Y386">
        <v>11217103</v>
      </c>
      <c r="Z386" s="37">
        <v>42459</v>
      </c>
    </row>
    <row r="387" spans="25:26" x14ac:dyDescent="0.25">
      <c r="Y387">
        <v>11217105</v>
      </c>
      <c r="Z387" s="37">
        <v>37213</v>
      </c>
    </row>
    <row r="388" spans="25:26" x14ac:dyDescent="0.25">
      <c r="Y388">
        <v>11217172</v>
      </c>
      <c r="Z388" s="37">
        <v>19353</v>
      </c>
    </row>
    <row r="389" spans="25:26" x14ac:dyDescent="0.25">
      <c r="Y389">
        <v>11217199</v>
      </c>
      <c r="Z389" s="37">
        <v>28720</v>
      </c>
    </row>
    <row r="390" spans="25:26" x14ac:dyDescent="0.25">
      <c r="Y390">
        <v>11217205</v>
      </c>
      <c r="Z390" s="37">
        <v>28720</v>
      </c>
    </row>
    <row r="391" spans="25:26" x14ac:dyDescent="0.25">
      <c r="Y391">
        <v>11217257</v>
      </c>
      <c r="Z391" s="37">
        <v>39043</v>
      </c>
    </row>
    <row r="392" spans="25:26" x14ac:dyDescent="0.25">
      <c r="Y392">
        <v>11217538</v>
      </c>
      <c r="Z392" s="37">
        <v>39043</v>
      </c>
    </row>
    <row r="393" spans="25:26" x14ac:dyDescent="0.25">
      <c r="Y393">
        <v>11217736</v>
      </c>
      <c r="Z393" s="37">
        <v>37627</v>
      </c>
    </row>
    <row r="394" spans="25:26" x14ac:dyDescent="0.25">
      <c r="Y394">
        <v>11217900</v>
      </c>
      <c r="Z394" s="37">
        <v>36988</v>
      </c>
    </row>
    <row r="395" spans="25:26" x14ac:dyDescent="0.25">
      <c r="Y395">
        <v>11217922</v>
      </c>
      <c r="Z395" s="37">
        <v>26666</v>
      </c>
    </row>
    <row r="396" spans="25:26" x14ac:dyDescent="0.25">
      <c r="Y396">
        <v>11217964</v>
      </c>
      <c r="Z396" s="37">
        <v>42521</v>
      </c>
    </row>
    <row r="397" spans="25:26" x14ac:dyDescent="0.25">
      <c r="Y397">
        <v>11217974</v>
      </c>
      <c r="Z397" s="37">
        <v>39681</v>
      </c>
    </row>
    <row r="398" spans="25:26" x14ac:dyDescent="0.25">
      <c r="Y398">
        <v>11218156</v>
      </c>
      <c r="Z398" s="37">
        <v>39681</v>
      </c>
    </row>
    <row r="399" spans="25:26" x14ac:dyDescent="0.25">
      <c r="Y399">
        <v>11218268</v>
      </c>
      <c r="Z399" s="37">
        <v>37263</v>
      </c>
    </row>
    <row r="400" spans="25:26" x14ac:dyDescent="0.25">
      <c r="Y400">
        <v>11218271</v>
      </c>
      <c r="Z400" s="37">
        <v>39105</v>
      </c>
    </row>
    <row r="401" spans="25:26" x14ac:dyDescent="0.25">
      <c r="Y401">
        <v>11218360</v>
      </c>
      <c r="Z401" s="37">
        <v>39043</v>
      </c>
    </row>
    <row r="402" spans="25:26" x14ac:dyDescent="0.25">
      <c r="Y402">
        <v>11218454</v>
      </c>
      <c r="Z402" s="37">
        <v>31742</v>
      </c>
    </row>
    <row r="403" spans="25:26" x14ac:dyDescent="0.25">
      <c r="Y403">
        <v>11218535</v>
      </c>
      <c r="Z403" s="37">
        <v>39043</v>
      </c>
    </row>
    <row r="404" spans="25:26" x14ac:dyDescent="0.25">
      <c r="Y404">
        <v>11218773</v>
      </c>
      <c r="Z404" s="37">
        <v>44575</v>
      </c>
    </row>
    <row r="405" spans="25:26" x14ac:dyDescent="0.25">
      <c r="Y405">
        <v>11218963</v>
      </c>
      <c r="Z405" s="37">
        <v>35159</v>
      </c>
    </row>
    <row r="406" spans="25:26" x14ac:dyDescent="0.25">
      <c r="Y406">
        <v>11219076</v>
      </c>
      <c r="Z406" s="37">
        <v>37213</v>
      </c>
    </row>
    <row r="407" spans="25:26" x14ac:dyDescent="0.25">
      <c r="Y407">
        <v>11219255</v>
      </c>
      <c r="Z407" s="37">
        <v>26666</v>
      </c>
    </row>
    <row r="408" spans="25:26" x14ac:dyDescent="0.25">
      <c r="Y408">
        <v>11219350</v>
      </c>
      <c r="Z408" s="37">
        <v>28720</v>
      </c>
    </row>
    <row r="409" spans="25:26" x14ac:dyDescent="0.25">
      <c r="Y409">
        <v>11219478</v>
      </c>
      <c r="Z409" s="37">
        <v>31792</v>
      </c>
    </row>
    <row r="410" spans="25:26" x14ac:dyDescent="0.25">
      <c r="Y410">
        <v>11219492</v>
      </c>
      <c r="Z410" s="37">
        <v>21407</v>
      </c>
    </row>
    <row r="411" spans="25:26" x14ac:dyDescent="0.25">
      <c r="Y411">
        <v>11219509</v>
      </c>
      <c r="Z411" s="37">
        <v>39043</v>
      </c>
    </row>
    <row r="412" spans="25:26" x14ac:dyDescent="0.25">
      <c r="Y412">
        <v>11219547</v>
      </c>
      <c r="Z412" s="37">
        <v>26666</v>
      </c>
    </row>
    <row r="413" spans="25:26" x14ac:dyDescent="0.25">
      <c r="Y413">
        <v>11219810</v>
      </c>
      <c r="Z413" s="37">
        <v>42521</v>
      </c>
    </row>
    <row r="414" spans="25:26" x14ac:dyDescent="0.25">
      <c r="Y414">
        <v>11219831</v>
      </c>
      <c r="Z414" s="37">
        <v>28720</v>
      </c>
    </row>
    <row r="415" spans="25:26" x14ac:dyDescent="0.25">
      <c r="Y415">
        <v>11220074</v>
      </c>
      <c r="Z415" s="37">
        <v>39043</v>
      </c>
    </row>
    <row r="416" spans="25:26" x14ac:dyDescent="0.25">
      <c r="Y416">
        <v>11220124</v>
      </c>
      <c r="Z416" s="37">
        <v>29738</v>
      </c>
    </row>
    <row r="417" spans="25:26" x14ac:dyDescent="0.25">
      <c r="Y417">
        <v>11220880</v>
      </c>
      <c r="Z417" s="37">
        <v>28720</v>
      </c>
    </row>
    <row r="418" spans="25:26" x14ac:dyDescent="0.25">
      <c r="Y418">
        <v>11220882</v>
      </c>
      <c r="Z418" s="37">
        <v>28720</v>
      </c>
    </row>
    <row r="419" spans="25:26" x14ac:dyDescent="0.25">
      <c r="Y419">
        <v>11220883</v>
      </c>
      <c r="Z419" s="37">
        <v>39105</v>
      </c>
    </row>
    <row r="420" spans="25:26" x14ac:dyDescent="0.25">
      <c r="Y420">
        <v>11220887</v>
      </c>
      <c r="Z420" s="37">
        <v>28720</v>
      </c>
    </row>
    <row r="421" spans="25:26" x14ac:dyDescent="0.25">
      <c r="Y421">
        <v>11220891</v>
      </c>
      <c r="Z421" s="37">
        <v>21407</v>
      </c>
    </row>
    <row r="422" spans="25:26" x14ac:dyDescent="0.25">
      <c r="Y422">
        <v>11220892</v>
      </c>
      <c r="Z422" s="37">
        <v>28720</v>
      </c>
    </row>
    <row r="423" spans="25:26" x14ac:dyDescent="0.25">
      <c r="Y423">
        <v>11220918</v>
      </c>
      <c r="Z423" s="37">
        <v>39043</v>
      </c>
    </row>
    <row r="424" spans="25:26" x14ac:dyDescent="0.25">
      <c r="Y424">
        <v>11221450</v>
      </c>
      <c r="Z424" s="37">
        <v>39043</v>
      </c>
    </row>
    <row r="425" spans="25:26" x14ac:dyDescent="0.25">
      <c r="Y425">
        <v>11222367</v>
      </c>
      <c r="Z425" s="37">
        <v>39043</v>
      </c>
    </row>
    <row r="426" spans="25:26" x14ac:dyDescent="0.25">
      <c r="Y426">
        <v>11222850</v>
      </c>
      <c r="Z426" s="37">
        <v>39105</v>
      </c>
    </row>
    <row r="427" spans="25:26" x14ac:dyDescent="0.25">
      <c r="Y427">
        <v>11223236</v>
      </c>
      <c r="Z427" s="37">
        <v>36988</v>
      </c>
    </row>
    <row r="428" spans="25:26" x14ac:dyDescent="0.25">
      <c r="Y428">
        <v>11223696</v>
      </c>
      <c r="Z428" s="37">
        <v>37263</v>
      </c>
    </row>
    <row r="429" spans="25:26" x14ac:dyDescent="0.25">
      <c r="Y429">
        <v>11223834</v>
      </c>
      <c r="Z429" s="37">
        <v>42521</v>
      </c>
    </row>
    <row r="430" spans="25:26" x14ac:dyDescent="0.25">
      <c r="Y430">
        <v>11223840</v>
      </c>
      <c r="Z430" s="37">
        <v>37051</v>
      </c>
    </row>
    <row r="431" spans="25:26" x14ac:dyDescent="0.25">
      <c r="Y431">
        <v>11224262</v>
      </c>
      <c r="Z431" s="37">
        <v>28720</v>
      </c>
    </row>
    <row r="432" spans="25:26" x14ac:dyDescent="0.25">
      <c r="Y432">
        <v>11224266</v>
      </c>
      <c r="Z432" s="37">
        <v>28720</v>
      </c>
    </row>
    <row r="433" spans="25:26" x14ac:dyDescent="0.25">
      <c r="Y433">
        <v>11224319</v>
      </c>
      <c r="Z433" s="37">
        <v>37263</v>
      </c>
    </row>
    <row r="434" spans="25:26" x14ac:dyDescent="0.25">
      <c r="Y434">
        <v>11224454</v>
      </c>
      <c r="Z434" s="37">
        <v>37263</v>
      </c>
    </row>
    <row r="435" spans="25:26" x14ac:dyDescent="0.25">
      <c r="Y435">
        <v>11224458</v>
      </c>
      <c r="Z435" s="37">
        <v>39043</v>
      </c>
    </row>
    <row r="436" spans="25:26" x14ac:dyDescent="0.25">
      <c r="Y436">
        <v>11224684</v>
      </c>
      <c r="Z436" s="37">
        <v>31792</v>
      </c>
    </row>
    <row r="437" spans="25:26" x14ac:dyDescent="0.25">
      <c r="Y437">
        <v>11224952</v>
      </c>
      <c r="Z437" s="37">
        <v>39043</v>
      </c>
    </row>
    <row r="438" spans="25:26" x14ac:dyDescent="0.25">
      <c r="Y438">
        <v>11225340</v>
      </c>
      <c r="Z438" s="37">
        <v>26666</v>
      </c>
    </row>
    <row r="439" spans="25:26" x14ac:dyDescent="0.25">
      <c r="Y439">
        <v>11225765</v>
      </c>
      <c r="Z439" s="37">
        <v>42521</v>
      </c>
    </row>
    <row r="440" spans="25:26" x14ac:dyDescent="0.25">
      <c r="Y440">
        <v>11225960</v>
      </c>
      <c r="Z440" s="37">
        <v>39043</v>
      </c>
    </row>
    <row r="441" spans="25:26" x14ac:dyDescent="0.25">
      <c r="Y441">
        <v>11226320</v>
      </c>
      <c r="Z441" s="37">
        <v>39681</v>
      </c>
    </row>
    <row r="442" spans="25:26" x14ac:dyDescent="0.25">
      <c r="Y442">
        <v>11226377</v>
      </c>
      <c r="Z442" s="37">
        <v>31729</v>
      </c>
    </row>
    <row r="443" spans="25:26" x14ac:dyDescent="0.25">
      <c r="Y443">
        <v>11226388</v>
      </c>
      <c r="Z443" s="37">
        <v>42521</v>
      </c>
    </row>
    <row r="444" spans="25:26" x14ac:dyDescent="0.25">
      <c r="Y444">
        <v>11227217</v>
      </c>
      <c r="Z444" s="37">
        <v>18837</v>
      </c>
    </row>
    <row r="445" spans="25:26" x14ac:dyDescent="0.25">
      <c r="Y445">
        <v>11227223</v>
      </c>
      <c r="Z445" s="37">
        <v>39043</v>
      </c>
    </row>
    <row r="446" spans="25:26" x14ac:dyDescent="0.25">
      <c r="Y446">
        <v>11227682</v>
      </c>
      <c r="Z446" s="37">
        <v>42521</v>
      </c>
    </row>
    <row r="447" spans="25:26" x14ac:dyDescent="0.25">
      <c r="Y447">
        <v>11227840</v>
      </c>
      <c r="Z447" s="37">
        <v>39105</v>
      </c>
    </row>
    <row r="448" spans="25:26" x14ac:dyDescent="0.25">
      <c r="Y448">
        <v>11228498</v>
      </c>
      <c r="Z448" s="37">
        <v>21407</v>
      </c>
    </row>
    <row r="449" spans="25:26" x14ac:dyDescent="0.25">
      <c r="Y449">
        <v>11228949</v>
      </c>
      <c r="Z449" s="37">
        <v>44575</v>
      </c>
    </row>
    <row r="450" spans="25:26" x14ac:dyDescent="0.25">
      <c r="Y450">
        <v>11229027</v>
      </c>
      <c r="Z450" s="37">
        <v>39043</v>
      </c>
    </row>
    <row r="451" spans="25:26" x14ac:dyDescent="0.25">
      <c r="Y451">
        <v>11229065</v>
      </c>
      <c r="Z451" s="37">
        <v>28720</v>
      </c>
    </row>
    <row r="452" spans="25:26" x14ac:dyDescent="0.25">
      <c r="Y452">
        <v>11229299</v>
      </c>
      <c r="Z452" s="37">
        <v>28720</v>
      </c>
    </row>
    <row r="453" spans="25:26" x14ac:dyDescent="0.25">
      <c r="Y453">
        <v>11229716</v>
      </c>
      <c r="Z453" s="37">
        <v>44575</v>
      </c>
    </row>
    <row r="454" spans="25:26" x14ac:dyDescent="0.25">
      <c r="Y454">
        <v>11229743</v>
      </c>
      <c r="Z454" s="37">
        <v>28720</v>
      </c>
    </row>
    <row r="455" spans="25:26" x14ac:dyDescent="0.25">
      <c r="Y455">
        <v>11230092</v>
      </c>
      <c r="Z455" s="37">
        <v>28720</v>
      </c>
    </row>
    <row r="456" spans="25:26" x14ac:dyDescent="0.25">
      <c r="Y456">
        <v>11231114</v>
      </c>
      <c r="Z456" s="37">
        <v>31729</v>
      </c>
    </row>
    <row r="457" spans="25:26" x14ac:dyDescent="0.25">
      <c r="Y457">
        <v>11231184</v>
      </c>
      <c r="Z457" s="37">
        <v>39043</v>
      </c>
    </row>
    <row r="458" spans="25:26" x14ac:dyDescent="0.25">
      <c r="Y458">
        <v>11232170</v>
      </c>
      <c r="Z458" s="37">
        <v>39043</v>
      </c>
    </row>
    <row r="459" spans="25:26" x14ac:dyDescent="0.25">
      <c r="Y459">
        <v>11232308</v>
      </c>
      <c r="Z459" s="37">
        <v>39043</v>
      </c>
    </row>
    <row r="460" spans="25:26" x14ac:dyDescent="0.25">
      <c r="Y460">
        <v>11232450</v>
      </c>
      <c r="Z460" s="37">
        <v>28720</v>
      </c>
    </row>
    <row r="461" spans="25:26" x14ac:dyDescent="0.25">
      <c r="Y461">
        <v>11232452</v>
      </c>
      <c r="Z461" s="37">
        <v>44575</v>
      </c>
    </row>
    <row r="462" spans="25:26" x14ac:dyDescent="0.25">
      <c r="Y462">
        <v>11232456</v>
      </c>
      <c r="Z462" s="37">
        <v>26666</v>
      </c>
    </row>
    <row r="463" spans="25:26" x14ac:dyDescent="0.25">
      <c r="Y463">
        <v>11233576</v>
      </c>
      <c r="Z463" s="37">
        <v>44513</v>
      </c>
    </row>
    <row r="464" spans="25:26" x14ac:dyDescent="0.25">
      <c r="Y464">
        <v>11233635</v>
      </c>
      <c r="Z464" s="37">
        <v>39043</v>
      </c>
    </row>
    <row r="465" spans="25:26" x14ac:dyDescent="0.25">
      <c r="Y465">
        <v>11233761</v>
      </c>
      <c r="Z465" s="37">
        <v>28720</v>
      </c>
    </row>
    <row r="466" spans="25:26" x14ac:dyDescent="0.25">
      <c r="Y466">
        <v>11233813</v>
      </c>
      <c r="Z466" s="37">
        <v>21407</v>
      </c>
    </row>
    <row r="467" spans="25:26" x14ac:dyDescent="0.25">
      <c r="Y467">
        <v>11233850</v>
      </c>
      <c r="Z467" s="37">
        <v>37263</v>
      </c>
    </row>
    <row r="468" spans="25:26" x14ac:dyDescent="0.25">
      <c r="Y468">
        <v>11234121</v>
      </c>
      <c r="Z468" s="37">
        <v>37263</v>
      </c>
    </row>
    <row r="469" spans="25:26" x14ac:dyDescent="0.25">
      <c r="Y469">
        <v>11234135</v>
      </c>
      <c r="Z469" s="37">
        <v>34190</v>
      </c>
    </row>
    <row r="470" spans="25:26" x14ac:dyDescent="0.25">
      <c r="Y470">
        <v>11234137</v>
      </c>
      <c r="Z470" s="37">
        <v>39105</v>
      </c>
    </row>
    <row r="471" spans="25:26" x14ac:dyDescent="0.25">
      <c r="Y471">
        <v>11234864</v>
      </c>
      <c r="Z471" s="37">
        <v>28720</v>
      </c>
    </row>
    <row r="472" spans="25:26" x14ac:dyDescent="0.25">
      <c r="Y472">
        <v>11234865</v>
      </c>
      <c r="Z472" s="37">
        <v>21407</v>
      </c>
    </row>
    <row r="473" spans="25:26" x14ac:dyDescent="0.25">
      <c r="Y473">
        <v>11235755</v>
      </c>
      <c r="Z473" s="37">
        <v>44575</v>
      </c>
    </row>
    <row r="474" spans="25:26" x14ac:dyDescent="0.25">
      <c r="Y474">
        <v>11235946</v>
      </c>
      <c r="Z474" s="37">
        <v>39043</v>
      </c>
    </row>
    <row r="475" spans="25:26" x14ac:dyDescent="0.25">
      <c r="Y475">
        <v>11235948</v>
      </c>
      <c r="Z475" s="37">
        <v>34190</v>
      </c>
    </row>
    <row r="476" spans="25:26" x14ac:dyDescent="0.25">
      <c r="Y476">
        <v>11235950</v>
      </c>
      <c r="Z476" s="37">
        <v>39056</v>
      </c>
    </row>
    <row r="477" spans="25:26" x14ac:dyDescent="0.25">
      <c r="Y477">
        <v>11235954</v>
      </c>
      <c r="Z477" s="37">
        <v>39043</v>
      </c>
    </row>
    <row r="478" spans="25:26" x14ac:dyDescent="0.25">
      <c r="Y478">
        <v>11235955</v>
      </c>
      <c r="Z478" s="37">
        <v>21407</v>
      </c>
    </row>
    <row r="479" spans="25:26" x14ac:dyDescent="0.25">
      <c r="Y479">
        <v>11235956</v>
      </c>
      <c r="Z479">
        <v>8514</v>
      </c>
    </row>
    <row r="480" spans="25:26" x14ac:dyDescent="0.25">
      <c r="Y480">
        <v>11237391</v>
      </c>
      <c r="Z480" s="37">
        <v>44513</v>
      </c>
    </row>
    <row r="481" spans="25:26" x14ac:dyDescent="0.25">
      <c r="Y481">
        <v>11238085</v>
      </c>
      <c r="Z481" s="37">
        <v>39105</v>
      </c>
    </row>
    <row r="482" spans="25:26" x14ac:dyDescent="0.25">
      <c r="Y482">
        <v>11238089</v>
      </c>
      <c r="Z482" s="37">
        <v>44575</v>
      </c>
    </row>
    <row r="483" spans="25:26" x14ac:dyDescent="0.25">
      <c r="Y483">
        <v>11238090</v>
      </c>
      <c r="Z483" s="37">
        <v>21407</v>
      </c>
    </row>
    <row r="484" spans="25:26" x14ac:dyDescent="0.25">
      <c r="Y484">
        <v>11238095</v>
      </c>
      <c r="Z484" s="37">
        <v>28720</v>
      </c>
    </row>
    <row r="485" spans="25:26" x14ac:dyDescent="0.25">
      <c r="Y485">
        <v>11238097</v>
      </c>
      <c r="Z485" s="37">
        <v>28720</v>
      </c>
    </row>
    <row r="486" spans="25:26" x14ac:dyDescent="0.25">
      <c r="Y486">
        <v>11238222</v>
      </c>
      <c r="Z486" s="37">
        <v>39105</v>
      </c>
    </row>
    <row r="487" spans="25:26" x14ac:dyDescent="0.25">
      <c r="Y487">
        <v>11238568</v>
      </c>
      <c r="Z487" s="37">
        <v>44575</v>
      </c>
    </row>
    <row r="488" spans="25:26" x14ac:dyDescent="0.25">
      <c r="Y488">
        <v>11238570</v>
      </c>
      <c r="Z488" s="37">
        <v>44575</v>
      </c>
    </row>
    <row r="489" spans="25:26" x14ac:dyDescent="0.25">
      <c r="Y489">
        <v>11238579</v>
      </c>
      <c r="Z489" s="37">
        <v>28720</v>
      </c>
    </row>
    <row r="490" spans="25:26" x14ac:dyDescent="0.25">
      <c r="Y490">
        <v>11238582</v>
      </c>
      <c r="Z490" s="37">
        <v>34190</v>
      </c>
    </row>
    <row r="491" spans="25:26" x14ac:dyDescent="0.25">
      <c r="Y491">
        <v>11238649</v>
      </c>
      <c r="Z491" s="37">
        <v>39056</v>
      </c>
    </row>
    <row r="492" spans="25:26" x14ac:dyDescent="0.25">
      <c r="Y492">
        <v>11238650</v>
      </c>
      <c r="Z492" s="37">
        <v>39105</v>
      </c>
    </row>
    <row r="493" spans="25:26" x14ac:dyDescent="0.25">
      <c r="Y493">
        <v>11238661</v>
      </c>
      <c r="Z493" s="37">
        <v>39681</v>
      </c>
    </row>
    <row r="494" spans="25:26" x14ac:dyDescent="0.25">
      <c r="Y494">
        <v>11239340</v>
      </c>
      <c r="Z494" s="37">
        <v>28720</v>
      </c>
    </row>
    <row r="495" spans="25:26" x14ac:dyDescent="0.25">
      <c r="Y495">
        <v>11239620</v>
      </c>
      <c r="Z495" s="37">
        <v>44575</v>
      </c>
    </row>
    <row r="496" spans="25:26" x14ac:dyDescent="0.25">
      <c r="Y496">
        <v>11239647</v>
      </c>
      <c r="Z496" s="37">
        <v>28720</v>
      </c>
    </row>
    <row r="497" spans="25:26" x14ac:dyDescent="0.25">
      <c r="Y497">
        <v>11239648</v>
      </c>
      <c r="Z497" s="37">
        <v>28720</v>
      </c>
    </row>
    <row r="498" spans="25:26" x14ac:dyDescent="0.25">
      <c r="Y498">
        <v>11239650</v>
      </c>
      <c r="Z498" s="37">
        <v>28720</v>
      </c>
    </row>
    <row r="499" spans="25:26" x14ac:dyDescent="0.25">
      <c r="Y499">
        <v>11239652</v>
      </c>
      <c r="Z499" s="37">
        <v>28720</v>
      </c>
    </row>
    <row r="500" spans="25:26" x14ac:dyDescent="0.25">
      <c r="Y500">
        <v>11241440</v>
      </c>
      <c r="Z500" s="37">
        <v>44575</v>
      </c>
    </row>
    <row r="501" spans="25:26" x14ac:dyDescent="0.25">
      <c r="Y501">
        <v>11241649</v>
      </c>
      <c r="Z501" s="37">
        <v>28720</v>
      </c>
    </row>
    <row r="502" spans="25:26" x14ac:dyDescent="0.25">
      <c r="Y502">
        <v>11241732</v>
      </c>
      <c r="Z502" s="37">
        <v>21407</v>
      </c>
    </row>
    <row r="503" spans="25:26" x14ac:dyDescent="0.25">
      <c r="Y503">
        <v>11241733</v>
      </c>
      <c r="Z503" s="37">
        <v>15827</v>
      </c>
    </row>
    <row r="504" spans="25:26" x14ac:dyDescent="0.25">
      <c r="Y504">
        <v>11241735</v>
      </c>
      <c r="Z504" s="37">
        <v>28720</v>
      </c>
    </row>
    <row r="505" spans="25:26" x14ac:dyDescent="0.25">
      <c r="Y505">
        <v>11241740</v>
      </c>
      <c r="Z505" s="37">
        <v>39105</v>
      </c>
    </row>
    <row r="506" spans="25:26" x14ac:dyDescent="0.25">
      <c r="Y506">
        <v>11241930</v>
      </c>
      <c r="Z506" s="37">
        <v>19353</v>
      </c>
    </row>
    <row r="507" spans="25:26" x14ac:dyDescent="0.25">
      <c r="Y507">
        <v>11241931</v>
      </c>
      <c r="Z507" s="37">
        <v>39681</v>
      </c>
    </row>
    <row r="508" spans="25:26" x14ac:dyDescent="0.25">
      <c r="Y508">
        <v>11241934</v>
      </c>
      <c r="Z508" s="37">
        <v>37627</v>
      </c>
    </row>
    <row r="509" spans="25:26" x14ac:dyDescent="0.25">
      <c r="Y509">
        <v>11241935</v>
      </c>
      <c r="Z509" s="37">
        <v>28720</v>
      </c>
    </row>
    <row r="510" spans="25:26" x14ac:dyDescent="0.25">
      <c r="Y510">
        <v>11241936</v>
      </c>
      <c r="Z510" s="37">
        <v>28720</v>
      </c>
    </row>
    <row r="511" spans="25:26" x14ac:dyDescent="0.25">
      <c r="Y511">
        <v>11242573</v>
      </c>
      <c r="Z511" s="37">
        <v>37263</v>
      </c>
    </row>
    <row r="512" spans="25:26" x14ac:dyDescent="0.25">
      <c r="Y512">
        <v>11242678</v>
      </c>
      <c r="Z512" s="37">
        <v>44575</v>
      </c>
    </row>
    <row r="513" spans="25:26" x14ac:dyDescent="0.25">
      <c r="Y513">
        <v>11242726</v>
      </c>
      <c r="Z513" s="37">
        <v>29675</v>
      </c>
    </row>
    <row r="514" spans="25:26" x14ac:dyDescent="0.25">
      <c r="Y514">
        <v>11242861</v>
      </c>
      <c r="Z514" s="37">
        <v>21407</v>
      </c>
    </row>
    <row r="515" spans="25:26" x14ac:dyDescent="0.25">
      <c r="Y515">
        <v>11242874</v>
      </c>
      <c r="Z515" s="37">
        <v>32367</v>
      </c>
    </row>
    <row r="516" spans="25:26" x14ac:dyDescent="0.25">
      <c r="Y516">
        <v>11243806</v>
      </c>
      <c r="Z516" s="37">
        <v>39105</v>
      </c>
    </row>
    <row r="517" spans="25:26" x14ac:dyDescent="0.25">
      <c r="Y517">
        <v>11244967</v>
      </c>
      <c r="Z517" s="37">
        <v>39043</v>
      </c>
    </row>
    <row r="518" spans="25:26" x14ac:dyDescent="0.25">
      <c r="Y518">
        <v>11245045</v>
      </c>
      <c r="Z518" s="37">
        <v>37263</v>
      </c>
    </row>
    <row r="519" spans="25:26" x14ac:dyDescent="0.25">
      <c r="Y519">
        <v>11245074</v>
      </c>
      <c r="Z519" s="37">
        <v>44575</v>
      </c>
    </row>
    <row r="520" spans="25:26" x14ac:dyDescent="0.25">
      <c r="Y520">
        <v>11245152</v>
      </c>
      <c r="Z520" s="37">
        <v>28720</v>
      </c>
    </row>
    <row r="521" spans="25:26" x14ac:dyDescent="0.25">
      <c r="Y521">
        <v>11245468</v>
      </c>
      <c r="Z521" s="37">
        <v>37627</v>
      </c>
    </row>
    <row r="522" spans="25:26" x14ac:dyDescent="0.25">
      <c r="Y522">
        <v>11245767</v>
      </c>
      <c r="Z522" s="37">
        <v>39105</v>
      </c>
    </row>
    <row r="523" spans="25:26" x14ac:dyDescent="0.25">
      <c r="Y523">
        <v>11246272</v>
      </c>
      <c r="Z523" s="37">
        <v>39681</v>
      </c>
    </row>
    <row r="524" spans="25:26" x14ac:dyDescent="0.25">
      <c r="Y524">
        <v>11246353</v>
      </c>
      <c r="Z524" s="37">
        <v>26877</v>
      </c>
    </row>
    <row r="525" spans="25:26" x14ac:dyDescent="0.25">
      <c r="Y525">
        <v>11246641</v>
      </c>
      <c r="Z525" s="37">
        <v>28720</v>
      </c>
    </row>
    <row r="526" spans="25:26" x14ac:dyDescent="0.25">
      <c r="Y526">
        <v>11246659</v>
      </c>
      <c r="Z526" s="37">
        <v>19353</v>
      </c>
    </row>
    <row r="527" spans="25:26" x14ac:dyDescent="0.25">
      <c r="Y527">
        <v>11246668</v>
      </c>
      <c r="Z527" s="37">
        <v>26163</v>
      </c>
    </row>
    <row r="528" spans="25:26" x14ac:dyDescent="0.25">
      <c r="Y528">
        <v>11246671</v>
      </c>
      <c r="Z528" s="37">
        <v>39043</v>
      </c>
    </row>
    <row r="529" spans="25:26" x14ac:dyDescent="0.25">
      <c r="Y529">
        <v>11246672</v>
      </c>
      <c r="Z529">
        <v>8514</v>
      </c>
    </row>
    <row r="530" spans="25:26" x14ac:dyDescent="0.25">
      <c r="Y530">
        <v>11246676</v>
      </c>
      <c r="Z530" s="37">
        <v>39105</v>
      </c>
    </row>
    <row r="531" spans="25:26" x14ac:dyDescent="0.25">
      <c r="Y531">
        <v>11248122</v>
      </c>
      <c r="Z531" s="37">
        <v>39105</v>
      </c>
    </row>
    <row r="532" spans="25:26" x14ac:dyDescent="0.25">
      <c r="Y532">
        <v>11248124</v>
      </c>
      <c r="Z532" s="37">
        <v>28720</v>
      </c>
    </row>
    <row r="533" spans="25:26" x14ac:dyDescent="0.25">
      <c r="Y533">
        <v>11248126</v>
      </c>
      <c r="Z533" s="37">
        <v>28720</v>
      </c>
    </row>
    <row r="534" spans="25:26" x14ac:dyDescent="0.25">
      <c r="Y534">
        <v>11248272</v>
      </c>
      <c r="Z534" s="37">
        <v>39105</v>
      </c>
    </row>
    <row r="535" spans="25:26" x14ac:dyDescent="0.25">
      <c r="Y535">
        <v>11248273</v>
      </c>
      <c r="Z535" s="37">
        <v>44575</v>
      </c>
    </row>
    <row r="536" spans="25:26" x14ac:dyDescent="0.25">
      <c r="Y536">
        <v>11248800</v>
      </c>
      <c r="Z536" s="37">
        <v>39105</v>
      </c>
    </row>
    <row r="537" spans="25:26" x14ac:dyDescent="0.25">
      <c r="Y537">
        <v>11249085</v>
      </c>
      <c r="Z537" s="37">
        <v>37263</v>
      </c>
    </row>
    <row r="538" spans="25:26" x14ac:dyDescent="0.25">
      <c r="Y538">
        <v>11249094</v>
      </c>
      <c r="Z538" s="37">
        <v>31683</v>
      </c>
    </row>
    <row r="539" spans="25:26" x14ac:dyDescent="0.25">
      <c r="Y539">
        <v>11249307</v>
      </c>
      <c r="Z539" s="37">
        <v>44525</v>
      </c>
    </row>
    <row r="540" spans="25:26" x14ac:dyDescent="0.25">
      <c r="Y540">
        <v>11249342</v>
      </c>
      <c r="Z540" s="37">
        <v>44575</v>
      </c>
    </row>
    <row r="541" spans="25:26" x14ac:dyDescent="0.25">
      <c r="Y541">
        <v>11249810</v>
      </c>
      <c r="Z541" s="37">
        <v>44575</v>
      </c>
    </row>
    <row r="542" spans="25:26" x14ac:dyDescent="0.25">
      <c r="Y542">
        <v>11249813</v>
      </c>
      <c r="Z542" s="37">
        <v>37213</v>
      </c>
    </row>
    <row r="543" spans="25:26" x14ac:dyDescent="0.25">
      <c r="Y543">
        <v>11249815</v>
      </c>
      <c r="Z543" s="37">
        <v>44575</v>
      </c>
    </row>
    <row r="544" spans="25:26" x14ac:dyDescent="0.25">
      <c r="Y544">
        <v>11249816</v>
      </c>
      <c r="Z544" s="37">
        <v>44575</v>
      </c>
    </row>
    <row r="545" spans="25:26" x14ac:dyDescent="0.25">
      <c r="Y545">
        <v>11249818</v>
      </c>
      <c r="Z545" s="37">
        <v>39681</v>
      </c>
    </row>
    <row r="546" spans="25:26" x14ac:dyDescent="0.25">
      <c r="Y546">
        <v>11249992</v>
      </c>
      <c r="Z546" s="37">
        <v>37263</v>
      </c>
    </row>
    <row r="547" spans="25:26" x14ac:dyDescent="0.25">
      <c r="Y547">
        <v>11249993</v>
      </c>
      <c r="Z547" s="37">
        <v>21407</v>
      </c>
    </row>
    <row r="548" spans="25:26" x14ac:dyDescent="0.25">
      <c r="Y548">
        <v>11250033</v>
      </c>
      <c r="Z548" s="37">
        <v>44575</v>
      </c>
    </row>
    <row r="549" spans="25:26" x14ac:dyDescent="0.25">
      <c r="Y549">
        <v>11250035</v>
      </c>
      <c r="Z549" s="37">
        <v>37263</v>
      </c>
    </row>
    <row r="550" spans="25:26" x14ac:dyDescent="0.25">
      <c r="Y550">
        <v>11250037</v>
      </c>
      <c r="Z550" s="37">
        <v>44575</v>
      </c>
    </row>
    <row r="551" spans="25:26" x14ac:dyDescent="0.25">
      <c r="Y551">
        <v>11250063</v>
      </c>
      <c r="Z551" s="37">
        <v>31683</v>
      </c>
    </row>
    <row r="552" spans="25:26" x14ac:dyDescent="0.25">
      <c r="Y552">
        <v>11250419</v>
      </c>
      <c r="Z552" s="37">
        <v>21407</v>
      </c>
    </row>
    <row r="553" spans="25:26" x14ac:dyDescent="0.25">
      <c r="Y553">
        <v>11250649</v>
      </c>
      <c r="Z553" s="37">
        <v>31742</v>
      </c>
    </row>
    <row r="554" spans="25:26" x14ac:dyDescent="0.25">
      <c r="Y554">
        <v>11251176</v>
      </c>
      <c r="Z554" s="37">
        <v>39105</v>
      </c>
    </row>
    <row r="555" spans="25:26" x14ac:dyDescent="0.25">
      <c r="Y555">
        <v>11251177</v>
      </c>
      <c r="Z555" s="37">
        <v>15827</v>
      </c>
    </row>
    <row r="556" spans="25:26" x14ac:dyDescent="0.25">
      <c r="Y556">
        <v>11251179</v>
      </c>
      <c r="Z556" s="37">
        <v>26149</v>
      </c>
    </row>
    <row r="557" spans="25:26" x14ac:dyDescent="0.25">
      <c r="Y557">
        <v>11251181</v>
      </c>
      <c r="Z557" s="37">
        <v>15827</v>
      </c>
    </row>
    <row r="558" spans="25:26" x14ac:dyDescent="0.25">
      <c r="Y558">
        <v>11251184</v>
      </c>
      <c r="Z558" s="37">
        <v>19475</v>
      </c>
    </row>
    <row r="559" spans="25:26" x14ac:dyDescent="0.25">
      <c r="Y559">
        <v>11251199</v>
      </c>
      <c r="Z559" s="37">
        <v>28720</v>
      </c>
    </row>
    <row r="560" spans="25:26" x14ac:dyDescent="0.25">
      <c r="Y560">
        <v>11251211</v>
      </c>
      <c r="Z560" s="37">
        <v>28720</v>
      </c>
    </row>
    <row r="561" spans="25:26" x14ac:dyDescent="0.25">
      <c r="Y561">
        <v>11251768</v>
      </c>
      <c r="Z561" s="37">
        <v>37263</v>
      </c>
    </row>
    <row r="562" spans="25:26" x14ac:dyDescent="0.25">
      <c r="Y562">
        <v>11253709</v>
      </c>
      <c r="Z562" s="37">
        <v>39043</v>
      </c>
    </row>
    <row r="563" spans="25:26" x14ac:dyDescent="0.25">
      <c r="Y563">
        <v>11253886</v>
      </c>
      <c r="Z563" s="37">
        <v>44575</v>
      </c>
    </row>
    <row r="564" spans="25:26" x14ac:dyDescent="0.25">
      <c r="Y564">
        <v>11254198</v>
      </c>
      <c r="Z564" s="37">
        <v>44575</v>
      </c>
    </row>
    <row r="565" spans="25:26" x14ac:dyDescent="0.25">
      <c r="Y565">
        <v>11254200</v>
      </c>
      <c r="Z565" s="37">
        <v>39681</v>
      </c>
    </row>
    <row r="566" spans="25:26" x14ac:dyDescent="0.25">
      <c r="Y566">
        <v>11254453</v>
      </c>
      <c r="Z566" s="37">
        <v>21407</v>
      </c>
    </row>
    <row r="567" spans="25:26" x14ac:dyDescent="0.25">
      <c r="Y567">
        <v>11255429</v>
      </c>
      <c r="Z567" s="37">
        <v>26666</v>
      </c>
    </row>
    <row r="568" spans="25:26" x14ac:dyDescent="0.25">
      <c r="Y568">
        <v>11255504</v>
      </c>
      <c r="Z568" s="37">
        <v>31729</v>
      </c>
    </row>
    <row r="569" spans="25:26" x14ac:dyDescent="0.25">
      <c r="Y569">
        <v>11255513</v>
      </c>
      <c r="Z569" s="37">
        <v>44575</v>
      </c>
    </row>
    <row r="570" spans="25:26" x14ac:dyDescent="0.25">
      <c r="Y570">
        <v>11255539</v>
      </c>
      <c r="Z570" s="37">
        <v>44575</v>
      </c>
    </row>
    <row r="571" spans="25:26" x14ac:dyDescent="0.25">
      <c r="Y571">
        <v>11255557</v>
      </c>
      <c r="Z571" s="37">
        <v>39056</v>
      </c>
    </row>
    <row r="572" spans="25:26" x14ac:dyDescent="0.25">
      <c r="Y572">
        <v>11255561</v>
      </c>
      <c r="Z572" s="37">
        <v>31633</v>
      </c>
    </row>
    <row r="573" spans="25:26" x14ac:dyDescent="0.25">
      <c r="Y573">
        <v>11255573</v>
      </c>
      <c r="Z573" s="37">
        <v>37263</v>
      </c>
    </row>
    <row r="574" spans="25:26" x14ac:dyDescent="0.25">
      <c r="Y574">
        <v>11255576</v>
      </c>
      <c r="Z574" s="37">
        <v>37263</v>
      </c>
    </row>
    <row r="575" spans="25:26" x14ac:dyDescent="0.25">
      <c r="Y575">
        <v>11255585</v>
      </c>
      <c r="Z575" s="37">
        <v>39105</v>
      </c>
    </row>
    <row r="576" spans="25:26" x14ac:dyDescent="0.25">
      <c r="Y576">
        <v>11255586</v>
      </c>
      <c r="Z576" s="37">
        <v>31729</v>
      </c>
    </row>
    <row r="577" spans="25:26" x14ac:dyDescent="0.25">
      <c r="Y577">
        <v>11255592</v>
      </c>
      <c r="Z577" s="37">
        <v>28720</v>
      </c>
    </row>
    <row r="578" spans="25:26" x14ac:dyDescent="0.25">
      <c r="Y578">
        <v>11255609</v>
      </c>
      <c r="Z578" s="37">
        <v>28720</v>
      </c>
    </row>
    <row r="579" spans="25:26" x14ac:dyDescent="0.25">
      <c r="Y579">
        <v>11255628</v>
      </c>
      <c r="Z579" s="37">
        <v>31792</v>
      </c>
    </row>
    <row r="580" spans="25:26" x14ac:dyDescent="0.25">
      <c r="Y580">
        <v>11255631</v>
      </c>
      <c r="Z580" s="37">
        <v>31792</v>
      </c>
    </row>
    <row r="581" spans="25:26" x14ac:dyDescent="0.25">
      <c r="Y581">
        <v>11256658</v>
      </c>
      <c r="Z581" s="37">
        <v>44575</v>
      </c>
    </row>
    <row r="582" spans="25:26" x14ac:dyDescent="0.25">
      <c r="Y582">
        <v>11256979</v>
      </c>
      <c r="Z582" s="37">
        <v>28720</v>
      </c>
    </row>
    <row r="583" spans="25:26" x14ac:dyDescent="0.25">
      <c r="Y583">
        <v>11257545</v>
      </c>
      <c r="Z583" s="37">
        <v>28720</v>
      </c>
    </row>
    <row r="584" spans="25:26" x14ac:dyDescent="0.25">
      <c r="Y584">
        <v>11257546</v>
      </c>
      <c r="Z584" s="37">
        <v>21407</v>
      </c>
    </row>
    <row r="585" spans="25:26" x14ac:dyDescent="0.25">
      <c r="Y585">
        <v>11257681</v>
      </c>
      <c r="Z585" s="37">
        <v>39681</v>
      </c>
    </row>
    <row r="586" spans="25:26" x14ac:dyDescent="0.25">
      <c r="Y586">
        <v>11258084</v>
      </c>
      <c r="Z586" s="37">
        <v>44575</v>
      </c>
    </row>
    <row r="587" spans="25:26" x14ac:dyDescent="0.25">
      <c r="Y587">
        <v>11258090</v>
      </c>
      <c r="Z587" s="37">
        <v>44575</v>
      </c>
    </row>
    <row r="588" spans="25:26" x14ac:dyDescent="0.25">
      <c r="Y588">
        <v>11258099</v>
      </c>
      <c r="Z588" s="37">
        <v>35209</v>
      </c>
    </row>
    <row r="589" spans="25:26" x14ac:dyDescent="0.25">
      <c r="Y589">
        <v>11258134</v>
      </c>
      <c r="Z589" s="37">
        <v>35209</v>
      </c>
    </row>
    <row r="590" spans="25:26" x14ac:dyDescent="0.25">
      <c r="Y590">
        <v>11258137</v>
      </c>
      <c r="Z590" s="37">
        <v>32367</v>
      </c>
    </row>
    <row r="591" spans="25:26" x14ac:dyDescent="0.25">
      <c r="Y591">
        <v>11258178</v>
      </c>
      <c r="Z591" s="37">
        <v>28720</v>
      </c>
    </row>
    <row r="592" spans="25:26" x14ac:dyDescent="0.25">
      <c r="Y592">
        <v>11258581</v>
      </c>
      <c r="Z592" s="37">
        <v>37213</v>
      </c>
    </row>
    <row r="593" spans="25:26" x14ac:dyDescent="0.25">
      <c r="Y593">
        <v>11258582</v>
      </c>
      <c r="Z593" s="37">
        <v>35209</v>
      </c>
    </row>
    <row r="594" spans="25:26" x14ac:dyDescent="0.25">
      <c r="Y594">
        <v>11258584</v>
      </c>
      <c r="Z594" s="37">
        <v>37263</v>
      </c>
    </row>
    <row r="595" spans="25:26" x14ac:dyDescent="0.25">
      <c r="Y595">
        <v>11258596</v>
      </c>
      <c r="Z595" s="37">
        <v>39681</v>
      </c>
    </row>
    <row r="596" spans="25:26" x14ac:dyDescent="0.25">
      <c r="Y596">
        <v>11258597</v>
      </c>
      <c r="Z596" s="37">
        <v>39681</v>
      </c>
    </row>
    <row r="597" spans="25:26" x14ac:dyDescent="0.25">
      <c r="Y597">
        <v>11258598</v>
      </c>
      <c r="Z597" s="37">
        <v>44575</v>
      </c>
    </row>
    <row r="598" spans="25:26" x14ac:dyDescent="0.25">
      <c r="Y598">
        <v>11258600</v>
      </c>
      <c r="Z598" s="37">
        <v>44575</v>
      </c>
    </row>
    <row r="599" spans="25:26" x14ac:dyDescent="0.25">
      <c r="Y599">
        <v>11258604</v>
      </c>
      <c r="Z599" s="37">
        <v>44513</v>
      </c>
    </row>
    <row r="600" spans="25:26" x14ac:dyDescent="0.25">
      <c r="Y600">
        <v>11258606</v>
      </c>
      <c r="Z600" s="37">
        <v>44525</v>
      </c>
    </row>
    <row r="601" spans="25:26" x14ac:dyDescent="0.25">
      <c r="Y601">
        <v>11258621</v>
      </c>
      <c r="Z601" s="37">
        <v>26149</v>
      </c>
    </row>
    <row r="602" spans="25:26" x14ac:dyDescent="0.25">
      <c r="Y602">
        <v>11258670</v>
      </c>
      <c r="Z602" s="37">
        <v>37263</v>
      </c>
    </row>
    <row r="603" spans="25:26" x14ac:dyDescent="0.25">
      <c r="Y603">
        <v>11258681</v>
      </c>
      <c r="Z603" s="37">
        <v>44575</v>
      </c>
    </row>
    <row r="604" spans="25:26" x14ac:dyDescent="0.25">
      <c r="Y604">
        <v>11258713</v>
      </c>
      <c r="Z604" s="37">
        <v>39681</v>
      </c>
    </row>
    <row r="605" spans="25:26" x14ac:dyDescent="0.25">
      <c r="Y605">
        <v>11258729</v>
      </c>
      <c r="Z605" s="37">
        <v>34190</v>
      </c>
    </row>
    <row r="606" spans="25:26" x14ac:dyDescent="0.25">
      <c r="Y606">
        <v>11258731</v>
      </c>
      <c r="Z606" s="37">
        <v>44575</v>
      </c>
    </row>
    <row r="607" spans="25:26" x14ac:dyDescent="0.25">
      <c r="Y607">
        <v>11258735</v>
      </c>
      <c r="Z607" s="37">
        <v>34190</v>
      </c>
    </row>
    <row r="608" spans="25:26" x14ac:dyDescent="0.25">
      <c r="Y608">
        <v>11258741</v>
      </c>
      <c r="Z608" s="37">
        <v>39043</v>
      </c>
    </row>
    <row r="609" spans="25:26" x14ac:dyDescent="0.25">
      <c r="Y609">
        <v>11258764</v>
      </c>
      <c r="Z609" s="37">
        <v>39681</v>
      </c>
    </row>
    <row r="610" spans="25:26" x14ac:dyDescent="0.25">
      <c r="Y610">
        <v>11258773</v>
      </c>
      <c r="Z610" s="37">
        <v>39043</v>
      </c>
    </row>
    <row r="611" spans="25:26" x14ac:dyDescent="0.25">
      <c r="Y611">
        <v>11258846</v>
      </c>
      <c r="Z611" s="37">
        <v>30313</v>
      </c>
    </row>
    <row r="612" spans="25:26" x14ac:dyDescent="0.25">
      <c r="Y612">
        <v>11258847</v>
      </c>
      <c r="Z612" s="37">
        <v>32367</v>
      </c>
    </row>
    <row r="613" spans="25:26" x14ac:dyDescent="0.25">
      <c r="Y613">
        <v>11258860</v>
      </c>
      <c r="Z613" s="37">
        <v>28720</v>
      </c>
    </row>
    <row r="614" spans="25:26" x14ac:dyDescent="0.25">
      <c r="Y614">
        <v>11258862</v>
      </c>
      <c r="Z614" s="37">
        <v>39681</v>
      </c>
    </row>
    <row r="615" spans="25:26" x14ac:dyDescent="0.25">
      <c r="Y615">
        <v>11259170</v>
      </c>
      <c r="Z615" s="37">
        <v>15827</v>
      </c>
    </row>
    <row r="616" spans="25:26" x14ac:dyDescent="0.25">
      <c r="Y616">
        <v>11260761</v>
      </c>
      <c r="Z616" s="37">
        <v>44575</v>
      </c>
    </row>
    <row r="617" spans="25:26" x14ac:dyDescent="0.25">
      <c r="Y617">
        <v>11260767</v>
      </c>
      <c r="Z617" s="37">
        <v>39105</v>
      </c>
    </row>
    <row r="618" spans="25:26" x14ac:dyDescent="0.25">
      <c r="Y618">
        <v>11260802</v>
      </c>
      <c r="Z618" s="37">
        <v>44575</v>
      </c>
    </row>
    <row r="619" spans="25:26" x14ac:dyDescent="0.25">
      <c r="Y619">
        <v>11260804</v>
      </c>
      <c r="Z619" s="37">
        <v>44575</v>
      </c>
    </row>
    <row r="620" spans="25:26" x14ac:dyDescent="0.25">
      <c r="Y620">
        <v>11260813</v>
      </c>
      <c r="Z620" s="37">
        <v>44575</v>
      </c>
    </row>
    <row r="621" spans="25:26" x14ac:dyDescent="0.25">
      <c r="Y621">
        <v>11260814</v>
      </c>
      <c r="Z621" s="37">
        <v>44575</v>
      </c>
    </row>
    <row r="622" spans="25:26" x14ac:dyDescent="0.25">
      <c r="Y622">
        <v>11260838</v>
      </c>
      <c r="Z622" s="37">
        <v>32367</v>
      </c>
    </row>
    <row r="623" spans="25:26" x14ac:dyDescent="0.25">
      <c r="Y623">
        <v>11260858</v>
      </c>
      <c r="Z623" s="37">
        <v>28720</v>
      </c>
    </row>
    <row r="624" spans="25:26" x14ac:dyDescent="0.25">
      <c r="Y624">
        <v>11260861</v>
      </c>
      <c r="Z624" s="37">
        <v>39681</v>
      </c>
    </row>
    <row r="625" spans="25:26" x14ac:dyDescent="0.25">
      <c r="Y625">
        <v>11260862</v>
      </c>
      <c r="Z625" s="37">
        <v>39681</v>
      </c>
    </row>
    <row r="626" spans="25:26" x14ac:dyDescent="0.25">
      <c r="Y626">
        <v>11260863</v>
      </c>
      <c r="Z626" s="37">
        <v>44575</v>
      </c>
    </row>
    <row r="627" spans="25:26" x14ac:dyDescent="0.25">
      <c r="Y627">
        <v>11260881</v>
      </c>
      <c r="Z627" s="37">
        <v>39056</v>
      </c>
    </row>
    <row r="628" spans="25:26" x14ac:dyDescent="0.25">
      <c r="Y628">
        <v>11260895</v>
      </c>
      <c r="Z628" s="37">
        <v>37213</v>
      </c>
    </row>
    <row r="629" spans="25:26" x14ac:dyDescent="0.25">
      <c r="Y629">
        <v>11260906</v>
      </c>
      <c r="Z629" s="37">
        <v>44575</v>
      </c>
    </row>
    <row r="630" spans="25:26" x14ac:dyDescent="0.25">
      <c r="Y630">
        <v>11260907</v>
      </c>
      <c r="Z630" s="37">
        <v>44575</v>
      </c>
    </row>
    <row r="631" spans="25:26" x14ac:dyDescent="0.25">
      <c r="Y631">
        <v>11260917</v>
      </c>
      <c r="Z631" s="37">
        <v>28720</v>
      </c>
    </row>
    <row r="632" spans="25:26" x14ac:dyDescent="0.25">
      <c r="Y632">
        <v>11260920</v>
      </c>
      <c r="Z632" s="37">
        <v>31729</v>
      </c>
    </row>
    <row r="633" spans="25:26" x14ac:dyDescent="0.25">
      <c r="Y633">
        <v>11260932</v>
      </c>
      <c r="Z633" s="37">
        <v>39681</v>
      </c>
    </row>
    <row r="634" spans="25:26" x14ac:dyDescent="0.25">
      <c r="Y634">
        <v>11261065</v>
      </c>
      <c r="Z634" s="37">
        <v>44575</v>
      </c>
    </row>
    <row r="635" spans="25:26" x14ac:dyDescent="0.25">
      <c r="Y635">
        <v>11261066</v>
      </c>
      <c r="Z635" s="37">
        <v>44575</v>
      </c>
    </row>
    <row r="636" spans="25:26" x14ac:dyDescent="0.25">
      <c r="Y636">
        <v>11261242</v>
      </c>
      <c r="Z636" s="37">
        <v>39681</v>
      </c>
    </row>
    <row r="637" spans="25:26" x14ac:dyDescent="0.25">
      <c r="Y637">
        <v>11261244</v>
      </c>
      <c r="Z637" s="37">
        <v>39681</v>
      </c>
    </row>
    <row r="638" spans="25:26" x14ac:dyDescent="0.25">
      <c r="Y638">
        <v>11261245</v>
      </c>
      <c r="Z638" s="37">
        <v>44575</v>
      </c>
    </row>
    <row r="639" spans="25:26" x14ac:dyDescent="0.25">
      <c r="Y639">
        <v>11261314</v>
      </c>
      <c r="Z639" s="37">
        <v>39681</v>
      </c>
    </row>
    <row r="640" spans="25:26" x14ac:dyDescent="0.25">
      <c r="Y640">
        <v>11261381</v>
      </c>
      <c r="Z640" s="37">
        <v>44575</v>
      </c>
    </row>
    <row r="641" spans="25:26" x14ac:dyDescent="0.25">
      <c r="Y641">
        <v>11261460</v>
      </c>
      <c r="Z641" s="37">
        <v>44575</v>
      </c>
    </row>
    <row r="642" spans="25:26" x14ac:dyDescent="0.25">
      <c r="Y642">
        <v>11261480</v>
      </c>
      <c r="Z642" s="37">
        <v>44575</v>
      </c>
    </row>
    <row r="643" spans="25:26" x14ac:dyDescent="0.25">
      <c r="Y643">
        <v>11261901</v>
      </c>
      <c r="Z643" s="37">
        <v>37263</v>
      </c>
    </row>
    <row r="644" spans="25:26" x14ac:dyDescent="0.25">
      <c r="Y644">
        <v>11261909</v>
      </c>
      <c r="Z644" s="37">
        <v>39681</v>
      </c>
    </row>
    <row r="645" spans="25:26" x14ac:dyDescent="0.25">
      <c r="Y645">
        <v>11261910</v>
      </c>
      <c r="Z645" s="37">
        <v>39681</v>
      </c>
    </row>
    <row r="646" spans="25:26" x14ac:dyDescent="0.25">
      <c r="Y646">
        <v>11261911</v>
      </c>
      <c r="Z646" s="37">
        <v>37263</v>
      </c>
    </row>
    <row r="647" spans="25:26" x14ac:dyDescent="0.25">
      <c r="Y647">
        <v>11261993</v>
      </c>
      <c r="Z647" s="37">
        <v>39681</v>
      </c>
    </row>
    <row r="648" spans="25:26" x14ac:dyDescent="0.25">
      <c r="Y648">
        <v>11262170</v>
      </c>
      <c r="Z648" s="37">
        <v>44575</v>
      </c>
    </row>
    <row r="649" spans="25:26" x14ac:dyDescent="0.25">
      <c r="Y649">
        <v>11262172</v>
      </c>
      <c r="Z649" s="37">
        <v>44575</v>
      </c>
    </row>
    <row r="650" spans="25:26" x14ac:dyDescent="0.25">
      <c r="Y650">
        <v>11262764</v>
      </c>
      <c r="Z650" s="37">
        <v>44575</v>
      </c>
    </row>
    <row r="651" spans="25:26" x14ac:dyDescent="0.25">
      <c r="Y651">
        <v>11262777</v>
      </c>
      <c r="Z651" s="37">
        <v>44575</v>
      </c>
    </row>
    <row r="652" spans="25:26" x14ac:dyDescent="0.25">
      <c r="Y652">
        <v>11262798</v>
      </c>
      <c r="Z652" s="37">
        <v>44575</v>
      </c>
    </row>
    <row r="653" spans="25:26" x14ac:dyDescent="0.25">
      <c r="Y653">
        <v>11262888</v>
      </c>
      <c r="Z653" s="37">
        <v>19353</v>
      </c>
    </row>
    <row r="654" spans="25:26" x14ac:dyDescent="0.25">
      <c r="Y654">
        <v>11262906</v>
      </c>
      <c r="Z654" s="37">
        <v>39043</v>
      </c>
    </row>
    <row r="655" spans="25:26" x14ac:dyDescent="0.25">
      <c r="Y655">
        <v>11263620</v>
      </c>
      <c r="Z655" s="37">
        <v>37263</v>
      </c>
    </row>
    <row r="656" spans="25:26" x14ac:dyDescent="0.25">
      <c r="Y656">
        <v>11263621</v>
      </c>
      <c r="Z656" s="37">
        <v>37263</v>
      </c>
    </row>
    <row r="657" spans="25:26" x14ac:dyDescent="0.25">
      <c r="Y657">
        <v>11263622</v>
      </c>
      <c r="Z657" s="37">
        <v>32367</v>
      </c>
    </row>
    <row r="658" spans="25:26" x14ac:dyDescent="0.25">
      <c r="Y658">
        <v>11263625</v>
      </c>
      <c r="Z658" s="37">
        <v>15827</v>
      </c>
    </row>
    <row r="659" spans="25:26" x14ac:dyDescent="0.25">
      <c r="Y659">
        <v>11263627</v>
      </c>
      <c r="Z659" s="37">
        <v>39105</v>
      </c>
    </row>
    <row r="660" spans="25:26" x14ac:dyDescent="0.25">
      <c r="Y660">
        <v>11263686</v>
      </c>
      <c r="Z660" s="37">
        <v>44575</v>
      </c>
    </row>
    <row r="661" spans="25:26" x14ac:dyDescent="0.25">
      <c r="Y661">
        <v>11263687</v>
      </c>
      <c r="Z661" s="37">
        <v>39043</v>
      </c>
    </row>
    <row r="662" spans="25:26" x14ac:dyDescent="0.25">
      <c r="Y662">
        <v>11263688</v>
      </c>
      <c r="Z662" s="37">
        <v>39681</v>
      </c>
    </row>
    <row r="663" spans="25:26" x14ac:dyDescent="0.25">
      <c r="Y663">
        <v>11263689</v>
      </c>
      <c r="Z663" s="37">
        <v>39681</v>
      </c>
    </row>
    <row r="664" spans="25:26" x14ac:dyDescent="0.25">
      <c r="Y664">
        <v>11263690</v>
      </c>
      <c r="Z664" s="37">
        <v>44575</v>
      </c>
    </row>
    <row r="665" spans="25:26" x14ac:dyDescent="0.25">
      <c r="Y665">
        <v>11263694</v>
      </c>
      <c r="Z665" s="37">
        <v>32367</v>
      </c>
    </row>
    <row r="666" spans="25:26" x14ac:dyDescent="0.25">
      <c r="Y666">
        <v>11263711</v>
      </c>
      <c r="Z666" s="37">
        <v>39043</v>
      </c>
    </row>
    <row r="667" spans="25:26" x14ac:dyDescent="0.25">
      <c r="Y667">
        <v>11263713</v>
      </c>
      <c r="Z667" s="37">
        <v>32367</v>
      </c>
    </row>
    <row r="668" spans="25:26" x14ac:dyDescent="0.25">
      <c r="Y668">
        <v>11263716</v>
      </c>
      <c r="Z668" s="37">
        <v>39681</v>
      </c>
    </row>
    <row r="669" spans="25:26" x14ac:dyDescent="0.25">
      <c r="Y669">
        <v>11263718</v>
      </c>
      <c r="Z669" s="37">
        <v>44575</v>
      </c>
    </row>
    <row r="670" spans="25:26" x14ac:dyDescent="0.25">
      <c r="Y670">
        <v>11263727</v>
      </c>
      <c r="Z670" s="37">
        <v>44575</v>
      </c>
    </row>
    <row r="671" spans="25:26" x14ac:dyDescent="0.25">
      <c r="Y671">
        <v>11263730</v>
      </c>
      <c r="Z671" s="37">
        <v>44525</v>
      </c>
    </row>
    <row r="672" spans="25:26" x14ac:dyDescent="0.25">
      <c r="Y672">
        <v>11263833</v>
      </c>
      <c r="Z672" s="37">
        <v>44575</v>
      </c>
    </row>
    <row r="673" spans="25:26" x14ac:dyDescent="0.25">
      <c r="Y673">
        <v>11263834</v>
      </c>
      <c r="Z673" s="37">
        <v>39681</v>
      </c>
    </row>
    <row r="674" spans="25:26" x14ac:dyDescent="0.25">
      <c r="Y674">
        <v>11263843</v>
      </c>
      <c r="Z674" s="37">
        <v>15827</v>
      </c>
    </row>
    <row r="675" spans="25:26" x14ac:dyDescent="0.25">
      <c r="Y675">
        <v>11263848</v>
      </c>
      <c r="Z675" s="37">
        <v>26149</v>
      </c>
    </row>
    <row r="676" spans="25:26" x14ac:dyDescent="0.25">
      <c r="Y676">
        <v>11263858</v>
      </c>
      <c r="Z676" s="37">
        <v>32367</v>
      </c>
    </row>
    <row r="677" spans="25:26" x14ac:dyDescent="0.25">
      <c r="Y677">
        <v>11264106</v>
      </c>
      <c r="Z677" s="37">
        <v>28720</v>
      </c>
    </row>
    <row r="678" spans="25:26" x14ac:dyDescent="0.25">
      <c r="Y678">
        <v>11264109</v>
      </c>
      <c r="Z678" s="37">
        <v>37263</v>
      </c>
    </row>
    <row r="679" spans="25:26" x14ac:dyDescent="0.25">
      <c r="Y679">
        <v>11264171</v>
      </c>
      <c r="Z679" s="37">
        <v>37263</v>
      </c>
    </row>
    <row r="680" spans="25:26" x14ac:dyDescent="0.25">
      <c r="Y680">
        <v>11264172</v>
      </c>
      <c r="Z680" s="37">
        <v>44575</v>
      </c>
    </row>
    <row r="681" spans="25:26" x14ac:dyDescent="0.25">
      <c r="Y681">
        <v>11264175</v>
      </c>
      <c r="Z681" s="37">
        <v>44575</v>
      </c>
    </row>
    <row r="682" spans="25:26" x14ac:dyDescent="0.25">
      <c r="Y682">
        <v>11264176</v>
      </c>
      <c r="Z682" s="37">
        <v>39681</v>
      </c>
    </row>
    <row r="683" spans="25:26" x14ac:dyDescent="0.25">
      <c r="Y683">
        <v>11264274</v>
      </c>
      <c r="Z683" s="37">
        <v>39681</v>
      </c>
    </row>
    <row r="684" spans="25:26" x14ac:dyDescent="0.25">
      <c r="Y684">
        <v>11264276</v>
      </c>
      <c r="Z684" s="37">
        <v>39681</v>
      </c>
    </row>
    <row r="685" spans="25:26" x14ac:dyDescent="0.25">
      <c r="Y685">
        <v>11264278</v>
      </c>
      <c r="Z685" s="37">
        <v>32367</v>
      </c>
    </row>
    <row r="686" spans="25:26" x14ac:dyDescent="0.25">
      <c r="Y686">
        <v>11264385</v>
      </c>
      <c r="Z686" s="37">
        <v>44575</v>
      </c>
    </row>
    <row r="687" spans="25:26" x14ac:dyDescent="0.25">
      <c r="Y687">
        <v>11264387</v>
      </c>
      <c r="Z687" s="37">
        <v>44575</v>
      </c>
    </row>
    <row r="688" spans="25:26" x14ac:dyDescent="0.25">
      <c r="Y688">
        <v>11264545</v>
      </c>
      <c r="Z688" s="37">
        <v>28720</v>
      </c>
    </row>
    <row r="689" spans="25:26" x14ac:dyDescent="0.25">
      <c r="Y689">
        <v>11264548</v>
      </c>
      <c r="Z689" s="37">
        <v>32367</v>
      </c>
    </row>
    <row r="690" spans="25:26" x14ac:dyDescent="0.25">
      <c r="Y690">
        <v>11264617</v>
      </c>
      <c r="Z690" s="37">
        <v>39105</v>
      </c>
    </row>
    <row r="691" spans="25:26" x14ac:dyDescent="0.25">
      <c r="Y691">
        <v>11264619</v>
      </c>
      <c r="Z691" s="37">
        <v>37263</v>
      </c>
    </row>
    <row r="692" spans="25:26" x14ac:dyDescent="0.25">
      <c r="Y692">
        <v>11264621</v>
      </c>
      <c r="Z692" s="37">
        <v>31792</v>
      </c>
    </row>
    <row r="693" spans="25:26" x14ac:dyDescent="0.25">
      <c r="Y693">
        <v>11264622</v>
      </c>
      <c r="Z693" s="37">
        <v>39105</v>
      </c>
    </row>
    <row r="694" spans="25:26" x14ac:dyDescent="0.25">
      <c r="Y694">
        <v>11264679</v>
      </c>
      <c r="Z694" s="37">
        <v>37263</v>
      </c>
    </row>
    <row r="695" spans="25:26" x14ac:dyDescent="0.25">
      <c r="Y695">
        <v>11264680</v>
      </c>
      <c r="Z695" s="37">
        <v>44575</v>
      </c>
    </row>
    <row r="696" spans="25:26" x14ac:dyDescent="0.25">
      <c r="Y696">
        <v>11264983</v>
      </c>
      <c r="Z696" s="37">
        <v>39105</v>
      </c>
    </row>
    <row r="697" spans="25:26" x14ac:dyDescent="0.25">
      <c r="Y697">
        <v>11265053</v>
      </c>
      <c r="Z697" s="37">
        <v>39105</v>
      </c>
    </row>
    <row r="698" spans="25:26" x14ac:dyDescent="0.25">
      <c r="Y698">
        <v>11265054</v>
      </c>
      <c r="Z698" s="37">
        <v>37263</v>
      </c>
    </row>
    <row r="699" spans="25:26" x14ac:dyDescent="0.25">
      <c r="Y699">
        <v>11265071</v>
      </c>
      <c r="Z699" s="37">
        <v>39043</v>
      </c>
    </row>
    <row r="700" spans="25:26" x14ac:dyDescent="0.25">
      <c r="Y700">
        <v>11265209</v>
      </c>
      <c r="Z700" s="37">
        <v>39105</v>
      </c>
    </row>
    <row r="701" spans="25:26" x14ac:dyDescent="0.25">
      <c r="Y701">
        <v>11266022</v>
      </c>
      <c r="Z701" s="37">
        <v>44575</v>
      </c>
    </row>
    <row r="702" spans="25:26" x14ac:dyDescent="0.25">
      <c r="Y702">
        <v>11266046</v>
      </c>
      <c r="Z702" s="37">
        <v>39681</v>
      </c>
    </row>
    <row r="703" spans="25:26" x14ac:dyDescent="0.25">
      <c r="Y703">
        <v>11266047</v>
      </c>
      <c r="Z703" s="37">
        <v>39681</v>
      </c>
    </row>
    <row r="704" spans="25:26" x14ac:dyDescent="0.25">
      <c r="Y704">
        <v>11266165</v>
      </c>
      <c r="Z704" s="37">
        <v>39105</v>
      </c>
    </row>
    <row r="705" spans="25:26" x14ac:dyDescent="0.25">
      <c r="Y705">
        <v>11266166</v>
      </c>
      <c r="Z705" s="37">
        <v>31792</v>
      </c>
    </row>
    <row r="706" spans="25:26" x14ac:dyDescent="0.25">
      <c r="Y706">
        <v>11266167</v>
      </c>
      <c r="Z706" s="37">
        <v>31792</v>
      </c>
    </row>
    <row r="707" spans="25:26" x14ac:dyDescent="0.25">
      <c r="Y707">
        <v>11266268</v>
      </c>
      <c r="Z707" s="37">
        <v>39681</v>
      </c>
    </row>
    <row r="708" spans="25:26" x14ac:dyDescent="0.25">
      <c r="Y708">
        <v>11266551</v>
      </c>
      <c r="Z708" s="37">
        <v>30313</v>
      </c>
    </row>
    <row r="709" spans="25:26" x14ac:dyDescent="0.25">
      <c r="Y709">
        <v>11266552</v>
      </c>
      <c r="Z709" s="37">
        <v>35209</v>
      </c>
    </row>
    <row r="710" spans="25:26" x14ac:dyDescent="0.25">
      <c r="Y710">
        <v>11266553</v>
      </c>
      <c r="Z710" s="37">
        <v>39681</v>
      </c>
    </row>
    <row r="711" spans="25:26" x14ac:dyDescent="0.25">
      <c r="Y711">
        <v>11266561</v>
      </c>
      <c r="Z711" s="37">
        <v>30313</v>
      </c>
    </row>
    <row r="712" spans="25:26" x14ac:dyDescent="0.25">
      <c r="Y712">
        <v>11266566</v>
      </c>
      <c r="Z712" s="37">
        <v>34190</v>
      </c>
    </row>
    <row r="713" spans="25:26" x14ac:dyDescent="0.25">
      <c r="Y713">
        <v>11266571</v>
      </c>
      <c r="Z713" s="37">
        <v>39043</v>
      </c>
    </row>
    <row r="714" spans="25:26" x14ac:dyDescent="0.25">
      <c r="Y714">
        <v>11266575</v>
      </c>
      <c r="Z714" s="37">
        <v>28720</v>
      </c>
    </row>
    <row r="715" spans="25:26" x14ac:dyDescent="0.25">
      <c r="Y715">
        <v>11266578</v>
      </c>
      <c r="Z715" s="37">
        <v>28720</v>
      </c>
    </row>
    <row r="716" spans="25:26" x14ac:dyDescent="0.25">
      <c r="Y716">
        <v>11266615</v>
      </c>
      <c r="Z716" s="37">
        <v>28720</v>
      </c>
    </row>
    <row r="717" spans="25:26" x14ac:dyDescent="0.25">
      <c r="Y717">
        <v>11266618</v>
      </c>
      <c r="Z717" s="37">
        <v>28720</v>
      </c>
    </row>
    <row r="718" spans="25:26" x14ac:dyDescent="0.25">
      <c r="Y718">
        <v>11266630</v>
      </c>
      <c r="Z718" s="37">
        <v>35209</v>
      </c>
    </row>
    <row r="719" spans="25:26" x14ac:dyDescent="0.25">
      <c r="Y719">
        <v>11266673</v>
      </c>
      <c r="Z719" s="37">
        <v>32367</v>
      </c>
    </row>
    <row r="720" spans="25:26" x14ac:dyDescent="0.25">
      <c r="Y720">
        <v>11266702</v>
      </c>
      <c r="Z720" s="37">
        <v>28720</v>
      </c>
    </row>
    <row r="721" spans="25:26" x14ac:dyDescent="0.25">
      <c r="Y721">
        <v>11266741</v>
      </c>
      <c r="Z721" s="37">
        <v>39105</v>
      </c>
    </row>
    <row r="722" spans="25:26" x14ac:dyDescent="0.25">
      <c r="Y722">
        <v>11266755</v>
      </c>
      <c r="Z722" s="37">
        <v>44575</v>
      </c>
    </row>
    <row r="723" spans="25:26" x14ac:dyDescent="0.25">
      <c r="Y723">
        <v>11266824</v>
      </c>
      <c r="Z723" s="37">
        <v>44575</v>
      </c>
    </row>
    <row r="724" spans="25:26" x14ac:dyDescent="0.25">
      <c r="Y724">
        <v>11266840</v>
      </c>
      <c r="Z724" s="37">
        <v>37263</v>
      </c>
    </row>
    <row r="725" spans="25:26" x14ac:dyDescent="0.25">
      <c r="Y725">
        <v>11266842</v>
      </c>
      <c r="Z725" s="37">
        <v>32367</v>
      </c>
    </row>
    <row r="726" spans="25:26" x14ac:dyDescent="0.25">
      <c r="Y726">
        <v>11266845</v>
      </c>
      <c r="Z726" s="37">
        <v>39043</v>
      </c>
    </row>
    <row r="727" spans="25:26" x14ac:dyDescent="0.25">
      <c r="Y727">
        <v>11266846</v>
      </c>
      <c r="Z727" s="37">
        <v>44575</v>
      </c>
    </row>
    <row r="728" spans="25:26" x14ac:dyDescent="0.25">
      <c r="Y728">
        <v>11266880</v>
      </c>
      <c r="Z728" s="37">
        <v>28720</v>
      </c>
    </row>
    <row r="729" spans="25:26" x14ac:dyDescent="0.25">
      <c r="Y729">
        <v>11266905</v>
      </c>
      <c r="Z729" s="37">
        <v>44575</v>
      </c>
    </row>
    <row r="730" spans="25:26" x14ac:dyDescent="0.25">
      <c r="Y730">
        <v>11266906</v>
      </c>
      <c r="Z730" s="37">
        <v>37263</v>
      </c>
    </row>
    <row r="731" spans="25:26" x14ac:dyDescent="0.25">
      <c r="Y731">
        <v>11266907</v>
      </c>
      <c r="Z731" s="37">
        <v>39681</v>
      </c>
    </row>
    <row r="732" spans="25:26" x14ac:dyDescent="0.25">
      <c r="Y732">
        <v>11267029</v>
      </c>
      <c r="Z732" s="37">
        <v>44575</v>
      </c>
    </row>
    <row r="733" spans="25:26" x14ac:dyDescent="0.25">
      <c r="Y733">
        <v>11267030</v>
      </c>
      <c r="Z733" s="37">
        <v>44575</v>
      </c>
    </row>
    <row r="734" spans="25:26" x14ac:dyDescent="0.25">
      <c r="Y734">
        <v>11267088</v>
      </c>
      <c r="Z734" s="37">
        <v>39043</v>
      </c>
    </row>
    <row r="735" spans="25:26" x14ac:dyDescent="0.25">
      <c r="Y735">
        <v>11267119</v>
      </c>
      <c r="Z735" s="37">
        <v>35209</v>
      </c>
    </row>
    <row r="736" spans="25:26" x14ac:dyDescent="0.25">
      <c r="Y736">
        <v>11267381</v>
      </c>
      <c r="Z736" s="37">
        <v>44525</v>
      </c>
    </row>
    <row r="737" spans="25:26" x14ac:dyDescent="0.25">
      <c r="Y737">
        <v>11267532</v>
      </c>
      <c r="Z737" s="37">
        <v>39681</v>
      </c>
    </row>
    <row r="738" spans="25:26" x14ac:dyDescent="0.25">
      <c r="Y738">
        <v>11267533</v>
      </c>
      <c r="Z738" s="37">
        <v>39681</v>
      </c>
    </row>
    <row r="739" spans="25:26" x14ac:dyDescent="0.25">
      <c r="Y739">
        <v>11267733</v>
      </c>
      <c r="Z739" s="37">
        <v>44575</v>
      </c>
    </row>
    <row r="740" spans="25:26" x14ac:dyDescent="0.25">
      <c r="Y740">
        <v>11268063</v>
      </c>
      <c r="Z740" s="37">
        <v>31792</v>
      </c>
    </row>
    <row r="741" spans="25:26" x14ac:dyDescent="0.25">
      <c r="Y741">
        <v>11268064</v>
      </c>
      <c r="Z741" s="37">
        <v>39043</v>
      </c>
    </row>
    <row r="742" spans="25:26" x14ac:dyDescent="0.25">
      <c r="Y742">
        <v>11268069</v>
      </c>
      <c r="Z742" s="37">
        <v>44575</v>
      </c>
    </row>
    <row r="743" spans="25:26" x14ac:dyDescent="0.25">
      <c r="Y743">
        <v>11268431</v>
      </c>
      <c r="Z743" s="37">
        <v>37263</v>
      </c>
    </row>
    <row r="744" spans="25:26" x14ac:dyDescent="0.25">
      <c r="Y744">
        <v>11268876</v>
      </c>
      <c r="Z744" s="37">
        <v>44575</v>
      </c>
    </row>
    <row r="745" spans="25:26" x14ac:dyDescent="0.25">
      <c r="Y745">
        <v>11268938</v>
      </c>
      <c r="Z745" s="37">
        <v>39105</v>
      </c>
    </row>
    <row r="746" spans="25:26" x14ac:dyDescent="0.25">
      <c r="Y746">
        <v>11268945</v>
      </c>
      <c r="Z746" s="37">
        <v>44575</v>
      </c>
    </row>
    <row r="747" spans="25:26" x14ac:dyDescent="0.25">
      <c r="Y747">
        <v>11268947</v>
      </c>
      <c r="Z747" s="37">
        <v>44575</v>
      </c>
    </row>
    <row r="748" spans="25:26" x14ac:dyDescent="0.25">
      <c r="Y748">
        <v>11269015</v>
      </c>
      <c r="Z748" s="37">
        <v>31792</v>
      </c>
    </row>
    <row r="749" spans="25:26" x14ac:dyDescent="0.25">
      <c r="Y749">
        <v>11269233</v>
      </c>
      <c r="Z749" s="37">
        <v>39681</v>
      </c>
    </row>
    <row r="750" spans="25:26" x14ac:dyDescent="0.25">
      <c r="Y750">
        <v>11269242</v>
      </c>
      <c r="Z750" s="37">
        <v>39681</v>
      </c>
    </row>
    <row r="751" spans="25:26" x14ac:dyDescent="0.25">
      <c r="Y751">
        <v>11269632</v>
      </c>
      <c r="Z751" s="37">
        <v>37263</v>
      </c>
    </row>
    <row r="752" spans="25:26" x14ac:dyDescent="0.25">
      <c r="Y752">
        <v>11269633</v>
      </c>
      <c r="Z752" s="37">
        <v>39105</v>
      </c>
    </row>
    <row r="753" spans="25:26" x14ac:dyDescent="0.25">
      <c r="Y753">
        <v>11269805</v>
      </c>
      <c r="Z753" s="37">
        <v>39105</v>
      </c>
    </row>
    <row r="754" spans="25:26" x14ac:dyDescent="0.25">
      <c r="Y754">
        <v>11269806</v>
      </c>
      <c r="Z754" s="37">
        <v>31792</v>
      </c>
    </row>
    <row r="755" spans="25:26" x14ac:dyDescent="0.25">
      <c r="Y755">
        <v>11269807</v>
      </c>
      <c r="Z755" s="37">
        <v>39105</v>
      </c>
    </row>
    <row r="756" spans="25:26" x14ac:dyDescent="0.25">
      <c r="Y756">
        <v>11269885</v>
      </c>
      <c r="Z756" s="37">
        <v>39681</v>
      </c>
    </row>
    <row r="757" spans="25:26" x14ac:dyDescent="0.25">
      <c r="Y757">
        <v>11269920</v>
      </c>
      <c r="Z757" s="37">
        <v>44575</v>
      </c>
    </row>
    <row r="758" spans="25:26" x14ac:dyDescent="0.25">
      <c r="Y758">
        <v>11269921</v>
      </c>
      <c r="Z758" s="37">
        <v>44575</v>
      </c>
    </row>
    <row r="759" spans="25:26" x14ac:dyDescent="0.25">
      <c r="Y759">
        <v>11270668</v>
      </c>
      <c r="Z759" s="37">
        <v>37263</v>
      </c>
    </row>
    <row r="760" spans="25:26" x14ac:dyDescent="0.25">
      <c r="Y760">
        <v>11270673</v>
      </c>
      <c r="Z760" s="37">
        <v>44575</v>
      </c>
    </row>
    <row r="761" spans="25:26" x14ac:dyDescent="0.25">
      <c r="Y761">
        <v>11270674</v>
      </c>
      <c r="Z761" s="37">
        <v>39681</v>
      </c>
    </row>
    <row r="762" spans="25:26" x14ac:dyDescent="0.25">
      <c r="Y762">
        <v>11270675</v>
      </c>
      <c r="Z762" s="37">
        <v>44575</v>
      </c>
    </row>
    <row r="763" spans="25:26" x14ac:dyDescent="0.25">
      <c r="Y763">
        <v>11270679</v>
      </c>
      <c r="Z763" s="37">
        <v>39681</v>
      </c>
    </row>
    <row r="764" spans="25:26" x14ac:dyDescent="0.25">
      <c r="Y764">
        <v>11270680</v>
      </c>
      <c r="Z764" s="37">
        <v>39681</v>
      </c>
    </row>
    <row r="765" spans="25:26" x14ac:dyDescent="0.25">
      <c r="Y765">
        <v>11270686</v>
      </c>
      <c r="Z765" s="37">
        <v>44575</v>
      </c>
    </row>
    <row r="766" spans="25:26" x14ac:dyDescent="0.25">
      <c r="Y766">
        <v>11270688</v>
      </c>
      <c r="Z766" s="37">
        <v>32367</v>
      </c>
    </row>
    <row r="767" spans="25:26" x14ac:dyDescent="0.25">
      <c r="Y767">
        <v>11270690</v>
      </c>
      <c r="Z767" s="37">
        <v>44575</v>
      </c>
    </row>
    <row r="768" spans="25:26" x14ac:dyDescent="0.25">
      <c r="Y768">
        <v>11270693</v>
      </c>
      <c r="Z768" s="37">
        <v>32367</v>
      </c>
    </row>
    <row r="769" spans="25:26" x14ac:dyDescent="0.25">
      <c r="Y769">
        <v>11270731</v>
      </c>
      <c r="Z769" s="37">
        <v>44575</v>
      </c>
    </row>
    <row r="770" spans="25:26" x14ac:dyDescent="0.25">
      <c r="Y770">
        <v>11270741</v>
      </c>
      <c r="Z770" s="37">
        <v>37263</v>
      </c>
    </row>
    <row r="771" spans="25:26" x14ac:dyDescent="0.25">
      <c r="Y771">
        <v>11270743</v>
      </c>
      <c r="Z771" s="37">
        <v>39681</v>
      </c>
    </row>
    <row r="772" spans="25:26" x14ac:dyDescent="0.25">
      <c r="Y772">
        <v>11270755</v>
      </c>
      <c r="Z772" s="37">
        <v>35209</v>
      </c>
    </row>
    <row r="773" spans="25:26" x14ac:dyDescent="0.25">
      <c r="Y773">
        <v>11270756</v>
      </c>
      <c r="Z773" s="37">
        <v>30313</v>
      </c>
    </row>
    <row r="774" spans="25:26" x14ac:dyDescent="0.25">
      <c r="Y774">
        <v>11270757</v>
      </c>
      <c r="Z774" s="37">
        <v>32367</v>
      </c>
    </row>
    <row r="775" spans="25:26" x14ac:dyDescent="0.25">
      <c r="Y775">
        <v>11270760</v>
      </c>
      <c r="Z775" s="37">
        <v>39105</v>
      </c>
    </row>
    <row r="776" spans="25:26" x14ac:dyDescent="0.25">
      <c r="Y776">
        <v>11270764</v>
      </c>
      <c r="Z776" s="37">
        <v>39681</v>
      </c>
    </row>
    <row r="777" spans="25:26" x14ac:dyDescent="0.25">
      <c r="Y777">
        <v>11270770</v>
      </c>
      <c r="Z777" s="37">
        <v>44575</v>
      </c>
    </row>
    <row r="778" spans="25:26" x14ac:dyDescent="0.25">
      <c r="Y778">
        <v>11270777</v>
      </c>
      <c r="Z778" s="37">
        <v>44575</v>
      </c>
    </row>
    <row r="779" spans="25:26" x14ac:dyDescent="0.25">
      <c r="Y779">
        <v>11270779</v>
      </c>
      <c r="Z779" s="37">
        <v>32367</v>
      </c>
    </row>
    <row r="780" spans="25:26" x14ac:dyDescent="0.25">
      <c r="Y780">
        <v>11270818</v>
      </c>
      <c r="Z780" s="37">
        <v>39043</v>
      </c>
    </row>
    <row r="781" spans="25:26" x14ac:dyDescent="0.25">
      <c r="Y781">
        <v>11270830</v>
      </c>
      <c r="Z781" s="37">
        <v>44575</v>
      </c>
    </row>
    <row r="782" spans="25:26" x14ac:dyDescent="0.25">
      <c r="Y782">
        <v>11270934</v>
      </c>
      <c r="Z782" s="37">
        <v>37263</v>
      </c>
    </row>
    <row r="783" spans="25:26" x14ac:dyDescent="0.25">
      <c r="Y783">
        <v>11271347</v>
      </c>
      <c r="Z783" s="37">
        <v>39681</v>
      </c>
    </row>
    <row r="784" spans="25:26" x14ac:dyDescent="0.25">
      <c r="Y784">
        <v>11271349</v>
      </c>
      <c r="Z784" s="37">
        <v>39681</v>
      </c>
    </row>
    <row r="785" spans="25:26" x14ac:dyDescent="0.25">
      <c r="Y785">
        <v>11271350</v>
      </c>
      <c r="Z785" s="37">
        <v>39681</v>
      </c>
    </row>
    <row r="786" spans="25:26" x14ac:dyDescent="0.25">
      <c r="Y786">
        <v>11271353</v>
      </c>
      <c r="Z786" s="37">
        <v>28720</v>
      </c>
    </row>
    <row r="787" spans="25:26" x14ac:dyDescent="0.25">
      <c r="Y787">
        <v>11271354</v>
      </c>
      <c r="Z787" s="37">
        <v>34190</v>
      </c>
    </row>
    <row r="788" spans="25:26" x14ac:dyDescent="0.25">
      <c r="Y788">
        <v>11271357</v>
      </c>
      <c r="Z788" s="37">
        <v>28720</v>
      </c>
    </row>
    <row r="789" spans="25:26" x14ac:dyDescent="0.25">
      <c r="Y789">
        <v>11271359</v>
      </c>
      <c r="Z789" s="37">
        <v>34190</v>
      </c>
    </row>
    <row r="790" spans="25:26" x14ac:dyDescent="0.25">
      <c r="Y790">
        <v>11271361</v>
      </c>
      <c r="Z790" s="37">
        <v>39043</v>
      </c>
    </row>
    <row r="791" spans="25:26" x14ac:dyDescent="0.25">
      <c r="Y791">
        <v>11271362</v>
      </c>
      <c r="Z791" s="37">
        <v>39681</v>
      </c>
    </row>
    <row r="792" spans="25:26" x14ac:dyDescent="0.25">
      <c r="Y792">
        <v>11271363</v>
      </c>
      <c r="Z792" s="37">
        <v>28720</v>
      </c>
    </row>
    <row r="793" spans="25:26" x14ac:dyDescent="0.25">
      <c r="Y793">
        <v>11271364</v>
      </c>
      <c r="Z793" s="37">
        <v>28720</v>
      </c>
    </row>
    <row r="794" spans="25:26" x14ac:dyDescent="0.25">
      <c r="Y794">
        <v>11271365</v>
      </c>
      <c r="Z794" s="37">
        <v>28720</v>
      </c>
    </row>
    <row r="795" spans="25:26" x14ac:dyDescent="0.25">
      <c r="Y795">
        <v>11271366</v>
      </c>
      <c r="Z795" s="37">
        <v>39681</v>
      </c>
    </row>
    <row r="796" spans="25:26" x14ac:dyDescent="0.25">
      <c r="Y796">
        <v>11271367</v>
      </c>
      <c r="Z796" s="37">
        <v>35209</v>
      </c>
    </row>
    <row r="797" spans="25:26" x14ac:dyDescent="0.25">
      <c r="Y797">
        <v>11271368</v>
      </c>
      <c r="Z797" s="37">
        <v>28720</v>
      </c>
    </row>
    <row r="798" spans="25:26" x14ac:dyDescent="0.25">
      <c r="Y798">
        <v>11271370</v>
      </c>
      <c r="Z798" s="37">
        <v>39681</v>
      </c>
    </row>
    <row r="799" spans="25:26" x14ac:dyDescent="0.25">
      <c r="Y799">
        <v>11271371</v>
      </c>
      <c r="Z799" s="37">
        <v>28720</v>
      </c>
    </row>
    <row r="800" spans="25:26" x14ac:dyDescent="0.25">
      <c r="Y800">
        <v>11271389</v>
      </c>
      <c r="Z800" s="37">
        <v>34190</v>
      </c>
    </row>
    <row r="801" spans="25:26" x14ac:dyDescent="0.25">
      <c r="Y801">
        <v>11271421</v>
      </c>
      <c r="Z801" s="37">
        <v>44575</v>
      </c>
    </row>
    <row r="802" spans="25:26" x14ac:dyDescent="0.25">
      <c r="Y802">
        <v>11271993</v>
      </c>
      <c r="Z802" s="37">
        <v>35209</v>
      </c>
    </row>
    <row r="803" spans="25:26" x14ac:dyDescent="0.25">
      <c r="Y803">
        <v>11271996</v>
      </c>
      <c r="Z803" s="37">
        <v>30313</v>
      </c>
    </row>
    <row r="804" spans="25:26" x14ac:dyDescent="0.25">
      <c r="Y804">
        <v>11271997</v>
      </c>
      <c r="Z804" s="37">
        <v>32367</v>
      </c>
    </row>
    <row r="805" spans="25:26" x14ac:dyDescent="0.25">
      <c r="Y805">
        <v>11272001</v>
      </c>
      <c r="Z805" s="37">
        <v>32367</v>
      </c>
    </row>
    <row r="806" spans="25:26" x14ac:dyDescent="0.25">
      <c r="Y806">
        <v>11272143</v>
      </c>
      <c r="Z806" s="37">
        <v>44575</v>
      </c>
    </row>
    <row r="807" spans="25:26" x14ac:dyDescent="0.25">
      <c r="Y807">
        <v>11272226</v>
      </c>
      <c r="Z807" s="37">
        <v>39681</v>
      </c>
    </row>
    <row r="808" spans="25:26" x14ac:dyDescent="0.25">
      <c r="Y808">
        <v>11272266</v>
      </c>
      <c r="Z808" s="37">
        <v>39681</v>
      </c>
    </row>
    <row r="809" spans="25:26" x14ac:dyDescent="0.25">
      <c r="Y809">
        <v>11272412</v>
      </c>
      <c r="Z809" s="37">
        <v>44525</v>
      </c>
    </row>
    <row r="810" spans="25:26" x14ac:dyDescent="0.25">
      <c r="Y810">
        <v>11272426</v>
      </c>
      <c r="Z810" s="37">
        <v>30313</v>
      </c>
    </row>
    <row r="811" spans="25:26" x14ac:dyDescent="0.25">
      <c r="Y811">
        <v>11272427</v>
      </c>
      <c r="Z811" s="37">
        <v>35209</v>
      </c>
    </row>
    <row r="812" spans="25:26" x14ac:dyDescent="0.25">
      <c r="Y812">
        <v>11272431</v>
      </c>
      <c r="Z812" s="37">
        <v>32367</v>
      </c>
    </row>
    <row r="813" spans="25:26" x14ac:dyDescent="0.25">
      <c r="Y813">
        <v>11272890</v>
      </c>
      <c r="Z813" s="37">
        <v>39105</v>
      </c>
    </row>
    <row r="814" spans="25:26" x14ac:dyDescent="0.25">
      <c r="Y814">
        <v>11272892</v>
      </c>
      <c r="Z814" s="37">
        <v>39105</v>
      </c>
    </row>
    <row r="815" spans="25:26" x14ac:dyDescent="0.25">
      <c r="Y815">
        <v>11272951</v>
      </c>
      <c r="Z815" s="37">
        <v>39056</v>
      </c>
    </row>
    <row r="816" spans="25:26" x14ac:dyDescent="0.25">
      <c r="Y816">
        <v>11272996</v>
      </c>
      <c r="Z816" s="37">
        <v>39056</v>
      </c>
    </row>
    <row r="817" spans="25:26" x14ac:dyDescent="0.25">
      <c r="Y817">
        <v>11273016</v>
      </c>
      <c r="Z817" s="37">
        <v>39056</v>
      </c>
    </row>
    <row r="818" spans="25:26" x14ac:dyDescent="0.25">
      <c r="Y818">
        <v>11273017</v>
      </c>
      <c r="Z818" s="37">
        <v>44525</v>
      </c>
    </row>
    <row r="819" spans="25:26" x14ac:dyDescent="0.25">
      <c r="Y819">
        <v>11273069</v>
      </c>
      <c r="Z819" s="37">
        <v>44575</v>
      </c>
    </row>
    <row r="820" spans="25:26" x14ac:dyDescent="0.25">
      <c r="Y820">
        <v>11273142</v>
      </c>
      <c r="Z820" s="37">
        <v>28720</v>
      </c>
    </row>
    <row r="821" spans="25:26" x14ac:dyDescent="0.25">
      <c r="Y821">
        <v>11273238</v>
      </c>
      <c r="Z821" s="37">
        <v>37263</v>
      </c>
    </row>
    <row r="822" spans="25:26" x14ac:dyDescent="0.25">
      <c r="Y822">
        <v>11273460</v>
      </c>
      <c r="Z822" s="37">
        <v>31729</v>
      </c>
    </row>
    <row r="823" spans="25:26" x14ac:dyDescent="0.25">
      <c r="Y823">
        <v>11273495</v>
      </c>
      <c r="Z823" s="37">
        <v>39043</v>
      </c>
    </row>
    <row r="824" spans="25:26" x14ac:dyDescent="0.25">
      <c r="Y824">
        <v>11273496</v>
      </c>
      <c r="Z824" s="37">
        <v>31729</v>
      </c>
    </row>
    <row r="825" spans="25:26" x14ac:dyDescent="0.25">
      <c r="Y825">
        <v>11273497</v>
      </c>
      <c r="Z825" s="37">
        <v>39105</v>
      </c>
    </row>
    <row r="826" spans="25:26" x14ac:dyDescent="0.25">
      <c r="Y826">
        <v>11274205</v>
      </c>
      <c r="Z826" s="37">
        <v>39105</v>
      </c>
    </row>
    <row r="827" spans="25:26" x14ac:dyDescent="0.25">
      <c r="Y827">
        <v>11274563</v>
      </c>
      <c r="Z827" s="37">
        <v>32367</v>
      </c>
    </row>
    <row r="828" spans="25:26" x14ac:dyDescent="0.25">
      <c r="Y828">
        <v>11274569</v>
      </c>
      <c r="Z828" s="37">
        <v>32367</v>
      </c>
    </row>
    <row r="829" spans="25:26" x14ac:dyDescent="0.25">
      <c r="Y829">
        <v>11274600</v>
      </c>
      <c r="Z829" s="37">
        <v>34190</v>
      </c>
    </row>
    <row r="830" spans="25:26" x14ac:dyDescent="0.25">
      <c r="Y830">
        <v>11274603</v>
      </c>
      <c r="Z830" s="37">
        <v>28720</v>
      </c>
    </row>
    <row r="831" spans="25:26" x14ac:dyDescent="0.25">
      <c r="Y831">
        <v>11274606</v>
      </c>
      <c r="Z831" s="37">
        <v>28720</v>
      </c>
    </row>
    <row r="832" spans="25:26" x14ac:dyDescent="0.25">
      <c r="Y832">
        <v>11274645</v>
      </c>
      <c r="Z832" s="37">
        <v>37263</v>
      </c>
    </row>
    <row r="833" spans="25:26" x14ac:dyDescent="0.25">
      <c r="Y833">
        <v>11274646</v>
      </c>
      <c r="Z833" s="37">
        <v>37263</v>
      </c>
    </row>
    <row r="834" spans="25:26" x14ac:dyDescent="0.25">
      <c r="Y834">
        <v>11274753</v>
      </c>
      <c r="Z834" s="37">
        <v>37263</v>
      </c>
    </row>
    <row r="835" spans="25:26" x14ac:dyDescent="0.25">
      <c r="Y835">
        <v>11274755</v>
      </c>
      <c r="Z835" s="37">
        <v>39043</v>
      </c>
    </row>
    <row r="836" spans="25:26" x14ac:dyDescent="0.25">
      <c r="Y836">
        <v>11274756</v>
      </c>
      <c r="Z836" s="37">
        <v>32367</v>
      </c>
    </row>
    <row r="837" spans="25:26" x14ac:dyDescent="0.25">
      <c r="Y837">
        <v>11274868</v>
      </c>
      <c r="Z837" s="37">
        <v>39105</v>
      </c>
    </row>
    <row r="838" spans="25:26" x14ac:dyDescent="0.25">
      <c r="Y838">
        <v>11275045</v>
      </c>
      <c r="Z838" s="37">
        <v>37263</v>
      </c>
    </row>
    <row r="839" spans="25:26" x14ac:dyDescent="0.25">
      <c r="Y839">
        <v>11275078</v>
      </c>
      <c r="Z839" s="37">
        <v>28121</v>
      </c>
    </row>
    <row r="840" spans="25:26" x14ac:dyDescent="0.25">
      <c r="Y840">
        <v>11275079</v>
      </c>
      <c r="Z840" s="37">
        <v>37263</v>
      </c>
    </row>
    <row r="841" spans="25:26" x14ac:dyDescent="0.25">
      <c r="Y841">
        <v>11275090</v>
      </c>
      <c r="Z841" s="37">
        <v>39681</v>
      </c>
    </row>
    <row r="842" spans="25:26" x14ac:dyDescent="0.25">
      <c r="Y842">
        <v>11275091</v>
      </c>
      <c r="Z842" s="37">
        <v>44575</v>
      </c>
    </row>
    <row r="843" spans="25:26" x14ac:dyDescent="0.25">
      <c r="Y843">
        <v>11275094</v>
      </c>
      <c r="Z843" s="37">
        <v>39681</v>
      </c>
    </row>
    <row r="844" spans="25:26" x14ac:dyDescent="0.25">
      <c r="Y844">
        <v>11275142</v>
      </c>
      <c r="Z844" s="37">
        <v>28720</v>
      </c>
    </row>
    <row r="845" spans="25:26" x14ac:dyDescent="0.25">
      <c r="Y845">
        <v>11275143</v>
      </c>
      <c r="Z845" s="37">
        <v>39681</v>
      </c>
    </row>
    <row r="846" spans="25:26" x14ac:dyDescent="0.25">
      <c r="Y846">
        <v>11275144</v>
      </c>
      <c r="Z846" s="37">
        <v>39105</v>
      </c>
    </row>
    <row r="847" spans="25:26" x14ac:dyDescent="0.25">
      <c r="Y847">
        <v>11275147</v>
      </c>
      <c r="Z847" s="37">
        <v>39681</v>
      </c>
    </row>
    <row r="848" spans="25:26" x14ac:dyDescent="0.25">
      <c r="Y848">
        <v>11275219</v>
      </c>
      <c r="Z848" s="37">
        <v>44575</v>
      </c>
    </row>
    <row r="849" spans="25:26" x14ac:dyDescent="0.25">
      <c r="Y849">
        <v>11275900</v>
      </c>
      <c r="Z849" s="37">
        <v>37263</v>
      </c>
    </row>
    <row r="850" spans="25:26" x14ac:dyDescent="0.25">
      <c r="Y850">
        <v>11275902</v>
      </c>
      <c r="Z850" s="37">
        <v>44575</v>
      </c>
    </row>
    <row r="851" spans="25:26" x14ac:dyDescent="0.25">
      <c r="Y851">
        <v>11276015</v>
      </c>
      <c r="Z851" s="37">
        <v>39043</v>
      </c>
    </row>
    <row r="852" spans="25:26" x14ac:dyDescent="0.25">
      <c r="Y852">
        <v>11276016</v>
      </c>
      <c r="Z852" s="37">
        <v>44575</v>
      </c>
    </row>
    <row r="853" spans="25:26" x14ac:dyDescent="0.25">
      <c r="Y853">
        <v>11276454</v>
      </c>
      <c r="Z853" s="37">
        <v>39043</v>
      </c>
    </row>
    <row r="854" spans="25:26" x14ac:dyDescent="0.25">
      <c r="Y854">
        <v>11276502</v>
      </c>
      <c r="Z854" s="37">
        <v>37263</v>
      </c>
    </row>
    <row r="855" spans="25:26" x14ac:dyDescent="0.25">
      <c r="Y855">
        <v>11276595</v>
      </c>
      <c r="Z855" s="37">
        <v>39043</v>
      </c>
    </row>
    <row r="856" spans="25:26" x14ac:dyDescent="0.25">
      <c r="Y856">
        <v>11276597</v>
      </c>
      <c r="Z856" s="37">
        <v>31729</v>
      </c>
    </row>
    <row r="857" spans="25:26" x14ac:dyDescent="0.25">
      <c r="Y857">
        <v>11276598</v>
      </c>
      <c r="Z857" s="37">
        <v>39105</v>
      </c>
    </row>
    <row r="858" spans="25:26" x14ac:dyDescent="0.25">
      <c r="Y858">
        <v>11276643</v>
      </c>
      <c r="Z858" s="37">
        <v>31683</v>
      </c>
    </row>
    <row r="859" spans="25:26" x14ac:dyDescent="0.25">
      <c r="Y859">
        <v>11277220</v>
      </c>
      <c r="Z859" s="37">
        <v>37263</v>
      </c>
    </row>
    <row r="860" spans="25:26" x14ac:dyDescent="0.25">
      <c r="Y860">
        <v>11277222</v>
      </c>
      <c r="Z860" s="37">
        <v>37263</v>
      </c>
    </row>
    <row r="861" spans="25:26" x14ac:dyDescent="0.25">
      <c r="Y861">
        <v>11277281</v>
      </c>
      <c r="Z861" s="37">
        <v>37263</v>
      </c>
    </row>
    <row r="862" spans="25:26" x14ac:dyDescent="0.25">
      <c r="Y862">
        <v>11277287</v>
      </c>
      <c r="Z862" s="37">
        <v>44575</v>
      </c>
    </row>
    <row r="863" spans="25:26" x14ac:dyDescent="0.25">
      <c r="Y863">
        <v>11277315</v>
      </c>
      <c r="Z863" s="37">
        <v>37263</v>
      </c>
    </row>
    <row r="864" spans="25:26" x14ac:dyDescent="0.25">
      <c r="Y864">
        <v>11277317</v>
      </c>
      <c r="Z864" s="37">
        <v>37263</v>
      </c>
    </row>
    <row r="865" spans="25:26" x14ac:dyDescent="0.25">
      <c r="Y865">
        <v>11277326</v>
      </c>
      <c r="Z865" s="37">
        <v>39681</v>
      </c>
    </row>
    <row r="866" spans="25:26" x14ac:dyDescent="0.25">
      <c r="Y866">
        <v>11277328</v>
      </c>
      <c r="Z866" s="37">
        <v>32367</v>
      </c>
    </row>
    <row r="867" spans="25:26" x14ac:dyDescent="0.25">
      <c r="Y867">
        <v>11277375</v>
      </c>
      <c r="Z867" s="37">
        <v>44575</v>
      </c>
    </row>
    <row r="868" spans="25:26" x14ac:dyDescent="0.25">
      <c r="Y868">
        <v>11277389</v>
      </c>
      <c r="Z868" s="37">
        <v>44575</v>
      </c>
    </row>
    <row r="869" spans="25:26" x14ac:dyDescent="0.25">
      <c r="Y869">
        <v>11277409</v>
      </c>
      <c r="Z869" s="37">
        <v>44575</v>
      </c>
    </row>
    <row r="870" spans="25:26" x14ac:dyDescent="0.25">
      <c r="Y870">
        <v>11277470</v>
      </c>
      <c r="Z870" s="37">
        <v>39105</v>
      </c>
    </row>
    <row r="871" spans="25:26" x14ac:dyDescent="0.25">
      <c r="Y871">
        <v>11277632</v>
      </c>
      <c r="Z871" s="37">
        <v>32367</v>
      </c>
    </row>
    <row r="872" spans="25:26" x14ac:dyDescent="0.25">
      <c r="Y872">
        <v>11277698</v>
      </c>
      <c r="Z872" s="37">
        <v>32367</v>
      </c>
    </row>
    <row r="873" spans="25:26" x14ac:dyDescent="0.25">
      <c r="Y873">
        <v>11277705</v>
      </c>
      <c r="Z873" s="37">
        <v>32367</v>
      </c>
    </row>
    <row r="874" spans="25:26" x14ac:dyDescent="0.25">
      <c r="Y874">
        <v>11277707</v>
      </c>
      <c r="Z874" s="37">
        <v>44575</v>
      </c>
    </row>
    <row r="875" spans="25:26" x14ac:dyDescent="0.25">
      <c r="Y875">
        <v>11277863</v>
      </c>
      <c r="Z875" s="37">
        <v>37263</v>
      </c>
    </row>
    <row r="876" spans="25:26" x14ac:dyDescent="0.25">
      <c r="Y876">
        <v>11277864</v>
      </c>
      <c r="Z876" s="37">
        <v>44575</v>
      </c>
    </row>
    <row r="877" spans="25:26" x14ac:dyDescent="0.25">
      <c r="Y877">
        <v>11277865</v>
      </c>
      <c r="Z877" s="37">
        <v>44575</v>
      </c>
    </row>
    <row r="878" spans="25:26" x14ac:dyDescent="0.25">
      <c r="Y878">
        <v>11277866</v>
      </c>
      <c r="Z878" s="37">
        <v>44575</v>
      </c>
    </row>
    <row r="879" spans="25:26" x14ac:dyDescent="0.25">
      <c r="Y879">
        <v>11277882</v>
      </c>
      <c r="Z879" s="37">
        <v>32367</v>
      </c>
    </row>
    <row r="880" spans="25:26" x14ac:dyDescent="0.25">
      <c r="Y880">
        <v>11277883</v>
      </c>
      <c r="Z880" s="37">
        <v>44575</v>
      </c>
    </row>
    <row r="881" spans="25:26" x14ac:dyDescent="0.25">
      <c r="Y881">
        <v>11277884</v>
      </c>
      <c r="Z881" s="37">
        <v>44575</v>
      </c>
    </row>
    <row r="882" spans="25:26" x14ac:dyDescent="0.25">
      <c r="Y882">
        <v>11277891</v>
      </c>
      <c r="Z882" s="37">
        <v>39681</v>
      </c>
    </row>
    <row r="883" spans="25:26" x14ac:dyDescent="0.25">
      <c r="Y883">
        <v>11277893</v>
      </c>
      <c r="Z883" s="37">
        <v>39681</v>
      </c>
    </row>
    <row r="884" spans="25:26" x14ac:dyDescent="0.25">
      <c r="Y884">
        <v>11277911</v>
      </c>
      <c r="Z884" s="37">
        <v>28720</v>
      </c>
    </row>
    <row r="885" spans="25:26" x14ac:dyDescent="0.25">
      <c r="Y885">
        <v>11277917</v>
      </c>
      <c r="Z885" s="37">
        <v>37263</v>
      </c>
    </row>
    <row r="886" spans="25:26" x14ac:dyDescent="0.25">
      <c r="Y886">
        <v>11277918</v>
      </c>
      <c r="Z886" s="37">
        <v>37263</v>
      </c>
    </row>
    <row r="887" spans="25:26" x14ac:dyDescent="0.25">
      <c r="Y887">
        <v>11277919</v>
      </c>
      <c r="Z887" s="37">
        <v>37263</v>
      </c>
    </row>
    <row r="888" spans="25:26" x14ac:dyDescent="0.25">
      <c r="Y888">
        <v>11278018</v>
      </c>
      <c r="Z888" s="37">
        <v>32367</v>
      </c>
    </row>
    <row r="889" spans="25:26" x14ac:dyDescent="0.25">
      <c r="Y889">
        <v>11278019</v>
      </c>
      <c r="Z889" s="37">
        <v>39681</v>
      </c>
    </row>
    <row r="890" spans="25:26" x14ac:dyDescent="0.25">
      <c r="Y890">
        <v>11278103</v>
      </c>
      <c r="Z890" s="37">
        <v>44575</v>
      </c>
    </row>
    <row r="891" spans="25:26" x14ac:dyDescent="0.25">
      <c r="Y891">
        <v>11278104</v>
      </c>
      <c r="Z891" s="37">
        <v>44575</v>
      </c>
    </row>
    <row r="892" spans="25:26" x14ac:dyDescent="0.25">
      <c r="Y892">
        <v>11278122</v>
      </c>
      <c r="Z892" s="37">
        <v>37263</v>
      </c>
    </row>
    <row r="893" spans="25:26" x14ac:dyDescent="0.25">
      <c r="Y893">
        <v>11278123</v>
      </c>
      <c r="Z893" s="37">
        <v>37263</v>
      </c>
    </row>
    <row r="894" spans="25:26" x14ac:dyDescent="0.25">
      <c r="Y894">
        <v>11278127</v>
      </c>
      <c r="Z894" s="37">
        <v>39043</v>
      </c>
    </row>
    <row r="895" spans="25:26" x14ac:dyDescent="0.25">
      <c r="Y895">
        <v>11278128</v>
      </c>
      <c r="Z895" s="37">
        <v>37263</v>
      </c>
    </row>
    <row r="896" spans="25:26" x14ac:dyDescent="0.25">
      <c r="Y896">
        <v>11278136</v>
      </c>
      <c r="Z896" s="37">
        <v>44575</v>
      </c>
    </row>
    <row r="897" spans="25:26" x14ac:dyDescent="0.25">
      <c r="Y897">
        <v>11278200</v>
      </c>
      <c r="Z897" s="37">
        <v>37263</v>
      </c>
    </row>
    <row r="898" spans="25:26" x14ac:dyDescent="0.25">
      <c r="Y898">
        <v>11278207</v>
      </c>
      <c r="Z898" s="37">
        <v>32367</v>
      </c>
    </row>
    <row r="899" spans="25:26" x14ac:dyDescent="0.25">
      <c r="Y899">
        <v>11278263</v>
      </c>
      <c r="Z899" s="37">
        <v>37213</v>
      </c>
    </row>
    <row r="900" spans="25:26" x14ac:dyDescent="0.25">
      <c r="Y900">
        <v>11278308</v>
      </c>
      <c r="Z900" s="37">
        <v>44575</v>
      </c>
    </row>
    <row r="901" spans="25:26" x14ac:dyDescent="0.25">
      <c r="Y901">
        <v>11278390</v>
      </c>
      <c r="Z901" s="37">
        <v>21407</v>
      </c>
    </row>
    <row r="902" spans="25:26" x14ac:dyDescent="0.25">
      <c r="Y902">
        <v>11278437</v>
      </c>
      <c r="Z902" s="37">
        <v>34190</v>
      </c>
    </row>
    <row r="903" spans="25:26" x14ac:dyDescent="0.25">
      <c r="Y903">
        <v>11278928</v>
      </c>
      <c r="Z903" s="37">
        <v>39043</v>
      </c>
    </row>
    <row r="904" spans="25:26" x14ac:dyDescent="0.25">
      <c r="Y904">
        <v>11278929</v>
      </c>
      <c r="Z904" s="37">
        <v>39681</v>
      </c>
    </row>
    <row r="905" spans="25:26" x14ac:dyDescent="0.25">
      <c r="Y905">
        <v>11278993</v>
      </c>
      <c r="Z905" s="37">
        <v>44575</v>
      </c>
    </row>
    <row r="906" spans="25:26" x14ac:dyDescent="0.25">
      <c r="Y906">
        <v>11278994</v>
      </c>
      <c r="Z906" s="37">
        <v>39043</v>
      </c>
    </row>
    <row r="907" spans="25:26" x14ac:dyDescent="0.25">
      <c r="Y907">
        <v>11279237</v>
      </c>
      <c r="Z907" s="37">
        <v>39681</v>
      </c>
    </row>
    <row r="908" spans="25:26" x14ac:dyDescent="0.25">
      <c r="Y908">
        <v>11279480</v>
      </c>
      <c r="Z908" s="37">
        <v>39681</v>
      </c>
    </row>
    <row r="909" spans="25:26" x14ac:dyDescent="0.25">
      <c r="Y909">
        <v>11279484</v>
      </c>
      <c r="Z909" s="37">
        <v>31742</v>
      </c>
    </row>
    <row r="910" spans="25:26" x14ac:dyDescent="0.25">
      <c r="Y910">
        <v>11279657</v>
      </c>
      <c r="Z910" s="37">
        <v>39043</v>
      </c>
    </row>
    <row r="911" spans="25:26" x14ac:dyDescent="0.25">
      <c r="Y911">
        <v>11279673</v>
      </c>
      <c r="Z911" s="37">
        <v>28720</v>
      </c>
    </row>
    <row r="912" spans="25:26" x14ac:dyDescent="0.25">
      <c r="Y912">
        <v>11280223</v>
      </c>
      <c r="Z912" s="37">
        <v>44575</v>
      </c>
    </row>
    <row r="913" spans="25:26" x14ac:dyDescent="0.25">
      <c r="Y913">
        <v>11280227</v>
      </c>
      <c r="Z913" s="37">
        <v>37263</v>
      </c>
    </row>
    <row r="914" spans="25:26" x14ac:dyDescent="0.25">
      <c r="Y914">
        <v>11280240</v>
      </c>
      <c r="Z914" s="37">
        <v>37263</v>
      </c>
    </row>
    <row r="915" spans="25:26" x14ac:dyDescent="0.25">
      <c r="Y915">
        <v>11280243</v>
      </c>
      <c r="Z915" s="37">
        <v>32367</v>
      </c>
    </row>
    <row r="916" spans="25:26" x14ac:dyDescent="0.25">
      <c r="Y916">
        <v>11280244</v>
      </c>
      <c r="Z916" s="37">
        <v>32367</v>
      </c>
    </row>
    <row r="917" spans="25:26" x14ac:dyDescent="0.25">
      <c r="Y917">
        <v>11280271</v>
      </c>
      <c r="Z917" s="37">
        <v>39681</v>
      </c>
    </row>
    <row r="918" spans="25:26" x14ac:dyDescent="0.25">
      <c r="Y918">
        <v>11280280</v>
      </c>
      <c r="Z918" s="37">
        <v>44575</v>
      </c>
    </row>
    <row r="919" spans="25:26" x14ac:dyDescent="0.25">
      <c r="Y919">
        <v>11280284</v>
      </c>
      <c r="Z919" s="37">
        <v>44575</v>
      </c>
    </row>
    <row r="920" spans="25:26" x14ac:dyDescent="0.25">
      <c r="Y920">
        <v>11280287</v>
      </c>
      <c r="Z920" s="37">
        <v>44575</v>
      </c>
    </row>
    <row r="921" spans="25:26" x14ac:dyDescent="0.25">
      <c r="Y921">
        <v>11280292</v>
      </c>
      <c r="Z921" s="37">
        <v>44575</v>
      </c>
    </row>
    <row r="922" spans="25:26" x14ac:dyDescent="0.25">
      <c r="Y922">
        <v>11280294</v>
      </c>
      <c r="Z922" s="37">
        <v>44575</v>
      </c>
    </row>
    <row r="923" spans="25:26" x14ac:dyDescent="0.25">
      <c r="Y923">
        <v>11280299</v>
      </c>
      <c r="Z923" s="37">
        <v>44575</v>
      </c>
    </row>
    <row r="924" spans="25:26" x14ac:dyDescent="0.25">
      <c r="Y924">
        <v>11280307</v>
      </c>
      <c r="Z924" s="37">
        <v>44575</v>
      </c>
    </row>
    <row r="925" spans="25:26" x14ac:dyDescent="0.25">
      <c r="Y925">
        <v>11280310</v>
      </c>
      <c r="Z925" s="37">
        <v>44575</v>
      </c>
    </row>
    <row r="926" spans="25:26" x14ac:dyDescent="0.25">
      <c r="Y926">
        <v>11280315</v>
      </c>
      <c r="Z926" s="37">
        <v>44575</v>
      </c>
    </row>
    <row r="927" spans="25:26" x14ac:dyDescent="0.25">
      <c r="Y927">
        <v>11280320</v>
      </c>
      <c r="Z927" s="37">
        <v>44513</v>
      </c>
    </row>
    <row r="928" spans="25:26" x14ac:dyDescent="0.25">
      <c r="Y928">
        <v>11280321</v>
      </c>
      <c r="Z928" s="37">
        <v>44575</v>
      </c>
    </row>
    <row r="929" spans="25:26" x14ac:dyDescent="0.25">
      <c r="Y929">
        <v>11280322</v>
      </c>
      <c r="Z929" s="37">
        <v>44575</v>
      </c>
    </row>
    <row r="930" spans="25:26" x14ac:dyDescent="0.25">
      <c r="Y930">
        <v>11280640</v>
      </c>
      <c r="Z930" s="37">
        <v>21407</v>
      </c>
    </row>
    <row r="931" spans="25:26" x14ac:dyDescent="0.25">
      <c r="Y931">
        <v>11280944</v>
      </c>
      <c r="Z931" s="37">
        <v>37263</v>
      </c>
    </row>
    <row r="932" spans="25:26" x14ac:dyDescent="0.25">
      <c r="Y932">
        <v>11280947</v>
      </c>
      <c r="Z932" s="37">
        <v>44575</v>
      </c>
    </row>
    <row r="933" spans="25:26" x14ac:dyDescent="0.25">
      <c r="Y933">
        <v>11280948</v>
      </c>
      <c r="Z933" s="37">
        <v>39043</v>
      </c>
    </row>
    <row r="934" spans="25:26" x14ac:dyDescent="0.25">
      <c r="Y934">
        <v>11280952</v>
      </c>
      <c r="Z934" s="37">
        <v>32367</v>
      </c>
    </row>
    <row r="935" spans="25:26" x14ac:dyDescent="0.25">
      <c r="Y935">
        <v>11280953</v>
      </c>
      <c r="Z935" s="37">
        <v>44575</v>
      </c>
    </row>
    <row r="936" spans="25:26" x14ac:dyDescent="0.25">
      <c r="Y936">
        <v>11280955</v>
      </c>
      <c r="Z936" s="37">
        <v>39681</v>
      </c>
    </row>
    <row r="937" spans="25:26" x14ac:dyDescent="0.25">
      <c r="Y937">
        <v>11280973</v>
      </c>
      <c r="Z937" s="37">
        <v>44575</v>
      </c>
    </row>
    <row r="938" spans="25:26" x14ac:dyDescent="0.25">
      <c r="Y938">
        <v>11280975</v>
      </c>
      <c r="Z938" s="37">
        <v>44575</v>
      </c>
    </row>
    <row r="939" spans="25:26" x14ac:dyDescent="0.25">
      <c r="Y939">
        <v>11281030</v>
      </c>
      <c r="Z939" s="37">
        <v>44575</v>
      </c>
    </row>
    <row r="940" spans="25:26" x14ac:dyDescent="0.25">
      <c r="Y940">
        <v>11281032</v>
      </c>
      <c r="Z940" s="37">
        <v>44575</v>
      </c>
    </row>
    <row r="941" spans="25:26" x14ac:dyDescent="0.25">
      <c r="Y941">
        <v>11281670</v>
      </c>
      <c r="Z941" s="37">
        <v>28720</v>
      </c>
    </row>
    <row r="942" spans="25:26" x14ac:dyDescent="0.25">
      <c r="Y942">
        <v>11281696</v>
      </c>
      <c r="Z942" s="37">
        <v>28720</v>
      </c>
    </row>
    <row r="943" spans="25:26" x14ac:dyDescent="0.25">
      <c r="Y943">
        <v>11281798</v>
      </c>
      <c r="Z943" s="37">
        <v>28720</v>
      </c>
    </row>
    <row r="944" spans="25:26" x14ac:dyDescent="0.25">
      <c r="Y944">
        <v>11281962</v>
      </c>
      <c r="Z944" s="37">
        <v>39105</v>
      </c>
    </row>
    <row r="945" spans="25:26" x14ac:dyDescent="0.25">
      <c r="Y945">
        <v>11281964</v>
      </c>
      <c r="Z945" s="37">
        <v>31729</v>
      </c>
    </row>
    <row r="946" spans="25:26" x14ac:dyDescent="0.25">
      <c r="Y946">
        <v>11281965</v>
      </c>
      <c r="Z946" s="37">
        <v>39105</v>
      </c>
    </row>
    <row r="947" spans="25:26" x14ac:dyDescent="0.25">
      <c r="Y947">
        <v>11281968</v>
      </c>
      <c r="Z947" s="37">
        <v>37263</v>
      </c>
    </row>
    <row r="948" spans="25:26" x14ac:dyDescent="0.25">
      <c r="Y948">
        <v>11281972</v>
      </c>
      <c r="Z948" s="37">
        <v>37263</v>
      </c>
    </row>
    <row r="949" spans="25:26" x14ac:dyDescent="0.25">
      <c r="Y949">
        <v>11281974</v>
      </c>
      <c r="Z949" s="37">
        <v>39043</v>
      </c>
    </row>
    <row r="950" spans="25:26" x14ac:dyDescent="0.25">
      <c r="Y950">
        <v>11282298</v>
      </c>
      <c r="Z950" s="37">
        <v>44575</v>
      </c>
    </row>
    <row r="951" spans="25:26" x14ac:dyDescent="0.25">
      <c r="Y951">
        <v>11282752</v>
      </c>
      <c r="Z951" s="37">
        <v>44575</v>
      </c>
    </row>
    <row r="952" spans="25:26" x14ac:dyDescent="0.25">
      <c r="Y952">
        <v>11282938</v>
      </c>
      <c r="Z952" s="37">
        <v>44575</v>
      </c>
    </row>
    <row r="953" spans="25:26" x14ac:dyDescent="0.25">
      <c r="Y953">
        <v>11282944</v>
      </c>
      <c r="Z953" s="37">
        <v>37263</v>
      </c>
    </row>
    <row r="954" spans="25:26" x14ac:dyDescent="0.25">
      <c r="Y954">
        <v>11282947</v>
      </c>
      <c r="Z954" s="37">
        <v>44575</v>
      </c>
    </row>
    <row r="955" spans="25:26" x14ac:dyDescent="0.25">
      <c r="Y955">
        <v>11282949</v>
      </c>
      <c r="Z955" s="37">
        <v>37263</v>
      </c>
    </row>
    <row r="956" spans="25:26" x14ac:dyDescent="0.25">
      <c r="Y956">
        <v>11282952</v>
      </c>
      <c r="Z956" s="37">
        <v>44575</v>
      </c>
    </row>
    <row r="957" spans="25:26" x14ac:dyDescent="0.25">
      <c r="Y957">
        <v>11282956</v>
      </c>
      <c r="Z957" s="37">
        <v>37263</v>
      </c>
    </row>
    <row r="958" spans="25:26" x14ac:dyDescent="0.25">
      <c r="Y958">
        <v>11282963</v>
      </c>
      <c r="Z958" s="37">
        <v>44575</v>
      </c>
    </row>
    <row r="959" spans="25:26" x14ac:dyDescent="0.25">
      <c r="Y959">
        <v>11282986</v>
      </c>
      <c r="Z959" s="37">
        <v>39056</v>
      </c>
    </row>
    <row r="960" spans="25:26" x14ac:dyDescent="0.25">
      <c r="Y960">
        <v>11283509</v>
      </c>
      <c r="Z960" s="37">
        <v>44575</v>
      </c>
    </row>
    <row r="961" spans="25:26" x14ac:dyDescent="0.25">
      <c r="Y961">
        <v>11283598</v>
      </c>
      <c r="Z961" s="37">
        <v>44575</v>
      </c>
    </row>
    <row r="962" spans="25:26" x14ac:dyDescent="0.25">
      <c r="Y962">
        <v>11283603</v>
      </c>
      <c r="Z962" s="37">
        <v>35209</v>
      </c>
    </row>
    <row r="963" spans="25:26" x14ac:dyDescent="0.25">
      <c r="Y963">
        <v>11283605</v>
      </c>
      <c r="Z963" s="37">
        <v>37263</v>
      </c>
    </row>
    <row r="964" spans="25:26" x14ac:dyDescent="0.25">
      <c r="Y964">
        <v>11284234</v>
      </c>
      <c r="Z964" s="37">
        <v>44575</v>
      </c>
    </row>
    <row r="965" spans="25:26" x14ac:dyDescent="0.25">
      <c r="Y965">
        <v>11284245</v>
      </c>
      <c r="Z965" s="37">
        <v>39043</v>
      </c>
    </row>
    <row r="966" spans="25:26" x14ac:dyDescent="0.25">
      <c r="Y966">
        <v>11284246</v>
      </c>
      <c r="Z966" s="37">
        <v>39043</v>
      </c>
    </row>
    <row r="967" spans="25:26" x14ac:dyDescent="0.25">
      <c r="Y967">
        <v>11284252</v>
      </c>
      <c r="Z967" s="37">
        <v>28720</v>
      </c>
    </row>
    <row r="968" spans="25:26" x14ac:dyDescent="0.25">
      <c r="Y968">
        <v>11284254</v>
      </c>
      <c r="Z968" s="37">
        <v>39043</v>
      </c>
    </row>
    <row r="969" spans="25:26" x14ac:dyDescent="0.25">
      <c r="Y969">
        <v>11284262</v>
      </c>
      <c r="Z969" s="37">
        <v>39043</v>
      </c>
    </row>
    <row r="970" spans="25:26" x14ac:dyDescent="0.25">
      <c r="Y970">
        <v>11284263</v>
      </c>
      <c r="Z970" s="37">
        <v>39043</v>
      </c>
    </row>
    <row r="971" spans="25:26" x14ac:dyDescent="0.25">
      <c r="Y971">
        <v>11284269</v>
      </c>
      <c r="Z971" s="37">
        <v>28121</v>
      </c>
    </row>
    <row r="972" spans="25:26" x14ac:dyDescent="0.25">
      <c r="Y972">
        <v>11284274</v>
      </c>
      <c r="Z972" s="37">
        <v>28720</v>
      </c>
    </row>
    <row r="973" spans="25:26" x14ac:dyDescent="0.25">
      <c r="Y973">
        <v>11284280</v>
      </c>
      <c r="Z973" s="37">
        <v>37263</v>
      </c>
    </row>
    <row r="974" spans="25:26" x14ac:dyDescent="0.25">
      <c r="Y974">
        <v>11284319</v>
      </c>
      <c r="Z974" s="37">
        <v>37263</v>
      </c>
    </row>
    <row r="975" spans="25:26" x14ac:dyDescent="0.25">
      <c r="Y975">
        <v>11284322</v>
      </c>
      <c r="Z975" s="37">
        <v>44575</v>
      </c>
    </row>
    <row r="976" spans="25:26" x14ac:dyDescent="0.25">
      <c r="Y976">
        <v>11284326</v>
      </c>
      <c r="Z976" s="37">
        <v>44575</v>
      </c>
    </row>
    <row r="977" spans="25:26" x14ac:dyDescent="0.25">
      <c r="Y977">
        <v>11285187</v>
      </c>
      <c r="Z977" s="37">
        <v>31729</v>
      </c>
    </row>
    <row r="978" spans="25:26" x14ac:dyDescent="0.25">
      <c r="Y978">
        <v>11285188</v>
      </c>
      <c r="Z978" s="37">
        <v>31729</v>
      </c>
    </row>
    <row r="979" spans="25:26" x14ac:dyDescent="0.25">
      <c r="Y979">
        <v>11285355</v>
      </c>
      <c r="Z979" s="37">
        <v>31729</v>
      </c>
    </row>
    <row r="980" spans="25:26" x14ac:dyDescent="0.25">
      <c r="Y980">
        <v>11285571</v>
      </c>
      <c r="Z980" s="37">
        <v>39043</v>
      </c>
    </row>
    <row r="981" spans="25:26" x14ac:dyDescent="0.25">
      <c r="Y981">
        <v>11286270</v>
      </c>
      <c r="Z981" s="37">
        <v>44575</v>
      </c>
    </row>
    <row r="982" spans="25:26" x14ac:dyDescent="0.25">
      <c r="Y982">
        <v>11287013</v>
      </c>
      <c r="Z982" s="37">
        <v>28720</v>
      </c>
    </row>
    <row r="983" spans="25:26" x14ac:dyDescent="0.25">
      <c r="Y983">
        <v>11287015</v>
      </c>
      <c r="Z983" s="37">
        <v>39681</v>
      </c>
    </row>
    <row r="984" spans="25:26" x14ac:dyDescent="0.25">
      <c r="Y984">
        <v>11287017</v>
      </c>
      <c r="Z984" s="37">
        <v>39105</v>
      </c>
    </row>
    <row r="985" spans="25:26" x14ac:dyDescent="0.25">
      <c r="Y985">
        <v>11287063</v>
      </c>
      <c r="Z985" s="37">
        <v>44575</v>
      </c>
    </row>
    <row r="986" spans="25:26" x14ac:dyDescent="0.25">
      <c r="Y986">
        <v>11287070</v>
      </c>
      <c r="Z986" s="37">
        <v>44575</v>
      </c>
    </row>
    <row r="987" spans="25:26" x14ac:dyDescent="0.25">
      <c r="Y987">
        <v>11287908</v>
      </c>
      <c r="Z987" s="37">
        <v>37263</v>
      </c>
    </row>
    <row r="988" spans="25:26" x14ac:dyDescent="0.25">
      <c r="Y988">
        <v>11287909</v>
      </c>
      <c r="Z988" s="37">
        <v>37263</v>
      </c>
    </row>
    <row r="989" spans="25:26" x14ac:dyDescent="0.25">
      <c r="Y989">
        <v>11288590</v>
      </c>
      <c r="Z989" s="37">
        <v>39681</v>
      </c>
    </row>
    <row r="990" spans="25:26" x14ac:dyDescent="0.25">
      <c r="Y990">
        <v>11288592</v>
      </c>
      <c r="Z990" s="37">
        <v>39681</v>
      </c>
    </row>
    <row r="991" spans="25:26" x14ac:dyDescent="0.25">
      <c r="Y991">
        <v>11288849</v>
      </c>
      <c r="Z991" s="37">
        <v>44575</v>
      </c>
    </row>
    <row r="992" spans="25:26" x14ac:dyDescent="0.25">
      <c r="Y992">
        <v>11288850</v>
      </c>
      <c r="Z992" s="37">
        <v>44575</v>
      </c>
    </row>
    <row r="993" spans="25:26" x14ac:dyDescent="0.25">
      <c r="Y993">
        <v>11288877</v>
      </c>
      <c r="Z993" s="37">
        <v>37263</v>
      </c>
    </row>
    <row r="994" spans="25:26" x14ac:dyDescent="0.25">
      <c r="Y994">
        <v>11288878</v>
      </c>
      <c r="Z994" s="37">
        <v>37263</v>
      </c>
    </row>
    <row r="995" spans="25:26" x14ac:dyDescent="0.25">
      <c r="Y995">
        <v>11288880</v>
      </c>
      <c r="Z995" s="37">
        <v>37263</v>
      </c>
    </row>
    <row r="996" spans="25:26" x14ac:dyDescent="0.25">
      <c r="Y996">
        <v>11288887</v>
      </c>
      <c r="Z996" s="37">
        <v>39105</v>
      </c>
    </row>
    <row r="997" spans="25:26" x14ac:dyDescent="0.25">
      <c r="Y997">
        <v>11288902</v>
      </c>
      <c r="Z997" s="37">
        <v>37263</v>
      </c>
    </row>
    <row r="998" spans="25:26" x14ac:dyDescent="0.25">
      <c r="Y998">
        <v>11288903</v>
      </c>
      <c r="Z998" s="37">
        <v>35209</v>
      </c>
    </row>
    <row r="999" spans="25:26" x14ac:dyDescent="0.25">
      <c r="Y999">
        <v>11289013</v>
      </c>
      <c r="Z999" s="37">
        <v>37263</v>
      </c>
    </row>
    <row r="1000" spans="25:26" x14ac:dyDescent="0.25">
      <c r="Y1000">
        <v>11289348</v>
      </c>
      <c r="Z1000" s="37">
        <v>31729</v>
      </c>
    </row>
    <row r="1001" spans="25:26" x14ac:dyDescent="0.25">
      <c r="Y1001">
        <v>11289514</v>
      </c>
      <c r="Z1001" s="37">
        <v>31729</v>
      </c>
    </row>
    <row r="1002" spans="25:26" x14ac:dyDescent="0.25">
      <c r="Y1002">
        <v>11289516</v>
      </c>
      <c r="Z1002" s="37">
        <v>31729</v>
      </c>
    </row>
    <row r="1003" spans="25:26" x14ac:dyDescent="0.25">
      <c r="Y1003">
        <v>11289538</v>
      </c>
      <c r="Z1003" s="37">
        <v>31729</v>
      </c>
    </row>
    <row r="1004" spans="25:26" x14ac:dyDescent="0.25">
      <c r="Y1004">
        <v>11289720</v>
      </c>
      <c r="Z1004" s="37">
        <v>31792</v>
      </c>
    </row>
    <row r="1005" spans="25:26" x14ac:dyDescent="0.25">
      <c r="Y1005">
        <v>11289721</v>
      </c>
      <c r="Z1005" s="37">
        <v>31792</v>
      </c>
    </row>
    <row r="1006" spans="25:26" x14ac:dyDescent="0.25">
      <c r="Y1006">
        <v>11291284</v>
      </c>
      <c r="Z1006" s="37">
        <v>32367</v>
      </c>
    </row>
    <row r="1007" spans="25:26" x14ac:dyDescent="0.25">
      <c r="Y1007">
        <v>11291285</v>
      </c>
      <c r="Z1007" s="37">
        <v>32367</v>
      </c>
    </row>
    <row r="1008" spans="25:26" x14ac:dyDescent="0.25">
      <c r="Y1008">
        <v>11291286</v>
      </c>
      <c r="Z1008" s="37">
        <v>37263</v>
      </c>
    </row>
    <row r="1009" spans="25:26" x14ac:dyDescent="0.25">
      <c r="Y1009">
        <v>11291437</v>
      </c>
      <c r="Z1009" s="37">
        <v>39681</v>
      </c>
    </row>
    <row r="1010" spans="25:26" x14ac:dyDescent="0.25">
      <c r="Y1010">
        <v>11291439</v>
      </c>
      <c r="Z1010" s="37">
        <v>28720</v>
      </c>
    </row>
    <row r="1011" spans="25:26" x14ac:dyDescent="0.25">
      <c r="Y1011">
        <v>11291440</v>
      </c>
      <c r="Z1011" s="37">
        <v>39105</v>
      </c>
    </row>
    <row r="1012" spans="25:26" x14ac:dyDescent="0.25">
      <c r="Y1012">
        <v>11292529</v>
      </c>
      <c r="Z1012" s="37">
        <v>39043</v>
      </c>
    </row>
    <row r="1013" spans="25:26" x14ac:dyDescent="0.25">
      <c r="Y1013">
        <v>11292532</v>
      </c>
      <c r="Z1013" s="37">
        <v>44575</v>
      </c>
    </row>
    <row r="1014" spans="25:26" x14ac:dyDescent="0.25">
      <c r="Y1014">
        <v>11293293</v>
      </c>
      <c r="Z1014" s="37">
        <v>44575</v>
      </c>
    </row>
    <row r="1015" spans="25:26" x14ac:dyDescent="0.25">
      <c r="Y1015">
        <v>11293629</v>
      </c>
      <c r="Z1015" s="37">
        <v>39043</v>
      </c>
    </row>
    <row r="1016" spans="25:26" x14ac:dyDescent="0.25">
      <c r="Y1016">
        <v>11293630</v>
      </c>
      <c r="Z1016" s="37">
        <v>44575</v>
      </c>
    </row>
    <row r="1017" spans="25:26" x14ac:dyDescent="0.25">
      <c r="Y1017">
        <v>11294210</v>
      </c>
      <c r="Z1017" s="37">
        <v>44575</v>
      </c>
    </row>
    <row r="1018" spans="25:26" x14ac:dyDescent="0.25">
      <c r="Y1018">
        <v>11294432</v>
      </c>
      <c r="Z1018" s="37">
        <v>29675</v>
      </c>
    </row>
    <row r="1019" spans="25:26" x14ac:dyDescent="0.25">
      <c r="Y1019">
        <v>11294433</v>
      </c>
      <c r="Z1019" s="37">
        <v>37263</v>
      </c>
    </row>
    <row r="1020" spans="25:26" x14ac:dyDescent="0.25">
      <c r="Y1020">
        <v>616131427</v>
      </c>
      <c r="Z1020" s="37">
        <v>31792</v>
      </c>
    </row>
    <row r="1021" spans="25:26" x14ac:dyDescent="0.25">
      <c r="Y1021">
        <v>616132092</v>
      </c>
      <c r="Z1021">
        <v>8514</v>
      </c>
    </row>
    <row r="1022" spans="25:26" x14ac:dyDescent="0.25">
      <c r="Y1022">
        <v>616133607</v>
      </c>
      <c r="Z1022" s="37">
        <v>33017</v>
      </c>
    </row>
    <row r="1023" spans="25:26" x14ac:dyDescent="0.25">
      <c r="Y1023">
        <v>616135120</v>
      </c>
      <c r="Z1023" s="37">
        <v>44575</v>
      </c>
    </row>
    <row r="1024" spans="25:26" x14ac:dyDescent="0.25">
      <c r="Y1024">
        <v>616135573</v>
      </c>
      <c r="Z1024">
        <v>8514</v>
      </c>
    </row>
    <row r="1025" spans="25:26" x14ac:dyDescent="0.25">
      <c r="Y1025">
        <v>616135591</v>
      </c>
      <c r="Z1025" s="37">
        <v>24320</v>
      </c>
    </row>
    <row r="1026" spans="25:26" x14ac:dyDescent="0.25">
      <c r="Y1026">
        <v>616135957</v>
      </c>
      <c r="Z1026" s="37">
        <v>21407</v>
      </c>
    </row>
    <row r="1027" spans="25:26" x14ac:dyDescent="0.25">
      <c r="Y1027">
        <v>616135962</v>
      </c>
      <c r="Z1027" s="37">
        <v>31792</v>
      </c>
    </row>
    <row r="1028" spans="25:26" x14ac:dyDescent="0.25">
      <c r="Y1028">
        <v>616137690</v>
      </c>
      <c r="Z1028">
        <v>8514</v>
      </c>
    </row>
    <row r="1029" spans="25:26" x14ac:dyDescent="0.25">
      <c r="Y1029">
        <v>616137720</v>
      </c>
      <c r="Z1029" s="37">
        <v>28121</v>
      </c>
    </row>
    <row r="1030" spans="25:26" x14ac:dyDescent="0.25">
      <c r="Y1030">
        <v>616141247</v>
      </c>
      <c r="Z1030" s="37">
        <v>28720</v>
      </c>
    </row>
    <row r="1031" spans="25:26" x14ac:dyDescent="0.25">
      <c r="Y1031">
        <v>616142290</v>
      </c>
      <c r="Z1031" s="37">
        <v>39043</v>
      </c>
    </row>
    <row r="1032" spans="25:26" x14ac:dyDescent="0.25">
      <c r="Y1032">
        <v>616143268</v>
      </c>
      <c r="Z1032" s="37">
        <v>44575</v>
      </c>
    </row>
    <row r="1033" spans="25:26" x14ac:dyDescent="0.25">
      <c r="Y1033">
        <v>616161296</v>
      </c>
      <c r="Z1033" s="37">
        <v>16783</v>
      </c>
    </row>
    <row r="1034" spans="25:26" x14ac:dyDescent="0.25">
      <c r="Y1034">
        <v>616161480</v>
      </c>
      <c r="Z1034" s="37">
        <v>24370</v>
      </c>
    </row>
    <row r="1035" spans="25:26" x14ac:dyDescent="0.25">
      <c r="Y1035">
        <v>616170417</v>
      </c>
      <c r="Z1035" s="37">
        <v>31729</v>
      </c>
    </row>
    <row r="1036" spans="25:26" x14ac:dyDescent="0.25">
      <c r="Y1036">
        <v>616170497</v>
      </c>
      <c r="Z1036" s="37">
        <v>26788</v>
      </c>
    </row>
    <row r="1037" spans="25:26" x14ac:dyDescent="0.25">
      <c r="Y1037">
        <v>616180218</v>
      </c>
      <c r="Z1037" s="37">
        <v>28720</v>
      </c>
    </row>
    <row r="1038" spans="25:26" x14ac:dyDescent="0.25">
      <c r="Y1038">
        <v>616202641</v>
      </c>
      <c r="Z1038" s="37">
        <v>24370</v>
      </c>
    </row>
    <row r="1039" spans="25:26" x14ac:dyDescent="0.25">
      <c r="Y1039">
        <v>616214484</v>
      </c>
      <c r="Z1039" s="37">
        <v>24370</v>
      </c>
    </row>
    <row r="1040" spans="25:26" x14ac:dyDescent="0.25">
      <c r="Y1040">
        <v>616220194</v>
      </c>
      <c r="Z1040" s="37">
        <v>21407</v>
      </c>
    </row>
    <row r="1041" spans="25:26" x14ac:dyDescent="0.25">
      <c r="Y1041">
        <v>616221417</v>
      </c>
      <c r="Z1041" s="37">
        <v>39681</v>
      </c>
    </row>
    <row r="1042" spans="25:26" x14ac:dyDescent="0.25">
      <c r="Y1042">
        <v>616221422</v>
      </c>
      <c r="Z1042" s="37">
        <v>34190</v>
      </c>
    </row>
    <row r="1043" spans="25:26" x14ac:dyDescent="0.25">
      <c r="Y1043">
        <v>616221473</v>
      </c>
      <c r="Z1043" s="37">
        <v>32367</v>
      </c>
    </row>
    <row r="1044" spans="25:26" x14ac:dyDescent="0.25">
      <c r="Y1044">
        <v>616226531</v>
      </c>
      <c r="Z1044" s="37">
        <v>37263</v>
      </c>
    </row>
    <row r="1045" spans="25:26" x14ac:dyDescent="0.25">
      <c r="Y1045">
        <v>616228096</v>
      </c>
      <c r="Z1045" s="37">
        <v>37263</v>
      </c>
    </row>
    <row r="1046" spans="25:26" x14ac:dyDescent="0.25">
      <c r="Y1046">
        <v>616231613</v>
      </c>
      <c r="Z1046" s="37">
        <v>28720</v>
      </c>
    </row>
    <row r="1047" spans="25:26" x14ac:dyDescent="0.25">
      <c r="Y1047">
        <v>616248832</v>
      </c>
      <c r="Z1047" s="37">
        <v>39681</v>
      </c>
    </row>
    <row r="1048" spans="25:26" x14ac:dyDescent="0.25">
      <c r="Y1048">
        <v>616248836</v>
      </c>
      <c r="Z1048" s="37">
        <v>44525</v>
      </c>
    </row>
    <row r="1049" spans="25:26" x14ac:dyDescent="0.25">
      <c r="Y1049">
        <v>616248837</v>
      </c>
      <c r="Z1049" s="37">
        <v>39681</v>
      </c>
    </row>
    <row r="1050" spans="25:26" x14ac:dyDescent="0.25">
      <c r="Y1050">
        <v>616248844</v>
      </c>
      <c r="Z1050" s="37">
        <v>39056</v>
      </c>
    </row>
    <row r="1051" spans="25:26" x14ac:dyDescent="0.25">
      <c r="Y1051">
        <v>616250119</v>
      </c>
      <c r="Z1051" s="37">
        <v>44513</v>
      </c>
    </row>
    <row r="1052" spans="25:26" x14ac:dyDescent="0.25">
      <c r="Y1052">
        <v>616250124</v>
      </c>
      <c r="Z1052" s="37">
        <v>31683</v>
      </c>
    </row>
    <row r="1053" spans="25:26" x14ac:dyDescent="0.25">
      <c r="Y1053">
        <v>616250125</v>
      </c>
      <c r="Z1053" s="37">
        <v>15827</v>
      </c>
    </row>
    <row r="1054" spans="25:26" x14ac:dyDescent="0.25">
      <c r="Y1054">
        <v>616250132</v>
      </c>
      <c r="Z1054" s="37">
        <v>28720</v>
      </c>
    </row>
    <row r="1055" spans="25:26" x14ac:dyDescent="0.25">
      <c r="Y1055">
        <v>616250135</v>
      </c>
      <c r="Z1055" s="37">
        <v>26212</v>
      </c>
    </row>
    <row r="1056" spans="25:26" x14ac:dyDescent="0.25">
      <c r="Y1056">
        <v>616250622</v>
      </c>
      <c r="Z1056" s="37">
        <v>44575</v>
      </c>
    </row>
    <row r="1057" spans="25:26" x14ac:dyDescent="0.25">
      <c r="Y1057">
        <v>616250625</v>
      </c>
      <c r="Z1057" s="37">
        <v>44513</v>
      </c>
    </row>
    <row r="1058" spans="25:26" x14ac:dyDescent="0.25">
      <c r="Y1058">
        <v>616250632</v>
      </c>
      <c r="Z1058" s="37">
        <v>34190</v>
      </c>
    </row>
    <row r="1059" spans="25:26" x14ac:dyDescent="0.25">
      <c r="Y1059">
        <v>616250636</v>
      </c>
      <c r="Z1059" s="37">
        <v>39681</v>
      </c>
    </row>
    <row r="1060" spans="25:26" x14ac:dyDescent="0.25">
      <c r="Y1060">
        <v>616253197</v>
      </c>
      <c r="Z1060" s="37">
        <v>13984</v>
      </c>
    </row>
    <row r="1061" spans="25:26" x14ac:dyDescent="0.25">
      <c r="Y1061">
        <v>616253205</v>
      </c>
      <c r="Z1061" s="37">
        <v>24370</v>
      </c>
    </row>
    <row r="1062" spans="25:26" x14ac:dyDescent="0.25">
      <c r="Y1062">
        <v>616253208</v>
      </c>
      <c r="Z1062" s="37">
        <v>24320</v>
      </c>
    </row>
    <row r="1063" spans="25:26" x14ac:dyDescent="0.25">
      <c r="Y1063">
        <v>616254877</v>
      </c>
      <c r="Z1063" s="37">
        <v>28720</v>
      </c>
    </row>
    <row r="1064" spans="25:26" x14ac:dyDescent="0.25">
      <c r="Y1064">
        <v>616254882</v>
      </c>
      <c r="Z1064" s="37">
        <v>21407</v>
      </c>
    </row>
    <row r="1065" spans="25:26" x14ac:dyDescent="0.25">
      <c r="Y1065">
        <v>616254887</v>
      </c>
      <c r="Z1065" s="37">
        <v>31742</v>
      </c>
    </row>
    <row r="1066" spans="25:26" x14ac:dyDescent="0.25">
      <c r="Y1066">
        <v>616254890</v>
      </c>
      <c r="Z1066" s="37">
        <v>28720</v>
      </c>
    </row>
    <row r="1067" spans="25:26" x14ac:dyDescent="0.25">
      <c r="Y1067">
        <v>616260369</v>
      </c>
      <c r="Z1067" s="37">
        <v>39105</v>
      </c>
    </row>
    <row r="1068" spans="25:26" x14ac:dyDescent="0.25">
      <c r="Y1068">
        <v>616260373</v>
      </c>
      <c r="Z1068" s="37">
        <v>31742</v>
      </c>
    </row>
    <row r="1069" spans="25:26" x14ac:dyDescent="0.25">
      <c r="Y1069">
        <v>616260377</v>
      </c>
      <c r="Z1069" s="37">
        <v>39105</v>
      </c>
    </row>
    <row r="1070" spans="25:26" x14ac:dyDescent="0.25">
      <c r="Y1070">
        <v>616260381</v>
      </c>
      <c r="Z1070" s="37">
        <v>44525</v>
      </c>
    </row>
    <row r="1071" spans="25:26" x14ac:dyDescent="0.25">
      <c r="Y1071">
        <v>616260648</v>
      </c>
      <c r="Z1071" s="37">
        <v>31792</v>
      </c>
    </row>
    <row r="1072" spans="25:26" x14ac:dyDescent="0.25">
      <c r="Y1072">
        <v>616260650</v>
      </c>
      <c r="Z1072" s="37">
        <v>44575</v>
      </c>
    </row>
    <row r="1073" spans="25:26" x14ac:dyDescent="0.25">
      <c r="Y1073">
        <v>616260656</v>
      </c>
      <c r="Z1073" s="37">
        <v>39043</v>
      </c>
    </row>
    <row r="1074" spans="25:26" x14ac:dyDescent="0.25">
      <c r="Y1074">
        <v>616260659</v>
      </c>
      <c r="Z1074" s="37">
        <v>31729</v>
      </c>
    </row>
    <row r="1075" spans="25:26" x14ac:dyDescent="0.25">
      <c r="Y1075">
        <v>616260661</v>
      </c>
      <c r="Z1075" s="37">
        <v>37263</v>
      </c>
    </row>
    <row r="1076" spans="25:26" x14ac:dyDescent="0.25">
      <c r="Y1076">
        <v>616262550</v>
      </c>
      <c r="Z1076" s="37">
        <v>26788</v>
      </c>
    </row>
    <row r="1077" spans="25:26" x14ac:dyDescent="0.25">
      <c r="Y1077">
        <v>616262555</v>
      </c>
      <c r="Z1077" s="37">
        <v>44575</v>
      </c>
    </row>
    <row r="1078" spans="25:26" x14ac:dyDescent="0.25">
      <c r="Y1078">
        <v>616262558</v>
      </c>
      <c r="Z1078" s="37">
        <v>44575</v>
      </c>
    </row>
    <row r="1079" spans="25:26" x14ac:dyDescent="0.25">
      <c r="Y1079">
        <v>616262562</v>
      </c>
      <c r="Z1079" s="37">
        <v>24370</v>
      </c>
    </row>
    <row r="1080" spans="25:26" x14ac:dyDescent="0.25">
      <c r="Y1080">
        <v>616262998</v>
      </c>
      <c r="Z1080" s="37">
        <v>32367</v>
      </c>
    </row>
    <row r="1081" spans="25:26" x14ac:dyDescent="0.25">
      <c r="Y1081">
        <v>616263000</v>
      </c>
      <c r="Z1081" s="37">
        <v>28121</v>
      </c>
    </row>
    <row r="1082" spans="25:26" x14ac:dyDescent="0.25">
      <c r="Y1082">
        <v>616263007</v>
      </c>
      <c r="Z1082" s="37">
        <v>32367</v>
      </c>
    </row>
    <row r="1083" spans="25:26" x14ac:dyDescent="0.25">
      <c r="Y1083">
        <v>616263012</v>
      </c>
      <c r="Z1083" s="37">
        <v>37263</v>
      </c>
    </row>
    <row r="1084" spans="25:26" x14ac:dyDescent="0.25">
      <c r="Y1084">
        <v>616263053</v>
      </c>
      <c r="Z1084" s="37">
        <v>39043</v>
      </c>
    </row>
    <row r="1085" spans="25:26" x14ac:dyDescent="0.25">
      <c r="Y1085">
        <v>616263058</v>
      </c>
      <c r="Z1085" s="37">
        <v>31792</v>
      </c>
    </row>
    <row r="1086" spans="25:26" x14ac:dyDescent="0.25">
      <c r="Y1086">
        <v>616263063</v>
      </c>
      <c r="Z1086" s="37">
        <v>39043</v>
      </c>
    </row>
    <row r="1087" spans="25:26" x14ac:dyDescent="0.25">
      <c r="Y1087">
        <v>616263067</v>
      </c>
      <c r="Z1087" s="37">
        <v>39043</v>
      </c>
    </row>
    <row r="1088" spans="25:26" x14ac:dyDescent="0.25">
      <c r="Y1088">
        <v>616263072</v>
      </c>
      <c r="Z1088" s="37">
        <v>39043</v>
      </c>
    </row>
    <row r="1089" spans="25:26" x14ac:dyDescent="0.25">
      <c r="Y1089">
        <v>616307688</v>
      </c>
      <c r="Z1089" s="37">
        <v>18850</v>
      </c>
    </row>
    <row r="1090" spans="25:26" x14ac:dyDescent="0.25">
      <c r="Y1090">
        <v>616307696</v>
      </c>
      <c r="Z1090" s="37">
        <v>31729</v>
      </c>
    </row>
    <row r="1091" spans="25:26" x14ac:dyDescent="0.25">
      <c r="Y1091">
        <v>616307699</v>
      </c>
      <c r="Z1091">
        <v>37200</v>
      </c>
    </row>
    <row r="1092" spans="25:26" x14ac:dyDescent="0.25">
      <c r="Y1092">
        <v>617267308</v>
      </c>
      <c r="Z1092" s="37">
        <v>31729</v>
      </c>
    </row>
    <row r="1093" spans="25:26" x14ac:dyDescent="0.25">
      <c r="Y1093">
        <v>617267309</v>
      </c>
      <c r="Z1093" s="37">
        <v>44525</v>
      </c>
    </row>
    <row r="1094" spans="25:26" x14ac:dyDescent="0.25">
      <c r="Y1094">
        <v>617267316</v>
      </c>
      <c r="Z1094" s="37">
        <v>44575</v>
      </c>
    </row>
    <row r="1095" spans="25:26" x14ac:dyDescent="0.25">
      <c r="Y1095">
        <v>617267319</v>
      </c>
      <c r="Z1095" s="37">
        <v>39043</v>
      </c>
    </row>
    <row r="1096" spans="25:26" x14ac:dyDescent="0.25">
      <c r="Y1096">
        <v>617267586</v>
      </c>
      <c r="Z1096" s="37">
        <v>26149</v>
      </c>
    </row>
    <row r="1097" spans="25:26" x14ac:dyDescent="0.25">
      <c r="Y1097">
        <v>617267587</v>
      </c>
      <c r="Z1097" s="37">
        <v>37263</v>
      </c>
    </row>
    <row r="1098" spans="25:26" x14ac:dyDescent="0.25">
      <c r="Y1098">
        <v>617267592</v>
      </c>
      <c r="Z1098" s="37">
        <v>39105</v>
      </c>
    </row>
    <row r="1099" spans="25:26" x14ac:dyDescent="0.25">
      <c r="Y1099">
        <v>617267599</v>
      </c>
      <c r="Z1099" s="37">
        <v>44575</v>
      </c>
    </row>
    <row r="1100" spans="25:26" x14ac:dyDescent="0.25">
      <c r="Y1100">
        <v>617267600</v>
      </c>
      <c r="Z1100" s="37">
        <v>44575</v>
      </c>
    </row>
    <row r="1101" spans="25:26" x14ac:dyDescent="0.25">
      <c r="Y1101">
        <v>617268147</v>
      </c>
      <c r="Z1101" s="37">
        <v>28720</v>
      </c>
    </row>
    <row r="1102" spans="25:26" x14ac:dyDescent="0.25">
      <c r="Y1102">
        <v>617268152</v>
      </c>
      <c r="Z1102" s="37">
        <v>44575</v>
      </c>
    </row>
    <row r="1103" spans="25:26" x14ac:dyDescent="0.25">
      <c r="Y1103">
        <v>617268154</v>
      </c>
      <c r="Z1103" s="37">
        <v>17161</v>
      </c>
    </row>
    <row r="1104" spans="25:26" x14ac:dyDescent="0.25">
      <c r="Y1104">
        <v>617268159</v>
      </c>
      <c r="Z1104" s="37">
        <v>28720</v>
      </c>
    </row>
    <row r="1105" spans="25:26" x14ac:dyDescent="0.25">
      <c r="Y1105">
        <v>617268203</v>
      </c>
      <c r="Z1105" s="37">
        <v>39043</v>
      </c>
    </row>
    <row r="1106" spans="25:26" x14ac:dyDescent="0.25">
      <c r="Y1106">
        <v>617268207</v>
      </c>
      <c r="Z1106" s="37">
        <v>44575</v>
      </c>
    </row>
    <row r="1107" spans="25:26" x14ac:dyDescent="0.25">
      <c r="Y1107">
        <v>617268212</v>
      </c>
      <c r="Z1107" s="37">
        <v>44575</v>
      </c>
    </row>
    <row r="1108" spans="25:26" x14ac:dyDescent="0.25">
      <c r="Y1108">
        <v>617268213</v>
      </c>
      <c r="Z1108" s="37">
        <v>44575</v>
      </c>
    </row>
    <row r="1109" spans="25:26" x14ac:dyDescent="0.25">
      <c r="Y1109">
        <v>617268222</v>
      </c>
      <c r="Z1109" s="37">
        <v>44575</v>
      </c>
    </row>
    <row r="1110" spans="25:26" x14ac:dyDescent="0.25">
      <c r="Y1110">
        <v>617268649</v>
      </c>
      <c r="Z1110" s="37">
        <v>15827</v>
      </c>
    </row>
    <row r="1111" spans="25:26" x14ac:dyDescent="0.25">
      <c r="Y1111">
        <v>617268654</v>
      </c>
      <c r="Z1111" s="37">
        <v>28720</v>
      </c>
    </row>
    <row r="1112" spans="25:26" x14ac:dyDescent="0.25">
      <c r="Y1112">
        <v>617268659</v>
      </c>
      <c r="Z1112" s="37">
        <v>39043</v>
      </c>
    </row>
    <row r="1113" spans="25:26" x14ac:dyDescent="0.25">
      <c r="Y1113">
        <v>617268662</v>
      </c>
      <c r="Z1113" s="37">
        <v>28720</v>
      </c>
    </row>
    <row r="1114" spans="25:26" x14ac:dyDescent="0.25">
      <c r="Y1114">
        <v>617268669</v>
      </c>
      <c r="Z1114" s="37">
        <v>39043</v>
      </c>
    </row>
    <row r="1115" spans="25:26" x14ac:dyDescent="0.25">
      <c r="Y1115">
        <v>617269601</v>
      </c>
      <c r="Z1115" s="37">
        <v>28720</v>
      </c>
    </row>
    <row r="1116" spans="25:26" x14ac:dyDescent="0.25">
      <c r="Y1116">
        <v>617269606</v>
      </c>
      <c r="Z1116" s="37">
        <v>21407</v>
      </c>
    </row>
    <row r="1117" spans="25:26" x14ac:dyDescent="0.25">
      <c r="Y1117">
        <v>617269611</v>
      </c>
      <c r="Z1117" s="37">
        <v>39043</v>
      </c>
    </row>
    <row r="1118" spans="25:26" x14ac:dyDescent="0.25">
      <c r="Y1118">
        <v>617269614</v>
      </c>
      <c r="Z1118" s="37">
        <v>39043</v>
      </c>
    </row>
    <row r="1119" spans="25:26" x14ac:dyDescent="0.25">
      <c r="Y1119">
        <v>617269620</v>
      </c>
      <c r="Z1119" s="37">
        <v>31792</v>
      </c>
    </row>
    <row r="1120" spans="25:26" x14ac:dyDescent="0.25">
      <c r="Y1120">
        <v>617269772</v>
      </c>
      <c r="Z1120" s="37">
        <v>39681</v>
      </c>
    </row>
    <row r="1121" spans="25:26" x14ac:dyDescent="0.25">
      <c r="Y1121">
        <v>617269776</v>
      </c>
      <c r="Z1121" s="37">
        <v>31729</v>
      </c>
    </row>
    <row r="1122" spans="25:26" x14ac:dyDescent="0.25">
      <c r="Y1122">
        <v>617269778</v>
      </c>
      <c r="Z1122" s="37">
        <v>28720</v>
      </c>
    </row>
    <row r="1123" spans="25:26" x14ac:dyDescent="0.25">
      <c r="Y1123">
        <v>617269783</v>
      </c>
      <c r="Z1123" s="37">
        <v>28720</v>
      </c>
    </row>
    <row r="1124" spans="25:26" x14ac:dyDescent="0.25">
      <c r="Y1124">
        <v>617269786</v>
      </c>
      <c r="Z1124" s="37">
        <v>31729</v>
      </c>
    </row>
    <row r="1125" spans="25:26" x14ac:dyDescent="0.25">
      <c r="Y1125">
        <v>617269831</v>
      </c>
      <c r="Z1125" s="37">
        <v>24370</v>
      </c>
    </row>
    <row r="1126" spans="25:26" x14ac:dyDescent="0.25">
      <c r="Y1126">
        <v>617269834</v>
      </c>
      <c r="Z1126" s="37">
        <v>24307</v>
      </c>
    </row>
    <row r="1127" spans="25:26" x14ac:dyDescent="0.25">
      <c r="Y1127">
        <v>617269838</v>
      </c>
      <c r="Z1127" s="37">
        <v>21297</v>
      </c>
    </row>
    <row r="1128" spans="25:26" x14ac:dyDescent="0.25">
      <c r="Y1128">
        <v>617271566</v>
      </c>
      <c r="Z1128" s="37">
        <v>37263</v>
      </c>
    </row>
    <row r="1129" spans="25:26" x14ac:dyDescent="0.25">
      <c r="Y1129">
        <v>617271575</v>
      </c>
      <c r="Z1129" s="37">
        <v>28720</v>
      </c>
    </row>
    <row r="1130" spans="25:26" x14ac:dyDescent="0.25">
      <c r="Y1130">
        <v>617275148</v>
      </c>
      <c r="Z1130" s="37">
        <v>44575</v>
      </c>
    </row>
    <row r="1131" spans="25:26" x14ac:dyDescent="0.25">
      <c r="Y1131">
        <v>617275152</v>
      </c>
      <c r="Z1131" s="37">
        <v>44575</v>
      </c>
    </row>
    <row r="1132" spans="25:26" x14ac:dyDescent="0.25">
      <c r="Y1132">
        <v>617275153</v>
      </c>
      <c r="Z1132" s="37">
        <v>37263</v>
      </c>
    </row>
    <row r="1133" spans="25:26" x14ac:dyDescent="0.25">
      <c r="Y1133">
        <v>617275160</v>
      </c>
      <c r="Z1133" s="37">
        <v>37263</v>
      </c>
    </row>
    <row r="1134" spans="25:26" x14ac:dyDescent="0.25">
      <c r="Y1134">
        <v>617275163</v>
      </c>
      <c r="Z1134" s="37">
        <v>37263</v>
      </c>
    </row>
    <row r="1135" spans="25:26" x14ac:dyDescent="0.25">
      <c r="Y1135">
        <v>617284721</v>
      </c>
      <c r="Z1135" s="37">
        <v>39105</v>
      </c>
    </row>
    <row r="1136" spans="25:26" x14ac:dyDescent="0.25">
      <c r="Y1136">
        <v>617284725</v>
      </c>
      <c r="Z1136" s="37">
        <v>36988</v>
      </c>
    </row>
    <row r="1137" spans="25:26" x14ac:dyDescent="0.25">
      <c r="Y1137">
        <v>617284729</v>
      </c>
      <c r="Z1137" s="37">
        <v>37263</v>
      </c>
    </row>
    <row r="1138" spans="25:26" x14ac:dyDescent="0.25">
      <c r="Y1138">
        <v>617284733</v>
      </c>
      <c r="Z1138" s="37">
        <v>26212</v>
      </c>
    </row>
    <row r="1139" spans="25:26" x14ac:dyDescent="0.25">
      <c r="Y1139">
        <v>617284737</v>
      </c>
      <c r="Z1139" s="37">
        <v>31792</v>
      </c>
    </row>
    <row r="1140" spans="25:26" x14ac:dyDescent="0.25">
      <c r="Y1140">
        <v>617285564</v>
      </c>
      <c r="Z1140" s="37">
        <v>39056</v>
      </c>
    </row>
    <row r="1141" spans="25:26" x14ac:dyDescent="0.25">
      <c r="Y1141">
        <v>617285568</v>
      </c>
      <c r="Z1141" s="37">
        <v>32367</v>
      </c>
    </row>
    <row r="1142" spans="25:26" x14ac:dyDescent="0.25">
      <c r="Y1142">
        <v>617285569</v>
      </c>
      <c r="Z1142" s="37">
        <v>21407</v>
      </c>
    </row>
    <row r="1143" spans="25:26" x14ac:dyDescent="0.25">
      <c r="Y1143">
        <v>617285576</v>
      </c>
      <c r="Z1143" s="37">
        <v>39681</v>
      </c>
    </row>
    <row r="1144" spans="25:26" x14ac:dyDescent="0.25">
      <c r="Y1144">
        <v>617307292</v>
      </c>
      <c r="Z1144" s="37">
        <v>44575</v>
      </c>
    </row>
    <row r="1145" spans="25:26" x14ac:dyDescent="0.25">
      <c r="Y1145">
        <v>617307296</v>
      </c>
      <c r="Z1145" s="37">
        <v>39681</v>
      </c>
    </row>
    <row r="1146" spans="25:26" x14ac:dyDescent="0.25">
      <c r="Y1146">
        <v>617307304</v>
      </c>
      <c r="Z1146" s="37">
        <v>44575</v>
      </c>
    </row>
    <row r="1147" spans="25:26" x14ac:dyDescent="0.25">
      <c r="Y1147">
        <v>617307307</v>
      </c>
      <c r="Z1147" s="37">
        <v>39043</v>
      </c>
    </row>
    <row r="1148" spans="25:26" x14ac:dyDescent="0.25">
      <c r="Y1148">
        <v>617307740</v>
      </c>
      <c r="Z1148" s="37">
        <v>39043</v>
      </c>
    </row>
    <row r="1149" spans="25:26" x14ac:dyDescent="0.25">
      <c r="Y1149">
        <v>617307746</v>
      </c>
      <c r="Z1149" s="37">
        <v>44575</v>
      </c>
    </row>
    <row r="1150" spans="25:26" x14ac:dyDescent="0.25">
      <c r="Y1150">
        <v>617311607</v>
      </c>
      <c r="Z1150" s="37">
        <v>39056</v>
      </c>
    </row>
    <row r="1151" spans="25:26" x14ac:dyDescent="0.25">
      <c r="Y1151">
        <v>617311613</v>
      </c>
      <c r="Z1151" s="37">
        <v>21407</v>
      </c>
    </row>
    <row r="1152" spans="25:26" x14ac:dyDescent="0.25">
      <c r="Y1152">
        <v>617311614</v>
      </c>
      <c r="Z1152" s="37">
        <v>32367</v>
      </c>
    </row>
    <row r="1153" spans="25:26" x14ac:dyDescent="0.25">
      <c r="Y1153">
        <v>617311620</v>
      </c>
      <c r="Z1153" s="37">
        <v>28720</v>
      </c>
    </row>
    <row r="1154" spans="25:26" x14ac:dyDescent="0.25">
      <c r="Y1154">
        <v>617323754</v>
      </c>
      <c r="Z1154" s="37">
        <v>44513</v>
      </c>
    </row>
    <row r="1155" spans="25:26" x14ac:dyDescent="0.25">
      <c r="Y1155">
        <v>617323759</v>
      </c>
      <c r="Z1155" s="37">
        <v>44575</v>
      </c>
    </row>
    <row r="1156" spans="25:26" x14ac:dyDescent="0.25">
      <c r="Y1156">
        <v>617323763</v>
      </c>
      <c r="Z1156" s="37">
        <v>39105</v>
      </c>
    </row>
    <row r="1157" spans="25:26" x14ac:dyDescent="0.25">
      <c r="Y1157">
        <v>617346387</v>
      </c>
      <c r="Z1157" s="37">
        <v>44575</v>
      </c>
    </row>
    <row r="1158" spans="25:26" x14ac:dyDescent="0.25">
      <c r="Y1158">
        <v>617346390</v>
      </c>
      <c r="Z1158" s="37">
        <v>28720</v>
      </c>
    </row>
    <row r="1159" spans="25:26" x14ac:dyDescent="0.25">
      <c r="Y1159">
        <v>617346396</v>
      </c>
      <c r="Z1159" s="37">
        <v>28720</v>
      </c>
    </row>
    <row r="1160" spans="25:26" x14ac:dyDescent="0.25">
      <c r="Y1160">
        <v>617374490</v>
      </c>
      <c r="Z1160" s="37">
        <v>33017</v>
      </c>
    </row>
    <row r="1161" spans="25:26" x14ac:dyDescent="0.25">
      <c r="Y1161">
        <v>617374496</v>
      </c>
      <c r="Z1161" s="37">
        <v>20124</v>
      </c>
    </row>
    <row r="1162" spans="25:26" x14ac:dyDescent="0.25">
      <c r="Y1162">
        <v>617374498</v>
      </c>
      <c r="Z1162" s="37">
        <v>31683</v>
      </c>
    </row>
    <row r="1163" spans="25:26" x14ac:dyDescent="0.25">
      <c r="Y1163">
        <v>617374503</v>
      </c>
      <c r="Z1163" s="37">
        <v>37263</v>
      </c>
    </row>
    <row r="1164" spans="25:26" x14ac:dyDescent="0.25">
      <c r="Y1164">
        <v>617387650</v>
      </c>
      <c r="Z1164" s="37">
        <v>39056</v>
      </c>
    </row>
    <row r="1165" spans="25:26" x14ac:dyDescent="0.25">
      <c r="Y1165">
        <v>617387653</v>
      </c>
      <c r="Z1165" s="37">
        <v>44575</v>
      </c>
    </row>
    <row r="1166" spans="25:26" x14ac:dyDescent="0.25">
      <c r="Y1166">
        <v>617387666</v>
      </c>
      <c r="Z1166" s="37">
        <v>39105</v>
      </c>
    </row>
    <row r="1167" spans="25:26" x14ac:dyDescent="0.25">
      <c r="Y1167">
        <v>617400305</v>
      </c>
      <c r="Z1167" s="37">
        <v>37263</v>
      </c>
    </row>
    <row r="1168" spans="25:26" x14ac:dyDescent="0.25">
      <c r="Y1168">
        <v>617400308</v>
      </c>
      <c r="Z1168" s="37">
        <v>37263</v>
      </c>
    </row>
    <row r="1169" spans="25:26" x14ac:dyDescent="0.25">
      <c r="Y1169">
        <v>617400312</v>
      </c>
      <c r="Z1169" s="37">
        <v>35159</v>
      </c>
    </row>
    <row r="1170" spans="25:26" x14ac:dyDescent="0.25">
      <c r="Y1170">
        <v>617400316</v>
      </c>
      <c r="Z1170" s="37">
        <v>39105</v>
      </c>
    </row>
    <row r="1171" spans="25:26" x14ac:dyDescent="0.25">
      <c r="Y1171">
        <v>618380483</v>
      </c>
      <c r="Z1171" s="37">
        <v>21407</v>
      </c>
    </row>
    <row r="1172" spans="25:26" x14ac:dyDescent="0.25">
      <c r="Y1172">
        <v>618380488</v>
      </c>
      <c r="Z1172" s="37">
        <v>28720</v>
      </c>
    </row>
    <row r="1173" spans="25:26" x14ac:dyDescent="0.25">
      <c r="Y1173">
        <v>618380493</v>
      </c>
      <c r="Z1173" s="37">
        <v>39043</v>
      </c>
    </row>
    <row r="1174" spans="25:26" x14ac:dyDescent="0.25">
      <c r="Y1174">
        <v>618380496</v>
      </c>
      <c r="Z1174" s="37">
        <v>26149</v>
      </c>
    </row>
    <row r="1175" spans="25:26" x14ac:dyDescent="0.25">
      <c r="Y1175">
        <v>618407321</v>
      </c>
      <c r="Z1175" s="37">
        <v>21407</v>
      </c>
    </row>
    <row r="1176" spans="25:26" x14ac:dyDescent="0.25">
      <c r="Y1176">
        <v>618407324</v>
      </c>
      <c r="Z1176" s="37">
        <v>37263</v>
      </c>
    </row>
    <row r="1177" spans="25:26" x14ac:dyDescent="0.25">
      <c r="Y1177">
        <v>619051602</v>
      </c>
      <c r="Z1177" s="37">
        <v>44575</v>
      </c>
    </row>
    <row r="1178" spans="25:26" x14ac:dyDescent="0.25">
      <c r="Y1178">
        <v>619051605</v>
      </c>
      <c r="Z1178" s="37">
        <v>39105</v>
      </c>
    </row>
    <row r="1179" spans="25:26" x14ac:dyDescent="0.25">
      <c r="Y1179">
        <v>619051611</v>
      </c>
      <c r="Z1179">
        <v>18900</v>
      </c>
    </row>
    <row r="1180" spans="25:26" x14ac:dyDescent="0.25">
      <c r="Y1180">
        <v>619053511</v>
      </c>
      <c r="Z1180" s="37">
        <v>39681</v>
      </c>
    </row>
    <row r="1181" spans="25:26" x14ac:dyDescent="0.25">
      <c r="Y1181">
        <v>619053516</v>
      </c>
      <c r="Z1181" s="37">
        <v>35071</v>
      </c>
    </row>
    <row r="1182" spans="25:26" x14ac:dyDescent="0.25">
      <c r="Y1182">
        <v>619053525</v>
      </c>
      <c r="Z1182" s="37">
        <v>39681</v>
      </c>
    </row>
    <row r="1183" spans="25:26" x14ac:dyDescent="0.25">
      <c r="Y1183">
        <v>619077700</v>
      </c>
      <c r="Z1183" s="37">
        <v>21407</v>
      </c>
    </row>
    <row r="1184" spans="25:26" x14ac:dyDescent="0.25">
      <c r="Y1184">
        <v>619077704</v>
      </c>
      <c r="Z1184" s="37">
        <v>39043</v>
      </c>
    </row>
    <row r="1185" spans="25:26" x14ac:dyDescent="0.25">
      <c r="Y1185">
        <v>619077709</v>
      </c>
      <c r="Z1185" s="37">
        <v>32367</v>
      </c>
    </row>
    <row r="1186" spans="25:26" x14ac:dyDescent="0.25">
      <c r="Y1186">
        <v>619077710</v>
      </c>
      <c r="Z1186" s="37">
        <v>39043</v>
      </c>
    </row>
    <row r="1187" spans="25:26" x14ac:dyDescent="0.25">
      <c r="Y1187">
        <v>619077717</v>
      </c>
      <c r="Z1187">
        <v>18900</v>
      </c>
    </row>
    <row r="1188" spans="25:26" x14ac:dyDescent="0.25">
      <c r="Y1188">
        <v>619077981</v>
      </c>
      <c r="Z1188" s="37">
        <v>26788</v>
      </c>
    </row>
    <row r="1189" spans="25:26" x14ac:dyDescent="0.25">
      <c r="Y1189">
        <v>619077985</v>
      </c>
      <c r="Z1189" s="37">
        <v>44575</v>
      </c>
    </row>
    <row r="1190" spans="25:26" x14ac:dyDescent="0.25">
      <c r="Y1190">
        <v>619077986</v>
      </c>
      <c r="Z1190" s="37">
        <v>31683</v>
      </c>
    </row>
    <row r="1191" spans="25:26" x14ac:dyDescent="0.25">
      <c r="Y1191">
        <v>619077995</v>
      </c>
      <c r="Z1191" s="37">
        <v>15827</v>
      </c>
    </row>
    <row r="1192" spans="25:26" x14ac:dyDescent="0.25">
      <c r="Y1192">
        <v>619432237</v>
      </c>
      <c r="Z1192" s="37">
        <v>39043</v>
      </c>
    </row>
    <row r="1193" spans="25:26" x14ac:dyDescent="0.25">
      <c r="Y1193">
        <v>619432240</v>
      </c>
      <c r="Z1193" s="37">
        <v>39043</v>
      </c>
    </row>
    <row r="1194" spans="25:26" x14ac:dyDescent="0.25">
      <c r="Y1194">
        <v>619432241</v>
      </c>
      <c r="Z1194" s="37">
        <v>13773</v>
      </c>
    </row>
    <row r="1195" spans="25:26" x14ac:dyDescent="0.25">
      <c r="Y1195">
        <v>619432248</v>
      </c>
      <c r="Z1195" s="37">
        <v>39056</v>
      </c>
    </row>
    <row r="1196" spans="25:26" x14ac:dyDescent="0.25">
      <c r="Y1196">
        <v>619477315</v>
      </c>
      <c r="Z1196" s="37">
        <v>21407</v>
      </c>
    </row>
    <row r="1197" spans="25:26" x14ac:dyDescent="0.25">
      <c r="Y1197">
        <v>619477319</v>
      </c>
      <c r="Z1197" s="37">
        <v>44575</v>
      </c>
    </row>
    <row r="1198" spans="25:26" x14ac:dyDescent="0.25">
      <c r="Y1198">
        <v>619477325</v>
      </c>
      <c r="Z1198" s="37">
        <v>31792</v>
      </c>
    </row>
    <row r="1199" spans="25:26" x14ac:dyDescent="0.25">
      <c r="Y1199">
        <v>619477327</v>
      </c>
      <c r="Z1199" s="37">
        <v>21407</v>
      </c>
    </row>
    <row r="1200" spans="25:26" x14ac:dyDescent="0.25">
      <c r="Y1200">
        <v>619613237</v>
      </c>
      <c r="Z1200" s="37">
        <v>31792</v>
      </c>
    </row>
    <row r="1201" spans="25:26" x14ac:dyDescent="0.25">
      <c r="Y1201">
        <v>619789016</v>
      </c>
      <c r="Z1201" s="37">
        <v>31683</v>
      </c>
    </row>
    <row r="1202" spans="25:26" x14ac:dyDescent="0.25">
      <c r="Y1202">
        <v>619789021</v>
      </c>
      <c r="Z1202" s="37">
        <v>37213</v>
      </c>
    </row>
    <row r="1203" spans="25:26" x14ac:dyDescent="0.25">
      <c r="Y1203">
        <v>619789025</v>
      </c>
      <c r="Z1203" s="37">
        <v>39105</v>
      </c>
    </row>
    <row r="1204" spans="25:26" x14ac:dyDescent="0.25">
      <c r="Y1204">
        <v>619789027</v>
      </c>
      <c r="Z1204" s="37">
        <v>37263</v>
      </c>
    </row>
    <row r="1205" spans="25:26" x14ac:dyDescent="0.25">
      <c r="Y1205">
        <v>619808018</v>
      </c>
      <c r="Z1205" s="37">
        <v>44575</v>
      </c>
    </row>
    <row r="1206" spans="25:26" x14ac:dyDescent="0.25">
      <c r="Y1206">
        <v>619808019</v>
      </c>
      <c r="Z1206" s="37">
        <v>39681</v>
      </c>
    </row>
    <row r="1207" spans="25:26" x14ac:dyDescent="0.25">
      <c r="Y1207">
        <v>619808026</v>
      </c>
      <c r="Z1207" s="37">
        <v>44575</v>
      </c>
    </row>
    <row r="1208" spans="25:26" x14ac:dyDescent="0.25">
      <c r="Y1208">
        <v>619808029</v>
      </c>
      <c r="Z1208" s="37">
        <v>44525</v>
      </c>
    </row>
    <row r="1209" spans="25:26" x14ac:dyDescent="0.25">
      <c r="Y1209">
        <v>619858571</v>
      </c>
      <c r="Z1209" s="37">
        <v>44575</v>
      </c>
    </row>
    <row r="1210" spans="25:26" x14ac:dyDescent="0.25">
      <c r="Y1210">
        <v>619858575</v>
      </c>
      <c r="Z1210" s="37">
        <v>44575</v>
      </c>
    </row>
    <row r="1211" spans="25:26" x14ac:dyDescent="0.25">
      <c r="Y1211">
        <v>619858580</v>
      </c>
      <c r="Z1211" s="37">
        <v>44575</v>
      </c>
    </row>
    <row r="1212" spans="25:26" x14ac:dyDescent="0.25">
      <c r="Y1212">
        <v>619858793</v>
      </c>
      <c r="Z1212" s="37">
        <v>28720</v>
      </c>
    </row>
    <row r="1213" spans="25:26" x14ac:dyDescent="0.25">
      <c r="Y1213">
        <v>619858795</v>
      </c>
      <c r="Z1213" s="37">
        <v>28720</v>
      </c>
    </row>
    <row r="1214" spans="25:26" x14ac:dyDescent="0.25">
      <c r="Y1214">
        <v>619858798</v>
      </c>
      <c r="Z1214" s="37">
        <v>39043</v>
      </c>
    </row>
    <row r="1215" spans="25:26" x14ac:dyDescent="0.25">
      <c r="Y1215">
        <v>619858807</v>
      </c>
      <c r="Z1215" s="37">
        <v>28720</v>
      </c>
    </row>
    <row r="1216" spans="25:26" x14ac:dyDescent="0.25">
      <c r="Y1216">
        <v>619859241</v>
      </c>
      <c r="Z1216" s="37">
        <v>21407</v>
      </c>
    </row>
    <row r="1217" spans="25:26" x14ac:dyDescent="0.25">
      <c r="Y1217">
        <v>619859246</v>
      </c>
      <c r="Z1217" s="37">
        <v>37263</v>
      </c>
    </row>
    <row r="1218" spans="25:26" x14ac:dyDescent="0.25">
      <c r="Y1218">
        <v>619859251</v>
      </c>
      <c r="Z1218" s="37">
        <v>28720</v>
      </c>
    </row>
    <row r="1219" spans="25:26" x14ac:dyDescent="0.25">
      <c r="Y1219">
        <v>619859253</v>
      </c>
      <c r="Z1219" s="37">
        <v>28720</v>
      </c>
    </row>
    <row r="1220" spans="25:26" x14ac:dyDescent="0.25">
      <c r="Y1220">
        <v>620071836</v>
      </c>
      <c r="Z1220" s="37">
        <v>39043</v>
      </c>
    </row>
    <row r="1221" spans="25:26" x14ac:dyDescent="0.25">
      <c r="Y1221">
        <v>620071838</v>
      </c>
      <c r="Z1221" s="37">
        <v>39105</v>
      </c>
    </row>
    <row r="1222" spans="25:26" x14ac:dyDescent="0.25">
      <c r="Y1222">
        <v>620071844</v>
      </c>
      <c r="Z1222" s="37">
        <v>39043</v>
      </c>
    </row>
    <row r="1223" spans="25:26" x14ac:dyDescent="0.25">
      <c r="Y1223">
        <v>620071848</v>
      </c>
      <c r="Z1223" s="37">
        <v>29675</v>
      </c>
    </row>
    <row r="1224" spans="25:26" x14ac:dyDescent="0.25">
      <c r="Y1224">
        <v>620071849</v>
      </c>
      <c r="Z1224" s="37">
        <v>39056</v>
      </c>
    </row>
    <row r="1225" spans="25:26" x14ac:dyDescent="0.25">
      <c r="Y1225">
        <v>620073954</v>
      </c>
      <c r="Z1225" s="37">
        <v>32367</v>
      </c>
    </row>
    <row r="1226" spans="25:26" x14ac:dyDescent="0.25">
      <c r="Y1226">
        <v>620073962</v>
      </c>
      <c r="Z1226" s="37">
        <v>44575</v>
      </c>
    </row>
    <row r="1227" spans="25:26" x14ac:dyDescent="0.25">
      <c r="Y1227">
        <v>620073966</v>
      </c>
      <c r="Z1227" s="37">
        <v>44575</v>
      </c>
    </row>
    <row r="1228" spans="25:26" x14ac:dyDescent="0.25">
      <c r="Y1228">
        <v>620073971</v>
      </c>
      <c r="Z1228" s="37">
        <v>21407</v>
      </c>
    </row>
    <row r="1229" spans="25:26" x14ac:dyDescent="0.25">
      <c r="Y1229">
        <v>620080484</v>
      </c>
      <c r="Z1229" s="37">
        <v>31729</v>
      </c>
    </row>
    <row r="1230" spans="25:26" x14ac:dyDescent="0.25">
      <c r="Y1230">
        <v>620080491</v>
      </c>
      <c r="Z1230" s="37">
        <v>19353</v>
      </c>
    </row>
    <row r="1231" spans="25:26" x14ac:dyDescent="0.25">
      <c r="Y1231">
        <v>620164414</v>
      </c>
      <c r="Z1231" s="37">
        <v>39043</v>
      </c>
    </row>
    <row r="1232" spans="25:26" x14ac:dyDescent="0.25">
      <c r="Y1232">
        <v>620164668</v>
      </c>
      <c r="Z1232" s="37">
        <v>39105</v>
      </c>
    </row>
    <row r="1233" spans="25:26" x14ac:dyDescent="0.25">
      <c r="Y1233">
        <v>620164724</v>
      </c>
      <c r="Z1233" s="37">
        <v>28720</v>
      </c>
    </row>
    <row r="1234" spans="25:26" x14ac:dyDescent="0.25">
      <c r="Y1234">
        <v>620164929</v>
      </c>
      <c r="Z1234" s="37">
        <v>39105</v>
      </c>
    </row>
    <row r="1235" spans="25:26" x14ac:dyDescent="0.25">
      <c r="Y1235">
        <v>620165042</v>
      </c>
      <c r="Z1235" s="37">
        <v>24370</v>
      </c>
    </row>
    <row r="1236" spans="25:26" x14ac:dyDescent="0.25">
      <c r="Y1236">
        <v>620165214</v>
      </c>
      <c r="Z1236">
        <v>18900</v>
      </c>
    </row>
    <row r="1237" spans="25:26" x14ac:dyDescent="0.25">
      <c r="Y1237">
        <v>620165285</v>
      </c>
      <c r="Z1237" s="37">
        <v>44575</v>
      </c>
    </row>
    <row r="1238" spans="25:26" x14ac:dyDescent="0.25">
      <c r="Y1238">
        <v>620165826</v>
      </c>
      <c r="Z1238" s="37">
        <v>37263</v>
      </c>
    </row>
    <row r="1239" spans="25:26" x14ac:dyDescent="0.25">
      <c r="Y1239">
        <v>620165934</v>
      </c>
      <c r="Z1239" s="37">
        <v>37213</v>
      </c>
    </row>
    <row r="1240" spans="25:26" x14ac:dyDescent="0.25">
      <c r="Y1240">
        <v>620166306</v>
      </c>
      <c r="Z1240" s="37">
        <v>39043</v>
      </c>
    </row>
    <row r="1241" spans="25:26" x14ac:dyDescent="0.25">
      <c r="Y1241">
        <v>620210246</v>
      </c>
      <c r="Z1241" s="37">
        <v>28720</v>
      </c>
    </row>
    <row r="1242" spans="25:26" x14ac:dyDescent="0.25">
      <c r="Y1242">
        <v>620251740</v>
      </c>
      <c r="Z1242">
        <v>18900</v>
      </c>
    </row>
    <row r="1243" spans="25:26" x14ac:dyDescent="0.25">
      <c r="Y1243">
        <v>620253684</v>
      </c>
      <c r="Z1243" s="37">
        <v>32367</v>
      </c>
    </row>
    <row r="1244" spans="25:26" x14ac:dyDescent="0.25">
      <c r="Y1244">
        <v>620256188</v>
      </c>
      <c r="Z1244" s="37">
        <v>31683</v>
      </c>
    </row>
    <row r="1245" spans="25:26" x14ac:dyDescent="0.25">
      <c r="Y1245">
        <v>620257265</v>
      </c>
      <c r="Z1245" s="37">
        <v>39043</v>
      </c>
    </row>
    <row r="1246" spans="25:26" x14ac:dyDescent="0.25">
      <c r="Y1246">
        <v>620259512</v>
      </c>
      <c r="Z1246" s="37">
        <v>28121</v>
      </c>
    </row>
    <row r="1247" spans="25:26" x14ac:dyDescent="0.25">
      <c r="Y1247">
        <v>620259609</v>
      </c>
      <c r="Z1247" s="37">
        <v>39105</v>
      </c>
    </row>
    <row r="1248" spans="25:26" x14ac:dyDescent="0.25">
      <c r="Y1248">
        <v>620259626</v>
      </c>
      <c r="Z1248" s="37">
        <v>37263</v>
      </c>
    </row>
    <row r="1249" spans="25:26" x14ac:dyDescent="0.25">
      <c r="Y1249">
        <v>620259652</v>
      </c>
      <c r="Z1249" s="37">
        <v>39043</v>
      </c>
    </row>
    <row r="1250" spans="25:26" x14ac:dyDescent="0.25">
      <c r="Y1250">
        <v>620259670</v>
      </c>
      <c r="Z1250" s="37">
        <v>28720</v>
      </c>
    </row>
    <row r="1251" spans="25:26" x14ac:dyDescent="0.25">
      <c r="Y1251">
        <v>620259738</v>
      </c>
      <c r="Z1251" s="37">
        <v>28720</v>
      </c>
    </row>
    <row r="1252" spans="25:26" x14ac:dyDescent="0.25">
      <c r="Y1252">
        <v>620259787</v>
      </c>
      <c r="Z1252" s="37">
        <v>44575</v>
      </c>
    </row>
    <row r="1253" spans="25:26" x14ac:dyDescent="0.25">
      <c r="Y1253">
        <v>620260171</v>
      </c>
      <c r="Z1253" s="37">
        <v>39043</v>
      </c>
    </row>
    <row r="1254" spans="25:26" x14ac:dyDescent="0.25">
      <c r="Y1254">
        <v>620260176</v>
      </c>
      <c r="Z1254" s="37">
        <v>39105</v>
      </c>
    </row>
    <row r="1255" spans="25:26" x14ac:dyDescent="0.25">
      <c r="Y1255">
        <v>620260370</v>
      </c>
      <c r="Z1255" s="37">
        <v>21407</v>
      </c>
    </row>
    <row r="1256" spans="25:26" x14ac:dyDescent="0.25">
      <c r="Y1256">
        <v>620261893</v>
      </c>
      <c r="Z1256" s="37">
        <v>24370</v>
      </c>
    </row>
    <row r="1257" spans="25:26" x14ac:dyDescent="0.25">
      <c r="Y1257">
        <v>620261923</v>
      </c>
      <c r="Z1257" s="37">
        <v>16846</v>
      </c>
    </row>
    <row r="1258" spans="25:26" x14ac:dyDescent="0.25">
      <c r="Y1258">
        <v>620280119</v>
      </c>
      <c r="Z1258" s="37">
        <v>14590</v>
      </c>
    </row>
    <row r="1259" spans="25:26" x14ac:dyDescent="0.25">
      <c r="Y1259">
        <v>620280451</v>
      </c>
      <c r="Z1259" s="37">
        <v>39681</v>
      </c>
    </row>
    <row r="1260" spans="25:26" x14ac:dyDescent="0.25">
      <c r="Y1260">
        <v>620288844</v>
      </c>
      <c r="Z1260" s="37">
        <v>39681</v>
      </c>
    </row>
    <row r="1261" spans="25:26" x14ac:dyDescent="0.25">
      <c r="Y1261">
        <v>620288918</v>
      </c>
      <c r="Z1261" s="37">
        <v>39043</v>
      </c>
    </row>
    <row r="1262" spans="25:26" x14ac:dyDescent="0.25">
      <c r="Y1262">
        <v>620297783</v>
      </c>
      <c r="Z1262" s="37">
        <v>28720</v>
      </c>
    </row>
    <row r="1263" spans="25:26" x14ac:dyDescent="0.25">
      <c r="Y1263">
        <v>620319403</v>
      </c>
      <c r="Z1263" s="37">
        <v>28720</v>
      </c>
    </row>
    <row r="1264" spans="25:26" x14ac:dyDescent="0.25">
      <c r="Y1264">
        <v>620326374</v>
      </c>
      <c r="Z1264" s="37">
        <v>21407</v>
      </c>
    </row>
    <row r="1265" spans="25:26" x14ac:dyDescent="0.25">
      <c r="Y1265">
        <v>620334607</v>
      </c>
      <c r="Z1265" s="37">
        <v>28720</v>
      </c>
    </row>
    <row r="1266" spans="25:26" x14ac:dyDescent="0.25">
      <c r="Y1266">
        <v>620335793</v>
      </c>
      <c r="Z1266" s="37">
        <v>37263</v>
      </c>
    </row>
    <row r="1267" spans="25:26" x14ac:dyDescent="0.25">
      <c r="Y1267">
        <v>620335797</v>
      </c>
      <c r="Z1267" s="37">
        <v>31792</v>
      </c>
    </row>
    <row r="1268" spans="25:26" x14ac:dyDescent="0.25">
      <c r="Y1268">
        <v>620335802</v>
      </c>
      <c r="Z1268" s="37">
        <v>39043</v>
      </c>
    </row>
    <row r="1269" spans="25:26" x14ac:dyDescent="0.25">
      <c r="Y1269">
        <v>620338248</v>
      </c>
      <c r="Z1269" s="37">
        <v>39681</v>
      </c>
    </row>
    <row r="1270" spans="25:26" x14ac:dyDescent="0.25">
      <c r="Y1270">
        <v>620341858</v>
      </c>
      <c r="Z1270" s="37">
        <v>31792</v>
      </c>
    </row>
    <row r="1271" spans="25:26" x14ac:dyDescent="0.25">
      <c r="Y1271">
        <v>620343467</v>
      </c>
      <c r="Z1271" s="37">
        <v>24370</v>
      </c>
    </row>
    <row r="1272" spans="25:26" x14ac:dyDescent="0.25">
      <c r="Y1272">
        <v>620348694</v>
      </c>
      <c r="Z1272" s="37">
        <v>31792</v>
      </c>
    </row>
    <row r="1273" spans="25:26" x14ac:dyDescent="0.25">
      <c r="Y1273">
        <v>620350213</v>
      </c>
      <c r="Z1273" s="37">
        <v>37263</v>
      </c>
    </row>
    <row r="1274" spans="25:26" x14ac:dyDescent="0.25">
      <c r="Y1274">
        <v>620350217</v>
      </c>
      <c r="Z1274" s="37">
        <v>26212</v>
      </c>
    </row>
    <row r="1275" spans="25:26" x14ac:dyDescent="0.25">
      <c r="Y1275">
        <v>620350252</v>
      </c>
      <c r="Z1275" s="37">
        <v>39043</v>
      </c>
    </row>
    <row r="1276" spans="25:26" x14ac:dyDescent="0.25">
      <c r="Y1276">
        <v>620350467</v>
      </c>
      <c r="Z1276" s="37">
        <v>30313</v>
      </c>
    </row>
    <row r="1277" spans="25:26" x14ac:dyDescent="0.25">
      <c r="Y1277">
        <v>620350940</v>
      </c>
      <c r="Z1277" s="37">
        <v>31792</v>
      </c>
    </row>
    <row r="1278" spans="25:26" x14ac:dyDescent="0.25">
      <c r="Y1278">
        <v>620352438</v>
      </c>
      <c r="Z1278" s="37">
        <v>39043</v>
      </c>
    </row>
    <row r="1279" spans="25:26" x14ac:dyDescent="0.25">
      <c r="Y1279">
        <v>620352485</v>
      </c>
      <c r="Z1279" s="37">
        <v>32367</v>
      </c>
    </row>
    <row r="1280" spans="25:26" x14ac:dyDescent="0.25">
      <c r="Y1280">
        <v>620352827</v>
      </c>
      <c r="Z1280" s="37">
        <v>28720</v>
      </c>
    </row>
    <row r="1281" spans="25:26" x14ac:dyDescent="0.25">
      <c r="Y1281">
        <v>620352878</v>
      </c>
      <c r="Z1281" s="37">
        <v>39043</v>
      </c>
    </row>
    <row r="1282" spans="25:26" x14ac:dyDescent="0.25">
      <c r="Y1282">
        <v>620353088</v>
      </c>
      <c r="Z1282" s="37">
        <v>39681</v>
      </c>
    </row>
    <row r="1283" spans="25:26" x14ac:dyDescent="0.25">
      <c r="Y1283">
        <v>620396872</v>
      </c>
      <c r="Z1283" s="37">
        <v>28720</v>
      </c>
    </row>
    <row r="1284" spans="25:26" x14ac:dyDescent="0.25">
      <c r="Y1284">
        <v>620437390</v>
      </c>
      <c r="Z1284">
        <v>18900</v>
      </c>
    </row>
    <row r="1285" spans="25:26" x14ac:dyDescent="0.25">
      <c r="Y1285">
        <v>620438281</v>
      </c>
      <c r="Z1285" s="37">
        <v>26877</v>
      </c>
    </row>
    <row r="1286" spans="25:26" x14ac:dyDescent="0.25">
      <c r="Y1286">
        <v>620438354</v>
      </c>
      <c r="Z1286" s="37">
        <v>39043</v>
      </c>
    </row>
    <row r="1287" spans="25:26" x14ac:dyDescent="0.25">
      <c r="Y1287">
        <v>620438986</v>
      </c>
      <c r="Z1287" s="37">
        <v>15827</v>
      </c>
    </row>
    <row r="1288" spans="25:26" x14ac:dyDescent="0.25">
      <c r="Y1288">
        <v>620440833</v>
      </c>
      <c r="Z1288" s="37">
        <v>44575</v>
      </c>
    </row>
    <row r="1289" spans="25:26" x14ac:dyDescent="0.25">
      <c r="Y1289">
        <v>620441933</v>
      </c>
      <c r="Z1289" s="37">
        <v>39056</v>
      </c>
    </row>
    <row r="1290" spans="25:26" x14ac:dyDescent="0.25">
      <c r="Y1290">
        <v>620445790</v>
      </c>
      <c r="Z1290" s="37">
        <v>31729</v>
      </c>
    </row>
    <row r="1291" spans="25:26" x14ac:dyDescent="0.25">
      <c r="Y1291">
        <v>620446013</v>
      </c>
      <c r="Z1291" s="37">
        <v>37263</v>
      </c>
    </row>
    <row r="1292" spans="25:26" x14ac:dyDescent="0.25">
      <c r="Y1292">
        <v>620446243</v>
      </c>
      <c r="Z1292" s="37">
        <v>24370</v>
      </c>
    </row>
    <row r="1293" spans="25:26" x14ac:dyDescent="0.25">
      <c r="Y1293">
        <v>620447266</v>
      </c>
      <c r="Z1293" s="37">
        <v>31742</v>
      </c>
    </row>
    <row r="1294" spans="25:26" x14ac:dyDescent="0.25">
      <c r="Y1294">
        <v>620447357</v>
      </c>
      <c r="Z1294" s="37">
        <v>37263</v>
      </c>
    </row>
    <row r="1295" spans="25:26" x14ac:dyDescent="0.25">
      <c r="Y1295">
        <v>620447417</v>
      </c>
      <c r="Z1295" s="37">
        <v>28720</v>
      </c>
    </row>
    <row r="1296" spans="25:26" x14ac:dyDescent="0.25">
      <c r="Y1296">
        <v>620447520</v>
      </c>
      <c r="Z1296" s="37">
        <v>39681</v>
      </c>
    </row>
    <row r="1297" spans="25:26" x14ac:dyDescent="0.25">
      <c r="Y1297">
        <v>620447523</v>
      </c>
      <c r="Z1297" s="37">
        <v>18850</v>
      </c>
    </row>
    <row r="1298" spans="25:26" x14ac:dyDescent="0.25">
      <c r="Y1298">
        <v>620447853</v>
      </c>
      <c r="Z1298" s="37">
        <v>37213</v>
      </c>
    </row>
    <row r="1299" spans="25:26" x14ac:dyDescent="0.25">
      <c r="Y1299">
        <v>620447857</v>
      </c>
      <c r="Z1299" s="37">
        <v>28720</v>
      </c>
    </row>
    <row r="1300" spans="25:26" x14ac:dyDescent="0.25">
      <c r="Y1300">
        <v>620449048</v>
      </c>
      <c r="Z1300" s="37">
        <v>32367</v>
      </c>
    </row>
    <row r="1301" spans="25:26" x14ac:dyDescent="0.25">
      <c r="Y1301">
        <v>620449070</v>
      </c>
      <c r="Z1301" s="37">
        <v>37002</v>
      </c>
    </row>
    <row r="1302" spans="25:26" x14ac:dyDescent="0.25">
      <c r="Y1302">
        <v>620465841</v>
      </c>
      <c r="Z1302" s="37">
        <v>32367</v>
      </c>
    </row>
    <row r="1303" spans="25:26" x14ac:dyDescent="0.25">
      <c r="Y1303">
        <v>620465895</v>
      </c>
      <c r="Z1303" s="37">
        <v>28121</v>
      </c>
    </row>
    <row r="1304" spans="25:26" x14ac:dyDescent="0.25">
      <c r="Y1304">
        <v>620474556</v>
      </c>
      <c r="Z1304" s="37">
        <v>28720</v>
      </c>
    </row>
    <row r="1305" spans="25:26" x14ac:dyDescent="0.25">
      <c r="Y1305">
        <v>620474660</v>
      </c>
      <c r="Z1305" s="37">
        <v>39043</v>
      </c>
    </row>
    <row r="1306" spans="25:26" x14ac:dyDescent="0.25">
      <c r="Y1306">
        <v>620479399</v>
      </c>
      <c r="Z1306" s="37">
        <v>26149</v>
      </c>
    </row>
    <row r="1307" spans="25:26" x14ac:dyDescent="0.25">
      <c r="Y1307">
        <v>620492830</v>
      </c>
      <c r="Z1307" s="37">
        <v>31742</v>
      </c>
    </row>
    <row r="1308" spans="25:26" x14ac:dyDescent="0.25">
      <c r="Y1308">
        <v>620512022</v>
      </c>
      <c r="Z1308" s="37">
        <v>24370</v>
      </c>
    </row>
    <row r="1309" spans="25:26" x14ac:dyDescent="0.25">
      <c r="Y1309">
        <v>620520412</v>
      </c>
      <c r="Z1309" s="37">
        <v>28720</v>
      </c>
    </row>
    <row r="1310" spans="25:26" x14ac:dyDescent="0.25">
      <c r="Y1310">
        <v>620520470</v>
      </c>
      <c r="Z1310" s="37">
        <v>39105</v>
      </c>
    </row>
    <row r="1311" spans="25:26" x14ac:dyDescent="0.25">
      <c r="Y1311">
        <v>620520498</v>
      </c>
      <c r="Z1311" s="37">
        <v>28720</v>
      </c>
    </row>
    <row r="1312" spans="25:26" x14ac:dyDescent="0.25">
      <c r="Y1312">
        <v>620528169</v>
      </c>
      <c r="Z1312" s="37">
        <v>31729</v>
      </c>
    </row>
    <row r="1313" spans="25:26" x14ac:dyDescent="0.25">
      <c r="Y1313">
        <v>620529177</v>
      </c>
      <c r="Z1313" s="37">
        <v>44575</v>
      </c>
    </row>
    <row r="1314" spans="25:26" x14ac:dyDescent="0.25">
      <c r="Y1314">
        <v>620534642</v>
      </c>
      <c r="Z1314" s="37">
        <v>35209</v>
      </c>
    </row>
    <row r="1315" spans="25:26" x14ac:dyDescent="0.25">
      <c r="Y1315">
        <v>620535430</v>
      </c>
      <c r="Z1315" s="37">
        <v>34190</v>
      </c>
    </row>
    <row r="1316" spans="25:26" x14ac:dyDescent="0.25">
      <c r="Y1316">
        <v>620535518</v>
      </c>
      <c r="Z1316" s="37">
        <v>39105</v>
      </c>
    </row>
    <row r="1317" spans="25:26" x14ac:dyDescent="0.25">
      <c r="Y1317">
        <v>620535871</v>
      </c>
      <c r="Z1317" s="37">
        <v>21407</v>
      </c>
    </row>
    <row r="1318" spans="25:26" x14ac:dyDescent="0.25">
      <c r="Y1318">
        <v>620536155</v>
      </c>
      <c r="Z1318" s="37">
        <v>28720</v>
      </c>
    </row>
    <row r="1319" spans="25:26" x14ac:dyDescent="0.25">
      <c r="Y1319">
        <v>620536453</v>
      </c>
      <c r="Z1319" s="37">
        <v>18850</v>
      </c>
    </row>
    <row r="1320" spans="25:26" x14ac:dyDescent="0.25">
      <c r="Y1320">
        <v>620536471</v>
      </c>
      <c r="Z1320" s="37">
        <v>21407</v>
      </c>
    </row>
    <row r="1321" spans="25:26" x14ac:dyDescent="0.25">
      <c r="Y1321">
        <v>620536564</v>
      </c>
      <c r="Z1321" s="37">
        <v>35209</v>
      </c>
    </row>
    <row r="1322" spans="25:26" x14ac:dyDescent="0.25">
      <c r="Y1322">
        <v>620537700</v>
      </c>
      <c r="Z1322" s="37">
        <v>15827</v>
      </c>
    </row>
    <row r="1323" spans="25:26" x14ac:dyDescent="0.25">
      <c r="Y1323">
        <v>620537735</v>
      </c>
      <c r="Z1323" s="37">
        <v>31792</v>
      </c>
    </row>
    <row r="1324" spans="25:26" x14ac:dyDescent="0.25">
      <c r="Y1324">
        <v>620537829</v>
      </c>
      <c r="Z1324" s="37">
        <v>37263</v>
      </c>
    </row>
    <row r="1325" spans="25:26" x14ac:dyDescent="0.25">
      <c r="Y1325">
        <v>620537947</v>
      </c>
      <c r="Z1325" s="37">
        <v>21407</v>
      </c>
    </row>
    <row r="1326" spans="25:26" x14ac:dyDescent="0.25">
      <c r="Y1326">
        <v>620570709</v>
      </c>
      <c r="Z1326" s="37">
        <v>31729</v>
      </c>
    </row>
    <row r="1327" spans="25:26" x14ac:dyDescent="0.25">
      <c r="Y1327">
        <v>620601479</v>
      </c>
      <c r="Z1327">
        <v>18900</v>
      </c>
    </row>
    <row r="1328" spans="25:26" x14ac:dyDescent="0.25">
      <c r="Y1328">
        <v>620602160</v>
      </c>
      <c r="Z1328" s="37">
        <v>37263</v>
      </c>
    </row>
    <row r="1329" spans="25:26" x14ac:dyDescent="0.25">
      <c r="Y1329">
        <v>620602414</v>
      </c>
      <c r="Z1329" s="37">
        <v>31729</v>
      </c>
    </row>
    <row r="1330" spans="25:26" x14ac:dyDescent="0.25">
      <c r="Y1330">
        <v>620603226</v>
      </c>
      <c r="Z1330" s="37">
        <v>44575</v>
      </c>
    </row>
    <row r="1331" spans="25:26" x14ac:dyDescent="0.25">
      <c r="Y1331">
        <v>620603698</v>
      </c>
      <c r="Z1331" s="37">
        <v>39056</v>
      </c>
    </row>
    <row r="1332" spans="25:26" x14ac:dyDescent="0.25">
      <c r="Y1332">
        <v>620605567</v>
      </c>
      <c r="Z1332" s="37">
        <v>24823</v>
      </c>
    </row>
    <row r="1333" spans="25:26" x14ac:dyDescent="0.25">
      <c r="Y1333">
        <v>620608082</v>
      </c>
      <c r="Z1333" s="37">
        <v>31742</v>
      </c>
    </row>
    <row r="1334" spans="25:26" x14ac:dyDescent="0.25">
      <c r="Y1334">
        <v>620609305</v>
      </c>
      <c r="Z1334" s="37">
        <v>44525</v>
      </c>
    </row>
    <row r="1335" spans="25:26" x14ac:dyDescent="0.25">
      <c r="Y1335">
        <v>620609312</v>
      </c>
      <c r="Z1335" s="37">
        <v>39681</v>
      </c>
    </row>
    <row r="1336" spans="25:26" x14ac:dyDescent="0.25">
      <c r="Y1336">
        <v>620609397</v>
      </c>
      <c r="Z1336" s="37">
        <v>31729</v>
      </c>
    </row>
    <row r="1337" spans="25:26" x14ac:dyDescent="0.25">
      <c r="Y1337">
        <v>620609434</v>
      </c>
      <c r="Z1337" s="37">
        <v>31742</v>
      </c>
    </row>
    <row r="1338" spans="25:26" x14ac:dyDescent="0.25">
      <c r="Y1338">
        <v>620609452</v>
      </c>
      <c r="Z1338" s="37">
        <v>28720</v>
      </c>
    </row>
    <row r="1339" spans="25:26" x14ac:dyDescent="0.25">
      <c r="Y1339">
        <v>620609500</v>
      </c>
      <c r="Z1339" s="37">
        <v>31729</v>
      </c>
    </row>
    <row r="1340" spans="25:26" x14ac:dyDescent="0.25">
      <c r="Y1340">
        <v>620609536</v>
      </c>
      <c r="Z1340" s="37">
        <v>21407</v>
      </c>
    </row>
    <row r="1341" spans="25:26" x14ac:dyDescent="0.25">
      <c r="Y1341">
        <v>620609538</v>
      </c>
      <c r="Z1341" s="37">
        <v>39681</v>
      </c>
    </row>
    <row r="1342" spans="25:26" x14ac:dyDescent="0.25">
      <c r="Y1342">
        <v>620609812</v>
      </c>
      <c r="Z1342" s="37">
        <v>39681</v>
      </c>
    </row>
    <row r="1343" spans="25:26" x14ac:dyDescent="0.25">
      <c r="Y1343">
        <v>620610112</v>
      </c>
      <c r="Z1343" s="37">
        <v>28720</v>
      </c>
    </row>
    <row r="1344" spans="25:26" x14ac:dyDescent="0.25">
      <c r="Y1344">
        <v>620618046</v>
      </c>
      <c r="Z1344" s="37">
        <v>37263</v>
      </c>
    </row>
    <row r="1345" spans="25:26" x14ac:dyDescent="0.25">
      <c r="Y1345">
        <v>620622437</v>
      </c>
      <c r="Z1345" s="37">
        <v>39681</v>
      </c>
    </row>
    <row r="1346" spans="25:26" x14ac:dyDescent="0.25">
      <c r="Y1346">
        <v>620623093</v>
      </c>
      <c r="Z1346" s="37">
        <v>26149</v>
      </c>
    </row>
    <row r="1347" spans="25:26" x14ac:dyDescent="0.25">
      <c r="Y1347">
        <v>620623169</v>
      </c>
      <c r="Z1347" s="37">
        <v>39043</v>
      </c>
    </row>
    <row r="1348" spans="25:26" x14ac:dyDescent="0.25">
      <c r="Y1348">
        <v>620633043</v>
      </c>
      <c r="Z1348" s="37">
        <v>34190</v>
      </c>
    </row>
    <row r="1349" spans="25:26" x14ac:dyDescent="0.25">
      <c r="Y1349">
        <v>620643010</v>
      </c>
      <c r="Z1349" s="37">
        <v>15827</v>
      </c>
    </row>
    <row r="1350" spans="25:26" x14ac:dyDescent="0.25">
      <c r="Y1350">
        <v>620663891</v>
      </c>
      <c r="Z1350" s="37">
        <v>31792</v>
      </c>
    </row>
    <row r="1351" spans="25:26" x14ac:dyDescent="0.25">
      <c r="Y1351">
        <v>620664035</v>
      </c>
      <c r="Z1351" s="37">
        <v>44575</v>
      </c>
    </row>
    <row r="1352" spans="25:26" x14ac:dyDescent="0.25">
      <c r="Y1352">
        <v>620664043</v>
      </c>
      <c r="Z1352" s="37">
        <v>32367</v>
      </c>
    </row>
    <row r="1353" spans="25:26" x14ac:dyDescent="0.25">
      <c r="Y1353">
        <v>620664048</v>
      </c>
      <c r="Z1353" s="37">
        <v>28720</v>
      </c>
    </row>
    <row r="1354" spans="25:26" x14ac:dyDescent="0.25">
      <c r="Y1354">
        <v>620668051</v>
      </c>
      <c r="Z1354" s="37">
        <v>39681</v>
      </c>
    </row>
    <row r="1355" spans="25:26" x14ac:dyDescent="0.25">
      <c r="Y1355">
        <v>620669442</v>
      </c>
      <c r="Z1355" s="37">
        <v>44525</v>
      </c>
    </row>
    <row r="1356" spans="25:26" x14ac:dyDescent="0.25">
      <c r="Y1356">
        <v>620669566</v>
      </c>
      <c r="Z1356" s="37">
        <v>39105</v>
      </c>
    </row>
    <row r="1357" spans="25:26" x14ac:dyDescent="0.25">
      <c r="Y1357">
        <v>620675053</v>
      </c>
      <c r="Z1357" s="37">
        <v>27546</v>
      </c>
    </row>
    <row r="1358" spans="25:26" x14ac:dyDescent="0.25">
      <c r="Y1358">
        <v>620675070</v>
      </c>
      <c r="Z1358" s="37">
        <v>39043</v>
      </c>
    </row>
    <row r="1359" spans="25:26" x14ac:dyDescent="0.25">
      <c r="Y1359">
        <v>620677020</v>
      </c>
      <c r="Z1359" s="37">
        <v>37263</v>
      </c>
    </row>
    <row r="1360" spans="25:26" x14ac:dyDescent="0.25">
      <c r="Y1360">
        <v>620679666</v>
      </c>
      <c r="Z1360" s="37">
        <v>39105</v>
      </c>
    </row>
    <row r="1361" spans="25:26" x14ac:dyDescent="0.25">
      <c r="Y1361">
        <v>620679913</v>
      </c>
      <c r="Z1361" s="37">
        <v>24370</v>
      </c>
    </row>
    <row r="1362" spans="25:26" x14ac:dyDescent="0.25">
      <c r="Y1362">
        <v>620680026</v>
      </c>
      <c r="Z1362">
        <v>8514</v>
      </c>
    </row>
    <row r="1363" spans="25:26" x14ac:dyDescent="0.25">
      <c r="Y1363">
        <v>620680245</v>
      </c>
      <c r="Z1363" s="37">
        <v>39043</v>
      </c>
    </row>
    <row r="1364" spans="25:26" x14ac:dyDescent="0.25">
      <c r="Y1364">
        <v>620680375</v>
      </c>
      <c r="Z1364" s="37">
        <v>20124</v>
      </c>
    </row>
    <row r="1365" spans="25:26" x14ac:dyDescent="0.25">
      <c r="Y1365">
        <v>620680391</v>
      </c>
      <c r="Z1365" s="37">
        <v>24307</v>
      </c>
    </row>
    <row r="1366" spans="25:26" x14ac:dyDescent="0.25">
      <c r="Y1366">
        <v>620680481</v>
      </c>
      <c r="Z1366" s="37">
        <v>33017</v>
      </c>
    </row>
    <row r="1367" spans="25:26" x14ac:dyDescent="0.25">
      <c r="Y1367">
        <v>620680983</v>
      </c>
      <c r="Z1367" s="37">
        <v>31792</v>
      </c>
    </row>
    <row r="1368" spans="25:26" x14ac:dyDescent="0.25">
      <c r="Y1368">
        <v>620681107</v>
      </c>
      <c r="Z1368" s="37">
        <v>39043</v>
      </c>
    </row>
    <row r="1369" spans="25:26" x14ac:dyDescent="0.25">
      <c r="Y1369">
        <v>620719078</v>
      </c>
      <c r="Z1369" s="37">
        <v>24370</v>
      </c>
    </row>
    <row r="1370" spans="25:26" x14ac:dyDescent="0.25">
      <c r="Y1370">
        <v>620719410</v>
      </c>
      <c r="Z1370" s="37">
        <v>37263</v>
      </c>
    </row>
    <row r="1371" spans="25:26" x14ac:dyDescent="0.25">
      <c r="Y1371">
        <v>620720357</v>
      </c>
      <c r="Z1371" s="37">
        <v>39681</v>
      </c>
    </row>
    <row r="1372" spans="25:26" x14ac:dyDescent="0.25">
      <c r="Y1372">
        <v>620720387</v>
      </c>
      <c r="Z1372" s="37">
        <v>44575</v>
      </c>
    </row>
    <row r="1373" spans="25:26" x14ac:dyDescent="0.25">
      <c r="Y1373">
        <v>620720481</v>
      </c>
      <c r="Z1373" s="37">
        <v>21407</v>
      </c>
    </row>
    <row r="1374" spans="25:26" x14ac:dyDescent="0.25">
      <c r="Y1374">
        <v>620721162</v>
      </c>
      <c r="Z1374" s="37">
        <v>28720</v>
      </c>
    </row>
    <row r="1375" spans="25:26" x14ac:dyDescent="0.25">
      <c r="Y1375">
        <v>620723224</v>
      </c>
      <c r="Z1375" s="37">
        <v>32367</v>
      </c>
    </row>
    <row r="1376" spans="25:26" x14ac:dyDescent="0.25">
      <c r="Y1376">
        <v>620723336</v>
      </c>
      <c r="Z1376" s="37">
        <v>37263</v>
      </c>
    </row>
    <row r="1377" spans="25:26" x14ac:dyDescent="0.25">
      <c r="Y1377">
        <v>620723352</v>
      </c>
      <c r="Z1377" s="37">
        <v>35209</v>
      </c>
    </row>
    <row r="1378" spans="25:26" x14ac:dyDescent="0.25">
      <c r="Y1378">
        <v>620723388</v>
      </c>
      <c r="Z1378" s="37">
        <v>39056</v>
      </c>
    </row>
    <row r="1379" spans="25:26" x14ac:dyDescent="0.25">
      <c r="Y1379">
        <v>620723417</v>
      </c>
      <c r="Z1379" s="37">
        <v>37263</v>
      </c>
    </row>
    <row r="1380" spans="25:26" x14ac:dyDescent="0.25">
      <c r="Y1380">
        <v>620723616</v>
      </c>
      <c r="Z1380" s="37">
        <v>28720</v>
      </c>
    </row>
    <row r="1381" spans="25:26" x14ac:dyDescent="0.25">
      <c r="Y1381">
        <v>620723939</v>
      </c>
      <c r="Z1381" s="37">
        <v>31792</v>
      </c>
    </row>
    <row r="1382" spans="25:26" x14ac:dyDescent="0.25">
      <c r="Y1382">
        <v>620732177</v>
      </c>
      <c r="Z1382" s="37">
        <v>39105</v>
      </c>
    </row>
    <row r="1383" spans="25:26" x14ac:dyDescent="0.25">
      <c r="Y1383">
        <v>620756686</v>
      </c>
      <c r="Z1383" s="37">
        <v>39681</v>
      </c>
    </row>
    <row r="1384" spans="25:26" x14ac:dyDescent="0.25">
      <c r="Y1384">
        <v>620757436</v>
      </c>
      <c r="Z1384" s="37">
        <v>28720</v>
      </c>
    </row>
    <row r="1385" spans="25:26" x14ac:dyDescent="0.25">
      <c r="Y1385">
        <v>620757438</v>
      </c>
      <c r="Z1385" s="37">
        <v>44575</v>
      </c>
    </row>
    <row r="1386" spans="25:26" x14ac:dyDescent="0.25">
      <c r="Y1386">
        <v>620760283</v>
      </c>
      <c r="Z1386" s="37">
        <v>39043</v>
      </c>
    </row>
    <row r="1387" spans="25:26" x14ac:dyDescent="0.25">
      <c r="Y1387">
        <v>620760290</v>
      </c>
      <c r="Z1387" s="37">
        <v>21407</v>
      </c>
    </row>
    <row r="1388" spans="25:26" x14ac:dyDescent="0.25">
      <c r="Y1388">
        <v>620764210</v>
      </c>
      <c r="Z1388" s="37">
        <v>39056</v>
      </c>
    </row>
    <row r="1389" spans="25:26" x14ac:dyDescent="0.25">
      <c r="Y1389">
        <v>620766390</v>
      </c>
      <c r="Z1389" s="37">
        <v>39056</v>
      </c>
    </row>
    <row r="1390" spans="25:26" x14ac:dyDescent="0.25">
      <c r="Y1390">
        <v>620766404</v>
      </c>
      <c r="Z1390" s="37">
        <v>37263</v>
      </c>
    </row>
    <row r="1391" spans="25:26" x14ac:dyDescent="0.25">
      <c r="Y1391">
        <v>620768699</v>
      </c>
      <c r="Z1391" s="37">
        <v>35209</v>
      </c>
    </row>
    <row r="1392" spans="25:26" x14ac:dyDescent="0.25">
      <c r="Y1392">
        <v>620768816</v>
      </c>
      <c r="Z1392" s="37">
        <v>39681</v>
      </c>
    </row>
    <row r="1393" spans="25:26" x14ac:dyDescent="0.25">
      <c r="Y1393">
        <v>620778122</v>
      </c>
      <c r="Z1393" s="37">
        <v>44575</v>
      </c>
    </row>
    <row r="1394" spans="25:26" x14ac:dyDescent="0.25">
      <c r="Y1394">
        <v>620778475</v>
      </c>
      <c r="Z1394" s="37">
        <v>31792</v>
      </c>
    </row>
    <row r="1395" spans="25:26" x14ac:dyDescent="0.25">
      <c r="Y1395">
        <v>620783666</v>
      </c>
      <c r="Z1395" s="37">
        <v>37263</v>
      </c>
    </row>
    <row r="1396" spans="25:26" x14ac:dyDescent="0.25">
      <c r="Y1396">
        <v>620784556</v>
      </c>
      <c r="Z1396" s="37">
        <v>21407</v>
      </c>
    </row>
  </sheetData>
  <sortState ref="H2:P262">
    <sortCondition ref="K2:K262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workbookViewId="0">
      <selection activeCell="E7" sqref="A1:E7"/>
    </sheetView>
  </sheetViews>
  <sheetFormatPr baseColWidth="10" defaultColWidth="11.42578125" defaultRowHeight="15" x14ac:dyDescent="0.25"/>
  <cols>
    <col min="1" max="1" width="10.5703125" bestFit="1" customWidth="1"/>
    <col min="2" max="2" width="8.28515625" bestFit="1" customWidth="1"/>
    <col min="3" max="3" width="8" bestFit="1" customWidth="1"/>
    <col min="4" max="4" width="5.5703125" bestFit="1" customWidth="1"/>
    <col min="5" max="5" width="6.28515625" bestFit="1" customWidth="1"/>
    <col min="16" max="16" width="17.85546875" customWidth="1"/>
    <col min="17" max="17" width="20.7109375" customWidth="1"/>
    <col min="19" max="19" width="12.5703125" customWidth="1"/>
    <col min="20" max="20" width="22.7109375" customWidth="1"/>
    <col min="21" max="21" width="6.42578125" customWidth="1"/>
    <col min="22" max="22" width="12.5703125" customWidth="1"/>
    <col min="23" max="23" width="12.5703125" bestFit="1" customWidth="1"/>
    <col min="25" max="25" width="12.5703125" customWidth="1"/>
    <col min="26" max="26" width="22.7109375" bestFit="1" customWidth="1"/>
    <col min="27" max="27" width="6.42578125" customWidth="1"/>
  </cols>
  <sheetData>
    <row r="1" spans="1:26" x14ac:dyDescent="0.25">
      <c r="A1" s="8" t="s">
        <v>88</v>
      </c>
      <c r="B1" s="8" t="s">
        <v>59</v>
      </c>
      <c r="C1" s="8" t="s">
        <v>53</v>
      </c>
      <c r="D1" s="8" t="s">
        <v>22</v>
      </c>
      <c r="E1" s="8" t="s">
        <v>89</v>
      </c>
      <c r="G1" s="8" t="s">
        <v>8</v>
      </c>
      <c r="H1" s="8" t="s">
        <v>46</v>
      </c>
      <c r="I1" s="8" t="s">
        <v>90</v>
      </c>
      <c r="J1" s="8" t="s">
        <v>10</v>
      </c>
      <c r="K1" s="8" t="s">
        <v>91</v>
      </c>
      <c r="L1" s="8" t="s">
        <v>92</v>
      </c>
      <c r="M1" s="8" t="s">
        <v>93</v>
      </c>
      <c r="N1" s="8" t="s">
        <v>94</v>
      </c>
      <c r="P1" s="3" t="s">
        <v>90</v>
      </c>
      <c r="Q1" t="s">
        <v>72</v>
      </c>
      <c r="S1" s="3" t="s">
        <v>93</v>
      </c>
      <c r="T1" t="s">
        <v>44</v>
      </c>
      <c r="Y1" s="3" t="s">
        <v>93</v>
      </c>
      <c r="Z1" t="s">
        <v>44</v>
      </c>
    </row>
    <row r="2" spans="1:26" x14ac:dyDescent="0.25">
      <c r="A2">
        <v>4</v>
      </c>
      <c r="B2">
        <v>1322</v>
      </c>
      <c r="C2">
        <v>311</v>
      </c>
      <c r="D2" s="14">
        <f>C2/B2</f>
        <v>0.23524962178517397</v>
      </c>
      <c r="E2" s="14">
        <f>D2/A2</f>
        <v>5.8812405446293493E-2</v>
      </c>
      <c r="G2">
        <v>11199822</v>
      </c>
      <c r="H2">
        <v>65</v>
      </c>
      <c r="I2">
        <v>237</v>
      </c>
      <c r="J2" t="s">
        <v>6</v>
      </c>
      <c r="K2">
        <v>5</v>
      </c>
      <c r="L2">
        <v>3</v>
      </c>
      <c r="M2">
        <v>-99</v>
      </c>
      <c r="N2">
        <v>-99</v>
      </c>
      <c r="S2" s="3" t="s">
        <v>92</v>
      </c>
      <c r="T2" s="4">
        <v>5</v>
      </c>
      <c r="Y2" s="3" t="s">
        <v>91</v>
      </c>
      <c r="Z2" t="s">
        <v>72</v>
      </c>
    </row>
    <row r="3" spans="1:26" x14ac:dyDescent="0.25">
      <c r="A3">
        <v>3</v>
      </c>
      <c r="B3">
        <v>110</v>
      </c>
      <c r="C3">
        <v>18</v>
      </c>
      <c r="D3" s="14">
        <f t="shared" ref="D3:D7" si="0">C3/B3</f>
        <v>0.16363636363636364</v>
      </c>
      <c r="E3" s="14">
        <f t="shared" ref="E3:E5" si="1">D3/A3</f>
        <v>5.4545454545454543E-2</v>
      </c>
      <c r="G3">
        <v>11205289</v>
      </c>
      <c r="H3">
        <v>23</v>
      </c>
      <c r="I3">
        <v>138</v>
      </c>
      <c r="J3" t="s">
        <v>4</v>
      </c>
      <c r="K3">
        <v>-99</v>
      </c>
      <c r="M3">
        <v>-99</v>
      </c>
      <c r="N3">
        <v>-99</v>
      </c>
      <c r="P3" s="3" t="s">
        <v>95</v>
      </c>
      <c r="Q3" t="s">
        <v>53</v>
      </c>
      <c r="Y3" s="3" t="s">
        <v>90</v>
      </c>
      <c r="Z3" s="4">
        <v>237</v>
      </c>
    </row>
    <row r="4" spans="1:26" x14ac:dyDescent="0.25">
      <c r="A4">
        <v>2</v>
      </c>
      <c r="B4">
        <v>71</v>
      </c>
      <c r="C4">
        <v>3</v>
      </c>
      <c r="D4" s="14">
        <f t="shared" si="0"/>
        <v>4.2253521126760563E-2</v>
      </c>
      <c r="E4" s="14">
        <f t="shared" si="1"/>
        <v>2.1126760563380281E-2</v>
      </c>
      <c r="G4">
        <v>11205289</v>
      </c>
      <c r="H4">
        <v>28</v>
      </c>
      <c r="I4">
        <v>138</v>
      </c>
      <c r="J4" t="s">
        <v>4</v>
      </c>
      <c r="K4">
        <v>-99</v>
      </c>
      <c r="L4">
        <v>0</v>
      </c>
      <c r="M4">
        <v>-99</v>
      </c>
      <c r="N4">
        <v>-99</v>
      </c>
      <c r="P4" s="4">
        <v>-99</v>
      </c>
      <c r="Q4" s="5">
        <v>127</v>
      </c>
      <c r="S4" s="3" t="s">
        <v>53</v>
      </c>
      <c r="T4" s="3" t="s">
        <v>19</v>
      </c>
    </row>
    <row r="5" spans="1:26" x14ac:dyDescent="0.25">
      <c r="A5">
        <v>1</v>
      </c>
      <c r="B5">
        <v>3</v>
      </c>
      <c r="C5">
        <v>0</v>
      </c>
      <c r="D5" s="14">
        <v>0</v>
      </c>
      <c r="E5" s="14">
        <f t="shared" si="1"/>
        <v>0</v>
      </c>
      <c r="G5">
        <v>11214178</v>
      </c>
      <c r="H5">
        <v>81</v>
      </c>
      <c r="I5">
        <v>138</v>
      </c>
      <c r="J5" t="s">
        <v>4</v>
      </c>
      <c r="K5">
        <v>7</v>
      </c>
      <c r="L5">
        <v>1</v>
      </c>
      <c r="M5">
        <v>7</v>
      </c>
      <c r="N5">
        <v>1</v>
      </c>
      <c r="P5" s="4">
        <v>0</v>
      </c>
      <c r="Q5" s="5">
        <v>1</v>
      </c>
      <c r="S5" s="3" t="s">
        <v>91</v>
      </c>
      <c r="T5" t="s">
        <v>4</v>
      </c>
      <c r="U5" t="s">
        <v>6</v>
      </c>
      <c r="V5" t="s">
        <v>22</v>
      </c>
      <c r="Y5" s="3" t="s">
        <v>53</v>
      </c>
      <c r="Z5" s="3" t="s">
        <v>19</v>
      </c>
    </row>
    <row r="6" spans="1:26" x14ac:dyDescent="0.25">
      <c r="A6">
        <v>0</v>
      </c>
      <c r="B6">
        <v>0</v>
      </c>
      <c r="C6">
        <v>0</v>
      </c>
      <c r="D6" s="14">
        <v>0</v>
      </c>
      <c r="E6" s="14">
        <v>0</v>
      </c>
      <c r="G6">
        <v>11228949</v>
      </c>
      <c r="H6">
        <v>48</v>
      </c>
      <c r="I6">
        <v>137</v>
      </c>
      <c r="J6" t="s">
        <v>4</v>
      </c>
      <c r="K6">
        <v>-99</v>
      </c>
      <c r="L6">
        <v>5</v>
      </c>
      <c r="M6">
        <v>-99</v>
      </c>
      <c r="N6">
        <v>-99</v>
      </c>
      <c r="P6" s="4">
        <v>3</v>
      </c>
      <c r="Q6" s="5">
        <v>7</v>
      </c>
      <c r="S6" s="4">
        <v>0</v>
      </c>
      <c r="T6" s="5"/>
      <c r="U6" s="5">
        <v>2</v>
      </c>
      <c r="V6" s="13">
        <f>T6/(T6+U6)</f>
        <v>0</v>
      </c>
      <c r="Y6" s="3" t="s">
        <v>92</v>
      </c>
      <c r="Z6" t="s">
        <v>6</v>
      </c>
    </row>
    <row r="7" spans="1:26" x14ac:dyDescent="0.25">
      <c r="A7" s="17">
        <f>SUMPRODUCT(A2:A5,B2:B5)/B7</f>
        <v>3.8266932270916336</v>
      </c>
      <c r="B7" s="8">
        <f>SUM(B2:B6)</f>
        <v>1506</v>
      </c>
      <c r="C7" s="8">
        <f>SUM(C2:C6)</f>
        <v>332</v>
      </c>
      <c r="D7" s="17">
        <f t="shared" si="0"/>
        <v>0.22045152722443559</v>
      </c>
      <c r="E7" s="17">
        <f t="shared" ref="E7" si="2">D7/A7</f>
        <v>5.7608884261669269E-2</v>
      </c>
      <c r="G7">
        <v>11239620</v>
      </c>
      <c r="H7">
        <v>3</v>
      </c>
      <c r="I7">
        <v>138</v>
      </c>
      <c r="J7" t="s">
        <v>4</v>
      </c>
      <c r="K7">
        <v>-99</v>
      </c>
      <c r="L7">
        <v>2</v>
      </c>
      <c r="M7">
        <v>-99</v>
      </c>
      <c r="N7">
        <v>-99</v>
      </c>
      <c r="P7" s="4">
        <v>4</v>
      </c>
      <c r="Q7" s="5">
        <v>8</v>
      </c>
      <c r="S7" s="4">
        <v>1</v>
      </c>
      <c r="T7" s="5"/>
      <c r="U7" s="5">
        <v>1</v>
      </c>
      <c r="V7" s="13">
        <f t="shared" ref="V7:V22" si="3">T7/(T7+U7)</f>
        <v>0</v>
      </c>
      <c r="Y7">
        <v>-99</v>
      </c>
      <c r="Z7" s="5">
        <v>72</v>
      </c>
    </row>
    <row r="8" spans="1:26" x14ac:dyDescent="0.25">
      <c r="G8">
        <v>620341329</v>
      </c>
      <c r="H8">
        <v>68</v>
      </c>
      <c r="I8">
        <v>138</v>
      </c>
      <c r="J8" t="s">
        <v>4</v>
      </c>
      <c r="K8">
        <v>6</v>
      </c>
      <c r="L8">
        <v>1</v>
      </c>
      <c r="M8">
        <v>9</v>
      </c>
      <c r="N8">
        <v>2</v>
      </c>
      <c r="P8" s="4">
        <v>5</v>
      </c>
      <c r="Q8" s="5">
        <v>18</v>
      </c>
      <c r="S8" s="4">
        <v>2</v>
      </c>
      <c r="T8" s="5">
        <v>4</v>
      </c>
      <c r="U8" s="5">
        <v>3</v>
      </c>
      <c r="V8" s="13">
        <f t="shared" si="3"/>
        <v>0.5714285714285714</v>
      </c>
      <c r="Y8">
        <v>0</v>
      </c>
      <c r="Z8" s="5">
        <v>8</v>
      </c>
    </row>
    <row r="9" spans="1:26" x14ac:dyDescent="0.25">
      <c r="G9">
        <v>11258137</v>
      </c>
      <c r="H9">
        <v>29</v>
      </c>
      <c r="I9">
        <v>237</v>
      </c>
      <c r="J9" t="s">
        <v>6</v>
      </c>
      <c r="K9">
        <v>-99</v>
      </c>
      <c r="L9">
        <v>2</v>
      </c>
      <c r="M9">
        <v>-99</v>
      </c>
      <c r="N9">
        <v>-99</v>
      </c>
      <c r="P9" s="4">
        <v>6</v>
      </c>
      <c r="Q9" s="5">
        <v>12</v>
      </c>
      <c r="S9" s="4">
        <v>3</v>
      </c>
      <c r="T9" s="5">
        <v>2</v>
      </c>
      <c r="U9" s="5">
        <v>1</v>
      </c>
      <c r="V9" s="13">
        <f t="shared" si="3"/>
        <v>0.66666666666666663</v>
      </c>
      <c r="Y9">
        <v>1</v>
      </c>
      <c r="Z9" s="5">
        <v>4</v>
      </c>
    </row>
    <row r="10" spans="1:26" x14ac:dyDescent="0.25">
      <c r="G10">
        <v>11255513</v>
      </c>
      <c r="H10">
        <v>47</v>
      </c>
      <c r="I10">
        <v>138</v>
      </c>
      <c r="J10" t="s">
        <v>4</v>
      </c>
      <c r="K10">
        <v>9</v>
      </c>
      <c r="L10">
        <v>2</v>
      </c>
      <c r="M10">
        <v>14</v>
      </c>
      <c r="N10">
        <v>1</v>
      </c>
      <c r="P10" s="4">
        <v>7</v>
      </c>
      <c r="Q10" s="5">
        <v>10</v>
      </c>
      <c r="S10" s="4">
        <v>4</v>
      </c>
      <c r="T10" s="5">
        <v>9</v>
      </c>
      <c r="U10" s="5">
        <v>6</v>
      </c>
      <c r="V10" s="13">
        <f t="shared" si="3"/>
        <v>0.6</v>
      </c>
      <c r="Y10">
        <v>2</v>
      </c>
      <c r="Z10" s="5">
        <v>13</v>
      </c>
    </row>
    <row r="11" spans="1:26" x14ac:dyDescent="0.25">
      <c r="G11">
        <v>620603145</v>
      </c>
      <c r="H11">
        <v>22</v>
      </c>
      <c r="I11">
        <v>237</v>
      </c>
      <c r="J11" t="s">
        <v>6</v>
      </c>
      <c r="K11">
        <v>4</v>
      </c>
      <c r="L11">
        <v>0</v>
      </c>
      <c r="M11">
        <v>5</v>
      </c>
      <c r="N11">
        <v>4</v>
      </c>
      <c r="P11" s="4">
        <v>8</v>
      </c>
      <c r="Q11" s="5">
        <v>5</v>
      </c>
      <c r="S11" s="4">
        <v>5</v>
      </c>
      <c r="T11" s="5">
        <v>1</v>
      </c>
      <c r="U11" s="5">
        <v>1</v>
      </c>
      <c r="V11" s="13">
        <f t="shared" si="3"/>
        <v>0.5</v>
      </c>
      <c r="Y11">
        <v>3</v>
      </c>
      <c r="Z11" s="5">
        <v>4</v>
      </c>
    </row>
    <row r="12" spans="1:26" x14ac:dyDescent="0.25">
      <c r="G12">
        <v>11260804</v>
      </c>
      <c r="H12">
        <v>58</v>
      </c>
      <c r="I12">
        <v>237</v>
      </c>
      <c r="J12" t="s">
        <v>6</v>
      </c>
      <c r="K12">
        <v>5</v>
      </c>
      <c r="L12">
        <v>4</v>
      </c>
      <c r="M12">
        <v>6</v>
      </c>
      <c r="N12">
        <v>2</v>
      </c>
      <c r="P12" s="4">
        <v>9</v>
      </c>
      <c r="Q12" s="5">
        <v>2</v>
      </c>
      <c r="S12" s="4">
        <v>6</v>
      </c>
      <c r="T12" s="5">
        <v>9</v>
      </c>
      <c r="U12" s="5">
        <v>2</v>
      </c>
      <c r="V12" s="13">
        <f t="shared" si="3"/>
        <v>0.81818181818181823</v>
      </c>
      <c r="Y12">
        <v>4</v>
      </c>
      <c r="Z12" s="5">
        <v>5</v>
      </c>
    </row>
    <row r="13" spans="1:26" x14ac:dyDescent="0.25">
      <c r="G13">
        <v>11263055</v>
      </c>
      <c r="H13">
        <v>52</v>
      </c>
      <c r="I13">
        <v>138</v>
      </c>
      <c r="J13" t="s">
        <v>4</v>
      </c>
      <c r="K13">
        <v>-99</v>
      </c>
      <c r="L13">
        <v>0</v>
      </c>
      <c r="M13">
        <v>-99</v>
      </c>
      <c r="N13">
        <v>-99</v>
      </c>
      <c r="P13" s="4">
        <v>11</v>
      </c>
      <c r="Q13" s="5">
        <v>6</v>
      </c>
      <c r="S13" s="4">
        <v>8</v>
      </c>
      <c r="T13" s="5"/>
      <c r="U13" s="5">
        <v>2</v>
      </c>
      <c r="V13" s="13">
        <f t="shared" si="3"/>
        <v>0</v>
      </c>
      <c r="Y13">
        <v>5</v>
      </c>
      <c r="Z13" s="5">
        <v>22</v>
      </c>
    </row>
    <row r="14" spans="1:26" x14ac:dyDescent="0.25">
      <c r="G14">
        <v>11266630</v>
      </c>
      <c r="H14">
        <v>11</v>
      </c>
      <c r="I14">
        <v>237</v>
      </c>
      <c r="J14" t="s">
        <v>6</v>
      </c>
      <c r="K14">
        <v>-99</v>
      </c>
      <c r="L14">
        <v>2</v>
      </c>
      <c r="M14">
        <v>-99</v>
      </c>
      <c r="N14">
        <v>-99</v>
      </c>
      <c r="P14" s="4">
        <v>12</v>
      </c>
      <c r="Q14" s="5">
        <v>5</v>
      </c>
      <c r="S14" s="4">
        <v>9</v>
      </c>
      <c r="T14" s="5">
        <v>1</v>
      </c>
      <c r="U14" s="5">
        <v>1</v>
      </c>
      <c r="V14" s="13">
        <f t="shared" si="3"/>
        <v>0.5</v>
      </c>
      <c r="Y14" t="s">
        <v>24</v>
      </c>
      <c r="Z14" s="5">
        <v>128</v>
      </c>
    </row>
    <row r="15" spans="1:26" x14ac:dyDescent="0.25">
      <c r="B15">
        <f>720-B7</f>
        <v>-786</v>
      </c>
      <c r="G15">
        <v>11210300</v>
      </c>
      <c r="H15">
        <v>64</v>
      </c>
      <c r="I15">
        <v>138</v>
      </c>
      <c r="J15" t="s">
        <v>4</v>
      </c>
      <c r="K15">
        <v>-99</v>
      </c>
      <c r="L15">
        <v>0</v>
      </c>
      <c r="M15">
        <v>-99</v>
      </c>
      <c r="N15">
        <v>-99</v>
      </c>
      <c r="P15" s="4">
        <v>13</v>
      </c>
      <c r="Q15" s="5">
        <v>1</v>
      </c>
      <c r="S15" s="4">
        <v>10</v>
      </c>
      <c r="T15" s="5">
        <v>2</v>
      </c>
      <c r="U15" s="5"/>
      <c r="V15" s="13">
        <f t="shared" si="3"/>
        <v>1</v>
      </c>
    </row>
    <row r="16" spans="1:26" x14ac:dyDescent="0.25">
      <c r="G16">
        <v>11210308</v>
      </c>
      <c r="H16">
        <v>67</v>
      </c>
      <c r="I16">
        <v>237</v>
      </c>
      <c r="J16" t="s">
        <v>6</v>
      </c>
      <c r="K16">
        <v>4</v>
      </c>
      <c r="L16">
        <v>5</v>
      </c>
      <c r="M16">
        <v>14</v>
      </c>
      <c r="N16">
        <v>2</v>
      </c>
      <c r="P16" s="4">
        <v>14</v>
      </c>
      <c r="Q16" s="5">
        <v>13</v>
      </c>
      <c r="S16" s="4">
        <v>11</v>
      </c>
      <c r="T16" s="5">
        <v>2</v>
      </c>
      <c r="U16" s="5">
        <v>2</v>
      </c>
      <c r="V16" s="13">
        <f t="shared" si="3"/>
        <v>0.5</v>
      </c>
    </row>
    <row r="17" spans="7:26" x14ac:dyDescent="0.25">
      <c r="G17">
        <v>11210329</v>
      </c>
      <c r="H17">
        <v>14</v>
      </c>
      <c r="I17">
        <v>237</v>
      </c>
      <c r="J17" t="s">
        <v>6</v>
      </c>
      <c r="K17">
        <v>-99</v>
      </c>
      <c r="M17">
        <v>14</v>
      </c>
      <c r="N17">
        <v>2</v>
      </c>
      <c r="P17" s="4">
        <v>15</v>
      </c>
      <c r="Q17" s="5">
        <v>29</v>
      </c>
      <c r="S17" s="4">
        <v>12</v>
      </c>
      <c r="T17" s="5">
        <v>3</v>
      </c>
      <c r="U17" s="5"/>
      <c r="V17" s="13">
        <f t="shared" si="3"/>
        <v>1</v>
      </c>
    </row>
    <row r="18" spans="7:26" x14ac:dyDescent="0.25">
      <c r="G18">
        <v>11215237</v>
      </c>
      <c r="H18">
        <v>29</v>
      </c>
      <c r="I18">
        <v>237</v>
      </c>
      <c r="J18" t="s">
        <v>6</v>
      </c>
      <c r="K18">
        <v>-99</v>
      </c>
      <c r="L18">
        <v>5</v>
      </c>
      <c r="M18">
        <v>-99</v>
      </c>
      <c r="N18">
        <v>-99</v>
      </c>
      <c r="P18" s="4">
        <v>16</v>
      </c>
      <c r="Q18" s="5">
        <v>11</v>
      </c>
      <c r="S18" s="4">
        <v>13</v>
      </c>
      <c r="T18" s="5">
        <v>2</v>
      </c>
      <c r="U18" s="5"/>
      <c r="V18" s="13">
        <f t="shared" si="3"/>
        <v>1</v>
      </c>
    </row>
    <row r="19" spans="7:26" x14ac:dyDescent="0.25">
      <c r="G19">
        <v>11220918</v>
      </c>
      <c r="H19">
        <v>29</v>
      </c>
      <c r="I19">
        <v>237</v>
      </c>
      <c r="J19" t="s">
        <v>6</v>
      </c>
      <c r="K19">
        <v>11</v>
      </c>
      <c r="L19">
        <v>2</v>
      </c>
      <c r="M19">
        <v>12</v>
      </c>
      <c r="N19">
        <v>4</v>
      </c>
      <c r="P19" s="4">
        <v>17</v>
      </c>
      <c r="Q19" s="5">
        <v>6</v>
      </c>
      <c r="S19" s="4">
        <v>15</v>
      </c>
      <c r="T19" s="5">
        <v>2</v>
      </c>
      <c r="U19" s="5">
        <v>1</v>
      </c>
      <c r="V19" s="13">
        <f t="shared" si="3"/>
        <v>0.66666666666666663</v>
      </c>
      <c r="Y19" s="3" t="s">
        <v>93</v>
      </c>
      <c r="Z19" t="s">
        <v>118</v>
      </c>
    </row>
    <row r="20" spans="7:26" x14ac:dyDescent="0.25">
      <c r="G20">
        <v>11262798</v>
      </c>
      <c r="H20">
        <v>7</v>
      </c>
      <c r="I20">
        <v>137</v>
      </c>
      <c r="J20" t="s">
        <v>4</v>
      </c>
      <c r="K20">
        <v>-99</v>
      </c>
      <c r="L20">
        <v>5</v>
      </c>
      <c r="M20">
        <v>-99</v>
      </c>
      <c r="N20">
        <v>-99</v>
      </c>
      <c r="P20" s="4">
        <v>18</v>
      </c>
      <c r="Q20" s="5">
        <v>3</v>
      </c>
      <c r="S20" s="4" t="s">
        <v>24</v>
      </c>
      <c r="T20" s="5">
        <v>37</v>
      </c>
      <c r="U20" s="5">
        <v>22</v>
      </c>
      <c r="V20" s="13">
        <f t="shared" si="3"/>
        <v>0.6271186440677966</v>
      </c>
      <c r="Y20" s="3" t="s">
        <v>90</v>
      </c>
      <c r="Z20" s="4">
        <v>237</v>
      </c>
    </row>
    <row r="21" spans="7:26" x14ac:dyDescent="0.25">
      <c r="G21">
        <v>11266840</v>
      </c>
      <c r="H21">
        <v>31</v>
      </c>
      <c r="I21">
        <v>138</v>
      </c>
      <c r="J21" t="s">
        <v>4</v>
      </c>
      <c r="K21">
        <v>10</v>
      </c>
      <c r="L21">
        <v>1</v>
      </c>
      <c r="M21">
        <v>3</v>
      </c>
      <c r="N21">
        <v>5</v>
      </c>
      <c r="P21" s="4" t="s">
        <v>24</v>
      </c>
      <c r="Q21" s="5">
        <v>264</v>
      </c>
      <c r="V21" s="13" t="e">
        <f t="shared" si="3"/>
        <v>#DIV/0!</v>
      </c>
      <c r="Y21" s="3" t="s">
        <v>91</v>
      </c>
      <c r="Z21" t="s">
        <v>123</v>
      </c>
    </row>
    <row r="22" spans="7:26" x14ac:dyDescent="0.25">
      <c r="G22">
        <v>11266755</v>
      </c>
      <c r="H22">
        <v>15</v>
      </c>
      <c r="I22">
        <v>237</v>
      </c>
      <c r="J22" t="s">
        <v>6</v>
      </c>
      <c r="K22">
        <v>13</v>
      </c>
      <c r="L22">
        <v>2</v>
      </c>
      <c r="M22">
        <v>12</v>
      </c>
      <c r="N22">
        <v>4</v>
      </c>
      <c r="V22" s="13" t="e">
        <f t="shared" si="3"/>
        <v>#DIV/0!</v>
      </c>
    </row>
    <row r="23" spans="7:26" x14ac:dyDescent="0.25">
      <c r="G23">
        <v>11270730</v>
      </c>
      <c r="H23">
        <v>25</v>
      </c>
      <c r="I23">
        <v>237</v>
      </c>
      <c r="J23" t="s">
        <v>6</v>
      </c>
      <c r="K23">
        <v>7</v>
      </c>
      <c r="L23">
        <v>4</v>
      </c>
      <c r="M23">
        <v>3</v>
      </c>
      <c r="N23">
        <v>4</v>
      </c>
      <c r="S23" s="3" t="s">
        <v>93</v>
      </c>
      <c r="T23" t="s">
        <v>118</v>
      </c>
      <c r="Y23" s="3" t="s">
        <v>53</v>
      </c>
      <c r="Z23" s="3" t="s">
        <v>117</v>
      </c>
    </row>
    <row r="24" spans="7:26" x14ac:dyDescent="0.25">
      <c r="G24">
        <v>11273069</v>
      </c>
      <c r="H24">
        <v>82</v>
      </c>
      <c r="I24">
        <v>237</v>
      </c>
      <c r="J24" t="s">
        <v>6</v>
      </c>
      <c r="K24">
        <v>-99</v>
      </c>
      <c r="L24">
        <v>3</v>
      </c>
      <c r="M24">
        <v>-99</v>
      </c>
      <c r="N24">
        <v>-99</v>
      </c>
      <c r="S24" s="3" t="s">
        <v>92</v>
      </c>
      <c r="T24" s="4">
        <v>5</v>
      </c>
      <c r="Y24" s="3" t="s">
        <v>125</v>
      </c>
      <c r="Z24" t="s">
        <v>6</v>
      </c>
    </row>
    <row r="25" spans="7:26" x14ac:dyDescent="0.25">
      <c r="G25">
        <v>617271566</v>
      </c>
      <c r="H25">
        <v>24</v>
      </c>
      <c r="I25">
        <v>138</v>
      </c>
      <c r="J25" t="s">
        <v>4</v>
      </c>
      <c r="K25">
        <v>15</v>
      </c>
      <c r="L25">
        <v>2</v>
      </c>
      <c r="M25">
        <v>14</v>
      </c>
      <c r="N25">
        <v>2</v>
      </c>
      <c r="Y25" s="4">
        <v>0</v>
      </c>
      <c r="Z25" s="5">
        <v>27</v>
      </c>
    </row>
    <row r="26" spans="7:26" x14ac:dyDescent="0.25">
      <c r="G26">
        <v>11228498</v>
      </c>
      <c r="H26">
        <v>57</v>
      </c>
      <c r="I26">
        <v>137</v>
      </c>
      <c r="J26" t="s">
        <v>4</v>
      </c>
      <c r="K26">
        <v>4</v>
      </c>
      <c r="L26">
        <v>5</v>
      </c>
      <c r="M26">
        <v>14</v>
      </c>
      <c r="N26">
        <v>2</v>
      </c>
      <c r="P26" s="3" t="s">
        <v>95</v>
      </c>
      <c r="Q26" t="s">
        <v>53</v>
      </c>
      <c r="S26" s="3" t="s">
        <v>53</v>
      </c>
      <c r="T26" s="3" t="s">
        <v>117</v>
      </c>
      <c r="Y26" s="4">
        <v>1</v>
      </c>
      <c r="Z26" s="5">
        <v>10</v>
      </c>
    </row>
    <row r="27" spans="7:26" x14ac:dyDescent="0.25">
      <c r="G27">
        <v>11234865</v>
      </c>
      <c r="H27">
        <v>20</v>
      </c>
      <c r="I27">
        <v>237</v>
      </c>
      <c r="J27" t="s">
        <v>6</v>
      </c>
      <c r="K27">
        <v>-99</v>
      </c>
      <c r="L27">
        <v>0</v>
      </c>
      <c r="M27">
        <v>-99</v>
      </c>
      <c r="N27">
        <v>-99</v>
      </c>
      <c r="P27" s="4">
        <v>-99</v>
      </c>
      <c r="Q27" s="5">
        <v>129</v>
      </c>
      <c r="S27" s="3" t="s">
        <v>107</v>
      </c>
      <c r="T27" t="s">
        <v>4</v>
      </c>
      <c r="U27" t="s">
        <v>6</v>
      </c>
      <c r="V27" t="s">
        <v>22</v>
      </c>
      <c r="Y27" s="4">
        <v>2</v>
      </c>
      <c r="Z27" s="5">
        <v>25</v>
      </c>
    </row>
    <row r="28" spans="7:26" x14ac:dyDescent="0.25">
      <c r="G28">
        <v>11234865</v>
      </c>
      <c r="H28">
        <v>38</v>
      </c>
      <c r="I28">
        <v>237</v>
      </c>
      <c r="J28" t="s">
        <v>6</v>
      </c>
      <c r="K28">
        <v>-99</v>
      </c>
      <c r="L28">
        <v>0</v>
      </c>
      <c r="M28">
        <v>-99</v>
      </c>
      <c r="N28">
        <v>-99</v>
      </c>
      <c r="P28" s="4">
        <v>0</v>
      </c>
      <c r="Q28" s="5">
        <v>1</v>
      </c>
      <c r="S28" s="4">
        <v>-99</v>
      </c>
      <c r="T28" s="5">
        <v>21</v>
      </c>
      <c r="U28" s="5">
        <v>19</v>
      </c>
      <c r="V28" s="13">
        <f>T28/(T28+U28)</f>
        <v>0.52500000000000002</v>
      </c>
      <c r="Y28" s="4">
        <v>3</v>
      </c>
      <c r="Z28" s="5">
        <v>14</v>
      </c>
    </row>
    <row r="29" spans="7:26" x14ac:dyDescent="0.25">
      <c r="G29">
        <v>11238090</v>
      </c>
      <c r="H29">
        <v>30</v>
      </c>
      <c r="I29">
        <v>237</v>
      </c>
      <c r="J29" t="s">
        <v>6</v>
      </c>
      <c r="K29">
        <v>-99</v>
      </c>
      <c r="L29">
        <v>2</v>
      </c>
      <c r="M29">
        <v>-99</v>
      </c>
      <c r="N29">
        <v>-99</v>
      </c>
      <c r="P29" s="4">
        <v>3</v>
      </c>
      <c r="Q29" s="5">
        <v>7</v>
      </c>
      <c r="S29" s="4">
        <v>0</v>
      </c>
      <c r="T29" s="5"/>
      <c r="U29" s="5">
        <v>2</v>
      </c>
      <c r="V29" s="13">
        <f t="shared" ref="V29:V47" si="4">T29/(T29+U29)</f>
        <v>0</v>
      </c>
      <c r="Y29" s="4">
        <v>4</v>
      </c>
      <c r="Z29" s="5">
        <v>8</v>
      </c>
    </row>
    <row r="30" spans="7:26" x14ac:dyDescent="0.25">
      <c r="G30">
        <v>11263713</v>
      </c>
      <c r="H30">
        <v>27</v>
      </c>
      <c r="I30">
        <v>137</v>
      </c>
      <c r="J30" t="s">
        <v>4</v>
      </c>
      <c r="K30">
        <v>4</v>
      </c>
      <c r="L30">
        <v>5</v>
      </c>
      <c r="M30">
        <v>14</v>
      </c>
      <c r="N30">
        <v>2</v>
      </c>
      <c r="P30" s="4">
        <v>4</v>
      </c>
      <c r="Q30" s="5">
        <v>8</v>
      </c>
      <c r="S30" s="4">
        <v>1</v>
      </c>
      <c r="T30" s="5"/>
      <c r="U30" s="5">
        <v>1</v>
      </c>
      <c r="V30" s="13">
        <f t="shared" si="4"/>
        <v>0</v>
      </c>
      <c r="Y30" s="4">
        <v>5</v>
      </c>
      <c r="Z30" s="5">
        <v>41</v>
      </c>
    </row>
    <row r="31" spans="7:26" x14ac:dyDescent="0.25">
      <c r="G31">
        <v>11264910</v>
      </c>
      <c r="H31">
        <v>40</v>
      </c>
      <c r="I31">
        <v>138</v>
      </c>
      <c r="J31" t="s">
        <v>4</v>
      </c>
      <c r="K31">
        <v>-99</v>
      </c>
      <c r="L31">
        <v>4</v>
      </c>
      <c r="M31">
        <v>-99</v>
      </c>
      <c r="N31">
        <v>-99</v>
      </c>
      <c r="P31" s="4">
        <v>5</v>
      </c>
      <c r="Q31" s="5">
        <v>18</v>
      </c>
      <c r="S31" s="4">
        <v>2</v>
      </c>
      <c r="T31" s="5">
        <v>4</v>
      </c>
      <c r="U31" s="5">
        <v>3</v>
      </c>
      <c r="V31" s="13">
        <f t="shared" si="4"/>
        <v>0.5714285714285714</v>
      </c>
      <c r="Y31" s="4" t="s">
        <v>120</v>
      </c>
      <c r="Z31" s="5">
        <v>3</v>
      </c>
    </row>
    <row r="32" spans="7:26" x14ac:dyDescent="0.25">
      <c r="G32">
        <v>11264910</v>
      </c>
      <c r="H32">
        <v>42</v>
      </c>
      <c r="I32">
        <v>237</v>
      </c>
      <c r="J32" t="s">
        <v>6</v>
      </c>
      <c r="K32">
        <v>5</v>
      </c>
      <c r="L32">
        <v>2</v>
      </c>
      <c r="M32">
        <v>14</v>
      </c>
      <c r="N32">
        <v>2</v>
      </c>
      <c r="P32" s="4">
        <v>6</v>
      </c>
      <c r="Q32" s="5">
        <v>12</v>
      </c>
      <c r="S32" s="4">
        <v>3</v>
      </c>
      <c r="T32" s="5">
        <v>2</v>
      </c>
      <c r="U32" s="5">
        <v>1</v>
      </c>
      <c r="V32" s="13">
        <f t="shared" si="4"/>
        <v>0.66666666666666663</v>
      </c>
      <c r="Y32" s="4" t="s">
        <v>20</v>
      </c>
      <c r="Z32" s="5">
        <v>128</v>
      </c>
    </row>
    <row r="33" spans="7:22" x14ac:dyDescent="0.25">
      <c r="G33">
        <v>616135120</v>
      </c>
      <c r="H33">
        <v>34</v>
      </c>
      <c r="I33">
        <v>138</v>
      </c>
      <c r="J33" t="s">
        <v>4</v>
      </c>
      <c r="K33">
        <v>5</v>
      </c>
      <c r="L33">
        <v>0</v>
      </c>
      <c r="M33">
        <v>-99</v>
      </c>
      <c r="N33">
        <v>-99</v>
      </c>
      <c r="P33" s="4">
        <v>7</v>
      </c>
      <c r="Q33" s="5">
        <v>10</v>
      </c>
      <c r="S33" s="4">
        <v>4</v>
      </c>
      <c r="T33" s="5">
        <v>10</v>
      </c>
      <c r="U33" s="5">
        <v>6</v>
      </c>
      <c r="V33" s="13">
        <f t="shared" si="4"/>
        <v>0.625</v>
      </c>
    </row>
    <row r="34" spans="7:22" x14ac:dyDescent="0.25">
      <c r="G34">
        <v>616135120</v>
      </c>
      <c r="H34">
        <v>35</v>
      </c>
      <c r="I34">
        <v>138</v>
      </c>
      <c r="J34" t="s">
        <v>4</v>
      </c>
      <c r="K34">
        <v>5</v>
      </c>
      <c r="L34">
        <v>0</v>
      </c>
      <c r="M34">
        <v>-99</v>
      </c>
      <c r="N34">
        <v>-99</v>
      </c>
      <c r="P34" s="4">
        <v>8</v>
      </c>
      <c r="Q34" s="5">
        <v>5</v>
      </c>
      <c r="S34" s="4">
        <v>5</v>
      </c>
      <c r="T34" s="5">
        <v>1</v>
      </c>
      <c r="U34" s="5">
        <v>1</v>
      </c>
      <c r="V34" s="13">
        <f t="shared" si="4"/>
        <v>0.5</v>
      </c>
    </row>
    <row r="35" spans="7:22" x14ac:dyDescent="0.25">
      <c r="G35">
        <v>11156429</v>
      </c>
      <c r="H35">
        <v>30</v>
      </c>
      <c r="I35">
        <v>237</v>
      </c>
      <c r="J35" t="s">
        <v>6</v>
      </c>
      <c r="K35">
        <v>13</v>
      </c>
      <c r="L35">
        <v>4</v>
      </c>
      <c r="M35">
        <v>4</v>
      </c>
      <c r="N35">
        <v>0</v>
      </c>
      <c r="P35" s="4">
        <v>9</v>
      </c>
      <c r="Q35" s="5">
        <v>2</v>
      </c>
      <c r="S35" s="4">
        <v>6</v>
      </c>
      <c r="T35" s="5">
        <v>9</v>
      </c>
      <c r="U35" s="5">
        <v>2</v>
      </c>
      <c r="V35" s="13">
        <f t="shared" si="4"/>
        <v>0.81818181818181823</v>
      </c>
    </row>
    <row r="36" spans="7:22" x14ac:dyDescent="0.25">
      <c r="G36">
        <v>11220111</v>
      </c>
      <c r="H36">
        <v>3</v>
      </c>
      <c r="I36">
        <v>237</v>
      </c>
      <c r="J36" t="s">
        <v>6</v>
      </c>
      <c r="K36">
        <v>-99</v>
      </c>
      <c r="L36">
        <v>5</v>
      </c>
      <c r="M36">
        <v>-99</v>
      </c>
      <c r="N36">
        <v>-99</v>
      </c>
      <c r="P36" s="4">
        <v>11</v>
      </c>
      <c r="Q36" s="5">
        <v>6</v>
      </c>
      <c r="S36" s="4">
        <v>8</v>
      </c>
      <c r="T36" s="5"/>
      <c r="U36" s="5">
        <v>2</v>
      </c>
      <c r="V36" s="13">
        <f t="shared" si="4"/>
        <v>0</v>
      </c>
    </row>
    <row r="37" spans="7:22" x14ac:dyDescent="0.25">
      <c r="G37">
        <v>11220111</v>
      </c>
      <c r="H37">
        <v>81</v>
      </c>
      <c r="I37">
        <v>137</v>
      </c>
      <c r="J37" t="s">
        <v>4</v>
      </c>
      <c r="K37">
        <v>10</v>
      </c>
      <c r="L37">
        <v>5</v>
      </c>
      <c r="M37">
        <v>3</v>
      </c>
      <c r="N37">
        <v>5</v>
      </c>
      <c r="P37" s="4">
        <v>12</v>
      </c>
      <c r="Q37" s="5">
        <v>5</v>
      </c>
      <c r="S37" s="4">
        <v>9</v>
      </c>
      <c r="T37" s="5">
        <v>1</v>
      </c>
      <c r="U37" s="5">
        <v>1</v>
      </c>
      <c r="V37" s="13">
        <f t="shared" si="4"/>
        <v>0.5</v>
      </c>
    </row>
    <row r="38" spans="7:22" x14ac:dyDescent="0.25">
      <c r="G38">
        <v>11238582</v>
      </c>
      <c r="H38">
        <v>18</v>
      </c>
      <c r="I38">
        <v>237</v>
      </c>
      <c r="J38" t="s">
        <v>6</v>
      </c>
      <c r="K38">
        <v>8</v>
      </c>
      <c r="L38">
        <v>5</v>
      </c>
      <c r="M38">
        <v>3</v>
      </c>
      <c r="N38">
        <v>5</v>
      </c>
      <c r="P38" s="4">
        <v>13</v>
      </c>
      <c r="Q38" s="5">
        <v>1</v>
      </c>
      <c r="S38" s="4">
        <v>10</v>
      </c>
      <c r="T38" s="5">
        <v>2</v>
      </c>
      <c r="U38" s="5"/>
      <c r="V38" s="13">
        <f t="shared" si="4"/>
        <v>1</v>
      </c>
    </row>
    <row r="39" spans="7:22" x14ac:dyDescent="0.25">
      <c r="G39">
        <v>620073954</v>
      </c>
      <c r="H39">
        <v>31</v>
      </c>
      <c r="I39">
        <v>138</v>
      </c>
      <c r="J39" t="s">
        <v>4</v>
      </c>
      <c r="K39">
        <v>4</v>
      </c>
      <c r="L39">
        <v>2</v>
      </c>
      <c r="M39">
        <v>8</v>
      </c>
      <c r="N39">
        <v>3</v>
      </c>
      <c r="P39" s="4">
        <v>14</v>
      </c>
      <c r="Q39" s="5">
        <v>14</v>
      </c>
      <c r="S39" s="4">
        <v>11</v>
      </c>
      <c r="T39" s="5">
        <v>2</v>
      </c>
      <c r="U39" s="5">
        <v>2</v>
      </c>
      <c r="V39" s="13">
        <f t="shared" si="4"/>
        <v>0.5</v>
      </c>
    </row>
    <row r="40" spans="7:22" x14ac:dyDescent="0.25">
      <c r="G40">
        <v>620073954</v>
      </c>
      <c r="H40">
        <v>60</v>
      </c>
      <c r="I40">
        <v>137</v>
      </c>
      <c r="J40" t="s">
        <v>4</v>
      </c>
      <c r="K40">
        <v>9</v>
      </c>
      <c r="L40">
        <v>5</v>
      </c>
      <c r="M40">
        <v>7</v>
      </c>
      <c r="N40">
        <v>2</v>
      </c>
      <c r="P40" s="4">
        <v>15</v>
      </c>
      <c r="Q40" s="5">
        <v>29</v>
      </c>
      <c r="S40" s="4">
        <v>12</v>
      </c>
      <c r="T40" s="5">
        <v>3</v>
      </c>
      <c r="U40" s="5"/>
      <c r="V40" s="13">
        <f t="shared" si="4"/>
        <v>1</v>
      </c>
    </row>
    <row r="41" spans="7:22" x14ac:dyDescent="0.25">
      <c r="G41">
        <v>620525991</v>
      </c>
      <c r="H41">
        <v>2</v>
      </c>
      <c r="I41">
        <v>237</v>
      </c>
      <c r="J41" t="s">
        <v>6</v>
      </c>
      <c r="K41">
        <v>4</v>
      </c>
      <c r="L41">
        <v>2</v>
      </c>
      <c r="M41">
        <v>14</v>
      </c>
      <c r="N41">
        <v>2</v>
      </c>
      <c r="P41" s="4">
        <v>16</v>
      </c>
      <c r="Q41" s="5">
        <v>11</v>
      </c>
      <c r="S41" s="4">
        <v>13</v>
      </c>
      <c r="T41" s="5">
        <v>2</v>
      </c>
      <c r="U41" s="5"/>
      <c r="V41" s="13">
        <f t="shared" si="4"/>
        <v>1</v>
      </c>
    </row>
    <row r="42" spans="7:22" x14ac:dyDescent="0.25">
      <c r="G42">
        <v>620668051</v>
      </c>
      <c r="H42">
        <v>9</v>
      </c>
      <c r="I42">
        <v>237</v>
      </c>
      <c r="J42" t="s">
        <v>6</v>
      </c>
      <c r="K42">
        <v>-99</v>
      </c>
      <c r="L42">
        <v>1</v>
      </c>
      <c r="M42">
        <v>-99</v>
      </c>
      <c r="N42">
        <v>-99</v>
      </c>
      <c r="P42" s="4">
        <v>17</v>
      </c>
      <c r="Q42" s="5">
        <v>6</v>
      </c>
      <c r="S42" s="4">
        <v>15</v>
      </c>
      <c r="T42" s="5">
        <v>2</v>
      </c>
      <c r="U42" s="5">
        <v>1</v>
      </c>
      <c r="V42" s="13">
        <f t="shared" si="4"/>
        <v>0.66666666666666663</v>
      </c>
    </row>
    <row r="43" spans="7:22" x14ac:dyDescent="0.25">
      <c r="G43">
        <v>11220162</v>
      </c>
      <c r="H43">
        <v>21</v>
      </c>
      <c r="I43">
        <v>138</v>
      </c>
      <c r="J43" t="s">
        <v>4</v>
      </c>
      <c r="K43">
        <v>4</v>
      </c>
      <c r="L43">
        <v>2</v>
      </c>
      <c r="M43">
        <v>7</v>
      </c>
      <c r="N43">
        <v>2</v>
      </c>
      <c r="P43" s="4">
        <v>18</v>
      </c>
      <c r="Q43" s="5">
        <v>3</v>
      </c>
      <c r="S43" s="4" t="s">
        <v>20</v>
      </c>
      <c r="T43" s="5">
        <v>59</v>
      </c>
      <c r="U43" s="5">
        <v>41</v>
      </c>
      <c r="V43" s="13">
        <f t="shared" si="4"/>
        <v>0.59</v>
      </c>
    </row>
    <row r="44" spans="7:22" x14ac:dyDescent="0.25">
      <c r="G44">
        <v>11246272</v>
      </c>
      <c r="H44">
        <v>64</v>
      </c>
      <c r="I44">
        <v>138</v>
      </c>
      <c r="J44" t="s">
        <v>4</v>
      </c>
      <c r="K44">
        <v>4</v>
      </c>
      <c r="L44">
        <v>2</v>
      </c>
      <c r="M44">
        <v>17</v>
      </c>
      <c r="N44">
        <v>2</v>
      </c>
      <c r="P44" s="4" t="s">
        <v>120</v>
      </c>
      <c r="Q44" s="5">
        <v>68</v>
      </c>
      <c r="V44" s="13" t="e">
        <f t="shared" si="4"/>
        <v>#DIV/0!</v>
      </c>
    </row>
    <row r="45" spans="7:22" x14ac:dyDescent="0.25">
      <c r="G45">
        <v>11247745</v>
      </c>
      <c r="H45">
        <v>27</v>
      </c>
      <c r="I45">
        <v>237</v>
      </c>
      <c r="J45" t="s">
        <v>6</v>
      </c>
      <c r="K45">
        <v>4</v>
      </c>
      <c r="L45">
        <v>2</v>
      </c>
      <c r="M45">
        <v>17</v>
      </c>
      <c r="N45">
        <v>2</v>
      </c>
      <c r="P45" s="4" t="s">
        <v>20</v>
      </c>
      <c r="Q45" s="5">
        <v>335</v>
      </c>
      <c r="V45" s="13" t="e">
        <f t="shared" si="4"/>
        <v>#DIV/0!</v>
      </c>
    </row>
    <row r="46" spans="7:22" x14ac:dyDescent="0.25">
      <c r="G46">
        <v>11247751</v>
      </c>
      <c r="H46">
        <v>36</v>
      </c>
      <c r="I46">
        <v>237</v>
      </c>
      <c r="J46" t="s">
        <v>6</v>
      </c>
      <c r="K46">
        <v>0</v>
      </c>
      <c r="L46">
        <v>2</v>
      </c>
      <c r="M46">
        <v>17</v>
      </c>
      <c r="N46">
        <v>2</v>
      </c>
      <c r="V46" s="13" t="e">
        <f t="shared" si="4"/>
        <v>#DIV/0!</v>
      </c>
    </row>
    <row r="47" spans="7:22" x14ac:dyDescent="0.25">
      <c r="G47">
        <v>11247751</v>
      </c>
      <c r="H47">
        <v>43</v>
      </c>
      <c r="I47">
        <v>138</v>
      </c>
      <c r="J47" t="s">
        <v>4</v>
      </c>
      <c r="K47">
        <v>-99</v>
      </c>
      <c r="L47">
        <v>2</v>
      </c>
      <c r="M47">
        <v>-99</v>
      </c>
      <c r="N47">
        <v>-99</v>
      </c>
      <c r="V47" s="13" t="e">
        <f t="shared" si="4"/>
        <v>#DIV/0!</v>
      </c>
    </row>
    <row r="48" spans="7:22" x14ac:dyDescent="0.25">
      <c r="G48">
        <v>11247775</v>
      </c>
      <c r="H48">
        <v>36</v>
      </c>
      <c r="I48">
        <v>237</v>
      </c>
      <c r="J48" t="s">
        <v>6</v>
      </c>
      <c r="K48">
        <v>0</v>
      </c>
      <c r="L48">
        <v>2</v>
      </c>
      <c r="M48">
        <v>17</v>
      </c>
      <c r="N48">
        <v>2</v>
      </c>
    </row>
    <row r="49" spans="7:14" x14ac:dyDescent="0.25">
      <c r="G49">
        <v>11247787</v>
      </c>
      <c r="H49">
        <v>77</v>
      </c>
      <c r="I49">
        <v>237</v>
      </c>
      <c r="J49" t="s">
        <v>6</v>
      </c>
      <c r="K49">
        <v>2</v>
      </c>
      <c r="L49">
        <v>2</v>
      </c>
      <c r="M49">
        <v>17</v>
      </c>
      <c r="N49">
        <v>2</v>
      </c>
    </row>
    <row r="50" spans="7:14" x14ac:dyDescent="0.25">
      <c r="G50">
        <v>11258862</v>
      </c>
      <c r="H50">
        <v>23</v>
      </c>
      <c r="I50">
        <v>138</v>
      </c>
      <c r="J50" t="s">
        <v>4</v>
      </c>
      <c r="K50">
        <v>-99</v>
      </c>
      <c r="L50">
        <v>1</v>
      </c>
      <c r="M50">
        <v>-99</v>
      </c>
      <c r="N50">
        <v>-99</v>
      </c>
    </row>
    <row r="51" spans="7:14" x14ac:dyDescent="0.25">
      <c r="G51">
        <v>11260861</v>
      </c>
      <c r="H51">
        <v>8</v>
      </c>
      <c r="I51">
        <v>137</v>
      </c>
      <c r="J51" t="s">
        <v>4</v>
      </c>
      <c r="K51">
        <v>-99</v>
      </c>
      <c r="L51">
        <v>5</v>
      </c>
      <c r="M51">
        <v>-99</v>
      </c>
      <c r="N51">
        <v>-99</v>
      </c>
    </row>
    <row r="52" spans="7:14" x14ac:dyDescent="0.25">
      <c r="G52">
        <v>11200898</v>
      </c>
      <c r="H52">
        <v>39</v>
      </c>
      <c r="I52">
        <v>138</v>
      </c>
      <c r="J52" t="s">
        <v>4</v>
      </c>
      <c r="K52">
        <v>-99</v>
      </c>
      <c r="L52">
        <v>1</v>
      </c>
      <c r="M52">
        <v>-99</v>
      </c>
      <c r="N52">
        <v>-99</v>
      </c>
    </row>
    <row r="53" spans="7:14" x14ac:dyDescent="0.25">
      <c r="G53">
        <v>11203521</v>
      </c>
      <c r="H53">
        <v>40</v>
      </c>
      <c r="I53">
        <v>237</v>
      </c>
      <c r="J53" t="s">
        <v>6</v>
      </c>
      <c r="K53">
        <v>0</v>
      </c>
      <c r="L53">
        <v>0</v>
      </c>
      <c r="M53">
        <v>5</v>
      </c>
      <c r="N53">
        <v>2</v>
      </c>
    </row>
    <row r="54" spans="7:14" x14ac:dyDescent="0.25">
      <c r="G54">
        <v>11275142</v>
      </c>
      <c r="H54">
        <v>36</v>
      </c>
      <c r="I54">
        <v>237</v>
      </c>
      <c r="J54" t="s">
        <v>6</v>
      </c>
      <c r="K54">
        <v>-99</v>
      </c>
      <c r="L54">
        <v>1</v>
      </c>
      <c r="M54">
        <v>-99</v>
      </c>
      <c r="N54">
        <v>-99</v>
      </c>
    </row>
    <row r="55" spans="7:14" x14ac:dyDescent="0.25">
      <c r="G55">
        <v>11196855</v>
      </c>
      <c r="H55">
        <v>27</v>
      </c>
      <c r="I55">
        <v>237</v>
      </c>
      <c r="J55" t="s">
        <v>6</v>
      </c>
      <c r="K55">
        <v>4</v>
      </c>
      <c r="L55">
        <v>0</v>
      </c>
      <c r="M55">
        <v>6</v>
      </c>
      <c r="N55">
        <v>5</v>
      </c>
    </row>
    <row r="56" spans="7:14" x14ac:dyDescent="0.25">
      <c r="G56">
        <v>11200580</v>
      </c>
      <c r="H56">
        <v>78</v>
      </c>
      <c r="I56">
        <v>237</v>
      </c>
      <c r="J56" t="s">
        <v>6</v>
      </c>
      <c r="K56">
        <v>-99</v>
      </c>
      <c r="L56">
        <v>5</v>
      </c>
      <c r="M56">
        <v>-99</v>
      </c>
      <c r="N56">
        <v>-99</v>
      </c>
    </row>
    <row r="57" spans="7:14" x14ac:dyDescent="0.25">
      <c r="G57">
        <v>11205084</v>
      </c>
      <c r="H57">
        <v>64</v>
      </c>
      <c r="I57">
        <v>138</v>
      </c>
      <c r="J57" t="s">
        <v>4</v>
      </c>
      <c r="K57">
        <v>8</v>
      </c>
      <c r="L57">
        <v>1</v>
      </c>
      <c r="M57">
        <v>15</v>
      </c>
      <c r="N57">
        <v>0</v>
      </c>
    </row>
    <row r="58" spans="7:14" x14ac:dyDescent="0.25">
      <c r="G58">
        <v>11205087</v>
      </c>
      <c r="H58">
        <v>31</v>
      </c>
      <c r="I58">
        <v>237</v>
      </c>
      <c r="J58" t="s">
        <v>6</v>
      </c>
      <c r="K58">
        <v>-99</v>
      </c>
      <c r="L58">
        <v>3</v>
      </c>
      <c r="M58">
        <v>-99</v>
      </c>
      <c r="N58">
        <v>-99</v>
      </c>
    </row>
    <row r="59" spans="7:14" x14ac:dyDescent="0.25">
      <c r="G59">
        <v>11210679</v>
      </c>
      <c r="H59">
        <v>34</v>
      </c>
      <c r="I59">
        <v>237</v>
      </c>
      <c r="J59" t="s">
        <v>6</v>
      </c>
      <c r="K59">
        <v>3</v>
      </c>
      <c r="L59">
        <v>2</v>
      </c>
      <c r="M59">
        <v>6</v>
      </c>
      <c r="N59">
        <v>5</v>
      </c>
    </row>
    <row r="60" spans="7:14" x14ac:dyDescent="0.25">
      <c r="G60">
        <v>11214754</v>
      </c>
      <c r="H60">
        <v>32</v>
      </c>
      <c r="I60">
        <v>137</v>
      </c>
      <c r="J60" t="s">
        <v>4</v>
      </c>
      <c r="K60">
        <v>-99</v>
      </c>
      <c r="L60">
        <v>5</v>
      </c>
      <c r="M60">
        <v>-99</v>
      </c>
      <c r="N60">
        <v>-99</v>
      </c>
    </row>
    <row r="61" spans="7:14" x14ac:dyDescent="0.25">
      <c r="G61">
        <v>11214754</v>
      </c>
      <c r="H61">
        <v>39</v>
      </c>
      <c r="I61">
        <v>237</v>
      </c>
      <c r="J61" t="s">
        <v>6</v>
      </c>
      <c r="K61">
        <v>-99</v>
      </c>
      <c r="L61">
        <v>5</v>
      </c>
      <c r="M61">
        <v>-99</v>
      </c>
      <c r="N61">
        <v>-99</v>
      </c>
    </row>
    <row r="62" spans="7:14" x14ac:dyDescent="0.25">
      <c r="G62">
        <v>11220883</v>
      </c>
      <c r="H62">
        <v>86</v>
      </c>
      <c r="I62">
        <v>237</v>
      </c>
      <c r="J62" t="s">
        <v>6</v>
      </c>
      <c r="K62">
        <v>1</v>
      </c>
      <c r="L62">
        <v>0</v>
      </c>
      <c r="M62">
        <v>6</v>
      </c>
      <c r="N62">
        <v>5</v>
      </c>
    </row>
    <row r="63" spans="7:14" x14ac:dyDescent="0.25">
      <c r="G63">
        <v>11235946</v>
      </c>
      <c r="H63">
        <v>27</v>
      </c>
      <c r="I63">
        <v>237</v>
      </c>
      <c r="J63" t="s">
        <v>6</v>
      </c>
      <c r="K63">
        <v>2</v>
      </c>
      <c r="L63">
        <v>5</v>
      </c>
      <c r="M63">
        <v>15</v>
      </c>
      <c r="N63">
        <v>0</v>
      </c>
    </row>
    <row r="64" spans="7:14" x14ac:dyDescent="0.25">
      <c r="G64">
        <v>11241740</v>
      </c>
      <c r="H64">
        <v>35</v>
      </c>
      <c r="I64">
        <v>138</v>
      </c>
      <c r="J64" t="s">
        <v>4</v>
      </c>
      <c r="K64">
        <v>-99</v>
      </c>
      <c r="L64">
        <v>5</v>
      </c>
      <c r="M64">
        <v>-99</v>
      </c>
      <c r="N64">
        <v>-99</v>
      </c>
    </row>
    <row r="65" spans="7:14" x14ac:dyDescent="0.25">
      <c r="G65">
        <v>11246676</v>
      </c>
      <c r="H65">
        <v>3</v>
      </c>
      <c r="I65">
        <v>138</v>
      </c>
      <c r="J65" t="s">
        <v>4</v>
      </c>
      <c r="K65">
        <v>-99</v>
      </c>
      <c r="L65">
        <v>5</v>
      </c>
      <c r="M65">
        <v>4</v>
      </c>
      <c r="N65">
        <v>0</v>
      </c>
    </row>
    <row r="66" spans="7:14" x14ac:dyDescent="0.25">
      <c r="G66">
        <v>11246676</v>
      </c>
      <c r="H66">
        <v>74</v>
      </c>
      <c r="I66">
        <v>138</v>
      </c>
      <c r="J66" t="s">
        <v>4</v>
      </c>
      <c r="K66">
        <v>16</v>
      </c>
      <c r="L66">
        <v>0</v>
      </c>
      <c r="M66">
        <v>4</v>
      </c>
      <c r="N66">
        <v>0</v>
      </c>
    </row>
    <row r="67" spans="7:14" x14ac:dyDescent="0.25">
      <c r="G67">
        <v>11251176</v>
      </c>
      <c r="H67">
        <v>40</v>
      </c>
      <c r="I67">
        <v>137</v>
      </c>
      <c r="J67" t="s">
        <v>4</v>
      </c>
      <c r="K67">
        <v>-99</v>
      </c>
      <c r="L67">
        <v>5</v>
      </c>
      <c r="M67">
        <v>-99</v>
      </c>
      <c r="N67">
        <v>-99</v>
      </c>
    </row>
    <row r="68" spans="7:14" x14ac:dyDescent="0.25">
      <c r="G68">
        <v>11263686</v>
      </c>
      <c r="H68">
        <v>15</v>
      </c>
      <c r="I68">
        <v>237</v>
      </c>
      <c r="J68" t="s">
        <v>6</v>
      </c>
      <c r="K68">
        <v>4</v>
      </c>
      <c r="L68">
        <v>5</v>
      </c>
      <c r="M68">
        <v>15</v>
      </c>
      <c r="N68">
        <v>5</v>
      </c>
    </row>
    <row r="69" spans="7:14" x14ac:dyDescent="0.25">
      <c r="G69">
        <v>11263833</v>
      </c>
      <c r="H69">
        <v>62</v>
      </c>
      <c r="I69">
        <v>138</v>
      </c>
      <c r="J69" t="s">
        <v>4</v>
      </c>
      <c r="K69">
        <v>3</v>
      </c>
      <c r="L69">
        <v>1</v>
      </c>
      <c r="M69">
        <v>15</v>
      </c>
      <c r="N69">
        <v>5</v>
      </c>
    </row>
    <row r="70" spans="7:14" x14ac:dyDescent="0.25">
      <c r="G70">
        <v>11264274</v>
      </c>
      <c r="H70">
        <v>32</v>
      </c>
      <c r="I70">
        <v>237</v>
      </c>
      <c r="J70" t="s">
        <v>6</v>
      </c>
      <c r="K70">
        <v>3</v>
      </c>
      <c r="L70">
        <v>1</v>
      </c>
      <c r="M70">
        <v>15</v>
      </c>
      <c r="N70">
        <v>5</v>
      </c>
    </row>
    <row r="71" spans="7:14" x14ac:dyDescent="0.25">
      <c r="G71">
        <v>619477325</v>
      </c>
      <c r="H71">
        <v>69</v>
      </c>
      <c r="I71">
        <v>237</v>
      </c>
      <c r="J71" t="s">
        <v>6</v>
      </c>
      <c r="K71">
        <v>-99</v>
      </c>
      <c r="L71">
        <v>0</v>
      </c>
      <c r="M71">
        <v>-99</v>
      </c>
      <c r="N71">
        <v>-99</v>
      </c>
    </row>
    <row r="72" spans="7:14" x14ac:dyDescent="0.25">
      <c r="G72">
        <v>11196857</v>
      </c>
      <c r="H72">
        <v>5</v>
      </c>
      <c r="I72">
        <v>237</v>
      </c>
      <c r="J72" t="s">
        <v>6</v>
      </c>
      <c r="K72">
        <v>-99</v>
      </c>
      <c r="L72">
        <v>0</v>
      </c>
      <c r="M72">
        <v>-99</v>
      </c>
      <c r="N72">
        <v>-99</v>
      </c>
    </row>
    <row r="73" spans="7:14" x14ac:dyDescent="0.25">
      <c r="G73">
        <v>11196860</v>
      </c>
      <c r="H73">
        <v>85</v>
      </c>
      <c r="I73">
        <v>138</v>
      </c>
      <c r="J73" t="s">
        <v>4</v>
      </c>
      <c r="K73">
        <v>6</v>
      </c>
      <c r="L73">
        <v>5</v>
      </c>
      <c r="M73">
        <v>16</v>
      </c>
      <c r="N73">
        <v>0</v>
      </c>
    </row>
    <row r="74" spans="7:14" x14ac:dyDescent="0.25">
      <c r="G74">
        <v>11205090</v>
      </c>
      <c r="H74">
        <v>30</v>
      </c>
      <c r="I74">
        <v>138</v>
      </c>
      <c r="J74" t="s">
        <v>4</v>
      </c>
      <c r="K74">
        <v>15</v>
      </c>
      <c r="L74">
        <v>5</v>
      </c>
      <c r="M74">
        <v>16</v>
      </c>
      <c r="N74">
        <v>0</v>
      </c>
    </row>
    <row r="75" spans="7:14" x14ac:dyDescent="0.25">
      <c r="G75">
        <v>11210685</v>
      </c>
      <c r="H75">
        <v>30</v>
      </c>
      <c r="I75">
        <v>237</v>
      </c>
      <c r="J75" t="s">
        <v>6</v>
      </c>
      <c r="K75">
        <v>3</v>
      </c>
      <c r="L75">
        <v>0</v>
      </c>
      <c r="M75">
        <v>5</v>
      </c>
      <c r="N75">
        <v>5</v>
      </c>
    </row>
    <row r="76" spans="7:14" x14ac:dyDescent="0.25">
      <c r="G76">
        <v>11227217</v>
      </c>
      <c r="H76">
        <v>89</v>
      </c>
      <c r="I76">
        <v>138</v>
      </c>
      <c r="J76" t="s">
        <v>4</v>
      </c>
      <c r="K76">
        <v>-99</v>
      </c>
      <c r="L76">
        <v>0</v>
      </c>
      <c r="M76">
        <v>-99</v>
      </c>
      <c r="N76">
        <v>-99</v>
      </c>
    </row>
    <row r="77" spans="7:14" x14ac:dyDescent="0.25">
      <c r="G77">
        <v>11241733</v>
      </c>
      <c r="H77">
        <v>16</v>
      </c>
      <c r="I77">
        <v>137</v>
      </c>
      <c r="J77" t="s">
        <v>4</v>
      </c>
      <c r="K77">
        <v>6</v>
      </c>
      <c r="L77">
        <v>5</v>
      </c>
      <c r="M77">
        <v>5</v>
      </c>
      <c r="N77">
        <v>5</v>
      </c>
    </row>
    <row r="78" spans="7:14" x14ac:dyDescent="0.25">
      <c r="G78">
        <v>11241733</v>
      </c>
      <c r="H78">
        <v>74</v>
      </c>
      <c r="I78">
        <v>138</v>
      </c>
      <c r="J78" t="s">
        <v>4</v>
      </c>
      <c r="K78">
        <v>6</v>
      </c>
      <c r="L78">
        <v>5</v>
      </c>
      <c r="M78">
        <v>16</v>
      </c>
      <c r="N78">
        <v>0</v>
      </c>
    </row>
    <row r="79" spans="7:14" x14ac:dyDescent="0.25">
      <c r="G79">
        <v>11241732</v>
      </c>
      <c r="H79">
        <v>36</v>
      </c>
      <c r="I79">
        <v>137</v>
      </c>
      <c r="J79" t="s">
        <v>4</v>
      </c>
      <c r="K79">
        <v>6</v>
      </c>
      <c r="L79">
        <v>5</v>
      </c>
      <c r="M79">
        <v>5</v>
      </c>
      <c r="N79">
        <v>5</v>
      </c>
    </row>
    <row r="80" spans="7:14" x14ac:dyDescent="0.25">
      <c r="G80">
        <v>11246668</v>
      </c>
      <c r="H80">
        <v>25</v>
      </c>
      <c r="I80">
        <v>138</v>
      </c>
      <c r="J80" t="s">
        <v>4</v>
      </c>
      <c r="K80">
        <v>6</v>
      </c>
      <c r="L80">
        <v>5</v>
      </c>
      <c r="M80">
        <v>16</v>
      </c>
      <c r="N80">
        <v>0</v>
      </c>
    </row>
    <row r="81" spans="7:14" x14ac:dyDescent="0.25">
      <c r="G81">
        <v>11251179</v>
      </c>
      <c r="H81">
        <v>83</v>
      </c>
      <c r="I81">
        <v>137</v>
      </c>
      <c r="J81" t="s">
        <v>4</v>
      </c>
      <c r="K81">
        <v>6</v>
      </c>
      <c r="L81">
        <v>5</v>
      </c>
      <c r="M81">
        <v>5</v>
      </c>
      <c r="N81">
        <v>5</v>
      </c>
    </row>
    <row r="82" spans="7:14" x14ac:dyDescent="0.25">
      <c r="G82">
        <v>11258600</v>
      </c>
      <c r="H82">
        <v>31</v>
      </c>
      <c r="I82">
        <v>237</v>
      </c>
      <c r="J82" t="s">
        <v>6</v>
      </c>
      <c r="K82">
        <v>6</v>
      </c>
      <c r="L82">
        <v>1</v>
      </c>
      <c r="M82">
        <v>5</v>
      </c>
      <c r="N82">
        <v>5</v>
      </c>
    </row>
    <row r="83" spans="7:14" x14ac:dyDescent="0.25">
      <c r="G83">
        <v>11258735</v>
      </c>
      <c r="H83">
        <v>21</v>
      </c>
      <c r="I83">
        <v>237</v>
      </c>
      <c r="J83" t="s">
        <v>6</v>
      </c>
      <c r="K83">
        <v>-99</v>
      </c>
      <c r="L83">
        <v>3</v>
      </c>
      <c r="M83">
        <v>-99</v>
      </c>
      <c r="N83">
        <v>-99</v>
      </c>
    </row>
    <row r="84" spans="7:14" x14ac:dyDescent="0.25">
      <c r="G84">
        <v>11257546</v>
      </c>
      <c r="H84">
        <v>13</v>
      </c>
      <c r="I84">
        <v>237</v>
      </c>
      <c r="J84" t="s">
        <v>6</v>
      </c>
      <c r="K84">
        <v>-99</v>
      </c>
      <c r="L84">
        <v>0</v>
      </c>
      <c r="M84">
        <v>-99</v>
      </c>
      <c r="N84">
        <v>-99</v>
      </c>
    </row>
    <row r="85" spans="7:14" x14ac:dyDescent="0.25">
      <c r="G85">
        <v>11260888</v>
      </c>
      <c r="H85">
        <v>7</v>
      </c>
      <c r="I85">
        <v>138</v>
      </c>
      <c r="J85" t="s">
        <v>4</v>
      </c>
      <c r="K85">
        <v>15</v>
      </c>
      <c r="L85">
        <v>5</v>
      </c>
      <c r="M85">
        <v>5</v>
      </c>
      <c r="N85">
        <v>5</v>
      </c>
    </row>
    <row r="86" spans="7:14" x14ac:dyDescent="0.25">
      <c r="G86">
        <v>11264106</v>
      </c>
      <c r="H86">
        <v>21</v>
      </c>
      <c r="I86">
        <v>137</v>
      </c>
      <c r="J86" t="s">
        <v>4</v>
      </c>
      <c r="K86">
        <v>6</v>
      </c>
      <c r="L86">
        <v>5</v>
      </c>
      <c r="M86">
        <v>5</v>
      </c>
      <c r="N86">
        <v>5</v>
      </c>
    </row>
    <row r="87" spans="7:14" x14ac:dyDescent="0.25">
      <c r="G87">
        <v>11265025</v>
      </c>
      <c r="H87">
        <v>32</v>
      </c>
      <c r="I87">
        <v>137</v>
      </c>
      <c r="J87" t="s">
        <v>4</v>
      </c>
      <c r="K87">
        <v>6</v>
      </c>
      <c r="L87">
        <v>5</v>
      </c>
      <c r="M87">
        <v>5</v>
      </c>
      <c r="N87">
        <v>5</v>
      </c>
    </row>
    <row r="88" spans="7:14" x14ac:dyDescent="0.25">
      <c r="G88">
        <v>11266571</v>
      </c>
      <c r="H88">
        <v>25</v>
      </c>
      <c r="I88">
        <v>237</v>
      </c>
      <c r="J88" t="s">
        <v>6</v>
      </c>
      <c r="K88">
        <v>-99</v>
      </c>
      <c r="L88">
        <v>0</v>
      </c>
      <c r="M88">
        <v>-99</v>
      </c>
      <c r="N88">
        <v>-99</v>
      </c>
    </row>
    <row r="89" spans="7:14" x14ac:dyDescent="0.25">
      <c r="G89">
        <v>11266571</v>
      </c>
      <c r="H89">
        <v>30</v>
      </c>
      <c r="I89">
        <v>138</v>
      </c>
      <c r="J89" t="s">
        <v>4</v>
      </c>
      <c r="K89">
        <v>-99</v>
      </c>
      <c r="L89">
        <v>3</v>
      </c>
      <c r="M89">
        <v>-99</v>
      </c>
      <c r="N89">
        <v>-99</v>
      </c>
    </row>
    <row r="90" spans="7:14" x14ac:dyDescent="0.25">
      <c r="G90">
        <v>11258670</v>
      </c>
      <c r="H90">
        <v>34</v>
      </c>
      <c r="I90">
        <v>137</v>
      </c>
      <c r="J90" t="s">
        <v>4</v>
      </c>
      <c r="K90">
        <v>-99</v>
      </c>
      <c r="L90">
        <v>5</v>
      </c>
      <c r="M90">
        <v>-99</v>
      </c>
      <c r="N90">
        <v>-99</v>
      </c>
    </row>
    <row r="91" spans="7:14" x14ac:dyDescent="0.25">
      <c r="G91">
        <v>11260919</v>
      </c>
      <c r="H91">
        <v>72</v>
      </c>
      <c r="I91">
        <v>138</v>
      </c>
      <c r="J91" t="s">
        <v>4</v>
      </c>
      <c r="K91">
        <v>6</v>
      </c>
      <c r="L91">
        <v>2</v>
      </c>
      <c r="M91">
        <v>6</v>
      </c>
      <c r="N91">
        <v>2</v>
      </c>
    </row>
    <row r="92" spans="7:14" x14ac:dyDescent="0.25">
      <c r="G92">
        <v>11263621</v>
      </c>
      <c r="H92">
        <v>57</v>
      </c>
      <c r="I92">
        <v>138</v>
      </c>
      <c r="J92" t="s">
        <v>4</v>
      </c>
      <c r="K92">
        <v>-99</v>
      </c>
      <c r="L92">
        <v>2</v>
      </c>
      <c r="M92">
        <v>-99</v>
      </c>
      <c r="N92">
        <v>-99</v>
      </c>
    </row>
    <row r="93" spans="7:14" x14ac:dyDescent="0.25">
      <c r="G93">
        <v>11263858</v>
      </c>
      <c r="H93">
        <v>34</v>
      </c>
      <c r="I93">
        <v>138</v>
      </c>
      <c r="J93" t="s">
        <v>4</v>
      </c>
      <c r="K93">
        <v>-99</v>
      </c>
      <c r="L93">
        <v>5</v>
      </c>
      <c r="M93">
        <v>-99</v>
      </c>
      <c r="N93">
        <v>-99</v>
      </c>
    </row>
    <row r="94" spans="7:14" x14ac:dyDescent="0.25">
      <c r="G94">
        <v>11267030</v>
      </c>
      <c r="H94">
        <v>36</v>
      </c>
      <c r="I94">
        <v>237</v>
      </c>
      <c r="J94" t="s">
        <v>6</v>
      </c>
      <c r="K94">
        <v>-99</v>
      </c>
      <c r="L94">
        <v>3</v>
      </c>
      <c r="M94">
        <v>-99</v>
      </c>
      <c r="N94">
        <v>-99</v>
      </c>
    </row>
    <row r="95" spans="7:14" x14ac:dyDescent="0.25">
      <c r="G95">
        <v>11267029</v>
      </c>
      <c r="H95">
        <v>34</v>
      </c>
      <c r="I95">
        <v>237</v>
      </c>
      <c r="J95" t="s">
        <v>6</v>
      </c>
      <c r="K95">
        <v>-99</v>
      </c>
      <c r="L95">
        <v>4</v>
      </c>
      <c r="M95">
        <v>-99</v>
      </c>
      <c r="N95">
        <v>-99</v>
      </c>
    </row>
    <row r="96" spans="7:14" x14ac:dyDescent="0.25">
      <c r="G96">
        <v>11266615</v>
      </c>
      <c r="H96">
        <v>9</v>
      </c>
      <c r="I96">
        <v>237</v>
      </c>
      <c r="J96" t="s">
        <v>6</v>
      </c>
      <c r="K96">
        <v>-99</v>
      </c>
      <c r="L96">
        <v>2</v>
      </c>
      <c r="M96">
        <v>-99</v>
      </c>
      <c r="N96">
        <v>-99</v>
      </c>
    </row>
    <row r="97" spans="7:14" x14ac:dyDescent="0.25">
      <c r="G97">
        <v>11266615</v>
      </c>
      <c r="H97">
        <v>114</v>
      </c>
      <c r="I97">
        <v>137</v>
      </c>
      <c r="J97" t="s">
        <v>4</v>
      </c>
      <c r="K97">
        <v>6</v>
      </c>
      <c r="L97">
        <v>5</v>
      </c>
      <c r="M97">
        <v>16</v>
      </c>
      <c r="N97">
        <v>0</v>
      </c>
    </row>
    <row r="98" spans="7:14" x14ac:dyDescent="0.25">
      <c r="G98">
        <v>11266842</v>
      </c>
      <c r="H98">
        <v>47</v>
      </c>
      <c r="I98">
        <v>237</v>
      </c>
      <c r="J98" t="s">
        <v>6</v>
      </c>
      <c r="K98">
        <v>-99</v>
      </c>
      <c r="L98">
        <v>5</v>
      </c>
      <c r="M98">
        <v>-99</v>
      </c>
      <c r="N98">
        <v>-99</v>
      </c>
    </row>
    <row r="99" spans="7:14" x14ac:dyDescent="0.25">
      <c r="G99">
        <v>11266842</v>
      </c>
      <c r="H99">
        <v>66</v>
      </c>
      <c r="I99">
        <v>237</v>
      </c>
      <c r="J99" t="s">
        <v>6</v>
      </c>
      <c r="K99">
        <v>6</v>
      </c>
      <c r="L99">
        <v>2</v>
      </c>
      <c r="M99">
        <v>6</v>
      </c>
      <c r="N99">
        <v>2</v>
      </c>
    </row>
    <row r="100" spans="7:14" x14ac:dyDescent="0.25">
      <c r="G100">
        <v>11266406</v>
      </c>
      <c r="H100">
        <v>5</v>
      </c>
      <c r="I100">
        <v>138</v>
      </c>
      <c r="J100" t="s">
        <v>4</v>
      </c>
      <c r="K100">
        <v>-99</v>
      </c>
      <c r="L100">
        <v>4</v>
      </c>
      <c r="M100">
        <v>-99</v>
      </c>
      <c r="N100">
        <v>-99</v>
      </c>
    </row>
    <row r="101" spans="7:14" x14ac:dyDescent="0.25">
      <c r="G101">
        <v>11270764</v>
      </c>
      <c r="H101">
        <v>34</v>
      </c>
      <c r="I101">
        <v>237</v>
      </c>
      <c r="J101" t="s">
        <v>6</v>
      </c>
      <c r="K101">
        <v>-99</v>
      </c>
      <c r="L101">
        <v>3</v>
      </c>
      <c r="M101">
        <v>-99</v>
      </c>
      <c r="N101">
        <v>-99</v>
      </c>
    </row>
    <row r="102" spans="7:14" x14ac:dyDescent="0.25">
      <c r="G102">
        <v>11270762</v>
      </c>
      <c r="H102">
        <v>29</v>
      </c>
      <c r="I102">
        <v>237</v>
      </c>
      <c r="J102" t="s">
        <v>6</v>
      </c>
      <c r="K102">
        <v>3</v>
      </c>
      <c r="L102">
        <v>3</v>
      </c>
      <c r="M102">
        <v>5</v>
      </c>
      <c r="N102">
        <v>5</v>
      </c>
    </row>
    <row r="103" spans="7:14" x14ac:dyDescent="0.25">
      <c r="G103">
        <v>11271365</v>
      </c>
      <c r="H103">
        <v>22</v>
      </c>
      <c r="I103">
        <v>237</v>
      </c>
      <c r="J103" t="s">
        <v>6</v>
      </c>
      <c r="K103">
        <v>-99</v>
      </c>
      <c r="L103">
        <v>1</v>
      </c>
      <c r="M103">
        <v>-99</v>
      </c>
      <c r="N103">
        <v>-99</v>
      </c>
    </row>
    <row r="104" spans="7:14" x14ac:dyDescent="0.25">
      <c r="G104">
        <v>11271365</v>
      </c>
      <c r="H104">
        <v>59</v>
      </c>
      <c r="I104">
        <v>237</v>
      </c>
      <c r="J104" t="s">
        <v>6</v>
      </c>
      <c r="K104">
        <v>3</v>
      </c>
      <c r="L104">
        <v>0</v>
      </c>
      <c r="M104">
        <v>5</v>
      </c>
      <c r="N104">
        <v>5</v>
      </c>
    </row>
    <row r="105" spans="7:14" x14ac:dyDescent="0.25">
      <c r="G105">
        <v>11271357</v>
      </c>
      <c r="H105">
        <v>37</v>
      </c>
      <c r="I105">
        <v>138</v>
      </c>
      <c r="J105" t="s">
        <v>4</v>
      </c>
      <c r="K105">
        <v>7</v>
      </c>
      <c r="L105">
        <v>1</v>
      </c>
      <c r="M105">
        <v>5</v>
      </c>
      <c r="N105">
        <v>5</v>
      </c>
    </row>
    <row r="106" spans="7:14" x14ac:dyDescent="0.25">
      <c r="G106">
        <v>11270934</v>
      </c>
      <c r="H106">
        <v>82</v>
      </c>
      <c r="I106">
        <v>137</v>
      </c>
      <c r="J106" t="s">
        <v>4</v>
      </c>
      <c r="K106">
        <v>-99</v>
      </c>
      <c r="L106">
        <v>5</v>
      </c>
      <c r="M106">
        <v>-99</v>
      </c>
      <c r="N106">
        <v>-99</v>
      </c>
    </row>
    <row r="107" spans="7:14" x14ac:dyDescent="0.25">
      <c r="G107">
        <v>11275063</v>
      </c>
      <c r="H107">
        <v>23</v>
      </c>
      <c r="I107">
        <v>237</v>
      </c>
      <c r="J107" t="s">
        <v>6</v>
      </c>
      <c r="K107">
        <v>-99</v>
      </c>
      <c r="L107">
        <v>3</v>
      </c>
      <c r="M107">
        <v>-99</v>
      </c>
      <c r="N107">
        <v>-99</v>
      </c>
    </row>
    <row r="108" spans="7:14" x14ac:dyDescent="0.25">
      <c r="G108">
        <v>11275156</v>
      </c>
      <c r="H108">
        <v>84</v>
      </c>
      <c r="I108">
        <v>237</v>
      </c>
      <c r="J108" t="s">
        <v>6</v>
      </c>
      <c r="K108">
        <v>-99</v>
      </c>
      <c r="L108">
        <v>2</v>
      </c>
      <c r="M108">
        <v>15</v>
      </c>
      <c r="N108">
        <v>5</v>
      </c>
    </row>
    <row r="109" spans="7:14" x14ac:dyDescent="0.25">
      <c r="G109">
        <v>11275161</v>
      </c>
      <c r="H109">
        <v>31</v>
      </c>
      <c r="I109">
        <v>138</v>
      </c>
      <c r="J109" t="s">
        <v>4</v>
      </c>
      <c r="K109">
        <v>2</v>
      </c>
      <c r="L109">
        <v>3</v>
      </c>
      <c r="M109">
        <v>15</v>
      </c>
      <c r="N109">
        <v>5</v>
      </c>
    </row>
    <row r="110" spans="7:14" x14ac:dyDescent="0.25">
      <c r="G110">
        <v>619477327</v>
      </c>
      <c r="H110">
        <v>26</v>
      </c>
      <c r="I110">
        <v>237</v>
      </c>
      <c r="J110" t="s">
        <v>6</v>
      </c>
      <c r="K110">
        <v>-99</v>
      </c>
      <c r="L110">
        <v>0</v>
      </c>
      <c r="M110">
        <v>-99</v>
      </c>
      <c r="N110">
        <v>-99</v>
      </c>
    </row>
    <row r="111" spans="7:14" x14ac:dyDescent="0.25">
      <c r="G111">
        <v>619477327</v>
      </c>
      <c r="H111">
        <v>66</v>
      </c>
      <c r="I111">
        <v>237</v>
      </c>
      <c r="J111" t="s">
        <v>6</v>
      </c>
      <c r="K111">
        <v>3</v>
      </c>
      <c r="L111">
        <v>3</v>
      </c>
      <c r="M111">
        <v>16</v>
      </c>
      <c r="N111">
        <v>2</v>
      </c>
    </row>
    <row r="112" spans="7:14" x14ac:dyDescent="0.25">
      <c r="G112">
        <v>11274755</v>
      </c>
      <c r="H112">
        <v>29</v>
      </c>
      <c r="I112">
        <v>237</v>
      </c>
      <c r="J112" t="s">
        <v>6</v>
      </c>
      <c r="K112">
        <v>15</v>
      </c>
      <c r="L112">
        <v>5</v>
      </c>
      <c r="M112">
        <v>16</v>
      </c>
      <c r="N112">
        <v>0</v>
      </c>
    </row>
    <row r="113" spans="7:14" x14ac:dyDescent="0.25">
      <c r="G113">
        <v>11251211</v>
      </c>
      <c r="H113">
        <v>17</v>
      </c>
      <c r="I113">
        <v>237</v>
      </c>
      <c r="J113" t="s">
        <v>6</v>
      </c>
      <c r="K113">
        <v>6</v>
      </c>
      <c r="L113">
        <v>5</v>
      </c>
      <c r="M113">
        <v>5</v>
      </c>
      <c r="N113">
        <v>5</v>
      </c>
    </row>
    <row r="114" spans="7:14" x14ac:dyDescent="0.25">
      <c r="G114">
        <v>11271997</v>
      </c>
      <c r="H114">
        <v>55</v>
      </c>
      <c r="I114">
        <v>138</v>
      </c>
      <c r="J114" t="s">
        <v>4</v>
      </c>
      <c r="K114">
        <v>-99</v>
      </c>
      <c r="L114">
        <v>1</v>
      </c>
      <c r="M114">
        <v>-99</v>
      </c>
      <c r="N114">
        <v>-99</v>
      </c>
    </row>
    <row r="115" spans="7:14" x14ac:dyDescent="0.25">
      <c r="G115">
        <v>11271996</v>
      </c>
      <c r="H115">
        <v>13</v>
      </c>
      <c r="I115">
        <v>138</v>
      </c>
      <c r="J115" t="s">
        <v>4</v>
      </c>
      <c r="K115">
        <v>-99</v>
      </c>
      <c r="L115">
        <v>2</v>
      </c>
      <c r="M115">
        <v>-99</v>
      </c>
      <c r="N115">
        <v>-99</v>
      </c>
    </row>
    <row r="116" spans="7:14" x14ac:dyDescent="0.25">
      <c r="G116">
        <v>620259791</v>
      </c>
      <c r="H116">
        <v>23</v>
      </c>
      <c r="I116">
        <v>138</v>
      </c>
      <c r="J116" t="s">
        <v>4</v>
      </c>
      <c r="K116">
        <v>-99</v>
      </c>
      <c r="L116">
        <v>0</v>
      </c>
      <c r="M116">
        <v>-99</v>
      </c>
      <c r="N116">
        <v>-99</v>
      </c>
    </row>
    <row r="117" spans="7:14" x14ac:dyDescent="0.25">
      <c r="G117">
        <v>620447523</v>
      </c>
      <c r="H117">
        <v>43</v>
      </c>
      <c r="I117">
        <v>137</v>
      </c>
      <c r="J117" t="s">
        <v>4</v>
      </c>
      <c r="K117">
        <v>4</v>
      </c>
      <c r="L117">
        <v>5</v>
      </c>
      <c r="M117">
        <v>15</v>
      </c>
      <c r="N117">
        <v>0</v>
      </c>
    </row>
    <row r="118" spans="7:14" x14ac:dyDescent="0.25">
      <c r="G118">
        <v>620447523</v>
      </c>
      <c r="H118">
        <v>49</v>
      </c>
      <c r="I118">
        <v>137</v>
      </c>
      <c r="J118" t="s">
        <v>4</v>
      </c>
      <c r="K118">
        <v>4</v>
      </c>
      <c r="L118">
        <v>5</v>
      </c>
      <c r="M118">
        <v>15</v>
      </c>
      <c r="N118">
        <v>0</v>
      </c>
    </row>
    <row r="119" spans="7:14" x14ac:dyDescent="0.25">
      <c r="G119">
        <v>11199336</v>
      </c>
      <c r="H119">
        <v>66</v>
      </c>
      <c r="I119">
        <v>138</v>
      </c>
      <c r="J119" t="s">
        <v>4</v>
      </c>
      <c r="K119">
        <v>4</v>
      </c>
      <c r="L119">
        <v>5</v>
      </c>
      <c r="M119">
        <v>15</v>
      </c>
      <c r="N119">
        <v>0</v>
      </c>
    </row>
    <row r="120" spans="7:14" x14ac:dyDescent="0.25">
      <c r="G120">
        <v>619077981</v>
      </c>
      <c r="H120">
        <v>70</v>
      </c>
      <c r="I120">
        <v>138</v>
      </c>
      <c r="J120" t="s">
        <v>4</v>
      </c>
      <c r="K120">
        <v>12</v>
      </c>
      <c r="L120">
        <v>5</v>
      </c>
      <c r="M120">
        <v>7</v>
      </c>
      <c r="N120">
        <v>5</v>
      </c>
    </row>
    <row r="121" spans="7:14" x14ac:dyDescent="0.25">
      <c r="G121">
        <v>620288844</v>
      </c>
      <c r="H121">
        <v>61</v>
      </c>
      <c r="I121">
        <v>138</v>
      </c>
      <c r="J121" t="s">
        <v>4</v>
      </c>
      <c r="K121">
        <v>12</v>
      </c>
      <c r="L121">
        <v>5</v>
      </c>
      <c r="M121">
        <v>6</v>
      </c>
      <c r="N121">
        <v>5</v>
      </c>
    </row>
    <row r="122" spans="7:14" x14ac:dyDescent="0.25">
      <c r="G122">
        <v>11191673</v>
      </c>
      <c r="H122">
        <v>70</v>
      </c>
      <c r="I122">
        <v>138</v>
      </c>
      <c r="J122" t="s">
        <v>4</v>
      </c>
      <c r="K122">
        <v>12</v>
      </c>
      <c r="L122">
        <v>5</v>
      </c>
      <c r="M122">
        <v>7</v>
      </c>
      <c r="N122">
        <v>5</v>
      </c>
    </row>
    <row r="123" spans="7:14" x14ac:dyDescent="0.25">
      <c r="G123">
        <v>11276016</v>
      </c>
      <c r="H123">
        <v>38</v>
      </c>
      <c r="I123">
        <v>138</v>
      </c>
      <c r="J123" t="s">
        <v>4</v>
      </c>
      <c r="K123">
        <v>-99</v>
      </c>
      <c r="L123">
        <v>5</v>
      </c>
      <c r="M123">
        <v>-99</v>
      </c>
      <c r="N123">
        <v>-99</v>
      </c>
    </row>
    <row r="124" spans="7:14" x14ac:dyDescent="0.25">
      <c r="G124">
        <v>11278122</v>
      </c>
      <c r="H124">
        <v>17</v>
      </c>
      <c r="I124">
        <v>138</v>
      </c>
      <c r="J124" t="s">
        <v>4</v>
      </c>
      <c r="K124">
        <v>-99</v>
      </c>
      <c r="L124">
        <v>2</v>
      </c>
      <c r="M124">
        <v>-99</v>
      </c>
      <c r="N124">
        <v>-99</v>
      </c>
    </row>
    <row r="125" spans="7:14" x14ac:dyDescent="0.25">
      <c r="G125">
        <v>11277863</v>
      </c>
      <c r="H125">
        <v>17</v>
      </c>
      <c r="I125">
        <v>237</v>
      </c>
      <c r="J125" t="s">
        <v>6</v>
      </c>
      <c r="K125">
        <v>6</v>
      </c>
      <c r="L125">
        <v>4</v>
      </c>
      <c r="M125">
        <v>6</v>
      </c>
      <c r="N125">
        <v>2</v>
      </c>
    </row>
    <row r="126" spans="7:14" x14ac:dyDescent="0.25">
      <c r="G126">
        <v>11270673</v>
      </c>
      <c r="H126">
        <v>29</v>
      </c>
      <c r="I126">
        <v>237</v>
      </c>
      <c r="J126" t="s">
        <v>6</v>
      </c>
      <c r="K126">
        <v>-99</v>
      </c>
      <c r="L126">
        <v>3</v>
      </c>
      <c r="M126">
        <v>6</v>
      </c>
      <c r="N126">
        <v>2</v>
      </c>
    </row>
    <row r="127" spans="7:14" x14ac:dyDescent="0.25">
      <c r="G127">
        <v>616131427</v>
      </c>
      <c r="H127">
        <v>50</v>
      </c>
      <c r="I127">
        <v>138</v>
      </c>
      <c r="J127" t="s">
        <v>4</v>
      </c>
      <c r="K127">
        <v>2</v>
      </c>
      <c r="L127">
        <v>0</v>
      </c>
      <c r="M127">
        <v>3</v>
      </c>
      <c r="N127">
        <v>2</v>
      </c>
    </row>
    <row r="128" spans="7:14" x14ac:dyDescent="0.25">
      <c r="G128">
        <v>616131427</v>
      </c>
      <c r="H128">
        <v>54</v>
      </c>
      <c r="I128">
        <v>237</v>
      </c>
      <c r="J128" t="s">
        <v>6</v>
      </c>
      <c r="K128">
        <v>-99</v>
      </c>
      <c r="L128">
        <v>0</v>
      </c>
      <c r="M128">
        <v>-99</v>
      </c>
      <c r="N128">
        <v>-99</v>
      </c>
    </row>
    <row r="129" spans="7:14" x14ac:dyDescent="0.25">
      <c r="G129">
        <v>11218268</v>
      </c>
      <c r="H129">
        <v>37</v>
      </c>
      <c r="I129">
        <v>237</v>
      </c>
      <c r="J129" t="s">
        <v>6</v>
      </c>
      <c r="K129">
        <v>-99</v>
      </c>
      <c r="L129">
        <v>5</v>
      </c>
      <c r="M129">
        <v>-99</v>
      </c>
      <c r="N129">
        <v>-99</v>
      </c>
    </row>
    <row r="130" spans="7:14" x14ac:dyDescent="0.25">
      <c r="G130">
        <v>11276454</v>
      </c>
      <c r="H130">
        <v>16</v>
      </c>
      <c r="I130">
        <v>237</v>
      </c>
      <c r="J130" t="s">
        <v>6</v>
      </c>
      <c r="K130">
        <v>4</v>
      </c>
      <c r="L130">
        <v>2</v>
      </c>
      <c r="M130">
        <v>14</v>
      </c>
      <c r="N130">
        <v>2</v>
      </c>
    </row>
    <row r="131" spans="7:14" x14ac:dyDescent="0.25">
      <c r="G131">
        <v>11277189</v>
      </c>
      <c r="H131">
        <v>63</v>
      </c>
      <c r="I131">
        <v>237</v>
      </c>
      <c r="J131" t="s">
        <v>6</v>
      </c>
      <c r="K131">
        <v>6</v>
      </c>
      <c r="L131">
        <v>4</v>
      </c>
      <c r="M131">
        <v>14</v>
      </c>
      <c r="N131">
        <v>2</v>
      </c>
    </row>
    <row r="132" spans="7:14" x14ac:dyDescent="0.25">
      <c r="G132">
        <v>11278127</v>
      </c>
      <c r="H132">
        <v>3</v>
      </c>
      <c r="I132">
        <v>137</v>
      </c>
      <c r="J132" t="s">
        <v>4</v>
      </c>
      <c r="K132">
        <v>-99</v>
      </c>
      <c r="L132">
        <v>5</v>
      </c>
      <c r="M132">
        <v>-99</v>
      </c>
      <c r="N132">
        <v>-99</v>
      </c>
    </row>
    <row r="133" spans="7:14" x14ac:dyDescent="0.25">
      <c r="G133">
        <v>619613231</v>
      </c>
      <c r="H133">
        <v>44</v>
      </c>
      <c r="I133">
        <v>138</v>
      </c>
      <c r="J133" t="s">
        <v>4</v>
      </c>
      <c r="K133">
        <v>2</v>
      </c>
      <c r="L133">
        <v>5</v>
      </c>
      <c r="M133">
        <v>3</v>
      </c>
      <c r="N133">
        <v>2</v>
      </c>
    </row>
    <row r="134" spans="7:14" x14ac:dyDescent="0.25">
      <c r="G134">
        <v>616135430</v>
      </c>
      <c r="H134">
        <v>11</v>
      </c>
      <c r="I134">
        <v>137</v>
      </c>
      <c r="J134" t="s">
        <v>4</v>
      </c>
      <c r="K134">
        <v>5</v>
      </c>
      <c r="L134">
        <v>5</v>
      </c>
      <c r="M134">
        <v>11</v>
      </c>
      <c r="N134">
        <v>2</v>
      </c>
    </row>
    <row r="135" spans="7:14" x14ac:dyDescent="0.25">
      <c r="G135">
        <v>616135430</v>
      </c>
      <c r="H135">
        <v>67</v>
      </c>
      <c r="I135">
        <v>138</v>
      </c>
      <c r="J135" t="s">
        <v>4</v>
      </c>
      <c r="K135">
        <v>6</v>
      </c>
      <c r="L135">
        <v>1</v>
      </c>
      <c r="M135">
        <v>11</v>
      </c>
      <c r="N135">
        <v>2</v>
      </c>
    </row>
    <row r="136" spans="7:14" x14ac:dyDescent="0.25">
      <c r="G136">
        <v>11221504</v>
      </c>
      <c r="H136">
        <v>3</v>
      </c>
      <c r="I136">
        <v>237</v>
      </c>
      <c r="J136" t="s">
        <v>6</v>
      </c>
      <c r="K136">
        <v>-99</v>
      </c>
      <c r="L136">
        <v>0</v>
      </c>
      <c r="M136">
        <v>-99</v>
      </c>
      <c r="N136">
        <v>-99</v>
      </c>
    </row>
    <row r="137" spans="7:14" x14ac:dyDescent="0.25">
      <c r="G137">
        <v>11228592</v>
      </c>
      <c r="H137">
        <v>8</v>
      </c>
      <c r="I137">
        <v>138</v>
      </c>
      <c r="J137" t="s">
        <v>4</v>
      </c>
      <c r="K137">
        <v>14</v>
      </c>
      <c r="L137">
        <v>2</v>
      </c>
      <c r="M137">
        <v>11</v>
      </c>
      <c r="N137">
        <v>2</v>
      </c>
    </row>
    <row r="138" spans="7:14" x14ac:dyDescent="0.25">
      <c r="G138">
        <v>11264172</v>
      </c>
      <c r="H138">
        <v>15</v>
      </c>
      <c r="I138">
        <v>237</v>
      </c>
      <c r="J138" t="s">
        <v>6</v>
      </c>
      <c r="K138">
        <v>-99</v>
      </c>
      <c r="L138">
        <v>5</v>
      </c>
      <c r="M138">
        <v>-99</v>
      </c>
      <c r="N138">
        <v>-99</v>
      </c>
    </row>
    <row r="139" spans="7:14" x14ac:dyDescent="0.25">
      <c r="G139">
        <v>11264622</v>
      </c>
      <c r="H139">
        <v>64</v>
      </c>
      <c r="I139">
        <v>138</v>
      </c>
      <c r="J139" t="s">
        <v>4</v>
      </c>
      <c r="K139">
        <v>4</v>
      </c>
      <c r="L139">
        <v>5</v>
      </c>
      <c r="M139">
        <v>15</v>
      </c>
      <c r="N139">
        <v>2</v>
      </c>
    </row>
    <row r="140" spans="7:14" x14ac:dyDescent="0.25">
      <c r="G140">
        <v>616226531</v>
      </c>
      <c r="H140">
        <v>38</v>
      </c>
      <c r="I140">
        <v>137</v>
      </c>
      <c r="J140" t="s">
        <v>4</v>
      </c>
      <c r="K140">
        <v>3</v>
      </c>
      <c r="L140">
        <v>5</v>
      </c>
      <c r="M140">
        <v>4</v>
      </c>
      <c r="N140">
        <v>0</v>
      </c>
    </row>
    <row r="141" spans="7:14" x14ac:dyDescent="0.25">
      <c r="G141">
        <v>616226531</v>
      </c>
      <c r="H141">
        <v>71</v>
      </c>
      <c r="I141">
        <v>237</v>
      </c>
      <c r="J141" t="s">
        <v>6</v>
      </c>
      <c r="K141">
        <v>-99</v>
      </c>
      <c r="L141">
        <v>4</v>
      </c>
      <c r="M141">
        <v>-99</v>
      </c>
      <c r="N141">
        <v>-99</v>
      </c>
    </row>
    <row r="142" spans="7:14" x14ac:dyDescent="0.25">
      <c r="G142">
        <v>11268063</v>
      </c>
      <c r="H142">
        <v>22</v>
      </c>
      <c r="I142">
        <v>237</v>
      </c>
      <c r="J142" t="s">
        <v>6</v>
      </c>
      <c r="K142">
        <v>5</v>
      </c>
      <c r="L142">
        <v>2</v>
      </c>
      <c r="M142">
        <v>7</v>
      </c>
      <c r="N142">
        <v>4</v>
      </c>
    </row>
    <row r="143" spans="7:14" x14ac:dyDescent="0.25">
      <c r="G143">
        <v>11269806</v>
      </c>
      <c r="H143">
        <v>16</v>
      </c>
      <c r="I143">
        <v>138</v>
      </c>
      <c r="J143" t="s">
        <v>4</v>
      </c>
      <c r="K143">
        <v>-99</v>
      </c>
      <c r="L143">
        <v>4</v>
      </c>
      <c r="M143">
        <v>-99</v>
      </c>
      <c r="N143">
        <v>-99</v>
      </c>
    </row>
    <row r="144" spans="7:14" x14ac:dyDescent="0.25">
      <c r="G144">
        <v>11276597</v>
      </c>
      <c r="H144">
        <v>69</v>
      </c>
      <c r="I144">
        <v>237</v>
      </c>
      <c r="J144" t="s">
        <v>6</v>
      </c>
      <c r="K144">
        <v>-99</v>
      </c>
      <c r="L144">
        <v>5</v>
      </c>
      <c r="M144">
        <v>-99</v>
      </c>
      <c r="N144">
        <v>-99</v>
      </c>
    </row>
    <row r="145" spans="7:14" x14ac:dyDescent="0.25">
      <c r="G145">
        <v>616250119</v>
      </c>
      <c r="H145">
        <v>38</v>
      </c>
      <c r="I145">
        <v>237</v>
      </c>
      <c r="J145" t="s">
        <v>6</v>
      </c>
      <c r="K145">
        <v>0</v>
      </c>
      <c r="L145">
        <v>5</v>
      </c>
      <c r="M145">
        <v>7</v>
      </c>
      <c r="N145">
        <v>0</v>
      </c>
    </row>
    <row r="146" spans="7:14" x14ac:dyDescent="0.25">
      <c r="G146">
        <v>616250119</v>
      </c>
      <c r="H146">
        <v>81</v>
      </c>
      <c r="I146">
        <v>138</v>
      </c>
      <c r="J146" t="s">
        <v>4</v>
      </c>
      <c r="K146">
        <v>2</v>
      </c>
      <c r="L146">
        <v>5</v>
      </c>
      <c r="M146">
        <v>7</v>
      </c>
      <c r="N146">
        <v>0</v>
      </c>
    </row>
    <row r="147" spans="7:14" x14ac:dyDescent="0.25">
      <c r="G147">
        <v>620537700</v>
      </c>
      <c r="H147">
        <v>85</v>
      </c>
      <c r="I147">
        <v>237</v>
      </c>
      <c r="J147" t="s">
        <v>6</v>
      </c>
      <c r="K147">
        <v>-99</v>
      </c>
      <c r="L147">
        <v>1</v>
      </c>
      <c r="M147">
        <v>-99</v>
      </c>
      <c r="N147">
        <v>-99</v>
      </c>
    </row>
    <row r="148" spans="7:14" x14ac:dyDescent="0.25">
      <c r="G148">
        <v>620679913</v>
      </c>
      <c r="H148">
        <v>23</v>
      </c>
      <c r="I148">
        <v>138</v>
      </c>
      <c r="J148" t="s">
        <v>4</v>
      </c>
      <c r="K148">
        <v>-99</v>
      </c>
      <c r="L148">
        <v>0</v>
      </c>
      <c r="M148">
        <v>-99</v>
      </c>
      <c r="N148">
        <v>-99</v>
      </c>
    </row>
    <row r="149" spans="7:14" x14ac:dyDescent="0.25">
      <c r="G149">
        <v>11273495</v>
      </c>
      <c r="H149">
        <v>66</v>
      </c>
      <c r="I149">
        <v>138</v>
      </c>
      <c r="J149" t="s">
        <v>4</v>
      </c>
      <c r="K149">
        <v>4</v>
      </c>
      <c r="L149">
        <v>5</v>
      </c>
      <c r="M149">
        <v>6</v>
      </c>
      <c r="N149">
        <v>5</v>
      </c>
    </row>
    <row r="150" spans="7:14" x14ac:dyDescent="0.25">
      <c r="G150">
        <v>11276595</v>
      </c>
      <c r="H150">
        <v>82</v>
      </c>
      <c r="I150">
        <v>237</v>
      </c>
      <c r="J150" t="s">
        <v>6</v>
      </c>
      <c r="K150">
        <v>8</v>
      </c>
      <c r="L150">
        <v>1</v>
      </c>
      <c r="M150">
        <v>6</v>
      </c>
      <c r="N150">
        <v>5</v>
      </c>
    </row>
    <row r="151" spans="7:14" x14ac:dyDescent="0.25">
      <c r="G151">
        <v>11278019</v>
      </c>
      <c r="H151">
        <v>12</v>
      </c>
      <c r="I151">
        <v>237</v>
      </c>
      <c r="J151" t="s">
        <v>6</v>
      </c>
      <c r="K151">
        <v>-99</v>
      </c>
      <c r="L151">
        <v>2</v>
      </c>
      <c r="M151">
        <v>-99</v>
      </c>
      <c r="N151">
        <v>-99</v>
      </c>
    </row>
    <row r="152" spans="7:14" x14ac:dyDescent="0.25">
      <c r="G152">
        <v>11277898</v>
      </c>
      <c r="H152">
        <v>16</v>
      </c>
      <c r="I152">
        <v>237</v>
      </c>
      <c r="J152" t="s">
        <v>6</v>
      </c>
      <c r="K152">
        <v>-99</v>
      </c>
      <c r="L152">
        <v>2</v>
      </c>
      <c r="M152">
        <v>-99</v>
      </c>
      <c r="N152">
        <v>-99</v>
      </c>
    </row>
    <row r="153" spans="7:14" x14ac:dyDescent="0.25">
      <c r="G153">
        <v>11277918</v>
      </c>
      <c r="H153">
        <v>71</v>
      </c>
      <c r="I153">
        <v>138</v>
      </c>
      <c r="J153" t="s">
        <v>4</v>
      </c>
      <c r="K153">
        <v>-99</v>
      </c>
      <c r="L153">
        <v>0</v>
      </c>
      <c r="M153">
        <v>-99</v>
      </c>
      <c r="N153">
        <v>-99</v>
      </c>
    </row>
    <row r="154" spans="7:14" x14ac:dyDescent="0.25">
      <c r="G154">
        <v>616133607</v>
      </c>
      <c r="H154">
        <v>53</v>
      </c>
      <c r="I154">
        <v>237</v>
      </c>
      <c r="J154" t="s">
        <v>6</v>
      </c>
      <c r="K154">
        <v>-99</v>
      </c>
      <c r="L154">
        <v>0</v>
      </c>
      <c r="M154">
        <v>-99</v>
      </c>
      <c r="N154">
        <v>-99</v>
      </c>
    </row>
    <row r="155" spans="7:14" x14ac:dyDescent="0.25">
      <c r="G155">
        <v>11156446</v>
      </c>
      <c r="H155">
        <v>6</v>
      </c>
      <c r="I155">
        <v>237</v>
      </c>
      <c r="J155" t="s">
        <v>6</v>
      </c>
      <c r="K155">
        <v>-99</v>
      </c>
      <c r="M155">
        <v>-99</v>
      </c>
      <c r="N155">
        <v>-99</v>
      </c>
    </row>
    <row r="156" spans="7:14" x14ac:dyDescent="0.25">
      <c r="G156">
        <v>616250625</v>
      </c>
      <c r="H156">
        <v>80</v>
      </c>
      <c r="I156">
        <v>237</v>
      </c>
      <c r="J156" t="s">
        <v>6</v>
      </c>
      <c r="K156">
        <v>2</v>
      </c>
      <c r="L156">
        <v>5</v>
      </c>
      <c r="M156">
        <v>9</v>
      </c>
      <c r="N156">
        <v>5</v>
      </c>
    </row>
    <row r="157" spans="7:14" x14ac:dyDescent="0.25">
      <c r="G157">
        <v>620680375</v>
      </c>
      <c r="H157">
        <v>73</v>
      </c>
      <c r="I157">
        <v>237</v>
      </c>
      <c r="J157" t="s">
        <v>6</v>
      </c>
      <c r="K157">
        <v>-99</v>
      </c>
      <c r="L157">
        <v>3</v>
      </c>
      <c r="M157">
        <v>-99</v>
      </c>
      <c r="N157">
        <v>-99</v>
      </c>
    </row>
    <row r="158" spans="7:14" x14ac:dyDescent="0.25">
      <c r="G158">
        <v>620529177</v>
      </c>
      <c r="H158">
        <v>79</v>
      </c>
      <c r="I158">
        <v>237</v>
      </c>
      <c r="J158" t="s">
        <v>6</v>
      </c>
      <c r="K158">
        <v>4</v>
      </c>
      <c r="L158">
        <v>5</v>
      </c>
      <c r="M158">
        <v>4</v>
      </c>
      <c r="N158">
        <v>5</v>
      </c>
    </row>
    <row r="159" spans="7:14" x14ac:dyDescent="0.25">
      <c r="G159">
        <v>620447357</v>
      </c>
      <c r="H159">
        <v>76</v>
      </c>
      <c r="I159">
        <v>138</v>
      </c>
      <c r="J159" t="s">
        <v>4</v>
      </c>
      <c r="K159">
        <v>2</v>
      </c>
      <c r="L159">
        <v>0</v>
      </c>
      <c r="M159">
        <v>16</v>
      </c>
      <c r="N159">
        <v>0</v>
      </c>
    </row>
    <row r="160" spans="7:14" x14ac:dyDescent="0.25">
      <c r="G160">
        <v>617267594</v>
      </c>
      <c r="H160">
        <v>35</v>
      </c>
      <c r="I160">
        <v>137</v>
      </c>
      <c r="J160" t="s">
        <v>4</v>
      </c>
      <c r="K160">
        <v>-99</v>
      </c>
      <c r="L160">
        <v>5</v>
      </c>
      <c r="M160">
        <v>-99</v>
      </c>
      <c r="N160">
        <v>-99</v>
      </c>
    </row>
    <row r="161" spans="7:14" x14ac:dyDescent="0.25">
      <c r="G161">
        <v>11202833</v>
      </c>
      <c r="H161">
        <v>61</v>
      </c>
      <c r="I161">
        <v>237</v>
      </c>
      <c r="J161" t="s">
        <v>6</v>
      </c>
      <c r="K161">
        <v>-99</v>
      </c>
      <c r="L161">
        <v>5</v>
      </c>
      <c r="M161">
        <v>-99</v>
      </c>
      <c r="N161">
        <v>-99</v>
      </c>
    </row>
    <row r="162" spans="7:14" x14ac:dyDescent="0.25">
      <c r="G162">
        <v>11270976</v>
      </c>
      <c r="H162">
        <v>81</v>
      </c>
      <c r="I162">
        <v>138</v>
      </c>
      <c r="J162" t="s">
        <v>4</v>
      </c>
      <c r="K162">
        <v>-99</v>
      </c>
      <c r="L162">
        <v>4</v>
      </c>
      <c r="M162">
        <v>-99</v>
      </c>
      <c r="N162">
        <v>-99</v>
      </c>
    </row>
    <row r="163" spans="7:14" x14ac:dyDescent="0.25">
      <c r="G163">
        <v>620677070</v>
      </c>
      <c r="H163">
        <v>15</v>
      </c>
      <c r="I163">
        <v>237</v>
      </c>
      <c r="J163" t="s">
        <v>6</v>
      </c>
      <c r="K163">
        <v>-99</v>
      </c>
      <c r="L163">
        <v>1</v>
      </c>
      <c r="M163">
        <v>-99</v>
      </c>
      <c r="N163">
        <v>-99</v>
      </c>
    </row>
    <row r="164" spans="7:14" x14ac:dyDescent="0.25">
      <c r="G164">
        <v>616180218</v>
      </c>
      <c r="H164">
        <v>17</v>
      </c>
      <c r="I164">
        <v>138</v>
      </c>
      <c r="J164" t="s">
        <v>4</v>
      </c>
      <c r="K164">
        <v>3</v>
      </c>
      <c r="L164">
        <v>0</v>
      </c>
      <c r="M164">
        <v>15</v>
      </c>
      <c r="N164">
        <v>0</v>
      </c>
    </row>
    <row r="165" spans="7:14" x14ac:dyDescent="0.25">
      <c r="G165">
        <v>620479399</v>
      </c>
      <c r="H165">
        <v>35</v>
      </c>
      <c r="I165">
        <v>138</v>
      </c>
      <c r="J165" t="s">
        <v>4</v>
      </c>
      <c r="K165">
        <v>7</v>
      </c>
      <c r="L165">
        <v>1</v>
      </c>
      <c r="M165">
        <v>15</v>
      </c>
      <c r="N165">
        <v>0</v>
      </c>
    </row>
    <row r="166" spans="7:14" x14ac:dyDescent="0.25">
      <c r="G166">
        <v>11224455</v>
      </c>
      <c r="H166">
        <v>61</v>
      </c>
      <c r="I166">
        <v>237</v>
      </c>
      <c r="J166" t="s">
        <v>6</v>
      </c>
      <c r="K166">
        <v>-99</v>
      </c>
      <c r="L166">
        <v>5</v>
      </c>
      <c r="M166">
        <v>-99</v>
      </c>
      <c r="N166">
        <v>-99</v>
      </c>
    </row>
    <row r="167" spans="7:14" x14ac:dyDescent="0.25">
      <c r="G167">
        <v>620680026</v>
      </c>
      <c r="H167">
        <v>26</v>
      </c>
      <c r="I167">
        <v>138</v>
      </c>
      <c r="J167" t="s">
        <v>4</v>
      </c>
      <c r="K167">
        <v>-99</v>
      </c>
      <c r="L167">
        <v>3</v>
      </c>
      <c r="M167">
        <v>-99</v>
      </c>
      <c r="N167">
        <v>-99</v>
      </c>
    </row>
    <row r="168" spans="7:14" x14ac:dyDescent="0.25">
      <c r="G168">
        <v>616135288</v>
      </c>
      <c r="H168">
        <v>19</v>
      </c>
      <c r="I168">
        <v>137</v>
      </c>
      <c r="J168" t="s">
        <v>4</v>
      </c>
      <c r="K168">
        <v>3</v>
      </c>
      <c r="L168">
        <v>5</v>
      </c>
      <c r="M168">
        <v>15</v>
      </c>
      <c r="N168">
        <v>4</v>
      </c>
    </row>
    <row r="169" spans="7:14" x14ac:dyDescent="0.25">
      <c r="G169">
        <v>617267308</v>
      </c>
      <c r="H169">
        <v>82</v>
      </c>
      <c r="I169">
        <v>237</v>
      </c>
      <c r="J169" t="s">
        <v>6</v>
      </c>
      <c r="K169">
        <v>3</v>
      </c>
      <c r="L169">
        <v>5</v>
      </c>
      <c r="M169">
        <v>17</v>
      </c>
      <c r="N169">
        <v>2</v>
      </c>
    </row>
    <row r="170" spans="7:14" x14ac:dyDescent="0.25">
      <c r="G170">
        <v>616248844</v>
      </c>
      <c r="H170">
        <v>55</v>
      </c>
      <c r="I170">
        <v>237</v>
      </c>
      <c r="J170" t="s">
        <v>6</v>
      </c>
      <c r="K170">
        <v>11</v>
      </c>
      <c r="L170">
        <v>5</v>
      </c>
      <c r="M170">
        <v>8</v>
      </c>
      <c r="N170">
        <v>2</v>
      </c>
    </row>
    <row r="171" spans="7:14" x14ac:dyDescent="0.25">
      <c r="G171">
        <v>11280974</v>
      </c>
      <c r="H171">
        <v>20</v>
      </c>
      <c r="I171">
        <v>237</v>
      </c>
      <c r="J171" t="s">
        <v>6</v>
      </c>
      <c r="K171">
        <v>5</v>
      </c>
      <c r="L171">
        <v>0</v>
      </c>
      <c r="M171">
        <v>7</v>
      </c>
      <c r="N171">
        <v>4</v>
      </c>
    </row>
    <row r="172" spans="7:14" x14ac:dyDescent="0.25">
      <c r="G172">
        <v>11281964</v>
      </c>
      <c r="H172">
        <v>59</v>
      </c>
      <c r="I172">
        <v>137</v>
      </c>
      <c r="J172" t="s">
        <v>4</v>
      </c>
      <c r="K172">
        <v>-99</v>
      </c>
      <c r="L172">
        <v>5</v>
      </c>
      <c r="M172">
        <v>-99</v>
      </c>
      <c r="N172">
        <v>-99</v>
      </c>
    </row>
    <row r="173" spans="7:14" x14ac:dyDescent="0.25">
      <c r="G173">
        <v>11282959</v>
      </c>
      <c r="H173">
        <v>77</v>
      </c>
      <c r="I173">
        <v>138</v>
      </c>
      <c r="J173" t="s">
        <v>4</v>
      </c>
      <c r="K173">
        <v>-99</v>
      </c>
      <c r="L173">
        <v>1</v>
      </c>
      <c r="M173">
        <v>-99</v>
      </c>
      <c r="N173">
        <v>-99</v>
      </c>
    </row>
    <row r="174" spans="7:14" x14ac:dyDescent="0.25">
      <c r="G174">
        <v>11277884</v>
      </c>
      <c r="H174">
        <v>69</v>
      </c>
      <c r="I174">
        <v>138</v>
      </c>
      <c r="J174" t="s">
        <v>4</v>
      </c>
      <c r="K174">
        <v>6</v>
      </c>
      <c r="L174">
        <v>2</v>
      </c>
      <c r="M174">
        <v>6</v>
      </c>
      <c r="N174">
        <v>2</v>
      </c>
    </row>
    <row r="175" spans="7:14" x14ac:dyDescent="0.25">
      <c r="G175">
        <v>620760283</v>
      </c>
      <c r="H175">
        <v>58</v>
      </c>
      <c r="I175">
        <v>138</v>
      </c>
      <c r="J175" t="s">
        <v>4</v>
      </c>
      <c r="K175">
        <v>11</v>
      </c>
      <c r="L175">
        <v>1</v>
      </c>
      <c r="M175">
        <v>13</v>
      </c>
      <c r="N175">
        <v>1</v>
      </c>
    </row>
    <row r="176" spans="7:14" x14ac:dyDescent="0.25">
      <c r="G176">
        <v>11238579</v>
      </c>
      <c r="H176">
        <v>22</v>
      </c>
      <c r="I176">
        <v>137</v>
      </c>
      <c r="J176" t="s">
        <v>4</v>
      </c>
      <c r="K176">
        <v>-99</v>
      </c>
      <c r="L176">
        <v>5</v>
      </c>
      <c r="M176">
        <v>-99</v>
      </c>
      <c r="N176">
        <v>-99</v>
      </c>
    </row>
    <row r="177" spans="7:14" x14ac:dyDescent="0.25">
      <c r="G177">
        <v>11249992</v>
      </c>
      <c r="H177">
        <v>57</v>
      </c>
      <c r="I177">
        <v>138</v>
      </c>
      <c r="J177" t="s">
        <v>4</v>
      </c>
      <c r="K177">
        <v>10</v>
      </c>
      <c r="L177">
        <v>5</v>
      </c>
      <c r="M177">
        <v>4</v>
      </c>
      <c r="N177">
        <v>2</v>
      </c>
    </row>
    <row r="178" spans="7:14" x14ac:dyDescent="0.25">
      <c r="G178">
        <v>11278437</v>
      </c>
      <c r="H178">
        <v>20</v>
      </c>
      <c r="I178">
        <v>237</v>
      </c>
      <c r="J178" t="s">
        <v>6</v>
      </c>
      <c r="K178">
        <v>8</v>
      </c>
      <c r="L178">
        <v>5</v>
      </c>
      <c r="M178">
        <v>4</v>
      </c>
      <c r="N178">
        <v>2</v>
      </c>
    </row>
    <row r="179" spans="7:14" x14ac:dyDescent="0.25">
      <c r="G179">
        <v>11277706</v>
      </c>
      <c r="H179">
        <v>77</v>
      </c>
      <c r="I179">
        <v>137</v>
      </c>
      <c r="J179" t="s">
        <v>4</v>
      </c>
      <c r="K179">
        <v>-99</v>
      </c>
      <c r="L179">
        <v>5</v>
      </c>
      <c r="M179">
        <v>-99</v>
      </c>
      <c r="N179">
        <v>-99</v>
      </c>
    </row>
    <row r="180" spans="7:14" x14ac:dyDescent="0.25">
      <c r="G180">
        <v>11277707</v>
      </c>
      <c r="H180">
        <v>6</v>
      </c>
      <c r="I180">
        <v>237</v>
      </c>
      <c r="J180" t="s">
        <v>6</v>
      </c>
      <c r="K180">
        <v>6</v>
      </c>
      <c r="L180">
        <v>5</v>
      </c>
      <c r="M180">
        <v>12</v>
      </c>
      <c r="N180">
        <v>2</v>
      </c>
    </row>
    <row r="181" spans="7:14" x14ac:dyDescent="0.25">
      <c r="G181">
        <v>11277707</v>
      </c>
      <c r="H181">
        <v>30</v>
      </c>
      <c r="I181">
        <v>237</v>
      </c>
      <c r="J181" t="s">
        <v>6</v>
      </c>
      <c r="K181">
        <v>0</v>
      </c>
      <c r="L181">
        <v>5</v>
      </c>
      <c r="M181">
        <v>12</v>
      </c>
      <c r="N181">
        <v>2</v>
      </c>
    </row>
    <row r="182" spans="7:14" x14ac:dyDescent="0.25">
      <c r="G182">
        <v>11270686</v>
      </c>
      <c r="H182">
        <v>35</v>
      </c>
      <c r="I182">
        <v>137</v>
      </c>
      <c r="J182" t="s">
        <v>4</v>
      </c>
      <c r="K182">
        <v>-99</v>
      </c>
      <c r="L182">
        <v>5</v>
      </c>
      <c r="M182">
        <v>-99</v>
      </c>
      <c r="N182">
        <v>-99</v>
      </c>
    </row>
    <row r="183" spans="7:14" x14ac:dyDescent="0.25">
      <c r="G183">
        <v>620720387</v>
      </c>
      <c r="H183">
        <v>39</v>
      </c>
      <c r="I183">
        <v>237</v>
      </c>
      <c r="J183" t="s">
        <v>6</v>
      </c>
      <c r="K183">
        <v>-99</v>
      </c>
      <c r="L183">
        <v>2</v>
      </c>
      <c r="M183">
        <v>-99</v>
      </c>
      <c r="N183">
        <v>-99</v>
      </c>
    </row>
    <row r="184" spans="7:14" x14ac:dyDescent="0.25">
      <c r="G184">
        <v>620720387</v>
      </c>
      <c r="H184">
        <v>75</v>
      </c>
      <c r="I184">
        <v>237</v>
      </c>
      <c r="J184" t="s">
        <v>6</v>
      </c>
      <c r="K184">
        <v>-99</v>
      </c>
      <c r="L184">
        <v>5</v>
      </c>
      <c r="M184">
        <v>-99</v>
      </c>
      <c r="N184">
        <v>-99</v>
      </c>
    </row>
    <row r="185" spans="7:14" x14ac:dyDescent="0.25">
      <c r="G185">
        <v>11277389</v>
      </c>
      <c r="H185">
        <v>78</v>
      </c>
      <c r="I185">
        <v>138</v>
      </c>
      <c r="J185" t="s">
        <v>4</v>
      </c>
      <c r="K185">
        <v>2</v>
      </c>
      <c r="L185">
        <v>5</v>
      </c>
      <c r="M185">
        <v>14</v>
      </c>
      <c r="N185">
        <v>2</v>
      </c>
    </row>
    <row r="186" spans="7:14" x14ac:dyDescent="0.25">
      <c r="G186">
        <v>11280227</v>
      </c>
      <c r="H186">
        <v>17</v>
      </c>
      <c r="I186">
        <v>237</v>
      </c>
      <c r="J186" t="s">
        <v>6</v>
      </c>
      <c r="K186">
        <v>-99</v>
      </c>
      <c r="L186">
        <v>2</v>
      </c>
      <c r="M186">
        <v>-99</v>
      </c>
      <c r="N186">
        <v>-99</v>
      </c>
    </row>
    <row r="187" spans="7:14" x14ac:dyDescent="0.25">
      <c r="G187">
        <v>11280240</v>
      </c>
      <c r="H187">
        <v>37</v>
      </c>
      <c r="I187">
        <v>237</v>
      </c>
      <c r="J187" t="s">
        <v>6</v>
      </c>
      <c r="K187">
        <v>-99</v>
      </c>
      <c r="L187">
        <v>2</v>
      </c>
      <c r="M187">
        <v>-99</v>
      </c>
      <c r="N187">
        <v>-99</v>
      </c>
    </row>
    <row r="188" spans="7:14" x14ac:dyDescent="0.25">
      <c r="G188">
        <v>11280280</v>
      </c>
      <c r="H188">
        <v>73</v>
      </c>
      <c r="I188">
        <v>237</v>
      </c>
      <c r="J188" t="s">
        <v>6</v>
      </c>
      <c r="K188">
        <v>2</v>
      </c>
      <c r="L188">
        <v>5</v>
      </c>
      <c r="M188">
        <v>14</v>
      </c>
      <c r="N188">
        <v>2</v>
      </c>
    </row>
    <row r="189" spans="7:14" x14ac:dyDescent="0.25">
      <c r="G189">
        <v>11280965</v>
      </c>
      <c r="H189">
        <v>82</v>
      </c>
      <c r="I189">
        <v>138</v>
      </c>
      <c r="J189" t="s">
        <v>4</v>
      </c>
      <c r="K189">
        <v>-99</v>
      </c>
      <c r="L189">
        <v>2</v>
      </c>
      <c r="M189">
        <v>-99</v>
      </c>
      <c r="N189">
        <v>-99</v>
      </c>
    </row>
    <row r="190" spans="7:14" x14ac:dyDescent="0.25">
      <c r="G190">
        <v>620602160</v>
      </c>
      <c r="H190">
        <v>50</v>
      </c>
      <c r="I190">
        <v>138</v>
      </c>
      <c r="J190" t="s">
        <v>4</v>
      </c>
      <c r="K190">
        <v>-99</v>
      </c>
      <c r="L190">
        <v>3</v>
      </c>
      <c r="M190">
        <v>-99</v>
      </c>
      <c r="N190">
        <v>-99</v>
      </c>
    </row>
    <row r="191" spans="7:14" x14ac:dyDescent="0.25">
      <c r="G191">
        <v>619858793</v>
      </c>
      <c r="H191">
        <v>79</v>
      </c>
      <c r="I191">
        <v>237</v>
      </c>
      <c r="J191" t="s">
        <v>6</v>
      </c>
      <c r="K191">
        <v>4</v>
      </c>
      <c r="L191">
        <v>5</v>
      </c>
      <c r="M191">
        <v>15</v>
      </c>
      <c r="N191">
        <v>0</v>
      </c>
    </row>
    <row r="192" spans="7:14" x14ac:dyDescent="0.25">
      <c r="G192">
        <v>620520498</v>
      </c>
      <c r="H192">
        <v>69</v>
      </c>
      <c r="I192">
        <v>137</v>
      </c>
      <c r="J192" t="s">
        <v>4</v>
      </c>
      <c r="K192">
        <v>13</v>
      </c>
      <c r="L192">
        <v>5</v>
      </c>
      <c r="M192">
        <v>15</v>
      </c>
      <c r="N192">
        <v>5</v>
      </c>
    </row>
    <row r="193" spans="7:14" x14ac:dyDescent="0.25">
      <c r="G193">
        <v>620757436</v>
      </c>
      <c r="H193">
        <v>31</v>
      </c>
      <c r="I193">
        <v>137</v>
      </c>
      <c r="J193" t="s">
        <v>4</v>
      </c>
      <c r="K193">
        <v>4</v>
      </c>
      <c r="L193">
        <v>5</v>
      </c>
      <c r="M193">
        <v>14</v>
      </c>
      <c r="N193">
        <v>5</v>
      </c>
    </row>
    <row r="194" spans="7:14" x14ac:dyDescent="0.25">
      <c r="G194">
        <v>11239866</v>
      </c>
      <c r="H194">
        <v>71</v>
      </c>
      <c r="I194">
        <v>237</v>
      </c>
      <c r="J194" t="s">
        <v>6</v>
      </c>
      <c r="K194">
        <v>4</v>
      </c>
      <c r="L194">
        <v>5</v>
      </c>
      <c r="M194">
        <v>8</v>
      </c>
      <c r="N194">
        <v>2</v>
      </c>
    </row>
    <row r="195" spans="7:14" x14ac:dyDescent="0.25">
      <c r="G195">
        <v>11239917</v>
      </c>
      <c r="H195">
        <v>18</v>
      </c>
      <c r="I195">
        <v>237</v>
      </c>
      <c r="J195" t="s">
        <v>6</v>
      </c>
      <c r="K195">
        <v>1</v>
      </c>
      <c r="L195">
        <v>5</v>
      </c>
      <c r="M195">
        <v>0</v>
      </c>
      <c r="N195">
        <v>5</v>
      </c>
    </row>
    <row r="196" spans="7:14" x14ac:dyDescent="0.25">
      <c r="G196">
        <v>11222843</v>
      </c>
      <c r="H196">
        <v>84</v>
      </c>
      <c r="I196">
        <v>137</v>
      </c>
      <c r="J196" t="s">
        <v>4</v>
      </c>
      <c r="K196">
        <v>13</v>
      </c>
      <c r="L196">
        <v>5</v>
      </c>
      <c r="M196">
        <v>15</v>
      </c>
      <c r="N196">
        <v>0</v>
      </c>
    </row>
    <row r="197" spans="7:14" x14ac:dyDescent="0.25">
      <c r="G197">
        <v>11252547</v>
      </c>
      <c r="H197">
        <v>40</v>
      </c>
      <c r="I197">
        <v>237</v>
      </c>
      <c r="J197" t="s">
        <v>6</v>
      </c>
      <c r="K197">
        <v>-99</v>
      </c>
      <c r="L197">
        <v>5</v>
      </c>
      <c r="M197">
        <v>-99</v>
      </c>
      <c r="N197">
        <v>-99</v>
      </c>
    </row>
    <row r="198" spans="7:14" x14ac:dyDescent="0.25">
      <c r="G198">
        <v>11257787</v>
      </c>
      <c r="H198">
        <v>76</v>
      </c>
      <c r="I198">
        <v>137</v>
      </c>
      <c r="J198" t="s">
        <v>4</v>
      </c>
      <c r="K198">
        <v>4</v>
      </c>
      <c r="L198">
        <v>5</v>
      </c>
      <c r="M198">
        <v>15</v>
      </c>
      <c r="N198">
        <v>0</v>
      </c>
    </row>
    <row r="199" spans="7:14" x14ac:dyDescent="0.25">
      <c r="G199">
        <v>11204029</v>
      </c>
      <c r="H199">
        <v>33</v>
      </c>
      <c r="I199">
        <v>237</v>
      </c>
      <c r="J199" t="s">
        <v>6</v>
      </c>
      <c r="K199">
        <v>-99</v>
      </c>
      <c r="L199">
        <v>0</v>
      </c>
      <c r="M199">
        <v>-99</v>
      </c>
      <c r="N199">
        <v>-99</v>
      </c>
    </row>
    <row r="200" spans="7:14" x14ac:dyDescent="0.25">
      <c r="G200">
        <v>11278160</v>
      </c>
      <c r="H200">
        <v>18</v>
      </c>
      <c r="I200">
        <v>138</v>
      </c>
      <c r="J200" t="s">
        <v>4</v>
      </c>
      <c r="K200">
        <v>-99</v>
      </c>
      <c r="L200">
        <v>5</v>
      </c>
      <c r="M200">
        <v>-99</v>
      </c>
      <c r="N200">
        <v>-99</v>
      </c>
    </row>
    <row r="201" spans="7:14" x14ac:dyDescent="0.25">
      <c r="G201">
        <v>616253197</v>
      </c>
      <c r="H201">
        <v>57</v>
      </c>
      <c r="I201">
        <v>138</v>
      </c>
      <c r="J201" t="s">
        <v>4</v>
      </c>
      <c r="K201">
        <v>-99</v>
      </c>
      <c r="L201">
        <v>0</v>
      </c>
      <c r="M201">
        <v>-99</v>
      </c>
      <c r="N201">
        <v>-99</v>
      </c>
    </row>
    <row r="202" spans="7:14" x14ac:dyDescent="0.25">
      <c r="G202">
        <v>620165042</v>
      </c>
      <c r="H202">
        <v>49</v>
      </c>
      <c r="I202">
        <v>237</v>
      </c>
      <c r="J202" t="s">
        <v>6</v>
      </c>
      <c r="K202">
        <v>5</v>
      </c>
      <c r="L202">
        <v>3</v>
      </c>
      <c r="M202">
        <v>7</v>
      </c>
      <c r="N202">
        <v>0</v>
      </c>
    </row>
    <row r="203" spans="7:14" x14ac:dyDescent="0.25">
      <c r="G203">
        <v>620350252</v>
      </c>
      <c r="H203">
        <v>37</v>
      </c>
      <c r="I203">
        <v>237</v>
      </c>
      <c r="J203" t="s">
        <v>6</v>
      </c>
      <c r="K203">
        <v>4</v>
      </c>
      <c r="L203">
        <v>5</v>
      </c>
      <c r="M203">
        <v>5</v>
      </c>
      <c r="N203">
        <v>5</v>
      </c>
    </row>
    <row r="204" spans="7:14" x14ac:dyDescent="0.25">
      <c r="G204">
        <v>616253205</v>
      </c>
      <c r="H204">
        <v>67</v>
      </c>
      <c r="I204">
        <v>138</v>
      </c>
      <c r="J204" t="s">
        <v>4</v>
      </c>
      <c r="K204">
        <v>-99</v>
      </c>
      <c r="L204">
        <v>0</v>
      </c>
      <c r="M204">
        <v>-99</v>
      </c>
      <c r="N204">
        <v>-99</v>
      </c>
    </row>
    <row r="205" spans="7:14" x14ac:dyDescent="0.25">
      <c r="G205">
        <v>620680391</v>
      </c>
      <c r="H205">
        <v>79</v>
      </c>
      <c r="I205">
        <v>138</v>
      </c>
      <c r="J205" t="s">
        <v>4</v>
      </c>
      <c r="K205">
        <v>5</v>
      </c>
      <c r="L205">
        <v>3</v>
      </c>
      <c r="M205">
        <v>5</v>
      </c>
      <c r="N205">
        <v>5</v>
      </c>
    </row>
    <row r="206" spans="7:14" x14ac:dyDescent="0.25">
      <c r="G206">
        <v>617269778</v>
      </c>
      <c r="H206">
        <v>70</v>
      </c>
      <c r="I206">
        <v>237</v>
      </c>
      <c r="J206" t="s">
        <v>6</v>
      </c>
      <c r="K206">
        <v>-99</v>
      </c>
      <c r="L206">
        <v>0</v>
      </c>
      <c r="M206">
        <v>-99</v>
      </c>
      <c r="N206">
        <v>-99</v>
      </c>
    </row>
    <row r="207" spans="7:14" x14ac:dyDescent="0.25">
      <c r="G207">
        <v>620609812</v>
      </c>
      <c r="H207">
        <v>56</v>
      </c>
      <c r="I207">
        <v>237</v>
      </c>
      <c r="J207" t="s">
        <v>6</v>
      </c>
      <c r="K207">
        <v>9</v>
      </c>
      <c r="L207">
        <v>5</v>
      </c>
      <c r="M207">
        <v>3</v>
      </c>
      <c r="N207">
        <v>3</v>
      </c>
    </row>
    <row r="208" spans="7:14" x14ac:dyDescent="0.25">
      <c r="G208">
        <v>11242861</v>
      </c>
      <c r="H208">
        <v>75</v>
      </c>
      <c r="I208">
        <v>237</v>
      </c>
      <c r="J208" t="s">
        <v>6</v>
      </c>
      <c r="K208">
        <v>-99</v>
      </c>
      <c r="L208">
        <v>0</v>
      </c>
      <c r="M208">
        <v>-99</v>
      </c>
      <c r="N208">
        <v>-99</v>
      </c>
    </row>
    <row r="209" spans="7:14" x14ac:dyDescent="0.25">
      <c r="G209">
        <v>11251768</v>
      </c>
      <c r="H209">
        <v>87</v>
      </c>
      <c r="I209">
        <v>137</v>
      </c>
      <c r="J209" t="s">
        <v>4</v>
      </c>
      <c r="K209">
        <v>11</v>
      </c>
      <c r="L209">
        <v>5</v>
      </c>
      <c r="M209">
        <v>5</v>
      </c>
      <c r="N209">
        <v>2</v>
      </c>
    </row>
    <row r="210" spans="7:14" x14ac:dyDescent="0.25">
      <c r="G210">
        <v>11262061</v>
      </c>
      <c r="H210">
        <v>20</v>
      </c>
      <c r="I210">
        <v>138</v>
      </c>
      <c r="J210" t="s">
        <v>4</v>
      </c>
      <c r="K210">
        <v>11</v>
      </c>
      <c r="L210">
        <v>5</v>
      </c>
      <c r="M210">
        <v>5</v>
      </c>
      <c r="N210">
        <v>2</v>
      </c>
    </row>
    <row r="211" spans="7:14" x14ac:dyDescent="0.25">
      <c r="G211">
        <v>11238097</v>
      </c>
      <c r="H211">
        <v>2</v>
      </c>
      <c r="I211">
        <v>138</v>
      </c>
      <c r="J211" t="s">
        <v>4</v>
      </c>
      <c r="K211">
        <v>-99</v>
      </c>
      <c r="L211">
        <v>0</v>
      </c>
      <c r="M211">
        <v>-99</v>
      </c>
      <c r="N211">
        <v>-99</v>
      </c>
    </row>
    <row r="212" spans="7:14" x14ac:dyDescent="0.25">
      <c r="G212">
        <v>618407311</v>
      </c>
      <c r="H212">
        <v>2</v>
      </c>
      <c r="I212">
        <v>237</v>
      </c>
      <c r="J212" t="s">
        <v>6</v>
      </c>
      <c r="K212">
        <v>-99</v>
      </c>
      <c r="L212">
        <v>0</v>
      </c>
      <c r="M212">
        <v>-99</v>
      </c>
      <c r="N212">
        <v>-99</v>
      </c>
    </row>
    <row r="213" spans="7:14" x14ac:dyDescent="0.25">
      <c r="G213">
        <v>618407316</v>
      </c>
      <c r="H213">
        <v>61</v>
      </c>
      <c r="I213">
        <v>237</v>
      </c>
      <c r="J213" t="s">
        <v>6</v>
      </c>
      <c r="K213">
        <v>-99</v>
      </c>
      <c r="L213">
        <v>5</v>
      </c>
      <c r="M213">
        <v>-99</v>
      </c>
      <c r="N213">
        <v>-99</v>
      </c>
    </row>
    <row r="214" spans="7:14" x14ac:dyDescent="0.25">
      <c r="G214">
        <v>618407321</v>
      </c>
      <c r="H214">
        <v>32</v>
      </c>
      <c r="I214">
        <v>237</v>
      </c>
      <c r="J214" t="s">
        <v>6</v>
      </c>
      <c r="K214">
        <v>-99</v>
      </c>
      <c r="M214">
        <v>-99</v>
      </c>
      <c r="N214">
        <v>-99</v>
      </c>
    </row>
    <row r="215" spans="7:14" x14ac:dyDescent="0.25">
      <c r="G215">
        <v>11256979</v>
      </c>
      <c r="H215">
        <v>5</v>
      </c>
      <c r="I215">
        <v>237</v>
      </c>
      <c r="J215" t="s">
        <v>6</v>
      </c>
      <c r="K215">
        <v>-99</v>
      </c>
      <c r="L215">
        <v>3</v>
      </c>
      <c r="M215">
        <v>-99</v>
      </c>
      <c r="N215">
        <v>-99</v>
      </c>
    </row>
    <row r="216" spans="7:14" x14ac:dyDescent="0.25">
      <c r="G216">
        <v>11256979</v>
      </c>
      <c r="H216">
        <v>86</v>
      </c>
      <c r="I216">
        <v>138</v>
      </c>
      <c r="J216" t="s">
        <v>4</v>
      </c>
      <c r="K216">
        <v>-99</v>
      </c>
      <c r="L216">
        <v>0</v>
      </c>
      <c r="M216">
        <v>-99</v>
      </c>
      <c r="N216">
        <v>-99</v>
      </c>
    </row>
    <row r="217" spans="7:14" x14ac:dyDescent="0.25">
      <c r="G217">
        <v>620259670</v>
      </c>
      <c r="H217">
        <v>33</v>
      </c>
      <c r="I217">
        <v>138</v>
      </c>
      <c r="J217" t="s">
        <v>4</v>
      </c>
    </row>
    <row r="218" spans="7:14" x14ac:dyDescent="0.25">
      <c r="G218">
        <v>620447417</v>
      </c>
      <c r="H218">
        <v>58</v>
      </c>
      <c r="I218">
        <v>138</v>
      </c>
      <c r="J218" t="s">
        <v>4</v>
      </c>
    </row>
    <row r="219" spans="7:14" x14ac:dyDescent="0.25">
      <c r="G219">
        <v>620723352</v>
      </c>
      <c r="H219">
        <v>85</v>
      </c>
      <c r="I219">
        <v>237</v>
      </c>
      <c r="J219" t="s">
        <v>6</v>
      </c>
    </row>
    <row r="220" spans="7:14" x14ac:dyDescent="0.25">
      <c r="G220">
        <v>10765830</v>
      </c>
      <c r="H220">
        <v>87</v>
      </c>
      <c r="I220">
        <v>138</v>
      </c>
      <c r="J220" t="s">
        <v>4</v>
      </c>
    </row>
    <row r="221" spans="7:14" x14ac:dyDescent="0.25">
      <c r="G221">
        <v>11108592</v>
      </c>
      <c r="H221">
        <v>67</v>
      </c>
      <c r="I221">
        <v>138</v>
      </c>
      <c r="J221" t="s">
        <v>4</v>
      </c>
    </row>
    <row r="222" spans="7:14" x14ac:dyDescent="0.25">
      <c r="G222">
        <v>10910084</v>
      </c>
      <c r="H222">
        <v>5</v>
      </c>
      <c r="I222">
        <v>138</v>
      </c>
      <c r="J222" t="s">
        <v>4</v>
      </c>
    </row>
    <row r="223" spans="7:14" x14ac:dyDescent="0.25">
      <c r="G223">
        <v>10910077</v>
      </c>
      <c r="H223">
        <v>32</v>
      </c>
      <c r="I223">
        <v>237</v>
      </c>
      <c r="J223" t="s">
        <v>6</v>
      </c>
    </row>
    <row r="224" spans="7:14" x14ac:dyDescent="0.25">
      <c r="G224">
        <v>10765713</v>
      </c>
      <c r="H224">
        <v>2</v>
      </c>
      <c r="I224">
        <v>138</v>
      </c>
      <c r="J224" t="s">
        <v>4</v>
      </c>
    </row>
    <row r="225" spans="7:10" x14ac:dyDescent="0.25">
      <c r="G225">
        <v>11105320</v>
      </c>
      <c r="H225">
        <v>24</v>
      </c>
      <c r="I225">
        <v>138</v>
      </c>
      <c r="J225" t="s">
        <v>4</v>
      </c>
    </row>
    <row r="226" spans="7:10" x14ac:dyDescent="0.25">
      <c r="G226">
        <v>10980582</v>
      </c>
      <c r="H226">
        <v>23</v>
      </c>
      <c r="I226">
        <v>237</v>
      </c>
      <c r="J226" t="s">
        <v>6</v>
      </c>
    </row>
    <row r="227" spans="7:10" x14ac:dyDescent="0.25">
      <c r="G227">
        <v>11108382</v>
      </c>
      <c r="H227">
        <v>33</v>
      </c>
      <c r="I227">
        <v>237</v>
      </c>
      <c r="J227" t="s">
        <v>6</v>
      </c>
    </row>
    <row r="228" spans="7:10" x14ac:dyDescent="0.25">
      <c r="G228">
        <v>11198038</v>
      </c>
      <c r="H228">
        <v>34</v>
      </c>
      <c r="I228">
        <v>138</v>
      </c>
      <c r="J228" t="s">
        <v>4</v>
      </c>
    </row>
    <row r="229" spans="7:10" x14ac:dyDescent="0.25">
      <c r="G229">
        <v>10984395</v>
      </c>
      <c r="H229">
        <v>34</v>
      </c>
      <c r="I229">
        <v>237</v>
      </c>
      <c r="J229" t="s">
        <v>6</v>
      </c>
    </row>
    <row r="230" spans="7:10" x14ac:dyDescent="0.25">
      <c r="G230">
        <v>10980433</v>
      </c>
      <c r="H230">
        <v>43</v>
      </c>
      <c r="I230">
        <v>237</v>
      </c>
      <c r="J230" t="s">
        <v>6</v>
      </c>
    </row>
    <row r="231" spans="7:10" x14ac:dyDescent="0.25">
      <c r="G231">
        <v>11198197</v>
      </c>
      <c r="H231">
        <v>68</v>
      </c>
      <c r="I231">
        <v>237</v>
      </c>
      <c r="J231" t="s">
        <v>6</v>
      </c>
    </row>
    <row r="232" spans="7:10" x14ac:dyDescent="0.25">
      <c r="G232">
        <v>11212933</v>
      </c>
      <c r="H232">
        <v>72</v>
      </c>
      <c r="I232">
        <v>138</v>
      </c>
      <c r="J232" t="s">
        <v>4</v>
      </c>
    </row>
    <row r="233" spans="7:10" x14ac:dyDescent="0.25">
      <c r="G233">
        <v>11105301</v>
      </c>
      <c r="H233">
        <v>33</v>
      </c>
      <c r="I233">
        <v>237</v>
      </c>
      <c r="J233" t="s">
        <v>6</v>
      </c>
    </row>
    <row r="234" spans="7:10" x14ac:dyDescent="0.25">
      <c r="G234">
        <v>11108018</v>
      </c>
      <c r="H234">
        <v>22</v>
      </c>
      <c r="I234">
        <v>237</v>
      </c>
      <c r="J234" t="s">
        <v>6</v>
      </c>
    </row>
    <row r="235" spans="7:10" x14ac:dyDescent="0.25">
      <c r="G235">
        <v>11210791</v>
      </c>
      <c r="H235">
        <v>83</v>
      </c>
      <c r="I235">
        <v>138</v>
      </c>
      <c r="J235" t="s">
        <v>4</v>
      </c>
    </row>
    <row r="236" spans="7:10" x14ac:dyDescent="0.25">
      <c r="G236">
        <v>11106113</v>
      </c>
      <c r="H236">
        <v>35</v>
      </c>
      <c r="I236">
        <v>237</v>
      </c>
      <c r="J236" t="s">
        <v>6</v>
      </c>
    </row>
    <row r="237" spans="7:10" x14ac:dyDescent="0.25">
      <c r="G237">
        <v>11102690</v>
      </c>
      <c r="H237">
        <v>47</v>
      </c>
      <c r="I237">
        <v>138</v>
      </c>
      <c r="J237" t="s">
        <v>4</v>
      </c>
    </row>
    <row r="238" spans="7:10" x14ac:dyDescent="0.25">
      <c r="G238">
        <v>11211148</v>
      </c>
      <c r="H238">
        <v>20</v>
      </c>
      <c r="I238">
        <v>138</v>
      </c>
      <c r="J238" t="s">
        <v>4</v>
      </c>
    </row>
    <row r="239" spans="7:10" x14ac:dyDescent="0.25">
      <c r="G239">
        <v>11194862</v>
      </c>
      <c r="H239">
        <v>49</v>
      </c>
      <c r="I239">
        <v>138</v>
      </c>
      <c r="J239" t="s">
        <v>4</v>
      </c>
    </row>
    <row r="240" spans="7:10" x14ac:dyDescent="0.25">
      <c r="G240">
        <v>11224684</v>
      </c>
      <c r="H240">
        <v>28</v>
      </c>
      <c r="I240">
        <v>237</v>
      </c>
      <c r="J240" t="s">
        <v>6</v>
      </c>
    </row>
    <row r="241" spans="7:10" x14ac:dyDescent="0.25">
      <c r="G241">
        <v>11140301</v>
      </c>
      <c r="H241">
        <v>27</v>
      </c>
      <c r="I241">
        <v>237</v>
      </c>
      <c r="J241" t="s">
        <v>6</v>
      </c>
    </row>
    <row r="242" spans="7:10" x14ac:dyDescent="0.25">
      <c r="G242">
        <v>10980355</v>
      </c>
      <c r="H242">
        <v>30</v>
      </c>
      <c r="I242">
        <v>237</v>
      </c>
      <c r="J242" t="s">
        <v>6</v>
      </c>
    </row>
    <row r="243" spans="7:10" x14ac:dyDescent="0.25">
      <c r="G243">
        <v>11155251</v>
      </c>
      <c r="H243">
        <v>82</v>
      </c>
      <c r="I243">
        <v>237</v>
      </c>
      <c r="J243" t="s">
        <v>6</v>
      </c>
    </row>
    <row r="244" spans="7:10" x14ac:dyDescent="0.25">
      <c r="G244">
        <v>11221450</v>
      </c>
      <c r="H244">
        <v>34</v>
      </c>
      <c r="I244">
        <v>237</v>
      </c>
      <c r="J244" t="s">
        <v>6</v>
      </c>
    </row>
    <row r="245" spans="7:10" x14ac:dyDescent="0.25">
      <c r="G245">
        <v>11199636</v>
      </c>
      <c r="H245">
        <v>59</v>
      </c>
      <c r="I245">
        <v>138</v>
      </c>
      <c r="J245" t="s">
        <v>4</v>
      </c>
    </row>
    <row r="246" spans="7:10" x14ac:dyDescent="0.25">
      <c r="G246">
        <v>11214870</v>
      </c>
      <c r="H246">
        <v>25</v>
      </c>
      <c r="I246">
        <v>138</v>
      </c>
      <c r="J246" t="s">
        <v>4</v>
      </c>
    </row>
    <row r="247" spans="7:10" x14ac:dyDescent="0.25">
      <c r="G247">
        <v>11214870</v>
      </c>
      <c r="H247">
        <v>65</v>
      </c>
      <c r="I247">
        <v>138</v>
      </c>
      <c r="J247" t="s">
        <v>4</v>
      </c>
    </row>
    <row r="248" spans="7:10" x14ac:dyDescent="0.25">
      <c r="G248">
        <v>10765699</v>
      </c>
      <c r="H248">
        <v>58</v>
      </c>
      <c r="I248">
        <v>138</v>
      </c>
      <c r="J248" t="s">
        <v>4</v>
      </c>
    </row>
    <row r="249" spans="7:10" x14ac:dyDescent="0.25">
      <c r="G249">
        <v>11198107</v>
      </c>
      <c r="H249">
        <v>55</v>
      </c>
      <c r="I249">
        <v>138</v>
      </c>
      <c r="J249" t="s">
        <v>4</v>
      </c>
    </row>
    <row r="250" spans="7:10" x14ac:dyDescent="0.25">
      <c r="G250">
        <v>11192172</v>
      </c>
      <c r="H250">
        <v>49</v>
      </c>
      <c r="I250">
        <v>237</v>
      </c>
      <c r="J250" t="s">
        <v>6</v>
      </c>
    </row>
    <row r="251" spans="7:10" x14ac:dyDescent="0.25">
      <c r="G251">
        <v>11226320</v>
      </c>
      <c r="H251">
        <v>10</v>
      </c>
      <c r="I251">
        <v>237</v>
      </c>
      <c r="J251" t="s">
        <v>6</v>
      </c>
    </row>
    <row r="252" spans="7:10" x14ac:dyDescent="0.25">
      <c r="G252">
        <v>11226320</v>
      </c>
      <c r="H252">
        <v>31</v>
      </c>
      <c r="I252">
        <v>237</v>
      </c>
      <c r="J252" t="s">
        <v>6</v>
      </c>
    </row>
    <row r="253" spans="7:10" x14ac:dyDescent="0.25">
      <c r="G253">
        <v>11196001</v>
      </c>
      <c r="H253">
        <v>4</v>
      </c>
      <c r="I253">
        <v>138</v>
      </c>
      <c r="J253" t="s">
        <v>4</v>
      </c>
    </row>
    <row r="254" spans="7:10" x14ac:dyDescent="0.25">
      <c r="G254">
        <v>11196001</v>
      </c>
      <c r="H254">
        <v>74</v>
      </c>
      <c r="I254">
        <v>237</v>
      </c>
      <c r="J254" t="s">
        <v>6</v>
      </c>
    </row>
    <row r="255" spans="7:10" x14ac:dyDescent="0.25">
      <c r="G255">
        <v>11195961</v>
      </c>
      <c r="H255">
        <v>69</v>
      </c>
      <c r="I255">
        <v>138</v>
      </c>
      <c r="J255" t="s">
        <v>4</v>
      </c>
    </row>
    <row r="256" spans="7:10" x14ac:dyDescent="0.25">
      <c r="G256">
        <v>11227682</v>
      </c>
      <c r="H256">
        <v>28</v>
      </c>
      <c r="I256">
        <v>138</v>
      </c>
      <c r="J256" t="s">
        <v>4</v>
      </c>
    </row>
    <row r="257" spans="7:10" x14ac:dyDescent="0.25">
      <c r="G257">
        <v>11106408</v>
      </c>
      <c r="H257">
        <v>12</v>
      </c>
      <c r="I257">
        <v>237</v>
      </c>
      <c r="J257" t="s">
        <v>6</v>
      </c>
    </row>
    <row r="258" spans="7:10" x14ac:dyDescent="0.25">
      <c r="G258">
        <v>11202753</v>
      </c>
      <c r="H258">
        <v>78</v>
      </c>
      <c r="I258">
        <v>237</v>
      </c>
      <c r="J258" t="s">
        <v>6</v>
      </c>
    </row>
    <row r="259" spans="7:10" x14ac:dyDescent="0.25">
      <c r="G259">
        <v>11211324</v>
      </c>
      <c r="H259">
        <v>83</v>
      </c>
      <c r="I259">
        <v>237</v>
      </c>
      <c r="J259" t="s">
        <v>6</v>
      </c>
    </row>
    <row r="260" spans="7:10" x14ac:dyDescent="0.25">
      <c r="G260">
        <v>10980723</v>
      </c>
      <c r="H260">
        <v>21</v>
      </c>
      <c r="I260">
        <v>138</v>
      </c>
      <c r="J260" t="s">
        <v>4</v>
      </c>
    </row>
    <row r="261" spans="7:10" x14ac:dyDescent="0.25">
      <c r="G261">
        <v>10687136</v>
      </c>
      <c r="H261">
        <v>94</v>
      </c>
      <c r="I261">
        <v>237</v>
      </c>
      <c r="J261" t="s">
        <v>6</v>
      </c>
    </row>
    <row r="262" spans="7:10" x14ac:dyDescent="0.25">
      <c r="G262">
        <v>11217736</v>
      </c>
      <c r="H262">
        <v>30</v>
      </c>
      <c r="I262">
        <v>138</v>
      </c>
      <c r="J262" t="s">
        <v>4</v>
      </c>
    </row>
    <row r="263" spans="7:10" x14ac:dyDescent="0.25">
      <c r="G263">
        <v>11102966</v>
      </c>
      <c r="H263">
        <v>76</v>
      </c>
      <c r="I263">
        <v>138</v>
      </c>
      <c r="J263" t="s">
        <v>4</v>
      </c>
    </row>
    <row r="264" spans="7:10" x14ac:dyDescent="0.25">
      <c r="G264">
        <v>11102675</v>
      </c>
      <c r="H264">
        <v>23</v>
      </c>
      <c r="I264">
        <v>237</v>
      </c>
      <c r="J264" t="s">
        <v>6</v>
      </c>
    </row>
    <row r="265" spans="7:10" x14ac:dyDescent="0.25">
      <c r="G265">
        <v>11241931</v>
      </c>
      <c r="H265">
        <v>2</v>
      </c>
      <c r="I265">
        <v>138</v>
      </c>
      <c r="J265" t="s">
        <v>4</v>
      </c>
    </row>
    <row r="266" spans="7:10" x14ac:dyDescent="0.25">
      <c r="G266">
        <v>11241936</v>
      </c>
      <c r="H266">
        <v>42</v>
      </c>
      <c r="I266">
        <v>237</v>
      </c>
      <c r="J266" t="s">
        <v>6</v>
      </c>
    </row>
    <row r="267" spans="7:10" x14ac:dyDescent="0.25">
      <c r="G267">
        <v>11200848</v>
      </c>
      <c r="H267">
        <v>50</v>
      </c>
      <c r="I267">
        <v>138</v>
      </c>
      <c r="J267" t="s">
        <v>4</v>
      </c>
    </row>
    <row r="268" spans="7:10" x14ac:dyDescent="0.25">
      <c r="G268">
        <v>11194020</v>
      </c>
      <c r="H268">
        <v>25</v>
      </c>
      <c r="I268">
        <v>138</v>
      </c>
      <c r="J268" t="s">
        <v>4</v>
      </c>
    </row>
    <row r="269" spans="7:10" x14ac:dyDescent="0.25">
      <c r="G269">
        <v>11182468</v>
      </c>
      <c r="H269">
        <v>22</v>
      </c>
      <c r="I269">
        <v>138</v>
      </c>
      <c r="J269" t="s">
        <v>4</v>
      </c>
    </row>
    <row r="270" spans="7:10" x14ac:dyDescent="0.25">
      <c r="G270">
        <v>11213133</v>
      </c>
      <c r="H270">
        <v>62</v>
      </c>
      <c r="I270">
        <v>137</v>
      </c>
      <c r="J270" t="s">
        <v>4</v>
      </c>
    </row>
    <row r="271" spans="7:10" x14ac:dyDescent="0.25">
      <c r="G271">
        <v>11200876</v>
      </c>
      <c r="H271">
        <v>41</v>
      </c>
      <c r="I271">
        <v>138</v>
      </c>
      <c r="J271" t="s">
        <v>4</v>
      </c>
    </row>
    <row r="272" spans="7:10" x14ac:dyDescent="0.25">
      <c r="G272">
        <v>11212405</v>
      </c>
      <c r="H272">
        <v>76</v>
      </c>
      <c r="I272">
        <v>237</v>
      </c>
      <c r="J272" t="s">
        <v>6</v>
      </c>
    </row>
    <row r="273" spans="7:14" x14ac:dyDescent="0.25">
      <c r="G273">
        <v>11215374</v>
      </c>
      <c r="H273">
        <v>85</v>
      </c>
      <c r="I273">
        <v>138</v>
      </c>
      <c r="J273" t="s">
        <v>4</v>
      </c>
    </row>
    <row r="274" spans="7:14" x14ac:dyDescent="0.25">
      <c r="G274">
        <v>11246659</v>
      </c>
      <c r="H274">
        <v>43</v>
      </c>
      <c r="I274">
        <v>237</v>
      </c>
      <c r="J274" t="s">
        <v>6</v>
      </c>
    </row>
    <row r="275" spans="7:14" x14ac:dyDescent="0.25">
      <c r="G275">
        <v>11211334</v>
      </c>
      <c r="H275">
        <v>17</v>
      </c>
      <c r="I275">
        <v>237</v>
      </c>
      <c r="J275" t="s">
        <v>6</v>
      </c>
    </row>
    <row r="276" spans="7:14" x14ac:dyDescent="0.25">
      <c r="G276">
        <v>11211191</v>
      </c>
      <c r="H276">
        <v>18</v>
      </c>
      <c r="I276">
        <v>237</v>
      </c>
      <c r="J276" t="s">
        <v>6</v>
      </c>
    </row>
    <row r="277" spans="7:14" x14ac:dyDescent="0.25">
      <c r="G277">
        <v>11199319</v>
      </c>
      <c r="H277">
        <v>62</v>
      </c>
      <c r="I277">
        <v>138</v>
      </c>
      <c r="J277" t="s">
        <v>4</v>
      </c>
    </row>
    <row r="278" spans="7:14" x14ac:dyDescent="0.25">
      <c r="G278">
        <v>11196149</v>
      </c>
      <c r="H278">
        <v>74</v>
      </c>
      <c r="I278">
        <v>237</v>
      </c>
      <c r="J278" t="s">
        <v>6</v>
      </c>
    </row>
    <row r="279" spans="7:14" x14ac:dyDescent="0.25">
      <c r="G279">
        <v>11248122</v>
      </c>
      <c r="H279">
        <v>8</v>
      </c>
      <c r="I279">
        <v>138</v>
      </c>
      <c r="J279" t="s">
        <v>4</v>
      </c>
    </row>
    <row r="280" spans="7:14" x14ac:dyDescent="0.25">
      <c r="G280">
        <v>11209522</v>
      </c>
      <c r="H280">
        <v>34</v>
      </c>
      <c r="I280">
        <v>237</v>
      </c>
      <c r="J280" t="s">
        <v>6</v>
      </c>
    </row>
    <row r="281" spans="7:14" x14ac:dyDescent="0.25">
      <c r="G281">
        <v>11210547</v>
      </c>
      <c r="H281">
        <v>74</v>
      </c>
      <c r="I281">
        <v>138</v>
      </c>
      <c r="J281" t="s">
        <v>4</v>
      </c>
    </row>
    <row r="282" spans="7:14" x14ac:dyDescent="0.25">
      <c r="G282">
        <v>11210103</v>
      </c>
      <c r="H282">
        <v>78</v>
      </c>
      <c r="I282">
        <v>237</v>
      </c>
      <c r="J282" t="s">
        <v>6</v>
      </c>
    </row>
    <row r="283" spans="7:14" x14ac:dyDescent="0.25">
      <c r="G283">
        <v>11200541</v>
      </c>
      <c r="H283">
        <v>32</v>
      </c>
      <c r="I283">
        <v>138</v>
      </c>
      <c r="J283" t="s">
        <v>4</v>
      </c>
    </row>
    <row r="284" spans="7:14" x14ac:dyDescent="0.25">
      <c r="G284">
        <v>11215060</v>
      </c>
      <c r="H284">
        <v>25</v>
      </c>
      <c r="I284">
        <v>138</v>
      </c>
      <c r="J284" t="s">
        <v>4</v>
      </c>
    </row>
    <row r="285" spans="7:14" x14ac:dyDescent="0.25">
      <c r="G285">
        <v>620335793</v>
      </c>
      <c r="H285">
        <v>7</v>
      </c>
      <c r="I285">
        <v>138</v>
      </c>
      <c r="J285" t="s">
        <v>4</v>
      </c>
      <c r="K285">
        <v>14</v>
      </c>
      <c r="L285">
        <v>2</v>
      </c>
      <c r="M285">
        <v>12</v>
      </c>
      <c r="N285">
        <v>2</v>
      </c>
    </row>
    <row r="286" spans="7:14" x14ac:dyDescent="0.25">
      <c r="G286">
        <v>620757438</v>
      </c>
      <c r="H286">
        <v>58</v>
      </c>
      <c r="I286">
        <v>138</v>
      </c>
      <c r="J286" t="s">
        <v>4</v>
      </c>
      <c r="K286">
        <v>14</v>
      </c>
      <c r="L286">
        <v>4</v>
      </c>
      <c r="M286">
        <v>15</v>
      </c>
      <c r="N286">
        <v>2</v>
      </c>
    </row>
    <row r="287" spans="7:14" x14ac:dyDescent="0.25">
      <c r="G287">
        <v>11265206</v>
      </c>
      <c r="H287">
        <v>49</v>
      </c>
      <c r="I287">
        <v>237</v>
      </c>
      <c r="J287" t="s">
        <v>6</v>
      </c>
      <c r="K287">
        <v>-99</v>
      </c>
      <c r="L287">
        <v>5</v>
      </c>
      <c r="M287">
        <v>-99</v>
      </c>
      <c r="N287">
        <v>-99</v>
      </c>
    </row>
    <row r="288" spans="7:14" x14ac:dyDescent="0.25">
      <c r="G288">
        <v>11268430</v>
      </c>
      <c r="H288">
        <v>58</v>
      </c>
      <c r="I288">
        <v>138</v>
      </c>
      <c r="J288" t="s">
        <v>4</v>
      </c>
      <c r="K288">
        <v>-99</v>
      </c>
      <c r="L288">
        <v>2</v>
      </c>
      <c r="M288">
        <v>-99</v>
      </c>
      <c r="N288">
        <v>-99</v>
      </c>
    </row>
    <row r="289" spans="7:14" x14ac:dyDescent="0.25">
      <c r="G289">
        <v>11266065</v>
      </c>
      <c r="H289">
        <v>29</v>
      </c>
      <c r="I289">
        <v>138</v>
      </c>
      <c r="J289" t="s">
        <v>4</v>
      </c>
      <c r="K289">
        <v>14</v>
      </c>
      <c r="L289">
        <v>2</v>
      </c>
      <c r="M289">
        <v>15</v>
      </c>
      <c r="N289">
        <v>2</v>
      </c>
    </row>
    <row r="290" spans="7:14" x14ac:dyDescent="0.25">
      <c r="G290">
        <v>11266016</v>
      </c>
      <c r="H290">
        <v>15</v>
      </c>
      <c r="I290">
        <v>237</v>
      </c>
      <c r="J290" t="s">
        <v>6</v>
      </c>
      <c r="K290">
        <v>-99</v>
      </c>
      <c r="L290">
        <v>5</v>
      </c>
      <c r="M290">
        <v>-99</v>
      </c>
      <c r="N290">
        <v>-99</v>
      </c>
    </row>
    <row r="291" spans="7:14" x14ac:dyDescent="0.25">
      <c r="G291">
        <v>11266170</v>
      </c>
      <c r="H291">
        <v>23</v>
      </c>
      <c r="I291">
        <v>237</v>
      </c>
      <c r="J291" t="s">
        <v>6</v>
      </c>
      <c r="K291">
        <v>-99</v>
      </c>
      <c r="L291">
        <v>4</v>
      </c>
      <c r="M291">
        <v>-99</v>
      </c>
      <c r="N291">
        <v>-99</v>
      </c>
    </row>
    <row r="292" spans="7:14" x14ac:dyDescent="0.25">
      <c r="G292">
        <v>11269765</v>
      </c>
      <c r="H292">
        <v>30</v>
      </c>
      <c r="I292">
        <v>138</v>
      </c>
      <c r="J292" t="s">
        <v>4</v>
      </c>
      <c r="K292">
        <v>10</v>
      </c>
      <c r="L292">
        <v>2</v>
      </c>
      <c r="M292">
        <v>15</v>
      </c>
      <c r="N292">
        <v>2</v>
      </c>
    </row>
    <row r="293" spans="7:14" x14ac:dyDescent="0.25">
      <c r="G293">
        <v>11269765</v>
      </c>
      <c r="H293">
        <v>71</v>
      </c>
      <c r="I293">
        <v>138</v>
      </c>
      <c r="J293" t="s">
        <v>4</v>
      </c>
      <c r="K293">
        <v>10</v>
      </c>
      <c r="L293">
        <v>2</v>
      </c>
      <c r="M293">
        <v>15</v>
      </c>
      <c r="N293">
        <v>2</v>
      </c>
    </row>
    <row r="294" spans="7:14" x14ac:dyDescent="0.25">
      <c r="G294">
        <v>11269241</v>
      </c>
      <c r="H294">
        <v>4</v>
      </c>
      <c r="I294">
        <v>237</v>
      </c>
      <c r="J294" t="s">
        <v>6</v>
      </c>
      <c r="K294">
        <v>-99</v>
      </c>
      <c r="L294">
        <v>5</v>
      </c>
      <c r="M294">
        <v>-99</v>
      </c>
      <c r="N294">
        <v>-99</v>
      </c>
    </row>
    <row r="295" spans="7:14" x14ac:dyDescent="0.25">
      <c r="G295">
        <v>11272988</v>
      </c>
      <c r="H295">
        <v>39</v>
      </c>
      <c r="I295">
        <v>138</v>
      </c>
      <c r="J295" t="s">
        <v>4</v>
      </c>
      <c r="K295">
        <v>5</v>
      </c>
      <c r="L295">
        <v>2</v>
      </c>
      <c r="M295">
        <v>15</v>
      </c>
      <c r="N295">
        <v>2</v>
      </c>
    </row>
    <row r="296" spans="7:14" x14ac:dyDescent="0.25">
      <c r="G296">
        <v>11272988</v>
      </c>
      <c r="H296">
        <v>42</v>
      </c>
      <c r="I296">
        <v>237</v>
      </c>
      <c r="J296" t="s">
        <v>6</v>
      </c>
      <c r="K296">
        <v>-99</v>
      </c>
      <c r="L296">
        <v>1</v>
      </c>
      <c r="M296">
        <v>-99</v>
      </c>
      <c r="N296">
        <v>-99</v>
      </c>
    </row>
    <row r="297" spans="7:14" x14ac:dyDescent="0.25">
      <c r="G297">
        <v>11276516</v>
      </c>
      <c r="H297">
        <v>23</v>
      </c>
      <c r="I297">
        <v>237</v>
      </c>
      <c r="J297" t="s">
        <v>6</v>
      </c>
      <c r="K297">
        <v>-99</v>
      </c>
      <c r="L297">
        <v>2</v>
      </c>
      <c r="M297">
        <v>-99</v>
      </c>
      <c r="N297">
        <v>-99</v>
      </c>
    </row>
    <row r="298" spans="7:14" x14ac:dyDescent="0.25">
      <c r="G298">
        <v>11276516</v>
      </c>
      <c r="H298">
        <v>38</v>
      </c>
      <c r="I298">
        <v>138</v>
      </c>
      <c r="J298" t="s">
        <v>4</v>
      </c>
      <c r="K298">
        <v>14</v>
      </c>
      <c r="L298">
        <v>2</v>
      </c>
      <c r="M298">
        <v>15</v>
      </c>
      <c r="N298">
        <v>2</v>
      </c>
    </row>
    <row r="299" spans="7:14" x14ac:dyDescent="0.25">
      <c r="G299">
        <v>11277184</v>
      </c>
      <c r="H299">
        <v>31</v>
      </c>
      <c r="I299">
        <v>138</v>
      </c>
      <c r="J299" t="s">
        <v>4</v>
      </c>
      <c r="K299">
        <v>14</v>
      </c>
      <c r="L299">
        <v>2</v>
      </c>
      <c r="M299">
        <v>15</v>
      </c>
      <c r="N299">
        <v>2</v>
      </c>
    </row>
    <row r="300" spans="7:14" x14ac:dyDescent="0.25">
      <c r="G300">
        <v>11277184</v>
      </c>
      <c r="H300">
        <v>35</v>
      </c>
      <c r="I300">
        <v>237</v>
      </c>
      <c r="J300" t="s">
        <v>6</v>
      </c>
      <c r="K300">
        <v>-99</v>
      </c>
      <c r="L300">
        <v>2</v>
      </c>
      <c r="M300">
        <v>-99</v>
      </c>
      <c r="N300">
        <v>-99</v>
      </c>
    </row>
    <row r="301" spans="7:14" x14ac:dyDescent="0.25">
      <c r="G301">
        <v>11280963</v>
      </c>
      <c r="H301">
        <v>44</v>
      </c>
      <c r="I301">
        <v>138</v>
      </c>
      <c r="J301" t="s">
        <v>4</v>
      </c>
      <c r="K301">
        <v>5</v>
      </c>
      <c r="L301">
        <v>3</v>
      </c>
      <c r="M301">
        <v>15</v>
      </c>
      <c r="N301">
        <v>5</v>
      </c>
    </row>
    <row r="302" spans="7:14" x14ac:dyDescent="0.25">
      <c r="G302">
        <v>11281959</v>
      </c>
      <c r="H302">
        <v>17</v>
      </c>
      <c r="I302">
        <v>237</v>
      </c>
      <c r="J302" t="s">
        <v>6</v>
      </c>
      <c r="K302">
        <v>14</v>
      </c>
      <c r="L302">
        <v>2</v>
      </c>
      <c r="M302">
        <v>15</v>
      </c>
      <c r="N302">
        <v>5</v>
      </c>
    </row>
    <row r="303" spans="7:14" x14ac:dyDescent="0.25">
      <c r="G303">
        <v>11281977</v>
      </c>
      <c r="H303">
        <v>16</v>
      </c>
      <c r="I303">
        <v>137</v>
      </c>
      <c r="J303" t="s">
        <v>4</v>
      </c>
      <c r="K303">
        <v>2</v>
      </c>
      <c r="L303">
        <v>5</v>
      </c>
      <c r="M303">
        <v>15</v>
      </c>
      <c r="N303">
        <v>2</v>
      </c>
    </row>
    <row r="304" spans="7:14" x14ac:dyDescent="0.25">
      <c r="G304">
        <v>11281977</v>
      </c>
      <c r="H304">
        <v>56</v>
      </c>
      <c r="I304">
        <v>138</v>
      </c>
      <c r="J304" t="s">
        <v>4</v>
      </c>
      <c r="K304">
        <v>17</v>
      </c>
      <c r="L304">
        <v>2</v>
      </c>
      <c r="M304">
        <v>15</v>
      </c>
      <c r="N304">
        <v>2</v>
      </c>
    </row>
    <row r="305" spans="7:14" x14ac:dyDescent="0.25">
      <c r="G305">
        <v>620663891</v>
      </c>
      <c r="H305">
        <v>35</v>
      </c>
      <c r="I305">
        <v>237</v>
      </c>
      <c r="J305" t="s">
        <v>6</v>
      </c>
      <c r="K305">
        <v>-99</v>
      </c>
      <c r="L305">
        <v>0</v>
      </c>
      <c r="M305">
        <v>-99</v>
      </c>
      <c r="N305">
        <v>-99</v>
      </c>
    </row>
    <row r="306" spans="7:14" x14ac:dyDescent="0.25">
      <c r="G306">
        <v>11267532</v>
      </c>
      <c r="H306">
        <v>59</v>
      </c>
      <c r="I306">
        <v>237</v>
      </c>
      <c r="J306" t="s">
        <v>6</v>
      </c>
      <c r="K306">
        <v>-99</v>
      </c>
      <c r="L306">
        <v>3</v>
      </c>
      <c r="M306">
        <v>-99</v>
      </c>
      <c r="N306">
        <v>-99</v>
      </c>
    </row>
    <row r="307" spans="7:14" x14ac:dyDescent="0.25">
      <c r="G307">
        <v>11266022</v>
      </c>
      <c r="H307">
        <v>37</v>
      </c>
      <c r="I307">
        <v>138</v>
      </c>
      <c r="J307" t="s">
        <v>4</v>
      </c>
      <c r="K307">
        <v>6</v>
      </c>
      <c r="L307">
        <v>2</v>
      </c>
      <c r="M307">
        <v>18</v>
      </c>
      <c r="N307">
        <v>2</v>
      </c>
    </row>
    <row r="308" spans="7:14" x14ac:dyDescent="0.25">
      <c r="G308">
        <v>11268884</v>
      </c>
      <c r="H308">
        <v>56</v>
      </c>
      <c r="I308">
        <v>138</v>
      </c>
      <c r="J308" t="s">
        <v>4</v>
      </c>
      <c r="K308">
        <v>12</v>
      </c>
      <c r="L308">
        <v>1</v>
      </c>
      <c r="M308">
        <v>16</v>
      </c>
      <c r="N308">
        <v>2</v>
      </c>
    </row>
    <row r="309" spans="7:14" x14ac:dyDescent="0.25">
      <c r="G309">
        <v>11272892</v>
      </c>
      <c r="H309">
        <v>85</v>
      </c>
      <c r="I309">
        <v>138</v>
      </c>
      <c r="J309" t="s">
        <v>4</v>
      </c>
      <c r="K309">
        <v>3</v>
      </c>
      <c r="L309">
        <v>4</v>
      </c>
      <c r="M309">
        <v>18</v>
      </c>
      <c r="N309">
        <v>2</v>
      </c>
    </row>
    <row r="310" spans="7:14" x14ac:dyDescent="0.25">
      <c r="G310">
        <v>11273016</v>
      </c>
      <c r="H310">
        <v>22</v>
      </c>
      <c r="I310">
        <v>138</v>
      </c>
      <c r="J310" t="s">
        <v>4</v>
      </c>
      <c r="K310">
        <v>12</v>
      </c>
      <c r="L310">
        <v>1</v>
      </c>
      <c r="M310">
        <v>18</v>
      </c>
      <c r="N310">
        <v>2</v>
      </c>
    </row>
    <row r="311" spans="7:14" x14ac:dyDescent="0.25">
      <c r="G311">
        <v>11270684</v>
      </c>
      <c r="H311">
        <v>28</v>
      </c>
      <c r="I311">
        <v>138</v>
      </c>
      <c r="J311" t="s">
        <v>4</v>
      </c>
      <c r="K311">
        <v>5</v>
      </c>
      <c r="L311">
        <v>2</v>
      </c>
      <c r="M311">
        <v>16</v>
      </c>
      <c r="N311">
        <v>2</v>
      </c>
    </row>
    <row r="312" spans="7:14" x14ac:dyDescent="0.25">
      <c r="G312">
        <v>11277447</v>
      </c>
      <c r="H312">
        <v>34</v>
      </c>
      <c r="I312">
        <v>138</v>
      </c>
      <c r="J312" t="s">
        <v>4</v>
      </c>
      <c r="K312">
        <v>-99</v>
      </c>
      <c r="L312">
        <v>1</v>
      </c>
      <c r="M312">
        <v>-99</v>
      </c>
      <c r="N312">
        <v>-99</v>
      </c>
    </row>
    <row r="313" spans="7:14" x14ac:dyDescent="0.25">
      <c r="G313">
        <v>11277698</v>
      </c>
      <c r="H313">
        <v>16</v>
      </c>
      <c r="I313">
        <v>237</v>
      </c>
      <c r="J313" t="s">
        <v>6</v>
      </c>
      <c r="K313">
        <v>-99</v>
      </c>
      <c r="L313">
        <v>0</v>
      </c>
      <c r="M313">
        <v>-99</v>
      </c>
      <c r="N313">
        <v>-99</v>
      </c>
    </row>
    <row r="314" spans="7:14" x14ac:dyDescent="0.25">
      <c r="G314">
        <v>11277449</v>
      </c>
      <c r="H314">
        <v>79</v>
      </c>
      <c r="I314">
        <v>138</v>
      </c>
      <c r="J314" t="s">
        <v>4</v>
      </c>
      <c r="K314">
        <v>-99</v>
      </c>
      <c r="L314">
        <v>1</v>
      </c>
      <c r="M314">
        <v>-99</v>
      </c>
      <c r="N314">
        <v>-99</v>
      </c>
    </row>
    <row r="315" spans="7:14" x14ac:dyDescent="0.25">
      <c r="G315">
        <v>11280955</v>
      </c>
      <c r="H315">
        <v>55</v>
      </c>
      <c r="I315">
        <v>237</v>
      </c>
      <c r="J315" t="s">
        <v>6</v>
      </c>
      <c r="K315">
        <v>5</v>
      </c>
      <c r="L315">
        <v>5</v>
      </c>
      <c r="M315">
        <v>16</v>
      </c>
      <c r="N315">
        <v>2</v>
      </c>
    </row>
    <row r="316" spans="7:14" x14ac:dyDescent="0.25">
      <c r="G316">
        <v>620353088</v>
      </c>
      <c r="H316">
        <v>6</v>
      </c>
      <c r="I316">
        <v>138</v>
      </c>
      <c r="J316" t="s">
        <v>4</v>
      </c>
      <c r="K316">
        <v>-99</v>
      </c>
      <c r="L316">
        <v>3</v>
      </c>
      <c r="M316">
        <v>-99</v>
      </c>
      <c r="N316">
        <v>-99</v>
      </c>
    </row>
    <row r="317" spans="7:14" x14ac:dyDescent="0.25">
      <c r="G317">
        <v>616262558</v>
      </c>
      <c r="H317">
        <v>63</v>
      </c>
      <c r="I317">
        <v>237</v>
      </c>
      <c r="J317" t="s">
        <v>6</v>
      </c>
      <c r="K317">
        <v>1</v>
      </c>
      <c r="L317">
        <v>0</v>
      </c>
      <c r="M317">
        <v>11</v>
      </c>
      <c r="N317">
        <v>5</v>
      </c>
    </row>
    <row r="318" spans="7:14" x14ac:dyDescent="0.25">
      <c r="G318">
        <v>616262558</v>
      </c>
      <c r="H318">
        <v>69</v>
      </c>
      <c r="I318">
        <v>237</v>
      </c>
      <c r="J318" t="s">
        <v>6</v>
      </c>
      <c r="K318">
        <v>-99</v>
      </c>
      <c r="L318">
        <v>0</v>
      </c>
      <c r="M318">
        <v>-99</v>
      </c>
      <c r="N318">
        <v>-99</v>
      </c>
    </row>
    <row r="319" spans="7:14" x14ac:dyDescent="0.25">
      <c r="G319">
        <v>11265209</v>
      </c>
      <c r="H319">
        <v>26</v>
      </c>
      <c r="I319">
        <v>138</v>
      </c>
      <c r="J319" t="s">
        <v>4</v>
      </c>
      <c r="K319">
        <v>-99</v>
      </c>
      <c r="L319">
        <v>4</v>
      </c>
      <c r="M319">
        <v>8</v>
      </c>
      <c r="N319">
        <v>4</v>
      </c>
    </row>
    <row r="320" spans="7:14" x14ac:dyDescent="0.25">
      <c r="G320">
        <v>11266048</v>
      </c>
      <c r="H320">
        <v>50</v>
      </c>
      <c r="I320">
        <v>138</v>
      </c>
      <c r="J320" t="s">
        <v>4</v>
      </c>
      <c r="K320">
        <v>10</v>
      </c>
      <c r="L320">
        <v>4</v>
      </c>
      <c r="M320">
        <v>11</v>
      </c>
      <c r="N320">
        <v>5</v>
      </c>
    </row>
    <row r="321" spans="7:14" x14ac:dyDescent="0.25">
      <c r="G321">
        <v>11268937</v>
      </c>
      <c r="H321">
        <v>74</v>
      </c>
      <c r="I321">
        <v>137</v>
      </c>
      <c r="J321" t="s">
        <v>4</v>
      </c>
      <c r="K321">
        <v>-99</v>
      </c>
      <c r="L321">
        <v>5</v>
      </c>
      <c r="M321">
        <v>-99</v>
      </c>
      <c r="N321">
        <v>-99</v>
      </c>
    </row>
    <row r="322" spans="7:14" x14ac:dyDescent="0.25">
      <c r="G322">
        <v>11278928</v>
      </c>
      <c r="H322">
        <v>64</v>
      </c>
      <c r="I322">
        <v>237</v>
      </c>
      <c r="J322" t="s">
        <v>6</v>
      </c>
      <c r="K322">
        <v>-99</v>
      </c>
      <c r="L322">
        <v>5</v>
      </c>
      <c r="M322">
        <v>-99</v>
      </c>
      <c r="N322">
        <v>-99</v>
      </c>
    </row>
    <row r="323" spans="7:14" x14ac:dyDescent="0.25">
      <c r="G323">
        <v>11277487</v>
      </c>
      <c r="H323">
        <v>73</v>
      </c>
      <c r="I323">
        <v>138</v>
      </c>
      <c r="J323" t="s">
        <v>4</v>
      </c>
      <c r="K323">
        <v>-99</v>
      </c>
      <c r="L323">
        <v>5</v>
      </c>
      <c r="M323">
        <v>-99</v>
      </c>
      <c r="N323">
        <v>-99</v>
      </c>
    </row>
    <row r="324" spans="7:14" x14ac:dyDescent="0.25">
      <c r="G324">
        <v>11277306</v>
      </c>
      <c r="H324">
        <v>81</v>
      </c>
      <c r="I324">
        <v>237</v>
      </c>
      <c r="J324" t="s">
        <v>6</v>
      </c>
      <c r="K324">
        <v>11</v>
      </c>
      <c r="L324">
        <v>5</v>
      </c>
      <c r="M324">
        <v>8</v>
      </c>
      <c r="N324">
        <v>4</v>
      </c>
    </row>
    <row r="325" spans="7:14" x14ac:dyDescent="0.25">
      <c r="G325">
        <v>11281974</v>
      </c>
      <c r="H325">
        <v>86</v>
      </c>
      <c r="I325">
        <v>237</v>
      </c>
      <c r="J325" t="s">
        <v>6</v>
      </c>
      <c r="K325">
        <v>-99</v>
      </c>
      <c r="L325">
        <v>5</v>
      </c>
      <c r="M325">
        <v>-99</v>
      </c>
      <c r="N325">
        <v>-99</v>
      </c>
    </row>
    <row r="326" spans="7:14" x14ac:dyDescent="0.25">
      <c r="G326">
        <v>620437390</v>
      </c>
      <c r="H326">
        <v>83</v>
      </c>
      <c r="I326">
        <v>138</v>
      </c>
      <c r="J326" t="s">
        <v>4</v>
      </c>
      <c r="K326">
        <v>-99</v>
      </c>
      <c r="M326">
        <v>-99</v>
      </c>
      <c r="N326">
        <v>-99</v>
      </c>
    </row>
    <row r="327" spans="7:14" x14ac:dyDescent="0.25">
      <c r="G327">
        <v>616161296</v>
      </c>
      <c r="H327">
        <v>79</v>
      </c>
      <c r="I327">
        <v>138</v>
      </c>
      <c r="J327" t="s">
        <v>4</v>
      </c>
      <c r="K327">
        <v>-99</v>
      </c>
      <c r="L327">
        <v>4</v>
      </c>
      <c r="M327">
        <v>-99</v>
      </c>
      <c r="N327">
        <v>-99</v>
      </c>
    </row>
    <row r="328" spans="7:14" x14ac:dyDescent="0.25">
      <c r="G328">
        <v>620465895</v>
      </c>
      <c r="H328">
        <v>36</v>
      </c>
      <c r="I328">
        <v>237</v>
      </c>
      <c r="J328" t="s">
        <v>6</v>
      </c>
      <c r="K328">
        <v>-99</v>
      </c>
      <c r="L328">
        <v>0</v>
      </c>
      <c r="M328">
        <v>-99</v>
      </c>
      <c r="N328">
        <v>-99</v>
      </c>
    </row>
    <row r="329" spans="7:14" x14ac:dyDescent="0.25">
      <c r="G329">
        <v>620465895</v>
      </c>
      <c r="H329">
        <v>58</v>
      </c>
      <c r="I329">
        <v>237</v>
      </c>
      <c r="J329" t="s">
        <v>6</v>
      </c>
      <c r="K329">
        <v>-99</v>
      </c>
      <c r="L329">
        <v>0</v>
      </c>
      <c r="M329">
        <v>-99</v>
      </c>
      <c r="N329">
        <v>-99</v>
      </c>
    </row>
    <row r="330" spans="7:14" x14ac:dyDescent="0.25">
      <c r="G330">
        <v>620782130</v>
      </c>
      <c r="H330">
        <v>43</v>
      </c>
      <c r="I330">
        <v>237</v>
      </c>
      <c r="J330" t="s">
        <v>6</v>
      </c>
      <c r="K330">
        <v>11</v>
      </c>
      <c r="L330">
        <v>1</v>
      </c>
      <c r="M330">
        <v>4</v>
      </c>
      <c r="N330">
        <v>4</v>
      </c>
    </row>
    <row r="331" spans="7:14" x14ac:dyDescent="0.25">
      <c r="G331">
        <v>620164414</v>
      </c>
      <c r="H331">
        <v>59</v>
      </c>
      <c r="I331">
        <v>237</v>
      </c>
      <c r="J331" t="s">
        <v>6</v>
      </c>
      <c r="K331">
        <v>-99</v>
      </c>
      <c r="L331">
        <v>5</v>
      </c>
      <c r="M331">
        <v>-99</v>
      </c>
      <c r="N331">
        <v>-99</v>
      </c>
    </row>
    <row r="332" spans="7:14" x14ac:dyDescent="0.25">
      <c r="G332">
        <v>620350217</v>
      </c>
      <c r="H332">
        <v>53</v>
      </c>
      <c r="I332">
        <v>138</v>
      </c>
      <c r="J332" t="s">
        <v>4</v>
      </c>
      <c r="K332">
        <v>-99</v>
      </c>
      <c r="L332">
        <v>0</v>
      </c>
      <c r="M332">
        <v>-99</v>
      </c>
      <c r="N332">
        <v>-99</v>
      </c>
    </row>
    <row r="333" spans="7:14" x14ac:dyDescent="0.25">
      <c r="G333">
        <v>616307699</v>
      </c>
      <c r="H333">
        <v>79</v>
      </c>
      <c r="I333">
        <v>138</v>
      </c>
      <c r="J333" t="s">
        <v>4</v>
      </c>
      <c r="K333">
        <v>1</v>
      </c>
      <c r="L333">
        <v>0</v>
      </c>
      <c r="M333">
        <v>11</v>
      </c>
      <c r="N333">
        <v>0</v>
      </c>
    </row>
    <row r="334" spans="7:14" x14ac:dyDescent="0.25">
      <c r="G334">
        <v>617271575</v>
      </c>
      <c r="H334">
        <v>27</v>
      </c>
      <c r="I334">
        <v>137</v>
      </c>
      <c r="J334" t="s">
        <v>4</v>
      </c>
      <c r="K334">
        <v>4</v>
      </c>
      <c r="L334">
        <v>5</v>
      </c>
      <c r="M334">
        <v>14</v>
      </c>
      <c r="N334">
        <v>2</v>
      </c>
    </row>
    <row r="335" spans="7:14" x14ac:dyDescent="0.25">
      <c r="G335">
        <v>11280640</v>
      </c>
      <c r="H335">
        <v>28</v>
      </c>
      <c r="I335">
        <v>138</v>
      </c>
      <c r="J335" t="s">
        <v>4</v>
      </c>
      <c r="K335">
        <v>-99</v>
      </c>
      <c r="L335">
        <v>0</v>
      </c>
      <c r="M335">
        <v>-99</v>
      </c>
      <c r="N335">
        <v>-99</v>
      </c>
    </row>
    <row r="336" spans="7:14" x14ac:dyDescent="0.25">
      <c r="G336">
        <v>11270678</v>
      </c>
      <c r="H336">
        <v>77</v>
      </c>
      <c r="I336">
        <v>138</v>
      </c>
      <c r="J336" t="s">
        <v>4</v>
      </c>
      <c r="K336">
        <v>-99</v>
      </c>
      <c r="L336">
        <v>5</v>
      </c>
      <c r="M336">
        <v>-99</v>
      </c>
      <c r="N336">
        <v>-99</v>
      </c>
    </row>
  </sheetData>
  <pageMargins left="0.7" right="0.7" top="0.75" bottom="0.75" header="0.3" footer="0.3"/>
  <pageSetup paperSize="9" orientation="portrait" horizontalDpi="300" verticalDpi="300"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298"/>
  <sheetViews>
    <sheetView topLeftCell="AN1" workbookViewId="0">
      <selection activeCell="BE1" sqref="BE1:BI7"/>
    </sheetView>
  </sheetViews>
  <sheetFormatPr baseColWidth="10" defaultColWidth="9.140625" defaultRowHeight="15" x14ac:dyDescent="0.25"/>
  <cols>
    <col min="7" max="7" width="11.5703125" customWidth="1"/>
    <col min="16" max="16" width="17.85546875" bestFit="1" customWidth="1"/>
    <col min="17" max="17" width="20.7109375" bestFit="1" customWidth="1"/>
    <col min="24" max="24" width="10.42578125" bestFit="1" customWidth="1"/>
    <col min="53" max="53" width="17.85546875" customWidth="1"/>
    <col min="54" max="54" width="19.5703125" customWidth="1"/>
  </cols>
  <sheetData>
    <row r="1" spans="1:61" x14ac:dyDescent="0.25">
      <c r="A1" t="s">
        <v>8</v>
      </c>
      <c r="B1" t="s">
        <v>8</v>
      </c>
      <c r="C1" t="s">
        <v>8</v>
      </c>
      <c r="D1" t="s">
        <v>129</v>
      </c>
      <c r="G1" t="s">
        <v>45</v>
      </c>
      <c r="H1" t="s">
        <v>46</v>
      </c>
      <c r="I1" t="s">
        <v>90</v>
      </c>
      <c r="J1" t="s">
        <v>10</v>
      </c>
      <c r="K1" t="s">
        <v>107</v>
      </c>
      <c r="L1" t="s">
        <v>125</v>
      </c>
      <c r="M1" t="s">
        <v>93</v>
      </c>
      <c r="N1" t="s">
        <v>126</v>
      </c>
      <c r="P1" s="3" t="s">
        <v>119</v>
      </c>
      <c r="Q1" t="s">
        <v>128</v>
      </c>
      <c r="X1" s="19">
        <f>SUMPRODUCT(X3:X7,Y3:Y7)/Y1</f>
        <v>3.9450549450549453</v>
      </c>
      <c r="Y1" s="8">
        <f>SUM(Y3:Y7)</f>
        <v>273</v>
      </c>
      <c r="Z1" s="8">
        <f>SUM(Z3:Z7)</f>
        <v>39</v>
      </c>
      <c r="AA1" s="17">
        <f>Z1/Y1</f>
        <v>0.14285714285714285</v>
      </c>
      <c r="AB1" s="17">
        <f>AA1/X1</f>
        <v>3.6211699164345398E-2</v>
      </c>
      <c r="AF1" t="s">
        <v>8</v>
      </c>
      <c r="AG1" t="s">
        <v>46</v>
      </c>
      <c r="AH1" t="s">
        <v>90</v>
      </c>
      <c r="AI1" t="s">
        <v>10</v>
      </c>
      <c r="AJ1" s="8" t="s">
        <v>91</v>
      </c>
      <c r="AK1" s="8" t="s">
        <v>92</v>
      </c>
      <c r="AL1" s="8" t="s">
        <v>93</v>
      </c>
      <c r="AM1" s="8" t="s">
        <v>94</v>
      </c>
      <c r="AN1" s="8" t="s">
        <v>132</v>
      </c>
      <c r="AO1" s="8" t="s">
        <v>132</v>
      </c>
      <c r="AP1" s="8" t="s">
        <v>132</v>
      </c>
      <c r="AQ1" s="8" t="s">
        <v>131</v>
      </c>
      <c r="AR1" s="8" t="s">
        <v>132</v>
      </c>
      <c r="AS1" s="8" t="s">
        <v>126</v>
      </c>
      <c r="AV1" t="s">
        <v>8</v>
      </c>
      <c r="AW1" t="s">
        <v>130</v>
      </c>
      <c r="AX1" t="s">
        <v>131</v>
      </c>
      <c r="BA1" s="3" t="s">
        <v>119</v>
      </c>
      <c r="BB1" t="s">
        <v>121</v>
      </c>
      <c r="BE1" s="19">
        <f>SUMPRODUCT(BE3:BE7,BF3:BF7)/BF1</f>
        <v>3.8006430868167205</v>
      </c>
      <c r="BF1" s="8">
        <f>SUM(BF3:BF7)</f>
        <v>1244</v>
      </c>
      <c r="BG1" s="8">
        <f>SUM(BG3:BG7)</f>
        <v>195</v>
      </c>
      <c r="BH1" s="17">
        <f>BG1/BF1</f>
        <v>0.15675241157556269</v>
      </c>
      <c r="BI1" s="17">
        <f>BH1/BE1</f>
        <v>4.1243654822335017E-2</v>
      </c>
    </row>
    <row r="2" spans="1:61" x14ac:dyDescent="0.25">
      <c r="A2">
        <v>10687136</v>
      </c>
      <c r="B2">
        <v>10687136</v>
      </c>
      <c r="C2">
        <v>10687136</v>
      </c>
      <c r="D2">
        <v>3</v>
      </c>
      <c r="E2">
        <v>273</v>
      </c>
      <c r="G2">
        <v>11199822</v>
      </c>
      <c r="H2">
        <v>65</v>
      </c>
      <c r="I2">
        <v>237</v>
      </c>
      <c r="J2" t="s">
        <v>6</v>
      </c>
      <c r="K2">
        <v>5</v>
      </c>
      <c r="L2">
        <v>3</v>
      </c>
      <c r="M2">
        <v>-99</v>
      </c>
      <c r="N2">
        <v>4</v>
      </c>
      <c r="P2" s="4">
        <v>3</v>
      </c>
      <c r="Q2" s="5">
        <v>4</v>
      </c>
      <c r="X2" s="8" t="s">
        <v>88</v>
      </c>
      <c r="Y2" s="8" t="s">
        <v>59</v>
      </c>
      <c r="Z2" s="8" t="s">
        <v>53</v>
      </c>
      <c r="AA2" s="8" t="s">
        <v>22</v>
      </c>
      <c r="AB2" s="8" t="s">
        <v>127</v>
      </c>
      <c r="AF2">
        <v>11199822</v>
      </c>
      <c r="AG2">
        <v>65</v>
      </c>
      <c r="AH2">
        <v>237</v>
      </c>
      <c r="AI2" t="s">
        <v>6</v>
      </c>
      <c r="AJ2">
        <v>5</v>
      </c>
      <c r="AK2">
        <v>3</v>
      </c>
      <c r="AL2">
        <v>-99</v>
      </c>
      <c r="AM2">
        <v>-99</v>
      </c>
      <c r="AN2">
        <v>11199822</v>
      </c>
      <c r="AO2">
        <v>11199822</v>
      </c>
      <c r="AP2">
        <v>11199822</v>
      </c>
      <c r="AQ2">
        <v>4</v>
      </c>
      <c r="AR2">
        <v>11199822</v>
      </c>
      <c r="AS2">
        <v>4</v>
      </c>
      <c r="AV2">
        <v>10697150</v>
      </c>
      <c r="BA2" s="4">
        <v>1</v>
      </c>
      <c r="BB2" s="5">
        <v>3</v>
      </c>
      <c r="BE2" s="8" t="s">
        <v>88</v>
      </c>
      <c r="BF2" s="8" t="s">
        <v>59</v>
      </c>
      <c r="BG2" s="8" t="s">
        <v>53</v>
      </c>
      <c r="BH2" s="8" t="s">
        <v>22</v>
      </c>
      <c r="BI2" s="8" t="s">
        <v>127</v>
      </c>
    </row>
    <row r="3" spans="1:61" x14ac:dyDescent="0.25">
      <c r="A3">
        <v>10765699</v>
      </c>
      <c r="B3">
        <v>10765699</v>
      </c>
      <c r="C3">
        <v>10765699</v>
      </c>
      <c r="D3">
        <v>4</v>
      </c>
      <c r="G3">
        <v>11205289</v>
      </c>
      <c r="H3">
        <v>23</v>
      </c>
      <c r="I3">
        <v>138</v>
      </c>
      <c r="J3" t="s">
        <v>4</v>
      </c>
      <c r="K3">
        <v>-99</v>
      </c>
      <c r="M3">
        <v>-99</v>
      </c>
      <c r="N3">
        <v>4</v>
      </c>
      <c r="P3" s="4">
        <v>4</v>
      </c>
      <c r="Q3" s="5">
        <v>35</v>
      </c>
      <c r="X3">
        <v>0</v>
      </c>
      <c r="Y3">
        <v>0</v>
      </c>
      <c r="Z3">
        <v>0</v>
      </c>
      <c r="AA3" s="14">
        <v>0</v>
      </c>
      <c r="AB3" s="14">
        <v>0</v>
      </c>
      <c r="AF3">
        <v>11214178</v>
      </c>
      <c r="AG3">
        <v>81</v>
      </c>
      <c r="AH3">
        <v>138</v>
      </c>
      <c r="AI3" t="s">
        <v>4</v>
      </c>
      <c r="AJ3">
        <v>7</v>
      </c>
      <c r="AK3">
        <v>1</v>
      </c>
      <c r="AL3">
        <v>7</v>
      </c>
      <c r="AM3">
        <v>1</v>
      </c>
      <c r="AR3">
        <v>11214178</v>
      </c>
      <c r="AS3">
        <v>5</v>
      </c>
      <c r="AV3">
        <v>10763112</v>
      </c>
      <c r="AX3">
        <v>4</v>
      </c>
      <c r="BA3" s="4">
        <v>2</v>
      </c>
      <c r="BB3" s="5">
        <v>71</v>
      </c>
      <c r="BE3">
        <v>0</v>
      </c>
      <c r="BF3">
        <v>0</v>
      </c>
      <c r="BG3">
        <v>0</v>
      </c>
      <c r="BH3" s="14">
        <v>0</v>
      </c>
      <c r="BI3" s="14">
        <v>0</v>
      </c>
    </row>
    <row r="4" spans="1:61" x14ac:dyDescent="0.25">
      <c r="A4">
        <v>10765713</v>
      </c>
      <c r="B4">
        <v>10765713</v>
      </c>
      <c r="C4">
        <v>10765713</v>
      </c>
      <c r="D4">
        <v>4</v>
      </c>
      <c r="G4">
        <v>11205289</v>
      </c>
      <c r="H4">
        <v>28</v>
      </c>
      <c r="I4">
        <v>138</v>
      </c>
      <c r="J4" t="s">
        <v>4</v>
      </c>
      <c r="K4">
        <v>-99</v>
      </c>
      <c r="L4">
        <v>0</v>
      </c>
      <c r="M4">
        <v>-99</v>
      </c>
      <c r="N4">
        <v>4</v>
      </c>
      <c r="P4" s="4" t="s">
        <v>120</v>
      </c>
      <c r="Q4" s="5"/>
      <c r="X4">
        <v>1</v>
      </c>
      <c r="Y4">
        <v>0</v>
      </c>
      <c r="Z4">
        <v>0</v>
      </c>
      <c r="AA4" s="14">
        <v>0</v>
      </c>
      <c r="AB4" s="14">
        <v>0</v>
      </c>
      <c r="AF4">
        <v>11239620</v>
      </c>
      <c r="AG4">
        <v>3</v>
      </c>
      <c r="AH4">
        <v>138</v>
      </c>
      <c r="AI4" t="s">
        <v>4</v>
      </c>
      <c r="AJ4">
        <v>-99</v>
      </c>
      <c r="AK4">
        <v>2</v>
      </c>
      <c r="AL4">
        <v>-99</v>
      </c>
      <c r="AM4">
        <v>-99</v>
      </c>
      <c r="AR4">
        <v>11239620</v>
      </c>
      <c r="AS4">
        <v>4</v>
      </c>
      <c r="AV4">
        <v>10763133</v>
      </c>
      <c r="AX4">
        <v>4</v>
      </c>
      <c r="BA4" s="4">
        <v>3</v>
      </c>
      <c r="BB4" s="5">
        <v>97</v>
      </c>
      <c r="BE4">
        <v>1</v>
      </c>
      <c r="BF4">
        <v>3</v>
      </c>
      <c r="BG4">
        <v>0</v>
      </c>
      <c r="BH4" s="14">
        <v>0</v>
      </c>
      <c r="BI4" s="14">
        <v>0</v>
      </c>
    </row>
    <row r="5" spans="1:61" x14ac:dyDescent="0.25">
      <c r="A5">
        <v>10765933</v>
      </c>
      <c r="B5">
        <v>10765933</v>
      </c>
      <c r="C5">
        <v>10765933</v>
      </c>
      <c r="D5">
        <v>4</v>
      </c>
      <c r="G5">
        <v>11266630</v>
      </c>
      <c r="H5">
        <v>11</v>
      </c>
      <c r="I5">
        <v>237</v>
      </c>
      <c r="J5" t="s">
        <v>6</v>
      </c>
      <c r="K5">
        <v>-99</v>
      </c>
      <c r="L5">
        <v>2</v>
      </c>
      <c r="M5">
        <v>-99</v>
      </c>
      <c r="N5">
        <v>4</v>
      </c>
      <c r="P5" s="4" t="s">
        <v>20</v>
      </c>
      <c r="Q5" s="5">
        <v>39</v>
      </c>
      <c r="X5">
        <v>2</v>
      </c>
      <c r="Y5">
        <v>0</v>
      </c>
      <c r="Z5">
        <v>0</v>
      </c>
      <c r="AA5" s="14">
        <v>0</v>
      </c>
      <c r="AB5" s="14">
        <v>0</v>
      </c>
      <c r="AF5">
        <v>620341329</v>
      </c>
      <c r="AG5">
        <v>68</v>
      </c>
      <c r="AH5">
        <v>138</v>
      </c>
      <c r="AI5" t="s">
        <v>4</v>
      </c>
      <c r="AJ5">
        <v>6</v>
      </c>
      <c r="AK5">
        <v>1</v>
      </c>
      <c r="AL5">
        <v>9</v>
      </c>
      <c r="AM5">
        <v>2</v>
      </c>
      <c r="AR5">
        <v>620341329</v>
      </c>
      <c r="AS5">
        <v>4</v>
      </c>
      <c r="AV5">
        <v>10765199</v>
      </c>
      <c r="AX5">
        <v>2</v>
      </c>
      <c r="BA5" s="4">
        <v>4</v>
      </c>
      <c r="BB5" s="5">
        <v>926</v>
      </c>
      <c r="BE5">
        <v>2</v>
      </c>
      <c r="BF5">
        <v>71</v>
      </c>
      <c r="BG5">
        <v>3</v>
      </c>
      <c r="BH5" s="14">
        <v>0</v>
      </c>
      <c r="BI5" s="14">
        <v>0</v>
      </c>
    </row>
    <row r="6" spans="1:61" x14ac:dyDescent="0.25">
      <c r="A6">
        <v>10765935</v>
      </c>
      <c r="B6">
        <v>10765935</v>
      </c>
      <c r="C6">
        <v>10765935</v>
      </c>
      <c r="D6">
        <v>4</v>
      </c>
      <c r="G6">
        <v>11220162</v>
      </c>
      <c r="H6">
        <v>21</v>
      </c>
      <c r="I6">
        <v>138</v>
      </c>
      <c r="J6" t="s">
        <v>4</v>
      </c>
      <c r="K6">
        <v>4</v>
      </c>
      <c r="L6">
        <v>2</v>
      </c>
      <c r="M6">
        <v>7</v>
      </c>
      <c r="N6">
        <v>4</v>
      </c>
      <c r="X6">
        <v>3</v>
      </c>
      <c r="Y6">
        <v>15</v>
      </c>
      <c r="Z6">
        <v>4</v>
      </c>
      <c r="AA6" s="14">
        <f>Z6/Y6</f>
        <v>0.26666666666666666</v>
      </c>
      <c r="AB6" s="14">
        <f>AA6/X6</f>
        <v>8.8888888888888892E-2</v>
      </c>
      <c r="AF6">
        <v>11258137</v>
      </c>
      <c r="AG6">
        <v>29</v>
      </c>
      <c r="AH6">
        <v>237</v>
      </c>
      <c r="AI6" t="s">
        <v>6</v>
      </c>
      <c r="AJ6">
        <v>-99</v>
      </c>
      <c r="AK6">
        <v>2</v>
      </c>
      <c r="AL6">
        <v>-99</v>
      </c>
      <c r="AM6">
        <v>-99</v>
      </c>
      <c r="AR6">
        <v>11258137</v>
      </c>
      <c r="AS6">
        <v>5</v>
      </c>
      <c r="AV6">
        <v>10765440</v>
      </c>
      <c r="AX6">
        <v>4</v>
      </c>
      <c r="BA6" s="4">
        <v>5</v>
      </c>
      <c r="BB6" s="5">
        <v>117</v>
      </c>
      <c r="BE6">
        <v>3</v>
      </c>
      <c r="BF6">
        <v>97</v>
      </c>
      <c r="BG6">
        <v>7</v>
      </c>
      <c r="BH6" s="14">
        <f>BG6/BF6</f>
        <v>7.2164948453608241E-2</v>
      </c>
      <c r="BI6" s="14">
        <f>BH6/BE6</f>
        <v>2.4054982817869414E-2</v>
      </c>
    </row>
    <row r="7" spans="1:61" x14ac:dyDescent="0.25">
      <c r="A7">
        <v>10765945</v>
      </c>
      <c r="B7">
        <v>10765945</v>
      </c>
      <c r="C7">
        <v>10765945</v>
      </c>
      <c r="D7">
        <v>4</v>
      </c>
      <c r="G7">
        <v>11247745</v>
      </c>
      <c r="H7">
        <v>27</v>
      </c>
      <c r="I7">
        <v>237</v>
      </c>
      <c r="J7" t="s">
        <v>6</v>
      </c>
      <c r="K7">
        <v>4</v>
      </c>
      <c r="L7">
        <v>2</v>
      </c>
      <c r="M7">
        <v>17</v>
      </c>
      <c r="N7">
        <v>4</v>
      </c>
      <c r="X7">
        <v>4</v>
      </c>
      <c r="Y7">
        <v>258</v>
      </c>
      <c r="Z7">
        <v>35</v>
      </c>
      <c r="AA7" s="14">
        <f t="shared" ref="AA7" si="0">Z7/Y7</f>
        <v>0.13565891472868216</v>
      </c>
      <c r="AB7" s="14">
        <f t="shared" ref="AB7" si="1">AA7/X7</f>
        <v>3.391472868217054E-2</v>
      </c>
      <c r="AF7">
        <v>11255513</v>
      </c>
      <c r="AG7">
        <v>47</v>
      </c>
      <c r="AH7">
        <v>138</v>
      </c>
      <c r="AI7" t="s">
        <v>4</v>
      </c>
      <c r="AJ7">
        <v>9</v>
      </c>
      <c r="AK7">
        <v>2</v>
      </c>
      <c r="AL7">
        <v>14</v>
      </c>
      <c r="AM7">
        <v>1</v>
      </c>
      <c r="AR7">
        <v>11255513</v>
      </c>
      <c r="AS7">
        <v>5</v>
      </c>
      <c r="AV7">
        <v>10765450</v>
      </c>
      <c r="AX7">
        <v>3</v>
      </c>
      <c r="BA7" s="4">
        <v>6</v>
      </c>
      <c r="BB7" s="5">
        <v>22</v>
      </c>
      <c r="BE7">
        <v>4</v>
      </c>
      <c r="BF7">
        <v>1073</v>
      </c>
      <c r="BG7">
        <v>185</v>
      </c>
      <c r="BH7" s="14">
        <f t="shared" ref="BH7" si="2">BG7/BF7</f>
        <v>0.17241379310344829</v>
      </c>
      <c r="BI7" s="14">
        <f t="shared" ref="BI7" si="3">BH7/BE7</f>
        <v>4.3103448275862072E-2</v>
      </c>
    </row>
    <row r="8" spans="1:61" x14ac:dyDescent="0.25">
      <c r="A8">
        <v>10766198</v>
      </c>
      <c r="B8">
        <v>10766198</v>
      </c>
      <c r="C8">
        <v>10766198</v>
      </c>
      <c r="D8">
        <v>4</v>
      </c>
      <c r="G8">
        <v>11247751</v>
      </c>
      <c r="H8">
        <v>36</v>
      </c>
      <c r="I8">
        <v>237</v>
      </c>
      <c r="J8" t="s">
        <v>6</v>
      </c>
      <c r="K8">
        <v>0</v>
      </c>
      <c r="L8">
        <v>2</v>
      </c>
      <c r="M8">
        <v>17</v>
      </c>
      <c r="N8">
        <v>4</v>
      </c>
      <c r="AF8">
        <v>620603145</v>
      </c>
      <c r="AG8">
        <v>22</v>
      </c>
      <c r="AH8">
        <v>237</v>
      </c>
      <c r="AI8" t="s">
        <v>6</v>
      </c>
      <c r="AJ8">
        <v>4</v>
      </c>
      <c r="AK8">
        <v>0</v>
      </c>
      <c r="AL8">
        <v>5</v>
      </c>
      <c r="AM8">
        <v>4</v>
      </c>
      <c r="AR8">
        <v>620603145</v>
      </c>
      <c r="AS8">
        <v>4</v>
      </c>
      <c r="AV8">
        <v>10765472</v>
      </c>
      <c r="AX8">
        <v>3</v>
      </c>
      <c r="BA8" s="4">
        <v>7</v>
      </c>
      <c r="BB8" s="5">
        <v>5</v>
      </c>
    </row>
    <row r="9" spans="1:61" x14ac:dyDescent="0.25">
      <c r="A9">
        <v>10910050</v>
      </c>
      <c r="B9">
        <v>10910050</v>
      </c>
      <c r="C9">
        <v>10910050</v>
      </c>
      <c r="D9">
        <v>4</v>
      </c>
      <c r="G9">
        <v>11247751</v>
      </c>
      <c r="H9">
        <v>43</v>
      </c>
      <c r="I9">
        <v>138</v>
      </c>
      <c r="J9" t="s">
        <v>4</v>
      </c>
      <c r="K9">
        <v>-99</v>
      </c>
      <c r="L9">
        <v>2</v>
      </c>
      <c r="M9">
        <v>-99</v>
      </c>
      <c r="N9">
        <v>4</v>
      </c>
      <c r="AF9">
        <v>11260804</v>
      </c>
      <c r="AG9">
        <v>58</v>
      </c>
      <c r="AH9">
        <v>237</v>
      </c>
      <c r="AI9" t="s">
        <v>6</v>
      </c>
      <c r="AJ9">
        <v>5</v>
      </c>
      <c r="AK9">
        <v>4</v>
      </c>
      <c r="AL9">
        <v>6</v>
      </c>
      <c r="AM9">
        <v>2</v>
      </c>
      <c r="AR9">
        <v>11260804</v>
      </c>
      <c r="AS9">
        <v>4</v>
      </c>
      <c r="AV9">
        <v>10765749</v>
      </c>
      <c r="AX9">
        <v>2</v>
      </c>
      <c r="BA9" s="4">
        <v>8</v>
      </c>
      <c r="BB9" s="5">
        <v>3</v>
      </c>
    </row>
    <row r="10" spans="1:61" x14ac:dyDescent="0.25">
      <c r="A10">
        <v>10910071</v>
      </c>
      <c r="B10">
        <v>10910071</v>
      </c>
      <c r="C10">
        <v>10910071</v>
      </c>
      <c r="D10">
        <v>4</v>
      </c>
      <c r="G10">
        <v>11247775</v>
      </c>
      <c r="H10">
        <v>36</v>
      </c>
      <c r="I10">
        <v>237</v>
      </c>
      <c r="J10" t="s">
        <v>6</v>
      </c>
      <c r="K10">
        <v>0</v>
      </c>
      <c r="L10">
        <v>2</v>
      </c>
      <c r="M10">
        <v>17</v>
      </c>
      <c r="N10">
        <v>4</v>
      </c>
      <c r="AF10">
        <v>11263055</v>
      </c>
      <c r="AG10">
        <v>52</v>
      </c>
      <c r="AH10">
        <v>138</v>
      </c>
      <c r="AI10" t="s">
        <v>4</v>
      </c>
      <c r="AJ10">
        <v>-99</v>
      </c>
      <c r="AK10">
        <v>0</v>
      </c>
      <c r="AL10">
        <v>-99</v>
      </c>
      <c r="AM10">
        <v>-99</v>
      </c>
      <c r="AR10">
        <v>11263055</v>
      </c>
      <c r="AS10">
        <v>4</v>
      </c>
      <c r="AV10">
        <v>10765830</v>
      </c>
      <c r="AX10">
        <v>5</v>
      </c>
      <c r="BA10" s="4" t="s">
        <v>120</v>
      </c>
      <c r="BB10" s="5">
        <v>53</v>
      </c>
    </row>
    <row r="11" spans="1:61" x14ac:dyDescent="0.25">
      <c r="A11">
        <v>10910077</v>
      </c>
      <c r="B11">
        <v>10910077</v>
      </c>
      <c r="C11">
        <v>10910077</v>
      </c>
      <c r="D11">
        <v>4</v>
      </c>
      <c r="G11">
        <v>11247787</v>
      </c>
      <c r="H11">
        <v>77</v>
      </c>
      <c r="I11">
        <v>237</v>
      </c>
      <c r="J11" t="s">
        <v>6</v>
      </c>
      <c r="K11">
        <v>2</v>
      </c>
      <c r="L11">
        <v>2</v>
      </c>
      <c r="M11">
        <v>17</v>
      </c>
      <c r="N11">
        <v>4</v>
      </c>
      <c r="AF11">
        <v>11266630</v>
      </c>
      <c r="AG11">
        <v>11</v>
      </c>
      <c r="AH11">
        <v>237</v>
      </c>
      <c r="AI11" t="s">
        <v>6</v>
      </c>
      <c r="AJ11">
        <v>-99</v>
      </c>
      <c r="AK11">
        <v>2</v>
      </c>
      <c r="AL11">
        <v>-99</v>
      </c>
      <c r="AM11">
        <v>-99</v>
      </c>
      <c r="AN11">
        <v>11266630</v>
      </c>
      <c r="AO11">
        <v>11266630</v>
      </c>
      <c r="AP11">
        <v>11266630</v>
      </c>
      <c r="AQ11">
        <v>4</v>
      </c>
      <c r="AR11">
        <v>11266630</v>
      </c>
      <c r="AS11">
        <v>5</v>
      </c>
      <c r="AV11">
        <v>10765936</v>
      </c>
      <c r="AX11">
        <v>4</v>
      </c>
      <c r="BA11" s="4" t="s">
        <v>20</v>
      </c>
      <c r="BB11" s="5">
        <v>1297</v>
      </c>
    </row>
    <row r="12" spans="1:61" x14ac:dyDescent="0.25">
      <c r="A12">
        <v>10910084</v>
      </c>
      <c r="B12">
        <v>10910084</v>
      </c>
      <c r="C12">
        <v>10910084</v>
      </c>
      <c r="D12">
        <v>4</v>
      </c>
      <c r="G12">
        <v>11271996</v>
      </c>
      <c r="H12">
        <v>13</v>
      </c>
      <c r="I12">
        <v>138</v>
      </c>
      <c r="J12" t="s">
        <v>4</v>
      </c>
      <c r="K12">
        <v>-99</v>
      </c>
      <c r="L12">
        <v>2</v>
      </c>
      <c r="M12">
        <v>-99</v>
      </c>
      <c r="N12">
        <v>4</v>
      </c>
      <c r="AF12">
        <v>11210300</v>
      </c>
      <c r="AG12">
        <v>64</v>
      </c>
      <c r="AH12">
        <v>138</v>
      </c>
      <c r="AI12" t="s">
        <v>4</v>
      </c>
      <c r="AJ12">
        <v>-99</v>
      </c>
      <c r="AK12">
        <v>0</v>
      </c>
      <c r="AL12">
        <v>-99</v>
      </c>
      <c r="AM12">
        <v>-99</v>
      </c>
      <c r="AR12">
        <v>11210300</v>
      </c>
      <c r="AS12">
        <v>5</v>
      </c>
      <c r="AV12">
        <v>10765955</v>
      </c>
      <c r="AX12">
        <v>4</v>
      </c>
    </row>
    <row r="13" spans="1:61" x14ac:dyDescent="0.25">
      <c r="A13">
        <v>10910085</v>
      </c>
      <c r="B13">
        <v>10910085</v>
      </c>
      <c r="C13">
        <v>10910085</v>
      </c>
      <c r="D13">
        <v>4</v>
      </c>
      <c r="G13">
        <v>616133607</v>
      </c>
      <c r="H13">
        <v>53</v>
      </c>
      <c r="I13">
        <v>237</v>
      </c>
      <c r="J13" t="s">
        <v>6</v>
      </c>
      <c r="K13">
        <v>-99</v>
      </c>
      <c r="L13">
        <v>0</v>
      </c>
      <c r="M13">
        <v>-99</v>
      </c>
      <c r="N13">
        <v>3</v>
      </c>
      <c r="AF13">
        <v>11220918</v>
      </c>
      <c r="AG13">
        <v>29</v>
      </c>
      <c r="AH13">
        <v>237</v>
      </c>
      <c r="AI13" t="s">
        <v>6</v>
      </c>
      <c r="AJ13">
        <v>11</v>
      </c>
      <c r="AK13">
        <v>2</v>
      </c>
      <c r="AL13">
        <v>12</v>
      </c>
      <c r="AM13">
        <v>4</v>
      </c>
      <c r="AR13">
        <v>11220918</v>
      </c>
      <c r="AS13">
        <v>4</v>
      </c>
      <c r="AV13">
        <v>10766025</v>
      </c>
      <c r="AX13">
        <v>4</v>
      </c>
    </row>
    <row r="14" spans="1:61" x14ac:dyDescent="0.25">
      <c r="A14">
        <v>10960458</v>
      </c>
      <c r="B14">
        <v>10960458</v>
      </c>
      <c r="C14">
        <v>10960458</v>
      </c>
      <c r="D14">
        <v>4</v>
      </c>
      <c r="G14">
        <v>620680375</v>
      </c>
      <c r="H14">
        <v>73</v>
      </c>
      <c r="I14">
        <v>237</v>
      </c>
      <c r="J14" t="s">
        <v>6</v>
      </c>
      <c r="K14">
        <v>-99</v>
      </c>
      <c r="L14">
        <v>3</v>
      </c>
      <c r="M14">
        <v>-99</v>
      </c>
      <c r="N14">
        <v>4</v>
      </c>
      <c r="AF14">
        <v>11266840</v>
      </c>
      <c r="AG14">
        <v>31</v>
      </c>
      <c r="AH14">
        <v>138</v>
      </c>
      <c r="AI14" t="s">
        <v>4</v>
      </c>
      <c r="AJ14">
        <v>10</v>
      </c>
      <c r="AK14">
        <v>1</v>
      </c>
      <c r="AL14">
        <v>3</v>
      </c>
      <c r="AM14">
        <v>5</v>
      </c>
      <c r="AR14">
        <v>11266840</v>
      </c>
      <c r="AS14">
        <v>4</v>
      </c>
      <c r="AV14">
        <v>10910051</v>
      </c>
      <c r="AX14">
        <v>4</v>
      </c>
    </row>
    <row r="15" spans="1:61" x14ac:dyDescent="0.25">
      <c r="A15">
        <v>10962848</v>
      </c>
      <c r="B15">
        <v>10962848</v>
      </c>
      <c r="C15">
        <v>10962848</v>
      </c>
      <c r="D15">
        <v>4</v>
      </c>
      <c r="G15">
        <v>620677070</v>
      </c>
      <c r="H15">
        <v>15</v>
      </c>
      <c r="I15">
        <v>237</v>
      </c>
      <c r="J15" t="s">
        <v>6</v>
      </c>
      <c r="K15">
        <v>-99</v>
      </c>
      <c r="L15">
        <v>1</v>
      </c>
      <c r="M15">
        <v>-99</v>
      </c>
      <c r="N15">
        <v>4</v>
      </c>
      <c r="AF15">
        <v>11266755</v>
      </c>
      <c r="AG15">
        <v>15</v>
      </c>
      <c r="AH15">
        <v>237</v>
      </c>
      <c r="AI15" t="s">
        <v>6</v>
      </c>
      <c r="AJ15">
        <v>13</v>
      </c>
      <c r="AK15">
        <v>2</v>
      </c>
      <c r="AL15">
        <v>12</v>
      </c>
      <c r="AM15">
        <v>4</v>
      </c>
      <c r="AR15">
        <v>11266755</v>
      </c>
      <c r="AS15">
        <v>4</v>
      </c>
      <c r="AV15">
        <v>10910055</v>
      </c>
      <c r="AX15">
        <v>4</v>
      </c>
    </row>
    <row r="16" spans="1:61" x14ac:dyDescent="0.25">
      <c r="A16">
        <v>10980341</v>
      </c>
      <c r="B16">
        <v>10980341</v>
      </c>
      <c r="C16">
        <v>10980341</v>
      </c>
      <c r="D16">
        <v>4</v>
      </c>
      <c r="G16">
        <v>11108592</v>
      </c>
      <c r="H16">
        <v>67</v>
      </c>
      <c r="I16">
        <v>138</v>
      </c>
      <c r="J16" t="s">
        <v>4</v>
      </c>
      <c r="N16">
        <v>3</v>
      </c>
      <c r="AF16">
        <v>11270730</v>
      </c>
      <c r="AG16">
        <v>25</v>
      </c>
      <c r="AH16">
        <v>237</v>
      </c>
      <c r="AI16" t="s">
        <v>6</v>
      </c>
      <c r="AJ16">
        <v>7</v>
      </c>
      <c r="AK16">
        <v>4</v>
      </c>
      <c r="AL16">
        <v>3</v>
      </c>
      <c r="AM16">
        <v>4</v>
      </c>
      <c r="AR16">
        <v>11270730</v>
      </c>
      <c r="AS16">
        <v>4</v>
      </c>
      <c r="AV16">
        <v>10910072</v>
      </c>
      <c r="AX16">
        <v>4</v>
      </c>
      <c r="BA16" s="3" t="s">
        <v>119</v>
      </c>
      <c r="BB16" t="s">
        <v>128</v>
      </c>
    </row>
    <row r="17" spans="1:54" x14ac:dyDescent="0.25">
      <c r="A17">
        <v>10980355</v>
      </c>
      <c r="B17">
        <v>10980355</v>
      </c>
      <c r="C17">
        <v>10980355</v>
      </c>
      <c r="D17">
        <v>4</v>
      </c>
      <c r="G17">
        <v>10910084</v>
      </c>
      <c r="H17">
        <v>5</v>
      </c>
      <c r="I17">
        <v>138</v>
      </c>
      <c r="J17" t="s">
        <v>4</v>
      </c>
      <c r="N17">
        <v>4</v>
      </c>
      <c r="P17" s="3" t="s">
        <v>119</v>
      </c>
      <c r="Q17" t="s">
        <v>121</v>
      </c>
      <c r="AF17">
        <v>11273069</v>
      </c>
      <c r="AG17">
        <v>82</v>
      </c>
      <c r="AH17">
        <v>237</v>
      </c>
      <c r="AI17" t="s">
        <v>6</v>
      </c>
      <c r="AJ17">
        <v>-99</v>
      </c>
      <c r="AK17">
        <v>3</v>
      </c>
      <c r="AL17">
        <v>-99</v>
      </c>
      <c r="AM17">
        <v>-99</v>
      </c>
      <c r="AR17">
        <v>11273069</v>
      </c>
      <c r="AS17">
        <v>4</v>
      </c>
      <c r="AV17">
        <v>10910076</v>
      </c>
      <c r="AX17">
        <v>6</v>
      </c>
      <c r="BA17" s="4">
        <v>2</v>
      </c>
      <c r="BB17" s="5">
        <v>3</v>
      </c>
    </row>
    <row r="18" spans="1:54" x14ac:dyDescent="0.25">
      <c r="A18">
        <v>10980376</v>
      </c>
      <c r="B18">
        <v>10980376</v>
      </c>
      <c r="C18">
        <v>10980376</v>
      </c>
      <c r="D18">
        <v>4</v>
      </c>
      <c r="G18">
        <v>10765713</v>
      </c>
      <c r="H18">
        <v>2</v>
      </c>
      <c r="I18">
        <v>138</v>
      </c>
      <c r="J18" t="s">
        <v>4</v>
      </c>
      <c r="N18">
        <v>4</v>
      </c>
      <c r="P18" s="4">
        <v>3</v>
      </c>
      <c r="Q18" s="5">
        <v>15</v>
      </c>
      <c r="AF18">
        <v>617271566</v>
      </c>
      <c r="AG18">
        <v>24</v>
      </c>
      <c r="AH18">
        <v>138</v>
      </c>
      <c r="AI18" t="s">
        <v>4</v>
      </c>
      <c r="AJ18">
        <v>15</v>
      </c>
      <c r="AK18">
        <v>2</v>
      </c>
      <c r="AL18">
        <v>14</v>
      </c>
      <c r="AM18">
        <v>2</v>
      </c>
      <c r="AR18">
        <v>617271566</v>
      </c>
      <c r="AS18">
        <v>5</v>
      </c>
      <c r="AV18">
        <v>10910108</v>
      </c>
      <c r="AX18">
        <v>4</v>
      </c>
      <c r="BA18" s="4">
        <v>3</v>
      </c>
      <c r="BB18" s="5">
        <v>7</v>
      </c>
    </row>
    <row r="19" spans="1:54" x14ac:dyDescent="0.25">
      <c r="A19">
        <v>10980561</v>
      </c>
      <c r="B19">
        <v>10980561</v>
      </c>
      <c r="C19">
        <v>10980561</v>
      </c>
      <c r="D19">
        <v>4</v>
      </c>
      <c r="G19">
        <v>11212933</v>
      </c>
      <c r="H19">
        <v>72</v>
      </c>
      <c r="I19">
        <v>138</v>
      </c>
      <c r="J19" t="s">
        <v>4</v>
      </c>
      <c r="N19">
        <v>4</v>
      </c>
      <c r="P19" s="4">
        <v>4</v>
      </c>
      <c r="Q19" s="5">
        <v>258</v>
      </c>
      <c r="AF19">
        <v>11234865</v>
      </c>
      <c r="AG19">
        <v>20</v>
      </c>
      <c r="AH19">
        <v>237</v>
      </c>
      <c r="AI19" t="s">
        <v>6</v>
      </c>
      <c r="AJ19">
        <v>-99</v>
      </c>
      <c r="AK19">
        <v>0</v>
      </c>
      <c r="AL19">
        <v>-99</v>
      </c>
      <c r="AM19">
        <v>-99</v>
      </c>
      <c r="AR19">
        <v>11234865</v>
      </c>
      <c r="AS19">
        <v>4</v>
      </c>
      <c r="AV19">
        <v>10910109</v>
      </c>
      <c r="AX19">
        <v>4</v>
      </c>
      <c r="BA19" s="4">
        <v>4</v>
      </c>
      <c r="BB19" s="5">
        <v>159</v>
      </c>
    </row>
    <row r="20" spans="1:54" x14ac:dyDescent="0.25">
      <c r="A20">
        <v>10980582</v>
      </c>
      <c r="B20">
        <v>10980582</v>
      </c>
      <c r="C20">
        <v>10980582</v>
      </c>
      <c r="D20">
        <v>4</v>
      </c>
      <c r="G20">
        <v>11210791</v>
      </c>
      <c r="H20">
        <v>83</v>
      </c>
      <c r="I20">
        <v>138</v>
      </c>
      <c r="J20" t="s">
        <v>4</v>
      </c>
      <c r="N20">
        <v>4</v>
      </c>
      <c r="P20" s="4" t="s">
        <v>120</v>
      </c>
      <c r="Q20" s="5"/>
      <c r="AF20">
        <v>11234865</v>
      </c>
      <c r="AG20">
        <v>38</v>
      </c>
      <c r="AH20">
        <v>237</v>
      </c>
      <c r="AI20" t="s">
        <v>6</v>
      </c>
      <c r="AJ20">
        <v>-99</v>
      </c>
      <c r="AK20">
        <v>0</v>
      </c>
      <c r="AL20">
        <v>-99</v>
      </c>
      <c r="AM20">
        <v>-99</v>
      </c>
      <c r="AR20">
        <v>11234865</v>
      </c>
      <c r="AS20">
        <v>4</v>
      </c>
      <c r="AV20">
        <v>10980307</v>
      </c>
      <c r="AX20">
        <v>4</v>
      </c>
      <c r="BA20" s="4">
        <v>5</v>
      </c>
      <c r="BB20" s="5">
        <v>23</v>
      </c>
    </row>
    <row r="21" spans="1:54" x14ac:dyDescent="0.25">
      <c r="A21">
        <v>10980721</v>
      </c>
      <c r="B21">
        <v>10980721</v>
      </c>
      <c r="C21">
        <v>10980721</v>
      </c>
      <c r="D21">
        <v>4</v>
      </c>
      <c r="G21">
        <v>11199636</v>
      </c>
      <c r="H21">
        <v>59</v>
      </c>
      <c r="I21">
        <v>138</v>
      </c>
      <c r="J21" t="s">
        <v>4</v>
      </c>
      <c r="N21">
        <v>4</v>
      </c>
      <c r="P21" s="4" t="s">
        <v>20</v>
      </c>
      <c r="Q21" s="5">
        <v>273</v>
      </c>
      <c r="AF21">
        <v>11238090</v>
      </c>
      <c r="AG21">
        <v>30</v>
      </c>
      <c r="AH21">
        <v>237</v>
      </c>
      <c r="AI21" t="s">
        <v>6</v>
      </c>
      <c r="AJ21">
        <v>-99</v>
      </c>
      <c r="AK21">
        <v>2</v>
      </c>
      <c r="AL21">
        <v>-99</v>
      </c>
      <c r="AM21">
        <v>-99</v>
      </c>
      <c r="AR21">
        <v>11238090</v>
      </c>
      <c r="AS21">
        <v>4</v>
      </c>
      <c r="AV21">
        <v>10980340</v>
      </c>
      <c r="AX21">
        <v>4</v>
      </c>
      <c r="BA21" s="4">
        <v>6</v>
      </c>
      <c r="BB21" s="5">
        <v>3</v>
      </c>
    </row>
    <row r="22" spans="1:54" x14ac:dyDescent="0.25">
      <c r="A22">
        <v>10980723</v>
      </c>
      <c r="B22">
        <v>10980723</v>
      </c>
      <c r="C22">
        <v>10980723</v>
      </c>
      <c r="D22">
        <v>4</v>
      </c>
      <c r="G22">
        <v>11214870</v>
      </c>
      <c r="H22">
        <v>25</v>
      </c>
      <c r="I22">
        <v>138</v>
      </c>
      <c r="J22" t="s">
        <v>4</v>
      </c>
      <c r="N22">
        <v>4</v>
      </c>
      <c r="AF22">
        <v>11264910</v>
      </c>
      <c r="AG22">
        <v>40</v>
      </c>
      <c r="AH22">
        <v>138</v>
      </c>
      <c r="AI22" t="s">
        <v>4</v>
      </c>
      <c r="AJ22">
        <v>-99</v>
      </c>
      <c r="AK22">
        <v>4</v>
      </c>
      <c r="AL22">
        <v>-99</v>
      </c>
      <c r="AM22">
        <v>-99</v>
      </c>
      <c r="AR22">
        <v>11264910</v>
      </c>
      <c r="AS22">
        <v>4</v>
      </c>
      <c r="AV22">
        <v>10980407</v>
      </c>
      <c r="AX22">
        <v>4</v>
      </c>
      <c r="BA22" s="4" t="s">
        <v>120</v>
      </c>
      <c r="BB22" s="5"/>
    </row>
    <row r="23" spans="1:54" x14ac:dyDescent="0.25">
      <c r="A23">
        <v>10980791</v>
      </c>
      <c r="B23">
        <v>10980791</v>
      </c>
      <c r="C23">
        <v>10980791</v>
      </c>
      <c r="D23">
        <v>4</v>
      </c>
      <c r="G23">
        <v>11214870</v>
      </c>
      <c r="H23">
        <v>65</v>
      </c>
      <c r="I23">
        <v>138</v>
      </c>
      <c r="J23" t="s">
        <v>4</v>
      </c>
      <c r="N23">
        <v>4</v>
      </c>
      <c r="AF23">
        <v>11264910</v>
      </c>
      <c r="AG23">
        <v>42</v>
      </c>
      <c r="AH23">
        <v>237</v>
      </c>
      <c r="AI23" t="s">
        <v>6</v>
      </c>
      <c r="AJ23">
        <v>5</v>
      </c>
      <c r="AK23">
        <v>2</v>
      </c>
      <c r="AL23">
        <v>14</v>
      </c>
      <c r="AM23">
        <v>2</v>
      </c>
      <c r="AR23">
        <v>11264910</v>
      </c>
      <c r="AS23">
        <v>4</v>
      </c>
      <c r="AV23">
        <v>10980415</v>
      </c>
      <c r="AX23">
        <v>4</v>
      </c>
      <c r="BA23" s="4" t="s">
        <v>20</v>
      </c>
      <c r="BB23" s="5">
        <v>195</v>
      </c>
    </row>
    <row r="24" spans="1:54" x14ac:dyDescent="0.25">
      <c r="A24">
        <v>10984395</v>
      </c>
      <c r="B24">
        <v>10984395</v>
      </c>
      <c r="C24">
        <v>10984395</v>
      </c>
      <c r="D24">
        <v>4</v>
      </c>
      <c r="G24">
        <v>10765699</v>
      </c>
      <c r="H24">
        <v>58</v>
      </c>
      <c r="I24">
        <v>138</v>
      </c>
      <c r="J24" t="s">
        <v>4</v>
      </c>
      <c r="N24">
        <v>4</v>
      </c>
      <c r="AF24">
        <v>616135120</v>
      </c>
      <c r="AG24">
        <v>34</v>
      </c>
      <c r="AH24">
        <v>138</v>
      </c>
      <c r="AI24" t="s">
        <v>4</v>
      </c>
      <c r="AJ24">
        <v>5</v>
      </c>
      <c r="AK24">
        <v>0</v>
      </c>
      <c r="AL24">
        <v>-99</v>
      </c>
      <c r="AM24">
        <v>-99</v>
      </c>
      <c r="AR24">
        <v>616135120</v>
      </c>
      <c r="AS24">
        <v>5</v>
      </c>
      <c r="AV24">
        <v>10980433</v>
      </c>
      <c r="AX24">
        <v>4</v>
      </c>
    </row>
    <row r="25" spans="1:54" x14ac:dyDescent="0.25">
      <c r="A25">
        <v>10989482</v>
      </c>
      <c r="B25">
        <v>10989482</v>
      </c>
      <c r="C25">
        <v>10989482</v>
      </c>
      <c r="D25">
        <v>4</v>
      </c>
      <c r="G25">
        <v>11198107</v>
      </c>
      <c r="H25">
        <v>55</v>
      </c>
      <c r="I25">
        <v>138</v>
      </c>
      <c r="J25" t="s">
        <v>4</v>
      </c>
      <c r="N25">
        <v>4</v>
      </c>
      <c r="AF25">
        <v>616135120</v>
      </c>
      <c r="AG25">
        <v>35</v>
      </c>
      <c r="AH25">
        <v>138</v>
      </c>
      <c r="AI25" t="s">
        <v>4</v>
      </c>
      <c r="AJ25">
        <v>5</v>
      </c>
      <c r="AK25">
        <v>0</v>
      </c>
      <c r="AL25">
        <v>-99</v>
      </c>
      <c r="AM25">
        <v>-99</v>
      </c>
      <c r="AR25">
        <v>616135120</v>
      </c>
      <c r="AS25">
        <v>5</v>
      </c>
      <c r="AV25">
        <v>10980565</v>
      </c>
      <c r="AX25">
        <v>5</v>
      </c>
    </row>
    <row r="26" spans="1:54" x14ac:dyDescent="0.25">
      <c r="A26">
        <v>11099860</v>
      </c>
      <c r="B26">
        <v>11099860</v>
      </c>
      <c r="C26">
        <v>11099860</v>
      </c>
      <c r="D26">
        <v>4</v>
      </c>
      <c r="G26">
        <v>11196001</v>
      </c>
      <c r="H26">
        <v>4</v>
      </c>
      <c r="I26">
        <v>138</v>
      </c>
      <c r="J26" t="s">
        <v>4</v>
      </c>
      <c r="N26">
        <v>4</v>
      </c>
      <c r="AF26">
        <v>11156429</v>
      </c>
      <c r="AG26">
        <v>30</v>
      </c>
      <c r="AH26">
        <v>237</v>
      </c>
      <c r="AI26" t="s">
        <v>6</v>
      </c>
      <c r="AJ26">
        <v>13</v>
      </c>
      <c r="AK26">
        <v>4</v>
      </c>
      <c r="AL26">
        <v>4</v>
      </c>
      <c r="AM26">
        <v>0</v>
      </c>
      <c r="AR26">
        <v>11156429</v>
      </c>
      <c r="AS26">
        <v>5</v>
      </c>
      <c r="AV26">
        <v>10980601</v>
      </c>
      <c r="AX26">
        <v>4</v>
      </c>
    </row>
    <row r="27" spans="1:54" x14ac:dyDescent="0.25">
      <c r="A27">
        <v>11101596</v>
      </c>
      <c r="B27">
        <v>11101596</v>
      </c>
      <c r="C27">
        <v>11101596</v>
      </c>
      <c r="D27">
        <v>4</v>
      </c>
      <c r="G27">
        <v>11227682</v>
      </c>
      <c r="H27">
        <v>28</v>
      </c>
      <c r="I27">
        <v>138</v>
      </c>
      <c r="J27" t="s">
        <v>4</v>
      </c>
      <c r="N27">
        <v>4</v>
      </c>
      <c r="AF27">
        <v>620073954</v>
      </c>
      <c r="AG27">
        <v>31</v>
      </c>
      <c r="AH27">
        <v>138</v>
      </c>
      <c r="AI27" t="s">
        <v>4</v>
      </c>
      <c r="AJ27">
        <v>4</v>
      </c>
      <c r="AK27">
        <v>2</v>
      </c>
      <c r="AL27">
        <v>8</v>
      </c>
      <c r="AM27">
        <v>3</v>
      </c>
      <c r="AR27">
        <v>620073954</v>
      </c>
      <c r="AS27">
        <v>4</v>
      </c>
      <c r="AV27">
        <v>10980965</v>
      </c>
      <c r="AX27">
        <v>4</v>
      </c>
    </row>
    <row r="28" spans="1:54" x14ac:dyDescent="0.25">
      <c r="A28">
        <v>11102327</v>
      </c>
      <c r="B28">
        <v>11102327</v>
      </c>
      <c r="C28">
        <v>11102327</v>
      </c>
      <c r="D28">
        <v>4</v>
      </c>
      <c r="G28">
        <v>10980723</v>
      </c>
      <c r="H28">
        <v>21</v>
      </c>
      <c r="I28">
        <v>138</v>
      </c>
      <c r="J28" t="s">
        <v>4</v>
      </c>
      <c r="N28">
        <v>4</v>
      </c>
      <c r="AF28">
        <v>620525991</v>
      </c>
      <c r="AG28">
        <v>2</v>
      </c>
      <c r="AH28">
        <v>237</v>
      </c>
      <c r="AI28" t="s">
        <v>6</v>
      </c>
      <c r="AJ28">
        <v>4</v>
      </c>
      <c r="AK28">
        <v>2</v>
      </c>
      <c r="AL28">
        <v>14</v>
      </c>
      <c r="AM28">
        <v>2</v>
      </c>
      <c r="AR28">
        <v>620525991</v>
      </c>
      <c r="AS28">
        <v>4</v>
      </c>
      <c r="AV28">
        <v>10980976</v>
      </c>
      <c r="AX28">
        <v>2</v>
      </c>
    </row>
    <row r="29" spans="1:54" x14ac:dyDescent="0.25">
      <c r="A29">
        <v>11102966</v>
      </c>
      <c r="B29">
        <v>11102966</v>
      </c>
      <c r="C29">
        <v>11102966</v>
      </c>
      <c r="D29">
        <v>3</v>
      </c>
      <c r="G29">
        <v>11217736</v>
      </c>
      <c r="H29">
        <v>30</v>
      </c>
      <c r="I29">
        <v>138</v>
      </c>
      <c r="J29" t="s">
        <v>4</v>
      </c>
      <c r="N29">
        <v>4</v>
      </c>
      <c r="AF29">
        <v>620668051</v>
      </c>
      <c r="AG29">
        <v>9</v>
      </c>
      <c r="AH29">
        <v>237</v>
      </c>
      <c r="AI29" t="s">
        <v>6</v>
      </c>
      <c r="AJ29">
        <v>-99</v>
      </c>
      <c r="AK29">
        <v>1</v>
      </c>
      <c r="AL29">
        <v>-99</v>
      </c>
      <c r="AM29">
        <v>-99</v>
      </c>
      <c r="AR29">
        <v>620668051</v>
      </c>
      <c r="AS29">
        <v>4</v>
      </c>
      <c r="AV29">
        <v>10981041</v>
      </c>
      <c r="AX29">
        <v>3</v>
      </c>
    </row>
    <row r="30" spans="1:54" x14ac:dyDescent="0.25">
      <c r="A30">
        <v>11104235</v>
      </c>
      <c r="B30">
        <v>11104235</v>
      </c>
      <c r="C30">
        <v>11104235</v>
      </c>
      <c r="D30">
        <v>4</v>
      </c>
      <c r="G30">
        <v>11102966</v>
      </c>
      <c r="H30">
        <v>76</v>
      </c>
      <c r="I30">
        <v>138</v>
      </c>
      <c r="J30" t="s">
        <v>4</v>
      </c>
      <c r="N30">
        <v>3</v>
      </c>
      <c r="AF30">
        <v>11246272</v>
      </c>
      <c r="AG30">
        <v>64</v>
      </c>
      <c r="AH30">
        <v>138</v>
      </c>
      <c r="AI30" t="s">
        <v>4</v>
      </c>
      <c r="AJ30">
        <v>4</v>
      </c>
      <c r="AK30">
        <v>2</v>
      </c>
      <c r="AL30">
        <v>17</v>
      </c>
      <c r="AM30">
        <v>2</v>
      </c>
      <c r="AR30">
        <v>11246272</v>
      </c>
      <c r="AS30">
        <v>2</v>
      </c>
      <c r="AV30">
        <v>11016099</v>
      </c>
      <c r="AX30">
        <v>5</v>
      </c>
    </row>
    <row r="31" spans="1:54" x14ac:dyDescent="0.25">
      <c r="A31">
        <v>11104623</v>
      </c>
      <c r="B31">
        <v>11104623</v>
      </c>
      <c r="C31">
        <v>11104623</v>
      </c>
      <c r="D31">
        <v>4</v>
      </c>
      <c r="G31">
        <v>11200848</v>
      </c>
      <c r="H31">
        <v>50</v>
      </c>
      <c r="I31">
        <v>138</v>
      </c>
      <c r="J31" t="s">
        <v>4</v>
      </c>
      <c r="N31">
        <v>4</v>
      </c>
      <c r="AF31">
        <v>11247745</v>
      </c>
      <c r="AG31">
        <v>27</v>
      </c>
      <c r="AH31">
        <v>237</v>
      </c>
      <c r="AI31" t="s">
        <v>6</v>
      </c>
      <c r="AJ31">
        <v>4</v>
      </c>
      <c r="AK31">
        <v>2</v>
      </c>
      <c r="AL31">
        <v>17</v>
      </c>
      <c r="AM31">
        <v>2</v>
      </c>
      <c r="AN31">
        <v>11247745</v>
      </c>
      <c r="AO31">
        <v>11247745</v>
      </c>
      <c r="AP31">
        <v>11247745</v>
      </c>
      <c r="AQ31">
        <v>4</v>
      </c>
      <c r="AR31">
        <v>11247745</v>
      </c>
      <c r="AS31">
        <v>4</v>
      </c>
      <c r="AV31">
        <v>11100411</v>
      </c>
      <c r="AX31">
        <v>4</v>
      </c>
    </row>
    <row r="32" spans="1:54" x14ac:dyDescent="0.25">
      <c r="A32">
        <v>11104647</v>
      </c>
      <c r="B32">
        <v>11104647</v>
      </c>
      <c r="C32">
        <v>11104647</v>
      </c>
      <c r="D32">
        <v>4</v>
      </c>
      <c r="G32">
        <v>11182468</v>
      </c>
      <c r="H32">
        <v>22</v>
      </c>
      <c r="I32">
        <v>138</v>
      </c>
      <c r="J32" t="s">
        <v>4</v>
      </c>
      <c r="N32">
        <v>4</v>
      </c>
      <c r="AF32">
        <v>11247751</v>
      </c>
      <c r="AG32">
        <v>36</v>
      </c>
      <c r="AH32">
        <v>237</v>
      </c>
      <c r="AI32" t="s">
        <v>6</v>
      </c>
      <c r="AJ32">
        <v>0</v>
      </c>
      <c r="AK32">
        <v>2</v>
      </c>
      <c r="AL32">
        <v>17</v>
      </c>
      <c r="AM32">
        <v>2</v>
      </c>
      <c r="AN32">
        <v>11247751</v>
      </c>
      <c r="AO32">
        <v>11247751</v>
      </c>
      <c r="AP32">
        <v>11247751</v>
      </c>
      <c r="AQ32">
        <v>4</v>
      </c>
      <c r="AR32">
        <v>11247751</v>
      </c>
      <c r="AS32">
        <v>4</v>
      </c>
      <c r="AV32">
        <v>11102675</v>
      </c>
      <c r="AX32">
        <v>4</v>
      </c>
    </row>
    <row r="33" spans="1:50" x14ac:dyDescent="0.25">
      <c r="A33">
        <v>11104705</v>
      </c>
      <c r="B33">
        <v>11104705</v>
      </c>
      <c r="C33">
        <v>11104705</v>
      </c>
      <c r="D33">
        <v>4</v>
      </c>
      <c r="G33">
        <v>11215374</v>
      </c>
      <c r="H33">
        <v>85</v>
      </c>
      <c r="I33">
        <v>138</v>
      </c>
      <c r="J33" t="s">
        <v>4</v>
      </c>
      <c r="N33">
        <v>4</v>
      </c>
      <c r="AF33">
        <v>11247775</v>
      </c>
      <c r="AG33">
        <v>36</v>
      </c>
      <c r="AH33">
        <v>237</v>
      </c>
      <c r="AI33" t="s">
        <v>6</v>
      </c>
      <c r="AJ33">
        <v>0</v>
      </c>
      <c r="AK33">
        <v>2</v>
      </c>
      <c r="AL33">
        <v>17</v>
      </c>
      <c r="AM33">
        <v>2</v>
      </c>
      <c r="AN33">
        <v>11247775</v>
      </c>
      <c r="AO33">
        <v>11247775</v>
      </c>
      <c r="AP33">
        <v>11247775</v>
      </c>
      <c r="AQ33">
        <v>4</v>
      </c>
      <c r="AR33">
        <v>11247775</v>
      </c>
      <c r="AS33">
        <v>4</v>
      </c>
      <c r="AV33">
        <v>11102690</v>
      </c>
      <c r="AX33">
        <v>4</v>
      </c>
    </row>
    <row r="34" spans="1:50" x14ac:dyDescent="0.25">
      <c r="A34">
        <v>11104843</v>
      </c>
      <c r="B34">
        <v>11104843</v>
      </c>
      <c r="C34">
        <v>11104843</v>
      </c>
      <c r="D34">
        <v>4</v>
      </c>
      <c r="G34">
        <v>11199319</v>
      </c>
      <c r="H34">
        <v>62</v>
      </c>
      <c r="I34">
        <v>138</v>
      </c>
      <c r="J34" t="s">
        <v>4</v>
      </c>
      <c r="N34">
        <v>4</v>
      </c>
      <c r="AF34">
        <v>11247787</v>
      </c>
      <c r="AG34">
        <v>77</v>
      </c>
      <c r="AH34">
        <v>237</v>
      </c>
      <c r="AI34" t="s">
        <v>6</v>
      </c>
      <c r="AJ34">
        <v>2</v>
      </c>
      <c r="AK34">
        <v>2</v>
      </c>
      <c r="AL34">
        <v>17</v>
      </c>
      <c r="AM34">
        <v>2</v>
      </c>
      <c r="AN34">
        <v>11247787</v>
      </c>
      <c r="AO34">
        <v>11247787</v>
      </c>
      <c r="AP34">
        <v>11247787</v>
      </c>
      <c r="AQ34">
        <v>4</v>
      </c>
      <c r="AR34">
        <v>11247787</v>
      </c>
      <c r="AS34">
        <v>4</v>
      </c>
      <c r="AV34">
        <v>11102806</v>
      </c>
      <c r="AX34">
        <v>4</v>
      </c>
    </row>
    <row r="35" spans="1:50" x14ac:dyDescent="0.25">
      <c r="A35">
        <v>11104854</v>
      </c>
      <c r="B35">
        <v>11104854</v>
      </c>
      <c r="C35">
        <v>11104854</v>
      </c>
      <c r="D35">
        <v>4</v>
      </c>
      <c r="G35">
        <v>11210547</v>
      </c>
      <c r="H35">
        <v>74</v>
      </c>
      <c r="I35">
        <v>138</v>
      </c>
      <c r="J35" t="s">
        <v>4</v>
      </c>
      <c r="N35">
        <v>3</v>
      </c>
      <c r="AF35">
        <v>11258862</v>
      </c>
      <c r="AG35">
        <v>23</v>
      </c>
      <c r="AH35">
        <v>138</v>
      </c>
      <c r="AI35" t="s">
        <v>4</v>
      </c>
      <c r="AJ35">
        <v>-99</v>
      </c>
      <c r="AK35">
        <v>1</v>
      </c>
      <c r="AL35">
        <v>-99</v>
      </c>
      <c r="AM35">
        <v>-99</v>
      </c>
      <c r="AR35">
        <v>11258862</v>
      </c>
      <c r="AS35">
        <v>4</v>
      </c>
      <c r="AV35">
        <v>11102939</v>
      </c>
      <c r="AX35">
        <v>4</v>
      </c>
    </row>
    <row r="36" spans="1:50" x14ac:dyDescent="0.25">
      <c r="A36">
        <v>11104861</v>
      </c>
      <c r="B36">
        <v>11104861</v>
      </c>
      <c r="C36">
        <v>11104861</v>
      </c>
      <c r="D36">
        <v>4</v>
      </c>
      <c r="G36">
        <v>11215060</v>
      </c>
      <c r="H36">
        <v>25</v>
      </c>
      <c r="I36">
        <v>138</v>
      </c>
      <c r="J36" t="s">
        <v>4</v>
      </c>
      <c r="N36">
        <v>4</v>
      </c>
      <c r="AF36">
        <v>11200898</v>
      </c>
      <c r="AG36">
        <v>39</v>
      </c>
      <c r="AH36">
        <v>138</v>
      </c>
      <c r="AI36" t="s">
        <v>4</v>
      </c>
      <c r="AJ36">
        <v>-99</v>
      </c>
      <c r="AK36">
        <v>1</v>
      </c>
      <c r="AL36">
        <v>-99</v>
      </c>
      <c r="AM36">
        <v>-99</v>
      </c>
      <c r="AR36">
        <v>11200898</v>
      </c>
      <c r="AS36">
        <v>5</v>
      </c>
      <c r="AV36">
        <v>11103691</v>
      </c>
      <c r="AX36">
        <v>4</v>
      </c>
    </row>
    <row r="37" spans="1:50" x14ac:dyDescent="0.25">
      <c r="A37">
        <v>11105026</v>
      </c>
      <c r="B37">
        <v>11105026</v>
      </c>
      <c r="C37">
        <v>11105026</v>
      </c>
      <c r="D37">
        <v>4</v>
      </c>
      <c r="G37">
        <v>616161296</v>
      </c>
      <c r="H37">
        <v>79</v>
      </c>
      <c r="I37">
        <v>138</v>
      </c>
      <c r="J37" t="s">
        <v>4</v>
      </c>
      <c r="K37">
        <v>-99</v>
      </c>
      <c r="L37">
        <v>4</v>
      </c>
      <c r="M37">
        <v>-99</v>
      </c>
      <c r="N37">
        <v>4</v>
      </c>
      <c r="AF37">
        <v>11203521</v>
      </c>
      <c r="AG37">
        <v>40</v>
      </c>
      <c r="AH37">
        <v>237</v>
      </c>
      <c r="AI37" t="s">
        <v>6</v>
      </c>
      <c r="AJ37">
        <v>0</v>
      </c>
      <c r="AK37">
        <v>0</v>
      </c>
      <c r="AL37">
        <v>5</v>
      </c>
      <c r="AM37">
        <v>2</v>
      </c>
      <c r="AR37">
        <v>11203521</v>
      </c>
      <c r="AS37">
        <v>5</v>
      </c>
      <c r="AV37">
        <v>11103893</v>
      </c>
      <c r="AX37">
        <v>4</v>
      </c>
    </row>
    <row r="38" spans="1:50" x14ac:dyDescent="0.25">
      <c r="A38">
        <v>11105301</v>
      </c>
      <c r="B38">
        <v>11105301</v>
      </c>
      <c r="C38">
        <v>11105301</v>
      </c>
      <c r="D38">
        <v>4</v>
      </c>
      <c r="G38">
        <v>620465895</v>
      </c>
      <c r="H38">
        <v>36</v>
      </c>
      <c r="I38">
        <v>237</v>
      </c>
      <c r="J38" t="s">
        <v>6</v>
      </c>
      <c r="K38">
        <v>-99</v>
      </c>
      <c r="L38">
        <v>0</v>
      </c>
      <c r="M38">
        <v>-99</v>
      </c>
      <c r="N38">
        <v>4</v>
      </c>
      <c r="AF38">
        <v>11275142</v>
      </c>
      <c r="AG38">
        <v>36</v>
      </c>
      <c r="AH38">
        <v>237</v>
      </c>
      <c r="AI38" t="s">
        <v>6</v>
      </c>
      <c r="AJ38">
        <v>-99</v>
      </c>
      <c r="AK38">
        <v>1</v>
      </c>
      <c r="AL38">
        <v>-99</v>
      </c>
      <c r="AM38">
        <v>-99</v>
      </c>
      <c r="AR38">
        <v>11275142</v>
      </c>
      <c r="AS38">
        <v>4</v>
      </c>
      <c r="AV38">
        <v>11104441</v>
      </c>
      <c r="AX38">
        <v>4</v>
      </c>
    </row>
    <row r="39" spans="1:50" x14ac:dyDescent="0.25">
      <c r="A39">
        <v>11105364</v>
      </c>
      <c r="B39">
        <v>11105364</v>
      </c>
      <c r="C39">
        <v>11105364</v>
      </c>
      <c r="D39">
        <v>4</v>
      </c>
      <c r="G39">
        <v>620465895</v>
      </c>
      <c r="H39">
        <v>58</v>
      </c>
      <c r="I39">
        <v>237</v>
      </c>
      <c r="J39" t="s">
        <v>6</v>
      </c>
      <c r="K39">
        <v>-99</v>
      </c>
      <c r="L39">
        <v>0</v>
      </c>
      <c r="M39">
        <v>-99</v>
      </c>
      <c r="N39">
        <v>4</v>
      </c>
      <c r="AF39">
        <v>11196855</v>
      </c>
      <c r="AG39">
        <v>27</v>
      </c>
      <c r="AH39">
        <v>237</v>
      </c>
      <c r="AI39" t="s">
        <v>6</v>
      </c>
      <c r="AJ39">
        <v>4</v>
      </c>
      <c r="AK39">
        <v>0</v>
      </c>
      <c r="AL39">
        <v>6</v>
      </c>
      <c r="AM39">
        <v>5</v>
      </c>
      <c r="AR39">
        <v>11196855</v>
      </c>
      <c r="AS39">
        <v>4</v>
      </c>
      <c r="AV39">
        <v>11104522</v>
      </c>
      <c r="AX39">
        <v>5</v>
      </c>
    </row>
    <row r="40" spans="1:50" x14ac:dyDescent="0.25">
      <c r="A40">
        <v>11105395</v>
      </c>
      <c r="B40">
        <v>11105395</v>
      </c>
      <c r="C40">
        <v>11105395</v>
      </c>
      <c r="D40">
        <v>4</v>
      </c>
      <c r="G40">
        <v>620782130</v>
      </c>
      <c r="H40">
        <v>43</v>
      </c>
      <c r="I40">
        <v>237</v>
      </c>
      <c r="J40" t="s">
        <v>6</v>
      </c>
      <c r="K40">
        <v>11</v>
      </c>
      <c r="L40">
        <v>1</v>
      </c>
      <c r="M40">
        <v>4</v>
      </c>
      <c r="N40">
        <v>4</v>
      </c>
      <c r="AF40">
        <v>11205084</v>
      </c>
      <c r="AG40">
        <v>64</v>
      </c>
      <c r="AH40">
        <v>138</v>
      </c>
      <c r="AI40" t="s">
        <v>4</v>
      </c>
      <c r="AJ40">
        <v>8</v>
      </c>
      <c r="AK40">
        <v>1</v>
      </c>
      <c r="AL40">
        <v>15</v>
      </c>
      <c r="AM40">
        <v>0</v>
      </c>
      <c r="AR40">
        <v>11205084</v>
      </c>
      <c r="AS40">
        <v>4</v>
      </c>
      <c r="AV40">
        <v>11104603</v>
      </c>
      <c r="AX40">
        <v>4</v>
      </c>
    </row>
    <row r="41" spans="1:50" x14ac:dyDescent="0.25">
      <c r="A41">
        <v>11105852</v>
      </c>
      <c r="B41">
        <v>11105852</v>
      </c>
      <c r="C41">
        <v>11105852</v>
      </c>
      <c r="D41">
        <v>4</v>
      </c>
      <c r="AF41">
        <v>11205087</v>
      </c>
      <c r="AG41">
        <v>31</v>
      </c>
      <c r="AH41">
        <v>237</v>
      </c>
      <c r="AI41" t="s">
        <v>6</v>
      </c>
      <c r="AJ41">
        <v>-99</v>
      </c>
      <c r="AK41">
        <v>3</v>
      </c>
      <c r="AL41">
        <v>-99</v>
      </c>
      <c r="AM41">
        <v>-99</v>
      </c>
      <c r="AR41">
        <v>11205087</v>
      </c>
      <c r="AS41">
        <v>4</v>
      </c>
      <c r="AV41">
        <v>11105320</v>
      </c>
      <c r="AX41">
        <v>4</v>
      </c>
    </row>
    <row r="42" spans="1:50" x14ac:dyDescent="0.25">
      <c r="A42">
        <v>11106043</v>
      </c>
      <c r="B42">
        <v>11106043</v>
      </c>
      <c r="C42">
        <v>11106043</v>
      </c>
      <c r="D42">
        <v>4</v>
      </c>
      <c r="AF42">
        <v>11210679</v>
      </c>
      <c r="AG42">
        <v>34</v>
      </c>
      <c r="AH42">
        <v>237</v>
      </c>
      <c r="AI42" t="s">
        <v>6</v>
      </c>
      <c r="AJ42">
        <v>3</v>
      </c>
      <c r="AK42">
        <v>2</v>
      </c>
      <c r="AL42">
        <v>6</v>
      </c>
      <c r="AM42">
        <v>5</v>
      </c>
      <c r="AR42">
        <v>11210679</v>
      </c>
      <c r="AS42">
        <v>4</v>
      </c>
      <c r="AV42">
        <v>11105468</v>
      </c>
      <c r="AX42">
        <v>2</v>
      </c>
    </row>
    <row r="43" spans="1:50" x14ac:dyDescent="0.25">
      <c r="A43">
        <v>11107330</v>
      </c>
      <c r="B43">
        <v>11107330</v>
      </c>
      <c r="C43">
        <v>11107330</v>
      </c>
      <c r="D43">
        <v>4</v>
      </c>
      <c r="AF43">
        <v>11220883</v>
      </c>
      <c r="AG43">
        <v>86</v>
      </c>
      <c r="AH43">
        <v>237</v>
      </c>
      <c r="AI43" t="s">
        <v>6</v>
      </c>
      <c r="AJ43">
        <v>1</v>
      </c>
      <c r="AK43">
        <v>0</v>
      </c>
      <c r="AL43">
        <v>6</v>
      </c>
      <c r="AM43">
        <v>5</v>
      </c>
      <c r="AR43">
        <v>11220883</v>
      </c>
      <c r="AS43">
        <v>4</v>
      </c>
      <c r="AV43">
        <v>11105903</v>
      </c>
      <c r="AX43">
        <v>4</v>
      </c>
    </row>
    <row r="44" spans="1:50" x14ac:dyDescent="0.25">
      <c r="A44">
        <v>11107513</v>
      </c>
      <c r="B44">
        <v>11107513</v>
      </c>
      <c r="C44">
        <v>11107513</v>
      </c>
      <c r="D44">
        <v>4</v>
      </c>
      <c r="AF44">
        <v>11241740</v>
      </c>
      <c r="AG44">
        <v>35</v>
      </c>
      <c r="AH44">
        <v>138</v>
      </c>
      <c r="AI44" t="s">
        <v>4</v>
      </c>
      <c r="AJ44">
        <v>-99</v>
      </c>
      <c r="AK44">
        <v>5</v>
      </c>
      <c r="AL44">
        <v>-99</v>
      </c>
      <c r="AM44">
        <v>-99</v>
      </c>
      <c r="AR44">
        <v>11241740</v>
      </c>
      <c r="AS44">
        <v>4</v>
      </c>
      <c r="AV44">
        <v>11106108</v>
      </c>
      <c r="AX44">
        <v>4</v>
      </c>
    </row>
    <row r="45" spans="1:50" x14ac:dyDescent="0.25">
      <c r="A45">
        <v>11108018</v>
      </c>
      <c r="B45">
        <v>11108018</v>
      </c>
      <c r="C45">
        <v>11108018</v>
      </c>
      <c r="D45">
        <v>4</v>
      </c>
      <c r="AF45">
        <v>11246676</v>
      </c>
      <c r="AG45">
        <v>3</v>
      </c>
      <c r="AH45">
        <v>138</v>
      </c>
      <c r="AI45" t="s">
        <v>4</v>
      </c>
      <c r="AJ45">
        <v>-99</v>
      </c>
      <c r="AK45">
        <v>5</v>
      </c>
      <c r="AL45">
        <v>4</v>
      </c>
      <c r="AM45">
        <v>0</v>
      </c>
      <c r="AR45">
        <v>11246676</v>
      </c>
      <c r="AS45">
        <v>4</v>
      </c>
      <c r="AV45">
        <v>11106113</v>
      </c>
      <c r="AX45">
        <v>4</v>
      </c>
    </row>
    <row r="46" spans="1:50" x14ac:dyDescent="0.25">
      <c r="A46">
        <v>11108133</v>
      </c>
      <c r="B46">
        <v>11108133</v>
      </c>
      <c r="C46">
        <v>11108133</v>
      </c>
      <c r="D46">
        <v>4</v>
      </c>
      <c r="AF46">
        <v>11246676</v>
      </c>
      <c r="AG46">
        <v>74</v>
      </c>
      <c r="AH46">
        <v>138</v>
      </c>
      <c r="AI46" t="s">
        <v>4</v>
      </c>
      <c r="AJ46">
        <v>16</v>
      </c>
      <c r="AK46">
        <v>0</v>
      </c>
      <c r="AL46">
        <v>4</v>
      </c>
      <c r="AM46">
        <v>0</v>
      </c>
      <c r="AR46">
        <v>11246676</v>
      </c>
      <c r="AS46">
        <v>4</v>
      </c>
      <c r="AV46">
        <v>11106345</v>
      </c>
      <c r="AX46">
        <v>4</v>
      </c>
    </row>
    <row r="47" spans="1:50" x14ac:dyDescent="0.25">
      <c r="A47">
        <v>11108334</v>
      </c>
      <c r="B47">
        <v>11108334</v>
      </c>
      <c r="C47">
        <v>11108334</v>
      </c>
      <c r="D47">
        <v>4</v>
      </c>
      <c r="AF47">
        <v>11263833</v>
      </c>
      <c r="AG47">
        <v>62</v>
      </c>
      <c r="AH47">
        <v>138</v>
      </c>
      <c r="AI47" t="s">
        <v>4</v>
      </c>
      <c r="AJ47">
        <v>3</v>
      </c>
      <c r="AK47">
        <v>1</v>
      </c>
      <c r="AL47">
        <v>15</v>
      </c>
      <c r="AM47">
        <v>5</v>
      </c>
      <c r="AR47">
        <v>11263833</v>
      </c>
      <c r="AS47">
        <v>4</v>
      </c>
      <c r="AV47">
        <v>11106408</v>
      </c>
      <c r="AX47">
        <v>4</v>
      </c>
    </row>
    <row r="48" spans="1:50" x14ac:dyDescent="0.25">
      <c r="A48">
        <v>11108382</v>
      </c>
      <c r="B48">
        <v>11108382</v>
      </c>
      <c r="C48">
        <v>11108382</v>
      </c>
      <c r="D48">
        <v>4</v>
      </c>
      <c r="AF48">
        <v>11264274</v>
      </c>
      <c r="AG48">
        <v>32</v>
      </c>
      <c r="AH48">
        <v>237</v>
      </c>
      <c r="AI48" t="s">
        <v>6</v>
      </c>
      <c r="AJ48">
        <v>3</v>
      </c>
      <c r="AK48">
        <v>1</v>
      </c>
      <c r="AL48">
        <v>15</v>
      </c>
      <c r="AM48">
        <v>5</v>
      </c>
      <c r="AR48">
        <v>11264274</v>
      </c>
      <c r="AS48">
        <v>4</v>
      </c>
      <c r="AV48">
        <v>11108124</v>
      </c>
      <c r="AX48">
        <v>4</v>
      </c>
    </row>
    <row r="49" spans="1:50" x14ac:dyDescent="0.25">
      <c r="A49">
        <v>11108386</v>
      </c>
      <c r="B49">
        <v>11108386</v>
      </c>
      <c r="C49">
        <v>11108386</v>
      </c>
      <c r="D49">
        <v>4</v>
      </c>
      <c r="AF49">
        <v>619477325</v>
      </c>
      <c r="AG49">
        <v>69</v>
      </c>
      <c r="AH49">
        <v>237</v>
      </c>
      <c r="AI49" t="s">
        <v>6</v>
      </c>
      <c r="AJ49">
        <v>-99</v>
      </c>
      <c r="AK49">
        <v>0</v>
      </c>
      <c r="AL49">
        <v>-99</v>
      </c>
      <c r="AM49">
        <v>-99</v>
      </c>
      <c r="AR49">
        <v>619477325</v>
      </c>
      <c r="AS49">
        <v>4</v>
      </c>
      <c r="AV49">
        <v>11108132</v>
      </c>
      <c r="AX49">
        <v>2</v>
      </c>
    </row>
    <row r="50" spans="1:50" x14ac:dyDescent="0.25">
      <c r="A50">
        <v>11108592</v>
      </c>
      <c r="B50">
        <v>11108592</v>
      </c>
      <c r="C50">
        <v>11108592</v>
      </c>
      <c r="D50">
        <v>3</v>
      </c>
      <c r="AF50">
        <v>11196857</v>
      </c>
      <c r="AG50">
        <v>5</v>
      </c>
      <c r="AH50">
        <v>237</v>
      </c>
      <c r="AI50" t="s">
        <v>6</v>
      </c>
      <c r="AJ50">
        <v>-99</v>
      </c>
      <c r="AK50">
        <v>0</v>
      </c>
      <c r="AL50">
        <v>-99</v>
      </c>
      <c r="AM50">
        <v>-99</v>
      </c>
      <c r="AR50">
        <v>11196857</v>
      </c>
      <c r="AS50">
        <v>4</v>
      </c>
      <c r="AV50">
        <v>11108137</v>
      </c>
    </row>
    <row r="51" spans="1:50" x14ac:dyDescent="0.25">
      <c r="A51">
        <v>11109070</v>
      </c>
      <c r="B51">
        <v>11109070</v>
      </c>
      <c r="C51">
        <v>11109070</v>
      </c>
      <c r="D51">
        <v>4</v>
      </c>
      <c r="AF51">
        <v>11196860</v>
      </c>
      <c r="AG51">
        <v>85</v>
      </c>
      <c r="AH51">
        <v>138</v>
      </c>
      <c r="AI51" t="s">
        <v>4</v>
      </c>
      <c r="AJ51">
        <v>6</v>
      </c>
      <c r="AK51">
        <v>5</v>
      </c>
      <c r="AL51">
        <v>16</v>
      </c>
      <c r="AM51">
        <v>0</v>
      </c>
      <c r="AR51">
        <v>11196860</v>
      </c>
      <c r="AS51">
        <v>2</v>
      </c>
      <c r="AV51">
        <v>11108138</v>
      </c>
    </row>
    <row r="52" spans="1:50" x14ac:dyDescent="0.25">
      <c r="A52">
        <v>11109089</v>
      </c>
      <c r="B52">
        <v>11109089</v>
      </c>
      <c r="C52">
        <v>11109089</v>
      </c>
      <c r="D52">
        <v>4</v>
      </c>
      <c r="AF52">
        <v>11205090</v>
      </c>
      <c r="AG52">
        <v>30</v>
      </c>
      <c r="AH52">
        <v>138</v>
      </c>
      <c r="AI52" t="s">
        <v>4</v>
      </c>
      <c r="AJ52">
        <v>15</v>
      </c>
      <c r="AK52">
        <v>5</v>
      </c>
      <c r="AL52">
        <v>16</v>
      </c>
      <c r="AM52">
        <v>0</v>
      </c>
      <c r="AR52">
        <v>11205090</v>
      </c>
      <c r="AS52">
        <v>4</v>
      </c>
      <c r="AV52">
        <v>11108361</v>
      </c>
      <c r="AX52">
        <v>2</v>
      </c>
    </row>
    <row r="53" spans="1:50" x14ac:dyDescent="0.25">
      <c r="A53">
        <v>11109179</v>
      </c>
      <c r="B53">
        <v>11109179</v>
      </c>
      <c r="C53">
        <v>11109179</v>
      </c>
      <c r="D53">
        <v>4</v>
      </c>
      <c r="AF53">
        <v>11210685</v>
      </c>
      <c r="AG53">
        <v>30</v>
      </c>
      <c r="AH53">
        <v>237</v>
      </c>
      <c r="AI53" t="s">
        <v>6</v>
      </c>
      <c r="AJ53">
        <v>3</v>
      </c>
      <c r="AK53">
        <v>0</v>
      </c>
      <c r="AL53">
        <v>5</v>
      </c>
      <c r="AM53">
        <v>5</v>
      </c>
      <c r="AR53">
        <v>11210685</v>
      </c>
      <c r="AS53">
        <v>4</v>
      </c>
      <c r="AV53">
        <v>11108723</v>
      </c>
      <c r="AX53">
        <v>4</v>
      </c>
    </row>
    <row r="54" spans="1:50" x14ac:dyDescent="0.25">
      <c r="A54">
        <v>11116179</v>
      </c>
      <c r="B54">
        <v>11116179</v>
      </c>
      <c r="C54">
        <v>11116179</v>
      </c>
      <c r="D54">
        <v>4</v>
      </c>
      <c r="AF54">
        <v>11227217</v>
      </c>
      <c r="AG54">
        <v>89</v>
      </c>
      <c r="AH54">
        <v>138</v>
      </c>
      <c r="AI54" t="s">
        <v>4</v>
      </c>
      <c r="AJ54">
        <v>-99</v>
      </c>
      <c r="AK54">
        <v>0</v>
      </c>
      <c r="AL54">
        <v>-99</v>
      </c>
      <c r="AM54">
        <v>-99</v>
      </c>
      <c r="AR54">
        <v>11227217</v>
      </c>
      <c r="AS54">
        <v>4</v>
      </c>
      <c r="AV54">
        <v>11108828</v>
      </c>
      <c r="AX54">
        <v>4</v>
      </c>
    </row>
    <row r="55" spans="1:50" x14ac:dyDescent="0.25">
      <c r="A55">
        <v>11116844</v>
      </c>
      <c r="B55">
        <v>11116844</v>
      </c>
      <c r="C55">
        <v>11116844</v>
      </c>
      <c r="D55">
        <v>4</v>
      </c>
      <c r="AF55">
        <v>11241733</v>
      </c>
      <c r="AG55">
        <v>74</v>
      </c>
      <c r="AH55">
        <v>138</v>
      </c>
      <c r="AI55" t="s">
        <v>4</v>
      </c>
      <c r="AJ55">
        <v>6</v>
      </c>
      <c r="AK55">
        <v>5</v>
      </c>
      <c r="AL55">
        <v>16</v>
      </c>
      <c r="AM55">
        <v>0</v>
      </c>
      <c r="AR55">
        <v>11241733</v>
      </c>
      <c r="AS55">
        <v>4</v>
      </c>
      <c r="AV55">
        <v>11108900</v>
      </c>
      <c r="AX55">
        <v>4</v>
      </c>
    </row>
    <row r="56" spans="1:50" x14ac:dyDescent="0.25">
      <c r="A56">
        <v>11140046</v>
      </c>
      <c r="B56">
        <v>11140046</v>
      </c>
      <c r="C56">
        <v>11140046</v>
      </c>
      <c r="D56">
        <v>4</v>
      </c>
      <c r="AF56">
        <v>11246668</v>
      </c>
      <c r="AG56">
        <v>25</v>
      </c>
      <c r="AH56">
        <v>138</v>
      </c>
      <c r="AI56" t="s">
        <v>4</v>
      </c>
      <c r="AJ56">
        <v>6</v>
      </c>
      <c r="AK56">
        <v>5</v>
      </c>
      <c r="AL56">
        <v>16</v>
      </c>
      <c r="AM56">
        <v>0</v>
      </c>
      <c r="AR56">
        <v>11246668</v>
      </c>
      <c r="AS56">
        <v>4</v>
      </c>
      <c r="AV56">
        <v>11109129</v>
      </c>
      <c r="AX56">
        <v>4</v>
      </c>
    </row>
    <row r="57" spans="1:50" x14ac:dyDescent="0.25">
      <c r="A57">
        <v>11140301</v>
      </c>
      <c r="B57">
        <v>11140301</v>
      </c>
      <c r="C57">
        <v>11140301</v>
      </c>
      <c r="D57">
        <v>4</v>
      </c>
      <c r="AF57">
        <v>11258600</v>
      </c>
      <c r="AG57">
        <v>31</v>
      </c>
      <c r="AH57">
        <v>237</v>
      </c>
      <c r="AI57" t="s">
        <v>6</v>
      </c>
      <c r="AJ57">
        <v>6</v>
      </c>
      <c r="AK57">
        <v>1</v>
      </c>
      <c r="AL57">
        <v>5</v>
      </c>
      <c r="AM57">
        <v>5</v>
      </c>
      <c r="AR57">
        <v>11258600</v>
      </c>
      <c r="AS57">
        <v>4</v>
      </c>
      <c r="AV57">
        <v>11109153</v>
      </c>
      <c r="AX57">
        <v>4</v>
      </c>
    </row>
    <row r="58" spans="1:50" x14ac:dyDescent="0.25">
      <c r="A58">
        <v>11155251</v>
      </c>
      <c r="B58">
        <v>11155251</v>
      </c>
      <c r="C58">
        <v>11155251</v>
      </c>
      <c r="D58">
        <v>4</v>
      </c>
      <c r="AF58">
        <v>11258735</v>
      </c>
      <c r="AG58">
        <v>21</v>
      </c>
      <c r="AH58">
        <v>237</v>
      </c>
      <c r="AI58" t="s">
        <v>6</v>
      </c>
      <c r="AJ58">
        <v>-99</v>
      </c>
      <c r="AK58">
        <v>3</v>
      </c>
      <c r="AL58">
        <v>-99</v>
      </c>
      <c r="AM58">
        <v>-99</v>
      </c>
      <c r="AR58">
        <v>11258735</v>
      </c>
      <c r="AS58">
        <v>4</v>
      </c>
      <c r="AV58">
        <v>11109173</v>
      </c>
      <c r="AX58">
        <v>2</v>
      </c>
    </row>
    <row r="59" spans="1:50" x14ac:dyDescent="0.25">
      <c r="A59">
        <v>11155852</v>
      </c>
      <c r="B59">
        <v>11155852</v>
      </c>
      <c r="C59">
        <v>11155852</v>
      </c>
      <c r="D59">
        <v>4</v>
      </c>
      <c r="AF59">
        <v>11257546</v>
      </c>
      <c r="AG59">
        <v>13</v>
      </c>
      <c r="AH59">
        <v>237</v>
      </c>
      <c r="AI59" t="s">
        <v>6</v>
      </c>
      <c r="AJ59">
        <v>-99</v>
      </c>
      <c r="AK59">
        <v>0</v>
      </c>
      <c r="AL59">
        <v>-99</v>
      </c>
      <c r="AM59">
        <v>-99</v>
      </c>
      <c r="AR59">
        <v>11257546</v>
      </c>
      <c r="AS59">
        <v>5</v>
      </c>
      <c r="AV59">
        <v>11109249</v>
      </c>
      <c r="AX59">
        <v>4</v>
      </c>
    </row>
    <row r="60" spans="1:50" x14ac:dyDescent="0.25">
      <c r="A60">
        <v>11163394</v>
      </c>
      <c r="B60">
        <v>11163394</v>
      </c>
      <c r="C60">
        <v>11163394</v>
      </c>
      <c r="D60">
        <v>4</v>
      </c>
      <c r="AF60">
        <v>11260888</v>
      </c>
      <c r="AG60">
        <v>7</v>
      </c>
      <c r="AH60">
        <v>138</v>
      </c>
      <c r="AI60" t="s">
        <v>4</v>
      </c>
      <c r="AJ60">
        <v>15</v>
      </c>
      <c r="AK60">
        <v>5</v>
      </c>
      <c r="AL60">
        <v>5</v>
      </c>
      <c r="AM60">
        <v>5</v>
      </c>
      <c r="AR60">
        <v>11260888</v>
      </c>
      <c r="AS60">
        <v>4</v>
      </c>
      <c r="AV60">
        <v>11116361</v>
      </c>
      <c r="AX60">
        <v>4</v>
      </c>
    </row>
    <row r="61" spans="1:50" x14ac:dyDescent="0.25">
      <c r="A61">
        <v>11163538</v>
      </c>
      <c r="B61">
        <v>11163538</v>
      </c>
      <c r="C61">
        <v>11163538</v>
      </c>
      <c r="D61">
        <v>4</v>
      </c>
      <c r="AF61">
        <v>11266571</v>
      </c>
      <c r="AG61">
        <v>25</v>
      </c>
      <c r="AH61">
        <v>237</v>
      </c>
      <c r="AI61" t="s">
        <v>6</v>
      </c>
      <c r="AJ61">
        <v>-99</v>
      </c>
      <c r="AK61">
        <v>0</v>
      </c>
      <c r="AL61">
        <v>-99</v>
      </c>
      <c r="AM61">
        <v>-99</v>
      </c>
      <c r="AR61">
        <v>11266571</v>
      </c>
      <c r="AS61">
        <v>4</v>
      </c>
      <c r="AV61">
        <v>11117475</v>
      </c>
    </row>
    <row r="62" spans="1:50" x14ac:dyDescent="0.25">
      <c r="A62">
        <v>11163669</v>
      </c>
      <c r="B62">
        <v>11163669</v>
      </c>
      <c r="C62">
        <v>11163669</v>
      </c>
      <c r="D62">
        <v>4</v>
      </c>
      <c r="AF62">
        <v>11266571</v>
      </c>
      <c r="AG62">
        <v>30</v>
      </c>
      <c r="AH62">
        <v>138</v>
      </c>
      <c r="AI62" t="s">
        <v>4</v>
      </c>
      <c r="AJ62">
        <v>-99</v>
      </c>
      <c r="AK62">
        <v>3</v>
      </c>
      <c r="AL62">
        <v>-99</v>
      </c>
      <c r="AM62">
        <v>-99</v>
      </c>
      <c r="AR62">
        <v>11266571</v>
      </c>
      <c r="AS62">
        <v>4</v>
      </c>
      <c r="AV62">
        <v>11133090</v>
      </c>
      <c r="AX62">
        <v>4</v>
      </c>
    </row>
    <row r="63" spans="1:50" x14ac:dyDescent="0.25">
      <c r="A63">
        <v>11164248</v>
      </c>
      <c r="B63">
        <v>11164248</v>
      </c>
      <c r="C63">
        <v>11164248</v>
      </c>
      <c r="D63">
        <v>4</v>
      </c>
      <c r="AF63">
        <v>11260919</v>
      </c>
      <c r="AG63">
        <v>72</v>
      </c>
      <c r="AH63">
        <v>138</v>
      </c>
      <c r="AI63" t="s">
        <v>4</v>
      </c>
      <c r="AJ63">
        <v>6</v>
      </c>
      <c r="AK63">
        <v>2</v>
      </c>
      <c r="AL63">
        <v>6</v>
      </c>
      <c r="AM63">
        <v>2</v>
      </c>
      <c r="AR63">
        <v>11260919</v>
      </c>
      <c r="AS63">
        <v>4</v>
      </c>
      <c r="AV63">
        <v>11156206</v>
      </c>
      <c r="AX63">
        <v>4</v>
      </c>
    </row>
    <row r="64" spans="1:50" x14ac:dyDescent="0.25">
      <c r="A64">
        <v>11179759</v>
      </c>
      <c r="B64">
        <v>11179759</v>
      </c>
      <c r="C64">
        <v>11179759</v>
      </c>
      <c r="D64">
        <v>4</v>
      </c>
      <c r="AF64">
        <v>11263621</v>
      </c>
      <c r="AG64">
        <v>57</v>
      </c>
      <c r="AH64">
        <v>138</v>
      </c>
      <c r="AI64" t="s">
        <v>4</v>
      </c>
      <c r="AJ64">
        <v>-99</v>
      </c>
      <c r="AK64">
        <v>2</v>
      </c>
      <c r="AL64">
        <v>-99</v>
      </c>
      <c r="AM64">
        <v>-99</v>
      </c>
      <c r="AR64">
        <v>11263621</v>
      </c>
      <c r="AS64">
        <v>4</v>
      </c>
      <c r="AV64">
        <v>11156429</v>
      </c>
      <c r="AX64">
        <v>5</v>
      </c>
    </row>
    <row r="65" spans="1:50" x14ac:dyDescent="0.25">
      <c r="A65">
        <v>11180598</v>
      </c>
      <c r="B65">
        <v>11180598</v>
      </c>
      <c r="C65">
        <v>11180598</v>
      </c>
      <c r="D65">
        <v>4</v>
      </c>
      <c r="AF65">
        <v>11263858</v>
      </c>
      <c r="AG65">
        <v>34</v>
      </c>
      <c r="AH65">
        <v>138</v>
      </c>
      <c r="AI65" t="s">
        <v>4</v>
      </c>
      <c r="AJ65">
        <v>-99</v>
      </c>
      <c r="AK65">
        <v>5</v>
      </c>
      <c r="AL65">
        <v>-99</v>
      </c>
      <c r="AM65">
        <v>-99</v>
      </c>
      <c r="AR65">
        <v>11263858</v>
      </c>
      <c r="AS65">
        <v>4</v>
      </c>
      <c r="AV65">
        <v>11156431</v>
      </c>
      <c r="AX65">
        <v>3</v>
      </c>
    </row>
    <row r="66" spans="1:50" x14ac:dyDescent="0.25">
      <c r="A66">
        <v>11180769</v>
      </c>
      <c r="B66">
        <v>11180769</v>
      </c>
      <c r="C66">
        <v>11180769</v>
      </c>
      <c r="D66">
        <v>4</v>
      </c>
      <c r="AF66">
        <v>11267030</v>
      </c>
      <c r="AG66">
        <v>36</v>
      </c>
      <c r="AH66">
        <v>237</v>
      </c>
      <c r="AI66" t="s">
        <v>6</v>
      </c>
      <c r="AJ66">
        <v>-99</v>
      </c>
      <c r="AK66">
        <v>3</v>
      </c>
      <c r="AL66">
        <v>-99</v>
      </c>
      <c r="AM66">
        <v>-99</v>
      </c>
      <c r="AR66">
        <v>11267030</v>
      </c>
      <c r="AS66">
        <v>4</v>
      </c>
      <c r="AV66">
        <v>11156446</v>
      </c>
      <c r="AX66">
        <v>4</v>
      </c>
    </row>
    <row r="67" spans="1:50" x14ac:dyDescent="0.25">
      <c r="A67">
        <v>11180808</v>
      </c>
      <c r="B67">
        <v>11180808</v>
      </c>
      <c r="C67">
        <v>11180808</v>
      </c>
      <c r="D67">
        <v>3</v>
      </c>
      <c r="AF67">
        <v>11267029</v>
      </c>
      <c r="AG67">
        <v>34</v>
      </c>
      <c r="AH67">
        <v>237</v>
      </c>
      <c r="AI67" t="s">
        <v>6</v>
      </c>
      <c r="AJ67">
        <v>-99</v>
      </c>
      <c r="AK67">
        <v>4</v>
      </c>
      <c r="AL67">
        <v>-99</v>
      </c>
      <c r="AM67">
        <v>-99</v>
      </c>
      <c r="AR67">
        <v>11267029</v>
      </c>
      <c r="AS67">
        <v>4</v>
      </c>
      <c r="AV67">
        <v>11156448</v>
      </c>
      <c r="AX67">
        <v>5</v>
      </c>
    </row>
    <row r="68" spans="1:50" x14ac:dyDescent="0.25">
      <c r="A68">
        <v>11180825</v>
      </c>
      <c r="B68">
        <v>11180825</v>
      </c>
      <c r="C68">
        <v>11180825</v>
      </c>
      <c r="D68">
        <v>4</v>
      </c>
      <c r="AF68">
        <v>11266615</v>
      </c>
      <c r="AG68">
        <v>9</v>
      </c>
      <c r="AH68">
        <v>237</v>
      </c>
      <c r="AI68" t="s">
        <v>6</v>
      </c>
      <c r="AJ68">
        <v>-99</v>
      </c>
      <c r="AK68">
        <v>2</v>
      </c>
      <c r="AL68">
        <v>-99</v>
      </c>
      <c r="AM68">
        <v>-99</v>
      </c>
      <c r="AR68">
        <v>11266615</v>
      </c>
      <c r="AS68">
        <v>4</v>
      </c>
      <c r="AV68">
        <v>11163828</v>
      </c>
      <c r="AX68">
        <v>4</v>
      </c>
    </row>
    <row r="69" spans="1:50" x14ac:dyDescent="0.25">
      <c r="A69">
        <v>11180828</v>
      </c>
      <c r="B69">
        <v>11180828</v>
      </c>
      <c r="C69">
        <v>11180828</v>
      </c>
      <c r="D69">
        <v>4</v>
      </c>
      <c r="AF69">
        <v>11266842</v>
      </c>
      <c r="AG69">
        <v>66</v>
      </c>
      <c r="AH69">
        <v>237</v>
      </c>
      <c r="AI69" t="s">
        <v>6</v>
      </c>
      <c r="AJ69">
        <v>6</v>
      </c>
      <c r="AK69">
        <v>2</v>
      </c>
      <c r="AL69">
        <v>6</v>
      </c>
      <c r="AM69">
        <v>2</v>
      </c>
      <c r="AR69">
        <v>11266842</v>
      </c>
      <c r="AS69">
        <v>4</v>
      </c>
      <c r="AV69">
        <v>11180665</v>
      </c>
      <c r="AX69">
        <v>5</v>
      </c>
    </row>
    <row r="70" spans="1:50" x14ac:dyDescent="0.25">
      <c r="A70">
        <v>11180869</v>
      </c>
      <c r="B70">
        <v>11180869</v>
      </c>
      <c r="C70">
        <v>11180869</v>
      </c>
      <c r="D70">
        <v>4</v>
      </c>
      <c r="AF70">
        <v>11266406</v>
      </c>
      <c r="AG70">
        <v>5</v>
      </c>
      <c r="AH70">
        <v>138</v>
      </c>
      <c r="AI70" t="s">
        <v>4</v>
      </c>
      <c r="AJ70">
        <v>-99</v>
      </c>
      <c r="AK70">
        <v>4</v>
      </c>
      <c r="AL70">
        <v>-99</v>
      </c>
      <c r="AM70">
        <v>-99</v>
      </c>
      <c r="AR70">
        <v>11266406</v>
      </c>
      <c r="AS70">
        <v>4</v>
      </c>
      <c r="AV70">
        <v>11180791</v>
      </c>
      <c r="AX70">
        <v>4</v>
      </c>
    </row>
    <row r="71" spans="1:50" x14ac:dyDescent="0.25">
      <c r="A71">
        <v>11181164</v>
      </c>
      <c r="B71">
        <v>11181164</v>
      </c>
      <c r="C71">
        <v>11181164</v>
      </c>
      <c r="D71">
        <v>4</v>
      </c>
      <c r="AF71">
        <v>11270764</v>
      </c>
      <c r="AG71">
        <v>34</v>
      </c>
      <c r="AH71">
        <v>237</v>
      </c>
      <c r="AI71" t="s">
        <v>6</v>
      </c>
      <c r="AJ71">
        <v>-99</v>
      </c>
      <c r="AK71">
        <v>3</v>
      </c>
      <c r="AL71">
        <v>-99</v>
      </c>
      <c r="AM71">
        <v>-99</v>
      </c>
      <c r="AR71">
        <v>11270764</v>
      </c>
      <c r="AS71">
        <v>4</v>
      </c>
      <c r="AV71">
        <v>11180796</v>
      </c>
      <c r="AX71">
        <v>5</v>
      </c>
    </row>
    <row r="72" spans="1:50" x14ac:dyDescent="0.25">
      <c r="A72">
        <v>11182468</v>
      </c>
      <c r="B72">
        <v>11182468</v>
      </c>
      <c r="C72">
        <v>11182468</v>
      </c>
      <c r="D72">
        <v>4</v>
      </c>
      <c r="AF72">
        <v>11270762</v>
      </c>
      <c r="AG72">
        <v>29</v>
      </c>
      <c r="AH72">
        <v>237</v>
      </c>
      <c r="AI72" t="s">
        <v>6</v>
      </c>
      <c r="AJ72">
        <v>3</v>
      </c>
      <c r="AK72">
        <v>3</v>
      </c>
      <c r="AL72">
        <v>5</v>
      </c>
      <c r="AM72">
        <v>5</v>
      </c>
      <c r="AR72">
        <v>11270762</v>
      </c>
      <c r="AS72">
        <v>4</v>
      </c>
      <c r="AV72">
        <v>11182078</v>
      </c>
      <c r="AX72">
        <v>4</v>
      </c>
    </row>
    <row r="73" spans="1:50" x14ac:dyDescent="0.25">
      <c r="A73">
        <v>11183291</v>
      </c>
      <c r="B73">
        <v>11183291</v>
      </c>
      <c r="C73">
        <v>11183291</v>
      </c>
      <c r="D73">
        <v>4</v>
      </c>
      <c r="AF73">
        <v>11271365</v>
      </c>
      <c r="AG73">
        <v>22</v>
      </c>
      <c r="AH73">
        <v>237</v>
      </c>
      <c r="AI73" t="s">
        <v>6</v>
      </c>
      <c r="AJ73">
        <v>-99</v>
      </c>
      <c r="AK73">
        <v>1</v>
      </c>
      <c r="AL73">
        <v>-99</v>
      </c>
      <c r="AM73">
        <v>-99</v>
      </c>
      <c r="AR73">
        <v>11271365</v>
      </c>
      <c r="AS73">
        <v>4</v>
      </c>
      <c r="AV73">
        <v>11182379</v>
      </c>
      <c r="AX73">
        <v>2</v>
      </c>
    </row>
    <row r="74" spans="1:50" x14ac:dyDescent="0.25">
      <c r="A74">
        <v>11186527</v>
      </c>
      <c r="B74">
        <v>11186527</v>
      </c>
      <c r="C74">
        <v>11186527</v>
      </c>
      <c r="D74">
        <v>4</v>
      </c>
      <c r="AF74">
        <v>11271365</v>
      </c>
      <c r="AG74">
        <v>59</v>
      </c>
      <c r="AH74">
        <v>237</v>
      </c>
      <c r="AI74" t="s">
        <v>6</v>
      </c>
      <c r="AJ74">
        <v>3</v>
      </c>
      <c r="AK74">
        <v>0</v>
      </c>
      <c r="AL74">
        <v>5</v>
      </c>
      <c r="AM74">
        <v>5</v>
      </c>
      <c r="AR74">
        <v>11271365</v>
      </c>
      <c r="AS74">
        <v>4</v>
      </c>
      <c r="AV74">
        <v>11182773</v>
      </c>
      <c r="AX74">
        <v>2</v>
      </c>
    </row>
    <row r="75" spans="1:50" x14ac:dyDescent="0.25">
      <c r="A75">
        <v>11187600</v>
      </c>
      <c r="B75">
        <v>11187600</v>
      </c>
      <c r="C75">
        <v>11187600</v>
      </c>
      <c r="D75">
        <v>3</v>
      </c>
      <c r="AF75">
        <v>11271357</v>
      </c>
      <c r="AG75">
        <v>37</v>
      </c>
      <c r="AH75">
        <v>138</v>
      </c>
      <c r="AI75" t="s">
        <v>4</v>
      </c>
      <c r="AJ75">
        <v>7</v>
      </c>
      <c r="AK75">
        <v>1</v>
      </c>
      <c r="AL75">
        <v>5</v>
      </c>
      <c r="AM75">
        <v>5</v>
      </c>
      <c r="AR75">
        <v>11271357</v>
      </c>
      <c r="AS75">
        <v>3</v>
      </c>
      <c r="AV75">
        <v>11187519</v>
      </c>
      <c r="AX75">
        <v>4</v>
      </c>
    </row>
    <row r="76" spans="1:50" x14ac:dyDescent="0.25">
      <c r="A76">
        <v>11188013</v>
      </c>
      <c r="B76">
        <v>11188013</v>
      </c>
      <c r="C76">
        <v>11188013</v>
      </c>
      <c r="D76">
        <v>4</v>
      </c>
      <c r="AF76">
        <v>11275063</v>
      </c>
      <c r="AG76">
        <v>23</v>
      </c>
      <c r="AH76">
        <v>237</v>
      </c>
      <c r="AI76" t="s">
        <v>6</v>
      </c>
      <c r="AJ76">
        <v>-99</v>
      </c>
      <c r="AK76">
        <v>3</v>
      </c>
      <c r="AL76">
        <v>-99</v>
      </c>
      <c r="AM76">
        <v>-99</v>
      </c>
      <c r="AR76">
        <v>11275063</v>
      </c>
      <c r="AS76">
        <v>4</v>
      </c>
      <c r="AV76">
        <v>11187521</v>
      </c>
      <c r="AX76">
        <v>4</v>
      </c>
    </row>
    <row r="77" spans="1:50" x14ac:dyDescent="0.25">
      <c r="A77">
        <v>11189017</v>
      </c>
      <c r="B77">
        <v>11189017</v>
      </c>
      <c r="C77">
        <v>11189017</v>
      </c>
      <c r="D77">
        <v>4</v>
      </c>
      <c r="AF77">
        <v>11275156</v>
      </c>
      <c r="AG77">
        <v>84</v>
      </c>
      <c r="AH77">
        <v>237</v>
      </c>
      <c r="AI77" t="s">
        <v>6</v>
      </c>
      <c r="AJ77">
        <v>-99</v>
      </c>
      <c r="AK77">
        <v>2</v>
      </c>
      <c r="AL77">
        <v>15</v>
      </c>
      <c r="AM77">
        <v>5</v>
      </c>
      <c r="AR77">
        <v>11275156</v>
      </c>
      <c r="AS77">
        <v>4</v>
      </c>
      <c r="AV77">
        <v>11187527</v>
      </c>
      <c r="AX77">
        <v>4</v>
      </c>
    </row>
    <row r="78" spans="1:50" x14ac:dyDescent="0.25">
      <c r="A78">
        <v>11189693</v>
      </c>
      <c r="B78">
        <v>11189693</v>
      </c>
      <c r="C78">
        <v>11189693</v>
      </c>
      <c r="D78">
        <v>4</v>
      </c>
      <c r="AF78">
        <v>11275161</v>
      </c>
      <c r="AG78">
        <v>31</v>
      </c>
      <c r="AH78">
        <v>138</v>
      </c>
      <c r="AI78" t="s">
        <v>4</v>
      </c>
      <c r="AJ78">
        <v>2</v>
      </c>
      <c r="AK78">
        <v>3</v>
      </c>
      <c r="AL78">
        <v>15</v>
      </c>
      <c r="AM78">
        <v>5</v>
      </c>
      <c r="AR78">
        <v>11275161</v>
      </c>
      <c r="AS78">
        <v>4</v>
      </c>
      <c r="AV78">
        <v>11188724</v>
      </c>
      <c r="AX78">
        <v>4</v>
      </c>
    </row>
    <row r="79" spans="1:50" x14ac:dyDescent="0.25">
      <c r="A79">
        <v>11190163</v>
      </c>
      <c r="B79">
        <v>11190163</v>
      </c>
      <c r="C79">
        <v>11190163</v>
      </c>
      <c r="D79">
        <v>4</v>
      </c>
      <c r="AF79">
        <v>619477327</v>
      </c>
      <c r="AG79">
        <v>26</v>
      </c>
      <c r="AH79">
        <v>237</v>
      </c>
      <c r="AI79" t="s">
        <v>6</v>
      </c>
      <c r="AJ79">
        <v>-99</v>
      </c>
      <c r="AK79">
        <v>0</v>
      </c>
      <c r="AL79">
        <v>-99</v>
      </c>
      <c r="AM79">
        <v>-99</v>
      </c>
      <c r="AR79">
        <v>619477327</v>
      </c>
      <c r="AS79">
        <v>4</v>
      </c>
      <c r="AV79">
        <v>11189488</v>
      </c>
      <c r="AX79">
        <v>4</v>
      </c>
    </row>
    <row r="80" spans="1:50" x14ac:dyDescent="0.25">
      <c r="A80">
        <v>11190705</v>
      </c>
      <c r="B80">
        <v>11190705</v>
      </c>
      <c r="C80">
        <v>11190705</v>
      </c>
      <c r="D80">
        <v>3</v>
      </c>
      <c r="AF80">
        <v>619477327</v>
      </c>
      <c r="AG80">
        <v>66</v>
      </c>
      <c r="AH80">
        <v>237</v>
      </c>
      <c r="AI80" t="s">
        <v>6</v>
      </c>
      <c r="AJ80">
        <v>3</v>
      </c>
      <c r="AK80">
        <v>3</v>
      </c>
      <c r="AL80">
        <v>16</v>
      </c>
      <c r="AM80">
        <v>2</v>
      </c>
      <c r="AR80">
        <v>619477327</v>
      </c>
      <c r="AS80">
        <v>4</v>
      </c>
      <c r="AV80">
        <v>11189491</v>
      </c>
      <c r="AX80">
        <v>4</v>
      </c>
    </row>
    <row r="81" spans="1:50" x14ac:dyDescent="0.25">
      <c r="A81">
        <v>11191926</v>
      </c>
      <c r="B81">
        <v>11191926</v>
      </c>
      <c r="C81">
        <v>11191926</v>
      </c>
      <c r="D81">
        <v>4</v>
      </c>
      <c r="AF81">
        <v>11271997</v>
      </c>
      <c r="AG81">
        <v>55</v>
      </c>
      <c r="AH81">
        <v>138</v>
      </c>
      <c r="AI81" t="s">
        <v>4</v>
      </c>
      <c r="AJ81">
        <v>-99</v>
      </c>
      <c r="AK81">
        <v>1</v>
      </c>
      <c r="AL81">
        <v>-99</v>
      </c>
      <c r="AM81">
        <v>-99</v>
      </c>
      <c r="AR81">
        <v>11271997</v>
      </c>
      <c r="AS81">
        <v>4</v>
      </c>
      <c r="AV81">
        <v>11190086</v>
      </c>
      <c r="AX81">
        <v>4</v>
      </c>
    </row>
    <row r="82" spans="1:50" x14ac:dyDescent="0.25">
      <c r="A82">
        <v>11192168</v>
      </c>
      <c r="B82">
        <v>11192168</v>
      </c>
      <c r="C82">
        <v>11192168</v>
      </c>
      <c r="D82">
        <v>4</v>
      </c>
      <c r="AF82">
        <v>620259791</v>
      </c>
      <c r="AG82">
        <v>23</v>
      </c>
      <c r="AH82">
        <v>138</v>
      </c>
      <c r="AI82" t="s">
        <v>4</v>
      </c>
      <c r="AJ82">
        <v>-99</v>
      </c>
      <c r="AK82">
        <v>0</v>
      </c>
      <c r="AL82">
        <v>-99</v>
      </c>
      <c r="AM82">
        <v>-99</v>
      </c>
      <c r="AR82">
        <v>620259791</v>
      </c>
      <c r="AS82">
        <v>4</v>
      </c>
      <c r="AV82">
        <v>11190176</v>
      </c>
      <c r="AX82">
        <v>4</v>
      </c>
    </row>
    <row r="83" spans="1:50" x14ac:dyDescent="0.25">
      <c r="A83">
        <v>11192173</v>
      </c>
      <c r="B83">
        <v>11192173</v>
      </c>
      <c r="C83">
        <v>11192173</v>
      </c>
      <c r="D83">
        <v>4</v>
      </c>
      <c r="AF83">
        <v>11199336</v>
      </c>
      <c r="AG83">
        <v>66</v>
      </c>
      <c r="AH83">
        <v>138</v>
      </c>
      <c r="AI83" t="s">
        <v>4</v>
      </c>
      <c r="AJ83">
        <v>4</v>
      </c>
      <c r="AK83">
        <v>5</v>
      </c>
      <c r="AL83">
        <v>15</v>
      </c>
      <c r="AM83">
        <v>0</v>
      </c>
      <c r="AR83">
        <v>11199336</v>
      </c>
      <c r="AS83">
        <v>4</v>
      </c>
      <c r="AV83">
        <v>11191673</v>
      </c>
      <c r="AX83">
        <v>4</v>
      </c>
    </row>
    <row r="84" spans="1:50" x14ac:dyDescent="0.25">
      <c r="A84">
        <v>11192428</v>
      </c>
      <c r="B84">
        <v>11192428</v>
      </c>
      <c r="C84">
        <v>11192428</v>
      </c>
      <c r="D84">
        <v>4</v>
      </c>
      <c r="AF84">
        <v>619077981</v>
      </c>
      <c r="AG84">
        <v>70</v>
      </c>
      <c r="AH84">
        <v>138</v>
      </c>
      <c r="AI84" t="s">
        <v>4</v>
      </c>
      <c r="AJ84">
        <v>12</v>
      </c>
      <c r="AK84">
        <v>5</v>
      </c>
      <c r="AL84">
        <v>7</v>
      </c>
      <c r="AM84">
        <v>5</v>
      </c>
      <c r="AR84">
        <v>619077981</v>
      </c>
      <c r="AS84">
        <v>4</v>
      </c>
      <c r="AV84">
        <v>11191678</v>
      </c>
      <c r="AX84">
        <v>4</v>
      </c>
    </row>
    <row r="85" spans="1:50" x14ac:dyDescent="0.25">
      <c r="A85">
        <v>11192446</v>
      </c>
      <c r="B85">
        <v>11192446</v>
      </c>
      <c r="C85">
        <v>11192446</v>
      </c>
      <c r="D85">
        <v>4</v>
      </c>
      <c r="AF85">
        <v>620288844</v>
      </c>
      <c r="AG85">
        <v>61</v>
      </c>
      <c r="AH85">
        <v>138</v>
      </c>
      <c r="AI85" t="s">
        <v>4</v>
      </c>
      <c r="AJ85">
        <v>12</v>
      </c>
      <c r="AK85">
        <v>5</v>
      </c>
      <c r="AL85">
        <v>6</v>
      </c>
      <c r="AM85">
        <v>5</v>
      </c>
      <c r="AR85">
        <v>620288844</v>
      </c>
      <c r="AS85">
        <v>4</v>
      </c>
      <c r="AV85">
        <v>11191680</v>
      </c>
      <c r="AX85">
        <v>4</v>
      </c>
    </row>
    <row r="86" spans="1:50" x14ac:dyDescent="0.25">
      <c r="A86">
        <v>11195011</v>
      </c>
      <c r="B86">
        <v>11195011</v>
      </c>
      <c r="C86">
        <v>11195011</v>
      </c>
      <c r="D86">
        <v>4</v>
      </c>
      <c r="AF86">
        <v>11191673</v>
      </c>
      <c r="AG86">
        <v>70</v>
      </c>
      <c r="AH86">
        <v>138</v>
      </c>
      <c r="AI86" t="s">
        <v>4</v>
      </c>
      <c r="AJ86">
        <v>12</v>
      </c>
      <c r="AK86">
        <v>5</v>
      </c>
      <c r="AL86">
        <v>7</v>
      </c>
      <c r="AM86">
        <v>5</v>
      </c>
      <c r="AR86">
        <v>11191673</v>
      </c>
      <c r="AS86">
        <v>4</v>
      </c>
      <c r="AV86">
        <v>11191683</v>
      </c>
      <c r="AX86">
        <v>4</v>
      </c>
    </row>
    <row r="87" spans="1:50" x14ac:dyDescent="0.25">
      <c r="A87">
        <v>11195208</v>
      </c>
      <c r="B87">
        <v>11195208</v>
      </c>
      <c r="C87">
        <v>11195208</v>
      </c>
      <c r="D87">
        <v>4</v>
      </c>
      <c r="AF87">
        <v>11276016</v>
      </c>
      <c r="AG87">
        <v>38</v>
      </c>
      <c r="AH87">
        <v>138</v>
      </c>
      <c r="AI87" t="s">
        <v>4</v>
      </c>
      <c r="AJ87">
        <v>-99</v>
      </c>
      <c r="AK87">
        <v>5</v>
      </c>
      <c r="AL87">
        <v>-99</v>
      </c>
      <c r="AM87">
        <v>-99</v>
      </c>
      <c r="AR87">
        <v>11276016</v>
      </c>
      <c r="AS87">
        <v>4</v>
      </c>
      <c r="AV87">
        <v>11192150</v>
      </c>
      <c r="AX87">
        <v>4</v>
      </c>
    </row>
    <row r="88" spans="1:50" x14ac:dyDescent="0.25">
      <c r="A88">
        <v>11195225</v>
      </c>
      <c r="B88">
        <v>11195225</v>
      </c>
      <c r="C88">
        <v>11195225</v>
      </c>
      <c r="D88">
        <v>4</v>
      </c>
      <c r="AF88">
        <v>11278122</v>
      </c>
      <c r="AG88">
        <v>17</v>
      </c>
      <c r="AH88">
        <v>138</v>
      </c>
      <c r="AI88" t="s">
        <v>4</v>
      </c>
      <c r="AJ88">
        <v>-99</v>
      </c>
      <c r="AK88">
        <v>2</v>
      </c>
      <c r="AL88">
        <v>-99</v>
      </c>
      <c r="AM88">
        <v>-99</v>
      </c>
      <c r="AR88">
        <v>11278122</v>
      </c>
      <c r="AS88">
        <v>4</v>
      </c>
      <c r="AV88">
        <v>11192172</v>
      </c>
      <c r="AX88">
        <v>4</v>
      </c>
    </row>
    <row r="89" spans="1:50" x14ac:dyDescent="0.25">
      <c r="A89">
        <v>11195432</v>
      </c>
      <c r="B89">
        <v>11195432</v>
      </c>
      <c r="C89">
        <v>11195432</v>
      </c>
      <c r="D89">
        <v>4</v>
      </c>
      <c r="AF89">
        <v>11277863</v>
      </c>
      <c r="AG89">
        <v>17</v>
      </c>
      <c r="AH89">
        <v>237</v>
      </c>
      <c r="AI89" t="s">
        <v>6</v>
      </c>
      <c r="AJ89">
        <v>6</v>
      </c>
      <c r="AK89">
        <v>4</v>
      </c>
      <c r="AL89">
        <v>6</v>
      </c>
      <c r="AM89">
        <v>2</v>
      </c>
      <c r="AR89">
        <v>11277863</v>
      </c>
      <c r="AS89">
        <v>4</v>
      </c>
      <c r="AV89">
        <v>11192246</v>
      </c>
      <c r="AX89">
        <v>3</v>
      </c>
    </row>
    <row r="90" spans="1:50" x14ac:dyDescent="0.25">
      <c r="A90">
        <v>11195997</v>
      </c>
      <c r="B90">
        <v>11195997</v>
      </c>
      <c r="C90">
        <v>11195997</v>
      </c>
      <c r="D90">
        <v>4</v>
      </c>
      <c r="AF90">
        <v>11270673</v>
      </c>
      <c r="AG90">
        <v>29</v>
      </c>
      <c r="AH90">
        <v>237</v>
      </c>
      <c r="AI90" t="s">
        <v>6</v>
      </c>
      <c r="AJ90">
        <v>-99</v>
      </c>
      <c r="AK90">
        <v>3</v>
      </c>
      <c r="AL90">
        <v>6</v>
      </c>
      <c r="AM90">
        <v>2</v>
      </c>
      <c r="AR90">
        <v>11270673</v>
      </c>
      <c r="AS90">
        <v>3</v>
      </c>
      <c r="AV90">
        <v>11192647</v>
      </c>
      <c r="AX90">
        <v>4</v>
      </c>
    </row>
    <row r="91" spans="1:50" x14ac:dyDescent="0.25">
      <c r="A91">
        <v>11196001</v>
      </c>
      <c r="B91">
        <v>11196001</v>
      </c>
      <c r="C91">
        <v>11196001</v>
      </c>
      <c r="D91">
        <v>4</v>
      </c>
      <c r="AF91">
        <v>616131427</v>
      </c>
      <c r="AG91">
        <v>50</v>
      </c>
      <c r="AH91">
        <v>138</v>
      </c>
      <c r="AI91" t="s">
        <v>4</v>
      </c>
      <c r="AJ91">
        <v>2</v>
      </c>
      <c r="AK91">
        <v>0</v>
      </c>
      <c r="AL91">
        <v>3</v>
      </c>
      <c r="AM91">
        <v>2</v>
      </c>
      <c r="AR91">
        <v>616131427</v>
      </c>
      <c r="AS91">
        <v>5</v>
      </c>
      <c r="AV91">
        <v>11193172</v>
      </c>
      <c r="AX91">
        <v>4</v>
      </c>
    </row>
    <row r="92" spans="1:50" x14ac:dyDescent="0.25">
      <c r="A92">
        <v>11196167</v>
      </c>
      <c r="B92">
        <v>11196167</v>
      </c>
      <c r="C92">
        <v>11196167</v>
      </c>
      <c r="D92">
        <v>3</v>
      </c>
      <c r="AF92">
        <v>616131427</v>
      </c>
      <c r="AG92">
        <v>54</v>
      </c>
      <c r="AH92">
        <v>237</v>
      </c>
      <c r="AI92" t="s">
        <v>6</v>
      </c>
      <c r="AJ92">
        <v>-99</v>
      </c>
      <c r="AK92">
        <v>0</v>
      </c>
      <c r="AL92">
        <v>-99</v>
      </c>
      <c r="AM92">
        <v>-99</v>
      </c>
      <c r="AR92">
        <v>616131427</v>
      </c>
      <c r="AS92">
        <v>5</v>
      </c>
      <c r="AV92">
        <v>11193183</v>
      </c>
      <c r="AX92">
        <v>4</v>
      </c>
    </row>
    <row r="93" spans="1:50" x14ac:dyDescent="0.25">
      <c r="A93">
        <v>11196605</v>
      </c>
      <c r="B93">
        <v>11196605</v>
      </c>
      <c r="C93">
        <v>11196605</v>
      </c>
      <c r="D93">
        <v>4</v>
      </c>
      <c r="AF93">
        <v>11276454</v>
      </c>
      <c r="AG93">
        <v>16</v>
      </c>
      <c r="AH93">
        <v>237</v>
      </c>
      <c r="AI93" t="s">
        <v>6</v>
      </c>
      <c r="AJ93">
        <v>4</v>
      </c>
      <c r="AK93">
        <v>2</v>
      </c>
      <c r="AL93">
        <v>14</v>
      </c>
      <c r="AM93">
        <v>2</v>
      </c>
      <c r="AR93">
        <v>11276454</v>
      </c>
      <c r="AS93">
        <v>4</v>
      </c>
      <c r="AV93">
        <v>11194020</v>
      </c>
      <c r="AX93">
        <v>4</v>
      </c>
    </row>
    <row r="94" spans="1:50" x14ac:dyDescent="0.25">
      <c r="A94">
        <v>11197043</v>
      </c>
      <c r="B94">
        <v>11197043</v>
      </c>
      <c r="C94">
        <v>11197043</v>
      </c>
      <c r="D94">
        <v>4</v>
      </c>
      <c r="AF94">
        <v>11277189</v>
      </c>
      <c r="AG94">
        <v>63</v>
      </c>
      <c r="AH94">
        <v>237</v>
      </c>
      <c r="AI94" t="s">
        <v>6</v>
      </c>
      <c r="AJ94">
        <v>6</v>
      </c>
      <c r="AK94">
        <v>4</v>
      </c>
      <c r="AL94">
        <v>14</v>
      </c>
      <c r="AM94">
        <v>2</v>
      </c>
      <c r="AR94">
        <v>11277189</v>
      </c>
      <c r="AS94">
        <v>4</v>
      </c>
      <c r="AV94">
        <v>11194708</v>
      </c>
      <c r="AX94">
        <v>4</v>
      </c>
    </row>
    <row r="95" spans="1:50" x14ac:dyDescent="0.25">
      <c r="A95">
        <v>11197485</v>
      </c>
      <c r="B95">
        <v>11197485</v>
      </c>
      <c r="C95">
        <v>11197485</v>
      </c>
      <c r="D95">
        <v>4</v>
      </c>
      <c r="AF95">
        <v>619613231</v>
      </c>
      <c r="AG95">
        <v>44</v>
      </c>
      <c r="AH95">
        <v>138</v>
      </c>
      <c r="AI95" t="s">
        <v>4</v>
      </c>
      <c r="AJ95">
        <v>2</v>
      </c>
      <c r="AK95">
        <v>5</v>
      </c>
      <c r="AL95">
        <v>3</v>
      </c>
      <c r="AM95">
        <v>2</v>
      </c>
      <c r="AR95">
        <v>619613231</v>
      </c>
      <c r="AS95">
        <v>4</v>
      </c>
      <c r="AV95">
        <v>11194862</v>
      </c>
      <c r="AX95">
        <v>4</v>
      </c>
    </row>
    <row r="96" spans="1:50" x14ac:dyDescent="0.25">
      <c r="A96">
        <v>11197616</v>
      </c>
      <c r="B96">
        <v>11197616</v>
      </c>
      <c r="C96">
        <v>11197616</v>
      </c>
      <c r="D96">
        <v>4</v>
      </c>
      <c r="AF96">
        <v>616135430</v>
      </c>
      <c r="AG96">
        <v>67</v>
      </c>
      <c r="AH96">
        <v>138</v>
      </c>
      <c r="AI96" t="s">
        <v>4</v>
      </c>
      <c r="AJ96">
        <v>6</v>
      </c>
      <c r="AK96">
        <v>1</v>
      </c>
      <c r="AL96">
        <v>11</v>
      </c>
      <c r="AM96">
        <v>2</v>
      </c>
      <c r="AR96">
        <v>616135430</v>
      </c>
      <c r="AS96">
        <v>4</v>
      </c>
      <c r="AV96">
        <v>11195213</v>
      </c>
      <c r="AX96">
        <v>4</v>
      </c>
    </row>
    <row r="97" spans="1:50" x14ac:dyDescent="0.25">
      <c r="A97">
        <v>11198052</v>
      </c>
      <c r="B97">
        <v>11198052</v>
      </c>
      <c r="C97">
        <v>11198052</v>
      </c>
      <c r="D97">
        <v>4</v>
      </c>
      <c r="AF97">
        <v>11221504</v>
      </c>
      <c r="AG97">
        <v>3</v>
      </c>
      <c r="AH97">
        <v>237</v>
      </c>
      <c r="AI97" t="s">
        <v>6</v>
      </c>
      <c r="AJ97">
        <v>-99</v>
      </c>
      <c r="AK97">
        <v>0</v>
      </c>
      <c r="AL97">
        <v>-99</v>
      </c>
      <c r="AM97">
        <v>-99</v>
      </c>
      <c r="AR97">
        <v>11221504</v>
      </c>
      <c r="AS97">
        <v>3</v>
      </c>
      <c r="AV97">
        <v>11195961</v>
      </c>
      <c r="AX97">
        <v>4</v>
      </c>
    </row>
    <row r="98" spans="1:50" x14ac:dyDescent="0.25">
      <c r="A98">
        <v>11198107</v>
      </c>
      <c r="B98">
        <v>11198107</v>
      </c>
      <c r="C98">
        <v>11198107</v>
      </c>
      <c r="D98">
        <v>4</v>
      </c>
      <c r="AF98">
        <v>11228592</v>
      </c>
      <c r="AG98">
        <v>8</v>
      </c>
      <c r="AH98">
        <v>138</v>
      </c>
      <c r="AI98" t="s">
        <v>4</v>
      </c>
      <c r="AJ98">
        <v>14</v>
      </c>
      <c r="AK98">
        <v>2</v>
      </c>
      <c r="AL98">
        <v>11</v>
      </c>
      <c r="AM98">
        <v>2</v>
      </c>
      <c r="AR98">
        <v>11228592</v>
      </c>
      <c r="AS98">
        <v>4</v>
      </c>
      <c r="AV98">
        <v>11196149</v>
      </c>
      <c r="AX98">
        <v>4</v>
      </c>
    </row>
    <row r="99" spans="1:50" x14ac:dyDescent="0.25">
      <c r="A99">
        <v>11198197</v>
      </c>
      <c r="B99">
        <v>11198197</v>
      </c>
      <c r="C99">
        <v>11198197</v>
      </c>
      <c r="D99">
        <v>4</v>
      </c>
      <c r="AF99">
        <v>11264622</v>
      </c>
      <c r="AG99">
        <v>64</v>
      </c>
      <c r="AH99">
        <v>138</v>
      </c>
      <c r="AI99" t="s">
        <v>4</v>
      </c>
      <c r="AJ99">
        <v>4</v>
      </c>
      <c r="AK99">
        <v>5</v>
      </c>
      <c r="AL99">
        <v>15</v>
      </c>
      <c r="AM99">
        <v>2</v>
      </c>
      <c r="AR99">
        <v>11264622</v>
      </c>
      <c r="AS99">
        <v>4</v>
      </c>
      <c r="AV99">
        <v>11196220</v>
      </c>
      <c r="AX99">
        <v>4</v>
      </c>
    </row>
    <row r="100" spans="1:50" x14ac:dyDescent="0.25">
      <c r="A100">
        <v>11198433</v>
      </c>
      <c r="B100">
        <v>11198433</v>
      </c>
      <c r="C100">
        <v>11198433</v>
      </c>
      <c r="D100">
        <v>4</v>
      </c>
      <c r="AF100">
        <v>616226531</v>
      </c>
      <c r="AG100">
        <v>71</v>
      </c>
      <c r="AH100">
        <v>237</v>
      </c>
      <c r="AI100" t="s">
        <v>6</v>
      </c>
      <c r="AJ100">
        <v>-99</v>
      </c>
      <c r="AK100">
        <v>4</v>
      </c>
      <c r="AL100">
        <v>-99</v>
      </c>
      <c r="AM100">
        <v>-99</v>
      </c>
      <c r="AR100">
        <v>616226531</v>
      </c>
      <c r="AS100">
        <v>4</v>
      </c>
      <c r="AV100">
        <v>11196250</v>
      </c>
    </row>
    <row r="101" spans="1:50" x14ac:dyDescent="0.25">
      <c r="A101">
        <v>11198607</v>
      </c>
      <c r="B101">
        <v>11198607</v>
      </c>
      <c r="C101">
        <v>11198607</v>
      </c>
      <c r="D101">
        <v>4</v>
      </c>
      <c r="AF101">
        <v>11268063</v>
      </c>
      <c r="AG101">
        <v>22</v>
      </c>
      <c r="AH101">
        <v>237</v>
      </c>
      <c r="AI101" t="s">
        <v>6</v>
      </c>
      <c r="AJ101">
        <v>5</v>
      </c>
      <c r="AK101">
        <v>2</v>
      </c>
      <c r="AL101">
        <v>7</v>
      </c>
      <c r="AM101">
        <v>4</v>
      </c>
      <c r="AR101">
        <v>11268063</v>
      </c>
      <c r="AS101">
        <v>4</v>
      </c>
      <c r="AV101">
        <v>11196402</v>
      </c>
      <c r="AX101">
        <v>4</v>
      </c>
    </row>
    <row r="102" spans="1:50" x14ac:dyDescent="0.25">
      <c r="A102">
        <v>11199124</v>
      </c>
      <c r="B102">
        <v>11199124</v>
      </c>
      <c r="C102">
        <v>11199124</v>
      </c>
      <c r="D102">
        <v>3</v>
      </c>
      <c r="AF102">
        <v>11269806</v>
      </c>
      <c r="AG102">
        <v>16</v>
      </c>
      <c r="AH102">
        <v>138</v>
      </c>
      <c r="AI102" t="s">
        <v>4</v>
      </c>
      <c r="AJ102">
        <v>-99</v>
      </c>
      <c r="AK102">
        <v>4</v>
      </c>
      <c r="AL102">
        <v>-99</v>
      </c>
      <c r="AM102">
        <v>-99</v>
      </c>
      <c r="AR102">
        <v>11269806</v>
      </c>
      <c r="AS102">
        <v>4</v>
      </c>
      <c r="AV102">
        <v>11196852</v>
      </c>
      <c r="AX102">
        <v>4</v>
      </c>
    </row>
    <row r="103" spans="1:50" x14ac:dyDescent="0.25">
      <c r="A103">
        <v>11199134</v>
      </c>
      <c r="B103">
        <v>11199134</v>
      </c>
      <c r="C103">
        <v>11199134</v>
      </c>
      <c r="D103">
        <v>4</v>
      </c>
      <c r="AF103">
        <v>616250119</v>
      </c>
      <c r="AG103">
        <v>81</v>
      </c>
      <c r="AH103">
        <v>138</v>
      </c>
      <c r="AI103" t="s">
        <v>4</v>
      </c>
      <c r="AJ103">
        <v>2</v>
      </c>
      <c r="AK103">
        <v>5</v>
      </c>
      <c r="AL103">
        <v>7</v>
      </c>
      <c r="AM103">
        <v>0</v>
      </c>
      <c r="AR103">
        <v>616250119</v>
      </c>
      <c r="AS103">
        <v>4</v>
      </c>
      <c r="AV103">
        <v>11196854</v>
      </c>
      <c r="AX103">
        <v>4</v>
      </c>
    </row>
    <row r="104" spans="1:50" x14ac:dyDescent="0.25">
      <c r="A104">
        <v>11199232</v>
      </c>
      <c r="B104">
        <v>11199232</v>
      </c>
      <c r="C104">
        <v>11199232</v>
      </c>
      <c r="D104">
        <v>4</v>
      </c>
      <c r="AF104">
        <v>620537700</v>
      </c>
      <c r="AG104">
        <v>85</v>
      </c>
      <c r="AH104">
        <v>237</v>
      </c>
      <c r="AI104" t="s">
        <v>6</v>
      </c>
      <c r="AJ104">
        <v>-99</v>
      </c>
      <c r="AK104">
        <v>1</v>
      </c>
      <c r="AL104">
        <v>-99</v>
      </c>
      <c r="AM104">
        <v>-99</v>
      </c>
      <c r="AR104">
        <v>620537700</v>
      </c>
      <c r="AS104">
        <v>4</v>
      </c>
      <c r="AV104">
        <v>11196855</v>
      </c>
      <c r="AX104">
        <v>4</v>
      </c>
    </row>
    <row r="105" spans="1:50" x14ac:dyDescent="0.25">
      <c r="A105">
        <v>11199319</v>
      </c>
      <c r="B105">
        <v>11199319</v>
      </c>
      <c r="C105">
        <v>11199319</v>
      </c>
      <c r="D105">
        <v>4</v>
      </c>
      <c r="AF105">
        <v>620679913</v>
      </c>
      <c r="AG105">
        <v>23</v>
      </c>
      <c r="AH105">
        <v>138</v>
      </c>
      <c r="AI105" t="s">
        <v>4</v>
      </c>
      <c r="AJ105">
        <v>-99</v>
      </c>
      <c r="AK105">
        <v>0</v>
      </c>
      <c r="AL105">
        <v>-99</v>
      </c>
      <c r="AM105">
        <v>-99</v>
      </c>
      <c r="AR105">
        <v>620679913</v>
      </c>
      <c r="AS105">
        <v>4</v>
      </c>
      <c r="AV105">
        <v>11196857</v>
      </c>
      <c r="AX105">
        <v>4</v>
      </c>
    </row>
    <row r="106" spans="1:50" x14ac:dyDescent="0.25">
      <c r="A106">
        <v>11199521</v>
      </c>
      <c r="B106">
        <v>11199521</v>
      </c>
      <c r="C106">
        <v>11199521</v>
      </c>
      <c r="D106">
        <v>4</v>
      </c>
      <c r="AF106">
        <v>11273495</v>
      </c>
      <c r="AG106">
        <v>66</v>
      </c>
      <c r="AH106">
        <v>138</v>
      </c>
      <c r="AI106" t="s">
        <v>4</v>
      </c>
      <c r="AJ106">
        <v>4</v>
      </c>
      <c r="AK106">
        <v>5</v>
      </c>
      <c r="AL106">
        <v>6</v>
      </c>
      <c r="AM106">
        <v>5</v>
      </c>
      <c r="AR106">
        <v>11273495</v>
      </c>
      <c r="AS106">
        <v>4</v>
      </c>
      <c r="AV106">
        <v>11196859</v>
      </c>
      <c r="AX106">
        <v>2</v>
      </c>
    </row>
    <row r="107" spans="1:50" x14ac:dyDescent="0.25">
      <c r="A107">
        <v>11199636</v>
      </c>
      <c r="B107">
        <v>11199636</v>
      </c>
      <c r="C107">
        <v>11199636</v>
      </c>
      <c r="D107">
        <v>4</v>
      </c>
      <c r="AF107">
        <v>11276595</v>
      </c>
      <c r="AG107">
        <v>82</v>
      </c>
      <c r="AH107">
        <v>237</v>
      </c>
      <c r="AI107" t="s">
        <v>6</v>
      </c>
      <c r="AJ107">
        <v>8</v>
      </c>
      <c r="AK107">
        <v>1</v>
      </c>
      <c r="AL107">
        <v>6</v>
      </c>
      <c r="AM107">
        <v>5</v>
      </c>
      <c r="AR107">
        <v>11276595</v>
      </c>
      <c r="AS107">
        <v>4</v>
      </c>
      <c r="AV107">
        <v>11196860</v>
      </c>
      <c r="AX107">
        <v>2</v>
      </c>
    </row>
    <row r="108" spans="1:50" x14ac:dyDescent="0.25">
      <c r="A108">
        <v>11199653</v>
      </c>
      <c r="B108">
        <v>11199653</v>
      </c>
      <c r="C108">
        <v>11199653</v>
      </c>
      <c r="D108">
        <v>4</v>
      </c>
      <c r="AF108">
        <v>11278019</v>
      </c>
      <c r="AG108">
        <v>12</v>
      </c>
      <c r="AH108">
        <v>237</v>
      </c>
      <c r="AI108" t="s">
        <v>6</v>
      </c>
      <c r="AJ108">
        <v>-99</v>
      </c>
      <c r="AK108">
        <v>2</v>
      </c>
      <c r="AL108">
        <v>-99</v>
      </c>
      <c r="AM108">
        <v>-99</v>
      </c>
      <c r="AR108">
        <v>11278019</v>
      </c>
      <c r="AS108">
        <v>4</v>
      </c>
      <c r="AV108">
        <v>11197276</v>
      </c>
      <c r="AX108">
        <v>4</v>
      </c>
    </row>
    <row r="109" spans="1:50" x14ac:dyDescent="0.25">
      <c r="A109">
        <v>11199822</v>
      </c>
      <c r="B109">
        <v>11199822</v>
      </c>
      <c r="C109">
        <v>11199822</v>
      </c>
      <c r="D109">
        <v>4</v>
      </c>
      <c r="AF109">
        <v>11277898</v>
      </c>
      <c r="AG109">
        <v>16</v>
      </c>
      <c r="AH109">
        <v>237</v>
      </c>
      <c r="AI109" t="s">
        <v>6</v>
      </c>
      <c r="AJ109">
        <v>-99</v>
      </c>
      <c r="AK109">
        <v>2</v>
      </c>
      <c r="AL109">
        <v>-99</v>
      </c>
      <c r="AM109">
        <v>-99</v>
      </c>
      <c r="AR109">
        <v>11277898</v>
      </c>
      <c r="AS109">
        <v>4</v>
      </c>
      <c r="AV109">
        <v>11197468</v>
      </c>
      <c r="AX109">
        <v>4</v>
      </c>
    </row>
    <row r="110" spans="1:50" x14ac:dyDescent="0.25">
      <c r="A110">
        <v>11200848</v>
      </c>
      <c r="B110">
        <v>11200848</v>
      </c>
      <c r="C110">
        <v>11200848</v>
      </c>
      <c r="D110">
        <v>4</v>
      </c>
      <c r="AF110">
        <v>11277918</v>
      </c>
      <c r="AG110">
        <v>71</v>
      </c>
      <c r="AH110">
        <v>138</v>
      </c>
      <c r="AI110" t="s">
        <v>4</v>
      </c>
      <c r="AJ110">
        <v>-99</v>
      </c>
      <c r="AK110">
        <v>0</v>
      </c>
      <c r="AL110">
        <v>-99</v>
      </c>
      <c r="AM110">
        <v>-99</v>
      </c>
      <c r="AR110">
        <v>11277918</v>
      </c>
      <c r="AS110">
        <v>4</v>
      </c>
      <c r="AV110">
        <v>11197754</v>
      </c>
      <c r="AX110">
        <v>4</v>
      </c>
    </row>
    <row r="111" spans="1:50" x14ac:dyDescent="0.25">
      <c r="A111">
        <v>11200867</v>
      </c>
      <c r="B111">
        <v>11200867</v>
      </c>
      <c r="C111">
        <v>11200867</v>
      </c>
      <c r="D111">
        <v>4</v>
      </c>
      <c r="AF111">
        <v>616133607</v>
      </c>
      <c r="AG111">
        <v>53</v>
      </c>
      <c r="AH111">
        <v>237</v>
      </c>
      <c r="AI111" t="s">
        <v>6</v>
      </c>
      <c r="AJ111">
        <v>-99</v>
      </c>
      <c r="AK111">
        <v>0</v>
      </c>
      <c r="AL111">
        <v>-99</v>
      </c>
      <c r="AM111">
        <v>-99</v>
      </c>
      <c r="AN111">
        <v>616133607</v>
      </c>
      <c r="AO111">
        <v>616133607</v>
      </c>
      <c r="AP111">
        <v>616133607</v>
      </c>
      <c r="AQ111">
        <v>3</v>
      </c>
      <c r="AR111">
        <v>616133607</v>
      </c>
      <c r="AS111">
        <v>3</v>
      </c>
      <c r="AV111">
        <v>11197830</v>
      </c>
      <c r="AX111">
        <v>5</v>
      </c>
    </row>
    <row r="112" spans="1:50" x14ac:dyDescent="0.25">
      <c r="A112">
        <v>11201473</v>
      </c>
      <c r="B112">
        <v>11201473</v>
      </c>
      <c r="C112">
        <v>11201473</v>
      </c>
      <c r="D112">
        <v>4</v>
      </c>
      <c r="AF112">
        <v>620680375</v>
      </c>
      <c r="AG112">
        <v>73</v>
      </c>
      <c r="AH112">
        <v>237</v>
      </c>
      <c r="AI112" t="s">
        <v>6</v>
      </c>
      <c r="AJ112">
        <v>-99</v>
      </c>
      <c r="AK112">
        <v>3</v>
      </c>
      <c r="AL112">
        <v>-99</v>
      </c>
      <c r="AM112">
        <v>-99</v>
      </c>
      <c r="AN112">
        <v>620680375</v>
      </c>
      <c r="AO112">
        <v>620680375</v>
      </c>
      <c r="AP112">
        <v>620680375</v>
      </c>
      <c r="AQ112">
        <v>4</v>
      </c>
      <c r="AR112">
        <v>620680375</v>
      </c>
      <c r="AS112">
        <v>4</v>
      </c>
      <c r="AV112">
        <v>11198038</v>
      </c>
      <c r="AX112">
        <v>3</v>
      </c>
    </row>
    <row r="113" spans="1:50" x14ac:dyDescent="0.25">
      <c r="A113">
        <v>11201527</v>
      </c>
      <c r="B113">
        <v>11201527</v>
      </c>
      <c r="C113">
        <v>11201527</v>
      </c>
      <c r="D113">
        <v>4</v>
      </c>
      <c r="AF113">
        <v>620447357</v>
      </c>
      <c r="AG113">
        <v>76</v>
      </c>
      <c r="AH113">
        <v>138</v>
      </c>
      <c r="AI113" t="s">
        <v>4</v>
      </c>
      <c r="AJ113">
        <v>2</v>
      </c>
      <c r="AK113">
        <v>0</v>
      </c>
      <c r="AL113">
        <v>16</v>
      </c>
      <c r="AM113">
        <v>0</v>
      </c>
      <c r="AR113">
        <v>620447357</v>
      </c>
      <c r="AS113">
        <v>6</v>
      </c>
      <c r="AV113">
        <v>11198056</v>
      </c>
    </row>
    <row r="114" spans="1:50" x14ac:dyDescent="0.25">
      <c r="A114">
        <v>11202754</v>
      </c>
      <c r="B114">
        <v>11202754</v>
      </c>
      <c r="C114">
        <v>11202754</v>
      </c>
      <c r="D114">
        <v>4</v>
      </c>
      <c r="AF114">
        <v>11270976</v>
      </c>
      <c r="AG114">
        <v>81</v>
      </c>
      <c r="AH114">
        <v>138</v>
      </c>
      <c r="AI114" t="s">
        <v>4</v>
      </c>
      <c r="AJ114">
        <v>-99</v>
      </c>
      <c r="AK114">
        <v>4</v>
      </c>
      <c r="AL114">
        <v>-99</v>
      </c>
      <c r="AM114">
        <v>-99</v>
      </c>
      <c r="AR114">
        <v>11270976</v>
      </c>
      <c r="AS114">
        <v>4</v>
      </c>
      <c r="AV114">
        <v>11198205</v>
      </c>
      <c r="AX114">
        <v>3</v>
      </c>
    </row>
    <row r="115" spans="1:50" x14ac:dyDescent="0.25">
      <c r="A115">
        <v>11205289</v>
      </c>
      <c r="B115">
        <v>11205289</v>
      </c>
      <c r="C115">
        <v>11205289</v>
      </c>
      <c r="D115">
        <v>4</v>
      </c>
      <c r="AF115">
        <v>620677070</v>
      </c>
      <c r="AG115">
        <v>15</v>
      </c>
      <c r="AH115">
        <v>237</v>
      </c>
      <c r="AI115" t="s">
        <v>6</v>
      </c>
      <c r="AJ115">
        <v>-99</v>
      </c>
      <c r="AK115">
        <v>1</v>
      </c>
      <c r="AL115">
        <v>-99</v>
      </c>
      <c r="AM115">
        <v>-99</v>
      </c>
      <c r="AN115">
        <v>620677070</v>
      </c>
      <c r="AO115">
        <v>620677070</v>
      </c>
      <c r="AP115">
        <v>620677070</v>
      </c>
      <c r="AQ115">
        <v>4</v>
      </c>
      <c r="AR115">
        <v>620677070</v>
      </c>
      <c r="AS115">
        <v>4</v>
      </c>
      <c r="AV115">
        <v>11198370</v>
      </c>
      <c r="AX115">
        <v>4</v>
      </c>
    </row>
    <row r="116" spans="1:50" x14ac:dyDescent="0.25">
      <c r="A116">
        <v>11208918</v>
      </c>
      <c r="B116">
        <v>11208918</v>
      </c>
      <c r="C116">
        <v>11208918</v>
      </c>
      <c r="D116">
        <v>4</v>
      </c>
      <c r="AF116">
        <v>616180218</v>
      </c>
      <c r="AG116">
        <v>17</v>
      </c>
      <c r="AH116">
        <v>138</v>
      </c>
      <c r="AI116" t="s">
        <v>4</v>
      </c>
      <c r="AJ116">
        <v>3</v>
      </c>
      <c r="AK116">
        <v>0</v>
      </c>
      <c r="AL116">
        <v>15</v>
      </c>
      <c r="AM116">
        <v>0</v>
      </c>
      <c r="AR116">
        <v>616180218</v>
      </c>
      <c r="AS116">
        <v>5</v>
      </c>
      <c r="AV116">
        <v>11198434</v>
      </c>
      <c r="AX116">
        <v>4</v>
      </c>
    </row>
    <row r="117" spans="1:50" x14ac:dyDescent="0.25">
      <c r="A117">
        <v>11209101</v>
      </c>
      <c r="B117">
        <v>11209101</v>
      </c>
      <c r="C117">
        <v>11209101</v>
      </c>
      <c r="D117">
        <v>4</v>
      </c>
      <c r="AF117">
        <v>620479399</v>
      </c>
      <c r="AG117">
        <v>35</v>
      </c>
      <c r="AH117">
        <v>138</v>
      </c>
      <c r="AI117" t="s">
        <v>4</v>
      </c>
      <c r="AJ117">
        <v>7</v>
      </c>
      <c r="AK117">
        <v>1</v>
      </c>
      <c r="AL117">
        <v>15</v>
      </c>
      <c r="AM117">
        <v>0</v>
      </c>
      <c r="AR117">
        <v>620479399</v>
      </c>
      <c r="AS117">
        <v>4</v>
      </c>
      <c r="AV117">
        <v>11198638</v>
      </c>
      <c r="AX117">
        <v>3</v>
      </c>
    </row>
    <row r="118" spans="1:50" x14ac:dyDescent="0.25">
      <c r="A118">
        <v>11209213</v>
      </c>
      <c r="B118">
        <v>11209213</v>
      </c>
      <c r="C118">
        <v>11209213</v>
      </c>
      <c r="D118">
        <v>4</v>
      </c>
      <c r="AF118">
        <v>620680026</v>
      </c>
      <c r="AG118">
        <v>26</v>
      </c>
      <c r="AH118">
        <v>138</v>
      </c>
      <c r="AI118" t="s">
        <v>4</v>
      </c>
      <c r="AJ118">
        <v>-99</v>
      </c>
      <c r="AK118">
        <v>3</v>
      </c>
      <c r="AL118">
        <v>-99</v>
      </c>
      <c r="AM118">
        <v>-99</v>
      </c>
      <c r="AR118">
        <v>620680026</v>
      </c>
      <c r="AS118">
        <v>4</v>
      </c>
      <c r="AV118">
        <v>11199007</v>
      </c>
      <c r="AX118">
        <v>4</v>
      </c>
    </row>
    <row r="119" spans="1:50" x14ac:dyDescent="0.25">
      <c r="A119">
        <v>11209367</v>
      </c>
      <c r="B119">
        <v>11209367</v>
      </c>
      <c r="C119">
        <v>11209367</v>
      </c>
      <c r="D119">
        <v>4</v>
      </c>
      <c r="AF119">
        <v>11280974</v>
      </c>
      <c r="AG119">
        <v>20</v>
      </c>
      <c r="AH119">
        <v>237</v>
      </c>
      <c r="AI119" t="s">
        <v>6</v>
      </c>
      <c r="AJ119">
        <v>5</v>
      </c>
      <c r="AK119">
        <v>0</v>
      </c>
      <c r="AL119">
        <v>7</v>
      </c>
      <c r="AM119">
        <v>4</v>
      </c>
      <c r="AR119">
        <v>11280974</v>
      </c>
      <c r="AS119">
        <v>4</v>
      </c>
      <c r="AV119">
        <v>11199126</v>
      </c>
      <c r="AX119">
        <v>4</v>
      </c>
    </row>
    <row r="120" spans="1:50" x14ac:dyDescent="0.25">
      <c r="A120">
        <v>11209475</v>
      </c>
      <c r="B120">
        <v>11209475</v>
      </c>
      <c r="C120">
        <v>11209475</v>
      </c>
      <c r="D120">
        <v>4</v>
      </c>
      <c r="AF120">
        <v>11282959</v>
      </c>
      <c r="AG120">
        <v>77</v>
      </c>
      <c r="AH120">
        <v>138</v>
      </c>
      <c r="AI120" t="s">
        <v>4</v>
      </c>
      <c r="AJ120">
        <v>-99</v>
      </c>
      <c r="AK120">
        <v>1</v>
      </c>
      <c r="AL120">
        <v>-99</v>
      </c>
      <c r="AM120">
        <v>-99</v>
      </c>
      <c r="AR120">
        <v>11282959</v>
      </c>
      <c r="AS120">
        <v>4</v>
      </c>
      <c r="AV120">
        <v>11199295</v>
      </c>
      <c r="AX120">
        <v>5</v>
      </c>
    </row>
    <row r="121" spans="1:50" x14ac:dyDescent="0.25">
      <c r="A121">
        <v>11209482</v>
      </c>
      <c r="B121">
        <v>11209482</v>
      </c>
      <c r="C121">
        <v>11209482</v>
      </c>
      <c r="D121">
        <v>3</v>
      </c>
      <c r="AF121">
        <v>11277884</v>
      </c>
      <c r="AG121">
        <v>69</v>
      </c>
      <c r="AH121">
        <v>138</v>
      </c>
      <c r="AI121" t="s">
        <v>4</v>
      </c>
      <c r="AJ121">
        <v>6</v>
      </c>
      <c r="AK121">
        <v>2</v>
      </c>
      <c r="AL121">
        <v>6</v>
      </c>
      <c r="AM121">
        <v>2</v>
      </c>
      <c r="AR121">
        <v>11277884</v>
      </c>
      <c r="AS121">
        <v>5</v>
      </c>
      <c r="AV121">
        <v>11199331</v>
      </c>
      <c r="AX121">
        <v>4</v>
      </c>
    </row>
    <row r="122" spans="1:50" x14ac:dyDescent="0.25">
      <c r="A122">
        <v>11209583</v>
      </c>
      <c r="B122">
        <v>11209583</v>
      </c>
      <c r="C122">
        <v>11209583</v>
      </c>
      <c r="D122">
        <v>4</v>
      </c>
      <c r="AF122">
        <v>620760283</v>
      </c>
      <c r="AG122">
        <v>58</v>
      </c>
      <c r="AH122">
        <v>138</v>
      </c>
      <c r="AI122" t="s">
        <v>4</v>
      </c>
      <c r="AJ122">
        <v>11</v>
      </c>
      <c r="AK122">
        <v>1</v>
      </c>
      <c r="AL122">
        <v>13</v>
      </c>
      <c r="AM122">
        <v>1</v>
      </c>
      <c r="AR122">
        <v>620760283</v>
      </c>
      <c r="AS122">
        <v>4</v>
      </c>
      <c r="AV122">
        <v>11199336</v>
      </c>
      <c r="AX122">
        <v>4</v>
      </c>
    </row>
    <row r="123" spans="1:50" x14ac:dyDescent="0.25">
      <c r="A123">
        <v>11209645</v>
      </c>
      <c r="B123">
        <v>11209645</v>
      </c>
      <c r="C123">
        <v>11209645</v>
      </c>
      <c r="D123">
        <v>4</v>
      </c>
      <c r="AF123">
        <v>11249992</v>
      </c>
      <c r="AG123">
        <v>57</v>
      </c>
      <c r="AH123">
        <v>138</v>
      </c>
      <c r="AI123" t="s">
        <v>4</v>
      </c>
      <c r="AJ123">
        <v>10</v>
      </c>
      <c r="AK123">
        <v>5</v>
      </c>
      <c r="AL123">
        <v>4</v>
      </c>
      <c r="AM123">
        <v>2</v>
      </c>
      <c r="AR123">
        <v>11249992</v>
      </c>
      <c r="AS123">
        <v>4</v>
      </c>
      <c r="AV123">
        <v>11199338</v>
      </c>
      <c r="AX123">
        <v>4</v>
      </c>
    </row>
    <row r="124" spans="1:50" x14ac:dyDescent="0.25">
      <c r="A124">
        <v>11209662</v>
      </c>
      <c r="B124">
        <v>11209662</v>
      </c>
      <c r="C124">
        <v>11209662</v>
      </c>
      <c r="D124">
        <v>4</v>
      </c>
      <c r="AF124">
        <v>620720387</v>
      </c>
      <c r="AG124">
        <v>39</v>
      </c>
      <c r="AH124">
        <v>237</v>
      </c>
      <c r="AI124" t="s">
        <v>6</v>
      </c>
      <c r="AJ124">
        <v>-99</v>
      </c>
      <c r="AK124">
        <v>2</v>
      </c>
      <c r="AL124">
        <v>-99</v>
      </c>
      <c r="AM124">
        <v>-99</v>
      </c>
      <c r="AR124">
        <v>620720387</v>
      </c>
      <c r="AS124">
        <v>5</v>
      </c>
      <c r="AV124">
        <v>11199341</v>
      </c>
      <c r="AX124">
        <v>4</v>
      </c>
    </row>
    <row r="125" spans="1:50" x14ac:dyDescent="0.25">
      <c r="A125">
        <v>11209673</v>
      </c>
      <c r="B125">
        <v>11209673</v>
      </c>
      <c r="C125">
        <v>11209673</v>
      </c>
      <c r="D125">
        <v>4</v>
      </c>
      <c r="AF125">
        <v>11277389</v>
      </c>
      <c r="AG125">
        <v>78</v>
      </c>
      <c r="AH125">
        <v>138</v>
      </c>
      <c r="AI125" t="s">
        <v>4</v>
      </c>
      <c r="AJ125">
        <v>2</v>
      </c>
      <c r="AK125">
        <v>5</v>
      </c>
      <c r="AL125">
        <v>14</v>
      </c>
      <c r="AM125">
        <v>2</v>
      </c>
      <c r="AR125">
        <v>11277389</v>
      </c>
      <c r="AS125">
        <v>4</v>
      </c>
      <c r="AV125">
        <v>11199347</v>
      </c>
      <c r="AX125">
        <v>2</v>
      </c>
    </row>
    <row r="126" spans="1:50" x14ac:dyDescent="0.25">
      <c r="A126">
        <v>11209738</v>
      </c>
      <c r="B126">
        <v>11209738</v>
      </c>
      <c r="C126">
        <v>11209738</v>
      </c>
      <c r="D126">
        <v>4</v>
      </c>
      <c r="AF126">
        <v>11280227</v>
      </c>
      <c r="AG126">
        <v>17</v>
      </c>
      <c r="AH126">
        <v>237</v>
      </c>
      <c r="AI126" t="s">
        <v>6</v>
      </c>
      <c r="AJ126">
        <v>-99</v>
      </c>
      <c r="AK126">
        <v>2</v>
      </c>
      <c r="AL126">
        <v>-99</v>
      </c>
      <c r="AM126">
        <v>-99</v>
      </c>
      <c r="AR126">
        <v>11280227</v>
      </c>
      <c r="AS126">
        <v>4</v>
      </c>
      <c r="AV126">
        <v>11199351</v>
      </c>
      <c r="AX126">
        <v>3</v>
      </c>
    </row>
    <row r="127" spans="1:50" x14ac:dyDescent="0.25">
      <c r="A127">
        <v>11209874</v>
      </c>
      <c r="B127">
        <v>11209874</v>
      </c>
      <c r="C127">
        <v>11209874</v>
      </c>
      <c r="D127">
        <v>4</v>
      </c>
      <c r="AF127">
        <v>11280240</v>
      </c>
      <c r="AG127">
        <v>37</v>
      </c>
      <c r="AH127">
        <v>237</v>
      </c>
      <c r="AI127" t="s">
        <v>6</v>
      </c>
      <c r="AJ127">
        <v>-99</v>
      </c>
      <c r="AK127">
        <v>2</v>
      </c>
      <c r="AL127">
        <v>-99</v>
      </c>
      <c r="AM127">
        <v>-99</v>
      </c>
      <c r="AR127">
        <v>11280240</v>
      </c>
      <c r="AS127">
        <v>4</v>
      </c>
      <c r="AV127">
        <v>11199352</v>
      </c>
      <c r="AX127">
        <v>4</v>
      </c>
    </row>
    <row r="128" spans="1:50" x14ac:dyDescent="0.25">
      <c r="A128">
        <v>11210103</v>
      </c>
      <c r="B128">
        <v>11210103</v>
      </c>
      <c r="C128">
        <v>11210103</v>
      </c>
      <c r="D128">
        <v>4</v>
      </c>
      <c r="AF128">
        <v>11280965</v>
      </c>
      <c r="AG128">
        <v>82</v>
      </c>
      <c r="AH128">
        <v>138</v>
      </c>
      <c r="AI128" t="s">
        <v>4</v>
      </c>
      <c r="AJ128">
        <v>-99</v>
      </c>
      <c r="AK128">
        <v>2</v>
      </c>
      <c r="AL128">
        <v>-99</v>
      </c>
      <c r="AM128">
        <v>-99</v>
      </c>
      <c r="AR128">
        <v>11280965</v>
      </c>
      <c r="AS128">
        <v>4</v>
      </c>
      <c r="AV128">
        <v>11199357</v>
      </c>
      <c r="AX128">
        <v>4</v>
      </c>
    </row>
    <row r="129" spans="1:50" x14ac:dyDescent="0.25">
      <c r="A129">
        <v>11210262</v>
      </c>
      <c r="B129">
        <v>11210262</v>
      </c>
      <c r="C129">
        <v>11210262</v>
      </c>
      <c r="D129">
        <v>4</v>
      </c>
      <c r="AF129">
        <v>620602160</v>
      </c>
      <c r="AG129">
        <v>50</v>
      </c>
      <c r="AH129">
        <v>138</v>
      </c>
      <c r="AI129" t="s">
        <v>4</v>
      </c>
      <c r="AJ129">
        <v>-99</v>
      </c>
      <c r="AK129">
        <v>3</v>
      </c>
      <c r="AL129">
        <v>-99</v>
      </c>
      <c r="AM129">
        <v>-99</v>
      </c>
      <c r="AR129">
        <v>620602160</v>
      </c>
      <c r="AS129">
        <v>4</v>
      </c>
      <c r="AV129">
        <v>11199699</v>
      </c>
      <c r="AX129">
        <v>4</v>
      </c>
    </row>
    <row r="130" spans="1:50" x14ac:dyDescent="0.25">
      <c r="A130">
        <v>11210283</v>
      </c>
      <c r="B130">
        <v>11210283</v>
      </c>
      <c r="C130">
        <v>11210283</v>
      </c>
      <c r="D130">
        <v>4</v>
      </c>
      <c r="AF130">
        <v>11204029</v>
      </c>
      <c r="AG130">
        <v>33</v>
      </c>
      <c r="AH130">
        <v>237</v>
      </c>
      <c r="AI130" t="s">
        <v>6</v>
      </c>
      <c r="AJ130">
        <v>-99</v>
      </c>
      <c r="AK130">
        <v>0</v>
      </c>
      <c r="AL130">
        <v>-99</v>
      </c>
      <c r="AM130">
        <v>-99</v>
      </c>
      <c r="AR130">
        <v>11204029</v>
      </c>
      <c r="AS130">
        <v>6</v>
      </c>
      <c r="AV130">
        <v>11200541</v>
      </c>
      <c r="AX130">
        <v>2</v>
      </c>
    </row>
    <row r="131" spans="1:50" x14ac:dyDescent="0.25">
      <c r="A131">
        <v>11210287</v>
      </c>
      <c r="B131">
        <v>11210287</v>
      </c>
      <c r="C131">
        <v>11210287</v>
      </c>
      <c r="D131">
        <v>4</v>
      </c>
      <c r="AF131">
        <v>11278160</v>
      </c>
      <c r="AG131">
        <v>18</v>
      </c>
      <c r="AH131">
        <v>138</v>
      </c>
      <c r="AI131" t="s">
        <v>4</v>
      </c>
      <c r="AJ131">
        <v>-99</v>
      </c>
      <c r="AK131">
        <v>5</v>
      </c>
      <c r="AL131">
        <v>-99</v>
      </c>
      <c r="AM131">
        <v>-99</v>
      </c>
      <c r="AR131">
        <v>11278160</v>
      </c>
      <c r="AS131">
        <v>6</v>
      </c>
      <c r="AV131">
        <v>11200580</v>
      </c>
      <c r="AX131">
        <v>4</v>
      </c>
    </row>
    <row r="132" spans="1:50" x14ac:dyDescent="0.25">
      <c r="A132">
        <v>11210430</v>
      </c>
      <c r="B132">
        <v>11210430</v>
      </c>
      <c r="C132">
        <v>11210430</v>
      </c>
      <c r="D132">
        <v>4</v>
      </c>
      <c r="AF132">
        <v>616253197</v>
      </c>
      <c r="AG132">
        <v>57</v>
      </c>
      <c r="AH132">
        <v>138</v>
      </c>
      <c r="AI132" t="s">
        <v>4</v>
      </c>
      <c r="AJ132">
        <v>-99</v>
      </c>
      <c r="AK132">
        <v>0</v>
      </c>
      <c r="AL132">
        <v>-99</v>
      </c>
      <c r="AM132">
        <v>-99</v>
      </c>
      <c r="AR132">
        <v>616253197</v>
      </c>
      <c r="AS132">
        <v>3</v>
      </c>
      <c r="AV132">
        <v>11200600</v>
      </c>
      <c r="AX132">
        <v>4</v>
      </c>
    </row>
    <row r="133" spans="1:50" x14ac:dyDescent="0.25">
      <c r="A133">
        <v>11210547</v>
      </c>
      <c r="B133">
        <v>11210547</v>
      </c>
      <c r="C133">
        <v>11210547</v>
      </c>
      <c r="D133">
        <v>3</v>
      </c>
      <c r="AF133">
        <v>620165042</v>
      </c>
      <c r="AG133">
        <v>49</v>
      </c>
      <c r="AH133">
        <v>237</v>
      </c>
      <c r="AI133" t="s">
        <v>6</v>
      </c>
      <c r="AJ133">
        <v>5</v>
      </c>
      <c r="AK133">
        <v>3</v>
      </c>
      <c r="AL133">
        <v>7</v>
      </c>
      <c r="AM133">
        <v>0</v>
      </c>
      <c r="AR133">
        <v>620165042</v>
      </c>
      <c r="AS133">
        <v>4</v>
      </c>
      <c r="AV133">
        <v>11200605</v>
      </c>
      <c r="AX133">
        <v>4</v>
      </c>
    </row>
    <row r="134" spans="1:50" x14ac:dyDescent="0.25">
      <c r="A134">
        <v>11210673</v>
      </c>
      <c r="B134">
        <v>11210673</v>
      </c>
      <c r="C134">
        <v>11210673</v>
      </c>
      <c r="D134">
        <v>4</v>
      </c>
      <c r="AF134">
        <v>616253205</v>
      </c>
      <c r="AG134">
        <v>67</v>
      </c>
      <c r="AH134">
        <v>138</v>
      </c>
      <c r="AI134" t="s">
        <v>4</v>
      </c>
      <c r="AJ134">
        <v>-99</v>
      </c>
      <c r="AK134">
        <v>0</v>
      </c>
      <c r="AL134">
        <v>-99</v>
      </c>
      <c r="AM134">
        <v>-99</v>
      </c>
      <c r="AR134">
        <v>616253205</v>
      </c>
      <c r="AS134">
        <v>4</v>
      </c>
      <c r="AV134">
        <v>11200817</v>
      </c>
      <c r="AX134">
        <v>4</v>
      </c>
    </row>
    <row r="135" spans="1:50" x14ac:dyDescent="0.25">
      <c r="A135">
        <v>11210692</v>
      </c>
      <c r="B135">
        <v>11210692</v>
      </c>
      <c r="C135">
        <v>11210692</v>
      </c>
      <c r="D135">
        <v>4</v>
      </c>
      <c r="AF135">
        <v>620680391</v>
      </c>
      <c r="AG135">
        <v>79</v>
      </c>
      <c r="AH135">
        <v>138</v>
      </c>
      <c r="AI135" t="s">
        <v>4</v>
      </c>
      <c r="AJ135">
        <v>5</v>
      </c>
      <c r="AK135">
        <v>3</v>
      </c>
      <c r="AL135">
        <v>5</v>
      </c>
      <c r="AM135">
        <v>5</v>
      </c>
      <c r="AR135">
        <v>620680391</v>
      </c>
      <c r="AS135">
        <v>4</v>
      </c>
      <c r="AV135">
        <v>11200876</v>
      </c>
      <c r="AX135">
        <v>4</v>
      </c>
    </row>
    <row r="136" spans="1:50" x14ac:dyDescent="0.25">
      <c r="A136">
        <v>11210790</v>
      </c>
      <c r="B136">
        <v>11210790</v>
      </c>
      <c r="C136">
        <v>11210790</v>
      </c>
      <c r="D136">
        <v>4</v>
      </c>
      <c r="AF136">
        <v>617269778</v>
      </c>
      <c r="AG136">
        <v>70</v>
      </c>
      <c r="AH136">
        <v>237</v>
      </c>
      <c r="AI136" t="s">
        <v>6</v>
      </c>
      <c r="AJ136">
        <v>-99</v>
      </c>
      <c r="AK136">
        <v>0</v>
      </c>
      <c r="AL136">
        <v>-99</v>
      </c>
      <c r="AM136">
        <v>-99</v>
      </c>
      <c r="AR136">
        <v>617269778</v>
      </c>
      <c r="AS136">
        <v>4</v>
      </c>
      <c r="AV136">
        <v>11200898</v>
      </c>
      <c r="AX136">
        <v>5</v>
      </c>
    </row>
    <row r="137" spans="1:50" x14ac:dyDescent="0.25">
      <c r="A137">
        <v>11210791</v>
      </c>
      <c r="B137">
        <v>11210791</v>
      </c>
      <c r="C137">
        <v>11210791</v>
      </c>
      <c r="D137">
        <v>4</v>
      </c>
      <c r="AF137">
        <v>11242861</v>
      </c>
      <c r="AG137">
        <v>75</v>
      </c>
      <c r="AH137">
        <v>237</v>
      </c>
      <c r="AI137" t="s">
        <v>6</v>
      </c>
      <c r="AJ137">
        <v>-99</v>
      </c>
      <c r="AK137">
        <v>0</v>
      </c>
      <c r="AL137">
        <v>-99</v>
      </c>
      <c r="AM137">
        <v>-99</v>
      </c>
      <c r="AR137">
        <v>11242861</v>
      </c>
      <c r="AS137">
        <v>4</v>
      </c>
      <c r="AV137">
        <v>11201202</v>
      </c>
    </row>
    <row r="138" spans="1:50" x14ac:dyDescent="0.25">
      <c r="A138">
        <v>11210849</v>
      </c>
      <c r="B138">
        <v>11210849</v>
      </c>
      <c r="C138">
        <v>11210849</v>
      </c>
      <c r="D138">
        <v>4</v>
      </c>
      <c r="AF138">
        <v>11262061</v>
      </c>
      <c r="AG138">
        <v>20</v>
      </c>
      <c r="AH138">
        <v>138</v>
      </c>
      <c r="AI138" t="s">
        <v>4</v>
      </c>
      <c r="AJ138">
        <v>11</v>
      </c>
      <c r="AK138">
        <v>5</v>
      </c>
      <c r="AL138">
        <v>5</v>
      </c>
      <c r="AM138">
        <v>2</v>
      </c>
      <c r="AR138">
        <v>11262061</v>
      </c>
      <c r="AS138">
        <v>4</v>
      </c>
      <c r="AV138">
        <v>11201544</v>
      </c>
      <c r="AX138">
        <v>4</v>
      </c>
    </row>
    <row r="139" spans="1:50" x14ac:dyDescent="0.25">
      <c r="A139">
        <v>11210851</v>
      </c>
      <c r="B139">
        <v>11210851</v>
      </c>
      <c r="C139">
        <v>11210851</v>
      </c>
      <c r="D139">
        <v>4</v>
      </c>
      <c r="AF139">
        <v>11238097</v>
      </c>
      <c r="AG139">
        <v>2</v>
      </c>
      <c r="AH139">
        <v>138</v>
      </c>
      <c r="AI139" t="s">
        <v>4</v>
      </c>
      <c r="AJ139">
        <v>-99</v>
      </c>
      <c r="AK139">
        <v>0</v>
      </c>
      <c r="AL139">
        <v>-99</v>
      </c>
      <c r="AM139">
        <v>-99</v>
      </c>
      <c r="AR139">
        <v>11238097</v>
      </c>
      <c r="AS139">
        <v>4</v>
      </c>
      <c r="AV139">
        <v>11202072</v>
      </c>
      <c r="AX139">
        <v>4</v>
      </c>
    </row>
    <row r="140" spans="1:50" x14ac:dyDescent="0.25">
      <c r="A140">
        <v>11210874</v>
      </c>
      <c r="B140">
        <v>11210874</v>
      </c>
      <c r="C140">
        <v>11210874</v>
      </c>
      <c r="D140">
        <v>4</v>
      </c>
      <c r="AF140">
        <v>618407311</v>
      </c>
      <c r="AG140">
        <v>2</v>
      </c>
      <c r="AH140">
        <v>237</v>
      </c>
      <c r="AI140" t="s">
        <v>6</v>
      </c>
      <c r="AJ140">
        <v>-99</v>
      </c>
      <c r="AK140">
        <v>0</v>
      </c>
      <c r="AL140">
        <v>-99</v>
      </c>
      <c r="AM140">
        <v>-99</v>
      </c>
      <c r="AR140">
        <v>618407311</v>
      </c>
      <c r="AS140">
        <v>4</v>
      </c>
      <c r="AV140">
        <v>11202290</v>
      </c>
      <c r="AX140">
        <v>4</v>
      </c>
    </row>
    <row r="141" spans="1:50" x14ac:dyDescent="0.25">
      <c r="A141">
        <v>11210876</v>
      </c>
      <c r="B141">
        <v>11210876</v>
      </c>
      <c r="C141">
        <v>11210876</v>
      </c>
      <c r="D141">
        <v>4</v>
      </c>
      <c r="AF141">
        <v>11256979</v>
      </c>
      <c r="AG141">
        <v>5</v>
      </c>
      <c r="AH141">
        <v>237</v>
      </c>
      <c r="AI141" t="s">
        <v>6</v>
      </c>
      <c r="AJ141">
        <v>-99</v>
      </c>
      <c r="AK141">
        <v>3</v>
      </c>
      <c r="AL141">
        <v>-99</v>
      </c>
      <c r="AM141">
        <v>-99</v>
      </c>
      <c r="AR141">
        <v>11256979</v>
      </c>
      <c r="AS141">
        <v>4</v>
      </c>
      <c r="AV141">
        <v>11202369</v>
      </c>
      <c r="AX141">
        <v>3</v>
      </c>
    </row>
    <row r="142" spans="1:50" x14ac:dyDescent="0.25">
      <c r="A142">
        <v>11210946</v>
      </c>
      <c r="B142">
        <v>11210946</v>
      </c>
      <c r="C142">
        <v>11210946</v>
      </c>
      <c r="D142">
        <v>4</v>
      </c>
      <c r="AF142">
        <v>11256979</v>
      </c>
      <c r="AG142">
        <v>86</v>
      </c>
      <c r="AH142">
        <v>138</v>
      </c>
      <c r="AI142" t="s">
        <v>4</v>
      </c>
      <c r="AJ142">
        <v>-99</v>
      </c>
      <c r="AK142">
        <v>0</v>
      </c>
      <c r="AL142">
        <v>-99</v>
      </c>
      <c r="AM142">
        <v>-99</v>
      </c>
      <c r="AR142">
        <v>11256979</v>
      </c>
      <c r="AS142">
        <v>4</v>
      </c>
      <c r="AV142">
        <v>11202753</v>
      </c>
      <c r="AX142">
        <v>4</v>
      </c>
    </row>
    <row r="143" spans="1:50" x14ac:dyDescent="0.25">
      <c r="A143">
        <v>11211052</v>
      </c>
      <c r="B143">
        <v>11211052</v>
      </c>
      <c r="C143">
        <v>11211052</v>
      </c>
      <c r="D143">
        <v>4</v>
      </c>
      <c r="AF143">
        <v>620259670</v>
      </c>
      <c r="AG143">
        <v>33</v>
      </c>
      <c r="AH143">
        <v>138</v>
      </c>
      <c r="AI143" t="s">
        <v>4</v>
      </c>
      <c r="AR143">
        <v>620259670</v>
      </c>
      <c r="AS143">
        <v>5</v>
      </c>
      <c r="AV143">
        <v>11202833</v>
      </c>
      <c r="AX143">
        <v>4</v>
      </c>
    </row>
    <row r="144" spans="1:50" x14ac:dyDescent="0.25">
      <c r="A144">
        <v>11211125</v>
      </c>
      <c r="B144">
        <v>11211125</v>
      </c>
      <c r="C144">
        <v>11211125</v>
      </c>
      <c r="D144">
        <v>4</v>
      </c>
      <c r="AF144">
        <v>620447417</v>
      </c>
      <c r="AG144">
        <v>58</v>
      </c>
      <c r="AH144">
        <v>138</v>
      </c>
      <c r="AI144" t="s">
        <v>4</v>
      </c>
      <c r="AR144">
        <v>620447417</v>
      </c>
      <c r="AS144">
        <v>5</v>
      </c>
      <c r="AV144">
        <v>11202903</v>
      </c>
      <c r="AX144">
        <v>5</v>
      </c>
    </row>
    <row r="145" spans="1:50" x14ac:dyDescent="0.25">
      <c r="A145">
        <v>11211126</v>
      </c>
      <c r="B145">
        <v>11211126</v>
      </c>
      <c r="C145">
        <v>11211126</v>
      </c>
      <c r="D145">
        <v>4</v>
      </c>
      <c r="AF145">
        <v>10765830</v>
      </c>
      <c r="AG145">
        <v>87</v>
      </c>
      <c r="AH145">
        <v>138</v>
      </c>
      <c r="AI145" t="s">
        <v>4</v>
      </c>
      <c r="AR145">
        <v>10765830</v>
      </c>
      <c r="AS145">
        <v>5</v>
      </c>
      <c r="AV145">
        <v>11202905</v>
      </c>
      <c r="AX145">
        <v>3</v>
      </c>
    </row>
    <row r="146" spans="1:50" x14ac:dyDescent="0.25">
      <c r="A146">
        <v>11211159</v>
      </c>
      <c r="B146">
        <v>11211159</v>
      </c>
      <c r="C146">
        <v>11211159</v>
      </c>
      <c r="D146">
        <v>4</v>
      </c>
      <c r="AF146">
        <v>11105320</v>
      </c>
      <c r="AG146">
        <v>24</v>
      </c>
      <c r="AH146">
        <v>138</v>
      </c>
      <c r="AI146" t="s">
        <v>4</v>
      </c>
      <c r="AR146">
        <v>11105320</v>
      </c>
      <c r="AS146">
        <v>4</v>
      </c>
      <c r="AV146">
        <v>11202915</v>
      </c>
      <c r="AX146">
        <v>2</v>
      </c>
    </row>
    <row r="147" spans="1:50" x14ac:dyDescent="0.25">
      <c r="A147">
        <v>11211272</v>
      </c>
      <c r="B147">
        <v>11211272</v>
      </c>
      <c r="C147">
        <v>11211272</v>
      </c>
      <c r="D147">
        <v>4</v>
      </c>
      <c r="AF147">
        <v>11198038</v>
      </c>
      <c r="AG147">
        <v>34</v>
      </c>
      <c r="AH147">
        <v>138</v>
      </c>
      <c r="AI147" t="s">
        <v>4</v>
      </c>
      <c r="AR147">
        <v>11198038</v>
      </c>
      <c r="AS147">
        <v>3</v>
      </c>
      <c r="AV147">
        <v>11203521</v>
      </c>
      <c r="AX147">
        <v>5</v>
      </c>
    </row>
    <row r="148" spans="1:50" x14ac:dyDescent="0.25">
      <c r="A148">
        <v>11211296</v>
      </c>
      <c r="B148">
        <v>11211296</v>
      </c>
      <c r="C148">
        <v>11211296</v>
      </c>
      <c r="D148">
        <v>4</v>
      </c>
      <c r="AF148">
        <v>11102690</v>
      </c>
      <c r="AG148">
        <v>47</v>
      </c>
      <c r="AH148">
        <v>138</v>
      </c>
      <c r="AI148" t="s">
        <v>4</v>
      </c>
      <c r="AR148">
        <v>11102690</v>
      </c>
      <c r="AS148">
        <v>4</v>
      </c>
      <c r="AV148">
        <v>11203593</v>
      </c>
      <c r="AX148">
        <v>5</v>
      </c>
    </row>
    <row r="149" spans="1:50" x14ac:dyDescent="0.25">
      <c r="A149">
        <v>11211347</v>
      </c>
      <c r="B149">
        <v>11211347</v>
      </c>
      <c r="C149">
        <v>11211347</v>
      </c>
      <c r="D149">
        <v>4</v>
      </c>
      <c r="AF149">
        <v>11211148</v>
      </c>
      <c r="AG149">
        <v>20</v>
      </c>
      <c r="AH149">
        <v>138</v>
      </c>
      <c r="AI149" t="s">
        <v>4</v>
      </c>
      <c r="AR149">
        <v>11211148</v>
      </c>
      <c r="AS149">
        <v>4</v>
      </c>
      <c r="AV149">
        <v>11203595</v>
      </c>
      <c r="AX149">
        <v>5</v>
      </c>
    </row>
    <row r="150" spans="1:50" x14ac:dyDescent="0.25">
      <c r="A150">
        <v>11211474</v>
      </c>
      <c r="B150">
        <v>11211474</v>
      </c>
      <c r="C150">
        <v>11211474</v>
      </c>
      <c r="D150">
        <v>4</v>
      </c>
      <c r="AF150">
        <v>11194862</v>
      </c>
      <c r="AG150">
        <v>49</v>
      </c>
      <c r="AH150">
        <v>138</v>
      </c>
      <c r="AI150" t="s">
        <v>4</v>
      </c>
      <c r="AR150">
        <v>11194862</v>
      </c>
      <c r="AS150">
        <v>4</v>
      </c>
      <c r="AV150">
        <v>11203683</v>
      </c>
      <c r="AX150">
        <v>4</v>
      </c>
    </row>
    <row r="151" spans="1:50" x14ac:dyDescent="0.25">
      <c r="A151">
        <v>11211485</v>
      </c>
      <c r="B151">
        <v>11211485</v>
      </c>
      <c r="C151">
        <v>11211485</v>
      </c>
      <c r="D151">
        <v>4</v>
      </c>
      <c r="AF151">
        <v>11195961</v>
      </c>
      <c r="AG151">
        <v>69</v>
      </c>
      <c r="AH151">
        <v>138</v>
      </c>
      <c r="AI151" t="s">
        <v>4</v>
      </c>
      <c r="AR151">
        <v>11195961</v>
      </c>
      <c r="AS151">
        <v>4</v>
      </c>
      <c r="AV151">
        <v>11203867</v>
      </c>
      <c r="AX151">
        <v>2</v>
      </c>
    </row>
    <row r="152" spans="1:50" x14ac:dyDescent="0.25">
      <c r="A152">
        <v>11211524</v>
      </c>
      <c r="B152">
        <v>11211524</v>
      </c>
      <c r="C152">
        <v>11211524</v>
      </c>
      <c r="D152">
        <v>4</v>
      </c>
      <c r="AF152">
        <v>11241931</v>
      </c>
      <c r="AG152">
        <v>2</v>
      </c>
      <c r="AH152">
        <v>138</v>
      </c>
      <c r="AI152" t="s">
        <v>4</v>
      </c>
      <c r="AR152">
        <v>11241931</v>
      </c>
      <c r="AS152">
        <v>4</v>
      </c>
      <c r="AV152">
        <v>11204019</v>
      </c>
      <c r="AX152">
        <v>4</v>
      </c>
    </row>
    <row r="153" spans="1:50" x14ac:dyDescent="0.25">
      <c r="A153">
        <v>11211553</v>
      </c>
      <c r="B153">
        <v>11211553</v>
      </c>
      <c r="C153">
        <v>11211553</v>
      </c>
      <c r="D153">
        <v>4</v>
      </c>
      <c r="AF153">
        <v>11194020</v>
      </c>
      <c r="AG153">
        <v>25</v>
      </c>
      <c r="AH153">
        <v>138</v>
      </c>
      <c r="AI153" t="s">
        <v>4</v>
      </c>
      <c r="AR153">
        <v>11194020</v>
      </c>
      <c r="AS153">
        <v>4</v>
      </c>
      <c r="AV153">
        <v>11204021</v>
      </c>
      <c r="AX153">
        <v>7</v>
      </c>
    </row>
    <row r="154" spans="1:50" x14ac:dyDescent="0.25">
      <c r="A154">
        <v>11211578</v>
      </c>
      <c r="B154">
        <v>11211578</v>
      </c>
      <c r="C154">
        <v>11211578</v>
      </c>
      <c r="D154">
        <v>4</v>
      </c>
      <c r="AF154">
        <v>11200876</v>
      </c>
      <c r="AG154">
        <v>41</v>
      </c>
      <c r="AH154">
        <v>138</v>
      </c>
      <c r="AI154" t="s">
        <v>4</v>
      </c>
      <c r="AR154">
        <v>11200876</v>
      </c>
      <c r="AS154">
        <v>4</v>
      </c>
      <c r="AV154">
        <v>11204025</v>
      </c>
      <c r="AX154">
        <v>2</v>
      </c>
    </row>
    <row r="155" spans="1:50" x14ac:dyDescent="0.25">
      <c r="A155">
        <v>11211764</v>
      </c>
      <c r="B155">
        <v>11211764</v>
      </c>
      <c r="C155">
        <v>11211764</v>
      </c>
      <c r="D155">
        <v>4</v>
      </c>
      <c r="AF155">
        <v>11248122</v>
      </c>
      <c r="AG155">
        <v>8</v>
      </c>
      <c r="AH155">
        <v>138</v>
      </c>
      <c r="AI155" t="s">
        <v>4</v>
      </c>
      <c r="AR155">
        <v>11248122</v>
      </c>
      <c r="AS155">
        <v>4</v>
      </c>
      <c r="AV155">
        <v>11204029</v>
      </c>
      <c r="AX155">
        <v>6</v>
      </c>
    </row>
    <row r="156" spans="1:50" x14ac:dyDescent="0.25">
      <c r="A156">
        <v>11211858</v>
      </c>
      <c r="B156">
        <v>11211858</v>
      </c>
      <c r="C156">
        <v>11211858</v>
      </c>
      <c r="D156">
        <v>4</v>
      </c>
      <c r="AF156">
        <v>11200541</v>
      </c>
      <c r="AG156">
        <v>32</v>
      </c>
      <c r="AH156">
        <v>138</v>
      </c>
      <c r="AI156" t="s">
        <v>4</v>
      </c>
      <c r="AR156">
        <v>11200541</v>
      </c>
      <c r="AS156">
        <v>2</v>
      </c>
      <c r="AV156">
        <v>11204116</v>
      </c>
      <c r="AX156">
        <v>4</v>
      </c>
    </row>
    <row r="157" spans="1:50" x14ac:dyDescent="0.25">
      <c r="A157">
        <v>11212287</v>
      </c>
      <c r="B157">
        <v>11212287</v>
      </c>
      <c r="C157">
        <v>11212287</v>
      </c>
      <c r="D157">
        <v>4</v>
      </c>
      <c r="AF157">
        <v>620335793</v>
      </c>
      <c r="AG157">
        <v>7</v>
      </c>
      <c r="AH157">
        <v>138</v>
      </c>
      <c r="AI157" t="s">
        <v>4</v>
      </c>
      <c r="AJ157">
        <v>14</v>
      </c>
      <c r="AK157">
        <v>2</v>
      </c>
      <c r="AL157">
        <v>12</v>
      </c>
      <c r="AM157">
        <v>2</v>
      </c>
      <c r="AR157">
        <v>620335793</v>
      </c>
      <c r="AS157">
        <v>4</v>
      </c>
      <c r="AV157">
        <v>11204471</v>
      </c>
      <c r="AX157">
        <v>5</v>
      </c>
    </row>
    <row r="158" spans="1:50" x14ac:dyDescent="0.25">
      <c r="A158">
        <v>11212507</v>
      </c>
      <c r="B158">
        <v>11212507</v>
      </c>
      <c r="C158">
        <v>11212507</v>
      </c>
      <c r="D158">
        <v>4</v>
      </c>
      <c r="AF158">
        <v>620757438</v>
      </c>
      <c r="AG158">
        <v>58</v>
      </c>
      <c r="AH158">
        <v>138</v>
      </c>
      <c r="AI158" t="s">
        <v>4</v>
      </c>
      <c r="AJ158">
        <v>14</v>
      </c>
      <c r="AK158">
        <v>4</v>
      </c>
      <c r="AL158">
        <v>15</v>
      </c>
      <c r="AM158">
        <v>2</v>
      </c>
      <c r="AR158">
        <v>620757438</v>
      </c>
      <c r="AS158">
        <v>5</v>
      </c>
      <c r="AV158">
        <v>11204937</v>
      </c>
      <c r="AX158">
        <v>4</v>
      </c>
    </row>
    <row r="159" spans="1:50" x14ac:dyDescent="0.25">
      <c r="A159">
        <v>11212630</v>
      </c>
      <c r="B159">
        <v>11212630</v>
      </c>
      <c r="C159">
        <v>11212630</v>
      </c>
      <c r="D159">
        <v>4</v>
      </c>
      <c r="AF159">
        <v>11268430</v>
      </c>
      <c r="AG159">
        <v>58</v>
      </c>
      <c r="AH159">
        <v>138</v>
      </c>
      <c r="AI159" t="s">
        <v>4</v>
      </c>
      <c r="AJ159">
        <v>-99</v>
      </c>
      <c r="AK159">
        <v>2</v>
      </c>
      <c r="AL159">
        <v>-99</v>
      </c>
      <c r="AM159">
        <v>-99</v>
      </c>
      <c r="AR159">
        <v>11268430</v>
      </c>
      <c r="AS159">
        <v>4</v>
      </c>
      <c r="AV159">
        <v>11205084</v>
      </c>
      <c r="AX159">
        <v>4</v>
      </c>
    </row>
    <row r="160" spans="1:50" x14ac:dyDescent="0.25">
      <c r="A160">
        <v>11212658</v>
      </c>
      <c r="B160">
        <v>11212658</v>
      </c>
      <c r="C160">
        <v>11212658</v>
      </c>
      <c r="D160">
        <v>4</v>
      </c>
      <c r="AF160">
        <v>11266065</v>
      </c>
      <c r="AG160">
        <v>29</v>
      </c>
      <c r="AH160">
        <v>138</v>
      </c>
      <c r="AI160" t="s">
        <v>4</v>
      </c>
      <c r="AJ160">
        <v>14</v>
      </c>
      <c r="AK160">
        <v>2</v>
      </c>
      <c r="AL160">
        <v>15</v>
      </c>
      <c r="AM160">
        <v>2</v>
      </c>
      <c r="AR160">
        <v>11266065</v>
      </c>
      <c r="AS160">
        <v>4</v>
      </c>
      <c r="AV160">
        <v>11205087</v>
      </c>
      <c r="AX160">
        <v>4</v>
      </c>
    </row>
    <row r="161" spans="1:50" x14ac:dyDescent="0.25">
      <c r="A161">
        <v>11212763</v>
      </c>
      <c r="B161">
        <v>11212763</v>
      </c>
      <c r="C161">
        <v>11212763</v>
      </c>
      <c r="D161">
        <v>4</v>
      </c>
      <c r="AF161">
        <v>11266170</v>
      </c>
      <c r="AG161">
        <v>23</v>
      </c>
      <c r="AH161">
        <v>237</v>
      </c>
      <c r="AI161" t="s">
        <v>6</v>
      </c>
      <c r="AJ161">
        <v>-99</v>
      </c>
      <c r="AK161">
        <v>4</v>
      </c>
      <c r="AL161">
        <v>-99</v>
      </c>
      <c r="AM161">
        <v>-99</v>
      </c>
      <c r="AR161">
        <v>11266170</v>
      </c>
      <c r="AS161">
        <v>4</v>
      </c>
      <c r="AV161">
        <v>11205088</v>
      </c>
      <c r="AX161">
        <v>4</v>
      </c>
    </row>
    <row r="162" spans="1:50" x14ac:dyDescent="0.25">
      <c r="A162">
        <v>11212933</v>
      </c>
      <c r="B162">
        <v>11212933</v>
      </c>
      <c r="C162">
        <v>11212933</v>
      </c>
      <c r="D162">
        <v>4</v>
      </c>
      <c r="AF162">
        <v>11269765</v>
      </c>
      <c r="AG162">
        <v>30</v>
      </c>
      <c r="AH162">
        <v>138</v>
      </c>
      <c r="AI162" t="s">
        <v>4</v>
      </c>
      <c r="AJ162">
        <v>10</v>
      </c>
      <c r="AK162">
        <v>2</v>
      </c>
      <c r="AL162">
        <v>15</v>
      </c>
      <c r="AM162">
        <v>2</v>
      </c>
      <c r="AR162">
        <v>11269765</v>
      </c>
      <c r="AS162">
        <v>4</v>
      </c>
      <c r="AV162">
        <v>11205090</v>
      </c>
      <c r="AX162">
        <v>4</v>
      </c>
    </row>
    <row r="163" spans="1:50" x14ac:dyDescent="0.25">
      <c r="A163">
        <v>11213058</v>
      </c>
      <c r="B163">
        <v>11213058</v>
      </c>
      <c r="C163">
        <v>11213058</v>
      </c>
      <c r="D163">
        <v>4</v>
      </c>
      <c r="AF163">
        <v>11269765</v>
      </c>
      <c r="AG163">
        <v>71</v>
      </c>
      <c r="AH163">
        <v>138</v>
      </c>
      <c r="AI163" t="s">
        <v>4</v>
      </c>
      <c r="AJ163">
        <v>10</v>
      </c>
      <c r="AK163">
        <v>2</v>
      </c>
      <c r="AL163">
        <v>15</v>
      </c>
      <c r="AM163">
        <v>2</v>
      </c>
      <c r="AR163">
        <v>11269765</v>
      </c>
      <c r="AS163">
        <v>4</v>
      </c>
      <c r="AV163">
        <v>11205091</v>
      </c>
      <c r="AX163">
        <v>2</v>
      </c>
    </row>
    <row r="164" spans="1:50" x14ac:dyDescent="0.25">
      <c r="A164">
        <v>11213077</v>
      </c>
      <c r="B164">
        <v>11213077</v>
      </c>
      <c r="C164">
        <v>11213077</v>
      </c>
      <c r="D164">
        <v>4</v>
      </c>
      <c r="AF164">
        <v>11272988</v>
      </c>
      <c r="AG164">
        <v>39</v>
      </c>
      <c r="AH164">
        <v>138</v>
      </c>
      <c r="AI164" t="s">
        <v>4</v>
      </c>
      <c r="AJ164">
        <v>5</v>
      </c>
      <c r="AK164">
        <v>2</v>
      </c>
      <c r="AL164">
        <v>15</v>
      </c>
      <c r="AM164">
        <v>2</v>
      </c>
      <c r="AR164">
        <v>11272988</v>
      </c>
      <c r="AS164">
        <v>4</v>
      </c>
      <c r="AV164">
        <v>11205092</v>
      </c>
      <c r="AX164">
        <v>2</v>
      </c>
    </row>
    <row r="165" spans="1:50" x14ac:dyDescent="0.25">
      <c r="A165">
        <v>11213347</v>
      </c>
      <c r="B165">
        <v>11213347</v>
      </c>
      <c r="C165">
        <v>11213347</v>
      </c>
      <c r="D165">
        <v>4</v>
      </c>
      <c r="AF165">
        <v>11272988</v>
      </c>
      <c r="AG165">
        <v>42</v>
      </c>
      <c r="AH165">
        <v>237</v>
      </c>
      <c r="AI165" t="s">
        <v>6</v>
      </c>
      <c r="AJ165">
        <v>-99</v>
      </c>
      <c r="AK165">
        <v>1</v>
      </c>
      <c r="AL165">
        <v>-99</v>
      </c>
      <c r="AM165">
        <v>-99</v>
      </c>
      <c r="AR165">
        <v>11272988</v>
      </c>
      <c r="AS165">
        <v>4</v>
      </c>
      <c r="AV165">
        <v>11205360</v>
      </c>
      <c r="AX165">
        <v>5</v>
      </c>
    </row>
    <row r="166" spans="1:50" x14ac:dyDescent="0.25">
      <c r="A166">
        <v>11213562</v>
      </c>
      <c r="B166">
        <v>11213562</v>
      </c>
      <c r="C166">
        <v>11213562</v>
      </c>
      <c r="D166">
        <v>4</v>
      </c>
      <c r="AF166">
        <v>11276516</v>
      </c>
      <c r="AG166">
        <v>23</v>
      </c>
      <c r="AH166">
        <v>237</v>
      </c>
      <c r="AI166" t="s">
        <v>6</v>
      </c>
      <c r="AJ166">
        <v>-99</v>
      </c>
      <c r="AK166">
        <v>2</v>
      </c>
      <c r="AL166">
        <v>-99</v>
      </c>
      <c r="AM166">
        <v>-99</v>
      </c>
      <c r="AR166">
        <v>11276516</v>
      </c>
      <c r="AS166">
        <v>4</v>
      </c>
      <c r="AV166">
        <v>11206335</v>
      </c>
      <c r="AX166">
        <v>4</v>
      </c>
    </row>
    <row r="167" spans="1:50" x14ac:dyDescent="0.25">
      <c r="A167">
        <v>11213854</v>
      </c>
      <c r="B167">
        <v>11213854</v>
      </c>
      <c r="C167">
        <v>11213854</v>
      </c>
      <c r="D167">
        <v>4</v>
      </c>
      <c r="AF167">
        <v>11276516</v>
      </c>
      <c r="AG167">
        <v>38</v>
      </c>
      <c r="AH167">
        <v>138</v>
      </c>
      <c r="AI167" t="s">
        <v>4</v>
      </c>
      <c r="AJ167">
        <v>14</v>
      </c>
      <c r="AK167">
        <v>2</v>
      </c>
      <c r="AL167">
        <v>15</v>
      </c>
      <c r="AM167">
        <v>2</v>
      </c>
      <c r="AR167">
        <v>11276516</v>
      </c>
      <c r="AS167">
        <v>4</v>
      </c>
      <c r="AV167">
        <v>11206784</v>
      </c>
      <c r="AX167">
        <v>5</v>
      </c>
    </row>
    <row r="168" spans="1:50" x14ac:dyDescent="0.25">
      <c r="A168">
        <v>11213863</v>
      </c>
      <c r="B168">
        <v>11213863</v>
      </c>
      <c r="C168">
        <v>11213863</v>
      </c>
      <c r="D168">
        <v>4</v>
      </c>
      <c r="AF168">
        <v>11277184</v>
      </c>
      <c r="AG168">
        <v>31</v>
      </c>
      <c r="AH168">
        <v>138</v>
      </c>
      <c r="AI168" t="s">
        <v>4</v>
      </c>
      <c r="AJ168">
        <v>14</v>
      </c>
      <c r="AK168">
        <v>2</v>
      </c>
      <c r="AL168">
        <v>15</v>
      </c>
      <c r="AM168">
        <v>2</v>
      </c>
      <c r="AR168">
        <v>11277184</v>
      </c>
      <c r="AS168">
        <v>4</v>
      </c>
      <c r="AV168">
        <v>11208049</v>
      </c>
      <c r="AX168">
        <v>2</v>
      </c>
    </row>
    <row r="169" spans="1:50" x14ac:dyDescent="0.25">
      <c r="A169">
        <v>11214218</v>
      </c>
      <c r="B169">
        <v>11214218</v>
      </c>
      <c r="C169">
        <v>11214218</v>
      </c>
      <c r="D169">
        <v>4</v>
      </c>
      <c r="AF169">
        <v>11277184</v>
      </c>
      <c r="AG169">
        <v>35</v>
      </c>
      <c r="AH169">
        <v>237</v>
      </c>
      <c r="AI169" t="s">
        <v>6</v>
      </c>
      <c r="AJ169">
        <v>-99</v>
      </c>
      <c r="AK169">
        <v>2</v>
      </c>
      <c r="AL169">
        <v>-99</v>
      </c>
      <c r="AM169">
        <v>-99</v>
      </c>
      <c r="AR169">
        <v>11277184</v>
      </c>
      <c r="AS169">
        <v>4</v>
      </c>
      <c r="AV169">
        <v>11208508</v>
      </c>
      <c r="AX169">
        <v>4</v>
      </c>
    </row>
    <row r="170" spans="1:50" x14ac:dyDescent="0.25">
      <c r="A170">
        <v>11214248</v>
      </c>
      <c r="B170">
        <v>11214248</v>
      </c>
      <c r="C170">
        <v>11214248</v>
      </c>
      <c r="D170">
        <v>4</v>
      </c>
      <c r="AF170">
        <v>11280963</v>
      </c>
      <c r="AG170">
        <v>44</v>
      </c>
      <c r="AH170">
        <v>138</v>
      </c>
      <c r="AI170" t="s">
        <v>4</v>
      </c>
      <c r="AJ170">
        <v>5</v>
      </c>
      <c r="AK170">
        <v>3</v>
      </c>
      <c r="AL170">
        <v>15</v>
      </c>
      <c r="AM170">
        <v>5</v>
      </c>
      <c r="AR170">
        <v>11280963</v>
      </c>
      <c r="AS170">
        <v>4</v>
      </c>
      <c r="AV170">
        <v>11208882</v>
      </c>
      <c r="AX170">
        <v>3</v>
      </c>
    </row>
    <row r="171" spans="1:50" x14ac:dyDescent="0.25">
      <c r="A171">
        <v>11214536</v>
      </c>
      <c r="B171">
        <v>11214536</v>
      </c>
      <c r="C171">
        <v>11214536</v>
      </c>
      <c r="D171">
        <v>4</v>
      </c>
      <c r="AF171">
        <v>11281959</v>
      </c>
      <c r="AG171">
        <v>17</v>
      </c>
      <c r="AH171">
        <v>237</v>
      </c>
      <c r="AI171" t="s">
        <v>6</v>
      </c>
      <c r="AJ171">
        <v>14</v>
      </c>
      <c r="AK171">
        <v>2</v>
      </c>
      <c r="AL171">
        <v>15</v>
      </c>
      <c r="AM171">
        <v>5</v>
      </c>
      <c r="AR171">
        <v>11281959</v>
      </c>
      <c r="AS171">
        <v>4</v>
      </c>
      <c r="AV171">
        <v>11208891</v>
      </c>
      <c r="AX171">
        <v>5</v>
      </c>
    </row>
    <row r="172" spans="1:50" x14ac:dyDescent="0.25">
      <c r="A172">
        <v>11214870</v>
      </c>
      <c r="B172">
        <v>11214870</v>
      </c>
      <c r="C172">
        <v>11214870</v>
      </c>
      <c r="D172">
        <v>4</v>
      </c>
      <c r="AF172">
        <v>11281977</v>
      </c>
      <c r="AG172">
        <v>56</v>
      </c>
      <c r="AH172">
        <v>138</v>
      </c>
      <c r="AI172" t="s">
        <v>4</v>
      </c>
      <c r="AJ172">
        <v>17</v>
      </c>
      <c r="AK172">
        <v>2</v>
      </c>
      <c r="AL172">
        <v>15</v>
      </c>
      <c r="AM172">
        <v>2</v>
      </c>
      <c r="AR172">
        <v>11281977</v>
      </c>
      <c r="AS172">
        <v>4</v>
      </c>
      <c r="AV172">
        <v>11209250</v>
      </c>
      <c r="AX172">
        <v>4</v>
      </c>
    </row>
    <row r="173" spans="1:50" x14ac:dyDescent="0.25">
      <c r="A173">
        <v>11214924</v>
      </c>
      <c r="B173">
        <v>11214924</v>
      </c>
      <c r="C173">
        <v>11214924</v>
      </c>
      <c r="D173">
        <v>4</v>
      </c>
      <c r="AF173">
        <v>620663891</v>
      </c>
      <c r="AG173">
        <v>35</v>
      </c>
      <c r="AH173">
        <v>237</v>
      </c>
      <c r="AI173" t="s">
        <v>6</v>
      </c>
      <c r="AJ173">
        <v>-99</v>
      </c>
      <c r="AK173">
        <v>0</v>
      </c>
      <c r="AL173">
        <v>-99</v>
      </c>
      <c r="AM173">
        <v>-99</v>
      </c>
      <c r="AR173">
        <v>620663891</v>
      </c>
      <c r="AS173">
        <v>4</v>
      </c>
      <c r="AV173">
        <v>11209361</v>
      </c>
      <c r="AX173">
        <v>2</v>
      </c>
    </row>
    <row r="174" spans="1:50" x14ac:dyDescent="0.25">
      <c r="A174">
        <v>11215046</v>
      </c>
      <c r="B174">
        <v>11215046</v>
      </c>
      <c r="C174">
        <v>11215046</v>
      </c>
      <c r="D174">
        <v>4</v>
      </c>
      <c r="AF174">
        <v>11267532</v>
      </c>
      <c r="AG174">
        <v>59</v>
      </c>
      <c r="AH174">
        <v>237</v>
      </c>
      <c r="AI174" t="s">
        <v>6</v>
      </c>
      <c r="AJ174">
        <v>-99</v>
      </c>
      <c r="AK174">
        <v>3</v>
      </c>
      <c r="AL174">
        <v>-99</v>
      </c>
      <c r="AM174">
        <v>-99</v>
      </c>
      <c r="AR174">
        <v>11267532</v>
      </c>
      <c r="AS174">
        <v>4</v>
      </c>
      <c r="AV174">
        <v>11209474</v>
      </c>
    </row>
    <row r="175" spans="1:50" x14ac:dyDescent="0.25">
      <c r="A175">
        <v>11215060</v>
      </c>
      <c r="B175">
        <v>11215060</v>
      </c>
      <c r="C175">
        <v>11215060</v>
      </c>
      <c r="D175">
        <v>4</v>
      </c>
      <c r="AF175">
        <v>11266022</v>
      </c>
      <c r="AG175">
        <v>37</v>
      </c>
      <c r="AH175">
        <v>138</v>
      </c>
      <c r="AI175" t="s">
        <v>4</v>
      </c>
      <c r="AJ175">
        <v>6</v>
      </c>
      <c r="AK175">
        <v>2</v>
      </c>
      <c r="AL175">
        <v>18</v>
      </c>
      <c r="AM175">
        <v>2</v>
      </c>
      <c r="AR175">
        <v>11266022</v>
      </c>
      <c r="AS175">
        <v>4</v>
      </c>
      <c r="AV175">
        <v>11209507</v>
      </c>
      <c r="AX175">
        <v>4</v>
      </c>
    </row>
    <row r="176" spans="1:50" x14ac:dyDescent="0.25">
      <c r="A176">
        <v>11215172</v>
      </c>
      <c r="B176">
        <v>11215172</v>
      </c>
      <c r="C176">
        <v>11215172</v>
      </c>
      <c r="D176">
        <v>4</v>
      </c>
      <c r="AF176">
        <v>11268884</v>
      </c>
      <c r="AG176">
        <v>56</v>
      </c>
      <c r="AH176">
        <v>138</v>
      </c>
      <c r="AI176" t="s">
        <v>4</v>
      </c>
      <c r="AJ176">
        <v>12</v>
      </c>
      <c r="AK176">
        <v>1</v>
      </c>
      <c r="AL176">
        <v>16</v>
      </c>
      <c r="AM176">
        <v>2</v>
      </c>
      <c r="AR176">
        <v>11268884</v>
      </c>
      <c r="AS176">
        <v>4</v>
      </c>
      <c r="AV176">
        <v>11209522</v>
      </c>
      <c r="AX176">
        <v>5</v>
      </c>
    </row>
    <row r="177" spans="1:50" x14ac:dyDescent="0.25">
      <c r="A177">
        <v>11215374</v>
      </c>
      <c r="B177">
        <v>11215374</v>
      </c>
      <c r="C177">
        <v>11215374</v>
      </c>
      <c r="D177">
        <v>4</v>
      </c>
      <c r="AF177">
        <v>11272892</v>
      </c>
      <c r="AG177">
        <v>85</v>
      </c>
      <c r="AH177">
        <v>138</v>
      </c>
      <c r="AI177" t="s">
        <v>4</v>
      </c>
      <c r="AJ177">
        <v>3</v>
      </c>
      <c r="AK177">
        <v>4</v>
      </c>
      <c r="AL177">
        <v>18</v>
      </c>
      <c r="AM177">
        <v>2</v>
      </c>
      <c r="AR177">
        <v>11272892</v>
      </c>
      <c r="AS177">
        <v>4</v>
      </c>
      <c r="AV177">
        <v>11209530</v>
      </c>
      <c r="AX177">
        <v>2</v>
      </c>
    </row>
    <row r="178" spans="1:50" x14ac:dyDescent="0.25">
      <c r="A178">
        <v>11215648</v>
      </c>
      <c r="B178">
        <v>11215648</v>
      </c>
      <c r="C178">
        <v>11215648</v>
      </c>
      <c r="D178">
        <v>4</v>
      </c>
      <c r="AF178">
        <v>11273016</v>
      </c>
      <c r="AG178">
        <v>22</v>
      </c>
      <c r="AH178">
        <v>138</v>
      </c>
      <c r="AI178" t="s">
        <v>4</v>
      </c>
      <c r="AJ178">
        <v>12</v>
      </c>
      <c r="AK178">
        <v>1</v>
      </c>
      <c r="AL178">
        <v>18</v>
      </c>
      <c r="AM178">
        <v>2</v>
      </c>
      <c r="AR178">
        <v>11273016</v>
      </c>
      <c r="AS178">
        <v>4</v>
      </c>
      <c r="AV178">
        <v>11209538</v>
      </c>
      <c r="AX178">
        <v>4</v>
      </c>
    </row>
    <row r="179" spans="1:50" x14ac:dyDescent="0.25">
      <c r="A179">
        <v>11215784</v>
      </c>
      <c r="B179">
        <v>11215784</v>
      </c>
      <c r="C179">
        <v>11215784</v>
      </c>
      <c r="D179">
        <v>4</v>
      </c>
      <c r="AF179">
        <v>11270684</v>
      </c>
      <c r="AG179">
        <v>28</v>
      </c>
      <c r="AH179">
        <v>138</v>
      </c>
      <c r="AI179" t="s">
        <v>4</v>
      </c>
      <c r="AJ179">
        <v>5</v>
      </c>
      <c r="AK179">
        <v>2</v>
      </c>
      <c r="AL179">
        <v>16</v>
      </c>
      <c r="AM179">
        <v>2</v>
      </c>
      <c r="AR179">
        <v>11270684</v>
      </c>
      <c r="AS179">
        <v>4</v>
      </c>
      <c r="AV179">
        <v>11209554</v>
      </c>
      <c r="AX179">
        <v>4</v>
      </c>
    </row>
    <row r="180" spans="1:50" x14ac:dyDescent="0.25">
      <c r="A180">
        <v>11216122</v>
      </c>
      <c r="B180">
        <v>11216122</v>
      </c>
      <c r="C180">
        <v>11216122</v>
      </c>
      <c r="D180">
        <v>4</v>
      </c>
      <c r="AF180">
        <v>11277447</v>
      </c>
      <c r="AG180">
        <v>34</v>
      </c>
      <c r="AH180">
        <v>138</v>
      </c>
      <c r="AI180" t="s">
        <v>4</v>
      </c>
      <c r="AJ180">
        <v>-99</v>
      </c>
      <c r="AK180">
        <v>1</v>
      </c>
      <c r="AL180">
        <v>-99</v>
      </c>
      <c r="AM180">
        <v>-99</v>
      </c>
      <c r="AR180">
        <v>11277447</v>
      </c>
      <c r="AS180">
        <v>4</v>
      </c>
      <c r="AV180">
        <v>11210068</v>
      </c>
      <c r="AX180">
        <v>4</v>
      </c>
    </row>
    <row r="181" spans="1:50" x14ac:dyDescent="0.25">
      <c r="A181">
        <v>11216173</v>
      </c>
      <c r="B181">
        <v>11216173</v>
      </c>
      <c r="C181">
        <v>11216173</v>
      </c>
      <c r="D181">
        <v>4</v>
      </c>
      <c r="AF181">
        <v>11277698</v>
      </c>
      <c r="AG181">
        <v>16</v>
      </c>
      <c r="AH181">
        <v>237</v>
      </c>
      <c r="AI181" t="s">
        <v>6</v>
      </c>
      <c r="AJ181">
        <v>-99</v>
      </c>
      <c r="AK181">
        <v>0</v>
      </c>
      <c r="AL181">
        <v>-99</v>
      </c>
      <c r="AM181">
        <v>-99</v>
      </c>
      <c r="AR181">
        <v>11277698</v>
      </c>
      <c r="AS181">
        <v>4</v>
      </c>
      <c r="AV181">
        <v>11210145</v>
      </c>
      <c r="AX181">
        <v>4</v>
      </c>
    </row>
    <row r="182" spans="1:50" x14ac:dyDescent="0.25">
      <c r="A182">
        <v>11216302</v>
      </c>
      <c r="B182">
        <v>11216302</v>
      </c>
      <c r="C182">
        <v>11216302</v>
      </c>
      <c r="D182">
        <v>4</v>
      </c>
      <c r="AF182">
        <v>11277449</v>
      </c>
      <c r="AG182">
        <v>79</v>
      </c>
      <c r="AH182">
        <v>138</v>
      </c>
      <c r="AI182" t="s">
        <v>4</v>
      </c>
      <c r="AJ182">
        <v>-99</v>
      </c>
      <c r="AK182">
        <v>1</v>
      </c>
      <c r="AL182">
        <v>-99</v>
      </c>
      <c r="AM182">
        <v>-99</v>
      </c>
      <c r="AR182">
        <v>11277449</v>
      </c>
      <c r="AS182">
        <v>4</v>
      </c>
      <c r="AV182">
        <v>11210300</v>
      </c>
      <c r="AX182">
        <v>5</v>
      </c>
    </row>
    <row r="183" spans="1:50" x14ac:dyDescent="0.25">
      <c r="A183">
        <v>11216462</v>
      </c>
      <c r="B183">
        <v>11216462</v>
      </c>
      <c r="C183">
        <v>11216462</v>
      </c>
      <c r="D183">
        <v>4</v>
      </c>
      <c r="AF183">
        <v>620353088</v>
      </c>
      <c r="AG183">
        <v>6</v>
      </c>
      <c r="AH183">
        <v>138</v>
      </c>
      <c r="AI183" t="s">
        <v>4</v>
      </c>
      <c r="AJ183">
        <v>-99</v>
      </c>
      <c r="AK183">
        <v>3</v>
      </c>
      <c r="AL183">
        <v>-99</v>
      </c>
      <c r="AM183">
        <v>-99</v>
      </c>
      <c r="AR183">
        <v>620353088</v>
      </c>
      <c r="AS183">
        <v>4</v>
      </c>
      <c r="AV183">
        <v>11210308</v>
      </c>
      <c r="AX183">
        <v>5</v>
      </c>
    </row>
    <row r="184" spans="1:50" x14ac:dyDescent="0.25">
      <c r="A184">
        <v>11216471</v>
      </c>
      <c r="B184">
        <v>11216471</v>
      </c>
      <c r="C184">
        <v>11216471</v>
      </c>
      <c r="D184">
        <v>4</v>
      </c>
      <c r="AF184">
        <v>616262558</v>
      </c>
      <c r="AG184">
        <v>63</v>
      </c>
      <c r="AH184">
        <v>237</v>
      </c>
      <c r="AI184" t="s">
        <v>6</v>
      </c>
      <c r="AJ184">
        <v>1</v>
      </c>
      <c r="AK184">
        <v>0</v>
      </c>
      <c r="AL184">
        <v>11</v>
      </c>
      <c r="AM184">
        <v>5</v>
      </c>
      <c r="AR184">
        <v>616262558</v>
      </c>
      <c r="AS184">
        <v>5</v>
      </c>
      <c r="AV184">
        <v>11210329</v>
      </c>
      <c r="AX184">
        <v>5</v>
      </c>
    </row>
    <row r="185" spans="1:50" x14ac:dyDescent="0.25">
      <c r="A185">
        <v>11216493</v>
      </c>
      <c r="B185">
        <v>11216493</v>
      </c>
      <c r="C185">
        <v>11216493</v>
      </c>
      <c r="D185">
        <v>4</v>
      </c>
      <c r="AF185">
        <v>616262558</v>
      </c>
      <c r="AG185">
        <v>69</v>
      </c>
      <c r="AH185">
        <v>237</v>
      </c>
      <c r="AI185" t="s">
        <v>6</v>
      </c>
      <c r="AJ185">
        <v>-99</v>
      </c>
      <c r="AK185">
        <v>0</v>
      </c>
      <c r="AL185">
        <v>-99</v>
      </c>
      <c r="AM185">
        <v>-99</v>
      </c>
      <c r="AR185">
        <v>616262558</v>
      </c>
      <c r="AS185">
        <v>5</v>
      </c>
      <c r="AV185">
        <v>11210366</v>
      </c>
      <c r="AX185">
        <v>4</v>
      </c>
    </row>
    <row r="186" spans="1:50" x14ac:dyDescent="0.25">
      <c r="A186">
        <v>11216724</v>
      </c>
      <c r="B186">
        <v>11216724</v>
      </c>
      <c r="C186">
        <v>11216724</v>
      </c>
      <c r="D186">
        <v>4</v>
      </c>
      <c r="AF186">
        <v>11265209</v>
      </c>
      <c r="AG186">
        <v>26</v>
      </c>
      <c r="AH186">
        <v>138</v>
      </c>
      <c r="AI186" t="s">
        <v>4</v>
      </c>
      <c r="AJ186">
        <v>-99</v>
      </c>
      <c r="AK186">
        <v>4</v>
      </c>
      <c r="AL186">
        <v>8</v>
      </c>
      <c r="AM186">
        <v>4</v>
      </c>
      <c r="AR186">
        <v>11265209</v>
      </c>
      <c r="AS186">
        <v>3</v>
      </c>
      <c r="AV186">
        <v>11210396</v>
      </c>
      <c r="AX186">
        <v>4</v>
      </c>
    </row>
    <row r="187" spans="1:50" x14ac:dyDescent="0.25">
      <c r="A187">
        <v>11217093</v>
      </c>
      <c r="B187">
        <v>11217093</v>
      </c>
      <c r="C187">
        <v>11217093</v>
      </c>
      <c r="D187">
        <v>4</v>
      </c>
      <c r="AF187">
        <v>11266048</v>
      </c>
      <c r="AG187">
        <v>50</v>
      </c>
      <c r="AH187">
        <v>138</v>
      </c>
      <c r="AI187" t="s">
        <v>4</v>
      </c>
      <c r="AJ187">
        <v>10</v>
      </c>
      <c r="AK187">
        <v>4</v>
      </c>
      <c r="AL187">
        <v>11</v>
      </c>
      <c r="AM187">
        <v>5</v>
      </c>
      <c r="AR187">
        <v>11266048</v>
      </c>
      <c r="AS187">
        <v>4</v>
      </c>
      <c r="AV187">
        <v>11210663</v>
      </c>
      <c r="AX187">
        <v>4</v>
      </c>
    </row>
    <row r="188" spans="1:50" x14ac:dyDescent="0.25">
      <c r="A188">
        <v>11217103</v>
      </c>
      <c r="B188">
        <v>11217103</v>
      </c>
      <c r="C188">
        <v>11217103</v>
      </c>
      <c r="D188">
        <v>4</v>
      </c>
      <c r="AF188">
        <v>11277487</v>
      </c>
      <c r="AG188">
        <v>73</v>
      </c>
      <c r="AH188">
        <v>138</v>
      </c>
      <c r="AI188" t="s">
        <v>4</v>
      </c>
      <c r="AJ188">
        <v>-99</v>
      </c>
      <c r="AK188">
        <v>5</v>
      </c>
      <c r="AL188">
        <v>-99</v>
      </c>
      <c r="AM188">
        <v>-99</v>
      </c>
      <c r="AR188">
        <v>11277487</v>
      </c>
      <c r="AS188">
        <v>4</v>
      </c>
      <c r="AV188">
        <v>11210665</v>
      </c>
      <c r="AX188">
        <v>2</v>
      </c>
    </row>
    <row r="189" spans="1:50" x14ac:dyDescent="0.25">
      <c r="A189">
        <v>11217172</v>
      </c>
      <c r="B189">
        <v>11217172</v>
      </c>
      <c r="C189">
        <v>11217172</v>
      </c>
      <c r="D189">
        <v>4</v>
      </c>
      <c r="AF189">
        <v>620437390</v>
      </c>
      <c r="AG189">
        <v>83</v>
      </c>
      <c r="AH189">
        <v>138</v>
      </c>
      <c r="AI189" t="s">
        <v>4</v>
      </c>
      <c r="AJ189">
        <v>-99</v>
      </c>
      <c r="AL189">
        <v>-99</v>
      </c>
      <c r="AM189">
        <v>-99</v>
      </c>
      <c r="AR189">
        <v>620437390</v>
      </c>
      <c r="AS189">
        <v>4</v>
      </c>
      <c r="AV189">
        <v>11210677</v>
      </c>
      <c r="AX189">
        <v>4</v>
      </c>
    </row>
    <row r="190" spans="1:50" x14ac:dyDescent="0.25">
      <c r="A190">
        <v>11217736</v>
      </c>
      <c r="B190">
        <v>11217736</v>
      </c>
      <c r="C190">
        <v>11217736</v>
      </c>
      <c r="D190">
        <v>4</v>
      </c>
      <c r="AF190">
        <v>620465895</v>
      </c>
      <c r="AG190">
        <v>36</v>
      </c>
      <c r="AH190">
        <v>237</v>
      </c>
      <c r="AI190" t="s">
        <v>6</v>
      </c>
      <c r="AJ190">
        <v>-99</v>
      </c>
      <c r="AK190">
        <v>0</v>
      </c>
      <c r="AL190">
        <v>-99</v>
      </c>
      <c r="AM190">
        <v>-99</v>
      </c>
      <c r="AN190">
        <v>620465895</v>
      </c>
      <c r="AO190">
        <v>620465895</v>
      </c>
      <c r="AP190">
        <v>620465895</v>
      </c>
      <c r="AQ190">
        <v>4</v>
      </c>
      <c r="AR190">
        <v>620465895</v>
      </c>
      <c r="AS190">
        <v>4</v>
      </c>
      <c r="AV190">
        <v>11210678</v>
      </c>
      <c r="AX190">
        <v>4</v>
      </c>
    </row>
    <row r="191" spans="1:50" x14ac:dyDescent="0.25">
      <c r="A191">
        <v>11217900</v>
      </c>
      <c r="B191">
        <v>11217900</v>
      </c>
      <c r="C191">
        <v>11217900</v>
      </c>
      <c r="D191">
        <v>4</v>
      </c>
      <c r="AF191">
        <v>620465895</v>
      </c>
      <c r="AG191">
        <v>58</v>
      </c>
      <c r="AH191">
        <v>237</v>
      </c>
      <c r="AI191" t="s">
        <v>6</v>
      </c>
      <c r="AJ191">
        <v>-99</v>
      </c>
      <c r="AK191">
        <v>0</v>
      </c>
      <c r="AL191">
        <v>-99</v>
      </c>
      <c r="AM191">
        <v>-99</v>
      </c>
      <c r="AN191">
        <v>620465895</v>
      </c>
      <c r="AO191">
        <v>620465895</v>
      </c>
      <c r="AP191">
        <v>620465895</v>
      </c>
      <c r="AQ191">
        <v>4</v>
      </c>
      <c r="AR191">
        <v>620465895</v>
      </c>
      <c r="AS191">
        <v>4</v>
      </c>
      <c r="AV191">
        <v>11210679</v>
      </c>
      <c r="AX191">
        <v>4</v>
      </c>
    </row>
    <row r="192" spans="1:50" x14ac:dyDescent="0.25">
      <c r="A192">
        <v>11217922</v>
      </c>
      <c r="B192">
        <v>11217922</v>
      </c>
      <c r="C192">
        <v>11217922</v>
      </c>
      <c r="D192">
        <v>4</v>
      </c>
      <c r="AF192">
        <v>620782130</v>
      </c>
      <c r="AG192">
        <v>43</v>
      </c>
      <c r="AH192">
        <v>237</v>
      </c>
      <c r="AI192" t="s">
        <v>6</v>
      </c>
      <c r="AJ192">
        <v>11</v>
      </c>
      <c r="AK192">
        <v>1</v>
      </c>
      <c r="AL192">
        <v>4</v>
      </c>
      <c r="AM192">
        <v>4</v>
      </c>
      <c r="AN192">
        <v>620782130</v>
      </c>
      <c r="AO192">
        <v>620782130</v>
      </c>
      <c r="AP192">
        <v>620782130</v>
      </c>
      <c r="AQ192">
        <v>4</v>
      </c>
      <c r="AR192">
        <v>620782130</v>
      </c>
      <c r="AS192">
        <v>4</v>
      </c>
      <c r="AV192">
        <v>11210681</v>
      </c>
      <c r="AX192">
        <v>4</v>
      </c>
    </row>
    <row r="193" spans="1:50" x14ac:dyDescent="0.25">
      <c r="A193">
        <v>11217964</v>
      </c>
      <c r="B193">
        <v>11217964</v>
      </c>
      <c r="C193">
        <v>11217964</v>
      </c>
      <c r="D193">
        <v>4</v>
      </c>
      <c r="AF193">
        <v>620350217</v>
      </c>
      <c r="AG193">
        <v>53</v>
      </c>
      <c r="AH193">
        <v>138</v>
      </c>
      <c r="AI193" t="s">
        <v>4</v>
      </c>
      <c r="AJ193">
        <v>-99</v>
      </c>
      <c r="AK193">
        <v>0</v>
      </c>
      <c r="AL193">
        <v>-99</v>
      </c>
      <c r="AM193">
        <v>-99</v>
      </c>
      <c r="AR193">
        <v>620350217</v>
      </c>
      <c r="AS193">
        <v>4</v>
      </c>
      <c r="AV193">
        <v>11210682</v>
      </c>
      <c r="AX193">
        <v>4</v>
      </c>
    </row>
    <row r="194" spans="1:50" x14ac:dyDescent="0.25">
      <c r="A194">
        <v>11218057</v>
      </c>
      <c r="B194">
        <v>11218057</v>
      </c>
      <c r="C194">
        <v>11218057</v>
      </c>
      <c r="D194">
        <v>4</v>
      </c>
      <c r="AF194">
        <v>616307699</v>
      </c>
      <c r="AG194">
        <v>79</v>
      </c>
      <c r="AH194">
        <v>138</v>
      </c>
      <c r="AI194" t="s">
        <v>4</v>
      </c>
      <c r="AJ194">
        <v>1</v>
      </c>
      <c r="AK194">
        <v>0</v>
      </c>
      <c r="AL194">
        <v>11</v>
      </c>
      <c r="AM194">
        <v>0</v>
      </c>
      <c r="AR194">
        <v>616307699</v>
      </c>
      <c r="AS194">
        <v>4</v>
      </c>
      <c r="AV194">
        <v>11210683</v>
      </c>
      <c r="AX194">
        <v>4</v>
      </c>
    </row>
    <row r="195" spans="1:50" x14ac:dyDescent="0.25">
      <c r="A195">
        <v>11218963</v>
      </c>
      <c r="B195">
        <v>11218963</v>
      </c>
      <c r="C195">
        <v>11218963</v>
      </c>
      <c r="D195">
        <v>4</v>
      </c>
      <c r="AF195">
        <v>11280640</v>
      </c>
      <c r="AG195">
        <v>28</v>
      </c>
      <c r="AH195">
        <v>138</v>
      </c>
      <c r="AI195" t="s">
        <v>4</v>
      </c>
      <c r="AJ195">
        <v>-99</v>
      </c>
      <c r="AK195">
        <v>0</v>
      </c>
      <c r="AL195">
        <v>-99</v>
      </c>
      <c r="AM195">
        <v>-99</v>
      </c>
      <c r="AR195">
        <v>11280640</v>
      </c>
      <c r="AS195">
        <v>4</v>
      </c>
      <c r="AV195">
        <v>11210685</v>
      </c>
      <c r="AX195">
        <v>4</v>
      </c>
    </row>
    <row r="196" spans="1:50" x14ac:dyDescent="0.25">
      <c r="A196">
        <v>11219255</v>
      </c>
      <c r="B196">
        <v>11219255</v>
      </c>
      <c r="C196">
        <v>11219255</v>
      </c>
      <c r="D196">
        <v>4</v>
      </c>
      <c r="AF196">
        <v>11270678</v>
      </c>
      <c r="AG196">
        <v>77</v>
      </c>
      <c r="AH196">
        <v>138</v>
      </c>
      <c r="AI196" t="s">
        <v>4</v>
      </c>
      <c r="AJ196">
        <v>-99</v>
      </c>
      <c r="AK196">
        <v>5</v>
      </c>
      <c r="AL196">
        <v>-99</v>
      </c>
      <c r="AM196">
        <v>-99</v>
      </c>
      <c r="AR196">
        <v>11270678</v>
      </c>
      <c r="AS196">
        <v>4</v>
      </c>
      <c r="AV196">
        <v>11210706</v>
      </c>
      <c r="AX196">
        <v>4</v>
      </c>
    </row>
    <row r="197" spans="1:50" x14ac:dyDescent="0.25">
      <c r="A197">
        <v>11219547</v>
      </c>
      <c r="B197">
        <v>11219547</v>
      </c>
      <c r="C197">
        <v>11219547</v>
      </c>
      <c r="D197">
        <v>4</v>
      </c>
      <c r="AV197">
        <v>11210743</v>
      </c>
      <c r="AX197">
        <v>4</v>
      </c>
    </row>
    <row r="198" spans="1:50" x14ac:dyDescent="0.25">
      <c r="A198">
        <v>11219810</v>
      </c>
      <c r="B198">
        <v>11219810</v>
      </c>
      <c r="C198">
        <v>11219810</v>
      </c>
      <c r="D198">
        <v>4</v>
      </c>
      <c r="AV198">
        <v>11210777</v>
      </c>
      <c r="AX198">
        <v>4</v>
      </c>
    </row>
    <row r="199" spans="1:50" x14ac:dyDescent="0.25">
      <c r="A199">
        <v>11220112</v>
      </c>
      <c r="B199">
        <v>11220112</v>
      </c>
      <c r="C199">
        <v>11220112</v>
      </c>
      <c r="D199">
        <v>4</v>
      </c>
      <c r="AV199">
        <v>11210793</v>
      </c>
      <c r="AX199">
        <v>2</v>
      </c>
    </row>
    <row r="200" spans="1:50" x14ac:dyDescent="0.25">
      <c r="A200">
        <v>11220124</v>
      </c>
      <c r="B200">
        <v>11220124</v>
      </c>
      <c r="C200">
        <v>11220124</v>
      </c>
      <c r="D200">
        <v>4</v>
      </c>
      <c r="AV200">
        <v>11210902</v>
      </c>
      <c r="AX200">
        <v>4</v>
      </c>
    </row>
    <row r="201" spans="1:50" x14ac:dyDescent="0.25">
      <c r="A201">
        <v>11220160</v>
      </c>
      <c r="B201">
        <v>11220160</v>
      </c>
      <c r="C201">
        <v>11220160</v>
      </c>
      <c r="D201">
        <v>4</v>
      </c>
      <c r="AV201">
        <v>11210944</v>
      </c>
      <c r="AX201">
        <v>4</v>
      </c>
    </row>
    <row r="202" spans="1:50" x14ac:dyDescent="0.25">
      <c r="A202">
        <v>11220162</v>
      </c>
      <c r="B202">
        <v>11220162</v>
      </c>
      <c r="C202">
        <v>11220162</v>
      </c>
      <c r="D202">
        <v>4</v>
      </c>
      <c r="AV202">
        <v>11211123</v>
      </c>
      <c r="AX202">
        <v>4</v>
      </c>
    </row>
    <row r="203" spans="1:50" x14ac:dyDescent="0.25">
      <c r="A203">
        <v>11220164</v>
      </c>
      <c r="B203">
        <v>11220164</v>
      </c>
      <c r="C203">
        <v>11220164</v>
      </c>
      <c r="D203">
        <v>4</v>
      </c>
      <c r="AV203">
        <v>11211145</v>
      </c>
      <c r="AX203">
        <v>2</v>
      </c>
    </row>
    <row r="204" spans="1:50" x14ac:dyDescent="0.25">
      <c r="A204">
        <v>11220166</v>
      </c>
      <c r="B204">
        <v>11220166</v>
      </c>
      <c r="C204">
        <v>11220166</v>
      </c>
      <c r="D204">
        <v>4</v>
      </c>
      <c r="AV204">
        <v>11211148</v>
      </c>
      <c r="AX204">
        <v>4</v>
      </c>
    </row>
    <row r="205" spans="1:50" x14ac:dyDescent="0.25">
      <c r="A205">
        <v>11223236</v>
      </c>
      <c r="B205">
        <v>11223236</v>
      </c>
      <c r="C205">
        <v>11223236</v>
      </c>
      <c r="D205">
        <v>4</v>
      </c>
      <c r="AV205">
        <v>11211175</v>
      </c>
      <c r="AX205">
        <v>5</v>
      </c>
    </row>
    <row r="206" spans="1:50" x14ac:dyDescent="0.25">
      <c r="A206">
        <v>11223834</v>
      </c>
      <c r="B206">
        <v>11223834</v>
      </c>
      <c r="C206">
        <v>11223834</v>
      </c>
      <c r="D206">
        <v>4</v>
      </c>
      <c r="AV206">
        <v>11211187</v>
      </c>
    </row>
    <row r="207" spans="1:50" x14ac:dyDescent="0.25">
      <c r="A207">
        <v>11223840</v>
      </c>
      <c r="B207">
        <v>11223840</v>
      </c>
      <c r="C207">
        <v>11223840</v>
      </c>
      <c r="D207">
        <v>4</v>
      </c>
      <c r="AV207">
        <v>11211191</v>
      </c>
      <c r="AX207">
        <v>4</v>
      </c>
    </row>
    <row r="208" spans="1:50" x14ac:dyDescent="0.25">
      <c r="A208">
        <v>11225043</v>
      </c>
      <c r="B208">
        <v>11225043</v>
      </c>
      <c r="C208">
        <v>11225043</v>
      </c>
      <c r="D208">
        <v>4</v>
      </c>
      <c r="AV208">
        <v>11211324</v>
      </c>
      <c r="AX208">
        <v>4</v>
      </c>
    </row>
    <row r="209" spans="1:50" x14ac:dyDescent="0.25">
      <c r="A209">
        <v>11225340</v>
      </c>
      <c r="B209">
        <v>11225340</v>
      </c>
      <c r="C209">
        <v>11225340</v>
      </c>
      <c r="D209">
        <v>4</v>
      </c>
      <c r="AV209">
        <v>11211334</v>
      </c>
      <c r="AX209">
        <v>4</v>
      </c>
    </row>
    <row r="210" spans="1:50" x14ac:dyDescent="0.25">
      <c r="A210">
        <v>11225765</v>
      </c>
      <c r="B210">
        <v>11225765</v>
      </c>
      <c r="C210">
        <v>11225765</v>
      </c>
      <c r="D210">
        <v>4</v>
      </c>
      <c r="AV210">
        <v>11211392</v>
      </c>
      <c r="AX210">
        <v>2</v>
      </c>
    </row>
    <row r="211" spans="1:50" x14ac:dyDescent="0.25">
      <c r="A211">
        <v>11226388</v>
      </c>
      <c r="B211">
        <v>11226388</v>
      </c>
      <c r="C211">
        <v>11226388</v>
      </c>
      <c r="D211">
        <v>4</v>
      </c>
      <c r="AV211">
        <v>11212039</v>
      </c>
      <c r="AX211">
        <v>4</v>
      </c>
    </row>
    <row r="212" spans="1:50" x14ac:dyDescent="0.25">
      <c r="A212">
        <v>11227682</v>
      </c>
      <c r="B212">
        <v>11227682</v>
      </c>
      <c r="C212">
        <v>11227682</v>
      </c>
      <c r="D212">
        <v>4</v>
      </c>
      <c r="AV212">
        <v>11212405</v>
      </c>
      <c r="AX212">
        <v>4</v>
      </c>
    </row>
    <row r="213" spans="1:50" x14ac:dyDescent="0.25">
      <c r="A213">
        <v>11232456</v>
      </c>
      <c r="B213">
        <v>11232456</v>
      </c>
      <c r="C213">
        <v>11232456</v>
      </c>
      <c r="D213">
        <v>3</v>
      </c>
      <c r="AV213">
        <v>11212576</v>
      </c>
    </row>
    <row r="214" spans="1:50" x14ac:dyDescent="0.25">
      <c r="A214">
        <v>11241930</v>
      </c>
      <c r="B214">
        <v>11241930</v>
      </c>
      <c r="C214">
        <v>11241930</v>
      </c>
      <c r="D214">
        <v>4</v>
      </c>
      <c r="AV214">
        <v>11212703</v>
      </c>
      <c r="AX214">
        <v>4</v>
      </c>
    </row>
    <row r="215" spans="1:50" x14ac:dyDescent="0.25">
      <c r="A215">
        <v>11241934</v>
      </c>
      <c r="B215">
        <v>11241934</v>
      </c>
      <c r="C215">
        <v>11241934</v>
      </c>
      <c r="D215">
        <v>4</v>
      </c>
      <c r="AV215">
        <v>11212733</v>
      </c>
      <c r="AX215">
        <v>5</v>
      </c>
    </row>
    <row r="216" spans="1:50" x14ac:dyDescent="0.25">
      <c r="A216">
        <v>11242726</v>
      </c>
      <c r="B216">
        <v>11242726</v>
      </c>
      <c r="C216">
        <v>11242726</v>
      </c>
      <c r="D216">
        <v>4</v>
      </c>
      <c r="AV216">
        <v>11212748</v>
      </c>
      <c r="AX216">
        <v>3</v>
      </c>
    </row>
    <row r="217" spans="1:50" x14ac:dyDescent="0.25">
      <c r="A217">
        <v>11245468</v>
      </c>
      <c r="B217">
        <v>11245468</v>
      </c>
      <c r="C217">
        <v>11245468</v>
      </c>
      <c r="D217">
        <v>4</v>
      </c>
      <c r="AV217">
        <v>11212788</v>
      </c>
      <c r="AX217">
        <v>2</v>
      </c>
    </row>
    <row r="218" spans="1:50" x14ac:dyDescent="0.25">
      <c r="A218">
        <v>11246659</v>
      </c>
      <c r="B218">
        <v>11246659</v>
      </c>
      <c r="C218">
        <v>11246659</v>
      </c>
      <c r="D218">
        <v>4</v>
      </c>
      <c r="AV218">
        <v>11212961</v>
      </c>
      <c r="AX218">
        <v>4</v>
      </c>
    </row>
    <row r="219" spans="1:50" x14ac:dyDescent="0.25">
      <c r="A219">
        <v>11247745</v>
      </c>
      <c r="B219">
        <v>11247745</v>
      </c>
      <c r="C219">
        <v>11247745</v>
      </c>
      <c r="D219">
        <v>4</v>
      </c>
      <c r="AV219">
        <v>11213133</v>
      </c>
      <c r="AX219">
        <v>3</v>
      </c>
    </row>
    <row r="220" spans="1:50" x14ac:dyDescent="0.25">
      <c r="A220">
        <v>11247751</v>
      </c>
      <c r="B220">
        <v>11247751</v>
      </c>
      <c r="C220">
        <v>11247751</v>
      </c>
      <c r="D220">
        <v>4</v>
      </c>
      <c r="AV220">
        <v>11213241</v>
      </c>
      <c r="AX220">
        <v>4</v>
      </c>
    </row>
    <row r="221" spans="1:50" x14ac:dyDescent="0.25">
      <c r="A221">
        <v>11247775</v>
      </c>
      <c r="B221">
        <v>11247775</v>
      </c>
      <c r="C221">
        <v>11247775</v>
      </c>
      <c r="D221">
        <v>4</v>
      </c>
      <c r="AV221">
        <v>11213499</v>
      </c>
      <c r="AX221">
        <v>4</v>
      </c>
    </row>
    <row r="222" spans="1:50" x14ac:dyDescent="0.25">
      <c r="A222">
        <v>11247778</v>
      </c>
      <c r="B222">
        <v>11247778</v>
      </c>
      <c r="C222">
        <v>11247778</v>
      </c>
      <c r="D222">
        <v>4</v>
      </c>
      <c r="AV222">
        <v>11213876</v>
      </c>
      <c r="AX222">
        <v>4</v>
      </c>
    </row>
    <row r="223" spans="1:50" x14ac:dyDescent="0.25">
      <c r="A223">
        <v>11247779</v>
      </c>
      <c r="B223">
        <v>11247779</v>
      </c>
      <c r="C223">
        <v>11247779</v>
      </c>
      <c r="D223">
        <v>4</v>
      </c>
      <c r="AV223">
        <v>11214178</v>
      </c>
      <c r="AX223">
        <v>5</v>
      </c>
    </row>
    <row r="224" spans="1:50" x14ac:dyDescent="0.25">
      <c r="A224">
        <v>11247781</v>
      </c>
      <c r="B224">
        <v>11247781</v>
      </c>
      <c r="C224">
        <v>11247781</v>
      </c>
      <c r="D224">
        <v>4</v>
      </c>
      <c r="AV224">
        <v>11214256</v>
      </c>
      <c r="AX224">
        <v>2</v>
      </c>
    </row>
    <row r="225" spans="1:50" x14ac:dyDescent="0.25">
      <c r="A225">
        <v>11247784</v>
      </c>
      <c r="B225">
        <v>11247784</v>
      </c>
      <c r="C225">
        <v>11247784</v>
      </c>
      <c r="D225">
        <v>4</v>
      </c>
      <c r="AV225">
        <v>11214496</v>
      </c>
    </row>
    <row r="226" spans="1:50" x14ac:dyDescent="0.25">
      <c r="A226">
        <v>11247787</v>
      </c>
      <c r="B226">
        <v>11247787</v>
      </c>
      <c r="C226">
        <v>11247787</v>
      </c>
      <c r="D226">
        <v>4</v>
      </c>
      <c r="AV226">
        <v>11214607</v>
      </c>
      <c r="AX226">
        <v>3</v>
      </c>
    </row>
    <row r="227" spans="1:50" x14ac:dyDescent="0.25">
      <c r="A227">
        <v>11247794</v>
      </c>
      <c r="B227">
        <v>11247794</v>
      </c>
      <c r="C227">
        <v>11247794</v>
      </c>
      <c r="D227">
        <v>4</v>
      </c>
      <c r="AV227">
        <v>11214703</v>
      </c>
      <c r="AX227">
        <v>4</v>
      </c>
    </row>
    <row r="228" spans="1:50" x14ac:dyDescent="0.25">
      <c r="A228">
        <v>11247806</v>
      </c>
      <c r="B228">
        <v>11247806</v>
      </c>
      <c r="C228">
        <v>11247806</v>
      </c>
      <c r="D228">
        <v>4</v>
      </c>
      <c r="AV228">
        <v>11214711</v>
      </c>
      <c r="AX228">
        <v>2</v>
      </c>
    </row>
    <row r="229" spans="1:50" x14ac:dyDescent="0.25">
      <c r="A229">
        <v>11255429</v>
      </c>
      <c r="B229">
        <v>11255429</v>
      </c>
      <c r="C229">
        <v>11255429</v>
      </c>
      <c r="D229">
        <v>4</v>
      </c>
      <c r="AV229">
        <v>11214749</v>
      </c>
      <c r="AX229">
        <v>5</v>
      </c>
    </row>
    <row r="230" spans="1:50" x14ac:dyDescent="0.25">
      <c r="A230">
        <v>11258099</v>
      </c>
      <c r="B230">
        <v>11258099</v>
      </c>
      <c r="C230">
        <v>11258099</v>
      </c>
      <c r="D230">
        <v>4</v>
      </c>
      <c r="AV230">
        <v>11214753</v>
      </c>
      <c r="AX230">
        <v>4</v>
      </c>
    </row>
    <row r="231" spans="1:50" x14ac:dyDescent="0.25">
      <c r="A231">
        <v>11258134</v>
      </c>
      <c r="B231">
        <v>11258134</v>
      </c>
      <c r="C231">
        <v>11258134</v>
      </c>
      <c r="D231">
        <v>4</v>
      </c>
      <c r="AV231">
        <v>11214754</v>
      </c>
      <c r="AX231">
        <v>4</v>
      </c>
    </row>
    <row r="232" spans="1:50" x14ac:dyDescent="0.25">
      <c r="A232">
        <v>11258582</v>
      </c>
      <c r="B232">
        <v>11258582</v>
      </c>
      <c r="C232">
        <v>11258582</v>
      </c>
      <c r="D232">
        <v>4</v>
      </c>
      <c r="AV232">
        <v>11214862</v>
      </c>
      <c r="AX232">
        <v>2</v>
      </c>
    </row>
    <row r="233" spans="1:50" x14ac:dyDescent="0.25">
      <c r="A233">
        <v>11258846</v>
      </c>
      <c r="B233">
        <v>11258846</v>
      </c>
      <c r="C233">
        <v>11258846</v>
      </c>
      <c r="D233">
        <v>4</v>
      </c>
      <c r="AV233">
        <v>11214878</v>
      </c>
      <c r="AX233">
        <v>4</v>
      </c>
    </row>
    <row r="234" spans="1:50" x14ac:dyDescent="0.25">
      <c r="A234">
        <v>11261080</v>
      </c>
      <c r="B234">
        <v>11261080</v>
      </c>
      <c r="C234">
        <v>11261080</v>
      </c>
      <c r="D234">
        <v>4</v>
      </c>
      <c r="AV234">
        <v>11214879</v>
      </c>
      <c r="AX234">
        <v>4</v>
      </c>
    </row>
    <row r="235" spans="1:50" x14ac:dyDescent="0.25">
      <c r="A235">
        <v>11262888</v>
      </c>
      <c r="B235">
        <v>11262888</v>
      </c>
      <c r="C235">
        <v>11262888</v>
      </c>
      <c r="D235">
        <v>4</v>
      </c>
      <c r="AV235">
        <v>11215007</v>
      </c>
      <c r="AX235">
        <v>4</v>
      </c>
    </row>
    <row r="236" spans="1:50" x14ac:dyDescent="0.25">
      <c r="A236">
        <v>11266551</v>
      </c>
      <c r="B236">
        <v>11266551</v>
      </c>
      <c r="C236">
        <v>11266551</v>
      </c>
      <c r="D236">
        <v>4</v>
      </c>
      <c r="AV236">
        <v>11215124</v>
      </c>
      <c r="AX236">
        <v>4</v>
      </c>
    </row>
    <row r="237" spans="1:50" x14ac:dyDescent="0.25">
      <c r="A237">
        <v>11266552</v>
      </c>
      <c r="B237">
        <v>11266552</v>
      </c>
      <c r="C237">
        <v>11266552</v>
      </c>
      <c r="D237">
        <v>4</v>
      </c>
      <c r="AV237">
        <v>11215237</v>
      </c>
      <c r="AX237">
        <v>4</v>
      </c>
    </row>
    <row r="238" spans="1:50" x14ac:dyDescent="0.25">
      <c r="A238">
        <v>11266561</v>
      </c>
      <c r="B238">
        <v>11266561</v>
      </c>
      <c r="C238">
        <v>11266561</v>
      </c>
      <c r="D238">
        <v>4</v>
      </c>
      <c r="AV238">
        <v>11215246</v>
      </c>
      <c r="AX238">
        <v>6</v>
      </c>
    </row>
    <row r="239" spans="1:50" x14ac:dyDescent="0.25">
      <c r="A239">
        <v>11266630</v>
      </c>
      <c r="B239">
        <v>11266630</v>
      </c>
      <c r="C239">
        <v>11266630</v>
      </c>
      <c r="D239">
        <v>4</v>
      </c>
      <c r="AV239">
        <v>11215322</v>
      </c>
      <c r="AX239">
        <v>2</v>
      </c>
    </row>
    <row r="240" spans="1:50" x14ac:dyDescent="0.25">
      <c r="A240">
        <v>11267119</v>
      </c>
      <c r="B240">
        <v>11267119</v>
      </c>
      <c r="C240">
        <v>11267119</v>
      </c>
      <c r="D240">
        <v>4</v>
      </c>
      <c r="AV240">
        <v>11215890</v>
      </c>
    </row>
    <row r="241" spans="1:50" x14ac:dyDescent="0.25">
      <c r="A241">
        <v>11270755</v>
      </c>
      <c r="B241">
        <v>11270755</v>
      </c>
      <c r="C241">
        <v>11270755</v>
      </c>
      <c r="D241">
        <v>4</v>
      </c>
      <c r="AV241">
        <v>11216459</v>
      </c>
      <c r="AX241">
        <v>4</v>
      </c>
    </row>
    <row r="242" spans="1:50" x14ac:dyDescent="0.25">
      <c r="A242">
        <v>11270756</v>
      </c>
      <c r="B242">
        <v>11270756</v>
      </c>
      <c r="C242">
        <v>11270756</v>
      </c>
      <c r="D242">
        <v>4</v>
      </c>
      <c r="AV242">
        <v>11216477</v>
      </c>
    </row>
    <row r="243" spans="1:50" x14ac:dyDescent="0.25">
      <c r="A243">
        <v>11271367</v>
      </c>
      <c r="B243">
        <v>11271367</v>
      </c>
      <c r="C243">
        <v>11271367</v>
      </c>
      <c r="D243">
        <v>4</v>
      </c>
      <c r="AV243">
        <v>11216489</v>
      </c>
      <c r="AX243">
        <v>1</v>
      </c>
    </row>
    <row r="244" spans="1:50" x14ac:dyDescent="0.25">
      <c r="A244">
        <v>11271993</v>
      </c>
      <c r="B244">
        <v>11271993</v>
      </c>
      <c r="C244">
        <v>11271993</v>
      </c>
      <c r="D244">
        <v>4</v>
      </c>
      <c r="AV244">
        <v>11216531</v>
      </c>
      <c r="AX244">
        <v>4</v>
      </c>
    </row>
    <row r="245" spans="1:50" x14ac:dyDescent="0.25">
      <c r="A245">
        <v>11271996</v>
      </c>
      <c r="B245">
        <v>11271996</v>
      </c>
      <c r="C245">
        <v>11271996</v>
      </c>
      <c r="D245">
        <v>4</v>
      </c>
      <c r="AV245">
        <v>11216556</v>
      </c>
      <c r="AX245">
        <v>4</v>
      </c>
    </row>
    <row r="246" spans="1:50" x14ac:dyDescent="0.25">
      <c r="A246">
        <v>11272426</v>
      </c>
      <c r="B246">
        <v>11272426</v>
      </c>
      <c r="C246">
        <v>11272426</v>
      </c>
      <c r="D246">
        <v>4</v>
      </c>
      <c r="AV246">
        <v>11216778</v>
      </c>
    </row>
    <row r="247" spans="1:50" x14ac:dyDescent="0.25">
      <c r="A247">
        <v>11272427</v>
      </c>
      <c r="B247">
        <v>11272427</v>
      </c>
      <c r="C247">
        <v>11272427</v>
      </c>
      <c r="D247">
        <v>4</v>
      </c>
      <c r="AV247">
        <v>11217091</v>
      </c>
      <c r="AX247">
        <v>4</v>
      </c>
    </row>
    <row r="248" spans="1:50" x14ac:dyDescent="0.25">
      <c r="A248">
        <v>11275078</v>
      </c>
      <c r="B248">
        <v>11275078</v>
      </c>
      <c r="C248">
        <v>11275078</v>
      </c>
      <c r="D248">
        <v>4</v>
      </c>
      <c r="AV248">
        <v>11217102</v>
      </c>
      <c r="AX248">
        <v>3</v>
      </c>
    </row>
    <row r="249" spans="1:50" x14ac:dyDescent="0.25">
      <c r="A249">
        <v>11283603</v>
      </c>
      <c r="B249">
        <v>11283603</v>
      </c>
      <c r="C249">
        <v>11283603</v>
      </c>
      <c r="D249">
        <v>4</v>
      </c>
      <c r="AV249">
        <v>11217105</v>
      </c>
      <c r="AX249">
        <v>4</v>
      </c>
    </row>
    <row r="250" spans="1:50" x14ac:dyDescent="0.25">
      <c r="A250">
        <v>616133607</v>
      </c>
      <c r="B250">
        <v>616133607</v>
      </c>
      <c r="C250">
        <v>616133607</v>
      </c>
      <c r="D250">
        <v>3</v>
      </c>
      <c r="AV250">
        <v>11217199</v>
      </c>
      <c r="AX250">
        <v>4</v>
      </c>
    </row>
    <row r="251" spans="1:50" x14ac:dyDescent="0.25">
      <c r="A251">
        <v>616135449</v>
      </c>
      <c r="B251">
        <v>616135449</v>
      </c>
      <c r="C251">
        <v>616135449</v>
      </c>
      <c r="D251">
        <v>4</v>
      </c>
      <c r="AV251">
        <v>11217205</v>
      </c>
      <c r="AX251">
        <v>1</v>
      </c>
    </row>
    <row r="252" spans="1:50" x14ac:dyDescent="0.25">
      <c r="A252">
        <v>616161296</v>
      </c>
      <c r="B252">
        <v>616161296</v>
      </c>
      <c r="C252">
        <v>616161296</v>
      </c>
      <c r="D252">
        <v>4</v>
      </c>
      <c r="AV252">
        <v>11217257</v>
      </c>
      <c r="AX252">
        <v>4</v>
      </c>
    </row>
    <row r="253" spans="1:50" x14ac:dyDescent="0.25">
      <c r="A253">
        <v>616263000</v>
      </c>
      <c r="B253">
        <v>616263000</v>
      </c>
      <c r="C253">
        <v>616263000</v>
      </c>
      <c r="D253">
        <v>4</v>
      </c>
      <c r="AV253">
        <v>11217538</v>
      </c>
      <c r="AX253">
        <v>2</v>
      </c>
    </row>
    <row r="254" spans="1:50" x14ac:dyDescent="0.25">
      <c r="A254">
        <v>617268154</v>
      </c>
      <c r="B254">
        <v>617268154</v>
      </c>
      <c r="C254">
        <v>617268154</v>
      </c>
      <c r="D254">
        <v>4</v>
      </c>
      <c r="AV254">
        <v>11217974</v>
      </c>
      <c r="AX254">
        <v>5</v>
      </c>
    </row>
    <row r="255" spans="1:50" x14ac:dyDescent="0.25">
      <c r="A255">
        <v>617374490</v>
      </c>
      <c r="B255">
        <v>617374490</v>
      </c>
      <c r="C255">
        <v>617374490</v>
      </c>
      <c r="D255">
        <v>3</v>
      </c>
      <c r="AV255">
        <v>11218156</v>
      </c>
      <c r="AX255">
        <v>4</v>
      </c>
    </row>
    <row r="256" spans="1:50" x14ac:dyDescent="0.25">
      <c r="A256">
        <v>617374496</v>
      </c>
      <c r="B256">
        <v>617374496</v>
      </c>
      <c r="C256">
        <v>617374496</v>
      </c>
      <c r="D256">
        <v>3</v>
      </c>
      <c r="AV256">
        <v>11218267</v>
      </c>
      <c r="AX256">
        <v>4</v>
      </c>
    </row>
    <row r="257" spans="1:50" x14ac:dyDescent="0.25">
      <c r="A257">
        <v>617400312</v>
      </c>
      <c r="B257">
        <v>617400312</v>
      </c>
      <c r="C257">
        <v>617400312</v>
      </c>
      <c r="D257">
        <v>4</v>
      </c>
      <c r="AV257">
        <v>11218268</v>
      </c>
      <c r="AX257">
        <v>4</v>
      </c>
    </row>
    <row r="258" spans="1:50" x14ac:dyDescent="0.25">
      <c r="A258">
        <v>619051615</v>
      </c>
      <c r="B258">
        <v>619051615</v>
      </c>
      <c r="C258">
        <v>619051615</v>
      </c>
      <c r="D258">
        <v>4</v>
      </c>
      <c r="AV258">
        <v>11218271</v>
      </c>
      <c r="AX258">
        <v>4</v>
      </c>
    </row>
    <row r="259" spans="1:50" x14ac:dyDescent="0.25">
      <c r="A259">
        <v>619432241</v>
      </c>
      <c r="B259">
        <v>619432241</v>
      </c>
      <c r="C259">
        <v>619432241</v>
      </c>
      <c r="D259">
        <v>4</v>
      </c>
      <c r="AV259">
        <v>11218360</v>
      </c>
      <c r="AX259">
        <v>5</v>
      </c>
    </row>
    <row r="260" spans="1:50" x14ac:dyDescent="0.25">
      <c r="A260">
        <v>620071848</v>
      </c>
      <c r="B260">
        <v>620071848</v>
      </c>
      <c r="C260">
        <v>620071848</v>
      </c>
      <c r="D260">
        <v>4</v>
      </c>
      <c r="AV260">
        <v>11218454</v>
      </c>
      <c r="AX260">
        <v>4</v>
      </c>
    </row>
    <row r="261" spans="1:50" x14ac:dyDescent="0.25">
      <c r="A261">
        <v>620080491</v>
      </c>
      <c r="B261">
        <v>620080491</v>
      </c>
      <c r="C261">
        <v>620080491</v>
      </c>
      <c r="D261">
        <v>4</v>
      </c>
      <c r="AV261">
        <v>11218459</v>
      </c>
      <c r="AX261">
        <v>4</v>
      </c>
    </row>
    <row r="262" spans="1:50" x14ac:dyDescent="0.25">
      <c r="A262">
        <v>620257467</v>
      </c>
      <c r="B262">
        <v>620257467</v>
      </c>
      <c r="C262">
        <v>620257467</v>
      </c>
      <c r="D262">
        <v>3</v>
      </c>
      <c r="AV262">
        <v>11218535</v>
      </c>
      <c r="AX262">
        <v>4</v>
      </c>
    </row>
    <row r="263" spans="1:50" x14ac:dyDescent="0.25">
      <c r="A263">
        <v>620259512</v>
      </c>
      <c r="B263">
        <v>620259512</v>
      </c>
      <c r="C263">
        <v>620259512</v>
      </c>
      <c r="D263">
        <v>4</v>
      </c>
      <c r="AV263">
        <v>11218773</v>
      </c>
      <c r="AX263">
        <v>4</v>
      </c>
    </row>
    <row r="264" spans="1:50" x14ac:dyDescent="0.25">
      <c r="A264">
        <v>620280119</v>
      </c>
      <c r="B264">
        <v>620280119</v>
      </c>
      <c r="C264">
        <v>620280119</v>
      </c>
      <c r="D264">
        <v>4</v>
      </c>
      <c r="AV264">
        <v>11219076</v>
      </c>
      <c r="AX264">
        <v>4</v>
      </c>
    </row>
    <row r="265" spans="1:50" x14ac:dyDescent="0.25">
      <c r="A265">
        <v>620350467</v>
      </c>
      <c r="B265">
        <v>620350467</v>
      </c>
      <c r="C265">
        <v>620350467</v>
      </c>
      <c r="D265">
        <v>4</v>
      </c>
      <c r="AV265">
        <v>11219350</v>
      </c>
      <c r="AX265">
        <v>1</v>
      </c>
    </row>
    <row r="266" spans="1:50" x14ac:dyDescent="0.25">
      <c r="A266">
        <v>620465895</v>
      </c>
      <c r="B266">
        <v>620465895</v>
      </c>
      <c r="C266">
        <v>620465895</v>
      </c>
      <c r="D266">
        <v>4</v>
      </c>
      <c r="AV266">
        <v>11219478</v>
      </c>
      <c r="AX266">
        <v>2</v>
      </c>
    </row>
    <row r="267" spans="1:50" x14ac:dyDescent="0.25">
      <c r="A267">
        <v>620534642</v>
      </c>
      <c r="B267">
        <v>620534642</v>
      </c>
      <c r="C267">
        <v>620534642</v>
      </c>
      <c r="D267">
        <v>4</v>
      </c>
      <c r="AV267">
        <v>11219492</v>
      </c>
      <c r="AX267">
        <v>4</v>
      </c>
    </row>
    <row r="268" spans="1:50" x14ac:dyDescent="0.25">
      <c r="A268">
        <v>620536564</v>
      </c>
      <c r="B268">
        <v>620536564</v>
      </c>
      <c r="C268">
        <v>620536564</v>
      </c>
      <c r="D268">
        <v>4</v>
      </c>
      <c r="AV268">
        <v>11219509</v>
      </c>
      <c r="AX268">
        <v>4</v>
      </c>
    </row>
    <row r="269" spans="1:50" x14ac:dyDescent="0.25">
      <c r="A269">
        <v>620675053</v>
      </c>
      <c r="B269">
        <v>620675053</v>
      </c>
      <c r="C269">
        <v>620675053</v>
      </c>
      <c r="D269">
        <v>4</v>
      </c>
      <c r="AV269">
        <v>11219758</v>
      </c>
      <c r="AX269">
        <v>2</v>
      </c>
    </row>
    <row r="270" spans="1:50" x14ac:dyDescent="0.25">
      <c r="A270">
        <v>620677070</v>
      </c>
      <c r="B270">
        <v>620677070</v>
      </c>
      <c r="C270">
        <v>620677070</v>
      </c>
      <c r="D270">
        <v>4</v>
      </c>
      <c r="AV270">
        <v>11219831</v>
      </c>
      <c r="AX270">
        <v>4</v>
      </c>
    </row>
    <row r="271" spans="1:50" x14ac:dyDescent="0.25">
      <c r="A271">
        <v>620680375</v>
      </c>
      <c r="B271">
        <v>620680375</v>
      </c>
      <c r="C271">
        <v>620680375</v>
      </c>
      <c r="D271">
        <v>4</v>
      </c>
      <c r="AV271">
        <v>11220074</v>
      </c>
      <c r="AX271">
        <v>4</v>
      </c>
    </row>
    <row r="272" spans="1:50" x14ac:dyDescent="0.25">
      <c r="A272">
        <v>620680481</v>
      </c>
      <c r="B272">
        <v>620680481</v>
      </c>
      <c r="C272">
        <v>620680481</v>
      </c>
      <c r="D272">
        <v>4</v>
      </c>
      <c r="AV272">
        <v>11220111</v>
      </c>
      <c r="AX272">
        <v>4</v>
      </c>
    </row>
    <row r="273" spans="1:50" x14ac:dyDescent="0.25">
      <c r="A273">
        <v>620723352</v>
      </c>
      <c r="B273">
        <v>620723352</v>
      </c>
      <c r="C273">
        <v>620723352</v>
      </c>
      <c r="D273">
        <v>4</v>
      </c>
      <c r="AV273">
        <v>11220880</v>
      </c>
      <c r="AX273">
        <v>4</v>
      </c>
    </row>
    <row r="274" spans="1:50" x14ac:dyDescent="0.25">
      <c r="A274">
        <v>620782130</v>
      </c>
      <c r="B274">
        <v>620782130</v>
      </c>
      <c r="C274">
        <v>620782130</v>
      </c>
      <c r="D274">
        <v>4</v>
      </c>
      <c r="AV274">
        <v>11220882</v>
      </c>
      <c r="AX274">
        <v>4</v>
      </c>
    </row>
    <row r="275" spans="1:50" x14ac:dyDescent="0.25">
      <c r="AV275">
        <v>11220883</v>
      </c>
      <c r="AX275">
        <v>4</v>
      </c>
    </row>
    <row r="276" spans="1:50" x14ac:dyDescent="0.25">
      <c r="AV276">
        <v>11220887</v>
      </c>
      <c r="AX276">
        <v>4</v>
      </c>
    </row>
    <row r="277" spans="1:50" x14ac:dyDescent="0.25">
      <c r="AV277">
        <v>11220891</v>
      </c>
      <c r="AX277">
        <v>4</v>
      </c>
    </row>
    <row r="278" spans="1:50" x14ac:dyDescent="0.25">
      <c r="AV278">
        <v>11220892</v>
      </c>
      <c r="AX278">
        <v>4</v>
      </c>
    </row>
    <row r="279" spans="1:50" x14ac:dyDescent="0.25">
      <c r="AV279">
        <v>11220918</v>
      </c>
      <c r="AX279">
        <v>4</v>
      </c>
    </row>
    <row r="280" spans="1:50" x14ac:dyDescent="0.25">
      <c r="AV280">
        <v>11221450</v>
      </c>
      <c r="AX280">
        <v>4</v>
      </c>
    </row>
    <row r="281" spans="1:50" x14ac:dyDescent="0.25">
      <c r="AV281">
        <v>11221504</v>
      </c>
      <c r="AX281">
        <v>3</v>
      </c>
    </row>
    <row r="282" spans="1:50" x14ac:dyDescent="0.25">
      <c r="AV282">
        <v>11222367</v>
      </c>
      <c r="AX282">
        <v>4</v>
      </c>
    </row>
    <row r="283" spans="1:50" x14ac:dyDescent="0.25">
      <c r="AV283">
        <v>11222838</v>
      </c>
      <c r="AX283">
        <v>7</v>
      </c>
    </row>
    <row r="284" spans="1:50" x14ac:dyDescent="0.25">
      <c r="AV284">
        <v>11222842</v>
      </c>
      <c r="AX284">
        <v>6</v>
      </c>
    </row>
    <row r="285" spans="1:50" x14ac:dyDescent="0.25">
      <c r="AV285">
        <v>11222843</v>
      </c>
      <c r="AX285">
        <v>7</v>
      </c>
    </row>
    <row r="286" spans="1:50" x14ac:dyDescent="0.25">
      <c r="AV286">
        <v>11222848</v>
      </c>
      <c r="AX286">
        <v>4</v>
      </c>
    </row>
    <row r="287" spans="1:50" x14ac:dyDescent="0.25">
      <c r="AV287">
        <v>11222850</v>
      </c>
      <c r="AX287">
        <v>4</v>
      </c>
    </row>
    <row r="288" spans="1:50" x14ac:dyDescent="0.25">
      <c r="AV288">
        <v>11223689</v>
      </c>
      <c r="AX288">
        <v>2</v>
      </c>
    </row>
    <row r="289" spans="48:50" x14ac:dyDescent="0.25">
      <c r="AV289">
        <v>11223696</v>
      </c>
      <c r="AX289">
        <v>4</v>
      </c>
    </row>
    <row r="290" spans="48:50" x14ac:dyDescent="0.25">
      <c r="AV290">
        <v>11224262</v>
      </c>
      <c r="AX290">
        <v>5</v>
      </c>
    </row>
    <row r="291" spans="48:50" x14ac:dyDescent="0.25">
      <c r="AV291">
        <v>11224266</v>
      </c>
      <c r="AX291">
        <v>5</v>
      </c>
    </row>
    <row r="292" spans="48:50" x14ac:dyDescent="0.25">
      <c r="AV292">
        <v>11224319</v>
      </c>
      <c r="AX292">
        <v>4</v>
      </c>
    </row>
    <row r="293" spans="48:50" x14ac:dyDescent="0.25">
      <c r="AV293">
        <v>11224454</v>
      </c>
      <c r="AX293">
        <v>4</v>
      </c>
    </row>
    <row r="294" spans="48:50" x14ac:dyDescent="0.25">
      <c r="AV294">
        <v>11224455</v>
      </c>
      <c r="AX294">
        <v>4</v>
      </c>
    </row>
    <row r="295" spans="48:50" x14ac:dyDescent="0.25">
      <c r="AV295">
        <v>11224458</v>
      </c>
      <c r="AX295">
        <v>6</v>
      </c>
    </row>
    <row r="296" spans="48:50" x14ac:dyDescent="0.25">
      <c r="AV296">
        <v>11224684</v>
      </c>
      <c r="AX296">
        <v>3</v>
      </c>
    </row>
    <row r="297" spans="48:50" x14ac:dyDescent="0.25">
      <c r="AV297">
        <v>11224952</v>
      </c>
      <c r="AX297">
        <v>4</v>
      </c>
    </row>
    <row r="298" spans="48:50" x14ac:dyDescent="0.25">
      <c r="AV298">
        <v>11225953</v>
      </c>
      <c r="AX298">
        <v>4</v>
      </c>
    </row>
    <row r="299" spans="48:50" x14ac:dyDescent="0.25">
      <c r="AV299">
        <v>11225960</v>
      </c>
      <c r="AX299">
        <v>4</v>
      </c>
    </row>
    <row r="300" spans="48:50" x14ac:dyDescent="0.25">
      <c r="AV300">
        <v>11226320</v>
      </c>
      <c r="AX300">
        <v>4</v>
      </c>
    </row>
    <row r="301" spans="48:50" x14ac:dyDescent="0.25">
      <c r="AV301">
        <v>11226377</v>
      </c>
      <c r="AX301">
        <v>5</v>
      </c>
    </row>
    <row r="302" spans="48:50" x14ac:dyDescent="0.25">
      <c r="AV302">
        <v>11226459</v>
      </c>
      <c r="AX302">
        <v>2</v>
      </c>
    </row>
    <row r="303" spans="48:50" x14ac:dyDescent="0.25">
      <c r="AV303">
        <v>11227217</v>
      </c>
      <c r="AX303">
        <v>4</v>
      </c>
    </row>
    <row r="304" spans="48:50" x14ac:dyDescent="0.25">
      <c r="AV304">
        <v>11227222</v>
      </c>
      <c r="AX304">
        <v>2</v>
      </c>
    </row>
    <row r="305" spans="48:50" x14ac:dyDescent="0.25">
      <c r="AV305">
        <v>11227223</v>
      </c>
      <c r="AX305">
        <v>4</v>
      </c>
    </row>
    <row r="306" spans="48:50" x14ac:dyDescent="0.25">
      <c r="AV306">
        <v>11227530</v>
      </c>
      <c r="AX306">
        <v>5</v>
      </c>
    </row>
    <row r="307" spans="48:50" x14ac:dyDescent="0.25">
      <c r="AV307">
        <v>11227840</v>
      </c>
      <c r="AX307">
        <v>5</v>
      </c>
    </row>
    <row r="308" spans="48:50" x14ac:dyDescent="0.25">
      <c r="AV308">
        <v>11228472</v>
      </c>
      <c r="AX308">
        <v>4</v>
      </c>
    </row>
    <row r="309" spans="48:50" x14ac:dyDescent="0.25">
      <c r="AV309">
        <v>11228498</v>
      </c>
      <c r="AX309">
        <v>5</v>
      </c>
    </row>
    <row r="310" spans="48:50" x14ac:dyDescent="0.25">
      <c r="AV310">
        <v>11228592</v>
      </c>
      <c r="AX310">
        <v>4</v>
      </c>
    </row>
    <row r="311" spans="48:50" x14ac:dyDescent="0.25">
      <c r="AV311">
        <v>11228949</v>
      </c>
      <c r="AX311">
        <v>4</v>
      </c>
    </row>
    <row r="312" spans="48:50" x14ac:dyDescent="0.25">
      <c r="AV312">
        <v>11229027</v>
      </c>
      <c r="AX312">
        <v>4</v>
      </c>
    </row>
    <row r="313" spans="48:50" x14ac:dyDescent="0.25">
      <c r="AV313">
        <v>11229065</v>
      </c>
      <c r="AX313">
        <v>2</v>
      </c>
    </row>
    <row r="314" spans="48:50" x14ac:dyDescent="0.25">
      <c r="AV314">
        <v>11229269</v>
      </c>
      <c r="AX314">
        <v>3</v>
      </c>
    </row>
    <row r="315" spans="48:50" x14ac:dyDescent="0.25">
      <c r="AV315">
        <v>11229270</v>
      </c>
      <c r="AX315">
        <v>2</v>
      </c>
    </row>
    <row r="316" spans="48:50" x14ac:dyDescent="0.25">
      <c r="AV316">
        <v>11229299</v>
      </c>
      <c r="AX316">
        <v>2</v>
      </c>
    </row>
    <row r="317" spans="48:50" x14ac:dyDescent="0.25">
      <c r="AV317">
        <v>11229716</v>
      </c>
      <c r="AX317">
        <v>4</v>
      </c>
    </row>
    <row r="318" spans="48:50" x14ac:dyDescent="0.25">
      <c r="AV318">
        <v>11229743</v>
      </c>
      <c r="AX318">
        <v>5</v>
      </c>
    </row>
    <row r="319" spans="48:50" x14ac:dyDescent="0.25">
      <c r="AV319">
        <v>11230092</v>
      </c>
      <c r="AX319">
        <v>4</v>
      </c>
    </row>
    <row r="320" spans="48:50" x14ac:dyDescent="0.25">
      <c r="AV320">
        <v>11231114</v>
      </c>
      <c r="AX320">
        <v>4</v>
      </c>
    </row>
    <row r="321" spans="48:50" x14ac:dyDescent="0.25">
      <c r="AV321">
        <v>11231176</v>
      </c>
      <c r="AX321">
        <v>2</v>
      </c>
    </row>
    <row r="322" spans="48:50" x14ac:dyDescent="0.25">
      <c r="AV322">
        <v>11231184</v>
      </c>
      <c r="AX322">
        <v>4</v>
      </c>
    </row>
    <row r="323" spans="48:50" x14ac:dyDescent="0.25">
      <c r="AV323">
        <v>11232170</v>
      </c>
      <c r="AX323">
        <v>4</v>
      </c>
    </row>
    <row r="324" spans="48:50" x14ac:dyDescent="0.25">
      <c r="AV324">
        <v>11232308</v>
      </c>
      <c r="AX324">
        <v>4</v>
      </c>
    </row>
    <row r="325" spans="48:50" x14ac:dyDescent="0.25">
      <c r="AV325">
        <v>11232450</v>
      </c>
      <c r="AX325">
        <v>2</v>
      </c>
    </row>
    <row r="326" spans="48:50" x14ac:dyDescent="0.25">
      <c r="AV326">
        <v>11232452</v>
      </c>
      <c r="AX326">
        <v>4</v>
      </c>
    </row>
    <row r="327" spans="48:50" x14ac:dyDescent="0.25">
      <c r="AV327">
        <v>11233576</v>
      </c>
      <c r="AX327">
        <v>4</v>
      </c>
    </row>
    <row r="328" spans="48:50" x14ac:dyDescent="0.25">
      <c r="AV328">
        <v>11233761</v>
      </c>
      <c r="AX328">
        <v>4</v>
      </c>
    </row>
    <row r="329" spans="48:50" x14ac:dyDescent="0.25">
      <c r="AV329">
        <v>11233813</v>
      </c>
      <c r="AX329">
        <v>4</v>
      </c>
    </row>
    <row r="330" spans="48:50" x14ac:dyDescent="0.25">
      <c r="AV330">
        <v>11233850</v>
      </c>
      <c r="AX330">
        <v>4</v>
      </c>
    </row>
    <row r="331" spans="48:50" x14ac:dyDescent="0.25">
      <c r="AV331">
        <v>11234121</v>
      </c>
      <c r="AX331">
        <v>4</v>
      </c>
    </row>
    <row r="332" spans="48:50" x14ac:dyDescent="0.25">
      <c r="AV332">
        <v>11234135</v>
      </c>
      <c r="AX332">
        <v>5</v>
      </c>
    </row>
    <row r="333" spans="48:50" x14ac:dyDescent="0.25">
      <c r="AV333">
        <v>11234137</v>
      </c>
      <c r="AX333">
        <v>5</v>
      </c>
    </row>
    <row r="334" spans="48:50" x14ac:dyDescent="0.25">
      <c r="AV334">
        <v>11234864</v>
      </c>
      <c r="AX334">
        <v>2</v>
      </c>
    </row>
    <row r="335" spans="48:50" x14ac:dyDescent="0.25">
      <c r="AV335">
        <v>11234865</v>
      </c>
      <c r="AX335">
        <v>4</v>
      </c>
    </row>
    <row r="336" spans="48:50" x14ac:dyDescent="0.25">
      <c r="AV336">
        <v>11235273</v>
      </c>
    </row>
    <row r="337" spans="48:50" x14ac:dyDescent="0.25">
      <c r="AV337">
        <v>11235755</v>
      </c>
      <c r="AX337">
        <v>5</v>
      </c>
    </row>
    <row r="338" spans="48:50" x14ac:dyDescent="0.25">
      <c r="AV338">
        <v>11235946</v>
      </c>
      <c r="AX338">
        <v>4</v>
      </c>
    </row>
    <row r="339" spans="48:50" x14ac:dyDescent="0.25">
      <c r="AV339">
        <v>11235948</v>
      </c>
      <c r="AX339">
        <v>4</v>
      </c>
    </row>
    <row r="340" spans="48:50" x14ac:dyDescent="0.25">
      <c r="AV340">
        <v>11235950</v>
      </c>
      <c r="AX340">
        <v>4</v>
      </c>
    </row>
    <row r="341" spans="48:50" x14ac:dyDescent="0.25">
      <c r="AV341">
        <v>11235954</v>
      </c>
      <c r="AX341">
        <v>2</v>
      </c>
    </row>
    <row r="342" spans="48:50" x14ac:dyDescent="0.25">
      <c r="AV342">
        <v>11235955</v>
      </c>
      <c r="AX342">
        <v>4</v>
      </c>
    </row>
    <row r="343" spans="48:50" x14ac:dyDescent="0.25">
      <c r="AV343">
        <v>11235956</v>
      </c>
      <c r="AX343">
        <v>4</v>
      </c>
    </row>
    <row r="344" spans="48:50" x14ac:dyDescent="0.25">
      <c r="AV344">
        <v>11236754</v>
      </c>
    </row>
    <row r="345" spans="48:50" x14ac:dyDescent="0.25">
      <c r="AV345">
        <v>11236755</v>
      </c>
    </row>
    <row r="346" spans="48:50" x14ac:dyDescent="0.25">
      <c r="AV346">
        <v>11237391</v>
      </c>
      <c r="AX346">
        <v>4</v>
      </c>
    </row>
    <row r="347" spans="48:50" x14ac:dyDescent="0.25">
      <c r="AV347">
        <v>11238085</v>
      </c>
      <c r="AX347">
        <v>4</v>
      </c>
    </row>
    <row r="348" spans="48:50" x14ac:dyDescent="0.25">
      <c r="AV348">
        <v>11238089</v>
      </c>
      <c r="AX348">
        <v>4</v>
      </c>
    </row>
    <row r="349" spans="48:50" x14ac:dyDescent="0.25">
      <c r="AV349">
        <v>11238090</v>
      </c>
      <c r="AX349">
        <v>4</v>
      </c>
    </row>
    <row r="350" spans="48:50" x14ac:dyDescent="0.25">
      <c r="AV350">
        <v>11238092</v>
      </c>
      <c r="AX350">
        <v>3</v>
      </c>
    </row>
    <row r="351" spans="48:50" x14ac:dyDescent="0.25">
      <c r="AV351">
        <v>11238095</v>
      </c>
      <c r="AX351">
        <v>5</v>
      </c>
    </row>
    <row r="352" spans="48:50" x14ac:dyDescent="0.25">
      <c r="AV352">
        <v>11238097</v>
      </c>
      <c r="AX352">
        <v>4</v>
      </c>
    </row>
    <row r="353" spans="48:50" x14ac:dyDescent="0.25">
      <c r="AV353">
        <v>11238222</v>
      </c>
      <c r="AX353">
        <v>4</v>
      </c>
    </row>
    <row r="354" spans="48:50" x14ac:dyDescent="0.25">
      <c r="AV354">
        <v>11238579</v>
      </c>
      <c r="AX354">
        <v>4</v>
      </c>
    </row>
    <row r="355" spans="48:50" x14ac:dyDescent="0.25">
      <c r="AV355">
        <v>11238582</v>
      </c>
      <c r="AX355">
        <v>4</v>
      </c>
    </row>
    <row r="356" spans="48:50" x14ac:dyDescent="0.25">
      <c r="AV356">
        <v>11238593</v>
      </c>
    </row>
    <row r="357" spans="48:50" x14ac:dyDescent="0.25">
      <c r="AV357">
        <v>11238594</v>
      </c>
    </row>
    <row r="358" spans="48:50" x14ac:dyDescent="0.25">
      <c r="AV358">
        <v>11238649</v>
      </c>
      <c r="AX358">
        <v>4</v>
      </c>
    </row>
    <row r="359" spans="48:50" x14ac:dyDescent="0.25">
      <c r="AV359">
        <v>11238650</v>
      </c>
      <c r="AX359">
        <v>4</v>
      </c>
    </row>
    <row r="360" spans="48:50" x14ac:dyDescent="0.25">
      <c r="AV360">
        <v>11238661</v>
      </c>
      <c r="AX360">
        <v>6</v>
      </c>
    </row>
    <row r="361" spans="48:50" x14ac:dyDescent="0.25">
      <c r="AV361">
        <v>11238820</v>
      </c>
      <c r="AX361">
        <v>2</v>
      </c>
    </row>
    <row r="362" spans="48:50" x14ac:dyDescent="0.25">
      <c r="AV362">
        <v>11238822</v>
      </c>
      <c r="AX362">
        <v>2</v>
      </c>
    </row>
    <row r="363" spans="48:50" x14ac:dyDescent="0.25">
      <c r="AV363">
        <v>11238946</v>
      </c>
    </row>
    <row r="364" spans="48:50" x14ac:dyDescent="0.25">
      <c r="AV364">
        <v>11239340</v>
      </c>
      <c r="AX364">
        <v>4</v>
      </c>
    </row>
    <row r="365" spans="48:50" x14ac:dyDescent="0.25">
      <c r="AV365">
        <v>11239351</v>
      </c>
      <c r="AX365">
        <v>4</v>
      </c>
    </row>
    <row r="366" spans="48:50" x14ac:dyDescent="0.25">
      <c r="AV366">
        <v>11239620</v>
      </c>
      <c r="AX366">
        <v>4</v>
      </c>
    </row>
    <row r="367" spans="48:50" x14ac:dyDescent="0.25">
      <c r="AV367">
        <v>11239647</v>
      </c>
      <c r="AX367">
        <v>5</v>
      </c>
    </row>
    <row r="368" spans="48:50" x14ac:dyDescent="0.25">
      <c r="AV368">
        <v>11239648</v>
      </c>
      <c r="AX368">
        <v>5</v>
      </c>
    </row>
    <row r="369" spans="48:50" x14ac:dyDescent="0.25">
      <c r="AV369">
        <v>11239650</v>
      </c>
      <c r="AX369">
        <v>5</v>
      </c>
    </row>
    <row r="370" spans="48:50" x14ac:dyDescent="0.25">
      <c r="AV370">
        <v>11239652</v>
      </c>
      <c r="AX370">
        <v>5</v>
      </c>
    </row>
    <row r="371" spans="48:50" x14ac:dyDescent="0.25">
      <c r="AV371">
        <v>11239866</v>
      </c>
      <c r="AX371">
        <v>6</v>
      </c>
    </row>
    <row r="372" spans="48:50" x14ac:dyDescent="0.25">
      <c r="AV372">
        <v>11239917</v>
      </c>
      <c r="AX372">
        <v>4</v>
      </c>
    </row>
    <row r="373" spans="48:50" x14ac:dyDescent="0.25">
      <c r="AV373">
        <v>11241440</v>
      </c>
      <c r="AX373">
        <v>4</v>
      </c>
    </row>
    <row r="374" spans="48:50" x14ac:dyDescent="0.25">
      <c r="AV374">
        <v>11241649</v>
      </c>
      <c r="AX374">
        <v>2</v>
      </c>
    </row>
    <row r="375" spans="48:50" x14ac:dyDescent="0.25">
      <c r="AV375">
        <v>11241732</v>
      </c>
      <c r="AX375">
        <v>4</v>
      </c>
    </row>
    <row r="376" spans="48:50" x14ac:dyDescent="0.25">
      <c r="AV376">
        <v>11241733</v>
      </c>
      <c r="AX376">
        <v>4</v>
      </c>
    </row>
    <row r="377" spans="48:50" x14ac:dyDescent="0.25">
      <c r="AV377">
        <v>11241735</v>
      </c>
      <c r="AX377">
        <v>4</v>
      </c>
    </row>
    <row r="378" spans="48:50" x14ac:dyDescent="0.25">
      <c r="AV378">
        <v>11241738</v>
      </c>
      <c r="AX378">
        <v>3</v>
      </c>
    </row>
    <row r="379" spans="48:50" x14ac:dyDescent="0.25">
      <c r="AV379">
        <v>11241740</v>
      </c>
      <c r="AX379">
        <v>4</v>
      </c>
    </row>
    <row r="380" spans="48:50" x14ac:dyDescent="0.25">
      <c r="AV380">
        <v>11241931</v>
      </c>
      <c r="AX380">
        <v>4</v>
      </c>
    </row>
    <row r="381" spans="48:50" x14ac:dyDescent="0.25">
      <c r="AV381">
        <v>11241935</v>
      </c>
      <c r="AX381">
        <v>5</v>
      </c>
    </row>
    <row r="382" spans="48:50" x14ac:dyDescent="0.25">
      <c r="AV382">
        <v>11241936</v>
      </c>
      <c r="AX382">
        <v>5</v>
      </c>
    </row>
    <row r="383" spans="48:50" x14ac:dyDescent="0.25">
      <c r="AV383">
        <v>11242450</v>
      </c>
    </row>
    <row r="384" spans="48:50" x14ac:dyDescent="0.25">
      <c r="AV384">
        <v>11242573</v>
      </c>
      <c r="AX384">
        <v>4</v>
      </c>
    </row>
    <row r="385" spans="48:50" x14ac:dyDescent="0.25">
      <c r="AV385">
        <v>11242678</v>
      </c>
      <c r="AX385">
        <v>4</v>
      </c>
    </row>
    <row r="386" spans="48:50" x14ac:dyDescent="0.25">
      <c r="AV386">
        <v>11242861</v>
      </c>
      <c r="AX386">
        <v>4</v>
      </c>
    </row>
    <row r="387" spans="48:50" x14ac:dyDescent="0.25">
      <c r="AV387">
        <v>11242874</v>
      </c>
      <c r="AX387">
        <v>4</v>
      </c>
    </row>
    <row r="388" spans="48:50" x14ac:dyDescent="0.25">
      <c r="AV388">
        <v>11242983</v>
      </c>
    </row>
    <row r="389" spans="48:50" x14ac:dyDescent="0.25">
      <c r="AV389">
        <v>11243806</v>
      </c>
      <c r="AX389">
        <v>4</v>
      </c>
    </row>
    <row r="390" spans="48:50" x14ac:dyDescent="0.25">
      <c r="AV390">
        <v>11244733</v>
      </c>
      <c r="AX390">
        <v>2</v>
      </c>
    </row>
    <row r="391" spans="48:50" x14ac:dyDescent="0.25">
      <c r="AV391">
        <v>11245045</v>
      </c>
      <c r="AX391">
        <v>4</v>
      </c>
    </row>
    <row r="392" spans="48:50" x14ac:dyDescent="0.25">
      <c r="AV392">
        <v>11245074</v>
      </c>
      <c r="AX392">
        <v>4</v>
      </c>
    </row>
    <row r="393" spans="48:50" x14ac:dyDescent="0.25">
      <c r="AV393">
        <v>11245152</v>
      </c>
      <c r="AX393">
        <v>4</v>
      </c>
    </row>
    <row r="394" spans="48:50" x14ac:dyDescent="0.25">
      <c r="AV394">
        <v>11245194</v>
      </c>
    </row>
    <row r="395" spans="48:50" x14ac:dyDescent="0.25">
      <c r="AV395">
        <v>11245767</v>
      </c>
      <c r="AX395">
        <v>4</v>
      </c>
    </row>
    <row r="396" spans="48:50" x14ac:dyDescent="0.25">
      <c r="AV396">
        <v>11246229</v>
      </c>
    </row>
    <row r="397" spans="48:50" x14ac:dyDescent="0.25">
      <c r="AV397">
        <v>11246231</v>
      </c>
    </row>
    <row r="398" spans="48:50" x14ac:dyDescent="0.25">
      <c r="AV398">
        <v>11246272</v>
      </c>
      <c r="AX398">
        <v>2</v>
      </c>
    </row>
    <row r="399" spans="48:50" x14ac:dyDescent="0.25">
      <c r="AV399">
        <v>11246353</v>
      </c>
      <c r="AX399">
        <v>4</v>
      </c>
    </row>
    <row r="400" spans="48:50" x14ac:dyDescent="0.25">
      <c r="AV400">
        <v>11246641</v>
      </c>
      <c r="AX400">
        <v>4</v>
      </c>
    </row>
    <row r="401" spans="48:50" x14ac:dyDescent="0.25">
      <c r="AV401">
        <v>11246668</v>
      </c>
      <c r="AX401">
        <v>4</v>
      </c>
    </row>
    <row r="402" spans="48:50" x14ac:dyDescent="0.25">
      <c r="AV402">
        <v>11246671</v>
      </c>
      <c r="AX402">
        <v>4</v>
      </c>
    </row>
    <row r="403" spans="48:50" x14ac:dyDescent="0.25">
      <c r="AV403">
        <v>11246672</v>
      </c>
      <c r="AX403">
        <v>4</v>
      </c>
    </row>
    <row r="404" spans="48:50" x14ac:dyDescent="0.25">
      <c r="AV404">
        <v>11246676</v>
      </c>
      <c r="AX404">
        <v>4</v>
      </c>
    </row>
    <row r="405" spans="48:50" x14ac:dyDescent="0.25">
      <c r="AV405">
        <v>11247246</v>
      </c>
    </row>
    <row r="406" spans="48:50" x14ac:dyDescent="0.25">
      <c r="AV406">
        <v>11248112</v>
      </c>
      <c r="AX406">
        <v>2</v>
      </c>
    </row>
    <row r="407" spans="48:50" x14ac:dyDescent="0.25">
      <c r="AV407">
        <v>11248122</v>
      </c>
      <c r="AX407">
        <v>4</v>
      </c>
    </row>
    <row r="408" spans="48:50" x14ac:dyDescent="0.25">
      <c r="AV408">
        <v>11248124</v>
      </c>
      <c r="AX408">
        <v>5</v>
      </c>
    </row>
    <row r="409" spans="48:50" x14ac:dyDescent="0.25">
      <c r="AV409">
        <v>11248126</v>
      </c>
      <c r="AX409">
        <v>5</v>
      </c>
    </row>
    <row r="410" spans="48:50" x14ac:dyDescent="0.25">
      <c r="AV410">
        <v>11248272</v>
      </c>
      <c r="AX410">
        <v>4</v>
      </c>
    </row>
    <row r="411" spans="48:50" x14ac:dyDescent="0.25">
      <c r="AV411">
        <v>11248273</v>
      </c>
      <c r="AX411">
        <v>4</v>
      </c>
    </row>
    <row r="412" spans="48:50" x14ac:dyDescent="0.25">
      <c r="AV412">
        <v>11248563</v>
      </c>
      <c r="AX412">
        <v>3</v>
      </c>
    </row>
    <row r="413" spans="48:50" x14ac:dyDescent="0.25">
      <c r="AV413">
        <v>11248800</v>
      </c>
      <c r="AX413">
        <v>4</v>
      </c>
    </row>
    <row r="414" spans="48:50" x14ac:dyDescent="0.25">
      <c r="AV414">
        <v>11249001</v>
      </c>
      <c r="AX414">
        <v>5</v>
      </c>
    </row>
    <row r="415" spans="48:50" x14ac:dyDescent="0.25">
      <c r="AV415">
        <v>11249066</v>
      </c>
    </row>
    <row r="416" spans="48:50" x14ac:dyDescent="0.25">
      <c r="AV416">
        <v>11249307</v>
      </c>
      <c r="AX416">
        <v>4</v>
      </c>
    </row>
    <row r="417" spans="48:50" x14ac:dyDescent="0.25">
      <c r="AV417">
        <v>11249342</v>
      </c>
      <c r="AX417">
        <v>4</v>
      </c>
    </row>
    <row r="418" spans="48:50" x14ac:dyDescent="0.25">
      <c r="AV418">
        <v>11249810</v>
      </c>
      <c r="AX418">
        <v>2</v>
      </c>
    </row>
    <row r="419" spans="48:50" x14ac:dyDescent="0.25">
      <c r="AV419">
        <v>11249813</v>
      </c>
      <c r="AX419">
        <v>2</v>
      </c>
    </row>
    <row r="420" spans="48:50" x14ac:dyDescent="0.25">
      <c r="AV420">
        <v>11249815</v>
      </c>
      <c r="AX420">
        <v>2</v>
      </c>
    </row>
    <row r="421" spans="48:50" x14ac:dyDescent="0.25">
      <c r="AV421">
        <v>11249816</v>
      </c>
      <c r="AX421">
        <v>2</v>
      </c>
    </row>
    <row r="422" spans="48:50" x14ac:dyDescent="0.25">
      <c r="AV422">
        <v>11249818</v>
      </c>
      <c r="AX422">
        <v>2</v>
      </c>
    </row>
    <row r="423" spans="48:50" x14ac:dyDescent="0.25">
      <c r="AV423">
        <v>11249992</v>
      </c>
      <c r="AX423">
        <v>4</v>
      </c>
    </row>
    <row r="424" spans="48:50" x14ac:dyDescent="0.25">
      <c r="AV424">
        <v>11250063</v>
      </c>
      <c r="AX424">
        <v>4</v>
      </c>
    </row>
    <row r="425" spans="48:50" x14ac:dyDescent="0.25">
      <c r="AV425">
        <v>11250419</v>
      </c>
      <c r="AX425">
        <v>4</v>
      </c>
    </row>
    <row r="426" spans="48:50" x14ac:dyDescent="0.25">
      <c r="AV426">
        <v>11250649</v>
      </c>
      <c r="AX426">
        <v>4</v>
      </c>
    </row>
    <row r="427" spans="48:50" x14ac:dyDescent="0.25">
      <c r="AV427">
        <v>11250677</v>
      </c>
    </row>
    <row r="428" spans="48:50" x14ac:dyDescent="0.25">
      <c r="AV428">
        <v>11250705</v>
      </c>
    </row>
    <row r="429" spans="48:50" x14ac:dyDescent="0.25">
      <c r="AV429">
        <v>11251176</v>
      </c>
      <c r="AX429">
        <v>4</v>
      </c>
    </row>
    <row r="430" spans="48:50" x14ac:dyDescent="0.25">
      <c r="AV430">
        <v>11251177</v>
      </c>
      <c r="AX430">
        <v>4</v>
      </c>
    </row>
    <row r="431" spans="48:50" x14ac:dyDescent="0.25">
      <c r="AV431">
        <v>11251179</v>
      </c>
      <c r="AX431">
        <v>4</v>
      </c>
    </row>
    <row r="432" spans="48:50" x14ac:dyDescent="0.25">
      <c r="AV432">
        <v>11251181</v>
      </c>
      <c r="AX432">
        <v>4</v>
      </c>
    </row>
    <row r="433" spans="48:50" x14ac:dyDescent="0.25">
      <c r="AV433">
        <v>11251184</v>
      </c>
      <c r="AX433">
        <v>4</v>
      </c>
    </row>
    <row r="434" spans="48:50" x14ac:dyDescent="0.25">
      <c r="AV434">
        <v>11251199</v>
      </c>
      <c r="AX434">
        <v>4</v>
      </c>
    </row>
    <row r="435" spans="48:50" x14ac:dyDescent="0.25">
      <c r="AV435">
        <v>11251211</v>
      </c>
      <c r="AX435">
        <v>4</v>
      </c>
    </row>
    <row r="436" spans="48:50" x14ac:dyDescent="0.25">
      <c r="AV436">
        <v>11251768</v>
      </c>
      <c r="AX436">
        <v>4</v>
      </c>
    </row>
    <row r="437" spans="48:50" x14ac:dyDescent="0.25">
      <c r="AV437">
        <v>11252547</v>
      </c>
      <c r="AX437">
        <v>6</v>
      </c>
    </row>
    <row r="438" spans="48:50" x14ac:dyDescent="0.25">
      <c r="AV438">
        <v>11252687</v>
      </c>
      <c r="AX438">
        <v>4</v>
      </c>
    </row>
    <row r="439" spans="48:50" x14ac:dyDescent="0.25">
      <c r="AV439">
        <v>11252690</v>
      </c>
      <c r="AX439">
        <v>4</v>
      </c>
    </row>
    <row r="440" spans="48:50" x14ac:dyDescent="0.25">
      <c r="AV440">
        <v>11252872</v>
      </c>
    </row>
    <row r="441" spans="48:50" x14ac:dyDescent="0.25">
      <c r="AV441">
        <v>11253709</v>
      </c>
      <c r="AX441">
        <v>4</v>
      </c>
    </row>
    <row r="442" spans="48:50" x14ac:dyDescent="0.25">
      <c r="AV442">
        <v>11253747</v>
      </c>
      <c r="AX442">
        <v>3</v>
      </c>
    </row>
    <row r="443" spans="48:50" x14ac:dyDescent="0.25">
      <c r="AV443">
        <v>11253886</v>
      </c>
      <c r="AX443">
        <v>4</v>
      </c>
    </row>
    <row r="444" spans="48:50" x14ac:dyDescent="0.25">
      <c r="AV444">
        <v>11254198</v>
      </c>
      <c r="AX444">
        <v>4</v>
      </c>
    </row>
    <row r="445" spans="48:50" x14ac:dyDescent="0.25">
      <c r="AV445">
        <v>11254200</v>
      </c>
      <c r="AX445">
        <v>4</v>
      </c>
    </row>
    <row r="446" spans="48:50" x14ac:dyDescent="0.25">
      <c r="AV446">
        <v>11254453</v>
      </c>
      <c r="AX446">
        <v>3</v>
      </c>
    </row>
    <row r="447" spans="48:50" x14ac:dyDescent="0.25">
      <c r="AV447">
        <v>11255504</v>
      </c>
      <c r="AX447">
        <v>4</v>
      </c>
    </row>
    <row r="448" spans="48:50" x14ac:dyDescent="0.25">
      <c r="AV448">
        <v>11255513</v>
      </c>
      <c r="AX448">
        <v>5</v>
      </c>
    </row>
    <row r="449" spans="48:50" x14ac:dyDescent="0.25">
      <c r="AV449">
        <v>11255557</v>
      </c>
      <c r="AX449">
        <v>4</v>
      </c>
    </row>
    <row r="450" spans="48:50" x14ac:dyDescent="0.25">
      <c r="AV450">
        <v>11255561</v>
      </c>
      <c r="AX450">
        <v>3</v>
      </c>
    </row>
    <row r="451" spans="48:50" x14ac:dyDescent="0.25">
      <c r="AV451">
        <v>11255573</v>
      </c>
      <c r="AX451">
        <v>4</v>
      </c>
    </row>
    <row r="452" spans="48:50" x14ac:dyDescent="0.25">
      <c r="AV452">
        <v>11255592</v>
      </c>
      <c r="AX452">
        <v>4</v>
      </c>
    </row>
    <row r="453" spans="48:50" x14ac:dyDescent="0.25">
      <c r="AV453">
        <v>11255608</v>
      </c>
    </row>
    <row r="454" spans="48:50" x14ac:dyDescent="0.25">
      <c r="AV454">
        <v>11255616</v>
      </c>
      <c r="AX454">
        <v>6</v>
      </c>
    </row>
    <row r="455" spans="48:50" x14ac:dyDescent="0.25">
      <c r="AV455">
        <v>11255628</v>
      </c>
      <c r="AX455">
        <v>4</v>
      </c>
    </row>
    <row r="456" spans="48:50" x14ac:dyDescent="0.25">
      <c r="AV456">
        <v>11256612</v>
      </c>
    </row>
    <row r="457" spans="48:50" x14ac:dyDescent="0.25">
      <c r="AV457">
        <v>11256853</v>
      </c>
    </row>
    <row r="458" spans="48:50" x14ac:dyDescent="0.25">
      <c r="AV458">
        <v>11256876</v>
      </c>
    </row>
    <row r="459" spans="48:50" x14ac:dyDescent="0.25">
      <c r="AV459">
        <v>11256979</v>
      </c>
      <c r="AX459">
        <v>4</v>
      </c>
    </row>
    <row r="460" spans="48:50" x14ac:dyDescent="0.25">
      <c r="AV460">
        <v>11257208</v>
      </c>
      <c r="AX460">
        <v>4</v>
      </c>
    </row>
    <row r="461" spans="48:50" x14ac:dyDescent="0.25">
      <c r="AV461">
        <v>11257491</v>
      </c>
    </row>
    <row r="462" spans="48:50" x14ac:dyDescent="0.25">
      <c r="AV462">
        <v>11257543</v>
      </c>
      <c r="AX462">
        <v>3</v>
      </c>
    </row>
    <row r="463" spans="48:50" x14ac:dyDescent="0.25">
      <c r="AV463">
        <v>11257545</v>
      </c>
      <c r="AX463">
        <v>4</v>
      </c>
    </row>
    <row r="464" spans="48:50" x14ac:dyDescent="0.25">
      <c r="AV464">
        <v>11257546</v>
      </c>
      <c r="AX464">
        <v>5</v>
      </c>
    </row>
    <row r="465" spans="48:50" x14ac:dyDescent="0.25">
      <c r="AV465">
        <v>11257547</v>
      </c>
      <c r="AX465">
        <v>3</v>
      </c>
    </row>
    <row r="466" spans="48:50" x14ac:dyDescent="0.25">
      <c r="AV466">
        <v>11257787</v>
      </c>
      <c r="AX466">
        <v>6</v>
      </c>
    </row>
    <row r="467" spans="48:50" x14ac:dyDescent="0.25">
      <c r="AV467">
        <v>11258084</v>
      </c>
      <c r="AX467">
        <v>4</v>
      </c>
    </row>
    <row r="468" spans="48:50" x14ac:dyDescent="0.25">
      <c r="AV468">
        <v>11258090</v>
      </c>
      <c r="AX468">
        <v>4</v>
      </c>
    </row>
    <row r="469" spans="48:50" x14ac:dyDescent="0.25">
      <c r="AV469">
        <v>11258137</v>
      </c>
      <c r="AX469">
        <v>5</v>
      </c>
    </row>
    <row r="470" spans="48:50" x14ac:dyDescent="0.25">
      <c r="AV470">
        <v>11258178</v>
      </c>
      <c r="AX470">
        <v>4</v>
      </c>
    </row>
    <row r="471" spans="48:50" x14ac:dyDescent="0.25">
      <c r="AV471">
        <v>11258492</v>
      </c>
      <c r="AX471">
        <v>4</v>
      </c>
    </row>
    <row r="472" spans="48:50" x14ac:dyDescent="0.25">
      <c r="AV472">
        <v>11258581</v>
      </c>
      <c r="AX472">
        <v>4</v>
      </c>
    </row>
    <row r="473" spans="48:50" x14ac:dyDescent="0.25">
      <c r="AV473">
        <v>11258584</v>
      </c>
      <c r="AX473">
        <v>4</v>
      </c>
    </row>
    <row r="474" spans="48:50" x14ac:dyDescent="0.25">
      <c r="AV474">
        <v>11258596</v>
      </c>
      <c r="AX474">
        <v>4</v>
      </c>
    </row>
    <row r="475" spans="48:50" x14ac:dyDescent="0.25">
      <c r="AV475">
        <v>11258597</v>
      </c>
      <c r="AX475">
        <v>4</v>
      </c>
    </row>
    <row r="476" spans="48:50" x14ac:dyDescent="0.25">
      <c r="AV476">
        <v>11258598</v>
      </c>
      <c r="AX476">
        <v>4</v>
      </c>
    </row>
    <row r="477" spans="48:50" x14ac:dyDescent="0.25">
      <c r="AV477">
        <v>11258599</v>
      </c>
      <c r="AX477">
        <v>4</v>
      </c>
    </row>
    <row r="478" spans="48:50" x14ac:dyDescent="0.25">
      <c r="AV478">
        <v>11258600</v>
      </c>
      <c r="AX478">
        <v>4</v>
      </c>
    </row>
    <row r="479" spans="48:50" x14ac:dyDescent="0.25">
      <c r="AV479">
        <v>11258604</v>
      </c>
      <c r="AX479">
        <v>4</v>
      </c>
    </row>
    <row r="480" spans="48:50" x14ac:dyDescent="0.25">
      <c r="AV480">
        <v>11258606</v>
      </c>
      <c r="AX480">
        <v>4</v>
      </c>
    </row>
    <row r="481" spans="48:50" x14ac:dyDescent="0.25">
      <c r="AV481">
        <v>11258616</v>
      </c>
      <c r="AX481">
        <v>4</v>
      </c>
    </row>
    <row r="482" spans="48:50" x14ac:dyDescent="0.25">
      <c r="AV482">
        <v>11258621</v>
      </c>
      <c r="AX482">
        <v>4</v>
      </c>
    </row>
    <row r="483" spans="48:50" x14ac:dyDescent="0.25">
      <c r="AV483">
        <v>11258670</v>
      </c>
      <c r="AX483">
        <v>3</v>
      </c>
    </row>
    <row r="484" spans="48:50" x14ac:dyDescent="0.25">
      <c r="AV484">
        <v>11258681</v>
      </c>
      <c r="AX484">
        <v>4</v>
      </c>
    </row>
    <row r="485" spans="48:50" x14ac:dyDescent="0.25">
      <c r="AV485">
        <v>11258713</v>
      </c>
      <c r="AX485">
        <v>4</v>
      </c>
    </row>
    <row r="486" spans="48:50" x14ac:dyDescent="0.25">
      <c r="AV486">
        <v>11258729</v>
      </c>
      <c r="AX486">
        <v>4</v>
      </c>
    </row>
    <row r="487" spans="48:50" x14ac:dyDescent="0.25">
      <c r="AV487">
        <v>11258731</v>
      </c>
      <c r="AX487">
        <v>3</v>
      </c>
    </row>
    <row r="488" spans="48:50" x14ac:dyDescent="0.25">
      <c r="AV488">
        <v>11258735</v>
      </c>
      <c r="AX488">
        <v>4</v>
      </c>
    </row>
    <row r="489" spans="48:50" x14ac:dyDescent="0.25">
      <c r="AV489">
        <v>11258741</v>
      </c>
      <c r="AX489">
        <v>4</v>
      </c>
    </row>
    <row r="490" spans="48:50" x14ac:dyDescent="0.25">
      <c r="AV490">
        <v>11258764</v>
      </c>
      <c r="AX490">
        <v>4</v>
      </c>
    </row>
    <row r="491" spans="48:50" x14ac:dyDescent="0.25">
      <c r="AV491">
        <v>11258773</v>
      </c>
      <c r="AX491">
        <v>4</v>
      </c>
    </row>
    <row r="492" spans="48:50" x14ac:dyDescent="0.25">
      <c r="AV492">
        <v>11258847</v>
      </c>
      <c r="AX492">
        <v>4</v>
      </c>
    </row>
    <row r="493" spans="48:50" x14ac:dyDescent="0.25">
      <c r="AV493">
        <v>11258860</v>
      </c>
      <c r="AX493">
        <v>4</v>
      </c>
    </row>
    <row r="494" spans="48:50" x14ac:dyDescent="0.25">
      <c r="AV494">
        <v>11258862</v>
      </c>
      <c r="AX494">
        <v>4</v>
      </c>
    </row>
    <row r="495" spans="48:50" x14ac:dyDescent="0.25">
      <c r="AV495">
        <v>11259517</v>
      </c>
    </row>
    <row r="496" spans="48:50" x14ac:dyDescent="0.25">
      <c r="AV496">
        <v>11260761</v>
      </c>
      <c r="AX496">
        <v>5</v>
      </c>
    </row>
    <row r="497" spans="48:50" x14ac:dyDescent="0.25">
      <c r="AV497">
        <v>11260767</v>
      </c>
      <c r="AX497">
        <v>8</v>
      </c>
    </row>
    <row r="498" spans="48:50" x14ac:dyDescent="0.25">
      <c r="AV498">
        <v>11260802</v>
      </c>
      <c r="AX498">
        <v>4</v>
      </c>
    </row>
    <row r="499" spans="48:50" x14ac:dyDescent="0.25">
      <c r="AV499">
        <v>11260804</v>
      </c>
      <c r="AX499">
        <v>4</v>
      </c>
    </row>
    <row r="500" spans="48:50" x14ac:dyDescent="0.25">
      <c r="AV500">
        <v>11260813</v>
      </c>
      <c r="AX500">
        <v>4</v>
      </c>
    </row>
    <row r="501" spans="48:50" x14ac:dyDescent="0.25">
      <c r="AV501">
        <v>11260814</v>
      </c>
      <c r="AX501">
        <v>4</v>
      </c>
    </row>
    <row r="502" spans="48:50" x14ac:dyDescent="0.25">
      <c r="AV502">
        <v>11260824</v>
      </c>
      <c r="AX502">
        <v>4</v>
      </c>
    </row>
    <row r="503" spans="48:50" x14ac:dyDescent="0.25">
      <c r="AV503">
        <v>11260838</v>
      </c>
      <c r="AX503">
        <v>4</v>
      </c>
    </row>
    <row r="504" spans="48:50" x14ac:dyDescent="0.25">
      <c r="AV504">
        <v>11260858</v>
      </c>
      <c r="AX504">
        <v>4</v>
      </c>
    </row>
    <row r="505" spans="48:50" x14ac:dyDescent="0.25">
      <c r="AV505">
        <v>11260861</v>
      </c>
      <c r="AX505">
        <v>4</v>
      </c>
    </row>
    <row r="506" spans="48:50" x14ac:dyDescent="0.25">
      <c r="AV506">
        <v>11260862</v>
      </c>
      <c r="AX506">
        <v>4</v>
      </c>
    </row>
    <row r="507" spans="48:50" x14ac:dyDescent="0.25">
      <c r="AV507">
        <v>11260863</v>
      </c>
      <c r="AX507">
        <v>4</v>
      </c>
    </row>
    <row r="508" spans="48:50" x14ac:dyDescent="0.25">
      <c r="AV508">
        <v>11260881</v>
      </c>
      <c r="AX508">
        <v>4</v>
      </c>
    </row>
    <row r="509" spans="48:50" x14ac:dyDescent="0.25">
      <c r="AV509">
        <v>11260888</v>
      </c>
      <c r="AX509">
        <v>4</v>
      </c>
    </row>
    <row r="510" spans="48:50" x14ac:dyDescent="0.25">
      <c r="AV510">
        <v>11260889</v>
      </c>
      <c r="AX510">
        <v>4</v>
      </c>
    </row>
    <row r="511" spans="48:50" x14ac:dyDescent="0.25">
      <c r="AV511">
        <v>11260895</v>
      </c>
      <c r="AX511">
        <v>4</v>
      </c>
    </row>
    <row r="512" spans="48:50" x14ac:dyDescent="0.25">
      <c r="AV512">
        <v>11260906</v>
      </c>
      <c r="AX512">
        <v>4</v>
      </c>
    </row>
    <row r="513" spans="48:50" x14ac:dyDescent="0.25">
      <c r="AV513">
        <v>11260907</v>
      </c>
      <c r="AX513">
        <v>4</v>
      </c>
    </row>
    <row r="514" spans="48:50" x14ac:dyDescent="0.25">
      <c r="AV514">
        <v>11260917</v>
      </c>
      <c r="AX514">
        <v>4</v>
      </c>
    </row>
    <row r="515" spans="48:50" x14ac:dyDescent="0.25">
      <c r="AV515">
        <v>11260919</v>
      </c>
      <c r="AX515">
        <v>4</v>
      </c>
    </row>
    <row r="516" spans="48:50" x14ac:dyDescent="0.25">
      <c r="AV516">
        <v>11260920</v>
      </c>
      <c r="AX516">
        <v>4</v>
      </c>
    </row>
    <row r="517" spans="48:50" x14ac:dyDescent="0.25">
      <c r="AV517">
        <v>11260932</v>
      </c>
      <c r="AX517">
        <v>4</v>
      </c>
    </row>
    <row r="518" spans="48:50" x14ac:dyDescent="0.25">
      <c r="AV518">
        <v>11261050</v>
      </c>
      <c r="AX518">
        <v>4</v>
      </c>
    </row>
    <row r="519" spans="48:50" x14ac:dyDescent="0.25">
      <c r="AV519">
        <v>11261065</v>
      </c>
      <c r="AX519">
        <v>4</v>
      </c>
    </row>
    <row r="520" spans="48:50" x14ac:dyDescent="0.25">
      <c r="AV520">
        <v>11261066</v>
      </c>
      <c r="AX520">
        <v>4</v>
      </c>
    </row>
    <row r="521" spans="48:50" x14ac:dyDescent="0.25">
      <c r="AV521">
        <v>11261094</v>
      </c>
      <c r="AX521">
        <v>4</v>
      </c>
    </row>
    <row r="522" spans="48:50" x14ac:dyDescent="0.25">
      <c r="AV522">
        <v>11261122</v>
      </c>
      <c r="AX522">
        <v>4</v>
      </c>
    </row>
    <row r="523" spans="48:50" x14ac:dyDescent="0.25">
      <c r="AV523">
        <v>11261242</v>
      </c>
      <c r="AX523">
        <v>4</v>
      </c>
    </row>
    <row r="524" spans="48:50" x14ac:dyDescent="0.25">
      <c r="AV524">
        <v>11261244</v>
      </c>
      <c r="AX524">
        <v>4</v>
      </c>
    </row>
    <row r="525" spans="48:50" x14ac:dyDescent="0.25">
      <c r="AV525">
        <v>11261245</v>
      </c>
      <c r="AX525">
        <v>4</v>
      </c>
    </row>
    <row r="526" spans="48:50" x14ac:dyDescent="0.25">
      <c r="AV526">
        <v>11261314</v>
      </c>
      <c r="AX526">
        <v>4</v>
      </c>
    </row>
    <row r="527" spans="48:50" x14ac:dyDescent="0.25">
      <c r="AV527">
        <v>11261381</v>
      </c>
      <c r="AX527">
        <v>4</v>
      </c>
    </row>
    <row r="528" spans="48:50" x14ac:dyDescent="0.25">
      <c r="AV528">
        <v>11261460</v>
      </c>
      <c r="AX528">
        <v>4</v>
      </c>
    </row>
    <row r="529" spans="48:50" x14ac:dyDescent="0.25">
      <c r="AV529">
        <v>11261480</v>
      </c>
      <c r="AX529">
        <v>4</v>
      </c>
    </row>
    <row r="530" spans="48:50" x14ac:dyDescent="0.25">
      <c r="AV530">
        <v>11261798</v>
      </c>
    </row>
    <row r="531" spans="48:50" x14ac:dyDescent="0.25">
      <c r="AV531">
        <v>11261901</v>
      </c>
      <c r="AX531">
        <v>4</v>
      </c>
    </row>
    <row r="532" spans="48:50" x14ac:dyDescent="0.25">
      <c r="AV532">
        <v>11261909</v>
      </c>
      <c r="AX532">
        <v>4</v>
      </c>
    </row>
    <row r="533" spans="48:50" x14ac:dyDescent="0.25">
      <c r="AV533">
        <v>11261910</v>
      </c>
      <c r="AX533">
        <v>4</v>
      </c>
    </row>
    <row r="534" spans="48:50" x14ac:dyDescent="0.25">
      <c r="AV534">
        <v>11261911</v>
      </c>
      <c r="AX534">
        <v>4</v>
      </c>
    </row>
    <row r="535" spans="48:50" x14ac:dyDescent="0.25">
      <c r="AV535">
        <v>11261993</v>
      </c>
      <c r="AX535">
        <v>4</v>
      </c>
    </row>
    <row r="536" spans="48:50" x14ac:dyDescent="0.25">
      <c r="AV536">
        <v>11262061</v>
      </c>
      <c r="AX536">
        <v>4</v>
      </c>
    </row>
    <row r="537" spans="48:50" x14ac:dyDescent="0.25">
      <c r="AV537">
        <v>11262170</v>
      </c>
      <c r="AX537">
        <v>4</v>
      </c>
    </row>
    <row r="538" spans="48:50" x14ac:dyDescent="0.25">
      <c r="AV538">
        <v>11262172</v>
      </c>
      <c r="AX538">
        <v>4</v>
      </c>
    </row>
    <row r="539" spans="48:50" x14ac:dyDescent="0.25">
      <c r="AV539">
        <v>11262764</v>
      </c>
      <c r="AX539">
        <v>4</v>
      </c>
    </row>
    <row r="540" spans="48:50" x14ac:dyDescent="0.25">
      <c r="AV540">
        <v>11262777</v>
      </c>
      <c r="AX540">
        <v>4</v>
      </c>
    </row>
    <row r="541" spans="48:50" x14ac:dyDescent="0.25">
      <c r="AV541">
        <v>11262798</v>
      </c>
      <c r="AX541">
        <v>4</v>
      </c>
    </row>
    <row r="542" spans="48:50" x14ac:dyDescent="0.25">
      <c r="AV542">
        <v>11263055</v>
      </c>
      <c r="AX542">
        <v>4</v>
      </c>
    </row>
    <row r="543" spans="48:50" x14ac:dyDescent="0.25">
      <c r="AV543">
        <v>11263561</v>
      </c>
      <c r="AX543">
        <v>4</v>
      </c>
    </row>
    <row r="544" spans="48:50" x14ac:dyDescent="0.25">
      <c r="AV544">
        <v>11263620</v>
      </c>
      <c r="AX544">
        <v>4</v>
      </c>
    </row>
    <row r="545" spans="48:50" x14ac:dyDescent="0.25">
      <c r="AV545">
        <v>11263621</v>
      </c>
      <c r="AX545">
        <v>4</v>
      </c>
    </row>
    <row r="546" spans="48:50" x14ac:dyDescent="0.25">
      <c r="AV546">
        <v>11263622</v>
      </c>
      <c r="AX546">
        <v>4</v>
      </c>
    </row>
    <row r="547" spans="48:50" x14ac:dyDescent="0.25">
      <c r="AV547">
        <v>11263625</v>
      </c>
      <c r="AX547">
        <v>4</v>
      </c>
    </row>
    <row r="548" spans="48:50" x14ac:dyDescent="0.25">
      <c r="AV548">
        <v>11263627</v>
      </c>
      <c r="AX548">
        <v>4</v>
      </c>
    </row>
    <row r="549" spans="48:50" x14ac:dyDescent="0.25">
      <c r="AV549">
        <v>11263686</v>
      </c>
      <c r="AX549">
        <v>4</v>
      </c>
    </row>
    <row r="550" spans="48:50" x14ac:dyDescent="0.25">
      <c r="AV550">
        <v>11263687</v>
      </c>
      <c r="AX550">
        <v>4</v>
      </c>
    </row>
    <row r="551" spans="48:50" x14ac:dyDescent="0.25">
      <c r="AV551">
        <v>11263688</v>
      </c>
      <c r="AX551">
        <v>4</v>
      </c>
    </row>
    <row r="552" spans="48:50" x14ac:dyDescent="0.25">
      <c r="AV552">
        <v>11263689</v>
      </c>
      <c r="AX552">
        <v>3</v>
      </c>
    </row>
    <row r="553" spans="48:50" x14ac:dyDescent="0.25">
      <c r="AV553">
        <v>11263690</v>
      </c>
      <c r="AX553">
        <v>4</v>
      </c>
    </row>
    <row r="554" spans="48:50" x14ac:dyDescent="0.25">
      <c r="AV554">
        <v>11263694</v>
      </c>
      <c r="AX554">
        <v>4</v>
      </c>
    </row>
    <row r="555" spans="48:50" x14ac:dyDescent="0.25">
      <c r="AV555">
        <v>11263711</v>
      </c>
      <c r="AX555">
        <v>4</v>
      </c>
    </row>
    <row r="556" spans="48:50" x14ac:dyDescent="0.25">
      <c r="AV556">
        <v>11263713</v>
      </c>
      <c r="AX556">
        <v>4</v>
      </c>
    </row>
    <row r="557" spans="48:50" x14ac:dyDescent="0.25">
      <c r="AV557">
        <v>11263714</v>
      </c>
      <c r="AX557">
        <v>4</v>
      </c>
    </row>
    <row r="558" spans="48:50" x14ac:dyDescent="0.25">
      <c r="AV558">
        <v>11263716</v>
      </c>
      <c r="AX558">
        <v>4</v>
      </c>
    </row>
    <row r="559" spans="48:50" x14ac:dyDescent="0.25">
      <c r="AV559">
        <v>11263718</v>
      </c>
      <c r="AX559">
        <v>4</v>
      </c>
    </row>
    <row r="560" spans="48:50" x14ac:dyDescent="0.25">
      <c r="AV560">
        <v>11263727</v>
      </c>
      <c r="AX560">
        <v>4</v>
      </c>
    </row>
    <row r="561" spans="48:50" x14ac:dyDescent="0.25">
      <c r="AV561">
        <v>11263730</v>
      </c>
      <c r="AX561">
        <v>4</v>
      </c>
    </row>
    <row r="562" spans="48:50" x14ac:dyDescent="0.25">
      <c r="AV562">
        <v>11263833</v>
      </c>
      <c r="AX562">
        <v>4</v>
      </c>
    </row>
    <row r="563" spans="48:50" x14ac:dyDescent="0.25">
      <c r="AV563">
        <v>11263834</v>
      </c>
      <c r="AX563">
        <v>3</v>
      </c>
    </row>
    <row r="564" spans="48:50" x14ac:dyDescent="0.25">
      <c r="AV564">
        <v>11263843</v>
      </c>
      <c r="AX564">
        <v>3</v>
      </c>
    </row>
    <row r="565" spans="48:50" x14ac:dyDescent="0.25">
      <c r="AV565">
        <v>11263848</v>
      </c>
      <c r="AX565">
        <v>4</v>
      </c>
    </row>
    <row r="566" spans="48:50" x14ac:dyDescent="0.25">
      <c r="AV566">
        <v>11263858</v>
      </c>
      <c r="AX566">
        <v>4</v>
      </c>
    </row>
    <row r="567" spans="48:50" x14ac:dyDescent="0.25">
      <c r="AV567">
        <v>11263862</v>
      </c>
      <c r="AX567">
        <v>4</v>
      </c>
    </row>
    <row r="568" spans="48:50" x14ac:dyDescent="0.25">
      <c r="AV568">
        <v>11263866</v>
      </c>
      <c r="AX568">
        <v>4</v>
      </c>
    </row>
    <row r="569" spans="48:50" x14ac:dyDescent="0.25">
      <c r="AV569">
        <v>11264077</v>
      </c>
    </row>
    <row r="570" spans="48:50" x14ac:dyDescent="0.25">
      <c r="AV570">
        <v>11264106</v>
      </c>
      <c r="AX570">
        <v>4</v>
      </c>
    </row>
    <row r="571" spans="48:50" x14ac:dyDescent="0.25">
      <c r="AV571">
        <v>11264109</v>
      </c>
      <c r="AX571">
        <v>4</v>
      </c>
    </row>
    <row r="572" spans="48:50" x14ac:dyDescent="0.25">
      <c r="AV572">
        <v>11264171</v>
      </c>
      <c r="AX572">
        <v>4</v>
      </c>
    </row>
    <row r="573" spans="48:50" x14ac:dyDescent="0.25">
      <c r="AV573">
        <v>11264172</v>
      </c>
      <c r="AX573">
        <v>4</v>
      </c>
    </row>
    <row r="574" spans="48:50" x14ac:dyDescent="0.25">
      <c r="AV574">
        <v>11264175</v>
      </c>
      <c r="AX574">
        <v>4</v>
      </c>
    </row>
    <row r="575" spans="48:50" x14ac:dyDescent="0.25">
      <c r="AV575">
        <v>11264176</v>
      </c>
      <c r="AX575">
        <v>4</v>
      </c>
    </row>
    <row r="576" spans="48:50" x14ac:dyDescent="0.25">
      <c r="AV576">
        <v>11264190</v>
      </c>
      <c r="AX576">
        <v>4</v>
      </c>
    </row>
    <row r="577" spans="48:50" x14ac:dyDescent="0.25">
      <c r="AV577">
        <v>11264217</v>
      </c>
      <c r="AX577">
        <v>4</v>
      </c>
    </row>
    <row r="578" spans="48:50" x14ac:dyDescent="0.25">
      <c r="AV578">
        <v>11264274</v>
      </c>
      <c r="AX578">
        <v>4</v>
      </c>
    </row>
    <row r="579" spans="48:50" x14ac:dyDescent="0.25">
      <c r="AV579">
        <v>11264276</v>
      </c>
      <c r="AX579">
        <v>4</v>
      </c>
    </row>
    <row r="580" spans="48:50" x14ac:dyDescent="0.25">
      <c r="AV580">
        <v>11264278</v>
      </c>
      <c r="AX580">
        <v>4</v>
      </c>
    </row>
    <row r="581" spans="48:50" x14ac:dyDescent="0.25">
      <c r="AV581">
        <v>11264385</v>
      </c>
      <c r="AX581">
        <v>4</v>
      </c>
    </row>
    <row r="582" spans="48:50" x14ac:dyDescent="0.25">
      <c r="AV582">
        <v>11264387</v>
      </c>
      <c r="AX582">
        <v>4</v>
      </c>
    </row>
    <row r="583" spans="48:50" x14ac:dyDescent="0.25">
      <c r="AV583">
        <v>11264545</v>
      </c>
      <c r="AX583">
        <v>4</v>
      </c>
    </row>
    <row r="584" spans="48:50" x14ac:dyDescent="0.25">
      <c r="AV584">
        <v>11264548</v>
      </c>
      <c r="AX584">
        <v>4</v>
      </c>
    </row>
    <row r="585" spans="48:50" x14ac:dyDescent="0.25">
      <c r="AV585">
        <v>11264612</v>
      </c>
      <c r="AX585">
        <v>4</v>
      </c>
    </row>
    <row r="586" spans="48:50" x14ac:dyDescent="0.25">
      <c r="AV586">
        <v>11264617</v>
      </c>
      <c r="AX586">
        <v>4</v>
      </c>
    </row>
    <row r="587" spans="48:50" x14ac:dyDescent="0.25">
      <c r="AV587">
        <v>11264619</v>
      </c>
      <c r="AX587">
        <v>4</v>
      </c>
    </row>
    <row r="588" spans="48:50" x14ac:dyDescent="0.25">
      <c r="AV588">
        <v>11264621</v>
      </c>
      <c r="AX588">
        <v>4</v>
      </c>
    </row>
    <row r="589" spans="48:50" x14ac:dyDescent="0.25">
      <c r="AV589">
        <v>11264622</v>
      </c>
      <c r="AX589">
        <v>4</v>
      </c>
    </row>
    <row r="590" spans="48:50" x14ac:dyDescent="0.25">
      <c r="AV590">
        <v>11264679</v>
      </c>
      <c r="AX590">
        <v>4</v>
      </c>
    </row>
    <row r="591" spans="48:50" x14ac:dyDescent="0.25">
      <c r="AV591">
        <v>11264680</v>
      </c>
      <c r="AX591">
        <v>4</v>
      </c>
    </row>
    <row r="592" spans="48:50" x14ac:dyDescent="0.25">
      <c r="AV592">
        <v>11264910</v>
      </c>
      <c r="AX592">
        <v>4</v>
      </c>
    </row>
    <row r="593" spans="48:50" x14ac:dyDescent="0.25">
      <c r="AV593">
        <v>11264958</v>
      </c>
      <c r="AX593">
        <v>4</v>
      </c>
    </row>
    <row r="594" spans="48:50" x14ac:dyDescent="0.25">
      <c r="AV594">
        <v>11264983</v>
      </c>
      <c r="AX594">
        <v>4</v>
      </c>
    </row>
    <row r="595" spans="48:50" x14ac:dyDescent="0.25">
      <c r="AV595">
        <v>11264994</v>
      </c>
      <c r="AX595">
        <v>4</v>
      </c>
    </row>
    <row r="596" spans="48:50" x14ac:dyDescent="0.25">
      <c r="AV596">
        <v>11265025</v>
      </c>
      <c r="AX596">
        <v>4</v>
      </c>
    </row>
    <row r="597" spans="48:50" x14ac:dyDescent="0.25">
      <c r="AV597">
        <v>11265027</v>
      </c>
      <c r="AX597">
        <v>4</v>
      </c>
    </row>
    <row r="598" spans="48:50" x14ac:dyDescent="0.25">
      <c r="AV598">
        <v>11265053</v>
      </c>
      <c r="AX598">
        <v>4</v>
      </c>
    </row>
    <row r="599" spans="48:50" x14ac:dyDescent="0.25">
      <c r="AV599">
        <v>11265054</v>
      </c>
      <c r="AX599">
        <v>4</v>
      </c>
    </row>
    <row r="600" spans="48:50" x14ac:dyDescent="0.25">
      <c r="AV600">
        <v>11265205</v>
      </c>
      <c r="AX600">
        <v>4</v>
      </c>
    </row>
    <row r="601" spans="48:50" x14ac:dyDescent="0.25">
      <c r="AV601">
        <v>11265206</v>
      </c>
      <c r="AX601">
        <v>4</v>
      </c>
    </row>
    <row r="602" spans="48:50" x14ac:dyDescent="0.25">
      <c r="AV602">
        <v>11265209</v>
      </c>
      <c r="AX602">
        <v>3</v>
      </c>
    </row>
    <row r="603" spans="48:50" x14ac:dyDescent="0.25">
      <c r="AV603">
        <v>11265227</v>
      </c>
      <c r="AX603">
        <v>4</v>
      </c>
    </row>
    <row r="604" spans="48:50" x14ac:dyDescent="0.25">
      <c r="AV604">
        <v>11265487</v>
      </c>
      <c r="AX604">
        <v>4</v>
      </c>
    </row>
    <row r="605" spans="48:50" x14ac:dyDescent="0.25">
      <c r="AV605">
        <v>11265844</v>
      </c>
    </row>
    <row r="606" spans="48:50" x14ac:dyDescent="0.25">
      <c r="AV606">
        <v>11266016</v>
      </c>
      <c r="AX606">
        <v>4</v>
      </c>
    </row>
    <row r="607" spans="48:50" x14ac:dyDescent="0.25">
      <c r="AV607">
        <v>11266020</v>
      </c>
      <c r="AX607">
        <v>4</v>
      </c>
    </row>
    <row r="608" spans="48:50" x14ac:dyDescent="0.25">
      <c r="AV608">
        <v>11266022</v>
      </c>
      <c r="AX608">
        <v>4</v>
      </c>
    </row>
    <row r="609" spans="48:50" x14ac:dyDescent="0.25">
      <c r="AV609">
        <v>11266046</v>
      </c>
      <c r="AX609">
        <v>4</v>
      </c>
    </row>
    <row r="610" spans="48:50" x14ac:dyDescent="0.25">
      <c r="AV610">
        <v>11266047</v>
      </c>
      <c r="AX610">
        <v>4</v>
      </c>
    </row>
    <row r="611" spans="48:50" x14ac:dyDescent="0.25">
      <c r="AV611">
        <v>11266048</v>
      </c>
      <c r="AX611">
        <v>4</v>
      </c>
    </row>
    <row r="612" spans="48:50" x14ac:dyDescent="0.25">
      <c r="AV612">
        <v>11266065</v>
      </c>
      <c r="AX612">
        <v>4</v>
      </c>
    </row>
    <row r="613" spans="48:50" x14ac:dyDescent="0.25">
      <c r="AV613">
        <v>11266165</v>
      </c>
      <c r="AX613">
        <v>4</v>
      </c>
    </row>
    <row r="614" spans="48:50" x14ac:dyDescent="0.25">
      <c r="AV614">
        <v>11266166</v>
      </c>
      <c r="AX614">
        <v>2</v>
      </c>
    </row>
    <row r="615" spans="48:50" x14ac:dyDescent="0.25">
      <c r="AV615">
        <v>11266167</v>
      </c>
      <c r="AX615">
        <v>4</v>
      </c>
    </row>
    <row r="616" spans="48:50" x14ac:dyDescent="0.25">
      <c r="AV616">
        <v>11266170</v>
      </c>
      <c r="AX616">
        <v>4</v>
      </c>
    </row>
    <row r="617" spans="48:50" x14ac:dyDescent="0.25">
      <c r="AV617">
        <v>11266249</v>
      </c>
      <c r="AX617">
        <v>4</v>
      </c>
    </row>
    <row r="618" spans="48:50" x14ac:dyDescent="0.25">
      <c r="AV618">
        <v>11266254</v>
      </c>
      <c r="AX618">
        <v>4</v>
      </c>
    </row>
    <row r="619" spans="48:50" x14ac:dyDescent="0.25">
      <c r="AV619">
        <v>11266268</v>
      </c>
      <c r="AX619">
        <v>3</v>
      </c>
    </row>
    <row r="620" spans="48:50" x14ac:dyDescent="0.25">
      <c r="AV620">
        <v>11266272</v>
      </c>
      <c r="AX620">
        <v>2</v>
      </c>
    </row>
    <row r="621" spans="48:50" x14ac:dyDescent="0.25">
      <c r="AV621">
        <v>11266403</v>
      </c>
      <c r="AX621">
        <v>4</v>
      </c>
    </row>
    <row r="622" spans="48:50" x14ac:dyDescent="0.25">
      <c r="AV622">
        <v>11266404</v>
      </c>
      <c r="AX622">
        <v>4</v>
      </c>
    </row>
    <row r="623" spans="48:50" x14ac:dyDescent="0.25">
      <c r="AV623">
        <v>11266406</v>
      </c>
      <c r="AX623">
        <v>4</v>
      </c>
    </row>
    <row r="624" spans="48:50" x14ac:dyDescent="0.25">
      <c r="AV624">
        <v>11266553</v>
      </c>
      <c r="AX624">
        <v>4</v>
      </c>
    </row>
    <row r="625" spans="48:50" x14ac:dyDescent="0.25">
      <c r="AV625">
        <v>11266566</v>
      </c>
      <c r="AX625">
        <v>4</v>
      </c>
    </row>
    <row r="626" spans="48:50" x14ac:dyDescent="0.25">
      <c r="AV626">
        <v>11266571</v>
      </c>
      <c r="AX626">
        <v>4</v>
      </c>
    </row>
    <row r="627" spans="48:50" x14ac:dyDescent="0.25">
      <c r="AV627">
        <v>11266575</v>
      </c>
      <c r="AX627">
        <v>4</v>
      </c>
    </row>
    <row r="628" spans="48:50" x14ac:dyDescent="0.25">
      <c r="AV628">
        <v>11266578</v>
      </c>
      <c r="AX628">
        <v>4</v>
      </c>
    </row>
    <row r="629" spans="48:50" x14ac:dyDescent="0.25">
      <c r="AV629">
        <v>11266615</v>
      </c>
      <c r="AX629">
        <v>4</v>
      </c>
    </row>
    <row r="630" spans="48:50" x14ac:dyDescent="0.25">
      <c r="AV630">
        <v>11266618</v>
      </c>
      <c r="AX630">
        <v>4</v>
      </c>
    </row>
    <row r="631" spans="48:50" x14ac:dyDescent="0.25">
      <c r="AV631">
        <v>11266628</v>
      </c>
      <c r="AX631">
        <v>4</v>
      </c>
    </row>
    <row r="632" spans="48:50" x14ac:dyDescent="0.25">
      <c r="AV632">
        <v>11266629</v>
      </c>
      <c r="AX632">
        <v>4</v>
      </c>
    </row>
    <row r="633" spans="48:50" x14ac:dyDescent="0.25">
      <c r="AV633">
        <v>11266673</v>
      </c>
      <c r="AX633">
        <v>4</v>
      </c>
    </row>
    <row r="634" spans="48:50" x14ac:dyDescent="0.25">
      <c r="AV634">
        <v>11266702</v>
      </c>
      <c r="AX634">
        <v>4</v>
      </c>
    </row>
    <row r="635" spans="48:50" x14ac:dyDescent="0.25">
      <c r="AV635">
        <v>11266741</v>
      </c>
      <c r="AX635">
        <v>5</v>
      </c>
    </row>
    <row r="636" spans="48:50" x14ac:dyDescent="0.25">
      <c r="AV636">
        <v>11266755</v>
      </c>
      <c r="AX636">
        <v>4</v>
      </c>
    </row>
    <row r="637" spans="48:50" x14ac:dyDescent="0.25">
      <c r="AV637">
        <v>11266824</v>
      </c>
      <c r="AX637">
        <v>4</v>
      </c>
    </row>
    <row r="638" spans="48:50" x14ac:dyDescent="0.25">
      <c r="AV638">
        <v>11266840</v>
      </c>
      <c r="AX638">
        <v>4</v>
      </c>
    </row>
    <row r="639" spans="48:50" x14ac:dyDescent="0.25">
      <c r="AV639">
        <v>11266842</v>
      </c>
      <c r="AX639">
        <v>4</v>
      </c>
    </row>
    <row r="640" spans="48:50" x14ac:dyDescent="0.25">
      <c r="AV640">
        <v>11266845</v>
      </c>
      <c r="AX640">
        <v>4</v>
      </c>
    </row>
    <row r="641" spans="48:50" x14ac:dyDescent="0.25">
      <c r="AV641">
        <v>11266846</v>
      </c>
      <c r="AX641">
        <v>4</v>
      </c>
    </row>
    <row r="642" spans="48:50" x14ac:dyDescent="0.25">
      <c r="AV642">
        <v>11266880</v>
      </c>
      <c r="AX642">
        <v>4</v>
      </c>
    </row>
    <row r="643" spans="48:50" x14ac:dyDescent="0.25">
      <c r="AV643">
        <v>11266905</v>
      </c>
      <c r="AX643">
        <v>4</v>
      </c>
    </row>
    <row r="644" spans="48:50" x14ac:dyDescent="0.25">
      <c r="AV644">
        <v>11266906</v>
      </c>
      <c r="AX644">
        <v>4</v>
      </c>
    </row>
    <row r="645" spans="48:50" x14ac:dyDescent="0.25">
      <c r="AV645">
        <v>11266907</v>
      </c>
      <c r="AX645">
        <v>4</v>
      </c>
    </row>
    <row r="646" spans="48:50" x14ac:dyDescent="0.25">
      <c r="AV646">
        <v>11267020</v>
      </c>
      <c r="AX646">
        <v>4</v>
      </c>
    </row>
    <row r="647" spans="48:50" x14ac:dyDescent="0.25">
      <c r="AV647">
        <v>11267027</v>
      </c>
      <c r="AX647">
        <v>2</v>
      </c>
    </row>
    <row r="648" spans="48:50" x14ac:dyDescent="0.25">
      <c r="AV648">
        <v>11267029</v>
      </c>
      <c r="AX648">
        <v>4</v>
      </c>
    </row>
    <row r="649" spans="48:50" x14ac:dyDescent="0.25">
      <c r="AV649">
        <v>11267030</v>
      </c>
      <c r="AX649">
        <v>4</v>
      </c>
    </row>
    <row r="650" spans="48:50" x14ac:dyDescent="0.25">
      <c r="AV650">
        <v>11267133</v>
      </c>
      <c r="AX650">
        <v>4</v>
      </c>
    </row>
    <row r="651" spans="48:50" x14ac:dyDescent="0.25">
      <c r="AV651">
        <v>11267381</v>
      </c>
      <c r="AX651">
        <v>4</v>
      </c>
    </row>
    <row r="652" spans="48:50" x14ac:dyDescent="0.25">
      <c r="AV652">
        <v>11267532</v>
      </c>
      <c r="AX652">
        <v>4</v>
      </c>
    </row>
    <row r="653" spans="48:50" x14ac:dyDescent="0.25">
      <c r="AV653">
        <v>11267533</v>
      </c>
      <c r="AX653">
        <v>4</v>
      </c>
    </row>
    <row r="654" spans="48:50" x14ac:dyDescent="0.25">
      <c r="AV654">
        <v>11267733</v>
      </c>
      <c r="AX654">
        <v>4</v>
      </c>
    </row>
    <row r="655" spans="48:50" x14ac:dyDescent="0.25">
      <c r="AV655">
        <v>11267810</v>
      </c>
    </row>
    <row r="656" spans="48:50" x14ac:dyDescent="0.25">
      <c r="AV656">
        <v>11268063</v>
      </c>
      <c r="AX656">
        <v>4</v>
      </c>
    </row>
    <row r="657" spans="48:50" x14ac:dyDescent="0.25">
      <c r="AV657">
        <v>11268064</v>
      </c>
      <c r="AX657">
        <v>4</v>
      </c>
    </row>
    <row r="658" spans="48:50" x14ac:dyDescent="0.25">
      <c r="AV658">
        <v>11268069</v>
      </c>
      <c r="AX658">
        <v>4</v>
      </c>
    </row>
    <row r="659" spans="48:50" x14ac:dyDescent="0.25">
      <c r="AV659">
        <v>11268430</v>
      </c>
      <c r="AX659">
        <v>4</v>
      </c>
    </row>
    <row r="660" spans="48:50" x14ac:dyDescent="0.25">
      <c r="AV660">
        <v>11268431</v>
      </c>
      <c r="AX660">
        <v>4</v>
      </c>
    </row>
    <row r="661" spans="48:50" x14ac:dyDescent="0.25">
      <c r="AV661">
        <v>11268669</v>
      </c>
      <c r="AX661">
        <v>6</v>
      </c>
    </row>
    <row r="662" spans="48:50" x14ac:dyDescent="0.25">
      <c r="AV662">
        <v>11268876</v>
      </c>
      <c r="AX662">
        <v>4</v>
      </c>
    </row>
    <row r="663" spans="48:50" x14ac:dyDescent="0.25">
      <c r="AV663">
        <v>11268881</v>
      </c>
      <c r="AX663">
        <v>4</v>
      </c>
    </row>
    <row r="664" spans="48:50" x14ac:dyDescent="0.25">
      <c r="AV664">
        <v>11268884</v>
      </c>
      <c r="AX664">
        <v>4</v>
      </c>
    </row>
    <row r="665" spans="48:50" x14ac:dyDescent="0.25">
      <c r="AV665">
        <v>11268889</v>
      </c>
      <c r="AX665">
        <v>4</v>
      </c>
    </row>
    <row r="666" spans="48:50" x14ac:dyDescent="0.25">
      <c r="AV666">
        <v>11268937</v>
      </c>
      <c r="AX666">
        <v>4</v>
      </c>
    </row>
    <row r="667" spans="48:50" x14ac:dyDescent="0.25">
      <c r="AV667">
        <v>11268938</v>
      </c>
      <c r="AX667">
        <v>4</v>
      </c>
    </row>
    <row r="668" spans="48:50" x14ac:dyDescent="0.25">
      <c r="AV668">
        <v>11268945</v>
      </c>
      <c r="AX668">
        <v>3</v>
      </c>
    </row>
    <row r="669" spans="48:50" x14ac:dyDescent="0.25">
      <c r="AV669">
        <v>11268947</v>
      </c>
      <c r="AX669">
        <v>4</v>
      </c>
    </row>
    <row r="670" spans="48:50" x14ac:dyDescent="0.25">
      <c r="AV670">
        <v>11268996</v>
      </c>
      <c r="AX670">
        <v>4</v>
      </c>
    </row>
    <row r="671" spans="48:50" x14ac:dyDescent="0.25">
      <c r="AV671">
        <v>11268997</v>
      </c>
      <c r="AX671">
        <v>4</v>
      </c>
    </row>
    <row r="672" spans="48:50" x14ac:dyDescent="0.25">
      <c r="AV672">
        <v>11269015</v>
      </c>
      <c r="AX672">
        <v>4</v>
      </c>
    </row>
    <row r="673" spans="48:50" x14ac:dyDescent="0.25">
      <c r="AV673">
        <v>11269233</v>
      </c>
      <c r="AX673">
        <v>4</v>
      </c>
    </row>
    <row r="674" spans="48:50" x14ac:dyDescent="0.25">
      <c r="AV674">
        <v>11269240</v>
      </c>
      <c r="AX674">
        <v>4</v>
      </c>
    </row>
    <row r="675" spans="48:50" x14ac:dyDescent="0.25">
      <c r="AV675">
        <v>11269241</v>
      </c>
      <c r="AX675">
        <v>4</v>
      </c>
    </row>
    <row r="676" spans="48:50" x14ac:dyDescent="0.25">
      <c r="AV676">
        <v>11269242</v>
      </c>
      <c r="AX676">
        <v>3</v>
      </c>
    </row>
    <row r="677" spans="48:50" x14ac:dyDescent="0.25">
      <c r="AV677">
        <v>11269632</v>
      </c>
      <c r="AX677">
        <v>4</v>
      </c>
    </row>
    <row r="678" spans="48:50" x14ac:dyDescent="0.25">
      <c r="AV678">
        <v>11269633</v>
      </c>
      <c r="AX678">
        <v>4</v>
      </c>
    </row>
    <row r="679" spans="48:50" x14ac:dyDescent="0.25">
      <c r="AV679">
        <v>11269765</v>
      </c>
      <c r="AX679">
        <v>4</v>
      </c>
    </row>
    <row r="680" spans="48:50" x14ac:dyDescent="0.25">
      <c r="AV680">
        <v>11269805</v>
      </c>
      <c r="AX680">
        <v>4</v>
      </c>
    </row>
    <row r="681" spans="48:50" x14ac:dyDescent="0.25">
      <c r="AV681">
        <v>11269806</v>
      </c>
      <c r="AX681">
        <v>4</v>
      </c>
    </row>
    <row r="682" spans="48:50" x14ac:dyDescent="0.25">
      <c r="AV682">
        <v>11269807</v>
      </c>
      <c r="AX682">
        <v>4</v>
      </c>
    </row>
    <row r="683" spans="48:50" x14ac:dyDescent="0.25">
      <c r="AV683">
        <v>11269885</v>
      </c>
      <c r="AX683">
        <v>4</v>
      </c>
    </row>
    <row r="684" spans="48:50" x14ac:dyDescent="0.25">
      <c r="AV684">
        <v>11269920</v>
      </c>
      <c r="AX684">
        <v>3</v>
      </c>
    </row>
    <row r="685" spans="48:50" x14ac:dyDescent="0.25">
      <c r="AV685">
        <v>11269921</v>
      </c>
      <c r="AX685">
        <v>4</v>
      </c>
    </row>
    <row r="686" spans="48:50" x14ac:dyDescent="0.25">
      <c r="AV686">
        <v>11270099</v>
      </c>
      <c r="AX686">
        <v>4</v>
      </c>
    </row>
    <row r="687" spans="48:50" x14ac:dyDescent="0.25">
      <c r="AV687">
        <v>11270129</v>
      </c>
      <c r="AX687">
        <v>4</v>
      </c>
    </row>
    <row r="688" spans="48:50" x14ac:dyDescent="0.25">
      <c r="AV688">
        <v>11270668</v>
      </c>
      <c r="AX688">
        <v>4</v>
      </c>
    </row>
    <row r="689" spans="48:50" x14ac:dyDescent="0.25">
      <c r="AV689">
        <v>11270669</v>
      </c>
      <c r="AX689">
        <v>4</v>
      </c>
    </row>
    <row r="690" spans="48:50" x14ac:dyDescent="0.25">
      <c r="AV690">
        <v>11270670</v>
      </c>
      <c r="AX690">
        <v>4</v>
      </c>
    </row>
    <row r="691" spans="48:50" x14ac:dyDescent="0.25">
      <c r="AV691">
        <v>11270671</v>
      </c>
      <c r="AX691">
        <v>4</v>
      </c>
    </row>
    <row r="692" spans="48:50" x14ac:dyDescent="0.25">
      <c r="AV692">
        <v>11270672</v>
      </c>
      <c r="AX692">
        <v>4</v>
      </c>
    </row>
    <row r="693" spans="48:50" x14ac:dyDescent="0.25">
      <c r="AV693">
        <v>11270673</v>
      </c>
      <c r="AX693">
        <v>3</v>
      </c>
    </row>
    <row r="694" spans="48:50" x14ac:dyDescent="0.25">
      <c r="AV694">
        <v>11270675</v>
      </c>
      <c r="AX694">
        <v>4</v>
      </c>
    </row>
    <row r="695" spans="48:50" x14ac:dyDescent="0.25">
      <c r="AV695">
        <v>11270676</v>
      </c>
      <c r="AX695">
        <v>4</v>
      </c>
    </row>
    <row r="696" spans="48:50" x14ac:dyDescent="0.25">
      <c r="AV696">
        <v>11270678</v>
      </c>
      <c r="AX696">
        <v>4</v>
      </c>
    </row>
    <row r="697" spans="48:50" x14ac:dyDescent="0.25">
      <c r="AV697">
        <v>11270682</v>
      </c>
      <c r="AX697">
        <v>4</v>
      </c>
    </row>
    <row r="698" spans="48:50" x14ac:dyDescent="0.25">
      <c r="AV698">
        <v>11270683</v>
      </c>
      <c r="AX698">
        <v>4</v>
      </c>
    </row>
    <row r="699" spans="48:50" x14ac:dyDescent="0.25">
      <c r="AV699">
        <v>11270684</v>
      </c>
      <c r="AX699">
        <v>4</v>
      </c>
    </row>
    <row r="700" spans="48:50" x14ac:dyDescent="0.25">
      <c r="AV700">
        <v>11270686</v>
      </c>
      <c r="AX700">
        <v>3</v>
      </c>
    </row>
    <row r="701" spans="48:50" x14ac:dyDescent="0.25">
      <c r="AV701">
        <v>11270688</v>
      </c>
      <c r="AX701">
        <v>4</v>
      </c>
    </row>
    <row r="702" spans="48:50" x14ac:dyDescent="0.25">
      <c r="AV702">
        <v>11270690</v>
      </c>
      <c r="AX702">
        <v>4</v>
      </c>
    </row>
    <row r="703" spans="48:50" x14ac:dyDescent="0.25">
      <c r="AV703">
        <v>11270730</v>
      </c>
      <c r="AX703">
        <v>4</v>
      </c>
    </row>
    <row r="704" spans="48:50" x14ac:dyDescent="0.25">
      <c r="AV704">
        <v>11270731</v>
      </c>
      <c r="AX704">
        <v>4</v>
      </c>
    </row>
    <row r="705" spans="48:50" x14ac:dyDescent="0.25">
      <c r="AV705">
        <v>11270735</v>
      </c>
      <c r="AX705">
        <v>4</v>
      </c>
    </row>
    <row r="706" spans="48:50" x14ac:dyDescent="0.25">
      <c r="AV706">
        <v>11270741</v>
      </c>
      <c r="AX706">
        <v>4</v>
      </c>
    </row>
    <row r="707" spans="48:50" x14ac:dyDescent="0.25">
      <c r="AV707">
        <v>11270742</v>
      </c>
      <c r="AX707">
        <v>4</v>
      </c>
    </row>
    <row r="708" spans="48:50" x14ac:dyDescent="0.25">
      <c r="AV708">
        <v>11270743</v>
      </c>
      <c r="AX708">
        <v>4</v>
      </c>
    </row>
    <row r="709" spans="48:50" x14ac:dyDescent="0.25">
      <c r="AV709">
        <v>11270744</v>
      </c>
      <c r="AX709">
        <v>2</v>
      </c>
    </row>
    <row r="710" spans="48:50" x14ac:dyDescent="0.25">
      <c r="AV710">
        <v>11270757</v>
      </c>
      <c r="AX710">
        <v>4</v>
      </c>
    </row>
    <row r="711" spans="48:50" x14ac:dyDescent="0.25">
      <c r="AV711">
        <v>11270760</v>
      </c>
      <c r="AX711">
        <v>4</v>
      </c>
    </row>
    <row r="712" spans="48:50" x14ac:dyDescent="0.25">
      <c r="AV712">
        <v>11270762</v>
      </c>
      <c r="AX712">
        <v>4</v>
      </c>
    </row>
    <row r="713" spans="48:50" x14ac:dyDescent="0.25">
      <c r="AV713">
        <v>11270764</v>
      </c>
      <c r="AX713">
        <v>4</v>
      </c>
    </row>
    <row r="714" spans="48:50" x14ac:dyDescent="0.25">
      <c r="AV714">
        <v>11270770</v>
      </c>
      <c r="AX714">
        <v>4</v>
      </c>
    </row>
    <row r="715" spans="48:50" x14ac:dyDescent="0.25">
      <c r="AV715">
        <v>11270772</v>
      </c>
      <c r="AX715">
        <v>4</v>
      </c>
    </row>
    <row r="716" spans="48:50" x14ac:dyDescent="0.25">
      <c r="AV716">
        <v>11270774</v>
      </c>
      <c r="AX716">
        <v>4</v>
      </c>
    </row>
    <row r="717" spans="48:50" x14ac:dyDescent="0.25">
      <c r="AV717">
        <v>11270777</v>
      </c>
      <c r="AX717">
        <v>4</v>
      </c>
    </row>
    <row r="718" spans="48:50" x14ac:dyDescent="0.25">
      <c r="AV718">
        <v>11270779</v>
      </c>
      <c r="AX718">
        <v>4</v>
      </c>
    </row>
    <row r="719" spans="48:50" x14ac:dyDescent="0.25">
      <c r="AV719">
        <v>11270797</v>
      </c>
      <c r="AX719">
        <v>4</v>
      </c>
    </row>
    <row r="720" spans="48:50" x14ac:dyDescent="0.25">
      <c r="AV720">
        <v>11270818</v>
      </c>
      <c r="AX720">
        <v>3</v>
      </c>
    </row>
    <row r="721" spans="48:50" x14ac:dyDescent="0.25">
      <c r="AV721">
        <v>11270830</v>
      </c>
      <c r="AX721">
        <v>4</v>
      </c>
    </row>
    <row r="722" spans="48:50" x14ac:dyDescent="0.25">
      <c r="AV722">
        <v>11270870</v>
      </c>
      <c r="AX722">
        <v>4</v>
      </c>
    </row>
    <row r="723" spans="48:50" x14ac:dyDescent="0.25">
      <c r="AV723">
        <v>11270934</v>
      </c>
      <c r="AX723">
        <v>4</v>
      </c>
    </row>
    <row r="724" spans="48:50" x14ac:dyDescent="0.25">
      <c r="AV724">
        <v>11270976</v>
      </c>
      <c r="AX724">
        <v>4</v>
      </c>
    </row>
    <row r="725" spans="48:50" x14ac:dyDescent="0.25">
      <c r="AV725">
        <v>11271234</v>
      </c>
    </row>
    <row r="726" spans="48:50" x14ac:dyDescent="0.25">
      <c r="AV726">
        <v>11271347</v>
      </c>
      <c r="AX726">
        <v>4</v>
      </c>
    </row>
    <row r="727" spans="48:50" x14ac:dyDescent="0.25">
      <c r="AV727">
        <v>11271349</v>
      </c>
      <c r="AX727">
        <v>4</v>
      </c>
    </row>
    <row r="728" spans="48:50" x14ac:dyDescent="0.25">
      <c r="AV728">
        <v>11271350</v>
      </c>
      <c r="AX728">
        <v>3</v>
      </c>
    </row>
    <row r="729" spans="48:50" x14ac:dyDescent="0.25">
      <c r="AV729">
        <v>11271353</v>
      </c>
      <c r="AX729">
        <v>4</v>
      </c>
    </row>
    <row r="730" spans="48:50" x14ac:dyDescent="0.25">
      <c r="AV730">
        <v>11271354</v>
      </c>
      <c r="AX730">
        <v>4</v>
      </c>
    </row>
    <row r="731" spans="48:50" x14ac:dyDescent="0.25">
      <c r="AV731">
        <v>11271357</v>
      </c>
      <c r="AX731">
        <v>3</v>
      </c>
    </row>
    <row r="732" spans="48:50" x14ac:dyDescent="0.25">
      <c r="AV732">
        <v>11271359</v>
      </c>
      <c r="AX732">
        <v>4</v>
      </c>
    </row>
    <row r="733" spans="48:50" x14ac:dyDescent="0.25">
      <c r="AV733">
        <v>11271361</v>
      </c>
      <c r="AX733">
        <v>4</v>
      </c>
    </row>
    <row r="734" spans="48:50" x14ac:dyDescent="0.25">
      <c r="AV734">
        <v>11271362</v>
      </c>
      <c r="AX734">
        <v>4</v>
      </c>
    </row>
    <row r="735" spans="48:50" x14ac:dyDescent="0.25">
      <c r="AV735">
        <v>11271363</v>
      </c>
      <c r="AX735">
        <v>4</v>
      </c>
    </row>
    <row r="736" spans="48:50" x14ac:dyDescent="0.25">
      <c r="AV736">
        <v>11271364</v>
      </c>
      <c r="AX736">
        <v>4</v>
      </c>
    </row>
    <row r="737" spans="48:50" x14ac:dyDescent="0.25">
      <c r="AV737">
        <v>11271365</v>
      </c>
      <c r="AX737">
        <v>4</v>
      </c>
    </row>
    <row r="738" spans="48:50" x14ac:dyDescent="0.25">
      <c r="AV738">
        <v>11271366</v>
      </c>
      <c r="AX738">
        <v>4</v>
      </c>
    </row>
    <row r="739" spans="48:50" x14ac:dyDescent="0.25">
      <c r="AV739">
        <v>11271368</v>
      </c>
      <c r="AX739">
        <v>4</v>
      </c>
    </row>
    <row r="740" spans="48:50" x14ac:dyDescent="0.25">
      <c r="AV740">
        <v>11271370</v>
      </c>
      <c r="AX740">
        <v>4</v>
      </c>
    </row>
    <row r="741" spans="48:50" x14ac:dyDescent="0.25">
      <c r="AV741">
        <v>11271371</v>
      </c>
      <c r="AX741">
        <v>4</v>
      </c>
    </row>
    <row r="742" spans="48:50" x14ac:dyDescent="0.25">
      <c r="AV742">
        <v>11271389</v>
      </c>
      <c r="AX742">
        <v>4</v>
      </c>
    </row>
    <row r="743" spans="48:50" x14ac:dyDescent="0.25">
      <c r="AV743">
        <v>11271421</v>
      </c>
      <c r="AX743">
        <v>4</v>
      </c>
    </row>
    <row r="744" spans="48:50" x14ac:dyDescent="0.25">
      <c r="AV744">
        <v>11271448</v>
      </c>
      <c r="AX744">
        <v>3</v>
      </c>
    </row>
    <row r="745" spans="48:50" x14ac:dyDescent="0.25">
      <c r="AV745">
        <v>11271522</v>
      </c>
    </row>
    <row r="746" spans="48:50" x14ac:dyDescent="0.25">
      <c r="AV746">
        <v>11271551</v>
      </c>
    </row>
    <row r="747" spans="48:50" x14ac:dyDescent="0.25">
      <c r="AV747">
        <v>11271614</v>
      </c>
    </row>
    <row r="748" spans="48:50" x14ac:dyDescent="0.25">
      <c r="AV748">
        <v>11271640</v>
      </c>
      <c r="AX748">
        <v>3</v>
      </c>
    </row>
    <row r="749" spans="48:50" x14ac:dyDescent="0.25">
      <c r="AV749">
        <v>11271720</v>
      </c>
    </row>
    <row r="750" spans="48:50" x14ac:dyDescent="0.25">
      <c r="AV750">
        <v>11271997</v>
      </c>
      <c r="AX750">
        <v>4</v>
      </c>
    </row>
    <row r="751" spans="48:50" x14ac:dyDescent="0.25">
      <c r="AV751">
        <v>11272001</v>
      </c>
      <c r="AX751">
        <v>4</v>
      </c>
    </row>
    <row r="752" spans="48:50" x14ac:dyDescent="0.25">
      <c r="AV752">
        <v>11272003</v>
      </c>
      <c r="AX752">
        <v>4</v>
      </c>
    </row>
    <row r="753" spans="48:50" x14ac:dyDescent="0.25">
      <c r="AV753">
        <v>11272005</v>
      </c>
      <c r="AX753">
        <v>4</v>
      </c>
    </row>
    <row r="754" spans="48:50" x14ac:dyDescent="0.25">
      <c r="AV754">
        <v>11272143</v>
      </c>
      <c r="AX754">
        <v>4</v>
      </c>
    </row>
    <row r="755" spans="48:50" x14ac:dyDescent="0.25">
      <c r="AV755">
        <v>11272226</v>
      </c>
      <c r="AX755">
        <v>4</v>
      </c>
    </row>
    <row r="756" spans="48:50" x14ac:dyDescent="0.25">
      <c r="AV756">
        <v>11272266</v>
      </c>
      <c r="AX756">
        <v>4</v>
      </c>
    </row>
    <row r="757" spans="48:50" x14ac:dyDescent="0.25">
      <c r="AV757">
        <v>11272412</v>
      </c>
      <c r="AX757">
        <v>4</v>
      </c>
    </row>
    <row r="758" spans="48:50" x14ac:dyDescent="0.25">
      <c r="AV758">
        <v>11272431</v>
      </c>
      <c r="AX758">
        <v>4</v>
      </c>
    </row>
    <row r="759" spans="48:50" x14ac:dyDescent="0.25">
      <c r="AV759">
        <v>11272855</v>
      </c>
    </row>
    <row r="760" spans="48:50" x14ac:dyDescent="0.25">
      <c r="AV760">
        <v>11272890</v>
      </c>
      <c r="AX760">
        <v>3</v>
      </c>
    </row>
    <row r="761" spans="48:50" x14ac:dyDescent="0.25">
      <c r="AV761">
        <v>11272892</v>
      </c>
      <c r="AX761">
        <v>4</v>
      </c>
    </row>
    <row r="762" spans="48:50" x14ac:dyDescent="0.25">
      <c r="AV762">
        <v>11272894</v>
      </c>
      <c r="AX762">
        <v>4</v>
      </c>
    </row>
    <row r="763" spans="48:50" x14ac:dyDescent="0.25">
      <c r="AV763">
        <v>11272951</v>
      </c>
      <c r="AX763">
        <v>4</v>
      </c>
    </row>
    <row r="764" spans="48:50" x14ac:dyDescent="0.25">
      <c r="AV764">
        <v>11272957</v>
      </c>
      <c r="AX764">
        <v>4</v>
      </c>
    </row>
    <row r="765" spans="48:50" x14ac:dyDescent="0.25">
      <c r="AV765">
        <v>11272988</v>
      </c>
      <c r="AX765">
        <v>4</v>
      </c>
    </row>
    <row r="766" spans="48:50" x14ac:dyDescent="0.25">
      <c r="AV766">
        <v>11272989</v>
      </c>
      <c r="AX766">
        <v>5</v>
      </c>
    </row>
    <row r="767" spans="48:50" x14ac:dyDescent="0.25">
      <c r="AV767">
        <v>11272996</v>
      </c>
      <c r="AX767">
        <v>3</v>
      </c>
    </row>
    <row r="768" spans="48:50" x14ac:dyDescent="0.25">
      <c r="AV768">
        <v>11273015</v>
      </c>
      <c r="AX768">
        <v>4</v>
      </c>
    </row>
    <row r="769" spans="48:50" x14ac:dyDescent="0.25">
      <c r="AV769">
        <v>11273016</v>
      </c>
      <c r="AX769">
        <v>4</v>
      </c>
    </row>
    <row r="770" spans="48:50" x14ac:dyDescent="0.25">
      <c r="AV770">
        <v>11273017</v>
      </c>
      <c r="AX770">
        <v>3</v>
      </c>
    </row>
    <row r="771" spans="48:50" x14ac:dyDescent="0.25">
      <c r="AV771">
        <v>11273069</v>
      </c>
      <c r="AX771">
        <v>4</v>
      </c>
    </row>
    <row r="772" spans="48:50" x14ac:dyDescent="0.25">
      <c r="AV772">
        <v>11273136</v>
      </c>
      <c r="AX772">
        <v>4</v>
      </c>
    </row>
    <row r="773" spans="48:50" x14ac:dyDescent="0.25">
      <c r="AV773">
        <v>11273142</v>
      </c>
      <c r="AX773">
        <v>4</v>
      </c>
    </row>
    <row r="774" spans="48:50" x14ac:dyDescent="0.25">
      <c r="AV774">
        <v>11273238</v>
      </c>
      <c r="AX774">
        <v>3</v>
      </c>
    </row>
    <row r="775" spans="48:50" x14ac:dyDescent="0.25">
      <c r="AV775">
        <v>11273460</v>
      </c>
      <c r="AX775">
        <v>4</v>
      </c>
    </row>
    <row r="776" spans="48:50" x14ac:dyDescent="0.25">
      <c r="AV776">
        <v>11273495</v>
      </c>
      <c r="AX776">
        <v>4</v>
      </c>
    </row>
    <row r="777" spans="48:50" x14ac:dyDescent="0.25">
      <c r="AV777">
        <v>11273496</v>
      </c>
      <c r="AX777">
        <v>4</v>
      </c>
    </row>
    <row r="778" spans="48:50" x14ac:dyDescent="0.25">
      <c r="AV778">
        <v>11273497</v>
      </c>
      <c r="AX778">
        <v>4</v>
      </c>
    </row>
    <row r="779" spans="48:50" x14ac:dyDescent="0.25">
      <c r="AV779">
        <v>11273875</v>
      </c>
    </row>
    <row r="780" spans="48:50" x14ac:dyDescent="0.25">
      <c r="AV780">
        <v>11274205</v>
      </c>
      <c r="AX780">
        <v>4</v>
      </c>
    </row>
    <row r="781" spans="48:50" x14ac:dyDescent="0.25">
      <c r="AV781">
        <v>11274563</v>
      </c>
      <c r="AX781">
        <v>4</v>
      </c>
    </row>
    <row r="782" spans="48:50" x14ac:dyDescent="0.25">
      <c r="AV782">
        <v>11274569</v>
      </c>
      <c r="AX782">
        <v>4</v>
      </c>
    </row>
    <row r="783" spans="48:50" x14ac:dyDescent="0.25">
      <c r="AV783">
        <v>11274600</v>
      </c>
      <c r="AX783">
        <v>4</v>
      </c>
    </row>
    <row r="784" spans="48:50" x14ac:dyDescent="0.25">
      <c r="AV784">
        <v>11274603</v>
      </c>
      <c r="AX784">
        <v>4</v>
      </c>
    </row>
    <row r="785" spans="48:50" x14ac:dyDescent="0.25">
      <c r="AV785">
        <v>11274606</v>
      </c>
      <c r="AX785">
        <v>4</v>
      </c>
    </row>
    <row r="786" spans="48:50" x14ac:dyDescent="0.25">
      <c r="AV786">
        <v>11274645</v>
      </c>
      <c r="AX786">
        <v>4</v>
      </c>
    </row>
    <row r="787" spans="48:50" x14ac:dyDescent="0.25">
      <c r="AV787">
        <v>11274646</v>
      </c>
      <c r="AX787">
        <v>4</v>
      </c>
    </row>
    <row r="788" spans="48:50" x14ac:dyDescent="0.25">
      <c r="AV788">
        <v>11274753</v>
      </c>
      <c r="AX788">
        <v>4</v>
      </c>
    </row>
    <row r="789" spans="48:50" x14ac:dyDescent="0.25">
      <c r="AV789">
        <v>11274755</v>
      </c>
      <c r="AX789">
        <v>4</v>
      </c>
    </row>
    <row r="790" spans="48:50" x14ac:dyDescent="0.25">
      <c r="AV790">
        <v>11274756</v>
      </c>
      <c r="AX790">
        <v>4</v>
      </c>
    </row>
    <row r="791" spans="48:50" x14ac:dyDescent="0.25">
      <c r="AV791">
        <v>11275045</v>
      </c>
      <c r="AX791">
        <v>4</v>
      </c>
    </row>
    <row r="792" spans="48:50" x14ac:dyDescent="0.25">
      <c r="AV792">
        <v>11275063</v>
      </c>
      <c r="AX792">
        <v>4</v>
      </c>
    </row>
    <row r="793" spans="48:50" x14ac:dyDescent="0.25">
      <c r="AV793">
        <v>11275079</v>
      </c>
      <c r="AX793">
        <v>4</v>
      </c>
    </row>
    <row r="794" spans="48:50" x14ac:dyDescent="0.25">
      <c r="AV794">
        <v>11275090</v>
      </c>
      <c r="AX794">
        <v>4</v>
      </c>
    </row>
    <row r="795" spans="48:50" x14ac:dyDescent="0.25">
      <c r="AV795">
        <v>11275091</v>
      </c>
      <c r="AX795">
        <v>4</v>
      </c>
    </row>
    <row r="796" spans="48:50" x14ac:dyDescent="0.25">
      <c r="AV796">
        <v>11275094</v>
      </c>
      <c r="AX796">
        <v>4</v>
      </c>
    </row>
    <row r="797" spans="48:50" x14ac:dyDescent="0.25">
      <c r="AV797">
        <v>11275113</v>
      </c>
      <c r="AX797">
        <v>5</v>
      </c>
    </row>
    <row r="798" spans="48:50" x14ac:dyDescent="0.25">
      <c r="AV798">
        <v>11275142</v>
      </c>
      <c r="AX798">
        <v>4</v>
      </c>
    </row>
    <row r="799" spans="48:50" x14ac:dyDescent="0.25">
      <c r="AV799">
        <v>11275143</v>
      </c>
      <c r="AX799">
        <v>4</v>
      </c>
    </row>
    <row r="800" spans="48:50" x14ac:dyDescent="0.25">
      <c r="AV800">
        <v>11275144</v>
      </c>
      <c r="AX800">
        <v>4</v>
      </c>
    </row>
    <row r="801" spans="48:50" x14ac:dyDescent="0.25">
      <c r="AV801">
        <v>11275147</v>
      </c>
      <c r="AX801">
        <v>4</v>
      </c>
    </row>
    <row r="802" spans="48:50" x14ac:dyDescent="0.25">
      <c r="AV802">
        <v>11275156</v>
      </c>
      <c r="AX802">
        <v>4</v>
      </c>
    </row>
    <row r="803" spans="48:50" x14ac:dyDescent="0.25">
      <c r="AV803">
        <v>11275161</v>
      </c>
      <c r="AX803">
        <v>4</v>
      </c>
    </row>
    <row r="804" spans="48:50" x14ac:dyDescent="0.25">
      <c r="AV804">
        <v>11275219</v>
      </c>
      <c r="AX804">
        <v>4</v>
      </c>
    </row>
    <row r="805" spans="48:50" x14ac:dyDescent="0.25">
      <c r="AV805">
        <v>11275442</v>
      </c>
      <c r="AX805">
        <v>3</v>
      </c>
    </row>
    <row r="806" spans="48:50" x14ac:dyDescent="0.25">
      <c r="AV806">
        <v>11275900</v>
      </c>
      <c r="AX806">
        <v>4</v>
      </c>
    </row>
    <row r="807" spans="48:50" x14ac:dyDescent="0.25">
      <c r="AV807">
        <v>11275902</v>
      </c>
      <c r="AX807">
        <v>4</v>
      </c>
    </row>
    <row r="808" spans="48:50" x14ac:dyDescent="0.25">
      <c r="AV808">
        <v>11276015</v>
      </c>
      <c r="AX808">
        <v>4</v>
      </c>
    </row>
    <row r="809" spans="48:50" x14ac:dyDescent="0.25">
      <c r="AV809">
        <v>11276016</v>
      </c>
      <c r="AX809">
        <v>4</v>
      </c>
    </row>
    <row r="810" spans="48:50" x14ac:dyDescent="0.25">
      <c r="AV810">
        <v>11276427</v>
      </c>
      <c r="AX810">
        <v>4</v>
      </c>
    </row>
    <row r="811" spans="48:50" x14ac:dyDescent="0.25">
      <c r="AV811">
        <v>11276428</v>
      </c>
      <c r="AX811">
        <v>4</v>
      </c>
    </row>
    <row r="812" spans="48:50" x14ac:dyDescent="0.25">
      <c r="AV812">
        <v>11276443</v>
      </c>
      <c r="AX812">
        <v>4</v>
      </c>
    </row>
    <row r="813" spans="48:50" x14ac:dyDescent="0.25">
      <c r="AV813">
        <v>11276444</v>
      </c>
      <c r="AX813">
        <v>4</v>
      </c>
    </row>
    <row r="814" spans="48:50" x14ac:dyDescent="0.25">
      <c r="AV814">
        <v>11276454</v>
      </c>
      <c r="AX814">
        <v>4</v>
      </c>
    </row>
    <row r="815" spans="48:50" x14ac:dyDescent="0.25">
      <c r="AV815">
        <v>11276478</v>
      </c>
      <c r="AX815">
        <v>4</v>
      </c>
    </row>
    <row r="816" spans="48:50" x14ac:dyDescent="0.25">
      <c r="AV816">
        <v>11276502</v>
      </c>
      <c r="AX816">
        <v>3</v>
      </c>
    </row>
    <row r="817" spans="48:50" x14ac:dyDescent="0.25">
      <c r="AV817">
        <v>11276512</v>
      </c>
      <c r="AX817">
        <v>2</v>
      </c>
    </row>
    <row r="818" spans="48:50" x14ac:dyDescent="0.25">
      <c r="AV818">
        <v>11276516</v>
      </c>
      <c r="AX818">
        <v>4</v>
      </c>
    </row>
    <row r="819" spans="48:50" x14ac:dyDescent="0.25">
      <c r="AV819">
        <v>11276595</v>
      </c>
      <c r="AX819">
        <v>4</v>
      </c>
    </row>
    <row r="820" spans="48:50" x14ac:dyDescent="0.25">
      <c r="AV820">
        <v>11276597</v>
      </c>
      <c r="AX820">
        <v>4</v>
      </c>
    </row>
    <row r="821" spans="48:50" x14ac:dyDescent="0.25">
      <c r="AV821">
        <v>11276598</v>
      </c>
      <c r="AX821">
        <v>4</v>
      </c>
    </row>
    <row r="822" spans="48:50" x14ac:dyDescent="0.25">
      <c r="AV822">
        <v>11276639</v>
      </c>
      <c r="AX822">
        <v>4</v>
      </c>
    </row>
    <row r="823" spans="48:50" x14ac:dyDescent="0.25">
      <c r="AV823">
        <v>11276642</v>
      </c>
      <c r="AX823">
        <v>4</v>
      </c>
    </row>
    <row r="824" spans="48:50" x14ac:dyDescent="0.25">
      <c r="AV824">
        <v>11276643</v>
      </c>
      <c r="AX824">
        <v>4</v>
      </c>
    </row>
    <row r="825" spans="48:50" x14ac:dyDescent="0.25">
      <c r="AV825">
        <v>11276724</v>
      </c>
      <c r="AX825">
        <v>4</v>
      </c>
    </row>
    <row r="826" spans="48:50" x14ac:dyDescent="0.25">
      <c r="AV826">
        <v>11276770</v>
      </c>
    </row>
    <row r="827" spans="48:50" x14ac:dyDescent="0.25">
      <c r="AV827">
        <v>11277183</v>
      </c>
      <c r="AX827">
        <v>4</v>
      </c>
    </row>
    <row r="828" spans="48:50" x14ac:dyDescent="0.25">
      <c r="AV828">
        <v>11277184</v>
      </c>
      <c r="AX828">
        <v>4</v>
      </c>
    </row>
    <row r="829" spans="48:50" x14ac:dyDescent="0.25">
      <c r="AV829">
        <v>11277189</v>
      </c>
      <c r="AX829">
        <v>4</v>
      </c>
    </row>
    <row r="830" spans="48:50" x14ac:dyDescent="0.25">
      <c r="AV830">
        <v>11277208</v>
      </c>
      <c r="AX830">
        <v>4</v>
      </c>
    </row>
    <row r="831" spans="48:50" x14ac:dyDescent="0.25">
      <c r="AV831">
        <v>11277220</v>
      </c>
      <c r="AX831">
        <v>4</v>
      </c>
    </row>
    <row r="832" spans="48:50" x14ac:dyDescent="0.25">
      <c r="AV832">
        <v>11277222</v>
      </c>
      <c r="AX832">
        <v>3</v>
      </c>
    </row>
    <row r="833" spans="48:50" x14ac:dyDescent="0.25">
      <c r="AV833">
        <v>11277249</v>
      </c>
      <c r="AX833">
        <v>4</v>
      </c>
    </row>
    <row r="834" spans="48:50" x14ac:dyDescent="0.25">
      <c r="AV834">
        <v>11277256</v>
      </c>
      <c r="AX834">
        <v>4</v>
      </c>
    </row>
    <row r="835" spans="48:50" x14ac:dyDescent="0.25">
      <c r="AV835">
        <v>11277261</v>
      </c>
      <c r="AX835">
        <v>4</v>
      </c>
    </row>
    <row r="836" spans="48:50" x14ac:dyDescent="0.25">
      <c r="AV836">
        <v>11277262</v>
      </c>
      <c r="AX836">
        <v>4</v>
      </c>
    </row>
    <row r="837" spans="48:50" x14ac:dyDescent="0.25">
      <c r="AV837">
        <v>11277269</v>
      </c>
      <c r="AX837">
        <v>4</v>
      </c>
    </row>
    <row r="838" spans="48:50" x14ac:dyDescent="0.25">
      <c r="AV838">
        <v>11277271</v>
      </c>
      <c r="AX838">
        <v>4</v>
      </c>
    </row>
    <row r="839" spans="48:50" x14ac:dyDescent="0.25">
      <c r="AV839">
        <v>11277281</v>
      </c>
      <c r="AX839">
        <v>3</v>
      </c>
    </row>
    <row r="840" spans="48:50" x14ac:dyDescent="0.25">
      <c r="AV840">
        <v>11277287</v>
      </c>
      <c r="AX840">
        <v>4</v>
      </c>
    </row>
    <row r="841" spans="48:50" x14ac:dyDescent="0.25">
      <c r="AV841">
        <v>11277305</v>
      </c>
      <c r="AX841">
        <v>4</v>
      </c>
    </row>
    <row r="842" spans="48:50" x14ac:dyDescent="0.25">
      <c r="AV842">
        <v>11277306</v>
      </c>
      <c r="AX842">
        <v>4</v>
      </c>
    </row>
    <row r="843" spans="48:50" x14ac:dyDescent="0.25">
      <c r="AV843">
        <v>11277315</v>
      </c>
      <c r="AX843">
        <v>4</v>
      </c>
    </row>
    <row r="844" spans="48:50" x14ac:dyDescent="0.25">
      <c r="AV844">
        <v>11277317</v>
      </c>
      <c r="AX844">
        <v>4</v>
      </c>
    </row>
    <row r="845" spans="48:50" x14ac:dyDescent="0.25">
      <c r="AV845">
        <v>11277326</v>
      </c>
      <c r="AX845">
        <v>4</v>
      </c>
    </row>
    <row r="846" spans="48:50" x14ac:dyDescent="0.25">
      <c r="AV846">
        <v>11277328</v>
      </c>
      <c r="AX846">
        <v>3</v>
      </c>
    </row>
    <row r="847" spans="48:50" x14ac:dyDescent="0.25">
      <c r="AV847">
        <v>11277375</v>
      </c>
      <c r="AX847">
        <v>4</v>
      </c>
    </row>
    <row r="848" spans="48:50" x14ac:dyDescent="0.25">
      <c r="AV848">
        <v>11277385</v>
      </c>
      <c r="AX848">
        <v>4</v>
      </c>
    </row>
    <row r="849" spans="48:50" x14ac:dyDescent="0.25">
      <c r="AV849">
        <v>11277386</v>
      </c>
      <c r="AX849">
        <v>4</v>
      </c>
    </row>
    <row r="850" spans="48:50" x14ac:dyDescent="0.25">
      <c r="AV850">
        <v>11277387</v>
      </c>
      <c r="AX850">
        <v>4</v>
      </c>
    </row>
    <row r="851" spans="48:50" x14ac:dyDescent="0.25">
      <c r="AV851">
        <v>11277389</v>
      </c>
      <c r="AX851">
        <v>4</v>
      </c>
    </row>
    <row r="852" spans="48:50" x14ac:dyDescent="0.25">
      <c r="AV852">
        <v>11277409</v>
      </c>
      <c r="AX852">
        <v>4</v>
      </c>
    </row>
    <row r="853" spans="48:50" x14ac:dyDescent="0.25">
      <c r="AV853">
        <v>11277447</v>
      </c>
      <c r="AX853">
        <v>4</v>
      </c>
    </row>
    <row r="854" spans="48:50" x14ac:dyDescent="0.25">
      <c r="AV854">
        <v>11277449</v>
      </c>
      <c r="AX854">
        <v>4</v>
      </c>
    </row>
    <row r="855" spans="48:50" x14ac:dyDescent="0.25">
      <c r="AV855">
        <v>11277470</v>
      </c>
      <c r="AX855">
        <v>4</v>
      </c>
    </row>
    <row r="856" spans="48:50" x14ac:dyDescent="0.25">
      <c r="AV856">
        <v>11277487</v>
      </c>
      <c r="AX856">
        <v>4</v>
      </c>
    </row>
    <row r="857" spans="48:50" x14ac:dyDescent="0.25">
      <c r="AV857">
        <v>11277632</v>
      </c>
      <c r="AX857">
        <v>4</v>
      </c>
    </row>
    <row r="858" spans="48:50" x14ac:dyDescent="0.25">
      <c r="AV858">
        <v>11277698</v>
      </c>
      <c r="AX858">
        <v>4</v>
      </c>
    </row>
    <row r="859" spans="48:50" x14ac:dyDescent="0.25">
      <c r="AV859">
        <v>11277705</v>
      </c>
      <c r="AX859">
        <v>4</v>
      </c>
    </row>
    <row r="860" spans="48:50" x14ac:dyDescent="0.25">
      <c r="AV860">
        <v>11277706</v>
      </c>
      <c r="AX860">
        <v>4</v>
      </c>
    </row>
    <row r="861" spans="48:50" x14ac:dyDescent="0.25">
      <c r="AV861">
        <v>11277707</v>
      </c>
      <c r="AX861">
        <v>4</v>
      </c>
    </row>
    <row r="862" spans="48:50" x14ac:dyDescent="0.25">
      <c r="AV862">
        <v>11277823</v>
      </c>
      <c r="AX862">
        <v>2</v>
      </c>
    </row>
    <row r="863" spans="48:50" x14ac:dyDescent="0.25">
      <c r="AV863">
        <v>11277863</v>
      </c>
      <c r="AX863">
        <v>4</v>
      </c>
    </row>
    <row r="864" spans="48:50" x14ac:dyDescent="0.25">
      <c r="AV864">
        <v>11277864</v>
      </c>
      <c r="AX864">
        <v>4</v>
      </c>
    </row>
    <row r="865" spans="48:50" x14ac:dyDescent="0.25">
      <c r="AV865">
        <v>11277865</v>
      </c>
      <c r="AX865">
        <v>4</v>
      </c>
    </row>
    <row r="866" spans="48:50" x14ac:dyDescent="0.25">
      <c r="AV866">
        <v>11277866</v>
      </c>
      <c r="AX866">
        <v>4</v>
      </c>
    </row>
    <row r="867" spans="48:50" x14ac:dyDescent="0.25">
      <c r="AV867">
        <v>11277882</v>
      </c>
      <c r="AX867">
        <v>4</v>
      </c>
    </row>
    <row r="868" spans="48:50" x14ac:dyDescent="0.25">
      <c r="AV868">
        <v>11277883</v>
      </c>
      <c r="AX868">
        <v>4</v>
      </c>
    </row>
    <row r="869" spans="48:50" x14ac:dyDescent="0.25">
      <c r="AV869">
        <v>11277884</v>
      </c>
      <c r="AX869">
        <v>5</v>
      </c>
    </row>
    <row r="870" spans="48:50" x14ac:dyDescent="0.25">
      <c r="AV870">
        <v>11277891</v>
      </c>
      <c r="AX870">
        <v>4</v>
      </c>
    </row>
    <row r="871" spans="48:50" x14ac:dyDescent="0.25">
      <c r="AV871">
        <v>11277893</v>
      </c>
      <c r="AX871">
        <v>4</v>
      </c>
    </row>
    <row r="872" spans="48:50" x14ac:dyDescent="0.25">
      <c r="AV872">
        <v>11277898</v>
      </c>
      <c r="AX872">
        <v>4</v>
      </c>
    </row>
    <row r="873" spans="48:50" x14ac:dyDescent="0.25">
      <c r="AV873">
        <v>11277911</v>
      </c>
      <c r="AX873">
        <v>4</v>
      </c>
    </row>
    <row r="874" spans="48:50" x14ac:dyDescent="0.25">
      <c r="AV874">
        <v>11277917</v>
      </c>
      <c r="AX874">
        <v>5</v>
      </c>
    </row>
    <row r="875" spans="48:50" x14ac:dyDescent="0.25">
      <c r="AV875">
        <v>11277918</v>
      </c>
      <c r="AX875">
        <v>4</v>
      </c>
    </row>
    <row r="876" spans="48:50" x14ac:dyDescent="0.25">
      <c r="AV876">
        <v>11277919</v>
      </c>
      <c r="AX876">
        <v>4</v>
      </c>
    </row>
    <row r="877" spans="48:50" x14ac:dyDescent="0.25">
      <c r="AV877">
        <v>11278018</v>
      </c>
      <c r="AX877">
        <v>4</v>
      </c>
    </row>
    <row r="878" spans="48:50" x14ac:dyDescent="0.25">
      <c r="AV878">
        <v>11278019</v>
      </c>
      <c r="AX878">
        <v>4</v>
      </c>
    </row>
    <row r="879" spans="48:50" x14ac:dyDescent="0.25">
      <c r="AV879">
        <v>11278103</v>
      </c>
      <c r="AX879">
        <v>4</v>
      </c>
    </row>
    <row r="880" spans="48:50" x14ac:dyDescent="0.25">
      <c r="AV880">
        <v>11278104</v>
      </c>
      <c r="AX880">
        <v>4</v>
      </c>
    </row>
    <row r="881" spans="48:50" x14ac:dyDescent="0.25">
      <c r="AV881">
        <v>11278122</v>
      </c>
      <c r="AX881">
        <v>4</v>
      </c>
    </row>
    <row r="882" spans="48:50" x14ac:dyDescent="0.25">
      <c r="AV882">
        <v>11278123</v>
      </c>
      <c r="AX882">
        <v>4</v>
      </c>
    </row>
    <row r="883" spans="48:50" x14ac:dyDescent="0.25">
      <c r="AV883">
        <v>11278127</v>
      </c>
      <c r="AX883">
        <v>4</v>
      </c>
    </row>
    <row r="884" spans="48:50" x14ac:dyDescent="0.25">
      <c r="AV884">
        <v>11278128</v>
      </c>
      <c r="AX884">
        <v>4</v>
      </c>
    </row>
    <row r="885" spans="48:50" x14ac:dyDescent="0.25">
      <c r="AV885">
        <v>11278136</v>
      </c>
      <c r="AX885">
        <v>4</v>
      </c>
    </row>
    <row r="886" spans="48:50" x14ac:dyDescent="0.25">
      <c r="AV886">
        <v>11278160</v>
      </c>
      <c r="AX886">
        <v>6</v>
      </c>
    </row>
    <row r="887" spans="48:50" x14ac:dyDescent="0.25">
      <c r="AV887">
        <v>11278200</v>
      </c>
      <c r="AX887">
        <v>4</v>
      </c>
    </row>
    <row r="888" spans="48:50" x14ac:dyDescent="0.25">
      <c r="AV888">
        <v>11278207</v>
      </c>
      <c r="AX888">
        <v>4</v>
      </c>
    </row>
    <row r="889" spans="48:50" x14ac:dyDescent="0.25">
      <c r="AV889">
        <v>11278209</v>
      </c>
      <c r="AX889">
        <v>4</v>
      </c>
    </row>
    <row r="890" spans="48:50" x14ac:dyDescent="0.25">
      <c r="AV890">
        <v>11278263</v>
      </c>
      <c r="AX890">
        <v>4</v>
      </c>
    </row>
    <row r="891" spans="48:50" x14ac:dyDescent="0.25">
      <c r="AV891">
        <v>11278308</v>
      </c>
      <c r="AX891">
        <v>4</v>
      </c>
    </row>
    <row r="892" spans="48:50" x14ac:dyDescent="0.25">
      <c r="AV892">
        <v>11278390</v>
      </c>
      <c r="AX892">
        <v>4</v>
      </c>
    </row>
    <row r="893" spans="48:50" x14ac:dyDescent="0.25">
      <c r="AV893">
        <v>11278437</v>
      </c>
      <c r="AX893">
        <v>4</v>
      </c>
    </row>
    <row r="894" spans="48:50" x14ac:dyDescent="0.25">
      <c r="AV894">
        <v>11278486</v>
      </c>
      <c r="AX894">
        <v>4</v>
      </c>
    </row>
    <row r="895" spans="48:50" x14ac:dyDescent="0.25">
      <c r="AV895">
        <v>11278886</v>
      </c>
      <c r="AX895">
        <v>4</v>
      </c>
    </row>
    <row r="896" spans="48:50" x14ac:dyDescent="0.25">
      <c r="AV896">
        <v>11278928</v>
      </c>
      <c r="AX896">
        <v>4</v>
      </c>
    </row>
    <row r="897" spans="48:50" x14ac:dyDescent="0.25">
      <c r="AV897">
        <v>11278929</v>
      </c>
      <c r="AX897">
        <v>4</v>
      </c>
    </row>
    <row r="898" spans="48:50" x14ac:dyDescent="0.25">
      <c r="AV898">
        <v>11278935</v>
      </c>
      <c r="AX898">
        <v>4</v>
      </c>
    </row>
    <row r="899" spans="48:50" x14ac:dyDescent="0.25">
      <c r="AV899">
        <v>11278993</v>
      </c>
      <c r="AX899">
        <v>4</v>
      </c>
    </row>
    <row r="900" spans="48:50" x14ac:dyDescent="0.25">
      <c r="AV900">
        <v>11278994</v>
      </c>
      <c r="AX900">
        <v>4</v>
      </c>
    </row>
    <row r="901" spans="48:50" x14ac:dyDescent="0.25">
      <c r="AV901">
        <v>11279237</v>
      </c>
      <c r="AX901">
        <v>4</v>
      </c>
    </row>
    <row r="902" spans="48:50" x14ac:dyDescent="0.25">
      <c r="AV902">
        <v>11279300</v>
      </c>
      <c r="AX902">
        <v>3</v>
      </c>
    </row>
    <row r="903" spans="48:50" x14ac:dyDescent="0.25">
      <c r="AV903">
        <v>11279480</v>
      </c>
      <c r="AX903">
        <v>4</v>
      </c>
    </row>
    <row r="904" spans="48:50" x14ac:dyDescent="0.25">
      <c r="AV904">
        <v>11279484</v>
      </c>
      <c r="AX904">
        <v>4</v>
      </c>
    </row>
    <row r="905" spans="48:50" x14ac:dyDescent="0.25">
      <c r="AV905">
        <v>11279582</v>
      </c>
    </row>
    <row r="906" spans="48:50" x14ac:dyDescent="0.25">
      <c r="AV906">
        <v>11279657</v>
      </c>
      <c r="AX906">
        <v>4</v>
      </c>
    </row>
    <row r="907" spans="48:50" x14ac:dyDescent="0.25">
      <c r="AV907">
        <v>11280179</v>
      </c>
    </row>
    <row r="908" spans="48:50" x14ac:dyDescent="0.25">
      <c r="AV908">
        <v>11280180</v>
      </c>
    </row>
    <row r="909" spans="48:50" x14ac:dyDescent="0.25">
      <c r="AV909">
        <v>11280222</v>
      </c>
      <c r="AX909">
        <v>4</v>
      </c>
    </row>
    <row r="910" spans="48:50" x14ac:dyDescent="0.25">
      <c r="AV910">
        <v>11280223</v>
      </c>
      <c r="AX910">
        <v>4</v>
      </c>
    </row>
    <row r="911" spans="48:50" x14ac:dyDescent="0.25">
      <c r="AV911">
        <v>11280227</v>
      </c>
      <c r="AX911">
        <v>4</v>
      </c>
    </row>
    <row r="912" spans="48:50" x14ac:dyDescent="0.25">
      <c r="AV912">
        <v>11280229</v>
      </c>
    </row>
    <row r="913" spans="48:50" x14ac:dyDescent="0.25">
      <c r="AV913">
        <v>11280236</v>
      </c>
      <c r="AX913">
        <v>4</v>
      </c>
    </row>
    <row r="914" spans="48:50" x14ac:dyDescent="0.25">
      <c r="AV914">
        <v>11280237</v>
      </c>
      <c r="AX914">
        <v>4</v>
      </c>
    </row>
    <row r="915" spans="48:50" x14ac:dyDescent="0.25">
      <c r="AV915">
        <v>11280240</v>
      </c>
      <c r="AX915">
        <v>4</v>
      </c>
    </row>
    <row r="916" spans="48:50" x14ac:dyDescent="0.25">
      <c r="AV916">
        <v>11280243</v>
      </c>
      <c r="AX916">
        <v>4</v>
      </c>
    </row>
    <row r="917" spans="48:50" x14ac:dyDescent="0.25">
      <c r="AV917">
        <v>11280244</v>
      </c>
      <c r="AX917">
        <v>4</v>
      </c>
    </row>
    <row r="918" spans="48:50" x14ac:dyDescent="0.25">
      <c r="AV918">
        <v>11280246</v>
      </c>
    </row>
    <row r="919" spans="48:50" x14ac:dyDescent="0.25">
      <c r="AV919">
        <v>11280269</v>
      </c>
      <c r="AX919">
        <v>4</v>
      </c>
    </row>
    <row r="920" spans="48:50" x14ac:dyDescent="0.25">
      <c r="AV920">
        <v>11280270</v>
      </c>
      <c r="AX920">
        <v>4</v>
      </c>
    </row>
    <row r="921" spans="48:50" x14ac:dyDescent="0.25">
      <c r="AV921">
        <v>11280271</v>
      </c>
      <c r="AX921">
        <v>4</v>
      </c>
    </row>
    <row r="922" spans="48:50" x14ac:dyDescent="0.25">
      <c r="AV922">
        <v>11280274</v>
      </c>
      <c r="AX922">
        <v>4</v>
      </c>
    </row>
    <row r="923" spans="48:50" x14ac:dyDescent="0.25">
      <c r="AV923">
        <v>11280276</v>
      </c>
      <c r="AX923">
        <v>4</v>
      </c>
    </row>
    <row r="924" spans="48:50" x14ac:dyDescent="0.25">
      <c r="AV924">
        <v>11280280</v>
      </c>
      <c r="AX924">
        <v>3</v>
      </c>
    </row>
    <row r="925" spans="48:50" x14ac:dyDescent="0.25">
      <c r="AV925">
        <v>11280284</v>
      </c>
      <c r="AX925">
        <v>3</v>
      </c>
    </row>
    <row r="926" spans="48:50" x14ac:dyDescent="0.25">
      <c r="AV926">
        <v>11280287</v>
      </c>
      <c r="AX926">
        <v>3</v>
      </c>
    </row>
    <row r="927" spans="48:50" x14ac:dyDescent="0.25">
      <c r="AV927">
        <v>11280292</v>
      </c>
      <c r="AX927">
        <v>3</v>
      </c>
    </row>
    <row r="928" spans="48:50" x14ac:dyDescent="0.25">
      <c r="AV928">
        <v>11280294</v>
      </c>
      <c r="AX928">
        <v>3</v>
      </c>
    </row>
    <row r="929" spans="48:50" x14ac:dyDescent="0.25">
      <c r="AV929">
        <v>11280299</v>
      </c>
      <c r="AX929">
        <v>3</v>
      </c>
    </row>
    <row r="930" spans="48:50" x14ac:dyDescent="0.25">
      <c r="AV930">
        <v>11280307</v>
      </c>
      <c r="AX930">
        <v>3</v>
      </c>
    </row>
    <row r="931" spans="48:50" x14ac:dyDescent="0.25">
      <c r="AV931">
        <v>11280310</v>
      </c>
      <c r="AX931">
        <v>4</v>
      </c>
    </row>
    <row r="932" spans="48:50" x14ac:dyDescent="0.25">
      <c r="AV932">
        <v>11280315</v>
      </c>
      <c r="AX932">
        <v>4</v>
      </c>
    </row>
    <row r="933" spans="48:50" x14ac:dyDescent="0.25">
      <c r="AV933">
        <v>11280321</v>
      </c>
      <c r="AX933">
        <v>3</v>
      </c>
    </row>
    <row r="934" spans="48:50" x14ac:dyDescent="0.25">
      <c r="AV934">
        <v>11280322</v>
      </c>
      <c r="AX934">
        <v>4</v>
      </c>
    </row>
    <row r="935" spans="48:50" x14ac:dyDescent="0.25">
      <c r="AV935">
        <v>11280638</v>
      </c>
      <c r="AX935">
        <v>4</v>
      </c>
    </row>
    <row r="936" spans="48:50" x14ac:dyDescent="0.25">
      <c r="AV936">
        <v>11280640</v>
      </c>
      <c r="AX936">
        <v>4</v>
      </c>
    </row>
    <row r="937" spans="48:50" x14ac:dyDescent="0.25">
      <c r="AV937">
        <v>11280814</v>
      </c>
      <c r="AX937">
        <v>4</v>
      </c>
    </row>
    <row r="938" spans="48:50" x14ac:dyDescent="0.25">
      <c r="AV938">
        <v>11280815</v>
      </c>
      <c r="AX938">
        <v>4</v>
      </c>
    </row>
    <row r="939" spans="48:50" x14ac:dyDescent="0.25">
      <c r="AV939">
        <v>11280816</v>
      </c>
      <c r="AX939">
        <v>4</v>
      </c>
    </row>
    <row r="940" spans="48:50" x14ac:dyDescent="0.25">
      <c r="AV940">
        <v>11280944</v>
      </c>
      <c r="AX940">
        <v>4</v>
      </c>
    </row>
    <row r="941" spans="48:50" x14ac:dyDescent="0.25">
      <c r="AV941">
        <v>11280947</v>
      </c>
      <c r="AX941">
        <v>4</v>
      </c>
    </row>
    <row r="942" spans="48:50" x14ac:dyDescent="0.25">
      <c r="AV942">
        <v>11280948</v>
      </c>
      <c r="AX942">
        <v>4</v>
      </c>
    </row>
    <row r="943" spans="48:50" x14ac:dyDescent="0.25">
      <c r="AV943">
        <v>11280950</v>
      </c>
      <c r="AX943">
        <v>4</v>
      </c>
    </row>
    <row r="944" spans="48:50" x14ac:dyDescent="0.25">
      <c r="AV944">
        <v>11280952</v>
      </c>
      <c r="AX944">
        <v>4</v>
      </c>
    </row>
    <row r="945" spans="48:50" x14ac:dyDescent="0.25">
      <c r="AV945">
        <v>11280953</v>
      </c>
      <c r="AX945">
        <v>4</v>
      </c>
    </row>
    <row r="946" spans="48:50" x14ac:dyDescent="0.25">
      <c r="AV946">
        <v>11280955</v>
      </c>
      <c r="AX946">
        <v>4</v>
      </c>
    </row>
    <row r="947" spans="48:50" x14ac:dyDescent="0.25">
      <c r="AV947">
        <v>11280963</v>
      </c>
      <c r="AX947">
        <v>4</v>
      </c>
    </row>
    <row r="948" spans="48:50" x14ac:dyDescent="0.25">
      <c r="AV948">
        <v>11280964</v>
      </c>
      <c r="AX948">
        <v>4</v>
      </c>
    </row>
    <row r="949" spans="48:50" x14ac:dyDescent="0.25">
      <c r="AV949">
        <v>11280965</v>
      </c>
      <c r="AX949">
        <v>4</v>
      </c>
    </row>
    <row r="950" spans="48:50" x14ac:dyDescent="0.25">
      <c r="AV950">
        <v>11280973</v>
      </c>
      <c r="AX950">
        <v>4</v>
      </c>
    </row>
    <row r="951" spans="48:50" x14ac:dyDescent="0.25">
      <c r="AV951">
        <v>11280974</v>
      </c>
      <c r="AX951">
        <v>4</v>
      </c>
    </row>
    <row r="952" spans="48:50" x14ac:dyDescent="0.25">
      <c r="AV952">
        <v>11280975</v>
      </c>
      <c r="AX952">
        <v>4</v>
      </c>
    </row>
    <row r="953" spans="48:50" x14ac:dyDescent="0.25">
      <c r="AV953">
        <v>11280977</v>
      </c>
      <c r="AX953">
        <v>4</v>
      </c>
    </row>
    <row r="954" spans="48:50" x14ac:dyDescent="0.25">
      <c r="AV954">
        <v>11281020</v>
      </c>
      <c r="AX954">
        <v>4</v>
      </c>
    </row>
    <row r="955" spans="48:50" x14ac:dyDescent="0.25">
      <c r="AV955">
        <v>11281021</v>
      </c>
      <c r="AX955">
        <v>4</v>
      </c>
    </row>
    <row r="956" spans="48:50" x14ac:dyDescent="0.25">
      <c r="AV956">
        <v>11281030</v>
      </c>
      <c r="AX956">
        <v>4</v>
      </c>
    </row>
    <row r="957" spans="48:50" x14ac:dyDescent="0.25">
      <c r="AV957">
        <v>11281032</v>
      </c>
      <c r="AX957">
        <v>4</v>
      </c>
    </row>
    <row r="958" spans="48:50" x14ac:dyDescent="0.25">
      <c r="AV958">
        <v>11281481</v>
      </c>
      <c r="AX958">
        <v>2</v>
      </c>
    </row>
    <row r="959" spans="48:50" x14ac:dyDescent="0.25">
      <c r="AV959">
        <v>11281959</v>
      </c>
      <c r="AX959">
        <v>4</v>
      </c>
    </row>
    <row r="960" spans="48:50" x14ac:dyDescent="0.25">
      <c r="AV960">
        <v>11281962</v>
      </c>
      <c r="AX960">
        <v>4</v>
      </c>
    </row>
    <row r="961" spans="48:50" x14ac:dyDescent="0.25">
      <c r="AV961">
        <v>11281964</v>
      </c>
      <c r="AX961">
        <v>4</v>
      </c>
    </row>
    <row r="962" spans="48:50" x14ac:dyDescent="0.25">
      <c r="AV962">
        <v>11281965</v>
      </c>
      <c r="AX962">
        <v>4</v>
      </c>
    </row>
    <row r="963" spans="48:50" x14ac:dyDescent="0.25">
      <c r="AV963">
        <v>11281968</v>
      </c>
      <c r="AX963">
        <v>4</v>
      </c>
    </row>
    <row r="964" spans="48:50" x14ac:dyDescent="0.25">
      <c r="AV964">
        <v>11281972</v>
      </c>
      <c r="AX964">
        <v>3</v>
      </c>
    </row>
    <row r="965" spans="48:50" x14ac:dyDescent="0.25">
      <c r="AV965">
        <v>11281974</v>
      </c>
      <c r="AX965">
        <v>4</v>
      </c>
    </row>
    <row r="966" spans="48:50" x14ac:dyDescent="0.25">
      <c r="AV966">
        <v>11281977</v>
      </c>
      <c r="AX966">
        <v>4</v>
      </c>
    </row>
    <row r="967" spans="48:50" x14ac:dyDescent="0.25">
      <c r="AV967">
        <v>11282298</v>
      </c>
      <c r="AX967">
        <v>4</v>
      </c>
    </row>
    <row r="968" spans="48:50" x14ac:dyDescent="0.25">
      <c r="AV968">
        <v>11282752</v>
      </c>
      <c r="AX968">
        <v>4</v>
      </c>
    </row>
    <row r="969" spans="48:50" x14ac:dyDescent="0.25">
      <c r="AV969">
        <v>11282935</v>
      </c>
      <c r="AX969">
        <v>4</v>
      </c>
    </row>
    <row r="970" spans="48:50" x14ac:dyDescent="0.25">
      <c r="AV970">
        <v>11282938</v>
      </c>
      <c r="AX970">
        <v>4</v>
      </c>
    </row>
    <row r="971" spans="48:50" x14ac:dyDescent="0.25">
      <c r="AV971">
        <v>11282943</v>
      </c>
      <c r="AX971">
        <v>4</v>
      </c>
    </row>
    <row r="972" spans="48:50" x14ac:dyDescent="0.25">
      <c r="AV972">
        <v>11282944</v>
      </c>
      <c r="AX972">
        <v>4</v>
      </c>
    </row>
    <row r="973" spans="48:50" x14ac:dyDescent="0.25">
      <c r="AV973">
        <v>11282947</v>
      </c>
      <c r="AX973">
        <v>4</v>
      </c>
    </row>
    <row r="974" spans="48:50" x14ac:dyDescent="0.25">
      <c r="AV974">
        <v>11282949</v>
      </c>
      <c r="AX974">
        <v>4</v>
      </c>
    </row>
    <row r="975" spans="48:50" x14ac:dyDescent="0.25">
      <c r="AV975">
        <v>11282950</v>
      </c>
      <c r="AX975">
        <v>4</v>
      </c>
    </row>
    <row r="976" spans="48:50" x14ac:dyDescent="0.25">
      <c r="AV976">
        <v>11282952</v>
      </c>
      <c r="AX976">
        <v>4</v>
      </c>
    </row>
    <row r="977" spans="48:50" x14ac:dyDescent="0.25">
      <c r="AV977">
        <v>11282956</v>
      </c>
      <c r="AX977">
        <v>4</v>
      </c>
    </row>
    <row r="978" spans="48:50" x14ac:dyDescent="0.25">
      <c r="AV978">
        <v>11282958</v>
      </c>
      <c r="AX978">
        <v>4</v>
      </c>
    </row>
    <row r="979" spans="48:50" x14ac:dyDescent="0.25">
      <c r="AV979">
        <v>11282959</v>
      </c>
      <c r="AX979">
        <v>4</v>
      </c>
    </row>
    <row r="980" spans="48:50" x14ac:dyDescent="0.25">
      <c r="AV980">
        <v>11282963</v>
      </c>
      <c r="AX980">
        <v>4</v>
      </c>
    </row>
    <row r="981" spans="48:50" x14ac:dyDescent="0.25">
      <c r="AV981">
        <v>11283163</v>
      </c>
      <c r="AX981">
        <v>4</v>
      </c>
    </row>
    <row r="982" spans="48:50" x14ac:dyDescent="0.25">
      <c r="AV982">
        <v>11283597</v>
      </c>
      <c r="AX982">
        <v>4</v>
      </c>
    </row>
    <row r="983" spans="48:50" x14ac:dyDescent="0.25">
      <c r="AV983">
        <v>11283598</v>
      </c>
      <c r="AX983">
        <v>4</v>
      </c>
    </row>
    <row r="984" spans="48:50" x14ac:dyDescent="0.25">
      <c r="AV984">
        <v>11283605</v>
      </c>
      <c r="AX984">
        <v>4</v>
      </c>
    </row>
    <row r="985" spans="48:50" x14ac:dyDescent="0.25">
      <c r="AV985">
        <v>11284319</v>
      </c>
      <c r="AX985">
        <v>4</v>
      </c>
    </row>
    <row r="986" spans="48:50" x14ac:dyDescent="0.25">
      <c r="AV986">
        <v>11284322</v>
      </c>
      <c r="AX986">
        <v>4</v>
      </c>
    </row>
    <row r="987" spans="48:50" x14ac:dyDescent="0.25">
      <c r="AV987">
        <v>11285355</v>
      </c>
      <c r="AX987">
        <v>4</v>
      </c>
    </row>
    <row r="988" spans="48:50" x14ac:dyDescent="0.25">
      <c r="AV988">
        <v>616131427</v>
      </c>
      <c r="AX988">
        <v>5</v>
      </c>
    </row>
    <row r="989" spans="48:50" x14ac:dyDescent="0.25">
      <c r="AV989">
        <v>616135120</v>
      </c>
      <c r="AX989">
        <v>5</v>
      </c>
    </row>
    <row r="990" spans="48:50" x14ac:dyDescent="0.25">
      <c r="AV990">
        <v>616135288</v>
      </c>
      <c r="AX990">
        <v>4</v>
      </c>
    </row>
    <row r="991" spans="48:50" x14ac:dyDescent="0.25">
      <c r="AV991">
        <v>616135387</v>
      </c>
      <c r="AX991">
        <v>4</v>
      </c>
    </row>
    <row r="992" spans="48:50" x14ac:dyDescent="0.25">
      <c r="AV992">
        <v>616135404</v>
      </c>
      <c r="AX992">
        <v>6</v>
      </c>
    </row>
    <row r="993" spans="48:50" x14ac:dyDescent="0.25">
      <c r="AV993">
        <v>616135430</v>
      </c>
      <c r="AX993">
        <v>4</v>
      </c>
    </row>
    <row r="994" spans="48:50" x14ac:dyDescent="0.25">
      <c r="AV994">
        <v>616135520</v>
      </c>
      <c r="AX994">
        <v>4</v>
      </c>
    </row>
    <row r="995" spans="48:50" x14ac:dyDescent="0.25">
      <c r="AV995">
        <v>616135570</v>
      </c>
      <c r="AX995">
        <v>4</v>
      </c>
    </row>
    <row r="996" spans="48:50" x14ac:dyDescent="0.25">
      <c r="AV996">
        <v>616135573</v>
      </c>
      <c r="AX996">
        <v>4</v>
      </c>
    </row>
    <row r="997" spans="48:50" x14ac:dyDescent="0.25">
      <c r="AV997">
        <v>616135591</v>
      </c>
      <c r="AX997">
        <v>4</v>
      </c>
    </row>
    <row r="998" spans="48:50" x14ac:dyDescent="0.25">
      <c r="AV998">
        <v>616135957</v>
      </c>
      <c r="AX998">
        <v>4</v>
      </c>
    </row>
    <row r="999" spans="48:50" x14ac:dyDescent="0.25">
      <c r="AV999">
        <v>616137690</v>
      </c>
      <c r="AX999">
        <v>4</v>
      </c>
    </row>
    <row r="1000" spans="48:50" x14ac:dyDescent="0.25">
      <c r="AV1000">
        <v>616141065</v>
      </c>
      <c r="AX1000">
        <v>3</v>
      </c>
    </row>
    <row r="1001" spans="48:50" x14ac:dyDescent="0.25">
      <c r="AV1001">
        <v>616142290</v>
      </c>
      <c r="AX1001">
        <v>3</v>
      </c>
    </row>
    <row r="1002" spans="48:50" x14ac:dyDescent="0.25">
      <c r="AV1002">
        <v>616170497</v>
      </c>
      <c r="AX1002">
        <v>5</v>
      </c>
    </row>
    <row r="1003" spans="48:50" x14ac:dyDescent="0.25">
      <c r="AV1003">
        <v>616180218</v>
      </c>
      <c r="AX1003">
        <v>5</v>
      </c>
    </row>
    <row r="1004" spans="48:50" x14ac:dyDescent="0.25">
      <c r="AV1004">
        <v>616202641</v>
      </c>
      <c r="AX1004">
        <v>3</v>
      </c>
    </row>
    <row r="1005" spans="48:50" x14ac:dyDescent="0.25">
      <c r="AV1005">
        <v>616214484</v>
      </c>
      <c r="AX1005">
        <v>4</v>
      </c>
    </row>
    <row r="1006" spans="48:50" x14ac:dyDescent="0.25">
      <c r="AV1006">
        <v>616220194</v>
      </c>
      <c r="AX1006">
        <v>4</v>
      </c>
    </row>
    <row r="1007" spans="48:50" x14ac:dyDescent="0.25">
      <c r="AV1007">
        <v>616221417</v>
      </c>
      <c r="AX1007">
        <v>4</v>
      </c>
    </row>
    <row r="1008" spans="48:50" x14ac:dyDescent="0.25">
      <c r="AV1008">
        <v>616221422</v>
      </c>
      <c r="AX1008">
        <v>4</v>
      </c>
    </row>
    <row r="1009" spans="48:50" x14ac:dyDescent="0.25">
      <c r="AV1009">
        <v>616221473</v>
      </c>
      <c r="AX1009">
        <v>4</v>
      </c>
    </row>
    <row r="1010" spans="48:50" x14ac:dyDescent="0.25">
      <c r="AV1010">
        <v>616225996</v>
      </c>
      <c r="AX1010">
        <v>4</v>
      </c>
    </row>
    <row r="1011" spans="48:50" x14ac:dyDescent="0.25">
      <c r="AV1011">
        <v>616226531</v>
      </c>
      <c r="AX1011">
        <v>4</v>
      </c>
    </row>
    <row r="1012" spans="48:50" x14ac:dyDescent="0.25">
      <c r="AV1012">
        <v>616228096</v>
      </c>
      <c r="AX1012">
        <v>4</v>
      </c>
    </row>
    <row r="1013" spans="48:50" x14ac:dyDescent="0.25">
      <c r="AV1013">
        <v>616231613</v>
      </c>
      <c r="AX1013">
        <v>3</v>
      </c>
    </row>
    <row r="1014" spans="48:50" x14ac:dyDescent="0.25">
      <c r="AV1014">
        <v>616248832</v>
      </c>
      <c r="AX1014">
        <v>4</v>
      </c>
    </row>
    <row r="1015" spans="48:50" x14ac:dyDescent="0.25">
      <c r="AV1015">
        <v>616248836</v>
      </c>
      <c r="AX1015">
        <v>4</v>
      </c>
    </row>
    <row r="1016" spans="48:50" x14ac:dyDescent="0.25">
      <c r="AV1016">
        <v>616248837</v>
      </c>
      <c r="AX1016">
        <v>5</v>
      </c>
    </row>
    <row r="1017" spans="48:50" x14ac:dyDescent="0.25">
      <c r="AV1017">
        <v>616248844</v>
      </c>
      <c r="AX1017">
        <v>5</v>
      </c>
    </row>
    <row r="1018" spans="48:50" x14ac:dyDescent="0.25">
      <c r="AV1018">
        <v>616250119</v>
      </c>
      <c r="AX1018">
        <v>4</v>
      </c>
    </row>
    <row r="1019" spans="48:50" x14ac:dyDescent="0.25">
      <c r="AV1019">
        <v>616250124</v>
      </c>
      <c r="AX1019">
        <v>4</v>
      </c>
    </row>
    <row r="1020" spans="48:50" x14ac:dyDescent="0.25">
      <c r="AV1020">
        <v>616250125</v>
      </c>
      <c r="AX1020">
        <v>5</v>
      </c>
    </row>
    <row r="1021" spans="48:50" x14ac:dyDescent="0.25">
      <c r="AV1021">
        <v>616250132</v>
      </c>
      <c r="AX1021">
        <v>4</v>
      </c>
    </row>
    <row r="1022" spans="48:50" x14ac:dyDescent="0.25">
      <c r="AV1022">
        <v>616250622</v>
      </c>
      <c r="AX1022">
        <v>3</v>
      </c>
    </row>
    <row r="1023" spans="48:50" x14ac:dyDescent="0.25">
      <c r="AV1023">
        <v>616250625</v>
      </c>
      <c r="AX1023">
        <v>4</v>
      </c>
    </row>
    <row r="1024" spans="48:50" x14ac:dyDescent="0.25">
      <c r="AV1024">
        <v>616250632</v>
      </c>
      <c r="AX1024">
        <v>4</v>
      </c>
    </row>
    <row r="1025" spans="48:50" x14ac:dyDescent="0.25">
      <c r="AV1025">
        <v>616250636</v>
      </c>
      <c r="AX1025">
        <v>5</v>
      </c>
    </row>
    <row r="1026" spans="48:50" x14ac:dyDescent="0.25">
      <c r="AV1026">
        <v>616253197</v>
      </c>
      <c r="AX1026">
        <v>3</v>
      </c>
    </row>
    <row r="1027" spans="48:50" x14ac:dyDescent="0.25">
      <c r="AV1027">
        <v>616253201</v>
      </c>
      <c r="AX1027">
        <v>4</v>
      </c>
    </row>
    <row r="1028" spans="48:50" x14ac:dyDescent="0.25">
      <c r="AV1028">
        <v>616253205</v>
      </c>
      <c r="AX1028">
        <v>4</v>
      </c>
    </row>
    <row r="1029" spans="48:50" x14ac:dyDescent="0.25">
      <c r="AV1029">
        <v>616253208</v>
      </c>
      <c r="AX1029">
        <v>4</v>
      </c>
    </row>
    <row r="1030" spans="48:50" x14ac:dyDescent="0.25">
      <c r="AV1030">
        <v>616254877</v>
      </c>
      <c r="AX1030">
        <v>4</v>
      </c>
    </row>
    <row r="1031" spans="48:50" x14ac:dyDescent="0.25">
      <c r="AV1031">
        <v>616254882</v>
      </c>
      <c r="AX1031">
        <v>4</v>
      </c>
    </row>
    <row r="1032" spans="48:50" x14ac:dyDescent="0.25">
      <c r="AV1032">
        <v>616254887</v>
      </c>
      <c r="AX1032">
        <v>5</v>
      </c>
    </row>
    <row r="1033" spans="48:50" x14ac:dyDescent="0.25">
      <c r="AV1033">
        <v>616254890</v>
      </c>
      <c r="AX1033">
        <v>5</v>
      </c>
    </row>
    <row r="1034" spans="48:50" x14ac:dyDescent="0.25">
      <c r="AV1034">
        <v>616260365</v>
      </c>
      <c r="AX1034">
        <v>4</v>
      </c>
    </row>
    <row r="1035" spans="48:50" x14ac:dyDescent="0.25">
      <c r="AV1035">
        <v>616260369</v>
      </c>
      <c r="AX1035">
        <v>4</v>
      </c>
    </row>
    <row r="1036" spans="48:50" x14ac:dyDescent="0.25">
      <c r="AV1036">
        <v>616260373</v>
      </c>
      <c r="AX1036">
        <v>4</v>
      </c>
    </row>
    <row r="1037" spans="48:50" x14ac:dyDescent="0.25">
      <c r="AV1037">
        <v>616260377</v>
      </c>
      <c r="AX1037">
        <v>4</v>
      </c>
    </row>
    <row r="1038" spans="48:50" x14ac:dyDescent="0.25">
      <c r="AV1038">
        <v>616262550</v>
      </c>
      <c r="AX1038">
        <v>4</v>
      </c>
    </row>
    <row r="1039" spans="48:50" x14ac:dyDescent="0.25">
      <c r="AV1039">
        <v>616262555</v>
      </c>
      <c r="AX1039">
        <v>4</v>
      </c>
    </row>
    <row r="1040" spans="48:50" x14ac:dyDescent="0.25">
      <c r="AV1040">
        <v>616262558</v>
      </c>
      <c r="AX1040">
        <v>5</v>
      </c>
    </row>
    <row r="1041" spans="48:50" x14ac:dyDescent="0.25">
      <c r="AV1041">
        <v>616262562</v>
      </c>
      <c r="AX1041">
        <v>4</v>
      </c>
    </row>
    <row r="1042" spans="48:50" x14ac:dyDescent="0.25">
      <c r="AV1042">
        <v>616262998</v>
      </c>
      <c r="AX1042">
        <v>4</v>
      </c>
    </row>
    <row r="1043" spans="48:50" x14ac:dyDescent="0.25">
      <c r="AV1043">
        <v>616263007</v>
      </c>
      <c r="AX1043">
        <v>5</v>
      </c>
    </row>
    <row r="1044" spans="48:50" x14ac:dyDescent="0.25">
      <c r="AV1044">
        <v>616263012</v>
      </c>
      <c r="AX1044">
        <v>4</v>
      </c>
    </row>
    <row r="1045" spans="48:50" x14ac:dyDescent="0.25">
      <c r="AV1045">
        <v>616307688</v>
      </c>
      <c r="AX1045">
        <v>4</v>
      </c>
    </row>
    <row r="1046" spans="48:50" x14ac:dyDescent="0.25">
      <c r="AV1046">
        <v>616307690</v>
      </c>
      <c r="AX1046">
        <v>3</v>
      </c>
    </row>
    <row r="1047" spans="48:50" x14ac:dyDescent="0.25">
      <c r="AV1047">
        <v>616307696</v>
      </c>
      <c r="AX1047">
        <v>4</v>
      </c>
    </row>
    <row r="1048" spans="48:50" x14ac:dyDescent="0.25">
      <c r="AV1048">
        <v>616307699</v>
      </c>
      <c r="AX1048">
        <v>4</v>
      </c>
    </row>
    <row r="1049" spans="48:50" x14ac:dyDescent="0.25">
      <c r="AV1049">
        <v>617267308</v>
      </c>
      <c r="AX1049">
        <v>4</v>
      </c>
    </row>
    <row r="1050" spans="48:50" x14ac:dyDescent="0.25">
      <c r="AV1050">
        <v>617267309</v>
      </c>
      <c r="AX1050">
        <v>4</v>
      </c>
    </row>
    <row r="1051" spans="48:50" x14ac:dyDescent="0.25">
      <c r="AV1051">
        <v>617267316</v>
      </c>
      <c r="AX1051">
        <v>4</v>
      </c>
    </row>
    <row r="1052" spans="48:50" x14ac:dyDescent="0.25">
      <c r="AV1052">
        <v>617267319</v>
      </c>
      <c r="AX1052">
        <v>4</v>
      </c>
    </row>
    <row r="1053" spans="48:50" x14ac:dyDescent="0.25">
      <c r="AV1053">
        <v>617267586</v>
      </c>
      <c r="AX1053">
        <v>4</v>
      </c>
    </row>
    <row r="1054" spans="48:50" x14ac:dyDescent="0.25">
      <c r="AV1054">
        <v>617267587</v>
      </c>
      <c r="AX1054">
        <v>4</v>
      </c>
    </row>
    <row r="1055" spans="48:50" x14ac:dyDescent="0.25">
      <c r="AV1055">
        <v>617267592</v>
      </c>
      <c r="AX1055">
        <v>4</v>
      </c>
    </row>
    <row r="1056" spans="48:50" x14ac:dyDescent="0.25">
      <c r="AV1056">
        <v>617267593</v>
      </c>
      <c r="AX1056">
        <v>4</v>
      </c>
    </row>
    <row r="1057" spans="48:50" x14ac:dyDescent="0.25">
      <c r="AV1057">
        <v>617267594</v>
      </c>
      <c r="AX1057">
        <v>4</v>
      </c>
    </row>
    <row r="1058" spans="48:50" x14ac:dyDescent="0.25">
      <c r="AV1058">
        <v>617267599</v>
      </c>
      <c r="AX1058">
        <v>8</v>
      </c>
    </row>
    <row r="1059" spans="48:50" x14ac:dyDescent="0.25">
      <c r="AV1059">
        <v>617267600</v>
      </c>
      <c r="AX1059">
        <v>4</v>
      </c>
    </row>
    <row r="1060" spans="48:50" x14ac:dyDescent="0.25">
      <c r="AV1060">
        <v>617268147</v>
      </c>
      <c r="AX1060">
        <v>4</v>
      </c>
    </row>
    <row r="1061" spans="48:50" x14ac:dyDescent="0.25">
      <c r="AV1061">
        <v>617268152</v>
      </c>
      <c r="AX1061">
        <v>4</v>
      </c>
    </row>
    <row r="1062" spans="48:50" x14ac:dyDescent="0.25">
      <c r="AV1062">
        <v>617268159</v>
      </c>
      <c r="AX1062">
        <v>4</v>
      </c>
    </row>
    <row r="1063" spans="48:50" x14ac:dyDescent="0.25">
      <c r="AV1063">
        <v>617268203</v>
      </c>
      <c r="AX1063">
        <v>4</v>
      </c>
    </row>
    <row r="1064" spans="48:50" x14ac:dyDescent="0.25">
      <c r="AV1064">
        <v>617268207</v>
      </c>
      <c r="AX1064">
        <v>5</v>
      </c>
    </row>
    <row r="1065" spans="48:50" x14ac:dyDescent="0.25">
      <c r="AV1065">
        <v>617268212</v>
      </c>
      <c r="AX1065">
        <v>3</v>
      </c>
    </row>
    <row r="1066" spans="48:50" x14ac:dyDescent="0.25">
      <c r="AV1066">
        <v>617268213</v>
      </c>
      <c r="AX1066">
        <v>5</v>
      </c>
    </row>
    <row r="1067" spans="48:50" x14ac:dyDescent="0.25">
      <c r="AV1067">
        <v>617268649</v>
      </c>
      <c r="AX1067">
        <v>4</v>
      </c>
    </row>
    <row r="1068" spans="48:50" x14ac:dyDescent="0.25">
      <c r="AV1068">
        <v>617268654</v>
      </c>
      <c r="AX1068">
        <v>4</v>
      </c>
    </row>
    <row r="1069" spans="48:50" x14ac:dyDescent="0.25">
      <c r="AV1069">
        <v>617268659</v>
      </c>
      <c r="AX1069">
        <v>5</v>
      </c>
    </row>
    <row r="1070" spans="48:50" x14ac:dyDescent="0.25">
      <c r="AV1070">
        <v>617268662</v>
      </c>
      <c r="AX1070">
        <v>4</v>
      </c>
    </row>
    <row r="1071" spans="48:50" x14ac:dyDescent="0.25">
      <c r="AV1071">
        <v>617269601</v>
      </c>
      <c r="AX1071">
        <v>4</v>
      </c>
    </row>
    <row r="1072" spans="48:50" x14ac:dyDescent="0.25">
      <c r="AV1072">
        <v>617269606</v>
      </c>
      <c r="AX1072">
        <v>4</v>
      </c>
    </row>
    <row r="1073" spans="48:50" x14ac:dyDescent="0.25">
      <c r="AV1073">
        <v>617269611</v>
      </c>
      <c r="AX1073">
        <v>5</v>
      </c>
    </row>
    <row r="1074" spans="48:50" x14ac:dyDescent="0.25">
      <c r="AV1074">
        <v>617269614</v>
      </c>
      <c r="AX1074">
        <v>5</v>
      </c>
    </row>
    <row r="1075" spans="48:50" x14ac:dyDescent="0.25">
      <c r="AV1075">
        <v>617269772</v>
      </c>
      <c r="AX1075">
        <v>4</v>
      </c>
    </row>
    <row r="1076" spans="48:50" x14ac:dyDescent="0.25">
      <c r="AV1076">
        <v>617269776</v>
      </c>
      <c r="AX1076">
        <v>5</v>
      </c>
    </row>
    <row r="1077" spans="48:50" x14ac:dyDescent="0.25">
      <c r="AV1077">
        <v>617269778</v>
      </c>
      <c r="AX1077">
        <v>4</v>
      </c>
    </row>
    <row r="1078" spans="48:50" x14ac:dyDescent="0.25">
      <c r="AV1078">
        <v>617269783</v>
      </c>
      <c r="AX1078">
        <v>4</v>
      </c>
    </row>
    <row r="1079" spans="48:50" x14ac:dyDescent="0.25">
      <c r="AV1079">
        <v>617269826</v>
      </c>
      <c r="AX1079">
        <v>6</v>
      </c>
    </row>
    <row r="1080" spans="48:50" x14ac:dyDescent="0.25">
      <c r="AV1080">
        <v>617269831</v>
      </c>
      <c r="AX1080">
        <v>4</v>
      </c>
    </row>
    <row r="1081" spans="48:50" x14ac:dyDescent="0.25">
      <c r="AV1081">
        <v>617269834</v>
      </c>
      <c r="AX1081">
        <v>5</v>
      </c>
    </row>
    <row r="1082" spans="48:50" x14ac:dyDescent="0.25">
      <c r="AV1082">
        <v>617269838</v>
      </c>
      <c r="AX1082">
        <v>4</v>
      </c>
    </row>
    <row r="1083" spans="48:50" x14ac:dyDescent="0.25">
      <c r="AV1083">
        <v>617271561</v>
      </c>
      <c r="AX1083">
        <v>3</v>
      </c>
    </row>
    <row r="1084" spans="48:50" x14ac:dyDescent="0.25">
      <c r="AV1084">
        <v>617271566</v>
      </c>
      <c r="AX1084">
        <v>5</v>
      </c>
    </row>
    <row r="1085" spans="48:50" x14ac:dyDescent="0.25">
      <c r="AV1085">
        <v>617271571</v>
      </c>
      <c r="AX1085">
        <v>3</v>
      </c>
    </row>
    <row r="1086" spans="48:50" x14ac:dyDescent="0.25">
      <c r="AV1086">
        <v>617271575</v>
      </c>
      <c r="AX1086">
        <v>3</v>
      </c>
    </row>
    <row r="1087" spans="48:50" x14ac:dyDescent="0.25">
      <c r="AV1087">
        <v>617285564</v>
      </c>
      <c r="AX1087">
        <v>4</v>
      </c>
    </row>
    <row r="1088" spans="48:50" x14ac:dyDescent="0.25">
      <c r="AV1088">
        <v>617285568</v>
      </c>
      <c r="AX1088">
        <v>5</v>
      </c>
    </row>
    <row r="1089" spans="48:50" x14ac:dyDescent="0.25">
      <c r="AV1089">
        <v>617285569</v>
      </c>
      <c r="AX1089">
        <v>5</v>
      </c>
    </row>
    <row r="1090" spans="48:50" x14ac:dyDescent="0.25">
      <c r="AV1090">
        <v>617285576</v>
      </c>
      <c r="AX1090">
        <v>3</v>
      </c>
    </row>
    <row r="1091" spans="48:50" x14ac:dyDescent="0.25">
      <c r="AV1091">
        <v>617307740</v>
      </c>
      <c r="AX1091">
        <v>4</v>
      </c>
    </row>
    <row r="1092" spans="48:50" x14ac:dyDescent="0.25">
      <c r="AV1092">
        <v>617307744</v>
      </c>
      <c r="AX1092">
        <v>4</v>
      </c>
    </row>
    <row r="1093" spans="48:50" x14ac:dyDescent="0.25">
      <c r="AV1093">
        <v>617307746</v>
      </c>
      <c r="AX1093">
        <v>4</v>
      </c>
    </row>
    <row r="1094" spans="48:50" x14ac:dyDescent="0.25">
      <c r="AV1094">
        <v>617307751</v>
      </c>
      <c r="AX1094">
        <v>4</v>
      </c>
    </row>
    <row r="1095" spans="48:50" x14ac:dyDescent="0.25">
      <c r="AV1095">
        <v>617323754</v>
      </c>
      <c r="AX1095">
        <v>6</v>
      </c>
    </row>
    <row r="1096" spans="48:50" x14ac:dyDescent="0.25">
      <c r="AV1096">
        <v>617323759</v>
      </c>
      <c r="AX1096">
        <v>5</v>
      </c>
    </row>
    <row r="1097" spans="48:50" x14ac:dyDescent="0.25">
      <c r="AV1097">
        <v>617323763</v>
      </c>
      <c r="AX1097">
        <v>4</v>
      </c>
    </row>
    <row r="1098" spans="48:50" x14ac:dyDescent="0.25">
      <c r="AV1098">
        <v>617323766</v>
      </c>
      <c r="AX1098">
        <v>4</v>
      </c>
    </row>
    <row r="1099" spans="48:50" x14ac:dyDescent="0.25">
      <c r="AV1099">
        <v>617374498</v>
      </c>
      <c r="AX1099">
        <v>4</v>
      </c>
    </row>
    <row r="1100" spans="48:50" x14ac:dyDescent="0.25">
      <c r="AV1100">
        <v>617374503</v>
      </c>
      <c r="AX1100">
        <v>2</v>
      </c>
    </row>
    <row r="1101" spans="48:50" x14ac:dyDescent="0.25">
      <c r="AV1101">
        <v>617387650</v>
      </c>
      <c r="AX1101">
        <v>6</v>
      </c>
    </row>
    <row r="1102" spans="48:50" x14ac:dyDescent="0.25">
      <c r="AV1102">
        <v>617387653</v>
      </c>
      <c r="AX1102">
        <v>4</v>
      </c>
    </row>
    <row r="1103" spans="48:50" x14ac:dyDescent="0.25">
      <c r="AV1103">
        <v>617387659</v>
      </c>
      <c r="AX1103">
        <v>4</v>
      </c>
    </row>
    <row r="1104" spans="48:50" x14ac:dyDescent="0.25">
      <c r="AV1104">
        <v>617387664</v>
      </c>
      <c r="AX1104">
        <v>4</v>
      </c>
    </row>
    <row r="1105" spans="48:50" x14ac:dyDescent="0.25">
      <c r="AV1105">
        <v>617400305</v>
      </c>
      <c r="AX1105">
        <v>4</v>
      </c>
    </row>
    <row r="1106" spans="48:50" x14ac:dyDescent="0.25">
      <c r="AV1106">
        <v>617400308</v>
      </c>
      <c r="AX1106">
        <v>4</v>
      </c>
    </row>
    <row r="1107" spans="48:50" x14ac:dyDescent="0.25">
      <c r="AV1107">
        <v>617400316</v>
      </c>
      <c r="AX1107">
        <v>4</v>
      </c>
    </row>
    <row r="1108" spans="48:50" x14ac:dyDescent="0.25">
      <c r="AV1108">
        <v>618380483</v>
      </c>
      <c r="AX1108">
        <v>4</v>
      </c>
    </row>
    <row r="1109" spans="48:50" x14ac:dyDescent="0.25">
      <c r="AV1109">
        <v>618380488</v>
      </c>
      <c r="AX1109">
        <v>4</v>
      </c>
    </row>
    <row r="1110" spans="48:50" x14ac:dyDescent="0.25">
      <c r="AV1110">
        <v>618380493</v>
      </c>
      <c r="AX1110">
        <v>4</v>
      </c>
    </row>
    <row r="1111" spans="48:50" x14ac:dyDescent="0.25">
      <c r="AV1111">
        <v>618380496</v>
      </c>
      <c r="AX1111">
        <v>4</v>
      </c>
    </row>
    <row r="1112" spans="48:50" x14ac:dyDescent="0.25">
      <c r="AV1112">
        <v>618407311</v>
      </c>
      <c r="AX1112">
        <v>4</v>
      </c>
    </row>
    <row r="1113" spans="48:50" x14ac:dyDescent="0.25">
      <c r="AV1113">
        <v>618407316</v>
      </c>
      <c r="AX1113">
        <v>4</v>
      </c>
    </row>
    <row r="1114" spans="48:50" x14ac:dyDescent="0.25">
      <c r="AV1114">
        <v>618407321</v>
      </c>
      <c r="AX1114">
        <v>4</v>
      </c>
    </row>
    <row r="1115" spans="48:50" x14ac:dyDescent="0.25">
      <c r="AV1115">
        <v>618407324</v>
      </c>
      <c r="AX1115">
        <v>4</v>
      </c>
    </row>
    <row r="1116" spans="48:50" x14ac:dyDescent="0.25">
      <c r="AV1116">
        <v>619051602</v>
      </c>
      <c r="AX1116">
        <v>4</v>
      </c>
    </row>
    <row r="1117" spans="48:50" x14ac:dyDescent="0.25">
      <c r="AV1117">
        <v>619051605</v>
      </c>
      <c r="AX1117">
        <v>4</v>
      </c>
    </row>
    <row r="1118" spans="48:50" x14ac:dyDescent="0.25">
      <c r="AV1118">
        <v>619051611</v>
      </c>
      <c r="AX1118">
        <v>4</v>
      </c>
    </row>
    <row r="1119" spans="48:50" x14ac:dyDescent="0.25">
      <c r="AV1119">
        <v>619077981</v>
      </c>
      <c r="AX1119">
        <v>4</v>
      </c>
    </row>
    <row r="1120" spans="48:50" x14ac:dyDescent="0.25">
      <c r="AV1120">
        <v>619077985</v>
      </c>
      <c r="AX1120">
        <v>4</v>
      </c>
    </row>
    <row r="1121" spans="48:50" x14ac:dyDescent="0.25">
      <c r="AV1121">
        <v>619077986</v>
      </c>
      <c r="AX1121">
        <v>6</v>
      </c>
    </row>
    <row r="1122" spans="48:50" x14ac:dyDescent="0.25">
      <c r="AV1122">
        <v>619077995</v>
      </c>
      <c r="AX1122">
        <v>2</v>
      </c>
    </row>
    <row r="1123" spans="48:50" x14ac:dyDescent="0.25">
      <c r="AV1123">
        <v>619432237</v>
      </c>
      <c r="AX1123">
        <v>4</v>
      </c>
    </row>
    <row r="1124" spans="48:50" x14ac:dyDescent="0.25">
      <c r="AV1124">
        <v>619432240</v>
      </c>
      <c r="AX1124">
        <v>4</v>
      </c>
    </row>
    <row r="1125" spans="48:50" x14ac:dyDescent="0.25">
      <c r="AV1125">
        <v>619432248</v>
      </c>
      <c r="AX1125">
        <v>4</v>
      </c>
    </row>
    <row r="1126" spans="48:50" x14ac:dyDescent="0.25">
      <c r="AV1126">
        <v>619477315</v>
      </c>
      <c r="AX1126">
        <v>2</v>
      </c>
    </row>
    <row r="1127" spans="48:50" x14ac:dyDescent="0.25">
      <c r="AV1127">
        <v>619477319</v>
      </c>
      <c r="AX1127">
        <v>4</v>
      </c>
    </row>
    <row r="1128" spans="48:50" x14ac:dyDescent="0.25">
      <c r="AV1128">
        <v>619477325</v>
      </c>
      <c r="AX1128">
        <v>4</v>
      </c>
    </row>
    <row r="1129" spans="48:50" x14ac:dyDescent="0.25">
      <c r="AV1129">
        <v>619477327</v>
      </c>
      <c r="AX1129">
        <v>4</v>
      </c>
    </row>
    <row r="1130" spans="48:50" x14ac:dyDescent="0.25">
      <c r="AV1130">
        <v>619613228</v>
      </c>
      <c r="AX1130">
        <v>5</v>
      </c>
    </row>
    <row r="1131" spans="48:50" x14ac:dyDescent="0.25">
      <c r="AV1131">
        <v>619613231</v>
      </c>
      <c r="AX1131">
        <v>4</v>
      </c>
    </row>
    <row r="1132" spans="48:50" x14ac:dyDescent="0.25">
      <c r="AV1132">
        <v>619613237</v>
      </c>
      <c r="AX1132">
        <v>5</v>
      </c>
    </row>
    <row r="1133" spans="48:50" x14ac:dyDescent="0.25">
      <c r="AV1133">
        <v>619613242</v>
      </c>
      <c r="AX1133">
        <v>4</v>
      </c>
    </row>
    <row r="1134" spans="48:50" x14ac:dyDescent="0.25">
      <c r="AV1134">
        <v>619789016</v>
      </c>
      <c r="AX1134">
        <v>3</v>
      </c>
    </row>
    <row r="1135" spans="48:50" x14ac:dyDescent="0.25">
      <c r="AV1135">
        <v>619789021</v>
      </c>
      <c r="AX1135">
        <v>5</v>
      </c>
    </row>
    <row r="1136" spans="48:50" x14ac:dyDescent="0.25">
      <c r="AV1136">
        <v>619789025</v>
      </c>
      <c r="AX1136">
        <v>4</v>
      </c>
    </row>
    <row r="1137" spans="48:50" x14ac:dyDescent="0.25">
      <c r="AV1137">
        <v>619789027</v>
      </c>
      <c r="AX1137">
        <v>4</v>
      </c>
    </row>
    <row r="1138" spans="48:50" x14ac:dyDescent="0.25">
      <c r="AV1138">
        <v>619808018</v>
      </c>
      <c r="AX1138">
        <v>4</v>
      </c>
    </row>
    <row r="1139" spans="48:50" x14ac:dyDescent="0.25">
      <c r="AV1139">
        <v>619808019</v>
      </c>
      <c r="AX1139">
        <v>5</v>
      </c>
    </row>
    <row r="1140" spans="48:50" x14ac:dyDescent="0.25">
      <c r="AV1140">
        <v>619808026</v>
      </c>
      <c r="AX1140">
        <v>5</v>
      </c>
    </row>
    <row r="1141" spans="48:50" x14ac:dyDescent="0.25">
      <c r="AV1141">
        <v>619808029</v>
      </c>
      <c r="AX1141">
        <v>3</v>
      </c>
    </row>
    <row r="1142" spans="48:50" x14ac:dyDescent="0.25">
      <c r="AV1142">
        <v>619858571</v>
      </c>
      <c r="AX1142">
        <v>4</v>
      </c>
    </row>
    <row r="1143" spans="48:50" x14ac:dyDescent="0.25">
      <c r="AV1143">
        <v>619858575</v>
      </c>
      <c r="AX1143">
        <v>4</v>
      </c>
    </row>
    <row r="1144" spans="48:50" x14ac:dyDescent="0.25">
      <c r="AV1144">
        <v>619858580</v>
      </c>
      <c r="AX1144">
        <v>4</v>
      </c>
    </row>
    <row r="1145" spans="48:50" x14ac:dyDescent="0.25">
      <c r="AV1145">
        <v>619858581</v>
      </c>
      <c r="AX1145">
        <v>2</v>
      </c>
    </row>
    <row r="1146" spans="48:50" x14ac:dyDescent="0.25">
      <c r="AV1146">
        <v>619858793</v>
      </c>
      <c r="AX1146">
        <v>4</v>
      </c>
    </row>
    <row r="1147" spans="48:50" x14ac:dyDescent="0.25">
      <c r="AV1147">
        <v>619858795</v>
      </c>
      <c r="AX1147">
        <v>3</v>
      </c>
    </row>
    <row r="1148" spans="48:50" x14ac:dyDescent="0.25">
      <c r="AV1148">
        <v>619858798</v>
      </c>
      <c r="AX1148">
        <v>5</v>
      </c>
    </row>
    <row r="1149" spans="48:50" x14ac:dyDescent="0.25">
      <c r="AV1149">
        <v>619858807</v>
      </c>
      <c r="AX1149">
        <v>2</v>
      </c>
    </row>
    <row r="1150" spans="48:50" x14ac:dyDescent="0.25">
      <c r="AV1150">
        <v>619859241</v>
      </c>
      <c r="AX1150">
        <v>5</v>
      </c>
    </row>
    <row r="1151" spans="48:50" x14ac:dyDescent="0.25">
      <c r="AV1151">
        <v>619859246</v>
      </c>
      <c r="AX1151">
        <v>4</v>
      </c>
    </row>
    <row r="1152" spans="48:50" x14ac:dyDescent="0.25">
      <c r="AV1152">
        <v>619859251</v>
      </c>
      <c r="AX1152">
        <v>5</v>
      </c>
    </row>
    <row r="1153" spans="48:50" x14ac:dyDescent="0.25">
      <c r="AV1153">
        <v>619859253</v>
      </c>
      <c r="AX1153">
        <v>3</v>
      </c>
    </row>
    <row r="1154" spans="48:50" x14ac:dyDescent="0.25">
      <c r="AV1154">
        <v>620071836</v>
      </c>
      <c r="AX1154">
        <v>5</v>
      </c>
    </row>
    <row r="1155" spans="48:50" x14ac:dyDescent="0.25">
      <c r="AV1155">
        <v>620071838</v>
      </c>
      <c r="AX1155">
        <v>4</v>
      </c>
    </row>
    <row r="1156" spans="48:50" x14ac:dyDescent="0.25">
      <c r="AV1156">
        <v>620071844</v>
      </c>
      <c r="AX1156">
        <v>4</v>
      </c>
    </row>
    <row r="1157" spans="48:50" x14ac:dyDescent="0.25">
      <c r="AV1157">
        <v>620073954</v>
      </c>
      <c r="AX1157">
        <v>4</v>
      </c>
    </row>
    <row r="1158" spans="48:50" x14ac:dyDescent="0.25">
      <c r="AV1158">
        <v>620073959</v>
      </c>
      <c r="AX1158">
        <v>3</v>
      </c>
    </row>
    <row r="1159" spans="48:50" x14ac:dyDescent="0.25">
      <c r="AV1159">
        <v>620073962</v>
      </c>
      <c r="AX1159">
        <v>4</v>
      </c>
    </row>
    <row r="1160" spans="48:50" x14ac:dyDescent="0.25">
      <c r="AV1160">
        <v>620073966</v>
      </c>
      <c r="AX1160">
        <v>5</v>
      </c>
    </row>
    <row r="1161" spans="48:50" x14ac:dyDescent="0.25">
      <c r="AV1161">
        <v>620080484</v>
      </c>
      <c r="AX1161">
        <v>4</v>
      </c>
    </row>
    <row r="1162" spans="48:50" x14ac:dyDescent="0.25">
      <c r="AV1162">
        <v>620080485</v>
      </c>
      <c r="AX1162">
        <v>4</v>
      </c>
    </row>
    <row r="1163" spans="48:50" x14ac:dyDescent="0.25">
      <c r="AV1163">
        <v>620080495</v>
      </c>
      <c r="AX1163">
        <v>3</v>
      </c>
    </row>
    <row r="1164" spans="48:50" x14ac:dyDescent="0.25">
      <c r="AV1164">
        <v>620164414</v>
      </c>
      <c r="AX1164">
        <v>5</v>
      </c>
    </row>
    <row r="1165" spans="48:50" x14ac:dyDescent="0.25">
      <c r="AV1165">
        <v>620164668</v>
      </c>
      <c r="AX1165">
        <v>4</v>
      </c>
    </row>
    <row r="1166" spans="48:50" x14ac:dyDescent="0.25">
      <c r="AV1166">
        <v>620164724</v>
      </c>
      <c r="AX1166">
        <v>4</v>
      </c>
    </row>
    <row r="1167" spans="48:50" x14ac:dyDescent="0.25">
      <c r="AV1167">
        <v>620164929</v>
      </c>
      <c r="AX1167">
        <v>3</v>
      </c>
    </row>
    <row r="1168" spans="48:50" x14ac:dyDescent="0.25">
      <c r="AV1168">
        <v>620165032</v>
      </c>
      <c r="AX1168">
        <v>4</v>
      </c>
    </row>
    <row r="1169" spans="48:50" x14ac:dyDescent="0.25">
      <c r="AV1169">
        <v>620165042</v>
      </c>
      <c r="AX1169">
        <v>4</v>
      </c>
    </row>
    <row r="1170" spans="48:50" x14ac:dyDescent="0.25">
      <c r="AV1170">
        <v>620165214</v>
      </c>
      <c r="AX1170">
        <v>6</v>
      </c>
    </row>
    <row r="1171" spans="48:50" x14ac:dyDescent="0.25">
      <c r="AV1171">
        <v>620165826</v>
      </c>
      <c r="AX1171">
        <v>4</v>
      </c>
    </row>
    <row r="1172" spans="48:50" x14ac:dyDescent="0.25">
      <c r="AV1172">
        <v>620165934</v>
      </c>
      <c r="AX1172">
        <v>4</v>
      </c>
    </row>
    <row r="1173" spans="48:50" x14ac:dyDescent="0.25">
      <c r="AV1173">
        <v>620210246</v>
      </c>
      <c r="AX1173">
        <v>5</v>
      </c>
    </row>
    <row r="1174" spans="48:50" x14ac:dyDescent="0.25">
      <c r="AV1174">
        <v>620251740</v>
      </c>
      <c r="AX1174">
        <v>4</v>
      </c>
    </row>
    <row r="1175" spans="48:50" x14ac:dyDescent="0.25">
      <c r="AV1175">
        <v>620256188</v>
      </c>
      <c r="AX1175">
        <v>2</v>
      </c>
    </row>
    <row r="1176" spans="48:50" x14ac:dyDescent="0.25">
      <c r="AV1176">
        <v>620257265</v>
      </c>
      <c r="AX1176">
        <v>4</v>
      </c>
    </row>
    <row r="1177" spans="48:50" x14ac:dyDescent="0.25">
      <c r="AV1177">
        <v>620259609</v>
      </c>
      <c r="AX1177">
        <v>5</v>
      </c>
    </row>
    <row r="1178" spans="48:50" x14ac:dyDescent="0.25">
      <c r="AV1178">
        <v>620259626</v>
      </c>
      <c r="AX1178">
        <v>5</v>
      </c>
    </row>
    <row r="1179" spans="48:50" x14ac:dyDescent="0.25">
      <c r="AV1179">
        <v>620259652</v>
      </c>
      <c r="AX1179">
        <v>4</v>
      </c>
    </row>
    <row r="1180" spans="48:50" x14ac:dyDescent="0.25">
      <c r="AV1180">
        <v>620259670</v>
      </c>
      <c r="AX1180">
        <v>5</v>
      </c>
    </row>
    <row r="1181" spans="48:50" x14ac:dyDescent="0.25">
      <c r="AV1181">
        <v>620259738</v>
      </c>
      <c r="AX1181">
        <v>3</v>
      </c>
    </row>
    <row r="1182" spans="48:50" x14ac:dyDescent="0.25">
      <c r="AV1182">
        <v>620259787</v>
      </c>
      <c r="AX1182">
        <v>4</v>
      </c>
    </row>
    <row r="1183" spans="48:50" x14ac:dyDescent="0.25">
      <c r="AV1183">
        <v>620259791</v>
      </c>
      <c r="AX1183">
        <v>4</v>
      </c>
    </row>
    <row r="1184" spans="48:50" x14ac:dyDescent="0.25">
      <c r="AV1184">
        <v>620259808</v>
      </c>
      <c r="AX1184">
        <v>4</v>
      </c>
    </row>
    <row r="1185" spans="48:50" x14ac:dyDescent="0.25">
      <c r="AV1185">
        <v>620260171</v>
      </c>
      <c r="AX1185">
        <v>4</v>
      </c>
    </row>
    <row r="1186" spans="48:50" x14ac:dyDescent="0.25">
      <c r="AV1186">
        <v>620261893</v>
      </c>
      <c r="AX1186">
        <v>2</v>
      </c>
    </row>
    <row r="1187" spans="48:50" x14ac:dyDescent="0.25">
      <c r="AV1187">
        <v>620288844</v>
      </c>
      <c r="AX1187">
        <v>4</v>
      </c>
    </row>
    <row r="1188" spans="48:50" x14ac:dyDescent="0.25">
      <c r="AV1188">
        <v>620297783</v>
      </c>
      <c r="AX1188">
        <v>4</v>
      </c>
    </row>
    <row r="1189" spans="48:50" x14ac:dyDescent="0.25">
      <c r="AV1189">
        <v>620319403</v>
      </c>
      <c r="AX1189">
        <v>5</v>
      </c>
    </row>
    <row r="1190" spans="48:50" x14ac:dyDescent="0.25">
      <c r="AV1190">
        <v>620326374</v>
      </c>
      <c r="AX1190">
        <v>2</v>
      </c>
    </row>
    <row r="1191" spans="48:50" x14ac:dyDescent="0.25">
      <c r="AV1191">
        <v>620334607</v>
      </c>
      <c r="AX1191">
        <v>4</v>
      </c>
    </row>
    <row r="1192" spans="48:50" x14ac:dyDescent="0.25">
      <c r="AV1192">
        <v>620335793</v>
      </c>
      <c r="AX1192">
        <v>4</v>
      </c>
    </row>
    <row r="1193" spans="48:50" x14ac:dyDescent="0.25">
      <c r="AV1193">
        <v>620335797</v>
      </c>
      <c r="AX1193">
        <v>4</v>
      </c>
    </row>
    <row r="1194" spans="48:50" x14ac:dyDescent="0.25">
      <c r="AV1194">
        <v>620335802</v>
      </c>
      <c r="AX1194">
        <v>5</v>
      </c>
    </row>
    <row r="1195" spans="48:50" x14ac:dyDescent="0.25">
      <c r="AV1195">
        <v>620338248</v>
      </c>
      <c r="AX1195">
        <v>5</v>
      </c>
    </row>
    <row r="1196" spans="48:50" x14ac:dyDescent="0.25">
      <c r="AV1196">
        <v>620341329</v>
      </c>
      <c r="AX1196">
        <v>4</v>
      </c>
    </row>
    <row r="1197" spans="48:50" x14ac:dyDescent="0.25">
      <c r="AV1197">
        <v>620341858</v>
      </c>
      <c r="AX1197">
        <v>4</v>
      </c>
    </row>
    <row r="1198" spans="48:50" x14ac:dyDescent="0.25">
      <c r="AV1198">
        <v>620343467</v>
      </c>
      <c r="AX1198">
        <v>3</v>
      </c>
    </row>
    <row r="1199" spans="48:50" x14ac:dyDescent="0.25">
      <c r="AV1199">
        <v>620348694</v>
      </c>
      <c r="AX1199">
        <v>4</v>
      </c>
    </row>
    <row r="1200" spans="48:50" x14ac:dyDescent="0.25">
      <c r="AV1200">
        <v>620350213</v>
      </c>
      <c r="AX1200">
        <v>3</v>
      </c>
    </row>
    <row r="1201" spans="48:50" x14ac:dyDescent="0.25">
      <c r="AV1201">
        <v>620350217</v>
      </c>
      <c r="AX1201">
        <v>4</v>
      </c>
    </row>
    <row r="1202" spans="48:50" x14ac:dyDescent="0.25">
      <c r="AV1202">
        <v>620350246</v>
      </c>
      <c r="AX1202">
        <v>4</v>
      </c>
    </row>
    <row r="1203" spans="48:50" x14ac:dyDescent="0.25">
      <c r="AV1203">
        <v>620350252</v>
      </c>
      <c r="AX1203">
        <v>3</v>
      </c>
    </row>
    <row r="1204" spans="48:50" x14ac:dyDescent="0.25">
      <c r="AV1204">
        <v>620352438</v>
      </c>
      <c r="AX1204">
        <v>4</v>
      </c>
    </row>
    <row r="1205" spans="48:50" x14ac:dyDescent="0.25">
      <c r="AV1205">
        <v>620352485</v>
      </c>
      <c r="AX1205">
        <v>4</v>
      </c>
    </row>
    <row r="1206" spans="48:50" x14ac:dyDescent="0.25">
      <c r="AV1206">
        <v>620352827</v>
      </c>
      <c r="AX1206">
        <v>4</v>
      </c>
    </row>
    <row r="1207" spans="48:50" x14ac:dyDescent="0.25">
      <c r="AV1207">
        <v>620353088</v>
      </c>
      <c r="AX1207">
        <v>4</v>
      </c>
    </row>
    <row r="1208" spans="48:50" x14ac:dyDescent="0.25">
      <c r="AV1208">
        <v>620396872</v>
      </c>
      <c r="AX1208">
        <v>3</v>
      </c>
    </row>
    <row r="1209" spans="48:50" x14ac:dyDescent="0.25">
      <c r="AV1209">
        <v>620437390</v>
      </c>
      <c r="AX1209">
        <v>4</v>
      </c>
    </row>
    <row r="1210" spans="48:50" x14ac:dyDescent="0.25">
      <c r="AV1210">
        <v>620438281</v>
      </c>
      <c r="AX1210">
        <v>4</v>
      </c>
    </row>
    <row r="1211" spans="48:50" x14ac:dyDescent="0.25">
      <c r="AV1211">
        <v>620438354</v>
      </c>
      <c r="AX1211">
        <v>4</v>
      </c>
    </row>
    <row r="1212" spans="48:50" x14ac:dyDescent="0.25">
      <c r="AV1212">
        <v>620445790</v>
      </c>
      <c r="AX1212">
        <v>2</v>
      </c>
    </row>
    <row r="1213" spans="48:50" x14ac:dyDescent="0.25">
      <c r="AV1213">
        <v>620446013</v>
      </c>
      <c r="AX1213">
        <v>3</v>
      </c>
    </row>
    <row r="1214" spans="48:50" x14ac:dyDescent="0.25">
      <c r="AV1214">
        <v>620446243</v>
      </c>
      <c r="AX1214">
        <v>5</v>
      </c>
    </row>
    <row r="1215" spans="48:50" x14ac:dyDescent="0.25">
      <c r="AV1215">
        <v>620447266</v>
      </c>
      <c r="AX1215">
        <v>5</v>
      </c>
    </row>
    <row r="1216" spans="48:50" x14ac:dyDescent="0.25">
      <c r="AV1216">
        <v>620447357</v>
      </c>
      <c r="AX1216">
        <v>6</v>
      </c>
    </row>
    <row r="1217" spans="48:50" x14ac:dyDescent="0.25">
      <c r="AV1217">
        <v>620447373</v>
      </c>
      <c r="AX1217">
        <v>4</v>
      </c>
    </row>
    <row r="1218" spans="48:50" x14ac:dyDescent="0.25">
      <c r="AV1218">
        <v>620447398</v>
      </c>
      <c r="AX1218">
        <v>4</v>
      </c>
    </row>
    <row r="1219" spans="48:50" x14ac:dyDescent="0.25">
      <c r="AV1219">
        <v>620447417</v>
      </c>
      <c r="AX1219">
        <v>5</v>
      </c>
    </row>
    <row r="1220" spans="48:50" x14ac:dyDescent="0.25">
      <c r="AV1220">
        <v>620447473</v>
      </c>
      <c r="AX1220">
        <v>4</v>
      </c>
    </row>
    <row r="1221" spans="48:50" x14ac:dyDescent="0.25">
      <c r="AV1221">
        <v>620447520</v>
      </c>
      <c r="AX1221">
        <v>5</v>
      </c>
    </row>
    <row r="1222" spans="48:50" x14ac:dyDescent="0.25">
      <c r="AV1222">
        <v>620447523</v>
      </c>
      <c r="AX1222">
        <v>4</v>
      </c>
    </row>
    <row r="1223" spans="48:50" x14ac:dyDescent="0.25">
      <c r="AV1223">
        <v>620447853</v>
      </c>
      <c r="AX1223">
        <v>4</v>
      </c>
    </row>
    <row r="1224" spans="48:50" x14ac:dyDescent="0.25">
      <c r="AV1224">
        <v>620449048</v>
      </c>
      <c r="AX1224">
        <v>4</v>
      </c>
    </row>
    <row r="1225" spans="48:50" x14ac:dyDescent="0.25">
      <c r="AV1225">
        <v>620474556</v>
      </c>
      <c r="AX1225">
        <v>4</v>
      </c>
    </row>
    <row r="1226" spans="48:50" x14ac:dyDescent="0.25">
      <c r="AV1226">
        <v>620479399</v>
      </c>
      <c r="AX1226">
        <v>4</v>
      </c>
    </row>
    <row r="1227" spans="48:50" x14ac:dyDescent="0.25">
      <c r="AV1227">
        <v>620492830</v>
      </c>
      <c r="AX1227">
        <v>4</v>
      </c>
    </row>
    <row r="1228" spans="48:50" x14ac:dyDescent="0.25">
      <c r="AV1228">
        <v>620512022</v>
      </c>
      <c r="AX1228">
        <v>4</v>
      </c>
    </row>
    <row r="1229" spans="48:50" x14ac:dyDescent="0.25">
      <c r="AV1229">
        <v>620520412</v>
      </c>
      <c r="AX1229">
        <v>3</v>
      </c>
    </row>
    <row r="1230" spans="48:50" x14ac:dyDescent="0.25">
      <c r="AV1230">
        <v>620520470</v>
      </c>
      <c r="AX1230">
        <v>5</v>
      </c>
    </row>
    <row r="1231" spans="48:50" x14ac:dyDescent="0.25">
      <c r="AV1231">
        <v>620520494</v>
      </c>
      <c r="AX1231">
        <v>6</v>
      </c>
    </row>
    <row r="1232" spans="48:50" x14ac:dyDescent="0.25">
      <c r="AV1232">
        <v>620520498</v>
      </c>
      <c r="AX1232">
        <v>3</v>
      </c>
    </row>
    <row r="1233" spans="48:50" x14ac:dyDescent="0.25">
      <c r="AV1233">
        <v>620525991</v>
      </c>
      <c r="AX1233">
        <v>4</v>
      </c>
    </row>
    <row r="1234" spans="48:50" x14ac:dyDescent="0.25">
      <c r="AV1234">
        <v>620527699</v>
      </c>
      <c r="AX1234">
        <v>4</v>
      </c>
    </row>
    <row r="1235" spans="48:50" x14ac:dyDescent="0.25">
      <c r="AV1235">
        <v>620528169</v>
      </c>
      <c r="AX1235">
        <v>5</v>
      </c>
    </row>
    <row r="1236" spans="48:50" x14ac:dyDescent="0.25">
      <c r="AV1236">
        <v>620529177</v>
      </c>
      <c r="AX1236">
        <v>5</v>
      </c>
    </row>
    <row r="1237" spans="48:50" x14ac:dyDescent="0.25">
      <c r="AV1237">
        <v>620535430</v>
      </c>
      <c r="AX1237">
        <v>5</v>
      </c>
    </row>
    <row r="1238" spans="48:50" x14ac:dyDescent="0.25">
      <c r="AV1238">
        <v>620535518</v>
      </c>
      <c r="AX1238">
        <v>4</v>
      </c>
    </row>
    <row r="1239" spans="48:50" x14ac:dyDescent="0.25">
      <c r="AV1239">
        <v>620536453</v>
      </c>
      <c r="AX1239">
        <v>2</v>
      </c>
    </row>
    <row r="1240" spans="48:50" x14ac:dyDescent="0.25">
      <c r="AV1240">
        <v>620536471</v>
      </c>
      <c r="AX1240">
        <v>3</v>
      </c>
    </row>
    <row r="1241" spans="48:50" x14ac:dyDescent="0.25">
      <c r="AV1241">
        <v>620537700</v>
      </c>
      <c r="AX1241">
        <v>4</v>
      </c>
    </row>
    <row r="1242" spans="48:50" x14ac:dyDescent="0.25">
      <c r="AV1242">
        <v>620537735</v>
      </c>
      <c r="AX1242">
        <v>4</v>
      </c>
    </row>
    <row r="1243" spans="48:50" x14ac:dyDescent="0.25">
      <c r="AV1243">
        <v>620537829</v>
      </c>
      <c r="AX1243">
        <v>6</v>
      </c>
    </row>
    <row r="1244" spans="48:50" x14ac:dyDescent="0.25">
      <c r="AV1244">
        <v>620537947</v>
      </c>
      <c r="AX1244">
        <v>5</v>
      </c>
    </row>
    <row r="1245" spans="48:50" x14ac:dyDescent="0.25">
      <c r="AV1245">
        <v>620570709</v>
      </c>
      <c r="AX1245">
        <v>4</v>
      </c>
    </row>
    <row r="1246" spans="48:50" x14ac:dyDescent="0.25">
      <c r="AV1246">
        <v>620601479</v>
      </c>
      <c r="AX1246">
        <v>4</v>
      </c>
    </row>
    <row r="1247" spans="48:50" x14ac:dyDescent="0.25">
      <c r="AV1247">
        <v>620602151</v>
      </c>
      <c r="AX1247">
        <v>5</v>
      </c>
    </row>
    <row r="1248" spans="48:50" x14ac:dyDescent="0.25">
      <c r="AV1248">
        <v>620602160</v>
      </c>
      <c r="AX1248">
        <v>4</v>
      </c>
    </row>
    <row r="1249" spans="48:50" x14ac:dyDescent="0.25">
      <c r="AV1249">
        <v>620603145</v>
      </c>
      <c r="AX1249">
        <v>4</v>
      </c>
    </row>
    <row r="1250" spans="48:50" x14ac:dyDescent="0.25">
      <c r="AV1250">
        <v>620606425</v>
      </c>
      <c r="AX1250">
        <v>3</v>
      </c>
    </row>
    <row r="1251" spans="48:50" x14ac:dyDescent="0.25">
      <c r="AV1251">
        <v>620608082</v>
      </c>
      <c r="AX1251">
        <v>3</v>
      </c>
    </row>
    <row r="1252" spans="48:50" x14ac:dyDescent="0.25">
      <c r="AV1252">
        <v>620609305</v>
      </c>
      <c r="AX1252">
        <v>4</v>
      </c>
    </row>
    <row r="1253" spans="48:50" x14ac:dyDescent="0.25">
      <c r="AV1253">
        <v>620609312</v>
      </c>
      <c r="AX1253">
        <v>3</v>
      </c>
    </row>
    <row r="1254" spans="48:50" x14ac:dyDescent="0.25">
      <c r="AV1254">
        <v>620609397</v>
      </c>
      <c r="AX1254">
        <v>5</v>
      </c>
    </row>
    <row r="1255" spans="48:50" x14ac:dyDescent="0.25">
      <c r="AV1255">
        <v>620609434</v>
      </c>
      <c r="AX1255">
        <v>5</v>
      </c>
    </row>
    <row r="1256" spans="48:50" x14ac:dyDescent="0.25">
      <c r="AV1256">
        <v>620609452</v>
      </c>
      <c r="AX1256">
        <v>4</v>
      </c>
    </row>
    <row r="1257" spans="48:50" x14ac:dyDescent="0.25">
      <c r="AV1257">
        <v>620609500</v>
      </c>
      <c r="AX1257">
        <v>4</v>
      </c>
    </row>
    <row r="1258" spans="48:50" x14ac:dyDescent="0.25">
      <c r="AV1258">
        <v>620609536</v>
      </c>
      <c r="AX1258">
        <v>4</v>
      </c>
    </row>
    <row r="1259" spans="48:50" x14ac:dyDescent="0.25">
      <c r="AV1259">
        <v>620609538</v>
      </c>
      <c r="AX1259">
        <v>8</v>
      </c>
    </row>
    <row r="1260" spans="48:50" x14ac:dyDescent="0.25">
      <c r="AV1260">
        <v>620609812</v>
      </c>
      <c r="AX1260">
        <v>7</v>
      </c>
    </row>
    <row r="1261" spans="48:50" x14ac:dyDescent="0.25">
      <c r="AV1261">
        <v>620610112</v>
      </c>
      <c r="AX1261">
        <v>5</v>
      </c>
    </row>
    <row r="1262" spans="48:50" x14ac:dyDescent="0.25">
      <c r="AV1262">
        <v>620618046</v>
      </c>
      <c r="AX1262">
        <v>4</v>
      </c>
    </row>
    <row r="1263" spans="48:50" x14ac:dyDescent="0.25">
      <c r="AV1263">
        <v>620623093</v>
      </c>
      <c r="AX1263">
        <v>3</v>
      </c>
    </row>
    <row r="1264" spans="48:50" x14ac:dyDescent="0.25">
      <c r="AV1264">
        <v>620633043</v>
      </c>
      <c r="AX1264">
        <v>4</v>
      </c>
    </row>
    <row r="1265" spans="48:50" x14ac:dyDescent="0.25">
      <c r="AV1265">
        <v>620643010</v>
      </c>
      <c r="AX1265">
        <v>4</v>
      </c>
    </row>
    <row r="1266" spans="48:50" x14ac:dyDescent="0.25">
      <c r="AV1266">
        <v>620663891</v>
      </c>
      <c r="AX1266">
        <v>4</v>
      </c>
    </row>
    <row r="1267" spans="48:50" x14ac:dyDescent="0.25">
      <c r="AV1267">
        <v>620664035</v>
      </c>
      <c r="AX1267">
        <v>5</v>
      </c>
    </row>
    <row r="1268" spans="48:50" x14ac:dyDescent="0.25">
      <c r="AV1268">
        <v>620664043</v>
      </c>
      <c r="AX1268">
        <v>4</v>
      </c>
    </row>
    <row r="1269" spans="48:50" x14ac:dyDescent="0.25">
      <c r="AV1269">
        <v>620664048</v>
      </c>
      <c r="AX1269">
        <v>4</v>
      </c>
    </row>
    <row r="1270" spans="48:50" x14ac:dyDescent="0.25">
      <c r="AV1270">
        <v>620668051</v>
      </c>
      <c r="AX1270">
        <v>4</v>
      </c>
    </row>
    <row r="1271" spans="48:50" x14ac:dyDescent="0.25">
      <c r="AV1271">
        <v>620669442</v>
      </c>
      <c r="AX1271">
        <v>4</v>
      </c>
    </row>
    <row r="1272" spans="48:50" x14ac:dyDescent="0.25">
      <c r="AV1272">
        <v>620669566</v>
      </c>
      <c r="AX1272">
        <v>4</v>
      </c>
    </row>
    <row r="1273" spans="48:50" x14ac:dyDescent="0.25">
      <c r="AV1273">
        <v>620675070</v>
      </c>
      <c r="AX1273">
        <v>3</v>
      </c>
    </row>
    <row r="1274" spans="48:50" x14ac:dyDescent="0.25">
      <c r="AV1274">
        <v>620679666</v>
      </c>
      <c r="AX1274">
        <v>4</v>
      </c>
    </row>
    <row r="1275" spans="48:50" x14ac:dyDescent="0.25">
      <c r="AV1275">
        <v>620679913</v>
      </c>
      <c r="AX1275">
        <v>4</v>
      </c>
    </row>
    <row r="1276" spans="48:50" x14ac:dyDescent="0.25">
      <c r="AV1276">
        <v>620680026</v>
      </c>
      <c r="AX1276">
        <v>4</v>
      </c>
    </row>
    <row r="1277" spans="48:50" x14ac:dyDescent="0.25">
      <c r="AV1277">
        <v>620680391</v>
      </c>
      <c r="AX1277">
        <v>4</v>
      </c>
    </row>
    <row r="1278" spans="48:50" x14ac:dyDescent="0.25">
      <c r="AV1278">
        <v>620680983</v>
      </c>
      <c r="AX1278">
        <v>6</v>
      </c>
    </row>
    <row r="1279" spans="48:50" x14ac:dyDescent="0.25">
      <c r="AV1279">
        <v>620681107</v>
      </c>
      <c r="AX1279">
        <v>4</v>
      </c>
    </row>
    <row r="1280" spans="48:50" x14ac:dyDescent="0.25">
      <c r="AV1280">
        <v>620719078</v>
      </c>
      <c r="AX1280">
        <v>5</v>
      </c>
    </row>
    <row r="1281" spans="48:50" x14ac:dyDescent="0.25">
      <c r="AV1281">
        <v>620720387</v>
      </c>
      <c r="AX1281">
        <v>5</v>
      </c>
    </row>
    <row r="1282" spans="48:50" x14ac:dyDescent="0.25">
      <c r="AV1282">
        <v>620723224</v>
      </c>
      <c r="AX1282">
        <v>4</v>
      </c>
    </row>
    <row r="1283" spans="48:50" x14ac:dyDescent="0.25">
      <c r="AV1283">
        <v>620723336</v>
      </c>
      <c r="AX1283">
        <v>3</v>
      </c>
    </row>
    <row r="1284" spans="48:50" x14ac:dyDescent="0.25">
      <c r="AV1284">
        <v>620723388</v>
      </c>
      <c r="AX1284">
        <v>4</v>
      </c>
    </row>
    <row r="1285" spans="48:50" x14ac:dyDescent="0.25">
      <c r="AV1285">
        <v>620723417</v>
      </c>
      <c r="AX1285">
        <v>4</v>
      </c>
    </row>
    <row r="1286" spans="48:50" x14ac:dyDescent="0.25">
      <c r="AV1286">
        <v>620723616</v>
      </c>
      <c r="AX1286">
        <v>4</v>
      </c>
    </row>
    <row r="1287" spans="48:50" x14ac:dyDescent="0.25">
      <c r="AV1287">
        <v>620723939</v>
      </c>
      <c r="AX1287">
        <v>4</v>
      </c>
    </row>
    <row r="1288" spans="48:50" x14ac:dyDescent="0.25">
      <c r="AV1288">
        <v>620756686</v>
      </c>
      <c r="AX1288">
        <v>4</v>
      </c>
    </row>
    <row r="1289" spans="48:50" x14ac:dyDescent="0.25">
      <c r="AV1289">
        <v>620757436</v>
      </c>
      <c r="AX1289">
        <v>4</v>
      </c>
    </row>
    <row r="1290" spans="48:50" x14ac:dyDescent="0.25">
      <c r="AV1290">
        <v>620757438</v>
      </c>
      <c r="AX1290">
        <v>5</v>
      </c>
    </row>
    <row r="1291" spans="48:50" x14ac:dyDescent="0.25">
      <c r="AV1291">
        <v>620760283</v>
      </c>
      <c r="AX1291">
        <v>4</v>
      </c>
    </row>
    <row r="1292" spans="48:50" x14ac:dyDescent="0.25">
      <c r="AV1292">
        <v>620760290</v>
      </c>
      <c r="AX1292">
        <v>4</v>
      </c>
    </row>
    <row r="1293" spans="48:50" x14ac:dyDescent="0.25">
      <c r="AV1293">
        <v>620766404</v>
      </c>
      <c r="AX1293">
        <v>5</v>
      </c>
    </row>
    <row r="1294" spans="48:50" x14ac:dyDescent="0.25">
      <c r="AV1294">
        <v>620778122</v>
      </c>
      <c r="AX1294">
        <v>4</v>
      </c>
    </row>
    <row r="1295" spans="48:50" x14ac:dyDescent="0.25">
      <c r="AV1295">
        <v>620778475</v>
      </c>
      <c r="AX1295">
        <v>7</v>
      </c>
    </row>
    <row r="1296" spans="48:50" x14ac:dyDescent="0.25">
      <c r="AV1296">
        <v>620783666</v>
      </c>
      <c r="AX1296">
        <v>4</v>
      </c>
    </row>
    <row r="1297" spans="48:50" x14ac:dyDescent="0.25">
      <c r="AV1297">
        <v>620784556</v>
      </c>
      <c r="AX1297">
        <v>4</v>
      </c>
    </row>
    <row r="1298" spans="48:50" x14ac:dyDescent="0.25">
      <c r="AV1298">
        <v>620784754</v>
      </c>
      <c r="AX1298">
        <v>4</v>
      </c>
    </row>
  </sheetData>
  <pageMargins left="0.7" right="0.7" top="0.75" bottom="0.75" header="0.3" footer="0.3"/>
  <pageSetup paperSize="9" orientation="portrait" horizontalDpi="300" verticalDpi="300"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C16"/>
  <sheetViews>
    <sheetView workbookViewId="0">
      <selection activeCell="C12" sqref="C12"/>
    </sheetView>
  </sheetViews>
  <sheetFormatPr baseColWidth="10" defaultColWidth="11.42578125" defaultRowHeight="15" x14ac:dyDescent="0.25"/>
  <sheetData>
    <row r="1" spans="1:3" x14ac:dyDescent="0.25">
      <c r="A1" t="s">
        <v>80</v>
      </c>
      <c r="B1" t="s">
        <v>81</v>
      </c>
      <c r="C1" t="s">
        <v>82</v>
      </c>
    </row>
    <row r="2" spans="1:3" x14ac:dyDescent="0.25">
      <c r="A2">
        <v>137</v>
      </c>
      <c r="B2">
        <v>-99</v>
      </c>
      <c r="C2">
        <v>9</v>
      </c>
    </row>
    <row r="3" spans="1:3" x14ac:dyDescent="0.25">
      <c r="A3">
        <v>137</v>
      </c>
      <c r="B3">
        <v>5</v>
      </c>
      <c r="C3">
        <v>14</v>
      </c>
    </row>
    <row r="4" spans="1:3" x14ac:dyDescent="0.25">
      <c r="A4">
        <v>138</v>
      </c>
      <c r="B4">
        <v>-99</v>
      </c>
      <c r="C4">
        <v>26</v>
      </c>
    </row>
    <row r="5" spans="1:3" x14ac:dyDescent="0.25">
      <c r="A5">
        <v>138</v>
      </c>
      <c r="B5">
        <v>0</v>
      </c>
      <c r="C5">
        <v>6</v>
      </c>
    </row>
    <row r="6" spans="1:3" x14ac:dyDescent="0.25">
      <c r="A6">
        <v>138</v>
      </c>
      <c r="B6">
        <v>1</v>
      </c>
      <c r="C6">
        <v>8</v>
      </c>
    </row>
    <row r="7" spans="1:3" x14ac:dyDescent="0.25">
      <c r="A7">
        <v>138</v>
      </c>
      <c r="B7">
        <v>2</v>
      </c>
      <c r="C7">
        <v>7</v>
      </c>
    </row>
    <row r="8" spans="1:3" x14ac:dyDescent="0.25">
      <c r="A8">
        <v>138</v>
      </c>
      <c r="B8">
        <v>3</v>
      </c>
      <c r="C8">
        <v>1</v>
      </c>
    </row>
    <row r="9" spans="1:3" x14ac:dyDescent="0.25">
      <c r="A9">
        <v>138</v>
      </c>
      <c r="B9">
        <v>5</v>
      </c>
      <c r="C9">
        <v>13</v>
      </c>
    </row>
    <row r="10" spans="1:3" x14ac:dyDescent="0.25">
      <c r="A10">
        <v>237</v>
      </c>
      <c r="B10">
        <v>-99</v>
      </c>
      <c r="C10">
        <v>44</v>
      </c>
    </row>
    <row r="11" spans="1:3" x14ac:dyDescent="0.25">
      <c r="A11">
        <v>237</v>
      </c>
      <c r="B11">
        <v>0</v>
      </c>
      <c r="C11">
        <v>6</v>
      </c>
    </row>
    <row r="12" spans="1:3" x14ac:dyDescent="0.25">
      <c r="A12">
        <v>237</v>
      </c>
      <c r="B12">
        <v>1</v>
      </c>
      <c r="C12">
        <v>3</v>
      </c>
    </row>
    <row r="13" spans="1:3" x14ac:dyDescent="0.25">
      <c r="A13">
        <v>237</v>
      </c>
      <c r="B13">
        <v>2</v>
      </c>
      <c r="C13">
        <v>12</v>
      </c>
    </row>
    <row r="14" spans="1:3" x14ac:dyDescent="0.25">
      <c r="A14">
        <v>237</v>
      </c>
      <c r="B14">
        <v>3</v>
      </c>
      <c r="C14">
        <v>3</v>
      </c>
    </row>
    <row r="15" spans="1:3" x14ac:dyDescent="0.25">
      <c r="A15">
        <v>237</v>
      </c>
      <c r="B15">
        <v>4</v>
      </c>
      <c r="C15">
        <v>5</v>
      </c>
    </row>
    <row r="16" spans="1:3" x14ac:dyDescent="0.25">
      <c r="A16">
        <v>237</v>
      </c>
      <c r="B16">
        <v>5</v>
      </c>
      <c r="C16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Y1604"/>
  <sheetViews>
    <sheetView topLeftCell="AO1" workbookViewId="0">
      <selection activeCell="AV81" sqref="AV81"/>
    </sheetView>
  </sheetViews>
  <sheetFormatPr baseColWidth="10" defaultColWidth="11.42578125" defaultRowHeight="15" x14ac:dyDescent="0.25"/>
  <cols>
    <col min="1" max="1" width="10" bestFit="1" customWidth="1"/>
    <col min="2" max="2" width="7.42578125" bestFit="1" customWidth="1"/>
    <col min="3" max="3" width="6.42578125" bestFit="1" customWidth="1"/>
    <col min="4" max="4" width="8.7109375" bestFit="1" customWidth="1"/>
    <col min="5" max="5" width="7.28515625" bestFit="1" customWidth="1"/>
    <col min="6" max="6" width="8.5703125" bestFit="1" customWidth="1"/>
    <col min="7" max="7" width="7.85546875" bestFit="1" customWidth="1"/>
    <col min="8" max="8" width="14.140625" bestFit="1" customWidth="1"/>
    <col min="9" max="12" width="14.140625" customWidth="1"/>
    <col min="19" max="19" width="12.5703125" customWidth="1"/>
    <col min="20" max="20" width="8.28515625" customWidth="1"/>
    <col min="21" max="21" width="24.42578125" bestFit="1" customWidth="1"/>
    <col min="22" max="22" width="22" customWidth="1"/>
    <col min="23" max="23" width="12.5703125" customWidth="1"/>
    <col min="24" max="24" width="8" customWidth="1"/>
    <col min="33" max="33" width="11.140625" customWidth="1"/>
    <col min="34" max="34" width="22.42578125" customWidth="1"/>
    <col min="35" max="35" width="6.42578125" customWidth="1"/>
    <col min="36" max="37" width="11" customWidth="1"/>
    <col min="38" max="38" width="12.5703125" customWidth="1"/>
    <col min="39" max="39" width="11.5703125" customWidth="1"/>
    <col min="40" max="40" width="22.42578125" bestFit="1" customWidth="1"/>
    <col min="41" max="41" width="6.42578125" customWidth="1"/>
    <col min="42" max="42" width="11" customWidth="1"/>
    <col min="43" max="43" width="12.5703125" bestFit="1" customWidth="1"/>
    <col min="45" max="45" width="17.7109375" customWidth="1"/>
    <col min="46" max="46" width="10.42578125" customWidth="1"/>
    <col min="47" max="47" width="22.42578125" customWidth="1"/>
    <col min="48" max="48" width="6.42578125" customWidth="1"/>
    <col min="49" max="50" width="12.5703125" customWidth="1"/>
    <col min="53" max="53" width="9.7109375" customWidth="1"/>
    <col min="54" max="54" width="10.140625" customWidth="1"/>
    <col min="55" max="55" width="22.42578125" customWidth="1"/>
    <col min="56" max="56" width="6.42578125" customWidth="1"/>
    <col min="65" max="65" width="17.5703125" bestFit="1" customWidth="1"/>
    <col min="66" max="66" width="18" bestFit="1" customWidth="1"/>
    <col min="68" max="68" width="17.5703125" bestFit="1" customWidth="1"/>
    <col min="69" max="69" width="17.7109375" bestFit="1" customWidth="1"/>
  </cols>
  <sheetData>
    <row r="1" spans="1:77" x14ac:dyDescent="0.25">
      <c r="A1" t="s">
        <v>63</v>
      </c>
      <c r="B1" t="s">
        <v>46</v>
      </c>
      <c r="C1" t="s">
        <v>10</v>
      </c>
      <c r="D1" t="s">
        <v>64</v>
      </c>
      <c r="E1" t="s">
        <v>65</v>
      </c>
      <c r="F1" t="s">
        <v>66</v>
      </c>
      <c r="G1" t="s">
        <v>67</v>
      </c>
      <c r="H1" t="s">
        <v>69</v>
      </c>
      <c r="I1" t="s">
        <v>313</v>
      </c>
      <c r="J1" t="s">
        <v>317</v>
      </c>
      <c r="K1" t="s">
        <v>318</v>
      </c>
      <c r="N1" t="s">
        <v>63</v>
      </c>
      <c r="O1" t="s">
        <v>239</v>
      </c>
      <c r="P1" t="s">
        <v>68</v>
      </c>
      <c r="Q1" t="s">
        <v>69</v>
      </c>
      <c r="S1" s="3" t="s">
        <v>69</v>
      </c>
      <c r="T1" t="s">
        <v>59</v>
      </c>
      <c r="U1" t="s">
        <v>240</v>
      </c>
      <c r="W1" s="3" t="s">
        <v>69</v>
      </c>
      <c r="X1" t="s">
        <v>53</v>
      </c>
      <c r="Z1" s="14">
        <f>SUMPRODUCT(Z3:Z17,AA3:AA17)/AA1</f>
        <v>3.0686213349968807</v>
      </c>
      <c r="AA1">
        <f>SUM(AA3:AA17)</f>
        <v>1603</v>
      </c>
      <c r="AB1">
        <f>SUM(AB3:AB17)</f>
        <v>223</v>
      </c>
      <c r="AC1" s="14">
        <f>AB1/AA1</f>
        <v>0.13911416094822207</v>
      </c>
      <c r="AD1" s="14">
        <f>AC1/Z1</f>
        <v>4.5334417564545634E-2</v>
      </c>
      <c r="AE1" s="18">
        <f>SUMPRODUCT(AA3:AA13,AE3:AE13)/AA1</f>
        <v>3.773060636306925</v>
      </c>
      <c r="AG1" s="3" t="s">
        <v>53</v>
      </c>
      <c r="AH1" s="3" t="s">
        <v>19</v>
      </c>
      <c r="AM1" s="3" t="s">
        <v>66</v>
      </c>
      <c r="AN1" t="s">
        <v>72</v>
      </c>
      <c r="BH1" t="s">
        <v>45</v>
      </c>
      <c r="BI1" t="s">
        <v>239</v>
      </c>
      <c r="BJ1" t="s">
        <v>314</v>
      </c>
      <c r="BK1" t="s">
        <v>313</v>
      </c>
      <c r="BM1" s="3" t="s">
        <v>21</v>
      </c>
      <c r="BN1" t="s">
        <v>49</v>
      </c>
      <c r="BP1" s="3" t="s">
        <v>21</v>
      </c>
      <c r="BQ1" t="s">
        <v>315</v>
      </c>
      <c r="BT1" s="14">
        <f>SUMPRODUCT(BT3:BT17,BU3:BU17)/BU1</f>
        <v>2.9908256880733943</v>
      </c>
      <c r="BU1">
        <f>SUM(BU3:BU17)</f>
        <v>218</v>
      </c>
      <c r="BV1">
        <f>SUM(BV3:BV17)</f>
        <v>54</v>
      </c>
      <c r="BW1" s="14">
        <f>BV1/BU1</f>
        <v>0.24770642201834864</v>
      </c>
      <c r="BX1" s="14">
        <f>BW1/BT1</f>
        <v>8.282208588957056E-2</v>
      </c>
      <c r="BY1" s="18">
        <f>SUMPRODUCT(BU3:BU13,BY3:BY13)/BU1</f>
        <v>3.7669370627386347</v>
      </c>
    </row>
    <row r="2" spans="1:77" x14ac:dyDescent="0.25">
      <c r="A2">
        <v>616135404</v>
      </c>
      <c r="B2">
        <v>55</v>
      </c>
      <c r="C2" t="s">
        <v>6</v>
      </c>
      <c r="D2">
        <v>6</v>
      </c>
      <c r="E2">
        <v>2</v>
      </c>
      <c r="J2">
        <f t="shared" ref="J2:K2" si="0">IF(COUNTA(F2)=0,IF(COUNTA(D2)=0,-99,-99),IF(COUNTA(D2)=0,-99,D2-F2))</f>
        <v>-99</v>
      </c>
      <c r="K2">
        <f t="shared" si="0"/>
        <v>-99</v>
      </c>
      <c r="N2">
        <v>10659320</v>
      </c>
      <c r="O2" s="37">
        <v>26108</v>
      </c>
      <c r="P2">
        <v>3</v>
      </c>
      <c r="Q2">
        <v>6</v>
      </c>
      <c r="S2" s="4">
        <v>2</v>
      </c>
      <c r="T2" s="5">
        <v>926</v>
      </c>
      <c r="U2" s="40">
        <v>37003.803455723544</v>
      </c>
      <c r="V2" s="5"/>
      <c r="W2" s="4">
        <v>2</v>
      </c>
      <c r="X2" s="5">
        <v>62</v>
      </c>
      <c r="Z2" s="8" t="s">
        <v>69</v>
      </c>
      <c r="AA2" s="8" t="s">
        <v>59</v>
      </c>
      <c r="AB2" s="8" t="s">
        <v>53</v>
      </c>
      <c r="AC2" s="8" t="s">
        <v>22</v>
      </c>
      <c r="AD2" s="8" t="s">
        <v>70</v>
      </c>
      <c r="AE2" s="8" t="s">
        <v>84</v>
      </c>
      <c r="AG2" s="3" t="s">
        <v>74</v>
      </c>
      <c r="AH2" t="s">
        <v>4</v>
      </c>
      <c r="AI2" t="s">
        <v>6</v>
      </c>
      <c r="AJ2" t="s">
        <v>108</v>
      </c>
      <c r="AK2" t="s">
        <v>22</v>
      </c>
      <c r="AW2" t="s">
        <v>22</v>
      </c>
      <c r="BH2">
        <v>10765936</v>
      </c>
      <c r="BJ2">
        <v>2</v>
      </c>
      <c r="BK2">
        <v>2</v>
      </c>
      <c r="BM2" s="4">
        <v>2</v>
      </c>
      <c r="BN2" s="5">
        <v>132</v>
      </c>
      <c r="BP2" s="4">
        <v>2</v>
      </c>
      <c r="BQ2" s="5">
        <v>22</v>
      </c>
      <c r="BS2" t="s">
        <v>316</v>
      </c>
      <c r="BT2" s="8" t="s">
        <v>69</v>
      </c>
      <c r="BU2" s="8" t="s">
        <v>59</v>
      </c>
      <c r="BV2" s="8" t="s">
        <v>53</v>
      </c>
      <c r="BW2" s="8" t="s">
        <v>22</v>
      </c>
      <c r="BX2" s="8" t="s">
        <v>70</v>
      </c>
      <c r="BY2" s="8" t="s">
        <v>84</v>
      </c>
    </row>
    <row r="3" spans="1:77" x14ac:dyDescent="0.25">
      <c r="A3">
        <v>11205289</v>
      </c>
      <c r="B3">
        <v>64</v>
      </c>
      <c r="C3" t="s">
        <v>6</v>
      </c>
      <c r="I3">
        <v>4</v>
      </c>
      <c r="J3">
        <f t="shared" ref="J3:J66" si="1">IF(COUNTA(F3)=0,IF(COUNTA(D3)=0,-99,-99),IF(COUNTA(D3)=0,-99,D3-F3))</f>
        <v>-99</v>
      </c>
      <c r="K3">
        <f t="shared" ref="K3:K66" si="2">IF(COUNTA(G3)=0,IF(COUNTA(E3)=0,-99,-99),IF(COUNTA(E3)=0,-99,E3-G3))</f>
        <v>-99</v>
      </c>
      <c r="N3">
        <v>10687136</v>
      </c>
      <c r="O3" s="37">
        <v>26108</v>
      </c>
      <c r="P3">
        <v>1</v>
      </c>
      <c r="Q3">
        <v>2</v>
      </c>
      <c r="S3" s="4">
        <v>3</v>
      </c>
      <c r="T3" s="5">
        <v>150</v>
      </c>
      <c r="U3" s="40">
        <v>39025.033333333333</v>
      </c>
      <c r="V3" s="5"/>
      <c r="W3" s="4">
        <v>3</v>
      </c>
      <c r="X3" s="5">
        <v>22</v>
      </c>
      <c r="Z3">
        <v>2</v>
      </c>
      <c r="AA3">
        <f>VLOOKUP(Z3,$S$2:$T$15,2,FALSE)</f>
        <v>926</v>
      </c>
      <c r="AB3">
        <f>VLOOKUP(Z3,$W$2:$X$14,2,FALSE)</f>
        <v>62</v>
      </c>
      <c r="AC3" s="14">
        <f>AB3/AA3</f>
        <v>6.6954643628509725E-2</v>
      </c>
      <c r="AD3" s="14">
        <f>AC3/Z3</f>
        <v>3.3477321814254862E-2</v>
      </c>
      <c r="AE3" s="18">
        <f>VLOOKUP(Z3,$S$2:$U$15,3,FALSE)/10000</f>
        <v>3.7003803455723543</v>
      </c>
      <c r="AG3" s="4" t="s">
        <v>108</v>
      </c>
      <c r="AH3" s="5">
        <v>30</v>
      </c>
      <c r="AI3" s="5">
        <v>84</v>
      </c>
      <c r="AJ3" s="5"/>
      <c r="AK3" s="13">
        <f t="shared" ref="AK3:AK20" si="3">AI3/(AI3+AJ3)</f>
        <v>1</v>
      </c>
      <c r="AM3" s="3" t="s">
        <v>53</v>
      </c>
      <c r="AN3" s="3" t="s">
        <v>19</v>
      </c>
      <c r="AW3" s="13" t="e">
        <f>AU3/(AU3+AV3)</f>
        <v>#DIV/0!</v>
      </c>
      <c r="BH3">
        <v>10910076</v>
      </c>
      <c r="BJ3">
        <v>2</v>
      </c>
      <c r="BK3">
        <v>2</v>
      </c>
      <c r="BM3" s="4">
        <v>3</v>
      </c>
      <c r="BN3" s="5">
        <v>16</v>
      </c>
      <c r="BP3" s="4">
        <v>3</v>
      </c>
      <c r="BQ3" s="5">
        <v>4</v>
      </c>
      <c r="BT3">
        <v>2</v>
      </c>
      <c r="BU3">
        <f>VLOOKUP(BT3,$BM$2:$BN$15,2,FALSE)</f>
        <v>132</v>
      </c>
      <c r="BV3">
        <f>VLOOKUP(BT3,$BP2:$BQ$14,2,FALSE)</f>
        <v>22</v>
      </c>
      <c r="BW3" s="14">
        <f>BV3/BU3</f>
        <v>0.16666666666666666</v>
      </c>
      <c r="BX3" s="14">
        <f>BW3/BT3</f>
        <v>8.3333333333333329E-2</v>
      </c>
      <c r="BY3" s="18">
        <f>VLOOKUP(BT3,$S$2:$U$15,3,FALSE)/10000</f>
        <v>3.7003803455723543</v>
      </c>
    </row>
    <row r="4" spans="1:77" x14ac:dyDescent="0.25">
      <c r="A4">
        <v>620527699</v>
      </c>
      <c r="B4">
        <v>18</v>
      </c>
      <c r="C4" t="s">
        <v>6</v>
      </c>
      <c r="D4">
        <v>11</v>
      </c>
      <c r="E4">
        <v>11</v>
      </c>
      <c r="I4">
        <v>4</v>
      </c>
      <c r="J4">
        <f t="shared" si="1"/>
        <v>-99</v>
      </c>
      <c r="K4">
        <f t="shared" si="2"/>
        <v>-99</v>
      </c>
      <c r="N4">
        <v>10764128</v>
      </c>
      <c r="O4" s="37">
        <v>27987</v>
      </c>
      <c r="P4">
        <v>2</v>
      </c>
      <c r="Q4">
        <v>4</v>
      </c>
      <c r="S4" s="4">
        <v>4</v>
      </c>
      <c r="T4" s="5">
        <v>281</v>
      </c>
      <c r="U4" s="40">
        <v>38556.964412811387</v>
      </c>
      <c r="V4" s="5"/>
      <c r="W4" s="4">
        <v>4</v>
      </c>
      <c r="X4" s="5">
        <v>58</v>
      </c>
      <c r="Z4">
        <v>3</v>
      </c>
      <c r="AA4">
        <f t="shared" ref="AA4:AA11" si="4">VLOOKUP(Z4,$S$2:$T$15,2,FALSE)</f>
        <v>150</v>
      </c>
      <c r="AB4">
        <f t="shared" ref="AB4:AB9" si="5">VLOOKUP(Z4,$W$2:$X$14,2,FALSE)</f>
        <v>22</v>
      </c>
      <c r="AC4" s="14">
        <f t="shared" ref="AC4:AC11" si="6">AB4/AA4</f>
        <v>0.14666666666666667</v>
      </c>
      <c r="AD4" s="14">
        <f t="shared" ref="AD4:AD17" si="7">AC4/Z4</f>
        <v>4.8888888888888891E-2</v>
      </c>
      <c r="AE4" s="18">
        <f t="shared" ref="AE4:AE11" si="8">VLOOKUP(Z4,$S$2:$U$15,3,FALSE)/10000</f>
        <v>3.9025033333333332</v>
      </c>
      <c r="AG4" s="4">
        <v>2</v>
      </c>
      <c r="AH4" s="5">
        <v>1</v>
      </c>
      <c r="AI4" s="5">
        <v>7</v>
      </c>
      <c r="AJ4" s="5"/>
      <c r="AK4" s="13">
        <f t="shared" si="3"/>
        <v>1</v>
      </c>
      <c r="AM4" s="3" t="s">
        <v>75</v>
      </c>
      <c r="AN4" t="s">
        <v>4</v>
      </c>
      <c r="AO4" t="s">
        <v>6</v>
      </c>
      <c r="AP4" t="s">
        <v>108</v>
      </c>
      <c r="AQ4" t="s">
        <v>22</v>
      </c>
      <c r="AS4" s="3" t="s">
        <v>315</v>
      </c>
      <c r="AU4" s="3" t="s">
        <v>19</v>
      </c>
      <c r="AW4" s="13" t="e">
        <f t="shared" ref="AW4:AW67" si="9">AU4/(AU4+AV4)</f>
        <v>#VALUE!</v>
      </c>
      <c r="BH4">
        <v>10980565</v>
      </c>
      <c r="BJ4">
        <v>2</v>
      </c>
      <c r="BK4">
        <v>2</v>
      </c>
      <c r="BM4" s="4">
        <v>4</v>
      </c>
      <c r="BN4" s="5">
        <v>47</v>
      </c>
      <c r="BP4" s="4">
        <v>4</v>
      </c>
      <c r="BQ4" s="5">
        <v>15</v>
      </c>
      <c r="BT4">
        <v>3</v>
      </c>
      <c r="BU4">
        <f>VLOOKUP(BT4,$BM$2:$BN$15,2,FALSE)</f>
        <v>16</v>
      </c>
      <c r="BV4">
        <f>VLOOKUP(BT4,$BP3:$BQ$14,2,FALSE)</f>
        <v>4</v>
      </c>
      <c r="BW4" s="14">
        <f t="shared" ref="BW4:BW9" si="10">BV4/BU4</f>
        <v>0.25</v>
      </c>
      <c r="BX4" s="14">
        <f t="shared" ref="BX4:BX17" si="11">BW4/BT4</f>
        <v>8.3333333333333329E-2</v>
      </c>
      <c r="BY4" s="18">
        <f t="shared" ref="BY4:BY9" si="12">VLOOKUP(BT4,$S$2:$U$15,3,FALSE)/10000</f>
        <v>3.9025033333333332</v>
      </c>
    </row>
    <row r="5" spans="1:77" x14ac:dyDescent="0.25">
      <c r="A5">
        <v>620071844</v>
      </c>
      <c r="B5">
        <v>5</v>
      </c>
      <c r="C5" t="s">
        <v>6</v>
      </c>
      <c r="D5">
        <v>6</v>
      </c>
      <c r="E5">
        <v>11</v>
      </c>
      <c r="H5">
        <v>8</v>
      </c>
      <c r="J5">
        <f t="shared" si="1"/>
        <v>-99</v>
      </c>
      <c r="K5">
        <f t="shared" si="2"/>
        <v>-99</v>
      </c>
      <c r="N5">
        <v>10764500</v>
      </c>
      <c r="O5" s="37">
        <v>39359</v>
      </c>
      <c r="P5">
        <v>3</v>
      </c>
      <c r="Q5">
        <v>3</v>
      </c>
      <c r="S5" s="4">
        <v>5</v>
      </c>
      <c r="T5" s="5">
        <v>87</v>
      </c>
      <c r="U5" s="40">
        <v>38818.482758620688</v>
      </c>
      <c r="V5" s="5"/>
      <c r="W5" s="4">
        <v>5</v>
      </c>
      <c r="X5" s="5">
        <v>34</v>
      </c>
      <c r="Z5">
        <v>4</v>
      </c>
      <c r="AA5">
        <f t="shared" si="4"/>
        <v>281</v>
      </c>
      <c r="AB5">
        <f t="shared" si="5"/>
        <v>58</v>
      </c>
      <c r="AC5" s="14">
        <f t="shared" si="6"/>
        <v>0.20640569395017794</v>
      </c>
      <c r="AD5" s="14">
        <f t="shared" si="7"/>
        <v>5.1601423487544484E-2</v>
      </c>
      <c r="AE5" s="18">
        <f t="shared" si="8"/>
        <v>3.8556964412811388</v>
      </c>
      <c r="AG5" s="4">
        <v>3</v>
      </c>
      <c r="AH5" s="5">
        <v>7</v>
      </c>
      <c r="AI5" s="5">
        <v>3</v>
      </c>
      <c r="AJ5" s="5"/>
      <c r="AK5" s="13">
        <f t="shared" si="3"/>
        <v>1</v>
      </c>
      <c r="AM5">
        <v>0</v>
      </c>
      <c r="AN5" s="5"/>
      <c r="AO5" s="5">
        <v>3</v>
      </c>
      <c r="AP5" s="5"/>
      <c r="AQ5" s="13">
        <f>AN5/(AN5+AO5)</f>
        <v>0</v>
      </c>
      <c r="AS5" s="3" t="s">
        <v>319</v>
      </c>
      <c r="AT5" s="3" t="s">
        <v>317</v>
      </c>
      <c r="AU5" t="s">
        <v>4</v>
      </c>
      <c r="AV5" t="s">
        <v>6</v>
      </c>
      <c r="AW5" s="13" t="e">
        <f t="shared" si="9"/>
        <v>#VALUE!</v>
      </c>
      <c r="AY5" s="13"/>
      <c r="BE5" s="13"/>
      <c r="BH5">
        <v>10980601</v>
      </c>
      <c r="BJ5">
        <v>1</v>
      </c>
      <c r="BK5">
        <v>2</v>
      </c>
      <c r="BM5" s="4">
        <v>5</v>
      </c>
      <c r="BN5" s="5">
        <v>2</v>
      </c>
      <c r="BP5" s="4">
        <v>5</v>
      </c>
      <c r="BQ5" s="5">
        <v>1</v>
      </c>
      <c r="BT5">
        <v>4</v>
      </c>
      <c r="BU5">
        <f>VLOOKUP(BT5,$BM$2:$BN$15,2,FALSE)</f>
        <v>47</v>
      </c>
      <c r="BV5">
        <f>VLOOKUP(BT5,$BP4:$BQ$14,2,FALSE)</f>
        <v>15</v>
      </c>
      <c r="BW5" s="14">
        <f t="shared" si="10"/>
        <v>0.31914893617021278</v>
      </c>
      <c r="BX5" s="14">
        <f t="shared" si="11"/>
        <v>7.9787234042553196E-2</v>
      </c>
      <c r="BY5" s="18">
        <f t="shared" si="12"/>
        <v>3.8556964412811388</v>
      </c>
    </row>
    <row r="6" spans="1:77" x14ac:dyDescent="0.25">
      <c r="A6">
        <v>11227840</v>
      </c>
      <c r="B6">
        <v>27</v>
      </c>
      <c r="C6" t="s">
        <v>6</v>
      </c>
      <c r="D6">
        <v>6</v>
      </c>
      <c r="E6">
        <v>11</v>
      </c>
      <c r="H6">
        <v>8</v>
      </c>
      <c r="J6">
        <f t="shared" si="1"/>
        <v>-99</v>
      </c>
      <c r="K6">
        <f t="shared" si="2"/>
        <v>-99</v>
      </c>
      <c r="N6">
        <v>10765199</v>
      </c>
      <c r="O6" s="37">
        <v>27987</v>
      </c>
      <c r="P6">
        <v>2</v>
      </c>
      <c r="Q6">
        <v>2</v>
      </c>
      <c r="S6" s="4">
        <v>6</v>
      </c>
      <c r="T6" s="5">
        <v>107</v>
      </c>
      <c r="U6" s="40">
        <v>38482.439252336451</v>
      </c>
      <c r="V6" s="5"/>
      <c r="W6" s="4">
        <v>6</v>
      </c>
      <c r="X6" s="5">
        <v>24</v>
      </c>
      <c r="Z6">
        <v>5</v>
      </c>
      <c r="AA6">
        <f t="shared" si="4"/>
        <v>87</v>
      </c>
      <c r="AB6">
        <f t="shared" si="5"/>
        <v>34</v>
      </c>
      <c r="AC6" s="14">
        <f t="shared" si="6"/>
        <v>0.39080459770114945</v>
      </c>
      <c r="AD6" s="14">
        <f t="shared" si="7"/>
        <v>7.8160919540229884E-2</v>
      </c>
      <c r="AE6" s="18">
        <f t="shared" si="8"/>
        <v>3.8818482758620689</v>
      </c>
      <c r="AG6" s="4">
        <v>4</v>
      </c>
      <c r="AH6" s="5">
        <v>6</v>
      </c>
      <c r="AI6" s="5">
        <v>6</v>
      </c>
      <c r="AJ6" s="5"/>
      <c r="AK6" s="13">
        <f t="shared" si="3"/>
        <v>1</v>
      </c>
      <c r="AM6">
        <v>1</v>
      </c>
      <c r="AN6" s="5"/>
      <c r="AO6" s="5">
        <v>1</v>
      </c>
      <c r="AP6" s="5"/>
      <c r="AQ6" s="13">
        <f t="shared" ref="AQ6:AQ20" si="13">AN6/(AN6+AO6)</f>
        <v>0</v>
      </c>
      <c r="AS6">
        <v>-99</v>
      </c>
      <c r="AT6">
        <v>-99</v>
      </c>
      <c r="AU6" s="5">
        <v>47</v>
      </c>
      <c r="AV6" s="5">
        <v>130</v>
      </c>
      <c r="AW6" s="13">
        <f t="shared" si="9"/>
        <v>0.2655367231638418</v>
      </c>
      <c r="AY6" s="13"/>
      <c r="BA6" s="4"/>
      <c r="BB6" s="4"/>
      <c r="BC6" s="5"/>
      <c r="BD6" s="5"/>
      <c r="BE6" s="13"/>
      <c r="BH6">
        <v>10984395</v>
      </c>
      <c r="BJ6">
        <v>1</v>
      </c>
      <c r="BK6">
        <v>2</v>
      </c>
      <c r="BM6" s="4">
        <v>6</v>
      </c>
      <c r="BN6" s="5">
        <v>13</v>
      </c>
      <c r="BP6" s="4">
        <v>6</v>
      </c>
      <c r="BQ6" s="5">
        <v>12</v>
      </c>
      <c r="BT6">
        <v>5</v>
      </c>
      <c r="BU6">
        <f>VLOOKUP(BT6,$BM$2:$BN$15,2,FALSE)</f>
        <v>2</v>
      </c>
      <c r="BV6">
        <f>VLOOKUP(BT6,$BP5:$BQ$14,2,FALSE)</f>
        <v>1</v>
      </c>
      <c r="BW6" s="14">
        <f t="shared" si="10"/>
        <v>0.5</v>
      </c>
      <c r="BX6" s="14">
        <f t="shared" si="11"/>
        <v>0.1</v>
      </c>
      <c r="BY6" s="18">
        <f t="shared" si="12"/>
        <v>3.8818482758620689</v>
      </c>
    </row>
    <row r="7" spans="1:77" x14ac:dyDescent="0.25">
      <c r="A7">
        <v>11227840</v>
      </c>
      <c r="B7">
        <v>81</v>
      </c>
      <c r="C7" t="s">
        <v>6</v>
      </c>
      <c r="D7">
        <v>11</v>
      </c>
      <c r="E7">
        <v>11</v>
      </c>
      <c r="H7">
        <v>8</v>
      </c>
      <c r="J7">
        <f t="shared" si="1"/>
        <v>-99</v>
      </c>
      <c r="K7">
        <f t="shared" si="2"/>
        <v>-99</v>
      </c>
      <c r="N7">
        <v>10765450</v>
      </c>
      <c r="O7" s="37">
        <v>39359</v>
      </c>
      <c r="P7">
        <v>1</v>
      </c>
      <c r="Q7">
        <v>2</v>
      </c>
      <c r="S7" s="4">
        <v>7</v>
      </c>
      <c r="T7" s="5">
        <v>2</v>
      </c>
      <c r="U7" s="40">
        <v>39046.5</v>
      </c>
      <c r="V7" s="5"/>
      <c r="W7" s="4">
        <v>7</v>
      </c>
      <c r="X7" s="5">
        <v>1</v>
      </c>
      <c r="Z7">
        <v>6</v>
      </c>
      <c r="AA7">
        <f t="shared" si="4"/>
        <v>107</v>
      </c>
      <c r="AB7">
        <f t="shared" si="5"/>
        <v>24</v>
      </c>
      <c r="AC7" s="14">
        <f t="shared" si="6"/>
        <v>0.22429906542056074</v>
      </c>
      <c r="AD7" s="14">
        <f t="shared" si="7"/>
        <v>3.7383177570093455E-2</v>
      </c>
      <c r="AE7" s="18">
        <f t="shared" si="8"/>
        <v>3.8482439252336453</v>
      </c>
      <c r="AG7" s="4">
        <v>5</v>
      </c>
      <c r="AH7" s="5">
        <v>6</v>
      </c>
      <c r="AI7" s="5">
        <v>2</v>
      </c>
      <c r="AJ7" s="5"/>
      <c r="AK7" s="13">
        <f t="shared" si="3"/>
        <v>1</v>
      </c>
      <c r="AM7">
        <v>2</v>
      </c>
      <c r="AN7" s="5">
        <v>1</v>
      </c>
      <c r="AO7" s="5">
        <v>4</v>
      </c>
      <c r="AP7" s="5"/>
      <c r="AQ7" s="13">
        <f t="shared" si="13"/>
        <v>0.2</v>
      </c>
      <c r="AS7">
        <v>-25</v>
      </c>
      <c r="AT7">
        <v>-7</v>
      </c>
      <c r="AU7" s="5"/>
      <c r="AV7" s="5">
        <v>1</v>
      </c>
      <c r="AW7" s="13">
        <f t="shared" si="9"/>
        <v>0</v>
      </c>
      <c r="AY7" s="13"/>
      <c r="BB7" s="4"/>
      <c r="BC7" s="5"/>
      <c r="BD7" s="5"/>
      <c r="BE7" s="13"/>
      <c r="BH7">
        <v>11109153</v>
      </c>
      <c r="BJ7">
        <v>1</v>
      </c>
      <c r="BK7">
        <v>2</v>
      </c>
      <c r="BM7" s="4">
        <v>8</v>
      </c>
      <c r="BN7" s="5">
        <v>8</v>
      </c>
      <c r="BP7" s="4">
        <v>8</v>
      </c>
      <c r="BQ7" s="5">
        <v>5</v>
      </c>
      <c r="BT7">
        <v>6</v>
      </c>
      <c r="BU7">
        <f>VLOOKUP(BT7,$BM$2:$BN$15,2,FALSE)</f>
        <v>13</v>
      </c>
      <c r="BV7">
        <f>VLOOKUP(BT7,$BP6:$BQ$14,2,FALSE)</f>
        <v>12</v>
      </c>
      <c r="BW7" s="14">
        <f t="shared" si="10"/>
        <v>0.92307692307692313</v>
      </c>
      <c r="BX7" s="14">
        <f t="shared" si="11"/>
        <v>0.15384615384615385</v>
      </c>
      <c r="BY7" s="18">
        <f t="shared" si="12"/>
        <v>3.8482439252336453</v>
      </c>
    </row>
    <row r="8" spans="1:77" x14ac:dyDescent="0.25">
      <c r="A8">
        <v>11235755</v>
      </c>
      <c r="B8">
        <v>12</v>
      </c>
      <c r="C8" t="s">
        <v>4</v>
      </c>
      <c r="D8">
        <v>6</v>
      </c>
      <c r="E8">
        <v>11</v>
      </c>
      <c r="H8">
        <v>5</v>
      </c>
      <c r="J8">
        <f t="shared" si="1"/>
        <v>-99</v>
      </c>
      <c r="K8">
        <f t="shared" si="2"/>
        <v>-99</v>
      </c>
      <c r="N8">
        <v>10765472</v>
      </c>
      <c r="O8" s="37">
        <v>38691</v>
      </c>
      <c r="P8">
        <v>1</v>
      </c>
      <c r="Q8">
        <v>2</v>
      </c>
      <c r="S8" s="4">
        <v>8</v>
      </c>
      <c r="T8" s="5">
        <v>49</v>
      </c>
      <c r="U8" s="40">
        <v>39116.775510204083</v>
      </c>
      <c r="V8" s="5"/>
      <c r="W8" s="4">
        <v>8</v>
      </c>
      <c r="X8" s="5">
        <v>22</v>
      </c>
      <c r="Z8">
        <v>7</v>
      </c>
      <c r="AA8">
        <f t="shared" si="4"/>
        <v>2</v>
      </c>
      <c r="AB8">
        <f t="shared" si="5"/>
        <v>1</v>
      </c>
      <c r="AC8" s="14">
        <f t="shared" si="6"/>
        <v>0.5</v>
      </c>
      <c r="AD8" s="14">
        <f t="shared" si="7"/>
        <v>7.1428571428571425E-2</v>
      </c>
      <c r="AE8" s="18">
        <f t="shared" si="8"/>
        <v>3.9046500000000002</v>
      </c>
      <c r="AG8" s="4">
        <v>6</v>
      </c>
      <c r="AH8" s="5">
        <v>8</v>
      </c>
      <c r="AI8" s="5">
        <v>5</v>
      </c>
      <c r="AJ8" s="5"/>
      <c r="AK8" s="13">
        <f t="shared" si="3"/>
        <v>1</v>
      </c>
      <c r="AM8">
        <v>3</v>
      </c>
      <c r="AN8" s="5">
        <v>8</v>
      </c>
      <c r="AO8" s="5">
        <v>34</v>
      </c>
      <c r="AP8" s="5"/>
      <c r="AQ8" s="13">
        <f t="shared" si="13"/>
        <v>0.19047619047619047</v>
      </c>
      <c r="AS8">
        <v>-21</v>
      </c>
      <c r="AT8">
        <v>-2</v>
      </c>
      <c r="AU8" s="5"/>
      <c r="AV8" s="5">
        <v>1</v>
      </c>
      <c r="AW8" s="13">
        <f t="shared" si="9"/>
        <v>0</v>
      </c>
      <c r="AY8" s="13"/>
      <c r="BA8" s="4"/>
      <c r="BB8" s="4"/>
      <c r="BC8" s="5"/>
      <c r="BD8" s="5"/>
      <c r="BE8" s="13"/>
      <c r="BH8">
        <v>11180825</v>
      </c>
      <c r="BJ8">
        <v>1</v>
      </c>
      <c r="BK8">
        <v>2</v>
      </c>
      <c r="BM8" s="4" t="s">
        <v>108</v>
      </c>
      <c r="BN8" s="5"/>
      <c r="BP8" s="4" t="s">
        <v>20</v>
      </c>
      <c r="BQ8" s="5">
        <v>59</v>
      </c>
      <c r="BT8">
        <v>7</v>
      </c>
      <c r="BU8">
        <v>0</v>
      </c>
      <c r="BV8">
        <v>0</v>
      </c>
      <c r="BW8" s="14">
        <v>0</v>
      </c>
      <c r="BX8" s="14">
        <f t="shared" si="11"/>
        <v>0</v>
      </c>
      <c r="BY8" s="18">
        <f t="shared" si="12"/>
        <v>3.9046500000000002</v>
      </c>
    </row>
    <row r="9" spans="1:77" x14ac:dyDescent="0.25">
      <c r="A9">
        <v>11249001</v>
      </c>
      <c r="B9">
        <v>87</v>
      </c>
      <c r="C9" t="s">
        <v>6</v>
      </c>
      <c r="D9">
        <v>5</v>
      </c>
      <c r="E9">
        <v>12</v>
      </c>
      <c r="I9">
        <v>5</v>
      </c>
      <c r="J9">
        <f t="shared" si="1"/>
        <v>-99</v>
      </c>
      <c r="K9">
        <f t="shared" si="2"/>
        <v>-99</v>
      </c>
      <c r="N9">
        <v>10765699</v>
      </c>
      <c r="O9" s="37">
        <v>26108</v>
      </c>
      <c r="P9">
        <v>1</v>
      </c>
      <c r="Q9">
        <v>2</v>
      </c>
      <c r="S9" s="4">
        <v>10</v>
      </c>
      <c r="T9" s="5">
        <v>1</v>
      </c>
      <c r="U9" s="40">
        <v>38734</v>
      </c>
      <c r="V9" s="5"/>
      <c r="W9" s="4" t="s">
        <v>108</v>
      </c>
      <c r="X9" s="5">
        <v>74</v>
      </c>
      <c r="Z9">
        <v>8</v>
      </c>
      <c r="AA9">
        <f t="shared" si="4"/>
        <v>49</v>
      </c>
      <c r="AB9">
        <f t="shared" si="5"/>
        <v>22</v>
      </c>
      <c r="AC9" s="14">
        <f t="shared" si="6"/>
        <v>0.44897959183673469</v>
      </c>
      <c r="AD9" s="14">
        <f t="shared" si="7"/>
        <v>5.6122448979591837E-2</v>
      </c>
      <c r="AE9" s="18">
        <f t="shared" si="8"/>
        <v>3.9116775510204085</v>
      </c>
      <c r="AG9" s="4">
        <v>7</v>
      </c>
      <c r="AH9" s="5">
        <v>3</v>
      </c>
      <c r="AI9" s="5">
        <v>5</v>
      </c>
      <c r="AJ9" s="5"/>
      <c r="AK9" s="13">
        <f t="shared" si="3"/>
        <v>1</v>
      </c>
      <c r="AM9">
        <v>4</v>
      </c>
      <c r="AN9" s="5"/>
      <c r="AO9" s="5">
        <v>1</v>
      </c>
      <c r="AP9" s="5"/>
      <c r="AQ9" s="13">
        <f t="shared" si="13"/>
        <v>0</v>
      </c>
      <c r="AS9">
        <v>-13</v>
      </c>
      <c r="AT9">
        <v>-6</v>
      </c>
      <c r="AU9" s="5">
        <v>1</v>
      </c>
      <c r="AV9" s="5">
        <v>1</v>
      </c>
      <c r="AW9" s="13">
        <f t="shared" si="9"/>
        <v>0.5</v>
      </c>
      <c r="AY9" s="13"/>
      <c r="BB9" s="4"/>
      <c r="BC9" s="5"/>
      <c r="BD9" s="5"/>
      <c r="BE9" s="13"/>
      <c r="BH9">
        <v>11187521</v>
      </c>
      <c r="BJ9">
        <v>2</v>
      </c>
      <c r="BK9">
        <v>2</v>
      </c>
      <c r="BM9" s="4" t="s">
        <v>20</v>
      </c>
      <c r="BN9" s="5">
        <v>218</v>
      </c>
      <c r="BT9">
        <v>8</v>
      </c>
      <c r="BU9">
        <f>VLOOKUP(BT9,$BM$2:$BN$15,2,FALSE)</f>
        <v>8</v>
      </c>
      <c r="BV9">
        <v>0</v>
      </c>
      <c r="BW9" s="14">
        <f t="shared" si="10"/>
        <v>0</v>
      </c>
      <c r="BX9" s="14">
        <f t="shared" si="11"/>
        <v>0</v>
      </c>
      <c r="BY9" s="18">
        <f t="shared" si="12"/>
        <v>3.9116775510204085</v>
      </c>
    </row>
    <row r="10" spans="1:77" x14ac:dyDescent="0.25">
      <c r="A10">
        <v>11260814</v>
      </c>
      <c r="B10">
        <v>2</v>
      </c>
      <c r="C10" t="s">
        <v>4</v>
      </c>
      <c r="D10">
        <v>7</v>
      </c>
      <c r="E10">
        <v>11</v>
      </c>
      <c r="F10">
        <v>5</v>
      </c>
      <c r="G10">
        <v>2</v>
      </c>
      <c r="H10">
        <v>2</v>
      </c>
      <c r="J10">
        <f t="shared" si="1"/>
        <v>2</v>
      </c>
      <c r="K10">
        <f t="shared" si="2"/>
        <v>9</v>
      </c>
      <c r="N10">
        <v>10765713</v>
      </c>
      <c r="O10" s="37">
        <v>26108</v>
      </c>
      <c r="P10">
        <v>1</v>
      </c>
      <c r="Q10">
        <v>2</v>
      </c>
      <c r="S10" s="4" t="s">
        <v>108</v>
      </c>
      <c r="T10" s="5"/>
      <c r="U10" s="40"/>
      <c r="V10" s="5"/>
      <c r="W10" s="4" t="s">
        <v>20</v>
      </c>
      <c r="X10" s="5">
        <v>297</v>
      </c>
      <c r="Z10">
        <v>9</v>
      </c>
      <c r="AA10">
        <v>0</v>
      </c>
      <c r="AB10">
        <v>0</v>
      </c>
      <c r="AC10" s="14">
        <v>0</v>
      </c>
      <c r="AD10" s="14">
        <f t="shared" si="7"/>
        <v>0</v>
      </c>
      <c r="AE10" s="18">
        <v>0</v>
      </c>
      <c r="AG10" s="4">
        <v>8</v>
      </c>
      <c r="AH10" s="5">
        <v>2</v>
      </c>
      <c r="AI10" s="5">
        <v>2</v>
      </c>
      <c r="AJ10" s="5"/>
      <c r="AK10" s="13">
        <f t="shared" si="3"/>
        <v>1</v>
      </c>
      <c r="AM10">
        <v>5</v>
      </c>
      <c r="AN10" s="5">
        <v>12</v>
      </c>
      <c r="AO10" s="5">
        <v>21</v>
      </c>
      <c r="AP10" s="5"/>
      <c r="AQ10" s="13">
        <f t="shared" si="13"/>
        <v>0.36363636363636365</v>
      </c>
      <c r="AS10">
        <v>-11</v>
      </c>
      <c r="AT10">
        <v>-5</v>
      </c>
      <c r="AU10" s="5"/>
      <c r="AV10" s="5">
        <v>1</v>
      </c>
      <c r="AW10" s="13">
        <f t="shared" si="9"/>
        <v>0</v>
      </c>
      <c r="AY10" s="13"/>
      <c r="BA10" s="4"/>
      <c r="BB10" s="4"/>
      <c r="BC10" s="5"/>
      <c r="BD10" s="5"/>
      <c r="BE10" s="13"/>
      <c r="BH10">
        <v>11187528</v>
      </c>
      <c r="BJ10">
        <v>2</v>
      </c>
      <c r="BK10">
        <v>2</v>
      </c>
      <c r="BT10">
        <v>9</v>
      </c>
      <c r="BU10">
        <v>0</v>
      </c>
      <c r="BV10">
        <v>0</v>
      </c>
      <c r="BW10" s="14">
        <v>0</v>
      </c>
      <c r="BX10" s="14">
        <f t="shared" si="11"/>
        <v>0</v>
      </c>
      <c r="BY10" s="18">
        <v>0</v>
      </c>
    </row>
    <row r="11" spans="1:77" x14ac:dyDescent="0.25">
      <c r="A11">
        <v>11260802</v>
      </c>
      <c r="B11">
        <v>77</v>
      </c>
      <c r="C11" t="s">
        <v>4</v>
      </c>
      <c r="D11">
        <v>11</v>
      </c>
      <c r="E11">
        <v>11</v>
      </c>
      <c r="F11">
        <v>4</v>
      </c>
      <c r="G11">
        <v>12</v>
      </c>
      <c r="H11">
        <v>6</v>
      </c>
      <c r="J11">
        <f t="shared" si="1"/>
        <v>7</v>
      </c>
      <c r="K11">
        <f t="shared" si="2"/>
        <v>-1</v>
      </c>
      <c r="N11">
        <v>10765749</v>
      </c>
      <c r="O11" s="37">
        <v>27987</v>
      </c>
      <c r="P11">
        <v>2</v>
      </c>
      <c r="Q11">
        <v>2</v>
      </c>
      <c r="S11" s="4" t="s">
        <v>20</v>
      </c>
      <c r="T11" s="5">
        <v>1603</v>
      </c>
      <c r="U11" s="40">
        <v>37730.606363069244</v>
      </c>
      <c r="Z11">
        <v>10</v>
      </c>
      <c r="AA11">
        <f t="shared" si="4"/>
        <v>1</v>
      </c>
      <c r="AB11">
        <v>0</v>
      </c>
      <c r="AC11" s="14">
        <f t="shared" si="6"/>
        <v>0</v>
      </c>
      <c r="AD11" s="14">
        <f t="shared" si="7"/>
        <v>0</v>
      </c>
      <c r="AE11" s="18">
        <f t="shared" si="8"/>
        <v>3.8734000000000002</v>
      </c>
      <c r="AG11" s="4">
        <v>9</v>
      </c>
      <c r="AH11" s="5">
        <v>3</v>
      </c>
      <c r="AI11" s="5">
        <v>6</v>
      </c>
      <c r="AJ11" s="5"/>
      <c r="AK11" s="13">
        <f t="shared" si="3"/>
        <v>1</v>
      </c>
      <c r="AM11">
        <v>6</v>
      </c>
      <c r="AN11" s="5">
        <v>6</v>
      </c>
      <c r="AO11" s="5">
        <v>15</v>
      </c>
      <c r="AP11" s="5"/>
      <c r="AQ11" s="13">
        <f t="shared" si="13"/>
        <v>0.2857142857142857</v>
      </c>
      <c r="AS11">
        <v>-10</v>
      </c>
      <c r="AT11">
        <v>-9</v>
      </c>
      <c r="AU11" s="5"/>
      <c r="AV11" s="5">
        <v>1</v>
      </c>
      <c r="AW11" s="13">
        <f t="shared" si="9"/>
        <v>0</v>
      </c>
      <c r="AY11" s="13"/>
      <c r="BB11" s="4"/>
      <c r="BC11" s="5"/>
      <c r="BD11" s="5"/>
      <c r="BE11" s="13"/>
      <c r="BH11">
        <v>11188576</v>
      </c>
      <c r="BJ11">
        <v>2</v>
      </c>
      <c r="BK11">
        <v>4</v>
      </c>
      <c r="BT11">
        <v>10</v>
      </c>
      <c r="BU11">
        <v>0</v>
      </c>
      <c r="BV11">
        <v>0</v>
      </c>
      <c r="BW11" s="14">
        <v>0</v>
      </c>
      <c r="BX11" s="14">
        <f t="shared" si="11"/>
        <v>0</v>
      </c>
      <c r="BY11" s="18">
        <f t="shared" ref="BY11" si="14">VLOOKUP(BT11,$S$2:$U$15,3,FALSE)/10000</f>
        <v>3.8734000000000002</v>
      </c>
    </row>
    <row r="12" spans="1:77" x14ac:dyDescent="0.25">
      <c r="A12">
        <v>11258492</v>
      </c>
      <c r="B12">
        <v>69</v>
      </c>
      <c r="C12" t="s">
        <v>6</v>
      </c>
      <c r="D12">
        <v>6</v>
      </c>
      <c r="E12">
        <v>2</v>
      </c>
      <c r="I12">
        <v>2</v>
      </c>
      <c r="J12">
        <f t="shared" si="1"/>
        <v>-99</v>
      </c>
      <c r="K12">
        <f t="shared" si="2"/>
        <v>-99</v>
      </c>
      <c r="N12">
        <v>10765830</v>
      </c>
      <c r="O12" s="37">
        <v>27987</v>
      </c>
      <c r="P12">
        <v>1</v>
      </c>
      <c r="Q12">
        <v>2</v>
      </c>
      <c r="Z12">
        <v>11</v>
      </c>
      <c r="AA12">
        <v>0</v>
      </c>
      <c r="AB12">
        <v>0</v>
      </c>
      <c r="AC12" s="14">
        <v>0</v>
      </c>
      <c r="AD12" s="14">
        <f t="shared" si="7"/>
        <v>0</v>
      </c>
      <c r="AE12" s="18">
        <v>0</v>
      </c>
      <c r="AG12" s="4">
        <v>10</v>
      </c>
      <c r="AH12" s="5">
        <v>11</v>
      </c>
      <c r="AI12" s="5">
        <v>12</v>
      </c>
      <c r="AJ12" s="5"/>
      <c r="AK12" s="13">
        <f t="shared" si="3"/>
        <v>1</v>
      </c>
      <c r="AM12">
        <v>7</v>
      </c>
      <c r="AN12" s="5">
        <v>10</v>
      </c>
      <c r="AO12" s="5">
        <v>15</v>
      </c>
      <c r="AP12" s="5"/>
      <c r="AQ12" s="13">
        <f t="shared" si="13"/>
        <v>0.4</v>
      </c>
      <c r="AS12">
        <v>-9</v>
      </c>
      <c r="AT12">
        <v>-1</v>
      </c>
      <c r="AU12" s="5"/>
      <c r="AV12" s="5">
        <v>1</v>
      </c>
      <c r="AW12" s="13">
        <f t="shared" si="9"/>
        <v>0</v>
      </c>
      <c r="AY12" s="13"/>
      <c r="BB12" s="4"/>
      <c r="BC12" s="5"/>
      <c r="BD12" s="5"/>
      <c r="BE12" s="13"/>
      <c r="BH12">
        <v>11191926</v>
      </c>
      <c r="BJ12">
        <v>1</v>
      </c>
      <c r="BK12">
        <v>2</v>
      </c>
      <c r="BT12">
        <v>11</v>
      </c>
      <c r="BU12">
        <v>0</v>
      </c>
      <c r="BV12">
        <v>0</v>
      </c>
      <c r="BW12" s="14">
        <v>0</v>
      </c>
      <c r="BX12" s="14">
        <f t="shared" si="11"/>
        <v>0</v>
      </c>
      <c r="BY12" s="18">
        <v>0</v>
      </c>
    </row>
    <row r="13" spans="1:77" x14ac:dyDescent="0.25">
      <c r="A13">
        <v>11262170</v>
      </c>
      <c r="B13">
        <v>56</v>
      </c>
      <c r="C13" t="s">
        <v>6</v>
      </c>
      <c r="D13">
        <v>6</v>
      </c>
      <c r="E13">
        <v>11</v>
      </c>
      <c r="F13">
        <v>12</v>
      </c>
      <c r="G13">
        <v>24</v>
      </c>
      <c r="H13">
        <v>4</v>
      </c>
      <c r="J13">
        <f t="shared" si="1"/>
        <v>-6</v>
      </c>
      <c r="K13">
        <f t="shared" si="2"/>
        <v>-13</v>
      </c>
      <c r="N13">
        <v>10765933</v>
      </c>
      <c r="O13" s="37">
        <v>36855</v>
      </c>
      <c r="P13">
        <v>1</v>
      </c>
      <c r="Q13">
        <v>2</v>
      </c>
      <c r="Z13">
        <v>12</v>
      </c>
      <c r="AA13">
        <v>0</v>
      </c>
      <c r="AB13">
        <v>0</v>
      </c>
      <c r="AC13" s="14">
        <v>0</v>
      </c>
      <c r="AD13" s="14">
        <f t="shared" si="7"/>
        <v>0</v>
      </c>
      <c r="AE13" s="18">
        <v>0</v>
      </c>
      <c r="AG13" s="4">
        <v>11</v>
      </c>
      <c r="AH13" s="5">
        <v>2</v>
      </c>
      <c r="AI13" s="5">
        <v>3</v>
      </c>
      <c r="AJ13" s="5"/>
      <c r="AK13" s="13">
        <f t="shared" si="3"/>
        <v>1</v>
      </c>
      <c r="AM13">
        <v>8</v>
      </c>
      <c r="AN13" s="5">
        <v>16</v>
      </c>
      <c r="AO13" s="5">
        <v>9</v>
      </c>
      <c r="AP13" s="5"/>
      <c r="AQ13" s="13">
        <f t="shared" si="13"/>
        <v>0.64</v>
      </c>
      <c r="AS13">
        <v>-8</v>
      </c>
      <c r="AT13">
        <v>-7</v>
      </c>
      <c r="AU13" s="5"/>
      <c r="AV13" s="5">
        <v>2</v>
      </c>
      <c r="AW13" s="13">
        <f t="shared" si="9"/>
        <v>0</v>
      </c>
      <c r="AY13" s="13"/>
      <c r="BB13" s="4"/>
      <c r="BC13" s="5"/>
      <c r="BD13" s="5"/>
      <c r="BE13" s="13"/>
      <c r="BH13">
        <v>11196067</v>
      </c>
      <c r="BJ13">
        <v>3</v>
      </c>
      <c r="BK13">
        <v>3</v>
      </c>
      <c r="BT13">
        <v>12</v>
      </c>
      <c r="BU13">
        <v>0</v>
      </c>
      <c r="BV13">
        <v>0</v>
      </c>
      <c r="BW13" s="14">
        <v>0</v>
      </c>
      <c r="BX13" s="14">
        <f t="shared" si="11"/>
        <v>0</v>
      </c>
      <c r="BY13" s="18">
        <v>0</v>
      </c>
    </row>
    <row r="14" spans="1:77" x14ac:dyDescent="0.25">
      <c r="A14">
        <v>620259609</v>
      </c>
      <c r="B14">
        <v>59</v>
      </c>
      <c r="C14" t="s">
        <v>4</v>
      </c>
      <c r="D14">
        <v>7</v>
      </c>
      <c r="E14">
        <v>5</v>
      </c>
      <c r="F14">
        <v>10</v>
      </c>
      <c r="G14">
        <v>8</v>
      </c>
      <c r="H14">
        <v>6</v>
      </c>
      <c r="J14">
        <f t="shared" si="1"/>
        <v>-3</v>
      </c>
      <c r="K14">
        <f t="shared" si="2"/>
        <v>-3</v>
      </c>
      <c r="N14">
        <v>10765955</v>
      </c>
      <c r="O14" s="37">
        <v>27987</v>
      </c>
      <c r="P14">
        <v>2</v>
      </c>
      <c r="Q14">
        <v>4</v>
      </c>
      <c r="Z14">
        <v>13</v>
      </c>
      <c r="AA14">
        <v>0</v>
      </c>
      <c r="AB14">
        <v>0</v>
      </c>
      <c r="AC14" s="14">
        <v>0</v>
      </c>
      <c r="AD14" s="14">
        <f t="shared" si="7"/>
        <v>0</v>
      </c>
      <c r="AE14" s="18">
        <v>0</v>
      </c>
      <c r="AG14" s="4">
        <v>12</v>
      </c>
      <c r="AH14" s="5">
        <v>2</v>
      </c>
      <c r="AI14" s="5">
        <v>8</v>
      </c>
      <c r="AJ14" s="5"/>
      <c r="AK14" s="13">
        <f t="shared" si="3"/>
        <v>1</v>
      </c>
      <c r="AM14">
        <v>9</v>
      </c>
      <c r="AN14" s="5"/>
      <c r="AO14" s="5">
        <v>2</v>
      </c>
      <c r="AP14" s="5"/>
      <c r="AQ14" s="13">
        <f t="shared" si="13"/>
        <v>0</v>
      </c>
      <c r="AS14">
        <v>-7</v>
      </c>
      <c r="AT14">
        <v>-12</v>
      </c>
      <c r="AU14" s="5"/>
      <c r="AV14" s="5">
        <v>1</v>
      </c>
      <c r="AW14" s="13">
        <f t="shared" si="9"/>
        <v>0</v>
      </c>
      <c r="AY14" s="13"/>
      <c r="BA14" s="4"/>
      <c r="BB14" s="4"/>
      <c r="BC14" s="5"/>
      <c r="BD14" s="5"/>
      <c r="BE14" s="13"/>
      <c r="BH14">
        <v>11196071</v>
      </c>
      <c r="BJ14">
        <v>1</v>
      </c>
      <c r="BK14">
        <v>2</v>
      </c>
      <c r="BT14">
        <v>13</v>
      </c>
      <c r="BU14">
        <v>0</v>
      </c>
      <c r="BV14">
        <v>0</v>
      </c>
      <c r="BW14" s="14">
        <v>0</v>
      </c>
      <c r="BX14" s="14">
        <f t="shared" si="11"/>
        <v>0</v>
      </c>
      <c r="BY14" s="18">
        <v>0</v>
      </c>
    </row>
    <row r="15" spans="1:77" x14ac:dyDescent="0.25">
      <c r="A15">
        <v>11210308</v>
      </c>
      <c r="B15">
        <v>26</v>
      </c>
      <c r="C15" t="s">
        <v>4</v>
      </c>
      <c r="F15">
        <v>8</v>
      </c>
      <c r="G15">
        <v>4</v>
      </c>
      <c r="H15">
        <v>4</v>
      </c>
      <c r="J15">
        <f t="shared" si="1"/>
        <v>-99</v>
      </c>
      <c r="K15">
        <f t="shared" si="2"/>
        <v>-99</v>
      </c>
      <c r="N15">
        <v>10766025</v>
      </c>
      <c r="O15" s="37">
        <v>33387</v>
      </c>
      <c r="P15">
        <v>2</v>
      </c>
      <c r="Q15">
        <v>2</v>
      </c>
      <c r="Z15">
        <v>14</v>
      </c>
      <c r="AA15">
        <v>0</v>
      </c>
      <c r="AB15">
        <v>0</v>
      </c>
      <c r="AC15" s="14">
        <v>0</v>
      </c>
      <c r="AD15" s="14">
        <f t="shared" si="7"/>
        <v>0</v>
      </c>
      <c r="AE15" s="18">
        <v>0</v>
      </c>
      <c r="AG15" s="4">
        <v>13</v>
      </c>
      <c r="AH15" s="5">
        <v>7</v>
      </c>
      <c r="AI15" s="5">
        <v>28</v>
      </c>
      <c r="AJ15" s="5"/>
      <c r="AK15" s="13">
        <f t="shared" si="3"/>
        <v>1</v>
      </c>
      <c r="AM15">
        <v>11</v>
      </c>
      <c r="AN15" s="5">
        <v>7</v>
      </c>
      <c r="AO15" s="5">
        <v>3</v>
      </c>
      <c r="AP15" s="5"/>
      <c r="AQ15" s="13">
        <f t="shared" si="13"/>
        <v>0.7</v>
      </c>
      <c r="AT15">
        <v>-3</v>
      </c>
      <c r="AU15" s="5"/>
      <c r="AV15" s="5">
        <v>1</v>
      </c>
      <c r="AW15" s="13">
        <f t="shared" si="9"/>
        <v>0</v>
      </c>
      <c r="AY15" s="13"/>
      <c r="BB15" s="4"/>
      <c r="BC15" s="5"/>
      <c r="BD15" s="5"/>
      <c r="BE15" s="13"/>
      <c r="BH15">
        <v>11199699</v>
      </c>
      <c r="BJ15">
        <v>2</v>
      </c>
      <c r="BK15">
        <v>2</v>
      </c>
      <c r="BT15">
        <v>14</v>
      </c>
      <c r="BU15">
        <v>0</v>
      </c>
      <c r="BV15">
        <v>0</v>
      </c>
      <c r="BW15" s="14">
        <v>0</v>
      </c>
      <c r="BX15" s="14">
        <f t="shared" si="11"/>
        <v>0</v>
      </c>
      <c r="BY15" s="18">
        <v>0</v>
      </c>
    </row>
    <row r="16" spans="1:77" x14ac:dyDescent="0.25">
      <c r="A16">
        <v>11215246</v>
      </c>
      <c r="B16">
        <v>78</v>
      </c>
      <c r="C16" t="s">
        <v>6</v>
      </c>
      <c r="I16">
        <v>3</v>
      </c>
      <c r="J16">
        <f t="shared" si="1"/>
        <v>-99</v>
      </c>
      <c r="K16">
        <f t="shared" si="2"/>
        <v>-99</v>
      </c>
      <c r="N16">
        <v>10766198</v>
      </c>
      <c r="O16" s="37">
        <v>26108</v>
      </c>
      <c r="P16">
        <v>2</v>
      </c>
      <c r="Q16">
        <v>2</v>
      </c>
      <c r="Z16">
        <v>15</v>
      </c>
      <c r="AA16">
        <v>0</v>
      </c>
      <c r="AB16">
        <v>0</v>
      </c>
      <c r="AC16" s="14">
        <v>0</v>
      </c>
      <c r="AD16" s="14">
        <f t="shared" si="7"/>
        <v>0</v>
      </c>
      <c r="AE16" s="18">
        <v>0</v>
      </c>
      <c r="AG16" s="4">
        <v>14</v>
      </c>
      <c r="AH16" s="5">
        <v>4</v>
      </c>
      <c r="AI16" s="5">
        <v>8</v>
      </c>
      <c r="AJ16" s="5"/>
      <c r="AK16" s="13">
        <f t="shared" si="3"/>
        <v>1</v>
      </c>
      <c r="AM16">
        <v>12</v>
      </c>
      <c r="AN16" s="5">
        <v>3</v>
      </c>
      <c r="AO16" s="5">
        <v>4</v>
      </c>
      <c r="AP16" s="5"/>
      <c r="AQ16" s="13">
        <f t="shared" si="13"/>
        <v>0.42857142857142855</v>
      </c>
      <c r="AT16">
        <v>-1</v>
      </c>
      <c r="AU16" s="5"/>
      <c r="AV16" s="5">
        <v>1</v>
      </c>
      <c r="AW16" s="13">
        <f t="shared" si="9"/>
        <v>0</v>
      </c>
      <c r="AY16" s="13"/>
      <c r="BB16" s="4"/>
      <c r="BC16" s="5"/>
      <c r="BD16" s="5"/>
      <c r="BE16" s="13"/>
      <c r="BH16">
        <v>11200541</v>
      </c>
      <c r="BJ16">
        <v>1</v>
      </c>
      <c r="BK16">
        <v>2</v>
      </c>
      <c r="BT16">
        <v>15</v>
      </c>
      <c r="BU16">
        <v>0</v>
      </c>
      <c r="BV16">
        <v>0</v>
      </c>
      <c r="BW16" s="14">
        <v>0</v>
      </c>
      <c r="BX16" s="14">
        <f t="shared" si="11"/>
        <v>0</v>
      </c>
      <c r="BY16" s="18">
        <v>0</v>
      </c>
    </row>
    <row r="17" spans="1:77" x14ac:dyDescent="0.25">
      <c r="A17">
        <v>616135520</v>
      </c>
      <c r="B17">
        <v>37</v>
      </c>
      <c r="C17" t="s">
        <v>6</v>
      </c>
      <c r="F17">
        <v>10</v>
      </c>
      <c r="G17">
        <v>16</v>
      </c>
      <c r="J17">
        <f t="shared" si="1"/>
        <v>-99</v>
      </c>
      <c r="K17">
        <f t="shared" si="2"/>
        <v>-99</v>
      </c>
      <c r="N17">
        <v>10910055</v>
      </c>
      <c r="O17" s="37">
        <v>27987</v>
      </c>
      <c r="P17">
        <v>2</v>
      </c>
      <c r="Q17">
        <v>2</v>
      </c>
      <c r="Z17">
        <v>16</v>
      </c>
      <c r="AA17">
        <v>0</v>
      </c>
      <c r="AB17">
        <v>0</v>
      </c>
      <c r="AC17" s="14">
        <v>0</v>
      </c>
      <c r="AD17" s="14">
        <f t="shared" si="7"/>
        <v>0</v>
      </c>
      <c r="AE17" s="18">
        <v>0</v>
      </c>
      <c r="AG17" s="4">
        <v>15</v>
      </c>
      <c r="AH17" s="5">
        <v>7</v>
      </c>
      <c r="AI17" s="5">
        <v>10</v>
      </c>
      <c r="AJ17" s="5"/>
      <c r="AK17" s="13">
        <f t="shared" si="3"/>
        <v>1</v>
      </c>
      <c r="AM17">
        <v>13</v>
      </c>
      <c r="AN17" s="5"/>
      <c r="AO17" s="5">
        <v>1</v>
      </c>
      <c r="AP17" s="5"/>
      <c r="AQ17" s="13">
        <f t="shared" si="13"/>
        <v>0</v>
      </c>
      <c r="AT17">
        <v>1</v>
      </c>
      <c r="AU17" s="5"/>
      <c r="AV17" s="5">
        <v>2</v>
      </c>
      <c r="AW17" s="13">
        <f t="shared" si="9"/>
        <v>0</v>
      </c>
      <c r="AY17" s="13"/>
      <c r="BB17" s="4"/>
      <c r="BC17" s="5"/>
      <c r="BD17" s="5"/>
      <c r="BE17" s="13"/>
      <c r="BH17">
        <v>11200817</v>
      </c>
      <c r="BJ17">
        <v>1</v>
      </c>
      <c r="BK17">
        <v>2</v>
      </c>
      <c r="BT17">
        <v>16</v>
      </c>
      <c r="BU17">
        <v>0</v>
      </c>
      <c r="BV17">
        <v>0</v>
      </c>
      <c r="BW17" s="14">
        <v>0</v>
      </c>
      <c r="BX17" s="14">
        <f t="shared" si="11"/>
        <v>0</v>
      </c>
      <c r="BY17" s="18">
        <v>0</v>
      </c>
    </row>
    <row r="18" spans="1:77" x14ac:dyDescent="0.25">
      <c r="A18">
        <v>11192647</v>
      </c>
      <c r="B18">
        <v>27</v>
      </c>
      <c r="C18" t="s">
        <v>6</v>
      </c>
      <c r="F18">
        <v>15</v>
      </c>
      <c r="G18">
        <v>9</v>
      </c>
      <c r="H18">
        <v>4</v>
      </c>
      <c r="J18">
        <f t="shared" si="1"/>
        <v>-99</v>
      </c>
      <c r="K18">
        <f t="shared" si="2"/>
        <v>-99</v>
      </c>
      <c r="N18">
        <v>10910072</v>
      </c>
      <c r="O18" s="37">
        <v>38734</v>
      </c>
      <c r="P18">
        <v>1</v>
      </c>
      <c r="Q18">
        <v>2</v>
      </c>
      <c r="AG18" s="4">
        <v>18</v>
      </c>
      <c r="AH18" s="5">
        <v>1</v>
      </c>
      <c r="AI18" s="5">
        <v>3</v>
      </c>
      <c r="AJ18" s="5"/>
      <c r="AK18" s="13">
        <f t="shared" si="3"/>
        <v>1</v>
      </c>
      <c r="AM18">
        <v>14</v>
      </c>
      <c r="AN18" s="5">
        <v>2</v>
      </c>
      <c r="AO18" s="5">
        <v>2</v>
      </c>
      <c r="AP18" s="5"/>
      <c r="AQ18" s="13">
        <f t="shared" si="13"/>
        <v>0.5</v>
      </c>
      <c r="AT18">
        <v>11</v>
      </c>
      <c r="AU18" s="5"/>
      <c r="AV18" s="5">
        <v>1</v>
      </c>
      <c r="AW18" s="13">
        <f t="shared" si="9"/>
        <v>0</v>
      </c>
      <c r="AY18" s="13"/>
      <c r="BB18" s="4"/>
      <c r="BC18" s="5"/>
      <c r="BD18" s="5"/>
      <c r="BE18" s="13"/>
      <c r="BH18">
        <v>11204019</v>
      </c>
      <c r="BJ18">
        <v>1</v>
      </c>
      <c r="BK18">
        <v>2</v>
      </c>
      <c r="BW18" s="14"/>
    </row>
    <row r="19" spans="1:77" x14ac:dyDescent="0.25">
      <c r="A19">
        <v>11264545</v>
      </c>
      <c r="B19">
        <v>75</v>
      </c>
      <c r="C19" t="s">
        <v>6</v>
      </c>
      <c r="D19">
        <v>7</v>
      </c>
      <c r="E19">
        <v>11</v>
      </c>
      <c r="F19">
        <v>10</v>
      </c>
      <c r="G19">
        <v>14</v>
      </c>
      <c r="H19">
        <v>2</v>
      </c>
      <c r="J19">
        <f t="shared" si="1"/>
        <v>-3</v>
      </c>
      <c r="K19">
        <f t="shared" si="2"/>
        <v>-3</v>
      </c>
      <c r="N19">
        <v>10910109</v>
      </c>
      <c r="O19" s="37">
        <v>39359</v>
      </c>
      <c r="P19">
        <v>2</v>
      </c>
      <c r="Q19">
        <v>2</v>
      </c>
      <c r="AG19" s="4" t="s">
        <v>24</v>
      </c>
      <c r="AH19" s="5">
        <v>100</v>
      </c>
      <c r="AI19" s="5">
        <v>192</v>
      </c>
      <c r="AJ19" s="5"/>
      <c r="AK19" s="13">
        <f t="shared" si="3"/>
        <v>1</v>
      </c>
      <c r="AM19">
        <v>15</v>
      </c>
      <c r="AN19" s="5">
        <v>13</v>
      </c>
      <c r="AO19" s="5">
        <v>4</v>
      </c>
      <c r="AP19" s="5"/>
      <c r="AQ19" s="13">
        <f t="shared" si="13"/>
        <v>0.76470588235294112</v>
      </c>
      <c r="AS19">
        <v>-6</v>
      </c>
      <c r="AT19">
        <v>0</v>
      </c>
      <c r="AU19" s="5">
        <v>1</v>
      </c>
      <c r="AV19" s="5"/>
      <c r="AW19" s="13">
        <f t="shared" si="9"/>
        <v>1</v>
      </c>
      <c r="AY19" s="13"/>
      <c r="BA19" s="4"/>
      <c r="BB19" s="4"/>
      <c r="BC19" s="5"/>
      <c r="BD19" s="5"/>
      <c r="BE19" s="13"/>
      <c r="BH19">
        <v>11204029</v>
      </c>
      <c r="BJ19">
        <v>3</v>
      </c>
      <c r="BK19">
        <v>3</v>
      </c>
    </row>
    <row r="20" spans="1:77" x14ac:dyDescent="0.25">
      <c r="A20">
        <v>617387659</v>
      </c>
      <c r="B20">
        <v>28</v>
      </c>
      <c r="C20" t="s">
        <v>6</v>
      </c>
      <c r="D20">
        <v>9</v>
      </c>
      <c r="E20">
        <v>3</v>
      </c>
      <c r="I20">
        <v>2</v>
      </c>
      <c r="J20">
        <f t="shared" si="1"/>
        <v>-99</v>
      </c>
      <c r="K20">
        <f t="shared" si="2"/>
        <v>-99</v>
      </c>
      <c r="N20">
        <v>10962848</v>
      </c>
      <c r="O20" s="37">
        <v>26108</v>
      </c>
      <c r="P20">
        <v>2</v>
      </c>
      <c r="Q20">
        <v>4</v>
      </c>
      <c r="AK20" s="13" t="e">
        <f t="shared" si="3"/>
        <v>#DIV/0!</v>
      </c>
      <c r="AM20" t="s">
        <v>108</v>
      </c>
      <c r="AN20" s="5">
        <v>22</v>
      </c>
      <c r="AO20" s="5">
        <v>78</v>
      </c>
      <c r="AP20" s="5"/>
      <c r="AQ20" s="13">
        <f t="shared" si="13"/>
        <v>0.22</v>
      </c>
      <c r="AT20">
        <v>2</v>
      </c>
      <c r="AU20" s="5"/>
      <c r="AV20" s="5">
        <v>1</v>
      </c>
      <c r="AW20" s="13">
        <f t="shared" si="9"/>
        <v>0</v>
      </c>
      <c r="AY20" s="13"/>
      <c r="BB20" s="4"/>
      <c r="BC20" s="5"/>
      <c r="BD20" s="5"/>
      <c r="BE20" s="13"/>
      <c r="BH20">
        <v>11204030</v>
      </c>
      <c r="BJ20">
        <v>3</v>
      </c>
      <c r="BK20">
        <v>3</v>
      </c>
    </row>
    <row r="21" spans="1:77" x14ac:dyDescent="0.25">
      <c r="A21">
        <v>616135570</v>
      </c>
      <c r="B21">
        <v>31</v>
      </c>
      <c r="C21" t="s">
        <v>6</v>
      </c>
      <c r="F21">
        <v>7</v>
      </c>
      <c r="G21">
        <v>7</v>
      </c>
      <c r="J21">
        <f t="shared" si="1"/>
        <v>-99</v>
      </c>
      <c r="K21">
        <f t="shared" si="2"/>
        <v>-99</v>
      </c>
      <c r="N21">
        <v>10980307</v>
      </c>
      <c r="O21" s="37">
        <v>39359</v>
      </c>
      <c r="P21">
        <v>1</v>
      </c>
      <c r="Q21">
        <v>2</v>
      </c>
      <c r="W21">
        <f>0.06*16</f>
        <v>0.96</v>
      </c>
      <c r="AE21">
        <f>AD1*AE1/4.4344</f>
        <v>3.8573314627162278E-2</v>
      </c>
      <c r="AM21" t="s">
        <v>24</v>
      </c>
      <c r="AN21" s="5">
        <v>100</v>
      </c>
      <c r="AO21" s="5">
        <v>197</v>
      </c>
      <c r="AP21" s="5"/>
      <c r="AS21">
        <v>-5</v>
      </c>
      <c r="AT21">
        <v>10</v>
      </c>
      <c r="AU21" s="5"/>
      <c r="AV21" s="5">
        <v>1</v>
      </c>
      <c r="AW21" s="13">
        <f t="shared" si="9"/>
        <v>0</v>
      </c>
      <c r="AY21" s="13"/>
      <c r="BB21" s="4"/>
      <c r="BC21" s="5"/>
      <c r="BD21" s="5"/>
      <c r="BE21" s="13"/>
      <c r="BH21">
        <v>11204033</v>
      </c>
      <c r="BJ21">
        <v>2</v>
      </c>
      <c r="BK21">
        <v>4</v>
      </c>
    </row>
    <row r="22" spans="1:77" x14ac:dyDescent="0.25">
      <c r="A22">
        <v>620447520</v>
      </c>
      <c r="B22">
        <v>81</v>
      </c>
      <c r="C22" t="s">
        <v>6</v>
      </c>
      <c r="F22">
        <v>7</v>
      </c>
      <c r="G22">
        <v>7</v>
      </c>
      <c r="H22">
        <v>2</v>
      </c>
      <c r="J22">
        <f t="shared" si="1"/>
        <v>-99</v>
      </c>
      <c r="K22">
        <f t="shared" si="2"/>
        <v>-99</v>
      </c>
      <c r="N22">
        <v>10980340</v>
      </c>
      <c r="O22" s="37">
        <v>38734</v>
      </c>
      <c r="P22">
        <v>2</v>
      </c>
      <c r="Q22">
        <v>2</v>
      </c>
      <c r="AA22">
        <f>0.046*16</f>
        <v>0.73599999999999999</v>
      </c>
      <c r="AS22">
        <v>-3</v>
      </c>
      <c r="AT22">
        <v>-11</v>
      </c>
      <c r="AU22" s="5"/>
      <c r="AV22" s="5">
        <v>1</v>
      </c>
      <c r="AW22" s="13">
        <f t="shared" si="9"/>
        <v>0</v>
      </c>
      <c r="AY22" s="13"/>
      <c r="BB22" s="4"/>
      <c r="BC22" s="5"/>
      <c r="BD22" s="5"/>
      <c r="BE22" s="13"/>
      <c r="BH22">
        <v>11205087</v>
      </c>
      <c r="BJ22">
        <v>1</v>
      </c>
      <c r="BK22">
        <v>2</v>
      </c>
    </row>
    <row r="23" spans="1:77" x14ac:dyDescent="0.25">
      <c r="A23">
        <v>11261909</v>
      </c>
      <c r="B23">
        <v>43</v>
      </c>
      <c r="C23" t="s">
        <v>4</v>
      </c>
      <c r="D23">
        <v>8</v>
      </c>
      <c r="E23">
        <v>12</v>
      </c>
      <c r="F23">
        <v>7</v>
      </c>
      <c r="G23">
        <v>7</v>
      </c>
      <c r="H23">
        <v>6</v>
      </c>
      <c r="J23">
        <f t="shared" si="1"/>
        <v>1</v>
      </c>
      <c r="K23">
        <f t="shared" si="2"/>
        <v>5</v>
      </c>
      <c r="N23">
        <v>10980407</v>
      </c>
      <c r="O23" s="37">
        <v>27987</v>
      </c>
      <c r="P23">
        <v>1</v>
      </c>
      <c r="Q23">
        <v>2</v>
      </c>
      <c r="AA23">
        <f>0.043*3</f>
        <v>0.129</v>
      </c>
      <c r="AT23">
        <v>-3</v>
      </c>
      <c r="AU23" s="5">
        <v>1</v>
      </c>
      <c r="AV23" s="5">
        <v>1</v>
      </c>
      <c r="AW23" s="13">
        <f t="shared" si="9"/>
        <v>0.5</v>
      </c>
      <c r="AY23" s="13"/>
      <c r="BB23" s="4"/>
      <c r="BC23" s="5"/>
      <c r="BD23" s="5"/>
      <c r="BE23" s="13"/>
      <c r="BH23">
        <v>11205289</v>
      </c>
      <c r="BJ23">
        <v>2</v>
      </c>
      <c r="BK23">
        <v>4</v>
      </c>
    </row>
    <row r="24" spans="1:77" x14ac:dyDescent="0.25">
      <c r="A24">
        <v>11261244</v>
      </c>
      <c r="B24">
        <v>75</v>
      </c>
      <c r="C24" t="s">
        <v>4</v>
      </c>
      <c r="D24">
        <v>14</v>
      </c>
      <c r="E24">
        <v>18</v>
      </c>
      <c r="F24">
        <v>15</v>
      </c>
      <c r="G24">
        <v>11</v>
      </c>
      <c r="H24">
        <v>4</v>
      </c>
      <c r="J24">
        <f t="shared" si="1"/>
        <v>-1</v>
      </c>
      <c r="K24">
        <f t="shared" si="2"/>
        <v>7</v>
      </c>
      <c r="N24">
        <v>10980415</v>
      </c>
      <c r="O24" s="37">
        <v>27987</v>
      </c>
      <c r="P24">
        <v>1</v>
      </c>
      <c r="Q24">
        <v>2</v>
      </c>
      <c r="AG24" t="s">
        <v>74</v>
      </c>
      <c r="AH24" t="s">
        <v>4</v>
      </c>
      <c r="AI24" t="s">
        <v>6</v>
      </c>
      <c r="AJ24" t="s">
        <v>22</v>
      </c>
      <c r="AK24" t="s">
        <v>22</v>
      </c>
      <c r="AT24">
        <v>1</v>
      </c>
      <c r="AU24" s="5"/>
      <c r="AV24" s="5">
        <v>1</v>
      </c>
      <c r="AW24" s="13">
        <f t="shared" si="9"/>
        <v>0</v>
      </c>
      <c r="AY24" s="13"/>
      <c r="BB24" s="4"/>
      <c r="BC24" s="5"/>
      <c r="BD24" s="5"/>
      <c r="BE24" s="13"/>
      <c r="BH24">
        <v>11206335</v>
      </c>
      <c r="BJ24">
        <v>1</v>
      </c>
      <c r="BK24">
        <v>2</v>
      </c>
    </row>
    <row r="25" spans="1:77" x14ac:dyDescent="0.25">
      <c r="A25">
        <v>11245468</v>
      </c>
      <c r="B25">
        <v>24</v>
      </c>
      <c r="C25" t="s">
        <v>6</v>
      </c>
      <c r="F25">
        <v>14</v>
      </c>
      <c r="G25">
        <v>11</v>
      </c>
      <c r="H25">
        <v>2</v>
      </c>
      <c r="J25">
        <f t="shared" si="1"/>
        <v>-99</v>
      </c>
      <c r="K25">
        <f t="shared" si="2"/>
        <v>-99</v>
      </c>
      <c r="N25">
        <v>10980433</v>
      </c>
      <c r="O25" s="37">
        <v>27987</v>
      </c>
      <c r="P25">
        <v>2</v>
      </c>
      <c r="Q25">
        <v>2</v>
      </c>
      <c r="AE25" s="76">
        <f>AE21*16</f>
        <v>0.61717303403459645</v>
      </c>
      <c r="AG25" s="4">
        <v>-99</v>
      </c>
      <c r="AH25" s="5">
        <v>28</v>
      </c>
      <c r="AI25" s="5">
        <v>76</v>
      </c>
      <c r="AJ25" s="13">
        <f t="shared" ref="AJ25:AK41" si="15">AH25/(AH25+AI25)</f>
        <v>0.26923076923076922</v>
      </c>
      <c r="AK25" s="13">
        <f t="shared" si="15"/>
        <v>0.99646999495713562</v>
      </c>
      <c r="AS25">
        <v>-2</v>
      </c>
      <c r="AT25">
        <v>-7</v>
      </c>
      <c r="AU25" s="5">
        <v>1</v>
      </c>
      <c r="AV25" s="5">
        <v>1</v>
      </c>
      <c r="AW25" s="13">
        <f t="shared" si="9"/>
        <v>0.5</v>
      </c>
      <c r="AY25" s="13"/>
      <c r="BB25" s="4"/>
      <c r="BC25" s="5"/>
      <c r="BD25" s="5"/>
      <c r="BE25" s="13"/>
      <c r="BH25">
        <v>11209507</v>
      </c>
      <c r="BJ25">
        <v>2</v>
      </c>
      <c r="BK25">
        <v>4</v>
      </c>
    </row>
    <row r="26" spans="1:77" x14ac:dyDescent="0.25">
      <c r="A26">
        <v>11261910</v>
      </c>
      <c r="B26">
        <v>10</v>
      </c>
      <c r="C26" t="s">
        <v>6</v>
      </c>
      <c r="D26">
        <v>3</v>
      </c>
      <c r="E26">
        <v>8</v>
      </c>
      <c r="F26">
        <v>14</v>
      </c>
      <c r="G26">
        <v>11</v>
      </c>
      <c r="H26">
        <v>6</v>
      </c>
      <c r="J26">
        <f t="shared" si="1"/>
        <v>-11</v>
      </c>
      <c r="K26">
        <f t="shared" si="2"/>
        <v>-3</v>
      </c>
      <c r="N26">
        <v>10980768</v>
      </c>
      <c r="O26" s="37">
        <v>36855</v>
      </c>
      <c r="P26">
        <v>1</v>
      </c>
      <c r="Q26">
        <v>2</v>
      </c>
      <c r="AG26" s="4">
        <v>2</v>
      </c>
      <c r="AH26" s="5"/>
      <c r="AI26" s="5">
        <v>2</v>
      </c>
      <c r="AJ26" s="13">
        <f t="shared" si="15"/>
        <v>0</v>
      </c>
      <c r="AK26" s="13">
        <f t="shared" si="15"/>
        <v>1</v>
      </c>
      <c r="AT26">
        <v>-6</v>
      </c>
      <c r="AU26" s="5"/>
      <c r="AV26" s="5">
        <v>1</v>
      </c>
      <c r="AW26" s="13">
        <f t="shared" si="9"/>
        <v>0</v>
      </c>
      <c r="AY26" s="13"/>
      <c r="BB26" s="4"/>
      <c r="BC26" s="5"/>
      <c r="BD26" s="5"/>
      <c r="BE26" s="13"/>
      <c r="BH26">
        <v>11210706</v>
      </c>
      <c r="BJ26">
        <v>1</v>
      </c>
      <c r="BK26">
        <v>2</v>
      </c>
    </row>
    <row r="27" spans="1:77" x14ac:dyDescent="0.25">
      <c r="A27">
        <v>11261242</v>
      </c>
      <c r="B27">
        <v>71</v>
      </c>
      <c r="C27" t="s">
        <v>4</v>
      </c>
      <c r="D27">
        <v>12</v>
      </c>
      <c r="E27">
        <v>10</v>
      </c>
      <c r="F27">
        <v>14</v>
      </c>
      <c r="G27">
        <v>11</v>
      </c>
      <c r="H27">
        <v>4</v>
      </c>
      <c r="J27">
        <f t="shared" si="1"/>
        <v>-2</v>
      </c>
      <c r="K27">
        <f t="shared" si="2"/>
        <v>-1</v>
      </c>
      <c r="N27">
        <v>10980791</v>
      </c>
      <c r="O27" s="37">
        <v>26108</v>
      </c>
      <c r="P27">
        <v>1</v>
      </c>
      <c r="Q27">
        <v>2</v>
      </c>
      <c r="AG27" s="4">
        <v>3</v>
      </c>
      <c r="AH27" s="5">
        <v>6</v>
      </c>
      <c r="AI27" s="5">
        <v>2</v>
      </c>
      <c r="AJ27" s="13">
        <f t="shared" si="15"/>
        <v>0.75</v>
      </c>
      <c r="AK27" s="13">
        <f t="shared" si="15"/>
        <v>0.72727272727272729</v>
      </c>
      <c r="AM27" t="s">
        <v>75</v>
      </c>
      <c r="AN27" t="s">
        <v>4</v>
      </c>
      <c r="AO27" t="s">
        <v>6</v>
      </c>
      <c r="AP27" t="s">
        <v>22</v>
      </c>
      <c r="AQ27" t="s">
        <v>22</v>
      </c>
      <c r="AT27">
        <v>-3</v>
      </c>
      <c r="AU27" s="5"/>
      <c r="AV27" s="5">
        <v>1</v>
      </c>
      <c r="AW27" s="13">
        <f t="shared" si="9"/>
        <v>0</v>
      </c>
      <c r="AY27" s="13"/>
      <c r="BA27" s="4"/>
      <c r="BB27" s="4"/>
      <c r="BC27" s="5"/>
      <c r="BD27" s="5"/>
      <c r="BE27" s="13"/>
      <c r="BH27">
        <v>11210851</v>
      </c>
      <c r="BJ27">
        <v>1</v>
      </c>
      <c r="BK27">
        <v>2</v>
      </c>
    </row>
    <row r="28" spans="1:77" x14ac:dyDescent="0.25">
      <c r="A28">
        <v>620535518</v>
      </c>
      <c r="B28">
        <v>40</v>
      </c>
      <c r="C28" t="s">
        <v>6</v>
      </c>
      <c r="D28">
        <v>2</v>
      </c>
      <c r="E28">
        <v>11</v>
      </c>
      <c r="H28">
        <v>4</v>
      </c>
      <c r="J28">
        <f t="shared" si="1"/>
        <v>-99</v>
      </c>
      <c r="K28">
        <f t="shared" si="2"/>
        <v>-99</v>
      </c>
      <c r="N28">
        <v>10980819</v>
      </c>
      <c r="O28" s="37">
        <v>38734</v>
      </c>
      <c r="P28">
        <v>1</v>
      </c>
      <c r="Q28">
        <v>2</v>
      </c>
      <c r="AG28" s="4">
        <v>4</v>
      </c>
      <c r="AH28" s="5">
        <v>5</v>
      </c>
      <c r="AI28" s="5">
        <v>5</v>
      </c>
      <c r="AJ28" s="13">
        <f t="shared" si="15"/>
        <v>0.5</v>
      </c>
      <c r="AK28" s="13">
        <f t="shared" si="15"/>
        <v>0.90909090909090906</v>
      </c>
      <c r="AM28">
        <v>0</v>
      </c>
      <c r="AN28" s="5"/>
      <c r="AO28" s="5">
        <v>3</v>
      </c>
      <c r="AP28" s="13">
        <v>0</v>
      </c>
      <c r="AQ28" s="13">
        <f>AN28/(AN28+AO28)</f>
        <v>0</v>
      </c>
      <c r="AT28">
        <v>0</v>
      </c>
      <c r="AU28" s="5"/>
      <c r="AV28" s="5">
        <v>1</v>
      </c>
      <c r="AW28" s="13">
        <f t="shared" si="9"/>
        <v>0</v>
      </c>
      <c r="AY28" s="13"/>
      <c r="BB28" s="4"/>
      <c r="BC28" s="5"/>
      <c r="BD28" s="5"/>
      <c r="BE28" s="13"/>
      <c r="BH28">
        <v>11214178</v>
      </c>
      <c r="BJ28">
        <v>3</v>
      </c>
      <c r="BK28">
        <v>3</v>
      </c>
    </row>
    <row r="29" spans="1:77" x14ac:dyDescent="0.25">
      <c r="A29">
        <v>617269614</v>
      </c>
      <c r="B29">
        <v>11</v>
      </c>
      <c r="C29" t="s">
        <v>4</v>
      </c>
      <c r="F29">
        <v>15</v>
      </c>
      <c r="G29">
        <v>11</v>
      </c>
      <c r="H29">
        <v>4</v>
      </c>
      <c r="J29">
        <f t="shared" si="1"/>
        <v>-99</v>
      </c>
      <c r="K29">
        <f t="shared" si="2"/>
        <v>-99</v>
      </c>
      <c r="N29">
        <v>10981041</v>
      </c>
      <c r="O29" s="37">
        <v>38943</v>
      </c>
      <c r="P29">
        <v>1</v>
      </c>
      <c r="Q29">
        <v>2</v>
      </c>
      <c r="AG29" s="4">
        <v>5</v>
      </c>
      <c r="AH29" s="5">
        <v>4</v>
      </c>
      <c r="AI29" s="5">
        <v>1</v>
      </c>
      <c r="AJ29" s="13">
        <f t="shared" si="15"/>
        <v>0.8</v>
      </c>
      <c r="AK29" s="13">
        <f t="shared" si="15"/>
        <v>0.55555555555555558</v>
      </c>
      <c r="AM29">
        <v>1</v>
      </c>
      <c r="AN29" s="5"/>
      <c r="AO29" s="5">
        <v>1</v>
      </c>
      <c r="AP29" s="13">
        <v>0</v>
      </c>
      <c r="AQ29" s="13">
        <f t="shared" ref="AQ29:AQ43" si="16">AN29/(AN29+AO29)</f>
        <v>0</v>
      </c>
      <c r="AS29">
        <v>-1</v>
      </c>
      <c r="AT29">
        <v>-12</v>
      </c>
      <c r="AU29" s="5"/>
      <c r="AV29" s="5">
        <v>2</v>
      </c>
      <c r="AW29" s="13">
        <f t="shared" si="9"/>
        <v>0</v>
      </c>
      <c r="AY29" s="13"/>
      <c r="BB29" s="4"/>
      <c r="BC29" s="5"/>
      <c r="BD29" s="5"/>
      <c r="BE29" s="13"/>
      <c r="BH29">
        <v>11215246</v>
      </c>
      <c r="BJ29">
        <v>3</v>
      </c>
      <c r="BK29">
        <v>3</v>
      </c>
    </row>
    <row r="30" spans="1:77" x14ac:dyDescent="0.25">
      <c r="A30">
        <v>11275144</v>
      </c>
      <c r="B30">
        <v>13</v>
      </c>
      <c r="C30" t="s">
        <v>6</v>
      </c>
      <c r="D30">
        <v>3</v>
      </c>
      <c r="E30">
        <v>9</v>
      </c>
      <c r="F30">
        <v>3</v>
      </c>
      <c r="G30">
        <v>11</v>
      </c>
      <c r="H30">
        <v>3</v>
      </c>
      <c r="J30">
        <f t="shared" si="1"/>
        <v>0</v>
      </c>
      <c r="K30">
        <f t="shared" si="2"/>
        <v>-2</v>
      </c>
      <c r="N30">
        <v>10989482</v>
      </c>
      <c r="O30" s="37">
        <v>36812</v>
      </c>
      <c r="P30">
        <v>3</v>
      </c>
      <c r="Q30">
        <v>3</v>
      </c>
      <c r="AG30" s="4">
        <v>6</v>
      </c>
      <c r="AH30" s="5">
        <v>3</v>
      </c>
      <c r="AI30" s="5">
        <v>1</v>
      </c>
      <c r="AJ30" s="13">
        <f t="shared" si="15"/>
        <v>0.75</v>
      </c>
      <c r="AK30" s="13">
        <f t="shared" si="15"/>
        <v>0.5714285714285714</v>
      </c>
      <c r="AM30">
        <v>2</v>
      </c>
      <c r="AN30" s="5">
        <v>1</v>
      </c>
      <c r="AO30" s="5">
        <v>4</v>
      </c>
      <c r="AP30" s="13">
        <v>0.2</v>
      </c>
      <c r="AQ30" s="13">
        <f t="shared" si="16"/>
        <v>0.2</v>
      </c>
      <c r="AT30">
        <v>-10</v>
      </c>
      <c r="AU30" s="5"/>
      <c r="AV30" s="5">
        <v>1</v>
      </c>
      <c r="AW30" s="13">
        <f t="shared" si="9"/>
        <v>0</v>
      </c>
      <c r="AY30" s="13"/>
      <c r="BA30" s="4"/>
      <c r="BB30" s="4"/>
      <c r="BC30" s="5"/>
      <c r="BD30" s="5"/>
      <c r="BE30" s="13"/>
      <c r="BH30">
        <v>11216302</v>
      </c>
      <c r="BJ30">
        <v>1</v>
      </c>
      <c r="BK30">
        <v>2</v>
      </c>
    </row>
    <row r="31" spans="1:77" x14ac:dyDescent="0.25">
      <c r="A31">
        <v>11200600</v>
      </c>
      <c r="B31">
        <v>36</v>
      </c>
      <c r="C31" t="s">
        <v>4</v>
      </c>
      <c r="F31">
        <v>18</v>
      </c>
      <c r="G31">
        <v>15</v>
      </c>
      <c r="H31">
        <v>3</v>
      </c>
      <c r="J31">
        <f t="shared" si="1"/>
        <v>-99</v>
      </c>
      <c r="K31">
        <f t="shared" si="2"/>
        <v>-99</v>
      </c>
      <c r="N31">
        <v>11016099</v>
      </c>
      <c r="O31" s="37">
        <v>38691</v>
      </c>
      <c r="P31">
        <v>2</v>
      </c>
      <c r="Q31">
        <v>2</v>
      </c>
      <c r="AG31" s="4">
        <v>7</v>
      </c>
      <c r="AH31" s="5">
        <v>3</v>
      </c>
      <c r="AI31" s="5">
        <v>5</v>
      </c>
      <c r="AJ31" s="13">
        <f t="shared" si="15"/>
        <v>0.375</v>
      </c>
      <c r="AK31" s="13">
        <f t="shared" si="15"/>
        <v>0.93023255813953487</v>
      </c>
      <c r="AM31">
        <v>3</v>
      </c>
      <c r="AN31" s="5">
        <v>8</v>
      </c>
      <c r="AO31" s="5">
        <v>29</v>
      </c>
      <c r="AP31" s="13">
        <v>0.21621621621621623</v>
      </c>
      <c r="AQ31" s="13">
        <f t="shared" si="16"/>
        <v>0.21621621621621623</v>
      </c>
      <c r="AT31">
        <v>-9</v>
      </c>
      <c r="AU31" s="5"/>
      <c r="AV31" s="5">
        <v>1</v>
      </c>
      <c r="AW31" s="13">
        <f t="shared" si="9"/>
        <v>0</v>
      </c>
      <c r="AX31" s="13"/>
      <c r="AY31" s="13"/>
      <c r="BB31" s="4"/>
      <c r="BC31" s="5"/>
      <c r="BD31" s="5"/>
      <c r="BE31" s="13"/>
      <c r="BH31">
        <v>11218267</v>
      </c>
      <c r="BJ31">
        <v>1</v>
      </c>
      <c r="BK31">
        <v>2</v>
      </c>
    </row>
    <row r="32" spans="1:77" x14ac:dyDescent="0.25">
      <c r="A32">
        <v>11205084</v>
      </c>
      <c r="B32">
        <v>57</v>
      </c>
      <c r="C32" t="s">
        <v>4</v>
      </c>
      <c r="D32">
        <v>8</v>
      </c>
      <c r="E32">
        <v>12</v>
      </c>
      <c r="H32">
        <v>2</v>
      </c>
      <c r="J32">
        <f t="shared" si="1"/>
        <v>-99</v>
      </c>
      <c r="K32">
        <f t="shared" si="2"/>
        <v>-99</v>
      </c>
      <c r="N32">
        <v>11088135</v>
      </c>
      <c r="O32" s="37">
        <v>44344</v>
      </c>
      <c r="P32">
        <v>1</v>
      </c>
      <c r="Q32">
        <v>2</v>
      </c>
      <c r="AG32" s="4">
        <v>8</v>
      </c>
      <c r="AH32" s="5">
        <v>2</v>
      </c>
      <c r="AI32" s="5">
        <v>1</v>
      </c>
      <c r="AJ32" s="13">
        <f t="shared" si="15"/>
        <v>0.66666666666666663</v>
      </c>
      <c r="AK32" s="13">
        <f t="shared" si="15"/>
        <v>0.60000000000000009</v>
      </c>
      <c r="AM32">
        <v>4</v>
      </c>
      <c r="AN32" s="5"/>
      <c r="AO32" s="5">
        <v>1</v>
      </c>
      <c r="AP32" s="13">
        <v>0</v>
      </c>
      <c r="AQ32" s="13">
        <f t="shared" si="16"/>
        <v>0</v>
      </c>
      <c r="AT32">
        <v>-3</v>
      </c>
      <c r="AU32" s="5">
        <v>1</v>
      </c>
      <c r="AV32" s="5">
        <v>1</v>
      </c>
      <c r="AW32" s="13">
        <f t="shared" si="9"/>
        <v>0.5</v>
      </c>
      <c r="AX32" s="13"/>
      <c r="AY32" s="13"/>
      <c r="BB32" s="4"/>
      <c r="BC32" s="5"/>
      <c r="BD32" s="5"/>
      <c r="BE32" s="13"/>
      <c r="BH32">
        <v>11218459</v>
      </c>
      <c r="BJ32">
        <v>1</v>
      </c>
      <c r="BK32">
        <v>2</v>
      </c>
    </row>
    <row r="33" spans="1:63" x14ac:dyDescent="0.25">
      <c r="A33">
        <v>11245152</v>
      </c>
      <c r="B33">
        <v>5</v>
      </c>
      <c r="C33" t="s">
        <v>6</v>
      </c>
      <c r="F33">
        <v>18</v>
      </c>
      <c r="G33">
        <v>15</v>
      </c>
      <c r="H33">
        <v>2</v>
      </c>
      <c r="J33">
        <f t="shared" si="1"/>
        <v>-99</v>
      </c>
      <c r="K33">
        <f t="shared" si="2"/>
        <v>-99</v>
      </c>
      <c r="N33">
        <v>11089784</v>
      </c>
      <c r="O33" s="37">
        <v>38943</v>
      </c>
      <c r="P33">
        <v>1</v>
      </c>
      <c r="Q33">
        <v>2</v>
      </c>
      <c r="AG33" s="4">
        <v>9</v>
      </c>
      <c r="AH33" s="5">
        <v>3</v>
      </c>
      <c r="AI33" s="5">
        <v>6</v>
      </c>
      <c r="AJ33" s="13">
        <f t="shared" si="15"/>
        <v>0.33333333333333331</v>
      </c>
      <c r="AK33" s="13">
        <f t="shared" si="15"/>
        <v>0.94736842105263164</v>
      </c>
      <c r="AM33">
        <v>5</v>
      </c>
      <c r="AN33" s="5">
        <v>8</v>
      </c>
      <c r="AO33" s="5">
        <v>10</v>
      </c>
      <c r="AP33" s="13">
        <v>0.44444444444444442</v>
      </c>
      <c r="AQ33" s="13">
        <f t="shared" si="16"/>
        <v>0.44444444444444442</v>
      </c>
      <c r="AT33">
        <v>-2</v>
      </c>
      <c r="AU33" s="5">
        <v>1</v>
      </c>
      <c r="AV33" s="5"/>
      <c r="AW33" s="13">
        <f t="shared" si="9"/>
        <v>1</v>
      </c>
      <c r="AX33" s="13"/>
      <c r="AY33" s="13"/>
      <c r="BB33" s="4"/>
      <c r="BC33" s="5"/>
      <c r="BD33" s="5"/>
      <c r="BE33" s="13"/>
      <c r="BH33">
        <v>11220225</v>
      </c>
      <c r="BJ33">
        <v>1</v>
      </c>
      <c r="BK33">
        <v>2</v>
      </c>
    </row>
    <row r="34" spans="1:63" x14ac:dyDescent="0.25">
      <c r="A34">
        <v>11248273</v>
      </c>
      <c r="B34">
        <v>27</v>
      </c>
      <c r="C34" t="s">
        <v>6</v>
      </c>
      <c r="F34">
        <v>18</v>
      </c>
      <c r="G34">
        <v>15</v>
      </c>
      <c r="H34">
        <v>2</v>
      </c>
      <c r="J34">
        <f t="shared" si="1"/>
        <v>-99</v>
      </c>
      <c r="K34">
        <f t="shared" si="2"/>
        <v>-99</v>
      </c>
      <c r="N34">
        <v>11089797</v>
      </c>
      <c r="O34" s="37">
        <v>36855</v>
      </c>
      <c r="P34">
        <v>1</v>
      </c>
      <c r="Q34">
        <v>2</v>
      </c>
      <c r="AG34" s="4">
        <v>10</v>
      </c>
      <c r="AH34" s="5">
        <v>11</v>
      </c>
      <c r="AI34" s="5">
        <v>12</v>
      </c>
      <c r="AJ34" s="13">
        <f t="shared" si="15"/>
        <v>0.47826086956521741</v>
      </c>
      <c r="AK34" s="13">
        <f t="shared" si="15"/>
        <v>0.96167247386759591</v>
      </c>
      <c r="AM34">
        <v>6</v>
      </c>
      <c r="AN34" s="5">
        <v>3</v>
      </c>
      <c r="AO34" s="5">
        <v>13</v>
      </c>
      <c r="AP34" s="13">
        <v>0.1875</v>
      </c>
      <c r="AQ34" s="13">
        <f t="shared" si="16"/>
        <v>0.1875</v>
      </c>
      <c r="AT34">
        <v>-1</v>
      </c>
      <c r="AU34" s="5"/>
      <c r="AV34" s="5">
        <v>1</v>
      </c>
      <c r="AW34" s="13">
        <f t="shared" si="9"/>
        <v>0</v>
      </c>
      <c r="AX34" s="13"/>
      <c r="AY34" s="13"/>
      <c r="BB34" s="4"/>
      <c r="BC34" s="5"/>
      <c r="BD34" s="5"/>
      <c r="BE34" s="13"/>
      <c r="BH34">
        <v>11224455</v>
      </c>
      <c r="BJ34">
        <v>4</v>
      </c>
      <c r="BK34">
        <v>4</v>
      </c>
    </row>
    <row r="35" spans="1:63" x14ac:dyDescent="0.25">
      <c r="A35">
        <v>11254198</v>
      </c>
      <c r="B35">
        <v>27</v>
      </c>
      <c r="C35" t="s">
        <v>6</v>
      </c>
      <c r="F35">
        <v>18</v>
      </c>
      <c r="G35">
        <v>15</v>
      </c>
      <c r="H35">
        <v>4</v>
      </c>
      <c r="J35">
        <f t="shared" si="1"/>
        <v>-99</v>
      </c>
      <c r="K35">
        <f t="shared" si="2"/>
        <v>-99</v>
      </c>
      <c r="N35">
        <v>11090099</v>
      </c>
      <c r="O35" s="37">
        <v>36855</v>
      </c>
      <c r="P35">
        <v>1</v>
      </c>
      <c r="Q35">
        <v>2</v>
      </c>
      <c r="AG35" s="4">
        <v>11</v>
      </c>
      <c r="AH35" s="5"/>
      <c r="AI35" s="5">
        <v>2</v>
      </c>
      <c r="AJ35" s="13">
        <f t="shared" si="15"/>
        <v>0</v>
      </c>
      <c r="AK35" s="13">
        <f t="shared" si="15"/>
        <v>1</v>
      </c>
      <c r="AM35">
        <v>7</v>
      </c>
      <c r="AN35" s="5">
        <v>8</v>
      </c>
      <c r="AO35" s="5">
        <v>13</v>
      </c>
      <c r="AP35" s="13">
        <v>0.38095238095238093</v>
      </c>
      <c r="AQ35" s="13">
        <f t="shared" si="16"/>
        <v>0.38095238095238093</v>
      </c>
      <c r="AT35">
        <v>0</v>
      </c>
      <c r="AU35" s="5">
        <v>1</v>
      </c>
      <c r="AV35" s="5"/>
      <c r="AW35" s="13">
        <f t="shared" si="9"/>
        <v>1</v>
      </c>
      <c r="AX35" s="13"/>
      <c r="AY35" s="13"/>
      <c r="BB35" s="4"/>
      <c r="BC35" s="5"/>
      <c r="BD35" s="5"/>
      <c r="BE35" s="13"/>
      <c r="BH35">
        <v>11225043</v>
      </c>
      <c r="BJ35">
        <v>1</v>
      </c>
      <c r="BK35">
        <v>2</v>
      </c>
    </row>
    <row r="36" spans="1:63" x14ac:dyDescent="0.25">
      <c r="A36">
        <v>11258731</v>
      </c>
      <c r="B36">
        <v>86</v>
      </c>
      <c r="C36" t="s">
        <v>6</v>
      </c>
      <c r="D36">
        <v>3</v>
      </c>
      <c r="E36">
        <v>8</v>
      </c>
      <c r="H36">
        <v>6</v>
      </c>
      <c r="J36">
        <f t="shared" si="1"/>
        <v>-99</v>
      </c>
      <c r="K36">
        <f t="shared" si="2"/>
        <v>-99</v>
      </c>
      <c r="N36">
        <v>11090874</v>
      </c>
      <c r="O36" s="37">
        <v>36855</v>
      </c>
      <c r="P36">
        <v>1</v>
      </c>
      <c r="Q36">
        <v>2</v>
      </c>
      <c r="AG36" s="4">
        <v>12</v>
      </c>
      <c r="AH36" s="5">
        <v>2</v>
      </c>
      <c r="AI36" s="5">
        <v>5</v>
      </c>
      <c r="AJ36" s="13">
        <f t="shared" si="15"/>
        <v>0.2857142857142857</v>
      </c>
      <c r="AK36" s="13">
        <f t="shared" si="15"/>
        <v>0.94594594594594594</v>
      </c>
      <c r="AM36">
        <v>8</v>
      </c>
      <c r="AN36" s="5">
        <v>15</v>
      </c>
      <c r="AO36" s="5">
        <v>8</v>
      </c>
      <c r="AP36" s="13">
        <v>0.65217391304347827</v>
      </c>
      <c r="AQ36" s="13">
        <f t="shared" si="16"/>
        <v>0.65217391304347827</v>
      </c>
      <c r="AT36">
        <v>1</v>
      </c>
      <c r="AU36" s="5"/>
      <c r="AV36" s="5">
        <v>1</v>
      </c>
      <c r="AW36" s="13">
        <f t="shared" si="9"/>
        <v>0</v>
      </c>
      <c r="AX36" s="13"/>
      <c r="AY36" s="13"/>
      <c r="BB36" s="4"/>
      <c r="BC36" s="5"/>
      <c r="BD36" s="5"/>
      <c r="BE36" s="13"/>
      <c r="BH36">
        <v>11225953</v>
      </c>
      <c r="BJ36">
        <v>1</v>
      </c>
      <c r="BK36">
        <v>2</v>
      </c>
    </row>
    <row r="37" spans="1:63" x14ac:dyDescent="0.25">
      <c r="A37">
        <v>11260889</v>
      </c>
      <c r="B37">
        <v>23</v>
      </c>
      <c r="C37" t="s">
        <v>4</v>
      </c>
      <c r="D37">
        <v>8</v>
      </c>
      <c r="E37">
        <v>12</v>
      </c>
      <c r="I37">
        <v>6</v>
      </c>
      <c r="J37">
        <f t="shared" si="1"/>
        <v>-99</v>
      </c>
      <c r="K37">
        <f t="shared" si="2"/>
        <v>-99</v>
      </c>
      <c r="N37">
        <v>11090881</v>
      </c>
      <c r="O37" s="37">
        <v>42464</v>
      </c>
      <c r="P37">
        <v>1</v>
      </c>
      <c r="Q37">
        <v>2</v>
      </c>
      <c r="AG37" s="4">
        <v>13</v>
      </c>
      <c r="AH37" s="5">
        <v>7</v>
      </c>
      <c r="AI37" s="5">
        <v>24</v>
      </c>
      <c r="AJ37" s="13">
        <f t="shared" si="15"/>
        <v>0.22580645161290322</v>
      </c>
      <c r="AK37" s="13">
        <f t="shared" si="15"/>
        <v>0.99067909454061254</v>
      </c>
      <c r="AM37">
        <v>9</v>
      </c>
      <c r="AN37" s="5"/>
      <c r="AO37" s="5">
        <v>2</v>
      </c>
      <c r="AP37" s="13">
        <v>0</v>
      </c>
      <c r="AQ37" s="13">
        <f t="shared" si="16"/>
        <v>0</v>
      </c>
      <c r="AT37">
        <v>7</v>
      </c>
      <c r="AU37" s="5">
        <v>2</v>
      </c>
      <c r="AV37" s="5"/>
      <c r="AW37" s="13">
        <f t="shared" si="9"/>
        <v>1</v>
      </c>
      <c r="AX37" s="13"/>
      <c r="AY37" s="13"/>
      <c r="BB37" s="4"/>
      <c r="BC37" s="5"/>
      <c r="BD37" s="5"/>
      <c r="BE37" s="13"/>
      <c r="BH37">
        <v>11227530</v>
      </c>
      <c r="BJ37">
        <v>2</v>
      </c>
      <c r="BK37">
        <v>2</v>
      </c>
    </row>
    <row r="38" spans="1:63" x14ac:dyDescent="0.25">
      <c r="A38">
        <v>11260889</v>
      </c>
      <c r="B38">
        <v>42</v>
      </c>
      <c r="C38" t="s">
        <v>4</v>
      </c>
      <c r="D38">
        <v>3</v>
      </c>
      <c r="E38">
        <v>11</v>
      </c>
      <c r="I38">
        <v>6</v>
      </c>
      <c r="J38">
        <f t="shared" si="1"/>
        <v>-99</v>
      </c>
      <c r="K38">
        <f t="shared" si="2"/>
        <v>-99</v>
      </c>
      <c r="N38">
        <v>11098608</v>
      </c>
      <c r="O38" s="37">
        <v>38734</v>
      </c>
      <c r="P38">
        <v>1</v>
      </c>
      <c r="Q38">
        <v>2</v>
      </c>
      <c r="AG38" s="4">
        <v>14</v>
      </c>
      <c r="AH38" s="5">
        <v>2</v>
      </c>
      <c r="AI38" s="5">
        <v>7</v>
      </c>
      <c r="AJ38" s="13">
        <f t="shared" si="15"/>
        <v>0.22222222222222221</v>
      </c>
      <c r="AK38" s="13">
        <f t="shared" si="15"/>
        <v>0.96923076923076923</v>
      </c>
      <c r="AM38">
        <v>11</v>
      </c>
      <c r="AN38" s="5">
        <v>5</v>
      </c>
      <c r="AO38" s="5">
        <v>2</v>
      </c>
      <c r="AP38" s="13">
        <v>0.7142857142857143</v>
      </c>
      <c r="AQ38" s="13">
        <f t="shared" si="16"/>
        <v>0.7142857142857143</v>
      </c>
      <c r="AS38">
        <v>0</v>
      </c>
      <c r="AT38">
        <v>-13</v>
      </c>
      <c r="AU38" s="5"/>
      <c r="AV38" s="5">
        <v>1</v>
      </c>
      <c r="AW38" s="13">
        <f t="shared" si="9"/>
        <v>0</v>
      </c>
      <c r="AX38" s="13"/>
      <c r="AY38" s="13"/>
      <c r="BA38" s="4"/>
      <c r="BB38" s="4"/>
      <c r="BC38" s="5"/>
      <c r="BD38" s="5"/>
      <c r="BE38" s="13"/>
      <c r="BH38">
        <v>11228472</v>
      </c>
      <c r="BJ38">
        <v>1</v>
      </c>
      <c r="BK38">
        <v>2</v>
      </c>
    </row>
    <row r="39" spans="1:63" x14ac:dyDescent="0.25">
      <c r="A39">
        <v>11260906</v>
      </c>
      <c r="B39">
        <v>41</v>
      </c>
      <c r="C39" t="s">
        <v>4</v>
      </c>
      <c r="D39">
        <v>8</v>
      </c>
      <c r="E39">
        <v>12</v>
      </c>
      <c r="F39">
        <v>5</v>
      </c>
      <c r="G39">
        <v>2</v>
      </c>
      <c r="H39">
        <v>6</v>
      </c>
      <c r="J39">
        <f t="shared" si="1"/>
        <v>3</v>
      </c>
      <c r="K39">
        <f t="shared" si="2"/>
        <v>10</v>
      </c>
      <c r="N39">
        <v>11098647</v>
      </c>
      <c r="O39" s="37">
        <v>42464</v>
      </c>
      <c r="P39">
        <v>1</v>
      </c>
      <c r="Q39">
        <v>2</v>
      </c>
      <c r="AG39" s="4">
        <v>15</v>
      </c>
      <c r="AH39" s="5">
        <v>6</v>
      </c>
      <c r="AI39" s="5">
        <v>9</v>
      </c>
      <c r="AJ39" s="13">
        <f t="shared" si="15"/>
        <v>0.4</v>
      </c>
      <c r="AK39" s="13">
        <f t="shared" si="15"/>
        <v>0.95744680851063824</v>
      </c>
      <c r="AM39">
        <v>12</v>
      </c>
      <c r="AN39" s="5">
        <v>3</v>
      </c>
      <c r="AO39" s="5">
        <v>4</v>
      </c>
      <c r="AP39" s="13">
        <v>0.42857142857142855</v>
      </c>
      <c r="AQ39" s="13">
        <f t="shared" si="16"/>
        <v>0.42857142857142855</v>
      </c>
      <c r="AT39">
        <v>-11</v>
      </c>
      <c r="AU39" s="5"/>
      <c r="AV39" s="5">
        <v>2</v>
      </c>
      <c r="AW39" s="13">
        <f t="shared" si="9"/>
        <v>0</v>
      </c>
      <c r="AX39" s="13"/>
      <c r="AY39" s="13"/>
      <c r="BB39" s="4"/>
      <c r="BC39" s="5"/>
      <c r="BD39" s="5"/>
      <c r="BE39" s="13"/>
      <c r="BH39">
        <v>11238581</v>
      </c>
      <c r="BJ39">
        <v>2</v>
      </c>
      <c r="BK39">
        <v>4</v>
      </c>
    </row>
    <row r="40" spans="1:63" x14ac:dyDescent="0.25">
      <c r="A40">
        <v>11263686</v>
      </c>
      <c r="B40">
        <v>38</v>
      </c>
      <c r="C40" t="s">
        <v>4</v>
      </c>
      <c r="D40">
        <v>8</v>
      </c>
      <c r="E40">
        <v>12</v>
      </c>
      <c r="F40">
        <v>10</v>
      </c>
      <c r="G40">
        <v>6</v>
      </c>
      <c r="H40">
        <v>4</v>
      </c>
      <c r="J40">
        <f t="shared" si="1"/>
        <v>-2</v>
      </c>
      <c r="K40">
        <f t="shared" si="2"/>
        <v>6</v>
      </c>
      <c r="N40">
        <v>11098657</v>
      </c>
      <c r="O40" s="37">
        <v>38734</v>
      </c>
      <c r="P40">
        <v>1</v>
      </c>
      <c r="Q40">
        <v>2</v>
      </c>
      <c r="AG40" s="4">
        <v>18</v>
      </c>
      <c r="AH40" s="5">
        <v>1</v>
      </c>
      <c r="AI40" s="5">
        <v>3</v>
      </c>
      <c r="AJ40" s="13">
        <f t="shared" si="15"/>
        <v>0.25</v>
      </c>
      <c r="AK40" s="13">
        <f t="shared" si="15"/>
        <v>0.92307692307692313</v>
      </c>
      <c r="AM40">
        <v>14</v>
      </c>
      <c r="AN40" s="5">
        <v>2</v>
      </c>
      <c r="AO40" s="5"/>
      <c r="AP40" s="13">
        <v>1</v>
      </c>
      <c r="AQ40" s="13">
        <f t="shared" si="16"/>
        <v>1</v>
      </c>
      <c r="AT40">
        <v>-7</v>
      </c>
      <c r="AU40" s="5">
        <v>1</v>
      </c>
      <c r="AV40" s="5"/>
      <c r="AW40" s="13">
        <f t="shared" si="9"/>
        <v>1</v>
      </c>
      <c r="AX40" s="13"/>
      <c r="AY40" s="13"/>
      <c r="BB40" s="4"/>
      <c r="BC40" s="5"/>
      <c r="BD40" s="5"/>
      <c r="BE40" s="13"/>
      <c r="BH40">
        <v>11239866</v>
      </c>
      <c r="BJ40">
        <v>1</v>
      </c>
      <c r="BK40">
        <v>2</v>
      </c>
    </row>
    <row r="41" spans="1:63" x14ac:dyDescent="0.25">
      <c r="A41">
        <v>11263834</v>
      </c>
      <c r="B41">
        <v>60</v>
      </c>
      <c r="C41" t="s">
        <v>4</v>
      </c>
      <c r="D41">
        <v>3</v>
      </c>
      <c r="E41">
        <v>8</v>
      </c>
      <c r="H41">
        <v>6</v>
      </c>
      <c r="J41">
        <f t="shared" si="1"/>
        <v>-99</v>
      </c>
      <c r="K41">
        <f t="shared" si="2"/>
        <v>-99</v>
      </c>
      <c r="N41">
        <v>11098681</v>
      </c>
      <c r="O41" s="37">
        <v>44344</v>
      </c>
      <c r="P41">
        <v>1</v>
      </c>
      <c r="Q41">
        <v>2</v>
      </c>
      <c r="AG41" s="4" t="s">
        <v>24</v>
      </c>
      <c r="AH41" s="5">
        <v>83</v>
      </c>
      <c r="AI41" s="5">
        <v>161</v>
      </c>
      <c r="AJ41" s="13">
        <f t="shared" si="15"/>
        <v>0.3401639344262295</v>
      </c>
      <c r="AK41" s="13">
        <f t="shared" si="15"/>
        <v>0.99789163512586676</v>
      </c>
      <c r="AM41">
        <v>15</v>
      </c>
      <c r="AN41" s="5">
        <v>9</v>
      </c>
      <c r="AO41" s="5">
        <v>4</v>
      </c>
      <c r="AP41" s="13">
        <v>0.69230769230769229</v>
      </c>
      <c r="AQ41" s="13">
        <f t="shared" si="16"/>
        <v>0.69230769230769229</v>
      </c>
      <c r="AT41">
        <v>-6</v>
      </c>
      <c r="AU41" s="5"/>
      <c r="AV41" s="5">
        <v>1</v>
      </c>
      <c r="AW41" s="13">
        <f t="shared" si="9"/>
        <v>0</v>
      </c>
      <c r="AX41" s="13"/>
      <c r="AY41" s="13"/>
      <c r="BB41" s="4"/>
      <c r="BC41" s="5"/>
      <c r="BD41" s="5"/>
      <c r="BE41" s="13"/>
      <c r="BH41">
        <v>11239917</v>
      </c>
      <c r="BJ41">
        <v>1</v>
      </c>
      <c r="BK41">
        <v>2</v>
      </c>
    </row>
    <row r="42" spans="1:63" x14ac:dyDescent="0.25">
      <c r="A42">
        <v>11263716</v>
      </c>
      <c r="B42">
        <v>6</v>
      </c>
      <c r="C42" t="s">
        <v>6</v>
      </c>
      <c r="D42">
        <v>5</v>
      </c>
      <c r="E42">
        <v>9</v>
      </c>
      <c r="F42">
        <v>4</v>
      </c>
      <c r="G42">
        <v>12</v>
      </c>
      <c r="H42">
        <v>5</v>
      </c>
      <c r="J42">
        <f t="shared" si="1"/>
        <v>1</v>
      </c>
      <c r="K42">
        <f t="shared" si="2"/>
        <v>-3</v>
      </c>
      <c r="N42">
        <v>11098962</v>
      </c>
      <c r="O42" s="37">
        <v>38734</v>
      </c>
      <c r="P42">
        <v>1</v>
      </c>
      <c r="Q42">
        <v>2</v>
      </c>
      <c r="AM42">
        <v>-99</v>
      </c>
      <c r="AN42" s="5">
        <v>21</v>
      </c>
      <c r="AO42" s="5">
        <v>72</v>
      </c>
      <c r="AP42" s="13">
        <v>0.22580645161290322</v>
      </c>
      <c r="AQ42" s="13">
        <f t="shared" si="16"/>
        <v>0.22580645161290322</v>
      </c>
      <c r="AT42">
        <v>8</v>
      </c>
      <c r="AU42" s="5">
        <v>2</v>
      </c>
      <c r="AV42" s="5"/>
      <c r="AW42" s="13">
        <f t="shared" si="9"/>
        <v>1</v>
      </c>
      <c r="AX42" s="13"/>
      <c r="AY42" s="13"/>
      <c r="BB42" s="4"/>
      <c r="BC42" s="5"/>
      <c r="BD42" s="5"/>
      <c r="BE42" s="13"/>
      <c r="BH42">
        <v>11246687</v>
      </c>
      <c r="BJ42">
        <v>1</v>
      </c>
      <c r="BK42">
        <v>2</v>
      </c>
    </row>
    <row r="43" spans="1:63" x14ac:dyDescent="0.25">
      <c r="A43">
        <v>11263716</v>
      </c>
      <c r="B43">
        <v>27</v>
      </c>
      <c r="C43" t="s">
        <v>6</v>
      </c>
      <c r="D43">
        <v>8</v>
      </c>
      <c r="E43">
        <v>16</v>
      </c>
      <c r="F43">
        <v>4</v>
      </c>
      <c r="G43">
        <v>12</v>
      </c>
      <c r="H43">
        <v>5</v>
      </c>
      <c r="J43">
        <f t="shared" si="1"/>
        <v>4</v>
      </c>
      <c r="K43">
        <f t="shared" si="2"/>
        <v>4</v>
      </c>
      <c r="N43">
        <v>11099860</v>
      </c>
      <c r="O43" s="37">
        <v>36855</v>
      </c>
      <c r="P43">
        <v>1</v>
      </c>
      <c r="Q43">
        <v>2</v>
      </c>
      <c r="AM43" t="s">
        <v>24</v>
      </c>
      <c r="AN43" s="5">
        <v>83</v>
      </c>
      <c r="AO43" s="5">
        <v>166</v>
      </c>
      <c r="AP43" s="13">
        <v>0.33333333333333331</v>
      </c>
      <c r="AQ43" s="13">
        <f t="shared" si="16"/>
        <v>0.33333333333333331</v>
      </c>
      <c r="AS43">
        <v>1</v>
      </c>
      <c r="AT43">
        <v>-4</v>
      </c>
      <c r="AU43" s="5">
        <v>1</v>
      </c>
      <c r="AV43" s="5"/>
      <c r="AW43" s="13">
        <f t="shared" si="9"/>
        <v>1</v>
      </c>
      <c r="AX43" s="13"/>
      <c r="AY43" s="13"/>
      <c r="BA43" s="4"/>
      <c r="BB43" s="4"/>
      <c r="BC43" s="5"/>
      <c r="BD43" s="5"/>
      <c r="BE43" s="13"/>
      <c r="BH43">
        <v>11249001</v>
      </c>
      <c r="BJ43">
        <v>5</v>
      </c>
      <c r="BK43">
        <v>5</v>
      </c>
    </row>
    <row r="44" spans="1:63" x14ac:dyDescent="0.25">
      <c r="A44">
        <v>11264994</v>
      </c>
      <c r="B44">
        <v>44</v>
      </c>
      <c r="C44" t="s">
        <v>6</v>
      </c>
      <c r="D44">
        <v>3</v>
      </c>
      <c r="E44">
        <v>8</v>
      </c>
      <c r="F44">
        <v>10</v>
      </c>
      <c r="G44">
        <v>33</v>
      </c>
      <c r="I44">
        <v>6</v>
      </c>
      <c r="J44">
        <f t="shared" si="1"/>
        <v>-7</v>
      </c>
      <c r="K44">
        <f t="shared" si="2"/>
        <v>-25</v>
      </c>
      <c r="N44">
        <v>11100411</v>
      </c>
      <c r="O44" s="37">
        <v>27987</v>
      </c>
      <c r="P44">
        <v>1</v>
      </c>
      <c r="Q44">
        <v>2</v>
      </c>
      <c r="AT44">
        <v>-3</v>
      </c>
      <c r="AU44" s="5"/>
      <c r="AV44" s="5">
        <v>3</v>
      </c>
      <c r="AW44" s="13">
        <f t="shared" si="9"/>
        <v>0</v>
      </c>
      <c r="AX44" s="13"/>
      <c r="AY44" s="13"/>
      <c r="BB44" s="4"/>
      <c r="BC44" s="5"/>
      <c r="BD44" s="5"/>
      <c r="BE44" s="13"/>
      <c r="BH44">
        <v>11252547</v>
      </c>
      <c r="BJ44">
        <v>3</v>
      </c>
      <c r="BK44">
        <v>3</v>
      </c>
    </row>
    <row r="45" spans="1:63" x14ac:dyDescent="0.25">
      <c r="A45">
        <v>11258600</v>
      </c>
      <c r="B45">
        <v>48</v>
      </c>
      <c r="C45" t="s">
        <v>6</v>
      </c>
      <c r="D45">
        <v>7</v>
      </c>
      <c r="E45">
        <v>11</v>
      </c>
      <c r="H45">
        <v>4</v>
      </c>
      <c r="J45">
        <f t="shared" si="1"/>
        <v>-99</v>
      </c>
      <c r="K45">
        <f t="shared" si="2"/>
        <v>-99</v>
      </c>
      <c r="N45">
        <v>11101596</v>
      </c>
      <c r="O45" s="37">
        <v>42464</v>
      </c>
      <c r="P45">
        <v>1</v>
      </c>
      <c r="Q45">
        <v>2</v>
      </c>
      <c r="AT45">
        <v>-2</v>
      </c>
      <c r="AU45" s="5"/>
      <c r="AV45" s="5">
        <v>1</v>
      </c>
      <c r="AW45" s="13">
        <f t="shared" si="9"/>
        <v>0</v>
      </c>
      <c r="AX45" s="13"/>
      <c r="AY45" s="13"/>
      <c r="BB45" s="4"/>
      <c r="BC45" s="5"/>
      <c r="BD45" s="5"/>
      <c r="BE45" s="13"/>
      <c r="BH45">
        <v>11255616</v>
      </c>
      <c r="BJ45">
        <v>1</v>
      </c>
      <c r="BK45">
        <v>2</v>
      </c>
    </row>
    <row r="46" spans="1:63" x14ac:dyDescent="0.25">
      <c r="A46">
        <v>11263687</v>
      </c>
      <c r="B46">
        <v>74</v>
      </c>
      <c r="C46" t="s">
        <v>6</v>
      </c>
      <c r="D46">
        <v>7</v>
      </c>
      <c r="E46">
        <v>11</v>
      </c>
      <c r="F46">
        <v>13</v>
      </c>
      <c r="G46">
        <v>6</v>
      </c>
      <c r="H46">
        <v>2</v>
      </c>
      <c r="J46">
        <f t="shared" si="1"/>
        <v>-6</v>
      </c>
      <c r="K46">
        <f t="shared" si="2"/>
        <v>5</v>
      </c>
      <c r="N46">
        <v>11102675</v>
      </c>
      <c r="O46" s="37">
        <v>39359</v>
      </c>
      <c r="P46">
        <v>1</v>
      </c>
      <c r="Q46">
        <v>2</v>
      </c>
      <c r="AT46">
        <v>0</v>
      </c>
      <c r="AU46" s="5"/>
      <c r="AV46" s="5">
        <v>1</v>
      </c>
      <c r="AW46" s="13">
        <f t="shared" si="9"/>
        <v>0</v>
      </c>
      <c r="AX46" s="13"/>
      <c r="AY46" s="13"/>
      <c r="BA46" s="4"/>
      <c r="BB46" s="4"/>
      <c r="BC46" s="5"/>
      <c r="BD46" s="5"/>
      <c r="BE46" s="13"/>
      <c r="BH46">
        <v>11255619</v>
      </c>
      <c r="BJ46">
        <v>2</v>
      </c>
      <c r="BK46">
        <v>2</v>
      </c>
    </row>
    <row r="47" spans="1:63" x14ac:dyDescent="0.25">
      <c r="A47">
        <v>11263627</v>
      </c>
      <c r="B47">
        <v>14</v>
      </c>
      <c r="C47" t="s">
        <v>6</v>
      </c>
      <c r="D47">
        <v>7</v>
      </c>
      <c r="E47">
        <v>11</v>
      </c>
      <c r="F47">
        <v>14</v>
      </c>
      <c r="G47">
        <v>8</v>
      </c>
      <c r="H47">
        <v>2</v>
      </c>
      <c r="J47">
        <f t="shared" si="1"/>
        <v>-7</v>
      </c>
      <c r="K47">
        <f t="shared" si="2"/>
        <v>3</v>
      </c>
      <c r="N47">
        <v>11102806</v>
      </c>
      <c r="O47" s="37">
        <v>38943</v>
      </c>
      <c r="P47">
        <v>1</v>
      </c>
      <c r="Q47">
        <v>2</v>
      </c>
      <c r="AT47">
        <v>1</v>
      </c>
      <c r="AU47" s="5">
        <v>1</v>
      </c>
      <c r="AV47" s="5"/>
      <c r="AW47" s="13">
        <f t="shared" si="9"/>
        <v>1</v>
      </c>
      <c r="AX47" s="13"/>
      <c r="AY47" s="13"/>
      <c r="BB47" s="4"/>
      <c r="BC47" s="5"/>
      <c r="BD47" s="5"/>
      <c r="BE47" s="13"/>
      <c r="BH47">
        <v>11257787</v>
      </c>
      <c r="BJ47">
        <v>1</v>
      </c>
      <c r="BK47">
        <v>2</v>
      </c>
    </row>
    <row r="48" spans="1:63" x14ac:dyDescent="0.25">
      <c r="A48">
        <v>11263843</v>
      </c>
      <c r="B48">
        <v>8</v>
      </c>
      <c r="C48" t="s">
        <v>4</v>
      </c>
      <c r="D48">
        <v>7</v>
      </c>
      <c r="E48">
        <v>11</v>
      </c>
      <c r="H48">
        <v>2</v>
      </c>
      <c r="J48">
        <f t="shared" si="1"/>
        <v>-99</v>
      </c>
      <c r="K48">
        <f t="shared" si="2"/>
        <v>-99</v>
      </c>
      <c r="N48">
        <v>11103691</v>
      </c>
      <c r="O48" s="37">
        <v>44344</v>
      </c>
      <c r="P48">
        <v>1</v>
      </c>
      <c r="Q48">
        <v>2</v>
      </c>
      <c r="AT48">
        <v>2</v>
      </c>
      <c r="AU48" s="5"/>
      <c r="AV48" s="5">
        <v>1</v>
      </c>
      <c r="AW48" s="13">
        <f t="shared" si="9"/>
        <v>0</v>
      </c>
      <c r="AX48" s="13"/>
      <c r="AY48" s="13"/>
      <c r="BB48" s="4"/>
      <c r="BC48" s="5"/>
      <c r="BD48" s="5"/>
      <c r="BE48" s="13"/>
      <c r="BH48">
        <v>11258492</v>
      </c>
      <c r="BJ48">
        <v>1</v>
      </c>
      <c r="BK48">
        <v>2</v>
      </c>
    </row>
    <row r="49" spans="1:63" x14ac:dyDescent="0.25">
      <c r="A49">
        <v>11266618</v>
      </c>
      <c r="B49">
        <v>43</v>
      </c>
      <c r="C49" t="s">
        <v>4</v>
      </c>
      <c r="D49">
        <v>7</v>
      </c>
      <c r="E49">
        <v>11</v>
      </c>
      <c r="F49">
        <v>13</v>
      </c>
      <c r="G49">
        <v>3</v>
      </c>
      <c r="H49">
        <v>3</v>
      </c>
      <c r="J49">
        <f t="shared" si="1"/>
        <v>-6</v>
      </c>
      <c r="K49">
        <f t="shared" si="2"/>
        <v>8</v>
      </c>
      <c r="N49">
        <v>11103893</v>
      </c>
      <c r="O49" s="37">
        <v>27987</v>
      </c>
      <c r="P49">
        <v>2</v>
      </c>
      <c r="Q49">
        <v>4</v>
      </c>
      <c r="AT49">
        <v>7</v>
      </c>
      <c r="AU49" s="5">
        <v>1</v>
      </c>
      <c r="AV49" s="5"/>
      <c r="AW49" s="13">
        <f t="shared" si="9"/>
        <v>1</v>
      </c>
      <c r="AX49" s="13"/>
      <c r="AY49" s="13"/>
      <c r="BB49" s="4"/>
      <c r="BC49" s="5"/>
      <c r="BD49" s="5"/>
      <c r="BE49" s="13"/>
      <c r="BH49">
        <v>11258599</v>
      </c>
      <c r="BJ49">
        <v>4</v>
      </c>
      <c r="BK49">
        <v>4</v>
      </c>
    </row>
    <row r="50" spans="1:63" x14ac:dyDescent="0.25">
      <c r="A50">
        <v>11266907</v>
      </c>
      <c r="B50">
        <v>81</v>
      </c>
      <c r="C50" t="s">
        <v>6</v>
      </c>
      <c r="D50">
        <v>3</v>
      </c>
      <c r="E50">
        <v>11</v>
      </c>
      <c r="F50">
        <v>3</v>
      </c>
      <c r="G50">
        <v>8</v>
      </c>
      <c r="H50">
        <v>5</v>
      </c>
      <c r="J50">
        <f t="shared" si="1"/>
        <v>0</v>
      </c>
      <c r="K50">
        <f t="shared" si="2"/>
        <v>3</v>
      </c>
      <c r="N50">
        <v>11104235</v>
      </c>
      <c r="O50" s="37">
        <v>36855</v>
      </c>
      <c r="P50">
        <v>1</v>
      </c>
      <c r="Q50">
        <v>2</v>
      </c>
      <c r="AS50">
        <v>2</v>
      </c>
      <c r="AT50">
        <v>-7</v>
      </c>
      <c r="AU50" s="5"/>
      <c r="AV50" s="5">
        <v>1</v>
      </c>
      <c r="AW50" s="13">
        <f t="shared" si="9"/>
        <v>0</v>
      </c>
      <c r="AX50" s="13"/>
      <c r="AY50" s="13"/>
      <c r="BB50" s="4"/>
      <c r="BC50" s="5"/>
      <c r="BD50" s="5"/>
      <c r="BE50" s="13"/>
      <c r="BH50">
        <v>11260888</v>
      </c>
      <c r="BJ50">
        <v>1</v>
      </c>
      <c r="BK50">
        <v>2</v>
      </c>
    </row>
    <row r="51" spans="1:63" x14ac:dyDescent="0.25">
      <c r="A51">
        <v>11266905</v>
      </c>
      <c r="B51">
        <v>3</v>
      </c>
      <c r="C51" t="s">
        <v>6</v>
      </c>
      <c r="D51">
        <v>3</v>
      </c>
      <c r="E51">
        <v>8</v>
      </c>
      <c r="F51">
        <v>10</v>
      </c>
      <c r="G51">
        <v>6</v>
      </c>
      <c r="H51">
        <v>4</v>
      </c>
      <c r="J51">
        <f t="shared" si="1"/>
        <v>-7</v>
      </c>
      <c r="K51">
        <f t="shared" si="2"/>
        <v>2</v>
      </c>
      <c r="N51">
        <v>11104441</v>
      </c>
      <c r="O51" s="37">
        <v>33387</v>
      </c>
      <c r="P51">
        <v>2</v>
      </c>
      <c r="Q51">
        <v>2</v>
      </c>
      <c r="AT51">
        <v>1</v>
      </c>
      <c r="AU51" s="5">
        <v>2</v>
      </c>
      <c r="AV51" s="5"/>
      <c r="AW51" s="13">
        <f t="shared" si="9"/>
        <v>1</v>
      </c>
      <c r="AX51" s="13"/>
      <c r="AY51" s="13"/>
      <c r="BB51" s="4"/>
      <c r="BC51" s="5"/>
      <c r="BD51" s="5"/>
      <c r="BE51" s="13"/>
      <c r="BH51">
        <v>11260889</v>
      </c>
      <c r="BJ51">
        <v>3</v>
      </c>
      <c r="BK51">
        <v>6</v>
      </c>
    </row>
    <row r="52" spans="1:63" x14ac:dyDescent="0.25">
      <c r="A52">
        <v>11270742</v>
      </c>
      <c r="B52">
        <v>64</v>
      </c>
      <c r="C52" t="s">
        <v>4</v>
      </c>
      <c r="D52">
        <v>3</v>
      </c>
      <c r="E52">
        <v>11</v>
      </c>
      <c r="I52">
        <v>6</v>
      </c>
      <c r="J52">
        <f t="shared" si="1"/>
        <v>-99</v>
      </c>
      <c r="K52">
        <f t="shared" si="2"/>
        <v>-99</v>
      </c>
      <c r="N52">
        <v>11104522</v>
      </c>
      <c r="O52" s="37">
        <v>38691</v>
      </c>
      <c r="P52">
        <v>2</v>
      </c>
      <c r="Q52">
        <v>2</v>
      </c>
      <c r="AT52">
        <v>3</v>
      </c>
      <c r="AU52" s="5">
        <v>1</v>
      </c>
      <c r="AV52" s="5"/>
      <c r="AW52" s="13">
        <f t="shared" si="9"/>
        <v>1</v>
      </c>
      <c r="AX52" s="13"/>
      <c r="AY52" s="13"/>
      <c r="BB52" s="4"/>
      <c r="BC52" s="5"/>
      <c r="BD52" s="5"/>
      <c r="BE52" s="13"/>
      <c r="BH52">
        <v>11261094</v>
      </c>
      <c r="BJ52">
        <v>1</v>
      </c>
      <c r="BK52">
        <v>2</v>
      </c>
    </row>
    <row r="53" spans="1:63" x14ac:dyDescent="0.25">
      <c r="A53">
        <v>11271362</v>
      </c>
      <c r="B53">
        <v>3</v>
      </c>
      <c r="C53" t="s">
        <v>6</v>
      </c>
      <c r="D53">
        <v>3</v>
      </c>
      <c r="E53">
        <v>11</v>
      </c>
      <c r="H53">
        <v>6</v>
      </c>
      <c r="J53">
        <f t="shared" si="1"/>
        <v>-99</v>
      </c>
      <c r="K53">
        <f t="shared" si="2"/>
        <v>-99</v>
      </c>
      <c r="N53">
        <v>11104524</v>
      </c>
      <c r="O53" s="37">
        <v>37064</v>
      </c>
      <c r="P53">
        <v>1</v>
      </c>
      <c r="Q53">
        <v>2</v>
      </c>
      <c r="AT53">
        <v>12</v>
      </c>
      <c r="AU53" s="5">
        <v>1</v>
      </c>
      <c r="AV53" s="5"/>
      <c r="AW53" s="13">
        <f t="shared" si="9"/>
        <v>1</v>
      </c>
      <c r="AX53" s="13"/>
      <c r="AY53" s="13"/>
      <c r="BB53" s="4"/>
      <c r="BC53" s="5"/>
      <c r="BD53" s="5"/>
      <c r="BE53" s="13"/>
      <c r="BH53">
        <v>11261122</v>
      </c>
      <c r="BJ53">
        <v>2</v>
      </c>
      <c r="BK53">
        <v>2</v>
      </c>
    </row>
    <row r="54" spans="1:63" x14ac:dyDescent="0.25">
      <c r="A54">
        <v>11270762</v>
      </c>
      <c r="B54">
        <v>43</v>
      </c>
      <c r="C54" t="s">
        <v>6</v>
      </c>
      <c r="D54">
        <v>7</v>
      </c>
      <c r="E54">
        <v>11</v>
      </c>
      <c r="F54">
        <v>10</v>
      </c>
      <c r="G54">
        <v>10</v>
      </c>
      <c r="I54">
        <v>2</v>
      </c>
      <c r="J54">
        <f t="shared" si="1"/>
        <v>-3</v>
      </c>
      <c r="K54">
        <f t="shared" si="2"/>
        <v>1</v>
      </c>
      <c r="N54">
        <v>11104603</v>
      </c>
      <c r="O54" s="37">
        <v>27987</v>
      </c>
      <c r="P54">
        <v>1</v>
      </c>
      <c r="Q54">
        <v>2</v>
      </c>
      <c r="AS54">
        <v>3</v>
      </c>
      <c r="AT54">
        <v>-7</v>
      </c>
      <c r="AU54" s="5"/>
      <c r="AV54" s="5">
        <v>1</v>
      </c>
      <c r="AW54" s="13">
        <f t="shared" si="9"/>
        <v>0</v>
      </c>
      <c r="AX54" s="13"/>
      <c r="AY54" s="13"/>
      <c r="BB54" s="4"/>
      <c r="BC54" s="5"/>
      <c r="BD54" s="5"/>
      <c r="BE54" s="13"/>
      <c r="BH54">
        <v>11261663</v>
      </c>
      <c r="BJ54">
        <v>1</v>
      </c>
      <c r="BK54">
        <v>2</v>
      </c>
    </row>
    <row r="55" spans="1:63" x14ac:dyDescent="0.25">
      <c r="A55">
        <v>11271389</v>
      </c>
      <c r="B55">
        <v>75</v>
      </c>
      <c r="C55" t="s">
        <v>6</v>
      </c>
      <c r="F55">
        <v>4</v>
      </c>
      <c r="G55">
        <v>5</v>
      </c>
      <c r="H55">
        <v>2</v>
      </c>
      <c r="J55">
        <f t="shared" si="1"/>
        <v>-99</v>
      </c>
      <c r="K55">
        <f t="shared" si="2"/>
        <v>-99</v>
      </c>
      <c r="N55">
        <v>11104843</v>
      </c>
      <c r="O55" s="37">
        <v>26108</v>
      </c>
      <c r="P55">
        <v>1</v>
      </c>
      <c r="Q55">
        <v>2</v>
      </c>
      <c r="AT55">
        <v>-4</v>
      </c>
      <c r="AU55" s="5"/>
      <c r="AV55" s="5">
        <v>1</v>
      </c>
      <c r="AW55" s="13">
        <f t="shared" si="9"/>
        <v>0</v>
      </c>
      <c r="AX55" s="13"/>
      <c r="AY55" s="13"/>
      <c r="BB55" s="4"/>
      <c r="BC55" s="5"/>
      <c r="BD55" s="5"/>
      <c r="BE55" s="13"/>
      <c r="BH55">
        <v>11262061</v>
      </c>
      <c r="BJ55">
        <v>1</v>
      </c>
      <c r="BK55">
        <v>2</v>
      </c>
    </row>
    <row r="56" spans="1:63" x14ac:dyDescent="0.25">
      <c r="A56">
        <v>11271357</v>
      </c>
      <c r="B56">
        <v>35</v>
      </c>
      <c r="C56" t="s">
        <v>6</v>
      </c>
      <c r="D56">
        <v>7</v>
      </c>
      <c r="E56">
        <v>11</v>
      </c>
      <c r="H56">
        <v>2</v>
      </c>
      <c r="J56">
        <f t="shared" si="1"/>
        <v>-99</v>
      </c>
      <c r="K56">
        <f t="shared" si="2"/>
        <v>-99</v>
      </c>
      <c r="N56">
        <v>11104861</v>
      </c>
      <c r="O56" s="37">
        <v>26108</v>
      </c>
      <c r="P56">
        <v>2</v>
      </c>
      <c r="Q56">
        <v>4</v>
      </c>
      <c r="AT56">
        <v>-1</v>
      </c>
      <c r="AU56" s="5"/>
      <c r="AV56" s="5">
        <v>1</v>
      </c>
      <c r="AW56" s="13">
        <f t="shared" si="9"/>
        <v>0</v>
      </c>
      <c r="AX56" s="13"/>
      <c r="AY56" s="13"/>
      <c r="BB56" s="4"/>
      <c r="BC56" s="5"/>
      <c r="BD56" s="5"/>
      <c r="BE56" s="13"/>
      <c r="BH56">
        <v>11263714</v>
      </c>
      <c r="BJ56">
        <v>2</v>
      </c>
      <c r="BK56">
        <v>2</v>
      </c>
    </row>
    <row r="57" spans="1:63" x14ac:dyDescent="0.25">
      <c r="A57">
        <v>11272266</v>
      </c>
      <c r="B57">
        <v>22</v>
      </c>
      <c r="C57" t="s">
        <v>6</v>
      </c>
      <c r="D57">
        <v>3</v>
      </c>
      <c r="E57">
        <v>8</v>
      </c>
      <c r="H57">
        <v>5</v>
      </c>
      <c r="J57">
        <f t="shared" si="1"/>
        <v>-99</v>
      </c>
      <c r="K57">
        <f t="shared" si="2"/>
        <v>-99</v>
      </c>
      <c r="N57">
        <v>11104897</v>
      </c>
      <c r="O57" s="37">
        <v>36855</v>
      </c>
      <c r="P57">
        <v>1</v>
      </c>
      <c r="Q57">
        <v>2</v>
      </c>
      <c r="AT57">
        <v>0</v>
      </c>
      <c r="AU57" s="5"/>
      <c r="AV57" s="5">
        <v>1</v>
      </c>
      <c r="AW57" s="13">
        <f t="shared" si="9"/>
        <v>0</v>
      </c>
      <c r="AX57" s="13"/>
      <c r="AY57" s="13"/>
      <c r="BB57" s="4"/>
      <c r="BC57" s="5"/>
      <c r="BD57" s="5"/>
      <c r="BE57" s="13"/>
      <c r="BH57">
        <v>11263862</v>
      </c>
      <c r="BJ57">
        <v>1</v>
      </c>
      <c r="BK57">
        <v>2</v>
      </c>
    </row>
    <row r="58" spans="1:63" x14ac:dyDescent="0.25">
      <c r="A58">
        <v>11272412</v>
      </c>
      <c r="B58">
        <v>11</v>
      </c>
      <c r="C58" t="s">
        <v>6</v>
      </c>
      <c r="F58">
        <v>4</v>
      </c>
      <c r="G58">
        <v>12</v>
      </c>
      <c r="H58">
        <v>4</v>
      </c>
      <c r="J58">
        <f t="shared" si="1"/>
        <v>-99</v>
      </c>
      <c r="K58">
        <f t="shared" si="2"/>
        <v>-99</v>
      </c>
      <c r="N58">
        <v>11105320</v>
      </c>
      <c r="O58" s="37">
        <v>27987</v>
      </c>
      <c r="P58">
        <v>2</v>
      </c>
      <c r="Q58">
        <v>2</v>
      </c>
      <c r="AT58">
        <v>3</v>
      </c>
      <c r="AU58" s="5"/>
      <c r="AV58" s="5">
        <v>2</v>
      </c>
      <c r="AW58" s="13">
        <f t="shared" si="9"/>
        <v>0</v>
      </c>
      <c r="AX58" s="13"/>
      <c r="AY58" s="13"/>
      <c r="BB58" s="4"/>
      <c r="BC58" s="5"/>
      <c r="BD58" s="5"/>
      <c r="BE58" s="13"/>
      <c r="BH58">
        <v>11264217</v>
      </c>
      <c r="BJ58">
        <v>4</v>
      </c>
      <c r="BK58">
        <v>4</v>
      </c>
    </row>
    <row r="59" spans="1:63" x14ac:dyDescent="0.25">
      <c r="A59">
        <v>11275094</v>
      </c>
      <c r="B59">
        <v>18</v>
      </c>
      <c r="C59" t="s">
        <v>6</v>
      </c>
      <c r="D59">
        <v>3</v>
      </c>
      <c r="E59">
        <v>8</v>
      </c>
      <c r="H59">
        <v>5</v>
      </c>
      <c r="J59">
        <f t="shared" si="1"/>
        <v>-99</v>
      </c>
      <c r="K59">
        <f t="shared" si="2"/>
        <v>-99</v>
      </c>
      <c r="N59">
        <v>11105395</v>
      </c>
      <c r="O59" s="37">
        <v>37064</v>
      </c>
      <c r="P59">
        <v>1</v>
      </c>
      <c r="Q59">
        <v>2</v>
      </c>
      <c r="AT59">
        <v>9</v>
      </c>
      <c r="AU59" s="5">
        <v>1</v>
      </c>
      <c r="AV59" s="5"/>
      <c r="AW59" s="13">
        <f t="shared" si="9"/>
        <v>1</v>
      </c>
      <c r="AX59" s="13"/>
      <c r="AY59" s="13"/>
      <c r="BB59" s="4"/>
      <c r="BC59" s="5"/>
      <c r="BD59" s="5"/>
      <c r="BE59" s="13"/>
      <c r="BH59">
        <v>11264612</v>
      </c>
      <c r="BJ59">
        <v>2</v>
      </c>
      <c r="BK59">
        <v>4</v>
      </c>
    </row>
    <row r="60" spans="1:63" x14ac:dyDescent="0.25">
      <c r="A60">
        <v>11275063</v>
      </c>
      <c r="B60">
        <v>80</v>
      </c>
      <c r="C60" t="s">
        <v>4</v>
      </c>
      <c r="D60">
        <v>8</v>
      </c>
      <c r="E60">
        <v>12</v>
      </c>
      <c r="F60">
        <v>3</v>
      </c>
      <c r="G60">
        <v>1</v>
      </c>
      <c r="I60">
        <v>6</v>
      </c>
      <c r="J60">
        <f t="shared" si="1"/>
        <v>5</v>
      </c>
      <c r="K60">
        <f t="shared" si="2"/>
        <v>11</v>
      </c>
      <c r="N60">
        <v>11105703</v>
      </c>
      <c r="O60" s="37">
        <v>38734</v>
      </c>
      <c r="P60">
        <v>1</v>
      </c>
      <c r="Q60">
        <v>2</v>
      </c>
      <c r="AS60">
        <v>4</v>
      </c>
      <c r="AT60">
        <v>-10</v>
      </c>
      <c r="AU60" s="5"/>
      <c r="AV60" s="5">
        <v>1</v>
      </c>
      <c r="AW60" s="13">
        <f t="shared" si="9"/>
        <v>0</v>
      </c>
      <c r="AX60" s="13"/>
      <c r="AY60" s="13"/>
      <c r="BA60" s="4"/>
      <c r="BB60" s="4"/>
      <c r="BC60" s="5"/>
      <c r="BD60" s="5"/>
      <c r="BE60" s="13"/>
      <c r="BH60">
        <v>11264994</v>
      </c>
      <c r="BJ60">
        <v>3</v>
      </c>
      <c r="BK60">
        <v>6</v>
      </c>
    </row>
    <row r="61" spans="1:63" x14ac:dyDescent="0.25">
      <c r="A61">
        <v>11275156</v>
      </c>
      <c r="B61">
        <v>19</v>
      </c>
      <c r="C61" t="s">
        <v>6</v>
      </c>
      <c r="D61">
        <v>8</v>
      </c>
      <c r="E61">
        <v>12</v>
      </c>
      <c r="I61">
        <v>6</v>
      </c>
      <c r="J61">
        <f t="shared" si="1"/>
        <v>-99</v>
      </c>
      <c r="K61">
        <f t="shared" si="2"/>
        <v>-99</v>
      </c>
      <c r="N61">
        <v>11105852</v>
      </c>
      <c r="O61" s="37">
        <v>36855</v>
      </c>
      <c r="P61">
        <v>1</v>
      </c>
      <c r="Q61">
        <v>2</v>
      </c>
      <c r="AT61">
        <v>-8</v>
      </c>
      <c r="AU61" s="5">
        <v>1</v>
      </c>
      <c r="AV61" s="5"/>
      <c r="AW61" s="13">
        <f t="shared" si="9"/>
        <v>1</v>
      </c>
      <c r="AX61" s="13"/>
      <c r="AY61" s="13"/>
      <c r="BB61" s="4"/>
      <c r="BC61" s="5"/>
      <c r="BD61" s="5"/>
      <c r="BE61" s="13"/>
      <c r="BH61">
        <v>11265025</v>
      </c>
      <c r="BJ61">
        <v>1</v>
      </c>
      <c r="BK61">
        <v>2</v>
      </c>
    </row>
    <row r="62" spans="1:63" x14ac:dyDescent="0.25">
      <c r="A62">
        <v>11275113</v>
      </c>
      <c r="B62">
        <v>6</v>
      </c>
      <c r="C62" t="s">
        <v>6</v>
      </c>
      <c r="D62">
        <v>3</v>
      </c>
      <c r="E62">
        <v>11</v>
      </c>
      <c r="F62">
        <v>8</v>
      </c>
      <c r="G62">
        <v>7</v>
      </c>
      <c r="I62">
        <v>4</v>
      </c>
      <c r="J62">
        <f t="shared" si="1"/>
        <v>-5</v>
      </c>
      <c r="K62">
        <f t="shared" si="2"/>
        <v>4</v>
      </c>
      <c r="N62">
        <v>11105903</v>
      </c>
      <c r="O62" s="37">
        <v>44344</v>
      </c>
      <c r="P62">
        <v>2</v>
      </c>
      <c r="Q62">
        <v>2</v>
      </c>
      <c r="AT62">
        <v>-7</v>
      </c>
      <c r="AU62" s="5">
        <v>1</v>
      </c>
      <c r="AV62" s="5"/>
      <c r="AW62" s="13">
        <f t="shared" si="9"/>
        <v>1</v>
      </c>
      <c r="AX62" s="13"/>
      <c r="AY62" s="13"/>
      <c r="BB62" s="4"/>
      <c r="BC62" s="5"/>
      <c r="BD62" s="5"/>
      <c r="BE62" s="13"/>
      <c r="BH62">
        <v>11265227</v>
      </c>
      <c r="BJ62">
        <v>2</v>
      </c>
      <c r="BK62">
        <v>4</v>
      </c>
    </row>
    <row r="63" spans="1:63" x14ac:dyDescent="0.25">
      <c r="A63">
        <v>11274755</v>
      </c>
      <c r="B63">
        <v>19</v>
      </c>
      <c r="C63" t="s">
        <v>6</v>
      </c>
      <c r="D63">
        <v>7</v>
      </c>
      <c r="E63">
        <v>11</v>
      </c>
      <c r="F63">
        <v>13</v>
      </c>
      <c r="G63">
        <v>5</v>
      </c>
      <c r="H63">
        <v>2</v>
      </c>
      <c r="J63">
        <f t="shared" si="1"/>
        <v>-6</v>
      </c>
      <c r="K63">
        <f t="shared" si="2"/>
        <v>6</v>
      </c>
      <c r="N63">
        <v>11106043</v>
      </c>
      <c r="O63" s="37">
        <v>42464</v>
      </c>
      <c r="P63">
        <v>2</v>
      </c>
      <c r="Q63">
        <v>2</v>
      </c>
      <c r="AT63">
        <v>-6</v>
      </c>
      <c r="AU63" s="5"/>
      <c r="AV63" s="5">
        <v>1</v>
      </c>
      <c r="AW63" s="13">
        <f t="shared" si="9"/>
        <v>0</v>
      </c>
      <c r="AX63" s="13"/>
      <c r="AY63" s="13"/>
      <c r="BB63" s="4"/>
      <c r="BC63" s="5"/>
      <c r="BD63" s="5"/>
      <c r="BE63" s="13"/>
      <c r="BH63">
        <v>11266020</v>
      </c>
      <c r="BJ63">
        <v>4</v>
      </c>
      <c r="BK63">
        <v>4</v>
      </c>
    </row>
    <row r="64" spans="1:63" x14ac:dyDescent="0.25">
      <c r="A64">
        <v>620259791</v>
      </c>
      <c r="B64">
        <v>19</v>
      </c>
      <c r="C64" t="s">
        <v>6</v>
      </c>
      <c r="D64">
        <v>6</v>
      </c>
      <c r="E64">
        <v>4</v>
      </c>
      <c r="I64">
        <v>2</v>
      </c>
      <c r="J64">
        <f t="shared" si="1"/>
        <v>-99</v>
      </c>
      <c r="K64">
        <f t="shared" si="2"/>
        <v>-99</v>
      </c>
      <c r="N64">
        <v>11106108</v>
      </c>
      <c r="O64" s="37">
        <v>39359</v>
      </c>
      <c r="P64">
        <v>1</v>
      </c>
      <c r="Q64">
        <v>2</v>
      </c>
      <c r="AT64">
        <v>-5</v>
      </c>
      <c r="AU64" s="5"/>
      <c r="AV64" s="5">
        <v>1</v>
      </c>
      <c r="AW64" s="13">
        <f t="shared" si="9"/>
        <v>0</v>
      </c>
      <c r="AX64" s="13"/>
      <c r="AY64" s="13"/>
      <c r="BB64" s="4"/>
      <c r="BC64" s="5"/>
      <c r="BD64" s="5"/>
      <c r="BE64" s="13"/>
      <c r="BH64">
        <v>11266048</v>
      </c>
      <c r="BJ64">
        <v>1</v>
      </c>
      <c r="BK64">
        <v>2</v>
      </c>
    </row>
    <row r="65" spans="1:63" x14ac:dyDescent="0.25">
      <c r="A65">
        <v>617268659</v>
      </c>
      <c r="B65">
        <v>58</v>
      </c>
      <c r="C65" t="s">
        <v>6</v>
      </c>
      <c r="H65">
        <v>6</v>
      </c>
      <c r="J65">
        <f t="shared" si="1"/>
        <v>-99</v>
      </c>
      <c r="K65">
        <f t="shared" si="2"/>
        <v>-99</v>
      </c>
      <c r="N65">
        <v>11106113</v>
      </c>
      <c r="O65" s="37">
        <v>33387</v>
      </c>
      <c r="P65">
        <v>1</v>
      </c>
      <c r="Q65">
        <v>2</v>
      </c>
      <c r="AT65">
        <v>4</v>
      </c>
      <c r="AU65" s="5"/>
      <c r="AV65" s="5">
        <v>1</v>
      </c>
      <c r="AW65" s="13">
        <f t="shared" si="9"/>
        <v>0</v>
      </c>
      <c r="AX65" s="13"/>
      <c r="AY65" s="13"/>
      <c r="BB65" s="4"/>
      <c r="BC65" s="5"/>
      <c r="BD65" s="5"/>
      <c r="BE65" s="13"/>
      <c r="BH65">
        <v>11266065</v>
      </c>
      <c r="BJ65">
        <v>1</v>
      </c>
      <c r="BK65">
        <v>2</v>
      </c>
    </row>
    <row r="66" spans="1:63" x14ac:dyDescent="0.25">
      <c r="A66">
        <v>11276015</v>
      </c>
      <c r="B66">
        <v>69</v>
      </c>
      <c r="C66" t="s">
        <v>4</v>
      </c>
      <c r="D66">
        <v>11</v>
      </c>
      <c r="E66">
        <v>11</v>
      </c>
      <c r="F66">
        <v>4</v>
      </c>
      <c r="G66">
        <v>5</v>
      </c>
      <c r="H66">
        <v>3</v>
      </c>
      <c r="J66">
        <f t="shared" si="1"/>
        <v>7</v>
      </c>
      <c r="K66">
        <f t="shared" si="2"/>
        <v>6</v>
      </c>
      <c r="N66">
        <v>11106302</v>
      </c>
      <c r="O66" s="37">
        <v>38734</v>
      </c>
      <c r="P66">
        <v>1</v>
      </c>
      <c r="Q66">
        <v>2</v>
      </c>
      <c r="AS66">
        <v>5</v>
      </c>
      <c r="AT66">
        <v>-6</v>
      </c>
      <c r="AU66" s="5"/>
      <c r="AV66" s="5">
        <v>2</v>
      </c>
      <c r="AW66" s="13">
        <f t="shared" si="9"/>
        <v>0</v>
      </c>
      <c r="AX66" s="13"/>
      <c r="AY66" s="13"/>
      <c r="BB66" s="4"/>
      <c r="BC66" s="5"/>
      <c r="BD66" s="5"/>
      <c r="BE66" s="13"/>
      <c r="BH66">
        <v>11266249</v>
      </c>
      <c r="BJ66">
        <v>2</v>
      </c>
      <c r="BK66">
        <v>4</v>
      </c>
    </row>
    <row r="67" spans="1:63" x14ac:dyDescent="0.25">
      <c r="A67">
        <v>11278103</v>
      </c>
      <c r="B67">
        <v>83</v>
      </c>
      <c r="C67" t="s">
        <v>4</v>
      </c>
      <c r="D67">
        <v>11</v>
      </c>
      <c r="E67">
        <v>11</v>
      </c>
      <c r="F67">
        <v>4</v>
      </c>
      <c r="G67">
        <v>12</v>
      </c>
      <c r="H67">
        <v>5</v>
      </c>
      <c r="J67">
        <f t="shared" ref="J67:J130" si="17">IF(COUNTA(F67)=0,IF(COUNTA(D67)=0,-99,-99),IF(COUNTA(D67)=0,-99,D67-F67))</f>
        <v>7</v>
      </c>
      <c r="K67">
        <f t="shared" ref="K67:K130" si="18">IF(COUNTA(G67)=0,IF(COUNTA(E67)=0,-99,-99),IF(COUNTA(E67)=0,-99,E67-G67))</f>
        <v>-1</v>
      </c>
      <c r="N67">
        <v>11106345</v>
      </c>
      <c r="O67" s="37">
        <v>44344</v>
      </c>
      <c r="P67">
        <v>1</v>
      </c>
      <c r="Q67">
        <v>2</v>
      </c>
      <c r="AT67">
        <v>1</v>
      </c>
      <c r="AU67" s="5">
        <v>1</v>
      </c>
      <c r="AV67" s="5">
        <v>1</v>
      </c>
      <c r="AW67" s="13">
        <f t="shared" si="9"/>
        <v>0.5</v>
      </c>
      <c r="AX67" s="13"/>
      <c r="AY67" s="13"/>
      <c r="BB67" s="4"/>
      <c r="BC67" s="5"/>
      <c r="BD67" s="5"/>
      <c r="BE67" s="13"/>
      <c r="BH67">
        <v>11266403</v>
      </c>
      <c r="BJ67">
        <v>3</v>
      </c>
      <c r="BK67">
        <v>6</v>
      </c>
    </row>
    <row r="68" spans="1:63" x14ac:dyDescent="0.25">
      <c r="A68">
        <v>11277865</v>
      </c>
      <c r="B68">
        <v>81</v>
      </c>
      <c r="C68" t="s">
        <v>4</v>
      </c>
      <c r="D68">
        <v>6</v>
      </c>
      <c r="E68">
        <v>11</v>
      </c>
      <c r="F68">
        <v>12</v>
      </c>
      <c r="G68">
        <v>24</v>
      </c>
      <c r="H68">
        <v>4</v>
      </c>
      <c r="J68">
        <f t="shared" si="17"/>
        <v>-6</v>
      </c>
      <c r="K68">
        <f t="shared" si="18"/>
        <v>-13</v>
      </c>
      <c r="N68">
        <v>11107330</v>
      </c>
      <c r="O68" s="37">
        <v>36855</v>
      </c>
      <c r="P68">
        <v>2</v>
      </c>
      <c r="Q68">
        <v>4</v>
      </c>
      <c r="AT68">
        <v>2</v>
      </c>
      <c r="AU68" s="5">
        <v>2</v>
      </c>
      <c r="AV68" s="5"/>
      <c r="AW68" s="13">
        <f t="shared" ref="AW68:AW101" si="19">AU68/(AU68+AV68)</f>
        <v>1</v>
      </c>
      <c r="AX68" s="13"/>
      <c r="AY68" s="13"/>
      <c r="BB68" s="4"/>
      <c r="BC68" s="5"/>
      <c r="BD68" s="5"/>
      <c r="BE68" s="13"/>
      <c r="BH68">
        <v>11266404</v>
      </c>
      <c r="BJ68">
        <v>1</v>
      </c>
      <c r="BK68">
        <v>2</v>
      </c>
    </row>
    <row r="69" spans="1:63" x14ac:dyDescent="0.25">
      <c r="A69">
        <v>11270670</v>
      </c>
      <c r="B69">
        <v>88</v>
      </c>
      <c r="C69" t="s">
        <v>6</v>
      </c>
      <c r="D69">
        <v>5</v>
      </c>
      <c r="E69">
        <v>6</v>
      </c>
      <c r="F69">
        <v>14</v>
      </c>
      <c r="G69">
        <v>7</v>
      </c>
      <c r="I69">
        <v>4</v>
      </c>
      <c r="J69">
        <f t="shared" si="17"/>
        <v>-9</v>
      </c>
      <c r="K69">
        <f t="shared" si="18"/>
        <v>-1</v>
      </c>
      <c r="N69">
        <v>11107513</v>
      </c>
      <c r="O69" s="37">
        <v>42257</v>
      </c>
      <c r="P69">
        <v>1</v>
      </c>
      <c r="Q69">
        <v>2</v>
      </c>
      <c r="AS69">
        <v>6</v>
      </c>
      <c r="AT69">
        <v>-11</v>
      </c>
      <c r="AU69" s="5"/>
      <c r="AV69" s="5">
        <v>2</v>
      </c>
      <c r="AW69" s="13">
        <f t="shared" si="19"/>
        <v>0</v>
      </c>
      <c r="AX69" s="13"/>
      <c r="AY69" s="13"/>
      <c r="BB69" s="4"/>
      <c r="BC69" s="5"/>
      <c r="BD69" s="5"/>
      <c r="BE69" s="13"/>
      <c r="BH69">
        <v>11267133</v>
      </c>
      <c r="BJ69">
        <v>1</v>
      </c>
      <c r="BK69">
        <v>2</v>
      </c>
    </row>
    <row r="70" spans="1:63" x14ac:dyDescent="0.25">
      <c r="A70">
        <v>619613228</v>
      </c>
      <c r="B70">
        <v>9</v>
      </c>
      <c r="C70" t="s">
        <v>6</v>
      </c>
      <c r="F70">
        <v>5</v>
      </c>
      <c r="G70">
        <v>2</v>
      </c>
      <c r="I70">
        <v>4</v>
      </c>
      <c r="J70">
        <f t="shared" si="17"/>
        <v>-99</v>
      </c>
      <c r="K70">
        <f t="shared" si="18"/>
        <v>-99</v>
      </c>
      <c r="N70">
        <v>11108018</v>
      </c>
      <c r="O70" s="37">
        <v>26108</v>
      </c>
      <c r="P70">
        <v>2</v>
      </c>
      <c r="Q70">
        <v>2</v>
      </c>
      <c r="AT70">
        <v>-8</v>
      </c>
      <c r="AU70" s="5">
        <v>1</v>
      </c>
      <c r="AV70" s="5"/>
      <c r="AW70" s="13">
        <f t="shared" si="19"/>
        <v>1</v>
      </c>
      <c r="AX70" s="13"/>
      <c r="AY70" s="13"/>
      <c r="BA70" s="4"/>
      <c r="BB70" s="4"/>
      <c r="BC70" s="5"/>
      <c r="BD70" s="5"/>
      <c r="BE70" s="13"/>
      <c r="BH70">
        <v>11268430</v>
      </c>
      <c r="BJ70">
        <v>2</v>
      </c>
      <c r="BK70">
        <v>4</v>
      </c>
    </row>
    <row r="71" spans="1:63" x14ac:dyDescent="0.25">
      <c r="A71">
        <v>11238089</v>
      </c>
      <c r="B71">
        <v>19</v>
      </c>
      <c r="C71" t="s">
        <v>4</v>
      </c>
      <c r="F71">
        <v>10</v>
      </c>
      <c r="G71">
        <v>6</v>
      </c>
      <c r="H71">
        <v>3</v>
      </c>
      <c r="J71">
        <f t="shared" si="17"/>
        <v>-99</v>
      </c>
      <c r="K71">
        <f t="shared" si="18"/>
        <v>-99</v>
      </c>
      <c r="N71">
        <v>11108124</v>
      </c>
      <c r="O71" s="37">
        <v>44092</v>
      </c>
      <c r="P71">
        <v>1</v>
      </c>
      <c r="Q71">
        <v>2</v>
      </c>
      <c r="AT71">
        <v>-6</v>
      </c>
      <c r="AU71" s="5"/>
      <c r="AV71" s="5">
        <v>1</v>
      </c>
      <c r="AW71" s="13">
        <f t="shared" si="19"/>
        <v>0</v>
      </c>
      <c r="AX71" s="13"/>
      <c r="AY71" s="13"/>
      <c r="BB71" s="4"/>
      <c r="BC71" s="5"/>
      <c r="BD71" s="5"/>
      <c r="BE71" s="13"/>
      <c r="BH71">
        <v>11268884</v>
      </c>
      <c r="BJ71">
        <v>2</v>
      </c>
      <c r="BK71">
        <v>4</v>
      </c>
    </row>
    <row r="72" spans="1:63" x14ac:dyDescent="0.25">
      <c r="A72">
        <v>620341858</v>
      </c>
      <c r="B72">
        <v>7</v>
      </c>
      <c r="C72" t="s">
        <v>6</v>
      </c>
      <c r="F72">
        <v>13</v>
      </c>
      <c r="G72">
        <v>6</v>
      </c>
      <c r="J72">
        <f t="shared" si="17"/>
        <v>-99</v>
      </c>
      <c r="K72">
        <f t="shared" si="18"/>
        <v>-99</v>
      </c>
      <c r="N72">
        <v>11108133</v>
      </c>
      <c r="O72" s="37">
        <v>37064</v>
      </c>
      <c r="P72">
        <v>1</v>
      </c>
      <c r="Q72">
        <v>2</v>
      </c>
      <c r="AT72">
        <v>-5</v>
      </c>
      <c r="AU72" s="5">
        <v>1</v>
      </c>
      <c r="AV72" s="5"/>
      <c r="AW72" s="13">
        <f t="shared" si="19"/>
        <v>1</v>
      </c>
      <c r="AX72" s="13"/>
      <c r="AY72" s="13"/>
      <c r="BA72" s="4"/>
      <c r="BB72" s="4"/>
      <c r="BC72" s="5"/>
      <c r="BD72" s="5"/>
      <c r="BE72" s="13"/>
      <c r="BH72">
        <v>11268937</v>
      </c>
      <c r="BJ72">
        <v>1</v>
      </c>
      <c r="BK72">
        <v>2</v>
      </c>
    </row>
    <row r="73" spans="1:63" x14ac:dyDescent="0.25">
      <c r="A73">
        <v>620341858</v>
      </c>
      <c r="B73">
        <v>14</v>
      </c>
      <c r="C73" t="s">
        <v>6</v>
      </c>
      <c r="F73">
        <v>13</v>
      </c>
      <c r="G73">
        <v>6</v>
      </c>
      <c r="J73">
        <f t="shared" si="17"/>
        <v>-99</v>
      </c>
      <c r="K73">
        <f t="shared" si="18"/>
        <v>-99</v>
      </c>
      <c r="N73">
        <v>11108143</v>
      </c>
      <c r="O73" s="37">
        <v>38691</v>
      </c>
      <c r="P73">
        <v>1</v>
      </c>
      <c r="Q73">
        <v>2</v>
      </c>
      <c r="AT73">
        <v>-2</v>
      </c>
      <c r="AU73" s="5">
        <v>1</v>
      </c>
      <c r="AV73" s="5">
        <v>1</v>
      </c>
      <c r="AW73" s="13">
        <f t="shared" si="19"/>
        <v>0.5</v>
      </c>
      <c r="AX73" s="13"/>
      <c r="AY73" s="13"/>
      <c r="BB73" s="4"/>
      <c r="BC73" s="5"/>
      <c r="BD73" s="5"/>
      <c r="BE73" s="13"/>
      <c r="BH73">
        <v>11269240</v>
      </c>
      <c r="BJ73">
        <v>1</v>
      </c>
      <c r="BK73">
        <v>2</v>
      </c>
    </row>
    <row r="74" spans="1:63" x14ac:dyDescent="0.25">
      <c r="A74">
        <v>620080495</v>
      </c>
      <c r="B74">
        <v>75</v>
      </c>
      <c r="C74" t="s">
        <v>6</v>
      </c>
      <c r="F74">
        <v>13</v>
      </c>
      <c r="G74">
        <v>5</v>
      </c>
      <c r="I74">
        <v>2</v>
      </c>
      <c r="J74">
        <f t="shared" si="17"/>
        <v>-99</v>
      </c>
      <c r="K74">
        <f t="shared" si="18"/>
        <v>-99</v>
      </c>
      <c r="N74">
        <v>11108149</v>
      </c>
      <c r="O74" s="37">
        <v>38943</v>
      </c>
      <c r="P74">
        <v>1</v>
      </c>
      <c r="Q74">
        <v>2</v>
      </c>
      <c r="AT74">
        <v>1</v>
      </c>
      <c r="AU74" s="5"/>
      <c r="AV74" s="5">
        <v>1</v>
      </c>
      <c r="AW74" s="13">
        <f t="shared" si="19"/>
        <v>0</v>
      </c>
      <c r="AX74" s="13"/>
      <c r="AY74" s="13"/>
      <c r="BB74" s="4"/>
      <c r="BC74" s="5"/>
      <c r="BD74" s="5"/>
      <c r="BE74" s="13"/>
      <c r="BH74">
        <v>11269241</v>
      </c>
      <c r="BJ74">
        <v>1</v>
      </c>
      <c r="BK74">
        <v>2</v>
      </c>
    </row>
    <row r="75" spans="1:63" x14ac:dyDescent="0.25">
      <c r="A75">
        <v>11264176</v>
      </c>
      <c r="B75">
        <v>26</v>
      </c>
      <c r="C75" t="s">
        <v>6</v>
      </c>
      <c r="D75">
        <v>12</v>
      </c>
      <c r="E75">
        <v>10</v>
      </c>
      <c r="F75">
        <v>2</v>
      </c>
      <c r="G75">
        <v>15</v>
      </c>
      <c r="H75">
        <v>4</v>
      </c>
      <c r="J75">
        <f t="shared" si="17"/>
        <v>10</v>
      </c>
      <c r="K75">
        <f t="shared" si="18"/>
        <v>-5</v>
      </c>
      <c r="N75">
        <v>11108150</v>
      </c>
      <c r="O75" s="37">
        <v>27987</v>
      </c>
      <c r="P75">
        <v>2</v>
      </c>
      <c r="Q75">
        <v>4</v>
      </c>
      <c r="AT75">
        <v>7</v>
      </c>
      <c r="AU75" s="5">
        <v>2</v>
      </c>
      <c r="AV75" s="5"/>
      <c r="AW75" s="13">
        <f t="shared" si="19"/>
        <v>1</v>
      </c>
      <c r="AX75" s="13"/>
      <c r="AY75" s="13"/>
      <c r="BB75" s="4"/>
      <c r="BC75" s="5"/>
      <c r="BD75" s="5"/>
      <c r="BE75" s="13"/>
      <c r="BH75">
        <v>11269765</v>
      </c>
      <c r="BJ75">
        <v>1</v>
      </c>
      <c r="BK75">
        <v>2</v>
      </c>
    </row>
    <row r="76" spans="1:63" x14ac:dyDescent="0.25">
      <c r="A76">
        <v>11264617</v>
      </c>
      <c r="B76">
        <v>2</v>
      </c>
      <c r="C76" t="s">
        <v>4</v>
      </c>
      <c r="D76">
        <v>5</v>
      </c>
      <c r="E76">
        <v>9</v>
      </c>
      <c r="F76">
        <v>10</v>
      </c>
      <c r="G76">
        <v>3</v>
      </c>
      <c r="H76">
        <v>4</v>
      </c>
      <c r="J76">
        <f t="shared" si="17"/>
        <v>-5</v>
      </c>
      <c r="K76">
        <f t="shared" si="18"/>
        <v>6</v>
      </c>
      <c r="N76">
        <v>11108152</v>
      </c>
      <c r="O76" s="37">
        <v>36855</v>
      </c>
      <c r="P76">
        <v>1</v>
      </c>
      <c r="Q76">
        <v>2</v>
      </c>
      <c r="AS76">
        <v>7</v>
      </c>
      <c r="AT76">
        <v>-1</v>
      </c>
      <c r="AU76" s="5">
        <v>1</v>
      </c>
      <c r="AV76" s="5"/>
      <c r="AW76" s="13">
        <f t="shared" si="19"/>
        <v>1</v>
      </c>
      <c r="AX76" s="13"/>
      <c r="AY76" s="13"/>
      <c r="BB76" s="4"/>
      <c r="BC76" s="5"/>
      <c r="BD76" s="5"/>
      <c r="BE76" s="13"/>
      <c r="BH76">
        <v>11270099</v>
      </c>
      <c r="BJ76">
        <v>4</v>
      </c>
      <c r="BK76">
        <v>4</v>
      </c>
    </row>
    <row r="77" spans="1:63" x14ac:dyDescent="0.25">
      <c r="A77">
        <v>11264617</v>
      </c>
      <c r="B77">
        <v>40</v>
      </c>
      <c r="C77" t="s">
        <v>6</v>
      </c>
      <c r="D77">
        <v>5</v>
      </c>
      <c r="E77">
        <v>9</v>
      </c>
      <c r="F77">
        <v>9</v>
      </c>
      <c r="G77">
        <v>6</v>
      </c>
      <c r="H77">
        <v>4</v>
      </c>
      <c r="J77">
        <f t="shared" si="17"/>
        <v>-4</v>
      </c>
      <c r="K77">
        <f t="shared" si="18"/>
        <v>3</v>
      </c>
      <c r="N77">
        <v>11108153</v>
      </c>
      <c r="O77" s="37">
        <v>38734</v>
      </c>
      <c r="P77">
        <v>1</v>
      </c>
      <c r="Q77">
        <v>2</v>
      </c>
      <c r="AT77">
        <v>4</v>
      </c>
      <c r="AU77" s="5"/>
      <c r="AV77" s="5">
        <v>1</v>
      </c>
      <c r="AW77" s="13">
        <f t="shared" si="19"/>
        <v>0</v>
      </c>
      <c r="AX77" s="13"/>
      <c r="AY77" s="13"/>
      <c r="BB77" s="4"/>
      <c r="BC77" s="5"/>
      <c r="BD77" s="5"/>
      <c r="BE77" s="13"/>
      <c r="BH77">
        <v>11270129</v>
      </c>
      <c r="BJ77">
        <v>2</v>
      </c>
      <c r="BK77">
        <v>2</v>
      </c>
    </row>
    <row r="78" spans="1:63" x14ac:dyDescent="0.25">
      <c r="A78">
        <v>11268064</v>
      </c>
      <c r="B78">
        <v>75</v>
      </c>
      <c r="C78" t="s">
        <v>4</v>
      </c>
      <c r="D78">
        <v>8</v>
      </c>
      <c r="E78">
        <v>16</v>
      </c>
      <c r="F78">
        <v>10</v>
      </c>
      <c r="G78">
        <v>3</v>
      </c>
      <c r="H78">
        <v>4</v>
      </c>
      <c r="J78">
        <f t="shared" si="17"/>
        <v>-2</v>
      </c>
      <c r="K78">
        <f t="shared" si="18"/>
        <v>13</v>
      </c>
      <c r="N78">
        <v>11108155</v>
      </c>
      <c r="O78" s="37">
        <v>44344</v>
      </c>
      <c r="P78">
        <v>1</v>
      </c>
      <c r="Q78">
        <v>2</v>
      </c>
      <c r="AS78">
        <v>8</v>
      </c>
      <c r="AT78">
        <v>-8</v>
      </c>
      <c r="AU78" s="5">
        <v>1</v>
      </c>
      <c r="AV78" s="5"/>
      <c r="AW78" s="13">
        <f t="shared" si="19"/>
        <v>1</v>
      </c>
      <c r="AX78" s="13"/>
      <c r="AY78" s="13"/>
      <c r="BA78" s="4"/>
      <c r="BB78" s="4"/>
      <c r="BC78" s="5"/>
      <c r="BD78" s="5"/>
      <c r="BE78" s="13"/>
      <c r="BH78">
        <v>11270669</v>
      </c>
      <c r="BJ78">
        <v>3</v>
      </c>
      <c r="BK78">
        <v>6</v>
      </c>
    </row>
    <row r="79" spans="1:63" x14ac:dyDescent="0.25">
      <c r="A79">
        <v>11269805</v>
      </c>
      <c r="B79">
        <v>68</v>
      </c>
      <c r="C79" t="s">
        <v>6</v>
      </c>
      <c r="D79">
        <v>8</v>
      </c>
      <c r="E79">
        <v>16</v>
      </c>
      <c r="F79">
        <v>10</v>
      </c>
      <c r="G79">
        <v>3</v>
      </c>
      <c r="H79">
        <v>4</v>
      </c>
      <c r="J79">
        <f t="shared" si="17"/>
        <v>-2</v>
      </c>
      <c r="K79">
        <f t="shared" si="18"/>
        <v>13</v>
      </c>
      <c r="N79">
        <v>11108157</v>
      </c>
      <c r="O79" s="37">
        <v>38734</v>
      </c>
      <c r="P79">
        <v>3</v>
      </c>
      <c r="Q79">
        <v>3</v>
      </c>
      <c r="AT79">
        <v>-6</v>
      </c>
      <c r="AU79" s="5">
        <v>1</v>
      </c>
      <c r="AV79" s="5"/>
      <c r="AW79" s="13">
        <f t="shared" si="19"/>
        <v>1</v>
      </c>
      <c r="AX79" s="13"/>
      <c r="AY79" s="13"/>
      <c r="BA79" s="4"/>
      <c r="BB79" s="4"/>
      <c r="BC79" s="5"/>
      <c r="BD79" s="5"/>
      <c r="BE79" s="13"/>
      <c r="BH79">
        <v>11270670</v>
      </c>
      <c r="BJ79">
        <v>2</v>
      </c>
      <c r="BK79">
        <v>4</v>
      </c>
    </row>
    <row r="80" spans="1:63" x14ac:dyDescent="0.25">
      <c r="A80">
        <v>11276595</v>
      </c>
      <c r="B80">
        <v>77</v>
      </c>
      <c r="C80" t="s">
        <v>4</v>
      </c>
      <c r="D80">
        <v>8</v>
      </c>
      <c r="E80">
        <v>16</v>
      </c>
      <c r="F80">
        <v>9</v>
      </c>
      <c r="G80">
        <v>6</v>
      </c>
      <c r="H80">
        <v>4</v>
      </c>
      <c r="J80">
        <f t="shared" si="17"/>
        <v>-1</v>
      </c>
      <c r="K80">
        <f t="shared" si="18"/>
        <v>10</v>
      </c>
      <c r="N80">
        <v>11108361</v>
      </c>
      <c r="O80" s="37">
        <v>38691</v>
      </c>
      <c r="P80">
        <v>1</v>
      </c>
      <c r="Q80">
        <v>2</v>
      </c>
      <c r="AT80">
        <v>-5</v>
      </c>
      <c r="AU80" s="5">
        <v>1</v>
      </c>
      <c r="AV80" s="5">
        <v>1</v>
      </c>
      <c r="AW80" s="13">
        <f t="shared" si="19"/>
        <v>0.5</v>
      </c>
      <c r="AX80" s="13"/>
      <c r="AY80" s="13"/>
      <c r="BB80" s="4"/>
      <c r="BC80" s="5"/>
      <c r="BD80" s="5"/>
      <c r="BE80" s="13"/>
      <c r="BH80">
        <v>11270677</v>
      </c>
      <c r="BJ80">
        <v>2</v>
      </c>
      <c r="BK80">
        <v>4</v>
      </c>
    </row>
    <row r="81" spans="1:63" x14ac:dyDescent="0.25">
      <c r="A81">
        <v>11276427</v>
      </c>
      <c r="B81">
        <v>4</v>
      </c>
      <c r="C81" t="s">
        <v>6</v>
      </c>
      <c r="D81">
        <v>8</v>
      </c>
      <c r="E81">
        <v>12</v>
      </c>
      <c r="F81">
        <v>10</v>
      </c>
      <c r="G81">
        <v>33</v>
      </c>
      <c r="I81">
        <v>6</v>
      </c>
      <c r="J81">
        <f t="shared" si="17"/>
        <v>-2</v>
      </c>
      <c r="K81">
        <f t="shared" si="18"/>
        <v>-21</v>
      </c>
      <c r="N81">
        <v>11108382</v>
      </c>
      <c r="O81" s="37">
        <v>37480</v>
      </c>
      <c r="P81">
        <v>1</v>
      </c>
      <c r="Q81">
        <v>2</v>
      </c>
      <c r="AT81">
        <v>3</v>
      </c>
      <c r="AU81" s="5">
        <v>1</v>
      </c>
      <c r="AV81" s="5"/>
      <c r="AW81" s="13">
        <f t="shared" si="19"/>
        <v>1</v>
      </c>
      <c r="AX81" s="13"/>
      <c r="AY81" s="13"/>
      <c r="BB81" s="4"/>
      <c r="BC81" s="5"/>
      <c r="BD81" s="5"/>
      <c r="BE81" s="13"/>
      <c r="BH81">
        <v>11270678</v>
      </c>
      <c r="BJ81">
        <v>2</v>
      </c>
      <c r="BK81">
        <v>2</v>
      </c>
    </row>
    <row r="82" spans="1:63" x14ac:dyDescent="0.25">
      <c r="A82">
        <v>11277891</v>
      </c>
      <c r="B82">
        <v>15</v>
      </c>
      <c r="C82" t="s">
        <v>6</v>
      </c>
      <c r="D82">
        <v>3</v>
      </c>
      <c r="E82">
        <v>8</v>
      </c>
      <c r="H82">
        <v>4</v>
      </c>
      <c r="J82">
        <f t="shared" si="17"/>
        <v>-99</v>
      </c>
      <c r="K82">
        <f t="shared" si="18"/>
        <v>-99</v>
      </c>
      <c r="N82">
        <v>11108386</v>
      </c>
      <c r="O82" s="37">
        <v>26108</v>
      </c>
      <c r="P82">
        <v>1</v>
      </c>
      <c r="Q82">
        <v>2</v>
      </c>
      <c r="AS82">
        <v>9</v>
      </c>
      <c r="AT82">
        <v>0</v>
      </c>
      <c r="AU82" s="5"/>
      <c r="AV82" s="5">
        <v>1</v>
      </c>
      <c r="AW82" s="13">
        <f t="shared" si="19"/>
        <v>0</v>
      </c>
      <c r="AX82" s="13"/>
      <c r="AY82" s="13"/>
      <c r="BB82" s="4"/>
      <c r="BC82" s="5"/>
      <c r="BD82" s="5"/>
      <c r="BE82" s="13"/>
      <c r="BH82">
        <v>11270681</v>
      </c>
      <c r="BJ82">
        <v>1</v>
      </c>
      <c r="BK82">
        <v>2</v>
      </c>
    </row>
    <row r="83" spans="1:63" x14ac:dyDescent="0.25">
      <c r="A83">
        <v>11277891</v>
      </c>
      <c r="B83">
        <v>30</v>
      </c>
      <c r="C83" t="s">
        <v>6</v>
      </c>
      <c r="D83">
        <v>8</v>
      </c>
      <c r="E83">
        <v>12</v>
      </c>
      <c r="H83">
        <v>4</v>
      </c>
      <c r="J83">
        <f t="shared" si="17"/>
        <v>-99</v>
      </c>
      <c r="K83">
        <f t="shared" si="18"/>
        <v>-99</v>
      </c>
      <c r="N83">
        <v>11108592</v>
      </c>
      <c r="O83" s="37">
        <v>26108</v>
      </c>
      <c r="P83">
        <v>1</v>
      </c>
      <c r="Q83">
        <v>2</v>
      </c>
      <c r="AT83">
        <v>2</v>
      </c>
      <c r="AU83" s="5">
        <v>2</v>
      </c>
      <c r="AV83" s="5"/>
      <c r="AW83" s="13">
        <f t="shared" si="19"/>
        <v>1</v>
      </c>
      <c r="AX83" s="13"/>
      <c r="AY83" s="13"/>
      <c r="BB83" s="4"/>
      <c r="BC83" s="5"/>
      <c r="BD83" s="5"/>
      <c r="BE83" s="13"/>
      <c r="BH83">
        <v>11270682</v>
      </c>
      <c r="BJ83">
        <v>1</v>
      </c>
      <c r="BK83">
        <v>2</v>
      </c>
    </row>
    <row r="84" spans="1:63" x14ac:dyDescent="0.25">
      <c r="A84">
        <v>11276443</v>
      </c>
      <c r="B84">
        <v>6</v>
      </c>
      <c r="C84" t="s">
        <v>6</v>
      </c>
      <c r="D84">
        <v>7</v>
      </c>
      <c r="E84">
        <v>11</v>
      </c>
      <c r="F84">
        <v>10</v>
      </c>
      <c r="G84">
        <v>10</v>
      </c>
      <c r="I84">
        <v>2</v>
      </c>
      <c r="J84">
        <f t="shared" si="17"/>
        <v>-3</v>
      </c>
      <c r="K84">
        <f t="shared" si="18"/>
        <v>1</v>
      </c>
      <c r="N84">
        <v>11108723</v>
      </c>
      <c r="O84" s="37">
        <v>38943</v>
      </c>
      <c r="P84">
        <v>3</v>
      </c>
      <c r="Q84">
        <v>3</v>
      </c>
      <c r="AS84">
        <v>10</v>
      </c>
      <c r="AT84">
        <v>-9</v>
      </c>
      <c r="AU84" s="5"/>
      <c r="AV84" s="5">
        <v>1</v>
      </c>
      <c r="AW84" s="13">
        <f t="shared" si="19"/>
        <v>0</v>
      </c>
      <c r="AX84" s="13"/>
      <c r="AY84" s="13"/>
      <c r="BB84" s="4"/>
      <c r="BC84" s="5"/>
      <c r="BD84" s="5"/>
      <c r="BE84" s="13"/>
      <c r="BH84">
        <v>11270683</v>
      </c>
      <c r="BJ84">
        <v>2</v>
      </c>
      <c r="BK84">
        <v>4</v>
      </c>
    </row>
    <row r="85" spans="1:63" x14ac:dyDescent="0.25">
      <c r="A85">
        <v>11276443</v>
      </c>
      <c r="B85">
        <v>73</v>
      </c>
      <c r="C85" t="s">
        <v>6</v>
      </c>
      <c r="D85">
        <v>7</v>
      </c>
      <c r="E85">
        <v>11</v>
      </c>
      <c r="F85">
        <v>13</v>
      </c>
      <c r="G85">
        <v>7</v>
      </c>
      <c r="I85">
        <v>2</v>
      </c>
      <c r="J85">
        <f t="shared" si="17"/>
        <v>-6</v>
      </c>
      <c r="K85">
        <f t="shared" si="18"/>
        <v>4</v>
      </c>
      <c r="N85">
        <v>11109070</v>
      </c>
      <c r="O85" s="37">
        <v>31508</v>
      </c>
      <c r="P85">
        <v>1</v>
      </c>
      <c r="Q85">
        <v>2</v>
      </c>
      <c r="AT85">
        <v>-7</v>
      </c>
      <c r="AU85" s="5"/>
      <c r="AV85" s="5">
        <v>1</v>
      </c>
      <c r="AW85" s="13">
        <f t="shared" si="19"/>
        <v>0</v>
      </c>
      <c r="AX85" s="13"/>
      <c r="AY85" s="13"/>
      <c r="BA85" s="4"/>
      <c r="BC85" s="5"/>
      <c r="BD85" s="5"/>
      <c r="BE85" s="13"/>
      <c r="BH85">
        <v>11270684</v>
      </c>
      <c r="BJ85">
        <v>3</v>
      </c>
      <c r="BK85">
        <v>3</v>
      </c>
    </row>
    <row r="86" spans="1:63" x14ac:dyDescent="0.25">
      <c r="A86">
        <v>620257265</v>
      </c>
      <c r="B86">
        <v>73</v>
      </c>
      <c r="C86" t="s">
        <v>6</v>
      </c>
      <c r="D86">
        <v>5</v>
      </c>
      <c r="E86">
        <v>2</v>
      </c>
      <c r="H86">
        <v>3</v>
      </c>
      <c r="J86">
        <f t="shared" si="17"/>
        <v>-99</v>
      </c>
      <c r="K86">
        <f t="shared" si="18"/>
        <v>-99</v>
      </c>
      <c r="N86">
        <v>11109129</v>
      </c>
      <c r="O86" s="37">
        <v>27987</v>
      </c>
      <c r="P86">
        <v>1</v>
      </c>
      <c r="Q86">
        <v>2</v>
      </c>
      <c r="AT86">
        <v>-1</v>
      </c>
      <c r="AU86" s="5">
        <v>1</v>
      </c>
      <c r="AV86" s="5"/>
      <c r="AW86" s="13">
        <f t="shared" si="19"/>
        <v>1</v>
      </c>
      <c r="AX86" s="13"/>
      <c r="AY86" s="13"/>
      <c r="BE86" s="13"/>
      <c r="BH86">
        <v>11270689</v>
      </c>
      <c r="BJ86">
        <v>2</v>
      </c>
      <c r="BK86">
        <v>4</v>
      </c>
    </row>
    <row r="87" spans="1:63" x14ac:dyDescent="0.25">
      <c r="A87">
        <v>616250632</v>
      </c>
      <c r="B87">
        <v>8</v>
      </c>
      <c r="C87" t="s">
        <v>6</v>
      </c>
      <c r="F87">
        <v>13</v>
      </c>
      <c r="G87">
        <v>12</v>
      </c>
      <c r="H87">
        <v>3</v>
      </c>
      <c r="J87">
        <f t="shared" si="17"/>
        <v>-99</v>
      </c>
      <c r="K87">
        <f t="shared" si="18"/>
        <v>-99</v>
      </c>
      <c r="N87">
        <v>11109173</v>
      </c>
      <c r="O87" s="37">
        <v>38943</v>
      </c>
      <c r="P87">
        <v>3</v>
      </c>
      <c r="Q87">
        <v>3</v>
      </c>
      <c r="AT87">
        <v>3</v>
      </c>
      <c r="AU87" s="5">
        <v>1</v>
      </c>
      <c r="AV87" s="5"/>
      <c r="AW87" s="13">
        <f t="shared" si="19"/>
        <v>1</v>
      </c>
      <c r="BH87">
        <v>11270692</v>
      </c>
      <c r="BJ87">
        <v>3</v>
      </c>
      <c r="BK87">
        <v>3</v>
      </c>
    </row>
    <row r="88" spans="1:63" x14ac:dyDescent="0.25">
      <c r="A88">
        <v>617267586</v>
      </c>
      <c r="B88">
        <v>28</v>
      </c>
      <c r="C88" t="s">
        <v>4</v>
      </c>
      <c r="F88">
        <v>10</v>
      </c>
      <c r="G88">
        <v>8</v>
      </c>
      <c r="H88">
        <v>8</v>
      </c>
      <c r="J88">
        <f t="shared" si="17"/>
        <v>-99</v>
      </c>
      <c r="K88">
        <f t="shared" si="18"/>
        <v>-99</v>
      </c>
      <c r="N88">
        <v>11109249</v>
      </c>
      <c r="O88" s="37">
        <v>38734</v>
      </c>
      <c r="P88">
        <v>1</v>
      </c>
      <c r="Q88">
        <v>2</v>
      </c>
      <c r="AT88">
        <v>5</v>
      </c>
      <c r="AU88" s="5">
        <v>1</v>
      </c>
      <c r="AV88" s="5"/>
      <c r="AW88" s="13">
        <f t="shared" si="19"/>
        <v>1</v>
      </c>
      <c r="BH88">
        <v>11270695</v>
      </c>
      <c r="BJ88">
        <v>4</v>
      </c>
      <c r="BK88">
        <v>4</v>
      </c>
    </row>
    <row r="89" spans="1:63" x14ac:dyDescent="0.25">
      <c r="A89">
        <v>617267586</v>
      </c>
      <c r="B89">
        <v>80</v>
      </c>
      <c r="C89" t="s">
        <v>4</v>
      </c>
      <c r="F89">
        <v>10</v>
      </c>
      <c r="G89">
        <v>8</v>
      </c>
      <c r="H89">
        <v>8</v>
      </c>
      <c r="J89">
        <f t="shared" si="17"/>
        <v>-99</v>
      </c>
      <c r="K89">
        <f t="shared" si="18"/>
        <v>-99</v>
      </c>
      <c r="N89">
        <v>11116131</v>
      </c>
      <c r="O89" s="37">
        <v>38943</v>
      </c>
      <c r="P89">
        <v>1</v>
      </c>
      <c r="Q89">
        <v>2</v>
      </c>
      <c r="AS89">
        <v>11</v>
      </c>
      <c r="AT89">
        <v>5</v>
      </c>
      <c r="AU89" s="5">
        <v>2</v>
      </c>
      <c r="AV89" s="5"/>
      <c r="AW89" s="13">
        <f t="shared" si="19"/>
        <v>1</v>
      </c>
      <c r="BH89">
        <v>11270730</v>
      </c>
      <c r="BJ89">
        <v>2</v>
      </c>
      <c r="BK89">
        <v>4</v>
      </c>
    </row>
    <row r="90" spans="1:63" x14ac:dyDescent="0.25">
      <c r="A90">
        <v>11277269</v>
      </c>
      <c r="B90">
        <v>37</v>
      </c>
      <c r="C90" t="s">
        <v>6</v>
      </c>
      <c r="D90">
        <v>12</v>
      </c>
      <c r="E90">
        <v>11</v>
      </c>
      <c r="F90">
        <v>13</v>
      </c>
      <c r="G90">
        <v>12</v>
      </c>
      <c r="I90">
        <v>4</v>
      </c>
      <c r="J90">
        <f t="shared" si="17"/>
        <v>-1</v>
      </c>
      <c r="K90">
        <f t="shared" si="18"/>
        <v>-1</v>
      </c>
      <c r="N90">
        <v>11116179</v>
      </c>
      <c r="O90" s="37">
        <v>26108</v>
      </c>
      <c r="P90">
        <v>1</v>
      </c>
      <c r="Q90">
        <v>2</v>
      </c>
      <c r="AS90">
        <v>12</v>
      </c>
      <c r="AT90">
        <v>4</v>
      </c>
      <c r="AU90" s="5">
        <v>1</v>
      </c>
      <c r="AV90" s="5"/>
      <c r="AW90" s="13">
        <f t="shared" si="19"/>
        <v>1</v>
      </c>
      <c r="BH90">
        <v>11270742</v>
      </c>
      <c r="BJ90">
        <v>3</v>
      </c>
      <c r="BK90">
        <v>6</v>
      </c>
    </row>
    <row r="91" spans="1:63" x14ac:dyDescent="0.25">
      <c r="A91">
        <v>619859253</v>
      </c>
      <c r="B91">
        <v>38</v>
      </c>
      <c r="C91" t="s">
        <v>6</v>
      </c>
      <c r="F91">
        <v>11</v>
      </c>
      <c r="G91">
        <v>4</v>
      </c>
      <c r="H91">
        <v>5</v>
      </c>
      <c r="J91">
        <f t="shared" si="17"/>
        <v>-99</v>
      </c>
      <c r="K91">
        <f t="shared" si="18"/>
        <v>-99</v>
      </c>
      <c r="N91">
        <v>11116361</v>
      </c>
      <c r="O91" s="37">
        <v>27987</v>
      </c>
      <c r="P91">
        <v>1</v>
      </c>
      <c r="Q91">
        <v>2</v>
      </c>
      <c r="AS91">
        <v>13</v>
      </c>
      <c r="AT91">
        <v>-2</v>
      </c>
      <c r="AU91" s="5">
        <v>1</v>
      </c>
      <c r="AV91" s="5">
        <v>1</v>
      </c>
      <c r="AW91" s="13">
        <f t="shared" si="19"/>
        <v>0.5</v>
      </c>
      <c r="BH91">
        <v>11270762</v>
      </c>
      <c r="BJ91">
        <v>1</v>
      </c>
      <c r="BK91">
        <v>2</v>
      </c>
    </row>
    <row r="92" spans="1:63" x14ac:dyDescent="0.25">
      <c r="A92">
        <v>620479399</v>
      </c>
      <c r="B92">
        <v>16</v>
      </c>
      <c r="C92" t="s">
        <v>4</v>
      </c>
      <c r="D92">
        <v>7</v>
      </c>
      <c r="E92">
        <v>5</v>
      </c>
      <c r="H92">
        <v>4</v>
      </c>
      <c r="J92">
        <f t="shared" si="17"/>
        <v>-99</v>
      </c>
      <c r="K92">
        <f t="shared" si="18"/>
        <v>-99</v>
      </c>
      <c r="N92">
        <v>11132313</v>
      </c>
      <c r="O92" s="37">
        <v>38943</v>
      </c>
      <c r="P92">
        <v>1</v>
      </c>
      <c r="Q92">
        <v>2</v>
      </c>
      <c r="AS92">
        <v>14</v>
      </c>
      <c r="AT92">
        <v>0</v>
      </c>
      <c r="AU92" s="5">
        <v>1</v>
      </c>
      <c r="AV92" s="5"/>
      <c r="AW92" s="13">
        <f t="shared" si="19"/>
        <v>1</v>
      </c>
      <c r="BH92">
        <v>11270797</v>
      </c>
      <c r="BJ92">
        <v>1</v>
      </c>
      <c r="BK92">
        <v>2</v>
      </c>
    </row>
    <row r="93" spans="1:63" x14ac:dyDescent="0.25">
      <c r="A93">
        <v>11224455</v>
      </c>
      <c r="B93">
        <v>53</v>
      </c>
      <c r="C93" t="s">
        <v>4</v>
      </c>
      <c r="F93">
        <v>13</v>
      </c>
      <c r="G93">
        <v>5</v>
      </c>
      <c r="I93">
        <v>4</v>
      </c>
      <c r="J93">
        <f t="shared" si="17"/>
        <v>-99</v>
      </c>
      <c r="K93">
        <f t="shared" si="18"/>
        <v>-99</v>
      </c>
      <c r="N93">
        <v>11132344</v>
      </c>
      <c r="O93" s="37">
        <v>44136</v>
      </c>
      <c r="P93">
        <v>1</v>
      </c>
      <c r="Q93">
        <v>2</v>
      </c>
      <c r="AT93">
        <v>1</v>
      </c>
      <c r="AU93" s="5">
        <v>1</v>
      </c>
      <c r="AV93" s="5"/>
      <c r="AW93" s="13">
        <f t="shared" si="19"/>
        <v>1</v>
      </c>
      <c r="BH93">
        <v>11270870</v>
      </c>
      <c r="BJ93">
        <v>1</v>
      </c>
      <c r="BK93">
        <v>2</v>
      </c>
    </row>
    <row r="94" spans="1:63" x14ac:dyDescent="0.25">
      <c r="A94">
        <v>11255429</v>
      </c>
      <c r="B94">
        <v>27</v>
      </c>
      <c r="C94" t="s">
        <v>6</v>
      </c>
      <c r="F94">
        <v>13</v>
      </c>
      <c r="G94">
        <v>5</v>
      </c>
      <c r="H94">
        <v>2</v>
      </c>
      <c r="J94">
        <f t="shared" si="17"/>
        <v>-99</v>
      </c>
      <c r="K94">
        <f t="shared" si="18"/>
        <v>-99</v>
      </c>
      <c r="N94">
        <v>11132737</v>
      </c>
      <c r="O94" s="37">
        <v>36855</v>
      </c>
      <c r="P94">
        <v>1</v>
      </c>
      <c r="Q94">
        <v>2</v>
      </c>
      <c r="AT94">
        <v>2</v>
      </c>
      <c r="AU94" s="5">
        <v>1</v>
      </c>
      <c r="AV94" s="5"/>
      <c r="AW94" s="13">
        <f t="shared" si="19"/>
        <v>1</v>
      </c>
      <c r="BH94">
        <v>11270976</v>
      </c>
      <c r="BJ94">
        <v>2</v>
      </c>
      <c r="BK94">
        <v>4</v>
      </c>
    </row>
    <row r="95" spans="1:63" x14ac:dyDescent="0.25">
      <c r="A95">
        <v>616254890</v>
      </c>
      <c r="B95">
        <v>58</v>
      </c>
      <c r="C95" t="s">
        <v>6</v>
      </c>
      <c r="D95">
        <v>4</v>
      </c>
      <c r="E95">
        <v>4</v>
      </c>
      <c r="H95">
        <v>8</v>
      </c>
      <c r="J95">
        <f t="shared" si="17"/>
        <v>-99</v>
      </c>
      <c r="K95">
        <f t="shared" si="18"/>
        <v>-99</v>
      </c>
      <c r="N95">
        <v>11140046</v>
      </c>
      <c r="O95" s="37">
        <v>26108</v>
      </c>
      <c r="P95">
        <v>2</v>
      </c>
      <c r="Q95">
        <v>4</v>
      </c>
      <c r="AT95">
        <v>8</v>
      </c>
      <c r="AU95" s="5">
        <v>1</v>
      </c>
      <c r="AV95" s="5"/>
      <c r="AW95" s="13">
        <f t="shared" si="19"/>
        <v>1</v>
      </c>
      <c r="BH95">
        <v>11271060</v>
      </c>
      <c r="BJ95">
        <v>3</v>
      </c>
      <c r="BK95">
        <v>3</v>
      </c>
    </row>
    <row r="96" spans="1:63" x14ac:dyDescent="0.25">
      <c r="A96">
        <v>617267316</v>
      </c>
      <c r="B96">
        <v>35</v>
      </c>
      <c r="C96" t="s">
        <v>4</v>
      </c>
      <c r="F96">
        <v>9</v>
      </c>
      <c r="G96">
        <v>11</v>
      </c>
      <c r="H96">
        <v>2</v>
      </c>
      <c r="J96">
        <f t="shared" si="17"/>
        <v>-99</v>
      </c>
      <c r="K96">
        <f t="shared" si="18"/>
        <v>-99</v>
      </c>
      <c r="N96">
        <v>11140197</v>
      </c>
      <c r="O96" s="37">
        <v>36855</v>
      </c>
      <c r="P96">
        <v>1</v>
      </c>
      <c r="Q96">
        <v>2</v>
      </c>
      <c r="AS96">
        <v>15</v>
      </c>
      <c r="AT96">
        <v>0</v>
      </c>
      <c r="AU96" s="5">
        <v>1</v>
      </c>
      <c r="AV96" s="5"/>
      <c r="AW96" s="13">
        <f t="shared" si="19"/>
        <v>1</v>
      </c>
      <c r="BH96">
        <v>11271448</v>
      </c>
      <c r="BJ96">
        <v>3</v>
      </c>
      <c r="BK96">
        <v>3</v>
      </c>
    </row>
    <row r="97" spans="1:63" x14ac:dyDescent="0.25">
      <c r="A97">
        <v>11270683</v>
      </c>
      <c r="B97">
        <v>55</v>
      </c>
      <c r="C97" t="s">
        <v>6</v>
      </c>
      <c r="D97">
        <v>3</v>
      </c>
      <c r="E97">
        <v>9</v>
      </c>
      <c r="F97">
        <v>15</v>
      </c>
      <c r="G97">
        <v>10</v>
      </c>
      <c r="I97">
        <v>4</v>
      </c>
      <c r="J97">
        <f t="shared" si="17"/>
        <v>-12</v>
      </c>
      <c r="K97">
        <f t="shared" si="18"/>
        <v>-1</v>
      </c>
      <c r="N97">
        <v>11140301</v>
      </c>
      <c r="O97" s="37">
        <v>36812</v>
      </c>
      <c r="P97">
        <v>3</v>
      </c>
      <c r="Q97">
        <v>6</v>
      </c>
      <c r="AT97">
        <v>9</v>
      </c>
      <c r="AU97" s="5">
        <v>1</v>
      </c>
      <c r="AV97" s="5"/>
      <c r="AW97" s="13">
        <f t="shared" si="19"/>
        <v>1</v>
      </c>
      <c r="BH97">
        <v>11272957</v>
      </c>
      <c r="BJ97">
        <v>2</v>
      </c>
      <c r="BK97">
        <v>4</v>
      </c>
    </row>
    <row r="98" spans="1:63" x14ac:dyDescent="0.25">
      <c r="A98">
        <v>11270683</v>
      </c>
      <c r="B98">
        <v>79</v>
      </c>
      <c r="C98" t="s">
        <v>6</v>
      </c>
      <c r="D98">
        <v>2</v>
      </c>
      <c r="E98">
        <v>11</v>
      </c>
      <c r="F98">
        <v>15</v>
      </c>
      <c r="G98">
        <v>11</v>
      </c>
      <c r="I98">
        <v>4</v>
      </c>
      <c r="J98">
        <f t="shared" si="17"/>
        <v>-13</v>
      </c>
      <c r="K98">
        <f t="shared" si="18"/>
        <v>0</v>
      </c>
      <c r="N98">
        <v>11140666</v>
      </c>
      <c r="O98" s="37">
        <v>44344</v>
      </c>
      <c r="P98">
        <v>1</v>
      </c>
      <c r="Q98">
        <v>2</v>
      </c>
      <c r="AS98">
        <v>18</v>
      </c>
      <c r="AT98">
        <v>2</v>
      </c>
      <c r="AU98" s="5"/>
      <c r="AV98" s="5">
        <v>1</v>
      </c>
      <c r="AW98" s="13">
        <f t="shared" si="19"/>
        <v>0</v>
      </c>
      <c r="BH98">
        <v>11273015</v>
      </c>
      <c r="BJ98">
        <v>3</v>
      </c>
      <c r="BK98">
        <v>3</v>
      </c>
    </row>
    <row r="99" spans="1:63" x14ac:dyDescent="0.25">
      <c r="A99">
        <v>11238650</v>
      </c>
      <c r="B99">
        <v>33</v>
      </c>
      <c r="C99" t="s">
        <v>6</v>
      </c>
      <c r="D99">
        <v>2</v>
      </c>
      <c r="E99">
        <v>11</v>
      </c>
      <c r="H99">
        <v>4</v>
      </c>
      <c r="J99">
        <f t="shared" si="17"/>
        <v>-99</v>
      </c>
      <c r="K99">
        <f t="shared" si="18"/>
        <v>-99</v>
      </c>
      <c r="N99">
        <v>11140926</v>
      </c>
      <c r="O99" s="37">
        <v>36855</v>
      </c>
      <c r="P99">
        <v>1</v>
      </c>
      <c r="Q99">
        <v>2</v>
      </c>
      <c r="AS99">
        <v>19</v>
      </c>
      <c r="AT99">
        <v>2</v>
      </c>
      <c r="AU99" s="5">
        <v>1</v>
      </c>
      <c r="AV99" s="5">
        <v>1</v>
      </c>
      <c r="AW99" s="13">
        <f t="shared" si="19"/>
        <v>0.5</v>
      </c>
      <c r="BH99">
        <v>11275063</v>
      </c>
      <c r="BJ99">
        <v>3</v>
      </c>
      <c r="BK99">
        <v>6</v>
      </c>
    </row>
    <row r="100" spans="1:63" x14ac:dyDescent="0.25">
      <c r="A100">
        <v>11238650</v>
      </c>
      <c r="B100">
        <v>62</v>
      </c>
      <c r="C100" t="s">
        <v>6</v>
      </c>
      <c r="D100">
        <v>2</v>
      </c>
      <c r="E100">
        <v>11</v>
      </c>
      <c r="H100">
        <v>4</v>
      </c>
      <c r="J100">
        <f t="shared" si="17"/>
        <v>-99</v>
      </c>
      <c r="K100">
        <f t="shared" si="18"/>
        <v>-99</v>
      </c>
      <c r="N100">
        <v>11155251</v>
      </c>
      <c r="O100" s="37">
        <v>26108</v>
      </c>
      <c r="P100">
        <v>1</v>
      </c>
      <c r="Q100">
        <v>2</v>
      </c>
      <c r="AS100">
        <v>21</v>
      </c>
      <c r="AT100">
        <v>2</v>
      </c>
      <c r="AU100" s="5">
        <v>1</v>
      </c>
      <c r="AV100" s="5"/>
      <c r="AW100" s="13">
        <f t="shared" si="19"/>
        <v>1</v>
      </c>
      <c r="BH100">
        <v>11275113</v>
      </c>
      <c r="BJ100">
        <v>4</v>
      </c>
      <c r="BK100">
        <v>4</v>
      </c>
    </row>
    <row r="101" spans="1:63" x14ac:dyDescent="0.25">
      <c r="A101">
        <v>11280322</v>
      </c>
      <c r="B101">
        <v>22</v>
      </c>
      <c r="C101" t="s">
        <v>6</v>
      </c>
      <c r="D101">
        <v>7</v>
      </c>
      <c r="E101">
        <v>5</v>
      </c>
      <c r="H101">
        <v>4</v>
      </c>
      <c r="J101">
        <f t="shared" si="17"/>
        <v>-99</v>
      </c>
      <c r="K101">
        <f t="shared" si="18"/>
        <v>-99</v>
      </c>
      <c r="N101">
        <v>11156206</v>
      </c>
      <c r="O101" s="37">
        <v>27987</v>
      </c>
      <c r="P101">
        <v>3</v>
      </c>
      <c r="Q101">
        <v>3</v>
      </c>
      <c r="AT101">
        <v>3</v>
      </c>
      <c r="AU101" s="5">
        <v>1</v>
      </c>
      <c r="AV101" s="5"/>
      <c r="AW101" s="13">
        <f t="shared" si="19"/>
        <v>1</v>
      </c>
      <c r="BH101">
        <v>11275156</v>
      </c>
      <c r="BJ101">
        <v>3</v>
      </c>
      <c r="BK101">
        <v>6</v>
      </c>
    </row>
    <row r="102" spans="1:63" x14ac:dyDescent="0.25">
      <c r="A102">
        <v>11280965</v>
      </c>
      <c r="B102">
        <v>41</v>
      </c>
      <c r="C102" t="s">
        <v>6</v>
      </c>
      <c r="D102">
        <v>6</v>
      </c>
      <c r="E102">
        <v>5</v>
      </c>
      <c r="F102">
        <v>13</v>
      </c>
      <c r="G102">
        <v>7</v>
      </c>
      <c r="I102">
        <v>4</v>
      </c>
      <c r="J102">
        <f t="shared" si="17"/>
        <v>-7</v>
      </c>
      <c r="K102">
        <f t="shared" si="18"/>
        <v>-2</v>
      </c>
      <c r="N102">
        <v>11156431</v>
      </c>
      <c r="O102" s="37">
        <v>38734</v>
      </c>
      <c r="P102">
        <v>1</v>
      </c>
      <c r="Q102">
        <v>2</v>
      </c>
      <c r="AS102" t="s">
        <v>24</v>
      </c>
      <c r="AU102" s="5">
        <v>100</v>
      </c>
      <c r="AV102" s="5">
        <v>197</v>
      </c>
      <c r="BH102">
        <v>11275161</v>
      </c>
      <c r="BJ102">
        <v>3</v>
      </c>
      <c r="BK102">
        <v>6</v>
      </c>
    </row>
    <row r="103" spans="1:63" x14ac:dyDescent="0.25">
      <c r="A103">
        <v>11282298</v>
      </c>
      <c r="B103">
        <v>43</v>
      </c>
      <c r="C103" t="s">
        <v>6</v>
      </c>
      <c r="D103">
        <v>6</v>
      </c>
      <c r="E103">
        <v>5</v>
      </c>
      <c r="F103">
        <v>9</v>
      </c>
      <c r="G103">
        <v>6</v>
      </c>
      <c r="H103">
        <v>4</v>
      </c>
      <c r="J103">
        <f t="shared" si="17"/>
        <v>-3</v>
      </c>
      <c r="K103">
        <f t="shared" si="18"/>
        <v>-1</v>
      </c>
      <c r="N103">
        <v>11156446</v>
      </c>
      <c r="O103" s="37">
        <v>44344</v>
      </c>
      <c r="P103">
        <v>2</v>
      </c>
      <c r="Q103">
        <v>4</v>
      </c>
      <c r="BH103">
        <v>11275442</v>
      </c>
      <c r="BJ103">
        <v>3</v>
      </c>
      <c r="BK103">
        <v>6</v>
      </c>
    </row>
    <row r="104" spans="1:63" x14ac:dyDescent="0.25">
      <c r="A104">
        <v>11222850</v>
      </c>
      <c r="B104">
        <v>54</v>
      </c>
      <c r="C104" t="s">
        <v>4</v>
      </c>
      <c r="D104">
        <v>8</v>
      </c>
      <c r="E104">
        <v>10</v>
      </c>
      <c r="H104">
        <v>2</v>
      </c>
      <c r="J104">
        <f t="shared" si="17"/>
        <v>-99</v>
      </c>
      <c r="K104">
        <f t="shared" si="18"/>
        <v>-99</v>
      </c>
      <c r="N104">
        <v>11156448</v>
      </c>
      <c r="O104" s="37">
        <v>38943</v>
      </c>
      <c r="P104">
        <v>2</v>
      </c>
      <c r="Q104">
        <v>4</v>
      </c>
      <c r="BH104">
        <v>11276427</v>
      </c>
      <c r="BJ104">
        <v>3</v>
      </c>
      <c r="BK104">
        <v>6</v>
      </c>
    </row>
    <row r="105" spans="1:63" x14ac:dyDescent="0.25">
      <c r="A105">
        <v>11204029</v>
      </c>
      <c r="B105">
        <v>41</v>
      </c>
      <c r="C105" t="s">
        <v>6</v>
      </c>
      <c r="F105">
        <v>9</v>
      </c>
      <c r="G105">
        <v>13</v>
      </c>
      <c r="I105">
        <v>3</v>
      </c>
      <c r="J105">
        <f t="shared" si="17"/>
        <v>-99</v>
      </c>
      <c r="K105">
        <f t="shared" si="18"/>
        <v>-99</v>
      </c>
      <c r="N105">
        <v>11163538</v>
      </c>
      <c r="O105" s="37">
        <v>37480</v>
      </c>
      <c r="P105">
        <v>1</v>
      </c>
      <c r="Q105">
        <v>2</v>
      </c>
      <c r="BH105">
        <v>11276428</v>
      </c>
      <c r="BJ105">
        <v>1</v>
      </c>
      <c r="BK105">
        <v>2</v>
      </c>
    </row>
    <row r="106" spans="1:63" x14ac:dyDescent="0.25">
      <c r="A106">
        <v>11275442</v>
      </c>
      <c r="B106">
        <v>85</v>
      </c>
      <c r="C106" t="s">
        <v>4</v>
      </c>
      <c r="F106">
        <v>6</v>
      </c>
      <c r="G106">
        <v>10</v>
      </c>
      <c r="I106">
        <v>6</v>
      </c>
      <c r="J106">
        <f t="shared" si="17"/>
        <v>-99</v>
      </c>
      <c r="K106">
        <f t="shared" si="18"/>
        <v>-99</v>
      </c>
      <c r="N106">
        <v>11163669</v>
      </c>
      <c r="O106" s="37">
        <v>37480</v>
      </c>
      <c r="P106">
        <v>1</v>
      </c>
      <c r="Q106">
        <v>2</v>
      </c>
      <c r="BH106">
        <v>11276443</v>
      </c>
      <c r="BJ106">
        <v>1</v>
      </c>
      <c r="BK106">
        <v>2</v>
      </c>
    </row>
    <row r="107" spans="1:63" x14ac:dyDescent="0.25">
      <c r="A107">
        <v>11204937</v>
      </c>
      <c r="B107">
        <v>87</v>
      </c>
      <c r="C107" t="s">
        <v>6</v>
      </c>
      <c r="F107">
        <v>11</v>
      </c>
      <c r="G107">
        <v>5</v>
      </c>
      <c r="H107">
        <v>2</v>
      </c>
      <c r="J107">
        <f t="shared" si="17"/>
        <v>-99</v>
      </c>
      <c r="K107">
        <f t="shared" si="18"/>
        <v>-99</v>
      </c>
      <c r="N107">
        <v>11171571</v>
      </c>
      <c r="O107" s="37">
        <v>38734</v>
      </c>
      <c r="P107">
        <v>1</v>
      </c>
      <c r="Q107">
        <v>2</v>
      </c>
      <c r="BH107">
        <v>11276478</v>
      </c>
      <c r="BJ107">
        <v>2</v>
      </c>
      <c r="BK107">
        <v>4</v>
      </c>
    </row>
    <row r="108" spans="1:63" x14ac:dyDescent="0.25">
      <c r="A108">
        <v>10765933</v>
      </c>
      <c r="B108">
        <v>57</v>
      </c>
      <c r="C108" t="s">
        <v>6</v>
      </c>
      <c r="H108">
        <v>2</v>
      </c>
      <c r="J108">
        <f t="shared" si="17"/>
        <v>-99</v>
      </c>
      <c r="K108">
        <f t="shared" si="18"/>
        <v>-99</v>
      </c>
      <c r="N108">
        <v>11179617</v>
      </c>
      <c r="O108" s="37">
        <v>36855</v>
      </c>
      <c r="P108">
        <v>1</v>
      </c>
      <c r="Q108">
        <v>2</v>
      </c>
      <c r="BH108">
        <v>11276639</v>
      </c>
      <c r="BJ108">
        <v>3</v>
      </c>
      <c r="BK108">
        <v>6</v>
      </c>
    </row>
    <row r="109" spans="1:63" x14ac:dyDescent="0.25">
      <c r="A109">
        <v>11191926</v>
      </c>
      <c r="B109">
        <v>72</v>
      </c>
      <c r="C109" t="s">
        <v>6</v>
      </c>
      <c r="I109">
        <v>2</v>
      </c>
      <c r="J109">
        <f t="shared" si="17"/>
        <v>-99</v>
      </c>
      <c r="K109">
        <f t="shared" si="18"/>
        <v>-99</v>
      </c>
      <c r="N109">
        <v>11179759</v>
      </c>
      <c r="O109" s="37">
        <v>26108</v>
      </c>
      <c r="P109">
        <v>1</v>
      </c>
      <c r="Q109">
        <v>2</v>
      </c>
      <c r="BH109">
        <v>11276642</v>
      </c>
      <c r="BJ109">
        <v>2</v>
      </c>
      <c r="BK109">
        <v>4</v>
      </c>
    </row>
    <row r="110" spans="1:63" x14ac:dyDescent="0.25">
      <c r="A110">
        <v>10980433</v>
      </c>
      <c r="B110">
        <v>8</v>
      </c>
      <c r="C110" t="s">
        <v>6</v>
      </c>
      <c r="H110">
        <v>2</v>
      </c>
      <c r="J110">
        <f t="shared" si="17"/>
        <v>-99</v>
      </c>
      <c r="K110">
        <f t="shared" si="18"/>
        <v>-99</v>
      </c>
      <c r="N110">
        <v>11180598</v>
      </c>
      <c r="O110" s="37">
        <v>42464</v>
      </c>
      <c r="P110">
        <v>2</v>
      </c>
      <c r="Q110">
        <v>4</v>
      </c>
      <c r="BH110">
        <v>11276724</v>
      </c>
      <c r="BJ110">
        <v>2</v>
      </c>
      <c r="BK110">
        <v>4</v>
      </c>
    </row>
    <row r="111" spans="1:63" x14ac:dyDescent="0.25">
      <c r="A111">
        <v>10980433</v>
      </c>
      <c r="B111">
        <v>36</v>
      </c>
      <c r="C111" t="s">
        <v>6</v>
      </c>
      <c r="H111">
        <v>2</v>
      </c>
      <c r="J111">
        <f t="shared" si="17"/>
        <v>-99</v>
      </c>
      <c r="K111">
        <f t="shared" si="18"/>
        <v>-99</v>
      </c>
      <c r="N111">
        <v>11180665</v>
      </c>
      <c r="O111" s="37">
        <v>44344</v>
      </c>
      <c r="P111">
        <v>2</v>
      </c>
      <c r="Q111">
        <v>2</v>
      </c>
      <c r="BH111">
        <v>11277183</v>
      </c>
      <c r="BJ111">
        <v>2</v>
      </c>
      <c r="BK111">
        <v>4</v>
      </c>
    </row>
    <row r="112" spans="1:63" x14ac:dyDescent="0.25">
      <c r="A112">
        <v>11211052</v>
      </c>
      <c r="B112">
        <v>32</v>
      </c>
      <c r="C112" t="s">
        <v>6</v>
      </c>
      <c r="H112">
        <v>2</v>
      </c>
      <c r="J112">
        <f t="shared" si="17"/>
        <v>-99</v>
      </c>
      <c r="K112">
        <f t="shared" si="18"/>
        <v>-99</v>
      </c>
      <c r="N112">
        <v>11180791</v>
      </c>
      <c r="O112" s="37">
        <v>39359</v>
      </c>
      <c r="P112">
        <v>1</v>
      </c>
      <c r="Q112">
        <v>2</v>
      </c>
      <c r="BH112">
        <v>11277189</v>
      </c>
      <c r="BJ112">
        <v>1</v>
      </c>
      <c r="BK112">
        <v>2</v>
      </c>
    </row>
    <row r="113" spans="1:63" x14ac:dyDescent="0.25">
      <c r="A113">
        <v>11219350</v>
      </c>
      <c r="B113">
        <v>100</v>
      </c>
      <c r="C113" t="s">
        <v>6</v>
      </c>
      <c r="H113">
        <v>4</v>
      </c>
      <c r="J113">
        <f t="shared" si="17"/>
        <v>-99</v>
      </c>
      <c r="K113">
        <f t="shared" si="18"/>
        <v>-99</v>
      </c>
      <c r="N113">
        <v>11180828</v>
      </c>
      <c r="O113" s="37">
        <v>26108</v>
      </c>
      <c r="P113">
        <v>1</v>
      </c>
      <c r="Q113">
        <v>2</v>
      </c>
      <c r="BH113">
        <v>11277208</v>
      </c>
      <c r="BJ113">
        <v>1</v>
      </c>
      <c r="BK113">
        <v>2</v>
      </c>
    </row>
    <row r="114" spans="1:63" x14ac:dyDescent="0.25">
      <c r="A114">
        <v>11104441</v>
      </c>
      <c r="B114">
        <v>39</v>
      </c>
      <c r="C114" t="s">
        <v>6</v>
      </c>
      <c r="H114">
        <v>2</v>
      </c>
      <c r="J114">
        <f t="shared" si="17"/>
        <v>-99</v>
      </c>
      <c r="K114">
        <f t="shared" si="18"/>
        <v>-99</v>
      </c>
      <c r="N114">
        <v>11180869</v>
      </c>
      <c r="O114" s="37">
        <v>26108</v>
      </c>
      <c r="P114">
        <v>1</v>
      </c>
      <c r="Q114">
        <v>2</v>
      </c>
      <c r="BH114">
        <v>11277256</v>
      </c>
      <c r="BJ114">
        <v>2</v>
      </c>
      <c r="BK114">
        <v>4</v>
      </c>
    </row>
    <row r="115" spans="1:63" x14ac:dyDescent="0.25">
      <c r="A115">
        <v>11140301</v>
      </c>
      <c r="B115">
        <v>87</v>
      </c>
      <c r="C115" t="s">
        <v>6</v>
      </c>
      <c r="H115">
        <v>6</v>
      </c>
      <c r="J115">
        <f t="shared" si="17"/>
        <v>-99</v>
      </c>
      <c r="K115">
        <f t="shared" si="18"/>
        <v>-99</v>
      </c>
      <c r="N115">
        <v>11182078</v>
      </c>
      <c r="O115" s="37">
        <v>27987</v>
      </c>
      <c r="P115">
        <v>3</v>
      </c>
      <c r="Q115">
        <v>3</v>
      </c>
      <c r="BH115">
        <v>11277262</v>
      </c>
      <c r="BJ115">
        <v>1</v>
      </c>
      <c r="BK115">
        <v>2</v>
      </c>
    </row>
    <row r="116" spans="1:63" x14ac:dyDescent="0.25">
      <c r="A116">
        <v>11199232</v>
      </c>
      <c r="B116">
        <v>62</v>
      </c>
      <c r="C116" t="s">
        <v>6</v>
      </c>
      <c r="H116">
        <v>2</v>
      </c>
      <c r="J116">
        <f t="shared" si="17"/>
        <v>-99</v>
      </c>
      <c r="K116">
        <f t="shared" si="18"/>
        <v>-99</v>
      </c>
      <c r="N116">
        <v>11182265</v>
      </c>
      <c r="O116" s="37">
        <v>38734</v>
      </c>
      <c r="P116">
        <v>1</v>
      </c>
      <c r="Q116">
        <v>2</v>
      </c>
      <c r="BH116">
        <v>11277269</v>
      </c>
      <c r="BJ116">
        <v>2</v>
      </c>
      <c r="BK116">
        <v>4</v>
      </c>
    </row>
    <row r="117" spans="1:63" x14ac:dyDescent="0.25">
      <c r="A117">
        <v>11219509</v>
      </c>
      <c r="B117">
        <v>76</v>
      </c>
      <c r="C117" t="s">
        <v>6</v>
      </c>
      <c r="H117">
        <v>2</v>
      </c>
      <c r="J117">
        <f t="shared" si="17"/>
        <v>-99</v>
      </c>
      <c r="K117">
        <f t="shared" si="18"/>
        <v>-99</v>
      </c>
      <c r="N117">
        <v>11182379</v>
      </c>
      <c r="O117" s="37">
        <v>38734</v>
      </c>
      <c r="P117">
        <v>1</v>
      </c>
      <c r="Q117">
        <v>2</v>
      </c>
      <c r="BH117">
        <v>11277271</v>
      </c>
      <c r="BJ117">
        <v>2</v>
      </c>
      <c r="BK117">
        <v>4</v>
      </c>
    </row>
    <row r="118" spans="1:63" x14ac:dyDescent="0.25">
      <c r="A118">
        <v>11210743</v>
      </c>
      <c r="B118">
        <v>8</v>
      </c>
      <c r="C118" t="s">
        <v>4</v>
      </c>
      <c r="H118">
        <v>2</v>
      </c>
      <c r="J118">
        <f t="shared" si="17"/>
        <v>-99</v>
      </c>
      <c r="K118">
        <f t="shared" si="18"/>
        <v>-99</v>
      </c>
      <c r="N118">
        <v>11182400</v>
      </c>
      <c r="O118" s="37">
        <v>38734</v>
      </c>
      <c r="P118">
        <v>1</v>
      </c>
      <c r="Q118">
        <v>2</v>
      </c>
      <c r="BH118">
        <v>11277305</v>
      </c>
      <c r="BJ118">
        <v>3</v>
      </c>
      <c r="BK118">
        <v>6</v>
      </c>
    </row>
    <row r="119" spans="1:63" x14ac:dyDescent="0.25">
      <c r="A119">
        <v>11224266</v>
      </c>
      <c r="B119">
        <v>39</v>
      </c>
      <c r="C119" t="s">
        <v>6</v>
      </c>
      <c r="H119">
        <v>5</v>
      </c>
      <c r="J119">
        <f t="shared" si="17"/>
        <v>-99</v>
      </c>
      <c r="K119">
        <f t="shared" si="18"/>
        <v>-99</v>
      </c>
      <c r="N119">
        <v>11182468</v>
      </c>
      <c r="O119" s="37">
        <v>36855</v>
      </c>
      <c r="P119">
        <v>1</v>
      </c>
      <c r="Q119">
        <v>2</v>
      </c>
      <c r="BH119">
        <v>11277385</v>
      </c>
      <c r="BJ119">
        <v>1</v>
      </c>
      <c r="BK119">
        <v>2</v>
      </c>
    </row>
    <row r="120" spans="1:63" x14ac:dyDescent="0.25">
      <c r="A120">
        <v>11200817</v>
      </c>
      <c r="B120">
        <v>60</v>
      </c>
      <c r="C120" t="s">
        <v>6</v>
      </c>
      <c r="I120">
        <v>2</v>
      </c>
      <c r="J120">
        <f t="shared" si="17"/>
        <v>-99</v>
      </c>
      <c r="K120">
        <f t="shared" si="18"/>
        <v>-99</v>
      </c>
      <c r="N120">
        <v>11183083</v>
      </c>
      <c r="O120" s="37">
        <v>38734</v>
      </c>
      <c r="P120">
        <v>1</v>
      </c>
      <c r="Q120">
        <v>2</v>
      </c>
      <c r="BH120">
        <v>11277387</v>
      </c>
      <c r="BJ120">
        <v>2</v>
      </c>
      <c r="BK120">
        <v>4</v>
      </c>
    </row>
    <row r="121" spans="1:63" x14ac:dyDescent="0.25">
      <c r="A121">
        <v>11223834</v>
      </c>
      <c r="B121">
        <v>27</v>
      </c>
      <c r="C121" t="s">
        <v>6</v>
      </c>
      <c r="H121">
        <v>2</v>
      </c>
      <c r="J121">
        <f t="shared" si="17"/>
        <v>-99</v>
      </c>
      <c r="K121">
        <f t="shared" si="18"/>
        <v>-99</v>
      </c>
      <c r="N121">
        <v>11183170</v>
      </c>
      <c r="O121" s="37">
        <v>38734</v>
      </c>
      <c r="P121">
        <v>1</v>
      </c>
      <c r="Q121">
        <v>2</v>
      </c>
      <c r="BH121">
        <v>11277447</v>
      </c>
      <c r="BJ121">
        <v>1</v>
      </c>
      <c r="BK121">
        <v>2</v>
      </c>
    </row>
    <row r="122" spans="1:63" x14ac:dyDescent="0.25">
      <c r="A122">
        <v>11109070</v>
      </c>
      <c r="B122">
        <v>52</v>
      </c>
      <c r="C122" t="s">
        <v>6</v>
      </c>
      <c r="H122">
        <v>2</v>
      </c>
      <c r="J122">
        <f t="shared" si="17"/>
        <v>-99</v>
      </c>
      <c r="K122">
        <f t="shared" si="18"/>
        <v>-99</v>
      </c>
      <c r="N122">
        <v>11183206</v>
      </c>
      <c r="O122" s="37">
        <v>36855</v>
      </c>
      <c r="P122">
        <v>1</v>
      </c>
      <c r="Q122">
        <v>2</v>
      </c>
      <c r="BH122">
        <v>11277449</v>
      </c>
      <c r="BJ122">
        <v>2</v>
      </c>
      <c r="BK122">
        <v>4</v>
      </c>
    </row>
    <row r="123" spans="1:63" x14ac:dyDescent="0.25">
      <c r="A123">
        <v>11225765</v>
      </c>
      <c r="B123">
        <v>60</v>
      </c>
      <c r="C123" t="s">
        <v>6</v>
      </c>
      <c r="H123">
        <v>8</v>
      </c>
      <c r="J123">
        <f t="shared" si="17"/>
        <v>-99</v>
      </c>
      <c r="K123">
        <f t="shared" si="18"/>
        <v>-99</v>
      </c>
      <c r="N123">
        <v>11183291</v>
      </c>
      <c r="O123" s="37">
        <v>37480</v>
      </c>
      <c r="P123">
        <v>1</v>
      </c>
      <c r="Q123">
        <v>2</v>
      </c>
      <c r="BH123">
        <v>11277487</v>
      </c>
      <c r="BJ123">
        <v>1</v>
      </c>
      <c r="BK123">
        <v>2</v>
      </c>
    </row>
    <row r="124" spans="1:63" x14ac:dyDescent="0.25">
      <c r="A124">
        <v>11222367</v>
      </c>
      <c r="B124">
        <v>77</v>
      </c>
      <c r="C124" t="s">
        <v>6</v>
      </c>
      <c r="H124">
        <v>2</v>
      </c>
      <c r="J124">
        <f t="shared" si="17"/>
        <v>-99</v>
      </c>
      <c r="K124">
        <f t="shared" si="18"/>
        <v>-99</v>
      </c>
      <c r="N124">
        <v>11184588</v>
      </c>
      <c r="O124" s="37">
        <v>38943</v>
      </c>
      <c r="P124">
        <v>1</v>
      </c>
      <c r="Q124">
        <v>2</v>
      </c>
      <c r="BH124">
        <v>11277898</v>
      </c>
      <c r="BJ124">
        <v>1</v>
      </c>
      <c r="BK124">
        <v>2</v>
      </c>
    </row>
    <row r="125" spans="1:63" x14ac:dyDescent="0.25">
      <c r="A125">
        <v>11219255</v>
      </c>
      <c r="B125">
        <v>86</v>
      </c>
      <c r="C125" t="s">
        <v>6</v>
      </c>
      <c r="H125">
        <v>4</v>
      </c>
      <c r="J125">
        <f t="shared" si="17"/>
        <v>-99</v>
      </c>
      <c r="K125">
        <f t="shared" si="18"/>
        <v>-99</v>
      </c>
      <c r="N125">
        <v>11185605</v>
      </c>
      <c r="O125" s="37">
        <v>38734</v>
      </c>
      <c r="P125">
        <v>1</v>
      </c>
      <c r="Q125">
        <v>2</v>
      </c>
      <c r="BH125">
        <v>11278486</v>
      </c>
      <c r="BJ125">
        <v>2</v>
      </c>
      <c r="BK125">
        <v>4</v>
      </c>
    </row>
    <row r="126" spans="1:63" x14ac:dyDescent="0.25">
      <c r="A126">
        <v>11217922</v>
      </c>
      <c r="B126">
        <v>77</v>
      </c>
      <c r="C126" t="s">
        <v>6</v>
      </c>
      <c r="H126">
        <v>2</v>
      </c>
      <c r="J126">
        <f t="shared" si="17"/>
        <v>-99</v>
      </c>
      <c r="K126">
        <f t="shared" si="18"/>
        <v>-99</v>
      </c>
      <c r="N126">
        <v>11185726</v>
      </c>
      <c r="O126" s="37">
        <v>37064</v>
      </c>
      <c r="P126">
        <v>1</v>
      </c>
      <c r="Q126">
        <v>2</v>
      </c>
      <c r="BH126">
        <v>11280256</v>
      </c>
      <c r="BJ126">
        <v>1</v>
      </c>
      <c r="BK126">
        <v>2</v>
      </c>
    </row>
    <row r="127" spans="1:63" x14ac:dyDescent="0.25">
      <c r="A127">
        <v>11232308</v>
      </c>
      <c r="B127">
        <v>110</v>
      </c>
      <c r="C127" t="s">
        <v>6</v>
      </c>
      <c r="H127">
        <v>2</v>
      </c>
      <c r="J127">
        <f t="shared" si="17"/>
        <v>-99</v>
      </c>
      <c r="K127">
        <f t="shared" si="18"/>
        <v>-99</v>
      </c>
      <c r="N127">
        <v>11186527</v>
      </c>
      <c r="O127" s="37">
        <v>31508</v>
      </c>
      <c r="P127">
        <v>2</v>
      </c>
      <c r="Q127">
        <v>2</v>
      </c>
      <c r="BH127">
        <v>11280964</v>
      </c>
      <c r="BJ127">
        <v>1</v>
      </c>
      <c r="BK127">
        <v>2</v>
      </c>
    </row>
    <row r="128" spans="1:63" x14ac:dyDescent="0.25">
      <c r="A128">
        <v>11234864</v>
      </c>
      <c r="B128">
        <v>50</v>
      </c>
      <c r="C128" t="s">
        <v>6</v>
      </c>
      <c r="H128">
        <v>4</v>
      </c>
      <c r="J128">
        <f t="shared" si="17"/>
        <v>-99</v>
      </c>
      <c r="K128">
        <f t="shared" si="18"/>
        <v>-99</v>
      </c>
      <c r="N128">
        <v>11186727</v>
      </c>
      <c r="O128" s="37">
        <v>38734</v>
      </c>
      <c r="P128">
        <v>1</v>
      </c>
      <c r="Q128">
        <v>2</v>
      </c>
      <c r="BH128">
        <v>11280965</v>
      </c>
      <c r="BJ128">
        <v>2</v>
      </c>
      <c r="BK128">
        <v>4</v>
      </c>
    </row>
    <row r="129" spans="1:63" x14ac:dyDescent="0.25">
      <c r="A129">
        <v>11239652</v>
      </c>
      <c r="B129">
        <v>16</v>
      </c>
      <c r="C129" t="s">
        <v>6</v>
      </c>
      <c r="H129">
        <v>8</v>
      </c>
      <c r="J129">
        <f t="shared" si="17"/>
        <v>-99</v>
      </c>
      <c r="K129">
        <f t="shared" si="18"/>
        <v>-99</v>
      </c>
      <c r="N129">
        <v>11186951</v>
      </c>
      <c r="O129" s="37">
        <v>38734</v>
      </c>
      <c r="P129">
        <v>1</v>
      </c>
      <c r="Q129">
        <v>2</v>
      </c>
      <c r="BH129">
        <v>11282935</v>
      </c>
      <c r="BJ129">
        <v>3</v>
      </c>
      <c r="BK129">
        <v>3</v>
      </c>
    </row>
    <row r="130" spans="1:63" x14ac:dyDescent="0.25">
      <c r="A130">
        <v>11239652</v>
      </c>
      <c r="B130">
        <v>49</v>
      </c>
      <c r="C130" t="s">
        <v>6</v>
      </c>
      <c r="H130">
        <v>8</v>
      </c>
      <c r="J130">
        <f t="shared" si="17"/>
        <v>-99</v>
      </c>
      <c r="K130">
        <f t="shared" si="18"/>
        <v>-99</v>
      </c>
      <c r="N130">
        <v>11186974</v>
      </c>
      <c r="O130" s="37">
        <v>38734</v>
      </c>
      <c r="P130">
        <v>1</v>
      </c>
      <c r="Q130">
        <v>2</v>
      </c>
      <c r="BH130">
        <v>11282941</v>
      </c>
      <c r="BJ130">
        <v>1</v>
      </c>
      <c r="BK130">
        <v>2</v>
      </c>
    </row>
    <row r="131" spans="1:63" x14ac:dyDescent="0.25">
      <c r="A131">
        <v>11241936</v>
      </c>
      <c r="B131">
        <v>44</v>
      </c>
      <c r="C131" t="s">
        <v>6</v>
      </c>
      <c r="H131">
        <v>5</v>
      </c>
      <c r="J131">
        <f t="shared" ref="J131:J194" si="20">IF(COUNTA(F131)=0,IF(COUNTA(D131)=0,-99,-99),IF(COUNTA(D131)=0,-99,D131-F131))</f>
        <v>-99</v>
      </c>
      <c r="K131">
        <f t="shared" ref="K131:K194" si="21">IF(COUNTA(G131)=0,IF(COUNTA(E131)=0,-99,-99),IF(COUNTA(E131)=0,-99,E131-G131))</f>
        <v>-99</v>
      </c>
      <c r="N131">
        <v>11187037</v>
      </c>
      <c r="O131" s="37">
        <v>38734</v>
      </c>
      <c r="P131">
        <v>2</v>
      </c>
      <c r="Q131">
        <v>4</v>
      </c>
      <c r="BH131">
        <v>11282943</v>
      </c>
      <c r="BJ131">
        <v>1</v>
      </c>
      <c r="BK131">
        <v>2</v>
      </c>
    </row>
    <row r="132" spans="1:63" x14ac:dyDescent="0.25">
      <c r="A132">
        <v>11109173</v>
      </c>
      <c r="B132">
        <v>53</v>
      </c>
      <c r="C132" t="s">
        <v>6</v>
      </c>
      <c r="H132">
        <v>3</v>
      </c>
      <c r="J132">
        <f t="shared" si="20"/>
        <v>-99</v>
      </c>
      <c r="K132">
        <f t="shared" si="21"/>
        <v>-99</v>
      </c>
      <c r="N132">
        <v>11187462</v>
      </c>
      <c r="O132" s="37">
        <v>38734</v>
      </c>
      <c r="P132">
        <v>1</v>
      </c>
      <c r="Q132">
        <v>2</v>
      </c>
      <c r="BH132">
        <v>11282950</v>
      </c>
      <c r="BJ132">
        <v>3</v>
      </c>
      <c r="BK132">
        <v>3</v>
      </c>
    </row>
    <row r="133" spans="1:63" x14ac:dyDescent="0.25">
      <c r="A133">
        <v>11210793</v>
      </c>
      <c r="B133">
        <v>11</v>
      </c>
      <c r="C133" t="s">
        <v>4</v>
      </c>
      <c r="H133">
        <v>2</v>
      </c>
      <c r="J133">
        <f t="shared" si="20"/>
        <v>-99</v>
      </c>
      <c r="K133">
        <f t="shared" si="21"/>
        <v>-99</v>
      </c>
      <c r="N133">
        <v>11187519</v>
      </c>
      <c r="O133" s="37">
        <v>44136</v>
      </c>
      <c r="P133">
        <v>1</v>
      </c>
      <c r="Q133">
        <v>2</v>
      </c>
      <c r="BH133">
        <v>11282958</v>
      </c>
      <c r="BJ133">
        <v>2</v>
      </c>
      <c r="BK133">
        <v>2</v>
      </c>
    </row>
    <row r="134" spans="1:63" x14ac:dyDescent="0.25">
      <c r="A134">
        <v>11201473</v>
      </c>
      <c r="B134">
        <v>63</v>
      </c>
      <c r="C134" t="s">
        <v>4</v>
      </c>
      <c r="H134">
        <v>2</v>
      </c>
      <c r="J134">
        <f t="shared" si="20"/>
        <v>-99</v>
      </c>
      <c r="K134">
        <f t="shared" si="21"/>
        <v>-99</v>
      </c>
      <c r="N134">
        <v>11187527</v>
      </c>
      <c r="O134" s="37">
        <v>44344</v>
      </c>
      <c r="P134">
        <v>1</v>
      </c>
      <c r="Q134">
        <v>2</v>
      </c>
      <c r="BH134">
        <v>11282959</v>
      </c>
      <c r="BJ134">
        <v>3</v>
      </c>
      <c r="BK134">
        <v>3</v>
      </c>
    </row>
    <row r="135" spans="1:63" x14ac:dyDescent="0.25">
      <c r="A135">
        <v>11208918</v>
      </c>
      <c r="B135">
        <v>37</v>
      </c>
      <c r="C135" t="s">
        <v>6</v>
      </c>
      <c r="H135">
        <v>2</v>
      </c>
      <c r="J135">
        <f t="shared" si="20"/>
        <v>-99</v>
      </c>
      <c r="K135">
        <f t="shared" si="21"/>
        <v>-99</v>
      </c>
      <c r="N135">
        <v>11187564</v>
      </c>
      <c r="O135" s="37">
        <v>38734</v>
      </c>
      <c r="P135">
        <v>1</v>
      </c>
      <c r="Q135">
        <v>2</v>
      </c>
      <c r="BH135">
        <v>11283163</v>
      </c>
      <c r="BJ135">
        <v>1</v>
      </c>
      <c r="BK135">
        <v>2</v>
      </c>
    </row>
    <row r="136" spans="1:63" x14ac:dyDescent="0.25">
      <c r="A136">
        <v>11209213</v>
      </c>
      <c r="B136">
        <v>20</v>
      </c>
      <c r="C136" t="s">
        <v>4</v>
      </c>
      <c r="H136">
        <v>2</v>
      </c>
      <c r="J136">
        <f t="shared" si="20"/>
        <v>-99</v>
      </c>
      <c r="K136">
        <f t="shared" si="21"/>
        <v>-99</v>
      </c>
      <c r="N136">
        <v>11187565</v>
      </c>
      <c r="O136" s="37">
        <v>44344</v>
      </c>
      <c r="P136">
        <v>1</v>
      </c>
      <c r="Q136">
        <v>2</v>
      </c>
      <c r="BH136">
        <v>11283468</v>
      </c>
      <c r="BJ136">
        <v>2</v>
      </c>
      <c r="BK136">
        <v>2</v>
      </c>
    </row>
    <row r="137" spans="1:63" x14ac:dyDescent="0.25">
      <c r="A137">
        <v>11248124</v>
      </c>
      <c r="B137">
        <v>44</v>
      </c>
      <c r="C137" t="s">
        <v>6</v>
      </c>
      <c r="H137">
        <v>5</v>
      </c>
      <c r="J137">
        <f t="shared" si="20"/>
        <v>-99</v>
      </c>
      <c r="K137">
        <f t="shared" si="21"/>
        <v>-99</v>
      </c>
      <c r="N137">
        <v>11187801</v>
      </c>
      <c r="O137" s="37">
        <v>36855</v>
      </c>
      <c r="P137">
        <v>1</v>
      </c>
      <c r="Q137">
        <v>2</v>
      </c>
      <c r="BH137">
        <v>11283471</v>
      </c>
      <c r="BJ137">
        <v>2</v>
      </c>
      <c r="BK137">
        <v>2</v>
      </c>
    </row>
    <row r="138" spans="1:63" x14ac:dyDescent="0.25">
      <c r="A138">
        <v>11210663</v>
      </c>
      <c r="B138">
        <v>47</v>
      </c>
      <c r="C138" t="s">
        <v>6</v>
      </c>
      <c r="H138">
        <v>4</v>
      </c>
      <c r="J138">
        <f t="shared" si="20"/>
        <v>-99</v>
      </c>
      <c r="K138">
        <f t="shared" si="21"/>
        <v>-99</v>
      </c>
      <c r="N138">
        <v>11188013</v>
      </c>
      <c r="O138" s="37">
        <v>37480</v>
      </c>
      <c r="P138">
        <v>1</v>
      </c>
      <c r="Q138">
        <v>2</v>
      </c>
      <c r="BH138">
        <v>11283636</v>
      </c>
      <c r="BJ138">
        <v>1</v>
      </c>
      <c r="BK138">
        <v>2</v>
      </c>
    </row>
    <row r="139" spans="1:63" x14ac:dyDescent="0.25">
      <c r="A139">
        <v>11210874</v>
      </c>
      <c r="B139">
        <v>74</v>
      </c>
      <c r="C139" t="s">
        <v>6</v>
      </c>
      <c r="H139">
        <v>4</v>
      </c>
      <c r="J139">
        <f t="shared" si="20"/>
        <v>-99</v>
      </c>
      <c r="K139">
        <f t="shared" si="21"/>
        <v>-99</v>
      </c>
      <c r="N139">
        <v>11188600</v>
      </c>
      <c r="O139" s="37">
        <v>31858</v>
      </c>
      <c r="P139">
        <v>1</v>
      </c>
      <c r="Q139">
        <v>2</v>
      </c>
      <c r="BH139">
        <v>11284041</v>
      </c>
      <c r="BJ139">
        <v>4</v>
      </c>
      <c r="BK139">
        <v>4</v>
      </c>
    </row>
    <row r="140" spans="1:63" x14ac:dyDescent="0.25">
      <c r="A140">
        <v>11195997</v>
      </c>
      <c r="B140">
        <v>58</v>
      </c>
      <c r="C140" t="s">
        <v>4</v>
      </c>
      <c r="H140">
        <v>2</v>
      </c>
      <c r="J140">
        <f t="shared" si="20"/>
        <v>-99</v>
      </c>
      <c r="K140">
        <f t="shared" si="21"/>
        <v>-99</v>
      </c>
      <c r="N140">
        <v>11188690</v>
      </c>
      <c r="O140" s="37">
        <v>44344</v>
      </c>
      <c r="P140">
        <v>1</v>
      </c>
      <c r="Q140">
        <v>2</v>
      </c>
      <c r="BH140">
        <v>11284270</v>
      </c>
      <c r="BJ140">
        <v>1</v>
      </c>
      <c r="BK140">
        <v>2</v>
      </c>
    </row>
    <row r="141" spans="1:63" x14ac:dyDescent="0.25">
      <c r="A141">
        <v>11270669</v>
      </c>
      <c r="B141">
        <v>37</v>
      </c>
      <c r="C141" t="s">
        <v>6</v>
      </c>
      <c r="F141">
        <v>10</v>
      </c>
      <c r="G141">
        <v>10</v>
      </c>
      <c r="I141">
        <v>6</v>
      </c>
      <c r="J141">
        <f t="shared" si="20"/>
        <v>-99</v>
      </c>
      <c r="K141">
        <f t="shared" si="21"/>
        <v>-99</v>
      </c>
      <c r="N141">
        <v>11188724</v>
      </c>
      <c r="O141" s="37">
        <v>27987</v>
      </c>
      <c r="P141">
        <v>1</v>
      </c>
      <c r="Q141">
        <v>2</v>
      </c>
      <c r="BH141">
        <v>11284278</v>
      </c>
      <c r="BJ141">
        <v>4</v>
      </c>
      <c r="BK141">
        <v>8</v>
      </c>
    </row>
    <row r="142" spans="1:63" x14ac:dyDescent="0.25">
      <c r="A142">
        <v>11270669</v>
      </c>
      <c r="B142">
        <v>87</v>
      </c>
      <c r="C142" t="s">
        <v>6</v>
      </c>
      <c r="F142">
        <v>10</v>
      </c>
      <c r="G142">
        <v>10</v>
      </c>
      <c r="I142">
        <v>6</v>
      </c>
      <c r="J142">
        <f t="shared" si="20"/>
        <v>-99</v>
      </c>
      <c r="K142">
        <f t="shared" si="21"/>
        <v>-99</v>
      </c>
      <c r="N142">
        <v>11189017</v>
      </c>
      <c r="O142" s="37">
        <v>36855</v>
      </c>
      <c r="P142">
        <v>1</v>
      </c>
      <c r="Q142">
        <v>2</v>
      </c>
      <c r="BH142">
        <v>11285175</v>
      </c>
      <c r="BJ142">
        <v>1</v>
      </c>
      <c r="BK142">
        <v>2</v>
      </c>
    </row>
    <row r="143" spans="1:63" x14ac:dyDescent="0.25">
      <c r="A143">
        <v>11278886</v>
      </c>
      <c r="B143">
        <v>21</v>
      </c>
      <c r="C143" t="s">
        <v>6</v>
      </c>
      <c r="F143">
        <v>13</v>
      </c>
      <c r="G143">
        <v>7</v>
      </c>
      <c r="J143">
        <f t="shared" si="20"/>
        <v>-99</v>
      </c>
      <c r="K143">
        <f t="shared" si="21"/>
        <v>-99</v>
      </c>
      <c r="N143">
        <v>11189071</v>
      </c>
      <c r="O143" s="37">
        <v>27987</v>
      </c>
      <c r="P143">
        <v>2</v>
      </c>
      <c r="Q143">
        <v>2</v>
      </c>
      <c r="BH143">
        <v>11285510</v>
      </c>
      <c r="BJ143">
        <v>1</v>
      </c>
      <c r="BK143">
        <v>2</v>
      </c>
    </row>
    <row r="144" spans="1:63" x14ac:dyDescent="0.25">
      <c r="A144">
        <v>11282935</v>
      </c>
      <c r="B144">
        <v>7</v>
      </c>
      <c r="C144" t="s">
        <v>6</v>
      </c>
      <c r="D144">
        <v>9</v>
      </c>
      <c r="E144">
        <v>3</v>
      </c>
      <c r="F144">
        <v>12</v>
      </c>
      <c r="G144">
        <v>10</v>
      </c>
      <c r="I144">
        <v>3</v>
      </c>
      <c r="J144">
        <f t="shared" si="20"/>
        <v>-3</v>
      </c>
      <c r="K144">
        <f t="shared" si="21"/>
        <v>-7</v>
      </c>
      <c r="N144">
        <v>11189491</v>
      </c>
      <c r="O144" s="37">
        <v>44344</v>
      </c>
      <c r="P144">
        <v>1</v>
      </c>
      <c r="Q144">
        <v>2</v>
      </c>
      <c r="BH144">
        <v>11285865</v>
      </c>
      <c r="BJ144">
        <v>1</v>
      </c>
      <c r="BK144">
        <v>2</v>
      </c>
    </row>
    <row r="145" spans="1:63" x14ac:dyDescent="0.25">
      <c r="A145">
        <v>619808018</v>
      </c>
      <c r="B145">
        <v>31</v>
      </c>
      <c r="C145" t="s">
        <v>4</v>
      </c>
      <c r="D145">
        <v>12</v>
      </c>
      <c r="E145">
        <v>10</v>
      </c>
      <c r="H145">
        <v>3</v>
      </c>
      <c r="J145">
        <f t="shared" si="20"/>
        <v>-99</v>
      </c>
      <c r="K145">
        <f t="shared" si="21"/>
        <v>-99</v>
      </c>
      <c r="N145">
        <v>11190086</v>
      </c>
      <c r="O145" s="37">
        <v>44344</v>
      </c>
      <c r="P145">
        <v>1</v>
      </c>
      <c r="Q145">
        <v>2</v>
      </c>
      <c r="BH145">
        <v>11285867</v>
      </c>
      <c r="BJ145">
        <v>1</v>
      </c>
      <c r="BK145">
        <v>2</v>
      </c>
    </row>
    <row r="146" spans="1:63" x14ac:dyDescent="0.25">
      <c r="A146">
        <v>11261460</v>
      </c>
      <c r="B146">
        <v>70</v>
      </c>
      <c r="C146" t="s">
        <v>6</v>
      </c>
      <c r="D146">
        <v>12</v>
      </c>
      <c r="E146">
        <v>10</v>
      </c>
      <c r="H146">
        <v>4</v>
      </c>
      <c r="J146">
        <f t="shared" si="20"/>
        <v>-99</v>
      </c>
      <c r="K146">
        <f t="shared" si="21"/>
        <v>-99</v>
      </c>
      <c r="N146">
        <v>11190176</v>
      </c>
      <c r="O146" s="37">
        <v>27987</v>
      </c>
      <c r="P146">
        <v>1</v>
      </c>
      <c r="Q146">
        <v>2</v>
      </c>
      <c r="BH146">
        <v>11286386</v>
      </c>
      <c r="BJ146">
        <v>1</v>
      </c>
      <c r="BK146">
        <v>2</v>
      </c>
    </row>
    <row r="147" spans="1:63" x14ac:dyDescent="0.25">
      <c r="A147">
        <v>11266249</v>
      </c>
      <c r="B147">
        <v>59</v>
      </c>
      <c r="C147" t="s">
        <v>6</v>
      </c>
      <c r="D147">
        <v>12</v>
      </c>
      <c r="E147">
        <v>10</v>
      </c>
      <c r="F147">
        <v>13</v>
      </c>
      <c r="G147">
        <v>7</v>
      </c>
      <c r="I147">
        <v>4</v>
      </c>
      <c r="J147">
        <f t="shared" si="20"/>
        <v>-1</v>
      </c>
      <c r="K147">
        <f t="shared" si="21"/>
        <v>3</v>
      </c>
      <c r="N147">
        <v>11190705</v>
      </c>
      <c r="O147" s="37">
        <v>26108</v>
      </c>
      <c r="P147">
        <v>1</v>
      </c>
      <c r="Q147">
        <v>2</v>
      </c>
      <c r="BH147">
        <v>11286398</v>
      </c>
      <c r="BJ147">
        <v>1</v>
      </c>
      <c r="BK147">
        <v>2</v>
      </c>
    </row>
    <row r="148" spans="1:63" x14ac:dyDescent="0.25">
      <c r="A148">
        <v>11267533</v>
      </c>
      <c r="B148">
        <v>40</v>
      </c>
      <c r="C148" t="s">
        <v>6</v>
      </c>
      <c r="F148">
        <v>12</v>
      </c>
      <c r="G148">
        <v>24</v>
      </c>
      <c r="H148">
        <v>6</v>
      </c>
      <c r="J148">
        <f t="shared" si="20"/>
        <v>-99</v>
      </c>
      <c r="K148">
        <f t="shared" si="21"/>
        <v>-99</v>
      </c>
      <c r="N148">
        <v>11191070</v>
      </c>
      <c r="O148" s="37">
        <v>44344</v>
      </c>
      <c r="P148">
        <v>1</v>
      </c>
      <c r="Q148">
        <v>2</v>
      </c>
      <c r="BH148">
        <v>11286993</v>
      </c>
      <c r="BJ148">
        <v>1</v>
      </c>
      <c r="BK148">
        <v>2</v>
      </c>
    </row>
    <row r="149" spans="1:63" x14ac:dyDescent="0.25">
      <c r="A149">
        <v>11266020</v>
      </c>
      <c r="B149">
        <v>40</v>
      </c>
      <c r="C149" t="s">
        <v>6</v>
      </c>
      <c r="F149">
        <v>12</v>
      </c>
      <c r="G149">
        <v>24</v>
      </c>
      <c r="I149">
        <v>4</v>
      </c>
      <c r="J149">
        <f t="shared" si="20"/>
        <v>-99</v>
      </c>
      <c r="K149">
        <f t="shared" si="21"/>
        <v>-99</v>
      </c>
      <c r="N149">
        <v>11191673</v>
      </c>
      <c r="O149" s="37">
        <v>38734</v>
      </c>
      <c r="P149">
        <v>3</v>
      </c>
      <c r="Q149">
        <v>3</v>
      </c>
      <c r="BH149">
        <v>11287708</v>
      </c>
      <c r="BJ149">
        <v>2</v>
      </c>
      <c r="BK149">
        <v>4</v>
      </c>
    </row>
    <row r="150" spans="1:63" x14ac:dyDescent="0.25">
      <c r="A150">
        <v>11266046</v>
      </c>
      <c r="B150">
        <v>64</v>
      </c>
      <c r="C150" t="s">
        <v>4</v>
      </c>
      <c r="D150">
        <v>14</v>
      </c>
      <c r="E150">
        <v>18</v>
      </c>
      <c r="H150">
        <v>4</v>
      </c>
      <c r="J150">
        <f t="shared" si="20"/>
        <v>-99</v>
      </c>
      <c r="K150">
        <f t="shared" si="21"/>
        <v>-99</v>
      </c>
      <c r="N150">
        <v>11191680</v>
      </c>
      <c r="O150" s="37">
        <v>39359</v>
      </c>
      <c r="P150">
        <v>1</v>
      </c>
      <c r="Q150">
        <v>2</v>
      </c>
      <c r="BH150">
        <v>11288019</v>
      </c>
      <c r="BJ150">
        <v>4</v>
      </c>
      <c r="BK150">
        <v>8</v>
      </c>
    </row>
    <row r="151" spans="1:63" x14ac:dyDescent="0.25">
      <c r="A151">
        <v>11268945</v>
      </c>
      <c r="B151">
        <v>51</v>
      </c>
      <c r="C151" t="s">
        <v>4</v>
      </c>
      <c r="D151">
        <v>12</v>
      </c>
      <c r="E151">
        <v>10</v>
      </c>
      <c r="H151">
        <v>4</v>
      </c>
      <c r="J151">
        <f t="shared" si="20"/>
        <v>-99</v>
      </c>
      <c r="K151">
        <f t="shared" si="21"/>
        <v>-99</v>
      </c>
      <c r="N151">
        <v>11191683</v>
      </c>
      <c r="O151" s="37">
        <v>38734</v>
      </c>
      <c r="P151">
        <v>2</v>
      </c>
      <c r="Q151">
        <v>2</v>
      </c>
      <c r="BH151">
        <v>11288021</v>
      </c>
      <c r="BJ151">
        <v>4</v>
      </c>
      <c r="BK151">
        <v>8</v>
      </c>
    </row>
    <row r="152" spans="1:63" x14ac:dyDescent="0.25">
      <c r="A152">
        <v>11277256</v>
      </c>
      <c r="B152">
        <v>25</v>
      </c>
      <c r="C152" t="s">
        <v>6</v>
      </c>
      <c r="D152">
        <v>15</v>
      </c>
      <c r="E152">
        <v>13</v>
      </c>
      <c r="F152">
        <v>13</v>
      </c>
      <c r="G152">
        <v>12</v>
      </c>
      <c r="I152">
        <v>4</v>
      </c>
      <c r="J152">
        <f t="shared" si="20"/>
        <v>2</v>
      </c>
      <c r="K152">
        <f t="shared" si="21"/>
        <v>1</v>
      </c>
      <c r="N152">
        <v>11192117</v>
      </c>
      <c r="O152" s="37">
        <v>44344</v>
      </c>
      <c r="P152">
        <v>1</v>
      </c>
      <c r="Q152">
        <v>2</v>
      </c>
      <c r="BH152">
        <v>11288052</v>
      </c>
      <c r="BJ152">
        <v>1</v>
      </c>
      <c r="BK152">
        <v>2</v>
      </c>
    </row>
    <row r="153" spans="1:63" x14ac:dyDescent="0.25">
      <c r="A153">
        <v>11277326</v>
      </c>
      <c r="B153">
        <v>65</v>
      </c>
      <c r="C153" t="s">
        <v>6</v>
      </c>
      <c r="F153">
        <v>12</v>
      </c>
      <c r="G153">
        <v>24</v>
      </c>
      <c r="H153">
        <v>6</v>
      </c>
      <c r="J153">
        <f t="shared" si="20"/>
        <v>-99</v>
      </c>
      <c r="K153">
        <f t="shared" si="21"/>
        <v>-99</v>
      </c>
      <c r="N153">
        <v>11192150</v>
      </c>
      <c r="O153" s="37">
        <v>38734</v>
      </c>
      <c r="P153">
        <v>3</v>
      </c>
      <c r="Q153">
        <v>3</v>
      </c>
      <c r="BH153">
        <v>11288883</v>
      </c>
      <c r="BJ153">
        <v>1</v>
      </c>
      <c r="BK153">
        <v>2</v>
      </c>
    </row>
    <row r="154" spans="1:63" x14ac:dyDescent="0.25">
      <c r="A154">
        <v>11277409</v>
      </c>
      <c r="B154">
        <v>44</v>
      </c>
      <c r="C154" t="s">
        <v>6</v>
      </c>
      <c r="D154">
        <v>6</v>
      </c>
      <c r="E154">
        <v>4</v>
      </c>
      <c r="F154">
        <v>13</v>
      </c>
      <c r="G154">
        <v>12</v>
      </c>
      <c r="H154">
        <v>2</v>
      </c>
      <c r="J154">
        <f t="shared" si="20"/>
        <v>-7</v>
      </c>
      <c r="K154">
        <f t="shared" si="21"/>
        <v>-8</v>
      </c>
      <c r="N154">
        <v>11192168</v>
      </c>
      <c r="O154" s="37">
        <v>36855</v>
      </c>
      <c r="P154">
        <v>1</v>
      </c>
      <c r="Q154">
        <v>2</v>
      </c>
      <c r="BH154">
        <v>11289518</v>
      </c>
      <c r="BJ154">
        <v>1</v>
      </c>
      <c r="BK154">
        <v>2</v>
      </c>
    </row>
    <row r="155" spans="1:63" x14ac:dyDescent="0.25">
      <c r="A155">
        <v>11266165</v>
      </c>
      <c r="B155">
        <v>36</v>
      </c>
      <c r="C155" t="s">
        <v>6</v>
      </c>
      <c r="F155">
        <v>10</v>
      </c>
      <c r="G155">
        <v>3</v>
      </c>
      <c r="H155">
        <v>4</v>
      </c>
      <c r="J155">
        <f t="shared" si="20"/>
        <v>-99</v>
      </c>
      <c r="K155">
        <f t="shared" si="21"/>
        <v>-99</v>
      </c>
      <c r="N155">
        <v>11192173</v>
      </c>
      <c r="O155" s="37">
        <v>42464</v>
      </c>
      <c r="P155">
        <v>1</v>
      </c>
      <c r="Q155">
        <v>2</v>
      </c>
      <c r="BH155">
        <v>11289557</v>
      </c>
      <c r="BJ155">
        <v>1</v>
      </c>
      <c r="BK155">
        <v>2</v>
      </c>
    </row>
    <row r="156" spans="1:63" x14ac:dyDescent="0.25">
      <c r="A156">
        <v>11277305</v>
      </c>
      <c r="B156">
        <v>75</v>
      </c>
      <c r="C156" t="s">
        <v>6</v>
      </c>
      <c r="F156">
        <v>9</v>
      </c>
      <c r="G156">
        <v>6</v>
      </c>
      <c r="I156">
        <v>6</v>
      </c>
      <c r="J156">
        <f t="shared" si="20"/>
        <v>-99</v>
      </c>
      <c r="K156">
        <f t="shared" si="21"/>
        <v>-99</v>
      </c>
      <c r="N156">
        <v>11192647</v>
      </c>
      <c r="O156" s="37">
        <v>38734</v>
      </c>
      <c r="P156">
        <v>2</v>
      </c>
      <c r="Q156">
        <v>4</v>
      </c>
      <c r="BH156">
        <v>11289578</v>
      </c>
      <c r="BJ156">
        <v>1</v>
      </c>
      <c r="BK156">
        <v>2</v>
      </c>
    </row>
    <row r="157" spans="1:63" x14ac:dyDescent="0.25">
      <c r="A157">
        <v>11277305</v>
      </c>
      <c r="B157">
        <v>77</v>
      </c>
      <c r="C157" t="s">
        <v>6</v>
      </c>
      <c r="F157">
        <v>9</v>
      </c>
      <c r="G157">
        <v>6</v>
      </c>
      <c r="I157">
        <v>6</v>
      </c>
      <c r="J157">
        <f t="shared" si="20"/>
        <v>-99</v>
      </c>
      <c r="K157">
        <f t="shared" si="21"/>
        <v>-99</v>
      </c>
      <c r="N157">
        <v>11193056</v>
      </c>
      <c r="O157" s="37">
        <v>38734</v>
      </c>
      <c r="P157">
        <v>1</v>
      </c>
      <c r="Q157">
        <v>2</v>
      </c>
      <c r="BH157">
        <v>11289615</v>
      </c>
      <c r="BJ157">
        <v>1</v>
      </c>
      <c r="BK157">
        <v>2</v>
      </c>
    </row>
    <row r="158" spans="1:63" x14ac:dyDescent="0.25">
      <c r="A158">
        <v>11281974</v>
      </c>
      <c r="B158">
        <v>51</v>
      </c>
      <c r="C158" t="s">
        <v>4</v>
      </c>
      <c r="F158">
        <v>10</v>
      </c>
      <c r="G158">
        <v>3</v>
      </c>
      <c r="H158">
        <v>6</v>
      </c>
      <c r="J158">
        <f t="shared" si="20"/>
        <v>-99</v>
      </c>
      <c r="K158">
        <f t="shared" si="21"/>
        <v>-99</v>
      </c>
      <c r="N158">
        <v>11193172</v>
      </c>
      <c r="O158" s="37">
        <v>27987</v>
      </c>
      <c r="P158">
        <v>1</v>
      </c>
      <c r="Q158">
        <v>2</v>
      </c>
      <c r="BH158">
        <v>11291367</v>
      </c>
      <c r="BJ158">
        <v>1</v>
      </c>
      <c r="BK158">
        <v>2</v>
      </c>
    </row>
    <row r="159" spans="1:63" x14ac:dyDescent="0.25">
      <c r="A159">
        <v>620535430</v>
      </c>
      <c r="B159">
        <v>11</v>
      </c>
      <c r="C159" t="s">
        <v>4</v>
      </c>
      <c r="F159">
        <v>10</v>
      </c>
      <c r="G159">
        <v>4</v>
      </c>
      <c r="H159">
        <v>4</v>
      </c>
      <c r="J159">
        <f t="shared" si="20"/>
        <v>-99</v>
      </c>
      <c r="K159">
        <f t="shared" si="21"/>
        <v>-99</v>
      </c>
      <c r="N159">
        <v>11193183</v>
      </c>
      <c r="O159" s="37">
        <v>27987</v>
      </c>
      <c r="P159">
        <v>1</v>
      </c>
      <c r="Q159">
        <v>2</v>
      </c>
      <c r="BH159">
        <v>11292544</v>
      </c>
      <c r="BJ159">
        <v>4</v>
      </c>
      <c r="BK159">
        <v>8</v>
      </c>
    </row>
    <row r="160" spans="1:63" x14ac:dyDescent="0.25">
      <c r="A160">
        <v>11270682</v>
      </c>
      <c r="B160">
        <v>26</v>
      </c>
      <c r="C160" t="s">
        <v>4</v>
      </c>
      <c r="D160">
        <v>5</v>
      </c>
      <c r="E160">
        <v>6</v>
      </c>
      <c r="F160">
        <v>3</v>
      </c>
      <c r="G160">
        <v>1</v>
      </c>
      <c r="I160">
        <v>2</v>
      </c>
      <c r="J160">
        <f t="shared" si="20"/>
        <v>2</v>
      </c>
      <c r="K160">
        <f t="shared" si="21"/>
        <v>5</v>
      </c>
      <c r="N160">
        <v>11194020</v>
      </c>
      <c r="O160" s="37">
        <v>38943</v>
      </c>
      <c r="P160">
        <v>1</v>
      </c>
      <c r="Q160">
        <v>2</v>
      </c>
      <c r="BH160">
        <v>11292546</v>
      </c>
      <c r="BJ160">
        <v>4</v>
      </c>
      <c r="BK160">
        <v>8</v>
      </c>
    </row>
    <row r="161" spans="1:63" x14ac:dyDescent="0.25">
      <c r="A161">
        <v>11270682</v>
      </c>
      <c r="B161">
        <v>37</v>
      </c>
      <c r="C161" t="s">
        <v>4</v>
      </c>
      <c r="D161">
        <v>5</v>
      </c>
      <c r="E161">
        <v>6</v>
      </c>
      <c r="F161">
        <v>3</v>
      </c>
      <c r="G161">
        <v>1</v>
      </c>
      <c r="I161">
        <v>2</v>
      </c>
      <c r="J161">
        <f t="shared" si="20"/>
        <v>2</v>
      </c>
      <c r="K161">
        <f t="shared" si="21"/>
        <v>5</v>
      </c>
      <c r="N161">
        <v>11194708</v>
      </c>
      <c r="O161" s="37">
        <v>38734</v>
      </c>
      <c r="P161">
        <v>1</v>
      </c>
      <c r="Q161">
        <v>2</v>
      </c>
      <c r="BH161">
        <v>11293075</v>
      </c>
      <c r="BJ161">
        <v>1</v>
      </c>
      <c r="BK161">
        <v>2</v>
      </c>
    </row>
    <row r="162" spans="1:63" x14ac:dyDescent="0.25">
      <c r="A162">
        <v>11288849</v>
      </c>
      <c r="B162">
        <v>76</v>
      </c>
      <c r="C162" t="s">
        <v>4</v>
      </c>
      <c r="D162">
        <v>8</v>
      </c>
      <c r="E162">
        <v>12</v>
      </c>
      <c r="F162">
        <v>3</v>
      </c>
      <c r="G162">
        <v>1</v>
      </c>
      <c r="H162">
        <v>5</v>
      </c>
      <c r="J162">
        <f t="shared" si="20"/>
        <v>5</v>
      </c>
      <c r="K162">
        <f t="shared" si="21"/>
        <v>11</v>
      </c>
      <c r="N162">
        <v>11194862</v>
      </c>
      <c r="O162" s="37">
        <v>39359</v>
      </c>
      <c r="P162">
        <v>1</v>
      </c>
      <c r="Q162">
        <v>2</v>
      </c>
      <c r="BH162">
        <v>11293090</v>
      </c>
      <c r="BJ162">
        <v>1</v>
      </c>
      <c r="BK162">
        <v>2</v>
      </c>
    </row>
    <row r="163" spans="1:63" x14ac:dyDescent="0.25">
      <c r="A163">
        <v>11292529</v>
      </c>
      <c r="B163">
        <v>37</v>
      </c>
      <c r="C163" t="s">
        <v>6</v>
      </c>
      <c r="D163">
        <v>6</v>
      </c>
      <c r="E163">
        <v>11</v>
      </c>
      <c r="F163">
        <v>16</v>
      </c>
      <c r="G163">
        <v>12</v>
      </c>
      <c r="H163">
        <v>5</v>
      </c>
      <c r="J163">
        <f t="shared" si="20"/>
        <v>-10</v>
      </c>
      <c r="K163">
        <f t="shared" si="21"/>
        <v>-1</v>
      </c>
      <c r="N163">
        <v>11194941</v>
      </c>
      <c r="O163" s="37">
        <v>38734</v>
      </c>
      <c r="P163">
        <v>1</v>
      </c>
      <c r="Q163">
        <v>2</v>
      </c>
      <c r="BH163">
        <v>11293278</v>
      </c>
      <c r="BJ163">
        <v>1</v>
      </c>
      <c r="BK163">
        <v>2</v>
      </c>
    </row>
    <row r="164" spans="1:63" x14ac:dyDescent="0.25">
      <c r="A164">
        <v>11292529</v>
      </c>
      <c r="B164">
        <v>68</v>
      </c>
      <c r="C164" t="s">
        <v>6</v>
      </c>
      <c r="D164">
        <v>5</v>
      </c>
      <c r="E164">
        <v>12</v>
      </c>
      <c r="F164">
        <v>16</v>
      </c>
      <c r="G164">
        <v>12</v>
      </c>
      <c r="H164">
        <v>5</v>
      </c>
      <c r="J164">
        <f t="shared" si="20"/>
        <v>-11</v>
      </c>
      <c r="K164">
        <f t="shared" si="21"/>
        <v>0</v>
      </c>
      <c r="N164">
        <v>11195208</v>
      </c>
      <c r="O164" s="37">
        <v>42464</v>
      </c>
      <c r="P164">
        <v>2</v>
      </c>
      <c r="Q164">
        <v>2</v>
      </c>
      <c r="BH164">
        <v>11293826</v>
      </c>
      <c r="BJ164">
        <v>1</v>
      </c>
      <c r="BK164">
        <v>2</v>
      </c>
    </row>
    <row r="165" spans="1:63" x14ac:dyDescent="0.25">
      <c r="A165">
        <v>11270689</v>
      </c>
      <c r="B165">
        <v>8</v>
      </c>
      <c r="C165" t="s">
        <v>6</v>
      </c>
      <c r="F165">
        <v>15</v>
      </c>
      <c r="G165">
        <v>11</v>
      </c>
      <c r="I165">
        <v>4</v>
      </c>
      <c r="J165">
        <f t="shared" si="20"/>
        <v>-99</v>
      </c>
      <c r="K165">
        <f t="shared" si="21"/>
        <v>-99</v>
      </c>
      <c r="N165">
        <v>11195213</v>
      </c>
      <c r="O165" s="37">
        <v>27987</v>
      </c>
      <c r="P165">
        <v>1</v>
      </c>
      <c r="Q165">
        <v>2</v>
      </c>
      <c r="BH165">
        <v>11293830</v>
      </c>
      <c r="BJ165">
        <v>1</v>
      </c>
      <c r="BK165">
        <v>2</v>
      </c>
    </row>
    <row r="166" spans="1:63" x14ac:dyDescent="0.25">
      <c r="A166">
        <v>11270697</v>
      </c>
      <c r="B166">
        <v>29</v>
      </c>
      <c r="C166" t="s">
        <v>6</v>
      </c>
      <c r="F166">
        <v>7</v>
      </c>
      <c r="G166">
        <v>7</v>
      </c>
      <c r="J166">
        <f t="shared" si="20"/>
        <v>-99</v>
      </c>
      <c r="K166">
        <f t="shared" si="21"/>
        <v>-99</v>
      </c>
      <c r="N166">
        <v>11195225</v>
      </c>
      <c r="O166" s="37">
        <v>37480</v>
      </c>
      <c r="P166">
        <v>1</v>
      </c>
      <c r="Q166">
        <v>2</v>
      </c>
      <c r="BH166">
        <v>11293832</v>
      </c>
      <c r="BJ166">
        <v>4</v>
      </c>
      <c r="BK166">
        <v>8</v>
      </c>
    </row>
    <row r="167" spans="1:63" x14ac:dyDescent="0.25">
      <c r="A167">
        <v>11270692</v>
      </c>
      <c r="B167">
        <v>32</v>
      </c>
      <c r="C167" t="s">
        <v>4</v>
      </c>
      <c r="D167">
        <v>2</v>
      </c>
      <c r="E167">
        <v>11</v>
      </c>
      <c r="I167">
        <v>3</v>
      </c>
      <c r="J167">
        <f t="shared" si="20"/>
        <v>-99</v>
      </c>
      <c r="K167">
        <f t="shared" si="21"/>
        <v>-99</v>
      </c>
      <c r="N167">
        <v>11195432</v>
      </c>
      <c r="O167" s="37">
        <v>36855</v>
      </c>
      <c r="P167">
        <v>1</v>
      </c>
      <c r="Q167">
        <v>2</v>
      </c>
      <c r="BH167">
        <v>11293834</v>
      </c>
      <c r="BJ167">
        <v>1</v>
      </c>
      <c r="BK167">
        <v>2</v>
      </c>
    </row>
    <row r="168" spans="1:63" x14ac:dyDescent="0.25">
      <c r="A168">
        <v>11283468</v>
      </c>
      <c r="B168">
        <v>16</v>
      </c>
      <c r="C168" t="s">
        <v>6</v>
      </c>
      <c r="F168">
        <v>6</v>
      </c>
      <c r="G168">
        <v>7</v>
      </c>
      <c r="I168">
        <v>2</v>
      </c>
      <c r="J168">
        <f t="shared" si="20"/>
        <v>-99</v>
      </c>
      <c r="K168">
        <f t="shared" si="21"/>
        <v>-99</v>
      </c>
      <c r="N168">
        <v>11195961</v>
      </c>
      <c r="O168" s="37">
        <v>27987</v>
      </c>
      <c r="P168">
        <v>2</v>
      </c>
      <c r="Q168">
        <v>2</v>
      </c>
      <c r="BH168">
        <v>11293840</v>
      </c>
      <c r="BJ168">
        <v>4</v>
      </c>
      <c r="BK168">
        <v>8</v>
      </c>
    </row>
    <row r="169" spans="1:63" x14ac:dyDescent="0.25">
      <c r="A169">
        <v>617307307</v>
      </c>
      <c r="B169">
        <v>44</v>
      </c>
      <c r="C169" t="s">
        <v>4</v>
      </c>
      <c r="D169">
        <v>15</v>
      </c>
      <c r="E169">
        <v>5</v>
      </c>
      <c r="H169">
        <v>6</v>
      </c>
      <c r="J169">
        <f t="shared" si="20"/>
        <v>-99</v>
      </c>
      <c r="K169">
        <f t="shared" si="21"/>
        <v>-99</v>
      </c>
      <c r="N169">
        <v>11195997</v>
      </c>
      <c r="O169" s="37">
        <v>36855</v>
      </c>
      <c r="P169">
        <v>1</v>
      </c>
      <c r="Q169">
        <v>2</v>
      </c>
      <c r="BH169">
        <v>11293862</v>
      </c>
      <c r="BJ169">
        <v>4</v>
      </c>
      <c r="BK169">
        <v>8</v>
      </c>
    </row>
    <row r="170" spans="1:63" x14ac:dyDescent="0.25">
      <c r="A170">
        <v>620474660</v>
      </c>
      <c r="B170">
        <v>39</v>
      </c>
      <c r="C170" t="s">
        <v>4</v>
      </c>
      <c r="F170">
        <v>13</v>
      </c>
      <c r="G170">
        <v>12</v>
      </c>
      <c r="H170">
        <v>4</v>
      </c>
      <c r="J170">
        <f t="shared" si="20"/>
        <v>-99</v>
      </c>
      <c r="K170">
        <f t="shared" si="21"/>
        <v>-99</v>
      </c>
      <c r="N170">
        <v>11196001</v>
      </c>
      <c r="O170" s="37">
        <v>37064</v>
      </c>
      <c r="P170">
        <v>2</v>
      </c>
      <c r="Q170">
        <v>2</v>
      </c>
      <c r="BH170">
        <v>11295182</v>
      </c>
      <c r="BJ170">
        <v>3</v>
      </c>
      <c r="BK170">
        <v>6</v>
      </c>
    </row>
    <row r="171" spans="1:63" x14ac:dyDescent="0.25">
      <c r="A171">
        <v>620165285</v>
      </c>
      <c r="B171">
        <v>25</v>
      </c>
      <c r="C171" t="s">
        <v>6</v>
      </c>
      <c r="D171">
        <v>7</v>
      </c>
      <c r="E171">
        <v>3</v>
      </c>
      <c r="H171">
        <v>2</v>
      </c>
      <c r="J171">
        <f t="shared" si="20"/>
        <v>-99</v>
      </c>
      <c r="K171">
        <f t="shared" si="21"/>
        <v>-99</v>
      </c>
      <c r="N171">
        <v>11196072</v>
      </c>
      <c r="O171" s="37">
        <v>27987</v>
      </c>
      <c r="P171">
        <v>1</v>
      </c>
      <c r="Q171">
        <v>2</v>
      </c>
      <c r="BH171">
        <v>11296368</v>
      </c>
      <c r="BJ171">
        <v>1</v>
      </c>
      <c r="BK171">
        <v>2</v>
      </c>
    </row>
    <row r="172" spans="1:63" x14ac:dyDescent="0.25">
      <c r="A172">
        <v>11286386</v>
      </c>
      <c r="B172">
        <v>35</v>
      </c>
      <c r="C172" t="s">
        <v>4</v>
      </c>
      <c r="D172">
        <v>15</v>
      </c>
      <c r="E172">
        <v>25</v>
      </c>
      <c r="F172">
        <v>13</v>
      </c>
      <c r="G172">
        <v>6</v>
      </c>
      <c r="I172">
        <v>2</v>
      </c>
      <c r="J172">
        <f t="shared" si="20"/>
        <v>2</v>
      </c>
      <c r="K172">
        <f t="shared" si="21"/>
        <v>19</v>
      </c>
      <c r="N172">
        <v>11196077</v>
      </c>
      <c r="O172" s="37">
        <v>38734</v>
      </c>
      <c r="P172">
        <v>1</v>
      </c>
      <c r="Q172">
        <v>2</v>
      </c>
      <c r="BH172">
        <v>11296369</v>
      </c>
      <c r="BJ172">
        <v>1</v>
      </c>
      <c r="BK172">
        <v>2</v>
      </c>
    </row>
    <row r="173" spans="1:63" x14ac:dyDescent="0.25">
      <c r="A173">
        <v>11284234</v>
      </c>
      <c r="B173">
        <v>78</v>
      </c>
      <c r="C173" t="s">
        <v>4</v>
      </c>
      <c r="D173">
        <v>5</v>
      </c>
      <c r="E173">
        <v>11</v>
      </c>
      <c r="F173">
        <v>13</v>
      </c>
      <c r="G173">
        <v>7</v>
      </c>
      <c r="H173">
        <v>8</v>
      </c>
      <c r="J173">
        <f t="shared" si="20"/>
        <v>-8</v>
      </c>
      <c r="K173">
        <f t="shared" si="21"/>
        <v>4</v>
      </c>
      <c r="N173">
        <v>11196149</v>
      </c>
      <c r="O173" s="37">
        <v>39359</v>
      </c>
      <c r="P173">
        <v>1</v>
      </c>
      <c r="Q173">
        <v>2</v>
      </c>
      <c r="BH173">
        <v>11296370</v>
      </c>
      <c r="BJ173">
        <v>1</v>
      </c>
      <c r="BK173">
        <v>2</v>
      </c>
    </row>
    <row r="174" spans="1:63" x14ac:dyDescent="0.25">
      <c r="A174">
        <v>620764210</v>
      </c>
      <c r="B174">
        <v>80</v>
      </c>
      <c r="C174" t="s">
        <v>6</v>
      </c>
      <c r="F174">
        <v>7</v>
      </c>
      <c r="G174">
        <v>1</v>
      </c>
      <c r="H174">
        <v>2</v>
      </c>
      <c r="J174">
        <f t="shared" si="20"/>
        <v>-99</v>
      </c>
      <c r="K174">
        <f t="shared" si="21"/>
        <v>-99</v>
      </c>
      <c r="N174">
        <v>11196220</v>
      </c>
      <c r="O174" s="37">
        <v>27987</v>
      </c>
      <c r="P174">
        <v>1</v>
      </c>
      <c r="Q174">
        <v>2</v>
      </c>
      <c r="BH174">
        <v>11297316</v>
      </c>
      <c r="BJ174">
        <v>1</v>
      </c>
      <c r="BK174">
        <v>2</v>
      </c>
    </row>
    <row r="175" spans="1:63" x14ac:dyDescent="0.25">
      <c r="A175">
        <v>11238568</v>
      </c>
      <c r="B175">
        <v>2</v>
      </c>
      <c r="C175" t="s">
        <v>6</v>
      </c>
      <c r="D175">
        <v>1</v>
      </c>
      <c r="E175">
        <v>10</v>
      </c>
      <c r="H175">
        <v>4</v>
      </c>
      <c r="J175">
        <f t="shared" si="20"/>
        <v>-99</v>
      </c>
      <c r="K175">
        <f t="shared" si="21"/>
        <v>-99</v>
      </c>
      <c r="N175">
        <v>11196402</v>
      </c>
      <c r="O175" s="37">
        <v>27987</v>
      </c>
      <c r="P175">
        <v>1</v>
      </c>
      <c r="Q175">
        <v>2</v>
      </c>
      <c r="BH175">
        <v>11298675</v>
      </c>
      <c r="BJ175">
        <v>1</v>
      </c>
      <c r="BK175">
        <v>2</v>
      </c>
    </row>
    <row r="176" spans="1:63" x14ac:dyDescent="0.25">
      <c r="A176">
        <v>11293629</v>
      </c>
      <c r="B176">
        <v>6</v>
      </c>
      <c r="C176" t="s">
        <v>6</v>
      </c>
      <c r="D176">
        <v>5</v>
      </c>
      <c r="E176">
        <v>11</v>
      </c>
      <c r="F176">
        <v>10</v>
      </c>
      <c r="G176">
        <v>3</v>
      </c>
      <c r="H176">
        <v>8</v>
      </c>
      <c r="J176">
        <f t="shared" si="20"/>
        <v>-5</v>
      </c>
      <c r="K176">
        <f t="shared" si="21"/>
        <v>8</v>
      </c>
      <c r="N176">
        <v>11196605</v>
      </c>
      <c r="O176" s="37">
        <v>26108</v>
      </c>
      <c r="P176">
        <v>1</v>
      </c>
      <c r="Q176">
        <v>2</v>
      </c>
      <c r="BH176">
        <v>11298872</v>
      </c>
      <c r="BJ176">
        <v>1</v>
      </c>
      <c r="BK176">
        <v>2</v>
      </c>
    </row>
    <row r="177" spans="1:63" x14ac:dyDescent="0.25">
      <c r="A177">
        <v>11293629</v>
      </c>
      <c r="B177">
        <v>34</v>
      </c>
      <c r="C177" t="s">
        <v>4</v>
      </c>
      <c r="D177">
        <v>5</v>
      </c>
      <c r="E177">
        <v>11</v>
      </c>
      <c r="F177">
        <v>10</v>
      </c>
      <c r="G177">
        <v>3</v>
      </c>
      <c r="H177">
        <v>8</v>
      </c>
      <c r="J177">
        <f t="shared" si="20"/>
        <v>-5</v>
      </c>
      <c r="K177">
        <f t="shared" si="21"/>
        <v>8</v>
      </c>
      <c r="N177">
        <v>11196852</v>
      </c>
      <c r="O177" s="37">
        <v>27987</v>
      </c>
      <c r="P177">
        <v>4</v>
      </c>
      <c r="Q177">
        <v>4</v>
      </c>
      <c r="BH177">
        <v>11304523</v>
      </c>
      <c r="BJ177">
        <v>4</v>
      </c>
      <c r="BK177">
        <v>4</v>
      </c>
    </row>
    <row r="178" spans="1:63" x14ac:dyDescent="0.25">
      <c r="A178">
        <v>619458013</v>
      </c>
      <c r="B178">
        <v>36</v>
      </c>
      <c r="C178" t="s">
        <v>6</v>
      </c>
      <c r="F178">
        <v>13</v>
      </c>
      <c r="G178">
        <v>8</v>
      </c>
      <c r="H178">
        <v>2</v>
      </c>
      <c r="J178">
        <f t="shared" si="20"/>
        <v>-99</v>
      </c>
      <c r="K178">
        <f t="shared" si="21"/>
        <v>-99</v>
      </c>
      <c r="N178">
        <v>11196854</v>
      </c>
      <c r="O178" s="37">
        <v>27987</v>
      </c>
      <c r="P178">
        <v>1</v>
      </c>
      <c r="Q178">
        <v>2</v>
      </c>
      <c r="BH178">
        <v>11304803</v>
      </c>
      <c r="BJ178">
        <v>1</v>
      </c>
      <c r="BK178">
        <v>2</v>
      </c>
    </row>
    <row r="179" spans="1:63" x14ac:dyDescent="0.25">
      <c r="A179">
        <v>11187041</v>
      </c>
      <c r="B179">
        <v>48</v>
      </c>
      <c r="C179" t="s">
        <v>6</v>
      </c>
      <c r="F179">
        <v>15</v>
      </c>
      <c r="G179">
        <v>8</v>
      </c>
      <c r="J179">
        <f t="shared" si="20"/>
        <v>-99</v>
      </c>
      <c r="K179">
        <f t="shared" si="21"/>
        <v>-99</v>
      </c>
      <c r="N179">
        <v>11196855</v>
      </c>
      <c r="O179" s="37">
        <v>38734</v>
      </c>
      <c r="P179">
        <v>2</v>
      </c>
      <c r="Q179">
        <v>4</v>
      </c>
      <c r="BH179">
        <v>11306394</v>
      </c>
      <c r="BJ179">
        <v>2</v>
      </c>
      <c r="BK179">
        <v>2</v>
      </c>
    </row>
    <row r="180" spans="1:63" x14ac:dyDescent="0.25">
      <c r="A180">
        <v>620212449</v>
      </c>
      <c r="B180">
        <v>51</v>
      </c>
      <c r="C180" t="s">
        <v>6</v>
      </c>
      <c r="I180">
        <v>2</v>
      </c>
      <c r="J180">
        <f t="shared" si="20"/>
        <v>-99</v>
      </c>
      <c r="K180">
        <f t="shared" si="21"/>
        <v>-99</v>
      </c>
      <c r="N180">
        <v>11196860</v>
      </c>
      <c r="O180" s="37">
        <v>38691</v>
      </c>
      <c r="P180">
        <v>1</v>
      </c>
      <c r="Q180">
        <v>2</v>
      </c>
      <c r="BH180">
        <v>11307564</v>
      </c>
      <c r="BJ180">
        <v>1</v>
      </c>
      <c r="BK180">
        <v>2</v>
      </c>
    </row>
    <row r="181" spans="1:63" x14ac:dyDescent="0.25">
      <c r="A181">
        <v>11294454</v>
      </c>
      <c r="B181">
        <v>41</v>
      </c>
      <c r="C181" t="s">
        <v>4</v>
      </c>
      <c r="D181">
        <v>15</v>
      </c>
      <c r="E181">
        <v>5</v>
      </c>
      <c r="F181">
        <v>8</v>
      </c>
      <c r="G181">
        <v>4</v>
      </c>
      <c r="H181">
        <v>5</v>
      </c>
      <c r="J181">
        <f t="shared" si="20"/>
        <v>7</v>
      </c>
      <c r="K181">
        <f t="shared" si="21"/>
        <v>1</v>
      </c>
      <c r="N181">
        <v>11197276</v>
      </c>
      <c r="O181" s="37">
        <v>33387</v>
      </c>
      <c r="P181">
        <v>2</v>
      </c>
      <c r="Q181">
        <v>2</v>
      </c>
      <c r="BH181">
        <v>11308694</v>
      </c>
      <c r="BJ181">
        <v>1</v>
      </c>
      <c r="BK181">
        <v>2</v>
      </c>
    </row>
    <row r="182" spans="1:63" x14ac:dyDescent="0.25">
      <c r="A182">
        <v>11294251</v>
      </c>
      <c r="B182">
        <v>37</v>
      </c>
      <c r="C182" t="s">
        <v>6</v>
      </c>
      <c r="D182">
        <v>6</v>
      </c>
      <c r="E182">
        <v>4</v>
      </c>
      <c r="F182">
        <v>4</v>
      </c>
      <c r="G182">
        <v>10</v>
      </c>
      <c r="H182">
        <v>2</v>
      </c>
      <c r="J182">
        <f t="shared" si="20"/>
        <v>2</v>
      </c>
      <c r="K182">
        <f t="shared" si="21"/>
        <v>-6</v>
      </c>
      <c r="N182">
        <v>11197468</v>
      </c>
      <c r="O182" s="37">
        <v>44344</v>
      </c>
      <c r="P182">
        <v>1</v>
      </c>
      <c r="Q182">
        <v>2</v>
      </c>
      <c r="BH182">
        <v>11309003</v>
      </c>
      <c r="BJ182">
        <v>1</v>
      </c>
      <c r="BK182">
        <v>2</v>
      </c>
    </row>
    <row r="183" spans="1:63" x14ac:dyDescent="0.25">
      <c r="A183">
        <v>11285113</v>
      </c>
      <c r="B183">
        <v>70</v>
      </c>
      <c r="C183" t="s">
        <v>4</v>
      </c>
      <c r="D183">
        <v>6</v>
      </c>
      <c r="E183">
        <v>4</v>
      </c>
      <c r="F183">
        <v>10</v>
      </c>
      <c r="G183">
        <v>3</v>
      </c>
      <c r="H183">
        <v>2</v>
      </c>
      <c r="J183">
        <f t="shared" si="20"/>
        <v>-4</v>
      </c>
      <c r="K183">
        <f t="shared" si="21"/>
        <v>1</v>
      </c>
      <c r="N183">
        <v>11197485</v>
      </c>
      <c r="O183" s="37">
        <v>31508</v>
      </c>
      <c r="P183">
        <v>1</v>
      </c>
      <c r="Q183">
        <v>2</v>
      </c>
      <c r="BH183">
        <v>11312345</v>
      </c>
      <c r="BJ183">
        <v>5</v>
      </c>
      <c r="BK183">
        <v>5</v>
      </c>
    </row>
    <row r="184" spans="1:63" x14ac:dyDescent="0.25">
      <c r="A184">
        <v>11285185</v>
      </c>
      <c r="B184">
        <v>8</v>
      </c>
      <c r="C184" t="s">
        <v>6</v>
      </c>
      <c r="D184">
        <v>6</v>
      </c>
      <c r="E184">
        <v>4</v>
      </c>
      <c r="F184">
        <v>13</v>
      </c>
      <c r="G184">
        <v>12</v>
      </c>
      <c r="H184">
        <v>2</v>
      </c>
      <c r="J184">
        <f t="shared" si="20"/>
        <v>-7</v>
      </c>
      <c r="K184">
        <f t="shared" si="21"/>
        <v>-8</v>
      </c>
      <c r="N184">
        <v>11197754</v>
      </c>
      <c r="O184" s="37">
        <v>27987</v>
      </c>
      <c r="P184">
        <v>1</v>
      </c>
      <c r="Q184">
        <v>2</v>
      </c>
      <c r="BH184">
        <v>11313805</v>
      </c>
      <c r="BJ184">
        <v>2</v>
      </c>
      <c r="BK184">
        <v>2</v>
      </c>
    </row>
    <row r="185" spans="1:63" x14ac:dyDescent="0.25">
      <c r="A185">
        <v>11292523</v>
      </c>
      <c r="B185">
        <v>12</v>
      </c>
      <c r="C185" t="s">
        <v>4</v>
      </c>
      <c r="D185">
        <v>8</v>
      </c>
      <c r="E185">
        <v>12</v>
      </c>
      <c r="F185">
        <v>7</v>
      </c>
      <c r="G185">
        <v>11</v>
      </c>
      <c r="H185">
        <v>5</v>
      </c>
      <c r="J185">
        <f t="shared" si="20"/>
        <v>1</v>
      </c>
      <c r="K185">
        <f t="shared" si="21"/>
        <v>1</v>
      </c>
      <c r="N185">
        <v>11197830</v>
      </c>
      <c r="O185" s="37">
        <v>27987</v>
      </c>
      <c r="P185">
        <v>3</v>
      </c>
      <c r="Q185">
        <v>3</v>
      </c>
      <c r="BH185">
        <v>616141065</v>
      </c>
      <c r="BJ185">
        <v>2</v>
      </c>
      <c r="BK185">
        <v>4</v>
      </c>
    </row>
    <row r="186" spans="1:63" x14ac:dyDescent="0.25">
      <c r="A186">
        <v>11293090</v>
      </c>
      <c r="B186">
        <v>14</v>
      </c>
      <c r="C186" t="s">
        <v>4</v>
      </c>
      <c r="D186">
        <v>15</v>
      </c>
      <c r="E186">
        <v>25</v>
      </c>
      <c r="F186">
        <v>13</v>
      </c>
      <c r="G186">
        <v>4</v>
      </c>
      <c r="I186">
        <v>2</v>
      </c>
      <c r="J186">
        <f t="shared" si="20"/>
        <v>2</v>
      </c>
      <c r="K186">
        <f t="shared" si="21"/>
        <v>21</v>
      </c>
      <c r="N186">
        <v>11198038</v>
      </c>
      <c r="O186" s="37">
        <v>27987</v>
      </c>
      <c r="P186">
        <v>2</v>
      </c>
      <c r="Q186">
        <v>2</v>
      </c>
      <c r="BH186">
        <v>616170474</v>
      </c>
      <c r="BJ186">
        <v>1</v>
      </c>
      <c r="BK186">
        <v>2</v>
      </c>
    </row>
    <row r="187" spans="1:63" x14ac:dyDescent="0.25">
      <c r="A187">
        <v>11293090</v>
      </c>
      <c r="B187">
        <v>58</v>
      </c>
      <c r="C187" t="s">
        <v>4</v>
      </c>
      <c r="D187">
        <v>15</v>
      </c>
      <c r="E187">
        <v>25</v>
      </c>
      <c r="F187">
        <v>7</v>
      </c>
      <c r="G187">
        <v>11</v>
      </c>
      <c r="I187">
        <v>2</v>
      </c>
      <c r="J187">
        <f t="shared" si="20"/>
        <v>8</v>
      </c>
      <c r="K187">
        <f t="shared" si="21"/>
        <v>14</v>
      </c>
      <c r="N187">
        <v>11198197</v>
      </c>
      <c r="O187" s="37">
        <v>36855</v>
      </c>
      <c r="P187">
        <v>2</v>
      </c>
      <c r="Q187">
        <v>2</v>
      </c>
      <c r="BH187">
        <v>616225996</v>
      </c>
      <c r="BJ187">
        <v>1</v>
      </c>
      <c r="BK187">
        <v>2</v>
      </c>
    </row>
    <row r="188" spans="1:63" x14ac:dyDescent="0.25">
      <c r="A188">
        <v>620837807</v>
      </c>
      <c r="B188">
        <v>26</v>
      </c>
      <c r="C188" t="s">
        <v>6</v>
      </c>
      <c r="F188">
        <v>13</v>
      </c>
      <c r="G188">
        <v>8</v>
      </c>
      <c r="H188">
        <v>4</v>
      </c>
      <c r="J188">
        <f t="shared" si="20"/>
        <v>-99</v>
      </c>
      <c r="K188">
        <f t="shared" si="21"/>
        <v>-99</v>
      </c>
      <c r="N188">
        <v>11198370</v>
      </c>
      <c r="O188" s="37">
        <v>27987</v>
      </c>
      <c r="P188">
        <v>1</v>
      </c>
      <c r="Q188">
        <v>2</v>
      </c>
      <c r="BH188">
        <v>617267537</v>
      </c>
      <c r="BJ188">
        <v>2</v>
      </c>
      <c r="BK188">
        <v>4</v>
      </c>
    </row>
    <row r="189" spans="1:63" x14ac:dyDescent="0.25">
      <c r="A189">
        <v>11299285</v>
      </c>
      <c r="B189">
        <v>9</v>
      </c>
      <c r="C189" t="s">
        <v>6</v>
      </c>
      <c r="D189">
        <v>3</v>
      </c>
      <c r="E189">
        <v>11</v>
      </c>
      <c r="F189">
        <v>13</v>
      </c>
      <c r="G189">
        <v>7</v>
      </c>
      <c r="H189">
        <v>8</v>
      </c>
      <c r="J189">
        <f t="shared" si="20"/>
        <v>-10</v>
      </c>
      <c r="K189">
        <f t="shared" si="21"/>
        <v>4</v>
      </c>
      <c r="N189">
        <v>11198434</v>
      </c>
      <c r="O189" s="37">
        <v>27987</v>
      </c>
      <c r="P189">
        <v>2</v>
      </c>
      <c r="Q189">
        <v>2</v>
      </c>
      <c r="BH189">
        <v>617267545</v>
      </c>
      <c r="BJ189">
        <v>4</v>
      </c>
      <c r="BK189">
        <v>4</v>
      </c>
    </row>
    <row r="190" spans="1:63" x14ac:dyDescent="0.25">
      <c r="A190">
        <v>11299282</v>
      </c>
      <c r="B190">
        <v>36</v>
      </c>
      <c r="C190" t="s">
        <v>6</v>
      </c>
      <c r="D190">
        <v>3</v>
      </c>
      <c r="E190">
        <v>8</v>
      </c>
      <c r="F190">
        <v>15</v>
      </c>
      <c r="G190">
        <v>9</v>
      </c>
      <c r="H190">
        <v>5</v>
      </c>
      <c r="J190">
        <f t="shared" si="20"/>
        <v>-12</v>
      </c>
      <c r="K190">
        <f t="shared" si="21"/>
        <v>-1</v>
      </c>
      <c r="N190">
        <v>11198607</v>
      </c>
      <c r="O190" s="37">
        <v>36855</v>
      </c>
      <c r="P190">
        <v>1</v>
      </c>
      <c r="Q190">
        <v>2</v>
      </c>
      <c r="BH190">
        <v>617267593</v>
      </c>
      <c r="BJ190">
        <v>2</v>
      </c>
      <c r="BK190">
        <v>2</v>
      </c>
    </row>
    <row r="191" spans="1:63" x14ac:dyDescent="0.25">
      <c r="A191">
        <v>11299275</v>
      </c>
      <c r="B191">
        <v>4</v>
      </c>
      <c r="C191" t="s">
        <v>4</v>
      </c>
      <c r="D191">
        <v>8</v>
      </c>
      <c r="E191">
        <v>12</v>
      </c>
      <c r="F191">
        <v>5</v>
      </c>
      <c r="G191">
        <v>4</v>
      </c>
      <c r="H191">
        <v>5</v>
      </c>
      <c r="J191">
        <f t="shared" si="20"/>
        <v>3</v>
      </c>
      <c r="K191">
        <f t="shared" si="21"/>
        <v>8</v>
      </c>
      <c r="N191">
        <v>11198638</v>
      </c>
      <c r="O191" s="37">
        <v>27987</v>
      </c>
      <c r="P191">
        <v>2</v>
      </c>
      <c r="Q191">
        <v>2</v>
      </c>
      <c r="BH191">
        <v>617267594</v>
      </c>
      <c r="BJ191">
        <v>1</v>
      </c>
      <c r="BK191">
        <v>2</v>
      </c>
    </row>
    <row r="192" spans="1:63" x14ac:dyDescent="0.25">
      <c r="A192">
        <v>11299279</v>
      </c>
      <c r="B192">
        <v>33</v>
      </c>
      <c r="C192" t="s">
        <v>6</v>
      </c>
      <c r="D192">
        <v>3</v>
      </c>
      <c r="E192">
        <v>8</v>
      </c>
      <c r="F192">
        <v>2</v>
      </c>
      <c r="G192">
        <v>3</v>
      </c>
      <c r="H192">
        <v>5</v>
      </c>
      <c r="J192">
        <f t="shared" si="20"/>
        <v>1</v>
      </c>
      <c r="K192">
        <f t="shared" si="21"/>
        <v>5</v>
      </c>
      <c r="N192">
        <v>11199007</v>
      </c>
      <c r="O192" s="37">
        <v>38943</v>
      </c>
      <c r="P192">
        <v>1</v>
      </c>
      <c r="Q192">
        <v>2</v>
      </c>
      <c r="BH192">
        <v>617267603</v>
      </c>
      <c r="BJ192">
        <v>1</v>
      </c>
      <c r="BK192">
        <v>2</v>
      </c>
    </row>
    <row r="193" spans="1:63" x14ac:dyDescent="0.25">
      <c r="A193">
        <v>11296112</v>
      </c>
      <c r="B193">
        <v>21</v>
      </c>
      <c r="C193" t="s">
        <v>4</v>
      </c>
      <c r="D193">
        <v>15</v>
      </c>
      <c r="E193">
        <v>5</v>
      </c>
      <c r="F193">
        <v>3</v>
      </c>
      <c r="G193">
        <v>3</v>
      </c>
      <c r="H193">
        <v>4</v>
      </c>
      <c r="J193">
        <f t="shared" si="20"/>
        <v>12</v>
      </c>
      <c r="K193">
        <f t="shared" si="21"/>
        <v>2</v>
      </c>
      <c r="N193">
        <v>11199124</v>
      </c>
      <c r="O193" s="37">
        <v>26108</v>
      </c>
      <c r="P193">
        <v>3</v>
      </c>
      <c r="Q193">
        <v>3</v>
      </c>
      <c r="BH193">
        <v>617269826</v>
      </c>
      <c r="BJ193">
        <v>2</v>
      </c>
      <c r="BK193">
        <v>4</v>
      </c>
    </row>
    <row r="194" spans="1:63" x14ac:dyDescent="0.25">
      <c r="A194">
        <v>11280017</v>
      </c>
      <c r="B194">
        <v>25</v>
      </c>
      <c r="C194" t="s">
        <v>6</v>
      </c>
      <c r="D194">
        <v>8</v>
      </c>
      <c r="E194">
        <v>12</v>
      </c>
      <c r="H194">
        <v>5</v>
      </c>
      <c r="J194">
        <f t="shared" si="20"/>
        <v>-99</v>
      </c>
      <c r="K194">
        <f t="shared" si="21"/>
        <v>-99</v>
      </c>
      <c r="N194">
        <v>11199126</v>
      </c>
      <c r="O194" s="37">
        <v>27987</v>
      </c>
      <c r="P194">
        <v>1</v>
      </c>
      <c r="Q194">
        <v>2</v>
      </c>
      <c r="BH194">
        <v>617307751</v>
      </c>
      <c r="BJ194">
        <v>1</v>
      </c>
      <c r="BK194">
        <v>2</v>
      </c>
    </row>
    <row r="195" spans="1:63" x14ac:dyDescent="0.25">
      <c r="A195">
        <v>11280024</v>
      </c>
      <c r="B195">
        <v>58</v>
      </c>
      <c r="C195" t="s">
        <v>6</v>
      </c>
      <c r="D195">
        <v>3</v>
      </c>
      <c r="E195">
        <v>11</v>
      </c>
      <c r="H195">
        <v>5</v>
      </c>
      <c r="J195">
        <f t="shared" ref="J195:J258" si="22">IF(COUNTA(F195)=0,IF(COUNTA(D195)=0,-99,-99),IF(COUNTA(D195)=0,-99,D195-F195))</f>
        <v>-99</v>
      </c>
      <c r="K195">
        <f t="shared" ref="K195:K258" si="23">IF(COUNTA(G195)=0,IF(COUNTA(E195)=0,-99,-99),IF(COUNTA(E195)=0,-99,E195-G195))</f>
        <v>-99</v>
      </c>
      <c r="N195">
        <v>11199134</v>
      </c>
      <c r="O195" s="37">
        <v>26108</v>
      </c>
      <c r="P195">
        <v>1</v>
      </c>
      <c r="Q195">
        <v>2</v>
      </c>
      <c r="BH195">
        <v>617311603</v>
      </c>
      <c r="BJ195">
        <v>1</v>
      </c>
      <c r="BK195">
        <v>2</v>
      </c>
    </row>
    <row r="196" spans="1:63" x14ac:dyDescent="0.25">
      <c r="A196">
        <v>11286981</v>
      </c>
      <c r="B196">
        <v>80</v>
      </c>
      <c r="C196" t="s">
        <v>6</v>
      </c>
      <c r="D196">
        <v>8</v>
      </c>
      <c r="E196">
        <v>12</v>
      </c>
      <c r="H196">
        <v>5</v>
      </c>
      <c r="J196">
        <f t="shared" si="22"/>
        <v>-99</v>
      </c>
      <c r="K196">
        <f t="shared" si="23"/>
        <v>-99</v>
      </c>
      <c r="N196">
        <v>11199232</v>
      </c>
      <c r="O196" s="37">
        <v>36812</v>
      </c>
      <c r="P196">
        <v>2</v>
      </c>
      <c r="Q196">
        <v>2</v>
      </c>
      <c r="BH196">
        <v>617346377</v>
      </c>
      <c r="BJ196">
        <v>1</v>
      </c>
      <c r="BK196">
        <v>2</v>
      </c>
    </row>
    <row r="197" spans="1:63" x14ac:dyDescent="0.25">
      <c r="A197">
        <v>11288019</v>
      </c>
      <c r="B197">
        <v>64</v>
      </c>
      <c r="C197" t="s">
        <v>6</v>
      </c>
      <c r="D197">
        <v>5</v>
      </c>
      <c r="E197">
        <v>11</v>
      </c>
      <c r="I197">
        <v>8</v>
      </c>
      <c r="J197">
        <f t="shared" si="22"/>
        <v>-99</v>
      </c>
      <c r="K197">
        <f t="shared" si="23"/>
        <v>-99</v>
      </c>
      <c r="N197">
        <v>11199331</v>
      </c>
      <c r="O197" s="37">
        <v>27987</v>
      </c>
      <c r="P197">
        <v>1</v>
      </c>
      <c r="Q197">
        <v>2</v>
      </c>
      <c r="BH197">
        <v>617387659</v>
      </c>
      <c r="BJ197">
        <v>1</v>
      </c>
      <c r="BK197">
        <v>2</v>
      </c>
    </row>
    <row r="198" spans="1:63" x14ac:dyDescent="0.25">
      <c r="A198">
        <v>11288866</v>
      </c>
      <c r="B198">
        <v>29</v>
      </c>
      <c r="C198" t="s">
        <v>6</v>
      </c>
      <c r="D198">
        <v>8</v>
      </c>
      <c r="E198">
        <v>12</v>
      </c>
      <c r="F198">
        <v>14</v>
      </c>
      <c r="G198">
        <v>7</v>
      </c>
      <c r="H198">
        <v>8</v>
      </c>
      <c r="J198">
        <f t="shared" si="22"/>
        <v>-6</v>
      </c>
      <c r="K198">
        <f t="shared" si="23"/>
        <v>5</v>
      </c>
      <c r="N198">
        <v>11199336</v>
      </c>
      <c r="O198" s="37">
        <v>38734</v>
      </c>
      <c r="P198">
        <v>1</v>
      </c>
      <c r="Q198">
        <v>2</v>
      </c>
      <c r="BH198">
        <v>618407311</v>
      </c>
      <c r="BJ198">
        <v>1</v>
      </c>
      <c r="BK198">
        <v>2</v>
      </c>
    </row>
    <row r="199" spans="1:63" x14ac:dyDescent="0.25">
      <c r="A199">
        <v>11292548</v>
      </c>
      <c r="B199">
        <v>2</v>
      </c>
      <c r="C199" t="s">
        <v>6</v>
      </c>
      <c r="D199">
        <v>3</v>
      </c>
      <c r="E199">
        <v>11</v>
      </c>
      <c r="H199">
        <v>8</v>
      </c>
      <c r="J199">
        <f t="shared" si="22"/>
        <v>-99</v>
      </c>
      <c r="K199">
        <f t="shared" si="23"/>
        <v>-99</v>
      </c>
      <c r="N199">
        <v>11199338</v>
      </c>
      <c r="O199" s="37">
        <v>27987</v>
      </c>
      <c r="P199">
        <v>2</v>
      </c>
      <c r="Q199">
        <v>2</v>
      </c>
      <c r="BH199">
        <v>618407316</v>
      </c>
      <c r="BJ199">
        <v>2</v>
      </c>
      <c r="BK199">
        <v>4</v>
      </c>
    </row>
    <row r="200" spans="1:63" x14ac:dyDescent="0.25">
      <c r="A200">
        <v>11292546</v>
      </c>
      <c r="B200">
        <v>88</v>
      </c>
      <c r="C200" t="s">
        <v>4</v>
      </c>
      <c r="D200">
        <v>5</v>
      </c>
      <c r="E200">
        <v>11</v>
      </c>
      <c r="I200">
        <v>8</v>
      </c>
      <c r="J200">
        <f t="shared" si="22"/>
        <v>-99</v>
      </c>
      <c r="K200">
        <f t="shared" si="23"/>
        <v>-99</v>
      </c>
      <c r="N200">
        <v>11199341</v>
      </c>
      <c r="O200" s="37">
        <v>27987</v>
      </c>
      <c r="P200">
        <v>1</v>
      </c>
      <c r="Q200">
        <v>2</v>
      </c>
      <c r="BH200">
        <v>619053505</v>
      </c>
      <c r="BJ200">
        <v>1</v>
      </c>
      <c r="BK200">
        <v>2</v>
      </c>
    </row>
    <row r="201" spans="1:63" x14ac:dyDescent="0.25">
      <c r="A201">
        <v>11292758</v>
      </c>
      <c r="B201">
        <v>35</v>
      </c>
      <c r="C201" t="s">
        <v>6</v>
      </c>
      <c r="D201">
        <v>3</v>
      </c>
      <c r="E201">
        <v>8</v>
      </c>
      <c r="H201">
        <v>8</v>
      </c>
      <c r="J201">
        <f t="shared" si="22"/>
        <v>-99</v>
      </c>
      <c r="K201">
        <f t="shared" si="23"/>
        <v>-99</v>
      </c>
      <c r="N201">
        <v>11199345</v>
      </c>
      <c r="O201" s="37">
        <v>27987</v>
      </c>
      <c r="P201">
        <v>1</v>
      </c>
      <c r="Q201">
        <v>2</v>
      </c>
      <c r="BH201">
        <v>619077998</v>
      </c>
      <c r="BJ201">
        <v>1</v>
      </c>
      <c r="BK201">
        <v>2</v>
      </c>
    </row>
    <row r="202" spans="1:63" x14ac:dyDescent="0.25">
      <c r="A202">
        <v>11293832</v>
      </c>
      <c r="B202">
        <v>20</v>
      </c>
      <c r="C202" t="s">
        <v>4</v>
      </c>
      <c r="D202">
        <v>8</v>
      </c>
      <c r="E202">
        <v>12</v>
      </c>
      <c r="I202">
        <v>8</v>
      </c>
      <c r="J202">
        <f t="shared" si="22"/>
        <v>-99</v>
      </c>
      <c r="K202">
        <f t="shared" si="23"/>
        <v>-99</v>
      </c>
      <c r="N202">
        <v>11199352</v>
      </c>
      <c r="O202" s="37">
        <v>33387</v>
      </c>
      <c r="P202">
        <v>1</v>
      </c>
      <c r="Q202">
        <v>2</v>
      </c>
      <c r="BH202">
        <v>619613228</v>
      </c>
      <c r="BJ202">
        <v>2</v>
      </c>
      <c r="BK202">
        <v>4</v>
      </c>
    </row>
    <row r="203" spans="1:63" x14ac:dyDescent="0.25">
      <c r="A203">
        <v>11293832</v>
      </c>
      <c r="B203">
        <v>35</v>
      </c>
      <c r="C203" t="s">
        <v>4</v>
      </c>
      <c r="D203">
        <v>5</v>
      </c>
      <c r="E203">
        <v>11</v>
      </c>
      <c r="I203">
        <v>8</v>
      </c>
      <c r="J203">
        <f t="shared" si="22"/>
        <v>-99</v>
      </c>
      <c r="K203">
        <f t="shared" si="23"/>
        <v>-99</v>
      </c>
      <c r="N203">
        <v>11199357</v>
      </c>
      <c r="O203" s="37">
        <v>33387</v>
      </c>
      <c r="P203">
        <v>1</v>
      </c>
      <c r="Q203">
        <v>2</v>
      </c>
      <c r="BH203">
        <v>619613231</v>
      </c>
      <c r="BJ203">
        <v>2</v>
      </c>
      <c r="BK203">
        <v>4</v>
      </c>
    </row>
    <row r="204" spans="1:63" x14ac:dyDescent="0.25">
      <c r="A204">
        <v>11293856</v>
      </c>
      <c r="B204">
        <v>34</v>
      </c>
      <c r="C204" t="s">
        <v>6</v>
      </c>
      <c r="D204">
        <v>3</v>
      </c>
      <c r="E204">
        <v>11</v>
      </c>
      <c r="F204">
        <v>14</v>
      </c>
      <c r="G204">
        <v>5</v>
      </c>
      <c r="H204">
        <v>8</v>
      </c>
      <c r="J204">
        <f t="shared" si="22"/>
        <v>-11</v>
      </c>
      <c r="K204">
        <f t="shared" si="23"/>
        <v>6</v>
      </c>
      <c r="N204">
        <v>11199358</v>
      </c>
      <c r="O204" s="37">
        <v>44344</v>
      </c>
      <c r="P204">
        <v>1</v>
      </c>
      <c r="Q204">
        <v>2</v>
      </c>
      <c r="BH204">
        <v>620080495</v>
      </c>
      <c r="BJ204">
        <v>1</v>
      </c>
      <c r="BK204">
        <v>2</v>
      </c>
    </row>
    <row r="205" spans="1:63" x14ac:dyDescent="0.25">
      <c r="A205">
        <v>11293862</v>
      </c>
      <c r="B205">
        <v>14</v>
      </c>
      <c r="C205" t="s">
        <v>4</v>
      </c>
      <c r="D205">
        <v>3</v>
      </c>
      <c r="E205">
        <v>11</v>
      </c>
      <c r="I205">
        <v>8</v>
      </c>
      <c r="J205">
        <f t="shared" si="22"/>
        <v>-99</v>
      </c>
      <c r="K205">
        <f t="shared" si="23"/>
        <v>-99</v>
      </c>
      <c r="N205">
        <v>11199653</v>
      </c>
      <c r="O205" s="37">
        <v>26108</v>
      </c>
      <c r="P205">
        <v>1</v>
      </c>
      <c r="Q205">
        <v>2</v>
      </c>
      <c r="BH205">
        <v>620165032</v>
      </c>
      <c r="BJ205">
        <v>2</v>
      </c>
      <c r="BK205">
        <v>2</v>
      </c>
    </row>
    <row r="206" spans="1:63" x14ac:dyDescent="0.25">
      <c r="A206">
        <v>620749791</v>
      </c>
      <c r="B206">
        <v>27</v>
      </c>
      <c r="C206" t="s">
        <v>4</v>
      </c>
      <c r="F206">
        <v>4</v>
      </c>
      <c r="G206">
        <v>5</v>
      </c>
      <c r="H206">
        <v>3</v>
      </c>
      <c r="J206">
        <f t="shared" si="22"/>
        <v>-99</v>
      </c>
      <c r="K206">
        <f t="shared" si="23"/>
        <v>-99</v>
      </c>
      <c r="N206">
        <v>11200380</v>
      </c>
      <c r="O206" s="37">
        <v>38734</v>
      </c>
      <c r="P206">
        <v>1</v>
      </c>
      <c r="Q206">
        <v>2</v>
      </c>
      <c r="BH206">
        <v>620212449</v>
      </c>
      <c r="BJ206">
        <v>2</v>
      </c>
      <c r="BK206">
        <v>2</v>
      </c>
    </row>
    <row r="207" spans="1:63" x14ac:dyDescent="0.25">
      <c r="A207">
        <v>11292527</v>
      </c>
      <c r="B207">
        <v>15</v>
      </c>
      <c r="C207" t="s">
        <v>4</v>
      </c>
      <c r="D207">
        <v>7</v>
      </c>
      <c r="E207">
        <v>11</v>
      </c>
      <c r="F207">
        <v>14</v>
      </c>
      <c r="G207">
        <v>7</v>
      </c>
      <c r="H207">
        <v>2</v>
      </c>
      <c r="J207">
        <f t="shared" si="22"/>
        <v>-7</v>
      </c>
      <c r="K207">
        <f t="shared" si="23"/>
        <v>4</v>
      </c>
      <c r="N207">
        <v>11200580</v>
      </c>
      <c r="O207" s="37">
        <v>38734</v>
      </c>
      <c r="P207">
        <v>1</v>
      </c>
      <c r="Q207">
        <v>2</v>
      </c>
      <c r="BH207">
        <v>620259791</v>
      </c>
      <c r="BJ207">
        <v>1</v>
      </c>
      <c r="BK207">
        <v>2</v>
      </c>
    </row>
    <row r="208" spans="1:63" x14ac:dyDescent="0.25">
      <c r="A208">
        <v>11302230</v>
      </c>
      <c r="B208">
        <v>4</v>
      </c>
      <c r="C208" t="s">
        <v>6</v>
      </c>
      <c r="D208">
        <v>5</v>
      </c>
      <c r="E208">
        <v>11</v>
      </c>
      <c r="F208">
        <v>7</v>
      </c>
      <c r="G208">
        <v>10</v>
      </c>
      <c r="H208">
        <v>8</v>
      </c>
      <c r="J208">
        <f t="shared" si="22"/>
        <v>-2</v>
      </c>
      <c r="K208">
        <f t="shared" si="23"/>
        <v>1</v>
      </c>
      <c r="N208">
        <v>11200600</v>
      </c>
      <c r="O208" s="37">
        <v>27987</v>
      </c>
      <c r="P208">
        <v>3</v>
      </c>
      <c r="Q208">
        <v>3</v>
      </c>
      <c r="BH208">
        <v>620259808</v>
      </c>
      <c r="BJ208">
        <v>1</v>
      </c>
      <c r="BK208">
        <v>2</v>
      </c>
    </row>
    <row r="209" spans="1:63" x14ac:dyDescent="0.25">
      <c r="A209">
        <v>11302449</v>
      </c>
      <c r="B209">
        <v>85</v>
      </c>
      <c r="C209" t="s">
        <v>6</v>
      </c>
      <c r="D209">
        <v>3</v>
      </c>
      <c r="E209">
        <v>8</v>
      </c>
      <c r="F209">
        <v>15</v>
      </c>
      <c r="G209">
        <v>15</v>
      </c>
      <c r="H209">
        <v>8</v>
      </c>
      <c r="J209">
        <f t="shared" si="22"/>
        <v>-12</v>
      </c>
      <c r="K209">
        <f t="shared" si="23"/>
        <v>-7</v>
      </c>
      <c r="N209">
        <v>11200605</v>
      </c>
      <c r="O209" s="37">
        <v>27987</v>
      </c>
      <c r="P209">
        <v>2</v>
      </c>
      <c r="Q209">
        <v>2</v>
      </c>
      <c r="BH209">
        <v>620350246</v>
      </c>
      <c r="BJ209">
        <v>1</v>
      </c>
      <c r="BK209">
        <v>2</v>
      </c>
    </row>
    <row r="210" spans="1:63" x14ac:dyDescent="0.25">
      <c r="A210">
        <v>11303061</v>
      </c>
      <c r="B210">
        <v>49</v>
      </c>
      <c r="C210" t="s">
        <v>6</v>
      </c>
      <c r="D210">
        <v>7</v>
      </c>
      <c r="E210">
        <v>2</v>
      </c>
      <c r="F210">
        <v>16</v>
      </c>
      <c r="G210">
        <v>12</v>
      </c>
      <c r="H210">
        <v>2</v>
      </c>
      <c r="J210">
        <f t="shared" si="22"/>
        <v>-9</v>
      </c>
      <c r="K210">
        <f t="shared" si="23"/>
        <v>-10</v>
      </c>
      <c r="N210">
        <v>11200848</v>
      </c>
      <c r="O210" s="37">
        <v>26108</v>
      </c>
      <c r="P210">
        <v>1</v>
      </c>
      <c r="Q210">
        <v>2</v>
      </c>
      <c r="BH210">
        <v>620447373</v>
      </c>
      <c r="BJ210">
        <v>1</v>
      </c>
      <c r="BK210">
        <v>2</v>
      </c>
    </row>
    <row r="211" spans="1:63" x14ac:dyDescent="0.25">
      <c r="A211">
        <v>11303320</v>
      </c>
      <c r="B211">
        <v>59</v>
      </c>
      <c r="C211" t="s">
        <v>4</v>
      </c>
      <c r="D211">
        <v>7</v>
      </c>
      <c r="E211">
        <v>11</v>
      </c>
      <c r="F211">
        <v>5</v>
      </c>
      <c r="G211">
        <v>2</v>
      </c>
      <c r="H211">
        <v>2</v>
      </c>
      <c r="J211">
        <f t="shared" si="22"/>
        <v>2</v>
      </c>
      <c r="K211">
        <f t="shared" si="23"/>
        <v>9</v>
      </c>
      <c r="N211">
        <v>11200867</v>
      </c>
      <c r="O211" s="37">
        <v>37064</v>
      </c>
      <c r="P211">
        <v>2</v>
      </c>
      <c r="Q211">
        <v>4</v>
      </c>
      <c r="BH211">
        <v>620447398</v>
      </c>
      <c r="BJ211">
        <v>3</v>
      </c>
      <c r="BK211">
        <v>3</v>
      </c>
    </row>
    <row r="212" spans="1:63" x14ac:dyDescent="0.25">
      <c r="A212">
        <v>11303321</v>
      </c>
      <c r="B212">
        <v>27</v>
      </c>
      <c r="C212" t="s">
        <v>4</v>
      </c>
      <c r="D212">
        <v>11</v>
      </c>
      <c r="E212">
        <v>11</v>
      </c>
      <c r="F212">
        <v>4</v>
      </c>
      <c r="G212">
        <v>5</v>
      </c>
      <c r="H212">
        <v>5</v>
      </c>
      <c r="J212">
        <f t="shared" si="22"/>
        <v>7</v>
      </c>
      <c r="K212">
        <f t="shared" si="23"/>
        <v>6</v>
      </c>
      <c r="N212">
        <v>11200876</v>
      </c>
      <c r="O212" s="37">
        <v>38734</v>
      </c>
      <c r="P212">
        <v>2</v>
      </c>
      <c r="Q212">
        <v>2</v>
      </c>
      <c r="BH212">
        <v>620447473</v>
      </c>
      <c r="BJ212">
        <v>1</v>
      </c>
      <c r="BK212">
        <v>2</v>
      </c>
    </row>
    <row r="213" spans="1:63" x14ac:dyDescent="0.25">
      <c r="A213">
        <v>11303321</v>
      </c>
      <c r="B213">
        <v>70</v>
      </c>
      <c r="C213" t="s">
        <v>4</v>
      </c>
      <c r="D213">
        <v>11</v>
      </c>
      <c r="E213">
        <v>11</v>
      </c>
      <c r="F213">
        <v>3</v>
      </c>
      <c r="G213">
        <v>11</v>
      </c>
      <c r="H213">
        <v>5</v>
      </c>
      <c r="J213">
        <f t="shared" si="22"/>
        <v>8</v>
      </c>
      <c r="K213">
        <f t="shared" si="23"/>
        <v>0</v>
      </c>
      <c r="N213">
        <v>11200898</v>
      </c>
      <c r="O213" s="37">
        <v>38943</v>
      </c>
      <c r="P213">
        <v>1</v>
      </c>
      <c r="Q213">
        <v>2</v>
      </c>
      <c r="BH213">
        <v>620525991</v>
      </c>
      <c r="BJ213">
        <v>1</v>
      </c>
      <c r="BK213">
        <v>2</v>
      </c>
    </row>
    <row r="214" spans="1:63" x14ac:dyDescent="0.25">
      <c r="A214">
        <v>11302694</v>
      </c>
      <c r="B214">
        <v>77</v>
      </c>
      <c r="C214" t="s">
        <v>6</v>
      </c>
      <c r="D214">
        <v>3</v>
      </c>
      <c r="E214">
        <v>11</v>
      </c>
      <c r="F214">
        <v>14</v>
      </c>
      <c r="G214">
        <v>11</v>
      </c>
      <c r="H214">
        <v>8</v>
      </c>
      <c r="J214">
        <f t="shared" si="22"/>
        <v>-11</v>
      </c>
      <c r="K214">
        <f t="shared" si="23"/>
        <v>0</v>
      </c>
      <c r="N214">
        <v>11201473</v>
      </c>
      <c r="O214" s="37">
        <v>37064</v>
      </c>
      <c r="P214">
        <v>1</v>
      </c>
      <c r="Q214">
        <v>2</v>
      </c>
      <c r="BH214">
        <v>620527699</v>
      </c>
      <c r="BJ214">
        <v>2</v>
      </c>
      <c r="BK214">
        <v>4</v>
      </c>
    </row>
    <row r="215" spans="1:63" x14ac:dyDescent="0.25">
      <c r="A215">
        <v>620843604</v>
      </c>
      <c r="B215">
        <v>100</v>
      </c>
      <c r="C215" t="s">
        <v>6</v>
      </c>
      <c r="F215">
        <v>0</v>
      </c>
      <c r="G215">
        <v>7</v>
      </c>
      <c r="H215">
        <v>3</v>
      </c>
      <c r="J215">
        <f t="shared" si="22"/>
        <v>-99</v>
      </c>
      <c r="K215">
        <f t="shared" si="23"/>
        <v>-99</v>
      </c>
      <c r="N215">
        <v>11201527</v>
      </c>
      <c r="O215" s="37">
        <v>26108</v>
      </c>
      <c r="P215">
        <v>2</v>
      </c>
      <c r="Q215">
        <v>4</v>
      </c>
      <c r="BH215">
        <v>620602151</v>
      </c>
      <c r="BJ215">
        <v>3</v>
      </c>
      <c r="BK215">
        <v>3</v>
      </c>
    </row>
    <row r="216" spans="1:63" x14ac:dyDescent="0.25">
      <c r="A216">
        <v>11298764</v>
      </c>
      <c r="B216">
        <v>81</v>
      </c>
      <c r="C216" t="s">
        <v>6</v>
      </c>
      <c r="D216">
        <v>15</v>
      </c>
      <c r="E216">
        <v>5</v>
      </c>
      <c r="F216">
        <v>16</v>
      </c>
      <c r="G216">
        <v>12</v>
      </c>
      <c r="H216">
        <v>4</v>
      </c>
      <c r="J216">
        <f t="shared" si="22"/>
        <v>-1</v>
      </c>
      <c r="K216">
        <f t="shared" si="23"/>
        <v>-7</v>
      </c>
      <c r="N216">
        <v>11201544</v>
      </c>
      <c r="O216" s="37">
        <v>27987</v>
      </c>
      <c r="P216">
        <v>2</v>
      </c>
      <c r="Q216">
        <v>2</v>
      </c>
      <c r="BH216">
        <v>620603145</v>
      </c>
      <c r="BJ216">
        <v>2</v>
      </c>
      <c r="BK216">
        <v>2</v>
      </c>
    </row>
    <row r="217" spans="1:63" x14ac:dyDescent="0.25">
      <c r="A217">
        <v>11296037</v>
      </c>
      <c r="B217">
        <v>54</v>
      </c>
      <c r="C217" t="s">
        <v>6</v>
      </c>
      <c r="D217">
        <v>7</v>
      </c>
      <c r="E217">
        <v>5</v>
      </c>
      <c r="F217">
        <v>13</v>
      </c>
      <c r="G217">
        <v>5</v>
      </c>
      <c r="H217">
        <v>4</v>
      </c>
      <c r="J217">
        <f t="shared" si="22"/>
        <v>-6</v>
      </c>
      <c r="K217">
        <f t="shared" si="23"/>
        <v>0</v>
      </c>
      <c r="N217">
        <v>11202369</v>
      </c>
      <c r="O217" s="37">
        <v>38734</v>
      </c>
      <c r="P217">
        <v>2</v>
      </c>
      <c r="Q217">
        <v>2</v>
      </c>
      <c r="BH217">
        <v>620784754</v>
      </c>
      <c r="BJ217">
        <v>1</v>
      </c>
      <c r="BK217">
        <v>2</v>
      </c>
    </row>
    <row r="218" spans="1:63" x14ac:dyDescent="0.25">
      <c r="A218">
        <v>11298863</v>
      </c>
      <c r="B218">
        <v>39</v>
      </c>
      <c r="C218" t="s">
        <v>4</v>
      </c>
      <c r="D218">
        <v>15</v>
      </c>
      <c r="E218">
        <v>25</v>
      </c>
      <c r="F218">
        <v>12</v>
      </c>
      <c r="G218">
        <v>4</v>
      </c>
      <c r="H218">
        <v>4</v>
      </c>
      <c r="J218">
        <f t="shared" si="22"/>
        <v>3</v>
      </c>
      <c r="K218">
        <f t="shared" si="23"/>
        <v>21</v>
      </c>
      <c r="N218">
        <v>11202753</v>
      </c>
      <c r="O218" s="37">
        <v>44344</v>
      </c>
      <c r="P218">
        <v>2</v>
      </c>
      <c r="Q218">
        <v>2</v>
      </c>
      <c r="BH218">
        <v>620875842</v>
      </c>
      <c r="BJ218">
        <v>1</v>
      </c>
      <c r="BK218">
        <v>2</v>
      </c>
    </row>
    <row r="219" spans="1:63" x14ac:dyDescent="0.25">
      <c r="A219">
        <v>11298626</v>
      </c>
      <c r="B219">
        <v>30</v>
      </c>
      <c r="C219" t="s">
        <v>4</v>
      </c>
      <c r="D219">
        <v>8</v>
      </c>
      <c r="E219">
        <v>16</v>
      </c>
      <c r="F219">
        <v>6</v>
      </c>
      <c r="G219">
        <v>2</v>
      </c>
      <c r="H219">
        <v>2</v>
      </c>
      <c r="J219">
        <f t="shared" si="22"/>
        <v>2</v>
      </c>
      <c r="K219">
        <f t="shared" si="23"/>
        <v>14</v>
      </c>
      <c r="N219">
        <v>11202833</v>
      </c>
      <c r="O219" s="37">
        <v>26249</v>
      </c>
      <c r="P219">
        <v>3</v>
      </c>
      <c r="Q219">
        <v>6</v>
      </c>
      <c r="BH219">
        <v>620923894</v>
      </c>
      <c r="BJ219">
        <v>2</v>
      </c>
      <c r="BK219">
        <v>4</v>
      </c>
    </row>
    <row r="220" spans="1:63" x14ac:dyDescent="0.25">
      <c r="A220">
        <v>11286771</v>
      </c>
      <c r="B220">
        <v>68</v>
      </c>
      <c r="C220" t="s">
        <v>6</v>
      </c>
      <c r="F220">
        <v>15</v>
      </c>
      <c r="G220">
        <v>12</v>
      </c>
      <c r="H220">
        <v>5</v>
      </c>
      <c r="J220">
        <f t="shared" si="22"/>
        <v>-99</v>
      </c>
      <c r="K220">
        <f t="shared" si="23"/>
        <v>-99</v>
      </c>
      <c r="N220">
        <v>11202903</v>
      </c>
      <c r="O220" s="37">
        <v>33387</v>
      </c>
      <c r="P220">
        <v>3</v>
      </c>
      <c r="Q220">
        <v>3</v>
      </c>
    </row>
    <row r="221" spans="1:63" x14ac:dyDescent="0.25">
      <c r="A221">
        <v>11286776</v>
      </c>
      <c r="B221">
        <v>50</v>
      </c>
      <c r="C221" t="s">
        <v>6</v>
      </c>
      <c r="F221">
        <v>15</v>
      </c>
      <c r="G221">
        <v>12</v>
      </c>
      <c r="H221">
        <v>5</v>
      </c>
      <c r="J221">
        <f t="shared" si="22"/>
        <v>-99</v>
      </c>
      <c r="K221">
        <f t="shared" si="23"/>
        <v>-99</v>
      </c>
      <c r="N221">
        <v>11203349</v>
      </c>
      <c r="O221" s="37">
        <v>27987</v>
      </c>
      <c r="P221">
        <v>3</v>
      </c>
      <c r="Q221">
        <v>3</v>
      </c>
    </row>
    <row r="222" spans="1:63" x14ac:dyDescent="0.25">
      <c r="A222">
        <v>11288274</v>
      </c>
      <c r="B222">
        <v>5</v>
      </c>
      <c r="C222" t="s">
        <v>4</v>
      </c>
      <c r="F222">
        <v>15</v>
      </c>
      <c r="G222">
        <v>12</v>
      </c>
      <c r="H222">
        <v>3</v>
      </c>
      <c r="J222">
        <f t="shared" si="22"/>
        <v>-99</v>
      </c>
      <c r="K222">
        <f t="shared" si="23"/>
        <v>-99</v>
      </c>
      <c r="N222">
        <v>11203521</v>
      </c>
      <c r="O222" s="37">
        <v>38691</v>
      </c>
      <c r="P222">
        <v>1</v>
      </c>
      <c r="Q222">
        <v>2</v>
      </c>
    </row>
    <row r="223" spans="1:63" x14ac:dyDescent="0.25">
      <c r="A223">
        <v>11293591</v>
      </c>
      <c r="B223">
        <v>72</v>
      </c>
      <c r="C223" t="s">
        <v>4</v>
      </c>
      <c r="F223">
        <v>15</v>
      </c>
      <c r="G223">
        <v>12</v>
      </c>
      <c r="H223">
        <v>4</v>
      </c>
      <c r="J223">
        <f t="shared" si="22"/>
        <v>-99</v>
      </c>
      <c r="K223">
        <f t="shared" si="23"/>
        <v>-99</v>
      </c>
      <c r="N223">
        <v>11203593</v>
      </c>
      <c r="O223" s="37">
        <v>44344</v>
      </c>
      <c r="P223">
        <v>3</v>
      </c>
      <c r="Q223">
        <v>6</v>
      </c>
    </row>
    <row r="224" spans="1:63" x14ac:dyDescent="0.25">
      <c r="A224">
        <v>11299289</v>
      </c>
      <c r="B224">
        <v>32</v>
      </c>
      <c r="C224" t="s">
        <v>4</v>
      </c>
      <c r="D224">
        <v>8</v>
      </c>
      <c r="E224">
        <v>12</v>
      </c>
      <c r="F224">
        <v>15</v>
      </c>
      <c r="G224">
        <v>12</v>
      </c>
      <c r="H224">
        <v>5</v>
      </c>
      <c r="J224">
        <f t="shared" si="22"/>
        <v>-7</v>
      </c>
      <c r="K224">
        <f t="shared" si="23"/>
        <v>0</v>
      </c>
      <c r="N224">
        <v>11203595</v>
      </c>
      <c r="O224" s="37">
        <v>38943</v>
      </c>
      <c r="P224">
        <v>1</v>
      </c>
      <c r="Q224">
        <v>2</v>
      </c>
    </row>
    <row r="225" spans="1:17" x14ac:dyDescent="0.25">
      <c r="A225">
        <v>11098647</v>
      </c>
      <c r="B225">
        <v>13</v>
      </c>
      <c r="C225" t="s">
        <v>6</v>
      </c>
      <c r="D225">
        <v>3</v>
      </c>
      <c r="E225">
        <v>10</v>
      </c>
      <c r="H225">
        <v>2</v>
      </c>
      <c r="J225">
        <f t="shared" si="22"/>
        <v>-99</v>
      </c>
      <c r="K225">
        <f t="shared" si="23"/>
        <v>-99</v>
      </c>
      <c r="N225">
        <v>11203683</v>
      </c>
      <c r="O225" s="37">
        <v>38734</v>
      </c>
      <c r="P225">
        <v>1</v>
      </c>
      <c r="Q225">
        <v>2</v>
      </c>
    </row>
    <row r="226" spans="1:17" x14ac:dyDescent="0.25">
      <c r="A226">
        <v>11132313</v>
      </c>
      <c r="B226">
        <v>66</v>
      </c>
      <c r="C226" t="s">
        <v>6</v>
      </c>
      <c r="D226">
        <v>3</v>
      </c>
      <c r="E226">
        <v>10</v>
      </c>
      <c r="H226">
        <v>2</v>
      </c>
      <c r="J226">
        <f t="shared" si="22"/>
        <v>-99</v>
      </c>
      <c r="K226">
        <f t="shared" si="23"/>
        <v>-99</v>
      </c>
      <c r="N226">
        <v>11203867</v>
      </c>
      <c r="O226" s="37">
        <v>27987</v>
      </c>
      <c r="P226">
        <v>2</v>
      </c>
      <c r="Q226">
        <v>2</v>
      </c>
    </row>
    <row r="227" spans="1:17" x14ac:dyDescent="0.25">
      <c r="A227">
        <v>11187801</v>
      </c>
      <c r="B227">
        <v>42</v>
      </c>
      <c r="C227" t="s">
        <v>6</v>
      </c>
      <c r="D227">
        <v>3</v>
      </c>
      <c r="E227">
        <v>10</v>
      </c>
      <c r="H227">
        <v>2</v>
      </c>
      <c r="J227">
        <f t="shared" si="22"/>
        <v>-99</v>
      </c>
      <c r="K227">
        <f t="shared" si="23"/>
        <v>-99</v>
      </c>
      <c r="N227">
        <v>11204021</v>
      </c>
      <c r="O227" s="37">
        <v>39359</v>
      </c>
      <c r="P227">
        <v>1</v>
      </c>
      <c r="Q227">
        <v>2</v>
      </c>
    </row>
    <row r="228" spans="1:17" x14ac:dyDescent="0.25">
      <c r="A228">
        <v>11217806</v>
      </c>
      <c r="B228">
        <v>52</v>
      </c>
      <c r="C228" t="s">
        <v>4</v>
      </c>
      <c r="D228">
        <v>3</v>
      </c>
      <c r="E228">
        <v>10</v>
      </c>
      <c r="H228">
        <v>2</v>
      </c>
      <c r="J228">
        <f t="shared" si="22"/>
        <v>-99</v>
      </c>
      <c r="K228">
        <f t="shared" si="23"/>
        <v>-99</v>
      </c>
      <c r="N228">
        <v>11204038</v>
      </c>
      <c r="O228" s="37">
        <v>44344</v>
      </c>
      <c r="P228">
        <v>2</v>
      </c>
      <c r="Q228">
        <v>4</v>
      </c>
    </row>
    <row r="229" spans="1:17" x14ac:dyDescent="0.25">
      <c r="A229">
        <v>11220458</v>
      </c>
      <c r="B229">
        <v>7</v>
      </c>
      <c r="C229" t="s">
        <v>4</v>
      </c>
      <c r="D229">
        <v>3</v>
      </c>
      <c r="E229">
        <v>10</v>
      </c>
      <c r="H229">
        <v>2</v>
      </c>
      <c r="J229">
        <f t="shared" si="22"/>
        <v>-99</v>
      </c>
      <c r="K229">
        <f t="shared" si="23"/>
        <v>-99</v>
      </c>
      <c r="N229">
        <v>11204040</v>
      </c>
      <c r="O229" s="37">
        <v>44344</v>
      </c>
      <c r="P229">
        <v>2</v>
      </c>
      <c r="Q229">
        <v>4</v>
      </c>
    </row>
    <row r="230" spans="1:17" x14ac:dyDescent="0.25">
      <c r="A230">
        <v>11247637</v>
      </c>
      <c r="B230">
        <v>88</v>
      </c>
      <c r="C230" t="s">
        <v>6</v>
      </c>
      <c r="D230">
        <v>3</v>
      </c>
      <c r="E230">
        <v>10</v>
      </c>
      <c r="H230">
        <v>2</v>
      </c>
      <c r="J230">
        <f t="shared" si="22"/>
        <v>-99</v>
      </c>
      <c r="K230">
        <f t="shared" si="23"/>
        <v>-99</v>
      </c>
      <c r="N230">
        <v>11204042</v>
      </c>
      <c r="O230" s="37">
        <v>44344</v>
      </c>
      <c r="P230">
        <v>1</v>
      </c>
      <c r="Q230">
        <v>2</v>
      </c>
    </row>
    <row r="231" spans="1:17" x14ac:dyDescent="0.25">
      <c r="A231">
        <v>11200380</v>
      </c>
      <c r="B231">
        <v>11</v>
      </c>
      <c r="C231" t="s">
        <v>6</v>
      </c>
      <c r="D231">
        <v>3</v>
      </c>
      <c r="E231">
        <v>10</v>
      </c>
      <c r="H231">
        <v>2</v>
      </c>
      <c r="J231">
        <f t="shared" si="22"/>
        <v>-99</v>
      </c>
      <c r="K231">
        <f t="shared" si="23"/>
        <v>-99</v>
      </c>
      <c r="N231">
        <v>11204047</v>
      </c>
      <c r="O231" s="37">
        <v>44344</v>
      </c>
      <c r="P231">
        <v>3</v>
      </c>
      <c r="Q231">
        <v>3</v>
      </c>
    </row>
    <row r="232" spans="1:17" x14ac:dyDescent="0.25">
      <c r="A232">
        <v>11116131</v>
      </c>
      <c r="B232">
        <v>42</v>
      </c>
      <c r="C232" t="s">
        <v>4</v>
      </c>
      <c r="D232">
        <v>3</v>
      </c>
      <c r="E232">
        <v>10</v>
      </c>
      <c r="H232">
        <v>2</v>
      </c>
      <c r="J232">
        <f t="shared" si="22"/>
        <v>-99</v>
      </c>
      <c r="K232">
        <f t="shared" si="23"/>
        <v>-99</v>
      </c>
      <c r="N232">
        <v>11204116</v>
      </c>
      <c r="O232" s="37">
        <v>38734</v>
      </c>
      <c r="P232">
        <v>5</v>
      </c>
      <c r="Q232">
        <v>10</v>
      </c>
    </row>
    <row r="233" spans="1:17" x14ac:dyDescent="0.25">
      <c r="A233">
        <v>11264405</v>
      </c>
      <c r="B233">
        <v>77</v>
      </c>
      <c r="C233" t="s">
        <v>4</v>
      </c>
      <c r="F233">
        <v>9</v>
      </c>
      <c r="G233">
        <v>3</v>
      </c>
      <c r="H233">
        <v>2</v>
      </c>
      <c r="J233">
        <f t="shared" si="22"/>
        <v>-99</v>
      </c>
      <c r="K233">
        <f t="shared" si="23"/>
        <v>-99</v>
      </c>
      <c r="N233">
        <v>11204471</v>
      </c>
      <c r="O233" s="37">
        <v>38734</v>
      </c>
      <c r="P233">
        <v>2</v>
      </c>
      <c r="Q233">
        <v>4</v>
      </c>
    </row>
    <row r="234" spans="1:17" x14ac:dyDescent="0.25">
      <c r="A234">
        <v>11106302</v>
      </c>
      <c r="B234">
        <v>12</v>
      </c>
      <c r="C234" t="s">
        <v>6</v>
      </c>
      <c r="D234">
        <v>3</v>
      </c>
      <c r="E234">
        <v>10</v>
      </c>
      <c r="H234">
        <v>2</v>
      </c>
      <c r="J234">
        <f t="shared" si="22"/>
        <v>-99</v>
      </c>
      <c r="K234">
        <f t="shared" si="23"/>
        <v>-99</v>
      </c>
      <c r="N234">
        <v>11204529</v>
      </c>
      <c r="O234" s="37">
        <v>44344</v>
      </c>
      <c r="P234">
        <v>1</v>
      </c>
      <c r="Q234">
        <v>2</v>
      </c>
    </row>
    <row r="235" spans="1:17" x14ac:dyDescent="0.25">
      <c r="A235">
        <v>11246687</v>
      </c>
      <c r="B235">
        <v>24</v>
      </c>
      <c r="C235" t="s">
        <v>6</v>
      </c>
      <c r="D235">
        <v>3</v>
      </c>
      <c r="E235">
        <v>10</v>
      </c>
      <c r="I235">
        <v>2</v>
      </c>
      <c r="J235">
        <f t="shared" si="22"/>
        <v>-99</v>
      </c>
      <c r="K235">
        <f t="shared" si="23"/>
        <v>-99</v>
      </c>
      <c r="N235">
        <v>11204937</v>
      </c>
      <c r="O235" s="37">
        <v>27987</v>
      </c>
      <c r="P235">
        <v>1</v>
      </c>
      <c r="Q235">
        <v>2</v>
      </c>
    </row>
    <row r="236" spans="1:17" x14ac:dyDescent="0.25">
      <c r="A236">
        <v>11261663</v>
      </c>
      <c r="B236">
        <v>74</v>
      </c>
      <c r="C236" t="s">
        <v>4</v>
      </c>
      <c r="D236">
        <v>3</v>
      </c>
      <c r="E236">
        <v>10</v>
      </c>
      <c r="I236">
        <v>2</v>
      </c>
      <c r="J236">
        <f t="shared" si="22"/>
        <v>-99</v>
      </c>
      <c r="K236">
        <f t="shared" si="23"/>
        <v>-99</v>
      </c>
      <c r="N236">
        <v>11205084</v>
      </c>
      <c r="O236" s="37">
        <v>27987</v>
      </c>
      <c r="P236">
        <v>1</v>
      </c>
      <c r="Q236">
        <v>2</v>
      </c>
    </row>
    <row r="237" spans="1:17" x14ac:dyDescent="0.25">
      <c r="A237">
        <v>11287846</v>
      </c>
      <c r="B237">
        <v>29</v>
      </c>
      <c r="C237" t="s">
        <v>6</v>
      </c>
      <c r="D237">
        <v>0</v>
      </c>
      <c r="E237">
        <v>13</v>
      </c>
      <c r="F237">
        <v>9</v>
      </c>
      <c r="G237">
        <v>3</v>
      </c>
      <c r="H237">
        <v>4</v>
      </c>
      <c r="J237">
        <f t="shared" si="22"/>
        <v>-9</v>
      </c>
      <c r="K237">
        <f t="shared" si="23"/>
        <v>10</v>
      </c>
      <c r="N237">
        <v>11205088</v>
      </c>
      <c r="O237" s="37">
        <v>38943</v>
      </c>
      <c r="P237">
        <v>2</v>
      </c>
      <c r="Q237">
        <v>2</v>
      </c>
    </row>
    <row r="238" spans="1:17" x14ac:dyDescent="0.25">
      <c r="A238">
        <v>11288283</v>
      </c>
      <c r="B238">
        <v>6</v>
      </c>
      <c r="C238" t="s">
        <v>6</v>
      </c>
      <c r="D238">
        <v>3</v>
      </c>
      <c r="E238">
        <v>10</v>
      </c>
      <c r="H238">
        <v>2</v>
      </c>
      <c r="J238">
        <f t="shared" si="22"/>
        <v>-99</v>
      </c>
      <c r="K238">
        <f t="shared" si="23"/>
        <v>-99</v>
      </c>
      <c r="N238">
        <v>11205091</v>
      </c>
      <c r="O238" s="37">
        <v>15501</v>
      </c>
      <c r="P238">
        <v>1</v>
      </c>
      <c r="Q238">
        <v>2</v>
      </c>
    </row>
    <row r="239" spans="1:17" x14ac:dyDescent="0.25">
      <c r="A239">
        <v>616263294</v>
      </c>
      <c r="B239">
        <v>32</v>
      </c>
      <c r="C239" t="s">
        <v>6</v>
      </c>
      <c r="F239">
        <v>13</v>
      </c>
      <c r="G239">
        <v>4</v>
      </c>
      <c r="H239">
        <v>3</v>
      </c>
      <c r="J239">
        <f t="shared" si="22"/>
        <v>-99</v>
      </c>
      <c r="K239">
        <f t="shared" si="23"/>
        <v>-99</v>
      </c>
      <c r="N239">
        <v>11205360</v>
      </c>
      <c r="O239" s="37">
        <v>33387</v>
      </c>
      <c r="P239">
        <v>4</v>
      </c>
      <c r="Q239">
        <v>8</v>
      </c>
    </row>
    <row r="240" spans="1:17" x14ac:dyDescent="0.25">
      <c r="A240">
        <v>616263294</v>
      </c>
      <c r="B240">
        <v>53</v>
      </c>
      <c r="C240" t="s">
        <v>6</v>
      </c>
      <c r="F240">
        <v>13</v>
      </c>
      <c r="G240">
        <v>4</v>
      </c>
      <c r="H240">
        <v>3</v>
      </c>
      <c r="J240">
        <f t="shared" si="22"/>
        <v>-99</v>
      </c>
      <c r="K240">
        <f t="shared" si="23"/>
        <v>-99</v>
      </c>
      <c r="N240">
        <v>11208049</v>
      </c>
      <c r="O240" s="37">
        <v>31649</v>
      </c>
      <c r="P240">
        <v>1</v>
      </c>
      <c r="Q240">
        <v>2</v>
      </c>
    </row>
    <row r="241" spans="1:17" x14ac:dyDescent="0.25">
      <c r="A241">
        <v>11225102</v>
      </c>
      <c r="B241">
        <v>37</v>
      </c>
      <c r="C241" t="s">
        <v>6</v>
      </c>
      <c r="D241">
        <v>0</v>
      </c>
      <c r="E241">
        <v>13</v>
      </c>
      <c r="H241">
        <v>4</v>
      </c>
      <c r="J241">
        <f t="shared" si="22"/>
        <v>-99</v>
      </c>
      <c r="K241">
        <f t="shared" si="23"/>
        <v>-99</v>
      </c>
      <c r="N241">
        <v>11208508</v>
      </c>
      <c r="O241" s="37">
        <v>38943</v>
      </c>
      <c r="P241">
        <v>1</v>
      </c>
      <c r="Q241">
        <v>2</v>
      </c>
    </row>
    <row r="242" spans="1:17" x14ac:dyDescent="0.25">
      <c r="A242">
        <v>11264086</v>
      </c>
      <c r="B242">
        <v>76</v>
      </c>
      <c r="C242" t="s">
        <v>6</v>
      </c>
      <c r="D242">
        <v>0</v>
      </c>
      <c r="E242">
        <v>14</v>
      </c>
      <c r="H242">
        <v>3</v>
      </c>
      <c r="J242">
        <f t="shared" si="22"/>
        <v>-99</v>
      </c>
      <c r="K242">
        <f t="shared" si="23"/>
        <v>-99</v>
      </c>
      <c r="N242">
        <v>11208882</v>
      </c>
      <c r="O242" s="37">
        <v>38734</v>
      </c>
      <c r="P242">
        <v>3</v>
      </c>
      <c r="Q242">
        <v>3</v>
      </c>
    </row>
    <row r="243" spans="1:17" x14ac:dyDescent="0.25">
      <c r="A243">
        <v>11299293</v>
      </c>
      <c r="B243">
        <v>36</v>
      </c>
      <c r="C243" t="s">
        <v>4</v>
      </c>
      <c r="D243">
        <v>5</v>
      </c>
      <c r="E243">
        <v>11</v>
      </c>
      <c r="F243">
        <v>13</v>
      </c>
      <c r="G243">
        <v>3</v>
      </c>
      <c r="H243">
        <v>5</v>
      </c>
      <c r="J243">
        <f t="shared" si="22"/>
        <v>-8</v>
      </c>
      <c r="K243">
        <f t="shared" si="23"/>
        <v>8</v>
      </c>
      <c r="N243">
        <v>11208891</v>
      </c>
      <c r="O243" s="37">
        <v>27987</v>
      </c>
      <c r="P243">
        <v>1</v>
      </c>
      <c r="Q243">
        <v>2</v>
      </c>
    </row>
    <row r="244" spans="1:17" x14ac:dyDescent="0.25">
      <c r="A244">
        <v>11293509</v>
      </c>
      <c r="B244">
        <v>43</v>
      </c>
      <c r="C244" t="s">
        <v>4</v>
      </c>
      <c r="D244">
        <v>15</v>
      </c>
      <c r="E244">
        <v>25</v>
      </c>
      <c r="F244">
        <v>15</v>
      </c>
      <c r="G244">
        <v>10</v>
      </c>
      <c r="J244">
        <f t="shared" si="22"/>
        <v>0</v>
      </c>
      <c r="K244">
        <f t="shared" si="23"/>
        <v>15</v>
      </c>
      <c r="N244">
        <v>11208918</v>
      </c>
      <c r="O244" s="37">
        <v>26108</v>
      </c>
      <c r="P244">
        <v>1</v>
      </c>
      <c r="Q244">
        <v>2</v>
      </c>
    </row>
    <row r="245" spans="1:17" x14ac:dyDescent="0.25">
      <c r="A245">
        <v>11298891</v>
      </c>
      <c r="B245">
        <v>26</v>
      </c>
      <c r="C245" t="s">
        <v>6</v>
      </c>
      <c r="D245">
        <v>15</v>
      </c>
      <c r="E245">
        <v>25</v>
      </c>
      <c r="F245">
        <v>13</v>
      </c>
      <c r="G245">
        <v>7</v>
      </c>
      <c r="H245">
        <v>4</v>
      </c>
      <c r="J245">
        <f t="shared" si="22"/>
        <v>2</v>
      </c>
      <c r="K245">
        <f t="shared" si="23"/>
        <v>18</v>
      </c>
      <c r="N245">
        <v>11209101</v>
      </c>
      <c r="O245" s="37">
        <v>26108</v>
      </c>
      <c r="P245">
        <v>1</v>
      </c>
      <c r="Q245">
        <v>2</v>
      </c>
    </row>
    <row r="246" spans="1:17" x14ac:dyDescent="0.25">
      <c r="A246">
        <v>11298884</v>
      </c>
      <c r="B246">
        <v>16</v>
      </c>
      <c r="C246" t="s">
        <v>6</v>
      </c>
      <c r="D246">
        <v>6</v>
      </c>
      <c r="E246">
        <v>16</v>
      </c>
      <c r="F246">
        <v>13</v>
      </c>
      <c r="G246">
        <v>6</v>
      </c>
      <c r="H246">
        <v>4</v>
      </c>
      <c r="J246">
        <f t="shared" si="22"/>
        <v>-7</v>
      </c>
      <c r="K246">
        <f t="shared" si="23"/>
        <v>10</v>
      </c>
      <c r="N246">
        <v>11209213</v>
      </c>
      <c r="O246" s="37">
        <v>26108</v>
      </c>
      <c r="P246">
        <v>1</v>
      </c>
      <c r="Q246">
        <v>2</v>
      </c>
    </row>
    <row r="247" spans="1:17" x14ac:dyDescent="0.25">
      <c r="A247">
        <v>11304116</v>
      </c>
      <c r="B247">
        <v>30</v>
      </c>
      <c r="C247" t="s">
        <v>4</v>
      </c>
      <c r="D247">
        <v>15</v>
      </c>
      <c r="E247">
        <v>25</v>
      </c>
      <c r="H247">
        <v>3</v>
      </c>
      <c r="J247">
        <f t="shared" si="22"/>
        <v>-99</v>
      </c>
      <c r="K247">
        <f t="shared" si="23"/>
        <v>-99</v>
      </c>
      <c r="N247">
        <v>11209367</v>
      </c>
      <c r="O247" s="37">
        <v>26108</v>
      </c>
      <c r="P247">
        <v>1</v>
      </c>
      <c r="Q247">
        <v>2</v>
      </c>
    </row>
    <row r="248" spans="1:17" x14ac:dyDescent="0.25">
      <c r="A248">
        <v>11304676</v>
      </c>
      <c r="B248">
        <v>46</v>
      </c>
      <c r="C248" t="s">
        <v>6</v>
      </c>
      <c r="D248">
        <v>15</v>
      </c>
      <c r="E248">
        <v>25</v>
      </c>
      <c r="F248">
        <v>13</v>
      </c>
      <c r="G248">
        <v>6</v>
      </c>
      <c r="H248">
        <v>4</v>
      </c>
      <c r="J248">
        <f t="shared" si="22"/>
        <v>2</v>
      </c>
      <c r="K248">
        <f t="shared" si="23"/>
        <v>19</v>
      </c>
      <c r="N248">
        <v>11209482</v>
      </c>
      <c r="O248" s="37">
        <v>26108</v>
      </c>
      <c r="P248">
        <v>1</v>
      </c>
      <c r="Q248">
        <v>2</v>
      </c>
    </row>
    <row r="249" spans="1:17" x14ac:dyDescent="0.25">
      <c r="A249">
        <v>11298555</v>
      </c>
      <c r="B249">
        <v>25</v>
      </c>
      <c r="C249" t="s">
        <v>4</v>
      </c>
      <c r="D249">
        <v>7</v>
      </c>
      <c r="E249">
        <v>5</v>
      </c>
      <c r="F249">
        <v>6</v>
      </c>
      <c r="G249">
        <v>3</v>
      </c>
      <c r="H249">
        <v>3</v>
      </c>
      <c r="J249">
        <f t="shared" si="22"/>
        <v>1</v>
      </c>
      <c r="K249">
        <f t="shared" si="23"/>
        <v>2</v>
      </c>
      <c r="N249">
        <v>11209522</v>
      </c>
      <c r="O249" s="37">
        <v>27987</v>
      </c>
      <c r="P249">
        <v>3</v>
      </c>
      <c r="Q249">
        <v>3</v>
      </c>
    </row>
    <row r="250" spans="1:17" x14ac:dyDescent="0.25">
      <c r="A250">
        <v>11298675</v>
      </c>
      <c r="B250">
        <v>81</v>
      </c>
      <c r="C250" t="s">
        <v>6</v>
      </c>
      <c r="D250">
        <v>5</v>
      </c>
      <c r="E250">
        <v>1</v>
      </c>
      <c r="I250">
        <v>2</v>
      </c>
      <c r="J250">
        <f t="shared" si="22"/>
        <v>-99</v>
      </c>
      <c r="K250">
        <f t="shared" si="23"/>
        <v>-99</v>
      </c>
      <c r="N250">
        <v>11209538</v>
      </c>
      <c r="O250" s="37">
        <v>38943</v>
      </c>
      <c r="P250">
        <v>1</v>
      </c>
      <c r="Q250">
        <v>2</v>
      </c>
    </row>
    <row r="251" spans="1:17" x14ac:dyDescent="0.25">
      <c r="A251">
        <v>11304693</v>
      </c>
      <c r="B251">
        <v>81</v>
      </c>
      <c r="C251" t="s">
        <v>6</v>
      </c>
      <c r="D251">
        <v>3</v>
      </c>
      <c r="E251">
        <v>2</v>
      </c>
      <c r="F251">
        <v>2</v>
      </c>
      <c r="G251">
        <v>9</v>
      </c>
      <c r="H251">
        <v>2</v>
      </c>
      <c r="J251">
        <f t="shared" si="22"/>
        <v>1</v>
      </c>
      <c r="K251">
        <f t="shared" si="23"/>
        <v>-7</v>
      </c>
      <c r="N251">
        <v>11209554</v>
      </c>
      <c r="O251" s="37">
        <v>44344</v>
      </c>
      <c r="P251">
        <v>1</v>
      </c>
      <c r="Q251">
        <v>2</v>
      </c>
    </row>
    <row r="252" spans="1:17" x14ac:dyDescent="0.25">
      <c r="A252">
        <v>11307681</v>
      </c>
      <c r="B252">
        <v>75</v>
      </c>
      <c r="C252" t="s">
        <v>6</v>
      </c>
      <c r="D252">
        <v>3</v>
      </c>
      <c r="E252">
        <v>2</v>
      </c>
      <c r="F252">
        <v>2</v>
      </c>
      <c r="G252">
        <v>9</v>
      </c>
      <c r="H252">
        <v>2</v>
      </c>
      <c r="J252">
        <f t="shared" si="22"/>
        <v>1</v>
      </c>
      <c r="K252">
        <f t="shared" si="23"/>
        <v>-7</v>
      </c>
      <c r="N252">
        <v>11209662</v>
      </c>
      <c r="O252" s="37">
        <v>42212</v>
      </c>
      <c r="P252">
        <v>1</v>
      </c>
      <c r="Q252">
        <v>2</v>
      </c>
    </row>
    <row r="253" spans="1:17" x14ac:dyDescent="0.25">
      <c r="A253">
        <v>616135292</v>
      </c>
      <c r="B253">
        <v>31</v>
      </c>
      <c r="C253" t="s">
        <v>4</v>
      </c>
      <c r="D253">
        <v>5</v>
      </c>
      <c r="E253">
        <v>8</v>
      </c>
      <c r="J253">
        <f t="shared" si="22"/>
        <v>-99</v>
      </c>
      <c r="K253">
        <f t="shared" si="23"/>
        <v>-99</v>
      </c>
      <c r="N253">
        <v>11209874</v>
      </c>
      <c r="O253" s="37">
        <v>36812</v>
      </c>
      <c r="P253">
        <v>1</v>
      </c>
      <c r="Q253">
        <v>2</v>
      </c>
    </row>
    <row r="254" spans="1:17" x14ac:dyDescent="0.25">
      <c r="A254">
        <v>617267545</v>
      </c>
      <c r="B254">
        <v>15</v>
      </c>
      <c r="C254" t="s">
        <v>4</v>
      </c>
      <c r="D254">
        <v>5</v>
      </c>
      <c r="E254">
        <v>8</v>
      </c>
      <c r="I254">
        <v>4</v>
      </c>
      <c r="J254">
        <f t="shared" si="22"/>
        <v>-99</v>
      </c>
      <c r="K254">
        <f t="shared" si="23"/>
        <v>-99</v>
      </c>
      <c r="N254">
        <v>11210020</v>
      </c>
      <c r="O254" s="37">
        <v>36855</v>
      </c>
      <c r="P254">
        <v>1</v>
      </c>
      <c r="Q254">
        <v>2</v>
      </c>
    </row>
    <row r="255" spans="1:17" x14ac:dyDescent="0.25">
      <c r="A255">
        <v>11306881</v>
      </c>
      <c r="B255">
        <v>70</v>
      </c>
      <c r="C255" t="s">
        <v>6</v>
      </c>
      <c r="D255">
        <v>5</v>
      </c>
      <c r="E255">
        <v>8</v>
      </c>
      <c r="H255">
        <v>6</v>
      </c>
      <c r="J255">
        <f t="shared" si="22"/>
        <v>-99</v>
      </c>
      <c r="K255">
        <f t="shared" si="23"/>
        <v>-99</v>
      </c>
      <c r="N255">
        <v>11210145</v>
      </c>
      <c r="O255" s="37">
        <v>27987</v>
      </c>
      <c r="P255">
        <v>1</v>
      </c>
      <c r="Q255">
        <v>2</v>
      </c>
    </row>
    <row r="256" spans="1:17" x14ac:dyDescent="0.25">
      <c r="A256">
        <v>11307004</v>
      </c>
      <c r="B256">
        <v>67</v>
      </c>
      <c r="C256" t="s">
        <v>6</v>
      </c>
      <c r="D256">
        <v>5</v>
      </c>
      <c r="E256">
        <v>8</v>
      </c>
      <c r="H256">
        <v>4</v>
      </c>
      <c r="J256">
        <f t="shared" si="22"/>
        <v>-99</v>
      </c>
      <c r="K256">
        <f t="shared" si="23"/>
        <v>-99</v>
      </c>
      <c r="N256">
        <v>11210283</v>
      </c>
      <c r="O256" s="37">
        <v>26108</v>
      </c>
      <c r="P256">
        <v>2</v>
      </c>
      <c r="Q256">
        <v>4</v>
      </c>
    </row>
    <row r="257" spans="1:17" x14ac:dyDescent="0.25">
      <c r="A257">
        <v>11307353</v>
      </c>
      <c r="B257">
        <v>28</v>
      </c>
      <c r="C257" t="s">
        <v>6</v>
      </c>
      <c r="D257">
        <v>5</v>
      </c>
      <c r="E257">
        <v>8</v>
      </c>
      <c r="H257">
        <v>6</v>
      </c>
      <c r="J257">
        <f t="shared" si="22"/>
        <v>-99</v>
      </c>
      <c r="K257">
        <f t="shared" si="23"/>
        <v>-99</v>
      </c>
      <c r="N257">
        <v>11210287</v>
      </c>
      <c r="O257" s="37">
        <v>37480</v>
      </c>
      <c r="P257">
        <v>1</v>
      </c>
      <c r="Q257">
        <v>2</v>
      </c>
    </row>
    <row r="258" spans="1:17" x14ac:dyDescent="0.25">
      <c r="A258">
        <v>11307365</v>
      </c>
      <c r="B258">
        <v>66</v>
      </c>
      <c r="C258" t="s">
        <v>6</v>
      </c>
      <c r="D258">
        <v>5</v>
      </c>
      <c r="E258">
        <v>8</v>
      </c>
      <c r="H258">
        <v>6</v>
      </c>
      <c r="J258">
        <f t="shared" si="22"/>
        <v>-99</v>
      </c>
      <c r="K258">
        <f t="shared" si="23"/>
        <v>-99</v>
      </c>
      <c r="N258">
        <v>11210300</v>
      </c>
      <c r="O258" s="37">
        <v>44136</v>
      </c>
      <c r="P258">
        <v>1</v>
      </c>
      <c r="Q258">
        <v>2</v>
      </c>
    </row>
    <row r="259" spans="1:17" x14ac:dyDescent="0.25">
      <c r="A259">
        <v>11307386</v>
      </c>
      <c r="B259">
        <v>112</v>
      </c>
      <c r="C259" t="s">
        <v>6</v>
      </c>
      <c r="D259">
        <v>5</v>
      </c>
      <c r="E259">
        <v>9</v>
      </c>
      <c r="H259">
        <v>6</v>
      </c>
      <c r="J259">
        <f t="shared" ref="J259:J298" si="24">IF(COUNTA(F259)=0,IF(COUNTA(D259)=0,-99,-99),IF(COUNTA(D259)=0,-99,D259-F259))</f>
        <v>-99</v>
      </c>
      <c r="K259">
        <f t="shared" ref="K259:K298" si="25">IF(COUNTA(G259)=0,IF(COUNTA(E259)=0,-99,-99),IF(COUNTA(E259)=0,-99,E259-G259))</f>
        <v>-99</v>
      </c>
      <c r="N259">
        <v>11210308</v>
      </c>
      <c r="O259" s="37">
        <v>44136</v>
      </c>
      <c r="P259">
        <v>4</v>
      </c>
      <c r="Q259">
        <v>4</v>
      </c>
    </row>
    <row r="260" spans="1:17" x14ac:dyDescent="0.25">
      <c r="A260">
        <v>11305381</v>
      </c>
      <c r="B260">
        <v>8</v>
      </c>
      <c r="C260" t="s">
        <v>6</v>
      </c>
      <c r="D260">
        <v>5</v>
      </c>
      <c r="E260">
        <v>11</v>
      </c>
      <c r="F260">
        <v>11</v>
      </c>
      <c r="G260">
        <v>13</v>
      </c>
      <c r="H260">
        <v>5</v>
      </c>
      <c r="J260">
        <f t="shared" si="24"/>
        <v>-6</v>
      </c>
      <c r="K260">
        <f t="shared" si="25"/>
        <v>-2</v>
      </c>
      <c r="N260">
        <v>11210329</v>
      </c>
      <c r="O260" s="37">
        <v>44344</v>
      </c>
      <c r="P260">
        <v>1</v>
      </c>
      <c r="Q260">
        <v>2</v>
      </c>
    </row>
    <row r="261" spans="1:17" x14ac:dyDescent="0.25">
      <c r="A261">
        <v>11305381</v>
      </c>
      <c r="B261">
        <v>54</v>
      </c>
      <c r="C261" t="s">
        <v>4</v>
      </c>
      <c r="D261">
        <v>8</v>
      </c>
      <c r="E261">
        <v>12</v>
      </c>
      <c r="F261">
        <v>11</v>
      </c>
      <c r="G261">
        <v>13</v>
      </c>
      <c r="H261">
        <v>5</v>
      </c>
      <c r="J261">
        <f t="shared" si="24"/>
        <v>-3</v>
      </c>
      <c r="K261">
        <f t="shared" si="25"/>
        <v>-1</v>
      </c>
      <c r="N261">
        <v>11210366</v>
      </c>
      <c r="O261" s="37">
        <v>38734</v>
      </c>
      <c r="P261">
        <v>1</v>
      </c>
      <c r="Q261">
        <v>2</v>
      </c>
    </row>
    <row r="262" spans="1:17" x14ac:dyDescent="0.25">
      <c r="A262">
        <v>11306607</v>
      </c>
      <c r="B262">
        <v>22</v>
      </c>
      <c r="C262" t="s">
        <v>6</v>
      </c>
      <c r="D262">
        <v>3</v>
      </c>
      <c r="E262">
        <v>8</v>
      </c>
      <c r="F262">
        <v>6</v>
      </c>
      <c r="G262">
        <v>7</v>
      </c>
      <c r="H262">
        <v>5</v>
      </c>
      <c r="J262">
        <f t="shared" si="24"/>
        <v>-3</v>
      </c>
      <c r="K262">
        <f t="shared" si="25"/>
        <v>1</v>
      </c>
      <c r="N262">
        <v>11210547</v>
      </c>
      <c r="O262" s="37">
        <v>26108</v>
      </c>
      <c r="P262">
        <v>1</v>
      </c>
      <c r="Q262">
        <v>2</v>
      </c>
    </row>
    <row r="263" spans="1:17" x14ac:dyDescent="0.25">
      <c r="A263">
        <v>11307842</v>
      </c>
      <c r="B263">
        <v>15</v>
      </c>
      <c r="C263" t="s">
        <v>4</v>
      </c>
      <c r="D263">
        <v>15</v>
      </c>
      <c r="E263">
        <v>25</v>
      </c>
      <c r="F263">
        <v>11</v>
      </c>
      <c r="G263">
        <v>13</v>
      </c>
      <c r="H263">
        <v>3</v>
      </c>
      <c r="J263">
        <f t="shared" si="24"/>
        <v>4</v>
      </c>
      <c r="K263">
        <f t="shared" si="25"/>
        <v>12</v>
      </c>
      <c r="N263">
        <v>11210663</v>
      </c>
      <c r="O263" s="37">
        <v>38734</v>
      </c>
      <c r="P263">
        <v>2</v>
      </c>
      <c r="Q263">
        <v>4</v>
      </c>
    </row>
    <row r="264" spans="1:17" x14ac:dyDescent="0.25">
      <c r="A264">
        <v>11307840</v>
      </c>
      <c r="B264">
        <v>64</v>
      </c>
      <c r="C264" t="s">
        <v>4</v>
      </c>
      <c r="D264">
        <v>6</v>
      </c>
      <c r="E264">
        <v>16</v>
      </c>
      <c r="F264">
        <v>14</v>
      </c>
      <c r="G264">
        <v>10</v>
      </c>
      <c r="H264">
        <v>3</v>
      </c>
      <c r="J264">
        <f t="shared" si="24"/>
        <v>-8</v>
      </c>
      <c r="K264">
        <f t="shared" si="25"/>
        <v>6</v>
      </c>
      <c r="N264">
        <v>11210677</v>
      </c>
      <c r="O264" s="37">
        <v>38734</v>
      </c>
      <c r="P264">
        <v>1</v>
      </c>
      <c r="Q264">
        <v>2</v>
      </c>
    </row>
    <row r="265" spans="1:17" x14ac:dyDescent="0.25">
      <c r="A265">
        <v>11307840</v>
      </c>
      <c r="B265">
        <v>65</v>
      </c>
      <c r="C265" t="s">
        <v>4</v>
      </c>
      <c r="D265">
        <v>6</v>
      </c>
      <c r="E265">
        <v>16</v>
      </c>
      <c r="F265">
        <v>6</v>
      </c>
      <c r="G265">
        <v>2</v>
      </c>
      <c r="H265">
        <v>3</v>
      </c>
      <c r="J265">
        <f t="shared" si="24"/>
        <v>0</v>
      </c>
      <c r="K265">
        <f t="shared" si="25"/>
        <v>14</v>
      </c>
      <c r="N265">
        <v>11210678</v>
      </c>
      <c r="O265" s="37">
        <v>38691</v>
      </c>
      <c r="P265">
        <v>4</v>
      </c>
      <c r="Q265">
        <v>4</v>
      </c>
    </row>
    <row r="266" spans="1:17" x14ac:dyDescent="0.25">
      <c r="A266">
        <v>11298996</v>
      </c>
      <c r="B266">
        <v>67</v>
      </c>
      <c r="C266" t="s">
        <v>6</v>
      </c>
      <c r="D266">
        <v>7</v>
      </c>
      <c r="E266">
        <v>11</v>
      </c>
      <c r="H266">
        <v>4</v>
      </c>
      <c r="J266">
        <f t="shared" si="24"/>
        <v>-99</v>
      </c>
      <c r="K266">
        <f t="shared" si="25"/>
        <v>-99</v>
      </c>
      <c r="N266">
        <v>11210679</v>
      </c>
      <c r="O266" s="37">
        <v>27987</v>
      </c>
      <c r="P266">
        <v>3</v>
      </c>
      <c r="Q266">
        <v>3</v>
      </c>
    </row>
    <row r="267" spans="1:17" x14ac:dyDescent="0.25">
      <c r="A267">
        <v>11300894</v>
      </c>
      <c r="B267">
        <v>19</v>
      </c>
      <c r="C267" t="s">
        <v>4</v>
      </c>
      <c r="D267">
        <v>15</v>
      </c>
      <c r="E267">
        <v>6</v>
      </c>
      <c r="F267">
        <v>15</v>
      </c>
      <c r="G267">
        <v>12</v>
      </c>
      <c r="H267">
        <v>4</v>
      </c>
      <c r="J267">
        <f t="shared" si="24"/>
        <v>0</v>
      </c>
      <c r="K267">
        <f t="shared" si="25"/>
        <v>-6</v>
      </c>
      <c r="N267">
        <v>11210681</v>
      </c>
      <c r="O267" s="37">
        <v>38943</v>
      </c>
      <c r="P267">
        <v>2</v>
      </c>
      <c r="Q267">
        <v>2</v>
      </c>
    </row>
    <row r="268" spans="1:17" x14ac:dyDescent="0.25">
      <c r="A268">
        <v>11304563</v>
      </c>
      <c r="B268">
        <v>53</v>
      </c>
      <c r="C268" t="s">
        <v>6</v>
      </c>
      <c r="D268">
        <v>14</v>
      </c>
      <c r="E268">
        <v>4</v>
      </c>
      <c r="F268">
        <v>3</v>
      </c>
      <c r="G268">
        <v>11</v>
      </c>
      <c r="H268">
        <v>4</v>
      </c>
      <c r="J268">
        <f t="shared" si="24"/>
        <v>11</v>
      </c>
      <c r="K268">
        <f t="shared" si="25"/>
        <v>-7</v>
      </c>
      <c r="N268">
        <v>11210682</v>
      </c>
      <c r="O268" s="37">
        <v>38943</v>
      </c>
      <c r="P268">
        <v>1</v>
      </c>
      <c r="Q268">
        <v>2</v>
      </c>
    </row>
    <row r="269" spans="1:17" x14ac:dyDescent="0.25">
      <c r="A269">
        <v>11304692</v>
      </c>
      <c r="B269">
        <v>87</v>
      </c>
      <c r="C269" t="s">
        <v>4</v>
      </c>
      <c r="D269">
        <v>15</v>
      </c>
      <c r="E269">
        <v>5</v>
      </c>
      <c r="F269">
        <v>6</v>
      </c>
      <c r="G269">
        <v>2</v>
      </c>
      <c r="H269">
        <v>4</v>
      </c>
      <c r="J269">
        <f t="shared" si="24"/>
        <v>9</v>
      </c>
      <c r="K269">
        <f t="shared" si="25"/>
        <v>3</v>
      </c>
      <c r="N269">
        <v>11210685</v>
      </c>
      <c r="O269" s="37">
        <v>27987</v>
      </c>
      <c r="P269">
        <v>2</v>
      </c>
      <c r="Q269">
        <v>4</v>
      </c>
    </row>
    <row r="270" spans="1:17" x14ac:dyDescent="0.25">
      <c r="A270">
        <v>11304608</v>
      </c>
      <c r="B270">
        <v>23</v>
      </c>
      <c r="C270" t="s">
        <v>6</v>
      </c>
      <c r="D270">
        <v>14</v>
      </c>
      <c r="E270">
        <v>4</v>
      </c>
      <c r="F270">
        <v>13</v>
      </c>
      <c r="G270">
        <v>5</v>
      </c>
      <c r="H270">
        <v>6</v>
      </c>
      <c r="J270">
        <f t="shared" si="24"/>
        <v>1</v>
      </c>
      <c r="K270">
        <f t="shared" si="25"/>
        <v>-1</v>
      </c>
      <c r="N270">
        <v>11210743</v>
      </c>
      <c r="O270" s="37">
        <v>38734</v>
      </c>
      <c r="P270">
        <v>2</v>
      </c>
      <c r="Q270">
        <v>2</v>
      </c>
    </row>
    <row r="271" spans="1:17" x14ac:dyDescent="0.25">
      <c r="A271">
        <v>11304834</v>
      </c>
      <c r="B271">
        <v>62</v>
      </c>
      <c r="C271" t="s">
        <v>6</v>
      </c>
      <c r="D271">
        <v>6</v>
      </c>
      <c r="E271">
        <v>16</v>
      </c>
      <c r="F271">
        <v>2</v>
      </c>
      <c r="G271">
        <v>9</v>
      </c>
      <c r="H271">
        <v>4</v>
      </c>
      <c r="J271">
        <f t="shared" si="24"/>
        <v>4</v>
      </c>
      <c r="K271">
        <f t="shared" si="25"/>
        <v>7</v>
      </c>
      <c r="N271">
        <v>11210777</v>
      </c>
      <c r="O271" s="37">
        <v>44344</v>
      </c>
      <c r="P271">
        <v>1</v>
      </c>
      <c r="Q271">
        <v>2</v>
      </c>
    </row>
    <row r="272" spans="1:17" x14ac:dyDescent="0.25">
      <c r="A272">
        <v>11304565</v>
      </c>
      <c r="B272">
        <v>68</v>
      </c>
      <c r="C272" t="s">
        <v>4</v>
      </c>
      <c r="D272">
        <v>5</v>
      </c>
      <c r="E272">
        <v>11</v>
      </c>
      <c r="F272">
        <v>2</v>
      </c>
      <c r="G272">
        <v>9</v>
      </c>
      <c r="H272">
        <v>8</v>
      </c>
      <c r="J272">
        <f t="shared" si="24"/>
        <v>3</v>
      </c>
      <c r="K272">
        <f t="shared" si="25"/>
        <v>2</v>
      </c>
      <c r="N272">
        <v>11210793</v>
      </c>
      <c r="O272" s="37">
        <v>39359</v>
      </c>
      <c r="P272">
        <v>1</v>
      </c>
      <c r="Q272">
        <v>2</v>
      </c>
    </row>
    <row r="273" spans="1:17" x14ac:dyDescent="0.25">
      <c r="A273">
        <v>11304832</v>
      </c>
      <c r="B273">
        <v>42</v>
      </c>
      <c r="C273" t="s">
        <v>4</v>
      </c>
      <c r="D273">
        <v>6</v>
      </c>
      <c r="E273">
        <v>16</v>
      </c>
      <c r="F273">
        <v>5</v>
      </c>
      <c r="G273">
        <v>2</v>
      </c>
      <c r="H273">
        <v>3</v>
      </c>
      <c r="J273">
        <f t="shared" si="24"/>
        <v>1</v>
      </c>
      <c r="K273">
        <f t="shared" si="25"/>
        <v>14</v>
      </c>
      <c r="N273">
        <v>11210814</v>
      </c>
      <c r="O273" s="37">
        <v>36855</v>
      </c>
      <c r="P273">
        <v>1</v>
      </c>
      <c r="Q273">
        <v>2</v>
      </c>
    </row>
    <row r="274" spans="1:17" x14ac:dyDescent="0.25">
      <c r="A274">
        <v>11304403</v>
      </c>
      <c r="B274">
        <v>55</v>
      </c>
      <c r="C274" t="s">
        <v>6</v>
      </c>
      <c r="D274">
        <v>7</v>
      </c>
      <c r="E274">
        <v>3</v>
      </c>
      <c r="F274">
        <v>12</v>
      </c>
      <c r="G274">
        <v>14</v>
      </c>
      <c r="H274">
        <v>2</v>
      </c>
      <c r="J274">
        <f t="shared" si="24"/>
        <v>-5</v>
      </c>
      <c r="K274">
        <f t="shared" si="25"/>
        <v>-11</v>
      </c>
      <c r="N274">
        <v>11210849</v>
      </c>
      <c r="O274" s="37">
        <v>37480</v>
      </c>
      <c r="P274">
        <v>1</v>
      </c>
      <c r="Q274">
        <v>2</v>
      </c>
    </row>
    <row r="275" spans="1:17" x14ac:dyDescent="0.25">
      <c r="A275">
        <v>11307587</v>
      </c>
      <c r="B275">
        <v>14</v>
      </c>
      <c r="C275" t="s">
        <v>4</v>
      </c>
      <c r="F275">
        <v>4</v>
      </c>
      <c r="G275">
        <v>5</v>
      </c>
      <c r="H275">
        <v>4</v>
      </c>
      <c r="J275">
        <f t="shared" si="24"/>
        <v>-99</v>
      </c>
      <c r="K275">
        <f t="shared" si="25"/>
        <v>-99</v>
      </c>
      <c r="N275">
        <v>11210870</v>
      </c>
      <c r="O275" s="37">
        <v>44344</v>
      </c>
      <c r="P275">
        <v>2</v>
      </c>
      <c r="Q275">
        <v>2</v>
      </c>
    </row>
    <row r="276" spans="1:17" x14ac:dyDescent="0.25">
      <c r="A276">
        <v>11310295</v>
      </c>
      <c r="B276">
        <v>36</v>
      </c>
      <c r="C276" t="s">
        <v>6</v>
      </c>
      <c r="D276">
        <v>3</v>
      </c>
      <c r="E276">
        <v>11</v>
      </c>
      <c r="F276">
        <v>14</v>
      </c>
      <c r="G276">
        <v>5</v>
      </c>
      <c r="H276">
        <v>7</v>
      </c>
      <c r="J276">
        <f t="shared" si="24"/>
        <v>-11</v>
      </c>
      <c r="K276">
        <f t="shared" si="25"/>
        <v>6</v>
      </c>
      <c r="N276">
        <v>11210874</v>
      </c>
      <c r="O276" s="37">
        <v>26108</v>
      </c>
      <c r="P276">
        <v>2</v>
      </c>
      <c r="Q276">
        <v>4</v>
      </c>
    </row>
    <row r="277" spans="1:17" x14ac:dyDescent="0.25">
      <c r="A277">
        <v>11307564</v>
      </c>
      <c r="B277">
        <v>31</v>
      </c>
      <c r="C277" t="s">
        <v>6</v>
      </c>
      <c r="F277">
        <v>12</v>
      </c>
      <c r="G277">
        <v>3</v>
      </c>
      <c r="I277">
        <v>2</v>
      </c>
      <c r="J277">
        <f t="shared" si="24"/>
        <v>-99</v>
      </c>
      <c r="K277">
        <f t="shared" si="25"/>
        <v>-99</v>
      </c>
      <c r="N277">
        <v>11210902</v>
      </c>
      <c r="O277" s="37">
        <v>38734</v>
      </c>
      <c r="P277">
        <v>3</v>
      </c>
      <c r="Q277">
        <v>3</v>
      </c>
    </row>
    <row r="278" spans="1:17" x14ac:dyDescent="0.25">
      <c r="A278">
        <v>11307564</v>
      </c>
      <c r="B278">
        <v>35</v>
      </c>
      <c r="C278" t="s">
        <v>6</v>
      </c>
      <c r="F278">
        <v>13</v>
      </c>
      <c r="G278">
        <v>5</v>
      </c>
      <c r="I278">
        <v>2</v>
      </c>
      <c r="J278">
        <f t="shared" si="24"/>
        <v>-99</v>
      </c>
      <c r="K278">
        <f t="shared" si="25"/>
        <v>-99</v>
      </c>
      <c r="N278">
        <v>11210944</v>
      </c>
      <c r="O278" s="37">
        <v>44344</v>
      </c>
      <c r="P278">
        <v>2</v>
      </c>
      <c r="Q278">
        <v>2</v>
      </c>
    </row>
    <row r="279" spans="1:17" x14ac:dyDescent="0.25">
      <c r="A279">
        <v>11307569</v>
      </c>
      <c r="B279">
        <v>51</v>
      </c>
      <c r="C279" t="s">
        <v>6</v>
      </c>
      <c r="F279">
        <v>13</v>
      </c>
      <c r="G279">
        <v>5</v>
      </c>
      <c r="H279">
        <v>6</v>
      </c>
      <c r="J279">
        <f t="shared" si="24"/>
        <v>-99</v>
      </c>
      <c r="K279">
        <f t="shared" si="25"/>
        <v>-99</v>
      </c>
      <c r="N279">
        <v>11210946</v>
      </c>
      <c r="O279" s="37">
        <v>31508</v>
      </c>
      <c r="P279">
        <v>2</v>
      </c>
      <c r="Q279">
        <v>2</v>
      </c>
    </row>
    <row r="280" spans="1:17" x14ac:dyDescent="0.25">
      <c r="A280">
        <v>11307874</v>
      </c>
      <c r="B280">
        <v>13</v>
      </c>
      <c r="C280" t="s">
        <v>6</v>
      </c>
      <c r="D280">
        <v>3</v>
      </c>
      <c r="E280">
        <v>8</v>
      </c>
      <c r="F280">
        <v>6</v>
      </c>
      <c r="G280">
        <v>10</v>
      </c>
      <c r="H280">
        <v>8</v>
      </c>
      <c r="J280">
        <f t="shared" si="24"/>
        <v>-3</v>
      </c>
      <c r="K280">
        <f t="shared" si="25"/>
        <v>-2</v>
      </c>
      <c r="N280">
        <v>11211052</v>
      </c>
      <c r="O280" s="37">
        <v>26108</v>
      </c>
      <c r="P280">
        <v>1</v>
      </c>
      <c r="Q280">
        <v>2</v>
      </c>
    </row>
    <row r="281" spans="1:17" x14ac:dyDescent="0.25">
      <c r="A281">
        <v>11310806</v>
      </c>
      <c r="B281">
        <v>81</v>
      </c>
      <c r="C281" t="s">
        <v>6</v>
      </c>
      <c r="D281">
        <v>5</v>
      </c>
      <c r="E281">
        <v>1</v>
      </c>
      <c r="F281">
        <v>6</v>
      </c>
      <c r="G281">
        <v>10</v>
      </c>
      <c r="H281">
        <v>2</v>
      </c>
      <c r="J281">
        <f t="shared" si="24"/>
        <v>-1</v>
      </c>
      <c r="K281">
        <f t="shared" si="25"/>
        <v>-9</v>
      </c>
      <c r="N281">
        <v>11211133</v>
      </c>
      <c r="O281" s="37">
        <v>42464</v>
      </c>
      <c r="P281">
        <v>1</v>
      </c>
      <c r="Q281">
        <v>2</v>
      </c>
    </row>
    <row r="282" spans="1:17" x14ac:dyDescent="0.25">
      <c r="A282">
        <v>11309004</v>
      </c>
      <c r="B282">
        <v>7</v>
      </c>
      <c r="C282" t="s">
        <v>6</v>
      </c>
      <c r="F282">
        <v>12</v>
      </c>
      <c r="G282">
        <v>3</v>
      </c>
      <c r="H282">
        <v>6</v>
      </c>
      <c r="J282">
        <f t="shared" si="24"/>
        <v>-99</v>
      </c>
      <c r="K282">
        <f t="shared" si="25"/>
        <v>-99</v>
      </c>
      <c r="N282">
        <v>11211148</v>
      </c>
      <c r="O282" s="37">
        <v>44344</v>
      </c>
      <c r="P282">
        <v>1</v>
      </c>
      <c r="Q282">
        <v>2</v>
      </c>
    </row>
    <row r="283" spans="1:17" x14ac:dyDescent="0.25">
      <c r="A283">
        <v>11308081</v>
      </c>
      <c r="B283">
        <v>22</v>
      </c>
      <c r="C283" t="s">
        <v>4</v>
      </c>
      <c r="D283">
        <v>7</v>
      </c>
      <c r="E283">
        <v>3</v>
      </c>
      <c r="F283">
        <v>14</v>
      </c>
      <c r="G283">
        <v>5</v>
      </c>
      <c r="H283">
        <v>2</v>
      </c>
      <c r="J283">
        <f t="shared" si="24"/>
        <v>-7</v>
      </c>
      <c r="K283">
        <f t="shared" si="25"/>
        <v>-2</v>
      </c>
      <c r="N283">
        <v>11211159</v>
      </c>
      <c r="O283" s="37">
        <v>37480</v>
      </c>
      <c r="P283">
        <v>1</v>
      </c>
      <c r="Q283">
        <v>2</v>
      </c>
    </row>
    <row r="284" spans="1:17" x14ac:dyDescent="0.25">
      <c r="A284">
        <v>11304801</v>
      </c>
      <c r="B284">
        <v>81</v>
      </c>
      <c r="C284" t="s">
        <v>4</v>
      </c>
      <c r="D284">
        <v>7</v>
      </c>
      <c r="E284">
        <v>3</v>
      </c>
      <c r="F284">
        <v>6</v>
      </c>
      <c r="G284">
        <v>1</v>
      </c>
      <c r="H284">
        <v>3</v>
      </c>
      <c r="J284">
        <f t="shared" si="24"/>
        <v>1</v>
      </c>
      <c r="K284">
        <f t="shared" si="25"/>
        <v>2</v>
      </c>
      <c r="N284">
        <v>11211175</v>
      </c>
      <c r="O284" s="37">
        <v>44092</v>
      </c>
      <c r="P284">
        <v>2</v>
      </c>
      <c r="Q284">
        <v>4</v>
      </c>
    </row>
    <row r="285" spans="1:17" x14ac:dyDescent="0.25">
      <c r="A285">
        <v>620738163</v>
      </c>
      <c r="B285">
        <v>76</v>
      </c>
      <c r="C285" t="s">
        <v>6</v>
      </c>
      <c r="D285">
        <v>13</v>
      </c>
      <c r="E285">
        <v>12</v>
      </c>
      <c r="H285">
        <v>4</v>
      </c>
      <c r="J285">
        <f t="shared" si="24"/>
        <v>-99</v>
      </c>
      <c r="K285">
        <f t="shared" si="25"/>
        <v>-99</v>
      </c>
      <c r="N285">
        <v>11211295</v>
      </c>
      <c r="O285" s="37">
        <v>37064</v>
      </c>
      <c r="P285">
        <v>1</v>
      </c>
      <c r="Q285">
        <v>2</v>
      </c>
    </row>
    <row r="286" spans="1:17" x14ac:dyDescent="0.25">
      <c r="A286">
        <v>11283636</v>
      </c>
      <c r="B286">
        <v>95</v>
      </c>
      <c r="C286" t="s">
        <v>6</v>
      </c>
      <c r="D286">
        <v>8</v>
      </c>
      <c r="E286">
        <v>10</v>
      </c>
      <c r="I286">
        <v>2</v>
      </c>
      <c r="J286">
        <f t="shared" si="24"/>
        <v>-99</v>
      </c>
      <c r="K286">
        <f t="shared" si="25"/>
        <v>-99</v>
      </c>
      <c r="N286">
        <v>11211296</v>
      </c>
      <c r="O286" s="37">
        <v>42464</v>
      </c>
      <c r="P286">
        <v>2</v>
      </c>
      <c r="Q286">
        <v>4</v>
      </c>
    </row>
    <row r="287" spans="1:17" x14ac:dyDescent="0.25">
      <c r="A287">
        <v>11225433</v>
      </c>
      <c r="B287">
        <v>54</v>
      </c>
      <c r="C287" t="s">
        <v>6</v>
      </c>
      <c r="F287">
        <v>8</v>
      </c>
      <c r="G287">
        <v>2</v>
      </c>
      <c r="H287">
        <v>6</v>
      </c>
      <c r="J287">
        <f t="shared" si="24"/>
        <v>-99</v>
      </c>
      <c r="K287">
        <f t="shared" si="25"/>
        <v>-99</v>
      </c>
      <c r="N287">
        <v>11211324</v>
      </c>
      <c r="O287" s="37">
        <v>27987</v>
      </c>
      <c r="P287">
        <v>2</v>
      </c>
      <c r="Q287">
        <v>4</v>
      </c>
    </row>
    <row r="288" spans="1:17" x14ac:dyDescent="0.25">
      <c r="A288">
        <v>11306554</v>
      </c>
      <c r="B288">
        <v>62</v>
      </c>
      <c r="C288" t="s">
        <v>6</v>
      </c>
      <c r="D288">
        <v>5</v>
      </c>
      <c r="E288">
        <v>11</v>
      </c>
      <c r="F288">
        <v>5</v>
      </c>
      <c r="G288">
        <v>2</v>
      </c>
      <c r="H288">
        <v>5</v>
      </c>
      <c r="J288">
        <f t="shared" si="24"/>
        <v>0</v>
      </c>
      <c r="K288">
        <f t="shared" si="25"/>
        <v>9</v>
      </c>
      <c r="N288">
        <v>11211334</v>
      </c>
      <c r="O288" s="37">
        <v>39359</v>
      </c>
      <c r="P288">
        <v>2</v>
      </c>
      <c r="Q288">
        <v>2</v>
      </c>
    </row>
    <row r="289" spans="1:17" x14ac:dyDescent="0.25">
      <c r="A289">
        <v>620071854</v>
      </c>
      <c r="B289">
        <v>13</v>
      </c>
      <c r="C289" t="s">
        <v>6</v>
      </c>
      <c r="F289">
        <v>15</v>
      </c>
      <c r="G289">
        <v>15</v>
      </c>
      <c r="H289">
        <v>6</v>
      </c>
      <c r="J289">
        <f t="shared" si="24"/>
        <v>-99</v>
      </c>
      <c r="K289">
        <f t="shared" si="25"/>
        <v>-99</v>
      </c>
      <c r="N289">
        <v>11211347</v>
      </c>
      <c r="O289" s="37">
        <v>36855</v>
      </c>
      <c r="P289">
        <v>2</v>
      </c>
      <c r="Q289">
        <v>2</v>
      </c>
    </row>
    <row r="290" spans="1:17" x14ac:dyDescent="0.25">
      <c r="A290">
        <v>11306559</v>
      </c>
      <c r="B290">
        <v>7</v>
      </c>
      <c r="C290" t="s">
        <v>6</v>
      </c>
      <c r="D290">
        <v>5</v>
      </c>
      <c r="E290">
        <v>11</v>
      </c>
      <c r="F290">
        <v>4</v>
      </c>
      <c r="G290">
        <v>5</v>
      </c>
      <c r="H290">
        <v>5</v>
      </c>
      <c r="J290">
        <f t="shared" si="24"/>
        <v>1</v>
      </c>
      <c r="K290">
        <f t="shared" si="25"/>
        <v>6</v>
      </c>
      <c r="N290">
        <v>11211474</v>
      </c>
      <c r="O290" s="37">
        <v>26108</v>
      </c>
      <c r="P290">
        <v>1</v>
      </c>
      <c r="Q290">
        <v>2</v>
      </c>
    </row>
    <row r="291" spans="1:17" x14ac:dyDescent="0.25">
      <c r="A291">
        <v>11306559</v>
      </c>
      <c r="B291">
        <v>56</v>
      </c>
      <c r="C291" t="s">
        <v>4</v>
      </c>
      <c r="D291">
        <v>11</v>
      </c>
      <c r="E291">
        <v>11</v>
      </c>
      <c r="F291">
        <v>3</v>
      </c>
      <c r="G291">
        <v>11</v>
      </c>
      <c r="H291">
        <v>5</v>
      </c>
      <c r="J291">
        <f t="shared" si="24"/>
        <v>8</v>
      </c>
      <c r="K291">
        <f t="shared" si="25"/>
        <v>0</v>
      </c>
      <c r="N291">
        <v>11211553</v>
      </c>
      <c r="O291" s="37">
        <v>36855</v>
      </c>
      <c r="P291">
        <v>2</v>
      </c>
      <c r="Q291">
        <v>2</v>
      </c>
    </row>
    <row r="292" spans="1:17" x14ac:dyDescent="0.25">
      <c r="A292">
        <v>11309373</v>
      </c>
      <c r="B292">
        <v>67</v>
      </c>
      <c r="C292" t="s">
        <v>4</v>
      </c>
      <c r="D292">
        <v>11</v>
      </c>
      <c r="E292">
        <v>11</v>
      </c>
      <c r="F292">
        <v>6</v>
      </c>
      <c r="G292">
        <v>1</v>
      </c>
      <c r="H292">
        <v>6</v>
      </c>
      <c r="J292">
        <f t="shared" si="24"/>
        <v>5</v>
      </c>
      <c r="K292">
        <f t="shared" si="25"/>
        <v>10</v>
      </c>
      <c r="N292">
        <v>11211764</v>
      </c>
      <c r="O292" s="37">
        <v>42464</v>
      </c>
      <c r="P292">
        <v>1</v>
      </c>
      <c r="Q292">
        <v>2</v>
      </c>
    </row>
    <row r="293" spans="1:17" x14ac:dyDescent="0.25">
      <c r="A293">
        <v>11304808</v>
      </c>
      <c r="B293">
        <v>71</v>
      </c>
      <c r="C293" t="s">
        <v>4</v>
      </c>
      <c r="D293">
        <v>15</v>
      </c>
      <c r="E293">
        <v>25</v>
      </c>
      <c r="F293">
        <v>6</v>
      </c>
      <c r="G293">
        <v>10</v>
      </c>
      <c r="H293">
        <v>4</v>
      </c>
      <c r="J293">
        <f t="shared" si="24"/>
        <v>9</v>
      </c>
      <c r="K293">
        <f t="shared" si="25"/>
        <v>15</v>
      </c>
      <c r="N293">
        <v>11212039</v>
      </c>
      <c r="O293" s="37">
        <v>27987</v>
      </c>
      <c r="P293">
        <v>1</v>
      </c>
      <c r="Q293">
        <v>2</v>
      </c>
    </row>
    <row r="294" spans="1:17" x14ac:dyDescent="0.25">
      <c r="A294">
        <v>11316204</v>
      </c>
      <c r="B294">
        <v>59</v>
      </c>
      <c r="C294" t="s">
        <v>4</v>
      </c>
      <c r="D294">
        <v>5</v>
      </c>
      <c r="E294">
        <v>1</v>
      </c>
      <c r="F294">
        <v>5</v>
      </c>
      <c r="G294">
        <v>2</v>
      </c>
      <c r="J294">
        <f t="shared" si="24"/>
        <v>0</v>
      </c>
      <c r="K294">
        <f t="shared" si="25"/>
        <v>-1</v>
      </c>
      <c r="N294">
        <v>11212405</v>
      </c>
      <c r="O294" s="37">
        <v>44344</v>
      </c>
      <c r="P294">
        <v>1</v>
      </c>
      <c r="Q294">
        <v>2</v>
      </c>
    </row>
    <row r="295" spans="1:17" x14ac:dyDescent="0.25">
      <c r="A295">
        <v>11315087</v>
      </c>
      <c r="B295">
        <v>20</v>
      </c>
      <c r="C295" t="s">
        <v>6</v>
      </c>
      <c r="D295">
        <v>11</v>
      </c>
      <c r="E295">
        <v>11</v>
      </c>
      <c r="F295">
        <v>13</v>
      </c>
      <c r="G295">
        <v>5</v>
      </c>
      <c r="J295">
        <f t="shared" si="24"/>
        <v>-2</v>
      </c>
      <c r="K295">
        <f t="shared" si="25"/>
        <v>6</v>
      </c>
      <c r="N295">
        <v>11212658</v>
      </c>
      <c r="O295" s="37">
        <v>37064</v>
      </c>
      <c r="P295">
        <v>1</v>
      </c>
      <c r="Q295">
        <v>2</v>
      </c>
    </row>
    <row r="296" spans="1:17" x14ac:dyDescent="0.25">
      <c r="A296">
        <v>11315087</v>
      </c>
      <c r="B296">
        <v>41</v>
      </c>
      <c r="C296" t="s">
        <v>6</v>
      </c>
      <c r="D296">
        <v>6</v>
      </c>
      <c r="E296">
        <v>11</v>
      </c>
      <c r="F296">
        <v>6</v>
      </c>
      <c r="G296">
        <v>10</v>
      </c>
      <c r="J296">
        <f t="shared" si="24"/>
        <v>0</v>
      </c>
      <c r="K296">
        <f t="shared" si="25"/>
        <v>1</v>
      </c>
      <c r="N296">
        <v>11212703</v>
      </c>
      <c r="O296" s="37">
        <v>27987</v>
      </c>
      <c r="P296">
        <v>1</v>
      </c>
      <c r="Q296">
        <v>2</v>
      </c>
    </row>
    <row r="297" spans="1:17" x14ac:dyDescent="0.25">
      <c r="A297">
        <v>11315087</v>
      </c>
      <c r="B297">
        <v>60</v>
      </c>
      <c r="C297" t="s">
        <v>6</v>
      </c>
      <c r="D297">
        <v>5</v>
      </c>
      <c r="E297">
        <v>12</v>
      </c>
      <c r="F297">
        <v>2</v>
      </c>
      <c r="G297">
        <v>9</v>
      </c>
      <c r="J297">
        <f t="shared" si="24"/>
        <v>3</v>
      </c>
      <c r="K297">
        <f t="shared" si="25"/>
        <v>3</v>
      </c>
      <c r="N297">
        <v>11212748</v>
      </c>
      <c r="O297" s="37">
        <v>27987</v>
      </c>
      <c r="P297">
        <v>2</v>
      </c>
      <c r="Q297">
        <v>2</v>
      </c>
    </row>
    <row r="298" spans="1:17" x14ac:dyDescent="0.25">
      <c r="A298">
        <v>11315087</v>
      </c>
      <c r="B298">
        <v>74</v>
      </c>
      <c r="C298" t="s">
        <v>6</v>
      </c>
      <c r="D298">
        <v>5</v>
      </c>
      <c r="E298">
        <v>12</v>
      </c>
      <c r="F298">
        <v>2</v>
      </c>
      <c r="G298">
        <v>9</v>
      </c>
      <c r="J298">
        <f t="shared" si="24"/>
        <v>3</v>
      </c>
      <c r="K298">
        <f t="shared" si="25"/>
        <v>3</v>
      </c>
      <c r="N298">
        <v>11212763</v>
      </c>
      <c r="O298" s="37">
        <v>36855</v>
      </c>
      <c r="P298">
        <v>1</v>
      </c>
      <c r="Q298">
        <v>2</v>
      </c>
    </row>
    <row r="299" spans="1:17" x14ac:dyDescent="0.25">
      <c r="N299">
        <v>11212788</v>
      </c>
      <c r="O299" s="37">
        <v>38943</v>
      </c>
      <c r="P299">
        <v>3</v>
      </c>
      <c r="Q299">
        <v>6</v>
      </c>
    </row>
    <row r="300" spans="1:17" x14ac:dyDescent="0.25">
      <c r="N300">
        <v>11212933</v>
      </c>
      <c r="O300" s="37">
        <v>42464</v>
      </c>
      <c r="P300">
        <v>1</v>
      </c>
      <c r="Q300">
        <v>2</v>
      </c>
    </row>
    <row r="301" spans="1:17" x14ac:dyDescent="0.25">
      <c r="N301">
        <v>11212961</v>
      </c>
      <c r="O301" s="37">
        <v>38734</v>
      </c>
      <c r="P301">
        <v>1</v>
      </c>
      <c r="Q301">
        <v>2</v>
      </c>
    </row>
    <row r="302" spans="1:17" x14ac:dyDescent="0.25">
      <c r="N302">
        <v>11213058</v>
      </c>
      <c r="O302" s="37">
        <v>26108</v>
      </c>
      <c r="P302">
        <v>1</v>
      </c>
      <c r="Q302">
        <v>2</v>
      </c>
    </row>
    <row r="303" spans="1:17" x14ac:dyDescent="0.25">
      <c r="N303">
        <v>11213077</v>
      </c>
      <c r="O303" s="37">
        <v>42464</v>
      </c>
      <c r="P303">
        <v>3</v>
      </c>
      <c r="Q303">
        <v>3</v>
      </c>
    </row>
    <row r="304" spans="1:17" x14ac:dyDescent="0.25">
      <c r="N304">
        <v>11213241</v>
      </c>
      <c r="O304" s="37">
        <v>27987</v>
      </c>
      <c r="P304">
        <v>1</v>
      </c>
      <c r="Q304">
        <v>2</v>
      </c>
    </row>
    <row r="305" spans="14:17" x14ac:dyDescent="0.25">
      <c r="N305">
        <v>11213347</v>
      </c>
      <c r="O305" s="37">
        <v>36855</v>
      </c>
      <c r="P305">
        <v>2</v>
      </c>
      <c r="Q305">
        <v>4</v>
      </c>
    </row>
    <row r="306" spans="14:17" x14ac:dyDescent="0.25">
      <c r="N306">
        <v>11213490</v>
      </c>
      <c r="O306" s="37">
        <v>38734</v>
      </c>
      <c r="P306">
        <v>1</v>
      </c>
      <c r="Q306">
        <v>2</v>
      </c>
    </row>
    <row r="307" spans="14:17" x14ac:dyDescent="0.25">
      <c r="N307">
        <v>11213499</v>
      </c>
      <c r="O307" s="37">
        <v>44344</v>
      </c>
      <c r="P307">
        <v>2</v>
      </c>
      <c r="Q307">
        <v>2</v>
      </c>
    </row>
    <row r="308" spans="14:17" x14ac:dyDescent="0.25">
      <c r="N308">
        <v>11213562</v>
      </c>
      <c r="O308" s="37">
        <v>42464</v>
      </c>
      <c r="P308">
        <v>1</v>
      </c>
      <c r="Q308">
        <v>2</v>
      </c>
    </row>
    <row r="309" spans="14:17" x14ac:dyDescent="0.25">
      <c r="N309">
        <v>11213854</v>
      </c>
      <c r="O309" s="37">
        <v>26108</v>
      </c>
      <c r="P309">
        <v>2</v>
      </c>
      <c r="Q309">
        <v>2</v>
      </c>
    </row>
    <row r="310" spans="14:17" x14ac:dyDescent="0.25">
      <c r="N310">
        <v>11214248</v>
      </c>
      <c r="O310" s="37">
        <v>31508</v>
      </c>
      <c r="P310">
        <v>1</v>
      </c>
      <c r="Q310">
        <v>2</v>
      </c>
    </row>
    <row r="311" spans="14:17" x14ac:dyDescent="0.25">
      <c r="N311">
        <v>11214607</v>
      </c>
      <c r="O311" s="37">
        <v>39359</v>
      </c>
      <c r="P311">
        <v>1</v>
      </c>
      <c r="Q311">
        <v>2</v>
      </c>
    </row>
    <row r="312" spans="14:17" x14ac:dyDescent="0.25">
      <c r="N312">
        <v>11214711</v>
      </c>
      <c r="O312" s="37">
        <v>27987</v>
      </c>
      <c r="P312">
        <v>2</v>
      </c>
      <c r="Q312">
        <v>2</v>
      </c>
    </row>
    <row r="313" spans="14:17" x14ac:dyDescent="0.25">
      <c r="N313">
        <v>11214749</v>
      </c>
      <c r="O313" s="37">
        <v>31858</v>
      </c>
      <c r="P313">
        <v>1</v>
      </c>
      <c r="Q313">
        <v>2</v>
      </c>
    </row>
    <row r="314" spans="14:17" x14ac:dyDescent="0.25">
      <c r="N314">
        <v>11214753</v>
      </c>
      <c r="O314" s="37">
        <v>27987</v>
      </c>
      <c r="P314">
        <v>5</v>
      </c>
      <c r="Q314">
        <v>5</v>
      </c>
    </row>
    <row r="315" spans="14:17" x14ac:dyDescent="0.25">
      <c r="N315">
        <v>11214754</v>
      </c>
      <c r="O315" s="37">
        <v>44092</v>
      </c>
      <c r="P315">
        <v>2</v>
      </c>
      <c r="Q315">
        <v>2</v>
      </c>
    </row>
    <row r="316" spans="14:17" x14ac:dyDescent="0.25">
      <c r="N316">
        <v>11214862</v>
      </c>
      <c r="O316" s="37">
        <v>27987</v>
      </c>
      <c r="P316">
        <v>2</v>
      </c>
      <c r="Q316">
        <v>2</v>
      </c>
    </row>
    <row r="317" spans="14:17" x14ac:dyDescent="0.25">
      <c r="N317">
        <v>11214870</v>
      </c>
      <c r="O317" s="37">
        <v>42464</v>
      </c>
      <c r="P317">
        <v>1</v>
      </c>
      <c r="Q317">
        <v>2</v>
      </c>
    </row>
    <row r="318" spans="14:17" x14ac:dyDescent="0.25">
      <c r="N318">
        <v>11214879</v>
      </c>
      <c r="O318" s="37">
        <v>38734</v>
      </c>
      <c r="P318">
        <v>2</v>
      </c>
      <c r="Q318">
        <v>2</v>
      </c>
    </row>
    <row r="319" spans="14:17" x14ac:dyDescent="0.25">
      <c r="N319">
        <v>11215046</v>
      </c>
      <c r="O319" s="37">
        <v>31508</v>
      </c>
      <c r="P319">
        <v>1</v>
      </c>
      <c r="Q319">
        <v>2</v>
      </c>
    </row>
    <row r="320" spans="14:17" x14ac:dyDescent="0.25">
      <c r="N320">
        <v>11215146</v>
      </c>
      <c r="O320" s="37">
        <v>44344</v>
      </c>
      <c r="P320">
        <v>3</v>
      </c>
      <c r="Q320">
        <v>6</v>
      </c>
    </row>
    <row r="321" spans="14:17" x14ac:dyDescent="0.25">
      <c r="N321">
        <v>11215172</v>
      </c>
      <c r="O321" s="37">
        <v>36855</v>
      </c>
      <c r="P321">
        <v>1</v>
      </c>
      <c r="Q321">
        <v>2</v>
      </c>
    </row>
    <row r="322" spans="14:17" x14ac:dyDescent="0.25">
      <c r="N322">
        <v>11215237</v>
      </c>
      <c r="O322" s="37">
        <v>38943</v>
      </c>
      <c r="P322">
        <v>2</v>
      </c>
      <c r="Q322">
        <v>2</v>
      </c>
    </row>
    <row r="323" spans="14:17" x14ac:dyDescent="0.25">
      <c r="N323">
        <v>11215784</v>
      </c>
      <c r="O323" s="37">
        <v>26108</v>
      </c>
      <c r="P323">
        <v>1</v>
      </c>
      <c r="Q323">
        <v>2</v>
      </c>
    </row>
    <row r="324" spans="14:17" x14ac:dyDescent="0.25">
      <c r="N324">
        <v>11216122</v>
      </c>
      <c r="O324" s="37">
        <v>26108</v>
      </c>
      <c r="P324">
        <v>1</v>
      </c>
      <c r="Q324">
        <v>2</v>
      </c>
    </row>
    <row r="325" spans="14:17" x14ac:dyDescent="0.25">
      <c r="N325">
        <v>11216173</v>
      </c>
      <c r="O325" s="37">
        <v>42464</v>
      </c>
      <c r="P325">
        <v>1</v>
      </c>
      <c r="Q325">
        <v>2</v>
      </c>
    </row>
    <row r="326" spans="14:17" x14ac:dyDescent="0.25">
      <c r="N326">
        <v>11216445</v>
      </c>
      <c r="O326" s="37">
        <v>37480</v>
      </c>
      <c r="P326">
        <v>1</v>
      </c>
      <c r="Q326">
        <v>2</v>
      </c>
    </row>
    <row r="327" spans="14:17" x14ac:dyDescent="0.25">
      <c r="N327">
        <v>11216459</v>
      </c>
      <c r="O327" s="37">
        <v>38734</v>
      </c>
      <c r="P327">
        <v>1</v>
      </c>
      <c r="Q327">
        <v>2</v>
      </c>
    </row>
    <row r="328" spans="14:17" x14ac:dyDescent="0.25">
      <c r="N328">
        <v>11216462</v>
      </c>
      <c r="O328" s="37">
        <v>42464</v>
      </c>
      <c r="P328">
        <v>1</v>
      </c>
      <c r="Q328">
        <v>2</v>
      </c>
    </row>
    <row r="329" spans="14:17" x14ac:dyDescent="0.25">
      <c r="N329">
        <v>11216471</v>
      </c>
      <c r="O329" s="37">
        <v>37480</v>
      </c>
      <c r="P329">
        <v>2</v>
      </c>
      <c r="Q329">
        <v>2</v>
      </c>
    </row>
    <row r="330" spans="14:17" x14ac:dyDescent="0.25">
      <c r="N330">
        <v>11216489</v>
      </c>
      <c r="O330" s="37">
        <v>27987</v>
      </c>
      <c r="P330">
        <v>2</v>
      </c>
      <c r="Q330">
        <v>4</v>
      </c>
    </row>
    <row r="331" spans="14:17" x14ac:dyDescent="0.25">
      <c r="N331">
        <v>11216493</v>
      </c>
      <c r="O331" s="37">
        <v>26108</v>
      </c>
      <c r="P331">
        <v>1</v>
      </c>
      <c r="Q331">
        <v>2</v>
      </c>
    </row>
    <row r="332" spans="14:17" x14ac:dyDescent="0.25">
      <c r="N332">
        <v>11216531</v>
      </c>
      <c r="O332" s="37">
        <v>27987</v>
      </c>
      <c r="P332">
        <v>1</v>
      </c>
      <c r="Q332">
        <v>2</v>
      </c>
    </row>
    <row r="333" spans="14:17" x14ac:dyDescent="0.25">
      <c r="N333">
        <v>11216724</v>
      </c>
      <c r="O333" s="37">
        <v>26108</v>
      </c>
      <c r="P333">
        <v>4</v>
      </c>
      <c r="Q333">
        <v>8</v>
      </c>
    </row>
    <row r="334" spans="14:17" x14ac:dyDescent="0.25">
      <c r="N334">
        <v>11217091</v>
      </c>
      <c r="O334" s="37">
        <v>44092</v>
      </c>
      <c r="P334">
        <v>1</v>
      </c>
      <c r="Q334">
        <v>2</v>
      </c>
    </row>
    <row r="335" spans="14:17" x14ac:dyDescent="0.25">
      <c r="N335">
        <v>11217102</v>
      </c>
      <c r="O335" s="37">
        <v>39359</v>
      </c>
      <c r="P335">
        <v>1</v>
      </c>
      <c r="Q335">
        <v>2</v>
      </c>
    </row>
    <row r="336" spans="14:17" x14ac:dyDescent="0.25">
      <c r="N336">
        <v>11217103</v>
      </c>
      <c r="O336" s="37">
        <v>42257</v>
      </c>
      <c r="P336">
        <v>2</v>
      </c>
      <c r="Q336">
        <v>2</v>
      </c>
    </row>
    <row r="337" spans="14:17" x14ac:dyDescent="0.25">
      <c r="N337">
        <v>11217199</v>
      </c>
      <c r="O337" s="37">
        <v>27987</v>
      </c>
      <c r="P337">
        <v>1</v>
      </c>
      <c r="Q337">
        <v>2</v>
      </c>
    </row>
    <row r="338" spans="14:17" x14ac:dyDescent="0.25">
      <c r="N338">
        <v>11217205</v>
      </c>
      <c r="O338" s="37">
        <v>27987</v>
      </c>
      <c r="P338">
        <v>2</v>
      </c>
      <c r="Q338">
        <v>4</v>
      </c>
    </row>
    <row r="339" spans="14:17" x14ac:dyDescent="0.25">
      <c r="N339">
        <v>11217257</v>
      </c>
      <c r="O339" s="37">
        <v>38734</v>
      </c>
      <c r="P339">
        <v>1</v>
      </c>
      <c r="Q339">
        <v>2</v>
      </c>
    </row>
    <row r="340" spans="14:17" x14ac:dyDescent="0.25">
      <c r="N340">
        <v>11217538</v>
      </c>
      <c r="O340" s="37">
        <v>38734</v>
      </c>
      <c r="P340">
        <v>2</v>
      </c>
      <c r="Q340">
        <v>2</v>
      </c>
    </row>
    <row r="341" spans="14:17" x14ac:dyDescent="0.25">
      <c r="N341">
        <v>11217607</v>
      </c>
      <c r="O341" s="37">
        <v>36855</v>
      </c>
      <c r="P341">
        <v>1</v>
      </c>
      <c r="Q341">
        <v>2</v>
      </c>
    </row>
    <row r="342" spans="14:17" x14ac:dyDescent="0.25">
      <c r="N342">
        <v>11217736</v>
      </c>
      <c r="O342" s="37">
        <v>37480</v>
      </c>
      <c r="P342">
        <v>1</v>
      </c>
      <c r="Q342">
        <v>2</v>
      </c>
    </row>
    <row r="343" spans="14:17" x14ac:dyDescent="0.25">
      <c r="N343">
        <v>11217806</v>
      </c>
      <c r="O343" s="37">
        <v>38734</v>
      </c>
      <c r="P343">
        <v>1</v>
      </c>
      <c r="Q343">
        <v>2</v>
      </c>
    </row>
    <row r="344" spans="14:17" x14ac:dyDescent="0.25">
      <c r="N344">
        <v>11217900</v>
      </c>
      <c r="O344" s="37">
        <v>36855</v>
      </c>
      <c r="P344">
        <v>1</v>
      </c>
      <c r="Q344">
        <v>2</v>
      </c>
    </row>
    <row r="345" spans="14:17" x14ac:dyDescent="0.25">
      <c r="N345">
        <v>11217922</v>
      </c>
      <c r="O345" s="37">
        <v>26108</v>
      </c>
      <c r="P345">
        <v>2</v>
      </c>
      <c r="Q345">
        <v>2</v>
      </c>
    </row>
    <row r="346" spans="14:17" x14ac:dyDescent="0.25">
      <c r="N346">
        <v>11217964</v>
      </c>
      <c r="O346" s="37">
        <v>42464</v>
      </c>
      <c r="P346">
        <v>1</v>
      </c>
      <c r="Q346">
        <v>2</v>
      </c>
    </row>
    <row r="347" spans="14:17" x14ac:dyDescent="0.25">
      <c r="N347">
        <v>11217974</v>
      </c>
      <c r="O347" s="37">
        <v>39359</v>
      </c>
      <c r="P347">
        <v>1</v>
      </c>
      <c r="Q347">
        <v>2</v>
      </c>
    </row>
    <row r="348" spans="14:17" x14ac:dyDescent="0.25">
      <c r="N348">
        <v>11218156</v>
      </c>
      <c r="O348" s="37">
        <v>39359</v>
      </c>
      <c r="P348">
        <v>1</v>
      </c>
      <c r="Q348">
        <v>2</v>
      </c>
    </row>
    <row r="349" spans="14:17" x14ac:dyDescent="0.25">
      <c r="N349">
        <v>11218271</v>
      </c>
      <c r="O349" s="37">
        <v>38943</v>
      </c>
      <c r="P349">
        <v>1</v>
      </c>
      <c r="Q349">
        <v>2</v>
      </c>
    </row>
    <row r="350" spans="14:17" x14ac:dyDescent="0.25">
      <c r="N350">
        <v>11218360</v>
      </c>
      <c r="O350" s="37">
        <v>38734</v>
      </c>
      <c r="P350">
        <v>1</v>
      </c>
      <c r="Q350">
        <v>2</v>
      </c>
    </row>
    <row r="351" spans="14:17" x14ac:dyDescent="0.25">
      <c r="N351">
        <v>11218490</v>
      </c>
      <c r="O351" s="37">
        <v>38734</v>
      </c>
      <c r="P351">
        <v>1</v>
      </c>
      <c r="Q351">
        <v>2</v>
      </c>
    </row>
    <row r="352" spans="14:17" x14ac:dyDescent="0.25">
      <c r="N352">
        <v>11218535</v>
      </c>
      <c r="O352" s="37">
        <v>38734</v>
      </c>
      <c r="P352">
        <v>2</v>
      </c>
      <c r="Q352">
        <v>4</v>
      </c>
    </row>
    <row r="353" spans="14:17" x14ac:dyDescent="0.25">
      <c r="N353">
        <v>11218773</v>
      </c>
      <c r="O353" s="37">
        <v>44344</v>
      </c>
      <c r="P353">
        <v>1</v>
      </c>
      <c r="Q353">
        <v>2</v>
      </c>
    </row>
    <row r="354" spans="14:17" x14ac:dyDescent="0.25">
      <c r="N354">
        <v>11219255</v>
      </c>
      <c r="O354" s="37">
        <v>26108</v>
      </c>
      <c r="P354">
        <v>2</v>
      </c>
      <c r="Q354">
        <v>4</v>
      </c>
    </row>
    <row r="355" spans="14:17" x14ac:dyDescent="0.25">
      <c r="N355">
        <v>11219350</v>
      </c>
      <c r="O355" s="37">
        <v>27987</v>
      </c>
      <c r="P355">
        <v>2</v>
      </c>
      <c r="Q355">
        <v>4</v>
      </c>
    </row>
    <row r="356" spans="14:17" x14ac:dyDescent="0.25">
      <c r="N356">
        <v>11219491</v>
      </c>
      <c r="O356" s="37">
        <v>38734</v>
      </c>
      <c r="P356">
        <v>1</v>
      </c>
      <c r="Q356">
        <v>2</v>
      </c>
    </row>
    <row r="357" spans="14:17" x14ac:dyDescent="0.25">
      <c r="N357">
        <v>11219509</v>
      </c>
      <c r="O357" s="37">
        <v>38734</v>
      </c>
      <c r="P357">
        <v>1</v>
      </c>
      <c r="Q357">
        <v>2</v>
      </c>
    </row>
    <row r="358" spans="14:17" x14ac:dyDescent="0.25">
      <c r="N358">
        <v>11219510</v>
      </c>
      <c r="O358" s="37">
        <v>42464</v>
      </c>
      <c r="P358">
        <v>1</v>
      </c>
      <c r="Q358">
        <v>2</v>
      </c>
    </row>
    <row r="359" spans="14:17" x14ac:dyDescent="0.25">
      <c r="N359">
        <v>11219547</v>
      </c>
      <c r="O359" s="37">
        <v>26108</v>
      </c>
      <c r="P359">
        <v>1</v>
      </c>
      <c r="Q359">
        <v>2</v>
      </c>
    </row>
    <row r="360" spans="14:17" x14ac:dyDescent="0.25">
      <c r="N360">
        <v>11219810</v>
      </c>
      <c r="O360" s="37">
        <v>42464</v>
      </c>
      <c r="P360">
        <v>1</v>
      </c>
      <c r="Q360">
        <v>2</v>
      </c>
    </row>
    <row r="361" spans="14:17" x14ac:dyDescent="0.25">
      <c r="N361">
        <v>11219831</v>
      </c>
      <c r="O361" s="37">
        <v>27987</v>
      </c>
      <c r="P361">
        <v>1</v>
      </c>
      <c r="Q361">
        <v>2</v>
      </c>
    </row>
    <row r="362" spans="14:17" x14ac:dyDescent="0.25">
      <c r="N362">
        <v>11220074</v>
      </c>
      <c r="O362" s="37">
        <v>38734</v>
      </c>
      <c r="P362">
        <v>1</v>
      </c>
      <c r="Q362">
        <v>2</v>
      </c>
    </row>
    <row r="363" spans="14:17" x14ac:dyDescent="0.25">
      <c r="N363">
        <v>11220155</v>
      </c>
      <c r="O363" s="37">
        <v>36855</v>
      </c>
      <c r="P363">
        <v>1</v>
      </c>
      <c r="Q363">
        <v>2</v>
      </c>
    </row>
    <row r="364" spans="14:17" x14ac:dyDescent="0.25">
      <c r="N364">
        <v>11220365</v>
      </c>
      <c r="O364" s="37">
        <v>44344</v>
      </c>
      <c r="P364">
        <v>1</v>
      </c>
      <c r="Q364">
        <v>2</v>
      </c>
    </row>
    <row r="365" spans="14:17" x14ac:dyDescent="0.25">
      <c r="N365">
        <v>11220423</v>
      </c>
      <c r="O365" s="37">
        <v>38943</v>
      </c>
      <c r="P365">
        <v>1</v>
      </c>
      <c r="Q365">
        <v>2</v>
      </c>
    </row>
    <row r="366" spans="14:17" x14ac:dyDescent="0.25">
      <c r="N366">
        <v>11220458</v>
      </c>
      <c r="O366" s="37">
        <v>42464</v>
      </c>
      <c r="P366">
        <v>1</v>
      </c>
      <c r="Q366">
        <v>2</v>
      </c>
    </row>
    <row r="367" spans="14:17" x14ac:dyDescent="0.25">
      <c r="N367">
        <v>11220880</v>
      </c>
      <c r="O367" s="37">
        <v>27987</v>
      </c>
      <c r="P367">
        <v>3</v>
      </c>
      <c r="Q367">
        <v>3</v>
      </c>
    </row>
    <row r="368" spans="14:17" x14ac:dyDescent="0.25">
      <c r="N368">
        <v>11220882</v>
      </c>
      <c r="O368" s="37">
        <v>27987</v>
      </c>
      <c r="P368">
        <v>2</v>
      </c>
      <c r="Q368">
        <v>2</v>
      </c>
    </row>
    <row r="369" spans="14:17" x14ac:dyDescent="0.25">
      <c r="N369">
        <v>11220883</v>
      </c>
      <c r="O369" s="37">
        <v>38943</v>
      </c>
      <c r="P369">
        <v>1</v>
      </c>
      <c r="Q369">
        <v>2</v>
      </c>
    </row>
    <row r="370" spans="14:17" x14ac:dyDescent="0.25">
      <c r="N370">
        <v>11220887</v>
      </c>
      <c r="O370" s="37">
        <v>27987</v>
      </c>
      <c r="P370">
        <v>2</v>
      </c>
      <c r="Q370">
        <v>4</v>
      </c>
    </row>
    <row r="371" spans="14:17" x14ac:dyDescent="0.25">
      <c r="N371">
        <v>11220892</v>
      </c>
      <c r="O371" s="37">
        <v>27987</v>
      </c>
      <c r="P371">
        <v>1</v>
      </c>
      <c r="Q371">
        <v>2</v>
      </c>
    </row>
    <row r="372" spans="14:17" x14ac:dyDescent="0.25">
      <c r="N372">
        <v>11220918</v>
      </c>
      <c r="O372" s="37">
        <v>38734</v>
      </c>
      <c r="P372">
        <v>4</v>
      </c>
      <c r="Q372">
        <v>4</v>
      </c>
    </row>
    <row r="373" spans="14:17" x14ac:dyDescent="0.25">
      <c r="N373">
        <v>11221056</v>
      </c>
      <c r="O373" s="37">
        <v>38734</v>
      </c>
      <c r="P373">
        <v>1</v>
      </c>
      <c r="Q373">
        <v>2</v>
      </c>
    </row>
    <row r="374" spans="14:17" x14ac:dyDescent="0.25">
      <c r="N374">
        <v>11221155</v>
      </c>
      <c r="O374" s="37">
        <v>38734</v>
      </c>
      <c r="P374">
        <v>1</v>
      </c>
      <c r="Q374">
        <v>2</v>
      </c>
    </row>
    <row r="375" spans="14:17" x14ac:dyDescent="0.25">
      <c r="N375">
        <v>11221264</v>
      </c>
      <c r="O375" s="37">
        <v>42464</v>
      </c>
      <c r="P375">
        <v>1</v>
      </c>
      <c r="Q375">
        <v>2</v>
      </c>
    </row>
    <row r="376" spans="14:17" x14ac:dyDescent="0.25">
      <c r="N376">
        <v>11221339</v>
      </c>
      <c r="O376" s="37">
        <v>36855</v>
      </c>
      <c r="P376">
        <v>1</v>
      </c>
      <c r="Q376">
        <v>2</v>
      </c>
    </row>
    <row r="377" spans="14:17" x14ac:dyDescent="0.25">
      <c r="N377">
        <v>11221447</v>
      </c>
      <c r="O377" s="37">
        <v>44344</v>
      </c>
      <c r="P377">
        <v>1</v>
      </c>
      <c r="Q377">
        <v>2</v>
      </c>
    </row>
    <row r="378" spans="14:17" x14ac:dyDescent="0.25">
      <c r="N378">
        <v>11221449</v>
      </c>
      <c r="O378" s="37">
        <v>42464</v>
      </c>
      <c r="P378">
        <v>1</v>
      </c>
      <c r="Q378">
        <v>2</v>
      </c>
    </row>
    <row r="379" spans="14:17" x14ac:dyDescent="0.25">
      <c r="N379">
        <v>11221450</v>
      </c>
      <c r="O379" s="37">
        <v>38734</v>
      </c>
      <c r="P379">
        <v>1</v>
      </c>
      <c r="Q379">
        <v>2</v>
      </c>
    </row>
    <row r="380" spans="14:17" x14ac:dyDescent="0.25">
      <c r="N380">
        <v>11221525</v>
      </c>
      <c r="O380" s="37">
        <v>38734</v>
      </c>
      <c r="P380">
        <v>2</v>
      </c>
      <c r="Q380">
        <v>4</v>
      </c>
    </row>
    <row r="381" spans="14:17" x14ac:dyDescent="0.25">
      <c r="N381">
        <v>11221790</v>
      </c>
      <c r="O381" s="37">
        <v>38734</v>
      </c>
      <c r="P381">
        <v>1</v>
      </c>
      <c r="Q381">
        <v>2</v>
      </c>
    </row>
    <row r="382" spans="14:17" x14ac:dyDescent="0.25">
      <c r="N382">
        <v>11221908</v>
      </c>
      <c r="O382" s="37">
        <v>44136</v>
      </c>
      <c r="P382">
        <v>1</v>
      </c>
      <c r="Q382">
        <v>2</v>
      </c>
    </row>
    <row r="383" spans="14:17" x14ac:dyDescent="0.25">
      <c r="N383">
        <v>11222367</v>
      </c>
      <c r="O383" s="37">
        <v>38734</v>
      </c>
      <c r="P383">
        <v>1</v>
      </c>
      <c r="Q383">
        <v>2</v>
      </c>
    </row>
    <row r="384" spans="14:17" x14ac:dyDescent="0.25">
      <c r="N384">
        <v>11222773</v>
      </c>
      <c r="O384" s="37">
        <v>38734</v>
      </c>
      <c r="P384">
        <v>1</v>
      </c>
      <c r="Q384">
        <v>2</v>
      </c>
    </row>
    <row r="385" spans="14:17" x14ac:dyDescent="0.25">
      <c r="N385">
        <v>11222850</v>
      </c>
      <c r="O385" s="37">
        <v>38943</v>
      </c>
      <c r="P385">
        <v>1</v>
      </c>
      <c r="Q385">
        <v>2</v>
      </c>
    </row>
    <row r="386" spans="14:17" x14ac:dyDescent="0.25">
      <c r="N386">
        <v>11223003</v>
      </c>
      <c r="O386" s="37">
        <v>38943</v>
      </c>
      <c r="P386">
        <v>1</v>
      </c>
      <c r="Q386">
        <v>2</v>
      </c>
    </row>
    <row r="387" spans="14:17" x14ac:dyDescent="0.25">
      <c r="N387">
        <v>11223236</v>
      </c>
      <c r="O387" s="37">
        <v>36855</v>
      </c>
      <c r="P387">
        <v>1</v>
      </c>
      <c r="Q387">
        <v>2</v>
      </c>
    </row>
    <row r="388" spans="14:17" x14ac:dyDescent="0.25">
      <c r="N388">
        <v>11223436</v>
      </c>
      <c r="O388" s="37">
        <v>36855</v>
      </c>
      <c r="P388">
        <v>1</v>
      </c>
      <c r="Q388">
        <v>2</v>
      </c>
    </row>
    <row r="389" spans="14:17" x14ac:dyDescent="0.25">
      <c r="N389">
        <v>11223834</v>
      </c>
      <c r="O389" s="37">
        <v>42464</v>
      </c>
      <c r="P389">
        <v>1</v>
      </c>
      <c r="Q389">
        <v>2</v>
      </c>
    </row>
    <row r="390" spans="14:17" x14ac:dyDescent="0.25">
      <c r="N390">
        <v>11223835</v>
      </c>
      <c r="O390" s="37">
        <v>27987</v>
      </c>
      <c r="P390">
        <v>2</v>
      </c>
      <c r="Q390">
        <v>4</v>
      </c>
    </row>
    <row r="391" spans="14:17" x14ac:dyDescent="0.25">
      <c r="N391">
        <v>11223840</v>
      </c>
      <c r="O391" s="37">
        <v>37064</v>
      </c>
      <c r="P391">
        <v>1</v>
      </c>
      <c r="Q391">
        <v>2</v>
      </c>
    </row>
    <row r="392" spans="14:17" x14ac:dyDescent="0.25">
      <c r="N392">
        <v>11224262</v>
      </c>
      <c r="O392" s="37">
        <v>27987</v>
      </c>
      <c r="P392">
        <v>5</v>
      </c>
      <c r="Q392">
        <v>5</v>
      </c>
    </row>
    <row r="393" spans="14:17" x14ac:dyDescent="0.25">
      <c r="N393">
        <v>11224266</v>
      </c>
      <c r="O393" s="37">
        <v>27987</v>
      </c>
      <c r="P393">
        <v>5</v>
      </c>
      <c r="Q393">
        <v>5</v>
      </c>
    </row>
    <row r="394" spans="14:17" x14ac:dyDescent="0.25">
      <c r="N394">
        <v>11224271</v>
      </c>
      <c r="O394" s="37">
        <v>38734</v>
      </c>
      <c r="P394">
        <v>1</v>
      </c>
      <c r="Q394">
        <v>2</v>
      </c>
    </row>
    <row r="395" spans="14:17" x14ac:dyDescent="0.25">
      <c r="N395">
        <v>11224275</v>
      </c>
      <c r="O395" s="37">
        <v>38943</v>
      </c>
      <c r="P395">
        <v>1</v>
      </c>
      <c r="Q395">
        <v>2</v>
      </c>
    </row>
    <row r="396" spans="14:17" x14ac:dyDescent="0.25">
      <c r="N396">
        <v>11224290</v>
      </c>
      <c r="O396" s="37">
        <v>38943</v>
      </c>
      <c r="P396">
        <v>1</v>
      </c>
      <c r="Q396">
        <v>2</v>
      </c>
    </row>
    <row r="397" spans="14:17" x14ac:dyDescent="0.25">
      <c r="N397">
        <v>11224458</v>
      </c>
      <c r="O397" s="37">
        <v>38734</v>
      </c>
      <c r="P397">
        <v>1</v>
      </c>
      <c r="Q397">
        <v>2</v>
      </c>
    </row>
    <row r="398" spans="14:17" x14ac:dyDescent="0.25">
      <c r="N398">
        <v>11224952</v>
      </c>
      <c r="O398" s="37">
        <v>38734</v>
      </c>
      <c r="P398">
        <v>1</v>
      </c>
      <c r="Q398">
        <v>2</v>
      </c>
    </row>
    <row r="399" spans="14:17" x14ac:dyDescent="0.25">
      <c r="N399">
        <v>11225096</v>
      </c>
      <c r="O399" s="37">
        <v>44092</v>
      </c>
      <c r="P399">
        <v>3</v>
      </c>
      <c r="Q399">
        <v>3</v>
      </c>
    </row>
    <row r="400" spans="14:17" x14ac:dyDescent="0.25">
      <c r="N400">
        <v>11225102</v>
      </c>
      <c r="O400" s="37">
        <v>39359</v>
      </c>
      <c r="P400">
        <v>2</v>
      </c>
      <c r="Q400">
        <v>4</v>
      </c>
    </row>
    <row r="401" spans="14:17" x14ac:dyDescent="0.25">
      <c r="N401">
        <v>11225340</v>
      </c>
      <c r="O401" s="37">
        <v>26108</v>
      </c>
      <c r="P401">
        <v>1</v>
      </c>
      <c r="Q401">
        <v>2</v>
      </c>
    </row>
    <row r="402" spans="14:17" x14ac:dyDescent="0.25">
      <c r="N402">
        <v>11225431</v>
      </c>
      <c r="O402" s="37">
        <v>44344</v>
      </c>
      <c r="P402">
        <v>1</v>
      </c>
      <c r="Q402">
        <v>2</v>
      </c>
    </row>
    <row r="403" spans="14:17" x14ac:dyDescent="0.25">
      <c r="N403">
        <v>11225433</v>
      </c>
      <c r="O403" s="37">
        <v>44344</v>
      </c>
      <c r="P403">
        <v>3</v>
      </c>
      <c r="Q403">
        <v>6</v>
      </c>
    </row>
    <row r="404" spans="14:17" x14ac:dyDescent="0.25">
      <c r="N404">
        <v>11225656</v>
      </c>
      <c r="O404" s="37">
        <v>27987</v>
      </c>
      <c r="P404">
        <v>2</v>
      </c>
      <c r="Q404">
        <v>4</v>
      </c>
    </row>
    <row r="405" spans="14:17" x14ac:dyDescent="0.25">
      <c r="N405">
        <v>11225765</v>
      </c>
      <c r="O405" s="37">
        <v>42464</v>
      </c>
      <c r="P405">
        <v>4</v>
      </c>
      <c r="Q405">
        <v>8</v>
      </c>
    </row>
    <row r="406" spans="14:17" x14ac:dyDescent="0.25">
      <c r="N406">
        <v>11225766</v>
      </c>
      <c r="O406" s="37">
        <v>27987</v>
      </c>
      <c r="P406">
        <v>2</v>
      </c>
      <c r="Q406">
        <v>4</v>
      </c>
    </row>
    <row r="407" spans="14:17" x14ac:dyDescent="0.25">
      <c r="N407">
        <v>11225960</v>
      </c>
      <c r="O407" s="37">
        <v>38734</v>
      </c>
      <c r="P407">
        <v>2</v>
      </c>
      <c r="Q407">
        <v>4</v>
      </c>
    </row>
    <row r="408" spans="14:17" x14ac:dyDescent="0.25">
      <c r="N408">
        <v>11226320</v>
      </c>
      <c r="O408" s="37">
        <v>39359</v>
      </c>
      <c r="P408">
        <v>1</v>
      </c>
      <c r="Q408">
        <v>2</v>
      </c>
    </row>
    <row r="409" spans="14:17" x14ac:dyDescent="0.25">
      <c r="N409">
        <v>11226388</v>
      </c>
      <c r="O409" s="37">
        <v>42464</v>
      </c>
      <c r="P409">
        <v>1</v>
      </c>
      <c r="Q409">
        <v>2</v>
      </c>
    </row>
    <row r="410" spans="14:17" x14ac:dyDescent="0.25">
      <c r="N410">
        <v>11227223</v>
      </c>
      <c r="O410" s="37">
        <v>38734</v>
      </c>
      <c r="P410">
        <v>1</v>
      </c>
      <c r="Q410">
        <v>2</v>
      </c>
    </row>
    <row r="411" spans="14:17" x14ac:dyDescent="0.25">
      <c r="N411">
        <v>11227682</v>
      </c>
      <c r="O411" s="37">
        <v>42464</v>
      </c>
      <c r="P411">
        <v>1</v>
      </c>
      <c r="Q411">
        <v>2</v>
      </c>
    </row>
    <row r="412" spans="14:17" x14ac:dyDescent="0.25">
      <c r="N412">
        <v>11227840</v>
      </c>
      <c r="O412" s="37">
        <v>38943</v>
      </c>
      <c r="P412">
        <v>4</v>
      </c>
      <c r="Q412">
        <v>8</v>
      </c>
    </row>
    <row r="413" spans="14:17" x14ac:dyDescent="0.25">
      <c r="N413">
        <v>11228949</v>
      </c>
      <c r="O413" s="37">
        <v>44344</v>
      </c>
      <c r="P413">
        <v>1</v>
      </c>
      <c r="Q413">
        <v>2</v>
      </c>
    </row>
    <row r="414" spans="14:17" x14ac:dyDescent="0.25">
      <c r="N414">
        <v>11229027</v>
      </c>
      <c r="O414" s="37">
        <v>38734</v>
      </c>
      <c r="P414">
        <v>1</v>
      </c>
      <c r="Q414">
        <v>2</v>
      </c>
    </row>
    <row r="415" spans="14:17" x14ac:dyDescent="0.25">
      <c r="N415">
        <v>11229065</v>
      </c>
      <c r="O415" s="37">
        <v>27987</v>
      </c>
      <c r="P415">
        <v>2</v>
      </c>
      <c r="Q415">
        <v>4</v>
      </c>
    </row>
    <row r="416" spans="14:17" x14ac:dyDescent="0.25">
      <c r="N416">
        <v>11229299</v>
      </c>
      <c r="O416" s="37">
        <v>27987</v>
      </c>
      <c r="P416">
        <v>2</v>
      </c>
      <c r="Q416">
        <v>4</v>
      </c>
    </row>
    <row r="417" spans="14:17" x14ac:dyDescent="0.25">
      <c r="N417">
        <v>11229716</v>
      </c>
      <c r="O417" s="37">
        <v>44344</v>
      </c>
      <c r="P417">
        <v>1</v>
      </c>
      <c r="Q417">
        <v>2</v>
      </c>
    </row>
    <row r="418" spans="14:17" x14ac:dyDescent="0.25">
      <c r="N418">
        <v>11229743</v>
      </c>
      <c r="O418" s="37">
        <v>27987</v>
      </c>
      <c r="P418">
        <v>1</v>
      </c>
      <c r="Q418">
        <v>2</v>
      </c>
    </row>
    <row r="419" spans="14:17" x14ac:dyDescent="0.25">
      <c r="N419">
        <v>11229744</v>
      </c>
      <c r="O419" s="37">
        <v>27987</v>
      </c>
      <c r="P419">
        <v>2</v>
      </c>
      <c r="Q419">
        <v>4</v>
      </c>
    </row>
    <row r="420" spans="14:17" x14ac:dyDescent="0.25">
      <c r="N420">
        <v>11230092</v>
      </c>
      <c r="O420" s="37">
        <v>27987</v>
      </c>
      <c r="P420">
        <v>1</v>
      </c>
      <c r="Q420">
        <v>2</v>
      </c>
    </row>
    <row r="421" spans="14:17" x14ac:dyDescent="0.25">
      <c r="N421">
        <v>11231184</v>
      </c>
      <c r="O421" s="37">
        <v>38734</v>
      </c>
      <c r="P421">
        <v>1</v>
      </c>
      <c r="Q421">
        <v>2</v>
      </c>
    </row>
    <row r="422" spans="14:17" x14ac:dyDescent="0.25">
      <c r="N422">
        <v>11232169</v>
      </c>
      <c r="O422" s="37">
        <v>44344</v>
      </c>
      <c r="P422">
        <v>1</v>
      </c>
      <c r="Q422">
        <v>2</v>
      </c>
    </row>
    <row r="423" spans="14:17" x14ac:dyDescent="0.25">
      <c r="N423">
        <v>11232170</v>
      </c>
      <c r="O423" s="37">
        <v>38734</v>
      </c>
      <c r="P423">
        <v>1</v>
      </c>
      <c r="Q423">
        <v>2</v>
      </c>
    </row>
    <row r="424" spans="14:17" x14ac:dyDescent="0.25">
      <c r="N424">
        <v>11232308</v>
      </c>
      <c r="O424" s="37">
        <v>38734</v>
      </c>
      <c r="P424">
        <v>1</v>
      </c>
      <c r="Q424">
        <v>2</v>
      </c>
    </row>
    <row r="425" spans="14:17" x14ac:dyDescent="0.25">
      <c r="N425">
        <v>11232309</v>
      </c>
      <c r="O425" s="37">
        <v>38734</v>
      </c>
      <c r="P425">
        <v>2</v>
      </c>
      <c r="Q425">
        <v>4</v>
      </c>
    </row>
    <row r="426" spans="14:17" x14ac:dyDescent="0.25">
      <c r="N426">
        <v>11232316</v>
      </c>
      <c r="O426" s="37">
        <v>38943</v>
      </c>
      <c r="P426">
        <v>2</v>
      </c>
      <c r="Q426">
        <v>4</v>
      </c>
    </row>
    <row r="427" spans="14:17" x14ac:dyDescent="0.25">
      <c r="N427">
        <v>11232322</v>
      </c>
      <c r="O427" s="37">
        <v>37064</v>
      </c>
      <c r="P427">
        <v>1</v>
      </c>
      <c r="Q427">
        <v>2</v>
      </c>
    </row>
    <row r="428" spans="14:17" x14ac:dyDescent="0.25">
      <c r="N428">
        <v>11232323</v>
      </c>
      <c r="O428" s="37">
        <v>44344</v>
      </c>
      <c r="P428">
        <v>4</v>
      </c>
      <c r="Q428">
        <v>8</v>
      </c>
    </row>
    <row r="429" spans="14:17" x14ac:dyDescent="0.25">
      <c r="N429">
        <v>11232450</v>
      </c>
      <c r="O429" s="37">
        <v>27987</v>
      </c>
      <c r="P429">
        <v>2</v>
      </c>
      <c r="Q429">
        <v>2</v>
      </c>
    </row>
    <row r="430" spans="14:17" x14ac:dyDescent="0.25">
      <c r="N430">
        <v>11232452</v>
      </c>
      <c r="O430" s="37">
        <v>44344</v>
      </c>
      <c r="P430">
        <v>1</v>
      </c>
      <c r="Q430">
        <v>2</v>
      </c>
    </row>
    <row r="431" spans="14:17" x14ac:dyDescent="0.25">
      <c r="N431">
        <v>11232453</v>
      </c>
      <c r="O431" s="37">
        <v>44344</v>
      </c>
      <c r="P431">
        <v>1</v>
      </c>
      <c r="Q431">
        <v>2</v>
      </c>
    </row>
    <row r="432" spans="14:17" x14ac:dyDescent="0.25">
      <c r="N432">
        <v>11232456</v>
      </c>
      <c r="O432" s="37">
        <v>26108</v>
      </c>
      <c r="P432">
        <v>1</v>
      </c>
      <c r="Q432">
        <v>2</v>
      </c>
    </row>
    <row r="433" spans="14:17" x14ac:dyDescent="0.25">
      <c r="N433">
        <v>11233576</v>
      </c>
      <c r="O433" s="37">
        <v>44136</v>
      </c>
      <c r="P433">
        <v>2</v>
      </c>
      <c r="Q433">
        <v>2</v>
      </c>
    </row>
    <row r="434" spans="14:17" x14ac:dyDescent="0.25">
      <c r="N434">
        <v>11233635</v>
      </c>
      <c r="O434" s="37">
        <v>38734</v>
      </c>
      <c r="P434">
        <v>1</v>
      </c>
      <c r="Q434">
        <v>2</v>
      </c>
    </row>
    <row r="435" spans="14:17" x14ac:dyDescent="0.25">
      <c r="N435">
        <v>11233761</v>
      </c>
      <c r="O435" s="37">
        <v>27987</v>
      </c>
      <c r="P435">
        <v>1</v>
      </c>
      <c r="Q435">
        <v>2</v>
      </c>
    </row>
    <row r="436" spans="14:17" x14ac:dyDescent="0.25">
      <c r="N436">
        <v>11234135</v>
      </c>
      <c r="O436" s="37">
        <v>33387</v>
      </c>
      <c r="P436">
        <v>1</v>
      </c>
      <c r="Q436">
        <v>2</v>
      </c>
    </row>
    <row r="437" spans="14:17" x14ac:dyDescent="0.25">
      <c r="N437">
        <v>11234137</v>
      </c>
      <c r="O437" s="37">
        <v>38943</v>
      </c>
      <c r="P437">
        <v>3</v>
      </c>
      <c r="Q437">
        <v>3</v>
      </c>
    </row>
    <row r="438" spans="14:17" x14ac:dyDescent="0.25">
      <c r="N438">
        <v>11234864</v>
      </c>
      <c r="O438" s="37">
        <v>27987</v>
      </c>
      <c r="P438">
        <v>2</v>
      </c>
      <c r="Q438">
        <v>4</v>
      </c>
    </row>
    <row r="439" spans="14:17" x14ac:dyDescent="0.25">
      <c r="N439">
        <v>11235755</v>
      </c>
      <c r="O439" s="37">
        <v>44344</v>
      </c>
      <c r="P439">
        <v>5</v>
      </c>
      <c r="Q439">
        <v>5</v>
      </c>
    </row>
    <row r="440" spans="14:17" x14ac:dyDescent="0.25">
      <c r="N440">
        <v>11235946</v>
      </c>
      <c r="O440" s="37">
        <v>38734</v>
      </c>
      <c r="P440">
        <v>2</v>
      </c>
      <c r="Q440">
        <v>4</v>
      </c>
    </row>
    <row r="441" spans="14:17" x14ac:dyDescent="0.25">
      <c r="N441">
        <v>11235948</v>
      </c>
      <c r="O441" s="37">
        <v>33387</v>
      </c>
      <c r="P441">
        <v>1</v>
      </c>
      <c r="Q441">
        <v>2</v>
      </c>
    </row>
    <row r="442" spans="14:17" x14ac:dyDescent="0.25">
      <c r="N442">
        <v>11235950</v>
      </c>
      <c r="O442" s="37">
        <v>38691</v>
      </c>
      <c r="P442">
        <v>3</v>
      </c>
      <c r="Q442">
        <v>3</v>
      </c>
    </row>
    <row r="443" spans="14:17" x14ac:dyDescent="0.25">
      <c r="N443">
        <v>11235954</v>
      </c>
      <c r="O443" s="37">
        <v>38734</v>
      </c>
      <c r="P443">
        <v>1</v>
      </c>
      <c r="Q443">
        <v>2</v>
      </c>
    </row>
    <row r="444" spans="14:17" x14ac:dyDescent="0.25">
      <c r="N444">
        <v>11236758</v>
      </c>
      <c r="O444" s="37">
        <v>44344</v>
      </c>
      <c r="P444">
        <v>3</v>
      </c>
      <c r="Q444">
        <v>6</v>
      </c>
    </row>
    <row r="445" spans="14:17" x14ac:dyDescent="0.25">
      <c r="N445">
        <v>11237391</v>
      </c>
      <c r="O445" s="37">
        <v>44136</v>
      </c>
      <c r="P445">
        <v>2</v>
      </c>
      <c r="Q445">
        <v>4</v>
      </c>
    </row>
    <row r="446" spans="14:17" x14ac:dyDescent="0.25">
      <c r="N446">
        <v>11237998</v>
      </c>
      <c r="O446" s="37">
        <v>37064</v>
      </c>
      <c r="P446">
        <v>1</v>
      </c>
      <c r="Q446">
        <v>2</v>
      </c>
    </row>
    <row r="447" spans="14:17" x14ac:dyDescent="0.25">
      <c r="N447">
        <v>11238085</v>
      </c>
      <c r="O447" s="37">
        <v>38943</v>
      </c>
      <c r="P447">
        <v>2</v>
      </c>
      <c r="Q447">
        <v>2</v>
      </c>
    </row>
    <row r="448" spans="14:17" x14ac:dyDescent="0.25">
      <c r="N448">
        <v>11238087</v>
      </c>
      <c r="O448" s="37">
        <v>38734</v>
      </c>
      <c r="P448">
        <v>2</v>
      </c>
      <c r="Q448">
        <v>2</v>
      </c>
    </row>
    <row r="449" spans="14:17" x14ac:dyDescent="0.25">
      <c r="N449">
        <v>11238089</v>
      </c>
      <c r="O449" s="37">
        <v>44344</v>
      </c>
      <c r="P449">
        <v>3</v>
      </c>
      <c r="Q449">
        <v>3</v>
      </c>
    </row>
    <row r="450" spans="14:17" x14ac:dyDescent="0.25">
      <c r="N450">
        <v>11238095</v>
      </c>
      <c r="O450" s="37">
        <v>27987</v>
      </c>
      <c r="P450">
        <v>3</v>
      </c>
      <c r="Q450">
        <v>6</v>
      </c>
    </row>
    <row r="451" spans="14:17" x14ac:dyDescent="0.25">
      <c r="N451">
        <v>11238097</v>
      </c>
      <c r="O451" s="37">
        <v>27987</v>
      </c>
      <c r="P451">
        <v>2</v>
      </c>
      <c r="Q451">
        <v>4</v>
      </c>
    </row>
    <row r="452" spans="14:17" x14ac:dyDescent="0.25">
      <c r="N452">
        <v>11238147</v>
      </c>
      <c r="O452" s="37">
        <v>36855</v>
      </c>
      <c r="P452">
        <v>1</v>
      </c>
      <c r="Q452">
        <v>2</v>
      </c>
    </row>
    <row r="453" spans="14:17" x14ac:dyDescent="0.25">
      <c r="N453">
        <v>11238222</v>
      </c>
      <c r="O453" s="37">
        <v>38943</v>
      </c>
      <c r="P453">
        <v>3</v>
      </c>
      <c r="Q453">
        <v>3</v>
      </c>
    </row>
    <row r="454" spans="14:17" x14ac:dyDescent="0.25">
      <c r="N454">
        <v>11238297</v>
      </c>
      <c r="O454" s="37">
        <v>38734</v>
      </c>
      <c r="P454">
        <v>1</v>
      </c>
      <c r="Q454">
        <v>2</v>
      </c>
    </row>
    <row r="455" spans="14:17" x14ac:dyDescent="0.25">
      <c r="N455">
        <v>11238568</v>
      </c>
      <c r="O455" s="37">
        <v>44344</v>
      </c>
      <c r="P455">
        <v>2</v>
      </c>
      <c r="Q455">
        <v>4</v>
      </c>
    </row>
    <row r="456" spans="14:17" x14ac:dyDescent="0.25">
      <c r="N456">
        <v>11238570</v>
      </c>
      <c r="O456" s="37">
        <v>44344</v>
      </c>
      <c r="P456">
        <v>2</v>
      </c>
      <c r="Q456">
        <v>4</v>
      </c>
    </row>
    <row r="457" spans="14:17" x14ac:dyDescent="0.25">
      <c r="N457">
        <v>11238579</v>
      </c>
      <c r="O457" s="37">
        <v>27987</v>
      </c>
      <c r="P457">
        <v>1</v>
      </c>
      <c r="Q457">
        <v>2</v>
      </c>
    </row>
    <row r="458" spans="14:17" x14ac:dyDescent="0.25">
      <c r="N458">
        <v>11238582</v>
      </c>
      <c r="O458" s="37">
        <v>33387</v>
      </c>
      <c r="P458">
        <v>3</v>
      </c>
      <c r="Q458">
        <v>6</v>
      </c>
    </row>
    <row r="459" spans="14:17" x14ac:dyDescent="0.25">
      <c r="N459">
        <v>11238585</v>
      </c>
      <c r="O459" s="37">
        <v>27987</v>
      </c>
      <c r="P459">
        <v>3</v>
      </c>
      <c r="Q459">
        <v>6</v>
      </c>
    </row>
    <row r="460" spans="14:17" x14ac:dyDescent="0.25">
      <c r="N460">
        <v>11238600</v>
      </c>
      <c r="O460" s="37">
        <v>37480</v>
      </c>
      <c r="P460">
        <v>1</v>
      </c>
      <c r="Q460">
        <v>2</v>
      </c>
    </row>
    <row r="461" spans="14:17" x14ac:dyDescent="0.25">
      <c r="N461">
        <v>11238637</v>
      </c>
      <c r="O461" s="37">
        <v>27987</v>
      </c>
      <c r="P461">
        <v>1</v>
      </c>
      <c r="Q461">
        <v>2</v>
      </c>
    </row>
    <row r="462" spans="14:17" x14ac:dyDescent="0.25">
      <c r="N462">
        <v>11238639</v>
      </c>
      <c r="O462" s="37">
        <v>44344</v>
      </c>
      <c r="P462">
        <v>2</v>
      </c>
      <c r="Q462">
        <v>4</v>
      </c>
    </row>
    <row r="463" spans="14:17" x14ac:dyDescent="0.25">
      <c r="N463">
        <v>11238642</v>
      </c>
      <c r="O463" s="37">
        <v>36855</v>
      </c>
      <c r="P463">
        <v>1</v>
      </c>
      <c r="Q463">
        <v>2</v>
      </c>
    </row>
    <row r="464" spans="14:17" x14ac:dyDescent="0.25">
      <c r="N464">
        <v>11238645</v>
      </c>
      <c r="O464" s="37">
        <v>38734</v>
      </c>
      <c r="P464">
        <v>1</v>
      </c>
      <c r="Q464">
        <v>2</v>
      </c>
    </row>
    <row r="465" spans="14:17" x14ac:dyDescent="0.25">
      <c r="N465">
        <v>11238647</v>
      </c>
      <c r="O465" s="37">
        <v>38734</v>
      </c>
      <c r="P465">
        <v>1</v>
      </c>
      <c r="Q465">
        <v>2</v>
      </c>
    </row>
    <row r="466" spans="14:17" x14ac:dyDescent="0.25">
      <c r="N466">
        <v>11238649</v>
      </c>
      <c r="O466" s="37">
        <v>38691</v>
      </c>
      <c r="P466">
        <v>2</v>
      </c>
      <c r="Q466">
        <v>4</v>
      </c>
    </row>
    <row r="467" spans="14:17" x14ac:dyDescent="0.25">
      <c r="N467">
        <v>11238650</v>
      </c>
      <c r="O467" s="37">
        <v>38943</v>
      </c>
      <c r="P467">
        <v>2</v>
      </c>
      <c r="Q467">
        <v>4</v>
      </c>
    </row>
    <row r="468" spans="14:17" x14ac:dyDescent="0.25">
      <c r="N468">
        <v>11238652</v>
      </c>
      <c r="O468" s="37">
        <v>38943</v>
      </c>
      <c r="P468">
        <v>3</v>
      </c>
      <c r="Q468">
        <v>3</v>
      </c>
    </row>
    <row r="469" spans="14:17" x14ac:dyDescent="0.25">
      <c r="N469">
        <v>11238661</v>
      </c>
      <c r="O469" s="37">
        <v>39359</v>
      </c>
      <c r="P469">
        <v>1</v>
      </c>
      <c r="Q469">
        <v>2</v>
      </c>
    </row>
    <row r="470" spans="14:17" x14ac:dyDescent="0.25">
      <c r="N470">
        <v>11239340</v>
      </c>
      <c r="O470" s="37">
        <v>27987</v>
      </c>
      <c r="P470">
        <v>1</v>
      </c>
      <c r="Q470">
        <v>2</v>
      </c>
    </row>
    <row r="471" spans="14:17" x14ac:dyDescent="0.25">
      <c r="N471">
        <v>11239620</v>
      </c>
      <c r="O471" s="37">
        <v>44344</v>
      </c>
      <c r="P471">
        <v>1</v>
      </c>
      <c r="Q471">
        <v>2</v>
      </c>
    </row>
    <row r="472" spans="14:17" x14ac:dyDescent="0.25">
      <c r="N472">
        <v>11239647</v>
      </c>
      <c r="O472" s="37">
        <v>27987</v>
      </c>
      <c r="P472">
        <v>4</v>
      </c>
      <c r="Q472">
        <v>8</v>
      </c>
    </row>
    <row r="473" spans="14:17" x14ac:dyDescent="0.25">
      <c r="N473">
        <v>11239648</v>
      </c>
      <c r="O473" s="37">
        <v>27987</v>
      </c>
      <c r="P473">
        <v>4</v>
      </c>
      <c r="Q473">
        <v>8</v>
      </c>
    </row>
    <row r="474" spans="14:17" x14ac:dyDescent="0.25">
      <c r="N474">
        <v>11239650</v>
      </c>
      <c r="O474" s="37">
        <v>27987</v>
      </c>
      <c r="P474">
        <v>4</v>
      </c>
      <c r="Q474">
        <v>8</v>
      </c>
    </row>
    <row r="475" spans="14:17" x14ac:dyDescent="0.25">
      <c r="N475">
        <v>11239652</v>
      </c>
      <c r="O475" s="37">
        <v>27987</v>
      </c>
      <c r="P475">
        <v>4</v>
      </c>
      <c r="Q475">
        <v>8</v>
      </c>
    </row>
    <row r="476" spans="14:17" x14ac:dyDescent="0.25">
      <c r="N476">
        <v>11239655</v>
      </c>
      <c r="O476" s="37">
        <v>38943</v>
      </c>
      <c r="P476">
        <v>1</v>
      </c>
      <c r="Q476">
        <v>2</v>
      </c>
    </row>
    <row r="477" spans="14:17" x14ac:dyDescent="0.25">
      <c r="N477">
        <v>11239659</v>
      </c>
      <c r="O477" s="37">
        <v>38943</v>
      </c>
      <c r="P477">
        <v>1</v>
      </c>
      <c r="Q477">
        <v>2</v>
      </c>
    </row>
    <row r="478" spans="14:17" x14ac:dyDescent="0.25">
      <c r="N478">
        <v>11239668</v>
      </c>
      <c r="O478" s="37">
        <v>38943</v>
      </c>
      <c r="P478">
        <v>1</v>
      </c>
      <c r="Q478">
        <v>2</v>
      </c>
    </row>
    <row r="479" spans="14:17" x14ac:dyDescent="0.25">
      <c r="N479">
        <v>11239678</v>
      </c>
      <c r="O479" s="37">
        <v>38943</v>
      </c>
      <c r="P479">
        <v>1</v>
      </c>
      <c r="Q479">
        <v>2</v>
      </c>
    </row>
    <row r="480" spans="14:17" x14ac:dyDescent="0.25">
      <c r="N480">
        <v>11241440</v>
      </c>
      <c r="O480" s="37">
        <v>44344</v>
      </c>
      <c r="P480">
        <v>2</v>
      </c>
      <c r="Q480">
        <v>4</v>
      </c>
    </row>
    <row r="481" spans="14:17" x14ac:dyDescent="0.25">
      <c r="N481">
        <v>11241649</v>
      </c>
      <c r="O481" s="37">
        <v>27987</v>
      </c>
      <c r="P481">
        <v>2</v>
      </c>
      <c r="Q481">
        <v>4</v>
      </c>
    </row>
    <row r="482" spans="14:17" x14ac:dyDescent="0.25">
      <c r="N482">
        <v>11241733</v>
      </c>
      <c r="O482" s="37">
        <v>15501</v>
      </c>
      <c r="P482">
        <v>1</v>
      </c>
      <c r="Q482">
        <v>2</v>
      </c>
    </row>
    <row r="483" spans="14:17" x14ac:dyDescent="0.25">
      <c r="N483">
        <v>11241735</v>
      </c>
      <c r="O483" s="37">
        <v>27987</v>
      </c>
      <c r="P483">
        <v>2</v>
      </c>
      <c r="Q483">
        <v>2</v>
      </c>
    </row>
    <row r="484" spans="14:17" x14ac:dyDescent="0.25">
      <c r="N484">
        <v>11241740</v>
      </c>
      <c r="O484" s="37">
        <v>38943</v>
      </c>
      <c r="P484">
        <v>2</v>
      </c>
      <c r="Q484">
        <v>2</v>
      </c>
    </row>
    <row r="485" spans="14:17" x14ac:dyDescent="0.25">
      <c r="N485">
        <v>11241914</v>
      </c>
      <c r="O485" s="37">
        <v>38943</v>
      </c>
      <c r="P485">
        <v>1</v>
      </c>
      <c r="Q485">
        <v>2</v>
      </c>
    </row>
    <row r="486" spans="14:17" x14ac:dyDescent="0.25">
      <c r="N486">
        <v>11241931</v>
      </c>
      <c r="O486" s="37">
        <v>39359</v>
      </c>
      <c r="P486">
        <v>1</v>
      </c>
      <c r="Q486">
        <v>2</v>
      </c>
    </row>
    <row r="487" spans="14:17" x14ac:dyDescent="0.25">
      <c r="N487">
        <v>11241934</v>
      </c>
      <c r="O487" s="37">
        <v>37480</v>
      </c>
      <c r="P487">
        <v>1</v>
      </c>
      <c r="Q487">
        <v>2</v>
      </c>
    </row>
    <row r="488" spans="14:17" x14ac:dyDescent="0.25">
      <c r="N488">
        <v>11241935</v>
      </c>
      <c r="O488" s="37">
        <v>27987</v>
      </c>
      <c r="P488">
        <v>5</v>
      </c>
      <c r="Q488">
        <v>5</v>
      </c>
    </row>
    <row r="489" spans="14:17" x14ac:dyDescent="0.25">
      <c r="N489">
        <v>11241936</v>
      </c>
      <c r="O489" s="37">
        <v>27987</v>
      </c>
      <c r="P489">
        <v>5</v>
      </c>
      <c r="Q489">
        <v>5</v>
      </c>
    </row>
    <row r="490" spans="14:17" x14ac:dyDescent="0.25">
      <c r="N490">
        <v>11241939</v>
      </c>
      <c r="O490" s="37">
        <v>27987</v>
      </c>
      <c r="P490">
        <v>3</v>
      </c>
      <c r="Q490">
        <v>3</v>
      </c>
    </row>
    <row r="491" spans="14:17" x14ac:dyDescent="0.25">
      <c r="N491">
        <v>11241941</v>
      </c>
      <c r="O491" s="37">
        <v>27987</v>
      </c>
      <c r="P491">
        <v>2</v>
      </c>
      <c r="Q491">
        <v>4</v>
      </c>
    </row>
    <row r="492" spans="14:17" x14ac:dyDescent="0.25">
      <c r="N492">
        <v>11242292</v>
      </c>
      <c r="O492" s="37">
        <v>27987</v>
      </c>
      <c r="P492">
        <v>1</v>
      </c>
      <c r="Q492">
        <v>2</v>
      </c>
    </row>
    <row r="493" spans="14:17" x14ac:dyDescent="0.25">
      <c r="N493">
        <v>11242517</v>
      </c>
      <c r="O493" s="37">
        <v>38734</v>
      </c>
      <c r="P493">
        <v>3</v>
      </c>
      <c r="Q493">
        <v>3</v>
      </c>
    </row>
    <row r="494" spans="14:17" x14ac:dyDescent="0.25">
      <c r="N494">
        <v>11242678</v>
      </c>
      <c r="O494" s="37">
        <v>44344</v>
      </c>
      <c r="P494">
        <v>2</v>
      </c>
      <c r="Q494">
        <v>2</v>
      </c>
    </row>
    <row r="495" spans="14:17" x14ac:dyDescent="0.25">
      <c r="N495">
        <v>11242689</v>
      </c>
      <c r="O495" s="37">
        <v>37064</v>
      </c>
      <c r="P495">
        <v>1</v>
      </c>
      <c r="Q495">
        <v>2</v>
      </c>
    </row>
    <row r="496" spans="14:17" x14ac:dyDescent="0.25">
      <c r="N496">
        <v>11242814</v>
      </c>
      <c r="O496" s="37">
        <v>42257</v>
      </c>
      <c r="P496">
        <v>1</v>
      </c>
      <c r="Q496">
        <v>2</v>
      </c>
    </row>
    <row r="497" spans="14:17" x14ac:dyDescent="0.25">
      <c r="N497">
        <v>11242885</v>
      </c>
      <c r="O497" s="37">
        <v>38734</v>
      </c>
      <c r="P497">
        <v>2</v>
      </c>
      <c r="Q497">
        <v>4</v>
      </c>
    </row>
    <row r="498" spans="14:17" x14ac:dyDescent="0.25">
      <c r="N498">
        <v>11243001</v>
      </c>
      <c r="O498" s="37">
        <v>26108</v>
      </c>
      <c r="P498">
        <v>2</v>
      </c>
      <c r="Q498">
        <v>2</v>
      </c>
    </row>
    <row r="499" spans="14:17" x14ac:dyDescent="0.25">
      <c r="N499">
        <v>11243185</v>
      </c>
      <c r="O499" s="37">
        <v>36855</v>
      </c>
      <c r="P499">
        <v>1</v>
      </c>
      <c r="Q499">
        <v>2</v>
      </c>
    </row>
    <row r="500" spans="14:17" x14ac:dyDescent="0.25">
      <c r="N500">
        <v>11243300</v>
      </c>
      <c r="O500" s="37">
        <v>39359</v>
      </c>
      <c r="P500">
        <v>1</v>
      </c>
      <c r="Q500">
        <v>2</v>
      </c>
    </row>
    <row r="501" spans="14:17" x14ac:dyDescent="0.25">
      <c r="N501">
        <v>11243389</v>
      </c>
      <c r="O501" s="37">
        <v>37064</v>
      </c>
      <c r="P501">
        <v>1</v>
      </c>
      <c r="Q501">
        <v>2</v>
      </c>
    </row>
    <row r="502" spans="14:17" x14ac:dyDescent="0.25">
      <c r="N502">
        <v>11243759</v>
      </c>
      <c r="O502" s="37">
        <v>36855</v>
      </c>
      <c r="P502">
        <v>1</v>
      </c>
      <c r="Q502">
        <v>2</v>
      </c>
    </row>
    <row r="503" spans="14:17" x14ac:dyDescent="0.25">
      <c r="N503">
        <v>11243806</v>
      </c>
      <c r="O503" s="37">
        <v>38943</v>
      </c>
      <c r="P503">
        <v>1</v>
      </c>
      <c r="Q503">
        <v>2</v>
      </c>
    </row>
    <row r="504" spans="14:17" x14ac:dyDescent="0.25">
      <c r="N504">
        <v>11243808</v>
      </c>
      <c r="O504" s="37">
        <v>39359</v>
      </c>
      <c r="P504">
        <v>2</v>
      </c>
      <c r="Q504">
        <v>2</v>
      </c>
    </row>
    <row r="505" spans="14:17" x14ac:dyDescent="0.25">
      <c r="N505">
        <v>11243852</v>
      </c>
      <c r="O505" s="37">
        <v>27987</v>
      </c>
      <c r="P505">
        <v>1</v>
      </c>
      <c r="Q505">
        <v>2</v>
      </c>
    </row>
    <row r="506" spans="14:17" x14ac:dyDescent="0.25">
      <c r="N506">
        <v>11244174</v>
      </c>
      <c r="O506" s="37">
        <v>38734</v>
      </c>
      <c r="P506">
        <v>1</v>
      </c>
      <c r="Q506">
        <v>2</v>
      </c>
    </row>
    <row r="507" spans="14:17" x14ac:dyDescent="0.25">
      <c r="N507">
        <v>11244182</v>
      </c>
      <c r="O507" s="37">
        <v>38734</v>
      </c>
      <c r="P507">
        <v>2</v>
      </c>
      <c r="Q507">
        <v>4</v>
      </c>
    </row>
    <row r="508" spans="14:17" x14ac:dyDescent="0.25">
      <c r="N508">
        <v>11244183</v>
      </c>
      <c r="O508" s="37">
        <v>38734</v>
      </c>
      <c r="P508">
        <v>2</v>
      </c>
      <c r="Q508">
        <v>4</v>
      </c>
    </row>
    <row r="509" spans="14:17" x14ac:dyDescent="0.25">
      <c r="N509">
        <v>11244967</v>
      </c>
      <c r="O509" s="37">
        <v>38734</v>
      </c>
      <c r="P509">
        <v>1</v>
      </c>
      <c r="Q509">
        <v>2</v>
      </c>
    </row>
    <row r="510" spans="14:17" x14ac:dyDescent="0.25">
      <c r="N510">
        <v>11245074</v>
      </c>
      <c r="O510" s="37">
        <v>44344</v>
      </c>
      <c r="P510">
        <v>1</v>
      </c>
      <c r="Q510">
        <v>2</v>
      </c>
    </row>
    <row r="511" spans="14:17" x14ac:dyDescent="0.25">
      <c r="N511">
        <v>11245152</v>
      </c>
      <c r="O511" s="37">
        <v>27987</v>
      </c>
      <c r="P511">
        <v>2</v>
      </c>
      <c r="Q511">
        <v>2</v>
      </c>
    </row>
    <row r="512" spans="14:17" x14ac:dyDescent="0.25">
      <c r="N512">
        <v>11245431</v>
      </c>
      <c r="O512" s="37">
        <v>38734</v>
      </c>
      <c r="P512">
        <v>1</v>
      </c>
      <c r="Q512">
        <v>2</v>
      </c>
    </row>
    <row r="513" spans="14:17" x14ac:dyDescent="0.25">
      <c r="N513">
        <v>11245468</v>
      </c>
      <c r="O513" s="37">
        <v>37480</v>
      </c>
      <c r="P513">
        <v>1</v>
      </c>
      <c r="Q513">
        <v>2</v>
      </c>
    </row>
    <row r="514" spans="14:17" x14ac:dyDescent="0.25">
      <c r="N514">
        <v>11245767</v>
      </c>
      <c r="O514" s="37">
        <v>38943</v>
      </c>
      <c r="P514">
        <v>1</v>
      </c>
      <c r="Q514">
        <v>2</v>
      </c>
    </row>
    <row r="515" spans="14:17" x14ac:dyDescent="0.25">
      <c r="N515">
        <v>11246234</v>
      </c>
      <c r="O515" s="37">
        <v>27987</v>
      </c>
      <c r="P515">
        <v>2</v>
      </c>
      <c r="Q515">
        <v>4</v>
      </c>
    </row>
    <row r="516" spans="14:17" x14ac:dyDescent="0.25">
      <c r="N516">
        <v>11246272</v>
      </c>
      <c r="O516" s="37">
        <v>39359</v>
      </c>
      <c r="P516">
        <v>1</v>
      </c>
      <c r="Q516">
        <v>2</v>
      </c>
    </row>
    <row r="517" spans="14:17" x14ac:dyDescent="0.25">
      <c r="N517">
        <v>11246366</v>
      </c>
      <c r="O517" s="37">
        <v>36855</v>
      </c>
      <c r="P517">
        <v>3</v>
      </c>
      <c r="Q517">
        <v>3</v>
      </c>
    </row>
    <row r="518" spans="14:17" x14ac:dyDescent="0.25">
      <c r="N518">
        <v>11246641</v>
      </c>
      <c r="O518" s="37">
        <v>27987</v>
      </c>
      <c r="P518">
        <v>2</v>
      </c>
      <c r="Q518">
        <v>4</v>
      </c>
    </row>
    <row r="519" spans="14:17" x14ac:dyDescent="0.25">
      <c r="N519">
        <v>11246668</v>
      </c>
      <c r="O519" s="37">
        <v>26205</v>
      </c>
      <c r="P519">
        <v>1</v>
      </c>
      <c r="Q519">
        <v>2</v>
      </c>
    </row>
    <row r="520" spans="14:17" x14ac:dyDescent="0.25">
      <c r="N520">
        <v>11246671</v>
      </c>
      <c r="O520" s="37">
        <v>38734</v>
      </c>
      <c r="P520">
        <v>1</v>
      </c>
      <c r="Q520">
        <v>2</v>
      </c>
    </row>
    <row r="521" spans="14:17" x14ac:dyDescent="0.25">
      <c r="N521">
        <v>11246676</v>
      </c>
      <c r="O521" s="37">
        <v>38943</v>
      </c>
      <c r="P521">
        <v>1</v>
      </c>
      <c r="Q521">
        <v>2</v>
      </c>
    </row>
    <row r="522" spans="14:17" x14ac:dyDescent="0.25">
      <c r="N522">
        <v>11247384</v>
      </c>
      <c r="O522" s="37">
        <v>27987</v>
      </c>
      <c r="P522">
        <v>2</v>
      </c>
      <c r="Q522">
        <v>4</v>
      </c>
    </row>
    <row r="523" spans="14:17" x14ac:dyDescent="0.25">
      <c r="N523">
        <v>11247625</v>
      </c>
      <c r="O523" s="37">
        <v>38691</v>
      </c>
      <c r="P523">
        <v>1</v>
      </c>
      <c r="Q523">
        <v>2</v>
      </c>
    </row>
    <row r="524" spans="14:17" x14ac:dyDescent="0.25">
      <c r="N524">
        <v>11247637</v>
      </c>
      <c r="O524" s="37">
        <v>38734</v>
      </c>
      <c r="P524">
        <v>1</v>
      </c>
      <c r="Q524">
        <v>2</v>
      </c>
    </row>
    <row r="525" spans="14:17" x14ac:dyDescent="0.25">
      <c r="N525">
        <v>11248116</v>
      </c>
      <c r="O525" s="37">
        <v>27987</v>
      </c>
      <c r="P525">
        <v>1</v>
      </c>
      <c r="Q525">
        <v>2</v>
      </c>
    </row>
    <row r="526" spans="14:17" x14ac:dyDescent="0.25">
      <c r="N526">
        <v>11248122</v>
      </c>
      <c r="O526" s="37">
        <v>38943</v>
      </c>
      <c r="P526">
        <v>3</v>
      </c>
      <c r="Q526">
        <v>3</v>
      </c>
    </row>
    <row r="527" spans="14:17" x14ac:dyDescent="0.25">
      <c r="N527">
        <v>11248124</v>
      </c>
      <c r="O527" s="37">
        <v>27987</v>
      </c>
      <c r="P527">
        <v>5</v>
      </c>
      <c r="Q527">
        <v>5</v>
      </c>
    </row>
    <row r="528" spans="14:17" x14ac:dyDescent="0.25">
      <c r="N528">
        <v>11248126</v>
      </c>
      <c r="O528" s="37">
        <v>27987</v>
      </c>
      <c r="P528">
        <v>5</v>
      </c>
      <c r="Q528">
        <v>5</v>
      </c>
    </row>
    <row r="529" spans="14:17" x14ac:dyDescent="0.25">
      <c r="N529">
        <v>11248272</v>
      </c>
      <c r="O529" s="37">
        <v>38943</v>
      </c>
      <c r="P529">
        <v>1</v>
      </c>
      <c r="Q529">
        <v>2</v>
      </c>
    </row>
    <row r="530" spans="14:17" x14ac:dyDescent="0.25">
      <c r="N530">
        <v>11248273</v>
      </c>
      <c r="O530" s="37">
        <v>44344</v>
      </c>
      <c r="P530">
        <v>1</v>
      </c>
      <c r="Q530">
        <v>2</v>
      </c>
    </row>
    <row r="531" spans="14:17" x14ac:dyDescent="0.25">
      <c r="N531">
        <v>11248774</v>
      </c>
      <c r="O531" s="37">
        <v>44344</v>
      </c>
      <c r="P531">
        <v>4</v>
      </c>
      <c r="Q531">
        <v>4</v>
      </c>
    </row>
    <row r="532" spans="14:17" x14ac:dyDescent="0.25">
      <c r="N532">
        <v>11248800</v>
      </c>
      <c r="O532" s="37">
        <v>38943</v>
      </c>
      <c r="P532">
        <v>1</v>
      </c>
      <c r="Q532">
        <v>2</v>
      </c>
    </row>
    <row r="533" spans="14:17" x14ac:dyDescent="0.25">
      <c r="N533">
        <v>11249069</v>
      </c>
      <c r="O533" s="37">
        <v>38734</v>
      </c>
      <c r="P533">
        <v>1</v>
      </c>
      <c r="Q533">
        <v>2</v>
      </c>
    </row>
    <row r="534" spans="14:17" x14ac:dyDescent="0.25">
      <c r="N534">
        <v>11249094</v>
      </c>
      <c r="O534" s="37">
        <v>31858</v>
      </c>
      <c r="P534">
        <v>1</v>
      </c>
      <c r="Q534">
        <v>2</v>
      </c>
    </row>
    <row r="535" spans="14:17" x14ac:dyDescent="0.25">
      <c r="N535">
        <v>11249307</v>
      </c>
      <c r="O535" s="37">
        <v>44092</v>
      </c>
      <c r="P535">
        <v>4</v>
      </c>
      <c r="Q535">
        <v>4</v>
      </c>
    </row>
    <row r="536" spans="14:17" x14ac:dyDescent="0.25">
      <c r="N536">
        <v>11249342</v>
      </c>
      <c r="O536" s="37">
        <v>44344</v>
      </c>
      <c r="P536">
        <v>1</v>
      </c>
      <c r="Q536">
        <v>2</v>
      </c>
    </row>
    <row r="537" spans="14:17" x14ac:dyDescent="0.25">
      <c r="N537">
        <v>11249810</v>
      </c>
      <c r="O537" s="37">
        <v>44344</v>
      </c>
      <c r="P537">
        <v>2</v>
      </c>
      <c r="Q537">
        <v>2</v>
      </c>
    </row>
    <row r="538" spans="14:17" x14ac:dyDescent="0.25">
      <c r="N538">
        <v>11249815</v>
      </c>
      <c r="O538" s="37">
        <v>44344</v>
      </c>
      <c r="P538">
        <v>2</v>
      </c>
      <c r="Q538">
        <v>2</v>
      </c>
    </row>
    <row r="539" spans="14:17" x14ac:dyDescent="0.25">
      <c r="N539">
        <v>11249816</v>
      </c>
      <c r="O539" s="37">
        <v>44344</v>
      </c>
      <c r="P539">
        <v>1</v>
      </c>
      <c r="Q539">
        <v>2</v>
      </c>
    </row>
    <row r="540" spans="14:17" x14ac:dyDescent="0.25">
      <c r="N540">
        <v>11249818</v>
      </c>
      <c r="O540" s="37">
        <v>39359</v>
      </c>
      <c r="P540">
        <v>2</v>
      </c>
      <c r="Q540">
        <v>4</v>
      </c>
    </row>
    <row r="541" spans="14:17" x14ac:dyDescent="0.25">
      <c r="N541">
        <v>11250033</v>
      </c>
      <c r="O541" s="37">
        <v>44344</v>
      </c>
      <c r="P541">
        <v>1</v>
      </c>
      <c r="Q541">
        <v>2</v>
      </c>
    </row>
    <row r="542" spans="14:17" x14ac:dyDescent="0.25">
      <c r="N542">
        <v>11250037</v>
      </c>
      <c r="O542" s="37">
        <v>44344</v>
      </c>
      <c r="P542">
        <v>2</v>
      </c>
      <c r="Q542">
        <v>4</v>
      </c>
    </row>
    <row r="543" spans="14:17" x14ac:dyDescent="0.25">
      <c r="N543">
        <v>11250063</v>
      </c>
      <c r="O543" s="37">
        <v>31858</v>
      </c>
      <c r="P543">
        <v>1</v>
      </c>
      <c r="Q543">
        <v>2</v>
      </c>
    </row>
    <row r="544" spans="14:17" x14ac:dyDescent="0.25">
      <c r="N544">
        <v>11250316</v>
      </c>
      <c r="O544" s="37">
        <v>36855</v>
      </c>
      <c r="P544">
        <v>1</v>
      </c>
      <c r="Q544">
        <v>2</v>
      </c>
    </row>
    <row r="545" spans="14:17" x14ac:dyDescent="0.25">
      <c r="N545">
        <v>11250415</v>
      </c>
      <c r="O545" s="37">
        <v>36855</v>
      </c>
      <c r="P545">
        <v>1</v>
      </c>
      <c r="Q545">
        <v>2</v>
      </c>
    </row>
    <row r="546" spans="14:17" x14ac:dyDescent="0.25">
      <c r="N546">
        <v>11250678</v>
      </c>
      <c r="O546" s="37">
        <v>44344</v>
      </c>
      <c r="P546">
        <v>1</v>
      </c>
      <c r="Q546">
        <v>2</v>
      </c>
    </row>
    <row r="547" spans="14:17" x14ac:dyDescent="0.25">
      <c r="N547">
        <v>11251176</v>
      </c>
      <c r="O547" s="37">
        <v>38943</v>
      </c>
      <c r="P547">
        <v>1</v>
      </c>
      <c r="Q547">
        <v>2</v>
      </c>
    </row>
    <row r="548" spans="14:17" x14ac:dyDescent="0.25">
      <c r="N548">
        <v>11251177</v>
      </c>
      <c r="O548" s="37">
        <v>15501</v>
      </c>
      <c r="P548">
        <v>1</v>
      </c>
      <c r="Q548">
        <v>2</v>
      </c>
    </row>
    <row r="549" spans="14:17" x14ac:dyDescent="0.25">
      <c r="N549">
        <v>11251179</v>
      </c>
      <c r="O549" s="37">
        <v>26249</v>
      </c>
      <c r="P549">
        <v>1</v>
      </c>
      <c r="Q549">
        <v>2</v>
      </c>
    </row>
    <row r="550" spans="14:17" x14ac:dyDescent="0.25">
      <c r="N550">
        <v>11251181</v>
      </c>
      <c r="O550" s="37">
        <v>15501</v>
      </c>
      <c r="P550">
        <v>1</v>
      </c>
      <c r="Q550">
        <v>2</v>
      </c>
    </row>
    <row r="551" spans="14:17" x14ac:dyDescent="0.25">
      <c r="N551">
        <v>11251199</v>
      </c>
      <c r="O551" s="37">
        <v>27987</v>
      </c>
      <c r="P551">
        <v>1</v>
      </c>
      <c r="Q551">
        <v>2</v>
      </c>
    </row>
    <row r="552" spans="14:17" x14ac:dyDescent="0.25">
      <c r="N552">
        <v>11251211</v>
      </c>
      <c r="O552" s="37">
        <v>27987</v>
      </c>
      <c r="P552">
        <v>1</v>
      </c>
      <c r="Q552">
        <v>2</v>
      </c>
    </row>
    <row r="553" spans="14:17" x14ac:dyDescent="0.25">
      <c r="N553">
        <v>11253666</v>
      </c>
      <c r="O553" s="37">
        <v>38734</v>
      </c>
      <c r="P553">
        <v>3</v>
      </c>
      <c r="Q553">
        <v>3</v>
      </c>
    </row>
    <row r="554" spans="14:17" x14ac:dyDescent="0.25">
      <c r="N554">
        <v>11253669</v>
      </c>
      <c r="O554" s="37">
        <v>44344</v>
      </c>
      <c r="P554">
        <v>1</v>
      </c>
      <c r="Q554">
        <v>2</v>
      </c>
    </row>
    <row r="555" spans="14:17" x14ac:dyDescent="0.25">
      <c r="N555">
        <v>11253670</v>
      </c>
      <c r="O555" s="37">
        <v>36855</v>
      </c>
      <c r="P555">
        <v>1</v>
      </c>
      <c r="Q555">
        <v>2</v>
      </c>
    </row>
    <row r="556" spans="14:17" x14ac:dyDescent="0.25">
      <c r="N556">
        <v>11253681</v>
      </c>
      <c r="O556" s="37">
        <v>38734</v>
      </c>
      <c r="P556">
        <v>3</v>
      </c>
      <c r="Q556">
        <v>3</v>
      </c>
    </row>
    <row r="557" spans="14:17" x14ac:dyDescent="0.25">
      <c r="N557">
        <v>11253709</v>
      </c>
      <c r="O557" s="37">
        <v>38734</v>
      </c>
      <c r="P557">
        <v>8</v>
      </c>
      <c r="Q557">
        <v>8</v>
      </c>
    </row>
    <row r="558" spans="14:17" x14ac:dyDescent="0.25">
      <c r="N558">
        <v>11253808</v>
      </c>
      <c r="O558" s="37">
        <v>27987</v>
      </c>
      <c r="P558">
        <v>1</v>
      </c>
      <c r="Q558">
        <v>2</v>
      </c>
    </row>
    <row r="559" spans="14:17" x14ac:dyDescent="0.25">
      <c r="N559">
        <v>11253886</v>
      </c>
      <c r="O559" s="37">
        <v>44344</v>
      </c>
      <c r="P559">
        <v>2</v>
      </c>
      <c r="Q559">
        <v>2</v>
      </c>
    </row>
    <row r="560" spans="14:17" x14ac:dyDescent="0.25">
      <c r="N560">
        <v>11254198</v>
      </c>
      <c r="O560" s="37">
        <v>44344</v>
      </c>
      <c r="P560">
        <v>2</v>
      </c>
      <c r="Q560">
        <v>4</v>
      </c>
    </row>
    <row r="561" spans="14:17" x14ac:dyDescent="0.25">
      <c r="N561">
        <v>11254200</v>
      </c>
      <c r="O561" s="37">
        <v>39359</v>
      </c>
      <c r="P561">
        <v>1</v>
      </c>
      <c r="Q561">
        <v>2</v>
      </c>
    </row>
    <row r="562" spans="14:17" x14ac:dyDescent="0.25">
      <c r="N562">
        <v>11255429</v>
      </c>
      <c r="O562" s="37">
        <v>26108</v>
      </c>
      <c r="P562">
        <v>1</v>
      </c>
      <c r="Q562">
        <v>2</v>
      </c>
    </row>
    <row r="563" spans="14:17" x14ac:dyDescent="0.25">
      <c r="N563">
        <v>11255507</v>
      </c>
      <c r="O563" s="37">
        <v>38734</v>
      </c>
      <c r="P563">
        <v>1</v>
      </c>
      <c r="Q563">
        <v>2</v>
      </c>
    </row>
    <row r="564" spans="14:17" x14ac:dyDescent="0.25">
      <c r="N564">
        <v>11255513</v>
      </c>
      <c r="O564" s="37">
        <v>44344</v>
      </c>
      <c r="P564">
        <v>5</v>
      </c>
      <c r="Q564">
        <v>5</v>
      </c>
    </row>
    <row r="565" spans="14:17" x14ac:dyDescent="0.25">
      <c r="N565">
        <v>11255539</v>
      </c>
      <c r="O565" s="37">
        <v>44344</v>
      </c>
      <c r="P565">
        <v>2</v>
      </c>
      <c r="Q565">
        <v>4</v>
      </c>
    </row>
    <row r="566" spans="14:17" x14ac:dyDescent="0.25">
      <c r="N566">
        <v>11255542</v>
      </c>
      <c r="O566" s="37">
        <v>44344</v>
      </c>
      <c r="P566">
        <v>2</v>
      </c>
      <c r="Q566">
        <v>4</v>
      </c>
    </row>
    <row r="567" spans="14:17" x14ac:dyDescent="0.25">
      <c r="N567">
        <v>11255557</v>
      </c>
      <c r="O567" s="37">
        <v>38691</v>
      </c>
      <c r="P567">
        <v>1</v>
      </c>
      <c r="Q567">
        <v>2</v>
      </c>
    </row>
    <row r="568" spans="14:17" x14ac:dyDescent="0.25">
      <c r="N568">
        <v>11255561</v>
      </c>
      <c r="O568" s="37">
        <v>31606</v>
      </c>
      <c r="P568">
        <v>1</v>
      </c>
      <c r="Q568">
        <v>2</v>
      </c>
    </row>
    <row r="569" spans="14:17" x14ac:dyDescent="0.25">
      <c r="N569">
        <v>11255564</v>
      </c>
      <c r="O569" s="37">
        <v>38734</v>
      </c>
      <c r="P569">
        <v>2</v>
      </c>
      <c r="Q569">
        <v>2</v>
      </c>
    </row>
    <row r="570" spans="14:17" x14ac:dyDescent="0.25">
      <c r="N570">
        <v>11255571</v>
      </c>
      <c r="O570" s="37">
        <v>38734</v>
      </c>
      <c r="P570">
        <v>1</v>
      </c>
      <c r="Q570">
        <v>2</v>
      </c>
    </row>
    <row r="571" spans="14:17" x14ac:dyDescent="0.25">
      <c r="N571">
        <v>11255585</v>
      </c>
      <c r="O571" s="37">
        <v>38943</v>
      </c>
      <c r="P571">
        <v>1</v>
      </c>
      <c r="Q571">
        <v>2</v>
      </c>
    </row>
    <row r="572" spans="14:17" x14ac:dyDescent="0.25">
      <c r="N572">
        <v>11255587</v>
      </c>
      <c r="O572" s="37">
        <v>38734</v>
      </c>
      <c r="P572">
        <v>1</v>
      </c>
      <c r="Q572">
        <v>2</v>
      </c>
    </row>
    <row r="573" spans="14:17" x14ac:dyDescent="0.25">
      <c r="N573">
        <v>11255590</v>
      </c>
      <c r="O573" s="37">
        <v>44344</v>
      </c>
      <c r="P573">
        <v>1</v>
      </c>
      <c r="Q573">
        <v>2</v>
      </c>
    </row>
    <row r="574" spans="14:17" x14ac:dyDescent="0.25">
      <c r="N574">
        <v>11255592</v>
      </c>
      <c r="O574" s="37">
        <v>27987</v>
      </c>
      <c r="P574">
        <v>2</v>
      </c>
      <c r="Q574">
        <v>4</v>
      </c>
    </row>
    <row r="575" spans="14:17" x14ac:dyDescent="0.25">
      <c r="N575">
        <v>11255593</v>
      </c>
      <c r="O575" s="37">
        <v>39359</v>
      </c>
      <c r="P575">
        <v>1</v>
      </c>
      <c r="Q575">
        <v>2</v>
      </c>
    </row>
    <row r="576" spans="14:17" x14ac:dyDescent="0.25">
      <c r="N576">
        <v>11255594</v>
      </c>
      <c r="O576" s="37">
        <v>38734</v>
      </c>
      <c r="P576">
        <v>4</v>
      </c>
      <c r="Q576">
        <v>4</v>
      </c>
    </row>
    <row r="577" spans="14:17" x14ac:dyDescent="0.25">
      <c r="N577">
        <v>11255609</v>
      </c>
      <c r="O577" s="37">
        <v>27987</v>
      </c>
      <c r="P577">
        <v>1</v>
      </c>
      <c r="Q577">
        <v>2</v>
      </c>
    </row>
    <row r="578" spans="14:17" x14ac:dyDescent="0.25">
      <c r="N578">
        <v>11256138</v>
      </c>
      <c r="O578" s="37">
        <v>27987</v>
      </c>
      <c r="P578">
        <v>5</v>
      </c>
      <c r="Q578">
        <v>5</v>
      </c>
    </row>
    <row r="579" spans="14:17" x14ac:dyDescent="0.25">
      <c r="N579">
        <v>11256650</v>
      </c>
      <c r="O579" s="37">
        <v>44136</v>
      </c>
      <c r="P579">
        <v>1</v>
      </c>
      <c r="Q579">
        <v>2</v>
      </c>
    </row>
    <row r="580" spans="14:17" x14ac:dyDescent="0.25">
      <c r="N580">
        <v>11256658</v>
      </c>
      <c r="O580" s="37">
        <v>44344</v>
      </c>
      <c r="P580">
        <v>1</v>
      </c>
      <c r="Q580">
        <v>2</v>
      </c>
    </row>
    <row r="581" spans="14:17" x14ac:dyDescent="0.25">
      <c r="N581">
        <v>11256979</v>
      </c>
      <c r="O581" s="37">
        <v>27987</v>
      </c>
      <c r="P581">
        <v>1</v>
      </c>
      <c r="Q581">
        <v>2</v>
      </c>
    </row>
    <row r="582" spans="14:17" x14ac:dyDescent="0.25">
      <c r="N582">
        <v>11257429</v>
      </c>
      <c r="O582" s="37">
        <v>38943</v>
      </c>
      <c r="P582">
        <v>1</v>
      </c>
      <c r="Q582">
        <v>2</v>
      </c>
    </row>
    <row r="583" spans="14:17" x14ac:dyDescent="0.25">
      <c r="N583">
        <v>11257490</v>
      </c>
      <c r="O583" s="37">
        <v>44344</v>
      </c>
      <c r="P583">
        <v>1</v>
      </c>
      <c r="Q583">
        <v>2</v>
      </c>
    </row>
    <row r="584" spans="14:17" x14ac:dyDescent="0.25">
      <c r="N584">
        <v>11257545</v>
      </c>
      <c r="O584" s="37">
        <v>27987</v>
      </c>
      <c r="P584">
        <v>3</v>
      </c>
      <c r="Q584">
        <v>3</v>
      </c>
    </row>
    <row r="585" spans="14:17" x14ac:dyDescent="0.25">
      <c r="N585">
        <v>11257681</v>
      </c>
      <c r="O585" s="37">
        <v>39359</v>
      </c>
      <c r="P585">
        <v>3</v>
      </c>
      <c r="Q585">
        <v>6</v>
      </c>
    </row>
    <row r="586" spans="14:17" x14ac:dyDescent="0.25">
      <c r="N586">
        <v>11258084</v>
      </c>
      <c r="O586" s="37">
        <v>44344</v>
      </c>
      <c r="P586">
        <v>3</v>
      </c>
      <c r="Q586">
        <v>6</v>
      </c>
    </row>
    <row r="587" spans="14:17" x14ac:dyDescent="0.25">
      <c r="N587">
        <v>11258090</v>
      </c>
      <c r="O587" s="37">
        <v>44344</v>
      </c>
      <c r="P587">
        <v>4</v>
      </c>
      <c r="Q587">
        <v>4</v>
      </c>
    </row>
    <row r="588" spans="14:17" x14ac:dyDescent="0.25">
      <c r="N588">
        <v>11258178</v>
      </c>
      <c r="O588" s="37">
        <v>27987</v>
      </c>
      <c r="P588">
        <v>1</v>
      </c>
      <c r="Q588">
        <v>2</v>
      </c>
    </row>
    <row r="589" spans="14:17" x14ac:dyDescent="0.25">
      <c r="N589">
        <v>11258596</v>
      </c>
      <c r="O589" s="37">
        <v>39359</v>
      </c>
      <c r="P589">
        <v>5</v>
      </c>
      <c r="Q589">
        <v>5</v>
      </c>
    </row>
    <row r="590" spans="14:17" x14ac:dyDescent="0.25">
      <c r="N590">
        <v>11258597</v>
      </c>
      <c r="O590" s="37">
        <v>39359</v>
      </c>
      <c r="P590">
        <v>5</v>
      </c>
      <c r="Q590">
        <v>5</v>
      </c>
    </row>
    <row r="591" spans="14:17" x14ac:dyDescent="0.25">
      <c r="N591">
        <v>11258598</v>
      </c>
      <c r="O591" s="37">
        <v>44344</v>
      </c>
      <c r="P591">
        <v>3</v>
      </c>
      <c r="Q591">
        <v>3</v>
      </c>
    </row>
    <row r="592" spans="14:17" x14ac:dyDescent="0.25">
      <c r="N592">
        <v>11258600</v>
      </c>
      <c r="O592" s="37">
        <v>44344</v>
      </c>
      <c r="P592">
        <v>2</v>
      </c>
      <c r="Q592">
        <v>4</v>
      </c>
    </row>
    <row r="593" spans="14:17" x14ac:dyDescent="0.25">
      <c r="N593">
        <v>11258604</v>
      </c>
      <c r="O593" s="37">
        <v>44136</v>
      </c>
      <c r="P593">
        <v>1</v>
      </c>
      <c r="Q593">
        <v>2</v>
      </c>
    </row>
    <row r="594" spans="14:17" x14ac:dyDescent="0.25">
      <c r="N594">
        <v>11258606</v>
      </c>
      <c r="O594" s="37">
        <v>44092</v>
      </c>
      <c r="P594">
        <v>3</v>
      </c>
      <c r="Q594">
        <v>6</v>
      </c>
    </row>
    <row r="595" spans="14:17" x14ac:dyDescent="0.25">
      <c r="N595">
        <v>11258621</v>
      </c>
      <c r="O595" s="37">
        <v>26249</v>
      </c>
      <c r="P595">
        <v>1</v>
      </c>
      <c r="Q595">
        <v>2</v>
      </c>
    </row>
    <row r="596" spans="14:17" x14ac:dyDescent="0.25">
      <c r="N596">
        <v>11258681</v>
      </c>
      <c r="O596" s="37">
        <v>44344</v>
      </c>
      <c r="P596">
        <v>4</v>
      </c>
      <c r="Q596">
        <v>4</v>
      </c>
    </row>
    <row r="597" spans="14:17" x14ac:dyDescent="0.25">
      <c r="N597">
        <v>11258713</v>
      </c>
      <c r="O597" s="37">
        <v>39359</v>
      </c>
      <c r="P597">
        <v>5</v>
      </c>
      <c r="Q597">
        <v>5</v>
      </c>
    </row>
    <row r="598" spans="14:17" x14ac:dyDescent="0.25">
      <c r="N598">
        <v>11258729</v>
      </c>
      <c r="O598" s="37">
        <v>33387</v>
      </c>
      <c r="P598">
        <v>2</v>
      </c>
      <c r="Q598">
        <v>2</v>
      </c>
    </row>
    <row r="599" spans="14:17" x14ac:dyDescent="0.25">
      <c r="N599">
        <v>11258731</v>
      </c>
      <c r="O599" s="37">
        <v>44344</v>
      </c>
      <c r="P599">
        <v>3</v>
      </c>
      <c r="Q599">
        <v>6</v>
      </c>
    </row>
    <row r="600" spans="14:17" x14ac:dyDescent="0.25">
      <c r="N600">
        <v>11258735</v>
      </c>
      <c r="O600" s="37">
        <v>33387</v>
      </c>
      <c r="P600">
        <v>2</v>
      </c>
      <c r="Q600">
        <v>2</v>
      </c>
    </row>
    <row r="601" spans="14:17" x14ac:dyDescent="0.25">
      <c r="N601">
        <v>11258741</v>
      </c>
      <c r="O601" s="37">
        <v>38734</v>
      </c>
      <c r="P601">
        <v>2</v>
      </c>
      <c r="Q601">
        <v>2</v>
      </c>
    </row>
    <row r="602" spans="14:17" x14ac:dyDescent="0.25">
      <c r="N602">
        <v>11258764</v>
      </c>
      <c r="O602" s="37">
        <v>39359</v>
      </c>
      <c r="P602">
        <v>4</v>
      </c>
      <c r="Q602">
        <v>4</v>
      </c>
    </row>
    <row r="603" spans="14:17" x14ac:dyDescent="0.25">
      <c r="N603">
        <v>11258773</v>
      </c>
      <c r="O603" s="37">
        <v>38734</v>
      </c>
      <c r="P603">
        <v>2</v>
      </c>
      <c r="Q603">
        <v>2</v>
      </c>
    </row>
    <row r="604" spans="14:17" x14ac:dyDescent="0.25">
      <c r="N604">
        <v>11258860</v>
      </c>
      <c r="O604" s="37">
        <v>27987</v>
      </c>
      <c r="P604">
        <v>1</v>
      </c>
      <c r="Q604">
        <v>2</v>
      </c>
    </row>
    <row r="605" spans="14:17" x14ac:dyDescent="0.25">
      <c r="N605">
        <v>11258862</v>
      </c>
      <c r="O605" s="37">
        <v>39359</v>
      </c>
      <c r="P605">
        <v>1</v>
      </c>
      <c r="Q605">
        <v>2</v>
      </c>
    </row>
    <row r="606" spans="14:17" x14ac:dyDescent="0.25">
      <c r="N606">
        <v>11259116</v>
      </c>
      <c r="O606" s="37">
        <v>38734</v>
      </c>
      <c r="P606">
        <v>1</v>
      </c>
      <c r="Q606">
        <v>2</v>
      </c>
    </row>
    <row r="607" spans="14:17" x14ac:dyDescent="0.25">
      <c r="N607">
        <v>11259170</v>
      </c>
      <c r="O607" s="37">
        <v>15501</v>
      </c>
      <c r="P607">
        <v>1</v>
      </c>
      <c r="Q607">
        <v>2</v>
      </c>
    </row>
    <row r="608" spans="14:17" x14ac:dyDescent="0.25">
      <c r="N608">
        <v>11259496</v>
      </c>
      <c r="O608" s="37">
        <v>27987</v>
      </c>
      <c r="P608">
        <v>2</v>
      </c>
      <c r="Q608">
        <v>4</v>
      </c>
    </row>
    <row r="609" spans="14:17" x14ac:dyDescent="0.25">
      <c r="N609">
        <v>11259518</v>
      </c>
      <c r="O609" s="37">
        <v>44344</v>
      </c>
      <c r="P609">
        <v>1</v>
      </c>
      <c r="Q609">
        <v>2</v>
      </c>
    </row>
    <row r="610" spans="14:17" x14ac:dyDescent="0.25">
      <c r="N610">
        <v>11260326</v>
      </c>
      <c r="O610" s="37">
        <v>27987</v>
      </c>
      <c r="P610">
        <v>1</v>
      </c>
      <c r="Q610">
        <v>2</v>
      </c>
    </row>
    <row r="611" spans="14:17" x14ac:dyDescent="0.25">
      <c r="N611">
        <v>11260761</v>
      </c>
      <c r="O611" s="37">
        <v>44344</v>
      </c>
      <c r="P611">
        <v>3</v>
      </c>
      <c r="Q611">
        <v>6</v>
      </c>
    </row>
    <row r="612" spans="14:17" x14ac:dyDescent="0.25">
      <c r="N612">
        <v>11260767</v>
      </c>
      <c r="O612" s="37">
        <v>38943</v>
      </c>
      <c r="P612">
        <v>5</v>
      </c>
      <c r="Q612">
        <v>5</v>
      </c>
    </row>
    <row r="613" spans="14:17" x14ac:dyDescent="0.25">
      <c r="N613">
        <v>11260797</v>
      </c>
      <c r="O613" s="37">
        <v>38734</v>
      </c>
      <c r="P613">
        <v>1</v>
      </c>
      <c r="Q613">
        <v>2</v>
      </c>
    </row>
    <row r="614" spans="14:17" x14ac:dyDescent="0.25">
      <c r="N614">
        <v>11260802</v>
      </c>
      <c r="O614" s="37">
        <v>44344</v>
      </c>
      <c r="P614">
        <v>6</v>
      </c>
      <c r="Q614">
        <v>6</v>
      </c>
    </row>
    <row r="615" spans="14:17" x14ac:dyDescent="0.25">
      <c r="N615">
        <v>11260804</v>
      </c>
      <c r="O615" s="37">
        <v>44344</v>
      </c>
      <c r="P615">
        <v>3</v>
      </c>
      <c r="Q615">
        <v>6</v>
      </c>
    </row>
    <row r="616" spans="14:17" x14ac:dyDescent="0.25">
      <c r="N616">
        <v>11260813</v>
      </c>
      <c r="O616" s="37">
        <v>44344</v>
      </c>
      <c r="P616">
        <v>3</v>
      </c>
      <c r="Q616">
        <v>3</v>
      </c>
    </row>
    <row r="617" spans="14:17" x14ac:dyDescent="0.25">
      <c r="N617">
        <v>11260814</v>
      </c>
      <c r="O617" s="37">
        <v>44344</v>
      </c>
      <c r="P617">
        <v>1</v>
      </c>
      <c r="Q617">
        <v>2</v>
      </c>
    </row>
    <row r="618" spans="14:17" x14ac:dyDescent="0.25">
      <c r="N618">
        <v>11260858</v>
      </c>
      <c r="O618" s="37">
        <v>27987</v>
      </c>
      <c r="P618">
        <v>1</v>
      </c>
      <c r="Q618">
        <v>2</v>
      </c>
    </row>
    <row r="619" spans="14:17" x14ac:dyDescent="0.25">
      <c r="N619">
        <v>11260861</v>
      </c>
      <c r="O619" s="37">
        <v>39359</v>
      </c>
      <c r="P619">
        <v>3</v>
      </c>
      <c r="Q619">
        <v>6</v>
      </c>
    </row>
    <row r="620" spans="14:17" x14ac:dyDescent="0.25">
      <c r="N620">
        <v>11260862</v>
      </c>
      <c r="O620" s="37">
        <v>39359</v>
      </c>
      <c r="P620">
        <v>3</v>
      </c>
      <c r="Q620">
        <v>6</v>
      </c>
    </row>
    <row r="621" spans="14:17" x14ac:dyDescent="0.25">
      <c r="N621">
        <v>11260863</v>
      </c>
      <c r="O621" s="37">
        <v>44344</v>
      </c>
      <c r="P621">
        <v>5</v>
      </c>
      <c r="Q621">
        <v>5</v>
      </c>
    </row>
    <row r="622" spans="14:17" x14ac:dyDescent="0.25">
      <c r="N622">
        <v>11260881</v>
      </c>
      <c r="O622" s="37">
        <v>38691</v>
      </c>
      <c r="P622">
        <v>1</v>
      </c>
      <c r="Q622">
        <v>2</v>
      </c>
    </row>
    <row r="623" spans="14:17" x14ac:dyDescent="0.25">
      <c r="N623">
        <v>11260906</v>
      </c>
      <c r="O623" s="37">
        <v>44344</v>
      </c>
      <c r="P623">
        <v>3</v>
      </c>
      <c r="Q623">
        <v>6</v>
      </c>
    </row>
    <row r="624" spans="14:17" x14ac:dyDescent="0.25">
      <c r="N624">
        <v>11260907</v>
      </c>
      <c r="O624" s="37">
        <v>44344</v>
      </c>
      <c r="P624">
        <v>4</v>
      </c>
      <c r="Q624">
        <v>4</v>
      </c>
    </row>
    <row r="625" spans="14:17" x14ac:dyDescent="0.25">
      <c r="N625">
        <v>11260917</v>
      </c>
      <c r="O625" s="37">
        <v>27987</v>
      </c>
      <c r="P625">
        <v>1</v>
      </c>
      <c r="Q625">
        <v>2</v>
      </c>
    </row>
    <row r="626" spans="14:17" x14ac:dyDescent="0.25">
      <c r="N626">
        <v>11260932</v>
      </c>
      <c r="O626" s="37">
        <v>39359</v>
      </c>
      <c r="P626">
        <v>3</v>
      </c>
      <c r="Q626">
        <v>3</v>
      </c>
    </row>
    <row r="627" spans="14:17" x14ac:dyDescent="0.25">
      <c r="N627">
        <v>11261065</v>
      </c>
      <c r="O627" s="37">
        <v>44344</v>
      </c>
      <c r="P627">
        <v>1</v>
      </c>
      <c r="Q627">
        <v>2</v>
      </c>
    </row>
    <row r="628" spans="14:17" x14ac:dyDescent="0.25">
      <c r="N628">
        <v>11261066</v>
      </c>
      <c r="O628" s="37">
        <v>44344</v>
      </c>
      <c r="P628">
        <v>3</v>
      </c>
      <c r="Q628">
        <v>3</v>
      </c>
    </row>
    <row r="629" spans="14:17" x14ac:dyDescent="0.25">
      <c r="N629">
        <v>11261242</v>
      </c>
      <c r="O629" s="37">
        <v>39359</v>
      </c>
      <c r="P629">
        <v>2</v>
      </c>
      <c r="Q629">
        <v>4</v>
      </c>
    </row>
    <row r="630" spans="14:17" x14ac:dyDescent="0.25">
      <c r="N630">
        <v>11261244</v>
      </c>
      <c r="O630" s="37">
        <v>39359</v>
      </c>
      <c r="P630">
        <v>2</v>
      </c>
      <c r="Q630">
        <v>4</v>
      </c>
    </row>
    <row r="631" spans="14:17" x14ac:dyDescent="0.25">
      <c r="N631">
        <v>11261245</v>
      </c>
      <c r="O631" s="37">
        <v>44344</v>
      </c>
      <c r="P631">
        <v>4</v>
      </c>
      <c r="Q631">
        <v>4</v>
      </c>
    </row>
    <row r="632" spans="14:17" x14ac:dyDescent="0.25">
      <c r="N632">
        <v>11261314</v>
      </c>
      <c r="O632" s="37">
        <v>39359</v>
      </c>
      <c r="P632">
        <v>2</v>
      </c>
      <c r="Q632">
        <v>4</v>
      </c>
    </row>
    <row r="633" spans="14:17" x14ac:dyDescent="0.25">
      <c r="N633">
        <v>11261381</v>
      </c>
      <c r="O633" s="37">
        <v>44344</v>
      </c>
      <c r="P633">
        <v>3</v>
      </c>
      <c r="Q633">
        <v>3</v>
      </c>
    </row>
    <row r="634" spans="14:17" x14ac:dyDescent="0.25">
      <c r="N634">
        <v>11261458</v>
      </c>
      <c r="O634" s="37">
        <v>27987</v>
      </c>
      <c r="P634">
        <v>1</v>
      </c>
      <c r="Q634">
        <v>2</v>
      </c>
    </row>
    <row r="635" spans="14:17" x14ac:dyDescent="0.25">
      <c r="N635">
        <v>11261460</v>
      </c>
      <c r="O635" s="37">
        <v>44344</v>
      </c>
      <c r="P635">
        <v>4</v>
      </c>
      <c r="Q635">
        <v>4</v>
      </c>
    </row>
    <row r="636" spans="14:17" x14ac:dyDescent="0.25">
      <c r="N636">
        <v>11261480</v>
      </c>
      <c r="O636" s="37">
        <v>44344</v>
      </c>
      <c r="P636">
        <v>3</v>
      </c>
      <c r="Q636">
        <v>3</v>
      </c>
    </row>
    <row r="637" spans="14:17" x14ac:dyDescent="0.25">
      <c r="N637">
        <v>11261796</v>
      </c>
      <c r="O637" s="37">
        <v>38691</v>
      </c>
      <c r="P637">
        <v>1</v>
      </c>
      <c r="Q637">
        <v>2</v>
      </c>
    </row>
    <row r="638" spans="14:17" x14ac:dyDescent="0.25">
      <c r="N638">
        <v>11261909</v>
      </c>
      <c r="O638" s="37">
        <v>39359</v>
      </c>
      <c r="P638">
        <v>3</v>
      </c>
      <c r="Q638">
        <v>6</v>
      </c>
    </row>
    <row r="639" spans="14:17" x14ac:dyDescent="0.25">
      <c r="N639">
        <v>11261910</v>
      </c>
      <c r="O639" s="37">
        <v>39359</v>
      </c>
      <c r="P639">
        <v>3</v>
      </c>
      <c r="Q639">
        <v>6</v>
      </c>
    </row>
    <row r="640" spans="14:17" x14ac:dyDescent="0.25">
      <c r="N640">
        <v>11261993</v>
      </c>
      <c r="O640" s="37">
        <v>39359</v>
      </c>
      <c r="P640">
        <v>5</v>
      </c>
      <c r="Q640">
        <v>5</v>
      </c>
    </row>
    <row r="641" spans="14:17" x14ac:dyDescent="0.25">
      <c r="N641">
        <v>11262163</v>
      </c>
      <c r="O641" s="37">
        <v>36855</v>
      </c>
      <c r="P641">
        <v>1</v>
      </c>
      <c r="Q641">
        <v>2</v>
      </c>
    </row>
    <row r="642" spans="14:17" x14ac:dyDescent="0.25">
      <c r="N642">
        <v>11262170</v>
      </c>
      <c r="O642" s="37">
        <v>44344</v>
      </c>
      <c r="P642">
        <v>4</v>
      </c>
      <c r="Q642">
        <v>4</v>
      </c>
    </row>
    <row r="643" spans="14:17" x14ac:dyDescent="0.25">
      <c r="N643">
        <v>11262172</v>
      </c>
      <c r="O643" s="37">
        <v>44344</v>
      </c>
      <c r="P643">
        <v>2</v>
      </c>
      <c r="Q643">
        <v>4</v>
      </c>
    </row>
    <row r="644" spans="14:17" x14ac:dyDescent="0.25">
      <c r="N644">
        <v>11262764</v>
      </c>
      <c r="O644" s="37">
        <v>44344</v>
      </c>
      <c r="P644">
        <v>3</v>
      </c>
      <c r="Q644">
        <v>3</v>
      </c>
    </row>
    <row r="645" spans="14:17" x14ac:dyDescent="0.25">
      <c r="N645">
        <v>11262777</v>
      </c>
      <c r="O645" s="37">
        <v>44344</v>
      </c>
      <c r="P645">
        <v>3</v>
      </c>
      <c r="Q645">
        <v>3</v>
      </c>
    </row>
    <row r="646" spans="14:17" x14ac:dyDescent="0.25">
      <c r="N646">
        <v>11262798</v>
      </c>
      <c r="O646" s="37">
        <v>44344</v>
      </c>
      <c r="P646">
        <v>3</v>
      </c>
      <c r="Q646">
        <v>3</v>
      </c>
    </row>
    <row r="647" spans="14:17" x14ac:dyDescent="0.25">
      <c r="N647">
        <v>11262906</v>
      </c>
      <c r="O647" s="37">
        <v>38734</v>
      </c>
      <c r="P647">
        <v>3</v>
      </c>
      <c r="Q647">
        <v>3</v>
      </c>
    </row>
    <row r="648" spans="14:17" x14ac:dyDescent="0.25">
      <c r="N648">
        <v>11263501</v>
      </c>
      <c r="O648" s="37">
        <v>38734</v>
      </c>
      <c r="P648">
        <v>1</v>
      </c>
      <c r="Q648">
        <v>2</v>
      </c>
    </row>
    <row r="649" spans="14:17" x14ac:dyDescent="0.25">
      <c r="N649">
        <v>11263625</v>
      </c>
      <c r="O649" s="37">
        <v>15501</v>
      </c>
      <c r="P649">
        <v>3</v>
      </c>
      <c r="Q649">
        <v>3</v>
      </c>
    </row>
    <row r="650" spans="14:17" x14ac:dyDescent="0.25">
      <c r="N650">
        <v>11263627</v>
      </c>
      <c r="O650" s="37">
        <v>38943</v>
      </c>
      <c r="P650">
        <v>2</v>
      </c>
      <c r="Q650">
        <v>2</v>
      </c>
    </row>
    <row r="651" spans="14:17" x14ac:dyDescent="0.25">
      <c r="N651">
        <v>11263686</v>
      </c>
      <c r="O651" s="37">
        <v>44344</v>
      </c>
      <c r="P651">
        <v>4</v>
      </c>
      <c r="Q651">
        <v>4</v>
      </c>
    </row>
    <row r="652" spans="14:17" x14ac:dyDescent="0.25">
      <c r="N652">
        <v>11263687</v>
      </c>
      <c r="O652" s="37">
        <v>38734</v>
      </c>
      <c r="P652">
        <v>1</v>
      </c>
      <c r="Q652">
        <v>2</v>
      </c>
    </row>
    <row r="653" spans="14:17" x14ac:dyDescent="0.25">
      <c r="N653">
        <v>11263688</v>
      </c>
      <c r="O653" s="37">
        <v>39359</v>
      </c>
      <c r="P653">
        <v>5</v>
      </c>
      <c r="Q653">
        <v>5</v>
      </c>
    </row>
    <row r="654" spans="14:17" x14ac:dyDescent="0.25">
      <c r="N654">
        <v>11263689</v>
      </c>
      <c r="O654" s="37">
        <v>39359</v>
      </c>
      <c r="P654">
        <v>3</v>
      </c>
      <c r="Q654">
        <v>6</v>
      </c>
    </row>
    <row r="655" spans="14:17" x14ac:dyDescent="0.25">
      <c r="N655">
        <v>11263690</v>
      </c>
      <c r="O655" s="37">
        <v>44344</v>
      </c>
      <c r="P655">
        <v>3</v>
      </c>
      <c r="Q655">
        <v>6</v>
      </c>
    </row>
    <row r="656" spans="14:17" x14ac:dyDescent="0.25">
      <c r="N656">
        <v>11263711</v>
      </c>
      <c r="O656" s="37">
        <v>38734</v>
      </c>
      <c r="P656">
        <v>1</v>
      </c>
      <c r="Q656">
        <v>2</v>
      </c>
    </row>
    <row r="657" spans="14:17" x14ac:dyDescent="0.25">
      <c r="N657">
        <v>11263716</v>
      </c>
      <c r="O657" s="37">
        <v>39359</v>
      </c>
      <c r="P657">
        <v>5</v>
      </c>
      <c r="Q657">
        <v>5</v>
      </c>
    </row>
    <row r="658" spans="14:17" x14ac:dyDescent="0.25">
      <c r="N658">
        <v>11263718</v>
      </c>
      <c r="O658" s="37">
        <v>44344</v>
      </c>
      <c r="P658">
        <v>3</v>
      </c>
      <c r="Q658">
        <v>6</v>
      </c>
    </row>
    <row r="659" spans="14:17" x14ac:dyDescent="0.25">
      <c r="N659">
        <v>11263727</v>
      </c>
      <c r="O659" s="37">
        <v>44344</v>
      </c>
      <c r="P659">
        <v>4</v>
      </c>
      <c r="Q659">
        <v>4</v>
      </c>
    </row>
    <row r="660" spans="14:17" x14ac:dyDescent="0.25">
      <c r="N660">
        <v>11263730</v>
      </c>
      <c r="O660" s="37">
        <v>44092</v>
      </c>
      <c r="P660">
        <v>4</v>
      </c>
      <c r="Q660">
        <v>4</v>
      </c>
    </row>
    <row r="661" spans="14:17" x14ac:dyDescent="0.25">
      <c r="N661">
        <v>11263833</v>
      </c>
      <c r="O661" s="37">
        <v>44344</v>
      </c>
      <c r="P661">
        <v>3</v>
      </c>
      <c r="Q661">
        <v>6</v>
      </c>
    </row>
    <row r="662" spans="14:17" x14ac:dyDescent="0.25">
      <c r="N662">
        <v>11263834</v>
      </c>
      <c r="O662" s="37">
        <v>39359</v>
      </c>
      <c r="P662">
        <v>3</v>
      </c>
      <c r="Q662">
        <v>6</v>
      </c>
    </row>
    <row r="663" spans="14:17" x14ac:dyDescent="0.25">
      <c r="N663">
        <v>11263843</v>
      </c>
      <c r="O663" s="37">
        <v>15501</v>
      </c>
      <c r="P663">
        <v>1</v>
      </c>
      <c r="Q663">
        <v>2</v>
      </c>
    </row>
    <row r="664" spans="14:17" x14ac:dyDescent="0.25">
      <c r="N664">
        <v>11263848</v>
      </c>
      <c r="O664" s="37">
        <v>26249</v>
      </c>
      <c r="P664">
        <v>1</v>
      </c>
      <c r="Q664">
        <v>2</v>
      </c>
    </row>
    <row r="665" spans="14:17" x14ac:dyDescent="0.25">
      <c r="N665">
        <v>11264055</v>
      </c>
      <c r="O665" s="37">
        <v>38734</v>
      </c>
      <c r="P665">
        <v>1</v>
      </c>
      <c r="Q665">
        <v>2</v>
      </c>
    </row>
    <row r="666" spans="14:17" x14ac:dyDescent="0.25">
      <c r="N666">
        <v>11264079</v>
      </c>
      <c r="O666" s="37">
        <v>27987</v>
      </c>
      <c r="P666">
        <v>2</v>
      </c>
      <c r="Q666">
        <v>2</v>
      </c>
    </row>
    <row r="667" spans="14:17" x14ac:dyDescent="0.25">
      <c r="N667">
        <v>11264086</v>
      </c>
      <c r="O667" s="37">
        <v>38734</v>
      </c>
      <c r="P667">
        <v>3</v>
      </c>
      <c r="Q667">
        <v>3</v>
      </c>
    </row>
    <row r="668" spans="14:17" x14ac:dyDescent="0.25">
      <c r="N668">
        <v>11264106</v>
      </c>
      <c r="O668" s="37">
        <v>27987</v>
      </c>
      <c r="P668">
        <v>1</v>
      </c>
      <c r="Q668">
        <v>2</v>
      </c>
    </row>
    <row r="669" spans="14:17" x14ac:dyDescent="0.25">
      <c r="N669">
        <v>11264172</v>
      </c>
      <c r="O669" s="37">
        <v>44344</v>
      </c>
      <c r="P669">
        <v>3</v>
      </c>
      <c r="Q669">
        <v>3</v>
      </c>
    </row>
    <row r="670" spans="14:17" x14ac:dyDescent="0.25">
      <c r="N670">
        <v>11264175</v>
      </c>
      <c r="O670" s="37">
        <v>44344</v>
      </c>
      <c r="P670">
        <v>2</v>
      </c>
      <c r="Q670">
        <v>4</v>
      </c>
    </row>
    <row r="671" spans="14:17" x14ac:dyDescent="0.25">
      <c r="N671">
        <v>11264176</v>
      </c>
      <c r="O671" s="37">
        <v>39359</v>
      </c>
      <c r="P671">
        <v>4</v>
      </c>
      <c r="Q671">
        <v>4</v>
      </c>
    </row>
    <row r="672" spans="14:17" x14ac:dyDescent="0.25">
      <c r="N672">
        <v>11264274</v>
      </c>
      <c r="O672" s="37">
        <v>39359</v>
      </c>
      <c r="P672">
        <v>5</v>
      </c>
      <c r="Q672">
        <v>5</v>
      </c>
    </row>
    <row r="673" spans="14:17" x14ac:dyDescent="0.25">
      <c r="N673">
        <v>11264276</v>
      </c>
      <c r="O673" s="37">
        <v>39359</v>
      </c>
      <c r="P673">
        <v>3</v>
      </c>
      <c r="Q673">
        <v>3</v>
      </c>
    </row>
    <row r="674" spans="14:17" x14ac:dyDescent="0.25">
      <c r="N674">
        <v>11264385</v>
      </c>
      <c r="O674" s="37">
        <v>44344</v>
      </c>
      <c r="P674">
        <v>4</v>
      </c>
      <c r="Q674">
        <v>4</v>
      </c>
    </row>
    <row r="675" spans="14:17" x14ac:dyDescent="0.25">
      <c r="N675">
        <v>11264387</v>
      </c>
      <c r="O675" s="37">
        <v>44344</v>
      </c>
      <c r="P675">
        <v>2</v>
      </c>
      <c r="Q675">
        <v>4</v>
      </c>
    </row>
    <row r="676" spans="14:17" x14ac:dyDescent="0.25">
      <c r="N676">
        <v>11264405</v>
      </c>
      <c r="O676" s="37">
        <v>36855</v>
      </c>
      <c r="P676">
        <v>1</v>
      </c>
      <c r="Q676">
        <v>2</v>
      </c>
    </row>
    <row r="677" spans="14:17" x14ac:dyDescent="0.25">
      <c r="N677">
        <v>11264545</v>
      </c>
      <c r="O677" s="37">
        <v>27987</v>
      </c>
      <c r="P677">
        <v>1</v>
      </c>
      <c r="Q677">
        <v>2</v>
      </c>
    </row>
    <row r="678" spans="14:17" x14ac:dyDescent="0.25">
      <c r="N678">
        <v>11264578</v>
      </c>
      <c r="O678" s="37">
        <v>38734</v>
      </c>
      <c r="P678">
        <v>1</v>
      </c>
      <c r="Q678">
        <v>2</v>
      </c>
    </row>
    <row r="679" spans="14:17" x14ac:dyDescent="0.25">
      <c r="N679">
        <v>11264617</v>
      </c>
      <c r="O679" s="37">
        <v>38943</v>
      </c>
      <c r="P679">
        <v>2</v>
      </c>
      <c r="Q679">
        <v>4</v>
      </c>
    </row>
    <row r="680" spans="14:17" x14ac:dyDescent="0.25">
      <c r="N680">
        <v>11264622</v>
      </c>
      <c r="O680" s="37">
        <v>38943</v>
      </c>
      <c r="P680">
        <v>1</v>
      </c>
      <c r="Q680">
        <v>2</v>
      </c>
    </row>
    <row r="681" spans="14:17" x14ac:dyDescent="0.25">
      <c r="N681">
        <v>11264680</v>
      </c>
      <c r="O681" s="37">
        <v>44344</v>
      </c>
      <c r="P681">
        <v>2</v>
      </c>
      <c r="Q681">
        <v>4</v>
      </c>
    </row>
    <row r="682" spans="14:17" x14ac:dyDescent="0.25">
      <c r="N682">
        <v>11264934</v>
      </c>
      <c r="O682" s="37">
        <v>26108</v>
      </c>
      <c r="P682">
        <v>1</v>
      </c>
      <c r="Q682">
        <v>2</v>
      </c>
    </row>
    <row r="683" spans="14:17" x14ac:dyDescent="0.25">
      <c r="N683">
        <v>11264983</v>
      </c>
      <c r="O683" s="37">
        <v>38943</v>
      </c>
      <c r="P683">
        <v>1</v>
      </c>
      <c r="Q683">
        <v>2</v>
      </c>
    </row>
    <row r="684" spans="14:17" x14ac:dyDescent="0.25">
      <c r="N684">
        <v>11265053</v>
      </c>
      <c r="O684" s="37">
        <v>38943</v>
      </c>
      <c r="P684">
        <v>3</v>
      </c>
      <c r="Q684">
        <v>6</v>
      </c>
    </row>
    <row r="685" spans="14:17" x14ac:dyDescent="0.25">
      <c r="N685">
        <v>11265071</v>
      </c>
      <c r="O685" s="37">
        <v>38734</v>
      </c>
      <c r="P685">
        <v>1</v>
      </c>
      <c r="Q685">
        <v>2</v>
      </c>
    </row>
    <row r="686" spans="14:17" x14ac:dyDescent="0.25">
      <c r="N686">
        <v>11265209</v>
      </c>
      <c r="O686" s="37">
        <v>38943</v>
      </c>
      <c r="P686">
        <v>2</v>
      </c>
      <c r="Q686">
        <v>4</v>
      </c>
    </row>
    <row r="687" spans="14:17" x14ac:dyDescent="0.25">
      <c r="N687">
        <v>11265249</v>
      </c>
      <c r="O687" s="37">
        <v>38734</v>
      </c>
      <c r="P687">
        <v>3</v>
      </c>
      <c r="Q687">
        <v>3</v>
      </c>
    </row>
    <row r="688" spans="14:17" x14ac:dyDescent="0.25">
      <c r="N688">
        <v>11265845</v>
      </c>
      <c r="O688" s="37">
        <v>27987</v>
      </c>
      <c r="P688">
        <v>2</v>
      </c>
      <c r="Q688">
        <v>4</v>
      </c>
    </row>
    <row r="689" spans="14:17" x14ac:dyDescent="0.25">
      <c r="N689">
        <v>11266022</v>
      </c>
      <c r="O689" s="37">
        <v>44344</v>
      </c>
      <c r="P689">
        <v>2</v>
      </c>
      <c r="Q689">
        <v>4</v>
      </c>
    </row>
    <row r="690" spans="14:17" x14ac:dyDescent="0.25">
      <c r="N690">
        <v>11266046</v>
      </c>
      <c r="O690" s="37">
        <v>39359</v>
      </c>
      <c r="P690">
        <v>2</v>
      </c>
      <c r="Q690">
        <v>4</v>
      </c>
    </row>
    <row r="691" spans="14:17" x14ac:dyDescent="0.25">
      <c r="N691">
        <v>11266047</v>
      </c>
      <c r="O691" s="37">
        <v>39359</v>
      </c>
      <c r="P691">
        <v>3</v>
      </c>
      <c r="Q691">
        <v>6</v>
      </c>
    </row>
    <row r="692" spans="14:17" x14ac:dyDescent="0.25">
      <c r="N692">
        <v>11266165</v>
      </c>
      <c r="O692" s="37">
        <v>38943</v>
      </c>
      <c r="P692">
        <v>2</v>
      </c>
      <c r="Q692">
        <v>4</v>
      </c>
    </row>
    <row r="693" spans="14:17" x14ac:dyDescent="0.25">
      <c r="N693">
        <v>11266268</v>
      </c>
      <c r="O693" s="37">
        <v>39359</v>
      </c>
      <c r="P693">
        <v>3</v>
      </c>
      <c r="Q693">
        <v>3</v>
      </c>
    </row>
    <row r="694" spans="14:17" x14ac:dyDescent="0.25">
      <c r="N694">
        <v>11266553</v>
      </c>
      <c r="O694" s="37">
        <v>39359</v>
      </c>
      <c r="P694">
        <v>5</v>
      </c>
      <c r="Q694">
        <v>5</v>
      </c>
    </row>
    <row r="695" spans="14:17" x14ac:dyDescent="0.25">
      <c r="N695">
        <v>11266566</v>
      </c>
      <c r="O695" s="37">
        <v>33387</v>
      </c>
      <c r="P695">
        <v>2</v>
      </c>
      <c r="Q695">
        <v>2</v>
      </c>
    </row>
    <row r="696" spans="14:17" x14ac:dyDescent="0.25">
      <c r="N696">
        <v>11266571</v>
      </c>
      <c r="O696" s="37">
        <v>38734</v>
      </c>
      <c r="P696">
        <v>2</v>
      </c>
      <c r="Q696">
        <v>2</v>
      </c>
    </row>
    <row r="697" spans="14:17" x14ac:dyDescent="0.25">
      <c r="N697">
        <v>11266575</v>
      </c>
      <c r="O697" s="37">
        <v>27987</v>
      </c>
      <c r="P697">
        <v>2</v>
      </c>
      <c r="Q697">
        <v>2</v>
      </c>
    </row>
    <row r="698" spans="14:17" x14ac:dyDescent="0.25">
      <c r="N698">
        <v>11266578</v>
      </c>
      <c r="O698" s="37">
        <v>27987</v>
      </c>
      <c r="P698">
        <v>3</v>
      </c>
      <c r="Q698">
        <v>3</v>
      </c>
    </row>
    <row r="699" spans="14:17" x14ac:dyDescent="0.25">
      <c r="N699">
        <v>11266615</v>
      </c>
      <c r="O699" s="37">
        <v>27987</v>
      </c>
      <c r="P699">
        <v>2</v>
      </c>
      <c r="Q699">
        <v>2</v>
      </c>
    </row>
    <row r="700" spans="14:17" x14ac:dyDescent="0.25">
      <c r="N700">
        <v>11266618</v>
      </c>
      <c r="O700" s="37">
        <v>27987</v>
      </c>
      <c r="P700">
        <v>3</v>
      </c>
      <c r="Q700">
        <v>3</v>
      </c>
    </row>
    <row r="701" spans="14:17" x14ac:dyDescent="0.25">
      <c r="N701">
        <v>11266702</v>
      </c>
      <c r="O701" s="37">
        <v>27987</v>
      </c>
      <c r="P701">
        <v>1</v>
      </c>
      <c r="Q701">
        <v>2</v>
      </c>
    </row>
    <row r="702" spans="14:17" x14ac:dyDescent="0.25">
      <c r="N702">
        <v>11266741</v>
      </c>
      <c r="O702" s="37">
        <v>38943</v>
      </c>
      <c r="P702">
        <v>4</v>
      </c>
      <c r="Q702">
        <v>8</v>
      </c>
    </row>
    <row r="703" spans="14:17" x14ac:dyDescent="0.25">
      <c r="N703">
        <v>11266755</v>
      </c>
      <c r="O703" s="37">
        <v>44344</v>
      </c>
      <c r="P703">
        <v>3</v>
      </c>
      <c r="Q703">
        <v>3</v>
      </c>
    </row>
    <row r="704" spans="14:17" x14ac:dyDescent="0.25">
      <c r="N704">
        <v>11266824</v>
      </c>
      <c r="O704" s="37">
        <v>44344</v>
      </c>
      <c r="P704">
        <v>4</v>
      </c>
      <c r="Q704">
        <v>4</v>
      </c>
    </row>
    <row r="705" spans="14:17" x14ac:dyDescent="0.25">
      <c r="N705">
        <v>11266845</v>
      </c>
      <c r="O705" s="37">
        <v>38734</v>
      </c>
      <c r="P705">
        <v>3</v>
      </c>
      <c r="Q705">
        <v>3</v>
      </c>
    </row>
    <row r="706" spans="14:17" x14ac:dyDescent="0.25">
      <c r="N706">
        <v>11266846</v>
      </c>
      <c r="O706" s="37">
        <v>44344</v>
      </c>
      <c r="P706">
        <v>1</v>
      </c>
      <c r="Q706">
        <v>2</v>
      </c>
    </row>
    <row r="707" spans="14:17" x14ac:dyDescent="0.25">
      <c r="N707">
        <v>11266880</v>
      </c>
      <c r="O707" s="37">
        <v>27987</v>
      </c>
      <c r="P707">
        <v>3</v>
      </c>
      <c r="Q707">
        <v>3</v>
      </c>
    </row>
    <row r="708" spans="14:17" x14ac:dyDescent="0.25">
      <c r="N708">
        <v>11266905</v>
      </c>
      <c r="O708" s="37">
        <v>44344</v>
      </c>
      <c r="P708">
        <v>4</v>
      </c>
      <c r="Q708">
        <v>4</v>
      </c>
    </row>
    <row r="709" spans="14:17" x14ac:dyDescent="0.25">
      <c r="N709">
        <v>11266907</v>
      </c>
      <c r="O709" s="37">
        <v>39359</v>
      </c>
      <c r="P709">
        <v>5</v>
      </c>
      <c r="Q709">
        <v>5</v>
      </c>
    </row>
    <row r="710" spans="14:17" x14ac:dyDescent="0.25">
      <c r="N710">
        <v>11267029</v>
      </c>
      <c r="O710" s="37">
        <v>44344</v>
      </c>
      <c r="P710">
        <v>4</v>
      </c>
      <c r="Q710">
        <v>4</v>
      </c>
    </row>
    <row r="711" spans="14:17" x14ac:dyDescent="0.25">
      <c r="N711">
        <v>11267030</v>
      </c>
      <c r="O711" s="37">
        <v>44344</v>
      </c>
      <c r="P711">
        <v>3</v>
      </c>
      <c r="Q711">
        <v>6</v>
      </c>
    </row>
    <row r="712" spans="14:17" x14ac:dyDescent="0.25">
      <c r="N712">
        <v>11267088</v>
      </c>
      <c r="O712" s="37">
        <v>38734</v>
      </c>
      <c r="P712">
        <v>1</v>
      </c>
      <c r="Q712">
        <v>2</v>
      </c>
    </row>
    <row r="713" spans="14:17" x14ac:dyDescent="0.25">
      <c r="N713">
        <v>11267381</v>
      </c>
      <c r="O713" s="37">
        <v>44092</v>
      </c>
      <c r="P713">
        <v>4</v>
      </c>
      <c r="Q713">
        <v>4</v>
      </c>
    </row>
    <row r="714" spans="14:17" x14ac:dyDescent="0.25">
      <c r="N714">
        <v>11267532</v>
      </c>
      <c r="O714" s="37">
        <v>39359</v>
      </c>
      <c r="P714">
        <v>2</v>
      </c>
      <c r="Q714">
        <v>4</v>
      </c>
    </row>
    <row r="715" spans="14:17" x14ac:dyDescent="0.25">
      <c r="N715">
        <v>11267533</v>
      </c>
      <c r="O715" s="37">
        <v>39359</v>
      </c>
      <c r="P715">
        <v>3</v>
      </c>
      <c r="Q715">
        <v>6</v>
      </c>
    </row>
    <row r="716" spans="14:17" x14ac:dyDescent="0.25">
      <c r="N716">
        <v>11267733</v>
      </c>
      <c r="O716" s="37">
        <v>44344</v>
      </c>
      <c r="P716">
        <v>2</v>
      </c>
      <c r="Q716">
        <v>4</v>
      </c>
    </row>
    <row r="717" spans="14:17" x14ac:dyDescent="0.25">
      <c r="N717">
        <v>11268064</v>
      </c>
      <c r="O717" s="37">
        <v>38734</v>
      </c>
      <c r="P717">
        <v>2</v>
      </c>
      <c r="Q717">
        <v>4</v>
      </c>
    </row>
    <row r="718" spans="14:17" x14ac:dyDescent="0.25">
      <c r="N718">
        <v>11268069</v>
      </c>
      <c r="O718" s="37">
        <v>44344</v>
      </c>
      <c r="P718">
        <v>2</v>
      </c>
      <c r="Q718">
        <v>4</v>
      </c>
    </row>
    <row r="719" spans="14:17" x14ac:dyDescent="0.25">
      <c r="N719">
        <v>11268876</v>
      </c>
      <c r="O719" s="37">
        <v>44344</v>
      </c>
      <c r="P719">
        <v>2</v>
      </c>
      <c r="Q719">
        <v>4</v>
      </c>
    </row>
    <row r="720" spans="14:17" x14ac:dyDescent="0.25">
      <c r="N720">
        <v>11268938</v>
      </c>
      <c r="O720" s="37">
        <v>38943</v>
      </c>
      <c r="P720">
        <v>3</v>
      </c>
      <c r="Q720">
        <v>6</v>
      </c>
    </row>
    <row r="721" spans="14:17" x14ac:dyDescent="0.25">
      <c r="N721">
        <v>11268945</v>
      </c>
      <c r="O721" s="37">
        <v>44344</v>
      </c>
      <c r="P721">
        <v>2</v>
      </c>
      <c r="Q721">
        <v>4</v>
      </c>
    </row>
    <row r="722" spans="14:17" x14ac:dyDescent="0.25">
      <c r="N722">
        <v>11268947</v>
      </c>
      <c r="O722" s="37">
        <v>44344</v>
      </c>
      <c r="P722">
        <v>4</v>
      </c>
      <c r="Q722">
        <v>4</v>
      </c>
    </row>
    <row r="723" spans="14:17" x14ac:dyDescent="0.25">
      <c r="N723">
        <v>11269233</v>
      </c>
      <c r="O723" s="37">
        <v>39359</v>
      </c>
      <c r="P723">
        <v>3</v>
      </c>
      <c r="Q723">
        <v>3</v>
      </c>
    </row>
    <row r="724" spans="14:17" x14ac:dyDescent="0.25">
      <c r="N724">
        <v>11269242</v>
      </c>
      <c r="O724" s="37">
        <v>39359</v>
      </c>
      <c r="P724">
        <v>3</v>
      </c>
      <c r="Q724">
        <v>3</v>
      </c>
    </row>
    <row r="725" spans="14:17" x14ac:dyDescent="0.25">
      <c r="N725">
        <v>11269633</v>
      </c>
      <c r="O725" s="37">
        <v>38943</v>
      </c>
      <c r="P725">
        <v>2</v>
      </c>
      <c r="Q725">
        <v>4</v>
      </c>
    </row>
    <row r="726" spans="14:17" x14ac:dyDescent="0.25">
      <c r="N726">
        <v>11269805</v>
      </c>
      <c r="O726" s="37">
        <v>38943</v>
      </c>
      <c r="P726">
        <v>2</v>
      </c>
      <c r="Q726">
        <v>4</v>
      </c>
    </row>
    <row r="727" spans="14:17" x14ac:dyDescent="0.25">
      <c r="N727">
        <v>11269807</v>
      </c>
      <c r="O727" s="37">
        <v>38943</v>
      </c>
      <c r="P727">
        <v>1</v>
      </c>
      <c r="Q727">
        <v>2</v>
      </c>
    </row>
    <row r="728" spans="14:17" x14ac:dyDescent="0.25">
      <c r="N728">
        <v>11269885</v>
      </c>
      <c r="O728" s="37">
        <v>39359</v>
      </c>
      <c r="P728">
        <v>3</v>
      </c>
      <c r="Q728">
        <v>6</v>
      </c>
    </row>
    <row r="729" spans="14:17" x14ac:dyDescent="0.25">
      <c r="N729">
        <v>11269920</v>
      </c>
      <c r="O729" s="37">
        <v>44344</v>
      </c>
      <c r="P729">
        <v>2</v>
      </c>
      <c r="Q729">
        <v>4</v>
      </c>
    </row>
    <row r="730" spans="14:17" x14ac:dyDescent="0.25">
      <c r="N730">
        <v>11269921</v>
      </c>
      <c r="O730" s="37">
        <v>44344</v>
      </c>
      <c r="P730">
        <v>2</v>
      </c>
      <c r="Q730">
        <v>4</v>
      </c>
    </row>
    <row r="731" spans="14:17" x14ac:dyDescent="0.25">
      <c r="N731">
        <v>11270164</v>
      </c>
      <c r="O731" s="37">
        <v>42257</v>
      </c>
      <c r="P731">
        <v>2</v>
      </c>
      <c r="Q731">
        <v>4</v>
      </c>
    </row>
    <row r="732" spans="14:17" x14ac:dyDescent="0.25">
      <c r="N732">
        <v>11270533</v>
      </c>
      <c r="O732" s="37">
        <v>26108</v>
      </c>
      <c r="P732">
        <v>2</v>
      </c>
      <c r="Q732">
        <v>4</v>
      </c>
    </row>
    <row r="733" spans="14:17" x14ac:dyDescent="0.25">
      <c r="N733">
        <v>11270673</v>
      </c>
      <c r="O733" s="37">
        <v>44344</v>
      </c>
      <c r="P733">
        <v>1</v>
      </c>
      <c r="Q733">
        <v>2</v>
      </c>
    </row>
    <row r="734" spans="14:17" x14ac:dyDescent="0.25">
      <c r="N734">
        <v>11270674</v>
      </c>
      <c r="O734" s="37">
        <v>39359</v>
      </c>
      <c r="P734">
        <v>1</v>
      </c>
      <c r="Q734">
        <v>2</v>
      </c>
    </row>
    <row r="735" spans="14:17" x14ac:dyDescent="0.25">
      <c r="N735">
        <v>11270675</v>
      </c>
      <c r="O735" s="37">
        <v>44344</v>
      </c>
      <c r="P735">
        <v>3</v>
      </c>
      <c r="Q735">
        <v>6</v>
      </c>
    </row>
    <row r="736" spans="14:17" x14ac:dyDescent="0.25">
      <c r="N736">
        <v>11270679</v>
      </c>
      <c r="O736" s="37">
        <v>39359</v>
      </c>
      <c r="P736">
        <v>3</v>
      </c>
      <c r="Q736">
        <v>6</v>
      </c>
    </row>
    <row r="737" spans="14:17" x14ac:dyDescent="0.25">
      <c r="N737">
        <v>11270680</v>
      </c>
      <c r="O737" s="37">
        <v>39359</v>
      </c>
      <c r="P737">
        <v>2</v>
      </c>
      <c r="Q737">
        <v>4</v>
      </c>
    </row>
    <row r="738" spans="14:17" x14ac:dyDescent="0.25">
      <c r="N738">
        <v>11270686</v>
      </c>
      <c r="O738" s="37">
        <v>44344</v>
      </c>
      <c r="P738">
        <v>2</v>
      </c>
      <c r="Q738">
        <v>4</v>
      </c>
    </row>
    <row r="739" spans="14:17" x14ac:dyDescent="0.25">
      <c r="N739">
        <v>11270690</v>
      </c>
      <c r="O739" s="37">
        <v>44344</v>
      </c>
      <c r="P739">
        <v>2</v>
      </c>
      <c r="Q739">
        <v>4</v>
      </c>
    </row>
    <row r="740" spans="14:17" x14ac:dyDescent="0.25">
      <c r="N740">
        <v>11270731</v>
      </c>
      <c r="O740" s="37">
        <v>44344</v>
      </c>
      <c r="P740">
        <v>5</v>
      </c>
      <c r="Q740">
        <v>5</v>
      </c>
    </row>
    <row r="741" spans="14:17" x14ac:dyDescent="0.25">
      <c r="N741">
        <v>11270743</v>
      </c>
      <c r="O741" s="37">
        <v>39359</v>
      </c>
      <c r="P741">
        <v>5</v>
      </c>
      <c r="Q741">
        <v>5</v>
      </c>
    </row>
    <row r="742" spans="14:17" x14ac:dyDescent="0.25">
      <c r="N742">
        <v>11270760</v>
      </c>
      <c r="O742" s="37">
        <v>38943</v>
      </c>
      <c r="P742">
        <v>1</v>
      </c>
      <c r="Q742">
        <v>2</v>
      </c>
    </row>
    <row r="743" spans="14:17" x14ac:dyDescent="0.25">
      <c r="N743">
        <v>11270764</v>
      </c>
      <c r="O743" s="37">
        <v>39359</v>
      </c>
      <c r="P743">
        <v>3</v>
      </c>
      <c r="Q743">
        <v>3</v>
      </c>
    </row>
    <row r="744" spans="14:17" x14ac:dyDescent="0.25">
      <c r="N744">
        <v>11270770</v>
      </c>
      <c r="O744" s="37">
        <v>44344</v>
      </c>
      <c r="P744">
        <v>3</v>
      </c>
      <c r="Q744">
        <v>3</v>
      </c>
    </row>
    <row r="745" spans="14:17" x14ac:dyDescent="0.25">
      <c r="N745">
        <v>11270777</v>
      </c>
      <c r="O745" s="37">
        <v>44344</v>
      </c>
      <c r="P745">
        <v>3</v>
      </c>
      <c r="Q745">
        <v>6</v>
      </c>
    </row>
    <row r="746" spans="14:17" x14ac:dyDescent="0.25">
      <c r="N746">
        <v>11270818</v>
      </c>
      <c r="O746" s="37">
        <v>38734</v>
      </c>
      <c r="P746">
        <v>2</v>
      </c>
      <c r="Q746">
        <v>2</v>
      </c>
    </row>
    <row r="747" spans="14:17" x14ac:dyDescent="0.25">
      <c r="N747">
        <v>11270830</v>
      </c>
      <c r="O747" s="37">
        <v>44344</v>
      </c>
      <c r="P747">
        <v>3</v>
      </c>
      <c r="Q747">
        <v>6</v>
      </c>
    </row>
    <row r="748" spans="14:17" x14ac:dyDescent="0.25">
      <c r="N748">
        <v>11271029</v>
      </c>
      <c r="O748" s="37">
        <v>27987</v>
      </c>
      <c r="P748">
        <v>2</v>
      </c>
      <c r="Q748">
        <v>4</v>
      </c>
    </row>
    <row r="749" spans="14:17" x14ac:dyDescent="0.25">
      <c r="N749">
        <v>11271175</v>
      </c>
      <c r="O749" s="37">
        <v>38943</v>
      </c>
      <c r="P749">
        <v>1</v>
      </c>
      <c r="Q749">
        <v>2</v>
      </c>
    </row>
    <row r="750" spans="14:17" x14ac:dyDescent="0.25">
      <c r="N750">
        <v>11271347</v>
      </c>
      <c r="O750" s="37">
        <v>39359</v>
      </c>
      <c r="P750">
        <v>4</v>
      </c>
      <c r="Q750">
        <v>4</v>
      </c>
    </row>
    <row r="751" spans="14:17" x14ac:dyDescent="0.25">
      <c r="N751">
        <v>11271349</v>
      </c>
      <c r="O751" s="37">
        <v>39359</v>
      </c>
      <c r="P751">
        <v>4</v>
      </c>
      <c r="Q751">
        <v>4</v>
      </c>
    </row>
    <row r="752" spans="14:17" x14ac:dyDescent="0.25">
      <c r="N752">
        <v>11271350</v>
      </c>
      <c r="O752" s="37">
        <v>39359</v>
      </c>
      <c r="P752">
        <v>4</v>
      </c>
      <c r="Q752">
        <v>4</v>
      </c>
    </row>
    <row r="753" spans="14:17" x14ac:dyDescent="0.25">
      <c r="N753">
        <v>11271353</v>
      </c>
      <c r="O753" s="37">
        <v>27987</v>
      </c>
      <c r="P753">
        <v>2</v>
      </c>
      <c r="Q753">
        <v>2</v>
      </c>
    </row>
    <row r="754" spans="14:17" x14ac:dyDescent="0.25">
      <c r="N754">
        <v>11271354</v>
      </c>
      <c r="O754" s="37">
        <v>33387</v>
      </c>
      <c r="P754">
        <v>2</v>
      </c>
      <c r="Q754">
        <v>2</v>
      </c>
    </row>
    <row r="755" spans="14:17" x14ac:dyDescent="0.25">
      <c r="N755">
        <v>11271357</v>
      </c>
      <c r="O755" s="37">
        <v>27987</v>
      </c>
      <c r="P755">
        <v>2</v>
      </c>
      <c r="Q755">
        <v>2</v>
      </c>
    </row>
    <row r="756" spans="14:17" x14ac:dyDescent="0.25">
      <c r="N756">
        <v>11271359</v>
      </c>
      <c r="O756" s="37">
        <v>33387</v>
      </c>
      <c r="P756">
        <v>2</v>
      </c>
      <c r="Q756">
        <v>2</v>
      </c>
    </row>
    <row r="757" spans="14:17" x14ac:dyDescent="0.25">
      <c r="N757">
        <v>11271361</v>
      </c>
      <c r="O757" s="37">
        <v>38734</v>
      </c>
      <c r="P757">
        <v>2</v>
      </c>
      <c r="Q757">
        <v>2</v>
      </c>
    </row>
    <row r="758" spans="14:17" x14ac:dyDescent="0.25">
      <c r="N758">
        <v>11271362</v>
      </c>
      <c r="O758" s="37">
        <v>39359</v>
      </c>
      <c r="P758">
        <v>3</v>
      </c>
      <c r="Q758">
        <v>6</v>
      </c>
    </row>
    <row r="759" spans="14:17" x14ac:dyDescent="0.25">
      <c r="N759">
        <v>11271363</v>
      </c>
      <c r="O759" s="37">
        <v>27987</v>
      </c>
      <c r="P759">
        <v>3</v>
      </c>
      <c r="Q759">
        <v>3</v>
      </c>
    </row>
    <row r="760" spans="14:17" x14ac:dyDescent="0.25">
      <c r="N760">
        <v>11271364</v>
      </c>
      <c r="O760" s="37">
        <v>27987</v>
      </c>
      <c r="P760">
        <v>2</v>
      </c>
      <c r="Q760">
        <v>2</v>
      </c>
    </row>
    <row r="761" spans="14:17" x14ac:dyDescent="0.25">
      <c r="N761">
        <v>11271365</v>
      </c>
      <c r="O761" s="37">
        <v>27987</v>
      </c>
      <c r="P761">
        <v>2</v>
      </c>
      <c r="Q761">
        <v>2</v>
      </c>
    </row>
    <row r="762" spans="14:17" x14ac:dyDescent="0.25">
      <c r="N762">
        <v>11271366</v>
      </c>
      <c r="O762" s="37">
        <v>39359</v>
      </c>
      <c r="P762">
        <v>3</v>
      </c>
      <c r="Q762">
        <v>6</v>
      </c>
    </row>
    <row r="763" spans="14:17" x14ac:dyDescent="0.25">
      <c r="N763">
        <v>11271368</v>
      </c>
      <c r="O763" s="37">
        <v>27987</v>
      </c>
      <c r="P763">
        <v>3</v>
      </c>
      <c r="Q763">
        <v>3</v>
      </c>
    </row>
    <row r="764" spans="14:17" x14ac:dyDescent="0.25">
      <c r="N764">
        <v>11271370</v>
      </c>
      <c r="O764" s="37">
        <v>39359</v>
      </c>
      <c r="P764">
        <v>4</v>
      </c>
      <c r="Q764">
        <v>4</v>
      </c>
    </row>
    <row r="765" spans="14:17" x14ac:dyDescent="0.25">
      <c r="N765">
        <v>11271371</v>
      </c>
      <c r="O765" s="37">
        <v>27987</v>
      </c>
      <c r="P765">
        <v>2</v>
      </c>
      <c r="Q765">
        <v>2</v>
      </c>
    </row>
    <row r="766" spans="14:17" x14ac:dyDescent="0.25">
      <c r="N766">
        <v>11271389</v>
      </c>
      <c r="O766" s="37">
        <v>33387</v>
      </c>
      <c r="P766">
        <v>2</v>
      </c>
      <c r="Q766">
        <v>2</v>
      </c>
    </row>
    <row r="767" spans="14:17" x14ac:dyDescent="0.25">
      <c r="N767">
        <v>11271421</v>
      </c>
      <c r="O767" s="37">
        <v>44344</v>
      </c>
      <c r="P767">
        <v>1</v>
      </c>
      <c r="Q767">
        <v>2</v>
      </c>
    </row>
    <row r="768" spans="14:17" x14ac:dyDescent="0.25">
      <c r="N768">
        <v>11271523</v>
      </c>
      <c r="O768" s="37">
        <v>27987</v>
      </c>
      <c r="P768">
        <v>2</v>
      </c>
      <c r="Q768">
        <v>4</v>
      </c>
    </row>
    <row r="769" spans="14:17" x14ac:dyDescent="0.25">
      <c r="N769">
        <v>11272143</v>
      </c>
      <c r="O769" s="37">
        <v>44344</v>
      </c>
      <c r="P769">
        <v>2</v>
      </c>
      <c r="Q769">
        <v>4</v>
      </c>
    </row>
    <row r="770" spans="14:17" x14ac:dyDescent="0.25">
      <c r="N770">
        <v>11272226</v>
      </c>
      <c r="O770" s="37">
        <v>39359</v>
      </c>
      <c r="P770">
        <v>4</v>
      </c>
      <c r="Q770">
        <v>4</v>
      </c>
    </row>
    <row r="771" spans="14:17" x14ac:dyDescent="0.25">
      <c r="N771">
        <v>11272266</v>
      </c>
      <c r="O771" s="37">
        <v>39359</v>
      </c>
      <c r="P771">
        <v>5</v>
      </c>
      <c r="Q771">
        <v>5</v>
      </c>
    </row>
    <row r="772" spans="14:17" x14ac:dyDescent="0.25">
      <c r="N772">
        <v>11272412</v>
      </c>
      <c r="O772" s="37">
        <v>44092</v>
      </c>
      <c r="P772">
        <v>2</v>
      </c>
      <c r="Q772">
        <v>4</v>
      </c>
    </row>
    <row r="773" spans="14:17" x14ac:dyDescent="0.25">
      <c r="N773">
        <v>11272890</v>
      </c>
      <c r="O773" s="37">
        <v>38943</v>
      </c>
      <c r="P773">
        <v>1</v>
      </c>
      <c r="Q773">
        <v>2</v>
      </c>
    </row>
    <row r="774" spans="14:17" x14ac:dyDescent="0.25">
      <c r="N774">
        <v>11272892</v>
      </c>
      <c r="O774" s="37">
        <v>38943</v>
      </c>
      <c r="P774">
        <v>2</v>
      </c>
      <c r="Q774">
        <v>4</v>
      </c>
    </row>
    <row r="775" spans="14:17" x14ac:dyDescent="0.25">
      <c r="N775">
        <v>11272951</v>
      </c>
      <c r="O775" s="37">
        <v>38691</v>
      </c>
      <c r="P775">
        <v>4</v>
      </c>
      <c r="Q775">
        <v>4</v>
      </c>
    </row>
    <row r="776" spans="14:17" x14ac:dyDescent="0.25">
      <c r="N776">
        <v>11272996</v>
      </c>
      <c r="O776" s="37">
        <v>38691</v>
      </c>
      <c r="P776">
        <v>1</v>
      </c>
      <c r="Q776">
        <v>2</v>
      </c>
    </row>
    <row r="777" spans="14:17" x14ac:dyDescent="0.25">
      <c r="N777">
        <v>11273016</v>
      </c>
      <c r="O777" s="37">
        <v>38691</v>
      </c>
      <c r="P777">
        <v>3</v>
      </c>
      <c r="Q777">
        <v>6</v>
      </c>
    </row>
    <row r="778" spans="14:17" x14ac:dyDescent="0.25">
      <c r="N778">
        <v>11273017</v>
      </c>
      <c r="O778" s="37">
        <v>44092</v>
      </c>
      <c r="P778">
        <v>2</v>
      </c>
      <c r="Q778">
        <v>4</v>
      </c>
    </row>
    <row r="779" spans="14:17" x14ac:dyDescent="0.25">
      <c r="N779">
        <v>11273069</v>
      </c>
      <c r="O779" s="37">
        <v>44344</v>
      </c>
      <c r="P779">
        <v>2</v>
      </c>
      <c r="Q779">
        <v>4</v>
      </c>
    </row>
    <row r="780" spans="14:17" x14ac:dyDescent="0.25">
      <c r="N780">
        <v>11273142</v>
      </c>
      <c r="O780" s="37">
        <v>27987</v>
      </c>
      <c r="P780">
        <v>3</v>
      </c>
      <c r="Q780">
        <v>6</v>
      </c>
    </row>
    <row r="781" spans="14:17" x14ac:dyDescent="0.25">
      <c r="N781">
        <v>11273495</v>
      </c>
      <c r="O781" s="37">
        <v>38734</v>
      </c>
      <c r="P781">
        <v>2</v>
      </c>
      <c r="Q781">
        <v>4</v>
      </c>
    </row>
    <row r="782" spans="14:17" x14ac:dyDescent="0.25">
      <c r="N782">
        <v>11273497</v>
      </c>
      <c r="O782" s="37">
        <v>38943</v>
      </c>
      <c r="P782">
        <v>1</v>
      </c>
      <c r="Q782">
        <v>2</v>
      </c>
    </row>
    <row r="783" spans="14:17" x14ac:dyDescent="0.25">
      <c r="N783">
        <v>11273876</v>
      </c>
      <c r="O783" s="37">
        <v>38734</v>
      </c>
      <c r="P783">
        <v>3</v>
      </c>
      <c r="Q783">
        <v>3</v>
      </c>
    </row>
    <row r="784" spans="14:17" x14ac:dyDescent="0.25">
      <c r="N784">
        <v>11274205</v>
      </c>
      <c r="O784" s="37">
        <v>38943</v>
      </c>
      <c r="P784">
        <v>1</v>
      </c>
      <c r="Q784">
        <v>2</v>
      </c>
    </row>
    <row r="785" spans="14:17" x14ac:dyDescent="0.25">
      <c r="N785">
        <v>11274600</v>
      </c>
      <c r="O785" s="37">
        <v>33387</v>
      </c>
      <c r="P785">
        <v>2</v>
      </c>
      <c r="Q785">
        <v>2</v>
      </c>
    </row>
    <row r="786" spans="14:17" x14ac:dyDescent="0.25">
      <c r="N786">
        <v>11274603</v>
      </c>
      <c r="O786" s="37">
        <v>27987</v>
      </c>
      <c r="P786">
        <v>2</v>
      </c>
      <c r="Q786">
        <v>2</v>
      </c>
    </row>
    <row r="787" spans="14:17" x14ac:dyDescent="0.25">
      <c r="N787">
        <v>11274606</v>
      </c>
      <c r="O787" s="37">
        <v>27987</v>
      </c>
      <c r="P787">
        <v>1</v>
      </c>
      <c r="Q787">
        <v>2</v>
      </c>
    </row>
    <row r="788" spans="14:17" x14ac:dyDescent="0.25">
      <c r="N788">
        <v>11274755</v>
      </c>
      <c r="O788" s="37">
        <v>38734</v>
      </c>
      <c r="P788">
        <v>1</v>
      </c>
      <c r="Q788">
        <v>2</v>
      </c>
    </row>
    <row r="789" spans="14:17" x14ac:dyDescent="0.25">
      <c r="N789">
        <v>11274868</v>
      </c>
      <c r="O789" s="37">
        <v>38943</v>
      </c>
      <c r="P789">
        <v>3</v>
      </c>
      <c r="Q789">
        <v>6</v>
      </c>
    </row>
    <row r="790" spans="14:17" x14ac:dyDescent="0.25">
      <c r="N790">
        <v>11275090</v>
      </c>
      <c r="O790" s="37">
        <v>39359</v>
      </c>
      <c r="P790">
        <v>4</v>
      </c>
      <c r="Q790">
        <v>4</v>
      </c>
    </row>
    <row r="791" spans="14:17" x14ac:dyDescent="0.25">
      <c r="N791">
        <v>11275091</v>
      </c>
      <c r="O791" s="37">
        <v>44344</v>
      </c>
      <c r="P791">
        <v>4</v>
      </c>
      <c r="Q791">
        <v>4</v>
      </c>
    </row>
    <row r="792" spans="14:17" x14ac:dyDescent="0.25">
      <c r="N792">
        <v>11275094</v>
      </c>
      <c r="O792" s="37">
        <v>39359</v>
      </c>
      <c r="P792">
        <v>5</v>
      </c>
      <c r="Q792">
        <v>5</v>
      </c>
    </row>
    <row r="793" spans="14:17" x14ac:dyDescent="0.25">
      <c r="N793">
        <v>11275142</v>
      </c>
      <c r="O793" s="37">
        <v>27987</v>
      </c>
      <c r="P793">
        <v>1</v>
      </c>
      <c r="Q793">
        <v>2</v>
      </c>
    </row>
    <row r="794" spans="14:17" x14ac:dyDescent="0.25">
      <c r="N794">
        <v>11275143</v>
      </c>
      <c r="O794" s="37">
        <v>39359</v>
      </c>
      <c r="P794">
        <v>1</v>
      </c>
      <c r="Q794">
        <v>2</v>
      </c>
    </row>
    <row r="795" spans="14:17" x14ac:dyDescent="0.25">
      <c r="N795">
        <v>11275144</v>
      </c>
      <c r="O795" s="37">
        <v>38943</v>
      </c>
      <c r="P795">
        <v>3</v>
      </c>
      <c r="Q795">
        <v>3</v>
      </c>
    </row>
    <row r="796" spans="14:17" x14ac:dyDescent="0.25">
      <c r="N796">
        <v>11275147</v>
      </c>
      <c r="O796" s="37">
        <v>39359</v>
      </c>
      <c r="P796">
        <v>3</v>
      </c>
      <c r="Q796">
        <v>6</v>
      </c>
    </row>
    <row r="797" spans="14:17" x14ac:dyDescent="0.25">
      <c r="N797">
        <v>11275219</v>
      </c>
      <c r="O797" s="37">
        <v>44344</v>
      </c>
      <c r="P797">
        <v>5</v>
      </c>
      <c r="Q797">
        <v>5</v>
      </c>
    </row>
    <row r="798" spans="14:17" x14ac:dyDescent="0.25">
      <c r="N798">
        <v>11275791</v>
      </c>
      <c r="O798" s="37">
        <v>44344</v>
      </c>
      <c r="P798">
        <v>5</v>
      </c>
      <c r="Q798">
        <v>5</v>
      </c>
    </row>
    <row r="799" spans="14:17" x14ac:dyDescent="0.25">
      <c r="N799">
        <v>11275796</v>
      </c>
      <c r="O799" s="37">
        <v>38734</v>
      </c>
      <c r="P799">
        <v>4</v>
      </c>
      <c r="Q799">
        <v>4</v>
      </c>
    </row>
    <row r="800" spans="14:17" x14ac:dyDescent="0.25">
      <c r="N800">
        <v>11275902</v>
      </c>
      <c r="O800" s="37">
        <v>44344</v>
      </c>
      <c r="P800">
        <v>3</v>
      </c>
      <c r="Q800">
        <v>6</v>
      </c>
    </row>
    <row r="801" spans="14:17" x14ac:dyDescent="0.25">
      <c r="N801">
        <v>11276015</v>
      </c>
      <c r="O801" s="37">
        <v>38734</v>
      </c>
      <c r="P801">
        <v>3</v>
      </c>
      <c r="Q801">
        <v>3</v>
      </c>
    </row>
    <row r="802" spans="14:17" x14ac:dyDescent="0.25">
      <c r="N802">
        <v>11276016</v>
      </c>
      <c r="O802" s="37">
        <v>44344</v>
      </c>
      <c r="P802">
        <v>1</v>
      </c>
      <c r="Q802">
        <v>2</v>
      </c>
    </row>
    <row r="803" spans="14:17" x14ac:dyDescent="0.25">
      <c r="N803">
        <v>11276454</v>
      </c>
      <c r="O803" s="37">
        <v>38734</v>
      </c>
      <c r="P803">
        <v>1</v>
      </c>
      <c r="Q803">
        <v>2</v>
      </c>
    </row>
    <row r="804" spans="14:17" x14ac:dyDescent="0.25">
      <c r="N804">
        <v>11276595</v>
      </c>
      <c r="O804" s="37">
        <v>38734</v>
      </c>
      <c r="P804">
        <v>2</v>
      </c>
      <c r="Q804">
        <v>4</v>
      </c>
    </row>
    <row r="805" spans="14:17" x14ac:dyDescent="0.25">
      <c r="N805">
        <v>11276598</v>
      </c>
      <c r="O805" s="37">
        <v>38943</v>
      </c>
      <c r="P805">
        <v>1</v>
      </c>
      <c r="Q805">
        <v>2</v>
      </c>
    </row>
    <row r="806" spans="14:17" x14ac:dyDescent="0.25">
      <c r="N806">
        <v>11276643</v>
      </c>
      <c r="O806" s="37">
        <v>31858</v>
      </c>
      <c r="P806">
        <v>1</v>
      </c>
      <c r="Q806">
        <v>2</v>
      </c>
    </row>
    <row r="807" spans="14:17" x14ac:dyDescent="0.25">
      <c r="N807">
        <v>11277287</v>
      </c>
      <c r="O807" s="37">
        <v>44344</v>
      </c>
      <c r="P807">
        <v>1</v>
      </c>
      <c r="Q807">
        <v>2</v>
      </c>
    </row>
    <row r="808" spans="14:17" x14ac:dyDescent="0.25">
      <c r="N808">
        <v>11277326</v>
      </c>
      <c r="O808" s="37">
        <v>39359</v>
      </c>
      <c r="P808">
        <v>3</v>
      </c>
      <c r="Q808">
        <v>6</v>
      </c>
    </row>
    <row r="809" spans="14:17" x14ac:dyDescent="0.25">
      <c r="N809">
        <v>11277375</v>
      </c>
      <c r="O809" s="37">
        <v>44344</v>
      </c>
      <c r="P809">
        <v>2</v>
      </c>
      <c r="Q809">
        <v>4</v>
      </c>
    </row>
    <row r="810" spans="14:17" x14ac:dyDescent="0.25">
      <c r="N810">
        <v>11277389</v>
      </c>
      <c r="O810" s="37">
        <v>44344</v>
      </c>
      <c r="P810">
        <v>2</v>
      </c>
      <c r="Q810">
        <v>4</v>
      </c>
    </row>
    <row r="811" spans="14:17" x14ac:dyDescent="0.25">
      <c r="N811">
        <v>11277409</v>
      </c>
      <c r="O811" s="37">
        <v>44344</v>
      </c>
      <c r="P811">
        <v>1</v>
      </c>
      <c r="Q811">
        <v>2</v>
      </c>
    </row>
    <row r="812" spans="14:17" x14ac:dyDescent="0.25">
      <c r="N812">
        <v>11277470</v>
      </c>
      <c r="O812" s="37">
        <v>38943</v>
      </c>
      <c r="P812">
        <v>2</v>
      </c>
      <c r="Q812">
        <v>4</v>
      </c>
    </row>
    <row r="813" spans="14:17" x14ac:dyDescent="0.25">
      <c r="N813">
        <v>11277707</v>
      </c>
      <c r="O813" s="37">
        <v>44344</v>
      </c>
      <c r="P813">
        <v>2</v>
      </c>
      <c r="Q813">
        <v>4</v>
      </c>
    </row>
    <row r="814" spans="14:17" x14ac:dyDescent="0.25">
      <c r="N814">
        <v>11277864</v>
      </c>
      <c r="O814" s="37">
        <v>44344</v>
      </c>
      <c r="P814">
        <v>3</v>
      </c>
      <c r="Q814">
        <v>6</v>
      </c>
    </row>
    <row r="815" spans="14:17" x14ac:dyDescent="0.25">
      <c r="N815">
        <v>11277865</v>
      </c>
      <c r="O815" s="37">
        <v>44344</v>
      </c>
      <c r="P815">
        <v>2</v>
      </c>
      <c r="Q815">
        <v>4</v>
      </c>
    </row>
    <row r="816" spans="14:17" x14ac:dyDescent="0.25">
      <c r="N816">
        <v>11277866</v>
      </c>
      <c r="O816" s="37">
        <v>44344</v>
      </c>
      <c r="P816">
        <v>5</v>
      </c>
      <c r="Q816">
        <v>5</v>
      </c>
    </row>
    <row r="817" spans="14:17" x14ac:dyDescent="0.25">
      <c r="N817">
        <v>11277883</v>
      </c>
      <c r="O817" s="37">
        <v>44344</v>
      </c>
      <c r="P817">
        <v>4</v>
      </c>
      <c r="Q817">
        <v>4</v>
      </c>
    </row>
    <row r="818" spans="14:17" x14ac:dyDescent="0.25">
      <c r="N818">
        <v>11277884</v>
      </c>
      <c r="O818" s="37">
        <v>44344</v>
      </c>
      <c r="P818">
        <v>2</v>
      </c>
      <c r="Q818">
        <v>2</v>
      </c>
    </row>
    <row r="819" spans="14:17" x14ac:dyDescent="0.25">
      <c r="N819">
        <v>11277891</v>
      </c>
      <c r="O819" s="37">
        <v>39359</v>
      </c>
      <c r="P819">
        <v>4</v>
      </c>
      <c r="Q819">
        <v>4</v>
      </c>
    </row>
    <row r="820" spans="14:17" x14ac:dyDescent="0.25">
      <c r="N820">
        <v>11277893</v>
      </c>
      <c r="O820" s="37">
        <v>39359</v>
      </c>
      <c r="P820">
        <v>5</v>
      </c>
      <c r="Q820">
        <v>5</v>
      </c>
    </row>
    <row r="821" spans="14:17" x14ac:dyDescent="0.25">
      <c r="N821">
        <v>11277911</v>
      </c>
      <c r="O821" s="37">
        <v>27987</v>
      </c>
      <c r="P821">
        <v>1</v>
      </c>
      <c r="Q821">
        <v>2</v>
      </c>
    </row>
    <row r="822" spans="14:17" x14ac:dyDescent="0.25">
      <c r="N822">
        <v>11278019</v>
      </c>
      <c r="O822" s="37">
        <v>39359</v>
      </c>
      <c r="P822">
        <v>1</v>
      </c>
      <c r="Q822">
        <v>2</v>
      </c>
    </row>
    <row r="823" spans="14:17" x14ac:dyDescent="0.25">
      <c r="N823">
        <v>11278103</v>
      </c>
      <c r="O823" s="37">
        <v>44344</v>
      </c>
      <c r="P823">
        <v>5</v>
      </c>
      <c r="Q823">
        <v>5</v>
      </c>
    </row>
    <row r="824" spans="14:17" x14ac:dyDescent="0.25">
      <c r="N824">
        <v>11278104</v>
      </c>
      <c r="O824" s="37">
        <v>44344</v>
      </c>
      <c r="P824">
        <v>3</v>
      </c>
      <c r="Q824">
        <v>6</v>
      </c>
    </row>
    <row r="825" spans="14:17" x14ac:dyDescent="0.25">
      <c r="N825">
        <v>11278127</v>
      </c>
      <c r="O825" s="37">
        <v>38734</v>
      </c>
      <c r="P825">
        <v>2</v>
      </c>
      <c r="Q825">
        <v>2</v>
      </c>
    </row>
    <row r="826" spans="14:17" x14ac:dyDescent="0.25">
      <c r="N826">
        <v>11278136</v>
      </c>
      <c r="O826" s="37">
        <v>44344</v>
      </c>
      <c r="P826">
        <v>4</v>
      </c>
      <c r="Q826">
        <v>4</v>
      </c>
    </row>
    <row r="827" spans="14:17" x14ac:dyDescent="0.25">
      <c r="N827">
        <v>11278308</v>
      </c>
      <c r="O827" s="37">
        <v>44344</v>
      </c>
      <c r="P827">
        <v>2</v>
      </c>
      <c r="Q827">
        <v>2</v>
      </c>
    </row>
    <row r="828" spans="14:17" x14ac:dyDescent="0.25">
      <c r="N828">
        <v>11278437</v>
      </c>
      <c r="O828" s="37">
        <v>33387</v>
      </c>
      <c r="P828">
        <v>1</v>
      </c>
      <c r="Q828">
        <v>2</v>
      </c>
    </row>
    <row r="829" spans="14:17" x14ac:dyDescent="0.25">
      <c r="N829">
        <v>11278928</v>
      </c>
      <c r="O829" s="37">
        <v>38734</v>
      </c>
      <c r="P829">
        <v>1</v>
      </c>
      <c r="Q829">
        <v>2</v>
      </c>
    </row>
    <row r="830" spans="14:17" x14ac:dyDescent="0.25">
      <c r="N830">
        <v>11278929</v>
      </c>
      <c r="O830" s="37">
        <v>39359</v>
      </c>
      <c r="P830">
        <v>1</v>
      </c>
      <c r="Q830">
        <v>2</v>
      </c>
    </row>
    <row r="831" spans="14:17" x14ac:dyDescent="0.25">
      <c r="N831">
        <v>11278993</v>
      </c>
      <c r="O831" s="37">
        <v>44344</v>
      </c>
      <c r="P831">
        <v>1</v>
      </c>
      <c r="Q831">
        <v>2</v>
      </c>
    </row>
    <row r="832" spans="14:17" x14ac:dyDescent="0.25">
      <c r="N832">
        <v>11278994</v>
      </c>
      <c r="O832" s="37">
        <v>38734</v>
      </c>
      <c r="P832">
        <v>3</v>
      </c>
      <c r="Q832">
        <v>3</v>
      </c>
    </row>
    <row r="833" spans="14:17" x14ac:dyDescent="0.25">
      <c r="N833">
        <v>11279237</v>
      </c>
      <c r="O833" s="37">
        <v>39359</v>
      </c>
      <c r="P833">
        <v>2</v>
      </c>
      <c r="Q833">
        <v>4</v>
      </c>
    </row>
    <row r="834" spans="14:17" x14ac:dyDescent="0.25">
      <c r="N834">
        <v>11279480</v>
      </c>
      <c r="O834" s="37">
        <v>39359</v>
      </c>
      <c r="P834">
        <v>1</v>
      </c>
      <c r="Q834">
        <v>2</v>
      </c>
    </row>
    <row r="835" spans="14:17" x14ac:dyDescent="0.25">
      <c r="N835">
        <v>11279657</v>
      </c>
      <c r="O835" s="37">
        <v>38734</v>
      </c>
      <c r="P835">
        <v>1</v>
      </c>
      <c r="Q835">
        <v>2</v>
      </c>
    </row>
    <row r="836" spans="14:17" x14ac:dyDescent="0.25">
      <c r="N836">
        <v>11279673</v>
      </c>
      <c r="O836" s="37">
        <v>27987</v>
      </c>
      <c r="P836">
        <v>3</v>
      </c>
      <c r="Q836">
        <v>6</v>
      </c>
    </row>
    <row r="837" spans="14:17" x14ac:dyDescent="0.25">
      <c r="N837">
        <v>11279907</v>
      </c>
      <c r="O837" s="37">
        <v>27987</v>
      </c>
      <c r="P837">
        <v>2</v>
      </c>
      <c r="Q837">
        <v>2</v>
      </c>
    </row>
    <row r="838" spans="14:17" x14ac:dyDescent="0.25">
      <c r="N838">
        <v>11279909</v>
      </c>
      <c r="O838" s="37">
        <v>39359</v>
      </c>
      <c r="P838">
        <v>5</v>
      </c>
      <c r="Q838">
        <v>5</v>
      </c>
    </row>
    <row r="839" spans="14:17" x14ac:dyDescent="0.25">
      <c r="N839">
        <v>11279926</v>
      </c>
      <c r="O839" s="37">
        <v>44344</v>
      </c>
      <c r="P839">
        <v>1</v>
      </c>
      <c r="Q839">
        <v>2</v>
      </c>
    </row>
    <row r="840" spans="14:17" x14ac:dyDescent="0.25">
      <c r="N840">
        <v>11279928</v>
      </c>
      <c r="O840" s="37">
        <v>38734</v>
      </c>
      <c r="P840">
        <v>1</v>
      </c>
      <c r="Q840">
        <v>2</v>
      </c>
    </row>
    <row r="841" spans="14:17" x14ac:dyDescent="0.25">
      <c r="N841">
        <v>11280005</v>
      </c>
      <c r="O841" s="37">
        <v>27987</v>
      </c>
      <c r="P841">
        <v>3</v>
      </c>
      <c r="Q841">
        <v>3</v>
      </c>
    </row>
    <row r="842" spans="14:17" x14ac:dyDescent="0.25">
      <c r="N842">
        <v>11280006</v>
      </c>
      <c r="O842" s="37">
        <v>39359</v>
      </c>
      <c r="P842">
        <v>6</v>
      </c>
      <c r="Q842">
        <v>6</v>
      </c>
    </row>
    <row r="843" spans="14:17" x14ac:dyDescent="0.25">
      <c r="N843">
        <v>11280015</v>
      </c>
      <c r="O843" s="37">
        <v>27987</v>
      </c>
      <c r="P843">
        <v>2</v>
      </c>
      <c r="Q843">
        <v>2</v>
      </c>
    </row>
    <row r="844" spans="14:17" x14ac:dyDescent="0.25">
      <c r="N844">
        <v>11280017</v>
      </c>
      <c r="O844" s="37">
        <v>39359</v>
      </c>
      <c r="P844">
        <v>5</v>
      </c>
      <c r="Q844">
        <v>5</v>
      </c>
    </row>
    <row r="845" spans="14:17" x14ac:dyDescent="0.25">
      <c r="N845">
        <v>11280023</v>
      </c>
      <c r="O845" s="37">
        <v>27987</v>
      </c>
      <c r="P845">
        <v>2</v>
      </c>
      <c r="Q845">
        <v>2</v>
      </c>
    </row>
    <row r="846" spans="14:17" x14ac:dyDescent="0.25">
      <c r="N846">
        <v>11280024</v>
      </c>
      <c r="O846" s="37">
        <v>39359</v>
      </c>
      <c r="P846">
        <v>5</v>
      </c>
      <c r="Q846">
        <v>5</v>
      </c>
    </row>
    <row r="847" spans="14:17" x14ac:dyDescent="0.25">
      <c r="N847">
        <v>11280180</v>
      </c>
      <c r="O847" s="37">
        <v>27987</v>
      </c>
      <c r="P847">
        <v>2</v>
      </c>
      <c r="Q847">
        <v>2</v>
      </c>
    </row>
    <row r="848" spans="14:17" x14ac:dyDescent="0.25">
      <c r="N848">
        <v>11280223</v>
      </c>
      <c r="O848" s="37">
        <v>44344</v>
      </c>
      <c r="P848">
        <v>3</v>
      </c>
      <c r="Q848">
        <v>3</v>
      </c>
    </row>
    <row r="849" spans="14:17" x14ac:dyDescent="0.25">
      <c r="N849">
        <v>11280226</v>
      </c>
      <c r="O849" s="37">
        <v>38734</v>
      </c>
      <c r="P849">
        <v>1</v>
      </c>
      <c r="Q849">
        <v>2</v>
      </c>
    </row>
    <row r="850" spans="14:17" x14ac:dyDescent="0.25">
      <c r="N850">
        <v>11280229</v>
      </c>
      <c r="O850" s="37">
        <v>27987</v>
      </c>
      <c r="P850">
        <v>2</v>
      </c>
      <c r="Q850">
        <v>2</v>
      </c>
    </row>
    <row r="851" spans="14:17" x14ac:dyDescent="0.25">
      <c r="N851">
        <v>11280235</v>
      </c>
      <c r="O851" s="37">
        <v>27987</v>
      </c>
      <c r="P851">
        <v>3</v>
      </c>
      <c r="Q851">
        <v>3</v>
      </c>
    </row>
    <row r="852" spans="14:17" x14ac:dyDescent="0.25">
      <c r="N852">
        <v>11280247</v>
      </c>
      <c r="O852" s="37">
        <v>31858</v>
      </c>
      <c r="P852">
        <v>1</v>
      </c>
      <c r="Q852">
        <v>2</v>
      </c>
    </row>
    <row r="853" spans="14:17" x14ac:dyDescent="0.25">
      <c r="N853">
        <v>11280254</v>
      </c>
      <c r="O853" s="37">
        <v>27987</v>
      </c>
      <c r="P853">
        <v>1</v>
      </c>
      <c r="Q853">
        <v>2</v>
      </c>
    </row>
    <row r="854" spans="14:17" x14ac:dyDescent="0.25">
      <c r="N854">
        <v>11280271</v>
      </c>
      <c r="O854" s="37">
        <v>39359</v>
      </c>
      <c r="P854">
        <v>1</v>
      </c>
      <c r="Q854">
        <v>2</v>
      </c>
    </row>
    <row r="855" spans="14:17" x14ac:dyDescent="0.25">
      <c r="N855">
        <v>11280280</v>
      </c>
      <c r="O855" s="37">
        <v>44344</v>
      </c>
      <c r="P855">
        <v>3</v>
      </c>
      <c r="Q855">
        <v>3</v>
      </c>
    </row>
    <row r="856" spans="14:17" x14ac:dyDescent="0.25">
      <c r="N856">
        <v>11280284</v>
      </c>
      <c r="O856" s="37">
        <v>44344</v>
      </c>
      <c r="P856">
        <v>3</v>
      </c>
      <c r="Q856">
        <v>3</v>
      </c>
    </row>
    <row r="857" spans="14:17" x14ac:dyDescent="0.25">
      <c r="N857">
        <v>11280287</v>
      </c>
      <c r="O857" s="37">
        <v>44344</v>
      </c>
      <c r="P857">
        <v>3</v>
      </c>
      <c r="Q857">
        <v>3</v>
      </c>
    </row>
    <row r="858" spans="14:17" x14ac:dyDescent="0.25">
      <c r="N858">
        <v>11280292</v>
      </c>
      <c r="O858" s="37">
        <v>44344</v>
      </c>
      <c r="P858">
        <v>3</v>
      </c>
      <c r="Q858">
        <v>3</v>
      </c>
    </row>
    <row r="859" spans="14:17" x14ac:dyDescent="0.25">
      <c r="N859">
        <v>11280294</v>
      </c>
      <c r="O859" s="37">
        <v>44344</v>
      </c>
      <c r="P859">
        <v>3</v>
      </c>
      <c r="Q859">
        <v>3</v>
      </c>
    </row>
    <row r="860" spans="14:17" x14ac:dyDescent="0.25">
      <c r="N860">
        <v>11280299</v>
      </c>
      <c r="O860" s="37">
        <v>44344</v>
      </c>
      <c r="P860">
        <v>3</v>
      </c>
      <c r="Q860">
        <v>3</v>
      </c>
    </row>
    <row r="861" spans="14:17" x14ac:dyDescent="0.25">
      <c r="N861">
        <v>11280307</v>
      </c>
      <c r="O861" s="37">
        <v>44344</v>
      </c>
      <c r="P861">
        <v>3</v>
      </c>
      <c r="Q861">
        <v>3</v>
      </c>
    </row>
    <row r="862" spans="14:17" x14ac:dyDescent="0.25">
      <c r="N862">
        <v>11280310</v>
      </c>
      <c r="O862" s="37">
        <v>44344</v>
      </c>
      <c r="P862">
        <v>2</v>
      </c>
      <c r="Q862">
        <v>4</v>
      </c>
    </row>
    <row r="863" spans="14:17" x14ac:dyDescent="0.25">
      <c r="N863">
        <v>11280315</v>
      </c>
      <c r="O863" s="37">
        <v>44344</v>
      </c>
      <c r="P863">
        <v>2</v>
      </c>
      <c r="Q863">
        <v>4</v>
      </c>
    </row>
    <row r="864" spans="14:17" x14ac:dyDescent="0.25">
      <c r="N864">
        <v>11280320</v>
      </c>
      <c r="O864" s="37">
        <v>44136</v>
      </c>
      <c r="P864">
        <v>2</v>
      </c>
      <c r="Q864">
        <v>2</v>
      </c>
    </row>
    <row r="865" spans="14:17" x14ac:dyDescent="0.25">
      <c r="N865">
        <v>11280321</v>
      </c>
      <c r="O865" s="37">
        <v>44344</v>
      </c>
      <c r="P865">
        <v>3</v>
      </c>
      <c r="Q865">
        <v>3</v>
      </c>
    </row>
    <row r="866" spans="14:17" x14ac:dyDescent="0.25">
      <c r="N866">
        <v>11280322</v>
      </c>
      <c r="O866" s="37">
        <v>44344</v>
      </c>
      <c r="P866">
        <v>2</v>
      </c>
      <c r="Q866">
        <v>4</v>
      </c>
    </row>
    <row r="867" spans="14:17" x14ac:dyDescent="0.25">
      <c r="N867">
        <v>11280422</v>
      </c>
      <c r="O867" s="37">
        <v>42464</v>
      </c>
      <c r="P867">
        <v>1</v>
      </c>
      <c r="Q867">
        <v>2</v>
      </c>
    </row>
    <row r="868" spans="14:17" x14ac:dyDescent="0.25">
      <c r="N868">
        <v>11280423</v>
      </c>
      <c r="O868" s="37">
        <v>27987</v>
      </c>
      <c r="P868">
        <v>2</v>
      </c>
      <c r="Q868">
        <v>4</v>
      </c>
    </row>
    <row r="869" spans="14:17" x14ac:dyDescent="0.25">
      <c r="N869">
        <v>11280633</v>
      </c>
      <c r="O869" s="37">
        <v>27987</v>
      </c>
      <c r="P869">
        <v>2</v>
      </c>
      <c r="Q869">
        <v>2</v>
      </c>
    </row>
    <row r="870" spans="14:17" x14ac:dyDescent="0.25">
      <c r="N870">
        <v>11280634</v>
      </c>
      <c r="O870" s="37">
        <v>39359</v>
      </c>
      <c r="P870">
        <v>5</v>
      </c>
      <c r="Q870">
        <v>5</v>
      </c>
    </row>
    <row r="871" spans="14:17" x14ac:dyDescent="0.25">
      <c r="N871">
        <v>11280947</v>
      </c>
      <c r="O871" s="37">
        <v>44344</v>
      </c>
      <c r="P871">
        <v>1</v>
      </c>
      <c r="Q871">
        <v>2</v>
      </c>
    </row>
    <row r="872" spans="14:17" x14ac:dyDescent="0.25">
      <c r="N872">
        <v>11280948</v>
      </c>
      <c r="O872" s="37">
        <v>38734</v>
      </c>
      <c r="P872">
        <v>2</v>
      </c>
      <c r="Q872">
        <v>2</v>
      </c>
    </row>
    <row r="873" spans="14:17" x14ac:dyDescent="0.25">
      <c r="N873">
        <v>11280953</v>
      </c>
      <c r="O873" s="37">
        <v>44344</v>
      </c>
      <c r="P873">
        <v>2</v>
      </c>
      <c r="Q873">
        <v>4</v>
      </c>
    </row>
    <row r="874" spans="14:17" x14ac:dyDescent="0.25">
      <c r="N874">
        <v>11280955</v>
      </c>
      <c r="O874" s="37">
        <v>39359</v>
      </c>
      <c r="P874">
        <v>1</v>
      </c>
      <c r="Q874">
        <v>2</v>
      </c>
    </row>
    <row r="875" spans="14:17" x14ac:dyDescent="0.25">
      <c r="N875">
        <v>11280973</v>
      </c>
      <c r="O875" s="37">
        <v>44344</v>
      </c>
      <c r="P875">
        <v>2</v>
      </c>
      <c r="Q875">
        <v>4</v>
      </c>
    </row>
    <row r="876" spans="14:17" x14ac:dyDescent="0.25">
      <c r="N876">
        <v>11280975</v>
      </c>
      <c r="O876" s="37">
        <v>44344</v>
      </c>
      <c r="P876">
        <v>1</v>
      </c>
      <c r="Q876">
        <v>2</v>
      </c>
    </row>
    <row r="877" spans="14:17" x14ac:dyDescent="0.25">
      <c r="N877">
        <v>11281030</v>
      </c>
      <c r="O877" s="37">
        <v>44344</v>
      </c>
      <c r="P877">
        <v>2</v>
      </c>
      <c r="Q877">
        <v>4</v>
      </c>
    </row>
    <row r="878" spans="14:17" x14ac:dyDescent="0.25">
      <c r="N878">
        <v>11281032</v>
      </c>
      <c r="O878" s="37">
        <v>44344</v>
      </c>
      <c r="P878">
        <v>1</v>
      </c>
      <c r="Q878">
        <v>2</v>
      </c>
    </row>
    <row r="879" spans="14:17" x14ac:dyDescent="0.25">
      <c r="N879">
        <v>11281670</v>
      </c>
      <c r="O879" s="37">
        <v>27987</v>
      </c>
      <c r="P879">
        <v>1</v>
      </c>
      <c r="Q879">
        <v>2</v>
      </c>
    </row>
    <row r="880" spans="14:17" x14ac:dyDescent="0.25">
      <c r="N880">
        <v>11281681</v>
      </c>
      <c r="O880" s="37">
        <v>44344</v>
      </c>
      <c r="P880">
        <v>3</v>
      </c>
      <c r="Q880">
        <v>3</v>
      </c>
    </row>
    <row r="881" spans="14:17" x14ac:dyDescent="0.25">
      <c r="N881">
        <v>11281696</v>
      </c>
      <c r="O881" s="37">
        <v>27987</v>
      </c>
      <c r="P881">
        <v>1</v>
      </c>
      <c r="Q881">
        <v>2</v>
      </c>
    </row>
    <row r="882" spans="14:17" x14ac:dyDescent="0.25">
      <c r="N882">
        <v>11281721</v>
      </c>
      <c r="O882" s="37">
        <v>26108</v>
      </c>
      <c r="P882">
        <v>1</v>
      </c>
      <c r="Q882">
        <v>2</v>
      </c>
    </row>
    <row r="883" spans="14:17" x14ac:dyDescent="0.25">
      <c r="N883">
        <v>11281737</v>
      </c>
      <c r="O883" s="37">
        <v>38734</v>
      </c>
      <c r="P883">
        <v>1</v>
      </c>
      <c r="Q883">
        <v>2</v>
      </c>
    </row>
    <row r="884" spans="14:17" x14ac:dyDescent="0.25">
      <c r="N884">
        <v>11281798</v>
      </c>
      <c r="O884" s="37">
        <v>27987</v>
      </c>
      <c r="P884">
        <v>1</v>
      </c>
      <c r="Q884">
        <v>2</v>
      </c>
    </row>
    <row r="885" spans="14:17" x14ac:dyDescent="0.25">
      <c r="N885">
        <v>11281815</v>
      </c>
      <c r="O885" s="37">
        <v>27987</v>
      </c>
      <c r="P885">
        <v>1</v>
      </c>
      <c r="Q885">
        <v>2</v>
      </c>
    </row>
    <row r="886" spans="14:17" x14ac:dyDescent="0.25">
      <c r="N886">
        <v>11281866</v>
      </c>
      <c r="O886" s="37">
        <v>44344</v>
      </c>
      <c r="P886">
        <v>3</v>
      </c>
      <c r="Q886">
        <v>3</v>
      </c>
    </row>
    <row r="887" spans="14:17" x14ac:dyDescent="0.25">
      <c r="N887">
        <v>11281962</v>
      </c>
      <c r="O887" s="37">
        <v>38943</v>
      </c>
      <c r="P887">
        <v>2</v>
      </c>
      <c r="Q887">
        <v>4</v>
      </c>
    </row>
    <row r="888" spans="14:17" x14ac:dyDescent="0.25">
      <c r="N888">
        <v>11281965</v>
      </c>
      <c r="O888" s="37">
        <v>38943</v>
      </c>
      <c r="P888">
        <v>1</v>
      </c>
      <c r="Q888">
        <v>2</v>
      </c>
    </row>
    <row r="889" spans="14:17" x14ac:dyDescent="0.25">
      <c r="N889">
        <v>11281974</v>
      </c>
      <c r="O889" s="37">
        <v>38734</v>
      </c>
      <c r="P889">
        <v>3</v>
      </c>
      <c r="Q889">
        <v>6</v>
      </c>
    </row>
    <row r="890" spans="14:17" x14ac:dyDescent="0.25">
      <c r="N890">
        <v>11282297</v>
      </c>
      <c r="O890" s="37">
        <v>44344</v>
      </c>
      <c r="P890">
        <v>3</v>
      </c>
      <c r="Q890">
        <v>3</v>
      </c>
    </row>
    <row r="891" spans="14:17" x14ac:dyDescent="0.25">
      <c r="N891">
        <v>11282298</v>
      </c>
      <c r="O891" s="37">
        <v>44344</v>
      </c>
      <c r="P891">
        <v>2</v>
      </c>
      <c r="Q891">
        <v>4</v>
      </c>
    </row>
    <row r="892" spans="14:17" x14ac:dyDescent="0.25">
      <c r="N892">
        <v>11282752</v>
      </c>
      <c r="O892" s="37">
        <v>44344</v>
      </c>
      <c r="P892">
        <v>1</v>
      </c>
      <c r="Q892">
        <v>2</v>
      </c>
    </row>
    <row r="893" spans="14:17" x14ac:dyDescent="0.25">
      <c r="N893">
        <v>11282938</v>
      </c>
      <c r="O893" s="37">
        <v>44344</v>
      </c>
      <c r="P893">
        <v>2</v>
      </c>
      <c r="Q893">
        <v>4</v>
      </c>
    </row>
    <row r="894" spans="14:17" x14ac:dyDescent="0.25">
      <c r="N894">
        <v>11282947</v>
      </c>
      <c r="O894" s="37">
        <v>44344</v>
      </c>
      <c r="P894">
        <v>1</v>
      </c>
      <c r="Q894">
        <v>2</v>
      </c>
    </row>
    <row r="895" spans="14:17" x14ac:dyDescent="0.25">
      <c r="N895">
        <v>11282952</v>
      </c>
      <c r="O895" s="37">
        <v>44344</v>
      </c>
      <c r="P895">
        <v>1</v>
      </c>
      <c r="Q895">
        <v>2</v>
      </c>
    </row>
    <row r="896" spans="14:17" x14ac:dyDescent="0.25">
      <c r="N896">
        <v>11282963</v>
      </c>
      <c r="O896" s="37">
        <v>44344</v>
      </c>
      <c r="P896">
        <v>1</v>
      </c>
      <c r="Q896">
        <v>2</v>
      </c>
    </row>
    <row r="897" spans="14:17" x14ac:dyDescent="0.25">
      <c r="N897">
        <v>11282986</v>
      </c>
      <c r="O897" s="37">
        <v>38691</v>
      </c>
      <c r="P897">
        <v>2</v>
      </c>
      <c r="Q897">
        <v>4</v>
      </c>
    </row>
    <row r="898" spans="14:17" x14ac:dyDescent="0.25">
      <c r="N898">
        <v>11283038</v>
      </c>
      <c r="O898" s="37">
        <v>38734</v>
      </c>
      <c r="P898">
        <v>3</v>
      </c>
      <c r="Q898">
        <v>3</v>
      </c>
    </row>
    <row r="899" spans="14:17" x14ac:dyDescent="0.25">
      <c r="N899">
        <v>11283039</v>
      </c>
      <c r="O899" s="37">
        <v>38734</v>
      </c>
      <c r="P899">
        <v>1</v>
      </c>
      <c r="Q899">
        <v>2</v>
      </c>
    </row>
    <row r="900" spans="14:17" x14ac:dyDescent="0.25">
      <c r="N900">
        <v>11283237</v>
      </c>
      <c r="O900" s="37">
        <v>44344</v>
      </c>
      <c r="P900">
        <v>6</v>
      </c>
      <c r="Q900">
        <v>6</v>
      </c>
    </row>
    <row r="901" spans="14:17" x14ac:dyDescent="0.25">
      <c r="N901">
        <v>11283410</v>
      </c>
      <c r="O901" s="37">
        <v>36855</v>
      </c>
      <c r="P901">
        <v>1</v>
      </c>
      <c r="Q901">
        <v>2</v>
      </c>
    </row>
    <row r="902" spans="14:17" x14ac:dyDescent="0.25">
      <c r="N902">
        <v>11283509</v>
      </c>
      <c r="O902" s="37">
        <v>44344</v>
      </c>
      <c r="P902">
        <v>2</v>
      </c>
      <c r="Q902">
        <v>4</v>
      </c>
    </row>
    <row r="903" spans="14:17" x14ac:dyDescent="0.25">
      <c r="N903">
        <v>11283514</v>
      </c>
      <c r="O903" s="37">
        <v>44092</v>
      </c>
      <c r="P903">
        <v>1</v>
      </c>
      <c r="Q903">
        <v>2</v>
      </c>
    </row>
    <row r="904" spans="14:17" x14ac:dyDescent="0.25">
      <c r="N904">
        <v>11283515</v>
      </c>
      <c r="O904" s="37">
        <v>38734</v>
      </c>
      <c r="P904">
        <v>1</v>
      </c>
      <c r="Q904">
        <v>2</v>
      </c>
    </row>
    <row r="905" spans="14:17" x14ac:dyDescent="0.25">
      <c r="N905">
        <v>11283598</v>
      </c>
      <c r="O905" s="37">
        <v>44344</v>
      </c>
      <c r="P905">
        <v>2</v>
      </c>
      <c r="Q905">
        <v>2</v>
      </c>
    </row>
    <row r="906" spans="14:17" x14ac:dyDescent="0.25">
      <c r="N906">
        <v>11284234</v>
      </c>
      <c r="O906" s="37">
        <v>44344</v>
      </c>
      <c r="P906">
        <v>4</v>
      </c>
      <c r="Q906">
        <v>8</v>
      </c>
    </row>
    <row r="907" spans="14:17" x14ac:dyDescent="0.25">
      <c r="N907">
        <v>11284245</v>
      </c>
      <c r="O907" s="37">
        <v>38734</v>
      </c>
      <c r="P907">
        <v>2</v>
      </c>
      <c r="Q907">
        <v>2</v>
      </c>
    </row>
    <row r="908" spans="14:17" x14ac:dyDescent="0.25">
      <c r="N908">
        <v>11284246</v>
      </c>
      <c r="O908" s="37">
        <v>38734</v>
      </c>
      <c r="P908">
        <v>1</v>
      </c>
      <c r="Q908">
        <v>2</v>
      </c>
    </row>
    <row r="909" spans="14:17" x14ac:dyDescent="0.25">
      <c r="N909">
        <v>11284247</v>
      </c>
      <c r="O909" s="37">
        <v>44344</v>
      </c>
      <c r="P909">
        <v>6</v>
      </c>
      <c r="Q909">
        <v>6</v>
      </c>
    </row>
    <row r="910" spans="14:17" x14ac:dyDescent="0.25">
      <c r="N910">
        <v>11284252</v>
      </c>
      <c r="O910" s="37">
        <v>27987</v>
      </c>
      <c r="P910">
        <v>1</v>
      </c>
      <c r="Q910">
        <v>2</v>
      </c>
    </row>
    <row r="911" spans="14:17" x14ac:dyDescent="0.25">
      <c r="N911">
        <v>11284254</v>
      </c>
      <c r="O911" s="37">
        <v>38734</v>
      </c>
      <c r="P911">
        <v>1</v>
      </c>
      <c r="Q911">
        <v>2</v>
      </c>
    </row>
    <row r="912" spans="14:17" x14ac:dyDescent="0.25">
      <c r="N912">
        <v>11284262</v>
      </c>
      <c r="O912" s="37">
        <v>38734</v>
      </c>
      <c r="P912">
        <v>2</v>
      </c>
      <c r="Q912">
        <v>2</v>
      </c>
    </row>
    <row r="913" spans="14:17" x14ac:dyDescent="0.25">
      <c r="N913">
        <v>11284263</v>
      </c>
      <c r="O913" s="37">
        <v>38734</v>
      </c>
      <c r="P913">
        <v>1</v>
      </c>
      <c r="Q913">
        <v>2</v>
      </c>
    </row>
    <row r="914" spans="14:17" x14ac:dyDescent="0.25">
      <c r="N914">
        <v>11284274</v>
      </c>
      <c r="O914" s="37">
        <v>27987</v>
      </c>
      <c r="P914">
        <v>1</v>
      </c>
      <c r="Q914">
        <v>2</v>
      </c>
    </row>
    <row r="915" spans="14:17" x14ac:dyDescent="0.25">
      <c r="N915">
        <v>11284301</v>
      </c>
      <c r="O915" s="37">
        <v>38734</v>
      </c>
      <c r="P915">
        <v>1</v>
      </c>
      <c r="Q915">
        <v>2</v>
      </c>
    </row>
    <row r="916" spans="14:17" x14ac:dyDescent="0.25">
      <c r="N916">
        <v>11284304</v>
      </c>
      <c r="O916" s="37">
        <v>44344</v>
      </c>
      <c r="P916">
        <v>1</v>
      </c>
      <c r="Q916">
        <v>2</v>
      </c>
    </row>
    <row r="917" spans="14:17" x14ac:dyDescent="0.25">
      <c r="N917">
        <v>11284313</v>
      </c>
      <c r="O917" s="37">
        <v>38734</v>
      </c>
      <c r="P917">
        <v>1</v>
      </c>
      <c r="Q917">
        <v>2</v>
      </c>
    </row>
    <row r="918" spans="14:17" x14ac:dyDescent="0.25">
      <c r="N918">
        <v>11284314</v>
      </c>
      <c r="O918" s="37">
        <v>44344</v>
      </c>
      <c r="P918">
        <v>1</v>
      </c>
      <c r="Q918">
        <v>2</v>
      </c>
    </row>
    <row r="919" spans="14:17" x14ac:dyDescent="0.25">
      <c r="N919">
        <v>11284322</v>
      </c>
      <c r="O919" s="37">
        <v>44344</v>
      </c>
      <c r="P919">
        <v>5</v>
      </c>
      <c r="Q919">
        <v>5</v>
      </c>
    </row>
    <row r="920" spans="14:17" x14ac:dyDescent="0.25">
      <c r="N920">
        <v>11284326</v>
      </c>
      <c r="O920" s="37">
        <v>44344</v>
      </c>
      <c r="P920">
        <v>6</v>
      </c>
      <c r="Q920">
        <v>6</v>
      </c>
    </row>
    <row r="921" spans="14:17" x14ac:dyDescent="0.25">
      <c r="N921">
        <v>11284331</v>
      </c>
      <c r="O921" s="37">
        <v>44344</v>
      </c>
      <c r="P921">
        <v>1</v>
      </c>
      <c r="Q921">
        <v>2</v>
      </c>
    </row>
    <row r="922" spans="14:17" x14ac:dyDescent="0.25">
      <c r="N922">
        <v>11284413</v>
      </c>
      <c r="O922">
        <v>38734</v>
      </c>
      <c r="P922">
        <v>1</v>
      </c>
      <c r="Q922">
        <v>2</v>
      </c>
    </row>
    <row r="923" spans="14:17" x14ac:dyDescent="0.25">
      <c r="N923">
        <v>11284454</v>
      </c>
      <c r="O923">
        <v>44344</v>
      </c>
      <c r="P923">
        <v>3</v>
      </c>
      <c r="Q923">
        <v>3</v>
      </c>
    </row>
    <row r="924" spans="14:17" x14ac:dyDescent="0.25">
      <c r="N924">
        <v>11285104</v>
      </c>
      <c r="O924" s="37">
        <v>44344</v>
      </c>
      <c r="P924">
        <v>1</v>
      </c>
      <c r="Q924">
        <v>2</v>
      </c>
    </row>
    <row r="925" spans="14:17" x14ac:dyDescent="0.25">
      <c r="N925">
        <v>11285113</v>
      </c>
      <c r="O925" s="37">
        <v>38734</v>
      </c>
      <c r="P925">
        <v>1</v>
      </c>
      <c r="Q925">
        <v>2</v>
      </c>
    </row>
    <row r="926" spans="14:17" x14ac:dyDescent="0.25">
      <c r="N926">
        <v>11285122</v>
      </c>
      <c r="O926">
        <v>42464</v>
      </c>
      <c r="P926">
        <v>1</v>
      </c>
      <c r="Q926">
        <v>2</v>
      </c>
    </row>
    <row r="927" spans="14:17" x14ac:dyDescent="0.25">
      <c r="N927">
        <v>11285174</v>
      </c>
      <c r="O927">
        <v>38734</v>
      </c>
      <c r="P927">
        <v>3</v>
      </c>
      <c r="Q927">
        <v>6</v>
      </c>
    </row>
    <row r="928" spans="14:17" x14ac:dyDescent="0.25">
      <c r="N928">
        <v>11285185</v>
      </c>
      <c r="O928">
        <v>44344</v>
      </c>
      <c r="P928">
        <v>1</v>
      </c>
      <c r="Q928">
        <v>2</v>
      </c>
    </row>
    <row r="929" spans="14:17" x14ac:dyDescent="0.25">
      <c r="N929">
        <v>11285289</v>
      </c>
      <c r="O929">
        <v>44344</v>
      </c>
      <c r="P929">
        <v>2</v>
      </c>
      <c r="Q929">
        <v>4</v>
      </c>
    </row>
    <row r="930" spans="14:17" x14ac:dyDescent="0.25">
      <c r="N930">
        <v>11285571</v>
      </c>
      <c r="O930">
        <v>38734</v>
      </c>
      <c r="P930">
        <v>3</v>
      </c>
      <c r="Q930">
        <v>3</v>
      </c>
    </row>
    <row r="931" spans="14:17" x14ac:dyDescent="0.25">
      <c r="N931">
        <v>11285866</v>
      </c>
      <c r="O931">
        <v>38734</v>
      </c>
      <c r="P931">
        <v>1</v>
      </c>
      <c r="Q931">
        <v>2</v>
      </c>
    </row>
    <row r="932" spans="14:17" x14ac:dyDescent="0.25">
      <c r="N932">
        <v>11285969</v>
      </c>
      <c r="O932">
        <v>44344</v>
      </c>
      <c r="P932">
        <v>5</v>
      </c>
      <c r="Q932">
        <v>5</v>
      </c>
    </row>
    <row r="933" spans="14:17" x14ac:dyDescent="0.25">
      <c r="N933">
        <v>11286270</v>
      </c>
      <c r="O933" s="37">
        <v>44344</v>
      </c>
      <c r="P933">
        <v>3</v>
      </c>
      <c r="Q933">
        <v>3</v>
      </c>
    </row>
    <row r="934" spans="14:17" x14ac:dyDescent="0.25">
      <c r="N934">
        <v>11286546</v>
      </c>
      <c r="O934" s="37">
        <v>38734</v>
      </c>
      <c r="P934">
        <v>2</v>
      </c>
      <c r="Q934">
        <v>4</v>
      </c>
    </row>
    <row r="935" spans="14:17" x14ac:dyDescent="0.25">
      <c r="N935">
        <v>11286771</v>
      </c>
      <c r="O935" s="37">
        <v>27987</v>
      </c>
      <c r="P935">
        <v>5</v>
      </c>
      <c r="Q935">
        <v>5</v>
      </c>
    </row>
    <row r="936" spans="14:17" x14ac:dyDescent="0.25">
      <c r="N936">
        <v>11286773</v>
      </c>
      <c r="O936" s="37">
        <v>27987</v>
      </c>
      <c r="P936">
        <v>5</v>
      </c>
      <c r="Q936">
        <v>5</v>
      </c>
    </row>
    <row r="937" spans="14:17" x14ac:dyDescent="0.25">
      <c r="N937">
        <v>11286776</v>
      </c>
      <c r="O937" s="37">
        <v>27987</v>
      </c>
      <c r="P937">
        <v>5</v>
      </c>
      <c r="Q937">
        <v>5</v>
      </c>
    </row>
    <row r="938" spans="14:17" x14ac:dyDescent="0.25">
      <c r="N938">
        <v>11286777</v>
      </c>
      <c r="O938" s="37">
        <v>27987</v>
      </c>
      <c r="P938">
        <v>5</v>
      </c>
      <c r="Q938">
        <v>5</v>
      </c>
    </row>
    <row r="939" spans="14:17" x14ac:dyDescent="0.25">
      <c r="N939">
        <v>11286779</v>
      </c>
      <c r="O939" s="37">
        <v>27987</v>
      </c>
      <c r="P939">
        <v>5</v>
      </c>
      <c r="Q939">
        <v>5</v>
      </c>
    </row>
    <row r="940" spans="14:17" x14ac:dyDescent="0.25">
      <c r="N940">
        <v>11286785</v>
      </c>
      <c r="O940" s="37">
        <v>38943</v>
      </c>
      <c r="P940">
        <v>1</v>
      </c>
      <c r="Q940">
        <v>2</v>
      </c>
    </row>
    <row r="941" spans="14:17" x14ac:dyDescent="0.25">
      <c r="N941">
        <v>11286794</v>
      </c>
      <c r="O941">
        <v>38943</v>
      </c>
      <c r="P941">
        <v>1</v>
      </c>
      <c r="Q941">
        <v>2</v>
      </c>
    </row>
    <row r="942" spans="14:17" x14ac:dyDescent="0.25">
      <c r="N942">
        <v>11286981</v>
      </c>
      <c r="O942" s="37">
        <v>39359</v>
      </c>
      <c r="P942">
        <v>5</v>
      </c>
      <c r="Q942">
        <v>5</v>
      </c>
    </row>
    <row r="943" spans="14:17" x14ac:dyDescent="0.25">
      <c r="N943">
        <v>11286982</v>
      </c>
      <c r="O943" s="37">
        <v>44344</v>
      </c>
      <c r="P943">
        <v>1</v>
      </c>
      <c r="Q943">
        <v>2</v>
      </c>
    </row>
    <row r="944" spans="14:17" x14ac:dyDescent="0.25">
      <c r="N944">
        <v>11286983</v>
      </c>
      <c r="O944" s="37">
        <v>39359</v>
      </c>
      <c r="P944">
        <v>5</v>
      </c>
      <c r="Q944">
        <v>5</v>
      </c>
    </row>
    <row r="945" spans="14:17" x14ac:dyDescent="0.25">
      <c r="N945">
        <v>11286990</v>
      </c>
      <c r="O945" s="37">
        <v>44344</v>
      </c>
      <c r="P945">
        <v>4</v>
      </c>
      <c r="Q945">
        <v>8</v>
      </c>
    </row>
    <row r="946" spans="14:17" x14ac:dyDescent="0.25">
      <c r="N946">
        <v>11287008</v>
      </c>
      <c r="O946">
        <v>27987</v>
      </c>
      <c r="P946">
        <v>2</v>
      </c>
      <c r="Q946">
        <v>2</v>
      </c>
    </row>
    <row r="947" spans="14:17" x14ac:dyDescent="0.25">
      <c r="N947">
        <v>11287013</v>
      </c>
      <c r="O947" s="37">
        <v>27987</v>
      </c>
      <c r="P947">
        <v>1</v>
      </c>
      <c r="Q947">
        <v>2</v>
      </c>
    </row>
    <row r="948" spans="14:17" x14ac:dyDescent="0.25">
      <c r="N948">
        <v>11287015</v>
      </c>
      <c r="O948">
        <v>39359</v>
      </c>
      <c r="P948">
        <v>1</v>
      </c>
      <c r="Q948">
        <v>2</v>
      </c>
    </row>
    <row r="949" spans="14:17" x14ac:dyDescent="0.25">
      <c r="N949">
        <v>11287017</v>
      </c>
      <c r="O949" s="37">
        <v>38943</v>
      </c>
      <c r="P949">
        <v>3</v>
      </c>
      <c r="Q949">
        <v>3</v>
      </c>
    </row>
    <row r="950" spans="14:17" x14ac:dyDescent="0.25">
      <c r="N950">
        <v>11287018</v>
      </c>
      <c r="O950">
        <v>38734</v>
      </c>
      <c r="P950">
        <v>1</v>
      </c>
      <c r="Q950">
        <v>2</v>
      </c>
    </row>
    <row r="951" spans="14:17" x14ac:dyDescent="0.25">
      <c r="N951">
        <v>11287022</v>
      </c>
      <c r="O951" s="37">
        <v>27987</v>
      </c>
      <c r="P951">
        <v>2</v>
      </c>
      <c r="Q951">
        <v>2</v>
      </c>
    </row>
    <row r="952" spans="14:17" x14ac:dyDescent="0.25">
      <c r="N952">
        <v>11287063</v>
      </c>
      <c r="O952">
        <v>44344</v>
      </c>
      <c r="P952">
        <v>4</v>
      </c>
      <c r="Q952">
        <v>8</v>
      </c>
    </row>
    <row r="953" spans="14:17" x14ac:dyDescent="0.25">
      <c r="N953">
        <v>11287070</v>
      </c>
      <c r="O953">
        <v>44344</v>
      </c>
      <c r="P953">
        <v>5</v>
      </c>
      <c r="Q953">
        <v>5</v>
      </c>
    </row>
    <row r="954" spans="14:17" x14ac:dyDescent="0.25">
      <c r="N954">
        <v>11287120</v>
      </c>
      <c r="O954">
        <v>27987</v>
      </c>
      <c r="P954">
        <v>1</v>
      </c>
      <c r="Q954">
        <v>2</v>
      </c>
    </row>
    <row r="955" spans="14:17" x14ac:dyDescent="0.25">
      <c r="N955">
        <v>11287846</v>
      </c>
      <c r="O955">
        <v>27987</v>
      </c>
      <c r="P955">
        <v>2</v>
      </c>
      <c r="Q955">
        <v>4</v>
      </c>
    </row>
    <row r="956" spans="14:17" x14ac:dyDescent="0.25">
      <c r="N956">
        <v>11287890</v>
      </c>
      <c r="O956">
        <v>27987</v>
      </c>
      <c r="P956">
        <v>2</v>
      </c>
      <c r="Q956">
        <v>2</v>
      </c>
    </row>
    <row r="957" spans="14:17" x14ac:dyDescent="0.25">
      <c r="N957">
        <v>11287892</v>
      </c>
      <c r="O957">
        <v>38734</v>
      </c>
      <c r="P957">
        <v>1</v>
      </c>
      <c r="Q957">
        <v>2</v>
      </c>
    </row>
    <row r="958" spans="14:17" x14ac:dyDescent="0.25">
      <c r="N958">
        <v>11287893</v>
      </c>
      <c r="O958">
        <v>27987</v>
      </c>
      <c r="P958">
        <v>2</v>
      </c>
      <c r="Q958">
        <v>2</v>
      </c>
    </row>
    <row r="959" spans="14:17" x14ac:dyDescent="0.25">
      <c r="N959">
        <v>11287996</v>
      </c>
      <c r="O959">
        <v>38734</v>
      </c>
      <c r="P959">
        <v>1</v>
      </c>
      <c r="Q959">
        <v>2</v>
      </c>
    </row>
    <row r="960" spans="14:17" x14ac:dyDescent="0.25">
      <c r="N960">
        <v>11288017</v>
      </c>
      <c r="O960">
        <v>39359</v>
      </c>
      <c r="P960">
        <v>4</v>
      </c>
      <c r="Q960">
        <v>8</v>
      </c>
    </row>
    <row r="961" spans="14:17" x14ac:dyDescent="0.25">
      <c r="N961">
        <v>11288134</v>
      </c>
      <c r="O961">
        <v>38734</v>
      </c>
      <c r="P961">
        <v>1</v>
      </c>
      <c r="Q961">
        <v>2</v>
      </c>
    </row>
    <row r="962" spans="14:17" x14ac:dyDescent="0.25">
      <c r="N962">
        <v>11288274</v>
      </c>
      <c r="O962" s="37">
        <v>37480</v>
      </c>
      <c r="P962">
        <v>3</v>
      </c>
      <c r="Q962">
        <v>3</v>
      </c>
    </row>
    <row r="963" spans="14:17" x14ac:dyDescent="0.25">
      <c r="N963">
        <v>11288276</v>
      </c>
      <c r="O963">
        <v>38734</v>
      </c>
      <c r="P963">
        <v>2</v>
      </c>
      <c r="Q963">
        <v>2</v>
      </c>
    </row>
    <row r="964" spans="14:17" x14ac:dyDescent="0.25">
      <c r="N964">
        <v>11288280</v>
      </c>
      <c r="O964" s="37">
        <v>39359</v>
      </c>
      <c r="P964">
        <v>2</v>
      </c>
      <c r="Q964">
        <v>4</v>
      </c>
    </row>
    <row r="965" spans="14:17" x14ac:dyDescent="0.25">
      <c r="N965">
        <v>11288281</v>
      </c>
      <c r="O965" s="37">
        <v>38943</v>
      </c>
      <c r="P965">
        <v>1</v>
      </c>
      <c r="Q965">
        <v>2</v>
      </c>
    </row>
    <row r="966" spans="14:17" x14ac:dyDescent="0.25">
      <c r="N966">
        <v>11288282</v>
      </c>
      <c r="O966">
        <v>36855</v>
      </c>
      <c r="P966">
        <v>1</v>
      </c>
      <c r="Q966">
        <v>2</v>
      </c>
    </row>
    <row r="967" spans="14:17" x14ac:dyDescent="0.25">
      <c r="N967">
        <v>11288283</v>
      </c>
      <c r="O967" s="37">
        <v>38734</v>
      </c>
      <c r="P967">
        <v>1</v>
      </c>
      <c r="Q967">
        <v>2</v>
      </c>
    </row>
    <row r="968" spans="14:17" x14ac:dyDescent="0.25">
      <c r="N968">
        <v>11288307</v>
      </c>
      <c r="O968" s="37">
        <v>38943</v>
      </c>
      <c r="P968">
        <v>3</v>
      </c>
      <c r="Q968">
        <v>3</v>
      </c>
    </row>
    <row r="969" spans="14:17" x14ac:dyDescent="0.25">
      <c r="N969">
        <v>11288309</v>
      </c>
      <c r="O969" s="37">
        <v>27987</v>
      </c>
      <c r="P969">
        <v>1</v>
      </c>
      <c r="Q969">
        <v>2</v>
      </c>
    </row>
    <row r="970" spans="14:17" x14ac:dyDescent="0.25">
      <c r="N970">
        <v>11288380</v>
      </c>
      <c r="O970" s="37">
        <v>38734</v>
      </c>
      <c r="P970">
        <v>1</v>
      </c>
      <c r="Q970">
        <v>2</v>
      </c>
    </row>
    <row r="971" spans="14:17" x14ac:dyDescent="0.25">
      <c r="N971">
        <v>11288567</v>
      </c>
      <c r="O971" s="37">
        <v>27987</v>
      </c>
      <c r="P971">
        <v>2</v>
      </c>
      <c r="Q971">
        <v>2</v>
      </c>
    </row>
    <row r="972" spans="14:17" x14ac:dyDescent="0.25">
      <c r="N972">
        <v>11288568</v>
      </c>
      <c r="O972" s="37">
        <v>39359</v>
      </c>
      <c r="P972">
        <v>5</v>
      </c>
      <c r="Q972">
        <v>5</v>
      </c>
    </row>
    <row r="973" spans="14:17" x14ac:dyDescent="0.25">
      <c r="N973">
        <v>11288590</v>
      </c>
      <c r="O973" s="37">
        <v>39359</v>
      </c>
      <c r="P973">
        <v>5</v>
      </c>
      <c r="Q973">
        <v>5</v>
      </c>
    </row>
    <row r="974" spans="14:17" x14ac:dyDescent="0.25">
      <c r="N974">
        <v>11288592</v>
      </c>
      <c r="O974">
        <v>39359</v>
      </c>
      <c r="P974">
        <v>5</v>
      </c>
      <c r="Q974">
        <v>5</v>
      </c>
    </row>
    <row r="975" spans="14:17" x14ac:dyDescent="0.25">
      <c r="N975">
        <v>11288722</v>
      </c>
      <c r="O975" s="37">
        <v>38734</v>
      </c>
      <c r="P975">
        <v>2</v>
      </c>
      <c r="Q975">
        <v>4</v>
      </c>
    </row>
    <row r="976" spans="14:17" x14ac:dyDescent="0.25">
      <c r="N976">
        <v>11288740</v>
      </c>
      <c r="O976" s="37">
        <v>38943</v>
      </c>
      <c r="P976">
        <v>1</v>
      </c>
      <c r="Q976">
        <v>2</v>
      </c>
    </row>
    <row r="977" spans="14:17" x14ac:dyDescent="0.25">
      <c r="N977">
        <v>11288849</v>
      </c>
      <c r="O977" s="37">
        <v>44344</v>
      </c>
      <c r="P977">
        <v>5</v>
      </c>
      <c r="Q977">
        <v>5</v>
      </c>
    </row>
    <row r="978" spans="14:17" x14ac:dyDescent="0.25">
      <c r="N978">
        <v>11288850</v>
      </c>
      <c r="O978" s="37">
        <v>44344</v>
      </c>
      <c r="P978">
        <v>8</v>
      </c>
      <c r="Q978">
        <v>8</v>
      </c>
    </row>
    <row r="979" spans="14:17" x14ac:dyDescent="0.25">
      <c r="N979">
        <v>11288856</v>
      </c>
      <c r="O979">
        <v>44344</v>
      </c>
      <c r="P979">
        <v>6</v>
      </c>
      <c r="Q979">
        <v>6</v>
      </c>
    </row>
    <row r="980" spans="14:17" x14ac:dyDescent="0.25">
      <c r="N980">
        <v>11288862</v>
      </c>
      <c r="O980">
        <v>44344</v>
      </c>
      <c r="P980">
        <v>3</v>
      </c>
      <c r="Q980">
        <v>3</v>
      </c>
    </row>
    <row r="981" spans="14:17" x14ac:dyDescent="0.25">
      <c r="N981">
        <v>11288866</v>
      </c>
      <c r="O981">
        <v>44344</v>
      </c>
      <c r="P981">
        <v>4</v>
      </c>
      <c r="Q981">
        <v>8</v>
      </c>
    </row>
    <row r="982" spans="14:17" x14ac:dyDescent="0.25">
      <c r="N982">
        <v>11288867</v>
      </c>
      <c r="O982" s="37">
        <v>44344</v>
      </c>
      <c r="P982">
        <v>3</v>
      </c>
      <c r="Q982">
        <v>3</v>
      </c>
    </row>
    <row r="983" spans="14:17" x14ac:dyDescent="0.25">
      <c r="N983">
        <v>11288873</v>
      </c>
      <c r="O983" s="37">
        <v>38734</v>
      </c>
      <c r="P983">
        <v>1</v>
      </c>
      <c r="Q983">
        <v>2</v>
      </c>
    </row>
    <row r="984" spans="14:17" x14ac:dyDescent="0.25">
      <c r="N984">
        <v>11288875</v>
      </c>
      <c r="O984" s="37">
        <v>44344</v>
      </c>
      <c r="P984">
        <v>3</v>
      </c>
      <c r="Q984">
        <v>3</v>
      </c>
    </row>
    <row r="985" spans="14:17" x14ac:dyDescent="0.25">
      <c r="N985">
        <v>11288887</v>
      </c>
      <c r="O985" s="37">
        <v>38943</v>
      </c>
      <c r="P985">
        <v>2</v>
      </c>
      <c r="Q985">
        <v>2</v>
      </c>
    </row>
    <row r="986" spans="14:17" x14ac:dyDescent="0.25">
      <c r="N986">
        <v>11289358</v>
      </c>
      <c r="O986" s="37">
        <v>44344</v>
      </c>
      <c r="P986">
        <v>2</v>
      </c>
      <c r="Q986">
        <v>4</v>
      </c>
    </row>
    <row r="987" spans="14:17" x14ac:dyDescent="0.25">
      <c r="N987">
        <v>11289368</v>
      </c>
      <c r="O987">
        <v>26873</v>
      </c>
      <c r="P987">
        <v>6</v>
      </c>
      <c r="Q987">
        <v>6</v>
      </c>
    </row>
    <row r="988" spans="14:17" x14ac:dyDescent="0.25">
      <c r="N988">
        <v>11289648</v>
      </c>
      <c r="O988">
        <v>38734</v>
      </c>
      <c r="P988">
        <v>1</v>
      </c>
      <c r="Q988">
        <v>2</v>
      </c>
    </row>
    <row r="989" spans="14:17" x14ac:dyDescent="0.25">
      <c r="N989">
        <v>11289748</v>
      </c>
      <c r="O989" s="37">
        <v>42464</v>
      </c>
      <c r="P989">
        <v>1</v>
      </c>
      <c r="Q989">
        <v>2</v>
      </c>
    </row>
    <row r="990" spans="14:17" x14ac:dyDescent="0.25">
      <c r="N990">
        <v>11289881</v>
      </c>
      <c r="O990" s="37">
        <v>38943</v>
      </c>
      <c r="P990">
        <v>2</v>
      </c>
      <c r="Q990">
        <v>2</v>
      </c>
    </row>
    <row r="991" spans="14:17" x14ac:dyDescent="0.25">
      <c r="N991">
        <v>11291437</v>
      </c>
      <c r="O991" s="37">
        <v>39359</v>
      </c>
      <c r="P991">
        <v>1</v>
      </c>
      <c r="Q991">
        <v>2</v>
      </c>
    </row>
    <row r="992" spans="14:17" x14ac:dyDescent="0.25">
      <c r="N992">
        <v>11291439</v>
      </c>
      <c r="O992" s="37">
        <v>27987</v>
      </c>
      <c r="P992">
        <v>1</v>
      </c>
      <c r="Q992">
        <v>2</v>
      </c>
    </row>
    <row r="993" spans="14:17" x14ac:dyDescent="0.25">
      <c r="N993">
        <v>11291440</v>
      </c>
      <c r="O993">
        <v>38943</v>
      </c>
      <c r="P993">
        <v>3</v>
      </c>
      <c r="Q993">
        <v>3</v>
      </c>
    </row>
    <row r="994" spans="14:17" x14ac:dyDescent="0.25">
      <c r="N994">
        <v>11291478</v>
      </c>
      <c r="O994">
        <v>44344</v>
      </c>
      <c r="P994">
        <v>3</v>
      </c>
      <c r="Q994">
        <v>3</v>
      </c>
    </row>
    <row r="995" spans="14:17" x14ac:dyDescent="0.25">
      <c r="N995">
        <v>11292523</v>
      </c>
      <c r="O995">
        <v>44344</v>
      </c>
      <c r="P995">
        <v>5</v>
      </c>
      <c r="Q995">
        <v>5</v>
      </c>
    </row>
    <row r="996" spans="14:17" x14ac:dyDescent="0.25">
      <c r="N996">
        <v>11292527</v>
      </c>
      <c r="O996">
        <v>38734</v>
      </c>
      <c r="P996">
        <v>1</v>
      </c>
      <c r="Q996">
        <v>2</v>
      </c>
    </row>
    <row r="997" spans="14:17" x14ac:dyDescent="0.25">
      <c r="N997">
        <v>11292529</v>
      </c>
      <c r="O997">
        <v>38734</v>
      </c>
      <c r="P997">
        <v>5</v>
      </c>
      <c r="Q997">
        <v>5</v>
      </c>
    </row>
    <row r="998" spans="14:17" x14ac:dyDescent="0.25">
      <c r="N998">
        <v>11292532</v>
      </c>
      <c r="O998" s="37">
        <v>44344</v>
      </c>
      <c r="P998">
        <v>2</v>
      </c>
      <c r="Q998">
        <v>2</v>
      </c>
    </row>
    <row r="999" spans="14:17" x14ac:dyDescent="0.25">
      <c r="N999">
        <v>11292548</v>
      </c>
      <c r="O999">
        <v>39359</v>
      </c>
      <c r="P999">
        <v>4</v>
      </c>
      <c r="Q999">
        <v>8</v>
      </c>
    </row>
    <row r="1000" spans="14:17" x14ac:dyDescent="0.25">
      <c r="N1000">
        <v>11292700</v>
      </c>
      <c r="O1000">
        <v>44344</v>
      </c>
      <c r="P1000">
        <v>4</v>
      </c>
      <c r="Q1000">
        <v>8</v>
      </c>
    </row>
    <row r="1001" spans="14:17" x14ac:dyDescent="0.25">
      <c r="N1001">
        <v>11292758</v>
      </c>
      <c r="O1001">
        <v>31858</v>
      </c>
      <c r="P1001">
        <v>4</v>
      </c>
      <c r="Q1001">
        <v>8</v>
      </c>
    </row>
    <row r="1002" spans="14:17" x14ac:dyDescent="0.25">
      <c r="N1002">
        <v>11292777</v>
      </c>
      <c r="O1002">
        <v>27987</v>
      </c>
      <c r="P1002">
        <v>2</v>
      </c>
      <c r="Q1002">
        <v>4</v>
      </c>
    </row>
    <row r="1003" spans="14:17" x14ac:dyDescent="0.25">
      <c r="N1003">
        <v>11292813</v>
      </c>
      <c r="O1003" s="37">
        <v>39359</v>
      </c>
      <c r="P1003">
        <v>2</v>
      </c>
      <c r="Q1003">
        <v>4</v>
      </c>
    </row>
    <row r="1004" spans="14:17" x14ac:dyDescent="0.25">
      <c r="N1004">
        <v>11292814</v>
      </c>
      <c r="O1004">
        <v>36855</v>
      </c>
      <c r="P1004">
        <v>1</v>
      </c>
      <c r="Q1004">
        <v>2</v>
      </c>
    </row>
    <row r="1005" spans="14:17" x14ac:dyDescent="0.25">
      <c r="N1005">
        <v>11292996</v>
      </c>
      <c r="O1005">
        <v>38734</v>
      </c>
      <c r="P1005">
        <v>1</v>
      </c>
      <c r="Q1005">
        <v>2</v>
      </c>
    </row>
    <row r="1006" spans="14:17" x14ac:dyDescent="0.25">
      <c r="N1006">
        <v>11293079</v>
      </c>
      <c r="O1006">
        <v>38734</v>
      </c>
      <c r="P1006">
        <v>1</v>
      </c>
      <c r="Q1006">
        <v>2</v>
      </c>
    </row>
    <row r="1007" spans="14:17" x14ac:dyDescent="0.25">
      <c r="N1007">
        <v>11293103</v>
      </c>
      <c r="O1007" s="37">
        <v>44344</v>
      </c>
      <c r="P1007">
        <v>1</v>
      </c>
      <c r="Q1007">
        <v>2</v>
      </c>
    </row>
    <row r="1008" spans="14:17" x14ac:dyDescent="0.25">
      <c r="N1008">
        <v>11293120</v>
      </c>
      <c r="O1008" s="37">
        <v>44092</v>
      </c>
      <c r="P1008">
        <v>1</v>
      </c>
      <c r="Q1008">
        <v>2</v>
      </c>
    </row>
    <row r="1009" spans="14:17" x14ac:dyDescent="0.25">
      <c r="N1009">
        <v>11293121</v>
      </c>
      <c r="O1009">
        <v>44344</v>
      </c>
      <c r="P1009">
        <v>1</v>
      </c>
      <c r="Q1009">
        <v>2</v>
      </c>
    </row>
    <row r="1010" spans="14:17" x14ac:dyDescent="0.25">
      <c r="N1010">
        <v>11293124</v>
      </c>
      <c r="O1010">
        <v>44344</v>
      </c>
      <c r="P1010">
        <v>1</v>
      </c>
      <c r="Q1010">
        <v>2</v>
      </c>
    </row>
    <row r="1011" spans="14:17" x14ac:dyDescent="0.25">
      <c r="N1011">
        <v>11293125</v>
      </c>
      <c r="O1011">
        <v>44344</v>
      </c>
      <c r="P1011">
        <v>1</v>
      </c>
      <c r="Q1011">
        <v>2</v>
      </c>
    </row>
    <row r="1012" spans="14:17" x14ac:dyDescent="0.25">
      <c r="N1012">
        <v>11293179</v>
      </c>
      <c r="O1012">
        <v>44344</v>
      </c>
      <c r="P1012">
        <v>2</v>
      </c>
      <c r="Q1012">
        <v>4</v>
      </c>
    </row>
    <row r="1013" spans="14:17" x14ac:dyDescent="0.25">
      <c r="N1013">
        <v>11293235</v>
      </c>
      <c r="O1013" s="37">
        <v>38943</v>
      </c>
      <c r="P1013">
        <v>1</v>
      </c>
      <c r="Q1013">
        <v>2</v>
      </c>
    </row>
    <row r="1014" spans="14:17" x14ac:dyDescent="0.25">
      <c r="N1014">
        <v>11293237</v>
      </c>
      <c r="O1014" s="37">
        <v>38943</v>
      </c>
      <c r="P1014">
        <v>1</v>
      </c>
      <c r="Q1014">
        <v>2</v>
      </c>
    </row>
    <row r="1015" spans="14:17" x14ac:dyDescent="0.25">
      <c r="N1015">
        <v>11293275</v>
      </c>
      <c r="O1015" s="37">
        <v>44092</v>
      </c>
      <c r="P1015">
        <v>1</v>
      </c>
      <c r="Q1015">
        <v>2</v>
      </c>
    </row>
    <row r="1016" spans="14:17" x14ac:dyDescent="0.25">
      <c r="N1016">
        <v>11293293</v>
      </c>
      <c r="O1016" s="37">
        <v>44344</v>
      </c>
      <c r="P1016">
        <v>1</v>
      </c>
      <c r="Q1016">
        <v>2</v>
      </c>
    </row>
    <row r="1017" spans="14:17" x14ac:dyDescent="0.25">
      <c r="N1017">
        <v>11293382</v>
      </c>
      <c r="O1017" s="37">
        <v>38943</v>
      </c>
      <c r="P1017">
        <v>1</v>
      </c>
      <c r="Q1017">
        <v>2</v>
      </c>
    </row>
    <row r="1018" spans="14:17" x14ac:dyDescent="0.25">
      <c r="N1018">
        <v>11293467</v>
      </c>
      <c r="O1018" s="37">
        <v>38734</v>
      </c>
      <c r="P1018">
        <v>1</v>
      </c>
      <c r="Q1018">
        <v>2</v>
      </c>
    </row>
    <row r="1019" spans="14:17" x14ac:dyDescent="0.25">
      <c r="N1019">
        <v>11293591</v>
      </c>
      <c r="O1019" s="37">
        <v>27987</v>
      </c>
      <c r="P1019">
        <v>2</v>
      </c>
      <c r="Q1019">
        <v>4</v>
      </c>
    </row>
    <row r="1020" spans="14:17" x14ac:dyDescent="0.25">
      <c r="N1020">
        <v>11293609</v>
      </c>
      <c r="O1020" s="37">
        <v>44092</v>
      </c>
      <c r="P1020">
        <v>1</v>
      </c>
      <c r="Q1020">
        <v>2</v>
      </c>
    </row>
    <row r="1021" spans="14:17" x14ac:dyDescent="0.25">
      <c r="N1021">
        <v>11293629</v>
      </c>
      <c r="O1021" s="37">
        <v>38734</v>
      </c>
      <c r="P1021">
        <v>4</v>
      </c>
      <c r="Q1021">
        <v>8</v>
      </c>
    </row>
    <row r="1022" spans="14:17" x14ac:dyDescent="0.25">
      <c r="N1022">
        <v>11293630</v>
      </c>
      <c r="O1022" s="37">
        <v>44344</v>
      </c>
      <c r="P1022">
        <v>1</v>
      </c>
      <c r="Q1022">
        <v>2</v>
      </c>
    </row>
    <row r="1023" spans="14:17" x14ac:dyDescent="0.25">
      <c r="N1023">
        <v>11293775</v>
      </c>
      <c r="O1023" s="37">
        <v>44344</v>
      </c>
      <c r="P1023">
        <v>4</v>
      </c>
      <c r="Q1023">
        <v>8</v>
      </c>
    </row>
    <row r="1024" spans="14:17" x14ac:dyDescent="0.25">
      <c r="N1024">
        <v>11293781</v>
      </c>
      <c r="O1024" s="37">
        <v>44092</v>
      </c>
      <c r="P1024">
        <v>1</v>
      </c>
      <c r="Q1024">
        <v>2</v>
      </c>
    </row>
    <row r="1025" spans="14:17" x14ac:dyDescent="0.25">
      <c r="N1025">
        <v>11293782</v>
      </c>
      <c r="O1025" s="37">
        <v>44344</v>
      </c>
      <c r="P1025">
        <v>4</v>
      </c>
      <c r="Q1025">
        <v>8</v>
      </c>
    </row>
    <row r="1026" spans="14:17" x14ac:dyDescent="0.25">
      <c r="N1026">
        <v>11293783</v>
      </c>
      <c r="O1026" s="37">
        <v>44092</v>
      </c>
      <c r="P1026">
        <v>1</v>
      </c>
      <c r="Q1026">
        <v>2</v>
      </c>
    </row>
    <row r="1027" spans="14:17" x14ac:dyDescent="0.25">
      <c r="N1027">
        <v>11293785</v>
      </c>
      <c r="O1027" s="37">
        <v>27987</v>
      </c>
      <c r="P1027">
        <v>4</v>
      </c>
      <c r="Q1027">
        <v>4</v>
      </c>
    </row>
    <row r="1028" spans="14:17" x14ac:dyDescent="0.25">
      <c r="N1028">
        <v>11293796</v>
      </c>
      <c r="O1028" s="37">
        <v>38943</v>
      </c>
      <c r="P1028">
        <v>2</v>
      </c>
      <c r="Q1028">
        <v>2</v>
      </c>
    </row>
    <row r="1029" spans="14:17" x14ac:dyDescent="0.25">
      <c r="N1029">
        <v>11293800</v>
      </c>
      <c r="O1029">
        <v>38943</v>
      </c>
      <c r="P1029">
        <v>1</v>
      </c>
      <c r="Q1029">
        <v>2</v>
      </c>
    </row>
    <row r="1030" spans="14:17" x14ac:dyDescent="0.25">
      <c r="N1030">
        <v>11293814</v>
      </c>
      <c r="O1030" s="37">
        <v>44344</v>
      </c>
      <c r="P1030">
        <v>1</v>
      </c>
      <c r="Q1030">
        <v>2</v>
      </c>
    </row>
    <row r="1031" spans="14:17" x14ac:dyDescent="0.25">
      <c r="N1031">
        <v>11293820</v>
      </c>
      <c r="O1031" s="37">
        <v>27987</v>
      </c>
      <c r="P1031">
        <v>1</v>
      </c>
      <c r="Q1031">
        <v>2</v>
      </c>
    </row>
    <row r="1032" spans="14:17" x14ac:dyDescent="0.25">
      <c r="N1032">
        <v>11293838</v>
      </c>
      <c r="O1032">
        <v>44344</v>
      </c>
      <c r="P1032">
        <v>1</v>
      </c>
      <c r="Q1032">
        <v>2</v>
      </c>
    </row>
    <row r="1033" spans="14:17" x14ac:dyDescent="0.25">
      <c r="N1033">
        <v>11293843</v>
      </c>
      <c r="O1033">
        <v>39359</v>
      </c>
      <c r="P1033">
        <v>4</v>
      </c>
      <c r="Q1033">
        <v>8</v>
      </c>
    </row>
    <row r="1034" spans="14:17" x14ac:dyDescent="0.25">
      <c r="N1034">
        <v>11293855</v>
      </c>
      <c r="O1034">
        <v>44344</v>
      </c>
      <c r="P1034">
        <v>5</v>
      </c>
      <c r="Q1034">
        <v>5</v>
      </c>
    </row>
    <row r="1035" spans="14:17" x14ac:dyDescent="0.25">
      <c r="N1035">
        <v>11293856</v>
      </c>
      <c r="O1035" s="37">
        <v>44344</v>
      </c>
      <c r="P1035">
        <v>4</v>
      </c>
      <c r="Q1035">
        <v>8</v>
      </c>
    </row>
    <row r="1036" spans="14:17" x14ac:dyDescent="0.25">
      <c r="N1036">
        <v>11293857</v>
      </c>
      <c r="O1036" s="37">
        <v>39359</v>
      </c>
      <c r="P1036">
        <v>4</v>
      </c>
      <c r="Q1036">
        <v>8</v>
      </c>
    </row>
    <row r="1037" spans="14:17" x14ac:dyDescent="0.25">
      <c r="N1037">
        <v>11293860</v>
      </c>
      <c r="O1037">
        <v>44344</v>
      </c>
      <c r="P1037">
        <v>1</v>
      </c>
      <c r="Q1037">
        <v>2</v>
      </c>
    </row>
    <row r="1038" spans="14:17" x14ac:dyDescent="0.25">
      <c r="N1038">
        <v>11293867</v>
      </c>
      <c r="O1038">
        <v>38734</v>
      </c>
      <c r="P1038">
        <v>1</v>
      </c>
      <c r="Q1038">
        <v>2</v>
      </c>
    </row>
    <row r="1039" spans="14:17" x14ac:dyDescent="0.25">
      <c r="N1039">
        <v>11294171</v>
      </c>
      <c r="O1039">
        <v>44344</v>
      </c>
      <c r="P1039">
        <v>5</v>
      </c>
      <c r="Q1039">
        <v>5</v>
      </c>
    </row>
    <row r="1040" spans="14:17" x14ac:dyDescent="0.25">
      <c r="N1040">
        <v>11294210</v>
      </c>
      <c r="O1040">
        <v>44344</v>
      </c>
      <c r="P1040">
        <v>4</v>
      </c>
      <c r="Q1040">
        <v>4</v>
      </c>
    </row>
    <row r="1041" spans="14:17" x14ac:dyDescent="0.25">
      <c r="N1041">
        <v>11294250</v>
      </c>
      <c r="O1041">
        <v>38734</v>
      </c>
      <c r="P1041">
        <v>1</v>
      </c>
      <c r="Q1041">
        <v>2</v>
      </c>
    </row>
    <row r="1042" spans="14:17" x14ac:dyDescent="0.25">
      <c r="N1042">
        <v>11294251</v>
      </c>
      <c r="O1042">
        <v>38734</v>
      </c>
      <c r="P1042">
        <v>1</v>
      </c>
      <c r="Q1042">
        <v>2</v>
      </c>
    </row>
    <row r="1043" spans="14:17" x14ac:dyDescent="0.25">
      <c r="N1043">
        <v>11294259</v>
      </c>
      <c r="O1043">
        <v>38734</v>
      </c>
      <c r="P1043">
        <v>1</v>
      </c>
      <c r="Q1043">
        <v>2</v>
      </c>
    </row>
    <row r="1044" spans="14:17" x14ac:dyDescent="0.25">
      <c r="N1044">
        <v>11294260</v>
      </c>
      <c r="O1044">
        <v>27987</v>
      </c>
      <c r="P1044">
        <v>4</v>
      </c>
      <c r="Q1044">
        <v>4</v>
      </c>
    </row>
    <row r="1045" spans="14:17" x14ac:dyDescent="0.25">
      <c r="N1045">
        <v>11294454</v>
      </c>
      <c r="O1045">
        <v>44344</v>
      </c>
      <c r="P1045">
        <v>5</v>
      </c>
      <c r="Q1045">
        <v>5</v>
      </c>
    </row>
    <row r="1046" spans="14:17" x14ac:dyDescent="0.25">
      <c r="N1046">
        <v>11294948</v>
      </c>
      <c r="O1046">
        <v>26249</v>
      </c>
      <c r="P1046">
        <v>2</v>
      </c>
      <c r="Q1046">
        <v>4</v>
      </c>
    </row>
    <row r="1047" spans="14:17" x14ac:dyDescent="0.25">
      <c r="N1047">
        <v>11295135</v>
      </c>
      <c r="O1047">
        <v>27987</v>
      </c>
      <c r="P1047">
        <v>5</v>
      </c>
      <c r="Q1047">
        <v>5</v>
      </c>
    </row>
    <row r="1048" spans="14:17" x14ac:dyDescent="0.25">
      <c r="N1048">
        <v>11295138</v>
      </c>
      <c r="O1048">
        <v>27987</v>
      </c>
      <c r="P1048">
        <v>5</v>
      </c>
      <c r="Q1048">
        <v>5</v>
      </c>
    </row>
    <row r="1049" spans="14:17" x14ac:dyDescent="0.25">
      <c r="N1049">
        <v>11295141</v>
      </c>
      <c r="O1049" s="37">
        <v>27987</v>
      </c>
      <c r="P1049">
        <v>5</v>
      </c>
      <c r="Q1049">
        <v>5</v>
      </c>
    </row>
    <row r="1050" spans="14:17" x14ac:dyDescent="0.25">
      <c r="N1050">
        <v>11295145</v>
      </c>
      <c r="O1050">
        <v>27987</v>
      </c>
      <c r="P1050">
        <v>5</v>
      </c>
      <c r="Q1050">
        <v>5</v>
      </c>
    </row>
    <row r="1051" spans="14:17" x14ac:dyDescent="0.25">
      <c r="N1051">
        <v>11295213</v>
      </c>
      <c r="O1051">
        <v>38943</v>
      </c>
      <c r="P1051">
        <v>3</v>
      </c>
      <c r="Q1051">
        <v>3</v>
      </c>
    </row>
    <row r="1052" spans="14:17" x14ac:dyDescent="0.25">
      <c r="N1052">
        <v>11295963</v>
      </c>
      <c r="O1052">
        <v>44344</v>
      </c>
      <c r="P1052">
        <v>2</v>
      </c>
      <c r="Q1052">
        <v>2</v>
      </c>
    </row>
    <row r="1053" spans="14:17" x14ac:dyDescent="0.25">
      <c r="N1053">
        <v>11295964</v>
      </c>
      <c r="O1053">
        <v>44344</v>
      </c>
      <c r="P1053">
        <v>3</v>
      </c>
      <c r="Q1053">
        <v>6</v>
      </c>
    </row>
    <row r="1054" spans="14:17" x14ac:dyDescent="0.25">
      <c r="N1054">
        <v>11295966</v>
      </c>
      <c r="O1054" s="37">
        <v>38734</v>
      </c>
      <c r="P1054">
        <v>1</v>
      </c>
      <c r="Q1054">
        <v>2</v>
      </c>
    </row>
    <row r="1055" spans="14:17" x14ac:dyDescent="0.25">
      <c r="N1055">
        <v>11295998</v>
      </c>
      <c r="O1055" s="37">
        <v>27987</v>
      </c>
      <c r="P1055">
        <v>2</v>
      </c>
      <c r="Q1055">
        <v>2</v>
      </c>
    </row>
    <row r="1056" spans="14:17" x14ac:dyDescent="0.25">
      <c r="N1056">
        <v>11296025</v>
      </c>
      <c r="O1056">
        <v>27987</v>
      </c>
      <c r="P1056">
        <v>2</v>
      </c>
      <c r="Q1056">
        <v>2</v>
      </c>
    </row>
    <row r="1057" spans="14:17" x14ac:dyDescent="0.25">
      <c r="N1057">
        <v>11296032</v>
      </c>
      <c r="O1057">
        <v>44344</v>
      </c>
      <c r="P1057">
        <v>2</v>
      </c>
      <c r="Q1057">
        <v>4</v>
      </c>
    </row>
    <row r="1058" spans="14:17" x14ac:dyDescent="0.25">
      <c r="N1058">
        <v>11296037</v>
      </c>
      <c r="O1058">
        <v>44344</v>
      </c>
      <c r="P1058">
        <v>2</v>
      </c>
      <c r="Q1058">
        <v>4</v>
      </c>
    </row>
    <row r="1059" spans="14:17" x14ac:dyDescent="0.25">
      <c r="N1059">
        <v>11296112</v>
      </c>
      <c r="O1059" s="37">
        <v>38943</v>
      </c>
      <c r="P1059">
        <v>4</v>
      </c>
      <c r="Q1059">
        <v>4</v>
      </c>
    </row>
    <row r="1060" spans="14:17" x14ac:dyDescent="0.25">
      <c r="N1060">
        <v>11296127</v>
      </c>
      <c r="O1060" s="37">
        <v>38943</v>
      </c>
      <c r="P1060">
        <v>3</v>
      </c>
      <c r="Q1060">
        <v>3</v>
      </c>
    </row>
    <row r="1061" spans="14:17" x14ac:dyDescent="0.25">
      <c r="N1061">
        <v>11296198</v>
      </c>
      <c r="O1061">
        <v>38734</v>
      </c>
      <c r="P1061">
        <v>1</v>
      </c>
      <c r="Q1061">
        <v>2</v>
      </c>
    </row>
    <row r="1062" spans="14:17" x14ac:dyDescent="0.25">
      <c r="N1062">
        <v>11296199</v>
      </c>
      <c r="O1062">
        <v>27987</v>
      </c>
      <c r="P1062">
        <v>4</v>
      </c>
      <c r="Q1062">
        <v>4</v>
      </c>
    </row>
    <row r="1063" spans="14:17" x14ac:dyDescent="0.25">
      <c r="N1063">
        <v>11296283</v>
      </c>
      <c r="O1063" s="37">
        <v>38734</v>
      </c>
      <c r="P1063">
        <v>4</v>
      </c>
      <c r="Q1063">
        <v>8</v>
      </c>
    </row>
    <row r="1064" spans="14:17" x14ac:dyDescent="0.25">
      <c r="N1064">
        <v>11296285</v>
      </c>
      <c r="O1064" s="37">
        <v>44344</v>
      </c>
      <c r="P1064">
        <v>2</v>
      </c>
      <c r="Q1064">
        <v>2</v>
      </c>
    </row>
    <row r="1065" spans="14:17" x14ac:dyDescent="0.25">
      <c r="N1065">
        <v>11296297</v>
      </c>
      <c r="O1065" s="37">
        <v>44344</v>
      </c>
      <c r="P1065">
        <v>1</v>
      </c>
      <c r="Q1065">
        <v>2</v>
      </c>
    </row>
    <row r="1066" spans="14:17" x14ac:dyDescent="0.25">
      <c r="N1066">
        <v>11296299</v>
      </c>
      <c r="O1066">
        <v>44344</v>
      </c>
      <c r="P1066">
        <v>1</v>
      </c>
      <c r="Q1066">
        <v>2</v>
      </c>
    </row>
    <row r="1067" spans="14:17" x14ac:dyDescent="0.25">
      <c r="N1067">
        <v>11296304</v>
      </c>
      <c r="O1067">
        <v>44344</v>
      </c>
      <c r="P1067">
        <v>1</v>
      </c>
      <c r="Q1067">
        <v>2</v>
      </c>
    </row>
    <row r="1068" spans="14:17" x14ac:dyDescent="0.25">
      <c r="N1068">
        <v>11296306</v>
      </c>
      <c r="O1068">
        <v>44344</v>
      </c>
      <c r="P1068">
        <v>1</v>
      </c>
      <c r="Q1068">
        <v>2</v>
      </c>
    </row>
    <row r="1069" spans="14:17" x14ac:dyDescent="0.25">
      <c r="N1069">
        <v>11296323</v>
      </c>
      <c r="O1069" s="37">
        <v>44344</v>
      </c>
      <c r="P1069">
        <v>2</v>
      </c>
      <c r="Q1069">
        <v>4</v>
      </c>
    </row>
    <row r="1070" spans="14:17" x14ac:dyDescent="0.25">
      <c r="N1070">
        <v>11296330</v>
      </c>
      <c r="O1070">
        <v>44344</v>
      </c>
      <c r="P1070">
        <v>1</v>
      </c>
      <c r="Q1070">
        <v>2</v>
      </c>
    </row>
    <row r="1071" spans="14:17" x14ac:dyDescent="0.25">
      <c r="N1071">
        <v>11296372</v>
      </c>
      <c r="O1071">
        <v>44344</v>
      </c>
      <c r="P1071">
        <v>1</v>
      </c>
      <c r="Q1071">
        <v>2</v>
      </c>
    </row>
    <row r="1072" spans="14:17" x14ac:dyDescent="0.25">
      <c r="N1072">
        <v>11296504</v>
      </c>
      <c r="O1072">
        <v>38734</v>
      </c>
      <c r="P1072">
        <v>3</v>
      </c>
      <c r="Q1072">
        <v>6</v>
      </c>
    </row>
    <row r="1073" spans="14:17" x14ac:dyDescent="0.25">
      <c r="N1073">
        <v>11296601</v>
      </c>
      <c r="O1073">
        <v>44344</v>
      </c>
      <c r="P1073">
        <v>1</v>
      </c>
      <c r="Q1073">
        <v>2</v>
      </c>
    </row>
    <row r="1074" spans="14:17" x14ac:dyDescent="0.25">
      <c r="N1074">
        <v>11296798</v>
      </c>
      <c r="O1074">
        <v>27987</v>
      </c>
      <c r="P1074">
        <v>4</v>
      </c>
      <c r="Q1074">
        <v>4</v>
      </c>
    </row>
    <row r="1075" spans="14:17" x14ac:dyDescent="0.25">
      <c r="N1075">
        <v>11296804</v>
      </c>
      <c r="O1075" s="37">
        <v>44344</v>
      </c>
      <c r="P1075">
        <v>4</v>
      </c>
      <c r="Q1075">
        <v>8</v>
      </c>
    </row>
    <row r="1076" spans="14:17" x14ac:dyDescent="0.25">
      <c r="N1076">
        <v>11296930</v>
      </c>
      <c r="O1076">
        <v>38734</v>
      </c>
      <c r="P1076">
        <v>1</v>
      </c>
      <c r="Q1076">
        <v>2</v>
      </c>
    </row>
    <row r="1077" spans="14:17" x14ac:dyDescent="0.25">
      <c r="N1077">
        <v>11296995</v>
      </c>
      <c r="O1077">
        <v>38734</v>
      </c>
      <c r="P1077">
        <v>1</v>
      </c>
      <c r="Q1077">
        <v>2</v>
      </c>
    </row>
    <row r="1078" spans="14:17" x14ac:dyDescent="0.25">
      <c r="N1078">
        <v>11297350</v>
      </c>
      <c r="O1078">
        <v>38734</v>
      </c>
      <c r="P1078">
        <v>1</v>
      </c>
      <c r="Q1078">
        <v>2</v>
      </c>
    </row>
    <row r="1079" spans="14:17" x14ac:dyDescent="0.25">
      <c r="N1079">
        <v>11298196</v>
      </c>
      <c r="O1079">
        <v>44344</v>
      </c>
      <c r="P1079">
        <v>5</v>
      </c>
      <c r="Q1079">
        <v>5</v>
      </c>
    </row>
    <row r="1080" spans="14:17" x14ac:dyDescent="0.25">
      <c r="N1080">
        <v>11298330</v>
      </c>
      <c r="O1080">
        <v>44344</v>
      </c>
      <c r="P1080">
        <v>1</v>
      </c>
      <c r="Q1080">
        <v>2</v>
      </c>
    </row>
    <row r="1081" spans="14:17" x14ac:dyDescent="0.25">
      <c r="N1081">
        <v>11298344</v>
      </c>
      <c r="O1081">
        <v>44344</v>
      </c>
      <c r="P1081">
        <v>5</v>
      </c>
      <c r="Q1081">
        <v>5</v>
      </c>
    </row>
    <row r="1082" spans="14:17" x14ac:dyDescent="0.25">
      <c r="N1082">
        <v>11298354</v>
      </c>
      <c r="O1082">
        <v>44344</v>
      </c>
      <c r="P1082">
        <v>1</v>
      </c>
      <c r="Q1082">
        <v>2</v>
      </c>
    </row>
    <row r="1083" spans="14:17" x14ac:dyDescent="0.25">
      <c r="N1083">
        <v>11298356</v>
      </c>
      <c r="O1083">
        <v>44344</v>
      </c>
      <c r="P1083">
        <v>4</v>
      </c>
      <c r="Q1083">
        <v>4</v>
      </c>
    </row>
    <row r="1084" spans="14:17" x14ac:dyDescent="0.25">
      <c r="N1084">
        <v>11298423</v>
      </c>
      <c r="O1084">
        <v>44344</v>
      </c>
      <c r="P1084">
        <v>2</v>
      </c>
      <c r="Q1084">
        <v>2</v>
      </c>
    </row>
    <row r="1085" spans="14:17" x14ac:dyDescent="0.25">
      <c r="N1085">
        <v>11298466</v>
      </c>
      <c r="O1085">
        <v>44344</v>
      </c>
      <c r="P1085">
        <v>4</v>
      </c>
      <c r="Q1085">
        <v>4</v>
      </c>
    </row>
    <row r="1086" spans="14:17" x14ac:dyDescent="0.25">
      <c r="N1086">
        <v>11298555</v>
      </c>
      <c r="O1086">
        <v>44344</v>
      </c>
      <c r="P1086">
        <v>3</v>
      </c>
      <c r="Q1086">
        <v>3</v>
      </c>
    </row>
    <row r="1087" spans="14:17" x14ac:dyDescent="0.25">
      <c r="N1087">
        <v>11298589</v>
      </c>
      <c r="O1087">
        <v>44344</v>
      </c>
      <c r="P1087">
        <v>4</v>
      </c>
      <c r="Q1087">
        <v>4</v>
      </c>
    </row>
    <row r="1088" spans="14:17" x14ac:dyDescent="0.25">
      <c r="N1088">
        <v>11298623</v>
      </c>
      <c r="O1088">
        <v>44344</v>
      </c>
      <c r="P1088">
        <v>2</v>
      </c>
      <c r="Q1088">
        <v>2</v>
      </c>
    </row>
    <row r="1089" spans="14:17" x14ac:dyDescent="0.25">
      <c r="N1089">
        <v>11298624</v>
      </c>
      <c r="O1089">
        <v>44344</v>
      </c>
      <c r="P1089">
        <v>1</v>
      </c>
      <c r="Q1089">
        <v>2</v>
      </c>
    </row>
    <row r="1090" spans="14:17" x14ac:dyDescent="0.25">
      <c r="N1090">
        <v>11298626</v>
      </c>
      <c r="O1090">
        <v>44344</v>
      </c>
      <c r="P1090">
        <v>2</v>
      </c>
      <c r="Q1090">
        <v>2</v>
      </c>
    </row>
    <row r="1091" spans="14:17" x14ac:dyDescent="0.25">
      <c r="N1091">
        <v>11298632</v>
      </c>
      <c r="O1091">
        <v>44344</v>
      </c>
      <c r="P1091">
        <v>3</v>
      </c>
      <c r="Q1091">
        <v>3</v>
      </c>
    </row>
    <row r="1092" spans="14:17" x14ac:dyDescent="0.25">
      <c r="N1092">
        <v>11298635</v>
      </c>
      <c r="O1092">
        <v>44344</v>
      </c>
      <c r="P1092">
        <v>2</v>
      </c>
      <c r="Q1092">
        <v>4</v>
      </c>
    </row>
    <row r="1093" spans="14:17" x14ac:dyDescent="0.25">
      <c r="N1093">
        <v>11298636</v>
      </c>
      <c r="O1093">
        <v>44344</v>
      </c>
      <c r="P1093">
        <v>3</v>
      </c>
      <c r="Q1093">
        <v>3</v>
      </c>
    </row>
    <row r="1094" spans="14:17" x14ac:dyDescent="0.25">
      <c r="N1094">
        <v>11298676</v>
      </c>
      <c r="O1094">
        <v>44344</v>
      </c>
      <c r="P1094">
        <v>2</v>
      </c>
      <c r="Q1094">
        <v>2</v>
      </c>
    </row>
    <row r="1095" spans="14:17" x14ac:dyDescent="0.25">
      <c r="N1095">
        <v>11298677</v>
      </c>
      <c r="O1095">
        <v>44344</v>
      </c>
      <c r="P1095">
        <v>3</v>
      </c>
      <c r="Q1095">
        <v>3</v>
      </c>
    </row>
    <row r="1096" spans="14:17" x14ac:dyDescent="0.25">
      <c r="N1096">
        <v>11298714</v>
      </c>
      <c r="O1096">
        <v>38734</v>
      </c>
      <c r="P1096">
        <v>1</v>
      </c>
      <c r="Q1096">
        <v>2</v>
      </c>
    </row>
    <row r="1097" spans="14:17" x14ac:dyDescent="0.25">
      <c r="N1097">
        <v>11298739</v>
      </c>
      <c r="O1097">
        <v>44344</v>
      </c>
      <c r="P1097">
        <v>1</v>
      </c>
      <c r="Q1097">
        <v>2</v>
      </c>
    </row>
    <row r="1098" spans="14:17" x14ac:dyDescent="0.25">
      <c r="N1098">
        <v>11298763</v>
      </c>
      <c r="O1098">
        <v>44344</v>
      </c>
      <c r="P1098">
        <v>4</v>
      </c>
      <c r="Q1098">
        <v>8</v>
      </c>
    </row>
    <row r="1099" spans="14:17" x14ac:dyDescent="0.25">
      <c r="N1099">
        <v>11298764</v>
      </c>
      <c r="O1099" s="37">
        <v>27987</v>
      </c>
      <c r="P1099">
        <v>4</v>
      </c>
      <c r="Q1099">
        <v>4</v>
      </c>
    </row>
    <row r="1100" spans="14:17" x14ac:dyDescent="0.25">
      <c r="N1100">
        <v>11298834</v>
      </c>
      <c r="O1100">
        <v>44344</v>
      </c>
      <c r="P1100">
        <v>2</v>
      </c>
      <c r="Q1100">
        <v>2</v>
      </c>
    </row>
    <row r="1101" spans="14:17" x14ac:dyDescent="0.25">
      <c r="N1101">
        <v>11298862</v>
      </c>
      <c r="O1101" s="37">
        <v>44344</v>
      </c>
      <c r="P1101">
        <v>3</v>
      </c>
      <c r="Q1101">
        <v>3</v>
      </c>
    </row>
    <row r="1102" spans="14:17" x14ac:dyDescent="0.25">
      <c r="N1102">
        <v>11298863</v>
      </c>
      <c r="O1102" s="37">
        <v>44344</v>
      </c>
      <c r="P1102">
        <v>2</v>
      </c>
      <c r="Q1102">
        <v>4</v>
      </c>
    </row>
    <row r="1103" spans="14:17" x14ac:dyDescent="0.25">
      <c r="N1103">
        <v>11298864</v>
      </c>
      <c r="O1103" s="37">
        <v>44344</v>
      </c>
      <c r="P1103">
        <v>3</v>
      </c>
      <c r="Q1103">
        <v>3</v>
      </c>
    </row>
    <row r="1104" spans="14:17" x14ac:dyDescent="0.25">
      <c r="N1104">
        <v>11298867</v>
      </c>
      <c r="O1104" s="37">
        <v>44344</v>
      </c>
      <c r="P1104">
        <v>4</v>
      </c>
      <c r="Q1104">
        <v>4</v>
      </c>
    </row>
    <row r="1105" spans="14:17" x14ac:dyDescent="0.25">
      <c r="N1105">
        <v>11298871</v>
      </c>
      <c r="O1105" s="37">
        <v>44344</v>
      </c>
      <c r="P1105">
        <v>3</v>
      </c>
      <c r="Q1105">
        <v>3</v>
      </c>
    </row>
    <row r="1106" spans="14:17" x14ac:dyDescent="0.25">
      <c r="N1106">
        <v>11298873</v>
      </c>
      <c r="O1106" s="37">
        <v>44344</v>
      </c>
      <c r="P1106">
        <v>2</v>
      </c>
      <c r="Q1106">
        <v>2</v>
      </c>
    </row>
    <row r="1107" spans="14:17" x14ac:dyDescent="0.25">
      <c r="N1107">
        <v>11298884</v>
      </c>
      <c r="O1107">
        <v>44344</v>
      </c>
      <c r="P1107">
        <v>2</v>
      </c>
      <c r="Q1107">
        <v>4</v>
      </c>
    </row>
    <row r="1108" spans="14:17" x14ac:dyDescent="0.25">
      <c r="N1108">
        <v>11298891</v>
      </c>
      <c r="O1108">
        <v>44344</v>
      </c>
      <c r="P1108">
        <v>2</v>
      </c>
      <c r="Q1108">
        <v>4</v>
      </c>
    </row>
    <row r="1109" spans="14:17" x14ac:dyDescent="0.25">
      <c r="N1109">
        <v>11298915</v>
      </c>
      <c r="O1109">
        <v>44344</v>
      </c>
      <c r="P1109">
        <v>3</v>
      </c>
      <c r="Q1109">
        <v>3</v>
      </c>
    </row>
    <row r="1110" spans="14:17" x14ac:dyDescent="0.25">
      <c r="N1110">
        <v>11298996</v>
      </c>
      <c r="O1110" s="37">
        <v>44344</v>
      </c>
      <c r="P1110">
        <v>2</v>
      </c>
      <c r="Q1110">
        <v>4</v>
      </c>
    </row>
    <row r="1111" spans="14:17" x14ac:dyDescent="0.25">
      <c r="N1111">
        <v>11299008</v>
      </c>
      <c r="O1111" s="37">
        <v>36855</v>
      </c>
      <c r="P1111">
        <v>1</v>
      </c>
      <c r="Q1111">
        <v>2</v>
      </c>
    </row>
    <row r="1112" spans="14:17" x14ac:dyDescent="0.25">
      <c r="N1112">
        <v>11299273</v>
      </c>
      <c r="O1112">
        <v>44344</v>
      </c>
      <c r="P1112">
        <v>4</v>
      </c>
      <c r="Q1112">
        <v>8</v>
      </c>
    </row>
    <row r="1113" spans="14:17" x14ac:dyDescent="0.25">
      <c r="N1113">
        <v>11299274</v>
      </c>
      <c r="O1113">
        <v>44344</v>
      </c>
      <c r="P1113">
        <v>5</v>
      </c>
      <c r="Q1113">
        <v>5</v>
      </c>
    </row>
    <row r="1114" spans="14:17" x14ac:dyDescent="0.25">
      <c r="N1114">
        <v>11299275</v>
      </c>
      <c r="O1114">
        <v>44344</v>
      </c>
      <c r="P1114">
        <v>5</v>
      </c>
      <c r="Q1114">
        <v>5</v>
      </c>
    </row>
    <row r="1115" spans="14:17" x14ac:dyDescent="0.25">
      <c r="N1115">
        <v>11299279</v>
      </c>
      <c r="O1115">
        <v>44344</v>
      </c>
      <c r="P1115">
        <v>5</v>
      </c>
      <c r="Q1115">
        <v>5</v>
      </c>
    </row>
    <row r="1116" spans="14:17" x14ac:dyDescent="0.25">
      <c r="N1116">
        <v>11299282</v>
      </c>
      <c r="O1116">
        <v>44344</v>
      </c>
      <c r="P1116">
        <v>5</v>
      </c>
      <c r="Q1116">
        <v>5</v>
      </c>
    </row>
    <row r="1117" spans="14:17" x14ac:dyDescent="0.25">
      <c r="N1117">
        <v>11299285</v>
      </c>
      <c r="O1117">
        <v>44344</v>
      </c>
      <c r="P1117">
        <v>4</v>
      </c>
      <c r="Q1117">
        <v>8</v>
      </c>
    </row>
    <row r="1118" spans="14:17" x14ac:dyDescent="0.25">
      <c r="N1118">
        <v>11299289</v>
      </c>
      <c r="O1118">
        <v>39359</v>
      </c>
      <c r="P1118">
        <v>5</v>
      </c>
      <c r="Q1118">
        <v>5</v>
      </c>
    </row>
    <row r="1119" spans="14:17" x14ac:dyDescent="0.25">
      <c r="N1119">
        <v>11299292</v>
      </c>
      <c r="O1119">
        <v>44344</v>
      </c>
      <c r="P1119">
        <v>1</v>
      </c>
      <c r="Q1119">
        <v>2</v>
      </c>
    </row>
    <row r="1120" spans="14:17" x14ac:dyDescent="0.25">
      <c r="N1120">
        <v>11299293</v>
      </c>
      <c r="O1120">
        <v>26873</v>
      </c>
      <c r="P1120">
        <v>5</v>
      </c>
      <c r="Q1120">
        <v>5</v>
      </c>
    </row>
    <row r="1121" spans="14:17" x14ac:dyDescent="0.25">
      <c r="N1121">
        <v>11299298</v>
      </c>
      <c r="O1121">
        <v>44344</v>
      </c>
      <c r="P1121">
        <v>1</v>
      </c>
      <c r="Q1121">
        <v>2</v>
      </c>
    </row>
    <row r="1122" spans="14:17" x14ac:dyDescent="0.25">
      <c r="N1122">
        <v>11299300</v>
      </c>
      <c r="O1122" s="37">
        <v>44344</v>
      </c>
      <c r="P1122">
        <v>5</v>
      </c>
      <c r="Q1122">
        <v>5</v>
      </c>
    </row>
    <row r="1123" spans="14:17" x14ac:dyDescent="0.25">
      <c r="N1123">
        <v>11299301</v>
      </c>
      <c r="O1123" s="37">
        <v>38734</v>
      </c>
      <c r="P1123">
        <v>2</v>
      </c>
      <c r="Q1123">
        <v>2</v>
      </c>
    </row>
    <row r="1124" spans="14:17" x14ac:dyDescent="0.25">
      <c r="N1124">
        <v>11299336</v>
      </c>
      <c r="O1124" s="37">
        <v>27987</v>
      </c>
      <c r="P1124">
        <v>2</v>
      </c>
      <c r="Q1124">
        <v>2</v>
      </c>
    </row>
    <row r="1125" spans="14:17" x14ac:dyDescent="0.25">
      <c r="N1125">
        <v>11299341</v>
      </c>
      <c r="O1125" s="37">
        <v>27987</v>
      </c>
      <c r="P1125">
        <v>2</v>
      </c>
      <c r="Q1125">
        <v>2</v>
      </c>
    </row>
    <row r="1126" spans="14:17" x14ac:dyDescent="0.25">
      <c r="N1126">
        <v>11299346</v>
      </c>
      <c r="O1126">
        <v>38734</v>
      </c>
      <c r="P1126">
        <v>1</v>
      </c>
      <c r="Q1126">
        <v>2</v>
      </c>
    </row>
    <row r="1127" spans="14:17" x14ac:dyDescent="0.25">
      <c r="N1127">
        <v>11299350</v>
      </c>
      <c r="O1127">
        <v>27987</v>
      </c>
      <c r="P1127">
        <v>2</v>
      </c>
      <c r="Q1127">
        <v>2</v>
      </c>
    </row>
    <row r="1128" spans="14:17" x14ac:dyDescent="0.25">
      <c r="N1128">
        <v>11299355</v>
      </c>
      <c r="O1128">
        <v>27987</v>
      </c>
      <c r="P1128">
        <v>2</v>
      </c>
      <c r="Q1128">
        <v>2</v>
      </c>
    </row>
    <row r="1129" spans="14:17" x14ac:dyDescent="0.25">
      <c r="N1129">
        <v>11299784</v>
      </c>
      <c r="O1129">
        <v>44344</v>
      </c>
      <c r="P1129">
        <v>2</v>
      </c>
      <c r="Q1129">
        <v>2</v>
      </c>
    </row>
    <row r="1130" spans="14:17" x14ac:dyDescent="0.25">
      <c r="N1130">
        <v>11299785</v>
      </c>
      <c r="O1130">
        <v>44344</v>
      </c>
      <c r="P1130">
        <v>3</v>
      </c>
      <c r="Q1130">
        <v>3</v>
      </c>
    </row>
    <row r="1131" spans="14:17" x14ac:dyDescent="0.25">
      <c r="N1131">
        <v>11300078</v>
      </c>
      <c r="O1131">
        <v>38943</v>
      </c>
      <c r="P1131">
        <v>1</v>
      </c>
      <c r="Q1131">
        <v>2</v>
      </c>
    </row>
    <row r="1132" spans="14:17" x14ac:dyDescent="0.25">
      <c r="N1132">
        <v>11300089</v>
      </c>
      <c r="O1132">
        <v>38943</v>
      </c>
      <c r="P1132">
        <v>2</v>
      </c>
      <c r="Q1132">
        <v>2</v>
      </c>
    </row>
    <row r="1133" spans="14:17" x14ac:dyDescent="0.25">
      <c r="N1133">
        <v>11300494</v>
      </c>
      <c r="O1133">
        <v>38943</v>
      </c>
      <c r="P1133">
        <v>2</v>
      </c>
      <c r="Q1133">
        <v>4</v>
      </c>
    </row>
    <row r="1134" spans="14:17" x14ac:dyDescent="0.25">
      <c r="N1134">
        <v>11300890</v>
      </c>
      <c r="O1134">
        <v>38734</v>
      </c>
      <c r="P1134">
        <v>1</v>
      </c>
      <c r="Q1134">
        <v>2</v>
      </c>
    </row>
    <row r="1135" spans="14:17" x14ac:dyDescent="0.25">
      <c r="N1135">
        <v>11300892</v>
      </c>
      <c r="O1135">
        <v>38734</v>
      </c>
      <c r="P1135">
        <v>2</v>
      </c>
      <c r="Q1135">
        <v>2</v>
      </c>
    </row>
    <row r="1136" spans="14:17" x14ac:dyDescent="0.25">
      <c r="N1136">
        <v>11300894</v>
      </c>
      <c r="O1136">
        <v>27987</v>
      </c>
      <c r="P1136">
        <v>4</v>
      </c>
      <c r="Q1136">
        <v>4</v>
      </c>
    </row>
    <row r="1137" spans="14:17" x14ac:dyDescent="0.25">
      <c r="N1137">
        <v>11302229</v>
      </c>
      <c r="O1137">
        <v>44344</v>
      </c>
      <c r="P1137">
        <v>5</v>
      </c>
      <c r="Q1137">
        <v>5</v>
      </c>
    </row>
    <row r="1138" spans="14:17" x14ac:dyDescent="0.25">
      <c r="N1138">
        <v>11302230</v>
      </c>
      <c r="O1138">
        <v>44344</v>
      </c>
      <c r="P1138">
        <v>8</v>
      </c>
      <c r="Q1138">
        <v>8</v>
      </c>
    </row>
    <row r="1139" spans="14:17" x14ac:dyDescent="0.25">
      <c r="N1139">
        <v>11302449</v>
      </c>
      <c r="O1139">
        <v>44344</v>
      </c>
      <c r="P1139">
        <v>8</v>
      </c>
      <c r="Q1139">
        <v>8</v>
      </c>
    </row>
    <row r="1140" spans="14:17" x14ac:dyDescent="0.25">
      <c r="N1140">
        <v>11302451</v>
      </c>
      <c r="O1140">
        <v>44344</v>
      </c>
      <c r="P1140">
        <v>5</v>
      </c>
      <c r="Q1140">
        <v>5</v>
      </c>
    </row>
    <row r="1141" spans="14:17" x14ac:dyDescent="0.25">
      <c r="N1141">
        <v>11302693</v>
      </c>
      <c r="O1141">
        <v>44344</v>
      </c>
      <c r="P1141">
        <v>6</v>
      </c>
      <c r="Q1141">
        <v>6</v>
      </c>
    </row>
    <row r="1142" spans="14:17" x14ac:dyDescent="0.25">
      <c r="N1142">
        <v>11302694</v>
      </c>
      <c r="O1142">
        <v>39359</v>
      </c>
      <c r="P1142">
        <v>4</v>
      </c>
      <c r="Q1142">
        <v>8</v>
      </c>
    </row>
    <row r="1143" spans="14:17" x14ac:dyDescent="0.25">
      <c r="N1143">
        <v>11302695</v>
      </c>
      <c r="O1143">
        <v>39359</v>
      </c>
      <c r="P1143">
        <v>4</v>
      </c>
      <c r="Q1143">
        <v>8</v>
      </c>
    </row>
    <row r="1144" spans="14:17" x14ac:dyDescent="0.25">
      <c r="N1144">
        <v>11302957</v>
      </c>
      <c r="O1144">
        <v>38734</v>
      </c>
      <c r="P1144">
        <v>1</v>
      </c>
      <c r="Q1144">
        <v>2</v>
      </c>
    </row>
    <row r="1145" spans="14:17" x14ac:dyDescent="0.25">
      <c r="N1145">
        <v>11303061</v>
      </c>
      <c r="O1145">
        <v>44344</v>
      </c>
      <c r="P1145">
        <v>2</v>
      </c>
      <c r="Q1145">
        <v>2</v>
      </c>
    </row>
    <row r="1146" spans="14:17" x14ac:dyDescent="0.25">
      <c r="N1146">
        <v>11303063</v>
      </c>
      <c r="O1146">
        <v>38734</v>
      </c>
      <c r="P1146">
        <v>5</v>
      </c>
      <c r="Q1146">
        <v>5</v>
      </c>
    </row>
    <row r="1147" spans="14:17" x14ac:dyDescent="0.25">
      <c r="N1147">
        <v>11303110</v>
      </c>
      <c r="O1147">
        <v>44344</v>
      </c>
      <c r="P1147">
        <v>2</v>
      </c>
      <c r="Q1147">
        <v>2</v>
      </c>
    </row>
    <row r="1148" spans="14:17" x14ac:dyDescent="0.25">
      <c r="N1148">
        <v>11303111</v>
      </c>
      <c r="O1148">
        <v>44344</v>
      </c>
      <c r="P1148">
        <v>3</v>
      </c>
      <c r="Q1148">
        <v>3</v>
      </c>
    </row>
    <row r="1149" spans="14:17" x14ac:dyDescent="0.25">
      <c r="N1149">
        <v>11303121</v>
      </c>
      <c r="O1149">
        <v>44344</v>
      </c>
      <c r="P1149">
        <v>2</v>
      </c>
      <c r="Q1149">
        <v>4</v>
      </c>
    </row>
    <row r="1150" spans="14:17" x14ac:dyDescent="0.25">
      <c r="N1150">
        <v>11303213</v>
      </c>
      <c r="O1150">
        <v>44344</v>
      </c>
      <c r="P1150">
        <v>2</v>
      </c>
      <c r="Q1150">
        <v>2</v>
      </c>
    </row>
    <row r="1151" spans="14:17" x14ac:dyDescent="0.25">
      <c r="N1151">
        <v>11303295</v>
      </c>
      <c r="O1151">
        <v>44344</v>
      </c>
      <c r="P1151">
        <v>2</v>
      </c>
      <c r="Q1151">
        <v>2</v>
      </c>
    </row>
    <row r="1152" spans="14:17" x14ac:dyDescent="0.25">
      <c r="N1152">
        <v>11303320</v>
      </c>
      <c r="O1152">
        <v>44344</v>
      </c>
      <c r="P1152">
        <v>2</v>
      </c>
      <c r="Q1152">
        <v>2</v>
      </c>
    </row>
    <row r="1153" spans="14:17" x14ac:dyDescent="0.25">
      <c r="N1153">
        <v>11303321</v>
      </c>
      <c r="O1153">
        <v>38734</v>
      </c>
      <c r="P1153">
        <v>5</v>
      </c>
      <c r="Q1153">
        <v>5</v>
      </c>
    </row>
    <row r="1154" spans="14:17" x14ac:dyDescent="0.25">
      <c r="N1154">
        <v>11303376</v>
      </c>
      <c r="O1154">
        <v>44344</v>
      </c>
      <c r="P1154">
        <v>3</v>
      </c>
      <c r="Q1154">
        <v>3</v>
      </c>
    </row>
    <row r="1155" spans="14:17" x14ac:dyDescent="0.25">
      <c r="N1155">
        <v>11303377</v>
      </c>
      <c r="O1155">
        <v>44344</v>
      </c>
      <c r="P1155">
        <v>2</v>
      </c>
      <c r="Q1155">
        <v>2</v>
      </c>
    </row>
    <row r="1156" spans="14:17" x14ac:dyDescent="0.25">
      <c r="N1156">
        <v>11303547</v>
      </c>
      <c r="O1156" s="37">
        <v>44344</v>
      </c>
      <c r="P1156">
        <v>3</v>
      </c>
      <c r="Q1156">
        <v>3</v>
      </c>
    </row>
    <row r="1157" spans="14:17" x14ac:dyDescent="0.25">
      <c r="N1157">
        <v>11303654</v>
      </c>
      <c r="O1157" s="37">
        <v>44344</v>
      </c>
      <c r="P1157">
        <v>2</v>
      </c>
      <c r="Q1157">
        <v>4</v>
      </c>
    </row>
    <row r="1158" spans="14:17" x14ac:dyDescent="0.25">
      <c r="N1158">
        <v>11303656</v>
      </c>
      <c r="O1158">
        <v>44344</v>
      </c>
      <c r="P1158">
        <v>3</v>
      </c>
      <c r="Q1158">
        <v>3</v>
      </c>
    </row>
    <row r="1159" spans="14:17" x14ac:dyDescent="0.25">
      <c r="N1159">
        <v>11303658</v>
      </c>
      <c r="O1159" s="37">
        <v>44344</v>
      </c>
      <c r="P1159">
        <v>3</v>
      </c>
      <c r="Q1159">
        <v>3</v>
      </c>
    </row>
    <row r="1160" spans="14:17" x14ac:dyDescent="0.25">
      <c r="N1160">
        <v>11303659</v>
      </c>
      <c r="O1160" s="37">
        <v>44344</v>
      </c>
      <c r="P1160">
        <v>3</v>
      </c>
      <c r="Q1160">
        <v>3</v>
      </c>
    </row>
    <row r="1161" spans="14:17" x14ac:dyDescent="0.25">
      <c r="N1161">
        <v>11303660</v>
      </c>
      <c r="O1161" s="37">
        <v>44344</v>
      </c>
      <c r="P1161">
        <v>6</v>
      </c>
      <c r="Q1161">
        <v>6</v>
      </c>
    </row>
    <row r="1162" spans="14:17" x14ac:dyDescent="0.25">
      <c r="N1162">
        <v>11303731</v>
      </c>
      <c r="O1162" s="37">
        <v>44344</v>
      </c>
      <c r="P1162">
        <v>2</v>
      </c>
      <c r="Q1162">
        <v>2</v>
      </c>
    </row>
    <row r="1163" spans="14:17" x14ac:dyDescent="0.25">
      <c r="N1163">
        <v>11303732</v>
      </c>
      <c r="O1163" s="37">
        <v>44344</v>
      </c>
      <c r="P1163">
        <v>1</v>
      </c>
      <c r="Q1163">
        <v>2</v>
      </c>
    </row>
    <row r="1164" spans="14:17" x14ac:dyDescent="0.25">
      <c r="N1164">
        <v>11303734</v>
      </c>
      <c r="O1164" s="37">
        <v>44344</v>
      </c>
      <c r="P1164">
        <v>2</v>
      </c>
      <c r="Q1164">
        <v>2</v>
      </c>
    </row>
    <row r="1165" spans="14:17" x14ac:dyDescent="0.25">
      <c r="N1165">
        <v>11303837</v>
      </c>
      <c r="O1165" s="37">
        <v>44344</v>
      </c>
      <c r="P1165">
        <v>2</v>
      </c>
      <c r="Q1165">
        <v>4</v>
      </c>
    </row>
    <row r="1166" spans="14:17" x14ac:dyDescent="0.25">
      <c r="N1166">
        <v>11303838</v>
      </c>
      <c r="O1166" s="37">
        <v>44344</v>
      </c>
      <c r="P1166">
        <v>3</v>
      </c>
      <c r="Q1166">
        <v>3</v>
      </c>
    </row>
    <row r="1167" spans="14:17" x14ac:dyDescent="0.25">
      <c r="N1167">
        <v>11303839</v>
      </c>
      <c r="O1167" s="37">
        <v>44344</v>
      </c>
      <c r="P1167">
        <v>2</v>
      </c>
      <c r="Q1167">
        <v>2</v>
      </c>
    </row>
    <row r="1168" spans="14:17" x14ac:dyDescent="0.25">
      <c r="N1168">
        <v>11303840</v>
      </c>
      <c r="O1168" s="37">
        <v>38734</v>
      </c>
      <c r="P1168">
        <v>3</v>
      </c>
      <c r="Q1168">
        <v>6</v>
      </c>
    </row>
    <row r="1169" spans="14:17" x14ac:dyDescent="0.25">
      <c r="N1169">
        <v>11303886</v>
      </c>
      <c r="O1169" s="37">
        <v>38734</v>
      </c>
      <c r="P1169">
        <v>4</v>
      </c>
      <c r="Q1169">
        <v>8</v>
      </c>
    </row>
    <row r="1170" spans="14:17" x14ac:dyDescent="0.25">
      <c r="N1170">
        <v>11303887</v>
      </c>
      <c r="O1170" s="37">
        <v>44344</v>
      </c>
      <c r="P1170">
        <v>4</v>
      </c>
      <c r="Q1170">
        <v>4</v>
      </c>
    </row>
    <row r="1171" spans="14:17" x14ac:dyDescent="0.25">
      <c r="N1171">
        <v>11304116</v>
      </c>
      <c r="O1171" s="37">
        <v>44344</v>
      </c>
      <c r="P1171">
        <v>3</v>
      </c>
      <c r="Q1171">
        <v>3</v>
      </c>
    </row>
    <row r="1172" spans="14:17" x14ac:dyDescent="0.25">
      <c r="N1172">
        <v>11304283</v>
      </c>
      <c r="O1172" s="37">
        <v>38943</v>
      </c>
      <c r="P1172">
        <v>2</v>
      </c>
      <c r="Q1172">
        <v>2</v>
      </c>
    </row>
    <row r="1173" spans="14:17" x14ac:dyDescent="0.25">
      <c r="N1173">
        <v>11304284</v>
      </c>
      <c r="O1173" s="37">
        <v>38943</v>
      </c>
      <c r="P1173">
        <v>1</v>
      </c>
      <c r="Q1173">
        <v>2</v>
      </c>
    </row>
    <row r="1174" spans="14:17" x14ac:dyDescent="0.25">
      <c r="N1174">
        <v>11304400</v>
      </c>
      <c r="O1174" s="37">
        <v>44344</v>
      </c>
      <c r="P1174">
        <v>5</v>
      </c>
      <c r="Q1174">
        <v>5</v>
      </c>
    </row>
    <row r="1175" spans="14:17" x14ac:dyDescent="0.25">
      <c r="N1175">
        <v>11304403</v>
      </c>
      <c r="O1175" s="37">
        <v>38734</v>
      </c>
      <c r="P1175">
        <v>2</v>
      </c>
      <c r="Q1175">
        <v>2</v>
      </c>
    </row>
    <row r="1176" spans="14:17" x14ac:dyDescent="0.25">
      <c r="N1176">
        <v>11304404</v>
      </c>
      <c r="O1176" s="37">
        <v>33387</v>
      </c>
      <c r="P1176">
        <v>4</v>
      </c>
      <c r="Q1176">
        <v>4</v>
      </c>
    </row>
    <row r="1177" spans="14:17" x14ac:dyDescent="0.25">
      <c r="N1177">
        <v>11304405</v>
      </c>
      <c r="O1177" s="37">
        <v>44344</v>
      </c>
      <c r="P1177">
        <v>1</v>
      </c>
      <c r="Q1177">
        <v>2</v>
      </c>
    </row>
    <row r="1178" spans="14:17" x14ac:dyDescent="0.25">
      <c r="N1178">
        <v>11304522</v>
      </c>
      <c r="O1178" s="37">
        <v>44136</v>
      </c>
      <c r="P1178">
        <v>3</v>
      </c>
      <c r="Q1178">
        <v>6</v>
      </c>
    </row>
    <row r="1179" spans="14:17" x14ac:dyDescent="0.25">
      <c r="N1179">
        <v>11304540</v>
      </c>
      <c r="O1179" s="37">
        <v>44344</v>
      </c>
      <c r="P1179">
        <v>1</v>
      </c>
      <c r="Q1179">
        <v>2</v>
      </c>
    </row>
    <row r="1180" spans="14:17" x14ac:dyDescent="0.25">
      <c r="N1180">
        <v>11304541</v>
      </c>
      <c r="O1180" s="37">
        <v>44344</v>
      </c>
      <c r="P1180">
        <v>2</v>
      </c>
      <c r="Q1180">
        <v>2</v>
      </c>
    </row>
    <row r="1181" spans="14:17" x14ac:dyDescent="0.25">
      <c r="N1181">
        <v>11304543</v>
      </c>
      <c r="O1181" s="37">
        <v>44344</v>
      </c>
      <c r="P1181">
        <v>4</v>
      </c>
      <c r="Q1181">
        <v>4</v>
      </c>
    </row>
    <row r="1182" spans="14:17" x14ac:dyDescent="0.25">
      <c r="N1182">
        <v>11304545</v>
      </c>
      <c r="O1182" s="37">
        <v>38734</v>
      </c>
      <c r="P1182">
        <v>1</v>
      </c>
      <c r="Q1182">
        <v>2</v>
      </c>
    </row>
    <row r="1183" spans="14:17" x14ac:dyDescent="0.25">
      <c r="N1183">
        <v>11304563</v>
      </c>
      <c r="O1183" s="37">
        <v>27987</v>
      </c>
      <c r="P1183">
        <v>4</v>
      </c>
      <c r="Q1183">
        <v>4</v>
      </c>
    </row>
    <row r="1184" spans="14:17" x14ac:dyDescent="0.25">
      <c r="N1184">
        <v>11304565</v>
      </c>
      <c r="O1184" s="37">
        <v>44344</v>
      </c>
      <c r="P1184">
        <v>4</v>
      </c>
      <c r="Q1184">
        <v>8</v>
      </c>
    </row>
    <row r="1185" spans="14:17" x14ac:dyDescent="0.25">
      <c r="N1185">
        <v>11304586</v>
      </c>
      <c r="O1185">
        <v>44344</v>
      </c>
      <c r="P1185">
        <v>1</v>
      </c>
      <c r="Q1185">
        <v>2</v>
      </c>
    </row>
    <row r="1186" spans="14:17" x14ac:dyDescent="0.25">
      <c r="N1186">
        <v>11304608</v>
      </c>
      <c r="O1186" s="37">
        <v>27987</v>
      </c>
      <c r="P1186">
        <v>3</v>
      </c>
      <c r="Q1186">
        <v>6</v>
      </c>
    </row>
    <row r="1187" spans="14:17" x14ac:dyDescent="0.25">
      <c r="N1187">
        <v>11304622</v>
      </c>
      <c r="O1187" s="37">
        <v>39359</v>
      </c>
      <c r="P1187">
        <v>5</v>
      </c>
      <c r="Q1187">
        <v>5</v>
      </c>
    </row>
    <row r="1188" spans="14:17" x14ac:dyDescent="0.25">
      <c r="N1188">
        <v>11304625</v>
      </c>
      <c r="O1188" s="37">
        <v>44344</v>
      </c>
      <c r="P1188">
        <v>1</v>
      </c>
      <c r="Q1188">
        <v>2</v>
      </c>
    </row>
    <row r="1189" spans="14:17" x14ac:dyDescent="0.25">
      <c r="N1189">
        <v>11304657</v>
      </c>
      <c r="O1189">
        <v>44344</v>
      </c>
      <c r="P1189">
        <v>1</v>
      </c>
      <c r="Q1189">
        <v>2</v>
      </c>
    </row>
    <row r="1190" spans="14:17" x14ac:dyDescent="0.25">
      <c r="N1190">
        <v>11304665</v>
      </c>
      <c r="O1190">
        <v>44344</v>
      </c>
      <c r="P1190">
        <v>1</v>
      </c>
      <c r="Q1190">
        <v>2</v>
      </c>
    </row>
    <row r="1191" spans="14:17" x14ac:dyDescent="0.25">
      <c r="N1191">
        <v>11304667</v>
      </c>
      <c r="O1191">
        <v>44344</v>
      </c>
      <c r="P1191">
        <v>4</v>
      </c>
      <c r="Q1191">
        <v>4</v>
      </c>
    </row>
    <row r="1192" spans="14:17" x14ac:dyDescent="0.25">
      <c r="N1192">
        <v>11304670</v>
      </c>
      <c r="O1192">
        <v>44344</v>
      </c>
      <c r="P1192">
        <v>4</v>
      </c>
      <c r="Q1192">
        <v>4</v>
      </c>
    </row>
    <row r="1193" spans="14:17" x14ac:dyDescent="0.25">
      <c r="N1193">
        <v>11304676</v>
      </c>
      <c r="O1193">
        <v>44344</v>
      </c>
      <c r="P1193">
        <v>2</v>
      </c>
      <c r="Q1193">
        <v>4</v>
      </c>
    </row>
    <row r="1194" spans="14:17" x14ac:dyDescent="0.25">
      <c r="N1194">
        <v>11304678</v>
      </c>
      <c r="O1194" s="37">
        <v>44344</v>
      </c>
      <c r="P1194">
        <v>2</v>
      </c>
      <c r="Q1194">
        <v>4</v>
      </c>
    </row>
    <row r="1195" spans="14:17" x14ac:dyDescent="0.25">
      <c r="N1195">
        <v>11304682</v>
      </c>
      <c r="O1195">
        <v>44344</v>
      </c>
      <c r="P1195">
        <v>1</v>
      </c>
      <c r="Q1195">
        <v>2</v>
      </c>
    </row>
    <row r="1196" spans="14:17" x14ac:dyDescent="0.25">
      <c r="N1196">
        <v>11304683</v>
      </c>
      <c r="O1196" s="37">
        <v>44344</v>
      </c>
      <c r="P1196">
        <v>2</v>
      </c>
      <c r="Q1196">
        <v>4</v>
      </c>
    </row>
    <row r="1197" spans="14:17" x14ac:dyDescent="0.25">
      <c r="N1197">
        <v>11304684</v>
      </c>
      <c r="O1197" s="37">
        <v>38734</v>
      </c>
      <c r="P1197">
        <v>2</v>
      </c>
      <c r="Q1197">
        <v>2</v>
      </c>
    </row>
    <row r="1198" spans="14:17" x14ac:dyDescent="0.25">
      <c r="N1198">
        <v>11304689</v>
      </c>
      <c r="O1198" s="37">
        <v>44344</v>
      </c>
      <c r="P1198">
        <v>3</v>
      </c>
      <c r="Q1198">
        <v>3</v>
      </c>
    </row>
    <row r="1199" spans="14:17" x14ac:dyDescent="0.25">
      <c r="N1199">
        <v>11304692</v>
      </c>
      <c r="O1199" s="37">
        <v>44344</v>
      </c>
      <c r="P1199">
        <v>4</v>
      </c>
      <c r="Q1199">
        <v>4</v>
      </c>
    </row>
    <row r="1200" spans="14:17" x14ac:dyDescent="0.25">
      <c r="N1200">
        <v>11304693</v>
      </c>
      <c r="O1200" s="37">
        <v>44344</v>
      </c>
      <c r="P1200">
        <v>1</v>
      </c>
      <c r="Q1200">
        <v>2</v>
      </c>
    </row>
    <row r="1201" spans="14:17" x14ac:dyDescent="0.25">
      <c r="N1201">
        <v>11304696</v>
      </c>
      <c r="O1201">
        <v>44344</v>
      </c>
      <c r="P1201">
        <v>3</v>
      </c>
      <c r="Q1201">
        <v>6</v>
      </c>
    </row>
    <row r="1202" spans="14:17" x14ac:dyDescent="0.25">
      <c r="N1202">
        <v>11304698</v>
      </c>
      <c r="O1202" s="37">
        <v>44344</v>
      </c>
      <c r="P1202">
        <v>1</v>
      </c>
      <c r="Q1202">
        <v>2</v>
      </c>
    </row>
    <row r="1203" spans="14:17" x14ac:dyDescent="0.25">
      <c r="N1203">
        <v>11304801</v>
      </c>
      <c r="O1203" s="37">
        <v>44344</v>
      </c>
      <c r="P1203">
        <v>3</v>
      </c>
      <c r="Q1203">
        <v>3</v>
      </c>
    </row>
    <row r="1204" spans="14:17" x14ac:dyDescent="0.25">
      <c r="N1204">
        <v>11304806</v>
      </c>
      <c r="O1204" s="37">
        <v>44344</v>
      </c>
      <c r="P1204">
        <v>1</v>
      </c>
      <c r="Q1204">
        <v>2</v>
      </c>
    </row>
    <row r="1205" spans="14:17" x14ac:dyDescent="0.25">
      <c r="N1205">
        <v>11304808</v>
      </c>
      <c r="O1205" s="37">
        <v>44344</v>
      </c>
      <c r="P1205">
        <v>2</v>
      </c>
      <c r="Q1205">
        <v>4</v>
      </c>
    </row>
    <row r="1206" spans="14:17" x14ac:dyDescent="0.25">
      <c r="N1206">
        <v>11304809</v>
      </c>
      <c r="O1206" s="37">
        <v>38734</v>
      </c>
      <c r="P1206">
        <v>1</v>
      </c>
      <c r="Q1206">
        <v>2</v>
      </c>
    </row>
    <row r="1207" spans="14:17" x14ac:dyDescent="0.25">
      <c r="N1207">
        <v>11304819</v>
      </c>
      <c r="O1207" s="37">
        <v>33387</v>
      </c>
      <c r="P1207">
        <v>1</v>
      </c>
      <c r="Q1207">
        <v>2</v>
      </c>
    </row>
    <row r="1208" spans="14:17" x14ac:dyDescent="0.25">
      <c r="N1208">
        <v>11304820</v>
      </c>
      <c r="O1208" s="37">
        <v>44344</v>
      </c>
      <c r="P1208">
        <v>4</v>
      </c>
      <c r="Q1208">
        <v>4</v>
      </c>
    </row>
    <row r="1209" spans="14:17" x14ac:dyDescent="0.25">
      <c r="N1209">
        <v>11304823</v>
      </c>
      <c r="O1209">
        <v>44344</v>
      </c>
      <c r="P1209">
        <v>3</v>
      </c>
      <c r="Q1209">
        <v>6</v>
      </c>
    </row>
    <row r="1210" spans="14:17" x14ac:dyDescent="0.25">
      <c r="N1210">
        <v>11304832</v>
      </c>
      <c r="O1210">
        <v>44344</v>
      </c>
      <c r="P1210">
        <v>3</v>
      </c>
      <c r="Q1210">
        <v>3</v>
      </c>
    </row>
    <row r="1211" spans="14:17" x14ac:dyDescent="0.25">
      <c r="N1211">
        <v>11304834</v>
      </c>
      <c r="O1211" s="37">
        <v>44344</v>
      </c>
      <c r="P1211">
        <v>2</v>
      </c>
      <c r="Q1211">
        <v>4</v>
      </c>
    </row>
    <row r="1212" spans="14:17" x14ac:dyDescent="0.25">
      <c r="N1212">
        <v>11304835</v>
      </c>
      <c r="O1212" s="37">
        <v>44344</v>
      </c>
      <c r="P1212">
        <v>5</v>
      </c>
      <c r="Q1212">
        <v>5</v>
      </c>
    </row>
    <row r="1213" spans="14:17" x14ac:dyDescent="0.25">
      <c r="N1213">
        <v>11304849</v>
      </c>
      <c r="O1213" s="37">
        <v>44344</v>
      </c>
      <c r="P1213">
        <v>2</v>
      </c>
      <c r="Q1213">
        <v>2</v>
      </c>
    </row>
    <row r="1214" spans="14:17" x14ac:dyDescent="0.25">
      <c r="N1214">
        <v>11305068</v>
      </c>
      <c r="O1214" s="37">
        <v>38734</v>
      </c>
      <c r="P1214">
        <v>1</v>
      </c>
      <c r="Q1214">
        <v>2</v>
      </c>
    </row>
    <row r="1215" spans="14:17" x14ac:dyDescent="0.25">
      <c r="N1215">
        <v>11305121</v>
      </c>
      <c r="O1215" s="37">
        <v>44344</v>
      </c>
      <c r="P1215">
        <v>3</v>
      </c>
      <c r="Q1215">
        <v>3</v>
      </c>
    </row>
    <row r="1216" spans="14:17" x14ac:dyDescent="0.25">
      <c r="N1216">
        <v>11305123</v>
      </c>
      <c r="O1216" s="37">
        <v>44344</v>
      </c>
      <c r="P1216">
        <v>3</v>
      </c>
      <c r="Q1216">
        <v>3</v>
      </c>
    </row>
    <row r="1217" spans="14:17" x14ac:dyDescent="0.25">
      <c r="N1217">
        <v>11305380</v>
      </c>
      <c r="O1217">
        <v>44344</v>
      </c>
      <c r="P1217">
        <v>5</v>
      </c>
      <c r="Q1217">
        <v>5</v>
      </c>
    </row>
    <row r="1218" spans="14:17" x14ac:dyDescent="0.25">
      <c r="N1218">
        <v>11305381</v>
      </c>
      <c r="O1218" s="37">
        <v>44344</v>
      </c>
      <c r="P1218">
        <v>5</v>
      </c>
      <c r="Q1218">
        <v>5</v>
      </c>
    </row>
    <row r="1219" spans="14:17" x14ac:dyDescent="0.25">
      <c r="N1219">
        <v>11305409</v>
      </c>
      <c r="O1219">
        <v>44344</v>
      </c>
      <c r="P1219">
        <v>2</v>
      </c>
      <c r="Q1219">
        <v>2</v>
      </c>
    </row>
    <row r="1220" spans="14:17" x14ac:dyDescent="0.25">
      <c r="N1220">
        <v>11305410</v>
      </c>
      <c r="O1220" s="37">
        <v>44344</v>
      </c>
      <c r="P1220">
        <v>2</v>
      </c>
      <c r="Q1220">
        <v>2</v>
      </c>
    </row>
    <row r="1221" spans="14:17" x14ac:dyDescent="0.25">
      <c r="N1221">
        <v>11305507</v>
      </c>
      <c r="O1221">
        <v>44344</v>
      </c>
      <c r="P1221">
        <v>2</v>
      </c>
      <c r="Q1221">
        <v>2</v>
      </c>
    </row>
    <row r="1222" spans="14:17" x14ac:dyDescent="0.25">
      <c r="N1222">
        <v>11305508</v>
      </c>
      <c r="O1222">
        <v>44344</v>
      </c>
      <c r="P1222">
        <v>2</v>
      </c>
      <c r="Q1222">
        <v>2</v>
      </c>
    </row>
    <row r="1223" spans="14:17" x14ac:dyDescent="0.25">
      <c r="N1223">
        <v>11305517</v>
      </c>
      <c r="O1223" s="37">
        <v>44344</v>
      </c>
      <c r="P1223">
        <v>2</v>
      </c>
      <c r="Q1223">
        <v>2</v>
      </c>
    </row>
    <row r="1224" spans="14:17" x14ac:dyDescent="0.25">
      <c r="N1224">
        <v>11305518</v>
      </c>
      <c r="O1224" s="37">
        <v>44344</v>
      </c>
      <c r="P1224">
        <v>2</v>
      </c>
      <c r="Q1224">
        <v>2</v>
      </c>
    </row>
    <row r="1225" spans="14:17" x14ac:dyDescent="0.25">
      <c r="N1225">
        <v>11306548</v>
      </c>
      <c r="O1225" s="37">
        <v>44344</v>
      </c>
      <c r="P1225">
        <v>3</v>
      </c>
      <c r="Q1225">
        <v>3</v>
      </c>
    </row>
    <row r="1226" spans="14:17" x14ac:dyDescent="0.25">
      <c r="N1226">
        <v>11306553</v>
      </c>
      <c r="O1226" s="37">
        <v>44344</v>
      </c>
      <c r="P1226">
        <v>8</v>
      </c>
      <c r="Q1226">
        <v>8</v>
      </c>
    </row>
    <row r="1227" spans="14:17" x14ac:dyDescent="0.25">
      <c r="N1227">
        <v>11306554</v>
      </c>
      <c r="O1227" s="37">
        <v>44344</v>
      </c>
      <c r="P1227">
        <v>5</v>
      </c>
      <c r="Q1227">
        <v>5</v>
      </c>
    </row>
    <row r="1228" spans="14:17" x14ac:dyDescent="0.25">
      <c r="N1228">
        <v>11306555</v>
      </c>
      <c r="O1228" s="37">
        <v>44344</v>
      </c>
      <c r="P1228">
        <v>5</v>
      </c>
      <c r="Q1228">
        <v>5</v>
      </c>
    </row>
    <row r="1229" spans="14:17" x14ac:dyDescent="0.25">
      <c r="N1229">
        <v>11306556</v>
      </c>
      <c r="O1229" s="37">
        <v>44344</v>
      </c>
      <c r="P1229">
        <v>6</v>
      </c>
      <c r="Q1229">
        <v>6</v>
      </c>
    </row>
    <row r="1230" spans="14:17" x14ac:dyDescent="0.25">
      <c r="N1230">
        <v>11306559</v>
      </c>
      <c r="O1230" s="37">
        <v>38734</v>
      </c>
      <c r="P1230">
        <v>5</v>
      </c>
      <c r="Q1230">
        <v>5</v>
      </c>
    </row>
    <row r="1231" spans="14:17" x14ac:dyDescent="0.25">
      <c r="N1231">
        <v>11306607</v>
      </c>
      <c r="O1231" s="37">
        <v>44344</v>
      </c>
      <c r="P1231">
        <v>5</v>
      </c>
      <c r="Q1231">
        <v>5</v>
      </c>
    </row>
    <row r="1232" spans="14:17" x14ac:dyDescent="0.25">
      <c r="N1232">
        <v>11306608</v>
      </c>
      <c r="O1232" s="37">
        <v>44344</v>
      </c>
      <c r="P1232">
        <v>5</v>
      </c>
      <c r="Q1232">
        <v>5</v>
      </c>
    </row>
    <row r="1233" spans="14:17" x14ac:dyDescent="0.25">
      <c r="N1233">
        <v>11306881</v>
      </c>
      <c r="O1233" s="37">
        <v>27987</v>
      </c>
      <c r="P1233">
        <v>3</v>
      </c>
      <c r="Q1233">
        <v>6</v>
      </c>
    </row>
    <row r="1234" spans="14:17" x14ac:dyDescent="0.25">
      <c r="N1234">
        <v>11306996</v>
      </c>
      <c r="O1234" s="37">
        <v>44136</v>
      </c>
      <c r="P1234">
        <v>1</v>
      </c>
      <c r="Q1234">
        <v>2</v>
      </c>
    </row>
    <row r="1235" spans="14:17" x14ac:dyDescent="0.25">
      <c r="N1235">
        <v>11307004</v>
      </c>
      <c r="O1235" s="37">
        <v>27987</v>
      </c>
      <c r="P1235">
        <v>2</v>
      </c>
      <c r="Q1235">
        <v>4</v>
      </c>
    </row>
    <row r="1236" spans="14:17" x14ac:dyDescent="0.25">
      <c r="N1236">
        <v>11307225</v>
      </c>
      <c r="O1236" s="37">
        <v>44136</v>
      </c>
      <c r="P1236">
        <v>1</v>
      </c>
      <c r="Q1236">
        <v>2</v>
      </c>
    </row>
    <row r="1237" spans="14:17" x14ac:dyDescent="0.25">
      <c r="N1237">
        <v>11307345</v>
      </c>
      <c r="O1237" s="37">
        <v>27987</v>
      </c>
      <c r="P1237">
        <v>3</v>
      </c>
      <c r="Q1237">
        <v>6</v>
      </c>
    </row>
    <row r="1238" spans="14:17" x14ac:dyDescent="0.25">
      <c r="N1238">
        <v>11307353</v>
      </c>
      <c r="O1238" s="37">
        <v>27987</v>
      </c>
      <c r="P1238">
        <v>3</v>
      </c>
      <c r="Q1238">
        <v>6</v>
      </c>
    </row>
    <row r="1239" spans="14:17" x14ac:dyDescent="0.25">
      <c r="N1239">
        <v>11307361</v>
      </c>
      <c r="O1239">
        <v>27987</v>
      </c>
      <c r="P1239">
        <v>3</v>
      </c>
      <c r="Q1239">
        <v>6</v>
      </c>
    </row>
    <row r="1240" spans="14:17" x14ac:dyDescent="0.25">
      <c r="N1240">
        <v>11307365</v>
      </c>
      <c r="O1240">
        <v>27987</v>
      </c>
      <c r="P1240">
        <v>3</v>
      </c>
      <c r="Q1240">
        <v>6</v>
      </c>
    </row>
    <row r="1241" spans="14:17" x14ac:dyDescent="0.25">
      <c r="N1241">
        <v>11307371</v>
      </c>
      <c r="O1241" s="37">
        <v>27987</v>
      </c>
      <c r="P1241">
        <v>3</v>
      </c>
      <c r="Q1241">
        <v>6</v>
      </c>
    </row>
    <row r="1242" spans="14:17" x14ac:dyDescent="0.25">
      <c r="N1242">
        <v>11307376</v>
      </c>
      <c r="O1242" s="37">
        <v>27987</v>
      </c>
      <c r="P1242">
        <v>3</v>
      </c>
      <c r="Q1242">
        <v>6</v>
      </c>
    </row>
    <row r="1243" spans="14:17" x14ac:dyDescent="0.25">
      <c r="N1243">
        <v>11307386</v>
      </c>
      <c r="O1243" s="37">
        <v>27987</v>
      </c>
      <c r="P1243">
        <v>3</v>
      </c>
      <c r="Q1243">
        <v>6</v>
      </c>
    </row>
    <row r="1244" spans="14:17" x14ac:dyDescent="0.25">
      <c r="N1244">
        <v>11307532</v>
      </c>
      <c r="O1244" s="37">
        <v>44344</v>
      </c>
      <c r="P1244">
        <v>2</v>
      </c>
      <c r="Q1244">
        <v>2</v>
      </c>
    </row>
    <row r="1245" spans="14:17" x14ac:dyDescent="0.25">
      <c r="N1245">
        <v>11307533</v>
      </c>
      <c r="O1245" s="37">
        <v>44344</v>
      </c>
      <c r="P1245">
        <v>3</v>
      </c>
      <c r="Q1245">
        <v>3</v>
      </c>
    </row>
    <row r="1246" spans="14:17" x14ac:dyDescent="0.25">
      <c r="N1246">
        <v>11307566</v>
      </c>
      <c r="O1246" s="37">
        <v>39359</v>
      </c>
      <c r="P1246">
        <v>3</v>
      </c>
      <c r="Q1246">
        <v>6</v>
      </c>
    </row>
    <row r="1247" spans="14:17" x14ac:dyDescent="0.25">
      <c r="N1247">
        <v>11307569</v>
      </c>
      <c r="O1247" s="37">
        <v>44136</v>
      </c>
      <c r="P1247">
        <v>3</v>
      </c>
      <c r="Q1247">
        <v>6</v>
      </c>
    </row>
    <row r="1248" spans="14:17" x14ac:dyDescent="0.25">
      <c r="N1248">
        <v>11307571</v>
      </c>
      <c r="O1248" s="37">
        <v>44344</v>
      </c>
      <c r="P1248">
        <v>4</v>
      </c>
      <c r="Q1248">
        <v>4</v>
      </c>
    </row>
    <row r="1249" spans="14:17" x14ac:dyDescent="0.25">
      <c r="N1249">
        <v>11307573</v>
      </c>
      <c r="O1249" s="37">
        <v>44344</v>
      </c>
      <c r="P1249">
        <v>2</v>
      </c>
      <c r="Q1249">
        <v>4</v>
      </c>
    </row>
    <row r="1250" spans="14:17" x14ac:dyDescent="0.25">
      <c r="N1250">
        <v>11307587</v>
      </c>
      <c r="O1250" s="37">
        <v>44344</v>
      </c>
      <c r="P1250">
        <v>4</v>
      </c>
      <c r="Q1250">
        <v>4</v>
      </c>
    </row>
    <row r="1251" spans="14:17" x14ac:dyDescent="0.25">
      <c r="N1251">
        <v>11307629</v>
      </c>
      <c r="O1251" s="37">
        <v>44344</v>
      </c>
      <c r="P1251">
        <v>1</v>
      </c>
      <c r="Q1251">
        <v>2</v>
      </c>
    </row>
    <row r="1252" spans="14:17" x14ac:dyDescent="0.25">
      <c r="N1252">
        <v>11307633</v>
      </c>
      <c r="O1252" s="37">
        <v>38734</v>
      </c>
      <c r="P1252">
        <v>2</v>
      </c>
      <c r="Q1252">
        <v>2</v>
      </c>
    </row>
    <row r="1253" spans="14:17" x14ac:dyDescent="0.25">
      <c r="N1253">
        <v>11307678</v>
      </c>
      <c r="O1253" s="37">
        <v>44344</v>
      </c>
      <c r="P1253">
        <v>2</v>
      </c>
      <c r="Q1253">
        <v>4</v>
      </c>
    </row>
    <row r="1254" spans="14:17" x14ac:dyDescent="0.25">
      <c r="N1254">
        <v>11307679</v>
      </c>
      <c r="O1254" s="37">
        <v>44344</v>
      </c>
      <c r="P1254">
        <v>3</v>
      </c>
      <c r="Q1254">
        <v>6</v>
      </c>
    </row>
    <row r="1255" spans="14:17" x14ac:dyDescent="0.25">
      <c r="N1255">
        <v>11307680</v>
      </c>
      <c r="O1255" s="37">
        <v>44344</v>
      </c>
      <c r="P1255">
        <v>3</v>
      </c>
      <c r="Q1255">
        <v>3</v>
      </c>
    </row>
    <row r="1256" spans="14:17" x14ac:dyDescent="0.25">
      <c r="N1256">
        <v>11307681</v>
      </c>
      <c r="O1256" s="37">
        <v>44344</v>
      </c>
      <c r="P1256">
        <v>1</v>
      </c>
      <c r="Q1256">
        <v>2</v>
      </c>
    </row>
    <row r="1257" spans="14:17" x14ac:dyDescent="0.25">
      <c r="N1257">
        <v>11307682</v>
      </c>
      <c r="O1257">
        <v>44136</v>
      </c>
      <c r="P1257">
        <v>1</v>
      </c>
      <c r="Q1257">
        <v>2</v>
      </c>
    </row>
    <row r="1258" spans="14:17" x14ac:dyDescent="0.25">
      <c r="N1258">
        <v>11307840</v>
      </c>
      <c r="O1258" s="37">
        <v>44344</v>
      </c>
      <c r="P1258">
        <v>3</v>
      </c>
      <c r="Q1258">
        <v>3</v>
      </c>
    </row>
    <row r="1259" spans="14:17" x14ac:dyDescent="0.25">
      <c r="N1259">
        <v>11307841</v>
      </c>
      <c r="O1259">
        <v>44344</v>
      </c>
      <c r="P1259">
        <v>2</v>
      </c>
      <c r="Q1259">
        <v>2</v>
      </c>
    </row>
    <row r="1260" spans="14:17" x14ac:dyDescent="0.25">
      <c r="N1260">
        <v>11307842</v>
      </c>
      <c r="O1260" s="37">
        <v>44344</v>
      </c>
      <c r="P1260">
        <v>3</v>
      </c>
      <c r="Q1260">
        <v>3</v>
      </c>
    </row>
    <row r="1261" spans="14:17" x14ac:dyDescent="0.25">
      <c r="N1261">
        <v>11307843</v>
      </c>
      <c r="O1261" s="37">
        <v>44344</v>
      </c>
      <c r="P1261">
        <v>4</v>
      </c>
      <c r="Q1261">
        <v>4</v>
      </c>
    </row>
    <row r="1262" spans="14:17" x14ac:dyDescent="0.25">
      <c r="N1262">
        <v>11307874</v>
      </c>
      <c r="O1262" s="37">
        <v>44344</v>
      </c>
      <c r="P1262">
        <v>4</v>
      </c>
      <c r="Q1262">
        <v>8</v>
      </c>
    </row>
    <row r="1263" spans="14:17" x14ac:dyDescent="0.25">
      <c r="N1263">
        <v>11307876</v>
      </c>
      <c r="O1263" s="37">
        <v>27987</v>
      </c>
      <c r="P1263">
        <v>4</v>
      </c>
      <c r="Q1263">
        <v>4</v>
      </c>
    </row>
    <row r="1264" spans="14:17" x14ac:dyDescent="0.25">
      <c r="N1264">
        <v>11307911</v>
      </c>
      <c r="O1264" s="37">
        <v>27987</v>
      </c>
      <c r="P1264">
        <v>3</v>
      </c>
      <c r="Q1264">
        <v>6</v>
      </c>
    </row>
    <row r="1265" spans="14:17" x14ac:dyDescent="0.25">
      <c r="N1265">
        <v>11307950</v>
      </c>
      <c r="O1265" s="37">
        <v>44344</v>
      </c>
      <c r="P1265">
        <v>4</v>
      </c>
      <c r="Q1265">
        <v>4</v>
      </c>
    </row>
    <row r="1266" spans="14:17" x14ac:dyDescent="0.25">
      <c r="N1266">
        <v>11308067</v>
      </c>
      <c r="O1266" s="37">
        <v>44344</v>
      </c>
      <c r="P1266">
        <v>2</v>
      </c>
      <c r="Q1266">
        <v>2</v>
      </c>
    </row>
    <row r="1267" spans="14:17" x14ac:dyDescent="0.25">
      <c r="N1267">
        <v>11308068</v>
      </c>
      <c r="O1267">
        <v>38734</v>
      </c>
      <c r="P1267">
        <v>7</v>
      </c>
      <c r="Q1267">
        <v>7</v>
      </c>
    </row>
    <row r="1268" spans="14:17" x14ac:dyDescent="0.25">
      <c r="N1268">
        <v>11308080</v>
      </c>
      <c r="O1268">
        <v>38734</v>
      </c>
      <c r="P1268">
        <v>1</v>
      </c>
      <c r="Q1268">
        <v>2</v>
      </c>
    </row>
    <row r="1269" spans="14:17" x14ac:dyDescent="0.25">
      <c r="N1269">
        <v>11308081</v>
      </c>
      <c r="O1269" s="37">
        <v>38734</v>
      </c>
      <c r="P1269">
        <v>1</v>
      </c>
      <c r="Q1269">
        <v>2</v>
      </c>
    </row>
    <row r="1270" spans="14:17" x14ac:dyDescent="0.25">
      <c r="N1270">
        <v>11308270</v>
      </c>
      <c r="O1270" s="37">
        <v>38734</v>
      </c>
      <c r="P1270">
        <v>1</v>
      </c>
      <c r="Q1270">
        <v>2</v>
      </c>
    </row>
    <row r="1271" spans="14:17" x14ac:dyDescent="0.25">
      <c r="N1271">
        <v>11308272</v>
      </c>
      <c r="O1271" s="37">
        <v>44344</v>
      </c>
      <c r="P1271">
        <v>2</v>
      </c>
      <c r="Q1271">
        <v>4</v>
      </c>
    </row>
    <row r="1272" spans="14:17" x14ac:dyDescent="0.25">
      <c r="N1272">
        <v>11308944</v>
      </c>
      <c r="O1272" s="37">
        <v>44344</v>
      </c>
      <c r="P1272">
        <v>2</v>
      </c>
      <c r="Q1272">
        <v>4</v>
      </c>
    </row>
    <row r="1273" spans="14:17" x14ac:dyDescent="0.25">
      <c r="N1273">
        <v>11308945</v>
      </c>
      <c r="O1273">
        <v>44344</v>
      </c>
      <c r="P1273">
        <v>4</v>
      </c>
      <c r="Q1273">
        <v>4</v>
      </c>
    </row>
    <row r="1274" spans="14:17" x14ac:dyDescent="0.25">
      <c r="N1274">
        <v>11308982</v>
      </c>
      <c r="O1274">
        <v>44344</v>
      </c>
      <c r="P1274">
        <v>1</v>
      </c>
      <c r="Q1274">
        <v>2</v>
      </c>
    </row>
    <row r="1275" spans="14:17" x14ac:dyDescent="0.25">
      <c r="N1275">
        <v>11309004</v>
      </c>
      <c r="O1275" s="37">
        <v>44136</v>
      </c>
      <c r="P1275">
        <v>3</v>
      </c>
      <c r="Q1275">
        <v>6</v>
      </c>
    </row>
    <row r="1276" spans="14:17" x14ac:dyDescent="0.25">
      <c r="N1276">
        <v>11309073</v>
      </c>
      <c r="O1276" s="37">
        <v>44136</v>
      </c>
      <c r="P1276">
        <v>1</v>
      </c>
      <c r="Q1276">
        <v>2</v>
      </c>
    </row>
    <row r="1277" spans="14:17" x14ac:dyDescent="0.25">
      <c r="N1277">
        <v>11309074</v>
      </c>
      <c r="O1277" s="37">
        <v>44344</v>
      </c>
      <c r="P1277">
        <v>3</v>
      </c>
      <c r="Q1277">
        <v>6</v>
      </c>
    </row>
    <row r="1278" spans="14:17" x14ac:dyDescent="0.25">
      <c r="N1278">
        <v>11309075</v>
      </c>
      <c r="O1278" s="37">
        <v>44344</v>
      </c>
      <c r="P1278">
        <v>4</v>
      </c>
      <c r="Q1278">
        <v>4</v>
      </c>
    </row>
    <row r="1279" spans="14:17" x14ac:dyDescent="0.25">
      <c r="N1279">
        <v>11309105</v>
      </c>
      <c r="O1279" s="37">
        <v>38943</v>
      </c>
      <c r="P1279">
        <v>3</v>
      </c>
      <c r="Q1279">
        <v>3</v>
      </c>
    </row>
    <row r="1280" spans="14:17" x14ac:dyDescent="0.25">
      <c r="N1280">
        <v>11309114</v>
      </c>
      <c r="O1280" s="37">
        <v>44344</v>
      </c>
      <c r="P1280">
        <v>1</v>
      </c>
      <c r="Q1280">
        <v>2</v>
      </c>
    </row>
    <row r="1281" spans="14:17" x14ac:dyDescent="0.25">
      <c r="N1281">
        <v>11309115</v>
      </c>
      <c r="O1281">
        <v>38734</v>
      </c>
      <c r="P1281">
        <v>4</v>
      </c>
      <c r="Q1281">
        <v>4</v>
      </c>
    </row>
    <row r="1282" spans="14:17" x14ac:dyDescent="0.25">
      <c r="N1282">
        <v>11309309</v>
      </c>
      <c r="O1282" s="37">
        <v>44136</v>
      </c>
      <c r="P1282">
        <v>1</v>
      </c>
      <c r="Q1282">
        <v>2</v>
      </c>
    </row>
    <row r="1283" spans="14:17" x14ac:dyDescent="0.25">
      <c r="N1283">
        <v>11309310</v>
      </c>
      <c r="O1283" s="37">
        <v>38734</v>
      </c>
      <c r="P1283">
        <v>3</v>
      </c>
      <c r="Q1283">
        <v>6</v>
      </c>
    </row>
    <row r="1284" spans="14:17" x14ac:dyDescent="0.25">
      <c r="N1284">
        <v>11309315</v>
      </c>
      <c r="O1284" s="37">
        <v>39359</v>
      </c>
      <c r="P1284">
        <v>3</v>
      </c>
      <c r="Q1284">
        <v>6</v>
      </c>
    </row>
    <row r="1285" spans="14:17" x14ac:dyDescent="0.25">
      <c r="N1285">
        <v>11309336</v>
      </c>
      <c r="O1285" s="37">
        <v>44344</v>
      </c>
      <c r="P1285">
        <v>1</v>
      </c>
      <c r="Q1285">
        <v>2</v>
      </c>
    </row>
    <row r="1286" spans="14:17" x14ac:dyDescent="0.25">
      <c r="N1286">
        <v>11309337</v>
      </c>
      <c r="O1286" s="37">
        <v>44344</v>
      </c>
      <c r="P1286">
        <v>1</v>
      </c>
      <c r="Q1286">
        <v>2</v>
      </c>
    </row>
    <row r="1287" spans="14:17" x14ac:dyDescent="0.25">
      <c r="N1287">
        <v>11309338</v>
      </c>
      <c r="O1287" s="37">
        <v>44344</v>
      </c>
      <c r="P1287">
        <v>2</v>
      </c>
      <c r="Q1287">
        <v>4</v>
      </c>
    </row>
    <row r="1288" spans="14:17" x14ac:dyDescent="0.25">
      <c r="N1288">
        <v>11309359</v>
      </c>
      <c r="O1288">
        <v>44344</v>
      </c>
      <c r="P1288">
        <v>1</v>
      </c>
      <c r="Q1288">
        <v>2</v>
      </c>
    </row>
    <row r="1289" spans="14:17" x14ac:dyDescent="0.25">
      <c r="N1289">
        <v>11309372</v>
      </c>
      <c r="O1289" s="37">
        <v>44136</v>
      </c>
      <c r="P1289">
        <v>4</v>
      </c>
      <c r="Q1289">
        <v>8</v>
      </c>
    </row>
    <row r="1290" spans="14:17" x14ac:dyDescent="0.25">
      <c r="N1290">
        <v>11309373</v>
      </c>
      <c r="O1290" s="37">
        <v>44344</v>
      </c>
      <c r="P1290">
        <v>6</v>
      </c>
      <c r="Q1290">
        <v>6</v>
      </c>
    </row>
    <row r="1291" spans="14:17" x14ac:dyDescent="0.25">
      <c r="N1291">
        <v>11309375</v>
      </c>
      <c r="O1291" s="37">
        <v>44344</v>
      </c>
      <c r="P1291">
        <v>1</v>
      </c>
      <c r="Q1291">
        <v>2</v>
      </c>
    </row>
    <row r="1292" spans="14:17" x14ac:dyDescent="0.25">
      <c r="N1292">
        <v>11309376</v>
      </c>
      <c r="O1292" s="37">
        <v>44344</v>
      </c>
      <c r="P1292">
        <v>3</v>
      </c>
      <c r="Q1292">
        <v>3</v>
      </c>
    </row>
    <row r="1293" spans="14:17" x14ac:dyDescent="0.25">
      <c r="N1293">
        <v>11309528</v>
      </c>
      <c r="O1293" s="37">
        <v>44344</v>
      </c>
      <c r="P1293">
        <v>2</v>
      </c>
      <c r="Q1293">
        <v>2</v>
      </c>
    </row>
    <row r="1294" spans="14:17" x14ac:dyDescent="0.25">
      <c r="N1294">
        <v>11309790</v>
      </c>
      <c r="O1294">
        <v>44344</v>
      </c>
      <c r="P1294">
        <v>4</v>
      </c>
      <c r="Q1294">
        <v>4</v>
      </c>
    </row>
    <row r="1295" spans="14:17" x14ac:dyDescent="0.25">
      <c r="N1295">
        <v>11309792</v>
      </c>
      <c r="O1295" s="37">
        <v>44344</v>
      </c>
      <c r="P1295">
        <v>1</v>
      </c>
      <c r="Q1295">
        <v>2</v>
      </c>
    </row>
    <row r="1296" spans="14:17" x14ac:dyDescent="0.25">
      <c r="N1296">
        <v>11310052</v>
      </c>
      <c r="O1296" s="37">
        <v>44344</v>
      </c>
      <c r="P1296">
        <v>2</v>
      </c>
      <c r="Q1296">
        <v>4</v>
      </c>
    </row>
    <row r="1297" spans="14:17" x14ac:dyDescent="0.25">
      <c r="N1297">
        <v>11310055</v>
      </c>
      <c r="O1297" s="37">
        <v>44344</v>
      </c>
      <c r="P1297">
        <v>3</v>
      </c>
      <c r="Q1297">
        <v>3</v>
      </c>
    </row>
    <row r="1298" spans="14:17" x14ac:dyDescent="0.25">
      <c r="N1298">
        <v>11310295</v>
      </c>
      <c r="O1298" s="37">
        <v>39359</v>
      </c>
      <c r="P1298">
        <v>7</v>
      </c>
      <c r="Q1298">
        <v>7</v>
      </c>
    </row>
    <row r="1299" spans="14:17" x14ac:dyDescent="0.25">
      <c r="N1299">
        <v>11310296</v>
      </c>
      <c r="O1299">
        <v>44136</v>
      </c>
      <c r="P1299">
        <v>1</v>
      </c>
      <c r="Q1299">
        <v>2</v>
      </c>
    </row>
    <row r="1300" spans="14:17" x14ac:dyDescent="0.25">
      <c r="N1300">
        <v>11310356</v>
      </c>
      <c r="O1300" s="37">
        <v>42464</v>
      </c>
      <c r="P1300">
        <v>1</v>
      </c>
      <c r="Q1300">
        <v>2</v>
      </c>
    </row>
    <row r="1301" spans="14:17" x14ac:dyDescent="0.25">
      <c r="N1301">
        <v>11310357</v>
      </c>
      <c r="O1301">
        <v>44344</v>
      </c>
      <c r="P1301">
        <v>5</v>
      </c>
      <c r="Q1301">
        <v>5</v>
      </c>
    </row>
    <row r="1302" spans="14:17" x14ac:dyDescent="0.25">
      <c r="N1302">
        <v>11310803</v>
      </c>
      <c r="O1302" s="37">
        <v>44344</v>
      </c>
      <c r="P1302">
        <v>5</v>
      </c>
      <c r="Q1302">
        <v>5</v>
      </c>
    </row>
    <row r="1303" spans="14:17" x14ac:dyDescent="0.25">
      <c r="N1303">
        <v>11310806</v>
      </c>
      <c r="O1303" s="37">
        <v>44344</v>
      </c>
      <c r="P1303">
        <v>1</v>
      </c>
      <c r="Q1303">
        <v>2</v>
      </c>
    </row>
    <row r="1304" spans="14:17" x14ac:dyDescent="0.25">
      <c r="N1304">
        <v>11310809</v>
      </c>
      <c r="O1304" s="37">
        <v>44344</v>
      </c>
      <c r="P1304">
        <v>2</v>
      </c>
      <c r="Q1304">
        <v>2</v>
      </c>
    </row>
    <row r="1305" spans="14:17" x14ac:dyDescent="0.25">
      <c r="N1305">
        <v>11310985</v>
      </c>
      <c r="O1305">
        <v>44344</v>
      </c>
      <c r="P1305">
        <v>3</v>
      </c>
      <c r="Q1305">
        <v>3</v>
      </c>
    </row>
    <row r="1306" spans="14:17" x14ac:dyDescent="0.25">
      <c r="N1306">
        <v>11310986</v>
      </c>
      <c r="O1306">
        <v>44344</v>
      </c>
      <c r="P1306">
        <v>2</v>
      </c>
      <c r="Q1306">
        <v>2</v>
      </c>
    </row>
    <row r="1307" spans="14:17" x14ac:dyDescent="0.25">
      <c r="N1307">
        <v>11313183</v>
      </c>
      <c r="O1307" s="37">
        <v>44344</v>
      </c>
      <c r="P1307">
        <v>5</v>
      </c>
      <c r="Q1307">
        <v>5</v>
      </c>
    </row>
    <row r="1308" spans="14:17" x14ac:dyDescent="0.25">
      <c r="N1308">
        <v>11313185</v>
      </c>
      <c r="O1308" s="37">
        <v>44344</v>
      </c>
      <c r="P1308">
        <v>8</v>
      </c>
      <c r="Q1308">
        <v>8</v>
      </c>
    </row>
    <row r="1309" spans="14:17" x14ac:dyDescent="0.25">
      <c r="N1309">
        <v>616135120</v>
      </c>
      <c r="O1309" s="37">
        <v>44344</v>
      </c>
      <c r="P1309">
        <v>2</v>
      </c>
      <c r="Q1309">
        <v>2</v>
      </c>
    </row>
    <row r="1310" spans="14:17" x14ac:dyDescent="0.25">
      <c r="N1310">
        <v>616141247</v>
      </c>
      <c r="O1310" s="37">
        <v>27987</v>
      </c>
      <c r="P1310">
        <v>1</v>
      </c>
      <c r="Q1310">
        <v>2</v>
      </c>
    </row>
    <row r="1311" spans="14:17" x14ac:dyDescent="0.25">
      <c r="N1311">
        <v>616142290</v>
      </c>
      <c r="O1311" s="37">
        <v>38734</v>
      </c>
      <c r="P1311">
        <v>1</v>
      </c>
      <c r="Q1311">
        <v>2</v>
      </c>
    </row>
    <row r="1312" spans="14:17" x14ac:dyDescent="0.25">
      <c r="N1312">
        <v>616143268</v>
      </c>
      <c r="O1312">
        <v>44344</v>
      </c>
      <c r="P1312">
        <v>1</v>
      </c>
      <c r="Q1312">
        <v>2</v>
      </c>
    </row>
    <row r="1313" spans="14:17" x14ac:dyDescent="0.25">
      <c r="N1313">
        <v>616170497</v>
      </c>
      <c r="O1313" s="37">
        <v>26873</v>
      </c>
      <c r="P1313">
        <v>1</v>
      </c>
      <c r="Q1313">
        <v>2</v>
      </c>
    </row>
    <row r="1314" spans="14:17" x14ac:dyDescent="0.25">
      <c r="N1314">
        <v>616180218</v>
      </c>
      <c r="O1314" s="37">
        <v>27987</v>
      </c>
      <c r="P1314">
        <v>2</v>
      </c>
      <c r="Q1314">
        <v>2</v>
      </c>
    </row>
    <row r="1315" spans="14:17" x14ac:dyDescent="0.25">
      <c r="N1315">
        <v>616221417</v>
      </c>
      <c r="O1315">
        <v>39359</v>
      </c>
      <c r="P1315">
        <v>2</v>
      </c>
      <c r="Q1315">
        <v>2</v>
      </c>
    </row>
    <row r="1316" spans="14:17" x14ac:dyDescent="0.25">
      <c r="N1316">
        <v>616221422</v>
      </c>
      <c r="O1316" s="37">
        <v>33387</v>
      </c>
      <c r="P1316">
        <v>1</v>
      </c>
      <c r="Q1316">
        <v>2</v>
      </c>
    </row>
    <row r="1317" spans="14:17" x14ac:dyDescent="0.25">
      <c r="N1317">
        <v>616231613</v>
      </c>
      <c r="O1317">
        <v>27987</v>
      </c>
      <c r="P1317">
        <v>1</v>
      </c>
      <c r="Q1317">
        <v>2</v>
      </c>
    </row>
    <row r="1318" spans="14:17" x14ac:dyDescent="0.25">
      <c r="N1318">
        <v>616232606</v>
      </c>
      <c r="O1318" s="37">
        <v>44344</v>
      </c>
      <c r="P1318">
        <v>2</v>
      </c>
      <c r="Q1318">
        <v>4</v>
      </c>
    </row>
    <row r="1319" spans="14:17" x14ac:dyDescent="0.25">
      <c r="N1319">
        <v>616248832</v>
      </c>
      <c r="O1319" s="37">
        <v>39359</v>
      </c>
      <c r="P1319">
        <v>3</v>
      </c>
      <c r="Q1319">
        <v>3</v>
      </c>
    </row>
    <row r="1320" spans="14:17" x14ac:dyDescent="0.25">
      <c r="N1320">
        <v>616248836</v>
      </c>
      <c r="O1320" s="37">
        <v>44092</v>
      </c>
      <c r="P1320">
        <v>1</v>
      </c>
      <c r="Q1320">
        <v>2</v>
      </c>
    </row>
    <row r="1321" spans="14:17" x14ac:dyDescent="0.25">
      <c r="N1321">
        <v>616248837</v>
      </c>
      <c r="O1321">
        <v>39359</v>
      </c>
      <c r="P1321">
        <v>1</v>
      </c>
      <c r="Q1321">
        <v>2</v>
      </c>
    </row>
    <row r="1322" spans="14:17" x14ac:dyDescent="0.25">
      <c r="N1322">
        <v>616248844</v>
      </c>
      <c r="O1322" s="37">
        <v>38691</v>
      </c>
      <c r="P1322">
        <v>1</v>
      </c>
      <c r="Q1322">
        <v>2</v>
      </c>
    </row>
    <row r="1323" spans="14:17" x14ac:dyDescent="0.25">
      <c r="N1323">
        <v>616250119</v>
      </c>
      <c r="O1323" s="37">
        <v>44136</v>
      </c>
      <c r="P1323">
        <v>3</v>
      </c>
      <c r="Q1323">
        <v>3</v>
      </c>
    </row>
    <row r="1324" spans="14:17" x14ac:dyDescent="0.25">
      <c r="N1324">
        <v>616250124</v>
      </c>
      <c r="O1324" s="37">
        <v>31858</v>
      </c>
      <c r="P1324">
        <v>1</v>
      </c>
      <c r="Q1324">
        <v>2</v>
      </c>
    </row>
    <row r="1325" spans="14:17" x14ac:dyDescent="0.25">
      <c r="N1325">
        <v>616250125</v>
      </c>
      <c r="O1325">
        <v>15501</v>
      </c>
      <c r="P1325">
        <v>2</v>
      </c>
      <c r="Q1325">
        <v>4</v>
      </c>
    </row>
    <row r="1326" spans="14:17" x14ac:dyDescent="0.25">
      <c r="N1326">
        <v>616250132</v>
      </c>
      <c r="O1326" s="37">
        <v>27987</v>
      </c>
      <c r="P1326">
        <v>1</v>
      </c>
      <c r="Q1326">
        <v>2</v>
      </c>
    </row>
    <row r="1327" spans="14:17" x14ac:dyDescent="0.25">
      <c r="N1327">
        <v>616250135</v>
      </c>
      <c r="O1327" s="37">
        <v>26456</v>
      </c>
      <c r="P1327">
        <v>1</v>
      </c>
      <c r="Q1327">
        <v>2</v>
      </c>
    </row>
    <row r="1328" spans="14:17" x14ac:dyDescent="0.25">
      <c r="N1328">
        <v>616250622</v>
      </c>
      <c r="O1328" s="37">
        <v>44344</v>
      </c>
      <c r="P1328">
        <v>3</v>
      </c>
      <c r="Q1328">
        <v>3</v>
      </c>
    </row>
    <row r="1329" spans="14:17" x14ac:dyDescent="0.25">
      <c r="N1329">
        <v>616250625</v>
      </c>
      <c r="O1329">
        <v>44136</v>
      </c>
      <c r="P1329">
        <v>1</v>
      </c>
      <c r="Q1329">
        <v>2</v>
      </c>
    </row>
    <row r="1330" spans="14:17" x14ac:dyDescent="0.25">
      <c r="N1330">
        <v>616250632</v>
      </c>
      <c r="O1330" s="37">
        <v>33387</v>
      </c>
      <c r="P1330">
        <v>3</v>
      </c>
      <c r="Q1330">
        <v>3</v>
      </c>
    </row>
    <row r="1331" spans="14:17" x14ac:dyDescent="0.25">
      <c r="N1331">
        <v>616250636</v>
      </c>
      <c r="O1331">
        <v>39359</v>
      </c>
      <c r="P1331">
        <v>3</v>
      </c>
      <c r="Q1331">
        <v>3</v>
      </c>
    </row>
    <row r="1332" spans="14:17" x14ac:dyDescent="0.25">
      <c r="N1332">
        <v>616254877</v>
      </c>
      <c r="O1332" s="37">
        <v>27987</v>
      </c>
      <c r="P1332">
        <v>4</v>
      </c>
      <c r="Q1332">
        <v>4</v>
      </c>
    </row>
    <row r="1333" spans="14:17" x14ac:dyDescent="0.25">
      <c r="N1333">
        <v>616254890</v>
      </c>
      <c r="O1333">
        <v>27987</v>
      </c>
      <c r="P1333">
        <v>4</v>
      </c>
      <c r="Q1333">
        <v>8</v>
      </c>
    </row>
    <row r="1334" spans="14:17" x14ac:dyDescent="0.25">
      <c r="N1334">
        <v>616259304</v>
      </c>
      <c r="O1334" s="37">
        <v>39359</v>
      </c>
      <c r="P1334">
        <v>2</v>
      </c>
      <c r="Q1334">
        <v>4</v>
      </c>
    </row>
    <row r="1335" spans="14:17" x14ac:dyDescent="0.25">
      <c r="N1335">
        <v>616259311</v>
      </c>
      <c r="O1335">
        <v>38734</v>
      </c>
      <c r="P1335">
        <v>1</v>
      </c>
      <c r="Q1335">
        <v>2</v>
      </c>
    </row>
    <row r="1336" spans="14:17" x14ac:dyDescent="0.25">
      <c r="N1336">
        <v>616260369</v>
      </c>
      <c r="O1336" s="37">
        <v>38943</v>
      </c>
      <c r="P1336">
        <v>6</v>
      </c>
      <c r="Q1336">
        <v>6</v>
      </c>
    </row>
    <row r="1337" spans="14:17" x14ac:dyDescent="0.25">
      <c r="N1337">
        <v>616260377</v>
      </c>
      <c r="O1337">
        <v>38943</v>
      </c>
      <c r="P1337">
        <v>3</v>
      </c>
      <c r="Q1337">
        <v>3</v>
      </c>
    </row>
    <row r="1338" spans="14:17" x14ac:dyDescent="0.25">
      <c r="N1338">
        <v>616260381</v>
      </c>
      <c r="O1338" s="37">
        <v>44092</v>
      </c>
      <c r="P1338">
        <v>3</v>
      </c>
      <c r="Q1338">
        <v>3</v>
      </c>
    </row>
    <row r="1339" spans="14:17" x14ac:dyDescent="0.25">
      <c r="N1339">
        <v>616260650</v>
      </c>
      <c r="O1339" s="37">
        <v>44344</v>
      </c>
      <c r="P1339">
        <v>2</v>
      </c>
      <c r="Q1339">
        <v>4</v>
      </c>
    </row>
    <row r="1340" spans="14:17" x14ac:dyDescent="0.25">
      <c r="N1340">
        <v>616260656</v>
      </c>
      <c r="O1340" s="37">
        <v>38734</v>
      </c>
      <c r="P1340">
        <v>1</v>
      </c>
      <c r="Q1340">
        <v>2</v>
      </c>
    </row>
    <row r="1341" spans="14:17" x14ac:dyDescent="0.25">
      <c r="N1341">
        <v>616262550</v>
      </c>
      <c r="O1341">
        <v>26873</v>
      </c>
      <c r="P1341">
        <v>1</v>
      </c>
      <c r="Q1341">
        <v>2</v>
      </c>
    </row>
    <row r="1342" spans="14:17" x14ac:dyDescent="0.25">
      <c r="N1342">
        <v>616262555</v>
      </c>
      <c r="O1342" s="37">
        <v>44344</v>
      </c>
      <c r="P1342">
        <v>1</v>
      </c>
      <c r="Q1342">
        <v>2</v>
      </c>
    </row>
    <row r="1343" spans="14:17" x14ac:dyDescent="0.25">
      <c r="N1343">
        <v>616262558</v>
      </c>
      <c r="O1343" s="37">
        <v>44344</v>
      </c>
      <c r="P1343">
        <v>1</v>
      </c>
      <c r="Q1343">
        <v>2</v>
      </c>
    </row>
    <row r="1344" spans="14:17" x14ac:dyDescent="0.25">
      <c r="N1344">
        <v>616263053</v>
      </c>
      <c r="O1344" s="37">
        <v>38734</v>
      </c>
      <c r="P1344">
        <v>1</v>
      </c>
      <c r="Q1344">
        <v>2</v>
      </c>
    </row>
    <row r="1345" spans="14:17" x14ac:dyDescent="0.25">
      <c r="N1345">
        <v>616263063</v>
      </c>
      <c r="O1345" s="37">
        <v>38734</v>
      </c>
      <c r="P1345">
        <v>2</v>
      </c>
      <c r="Q1345">
        <v>2</v>
      </c>
    </row>
    <row r="1346" spans="14:17" x14ac:dyDescent="0.25">
      <c r="N1346">
        <v>616263067</v>
      </c>
      <c r="O1346" s="37">
        <v>38734</v>
      </c>
      <c r="P1346">
        <v>1</v>
      </c>
      <c r="Q1346">
        <v>2</v>
      </c>
    </row>
    <row r="1347" spans="14:17" x14ac:dyDescent="0.25">
      <c r="N1347">
        <v>616263072</v>
      </c>
      <c r="O1347" s="37">
        <v>38734</v>
      </c>
      <c r="P1347">
        <v>1</v>
      </c>
      <c r="Q1347">
        <v>2</v>
      </c>
    </row>
    <row r="1348" spans="14:17" x14ac:dyDescent="0.25">
      <c r="N1348">
        <v>616263076</v>
      </c>
      <c r="O1348" s="37">
        <v>27987</v>
      </c>
      <c r="P1348">
        <v>1</v>
      </c>
      <c r="Q1348">
        <v>2</v>
      </c>
    </row>
    <row r="1349" spans="14:17" x14ac:dyDescent="0.25">
      <c r="N1349">
        <v>616263294</v>
      </c>
      <c r="O1349" s="37">
        <v>27987</v>
      </c>
      <c r="P1349">
        <v>3</v>
      </c>
      <c r="Q1349">
        <v>3</v>
      </c>
    </row>
    <row r="1350" spans="14:17" x14ac:dyDescent="0.25">
      <c r="N1350">
        <v>616264174</v>
      </c>
      <c r="O1350">
        <v>27987</v>
      </c>
      <c r="P1350">
        <v>1</v>
      </c>
      <c r="Q1350">
        <v>2</v>
      </c>
    </row>
    <row r="1351" spans="14:17" x14ac:dyDescent="0.25">
      <c r="N1351">
        <v>616264179</v>
      </c>
      <c r="O1351" s="37">
        <v>38734</v>
      </c>
      <c r="P1351">
        <v>2</v>
      </c>
      <c r="Q1351">
        <v>4</v>
      </c>
    </row>
    <row r="1352" spans="14:17" x14ac:dyDescent="0.25">
      <c r="N1352">
        <v>616264182</v>
      </c>
      <c r="O1352" s="37">
        <v>39359</v>
      </c>
      <c r="P1352">
        <v>3</v>
      </c>
      <c r="Q1352">
        <v>3</v>
      </c>
    </row>
    <row r="1353" spans="14:17" x14ac:dyDescent="0.25">
      <c r="N1353">
        <v>616264186</v>
      </c>
      <c r="O1353" s="37">
        <v>44344</v>
      </c>
      <c r="P1353">
        <v>4</v>
      </c>
      <c r="Q1353">
        <v>8</v>
      </c>
    </row>
    <row r="1354" spans="14:17" x14ac:dyDescent="0.25">
      <c r="N1354">
        <v>616264191</v>
      </c>
      <c r="O1354" s="37">
        <v>36855</v>
      </c>
      <c r="P1354">
        <v>4</v>
      </c>
      <c r="Q1354">
        <v>4</v>
      </c>
    </row>
    <row r="1355" spans="14:17" x14ac:dyDescent="0.25">
      <c r="N1355">
        <v>617267309</v>
      </c>
      <c r="O1355" s="37">
        <v>44092</v>
      </c>
      <c r="P1355">
        <v>2</v>
      </c>
      <c r="Q1355">
        <v>4</v>
      </c>
    </row>
    <row r="1356" spans="14:17" x14ac:dyDescent="0.25">
      <c r="N1356">
        <v>617267316</v>
      </c>
      <c r="O1356" s="37">
        <v>44344</v>
      </c>
      <c r="P1356">
        <v>1</v>
      </c>
      <c r="Q1356">
        <v>2</v>
      </c>
    </row>
    <row r="1357" spans="14:17" x14ac:dyDescent="0.25">
      <c r="N1357">
        <v>617267319</v>
      </c>
      <c r="O1357" s="37">
        <v>38734</v>
      </c>
      <c r="P1357">
        <v>1</v>
      </c>
      <c r="Q1357">
        <v>2</v>
      </c>
    </row>
    <row r="1358" spans="14:17" x14ac:dyDescent="0.25">
      <c r="N1358">
        <v>617267529</v>
      </c>
      <c r="O1358" s="37">
        <v>38734</v>
      </c>
      <c r="P1358">
        <v>3</v>
      </c>
      <c r="Q1358">
        <v>6</v>
      </c>
    </row>
    <row r="1359" spans="14:17" x14ac:dyDescent="0.25">
      <c r="N1359">
        <v>617267540</v>
      </c>
      <c r="O1359" s="37">
        <v>27987</v>
      </c>
      <c r="P1359">
        <v>6</v>
      </c>
      <c r="Q1359">
        <v>6</v>
      </c>
    </row>
    <row r="1360" spans="14:17" x14ac:dyDescent="0.25">
      <c r="N1360">
        <v>617267586</v>
      </c>
      <c r="O1360" s="37">
        <v>26249</v>
      </c>
      <c r="P1360">
        <v>4</v>
      </c>
      <c r="Q1360">
        <v>8</v>
      </c>
    </row>
    <row r="1361" spans="14:17" x14ac:dyDescent="0.25">
      <c r="N1361">
        <v>617267592</v>
      </c>
      <c r="O1361" s="37">
        <v>38943</v>
      </c>
      <c r="P1361">
        <v>1</v>
      </c>
      <c r="Q1361">
        <v>2</v>
      </c>
    </row>
    <row r="1362" spans="14:17" x14ac:dyDescent="0.25">
      <c r="N1362">
        <v>617267599</v>
      </c>
      <c r="O1362" s="37">
        <v>44344</v>
      </c>
      <c r="P1362">
        <v>2</v>
      </c>
      <c r="Q1362">
        <v>2</v>
      </c>
    </row>
    <row r="1363" spans="14:17" x14ac:dyDescent="0.25">
      <c r="N1363">
        <v>617267600</v>
      </c>
      <c r="O1363" s="37">
        <v>44344</v>
      </c>
      <c r="P1363">
        <v>2</v>
      </c>
      <c r="Q1363">
        <v>2</v>
      </c>
    </row>
    <row r="1364" spans="14:17" x14ac:dyDescent="0.25">
      <c r="N1364">
        <v>617268147</v>
      </c>
      <c r="O1364" s="37">
        <v>27987</v>
      </c>
      <c r="P1364">
        <v>2</v>
      </c>
      <c r="Q1364">
        <v>2</v>
      </c>
    </row>
    <row r="1365" spans="14:17" x14ac:dyDescent="0.25">
      <c r="N1365">
        <v>617268152</v>
      </c>
      <c r="O1365" s="37">
        <v>44344</v>
      </c>
      <c r="P1365">
        <v>1</v>
      </c>
      <c r="Q1365">
        <v>2</v>
      </c>
    </row>
    <row r="1366" spans="14:17" x14ac:dyDescent="0.25">
      <c r="N1366">
        <v>617268159</v>
      </c>
      <c r="O1366" s="37">
        <v>27987</v>
      </c>
      <c r="P1366">
        <v>3</v>
      </c>
      <c r="Q1366">
        <v>3</v>
      </c>
    </row>
    <row r="1367" spans="14:17" x14ac:dyDescent="0.25">
      <c r="N1367">
        <v>617268162</v>
      </c>
      <c r="O1367" s="37">
        <v>39359</v>
      </c>
      <c r="P1367">
        <v>2</v>
      </c>
      <c r="Q1367">
        <v>4</v>
      </c>
    </row>
    <row r="1368" spans="14:17" x14ac:dyDescent="0.25">
      <c r="N1368">
        <v>617268203</v>
      </c>
      <c r="O1368" s="37">
        <v>38734</v>
      </c>
      <c r="P1368">
        <v>4</v>
      </c>
      <c r="Q1368">
        <v>4</v>
      </c>
    </row>
    <row r="1369" spans="14:17" x14ac:dyDescent="0.25">
      <c r="N1369">
        <v>617268207</v>
      </c>
      <c r="O1369" s="37">
        <v>44344</v>
      </c>
      <c r="P1369">
        <v>1</v>
      </c>
      <c r="Q1369">
        <v>2</v>
      </c>
    </row>
    <row r="1370" spans="14:17" x14ac:dyDescent="0.25">
      <c r="N1370">
        <v>617268212</v>
      </c>
      <c r="O1370">
        <v>44344</v>
      </c>
      <c r="P1370">
        <v>2</v>
      </c>
      <c r="Q1370">
        <v>4</v>
      </c>
    </row>
    <row r="1371" spans="14:17" x14ac:dyDescent="0.25">
      <c r="N1371">
        <v>617268213</v>
      </c>
      <c r="O1371" s="37">
        <v>44344</v>
      </c>
      <c r="P1371">
        <v>1</v>
      </c>
      <c r="Q1371">
        <v>2</v>
      </c>
    </row>
    <row r="1372" spans="14:17" x14ac:dyDescent="0.25">
      <c r="N1372">
        <v>617268222</v>
      </c>
      <c r="O1372" s="37">
        <v>44344</v>
      </c>
      <c r="P1372">
        <v>1</v>
      </c>
      <c r="Q1372">
        <v>2</v>
      </c>
    </row>
    <row r="1373" spans="14:17" x14ac:dyDescent="0.25">
      <c r="N1373">
        <v>617268649</v>
      </c>
      <c r="O1373" s="37">
        <v>15501</v>
      </c>
      <c r="P1373">
        <v>1</v>
      </c>
      <c r="Q1373">
        <v>2</v>
      </c>
    </row>
    <row r="1374" spans="14:17" x14ac:dyDescent="0.25">
      <c r="N1374">
        <v>617268654</v>
      </c>
      <c r="O1374" s="37">
        <v>27987</v>
      </c>
      <c r="P1374">
        <v>1</v>
      </c>
      <c r="Q1374">
        <v>2</v>
      </c>
    </row>
    <row r="1375" spans="14:17" x14ac:dyDescent="0.25">
      <c r="N1375">
        <v>617268659</v>
      </c>
      <c r="O1375" s="37">
        <v>38734</v>
      </c>
      <c r="P1375">
        <v>3</v>
      </c>
      <c r="Q1375">
        <v>6</v>
      </c>
    </row>
    <row r="1376" spans="14:17" x14ac:dyDescent="0.25">
      <c r="N1376">
        <v>617268662</v>
      </c>
      <c r="O1376" s="37">
        <v>27987</v>
      </c>
      <c r="P1376">
        <v>2</v>
      </c>
      <c r="Q1376">
        <v>2</v>
      </c>
    </row>
    <row r="1377" spans="14:17" x14ac:dyDescent="0.25">
      <c r="N1377">
        <v>617268669</v>
      </c>
      <c r="O1377" s="37">
        <v>38734</v>
      </c>
      <c r="P1377">
        <v>3</v>
      </c>
      <c r="Q1377">
        <v>3</v>
      </c>
    </row>
    <row r="1378" spans="14:17" x14ac:dyDescent="0.25">
      <c r="N1378">
        <v>617268672</v>
      </c>
      <c r="O1378">
        <v>38691</v>
      </c>
      <c r="P1378">
        <v>2</v>
      </c>
      <c r="Q1378">
        <v>2</v>
      </c>
    </row>
    <row r="1379" spans="14:17" x14ac:dyDescent="0.25">
      <c r="N1379">
        <v>617269601</v>
      </c>
      <c r="O1379" s="37">
        <v>27987</v>
      </c>
      <c r="P1379">
        <v>4</v>
      </c>
      <c r="Q1379">
        <v>8</v>
      </c>
    </row>
    <row r="1380" spans="14:17" x14ac:dyDescent="0.25">
      <c r="N1380">
        <v>617269611</v>
      </c>
      <c r="O1380">
        <v>38734</v>
      </c>
      <c r="P1380">
        <v>4</v>
      </c>
      <c r="Q1380">
        <v>8</v>
      </c>
    </row>
    <row r="1381" spans="14:17" x14ac:dyDescent="0.25">
      <c r="N1381">
        <v>617269614</v>
      </c>
      <c r="O1381">
        <v>38734</v>
      </c>
      <c r="P1381">
        <v>2</v>
      </c>
      <c r="Q1381">
        <v>4</v>
      </c>
    </row>
    <row r="1382" spans="14:17" x14ac:dyDescent="0.25">
      <c r="N1382">
        <v>617269772</v>
      </c>
      <c r="O1382" s="37">
        <v>39359</v>
      </c>
      <c r="P1382">
        <v>1</v>
      </c>
      <c r="Q1382">
        <v>2</v>
      </c>
    </row>
    <row r="1383" spans="14:17" x14ac:dyDescent="0.25">
      <c r="N1383">
        <v>617269778</v>
      </c>
      <c r="O1383" s="37">
        <v>27987</v>
      </c>
      <c r="P1383">
        <v>2</v>
      </c>
      <c r="Q1383">
        <v>4</v>
      </c>
    </row>
    <row r="1384" spans="14:17" x14ac:dyDescent="0.25">
      <c r="N1384">
        <v>617269783</v>
      </c>
      <c r="O1384" s="37">
        <v>27987</v>
      </c>
      <c r="P1384">
        <v>2</v>
      </c>
      <c r="Q1384">
        <v>4</v>
      </c>
    </row>
    <row r="1385" spans="14:17" x14ac:dyDescent="0.25">
      <c r="N1385">
        <v>617269789</v>
      </c>
      <c r="O1385" s="37">
        <v>38734</v>
      </c>
      <c r="P1385">
        <v>3</v>
      </c>
      <c r="Q1385">
        <v>6</v>
      </c>
    </row>
    <row r="1386" spans="14:17" x14ac:dyDescent="0.25">
      <c r="N1386">
        <v>617269838</v>
      </c>
      <c r="O1386" s="37">
        <v>20902</v>
      </c>
      <c r="P1386">
        <v>2</v>
      </c>
      <c r="Q1386">
        <v>4</v>
      </c>
    </row>
    <row r="1387" spans="14:17" x14ac:dyDescent="0.25">
      <c r="N1387">
        <v>617269843</v>
      </c>
      <c r="O1387" s="37">
        <v>44136</v>
      </c>
      <c r="P1387">
        <v>2</v>
      </c>
      <c r="Q1387">
        <v>4</v>
      </c>
    </row>
    <row r="1388" spans="14:17" x14ac:dyDescent="0.25">
      <c r="N1388">
        <v>617269846</v>
      </c>
      <c r="O1388" s="37">
        <v>44092</v>
      </c>
      <c r="P1388">
        <v>2</v>
      </c>
      <c r="Q1388">
        <v>4</v>
      </c>
    </row>
    <row r="1389" spans="14:17" x14ac:dyDescent="0.25">
      <c r="N1389">
        <v>617271575</v>
      </c>
      <c r="O1389" s="37">
        <v>27987</v>
      </c>
      <c r="P1389">
        <v>1</v>
      </c>
      <c r="Q1389">
        <v>2</v>
      </c>
    </row>
    <row r="1390" spans="14:17" x14ac:dyDescent="0.25">
      <c r="N1390">
        <v>617275148</v>
      </c>
      <c r="O1390" s="37">
        <v>44344</v>
      </c>
      <c r="P1390">
        <v>2</v>
      </c>
      <c r="Q1390">
        <v>4</v>
      </c>
    </row>
    <row r="1391" spans="14:17" x14ac:dyDescent="0.25">
      <c r="N1391">
        <v>617275152</v>
      </c>
      <c r="O1391" s="37">
        <v>44344</v>
      </c>
      <c r="P1391">
        <v>2</v>
      </c>
      <c r="Q1391">
        <v>4</v>
      </c>
    </row>
    <row r="1392" spans="14:17" x14ac:dyDescent="0.25">
      <c r="N1392">
        <v>617284721</v>
      </c>
      <c r="O1392" s="37">
        <v>38943</v>
      </c>
      <c r="P1392">
        <v>3</v>
      </c>
      <c r="Q1392">
        <v>6</v>
      </c>
    </row>
    <row r="1393" spans="14:17" x14ac:dyDescent="0.25">
      <c r="N1393">
        <v>617284725</v>
      </c>
      <c r="O1393">
        <v>36855</v>
      </c>
      <c r="P1393">
        <v>1</v>
      </c>
      <c r="Q1393">
        <v>2</v>
      </c>
    </row>
    <row r="1394" spans="14:17" x14ac:dyDescent="0.25">
      <c r="N1394">
        <v>617284733</v>
      </c>
      <c r="O1394" s="37">
        <v>26456</v>
      </c>
      <c r="P1394">
        <v>2</v>
      </c>
      <c r="Q1394">
        <v>2</v>
      </c>
    </row>
    <row r="1395" spans="14:17" x14ac:dyDescent="0.25">
      <c r="N1395">
        <v>617285564</v>
      </c>
      <c r="O1395" s="37">
        <v>38691</v>
      </c>
      <c r="P1395">
        <v>1</v>
      </c>
      <c r="Q1395">
        <v>2</v>
      </c>
    </row>
    <row r="1396" spans="14:17" x14ac:dyDescent="0.25">
      <c r="N1396">
        <v>617285576</v>
      </c>
      <c r="O1396" s="37">
        <v>39359</v>
      </c>
      <c r="P1396">
        <v>1</v>
      </c>
      <c r="Q1396">
        <v>2</v>
      </c>
    </row>
    <row r="1397" spans="14:17" x14ac:dyDescent="0.25">
      <c r="N1397">
        <v>617285579</v>
      </c>
      <c r="O1397" s="37">
        <v>39359</v>
      </c>
      <c r="P1397">
        <v>4</v>
      </c>
      <c r="Q1397">
        <v>4</v>
      </c>
    </row>
    <row r="1398" spans="14:17" x14ac:dyDescent="0.25">
      <c r="N1398">
        <v>617307292</v>
      </c>
      <c r="O1398" s="37">
        <v>44344</v>
      </c>
      <c r="P1398">
        <v>3</v>
      </c>
      <c r="Q1398">
        <v>6</v>
      </c>
    </row>
    <row r="1399" spans="14:17" x14ac:dyDescent="0.25">
      <c r="N1399">
        <v>617307296</v>
      </c>
      <c r="O1399">
        <v>39359</v>
      </c>
      <c r="P1399">
        <v>3</v>
      </c>
      <c r="Q1399">
        <v>6</v>
      </c>
    </row>
    <row r="1400" spans="14:17" x14ac:dyDescent="0.25">
      <c r="N1400">
        <v>617307304</v>
      </c>
      <c r="O1400">
        <v>44344</v>
      </c>
      <c r="P1400">
        <v>3</v>
      </c>
      <c r="Q1400">
        <v>6</v>
      </c>
    </row>
    <row r="1401" spans="14:17" x14ac:dyDescent="0.25">
      <c r="N1401">
        <v>617307307</v>
      </c>
      <c r="O1401">
        <v>38734</v>
      </c>
      <c r="P1401">
        <v>3</v>
      </c>
      <c r="Q1401">
        <v>6</v>
      </c>
    </row>
    <row r="1402" spans="14:17" x14ac:dyDescent="0.25">
      <c r="N1402">
        <v>617307312</v>
      </c>
      <c r="O1402" s="37">
        <v>38734</v>
      </c>
      <c r="P1402">
        <v>1</v>
      </c>
      <c r="Q1402">
        <v>2</v>
      </c>
    </row>
    <row r="1403" spans="14:17" x14ac:dyDescent="0.25">
      <c r="N1403">
        <v>617307740</v>
      </c>
      <c r="O1403">
        <v>38734</v>
      </c>
      <c r="P1403">
        <v>1</v>
      </c>
      <c r="Q1403">
        <v>2</v>
      </c>
    </row>
    <row r="1404" spans="14:17" x14ac:dyDescent="0.25">
      <c r="N1404">
        <v>617307746</v>
      </c>
      <c r="O1404">
        <v>44344</v>
      </c>
      <c r="P1404">
        <v>1</v>
      </c>
      <c r="Q1404">
        <v>2</v>
      </c>
    </row>
    <row r="1405" spans="14:17" x14ac:dyDescent="0.25">
      <c r="N1405">
        <v>617311607</v>
      </c>
      <c r="O1405">
        <v>38691</v>
      </c>
      <c r="P1405">
        <v>1</v>
      </c>
      <c r="Q1405">
        <v>2</v>
      </c>
    </row>
    <row r="1406" spans="14:17" x14ac:dyDescent="0.25">
      <c r="N1406">
        <v>617311620</v>
      </c>
      <c r="O1406">
        <v>27987</v>
      </c>
      <c r="P1406">
        <v>1</v>
      </c>
      <c r="Q1406">
        <v>2</v>
      </c>
    </row>
    <row r="1407" spans="14:17" x14ac:dyDescent="0.25">
      <c r="N1407">
        <v>617316202</v>
      </c>
      <c r="O1407" s="37">
        <v>27987</v>
      </c>
      <c r="P1407">
        <v>2</v>
      </c>
      <c r="Q1407">
        <v>4</v>
      </c>
    </row>
    <row r="1408" spans="14:17" x14ac:dyDescent="0.25">
      <c r="N1408">
        <v>617316213</v>
      </c>
      <c r="O1408">
        <v>31858</v>
      </c>
      <c r="P1408">
        <v>1</v>
      </c>
      <c r="Q1408">
        <v>2</v>
      </c>
    </row>
    <row r="1409" spans="14:17" x14ac:dyDescent="0.25">
      <c r="N1409">
        <v>617323754</v>
      </c>
      <c r="O1409">
        <v>44136</v>
      </c>
      <c r="P1409">
        <v>2</v>
      </c>
      <c r="Q1409">
        <v>2</v>
      </c>
    </row>
    <row r="1410" spans="14:17" x14ac:dyDescent="0.25">
      <c r="N1410">
        <v>617323759</v>
      </c>
      <c r="O1410">
        <v>44344</v>
      </c>
      <c r="P1410">
        <v>2</v>
      </c>
      <c r="Q1410">
        <v>4</v>
      </c>
    </row>
    <row r="1411" spans="14:17" x14ac:dyDescent="0.25">
      <c r="N1411">
        <v>617323763</v>
      </c>
      <c r="O1411" s="37">
        <v>38943</v>
      </c>
      <c r="P1411">
        <v>3</v>
      </c>
      <c r="Q1411">
        <v>3</v>
      </c>
    </row>
    <row r="1412" spans="14:17" x14ac:dyDescent="0.25">
      <c r="N1412">
        <v>617323772</v>
      </c>
      <c r="O1412">
        <v>44344</v>
      </c>
      <c r="P1412">
        <v>2</v>
      </c>
      <c r="Q1412">
        <v>4</v>
      </c>
    </row>
    <row r="1413" spans="14:17" x14ac:dyDescent="0.25">
      <c r="N1413">
        <v>617346387</v>
      </c>
      <c r="O1413">
        <v>44344</v>
      </c>
      <c r="P1413">
        <v>1</v>
      </c>
      <c r="Q1413">
        <v>2</v>
      </c>
    </row>
    <row r="1414" spans="14:17" x14ac:dyDescent="0.25">
      <c r="N1414">
        <v>617346390</v>
      </c>
      <c r="O1414">
        <v>27987</v>
      </c>
      <c r="P1414">
        <v>5</v>
      </c>
      <c r="Q1414">
        <v>5</v>
      </c>
    </row>
    <row r="1415" spans="14:17" x14ac:dyDescent="0.25">
      <c r="N1415">
        <v>617346396</v>
      </c>
      <c r="O1415">
        <v>27987</v>
      </c>
      <c r="P1415">
        <v>1</v>
      </c>
      <c r="Q1415">
        <v>2</v>
      </c>
    </row>
    <row r="1416" spans="14:17" x14ac:dyDescent="0.25">
      <c r="N1416">
        <v>617374498</v>
      </c>
      <c r="O1416">
        <v>31858</v>
      </c>
      <c r="P1416">
        <v>1</v>
      </c>
      <c r="Q1416">
        <v>2</v>
      </c>
    </row>
    <row r="1417" spans="14:17" x14ac:dyDescent="0.25">
      <c r="N1417">
        <v>617387650</v>
      </c>
      <c r="O1417">
        <v>38691</v>
      </c>
      <c r="P1417">
        <v>1</v>
      </c>
      <c r="Q1417">
        <v>2</v>
      </c>
    </row>
    <row r="1418" spans="14:17" x14ac:dyDescent="0.25">
      <c r="N1418">
        <v>617387653</v>
      </c>
      <c r="O1418">
        <v>44344</v>
      </c>
      <c r="P1418">
        <v>1</v>
      </c>
      <c r="Q1418">
        <v>2</v>
      </c>
    </row>
    <row r="1419" spans="14:17" x14ac:dyDescent="0.25">
      <c r="N1419">
        <v>617387666</v>
      </c>
      <c r="O1419">
        <v>38943</v>
      </c>
      <c r="P1419">
        <v>1</v>
      </c>
      <c r="Q1419">
        <v>2</v>
      </c>
    </row>
    <row r="1420" spans="14:17" x14ac:dyDescent="0.25">
      <c r="N1420">
        <v>617389681</v>
      </c>
      <c r="O1420">
        <v>42464</v>
      </c>
      <c r="P1420">
        <v>1</v>
      </c>
      <c r="Q1420">
        <v>2</v>
      </c>
    </row>
    <row r="1421" spans="14:17" x14ac:dyDescent="0.25">
      <c r="N1421">
        <v>617400316</v>
      </c>
      <c r="O1421">
        <v>38943</v>
      </c>
      <c r="P1421">
        <v>1</v>
      </c>
      <c r="Q1421">
        <v>2</v>
      </c>
    </row>
    <row r="1422" spans="14:17" x14ac:dyDescent="0.25">
      <c r="N1422">
        <v>617400321</v>
      </c>
      <c r="O1422">
        <v>38734</v>
      </c>
      <c r="P1422">
        <v>1</v>
      </c>
      <c r="Q1422">
        <v>2</v>
      </c>
    </row>
    <row r="1423" spans="14:17" x14ac:dyDescent="0.25">
      <c r="N1423">
        <v>618380488</v>
      </c>
      <c r="O1423">
        <v>27987</v>
      </c>
      <c r="P1423">
        <v>3</v>
      </c>
      <c r="Q1423">
        <v>6</v>
      </c>
    </row>
    <row r="1424" spans="14:17" x14ac:dyDescent="0.25">
      <c r="N1424">
        <v>618380493</v>
      </c>
      <c r="O1424">
        <v>38734</v>
      </c>
      <c r="P1424">
        <v>1</v>
      </c>
      <c r="Q1424">
        <v>2</v>
      </c>
    </row>
    <row r="1425" spans="14:17" x14ac:dyDescent="0.25">
      <c r="N1425">
        <v>618380496</v>
      </c>
      <c r="O1425">
        <v>26249</v>
      </c>
      <c r="P1425">
        <v>1</v>
      </c>
      <c r="Q1425">
        <v>2</v>
      </c>
    </row>
    <row r="1426" spans="14:17" x14ac:dyDescent="0.25">
      <c r="N1426">
        <v>618380505</v>
      </c>
      <c r="O1426">
        <v>39359</v>
      </c>
      <c r="P1426">
        <v>1</v>
      </c>
      <c r="Q1426">
        <v>2</v>
      </c>
    </row>
    <row r="1427" spans="14:17" x14ac:dyDescent="0.25">
      <c r="N1427">
        <v>618407330</v>
      </c>
      <c r="O1427">
        <v>44344</v>
      </c>
      <c r="P1427">
        <v>2</v>
      </c>
      <c r="Q1427">
        <v>4</v>
      </c>
    </row>
    <row r="1428" spans="14:17" x14ac:dyDescent="0.25">
      <c r="N1428">
        <v>618407334</v>
      </c>
      <c r="O1428">
        <v>44344</v>
      </c>
      <c r="P1428">
        <v>1</v>
      </c>
      <c r="Q1428">
        <v>2</v>
      </c>
    </row>
    <row r="1429" spans="14:17" x14ac:dyDescent="0.25">
      <c r="N1429">
        <v>618487156</v>
      </c>
      <c r="O1429">
        <v>38943</v>
      </c>
      <c r="P1429">
        <v>1</v>
      </c>
      <c r="Q1429">
        <v>2</v>
      </c>
    </row>
    <row r="1430" spans="14:17" x14ac:dyDescent="0.25">
      <c r="N1430">
        <v>618487159</v>
      </c>
      <c r="O1430">
        <v>38943</v>
      </c>
      <c r="P1430">
        <v>2</v>
      </c>
      <c r="Q1430">
        <v>4</v>
      </c>
    </row>
    <row r="1431" spans="14:17" x14ac:dyDescent="0.25">
      <c r="N1431">
        <v>619051602</v>
      </c>
      <c r="O1431">
        <v>44344</v>
      </c>
      <c r="P1431">
        <v>1</v>
      </c>
      <c r="Q1431">
        <v>2</v>
      </c>
    </row>
    <row r="1432" spans="14:17" x14ac:dyDescent="0.25">
      <c r="N1432">
        <v>619051605</v>
      </c>
      <c r="O1432">
        <v>38943</v>
      </c>
      <c r="P1432">
        <v>1</v>
      </c>
      <c r="Q1432">
        <v>2</v>
      </c>
    </row>
    <row r="1433" spans="14:17" x14ac:dyDescent="0.25">
      <c r="N1433">
        <v>619053511</v>
      </c>
      <c r="O1433">
        <v>39359</v>
      </c>
      <c r="P1433">
        <v>1</v>
      </c>
      <c r="Q1433">
        <v>2</v>
      </c>
    </row>
    <row r="1434" spans="14:17" x14ac:dyDescent="0.25">
      <c r="N1434">
        <v>619053525</v>
      </c>
      <c r="O1434">
        <v>39359</v>
      </c>
      <c r="P1434">
        <v>1</v>
      </c>
      <c r="Q1434">
        <v>2</v>
      </c>
    </row>
    <row r="1435" spans="14:17" x14ac:dyDescent="0.25">
      <c r="N1435">
        <v>619077704</v>
      </c>
      <c r="O1435">
        <v>38734</v>
      </c>
      <c r="P1435">
        <v>2</v>
      </c>
      <c r="Q1435">
        <v>4</v>
      </c>
    </row>
    <row r="1436" spans="14:17" x14ac:dyDescent="0.25">
      <c r="N1436">
        <v>619077710</v>
      </c>
      <c r="O1436">
        <v>38734</v>
      </c>
      <c r="P1436">
        <v>3</v>
      </c>
      <c r="Q1436">
        <v>6</v>
      </c>
    </row>
    <row r="1437" spans="14:17" x14ac:dyDescent="0.25">
      <c r="N1437">
        <v>619077720</v>
      </c>
      <c r="O1437">
        <v>44344</v>
      </c>
      <c r="P1437">
        <v>2</v>
      </c>
      <c r="Q1437">
        <v>4</v>
      </c>
    </row>
    <row r="1438" spans="14:17" x14ac:dyDescent="0.25">
      <c r="N1438">
        <v>619077981</v>
      </c>
      <c r="O1438">
        <v>26873</v>
      </c>
      <c r="P1438">
        <v>1</v>
      </c>
      <c r="Q1438">
        <v>2</v>
      </c>
    </row>
    <row r="1439" spans="14:17" x14ac:dyDescent="0.25">
      <c r="N1439">
        <v>619077985</v>
      </c>
      <c r="O1439">
        <v>44344</v>
      </c>
      <c r="P1439">
        <v>3</v>
      </c>
      <c r="Q1439">
        <v>6</v>
      </c>
    </row>
    <row r="1440" spans="14:17" x14ac:dyDescent="0.25">
      <c r="N1440">
        <v>619077986</v>
      </c>
      <c r="O1440">
        <v>31858</v>
      </c>
      <c r="P1440">
        <v>1</v>
      </c>
      <c r="Q1440">
        <v>2</v>
      </c>
    </row>
    <row r="1441" spans="14:17" x14ac:dyDescent="0.25">
      <c r="N1441">
        <v>619077995</v>
      </c>
      <c r="O1441">
        <v>15501</v>
      </c>
      <c r="P1441">
        <v>2</v>
      </c>
      <c r="Q1441">
        <v>2</v>
      </c>
    </row>
    <row r="1442" spans="14:17" x14ac:dyDescent="0.25">
      <c r="N1442">
        <v>619078427</v>
      </c>
      <c r="O1442">
        <v>38734</v>
      </c>
      <c r="P1442">
        <v>1</v>
      </c>
      <c r="Q1442">
        <v>2</v>
      </c>
    </row>
    <row r="1443" spans="14:17" x14ac:dyDescent="0.25">
      <c r="N1443">
        <v>619078432</v>
      </c>
      <c r="O1443">
        <v>44344</v>
      </c>
      <c r="P1443">
        <v>1</v>
      </c>
      <c r="Q1443">
        <v>2</v>
      </c>
    </row>
    <row r="1444" spans="14:17" x14ac:dyDescent="0.25">
      <c r="N1444">
        <v>619078435</v>
      </c>
      <c r="O1444">
        <v>44136</v>
      </c>
      <c r="P1444">
        <v>1</v>
      </c>
      <c r="Q1444">
        <v>2</v>
      </c>
    </row>
    <row r="1445" spans="14:17" x14ac:dyDescent="0.25">
      <c r="N1445">
        <v>619078439</v>
      </c>
      <c r="O1445">
        <v>44136</v>
      </c>
      <c r="P1445">
        <v>1</v>
      </c>
      <c r="Q1445">
        <v>2</v>
      </c>
    </row>
    <row r="1446" spans="14:17" x14ac:dyDescent="0.25">
      <c r="N1446">
        <v>619078444</v>
      </c>
      <c r="O1446">
        <v>38734</v>
      </c>
      <c r="P1446">
        <v>1</v>
      </c>
      <c r="Q1446">
        <v>2</v>
      </c>
    </row>
    <row r="1447" spans="14:17" x14ac:dyDescent="0.25">
      <c r="N1447">
        <v>619078445</v>
      </c>
      <c r="O1447">
        <v>38734</v>
      </c>
      <c r="P1447">
        <v>2</v>
      </c>
      <c r="Q1447">
        <v>4</v>
      </c>
    </row>
    <row r="1448" spans="14:17" x14ac:dyDescent="0.25">
      <c r="N1448">
        <v>619432237</v>
      </c>
      <c r="O1448">
        <v>38734</v>
      </c>
      <c r="P1448">
        <v>3</v>
      </c>
      <c r="Q1448">
        <v>3</v>
      </c>
    </row>
    <row r="1449" spans="14:17" x14ac:dyDescent="0.25">
      <c r="N1449">
        <v>619432240</v>
      </c>
      <c r="O1449">
        <v>38734</v>
      </c>
      <c r="P1449">
        <v>2</v>
      </c>
      <c r="Q1449">
        <v>4</v>
      </c>
    </row>
    <row r="1450" spans="14:17" x14ac:dyDescent="0.25">
      <c r="N1450">
        <v>619432241</v>
      </c>
      <c r="O1450">
        <v>13622</v>
      </c>
      <c r="P1450">
        <v>1</v>
      </c>
      <c r="Q1450">
        <v>2</v>
      </c>
    </row>
    <row r="1451" spans="14:17" x14ac:dyDescent="0.25">
      <c r="N1451">
        <v>619432248</v>
      </c>
      <c r="O1451">
        <v>38691</v>
      </c>
      <c r="P1451">
        <v>2</v>
      </c>
      <c r="Q1451">
        <v>4</v>
      </c>
    </row>
    <row r="1452" spans="14:17" x14ac:dyDescent="0.25">
      <c r="N1452">
        <v>619432255</v>
      </c>
      <c r="O1452">
        <v>27987</v>
      </c>
      <c r="P1452">
        <v>2</v>
      </c>
      <c r="Q1452">
        <v>4</v>
      </c>
    </row>
    <row r="1453" spans="14:17" x14ac:dyDescent="0.25">
      <c r="N1453">
        <v>619458004</v>
      </c>
      <c r="O1453">
        <v>27987</v>
      </c>
      <c r="P1453">
        <v>1</v>
      </c>
      <c r="Q1453">
        <v>2</v>
      </c>
    </row>
    <row r="1454" spans="14:17" x14ac:dyDescent="0.25">
      <c r="N1454">
        <v>619458005</v>
      </c>
      <c r="O1454">
        <v>27987</v>
      </c>
      <c r="P1454">
        <v>1</v>
      </c>
      <c r="Q1454">
        <v>2</v>
      </c>
    </row>
    <row r="1455" spans="14:17" x14ac:dyDescent="0.25">
      <c r="N1455">
        <v>619458013</v>
      </c>
      <c r="O1455">
        <v>27987</v>
      </c>
      <c r="P1455">
        <v>1</v>
      </c>
      <c r="Q1455">
        <v>2</v>
      </c>
    </row>
    <row r="1456" spans="14:17" x14ac:dyDescent="0.25">
      <c r="N1456">
        <v>619477319</v>
      </c>
      <c r="O1456">
        <v>44344</v>
      </c>
      <c r="P1456">
        <v>1</v>
      </c>
      <c r="Q1456">
        <v>2</v>
      </c>
    </row>
    <row r="1457" spans="14:17" x14ac:dyDescent="0.25">
      <c r="N1457">
        <v>619477334</v>
      </c>
      <c r="O1457">
        <v>38734</v>
      </c>
      <c r="P1457">
        <v>1</v>
      </c>
      <c r="Q1457">
        <v>2</v>
      </c>
    </row>
    <row r="1458" spans="14:17" x14ac:dyDescent="0.25">
      <c r="N1458">
        <v>619789016</v>
      </c>
      <c r="O1458">
        <v>31858</v>
      </c>
      <c r="P1458">
        <v>1</v>
      </c>
      <c r="Q1458">
        <v>2</v>
      </c>
    </row>
    <row r="1459" spans="14:17" x14ac:dyDescent="0.25">
      <c r="N1459">
        <v>619789025</v>
      </c>
      <c r="O1459">
        <v>38943</v>
      </c>
      <c r="P1459">
        <v>1</v>
      </c>
      <c r="Q1459">
        <v>2</v>
      </c>
    </row>
    <row r="1460" spans="14:17" x14ac:dyDescent="0.25">
      <c r="N1460">
        <v>619808018</v>
      </c>
      <c r="O1460">
        <v>44344</v>
      </c>
      <c r="P1460">
        <v>3</v>
      </c>
      <c r="Q1460">
        <v>3</v>
      </c>
    </row>
    <row r="1461" spans="14:17" x14ac:dyDescent="0.25">
      <c r="N1461">
        <v>619808019</v>
      </c>
      <c r="O1461">
        <v>39359</v>
      </c>
      <c r="P1461">
        <v>3</v>
      </c>
      <c r="Q1461">
        <v>3</v>
      </c>
    </row>
    <row r="1462" spans="14:17" x14ac:dyDescent="0.25">
      <c r="N1462">
        <v>619808026</v>
      </c>
      <c r="O1462">
        <v>44344</v>
      </c>
      <c r="P1462">
        <v>5</v>
      </c>
      <c r="Q1462">
        <v>5</v>
      </c>
    </row>
    <row r="1463" spans="14:17" x14ac:dyDescent="0.25">
      <c r="N1463">
        <v>619808029</v>
      </c>
      <c r="O1463">
        <v>44092</v>
      </c>
      <c r="P1463">
        <v>1</v>
      </c>
      <c r="Q1463">
        <v>2</v>
      </c>
    </row>
    <row r="1464" spans="14:17" x14ac:dyDescent="0.25">
      <c r="N1464">
        <v>619808033</v>
      </c>
      <c r="O1464">
        <v>39359</v>
      </c>
      <c r="P1464">
        <v>1</v>
      </c>
      <c r="Q1464">
        <v>2</v>
      </c>
    </row>
    <row r="1465" spans="14:17" x14ac:dyDescent="0.25">
      <c r="N1465">
        <v>619858571</v>
      </c>
      <c r="O1465">
        <v>44344</v>
      </c>
      <c r="P1465">
        <v>3</v>
      </c>
      <c r="Q1465">
        <v>3</v>
      </c>
    </row>
    <row r="1466" spans="14:17" x14ac:dyDescent="0.25">
      <c r="N1466">
        <v>619858575</v>
      </c>
      <c r="O1466">
        <v>44344</v>
      </c>
      <c r="P1466">
        <v>2</v>
      </c>
      <c r="Q1466">
        <v>2</v>
      </c>
    </row>
    <row r="1467" spans="14:17" x14ac:dyDescent="0.25">
      <c r="N1467">
        <v>619858580</v>
      </c>
      <c r="O1467">
        <v>44344</v>
      </c>
      <c r="P1467">
        <v>1</v>
      </c>
      <c r="Q1467">
        <v>2</v>
      </c>
    </row>
    <row r="1468" spans="14:17" x14ac:dyDescent="0.25">
      <c r="N1468">
        <v>619858793</v>
      </c>
      <c r="O1468">
        <v>27987</v>
      </c>
      <c r="P1468">
        <v>2</v>
      </c>
      <c r="Q1468">
        <v>2</v>
      </c>
    </row>
    <row r="1469" spans="14:17" x14ac:dyDescent="0.25">
      <c r="N1469">
        <v>619858795</v>
      </c>
      <c r="O1469">
        <v>27987</v>
      </c>
      <c r="P1469">
        <v>2</v>
      </c>
      <c r="Q1469">
        <v>2</v>
      </c>
    </row>
    <row r="1470" spans="14:17" x14ac:dyDescent="0.25">
      <c r="N1470">
        <v>619858798</v>
      </c>
      <c r="O1470">
        <v>38734</v>
      </c>
      <c r="P1470">
        <v>1</v>
      </c>
      <c r="Q1470">
        <v>2</v>
      </c>
    </row>
    <row r="1471" spans="14:17" x14ac:dyDescent="0.25">
      <c r="N1471">
        <v>619858807</v>
      </c>
      <c r="O1471">
        <v>27987</v>
      </c>
      <c r="P1471">
        <v>1</v>
      </c>
      <c r="Q1471">
        <v>2</v>
      </c>
    </row>
    <row r="1472" spans="14:17" x14ac:dyDescent="0.25">
      <c r="N1472">
        <v>619858812</v>
      </c>
      <c r="O1472">
        <v>15501</v>
      </c>
      <c r="P1472">
        <v>2</v>
      </c>
      <c r="Q1472">
        <v>2</v>
      </c>
    </row>
    <row r="1473" spans="14:17" x14ac:dyDescent="0.25">
      <c r="N1473">
        <v>619859251</v>
      </c>
      <c r="O1473">
        <v>27987</v>
      </c>
      <c r="P1473">
        <v>1</v>
      </c>
      <c r="Q1473">
        <v>2</v>
      </c>
    </row>
    <row r="1474" spans="14:17" x14ac:dyDescent="0.25">
      <c r="N1474">
        <v>619859253</v>
      </c>
      <c r="O1474">
        <v>27987</v>
      </c>
      <c r="P1474">
        <v>5</v>
      </c>
      <c r="Q1474">
        <v>5</v>
      </c>
    </row>
    <row r="1475" spans="14:17" x14ac:dyDescent="0.25">
      <c r="N1475">
        <v>619859260</v>
      </c>
      <c r="O1475">
        <v>27987</v>
      </c>
      <c r="P1475">
        <v>1</v>
      </c>
      <c r="Q1475">
        <v>2</v>
      </c>
    </row>
    <row r="1476" spans="14:17" x14ac:dyDescent="0.25">
      <c r="N1476">
        <v>620071836</v>
      </c>
      <c r="O1476">
        <v>38734</v>
      </c>
      <c r="P1476">
        <v>1</v>
      </c>
      <c r="Q1476">
        <v>2</v>
      </c>
    </row>
    <row r="1477" spans="14:17" x14ac:dyDescent="0.25">
      <c r="N1477">
        <v>620071838</v>
      </c>
      <c r="O1477">
        <v>38943</v>
      </c>
      <c r="P1477">
        <v>3</v>
      </c>
      <c r="Q1477">
        <v>6</v>
      </c>
    </row>
    <row r="1478" spans="14:17" x14ac:dyDescent="0.25">
      <c r="N1478">
        <v>620071844</v>
      </c>
      <c r="O1478">
        <v>38734</v>
      </c>
      <c r="P1478">
        <v>4</v>
      </c>
      <c r="Q1478">
        <v>8</v>
      </c>
    </row>
    <row r="1479" spans="14:17" x14ac:dyDescent="0.25">
      <c r="N1479">
        <v>620071849</v>
      </c>
      <c r="O1479">
        <v>38691</v>
      </c>
      <c r="P1479">
        <v>2</v>
      </c>
      <c r="Q1479">
        <v>4</v>
      </c>
    </row>
    <row r="1480" spans="14:17" x14ac:dyDescent="0.25">
      <c r="N1480">
        <v>620071854</v>
      </c>
      <c r="O1480">
        <v>38734</v>
      </c>
      <c r="P1480">
        <v>3</v>
      </c>
      <c r="Q1480">
        <v>6</v>
      </c>
    </row>
    <row r="1481" spans="14:17" x14ac:dyDescent="0.25">
      <c r="N1481">
        <v>620073962</v>
      </c>
      <c r="O1481">
        <v>44344</v>
      </c>
      <c r="P1481">
        <v>1</v>
      </c>
      <c r="Q1481">
        <v>2</v>
      </c>
    </row>
    <row r="1482" spans="14:17" x14ac:dyDescent="0.25">
      <c r="N1482">
        <v>620073966</v>
      </c>
      <c r="O1482">
        <v>44344</v>
      </c>
      <c r="P1482">
        <v>1</v>
      </c>
      <c r="Q1482">
        <v>2</v>
      </c>
    </row>
    <row r="1483" spans="14:17" x14ac:dyDescent="0.25">
      <c r="N1483">
        <v>620080497</v>
      </c>
      <c r="O1483">
        <v>44136</v>
      </c>
      <c r="P1483">
        <v>2</v>
      </c>
      <c r="Q1483">
        <v>4</v>
      </c>
    </row>
    <row r="1484" spans="14:17" x14ac:dyDescent="0.25">
      <c r="N1484">
        <v>620164414</v>
      </c>
      <c r="O1484">
        <v>38734</v>
      </c>
      <c r="P1484">
        <v>1</v>
      </c>
      <c r="Q1484">
        <v>2</v>
      </c>
    </row>
    <row r="1485" spans="14:17" x14ac:dyDescent="0.25">
      <c r="N1485">
        <v>620164668</v>
      </c>
      <c r="O1485">
        <v>38943</v>
      </c>
      <c r="P1485">
        <v>1</v>
      </c>
      <c r="Q1485">
        <v>2</v>
      </c>
    </row>
    <row r="1486" spans="14:17" x14ac:dyDescent="0.25">
      <c r="N1486">
        <v>620164724</v>
      </c>
      <c r="O1486">
        <v>27987</v>
      </c>
      <c r="P1486">
        <v>1</v>
      </c>
      <c r="Q1486">
        <v>2</v>
      </c>
    </row>
    <row r="1487" spans="14:17" x14ac:dyDescent="0.25">
      <c r="N1487">
        <v>620164929</v>
      </c>
      <c r="O1487">
        <v>38943</v>
      </c>
      <c r="P1487">
        <v>1</v>
      </c>
      <c r="Q1487">
        <v>2</v>
      </c>
    </row>
    <row r="1488" spans="14:17" x14ac:dyDescent="0.25">
      <c r="N1488">
        <v>620165285</v>
      </c>
      <c r="O1488">
        <v>44344</v>
      </c>
      <c r="P1488">
        <v>1</v>
      </c>
      <c r="Q1488">
        <v>2</v>
      </c>
    </row>
    <row r="1489" spans="14:17" x14ac:dyDescent="0.25">
      <c r="N1489">
        <v>620165897</v>
      </c>
      <c r="O1489">
        <v>38943</v>
      </c>
      <c r="P1489">
        <v>4</v>
      </c>
      <c r="Q1489">
        <v>8</v>
      </c>
    </row>
    <row r="1490" spans="14:17" x14ac:dyDescent="0.25">
      <c r="N1490">
        <v>620166306</v>
      </c>
      <c r="O1490">
        <v>38734</v>
      </c>
      <c r="P1490">
        <v>1</v>
      </c>
      <c r="Q1490">
        <v>2</v>
      </c>
    </row>
    <row r="1491" spans="14:17" x14ac:dyDescent="0.25">
      <c r="N1491">
        <v>620166566</v>
      </c>
      <c r="O1491">
        <v>39359</v>
      </c>
      <c r="P1491">
        <v>1</v>
      </c>
      <c r="Q1491">
        <v>2</v>
      </c>
    </row>
    <row r="1492" spans="14:17" x14ac:dyDescent="0.25">
      <c r="N1492">
        <v>620210246</v>
      </c>
      <c r="O1492">
        <v>27987</v>
      </c>
      <c r="P1492">
        <v>3</v>
      </c>
      <c r="Q1492">
        <v>6</v>
      </c>
    </row>
    <row r="1493" spans="14:17" x14ac:dyDescent="0.25">
      <c r="N1493">
        <v>620256188</v>
      </c>
      <c r="O1493">
        <v>31858</v>
      </c>
      <c r="P1493">
        <v>1</v>
      </c>
      <c r="Q1493">
        <v>2</v>
      </c>
    </row>
    <row r="1494" spans="14:17" x14ac:dyDescent="0.25">
      <c r="N1494">
        <v>620257265</v>
      </c>
      <c r="O1494">
        <v>38734</v>
      </c>
      <c r="P1494">
        <v>3</v>
      </c>
      <c r="Q1494">
        <v>3</v>
      </c>
    </row>
    <row r="1495" spans="14:17" x14ac:dyDescent="0.25">
      <c r="N1495">
        <v>620259609</v>
      </c>
      <c r="O1495">
        <v>38943</v>
      </c>
      <c r="P1495">
        <v>3</v>
      </c>
      <c r="Q1495">
        <v>6</v>
      </c>
    </row>
    <row r="1496" spans="14:17" x14ac:dyDescent="0.25">
      <c r="N1496">
        <v>620259651</v>
      </c>
      <c r="O1496">
        <v>27987</v>
      </c>
      <c r="P1496">
        <v>2</v>
      </c>
      <c r="Q1496">
        <v>4</v>
      </c>
    </row>
    <row r="1497" spans="14:17" x14ac:dyDescent="0.25">
      <c r="N1497">
        <v>620259652</v>
      </c>
      <c r="O1497">
        <v>38734</v>
      </c>
      <c r="P1497">
        <v>1</v>
      </c>
      <c r="Q1497">
        <v>2</v>
      </c>
    </row>
    <row r="1498" spans="14:17" x14ac:dyDescent="0.25">
      <c r="N1498">
        <v>620259670</v>
      </c>
      <c r="O1498">
        <v>27987</v>
      </c>
      <c r="P1498">
        <v>1</v>
      </c>
      <c r="Q1498">
        <v>2</v>
      </c>
    </row>
    <row r="1499" spans="14:17" x14ac:dyDescent="0.25">
      <c r="N1499">
        <v>620259738</v>
      </c>
      <c r="O1499">
        <v>27987</v>
      </c>
      <c r="P1499">
        <v>1</v>
      </c>
      <c r="Q1499">
        <v>2</v>
      </c>
    </row>
    <row r="1500" spans="14:17" x14ac:dyDescent="0.25">
      <c r="N1500">
        <v>620259787</v>
      </c>
      <c r="O1500">
        <v>44344</v>
      </c>
      <c r="P1500">
        <v>1</v>
      </c>
      <c r="Q1500">
        <v>2</v>
      </c>
    </row>
    <row r="1501" spans="14:17" x14ac:dyDescent="0.25">
      <c r="N1501">
        <v>620260171</v>
      </c>
      <c r="O1501">
        <v>38734</v>
      </c>
      <c r="P1501">
        <v>1</v>
      </c>
      <c r="Q1501">
        <v>2</v>
      </c>
    </row>
    <row r="1502" spans="14:17" x14ac:dyDescent="0.25">
      <c r="N1502">
        <v>620260176</v>
      </c>
      <c r="O1502">
        <v>38943</v>
      </c>
      <c r="P1502">
        <v>1</v>
      </c>
      <c r="Q1502">
        <v>2</v>
      </c>
    </row>
    <row r="1503" spans="14:17" x14ac:dyDescent="0.25">
      <c r="N1503">
        <v>620280451</v>
      </c>
      <c r="O1503">
        <v>39359</v>
      </c>
      <c r="P1503">
        <v>2</v>
      </c>
      <c r="Q1503">
        <v>4</v>
      </c>
    </row>
    <row r="1504" spans="14:17" x14ac:dyDescent="0.25">
      <c r="N1504">
        <v>620288844</v>
      </c>
      <c r="O1504">
        <v>39359</v>
      </c>
      <c r="P1504">
        <v>2</v>
      </c>
      <c r="Q1504">
        <v>2</v>
      </c>
    </row>
    <row r="1505" spans="14:17" x14ac:dyDescent="0.25">
      <c r="N1505">
        <v>620288918</v>
      </c>
      <c r="O1505">
        <v>38734</v>
      </c>
      <c r="P1505">
        <v>1</v>
      </c>
      <c r="Q1505">
        <v>2</v>
      </c>
    </row>
    <row r="1506" spans="14:17" x14ac:dyDescent="0.25">
      <c r="N1506">
        <v>620288931</v>
      </c>
      <c r="O1506">
        <v>44136</v>
      </c>
      <c r="P1506">
        <v>1</v>
      </c>
      <c r="Q1506">
        <v>2</v>
      </c>
    </row>
    <row r="1507" spans="14:17" x14ac:dyDescent="0.25">
      <c r="N1507">
        <v>620297783</v>
      </c>
      <c r="O1507">
        <v>27987</v>
      </c>
      <c r="P1507">
        <v>1</v>
      </c>
      <c r="Q1507">
        <v>2</v>
      </c>
    </row>
    <row r="1508" spans="14:17" x14ac:dyDescent="0.25">
      <c r="N1508">
        <v>620319403</v>
      </c>
      <c r="O1508">
        <v>27987</v>
      </c>
      <c r="P1508">
        <v>3</v>
      </c>
      <c r="Q1508">
        <v>6</v>
      </c>
    </row>
    <row r="1509" spans="14:17" x14ac:dyDescent="0.25">
      <c r="N1509">
        <v>620334607</v>
      </c>
      <c r="O1509">
        <v>27987</v>
      </c>
      <c r="P1509">
        <v>3</v>
      </c>
      <c r="Q1509">
        <v>3</v>
      </c>
    </row>
    <row r="1510" spans="14:17" x14ac:dyDescent="0.25">
      <c r="N1510">
        <v>620335802</v>
      </c>
      <c r="O1510">
        <v>38734</v>
      </c>
      <c r="P1510">
        <v>3</v>
      </c>
      <c r="Q1510">
        <v>3</v>
      </c>
    </row>
    <row r="1511" spans="14:17" x14ac:dyDescent="0.25">
      <c r="N1511">
        <v>620338248</v>
      </c>
      <c r="O1511">
        <v>39359</v>
      </c>
      <c r="P1511">
        <v>1</v>
      </c>
      <c r="Q1511">
        <v>2</v>
      </c>
    </row>
    <row r="1512" spans="14:17" x14ac:dyDescent="0.25">
      <c r="N1512">
        <v>620347238</v>
      </c>
      <c r="O1512">
        <v>38734</v>
      </c>
      <c r="P1512">
        <v>1</v>
      </c>
      <c r="Q1512">
        <v>2</v>
      </c>
    </row>
    <row r="1513" spans="14:17" x14ac:dyDescent="0.25">
      <c r="N1513">
        <v>620350217</v>
      </c>
      <c r="O1513">
        <v>26456</v>
      </c>
      <c r="P1513">
        <v>1</v>
      </c>
      <c r="Q1513">
        <v>2</v>
      </c>
    </row>
    <row r="1514" spans="14:17" x14ac:dyDescent="0.25">
      <c r="N1514">
        <v>620350252</v>
      </c>
      <c r="O1514">
        <v>38734</v>
      </c>
      <c r="P1514">
        <v>1</v>
      </c>
      <c r="Q1514">
        <v>2</v>
      </c>
    </row>
    <row r="1515" spans="14:17" x14ac:dyDescent="0.25">
      <c r="N1515">
        <v>620350452</v>
      </c>
      <c r="O1515">
        <v>27987</v>
      </c>
      <c r="P1515">
        <v>4</v>
      </c>
      <c r="Q1515">
        <v>8</v>
      </c>
    </row>
    <row r="1516" spans="14:17" x14ac:dyDescent="0.25">
      <c r="N1516">
        <v>620352438</v>
      </c>
      <c r="O1516">
        <v>38734</v>
      </c>
      <c r="P1516">
        <v>2</v>
      </c>
      <c r="Q1516">
        <v>4</v>
      </c>
    </row>
    <row r="1517" spans="14:17" x14ac:dyDescent="0.25">
      <c r="N1517">
        <v>620352827</v>
      </c>
      <c r="O1517">
        <v>27987</v>
      </c>
      <c r="P1517">
        <v>6</v>
      </c>
      <c r="Q1517">
        <v>6</v>
      </c>
    </row>
    <row r="1518" spans="14:17" x14ac:dyDescent="0.25">
      <c r="N1518">
        <v>620352878</v>
      </c>
      <c r="O1518">
        <v>38734</v>
      </c>
      <c r="P1518">
        <v>1</v>
      </c>
      <c r="Q1518">
        <v>2</v>
      </c>
    </row>
    <row r="1519" spans="14:17" x14ac:dyDescent="0.25">
      <c r="N1519">
        <v>620353088</v>
      </c>
      <c r="O1519">
        <v>39359</v>
      </c>
      <c r="P1519">
        <v>1</v>
      </c>
      <c r="Q1519">
        <v>2</v>
      </c>
    </row>
    <row r="1520" spans="14:17" x14ac:dyDescent="0.25">
      <c r="N1520">
        <v>620396872</v>
      </c>
      <c r="O1520">
        <v>27987</v>
      </c>
      <c r="P1520">
        <v>1</v>
      </c>
      <c r="Q1520">
        <v>2</v>
      </c>
    </row>
    <row r="1521" spans="14:17" x14ac:dyDescent="0.25">
      <c r="N1521">
        <v>620398983</v>
      </c>
      <c r="O1521">
        <v>44092</v>
      </c>
      <c r="P1521">
        <v>1</v>
      </c>
      <c r="Q1521">
        <v>2</v>
      </c>
    </row>
    <row r="1522" spans="14:17" x14ac:dyDescent="0.25">
      <c r="N1522">
        <v>620438354</v>
      </c>
      <c r="O1522">
        <v>38734</v>
      </c>
      <c r="P1522">
        <v>1</v>
      </c>
      <c r="Q1522">
        <v>2</v>
      </c>
    </row>
    <row r="1523" spans="14:17" x14ac:dyDescent="0.25">
      <c r="N1523">
        <v>620438396</v>
      </c>
      <c r="O1523">
        <v>38734</v>
      </c>
      <c r="P1523">
        <v>1</v>
      </c>
      <c r="Q1523">
        <v>2</v>
      </c>
    </row>
    <row r="1524" spans="14:17" x14ac:dyDescent="0.25">
      <c r="N1524">
        <v>620438986</v>
      </c>
      <c r="O1524">
        <v>15501</v>
      </c>
      <c r="P1524">
        <v>4</v>
      </c>
      <c r="Q1524">
        <v>4</v>
      </c>
    </row>
    <row r="1525" spans="14:17" x14ac:dyDescent="0.25">
      <c r="N1525">
        <v>620440833</v>
      </c>
      <c r="O1525">
        <v>44344</v>
      </c>
      <c r="P1525">
        <v>1</v>
      </c>
      <c r="Q1525">
        <v>2</v>
      </c>
    </row>
    <row r="1526" spans="14:17" x14ac:dyDescent="0.25">
      <c r="N1526">
        <v>620441933</v>
      </c>
      <c r="O1526">
        <v>38691</v>
      </c>
      <c r="P1526">
        <v>2</v>
      </c>
      <c r="Q1526">
        <v>4</v>
      </c>
    </row>
    <row r="1527" spans="14:17" x14ac:dyDescent="0.25">
      <c r="N1527">
        <v>620447417</v>
      </c>
      <c r="O1527">
        <v>27987</v>
      </c>
      <c r="P1527">
        <v>1</v>
      </c>
      <c r="Q1527">
        <v>2</v>
      </c>
    </row>
    <row r="1528" spans="14:17" x14ac:dyDescent="0.25">
      <c r="N1528">
        <v>620447520</v>
      </c>
      <c r="O1528">
        <v>39359</v>
      </c>
      <c r="P1528">
        <v>1</v>
      </c>
      <c r="Q1528">
        <v>2</v>
      </c>
    </row>
    <row r="1529" spans="14:17" x14ac:dyDescent="0.25">
      <c r="N1529">
        <v>620447857</v>
      </c>
      <c r="O1529">
        <v>27987</v>
      </c>
      <c r="P1529">
        <v>1</v>
      </c>
      <c r="Q1529">
        <v>2</v>
      </c>
    </row>
    <row r="1530" spans="14:17" x14ac:dyDescent="0.25">
      <c r="N1530">
        <v>620449070</v>
      </c>
      <c r="O1530">
        <v>36812</v>
      </c>
      <c r="P1530">
        <v>1</v>
      </c>
      <c r="Q1530">
        <v>2</v>
      </c>
    </row>
    <row r="1531" spans="14:17" x14ac:dyDescent="0.25">
      <c r="N1531">
        <v>620474556</v>
      </c>
      <c r="O1531">
        <v>27987</v>
      </c>
      <c r="P1531">
        <v>2</v>
      </c>
      <c r="Q1531">
        <v>2</v>
      </c>
    </row>
    <row r="1532" spans="14:17" x14ac:dyDescent="0.25">
      <c r="N1532">
        <v>620474660</v>
      </c>
      <c r="O1532">
        <v>38734</v>
      </c>
      <c r="P1532">
        <v>2</v>
      </c>
      <c r="Q1532">
        <v>4</v>
      </c>
    </row>
    <row r="1533" spans="14:17" x14ac:dyDescent="0.25">
      <c r="N1533">
        <v>620479399</v>
      </c>
      <c r="O1533">
        <v>26249</v>
      </c>
      <c r="P1533">
        <v>4</v>
      </c>
      <c r="Q1533">
        <v>4</v>
      </c>
    </row>
    <row r="1534" spans="14:17" x14ac:dyDescent="0.25">
      <c r="N1534">
        <v>620520412</v>
      </c>
      <c r="O1534">
        <v>27987</v>
      </c>
      <c r="P1534">
        <v>2</v>
      </c>
      <c r="Q1534">
        <v>2</v>
      </c>
    </row>
    <row r="1535" spans="14:17" x14ac:dyDescent="0.25">
      <c r="N1535">
        <v>620520470</v>
      </c>
      <c r="O1535">
        <v>38943</v>
      </c>
      <c r="P1535">
        <v>1</v>
      </c>
      <c r="Q1535">
        <v>2</v>
      </c>
    </row>
    <row r="1536" spans="14:17" x14ac:dyDescent="0.25">
      <c r="N1536">
        <v>620520498</v>
      </c>
      <c r="O1536">
        <v>27987</v>
      </c>
      <c r="P1536">
        <v>1</v>
      </c>
      <c r="Q1536">
        <v>2</v>
      </c>
    </row>
    <row r="1537" spans="14:17" x14ac:dyDescent="0.25">
      <c r="N1537">
        <v>620529177</v>
      </c>
      <c r="O1537">
        <v>44344</v>
      </c>
      <c r="P1537">
        <v>2</v>
      </c>
      <c r="Q1537">
        <v>2</v>
      </c>
    </row>
    <row r="1538" spans="14:17" x14ac:dyDescent="0.25">
      <c r="N1538">
        <v>620535430</v>
      </c>
      <c r="O1538">
        <v>33387</v>
      </c>
      <c r="P1538">
        <v>2</v>
      </c>
      <c r="Q1538">
        <v>4</v>
      </c>
    </row>
    <row r="1539" spans="14:17" x14ac:dyDescent="0.25">
      <c r="N1539">
        <v>620535518</v>
      </c>
      <c r="O1539">
        <v>38943</v>
      </c>
      <c r="P1539">
        <v>2</v>
      </c>
      <c r="Q1539">
        <v>4</v>
      </c>
    </row>
    <row r="1540" spans="14:17" x14ac:dyDescent="0.25">
      <c r="N1540">
        <v>620536155</v>
      </c>
      <c r="O1540">
        <v>27987</v>
      </c>
      <c r="P1540">
        <v>1</v>
      </c>
      <c r="Q1540">
        <v>2</v>
      </c>
    </row>
    <row r="1541" spans="14:17" x14ac:dyDescent="0.25">
      <c r="N1541">
        <v>620537700</v>
      </c>
      <c r="O1541">
        <v>15501</v>
      </c>
      <c r="P1541">
        <v>3</v>
      </c>
      <c r="Q1541">
        <v>3</v>
      </c>
    </row>
    <row r="1542" spans="14:17" x14ac:dyDescent="0.25">
      <c r="N1542">
        <v>620603226</v>
      </c>
      <c r="O1542">
        <v>44344</v>
      </c>
      <c r="P1542">
        <v>1</v>
      </c>
      <c r="Q1542">
        <v>2</v>
      </c>
    </row>
    <row r="1543" spans="14:17" x14ac:dyDescent="0.25">
      <c r="N1543">
        <v>620603698</v>
      </c>
      <c r="O1543">
        <v>38691</v>
      </c>
      <c r="P1543">
        <v>1</v>
      </c>
      <c r="Q1543">
        <v>2</v>
      </c>
    </row>
    <row r="1544" spans="14:17" x14ac:dyDescent="0.25">
      <c r="N1544">
        <v>620609305</v>
      </c>
      <c r="O1544">
        <v>44092</v>
      </c>
      <c r="P1544">
        <v>1</v>
      </c>
      <c r="Q1544">
        <v>2</v>
      </c>
    </row>
    <row r="1545" spans="14:17" x14ac:dyDescent="0.25">
      <c r="N1545">
        <v>620609312</v>
      </c>
      <c r="O1545">
        <v>39359</v>
      </c>
      <c r="P1545">
        <v>1</v>
      </c>
      <c r="Q1545">
        <v>2</v>
      </c>
    </row>
    <row r="1546" spans="14:17" x14ac:dyDescent="0.25">
      <c r="N1546">
        <v>620609316</v>
      </c>
      <c r="O1546">
        <v>27987</v>
      </c>
      <c r="P1546">
        <v>3</v>
      </c>
      <c r="Q1546">
        <v>6</v>
      </c>
    </row>
    <row r="1547" spans="14:17" x14ac:dyDescent="0.25">
      <c r="N1547">
        <v>620609452</v>
      </c>
      <c r="O1547">
        <v>27987</v>
      </c>
      <c r="P1547">
        <v>1</v>
      </c>
      <c r="Q1547">
        <v>2</v>
      </c>
    </row>
    <row r="1548" spans="14:17" x14ac:dyDescent="0.25">
      <c r="N1548">
        <v>620609538</v>
      </c>
      <c r="O1548">
        <v>39359</v>
      </c>
      <c r="P1548">
        <v>1</v>
      </c>
      <c r="Q1548">
        <v>2</v>
      </c>
    </row>
    <row r="1549" spans="14:17" x14ac:dyDescent="0.25">
      <c r="N1549">
        <v>620609812</v>
      </c>
      <c r="O1549">
        <v>39359</v>
      </c>
      <c r="P1549">
        <v>1</v>
      </c>
      <c r="Q1549">
        <v>2</v>
      </c>
    </row>
    <row r="1550" spans="14:17" x14ac:dyDescent="0.25">
      <c r="N1550">
        <v>620610112</v>
      </c>
      <c r="O1550">
        <v>27987</v>
      </c>
      <c r="P1550">
        <v>2</v>
      </c>
      <c r="Q1550">
        <v>2</v>
      </c>
    </row>
    <row r="1551" spans="14:17" x14ac:dyDescent="0.25">
      <c r="N1551">
        <v>620622437</v>
      </c>
      <c r="O1551">
        <v>39359</v>
      </c>
      <c r="P1551">
        <v>1</v>
      </c>
      <c r="Q1551">
        <v>2</v>
      </c>
    </row>
    <row r="1552" spans="14:17" x14ac:dyDescent="0.25">
      <c r="N1552">
        <v>620623093</v>
      </c>
      <c r="O1552">
        <v>26249</v>
      </c>
      <c r="P1552">
        <v>1</v>
      </c>
      <c r="Q1552">
        <v>2</v>
      </c>
    </row>
    <row r="1553" spans="14:17" x14ac:dyDescent="0.25">
      <c r="N1553">
        <v>620623169</v>
      </c>
      <c r="O1553">
        <v>38734</v>
      </c>
      <c r="P1553">
        <v>2</v>
      </c>
      <c r="Q1553">
        <v>4</v>
      </c>
    </row>
    <row r="1554" spans="14:17" x14ac:dyDescent="0.25">
      <c r="N1554">
        <v>620633043</v>
      </c>
      <c r="O1554">
        <v>33387</v>
      </c>
      <c r="P1554">
        <v>2</v>
      </c>
      <c r="Q1554">
        <v>4</v>
      </c>
    </row>
    <row r="1555" spans="14:17" x14ac:dyDescent="0.25">
      <c r="N1555">
        <v>620643010</v>
      </c>
      <c r="O1555">
        <v>15501</v>
      </c>
      <c r="P1555">
        <v>3</v>
      </c>
      <c r="Q1555">
        <v>3</v>
      </c>
    </row>
    <row r="1556" spans="14:17" x14ac:dyDescent="0.25">
      <c r="N1556">
        <v>620664035</v>
      </c>
      <c r="O1556">
        <v>44344</v>
      </c>
      <c r="P1556">
        <v>2</v>
      </c>
      <c r="Q1556">
        <v>4</v>
      </c>
    </row>
    <row r="1557" spans="14:17" x14ac:dyDescent="0.25">
      <c r="N1557">
        <v>620664048</v>
      </c>
      <c r="O1557">
        <v>27987</v>
      </c>
      <c r="P1557">
        <v>2</v>
      </c>
      <c r="Q1557">
        <v>2</v>
      </c>
    </row>
    <row r="1558" spans="14:17" x14ac:dyDescent="0.25">
      <c r="N1558">
        <v>620668051</v>
      </c>
      <c r="O1558">
        <v>39359</v>
      </c>
      <c r="P1558">
        <v>2</v>
      </c>
      <c r="Q1558">
        <v>4</v>
      </c>
    </row>
    <row r="1559" spans="14:17" x14ac:dyDescent="0.25">
      <c r="N1559">
        <v>620669442</v>
      </c>
      <c r="O1559">
        <v>44092</v>
      </c>
      <c r="P1559">
        <v>2</v>
      </c>
      <c r="Q1559">
        <v>4</v>
      </c>
    </row>
    <row r="1560" spans="14:17" x14ac:dyDescent="0.25">
      <c r="N1560">
        <v>620669566</v>
      </c>
      <c r="O1560">
        <v>38943</v>
      </c>
      <c r="P1560">
        <v>1</v>
      </c>
      <c r="Q1560">
        <v>2</v>
      </c>
    </row>
    <row r="1561" spans="14:17" x14ac:dyDescent="0.25">
      <c r="N1561">
        <v>620675070</v>
      </c>
      <c r="O1561">
        <v>38734</v>
      </c>
      <c r="P1561">
        <v>1</v>
      </c>
      <c r="Q1561">
        <v>2</v>
      </c>
    </row>
    <row r="1562" spans="14:17" x14ac:dyDescent="0.25">
      <c r="N1562">
        <v>620679666</v>
      </c>
      <c r="O1562">
        <v>38943</v>
      </c>
      <c r="P1562">
        <v>1</v>
      </c>
      <c r="Q1562">
        <v>2</v>
      </c>
    </row>
    <row r="1563" spans="14:17" x14ac:dyDescent="0.25">
      <c r="N1563">
        <v>620680245</v>
      </c>
      <c r="O1563">
        <v>38734</v>
      </c>
      <c r="P1563">
        <v>1</v>
      </c>
      <c r="Q1563">
        <v>2</v>
      </c>
    </row>
    <row r="1564" spans="14:17" x14ac:dyDescent="0.25">
      <c r="N1564">
        <v>620680608</v>
      </c>
      <c r="O1564">
        <v>44092</v>
      </c>
      <c r="P1564">
        <v>3</v>
      </c>
      <c r="Q1564">
        <v>6</v>
      </c>
    </row>
    <row r="1565" spans="14:17" x14ac:dyDescent="0.25">
      <c r="N1565">
        <v>620681107</v>
      </c>
      <c r="O1565">
        <v>38734</v>
      </c>
      <c r="P1565">
        <v>1</v>
      </c>
      <c r="Q1565">
        <v>2</v>
      </c>
    </row>
    <row r="1566" spans="14:17" x14ac:dyDescent="0.25">
      <c r="N1566">
        <v>620720357</v>
      </c>
      <c r="O1566">
        <v>39359</v>
      </c>
      <c r="P1566">
        <v>1</v>
      </c>
      <c r="Q1566">
        <v>2</v>
      </c>
    </row>
    <row r="1567" spans="14:17" x14ac:dyDescent="0.25">
      <c r="N1567">
        <v>620720387</v>
      </c>
      <c r="O1567">
        <v>44344</v>
      </c>
      <c r="P1567">
        <v>2</v>
      </c>
      <c r="Q1567">
        <v>4</v>
      </c>
    </row>
    <row r="1568" spans="14:17" x14ac:dyDescent="0.25">
      <c r="N1568">
        <v>620721162</v>
      </c>
      <c r="O1568">
        <v>27987</v>
      </c>
      <c r="P1568">
        <v>4</v>
      </c>
      <c r="Q1568">
        <v>4</v>
      </c>
    </row>
    <row r="1569" spans="14:17" x14ac:dyDescent="0.25">
      <c r="N1569">
        <v>620721300</v>
      </c>
      <c r="O1569">
        <v>27987</v>
      </c>
      <c r="P1569">
        <v>1</v>
      </c>
      <c r="Q1569">
        <v>2</v>
      </c>
    </row>
    <row r="1570" spans="14:17" x14ac:dyDescent="0.25">
      <c r="N1570">
        <v>620723388</v>
      </c>
      <c r="O1570">
        <v>38691</v>
      </c>
      <c r="P1570">
        <v>1</v>
      </c>
      <c r="Q1570">
        <v>2</v>
      </c>
    </row>
    <row r="1571" spans="14:17" x14ac:dyDescent="0.25">
      <c r="N1571">
        <v>620723469</v>
      </c>
      <c r="O1571">
        <v>15501</v>
      </c>
      <c r="P1571">
        <v>1</v>
      </c>
      <c r="Q1571">
        <v>2</v>
      </c>
    </row>
    <row r="1572" spans="14:17" x14ac:dyDescent="0.25">
      <c r="N1572">
        <v>620723616</v>
      </c>
      <c r="O1572">
        <v>27987</v>
      </c>
      <c r="P1572">
        <v>2</v>
      </c>
      <c r="Q1572">
        <v>4</v>
      </c>
    </row>
    <row r="1573" spans="14:17" x14ac:dyDescent="0.25">
      <c r="N1573">
        <v>620732164</v>
      </c>
      <c r="O1573">
        <v>38734</v>
      </c>
      <c r="P1573">
        <v>1</v>
      </c>
      <c r="Q1573">
        <v>2</v>
      </c>
    </row>
    <row r="1574" spans="14:17" x14ac:dyDescent="0.25">
      <c r="N1574">
        <v>620732177</v>
      </c>
      <c r="O1574">
        <v>38943</v>
      </c>
      <c r="P1574">
        <v>1</v>
      </c>
      <c r="Q1574">
        <v>2</v>
      </c>
    </row>
    <row r="1575" spans="14:17" x14ac:dyDescent="0.25">
      <c r="N1575">
        <v>620738163</v>
      </c>
      <c r="O1575">
        <v>37064</v>
      </c>
      <c r="P1575">
        <v>2</v>
      </c>
      <c r="Q1575">
        <v>4</v>
      </c>
    </row>
    <row r="1576" spans="14:17" x14ac:dyDescent="0.25">
      <c r="N1576">
        <v>620749791</v>
      </c>
      <c r="O1576">
        <v>27987</v>
      </c>
      <c r="P1576">
        <v>3</v>
      </c>
      <c r="Q1576">
        <v>3</v>
      </c>
    </row>
    <row r="1577" spans="14:17" x14ac:dyDescent="0.25">
      <c r="N1577">
        <v>620756686</v>
      </c>
      <c r="O1577">
        <v>39359</v>
      </c>
      <c r="P1577">
        <v>5</v>
      </c>
      <c r="Q1577">
        <v>5</v>
      </c>
    </row>
    <row r="1578" spans="14:17" x14ac:dyDescent="0.25">
      <c r="N1578">
        <v>620757436</v>
      </c>
      <c r="O1578">
        <v>27987</v>
      </c>
      <c r="P1578">
        <v>1</v>
      </c>
      <c r="Q1578">
        <v>2</v>
      </c>
    </row>
    <row r="1579" spans="14:17" x14ac:dyDescent="0.25">
      <c r="N1579">
        <v>620757438</v>
      </c>
      <c r="O1579">
        <v>44344</v>
      </c>
      <c r="P1579">
        <v>1</v>
      </c>
      <c r="Q1579">
        <v>2</v>
      </c>
    </row>
    <row r="1580" spans="14:17" x14ac:dyDescent="0.25">
      <c r="N1580">
        <v>620760283</v>
      </c>
      <c r="O1580">
        <v>38734</v>
      </c>
      <c r="P1580">
        <v>1</v>
      </c>
      <c r="Q1580">
        <v>2</v>
      </c>
    </row>
    <row r="1581" spans="14:17" x14ac:dyDescent="0.25">
      <c r="N1581">
        <v>620762676</v>
      </c>
      <c r="O1581">
        <v>44344</v>
      </c>
      <c r="P1581">
        <v>1</v>
      </c>
      <c r="Q1581">
        <v>2</v>
      </c>
    </row>
    <row r="1582" spans="14:17" x14ac:dyDescent="0.25">
      <c r="N1582">
        <v>620764210</v>
      </c>
      <c r="O1582">
        <v>38691</v>
      </c>
      <c r="P1582">
        <v>1</v>
      </c>
      <c r="Q1582">
        <v>2</v>
      </c>
    </row>
    <row r="1583" spans="14:17" x14ac:dyDescent="0.25">
      <c r="N1583">
        <v>620766390</v>
      </c>
      <c r="O1583">
        <v>38691</v>
      </c>
      <c r="P1583">
        <v>1</v>
      </c>
      <c r="Q1583">
        <v>2</v>
      </c>
    </row>
    <row r="1584" spans="14:17" x14ac:dyDescent="0.25">
      <c r="N1584">
        <v>620768816</v>
      </c>
      <c r="O1584">
        <v>39359</v>
      </c>
      <c r="P1584">
        <v>3</v>
      </c>
      <c r="Q1584">
        <v>6</v>
      </c>
    </row>
    <row r="1585" spans="14:17" x14ac:dyDescent="0.25">
      <c r="N1585">
        <v>620778122</v>
      </c>
      <c r="O1585">
        <v>44344</v>
      </c>
      <c r="P1585">
        <v>1</v>
      </c>
      <c r="Q1585">
        <v>2</v>
      </c>
    </row>
    <row r="1586" spans="14:17" x14ac:dyDescent="0.25">
      <c r="N1586">
        <v>620788137</v>
      </c>
      <c r="O1586">
        <v>44344</v>
      </c>
      <c r="P1586">
        <v>2</v>
      </c>
      <c r="Q1586">
        <v>4</v>
      </c>
    </row>
    <row r="1587" spans="14:17" x14ac:dyDescent="0.25">
      <c r="N1587">
        <v>620788299</v>
      </c>
      <c r="O1587">
        <v>27987</v>
      </c>
      <c r="P1587">
        <v>3</v>
      </c>
      <c r="Q1587">
        <v>6</v>
      </c>
    </row>
    <row r="1588" spans="14:17" x14ac:dyDescent="0.25">
      <c r="N1588">
        <v>620788710</v>
      </c>
      <c r="O1588">
        <v>38943</v>
      </c>
      <c r="P1588">
        <v>2</v>
      </c>
      <c r="Q1588">
        <v>4</v>
      </c>
    </row>
    <row r="1589" spans="14:17" x14ac:dyDescent="0.25">
      <c r="N1589">
        <v>620811801</v>
      </c>
      <c r="O1589">
        <v>38734</v>
      </c>
      <c r="P1589">
        <v>1</v>
      </c>
      <c r="Q1589">
        <v>2</v>
      </c>
    </row>
    <row r="1590" spans="14:17" x14ac:dyDescent="0.25">
      <c r="N1590">
        <v>620812807</v>
      </c>
      <c r="O1590">
        <v>27987</v>
      </c>
      <c r="P1590">
        <v>1</v>
      </c>
      <c r="Q1590">
        <v>2</v>
      </c>
    </row>
    <row r="1591" spans="14:17" x14ac:dyDescent="0.25">
      <c r="N1591">
        <v>620814467</v>
      </c>
      <c r="O1591">
        <v>27987</v>
      </c>
      <c r="P1591">
        <v>2</v>
      </c>
      <c r="Q1591">
        <v>2</v>
      </c>
    </row>
    <row r="1592" spans="14:17" x14ac:dyDescent="0.25">
      <c r="N1592">
        <v>620814582</v>
      </c>
      <c r="O1592">
        <v>27987</v>
      </c>
      <c r="P1592">
        <v>2</v>
      </c>
      <c r="Q1592">
        <v>4</v>
      </c>
    </row>
    <row r="1593" spans="14:17" x14ac:dyDescent="0.25">
      <c r="N1593">
        <v>620821624</v>
      </c>
      <c r="O1593">
        <v>33387</v>
      </c>
      <c r="P1593">
        <v>3</v>
      </c>
      <c r="Q1593">
        <v>3</v>
      </c>
    </row>
    <row r="1594" spans="14:17" x14ac:dyDescent="0.25">
      <c r="N1594">
        <v>620821632</v>
      </c>
      <c r="O1594">
        <v>38734</v>
      </c>
      <c r="P1594">
        <v>1</v>
      </c>
      <c r="Q1594">
        <v>2</v>
      </c>
    </row>
    <row r="1595" spans="14:17" x14ac:dyDescent="0.25">
      <c r="N1595">
        <v>620834755</v>
      </c>
      <c r="O1595">
        <v>44344</v>
      </c>
      <c r="P1595">
        <v>1</v>
      </c>
      <c r="Q1595">
        <v>2</v>
      </c>
    </row>
    <row r="1596" spans="14:17" x14ac:dyDescent="0.25">
      <c r="N1596">
        <v>620834765</v>
      </c>
      <c r="O1596">
        <v>27987</v>
      </c>
      <c r="P1596">
        <v>2</v>
      </c>
      <c r="Q1596">
        <v>2</v>
      </c>
    </row>
    <row r="1597" spans="14:17" x14ac:dyDescent="0.25">
      <c r="N1597">
        <v>620836261</v>
      </c>
      <c r="O1597">
        <v>38734</v>
      </c>
      <c r="P1597">
        <v>1</v>
      </c>
      <c r="Q1597">
        <v>2</v>
      </c>
    </row>
    <row r="1598" spans="14:17" x14ac:dyDescent="0.25">
      <c r="N1598">
        <v>620836432</v>
      </c>
      <c r="O1598">
        <v>44344</v>
      </c>
      <c r="P1598">
        <v>1</v>
      </c>
      <c r="Q1598">
        <v>2</v>
      </c>
    </row>
    <row r="1599" spans="14:17" x14ac:dyDescent="0.25">
      <c r="N1599">
        <v>620837807</v>
      </c>
      <c r="O1599">
        <v>38734</v>
      </c>
      <c r="P1599">
        <v>2</v>
      </c>
      <c r="Q1599">
        <v>4</v>
      </c>
    </row>
    <row r="1600" spans="14:17" x14ac:dyDescent="0.25">
      <c r="N1600">
        <v>620839966</v>
      </c>
      <c r="O1600">
        <v>24370</v>
      </c>
      <c r="P1600">
        <v>1</v>
      </c>
      <c r="Q1600">
        <v>2</v>
      </c>
    </row>
    <row r="1601" spans="14:17" x14ac:dyDescent="0.25">
      <c r="N1601">
        <v>620841693</v>
      </c>
      <c r="O1601">
        <v>27987</v>
      </c>
      <c r="P1601">
        <v>3</v>
      </c>
      <c r="Q1601">
        <v>3</v>
      </c>
    </row>
    <row r="1602" spans="14:17" x14ac:dyDescent="0.25">
      <c r="N1602">
        <v>620843604</v>
      </c>
      <c r="O1602">
        <v>27987</v>
      </c>
      <c r="P1602">
        <v>3</v>
      </c>
      <c r="Q1602">
        <v>3</v>
      </c>
    </row>
    <row r="1603" spans="14:17" x14ac:dyDescent="0.25">
      <c r="N1603">
        <v>620860226</v>
      </c>
      <c r="O1603">
        <v>24577</v>
      </c>
      <c r="P1603">
        <v>2</v>
      </c>
      <c r="Q1603">
        <v>4</v>
      </c>
    </row>
    <row r="1604" spans="14:17" x14ac:dyDescent="0.25">
      <c r="N1604">
        <v>620865590</v>
      </c>
      <c r="O1604">
        <v>44136</v>
      </c>
      <c r="P1604">
        <v>3</v>
      </c>
      <c r="Q1604">
        <v>3</v>
      </c>
    </row>
  </sheetData>
  <autoFilter ref="A1:K298"/>
  <pageMargins left="0.7" right="0.7" top="0.75" bottom="0.75" header="0.3" footer="0.3"/>
  <drawing r:id="rId8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T5103"/>
  <sheetViews>
    <sheetView topLeftCell="V1" workbookViewId="0">
      <selection activeCell="AH6" sqref="AH6"/>
    </sheetView>
  </sheetViews>
  <sheetFormatPr baseColWidth="10" defaultRowHeight="15" x14ac:dyDescent="0.25"/>
  <cols>
    <col min="16" max="16" width="17.5703125" bestFit="1" customWidth="1"/>
    <col min="17" max="17" width="17.7109375" customWidth="1"/>
    <col min="18" max="18" width="16.5703125" customWidth="1"/>
    <col min="20" max="20" width="17.5703125" bestFit="1" customWidth="1"/>
    <col min="21" max="21" width="8.140625" customWidth="1"/>
    <col min="23" max="23" width="7.42578125" customWidth="1"/>
    <col min="24" max="24" width="11.5703125" bestFit="1" customWidth="1"/>
    <col min="25" max="25" width="13" bestFit="1" customWidth="1"/>
    <col min="26" max="26" width="15.5703125" bestFit="1" customWidth="1"/>
    <col min="30" max="31" width="11" customWidth="1"/>
    <col min="32" max="32" width="12.140625" customWidth="1"/>
    <col min="33" max="33" width="11.7109375" customWidth="1"/>
    <col min="34" max="34" width="22.42578125" bestFit="1" customWidth="1"/>
    <col min="35" max="35" width="5.42578125" customWidth="1"/>
    <col min="37" max="37" width="11" customWidth="1"/>
    <col min="38" max="38" width="20.42578125" customWidth="1"/>
    <col min="39" max="39" width="22.42578125" customWidth="1"/>
    <col min="40" max="41" width="5.42578125" customWidth="1"/>
    <col min="42" max="42" width="12.5703125" bestFit="1" customWidth="1"/>
    <col min="43" max="43" width="11" customWidth="1"/>
    <col min="44" max="44" width="20.42578125" customWidth="1"/>
    <col min="45" max="45" width="22.42578125" bestFit="1" customWidth="1"/>
    <col min="46" max="46" width="5.42578125" customWidth="1"/>
  </cols>
  <sheetData>
    <row r="1" spans="1:46" x14ac:dyDescent="0.25">
      <c r="A1" t="s">
        <v>8</v>
      </c>
      <c r="B1" t="s">
        <v>152</v>
      </c>
      <c r="C1" t="s">
        <v>146</v>
      </c>
      <c r="D1" t="s">
        <v>158</v>
      </c>
      <c r="E1" t="s">
        <v>148</v>
      </c>
      <c r="G1" t="s">
        <v>8</v>
      </c>
      <c r="H1" t="s">
        <v>46</v>
      </c>
      <c r="I1" t="s">
        <v>10</v>
      </c>
      <c r="J1" t="s">
        <v>160</v>
      </c>
      <c r="K1" t="s">
        <v>161</v>
      </c>
      <c r="L1" t="s">
        <v>162</v>
      </c>
      <c r="M1" t="s">
        <v>163</v>
      </c>
      <c r="N1" t="s">
        <v>146</v>
      </c>
      <c r="P1" s="3" t="s">
        <v>21</v>
      </c>
      <c r="Q1" t="s">
        <v>164</v>
      </c>
      <c r="R1" t="s">
        <v>155</v>
      </c>
      <c r="T1" s="3" t="s">
        <v>21</v>
      </c>
      <c r="U1" t="s">
        <v>166</v>
      </c>
      <c r="W1" s="14">
        <f>SUMPRODUCT(W3:W5,Z3:Z5)/Z1</f>
        <v>1.1076056338028168</v>
      </c>
      <c r="X1">
        <f>SUM(X3:X5)</f>
        <v>1611</v>
      </c>
      <c r="Y1">
        <f t="shared" ref="Y1:Z1" si="0">SUM(Y3:Y5)</f>
        <v>164</v>
      </c>
      <c r="Z1">
        <f t="shared" si="0"/>
        <v>1775</v>
      </c>
      <c r="AA1" s="14">
        <f>Y1/Z1</f>
        <v>9.2394366197183095E-2</v>
      </c>
      <c r="AB1" s="14">
        <f>AA1/W1</f>
        <v>8.3418107833163779E-2</v>
      </c>
      <c r="AD1" s="3" t="s">
        <v>146</v>
      </c>
      <c r="AE1" t="s">
        <v>72</v>
      </c>
      <c r="AK1" s="3" t="s">
        <v>146</v>
      </c>
      <c r="AL1" t="s">
        <v>44</v>
      </c>
      <c r="AQ1" s="3" t="s">
        <v>146</v>
      </c>
      <c r="AR1" t="s">
        <v>44</v>
      </c>
    </row>
    <row r="2" spans="1:46" x14ac:dyDescent="0.25">
      <c r="A2">
        <v>10659320</v>
      </c>
      <c r="B2">
        <v>1524851</v>
      </c>
      <c r="C2">
        <v>0</v>
      </c>
      <c r="D2">
        <v>0</v>
      </c>
      <c r="E2">
        <v>0</v>
      </c>
      <c r="G2">
        <v>11258134</v>
      </c>
      <c r="H2">
        <v>33</v>
      </c>
      <c r="I2" t="s">
        <v>159</v>
      </c>
      <c r="J2">
        <v>5</v>
      </c>
      <c r="K2">
        <v>7</v>
      </c>
      <c r="L2">
        <v>5</v>
      </c>
      <c r="M2">
        <v>6</v>
      </c>
      <c r="N2">
        <v>1</v>
      </c>
      <c r="P2" s="4">
        <v>0</v>
      </c>
      <c r="Q2" s="5">
        <v>4059</v>
      </c>
      <c r="R2" s="5">
        <v>0</v>
      </c>
      <c r="T2" s="4">
        <v>0</v>
      </c>
      <c r="U2" s="5">
        <v>2</v>
      </c>
      <c r="W2" s="8" t="s">
        <v>146</v>
      </c>
      <c r="X2" s="8" t="s">
        <v>167</v>
      </c>
      <c r="Y2" s="8" t="s">
        <v>168</v>
      </c>
      <c r="Z2" s="8" t="s">
        <v>169</v>
      </c>
      <c r="AA2" s="8" t="s">
        <v>22</v>
      </c>
      <c r="AB2" s="8" t="s">
        <v>154</v>
      </c>
    </row>
    <row r="3" spans="1:46" x14ac:dyDescent="0.25">
      <c r="A3">
        <v>10659320</v>
      </c>
      <c r="B3">
        <v>2052502</v>
      </c>
      <c r="C3">
        <v>1</v>
      </c>
      <c r="D3">
        <v>0</v>
      </c>
      <c r="E3">
        <v>90</v>
      </c>
      <c r="G3">
        <v>11260802</v>
      </c>
      <c r="H3">
        <v>4</v>
      </c>
      <c r="I3" t="s">
        <v>159</v>
      </c>
      <c r="J3">
        <v>14</v>
      </c>
      <c r="K3">
        <v>5</v>
      </c>
      <c r="L3">
        <v>6</v>
      </c>
      <c r="M3">
        <v>7</v>
      </c>
      <c r="N3">
        <v>1</v>
      </c>
      <c r="P3" s="4">
        <v>1</v>
      </c>
      <c r="Q3" s="5">
        <v>1450</v>
      </c>
      <c r="R3" s="5">
        <v>103596</v>
      </c>
      <c r="T3" s="4">
        <v>1</v>
      </c>
      <c r="U3" s="5">
        <v>146</v>
      </c>
      <c r="W3">
        <v>1</v>
      </c>
      <c r="X3">
        <v>1450</v>
      </c>
      <c r="Y3">
        <v>148</v>
      </c>
      <c r="Z3">
        <f>Y3+X3</f>
        <v>1598</v>
      </c>
      <c r="AA3" s="14">
        <f>Y3/Z3</f>
        <v>9.2615769712140181E-2</v>
      </c>
      <c r="AB3" s="14">
        <f>AA3/W3</f>
        <v>9.2615769712140181E-2</v>
      </c>
      <c r="AD3" s="3" t="s">
        <v>166</v>
      </c>
      <c r="AH3" s="3" t="s">
        <v>19</v>
      </c>
      <c r="AK3" s="3" t="s">
        <v>166</v>
      </c>
      <c r="AM3" s="3" t="s">
        <v>19</v>
      </c>
      <c r="AQ3" s="3" t="s">
        <v>166</v>
      </c>
      <c r="AS3" s="3" t="s">
        <v>19</v>
      </c>
    </row>
    <row r="4" spans="1:46" x14ac:dyDescent="0.25">
      <c r="A4">
        <v>10687136</v>
      </c>
      <c r="B4">
        <v>51288</v>
      </c>
      <c r="C4">
        <v>0</v>
      </c>
      <c r="D4">
        <v>2</v>
      </c>
      <c r="E4">
        <v>0</v>
      </c>
      <c r="G4">
        <v>11269633</v>
      </c>
      <c r="H4">
        <v>67</v>
      </c>
      <c r="I4" t="s">
        <v>159</v>
      </c>
      <c r="J4">
        <v>4</v>
      </c>
      <c r="K4">
        <v>2</v>
      </c>
      <c r="L4">
        <v>5</v>
      </c>
      <c r="M4">
        <v>8</v>
      </c>
      <c r="N4">
        <v>1</v>
      </c>
      <c r="P4" s="4">
        <v>2</v>
      </c>
      <c r="Q4" s="5">
        <v>150</v>
      </c>
      <c r="R4" s="5">
        <v>9206</v>
      </c>
      <c r="T4" s="4">
        <v>2</v>
      </c>
      <c r="U4" s="5">
        <v>13</v>
      </c>
      <c r="W4">
        <v>2</v>
      </c>
      <c r="X4">
        <v>150</v>
      </c>
      <c r="Y4">
        <v>13</v>
      </c>
      <c r="Z4">
        <f t="shared" ref="Z4:Z8" si="1">Y4+X4</f>
        <v>163</v>
      </c>
      <c r="AA4" s="14">
        <f t="shared" ref="AA4:AA7" si="2">Y4/Z4</f>
        <v>7.9754601226993863E-2</v>
      </c>
      <c r="AB4" s="14">
        <f t="shared" ref="AB4:AB8" si="3">AA4/W4</f>
        <v>3.9877300613496931E-2</v>
      </c>
      <c r="AD4" s="3" t="s">
        <v>160</v>
      </c>
      <c r="AE4" s="3" t="s">
        <v>162</v>
      </c>
      <c r="AF4" s="3" t="s">
        <v>161</v>
      </c>
      <c r="AG4" s="3" t="s">
        <v>163</v>
      </c>
      <c r="AH4" t="s">
        <v>159</v>
      </c>
      <c r="AI4" t="s">
        <v>24</v>
      </c>
      <c r="AK4" s="3" t="s">
        <v>160</v>
      </c>
      <c r="AL4" s="3" t="s">
        <v>161</v>
      </c>
      <c r="AM4" t="s">
        <v>159</v>
      </c>
      <c r="AN4" t="s">
        <v>24</v>
      </c>
      <c r="AQ4" s="3" t="s">
        <v>162</v>
      </c>
      <c r="AR4" s="3" t="s">
        <v>163</v>
      </c>
      <c r="AS4" t="s">
        <v>159</v>
      </c>
      <c r="AT4" t="s">
        <v>24</v>
      </c>
    </row>
    <row r="5" spans="1:46" x14ac:dyDescent="0.25">
      <c r="A5">
        <v>10687136</v>
      </c>
      <c r="B5">
        <v>1414488</v>
      </c>
      <c r="C5">
        <v>0</v>
      </c>
      <c r="D5">
        <v>0</v>
      </c>
      <c r="E5">
        <v>0</v>
      </c>
      <c r="G5">
        <v>11266824</v>
      </c>
      <c r="H5">
        <v>38</v>
      </c>
      <c r="I5" t="s">
        <v>159</v>
      </c>
      <c r="J5">
        <v>14</v>
      </c>
      <c r="K5">
        <v>10</v>
      </c>
      <c r="L5">
        <v>6</v>
      </c>
      <c r="M5">
        <v>5</v>
      </c>
      <c r="N5">
        <v>1</v>
      </c>
      <c r="P5" s="4">
        <v>3</v>
      </c>
      <c r="Q5" s="5">
        <v>11</v>
      </c>
      <c r="R5" s="5">
        <v>1486</v>
      </c>
      <c r="T5" s="4">
        <v>3</v>
      </c>
      <c r="U5" s="5">
        <v>3</v>
      </c>
      <c r="W5">
        <v>3</v>
      </c>
      <c r="X5">
        <v>11</v>
      </c>
      <c r="Y5">
        <v>3</v>
      </c>
      <c r="Z5">
        <f t="shared" si="1"/>
        <v>14</v>
      </c>
      <c r="AA5" s="14">
        <f t="shared" si="2"/>
        <v>0.21428571428571427</v>
      </c>
      <c r="AB5" s="14">
        <f t="shared" si="3"/>
        <v>7.1428571428571425E-2</v>
      </c>
      <c r="AD5" s="4">
        <v>4</v>
      </c>
      <c r="AE5" s="4">
        <v>5</v>
      </c>
      <c r="AF5" s="4">
        <v>2</v>
      </c>
      <c r="AG5" s="4">
        <v>5</v>
      </c>
      <c r="AH5" s="5">
        <v>1</v>
      </c>
      <c r="AI5" s="5">
        <v>1</v>
      </c>
      <c r="AK5">
        <v>3</v>
      </c>
      <c r="AL5">
        <v>6</v>
      </c>
      <c r="AM5" s="5">
        <v>1</v>
      </c>
      <c r="AN5" s="5">
        <v>1</v>
      </c>
      <c r="AQ5" s="4">
        <v>4</v>
      </c>
      <c r="AR5" s="4">
        <v>6</v>
      </c>
      <c r="AS5" s="5">
        <v>1</v>
      </c>
      <c r="AT5" s="5">
        <v>1</v>
      </c>
    </row>
    <row r="6" spans="1:46" x14ac:dyDescent="0.25">
      <c r="A6">
        <v>10715253</v>
      </c>
      <c r="B6">
        <v>85117</v>
      </c>
      <c r="C6">
        <v>1</v>
      </c>
      <c r="D6">
        <v>3</v>
      </c>
      <c r="E6">
        <v>90</v>
      </c>
      <c r="G6">
        <v>11268069</v>
      </c>
      <c r="H6">
        <v>55</v>
      </c>
      <c r="I6" t="s">
        <v>159</v>
      </c>
      <c r="J6">
        <v>4</v>
      </c>
      <c r="K6">
        <v>4</v>
      </c>
      <c r="L6">
        <v>5</v>
      </c>
      <c r="M6">
        <v>8</v>
      </c>
      <c r="N6">
        <v>1</v>
      </c>
      <c r="P6" s="4">
        <v>4</v>
      </c>
      <c r="Q6" s="5">
        <v>0</v>
      </c>
      <c r="R6" s="5">
        <v>90</v>
      </c>
      <c r="T6" s="4">
        <v>5</v>
      </c>
      <c r="U6" s="5">
        <v>1</v>
      </c>
      <c r="W6">
        <v>4</v>
      </c>
      <c r="X6">
        <v>0</v>
      </c>
      <c r="Y6">
        <v>0</v>
      </c>
      <c r="Z6">
        <f t="shared" si="1"/>
        <v>0</v>
      </c>
      <c r="AA6" s="14">
        <v>0</v>
      </c>
      <c r="AB6" s="14">
        <f t="shared" si="3"/>
        <v>0</v>
      </c>
      <c r="AG6" s="4">
        <v>8</v>
      </c>
      <c r="AH6" s="5">
        <v>1</v>
      </c>
      <c r="AI6" s="5">
        <v>1</v>
      </c>
      <c r="AK6">
        <v>4</v>
      </c>
      <c r="AL6">
        <v>0</v>
      </c>
      <c r="AM6" s="5">
        <v>1</v>
      </c>
      <c r="AN6" s="5">
        <v>1</v>
      </c>
      <c r="AR6" s="4">
        <v>7</v>
      </c>
      <c r="AS6" s="5">
        <v>2</v>
      </c>
      <c r="AT6" s="5">
        <v>2</v>
      </c>
    </row>
    <row r="7" spans="1:46" x14ac:dyDescent="0.25">
      <c r="A7">
        <v>10715253</v>
      </c>
      <c r="B7">
        <v>1414488</v>
      </c>
      <c r="C7">
        <v>0</v>
      </c>
      <c r="D7">
        <v>3</v>
      </c>
      <c r="E7">
        <v>0</v>
      </c>
      <c r="G7">
        <v>11268947</v>
      </c>
      <c r="H7">
        <v>86</v>
      </c>
      <c r="I7" t="s">
        <v>159</v>
      </c>
      <c r="J7">
        <v>13</v>
      </c>
      <c r="K7">
        <v>11</v>
      </c>
      <c r="L7">
        <v>8</v>
      </c>
      <c r="M7">
        <v>8</v>
      </c>
      <c r="N7">
        <v>1</v>
      </c>
      <c r="P7" s="4">
        <v>5</v>
      </c>
      <c r="Q7" s="5">
        <v>5</v>
      </c>
      <c r="R7" s="5">
        <v>270</v>
      </c>
      <c r="T7" s="4" t="s">
        <v>20</v>
      </c>
      <c r="U7" s="5">
        <v>165</v>
      </c>
      <c r="W7">
        <v>5</v>
      </c>
      <c r="X7">
        <v>5</v>
      </c>
      <c r="Y7">
        <v>1</v>
      </c>
      <c r="Z7">
        <f t="shared" si="1"/>
        <v>6</v>
      </c>
      <c r="AA7" s="14">
        <f t="shared" si="2"/>
        <v>0.16666666666666666</v>
      </c>
      <c r="AB7" s="14">
        <f t="shared" si="3"/>
        <v>3.3333333333333333E-2</v>
      </c>
      <c r="AF7" s="4">
        <v>3</v>
      </c>
      <c r="AG7" s="4">
        <v>6</v>
      </c>
      <c r="AH7" s="5">
        <v>1</v>
      </c>
      <c r="AI7" s="5">
        <v>1</v>
      </c>
      <c r="AL7">
        <v>2</v>
      </c>
      <c r="AM7" s="5">
        <v>2</v>
      </c>
      <c r="AN7" s="5">
        <v>2</v>
      </c>
      <c r="AR7" s="4">
        <v>8</v>
      </c>
      <c r="AS7" s="5">
        <v>1</v>
      </c>
      <c r="AT7" s="5">
        <v>1</v>
      </c>
    </row>
    <row r="8" spans="1:46" x14ac:dyDescent="0.25">
      <c r="A8">
        <v>10717775</v>
      </c>
      <c r="B8">
        <v>1584377</v>
      </c>
      <c r="C8">
        <v>0</v>
      </c>
      <c r="D8">
        <v>0</v>
      </c>
      <c r="E8">
        <v>0</v>
      </c>
      <c r="G8">
        <v>11192647</v>
      </c>
      <c r="H8">
        <v>44</v>
      </c>
      <c r="I8" t="s">
        <v>159</v>
      </c>
      <c r="K8">
        <v>4</v>
      </c>
      <c r="M8">
        <v>7</v>
      </c>
      <c r="N8">
        <v>0</v>
      </c>
      <c r="P8" s="4" t="s">
        <v>20</v>
      </c>
      <c r="Q8" s="5">
        <v>5675</v>
      </c>
      <c r="R8" s="5">
        <v>114648</v>
      </c>
      <c r="W8">
        <v>6</v>
      </c>
      <c r="X8">
        <v>0</v>
      </c>
      <c r="Y8">
        <v>0</v>
      </c>
      <c r="Z8">
        <f t="shared" si="1"/>
        <v>0</v>
      </c>
      <c r="AA8" s="14">
        <v>0</v>
      </c>
      <c r="AB8" s="14">
        <f t="shared" si="3"/>
        <v>0</v>
      </c>
      <c r="AG8" s="4">
        <v>7</v>
      </c>
      <c r="AH8" s="5">
        <v>2</v>
      </c>
      <c r="AI8" s="5">
        <v>2</v>
      </c>
      <c r="AL8">
        <v>3</v>
      </c>
      <c r="AM8" s="5">
        <v>5</v>
      </c>
      <c r="AN8" s="5">
        <v>5</v>
      </c>
      <c r="AQ8" s="4">
        <v>5</v>
      </c>
      <c r="AR8" s="4">
        <v>3</v>
      </c>
      <c r="AS8" s="5">
        <v>1</v>
      </c>
      <c r="AT8" s="5">
        <v>1</v>
      </c>
    </row>
    <row r="9" spans="1:46" x14ac:dyDescent="0.25">
      <c r="A9">
        <v>10717775</v>
      </c>
      <c r="B9">
        <v>2052502</v>
      </c>
      <c r="C9">
        <v>1</v>
      </c>
      <c r="D9">
        <v>0</v>
      </c>
      <c r="E9">
        <v>90</v>
      </c>
      <c r="G9">
        <v>11264545</v>
      </c>
      <c r="H9">
        <v>11</v>
      </c>
      <c r="I9" t="s">
        <v>159</v>
      </c>
      <c r="J9">
        <v>14</v>
      </c>
      <c r="K9">
        <v>15</v>
      </c>
      <c r="L9">
        <v>7</v>
      </c>
      <c r="M9">
        <v>-99</v>
      </c>
      <c r="N9">
        <v>1</v>
      </c>
      <c r="AG9" s="4">
        <v>8</v>
      </c>
      <c r="AH9" s="5">
        <v>2</v>
      </c>
      <c r="AI9" s="5">
        <v>2</v>
      </c>
      <c r="AL9">
        <v>4</v>
      </c>
      <c r="AM9" s="5">
        <v>4</v>
      </c>
      <c r="AN9" s="5">
        <v>4</v>
      </c>
      <c r="AR9" s="4">
        <v>4</v>
      </c>
      <c r="AS9" s="5">
        <v>4</v>
      </c>
      <c r="AT9" s="5">
        <v>4</v>
      </c>
    </row>
    <row r="10" spans="1:46" x14ac:dyDescent="0.25">
      <c r="A10">
        <v>10763112</v>
      </c>
      <c r="B10">
        <v>122578</v>
      </c>
      <c r="C10">
        <v>0</v>
      </c>
      <c r="D10">
        <v>0</v>
      </c>
      <c r="E10">
        <v>0</v>
      </c>
      <c r="G10">
        <v>11264545</v>
      </c>
      <c r="H10">
        <v>30</v>
      </c>
      <c r="I10" t="s">
        <v>159</v>
      </c>
      <c r="J10">
        <v>14</v>
      </c>
      <c r="K10">
        <v>4</v>
      </c>
      <c r="L10">
        <v>7</v>
      </c>
      <c r="M10">
        <v>-99</v>
      </c>
      <c r="N10">
        <v>1</v>
      </c>
      <c r="AF10" s="4">
        <v>4</v>
      </c>
      <c r="AG10" s="4">
        <v>7</v>
      </c>
      <c r="AH10" s="5">
        <v>2</v>
      </c>
      <c r="AI10" s="5">
        <v>2</v>
      </c>
      <c r="AL10">
        <v>5</v>
      </c>
      <c r="AM10" s="5">
        <v>3</v>
      </c>
      <c r="AN10" s="5">
        <v>3</v>
      </c>
      <c r="AR10" s="4">
        <v>5</v>
      </c>
      <c r="AS10" s="5">
        <v>2</v>
      </c>
      <c r="AT10" s="5">
        <v>2</v>
      </c>
    </row>
    <row r="11" spans="1:46" x14ac:dyDescent="0.25">
      <c r="A11">
        <v>10763112</v>
      </c>
      <c r="B11">
        <v>438610</v>
      </c>
      <c r="C11">
        <v>0</v>
      </c>
      <c r="D11">
        <v>0</v>
      </c>
      <c r="E11">
        <v>0</v>
      </c>
      <c r="G11">
        <v>11266702</v>
      </c>
      <c r="H11">
        <v>86</v>
      </c>
      <c r="I11" t="s">
        <v>159</v>
      </c>
      <c r="J11">
        <v>14</v>
      </c>
      <c r="K11">
        <v>6</v>
      </c>
      <c r="L11">
        <v>7</v>
      </c>
      <c r="M11">
        <v>-99</v>
      </c>
      <c r="N11">
        <v>5</v>
      </c>
      <c r="AG11" s="4">
        <v>8</v>
      </c>
      <c r="AH11" s="5">
        <v>1</v>
      </c>
      <c r="AI11" s="5">
        <v>1</v>
      </c>
      <c r="AL11">
        <v>6</v>
      </c>
      <c r="AM11" s="5">
        <v>2</v>
      </c>
      <c r="AN11" s="5">
        <v>2</v>
      </c>
      <c r="AR11" s="4">
        <v>6</v>
      </c>
      <c r="AS11" s="5">
        <v>3</v>
      </c>
      <c r="AT11" s="5">
        <v>3</v>
      </c>
    </row>
    <row r="12" spans="1:46" x14ac:dyDescent="0.25">
      <c r="A12">
        <v>10763133</v>
      </c>
      <c r="B12">
        <v>990219</v>
      </c>
      <c r="C12">
        <v>0</v>
      </c>
      <c r="D12">
        <v>0</v>
      </c>
      <c r="E12">
        <v>0</v>
      </c>
      <c r="G12">
        <v>11272890</v>
      </c>
      <c r="H12">
        <v>5</v>
      </c>
      <c r="I12" t="s">
        <v>159</v>
      </c>
      <c r="J12">
        <v>4</v>
      </c>
      <c r="K12">
        <v>5</v>
      </c>
      <c r="L12">
        <v>5</v>
      </c>
      <c r="M12">
        <v>4</v>
      </c>
      <c r="N12">
        <v>1</v>
      </c>
      <c r="AF12" s="4">
        <v>5</v>
      </c>
      <c r="AG12" s="4">
        <v>4</v>
      </c>
      <c r="AH12" s="5">
        <v>2</v>
      </c>
      <c r="AI12" s="5">
        <v>2</v>
      </c>
      <c r="AL12">
        <v>7</v>
      </c>
      <c r="AM12" s="5">
        <v>2</v>
      </c>
      <c r="AN12" s="5">
        <v>2</v>
      </c>
      <c r="AR12" s="4">
        <v>7</v>
      </c>
      <c r="AS12" s="5">
        <v>5</v>
      </c>
      <c r="AT12" s="5">
        <v>5</v>
      </c>
    </row>
    <row r="13" spans="1:46" x14ac:dyDescent="0.25">
      <c r="A13">
        <v>10763133</v>
      </c>
      <c r="B13">
        <v>1333784</v>
      </c>
      <c r="C13">
        <v>0</v>
      </c>
      <c r="D13">
        <v>0</v>
      </c>
      <c r="E13">
        <v>0</v>
      </c>
      <c r="G13">
        <v>11260862</v>
      </c>
      <c r="H13">
        <v>6</v>
      </c>
      <c r="I13" t="s">
        <v>159</v>
      </c>
      <c r="J13">
        <v>14</v>
      </c>
      <c r="K13">
        <v>6</v>
      </c>
      <c r="L13">
        <v>6</v>
      </c>
      <c r="M13">
        <v>6</v>
      </c>
      <c r="N13">
        <v>1</v>
      </c>
      <c r="AF13" s="4">
        <v>6</v>
      </c>
      <c r="AG13" s="4">
        <v>4</v>
      </c>
      <c r="AH13" s="5">
        <v>1</v>
      </c>
      <c r="AI13" s="5">
        <v>1</v>
      </c>
      <c r="AL13">
        <v>8</v>
      </c>
      <c r="AM13" s="5">
        <v>1</v>
      </c>
      <c r="AN13" s="5">
        <v>1</v>
      </c>
      <c r="AR13" s="4">
        <v>8</v>
      </c>
      <c r="AS13" s="5">
        <v>5</v>
      </c>
      <c r="AT13" s="5">
        <v>5</v>
      </c>
    </row>
    <row r="14" spans="1:46" x14ac:dyDescent="0.25">
      <c r="A14">
        <v>10763393</v>
      </c>
      <c r="B14">
        <v>194148</v>
      </c>
      <c r="C14">
        <v>1</v>
      </c>
      <c r="D14">
        <v>0</v>
      </c>
      <c r="E14">
        <v>90</v>
      </c>
      <c r="G14">
        <v>11260862</v>
      </c>
      <c r="H14">
        <v>11</v>
      </c>
      <c r="I14" t="s">
        <v>159</v>
      </c>
      <c r="J14">
        <v>14</v>
      </c>
      <c r="K14">
        <v>8</v>
      </c>
      <c r="L14">
        <v>6</v>
      </c>
      <c r="M14">
        <v>-99</v>
      </c>
      <c r="N14">
        <v>1</v>
      </c>
      <c r="AG14" s="4">
        <v>5</v>
      </c>
      <c r="AH14" s="5">
        <v>1</v>
      </c>
      <c r="AI14" s="5">
        <v>1</v>
      </c>
      <c r="AL14">
        <v>11</v>
      </c>
      <c r="AM14" s="5">
        <v>1</v>
      </c>
      <c r="AN14" s="5">
        <v>1</v>
      </c>
      <c r="AQ14" s="4">
        <v>6</v>
      </c>
      <c r="AR14" s="4">
        <v>5</v>
      </c>
      <c r="AS14" s="5">
        <v>1</v>
      </c>
      <c r="AT14" s="5">
        <v>1</v>
      </c>
    </row>
    <row r="15" spans="1:46" x14ac:dyDescent="0.25">
      <c r="A15">
        <v>10763393</v>
      </c>
      <c r="B15">
        <v>2052502</v>
      </c>
      <c r="C15">
        <v>1</v>
      </c>
      <c r="D15">
        <v>0</v>
      </c>
      <c r="E15">
        <v>90</v>
      </c>
      <c r="G15">
        <v>11261909</v>
      </c>
      <c r="H15">
        <v>34</v>
      </c>
      <c r="I15" t="s">
        <v>159</v>
      </c>
      <c r="J15">
        <v>14</v>
      </c>
      <c r="K15">
        <v>4</v>
      </c>
      <c r="L15">
        <v>6</v>
      </c>
      <c r="M15">
        <v>6</v>
      </c>
      <c r="N15">
        <v>1</v>
      </c>
      <c r="AF15" s="4">
        <v>7</v>
      </c>
      <c r="AG15" s="4">
        <v>6</v>
      </c>
      <c r="AH15" s="5">
        <v>1</v>
      </c>
      <c r="AI15" s="5">
        <v>1</v>
      </c>
      <c r="AK15">
        <v>5</v>
      </c>
      <c r="AL15">
        <v>5</v>
      </c>
      <c r="AM15" s="5">
        <v>1</v>
      </c>
      <c r="AN15" s="5">
        <v>1</v>
      </c>
      <c r="AR15" s="4">
        <v>6</v>
      </c>
      <c r="AS15" s="5">
        <v>3</v>
      </c>
      <c r="AT15" s="5">
        <v>3</v>
      </c>
    </row>
    <row r="16" spans="1:46" x14ac:dyDescent="0.25">
      <c r="A16">
        <v>10763522</v>
      </c>
      <c r="B16">
        <v>1960273</v>
      </c>
      <c r="C16">
        <v>1</v>
      </c>
      <c r="D16">
        <v>0</v>
      </c>
      <c r="E16">
        <v>90</v>
      </c>
      <c r="G16">
        <v>11261909</v>
      </c>
      <c r="H16">
        <v>53</v>
      </c>
      <c r="I16" t="s">
        <v>159</v>
      </c>
      <c r="J16">
        <v>14</v>
      </c>
      <c r="K16">
        <v>4</v>
      </c>
      <c r="L16">
        <v>6</v>
      </c>
      <c r="M16">
        <v>6</v>
      </c>
      <c r="N16">
        <v>1</v>
      </c>
      <c r="AG16" s="4">
        <v>7</v>
      </c>
      <c r="AH16" s="5">
        <v>1</v>
      </c>
      <c r="AI16" s="5">
        <v>1</v>
      </c>
      <c r="AL16">
        <v>7</v>
      </c>
      <c r="AM16" s="5">
        <v>1</v>
      </c>
      <c r="AN16" s="5">
        <v>1</v>
      </c>
      <c r="AR16" s="4">
        <v>7</v>
      </c>
      <c r="AS16" s="5">
        <v>5</v>
      </c>
      <c r="AT16" s="5">
        <v>5</v>
      </c>
    </row>
    <row r="17" spans="1:46" x14ac:dyDescent="0.25">
      <c r="A17">
        <v>10763522</v>
      </c>
      <c r="B17">
        <v>2052502</v>
      </c>
      <c r="C17">
        <v>1</v>
      </c>
      <c r="D17">
        <v>0</v>
      </c>
      <c r="E17">
        <v>90</v>
      </c>
      <c r="G17">
        <v>11254198</v>
      </c>
      <c r="H17">
        <v>39</v>
      </c>
      <c r="I17" t="s">
        <v>159</v>
      </c>
      <c r="K17">
        <v>4</v>
      </c>
      <c r="M17">
        <v>7</v>
      </c>
      <c r="N17">
        <v>1</v>
      </c>
      <c r="AF17" s="4">
        <v>8</v>
      </c>
      <c r="AG17" s="4">
        <v>4</v>
      </c>
      <c r="AH17" s="5">
        <v>1</v>
      </c>
      <c r="AI17" s="5">
        <v>1</v>
      </c>
      <c r="AK17">
        <v>6</v>
      </c>
      <c r="AL17">
        <v>3</v>
      </c>
      <c r="AM17" s="5">
        <v>2</v>
      </c>
      <c r="AN17" s="5">
        <v>2</v>
      </c>
      <c r="AR17" s="4">
        <v>8</v>
      </c>
      <c r="AS17" s="5">
        <v>2</v>
      </c>
      <c r="AT17" s="5">
        <v>2</v>
      </c>
    </row>
    <row r="18" spans="1:46" x14ac:dyDescent="0.25">
      <c r="A18">
        <v>10763686</v>
      </c>
      <c r="B18">
        <v>246186</v>
      </c>
      <c r="C18">
        <v>0</v>
      </c>
      <c r="D18">
        <v>0</v>
      </c>
      <c r="E18">
        <v>0</v>
      </c>
      <c r="G18">
        <v>11254198</v>
      </c>
      <c r="H18">
        <v>40</v>
      </c>
      <c r="I18" t="s">
        <v>159</v>
      </c>
      <c r="N18">
        <v>1</v>
      </c>
      <c r="AF18" s="4">
        <v>11</v>
      </c>
      <c r="AG18" s="4">
        <v>8</v>
      </c>
      <c r="AH18" s="5">
        <v>1</v>
      </c>
      <c r="AI18" s="5">
        <v>1</v>
      </c>
      <c r="AL18">
        <v>4</v>
      </c>
      <c r="AM18" s="5">
        <v>1</v>
      </c>
      <c r="AN18" s="5">
        <v>1</v>
      </c>
      <c r="AQ18" s="4">
        <v>7</v>
      </c>
      <c r="AR18" s="4">
        <v>7</v>
      </c>
      <c r="AS18" s="5">
        <v>1</v>
      </c>
      <c r="AT18" s="5">
        <v>1</v>
      </c>
    </row>
    <row r="19" spans="1:46" x14ac:dyDescent="0.25">
      <c r="A19">
        <v>10763686</v>
      </c>
      <c r="B19">
        <v>2052502</v>
      </c>
      <c r="C19">
        <v>1</v>
      </c>
      <c r="D19">
        <v>1</v>
      </c>
      <c r="E19">
        <v>90</v>
      </c>
      <c r="G19">
        <v>11258596</v>
      </c>
      <c r="H19">
        <v>63</v>
      </c>
      <c r="I19" t="s">
        <v>159</v>
      </c>
      <c r="J19">
        <v>14</v>
      </c>
      <c r="L19">
        <v>6</v>
      </c>
      <c r="N19">
        <v>1</v>
      </c>
      <c r="AF19" s="4">
        <v>0</v>
      </c>
      <c r="AG19" s="4">
        <v>3</v>
      </c>
      <c r="AH19" s="5">
        <v>1</v>
      </c>
      <c r="AI19" s="5">
        <v>1</v>
      </c>
      <c r="AL19">
        <v>14</v>
      </c>
      <c r="AM19" s="5">
        <v>1</v>
      </c>
      <c r="AN19" s="5">
        <v>1</v>
      </c>
      <c r="AR19" s="4">
        <v>8</v>
      </c>
      <c r="AS19" s="5">
        <v>1</v>
      </c>
      <c r="AT19" s="5">
        <v>1</v>
      </c>
    </row>
    <row r="20" spans="1:46" x14ac:dyDescent="0.25">
      <c r="A20">
        <v>10763757</v>
      </c>
      <c r="B20">
        <v>125851</v>
      </c>
      <c r="C20">
        <v>0</v>
      </c>
      <c r="D20">
        <v>0</v>
      </c>
      <c r="E20">
        <v>0</v>
      </c>
      <c r="G20">
        <v>11258681</v>
      </c>
      <c r="H20">
        <v>65</v>
      </c>
      <c r="I20" t="s">
        <v>159</v>
      </c>
      <c r="J20">
        <v>14</v>
      </c>
      <c r="K20">
        <v>5</v>
      </c>
      <c r="L20">
        <v>6</v>
      </c>
      <c r="M20">
        <v>8</v>
      </c>
      <c r="N20">
        <v>1</v>
      </c>
      <c r="AD20" s="4">
        <v>5</v>
      </c>
      <c r="AE20" s="4">
        <v>5</v>
      </c>
      <c r="AF20" s="4">
        <v>7</v>
      </c>
      <c r="AG20" s="4">
        <v>6</v>
      </c>
      <c r="AH20" s="5">
        <v>1</v>
      </c>
      <c r="AI20" s="5">
        <v>1</v>
      </c>
      <c r="AK20">
        <v>7</v>
      </c>
      <c r="AL20">
        <v>2</v>
      </c>
      <c r="AM20" s="5">
        <v>2</v>
      </c>
      <c r="AN20" s="5">
        <v>2</v>
      </c>
      <c r="AQ20" s="4">
        <v>8</v>
      </c>
      <c r="AR20" s="4">
        <v>5</v>
      </c>
      <c r="AS20" s="5">
        <v>2</v>
      </c>
      <c r="AT20" s="5">
        <v>2</v>
      </c>
    </row>
    <row r="21" spans="1:46" x14ac:dyDescent="0.25">
      <c r="A21">
        <v>10763757</v>
      </c>
      <c r="B21">
        <v>2052502</v>
      </c>
      <c r="C21">
        <v>1</v>
      </c>
      <c r="D21">
        <v>1</v>
      </c>
      <c r="E21">
        <v>90</v>
      </c>
      <c r="G21">
        <v>11258764</v>
      </c>
      <c r="H21">
        <v>39</v>
      </c>
      <c r="I21" t="s">
        <v>159</v>
      </c>
      <c r="J21">
        <v>14</v>
      </c>
      <c r="L21">
        <v>6</v>
      </c>
      <c r="N21">
        <v>1</v>
      </c>
      <c r="AE21" s="4">
        <v>7</v>
      </c>
      <c r="AF21" s="4">
        <v>5</v>
      </c>
      <c r="AG21" s="4">
        <v>7</v>
      </c>
      <c r="AH21" s="5">
        <v>1</v>
      </c>
      <c r="AI21" s="5">
        <v>1</v>
      </c>
      <c r="AL21">
        <v>3</v>
      </c>
      <c r="AM21" s="5">
        <v>4</v>
      </c>
      <c r="AN21" s="5">
        <v>4</v>
      </c>
      <c r="AR21" s="4">
        <v>6</v>
      </c>
      <c r="AS21" s="5">
        <v>5</v>
      </c>
      <c r="AT21" s="5">
        <v>5</v>
      </c>
    </row>
    <row r="22" spans="1:46" x14ac:dyDescent="0.25">
      <c r="A22">
        <v>10764128</v>
      </c>
      <c r="B22">
        <v>730637</v>
      </c>
      <c r="C22">
        <v>1</v>
      </c>
      <c r="D22">
        <v>1</v>
      </c>
      <c r="E22">
        <v>90</v>
      </c>
      <c r="G22">
        <v>11260906</v>
      </c>
      <c r="H22">
        <v>42</v>
      </c>
      <c r="I22" t="s">
        <v>159</v>
      </c>
      <c r="J22">
        <v>7</v>
      </c>
      <c r="K22">
        <v>3</v>
      </c>
      <c r="L22">
        <v>8</v>
      </c>
      <c r="M22">
        <v>7</v>
      </c>
      <c r="N22">
        <v>1</v>
      </c>
      <c r="AD22" s="4">
        <v>6</v>
      </c>
      <c r="AE22" s="4">
        <v>8</v>
      </c>
      <c r="AF22" s="4">
        <v>3</v>
      </c>
      <c r="AG22" s="4">
        <v>8</v>
      </c>
      <c r="AH22" s="5">
        <v>1</v>
      </c>
      <c r="AI22" s="5">
        <v>1</v>
      </c>
      <c r="AL22">
        <v>4</v>
      </c>
      <c r="AM22" s="5">
        <v>1</v>
      </c>
      <c r="AN22" s="5">
        <v>1</v>
      </c>
      <c r="AR22" s="4">
        <v>7</v>
      </c>
      <c r="AS22" s="5">
        <v>6</v>
      </c>
      <c r="AT22" s="5">
        <v>6</v>
      </c>
    </row>
    <row r="23" spans="1:46" x14ac:dyDescent="0.25">
      <c r="A23">
        <v>10764128</v>
      </c>
      <c r="B23">
        <v>2052502</v>
      </c>
      <c r="C23">
        <v>1</v>
      </c>
      <c r="D23">
        <v>2</v>
      </c>
      <c r="E23">
        <v>90</v>
      </c>
      <c r="G23">
        <v>11263730</v>
      </c>
      <c r="H23">
        <v>78</v>
      </c>
      <c r="I23" t="s">
        <v>159</v>
      </c>
      <c r="J23">
        <v>14</v>
      </c>
      <c r="L23">
        <v>6</v>
      </c>
      <c r="N23">
        <v>1</v>
      </c>
      <c r="AD23" s="4">
        <v>7</v>
      </c>
      <c r="AE23" s="4">
        <v>4</v>
      </c>
      <c r="AF23" s="4">
        <v>3</v>
      </c>
      <c r="AG23" s="4">
        <v>6</v>
      </c>
      <c r="AH23" s="5">
        <v>1</v>
      </c>
      <c r="AI23" s="5">
        <v>1</v>
      </c>
      <c r="AL23">
        <v>5</v>
      </c>
      <c r="AM23" s="5">
        <v>6</v>
      </c>
      <c r="AN23" s="5">
        <v>6</v>
      </c>
      <c r="AR23" s="4">
        <v>8</v>
      </c>
      <c r="AS23" s="5">
        <v>9</v>
      </c>
      <c r="AT23" s="5">
        <v>9</v>
      </c>
    </row>
    <row r="24" spans="1:46" x14ac:dyDescent="0.25">
      <c r="A24">
        <v>10764500</v>
      </c>
      <c r="B24">
        <v>2052502</v>
      </c>
      <c r="C24">
        <v>1</v>
      </c>
      <c r="D24">
        <v>1</v>
      </c>
      <c r="E24">
        <v>90</v>
      </c>
      <c r="G24">
        <v>11264994</v>
      </c>
      <c r="H24">
        <v>77</v>
      </c>
      <c r="I24" t="s">
        <v>159</v>
      </c>
      <c r="J24">
        <v>14</v>
      </c>
      <c r="K24">
        <v>5</v>
      </c>
      <c r="L24">
        <v>6</v>
      </c>
      <c r="M24">
        <v>-99</v>
      </c>
      <c r="N24">
        <v>1</v>
      </c>
      <c r="AE24" s="4">
        <v>8</v>
      </c>
      <c r="AF24" s="4">
        <v>2</v>
      </c>
      <c r="AG24" s="4">
        <v>6</v>
      </c>
      <c r="AH24" s="5">
        <v>2</v>
      </c>
      <c r="AI24" s="5">
        <v>2</v>
      </c>
      <c r="AL24">
        <v>6</v>
      </c>
      <c r="AM24" s="5">
        <v>1</v>
      </c>
      <c r="AN24" s="5">
        <v>1</v>
      </c>
      <c r="AR24" s="4">
        <v>9</v>
      </c>
      <c r="AS24" s="5">
        <v>1</v>
      </c>
      <c r="AT24" s="5">
        <v>1</v>
      </c>
    </row>
    <row r="25" spans="1:46" x14ac:dyDescent="0.25">
      <c r="A25">
        <v>10764500</v>
      </c>
      <c r="B25">
        <v>2058203</v>
      </c>
      <c r="C25">
        <v>0</v>
      </c>
      <c r="D25">
        <v>1</v>
      </c>
      <c r="E25">
        <v>0</v>
      </c>
      <c r="G25">
        <v>11266553</v>
      </c>
      <c r="H25">
        <v>21</v>
      </c>
      <c r="I25" t="s">
        <v>159</v>
      </c>
      <c r="K25">
        <v>4</v>
      </c>
      <c r="M25">
        <v>7</v>
      </c>
      <c r="N25">
        <v>1</v>
      </c>
      <c r="AF25" s="4">
        <v>3</v>
      </c>
      <c r="AG25" s="4">
        <v>7</v>
      </c>
      <c r="AH25" s="5">
        <v>1</v>
      </c>
      <c r="AI25" s="5">
        <v>1</v>
      </c>
      <c r="AL25">
        <v>10</v>
      </c>
      <c r="AM25" s="5">
        <v>1</v>
      </c>
      <c r="AN25" s="5">
        <v>1</v>
      </c>
      <c r="AQ25" s="4" t="s">
        <v>24</v>
      </c>
      <c r="AS25" s="5">
        <v>60</v>
      </c>
      <c r="AT25" s="5">
        <v>60</v>
      </c>
    </row>
    <row r="26" spans="1:46" x14ac:dyDescent="0.25">
      <c r="A26">
        <v>10765199</v>
      </c>
      <c r="B26">
        <v>1414488</v>
      </c>
      <c r="C26">
        <v>0</v>
      </c>
      <c r="D26">
        <v>0</v>
      </c>
      <c r="E26">
        <v>0</v>
      </c>
      <c r="G26">
        <v>11266553</v>
      </c>
      <c r="H26">
        <v>36</v>
      </c>
      <c r="I26" t="s">
        <v>159</v>
      </c>
      <c r="K26">
        <v>2</v>
      </c>
      <c r="M26">
        <v>6</v>
      </c>
      <c r="N26">
        <v>1</v>
      </c>
      <c r="AF26" s="4">
        <v>5</v>
      </c>
      <c r="AG26" s="4">
        <v>7</v>
      </c>
      <c r="AH26" s="5">
        <v>1</v>
      </c>
      <c r="AI26" s="5">
        <v>1</v>
      </c>
      <c r="AK26">
        <v>12</v>
      </c>
      <c r="AL26">
        <v>3</v>
      </c>
      <c r="AM26" s="5">
        <v>1</v>
      </c>
      <c r="AN26" s="5">
        <v>1</v>
      </c>
    </row>
    <row r="27" spans="1:46" x14ac:dyDescent="0.25">
      <c r="A27">
        <v>10765199</v>
      </c>
      <c r="B27">
        <v>1683947</v>
      </c>
      <c r="C27">
        <v>0</v>
      </c>
      <c r="D27">
        <v>1</v>
      </c>
      <c r="E27">
        <v>0</v>
      </c>
      <c r="G27">
        <v>11258729</v>
      </c>
      <c r="H27">
        <v>57</v>
      </c>
      <c r="I27" t="s">
        <v>159</v>
      </c>
      <c r="K27">
        <v>6</v>
      </c>
      <c r="M27">
        <v>7</v>
      </c>
      <c r="N27">
        <v>2</v>
      </c>
      <c r="AG27" s="4">
        <v>8</v>
      </c>
      <c r="AH27" s="5">
        <v>2</v>
      </c>
      <c r="AI27" s="5">
        <v>2</v>
      </c>
      <c r="AL27">
        <v>4</v>
      </c>
      <c r="AM27" s="5">
        <v>1</v>
      </c>
      <c r="AN27" s="5">
        <v>1</v>
      </c>
    </row>
    <row r="28" spans="1:46" x14ac:dyDescent="0.25">
      <c r="A28">
        <v>10765440</v>
      </c>
      <c r="B28">
        <v>820011</v>
      </c>
      <c r="C28">
        <v>0</v>
      </c>
      <c r="D28">
        <v>3</v>
      </c>
      <c r="E28">
        <v>0</v>
      </c>
      <c r="G28">
        <v>11263714</v>
      </c>
      <c r="H28">
        <v>20</v>
      </c>
      <c r="I28" t="s">
        <v>159</v>
      </c>
      <c r="K28">
        <v>3</v>
      </c>
      <c r="M28">
        <v>7</v>
      </c>
      <c r="N28">
        <v>1</v>
      </c>
      <c r="AD28" s="4">
        <v>12</v>
      </c>
      <c r="AE28" s="4">
        <v>6</v>
      </c>
      <c r="AF28" s="4">
        <v>3</v>
      </c>
      <c r="AG28" s="4">
        <v>8</v>
      </c>
      <c r="AH28" s="5">
        <v>1</v>
      </c>
      <c r="AI28" s="5">
        <v>1</v>
      </c>
      <c r="AL28">
        <v>5</v>
      </c>
      <c r="AM28" s="5">
        <v>2</v>
      </c>
      <c r="AN28" s="5">
        <v>2</v>
      </c>
    </row>
    <row r="29" spans="1:46" x14ac:dyDescent="0.25">
      <c r="A29">
        <v>10765440</v>
      </c>
      <c r="B29">
        <v>1414488</v>
      </c>
      <c r="C29">
        <v>0</v>
      </c>
      <c r="D29">
        <v>0</v>
      </c>
      <c r="E29">
        <v>0</v>
      </c>
      <c r="G29">
        <v>11263714</v>
      </c>
      <c r="H29">
        <v>24</v>
      </c>
      <c r="I29" t="s">
        <v>159</v>
      </c>
      <c r="K29">
        <v>4</v>
      </c>
      <c r="M29">
        <v>6</v>
      </c>
      <c r="N29">
        <v>1</v>
      </c>
      <c r="AF29" s="4">
        <v>4</v>
      </c>
      <c r="AG29" s="4">
        <v>7</v>
      </c>
      <c r="AH29" s="5">
        <v>1</v>
      </c>
      <c r="AI29" s="5">
        <v>1</v>
      </c>
      <c r="AL29">
        <v>10</v>
      </c>
      <c r="AM29" s="5">
        <v>1</v>
      </c>
      <c r="AN29" s="5">
        <v>1</v>
      </c>
    </row>
    <row r="30" spans="1:46" x14ac:dyDescent="0.25">
      <c r="A30">
        <v>10765450</v>
      </c>
      <c r="B30">
        <v>866523</v>
      </c>
      <c r="C30">
        <v>0</v>
      </c>
      <c r="D30">
        <v>3</v>
      </c>
      <c r="E30">
        <v>0</v>
      </c>
      <c r="G30">
        <v>11263687</v>
      </c>
      <c r="H30">
        <v>78</v>
      </c>
      <c r="I30" t="s">
        <v>159</v>
      </c>
      <c r="J30">
        <v>13</v>
      </c>
      <c r="K30">
        <v>6</v>
      </c>
      <c r="L30">
        <v>8</v>
      </c>
      <c r="M30">
        <v>7</v>
      </c>
      <c r="N30">
        <v>1</v>
      </c>
      <c r="AF30" s="4">
        <v>5</v>
      </c>
      <c r="AG30" s="4">
        <v>7</v>
      </c>
      <c r="AH30" s="5">
        <v>2</v>
      </c>
      <c r="AI30" s="5">
        <v>2</v>
      </c>
      <c r="AK30">
        <v>13</v>
      </c>
      <c r="AL30">
        <v>2</v>
      </c>
      <c r="AM30" s="5">
        <v>3</v>
      </c>
      <c r="AN30" s="5">
        <v>3</v>
      </c>
    </row>
    <row r="31" spans="1:46" x14ac:dyDescent="0.25">
      <c r="A31">
        <v>10765450</v>
      </c>
      <c r="B31">
        <v>1414488</v>
      </c>
      <c r="C31">
        <v>0</v>
      </c>
      <c r="D31">
        <v>0</v>
      </c>
      <c r="E31">
        <v>0</v>
      </c>
      <c r="G31">
        <v>11266578</v>
      </c>
      <c r="H31">
        <v>12</v>
      </c>
      <c r="I31" t="s">
        <v>159</v>
      </c>
      <c r="K31">
        <v>6</v>
      </c>
      <c r="M31">
        <v>7</v>
      </c>
      <c r="N31">
        <v>1</v>
      </c>
      <c r="AE31" s="4">
        <v>7</v>
      </c>
      <c r="AF31" s="4">
        <v>10</v>
      </c>
      <c r="AG31" s="4">
        <v>8</v>
      </c>
      <c r="AH31" s="5">
        <v>1</v>
      </c>
      <c r="AI31" s="5">
        <v>1</v>
      </c>
      <c r="AL31">
        <v>3</v>
      </c>
      <c r="AM31" s="5">
        <v>1</v>
      </c>
      <c r="AN31" s="5">
        <v>1</v>
      </c>
    </row>
    <row r="32" spans="1:46" x14ac:dyDescent="0.25">
      <c r="A32">
        <v>10765472</v>
      </c>
      <c r="B32">
        <v>1047375</v>
      </c>
      <c r="C32">
        <v>0</v>
      </c>
      <c r="D32">
        <v>3</v>
      </c>
      <c r="E32">
        <v>0</v>
      </c>
      <c r="G32">
        <v>11267030</v>
      </c>
      <c r="H32">
        <v>77</v>
      </c>
      <c r="I32" t="s">
        <v>159</v>
      </c>
      <c r="J32">
        <v>14</v>
      </c>
      <c r="K32">
        <v>7</v>
      </c>
      <c r="L32">
        <v>6</v>
      </c>
      <c r="M32">
        <v>7</v>
      </c>
      <c r="N32">
        <v>1</v>
      </c>
      <c r="AD32" s="4">
        <v>14</v>
      </c>
      <c r="AE32" s="4">
        <v>4</v>
      </c>
      <c r="AF32" s="4">
        <v>4</v>
      </c>
      <c r="AG32" s="4">
        <v>7</v>
      </c>
      <c r="AH32" s="5">
        <v>1</v>
      </c>
      <c r="AI32" s="5">
        <v>1</v>
      </c>
      <c r="AL32">
        <v>4</v>
      </c>
      <c r="AM32" s="5">
        <v>4</v>
      </c>
      <c r="AN32" s="5">
        <v>4</v>
      </c>
    </row>
    <row r="33" spans="1:40" x14ac:dyDescent="0.25">
      <c r="A33">
        <v>10765472</v>
      </c>
      <c r="B33">
        <v>1414488</v>
      </c>
      <c r="C33">
        <v>0</v>
      </c>
      <c r="D33">
        <v>0</v>
      </c>
      <c r="E33">
        <v>0</v>
      </c>
      <c r="G33">
        <v>11266403</v>
      </c>
      <c r="H33">
        <v>44</v>
      </c>
      <c r="I33" t="s">
        <v>159</v>
      </c>
      <c r="J33">
        <v>14</v>
      </c>
      <c r="K33">
        <v>3</v>
      </c>
      <c r="L33">
        <v>6</v>
      </c>
      <c r="M33">
        <v>-99</v>
      </c>
      <c r="N33">
        <v>1</v>
      </c>
      <c r="AE33" s="4">
        <v>6</v>
      </c>
      <c r="AF33" s="4">
        <v>4</v>
      </c>
      <c r="AG33" s="4">
        <v>6</v>
      </c>
      <c r="AH33" s="5">
        <v>2</v>
      </c>
      <c r="AI33" s="5">
        <v>2</v>
      </c>
      <c r="AL33">
        <v>5</v>
      </c>
      <c r="AM33" s="5">
        <v>5</v>
      </c>
      <c r="AN33" s="5">
        <v>5</v>
      </c>
    </row>
    <row r="34" spans="1:40" x14ac:dyDescent="0.25">
      <c r="A34">
        <v>10765699</v>
      </c>
      <c r="B34">
        <v>953281</v>
      </c>
      <c r="C34">
        <v>1</v>
      </c>
      <c r="D34">
        <v>1</v>
      </c>
      <c r="E34">
        <v>90</v>
      </c>
      <c r="G34">
        <v>11270830</v>
      </c>
      <c r="H34">
        <v>72</v>
      </c>
      <c r="I34" t="s">
        <v>159</v>
      </c>
      <c r="J34">
        <v>7</v>
      </c>
      <c r="K34">
        <v>2</v>
      </c>
      <c r="L34">
        <v>8</v>
      </c>
      <c r="M34">
        <v>6</v>
      </c>
      <c r="N34">
        <v>1</v>
      </c>
      <c r="AF34" s="4">
        <v>5</v>
      </c>
      <c r="AG34" s="4">
        <v>7</v>
      </c>
      <c r="AH34" s="5">
        <v>1</v>
      </c>
      <c r="AI34" s="5">
        <v>1</v>
      </c>
      <c r="AL34">
        <v>6</v>
      </c>
      <c r="AM34" s="5">
        <v>4</v>
      </c>
      <c r="AN34" s="5">
        <v>4</v>
      </c>
    </row>
    <row r="35" spans="1:40" x14ac:dyDescent="0.25">
      <c r="A35">
        <v>10765699</v>
      </c>
      <c r="B35">
        <v>1414488</v>
      </c>
      <c r="C35">
        <v>0</v>
      </c>
      <c r="D35">
        <v>0</v>
      </c>
      <c r="E35">
        <v>0</v>
      </c>
      <c r="G35">
        <v>11271366</v>
      </c>
      <c r="H35">
        <v>32</v>
      </c>
      <c r="I35" t="s">
        <v>159</v>
      </c>
      <c r="J35">
        <v>14</v>
      </c>
      <c r="L35">
        <v>6</v>
      </c>
      <c r="N35">
        <v>1</v>
      </c>
      <c r="AG35" s="4">
        <v>8</v>
      </c>
      <c r="AH35" s="5">
        <v>1</v>
      </c>
      <c r="AI35" s="5">
        <v>1</v>
      </c>
      <c r="AL35">
        <v>7</v>
      </c>
      <c r="AM35" s="5">
        <v>2</v>
      </c>
      <c r="AN35" s="5">
        <v>2</v>
      </c>
    </row>
    <row r="36" spans="1:40" x14ac:dyDescent="0.25">
      <c r="A36">
        <v>10765713</v>
      </c>
      <c r="B36">
        <v>951500</v>
      </c>
      <c r="C36">
        <v>0</v>
      </c>
      <c r="D36">
        <v>5</v>
      </c>
      <c r="E36">
        <v>0</v>
      </c>
      <c r="G36">
        <v>11271366</v>
      </c>
      <c r="H36">
        <v>66</v>
      </c>
      <c r="I36" t="s">
        <v>159</v>
      </c>
      <c r="J36">
        <v>14</v>
      </c>
      <c r="L36">
        <v>6</v>
      </c>
      <c r="N36">
        <v>1</v>
      </c>
      <c r="AF36" s="4">
        <v>6</v>
      </c>
      <c r="AG36" s="4">
        <v>6</v>
      </c>
      <c r="AH36" s="5">
        <v>1</v>
      </c>
      <c r="AI36" s="5">
        <v>1</v>
      </c>
      <c r="AL36">
        <v>10</v>
      </c>
      <c r="AM36" s="5">
        <v>1</v>
      </c>
      <c r="AN36" s="5">
        <v>1</v>
      </c>
    </row>
    <row r="37" spans="1:40" x14ac:dyDescent="0.25">
      <c r="A37">
        <v>10765713</v>
      </c>
      <c r="B37">
        <v>1414488</v>
      </c>
      <c r="C37">
        <v>0</v>
      </c>
      <c r="D37">
        <v>0</v>
      </c>
      <c r="E37">
        <v>0</v>
      </c>
      <c r="G37">
        <v>11270764</v>
      </c>
      <c r="H37">
        <v>15</v>
      </c>
      <c r="I37" t="s">
        <v>159</v>
      </c>
      <c r="J37">
        <v>13</v>
      </c>
      <c r="K37">
        <v>7</v>
      </c>
      <c r="L37">
        <v>8</v>
      </c>
      <c r="M37">
        <v>5</v>
      </c>
      <c r="N37">
        <v>1</v>
      </c>
      <c r="AF37" s="4">
        <v>7</v>
      </c>
      <c r="AG37" s="4">
        <v>7</v>
      </c>
      <c r="AH37" s="5">
        <v>1</v>
      </c>
      <c r="AI37" s="5">
        <v>1</v>
      </c>
      <c r="AL37">
        <v>11</v>
      </c>
      <c r="AM37" s="5">
        <v>2</v>
      </c>
      <c r="AN37" s="5">
        <v>2</v>
      </c>
    </row>
    <row r="38" spans="1:40" x14ac:dyDescent="0.25">
      <c r="A38">
        <v>10765749</v>
      </c>
      <c r="B38">
        <v>1414488</v>
      </c>
      <c r="C38">
        <v>0</v>
      </c>
      <c r="D38">
        <v>0</v>
      </c>
      <c r="E38">
        <v>0</v>
      </c>
      <c r="G38">
        <v>11270760</v>
      </c>
      <c r="H38">
        <v>55</v>
      </c>
      <c r="I38" t="s">
        <v>159</v>
      </c>
      <c r="J38">
        <v>4</v>
      </c>
      <c r="K38">
        <v>3</v>
      </c>
      <c r="L38">
        <v>5</v>
      </c>
      <c r="M38">
        <v>6</v>
      </c>
      <c r="N38">
        <v>1</v>
      </c>
      <c r="AF38" s="4">
        <v>10</v>
      </c>
      <c r="AG38" s="4">
        <v>5</v>
      </c>
      <c r="AH38" s="5">
        <v>1</v>
      </c>
      <c r="AI38" s="5">
        <v>1</v>
      </c>
      <c r="AL38">
        <v>15</v>
      </c>
      <c r="AM38" s="5">
        <v>2</v>
      </c>
      <c r="AN38" s="5">
        <v>2</v>
      </c>
    </row>
    <row r="39" spans="1:40" x14ac:dyDescent="0.25">
      <c r="A39">
        <v>10765749</v>
      </c>
      <c r="B39">
        <v>1683947</v>
      </c>
      <c r="C39">
        <v>0</v>
      </c>
      <c r="D39">
        <v>2</v>
      </c>
      <c r="E39">
        <v>0</v>
      </c>
      <c r="G39">
        <v>11270757</v>
      </c>
      <c r="H39">
        <v>27</v>
      </c>
      <c r="I39" t="s">
        <v>159</v>
      </c>
      <c r="K39">
        <v>6</v>
      </c>
      <c r="M39">
        <v>6</v>
      </c>
      <c r="N39">
        <v>1</v>
      </c>
      <c r="AE39" s="4">
        <v>8</v>
      </c>
      <c r="AF39" s="4">
        <v>14</v>
      </c>
      <c r="AG39" s="4">
        <v>9</v>
      </c>
      <c r="AH39" s="5">
        <v>1</v>
      </c>
      <c r="AI39" s="5">
        <v>1</v>
      </c>
      <c r="AK39">
        <v>14</v>
      </c>
      <c r="AL39">
        <v>3</v>
      </c>
      <c r="AM39" s="5">
        <v>2</v>
      </c>
      <c r="AN39" s="5">
        <v>2</v>
      </c>
    </row>
    <row r="40" spans="1:40" x14ac:dyDescent="0.25">
      <c r="A40">
        <v>10765830</v>
      </c>
      <c r="B40">
        <v>1414488</v>
      </c>
      <c r="C40">
        <v>0</v>
      </c>
      <c r="D40">
        <v>0</v>
      </c>
      <c r="E40">
        <v>0</v>
      </c>
      <c r="G40">
        <v>11272226</v>
      </c>
      <c r="H40">
        <v>55</v>
      </c>
      <c r="I40" t="s">
        <v>159</v>
      </c>
      <c r="J40">
        <v>14</v>
      </c>
      <c r="L40">
        <v>6</v>
      </c>
      <c r="N40">
        <v>1</v>
      </c>
      <c r="AD40" s="4">
        <v>13</v>
      </c>
      <c r="AE40" s="4">
        <v>4</v>
      </c>
      <c r="AF40" s="4">
        <v>10</v>
      </c>
      <c r="AG40" s="4">
        <v>8</v>
      </c>
      <c r="AH40" s="5">
        <v>1</v>
      </c>
      <c r="AI40" s="5">
        <v>1</v>
      </c>
      <c r="AL40">
        <v>4</v>
      </c>
      <c r="AM40" s="5">
        <v>9</v>
      </c>
      <c r="AN40" s="5">
        <v>9</v>
      </c>
    </row>
    <row r="41" spans="1:40" x14ac:dyDescent="0.25">
      <c r="A41">
        <v>10765830</v>
      </c>
      <c r="B41">
        <v>1596713</v>
      </c>
      <c r="C41">
        <v>0</v>
      </c>
      <c r="D41">
        <v>1</v>
      </c>
      <c r="E41">
        <v>0</v>
      </c>
      <c r="G41">
        <v>11275219</v>
      </c>
      <c r="H41">
        <v>73</v>
      </c>
      <c r="I41" t="s">
        <v>159</v>
      </c>
      <c r="J41">
        <v>14</v>
      </c>
      <c r="L41">
        <v>6</v>
      </c>
      <c r="N41">
        <v>1</v>
      </c>
      <c r="AF41" s="4">
        <v>15</v>
      </c>
      <c r="AG41" s="4">
        <v>7</v>
      </c>
      <c r="AH41" s="5">
        <v>1</v>
      </c>
      <c r="AI41" s="5">
        <v>1</v>
      </c>
      <c r="AL41">
        <v>5</v>
      </c>
      <c r="AM41" s="5">
        <v>6</v>
      </c>
      <c r="AN41" s="5">
        <v>6</v>
      </c>
    </row>
    <row r="42" spans="1:40" x14ac:dyDescent="0.25">
      <c r="A42">
        <v>10765933</v>
      </c>
      <c r="B42">
        <v>455262</v>
      </c>
      <c r="C42">
        <v>0</v>
      </c>
      <c r="D42">
        <v>1</v>
      </c>
      <c r="E42">
        <v>0</v>
      </c>
      <c r="G42">
        <v>11275090</v>
      </c>
      <c r="H42">
        <v>56</v>
      </c>
      <c r="I42" t="s">
        <v>159</v>
      </c>
      <c r="J42">
        <v>14</v>
      </c>
      <c r="L42">
        <v>6</v>
      </c>
      <c r="N42">
        <v>1</v>
      </c>
      <c r="AE42" s="4">
        <v>8</v>
      </c>
      <c r="AF42" s="4">
        <v>2</v>
      </c>
      <c r="AG42" s="4">
        <v>6</v>
      </c>
      <c r="AH42" s="5">
        <v>2</v>
      </c>
      <c r="AI42" s="5">
        <v>2</v>
      </c>
      <c r="AL42">
        <v>6</v>
      </c>
      <c r="AM42" s="5">
        <v>2</v>
      </c>
      <c r="AN42" s="5">
        <v>2</v>
      </c>
    </row>
    <row r="43" spans="1:40" x14ac:dyDescent="0.25">
      <c r="A43">
        <v>10765933</v>
      </c>
      <c r="B43">
        <v>1414488</v>
      </c>
      <c r="C43">
        <v>0</v>
      </c>
      <c r="D43">
        <v>0</v>
      </c>
      <c r="E43">
        <v>0</v>
      </c>
      <c r="G43">
        <v>11275091</v>
      </c>
      <c r="H43">
        <v>10</v>
      </c>
      <c r="I43" t="s">
        <v>159</v>
      </c>
      <c r="J43">
        <v>14</v>
      </c>
      <c r="L43">
        <v>6</v>
      </c>
      <c r="N43">
        <v>1</v>
      </c>
      <c r="AG43" s="4">
        <v>8</v>
      </c>
      <c r="AH43" s="5">
        <v>1</v>
      </c>
      <c r="AI43" s="5">
        <v>1</v>
      </c>
      <c r="AL43">
        <v>7</v>
      </c>
      <c r="AM43" s="5">
        <v>1</v>
      </c>
      <c r="AN43" s="5">
        <v>1</v>
      </c>
    </row>
    <row r="44" spans="1:40" x14ac:dyDescent="0.25">
      <c r="A44">
        <v>10765935</v>
      </c>
      <c r="B44">
        <v>40365</v>
      </c>
      <c r="C44">
        <v>0</v>
      </c>
      <c r="D44">
        <v>1</v>
      </c>
      <c r="E44">
        <v>0</v>
      </c>
      <c r="G44">
        <v>11275091</v>
      </c>
      <c r="H44">
        <v>71</v>
      </c>
      <c r="I44" t="s">
        <v>159</v>
      </c>
      <c r="J44">
        <v>14</v>
      </c>
      <c r="L44">
        <v>6</v>
      </c>
      <c r="N44">
        <v>1</v>
      </c>
      <c r="AF44" s="4">
        <v>4</v>
      </c>
      <c r="AG44" s="4">
        <v>6</v>
      </c>
      <c r="AH44" s="5">
        <v>1</v>
      </c>
      <c r="AI44" s="5">
        <v>1</v>
      </c>
      <c r="AL44">
        <v>8</v>
      </c>
      <c r="AM44" s="5">
        <v>1</v>
      </c>
      <c r="AN44" s="5">
        <v>1</v>
      </c>
    </row>
    <row r="45" spans="1:40" x14ac:dyDescent="0.25">
      <c r="A45">
        <v>10765935</v>
      </c>
      <c r="B45">
        <v>1414488</v>
      </c>
      <c r="C45">
        <v>0</v>
      </c>
      <c r="D45">
        <v>0</v>
      </c>
      <c r="E45">
        <v>0</v>
      </c>
      <c r="G45">
        <v>11275091</v>
      </c>
      <c r="H45">
        <v>75</v>
      </c>
      <c r="I45" t="s">
        <v>159</v>
      </c>
      <c r="J45">
        <v>14</v>
      </c>
      <c r="L45">
        <v>6</v>
      </c>
      <c r="N45">
        <v>1</v>
      </c>
      <c r="AG45" s="4">
        <v>8</v>
      </c>
      <c r="AH45" s="5">
        <v>1</v>
      </c>
      <c r="AI45" s="5">
        <v>1</v>
      </c>
      <c r="AL45">
        <v>10</v>
      </c>
      <c r="AM45" s="5">
        <v>1</v>
      </c>
      <c r="AN45" s="5">
        <v>1</v>
      </c>
    </row>
    <row r="46" spans="1:40" x14ac:dyDescent="0.25">
      <c r="A46">
        <v>10765936</v>
      </c>
      <c r="B46">
        <v>102195</v>
      </c>
      <c r="C46">
        <v>1</v>
      </c>
      <c r="D46">
        <v>2</v>
      </c>
      <c r="E46">
        <v>90</v>
      </c>
      <c r="G46">
        <v>11275113</v>
      </c>
      <c r="H46">
        <v>40</v>
      </c>
      <c r="I46" t="s">
        <v>159</v>
      </c>
      <c r="J46">
        <v>14</v>
      </c>
      <c r="K46">
        <v>3</v>
      </c>
      <c r="L46">
        <v>6</v>
      </c>
      <c r="M46">
        <v>-99</v>
      </c>
      <c r="N46">
        <v>1</v>
      </c>
      <c r="AF46" s="4">
        <v>5</v>
      </c>
      <c r="AG46" s="4">
        <v>7</v>
      </c>
      <c r="AH46" s="5">
        <v>1</v>
      </c>
      <c r="AI46" s="5">
        <v>1</v>
      </c>
      <c r="AL46">
        <v>14</v>
      </c>
      <c r="AM46" s="5">
        <v>1</v>
      </c>
      <c r="AN46" s="5">
        <v>1</v>
      </c>
    </row>
    <row r="47" spans="1:40" x14ac:dyDescent="0.25">
      <c r="A47">
        <v>10765936</v>
      </c>
      <c r="B47">
        <v>1414488</v>
      </c>
      <c r="C47">
        <v>0</v>
      </c>
      <c r="D47">
        <v>0</v>
      </c>
      <c r="E47">
        <v>0</v>
      </c>
      <c r="G47">
        <v>11275113</v>
      </c>
      <c r="H47">
        <v>81</v>
      </c>
      <c r="I47" t="s">
        <v>159</v>
      </c>
      <c r="J47">
        <v>14</v>
      </c>
      <c r="K47">
        <v>4</v>
      </c>
      <c r="L47">
        <v>6</v>
      </c>
      <c r="M47">
        <v>-99</v>
      </c>
      <c r="N47">
        <v>1</v>
      </c>
      <c r="AG47" s="4">
        <v>8</v>
      </c>
      <c r="AH47" s="5">
        <v>2</v>
      </c>
      <c r="AI47" s="5">
        <v>2</v>
      </c>
      <c r="AL47">
        <v>15</v>
      </c>
      <c r="AM47" s="5">
        <v>1</v>
      </c>
      <c r="AN47" s="5">
        <v>1</v>
      </c>
    </row>
    <row r="48" spans="1:40" x14ac:dyDescent="0.25">
      <c r="A48">
        <v>10765945</v>
      </c>
      <c r="B48">
        <v>832266</v>
      </c>
      <c r="C48">
        <v>0</v>
      </c>
      <c r="D48">
        <v>0</v>
      </c>
      <c r="E48">
        <v>0</v>
      </c>
      <c r="G48">
        <v>620778122</v>
      </c>
      <c r="H48">
        <v>32</v>
      </c>
      <c r="I48" t="s">
        <v>159</v>
      </c>
      <c r="J48">
        <v>5</v>
      </c>
      <c r="L48">
        <v>5</v>
      </c>
      <c r="N48">
        <v>2</v>
      </c>
      <c r="AF48" s="4">
        <v>6</v>
      </c>
      <c r="AG48" s="4">
        <v>7</v>
      </c>
      <c r="AH48" s="5">
        <v>2</v>
      </c>
      <c r="AI48" s="5">
        <v>2</v>
      </c>
      <c r="AL48">
        <v>16</v>
      </c>
      <c r="AM48" s="5">
        <v>1</v>
      </c>
      <c r="AN48" s="5">
        <v>1</v>
      </c>
    </row>
    <row r="49" spans="1:40" x14ac:dyDescent="0.25">
      <c r="A49">
        <v>10765945</v>
      </c>
      <c r="B49">
        <v>1414488</v>
      </c>
      <c r="C49">
        <v>0</v>
      </c>
      <c r="D49">
        <v>0</v>
      </c>
      <c r="E49">
        <v>0</v>
      </c>
      <c r="G49">
        <v>11277189</v>
      </c>
      <c r="H49">
        <v>27</v>
      </c>
      <c r="I49" t="s">
        <v>159</v>
      </c>
      <c r="J49">
        <v>6</v>
      </c>
      <c r="K49">
        <v>14</v>
      </c>
      <c r="L49">
        <v>4</v>
      </c>
      <c r="M49">
        <v>-99</v>
      </c>
      <c r="N49">
        <v>3</v>
      </c>
      <c r="AF49" s="4">
        <v>7</v>
      </c>
      <c r="AG49" s="4">
        <v>5</v>
      </c>
      <c r="AH49" s="5">
        <v>2</v>
      </c>
      <c r="AI49" s="5">
        <v>2</v>
      </c>
      <c r="AK49" t="s">
        <v>24</v>
      </c>
      <c r="AM49" s="5">
        <v>97</v>
      </c>
      <c r="AN49" s="5">
        <v>97</v>
      </c>
    </row>
    <row r="50" spans="1:40" x14ac:dyDescent="0.25">
      <c r="A50">
        <v>10765955</v>
      </c>
      <c r="B50">
        <v>175368</v>
      </c>
      <c r="C50">
        <v>1</v>
      </c>
      <c r="D50">
        <v>4</v>
      </c>
      <c r="E50">
        <v>90</v>
      </c>
      <c r="G50">
        <v>11278136</v>
      </c>
      <c r="H50">
        <v>6</v>
      </c>
      <c r="I50" t="s">
        <v>159</v>
      </c>
      <c r="J50">
        <v>6</v>
      </c>
      <c r="K50">
        <v>3</v>
      </c>
      <c r="L50">
        <v>4</v>
      </c>
      <c r="M50">
        <v>-99</v>
      </c>
      <c r="N50">
        <v>3</v>
      </c>
      <c r="AF50" s="4">
        <v>11</v>
      </c>
      <c r="AG50" s="4">
        <v>8</v>
      </c>
      <c r="AH50" s="5">
        <v>2</v>
      </c>
      <c r="AI50" s="5">
        <v>2</v>
      </c>
    </row>
    <row r="51" spans="1:40" x14ac:dyDescent="0.25">
      <c r="A51">
        <v>10765955</v>
      </c>
      <c r="B51">
        <v>1414488</v>
      </c>
      <c r="C51">
        <v>0</v>
      </c>
      <c r="D51">
        <v>0</v>
      </c>
      <c r="E51">
        <v>0</v>
      </c>
      <c r="G51">
        <v>11278200</v>
      </c>
      <c r="H51">
        <v>29</v>
      </c>
      <c r="I51" t="s">
        <v>159</v>
      </c>
      <c r="J51">
        <v>7</v>
      </c>
      <c r="K51">
        <v>2</v>
      </c>
      <c r="L51">
        <v>8</v>
      </c>
      <c r="M51">
        <v>6</v>
      </c>
      <c r="N51">
        <v>1</v>
      </c>
      <c r="AF51" s="4">
        <v>15</v>
      </c>
      <c r="AG51" s="4">
        <v>7</v>
      </c>
      <c r="AH51" s="5">
        <v>1</v>
      </c>
      <c r="AI51" s="5">
        <v>1</v>
      </c>
    </row>
    <row r="52" spans="1:40" x14ac:dyDescent="0.25">
      <c r="A52">
        <v>10766025</v>
      </c>
      <c r="B52">
        <v>1414488</v>
      </c>
      <c r="C52">
        <v>0</v>
      </c>
      <c r="D52">
        <v>0</v>
      </c>
      <c r="E52">
        <v>0</v>
      </c>
      <c r="G52">
        <v>11269806</v>
      </c>
      <c r="H52">
        <v>22</v>
      </c>
      <c r="I52" t="s">
        <v>159</v>
      </c>
      <c r="J52">
        <v>4</v>
      </c>
      <c r="K52">
        <v>3</v>
      </c>
      <c r="L52">
        <v>5</v>
      </c>
      <c r="M52">
        <v>8</v>
      </c>
      <c r="N52">
        <v>1</v>
      </c>
      <c r="AD52" s="4">
        <v>3</v>
      </c>
      <c r="AE52" s="4">
        <v>2</v>
      </c>
      <c r="AF52" s="4">
        <v>6</v>
      </c>
      <c r="AG52" s="4">
        <v>6</v>
      </c>
      <c r="AH52" s="5">
        <v>1</v>
      </c>
      <c r="AI52" s="5">
        <v>1</v>
      </c>
    </row>
    <row r="53" spans="1:40" x14ac:dyDescent="0.25">
      <c r="A53">
        <v>10766025</v>
      </c>
      <c r="B53">
        <v>1653296</v>
      </c>
      <c r="C53">
        <v>0</v>
      </c>
      <c r="D53">
        <v>1</v>
      </c>
      <c r="E53">
        <v>0</v>
      </c>
      <c r="G53">
        <v>11273495</v>
      </c>
      <c r="H53">
        <v>73</v>
      </c>
      <c r="I53" t="s">
        <v>159</v>
      </c>
      <c r="J53">
        <v>4</v>
      </c>
      <c r="K53">
        <v>8</v>
      </c>
      <c r="L53">
        <v>5</v>
      </c>
      <c r="M53">
        <v>4</v>
      </c>
      <c r="N53">
        <v>1</v>
      </c>
      <c r="AD53" s="4" t="s">
        <v>24</v>
      </c>
      <c r="AH53" s="5">
        <v>61</v>
      </c>
      <c r="AI53" s="5">
        <v>61</v>
      </c>
    </row>
    <row r="54" spans="1:40" x14ac:dyDescent="0.25">
      <c r="A54">
        <v>10766198</v>
      </c>
      <c r="B54">
        <v>475022</v>
      </c>
      <c r="C54">
        <v>0</v>
      </c>
      <c r="D54">
        <v>2</v>
      </c>
      <c r="E54">
        <v>0</v>
      </c>
      <c r="G54">
        <v>11276595</v>
      </c>
      <c r="H54">
        <v>12</v>
      </c>
      <c r="I54" t="s">
        <v>159</v>
      </c>
      <c r="J54">
        <v>4</v>
      </c>
      <c r="K54">
        <v>6</v>
      </c>
      <c r="L54">
        <v>5</v>
      </c>
      <c r="M54">
        <v>5</v>
      </c>
      <c r="N54">
        <v>1</v>
      </c>
    </row>
    <row r="55" spans="1:40" x14ac:dyDescent="0.25">
      <c r="A55">
        <v>10766198</v>
      </c>
      <c r="B55">
        <v>1414488</v>
      </c>
      <c r="C55">
        <v>0</v>
      </c>
      <c r="D55">
        <v>0</v>
      </c>
      <c r="E55">
        <v>0</v>
      </c>
      <c r="G55">
        <v>11252690</v>
      </c>
      <c r="H55">
        <v>8</v>
      </c>
      <c r="I55" t="s">
        <v>159</v>
      </c>
      <c r="K55">
        <v>3</v>
      </c>
      <c r="M55">
        <v>5</v>
      </c>
      <c r="N55">
        <v>1</v>
      </c>
    </row>
    <row r="56" spans="1:40" x14ac:dyDescent="0.25">
      <c r="A56">
        <v>10909798</v>
      </c>
      <c r="B56">
        <v>513471</v>
      </c>
      <c r="C56">
        <v>0</v>
      </c>
      <c r="D56">
        <v>0</v>
      </c>
      <c r="E56">
        <v>0</v>
      </c>
      <c r="G56">
        <v>11277271</v>
      </c>
      <c r="H56">
        <v>72</v>
      </c>
      <c r="I56" t="s">
        <v>159</v>
      </c>
      <c r="J56">
        <v>4</v>
      </c>
      <c r="K56">
        <v>3</v>
      </c>
      <c r="L56">
        <v>5</v>
      </c>
      <c r="M56">
        <v>7</v>
      </c>
      <c r="N56">
        <v>1</v>
      </c>
    </row>
    <row r="57" spans="1:40" x14ac:dyDescent="0.25">
      <c r="A57">
        <v>10909798</v>
      </c>
      <c r="B57">
        <v>2052502</v>
      </c>
      <c r="C57">
        <v>1</v>
      </c>
      <c r="D57">
        <v>0</v>
      </c>
      <c r="E57">
        <v>90</v>
      </c>
      <c r="G57">
        <v>11280974</v>
      </c>
      <c r="H57">
        <v>10</v>
      </c>
      <c r="I57" t="s">
        <v>159</v>
      </c>
      <c r="J57">
        <v>6</v>
      </c>
      <c r="K57">
        <v>3</v>
      </c>
      <c r="L57">
        <v>8</v>
      </c>
      <c r="M57">
        <v>8</v>
      </c>
      <c r="N57">
        <v>1</v>
      </c>
    </row>
    <row r="58" spans="1:40" x14ac:dyDescent="0.25">
      <c r="A58">
        <v>10910050</v>
      </c>
      <c r="B58">
        <v>918540</v>
      </c>
      <c r="C58">
        <v>0</v>
      </c>
      <c r="D58">
        <v>2</v>
      </c>
      <c r="E58">
        <v>0</v>
      </c>
      <c r="G58">
        <v>11280310</v>
      </c>
      <c r="H58">
        <v>25</v>
      </c>
      <c r="I58" t="s">
        <v>159</v>
      </c>
      <c r="K58">
        <v>11</v>
      </c>
      <c r="M58">
        <v>8</v>
      </c>
      <c r="N58">
        <v>1</v>
      </c>
    </row>
    <row r="59" spans="1:40" x14ac:dyDescent="0.25">
      <c r="A59">
        <v>10910050</v>
      </c>
      <c r="B59">
        <v>1414488</v>
      </c>
      <c r="C59">
        <v>0</v>
      </c>
      <c r="D59">
        <v>0</v>
      </c>
      <c r="E59">
        <v>0</v>
      </c>
      <c r="G59">
        <v>11280310</v>
      </c>
      <c r="H59">
        <v>27</v>
      </c>
      <c r="I59" t="s">
        <v>159</v>
      </c>
      <c r="K59">
        <v>6</v>
      </c>
      <c r="M59">
        <v>8</v>
      </c>
      <c r="N59">
        <v>1</v>
      </c>
    </row>
    <row r="60" spans="1:40" x14ac:dyDescent="0.25">
      <c r="A60">
        <v>10910055</v>
      </c>
      <c r="B60">
        <v>1414488</v>
      </c>
      <c r="C60">
        <v>0</v>
      </c>
      <c r="D60">
        <v>0</v>
      </c>
      <c r="E60">
        <v>0</v>
      </c>
      <c r="G60">
        <v>11209738</v>
      </c>
      <c r="H60">
        <v>24</v>
      </c>
      <c r="I60" t="s">
        <v>159</v>
      </c>
      <c r="N60">
        <v>1</v>
      </c>
    </row>
    <row r="61" spans="1:40" x14ac:dyDescent="0.25">
      <c r="A61">
        <v>10910055</v>
      </c>
      <c r="B61">
        <v>1517735</v>
      </c>
      <c r="C61">
        <v>0</v>
      </c>
      <c r="D61">
        <v>3</v>
      </c>
      <c r="E61">
        <v>0</v>
      </c>
      <c r="G61">
        <v>11198638</v>
      </c>
      <c r="H61">
        <v>43</v>
      </c>
      <c r="I61" t="s">
        <v>159</v>
      </c>
      <c r="N61">
        <v>2</v>
      </c>
    </row>
    <row r="62" spans="1:40" x14ac:dyDescent="0.25">
      <c r="A62">
        <v>10910071</v>
      </c>
      <c r="B62">
        <v>431233</v>
      </c>
      <c r="C62">
        <v>0</v>
      </c>
      <c r="D62">
        <v>1</v>
      </c>
      <c r="E62">
        <v>0</v>
      </c>
      <c r="G62">
        <v>11198638</v>
      </c>
      <c r="H62">
        <v>44</v>
      </c>
      <c r="I62" t="s">
        <v>159</v>
      </c>
      <c r="N62">
        <v>2</v>
      </c>
    </row>
    <row r="63" spans="1:40" x14ac:dyDescent="0.25">
      <c r="A63">
        <v>10910071</v>
      </c>
      <c r="B63">
        <v>1414488</v>
      </c>
      <c r="C63">
        <v>0</v>
      </c>
      <c r="D63">
        <v>0</v>
      </c>
      <c r="E63">
        <v>0</v>
      </c>
      <c r="G63">
        <v>11229065</v>
      </c>
      <c r="H63">
        <v>15</v>
      </c>
      <c r="I63" t="s">
        <v>159</v>
      </c>
      <c r="N63">
        <v>1</v>
      </c>
    </row>
    <row r="64" spans="1:40" x14ac:dyDescent="0.25">
      <c r="A64">
        <v>10910072</v>
      </c>
      <c r="B64">
        <v>1414488</v>
      </c>
      <c r="C64">
        <v>0</v>
      </c>
      <c r="D64">
        <v>0</v>
      </c>
      <c r="E64">
        <v>0</v>
      </c>
      <c r="G64">
        <v>11199126</v>
      </c>
      <c r="H64">
        <v>33</v>
      </c>
      <c r="I64" t="s">
        <v>159</v>
      </c>
      <c r="N64">
        <v>1</v>
      </c>
    </row>
    <row r="65" spans="1:39" x14ac:dyDescent="0.25">
      <c r="A65">
        <v>10910072</v>
      </c>
      <c r="B65">
        <v>1663820</v>
      </c>
      <c r="C65">
        <v>0</v>
      </c>
      <c r="D65">
        <v>1</v>
      </c>
      <c r="E65">
        <v>0</v>
      </c>
      <c r="G65">
        <v>11199126</v>
      </c>
      <c r="H65">
        <v>56</v>
      </c>
      <c r="I65" t="s">
        <v>159</v>
      </c>
      <c r="N65">
        <v>1</v>
      </c>
    </row>
    <row r="66" spans="1:39" x14ac:dyDescent="0.25">
      <c r="A66">
        <v>10910076</v>
      </c>
      <c r="B66">
        <v>1058775</v>
      </c>
      <c r="C66">
        <v>1</v>
      </c>
      <c r="D66">
        <v>0</v>
      </c>
      <c r="E66">
        <v>67</v>
      </c>
      <c r="G66">
        <v>11208918</v>
      </c>
      <c r="H66">
        <v>29</v>
      </c>
      <c r="I66" t="s">
        <v>159</v>
      </c>
      <c r="N66">
        <v>1</v>
      </c>
    </row>
    <row r="67" spans="1:39" x14ac:dyDescent="0.25">
      <c r="A67">
        <v>10910076</v>
      </c>
      <c r="B67">
        <v>1414488</v>
      </c>
      <c r="C67">
        <v>0</v>
      </c>
      <c r="D67">
        <v>0</v>
      </c>
      <c r="E67">
        <v>0</v>
      </c>
      <c r="G67">
        <v>11268430</v>
      </c>
      <c r="H67">
        <v>40</v>
      </c>
      <c r="I67" t="s">
        <v>159</v>
      </c>
      <c r="K67">
        <v>5</v>
      </c>
      <c r="M67">
        <v>8</v>
      </c>
      <c r="N67">
        <v>1</v>
      </c>
    </row>
    <row r="68" spans="1:39" x14ac:dyDescent="0.25">
      <c r="A68">
        <v>10910077</v>
      </c>
      <c r="B68">
        <v>1033531</v>
      </c>
      <c r="C68">
        <v>0</v>
      </c>
      <c r="D68">
        <v>1</v>
      </c>
      <c r="E68">
        <v>0</v>
      </c>
      <c r="G68">
        <v>11270735</v>
      </c>
      <c r="H68">
        <v>87</v>
      </c>
      <c r="I68" t="s">
        <v>159</v>
      </c>
      <c r="J68">
        <v>14</v>
      </c>
      <c r="K68">
        <v>14</v>
      </c>
      <c r="L68">
        <v>8</v>
      </c>
      <c r="M68">
        <v>9</v>
      </c>
      <c r="N68">
        <v>3</v>
      </c>
    </row>
    <row r="69" spans="1:39" x14ac:dyDescent="0.25">
      <c r="A69">
        <v>10910077</v>
      </c>
      <c r="B69">
        <v>1414488</v>
      </c>
      <c r="C69">
        <v>0</v>
      </c>
      <c r="D69">
        <v>0</v>
      </c>
      <c r="E69">
        <v>0</v>
      </c>
      <c r="G69">
        <v>11272957</v>
      </c>
      <c r="H69">
        <v>41</v>
      </c>
      <c r="I69" t="s">
        <v>159</v>
      </c>
      <c r="J69">
        <v>12</v>
      </c>
      <c r="K69">
        <v>10</v>
      </c>
      <c r="L69">
        <v>7</v>
      </c>
      <c r="M69">
        <v>8</v>
      </c>
      <c r="N69">
        <v>1</v>
      </c>
    </row>
    <row r="70" spans="1:39" x14ac:dyDescent="0.25">
      <c r="A70">
        <v>10910084</v>
      </c>
      <c r="B70">
        <v>918540</v>
      </c>
      <c r="C70">
        <v>0</v>
      </c>
      <c r="D70">
        <v>2</v>
      </c>
      <c r="E70">
        <v>0</v>
      </c>
      <c r="G70">
        <v>11280964</v>
      </c>
      <c r="H70">
        <v>27</v>
      </c>
      <c r="I70" t="s">
        <v>159</v>
      </c>
      <c r="J70">
        <v>6</v>
      </c>
      <c r="K70">
        <v>4</v>
      </c>
      <c r="L70">
        <v>8</v>
      </c>
      <c r="M70">
        <v>-99</v>
      </c>
      <c r="N70">
        <v>1</v>
      </c>
    </row>
    <row r="71" spans="1:39" x14ac:dyDescent="0.25">
      <c r="A71">
        <v>10910084</v>
      </c>
      <c r="B71">
        <v>1414488</v>
      </c>
      <c r="C71">
        <v>0</v>
      </c>
      <c r="D71">
        <v>0</v>
      </c>
      <c r="E71">
        <v>0</v>
      </c>
      <c r="G71">
        <v>11281959</v>
      </c>
      <c r="H71">
        <v>33</v>
      </c>
      <c r="I71" t="s">
        <v>159</v>
      </c>
      <c r="J71">
        <v>4</v>
      </c>
      <c r="K71">
        <v>4</v>
      </c>
      <c r="L71">
        <v>5</v>
      </c>
      <c r="M71">
        <v>7</v>
      </c>
      <c r="N71">
        <v>1</v>
      </c>
      <c r="AK71" s="25" t="s">
        <v>160</v>
      </c>
      <c r="AL71" s="25" t="s">
        <v>161</v>
      </c>
      <c r="AM71" s="25" t="s">
        <v>159</v>
      </c>
    </row>
    <row r="72" spans="1:39" x14ac:dyDescent="0.25">
      <c r="A72">
        <v>10910085</v>
      </c>
      <c r="B72">
        <v>922618</v>
      </c>
      <c r="C72">
        <v>0</v>
      </c>
      <c r="D72">
        <v>3</v>
      </c>
      <c r="E72">
        <v>0</v>
      </c>
      <c r="G72">
        <v>11261460</v>
      </c>
      <c r="H72">
        <v>80</v>
      </c>
      <c r="I72" t="s">
        <v>159</v>
      </c>
      <c r="K72">
        <v>1</v>
      </c>
      <c r="M72">
        <v>6</v>
      </c>
      <c r="N72">
        <v>1</v>
      </c>
      <c r="AK72" s="26">
        <v>3</v>
      </c>
      <c r="AL72" s="73">
        <v>6</v>
      </c>
      <c r="AM72" s="21">
        <v>1</v>
      </c>
    </row>
    <row r="73" spans="1:39" x14ac:dyDescent="0.25">
      <c r="A73">
        <v>10910085</v>
      </c>
      <c r="B73">
        <v>1414488</v>
      </c>
      <c r="C73">
        <v>0</v>
      </c>
      <c r="D73">
        <v>0</v>
      </c>
      <c r="E73">
        <v>0</v>
      </c>
      <c r="G73">
        <v>11264217</v>
      </c>
      <c r="H73">
        <v>87</v>
      </c>
      <c r="I73" t="s">
        <v>159</v>
      </c>
      <c r="K73">
        <v>4</v>
      </c>
      <c r="M73">
        <v>8</v>
      </c>
      <c r="N73">
        <v>0</v>
      </c>
      <c r="AK73" s="26">
        <v>4</v>
      </c>
      <c r="AL73" s="73">
        <v>0</v>
      </c>
      <c r="AM73" s="21">
        <v>1</v>
      </c>
    </row>
    <row r="74" spans="1:39" x14ac:dyDescent="0.25">
      <c r="A74">
        <v>10910108</v>
      </c>
      <c r="B74">
        <v>1414488</v>
      </c>
      <c r="C74">
        <v>0</v>
      </c>
      <c r="D74">
        <v>0</v>
      </c>
      <c r="E74">
        <v>0</v>
      </c>
      <c r="G74">
        <v>11269242</v>
      </c>
      <c r="H74">
        <v>54</v>
      </c>
      <c r="I74" t="s">
        <v>159</v>
      </c>
      <c r="K74">
        <v>12</v>
      </c>
      <c r="M74">
        <v>7</v>
      </c>
      <c r="N74">
        <v>1</v>
      </c>
      <c r="AK74" s="26"/>
      <c r="AL74" s="73">
        <v>2</v>
      </c>
      <c r="AM74" s="21">
        <v>2</v>
      </c>
    </row>
    <row r="75" spans="1:39" x14ac:dyDescent="0.25">
      <c r="A75">
        <v>10910108</v>
      </c>
      <c r="B75">
        <v>1852582</v>
      </c>
      <c r="C75">
        <v>0</v>
      </c>
      <c r="D75">
        <v>2</v>
      </c>
      <c r="E75">
        <v>0</v>
      </c>
      <c r="G75">
        <v>11273016</v>
      </c>
      <c r="H75">
        <v>27</v>
      </c>
      <c r="I75" t="s">
        <v>159</v>
      </c>
      <c r="J75">
        <v>12</v>
      </c>
      <c r="L75">
        <v>7</v>
      </c>
      <c r="N75">
        <v>1</v>
      </c>
      <c r="AK75" s="26"/>
      <c r="AL75" s="73">
        <v>3</v>
      </c>
      <c r="AM75" s="21">
        <v>5</v>
      </c>
    </row>
    <row r="76" spans="1:39" x14ac:dyDescent="0.25">
      <c r="A76">
        <v>10910109</v>
      </c>
      <c r="B76">
        <v>496848</v>
      </c>
      <c r="C76">
        <v>0</v>
      </c>
      <c r="D76">
        <v>2</v>
      </c>
      <c r="E76">
        <v>0</v>
      </c>
      <c r="G76">
        <v>11272951</v>
      </c>
      <c r="H76">
        <v>25</v>
      </c>
      <c r="I76" t="s">
        <v>159</v>
      </c>
      <c r="J76">
        <v>12</v>
      </c>
      <c r="L76">
        <v>7</v>
      </c>
      <c r="N76">
        <v>1</v>
      </c>
      <c r="AK76" s="26"/>
      <c r="AL76" s="73">
        <v>4</v>
      </c>
      <c r="AM76" s="21">
        <v>4</v>
      </c>
    </row>
    <row r="77" spans="1:39" x14ac:dyDescent="0.25">
      <c r="A77">
        <v>10910109</v>
      </c>
      <c r="B77">
        <v>1414488</v>
      </c>
      <c r="C77">
        <v>0</v>
      </c>
      <c r="D77">
        <v>0</v>
      </c>
      <c r="E77">
        <v>0</v>
      </c>
      <c r="G77">
        <v>11276724</v>
      </c>
      <c r="H77">
        <v>75</v>
      </c>
      <c r="I77" t="s">
        <v>159</v>
      </c>
      <c r="K77">
        <v>14</v>
      </c>
      <c r="M77">
        <v>7</v>
      </c>
      <c r="N77">
        <v>2</v>
      </c>
      <c r="AK77" s="26"/>
      <c r="AL77" s="73">
        <v>5</v>
      </c>
      <c r="AM77" s="21">
        <v>3</v>
      </c>
    </row>
    <row r="78" spans="1:39" x14ac:dyDescent="0.25">
      <c r="A78">
        <v>10962848</v>
      </c>
      <c r="B78">
        <v>426456</v>
      </c>
      <c r="C78">
        <v>0</v>
      </c>
      <c r="D78">
        <v>1</v>
      </c>
      <c r="E78">
        <v>0</v>
      </c>
      <c r="G78">
        <v>11277222</v>
      </c>
      <c r="H78">
        <v>21</v>
      </c>
      <c r="I78" t="s">
        <v>159</v>
      </c>
      <c r="K78">
        <v>5</v>
      </c>
      <c r="M78">
        <v>8</v>
      </c>
      <c r="N78">
        <v>1</v>
      </c>
      <c r="AK78" s="26"/>
      <c r="AL78" s="73">
        <v>6</v>
      </c>
      <c r="AM78" s="21">
        <v>2</v>
      </c>
    </row>
    <row r="79" spans="1:39" x14ac:dyDescent="0.25">
      <c r="A79">
        <v>10962848</v>
      </c>
      <c r="B79">
        <v>1414488</v>
      </c>
      <c r="C79">
        <v>0</v>
      </c>
      <c r="D79">
        <v>0</v>
      </c>
      <c r="E79">
        <v>0</v>
      </c>
      <c r="G79">
        <v>11277222</v>
      </c>
      <c r="H79">
        <v>22</v>
      </c>
      <c r="I79" t="s">
        <v>159</v>
      </c>
      <c r="K79">
        <v>3</v>
      </c>
      <c r="M79">
        <v>8</v>
      </c>
      <c r="N79">
        <v>1</v>
      </c>
      <c r="AK79" s="26"/>
      <c r="AL79" s="73">
        <v>7</v>
      </c>
      <c r="AM79" s="21">
        <v>2</v>
      </c>
    </row>
    <row r="80" spans="1:39" x14ac:dyDescent="0.25">
      <c r="A80">
        <v>10980307</v>
      </c>
      <c r="B80">
        <v>1414488</v>
      </c>
      <c r="C80">
        <v>0</v>
      </c>
      <c r="D80">
        <v>0</v>
      </c>
      <c r="E80">
        <v>0</v>
      </c>
      <c r="G80">
        <v>11279237</v>
      </c>
      <c r="H80">
        <v>4</v>
      </c>
      <c r="I80" t="s">
        <v>159</v>
      </c>
      <c r="K80">
        <v>4</v>
      </c>
      <c r="M80">
        <v>7</v>
      </c>
      <c r="N80">
        <v>1</v>
      </c>
      <c r="AK80" s="26"/>
      <c r="AL80" s="73">
        <v>8</v>
      </c>
      <c r="AM80" s="21">
        <v>1</v>
      </c>
    </row>
    <row r="81" spans="1:39" x14ac:dyDescent="0.25">
      <c r="A81">
        <v>10980307</v>
      </c>
      <c r="B81">
        <v>1595873</v>
      </c>
      <c r="C81">
        <v>0</v>
      </c>
      <c r="D81">
        <v>2</v>
      </c>
      <c r="E81">
        <v>0</v>
      </c>
      <c r="G81">
        <v>11282949</v>
      </c>
      <c r="H81">
        <v>28</v>
      </c>
      <c r="I81" t="s">
        <v>159</v>
      </c>
      <c r="J81">
        <v>14</v>
      </c>
      <c r="K81">
        <v>4</v>
      </c>
      <c r="L81">
        <v>4</v>
      </c>
      <c r="M81">
        <v>7</v>
      </c>
      <c r="N81">
        <v>1</v>
      </c>
      <c r="AK81" s="26"/>
      <c r="AL81" s="73">
        <v>11</v>
      </c>
      <c r="AM81" s="21">
        <v>1</v>
      </c>
    </row>
    <row r="82" spans="1:39" x14ac:dyDescent="0.25">
      <c r="A82">
        <v>10980340</v>
      </c>
      <c r="B82">
        <v>1414488</v>
      </c>
      <c r="C82">
        <v>0</v>
      </c>
      <c r="D82">
        <v>0</v>
      </c>
      <c r="E82">
        <v>0</v>
      </c>
      <c r="G82">
        <v>11265054</v>
      </c>
      <c r="H82">
        <v>31</v>
      </c>
      <c r="I82" t="s">
        <v>159</v>
      </c>
      <c r="K82">
        <v>10</v>
      </c>
      <c r="M82">
        <v>5</v>
      </c>
      <c r="N82">
        <v>1</v>
      </c>
      <c r="AK82" s="26"/>
      <c r="AL82" s="73">
        <v>-99</v>
      </c>
      <c r="AM82" s="21">
        <v>2</v>
      </c>
    </row>
    <row r="83" spans="1:39" x14ac:dyDescent="0.25">
      <c r="A83">
        <v>10980340</v>
      </c>
      <c r="B83">
        <v>1892142</v>
      </c>
      <c r="C83">
        <v>1</v>
      </c>
      <c r="D83">
        <v>3</v>
      </c>
      <c r="E83">
        <v>90</v>
      </c>
      <c r="G83">
        <v>11266048</v>
      </c>
      <c r="H83">
        <v>61</v>
      </c>
      <c r="I83" t="s">
        <v>159</v>
      </c>
      <c r="J83">
        <v>4</v>
      </c>
      <c r="L83">
        <v>5</v>
      </c>
      <c r="N83">
        <v>1</v>
      </c>
      <c r="AK83" s="26">
        <v>5</v>
      </c>
      <c r="AL83" s="73">
        <v>5</v>
      </c>
      <c r="AM83" s="21">
        <v>1</v>
      </c>
    </row>
    <row r="84" spans="1:39" x14ac:dyDescent="0.25">
      <c r="A84">
        <v>10980341</v>
      </c>
      <c r="B84">
        <v>195068</v>
      </c>
      <c r="C84">
        <v>0</v>
      </c>
      <c r="D84">
        <v>1</v>
      </c>
      <c r="E84">
        <v>0</v>
      </c>
      <c r="G84">
        <v>11273460</v>
      </c>
      <c r="H84">
        <v>6</v>
      </c>
      <c r="I84" t="s">
        <v>159</v>
      </c>
      <c r="J84">
        <v>4</v>
      </c>
      <c r="K84">
        <v>4</v>
      </c>
      <c r="L84">
        <v>5</v>
      </c>
      <c r="M84">
        <v>-99</v>
      </c>
      <c r="N84">
        <v>1</v>
      </c>
      <c r="AK84" s="26"/>
      <c r="AL84" s="73">
        <v>7</v>
      </c>
      <c r="AM84" s="21">
        <v>1</v>
      </c>
    </row>
    <row r="85" spans="1:39" x14ac:dyDescent="0.25">
      <c r="A85">
        <v>10980341</v>
      </c>
      <c r="B85">
        <v>1414488</v>
      </c>
      <c r="C85">
        <v>0</v>
      </c>
      <c r="D85">
        <v>0</v>
      </c>
      <c r="E85">
        <v>0</v>
      </c>
      <c r="G85">
        <v>11276502</v>
      </c>
      <c r="H85">
        <v>25</v>
      </c>
      <c r="I85" t="s">
        <v>159</v>
      </c>
      <c r="K85">
        <v>10</v>
      </c>
      <c r="M85">
        <v>5</v>
      </c>
      <c r="N85">
        <v>1</v>
      </c>
      <c r="AK85" s="26"/>
      <c r="AL85" s="73">
        <v>-99</v>
      </c>
      <c r="AM85" s="21">
        <v>1</v>
      </c>
    </row>
    <row r="86" spans="1:39" x14ac:dyDescent="0.25">
      <c r="A86">
        <v>10980355</v>
      </c>
      <c r="B86">
        <v>426456</v>
      </c>
      <c r="C86">
        <v>0</v>
      </c>
      <c r="D86">
        <v>3</v>
      </c>
      <c r="E86">
        <v>0</v>
      </c>
      <c r="G86">
        <v>11277281</v>
      </c>
      <c r="H86">
        <v>52</v>
      </c>
      <c r="I86" t="s">
        <v>159</v>
      </c>
      <c r="K86">
        <v>10</v>
      </c>
      <c r="M86">
        <v>5</v>
      </c>
      <c r="N86">
        <v>1</v>
      </c>
      <c r="AK86" s="26">
        <v>6</v>
      </c>
      <c r="AL86" s="73">
        <v>3</v>
      </c>
      <c r="AM86" s="21">
        <v>2</v>
      </c>
    </row>
    <row r="87" spans="1:39" x14ac:dyDescent="0.25">
      <c r="A87">
        <v>10980355</v>
      </c>
      <c r="B87">
        <v>1414488</v>
      </c>
      <c r="C87">
        <v>0</v>
      </c>
      <c r="D87">
        <v>0</v>
      </c>
      <c r="E87">
        <v>0</v>
      </c>
      <c r="G87">
        <v>11284319</v>
      </c>
      <c r="H87">
        <v>87</v>
      </c>
      <c r="I87" t="s">
        <v>159</v>
      </c>
      <c r="J87">
        <v>7</v>
      </c>
      <c r="K87">
        <v>4</v>
      </c>
      <c r="L87">
        <v>8</v>
      </c>
      <c r="M87">
        <v>-99</v>
      </c>
      <c r="N87">
        <v>1</v>
      </c>
      <c r="AK87" s="26"/>
      <c r="AL87" s="73">
        <v>4</v>
      </c>
      <c r="AM87" s="21">
        <v>1</v>
      </c>
    </row>
    <row r="88" spans="1:39" x14ac:dyDescent="0.25">
      <c r="A88">
        <v>10980376</v>
      </c>
      <c r="B88">
        <v>695547</v>
      </c>
      <c r="C88">
        <v>0</v>
      </c>
      <c r="D88">
        <v>0</v>
      </c>
      <c r="E88">
        <v>0</v>
      </c>
      <c r="G88">
        <v>11287063</v>
      </c>
      <c r="H88">
        <v>29</v>
      </c>
      <c r="I88" t="s">
        <v>159</v>
      </c>
      <c r="J88">
        <v>14</v>
      </c>
      <c r="K88">
        <v>16</v>
      </c>
      <c r="L88">
        <v>4</v>
      </c>
      <c r="M88">
        <v>-99</v>
      </c>
      <c r="N88">
        <v>1</v>
      </c>
      <c r="AK88" s="26"/>
      <c r="AL88" s="73">
        <v>14</v>
      </c>
      <c r="AM88" s="21">
        <v>1</v>
      </c>
    </row>
    <row r="89" spans="1:39" x14ac:dyDescent="0.25">
      <c r="A89">
        <v>10980376</v>
      </c>
      <c r="B89">
        <v>1414488</v>
      </c>
      <c r="C89">
        <v>0</v>
      </c>
      <c r="D89">
        <v>0</v>
      </c>
      <c r="E89">
        <v>0</v>
      </c>
      <c r="G89">
        <v>11287063</v>
      </c>
      <c r="H89">
        <v>83</v>
      </c>
      <c r="I89" t="s">
        <v>159</v>
      </c>
      <c r="J89">
        <v>14</v>
      </c>
      <c r="K89">
        <v>5</v>
      </c>
      <c r="L89">
        <v>4</v>
      </c>
      <c r="M89">
        <v>-99</v>
      </c>
      <c r="N89">
        <v>1</v>
      </c>
      <c r="AK89" s="26">
        <v>7</v>
      </c>
      <c r="AL89" s="73">
        <v>2</v>
      </c>
      <c r="AM89" s="21">
        <v>2</v>
      </c>
    </row>
    <row r="90" spans="1:39" x14ac:dyDescent="0.25">
      <c r="A90">
        <v>10980407</v>
      </c>
      <c r="B90">
        <v>1414488</v>
      </c>
      <c r="C90">
        <v>0</v>
      </c>
      <c r="D90">
        <v>0</v>
      </c>
      <c r="E90">
        <v>0</v>
      </c>
      <c r="G90">
        <v>11289516</v>
      </c>
      <c r="H90">
        <v>33</v>
      </c>
      <c r="I90" t="s">
        <v>159</v>
      </c>
      <c r="J90">
        <v>14</v>
      </c>
      <c r="K90">
        <v>4</v>
      </c>
      <c r="L90">
        <v>4</v>
      </c>
      <c r="M90">
        <v>-99</v>
      </c>
      <c r="N90">
        <v>1</v>
      </c>
      <c r="AK90" s="26"/>
      <c r="AL90" s="73">
        <v>3</v>
      </c>
      <c r="AM90" s="21">
        <v>4</v>
      </c>
    </row>
    <row r="91" spans="1:39" x14ac:dyDescent="0.25">
      <c r="A91">
        <v>10980407</v>
      </c>
      <c r="B91">
        <v>1544760</v>
      </c>
      <c r="C91">
        <v>0</v>
      </c>
      <c r="D91">
        <v>1</v>
      </c>
      <c r="E91">
        <v>0</v>
      </c>
      <c r="G91">
        <v>11294432</v>
      </c>
      <c r="H91">
        <v>30</v>
      </c>
      <c r="I91" t="s">
        <v>159</v>
      </c>
      <c r="J91">
        <v>13</v>
      </c>
      <c r="K91">
        <v>5</v>
      </c>
      <c r="L91">
        <v>8</v>
      </c>
      <c r="M91">
        <v>8</v>
      </c>
      <c r="N91">
        <v>1</v>
      </c>
      <c r="AK91" s="26"/>
      <c r="AL91" s="73">
        <v>4</v>
      </c>
      <c r="AM91" s="21">
        <v>1</v>
      </c>
    </row>
    <row r="92" spans="1:39" x14ac:dyDescent="0.25">
      <c r="A92">
        <v>10980415</v>
      </c>
      <c r="B92">
        <v>1414488</v>
      </c>
      <c r="C92">
        <v>0</v>
      </c>
      <c r="D92">
        <v>0</v>
      </c>
      <c r="E92">
        <v>0</v>
      </c>
      <c r="G92">
        <v>11294432</v>
      </c>
      <c r="H92">
        <v>79</v>
      </c>
      <c r="I92" t="s">
        <v>159</v>
      </c>
      <c r="J92">
        <v>13</v>
      </c>
      <c r="K92">
        <v>2</v>
      </c>
      <c r="L92">
        <v>8</v>
      </c>
      <c r="M92">
        <v>8</v>
      </c>
      <c r="N92">
        <v>1</v>
      </c>
      <c r="AK92" s="26"/>
      <c r="AL92" s="73">
        <v>5</v>
      </c>
      <c r="AM92" s="21">
        <v>6</v>
      </c>
    </row>
    <row r="93" spans="1:39" x14ac:dyDescent="0.25">
      <c r="A93">
        <v>10980415</v>
      </c>
      <c r="B93">
        <v>1684501</v>
      </c>
      <c r="C93">
        <v>0</v>
      </c>
      <c r="D93">
        <v>4</v>
      </c>
      <c r="E93">
        <v>0</v>
      </c>
      <c r="G93">
        <v>11296291</v>
      </c>
      <c r="H93">
        <v>97</v>
      </c>
      <c r="I93" t="s">
        <v>159</v>
      </c>
      <c r="J93">
        <v>13</v>
      </c>
      <c r="K93">
        <v>6</v>
      </c>
      <c r="L93">
        <v>8</v>
      </c>
      <c r="M93">
        <v>7</v>
      </c>
      <c r="N93">
        <v>1</v>
      </c>
      <c r="AK93" s="26"/>
      <c r="AL93" s="73">
        <v>6</v>
      </c>
      <c r="AM93" s="21">
        <v>1</v>
      </c>
    </row>
    <row r="94" spans="1:39" x14ac:dyDescent="0.25">
      <c r="A94">
        <v>10980433</v>
      </c>
      <c r="B94">
        <v>1191590</v>
      </c>
      <c r="C94">
        <v>0</v>
      </c>
      <c r="D94">
        <v>2</v>
      </c>
      <c r="E94">
        <v>0</v>
      </c>
      <c r="G94">
        <v>11296297</v>
      </c>
      <c r="H94">
        <v>39</v>
      </c>
      <c r="I94" t="s">
        <v>159</v>
      </c>
      <c r="J94">
        <v>4</v>
      </c>
      <c r="K94">
        <v>5</v>
      </c>
      <c r="L94">
        <v>8</v>
      </c>
      <c r="M94">
        <v>-99</v>
      </c>
      <c r="N94">
        <v>1</v>
      </c>
      <c r="AK94" s="26"/>
      <c r="AL94" s="73">
        <v>10</v>
      </c>
      <c r="AM94" s="21">
        <v>1</v>
      </c>
    </row>
    <row r="95" spans="1:39" x14ac:dyDescent="0.25">
      <c r="A95">
        <v>10980433</v>
      </c>
      <c r="B95">
        <v>1414488</v>
      </c>
      <c r="C95">
        <v>0</v>
      </c>
      <c r="D95">
        <v>0</v>
      </c>
      <c r="E95">
        <v>0</v>
      </c>
      <c r="G95">
        <v>11296033</v>
      </c>
      <c r="H95">
        <v>18</v>
      </c>
      <c r="I95" t="s">
        <v>159</v>
      </c>
      <c r="J95">
        <v>7</v>
      </c>
      <c r="K95">
        <v>5</v>
      </c>
      <c r="L95">
        <v>8</v>
      </c>
      <c r="M95">
        <v>8</v>
      </c>
      <c r="N95">
        <v>1</v>
      </c>
      <c r="AK95" s="26"/>
      <c r="AL95" s="73">
        <v>-99</v>
      </c>
      <c r="AM95" s="21">
        <v>1</v>
      </c>
    </row>
    <row r="96" spans="1:39" x14ac:dyDescent="0.25">
      <c r="A96">
        <v>10980561</v>
      </c>
      <c r="B96">
        <v>1414488</v>
      </c>
      <c r="C96">
        <v>0</v>
      </c>
      <c r="D96">
        <v>0</v>
      </c>
      <c r="E96">
        <v>0</v>
      </c>
      <c r="G96">
        <v>11293079</v>
      </c>
      <c r="H96">
        <v>75</v>
      </c>
      <c r="I96" t="s">
        <v>159</v>
      </c>
      <c r="J96">
        <v>4</v>
      </c>
      <c r="K96">
        <v>6</v>
      </c>
      <c r="L96">
        <v>5</v>
      </c>
      <c r="M96">
        <v>4</v>
      </c>
      <c r="N96">
        <v>1</v>
      </c>
      <c r="AK96" s="26">
        <v>12</v>
      </c>
      <c r="AL96" s="73">
        <v>3</v>
      </c>
      <c r="AM96" s="21">
        <v>1</v>
      </c>
    </row>
    <row r="97" spans="1:39" x14ac:dyDescent="0.25">
      <c r="A97">
        <v>10980561</v>
      </c>
      <c r="B97">
        <v>1584752</v>
      </c>
      <c r="C97">
        <v>0</v>
      </c>
      <c r="D97">
        <v>2</v>
      </c>
      <c r="E97">
        <v>0</v>
      </c>
      <c r="G97">
        <v>11285117</v>
      </c>
      <c r="H97">
        <v>84</v>
      </c>
      <c r="I97" t="s">
        <v>159</v>
      </c>
      <c r="J97">
        <v>4</v>
      </c>
      <c r="K97">
        <v>3</v>
      </c>
      <c r="L97">
        <v>5</v>
      </c>
      <c r="M97">
        <v>7</v>
      </c>
      <c r="N97">
        <v>1</v>
      </c>
      <c r="AK97" s="26"/>
      <c r="AL97" s="73">
        <v>4</v>
      </c>
      <c r="AM97" s="21">
        <v>1</v>
      </c>
    </row>
    <row r="98" spans="1:39" x14ac:dyDescent="0.25">
      <c r="A98">
        <v>10980564</v>
      </c>
      <c r="B98">
        <v>1686927</v>
      </c>
      <c r="C98">
        <v>0</v>
      </c>
      <c r="D98">
        <v>0</v>
      </c>
      <c r="E98">
        <v>0</v>
      </c>
      <c r="G98">
        <v>11285184</v>
      </c>
      <c r="H98">
        <v>26</v>
      </c>
      <c r="I98" t="s">
        <v>159</v>
      </c>
      <c r="J98">
        <v>7</v>
      </c>
      <c r="K98">
        <v>5</v>
      </c>
      <c r="L98">
        <v>8</v>
      </c>
      <c r="M98">
        <v>-99</v>
      </c>
      <c r="N98">
        <v>1</v>
      </c>
      <c r="AK98" s="26"/>
      <c r="AL98" s="73">
        <v>5</v>
      </c>
      <c r="AM98" s="21">
        <v>2</v>
      </c>
    </row>
    <row r="99" spans="1:39" x14ac:dyDescent="0.25">
      <c r="A99">
        <v>10980564</v>
      </c>
      <c r="B99">
        <v>1902767</v>
      </c>
      <c r="C99">
        <v>0</v>
      </c>
      <c r="D99">
        <v>0</v>
      </c>
      <c r="E99">
        <v>0</v>
      </c>
      <c r="G99">
        <v>11285184</v>
      </c>
      <c r="H99">
        <v>52</v>
      </c>
      <c r="I99" t="s">
        <v>159</v>
      </c>
      <c r="J99">
        <v>7</v>
      </c>
      <c r="K99">
        <v>3</v>
      </c>
      <c r="L99">
        <v>8</v>
      </c>
      <c r="M99">
        <v>-99</v>
      </c>
      <c r="N99">
        <v>1</v>
      </c>
      <c r="AK99" s="26"/>
      <c r="AL99" s="73">
        <v>10</v>
      </c>
      <c r="AM99" s="21">
        <v>1</v>
      </c>
    </row>
    <row r="100" spans="1:39" x14ac:dyDescent="0.25">
      <c r="A100">
        <v>10980565</v>
      </c>
      <c r="B100">
        <v>696221</v>
      </c>
      <c r="C100">
        <v>0</v>
      </c>
      <c r="D100">
        <v>2</v>
      </c>
      <c r="E100">
        <v>0</v>
      </c>
      <c r="G100">
        <v>11289424</v>
      </c>
      <c r="H100">
        <v>81</v>
      </c>
      <c r="I100" t="s">
        <v>159</v>
      </c>
      <c r="J100">
        <v>7</v>
      </c>
      <c r="K100">
        <v>3</v>
      </c>
      <c r="L100">
        <v>8</v>
      </c>
      <c r="M100">
        <v>-99</v>
      </c>
      <c r="N100">
        <v>1</v>
      </c>
      <c r="AK100" s="26"/>
      <c r="AL100" s="73">
        <v>-99</v>
      </c>
      <c r="AM100" s="21">
        <v>2</v>
      </c>
    </row>
    <row r="101" spans="1:39" x14ac:dyDescent="0.25">
      <c r="A101">
        <v>10980565</v>
      </c>
      <c r="B101">
        <v>1414488</v>
      </c>
      <c r="C101">
        <v>0</v>
      </c>
      <c r="D101">
        <v>1</v>
      </c>
      <c r="E101">
        <v>0</v>
      </c>
      <c r="G101">
        <v>11292522</v>
      </c>
      <c r="H101">
        <v>50</v>
      </c>
      <c r="I101" t="s">
        <v>159</v>
      </c>
      <c r="J101">
        <v>7</v>
      </c>
      <c r="K101">
        <v>5</v>
      </c>
      <c r="L101">
        <v>8</v>
      </c>
      <c r="M101">
        <v>-99</v>
      </c>
      <c r="N101">
        <v>1</v>
      </c>
      <c r="AK101" s="26">
        <v>13</v>
      </c>
      <c r="AL101" s="73">
        <v>2</v>
      </c>
      <c r="AM101" s="21">
        <v>3</v>
      </c>
    </row>
    <row r="102" spans="1:39" x14ac:dyDescent="0.25">
      <c r="A102">
        <v>10980582</v>
      </c>
      <c r="B102">
        <v>1020999</v>
      </c>
      <c r="C102">
        <v>0</v>
      </c>
      <c r="D102">
        <v>3</v>
      </c>
      <c r="E102">
        <v>0</v>
      </c>
      <c r="G102">
        <v>11293078</v>
      </c>
      <c r="H102">
        <v>56</v>
      </c>
      <c r="I102" t="s">
        <v>159</v>
      </c>
      <c r="J102">
        <v>4</v>
      </c>
      <c r="K102">
        <v>7</v>
      </c>
      <c r="L102">
        <v>5</v>
      </c>
      <c r="M102">
        <v>6</v>
      </c>
      <c r="N102">
        <v>1</v>
      </c>
      <c r="AK102" s="26"/>
      <c r="AL102" s="73">
        <v>3</v>
      </c>
      <c r="AM102" s="21">
        <v>1</v>
      </c>
    </row>
    <row r="103" spans="1:39" x14ac:dyDescent="0.25">
      <c r="A103">
        <v>10980582</v>
      </c>
      <c r="B103">
        <v>1414488</v>
      </c>
      <c r="C103">
        <v>0</v>
      </c>
      <c r="D103">
        <v>0</v>
      </c>
      <c r="E103">
        <v>0</v>
      </c>
      <c r="G103">
        <v>11293078</v>
      </c>
      <c r="H103">
        <v>65</v>
      </c>
      <c r="I103" t="s">
        <v>159</v>
      </c>
      <c r="J103">
        <v>4</v>
      </c>
      <c r="K103">
        <v>0</v>
      </c>
      <c r="L103">
        <v>5</v>
      </c>
      <c r="M103">
        <v>3</v>
      </c>
      <c r="N103">
        <v>1</v>
      </c>
      <c r="AK103" s="26"/>
      <c r="AL103" s="73">
        <v>4</v>
      </c>
      <c r="AM103" s="21">
        <v>4</v>
      </c>
    </row>
    <row r="104" spans="1:39" x14ac:dyDescent="0.25">
      <c r="A104">
        <v>10980601</v>
      </c>
      <c r="B104">
        <v>318655</v>
      </c>
      <c r="C104">
        <v>0</v>
      </c>
      <c r="D104">
        <v>2</v>
      </c>
      <c r="E104">
        <v>0</v>
      </c>
      <c r="G104">
        <v>11293104</v>
      </c>
      <c r="H104">
        <v>79</v>
      </c>
      <c r="I104" t="s">
        <v>159</v>
      </c>
      <c r="J104">
        <v>7</v>
      </c>
      <c r="K104">
        <v>5</v>
      </c>
      <c r="L104">
        <v>8</v>
      </c>
      <c r="M104">
        <v>-99</v>
      </c>
      <c r="N104">
        <v>1</v>
      </c>
      <c r="AK104" s="26"/>
      <c r="AL104" s="73">
        <v>5</v>
      </c>
      <c r="AM104" s="21">
        <v>5</v>
      </c>
    </row>
    <row r="105" spans="1:39" x14ac:dyDescent="0.25">
      <c r="A105">
        <v>10980601</v>
      </c>
      <c r="B105">
        <v>1414488</v>
      </c>
      <c r="C105">
        <v>0</v>
      </c>
      <c r="D105">
        <v>0</v>
      </c>
      <c r="E105">
        <v>0</v>
      </c>
      <c r="G105">
        <v>11288883</v>
      </c>
      <c r="H105">
        <v>42</v>
      </c>
      <c r="I105" t="s">
        <v>159</v>
      </c>
      <c r="J105">
        <v>14</v>
      </c>
      <c r="K105">
        <v>5</v>
      </c>
      <c r="L105">
        <v>7</v>
      </c>
      <c r="M105">
        <v>-99</v>
      </c>
      <c r="N105">
        <v>1</v>
      </c>
      <c r="AK105" s="26"/>
      <c r="AL105" s="73">
        <v>6</v>
      </c>
      <c r="AM105" s="21">
        <v>4</v>
      </c>
    </row>
    <row r="106" spans="1:39" x14ac:dyDescent="0.25">
      <c r="A106">
        <v>10980721</v>
      </c>
      <c r="B106">
        <v>878451</v>
      </c>
      <c r="C106">
        <v>0</v>
      </c>
      <c r="D106">
        <v>1</v>
      </c>
      <c r="E106">
        <v>0</v>
      </c>
      <c r="G106">
        <v>11288883</v>
      </c>
      <c r="H106">
        <v>99</v>
      </c>
      <c r="I106" t="s">
        <v>159</v>
      </c>
      <c r="J106">
        <v>14</v>
      </c>
      <c r="K106">
        <v>4</v>
      </c>
      <c r="L106">
        <v>7</v>
      </c>
      <c r="M106">
        <v>-99</v>
      </c>
      <c r="N106">
        <v>1</v>
      </c>
      <c r="AK106" s="26"/>
      <c r="AL106" s="73">
        <v>7</v>
      </c>
      <c r="AM106" s="21">
        <v>2</v>
      </c>
    </row>
    <row r="107" spans="1:39" x14ac:dyDescent="0.25">
      <c r="A107">
        <v>10980721</v>
      </c>
      <c r="B107">
        <v>1414488</v>
      </c>
      <c r="C107">
        <v>0</v>
      </c>
      <c r="D107">
        <v>0</v>
      </c>
      <c r="E107">
        <v>0</v>
      </c>
      <c r="G107">
        <v>11289526</v>
      </c>
      <c r="H107">
        <v>33</v>
      </c>
      <c r="I107" t="s">
        <v>159</v>
      </c>
      <c r="J107">
        <v>13</v>
      </c>
      <c r="K107">
        <v>2</v>
      </c>
      <c r="L107">
        <v>8</v>
      </c>
      <c r="M107">
        <v>6</v>
      </c>
      <c r="N107">
        <v>1</v>
      </c>
      <c r="AK107" s="26"/>
      <c r="AL107" s="73">
        <v>10</v>
      </c>
      <c r="AM107" s="21">
        <v>1</v>
      </c>
    </row>
    <row r="108" spans="1:39" x14ac:dyDescent="0.25">
      <c r="A108">
        <v>10980723</v>
      </c>
      <c r="B108">
        <v>1414488</v>
      </c>
      <c r="C108">
        <v>0</v>
      </c>
      <c r="D108">
        <v>0</v>
      </c>
      <c r="E108">
        <v>0</v>
      </c>
      <c r="G108">
        <v>11289526</v>
      </c>
      <c r="H108">
        <v>51</v>
      </c>
      <c r="I108" t="s">
        <v>159</v>
      </c>
      <c r="J108">
        <v>14</v>
      </c>
      <c r="K108">
        <v>4</v>
      </c>
      <c r="L108">
        <v>7</v>
      </c>
      <c r="M108">
        <v>-99</v>
      </c>
      <c r="N108">
        <v>1</v>
      </c>
      <c r="AK108" s="26"/>
      <c r="AL108" s="73">
        <v>11</v>
      </c>
      <c r="AM108" s="21">
        <v>2</v>
      </c>
    </row>
    <row r="109" spans="1:39" x14ac:dyDescent="0.25">
      <c r="A109">
        <v>10980723</v>
      </c>
      <c r="B109">
        <v>1637767</v>
      </c>
      <c r="C109">
        <v>0</v>
      </c>
      <c r="D109">
        <v>3</v>
      </c>
      <c r="E109">
        <v>0</v>
      </c>
      <c r="G109">
        <v>11289526</v>
      </c>
      <c r="H109">
        <v>58</v>
      </c>
      <c r="I109" t="s">
        <v>159</v>
      </c>
      <c r="J109">
        <v>14</v>
      </c>
      <c r="K109">
        <v>4</v>
      </c>
      <c r="L109">
        <v>7</v>
      </c>
      <c r="M109">
        <v>-99</v>
      </c>
      <c r="N109">
        <v>1</v>
      </c>
      <c r="AK109" s="26"/>
      <c r="AL109" s="73">
        <v>15</v>
      </c>
      <c r="AM109" s="21">
        <v>2</v>
      </c>
    </row>
    <row r="110" spans="1:39" x14ac:dyDescent="0.25">
      <c r="A110">
        <v>10980768</v>
      </c>
      <c r="B110">
        <v>1611043</v>
      </c>
      <c r="C110">
        <v>0</v>
      </c>
      <c r="D110">
        <v>1</v>
      </c>
      <c r="E110">
        <v>0</v>
      </c>
      <c r="G110">
        <v>11288053</v>
      </c>
      <c r="H110">
        <v>85</v>
      </c>
      <c r="I110" t="s">
        <v>159</v>
      </c>
      <c r="J110">
        <v>14</v>
      </c>
      <c r="L110">
        <v>7</v>
      </c>
      <c r="N110">
        <v>1</v>
      </c>
      <c r="AK110" s="26"/>
      <c r="AL110" s="73">
        <v>-99</v>
      </c>
      <c r="AM110" s="21">
        <v>15</v>
      </c>
    </row>
    <row r="111" spans="1:39" x14ac:dyDescent="0.25">
      <c r="A111">
        <v>10980768</v>
      </c>
      <c r="B111">
        <v>1902767</v>
      </c>
      <c r="C111">
        <v>0</v>
      </c>
      <c r="D111">
        <v>0</v>
      </c>
      <c r="E111">
        <v>0</v>
      </c>
      <c r="G111">
        <v>11293688</v>
      </c>
      <c r="H111">
        <v>66</v>
      </c>
      <c r="I111" t="s">
        <v>159</v>
      </c>
      <c r="J111">
        <v>14</v>
      </c>
      <c r="K111">
        <v>5</v>
      </c>
      <c r="L111">
        <v>7</v>
      </c>
      <c r="M111">
        <v>-99</v>
      </c>
      <c r="N111">
        <v>1</v>
      </c>
      <c r="AK111" s="26">
        <v>14</v>
      </c>
      <c r="AL111" s="73">
        <v>3</v>
      </c>
      <c r="AM111" s="21">
        <v>2</v>
      </c>
    </row>
    <row r="112" spans="1:39" x14ac:dyDescent="0.25">
      <c r="A112">
        <v>10980791</v>
      </c>
      <c r="B112">
        <v>1414488</v>
      </c>
      <c r="C112">
        <v>0</v>
      </c>
      <c r="D112">
        <v>0</v>
      </c>
      <c r="E112">
        <v>0</v>
      </c>
      <c r="G112">
        <v>11292758</v>
      </c>
      <c r="H112">
        <v>38</v>
      </c>
      <c r="I112" t="s">
        <v>159</v>
      </c>
      <c r="K112">
        <v>5</v>
      </c>
      <c r="M112">
        <v>6</v>
      </c>
      <c r="N112">
        <v>1</v>
      </c>
      <c r="AK112" s="26"/>
      <c r="AL112" s="73">
        <v>4</v>
      </c>
      <c r="AM112" s="21">
        <v>9</v>
      </c>
    </row>
    <row r="113" spans="1:39" x14ac:dyDescent="0.25">
      <c r="A113">
        <v>10980791</v>
      </c>
      <c r="B113">
        <v>1638568</v>
      </c>
      <c r="C113">
        <v>0</v>
      </c>
      <c r="D113">
        <v>6</v>
      </c>
      <c r="E113">
        <v>0</v>
      </c>
      <c r="G113">
        <v>11287120</v>
      </c>
      <c r="H113">
        <v>16</v>
      </c>
      <c r="I113" t="s">
        <v>159</v>
      </c>
      <c r="K113">
        <v>3</v>
      </c>
      <c r="M113">
        <v>7</v>
      </c>
      <c r="N113">
        <v>1</v>
      </c>
      <c r="AK113" s="26"/>
      <c r="AL113" s="73">
        <v>5</v>
      </c>
      <c r="AM113" s="21">
        <v>6</v>
      </c>
    </row>
    <row r="114" spans="1:39" x14ac:dyDescent="0.25">
      <c r="A114">
        <v>10980819</v>
      </c>
      <c r="B114">
        <v>279071</v>
      </c>
      <c r="C114">
        <v>0</v>
      </c>
      <c r="D114">
        <v>2</v>
      </c>
      <c r="E114">
        <v>0</v>
      </c>
      <c r="G114">
        <v>11296799</v>
      </c>
      <c r="H114">
        <v>74</v>
      </c>
      <c r="I114" t="s">
        <v>159</v>
      </c>
      <c r="J114">
        <v>13</v>
      </c>
      <c r="K114">
        <v>7</v>
      </c>
      <c r="L114">
        <v>8</v>
      </c>
      <c r="M114">
        <v>5</v>
      </c>
      <c r="N114">
        <v>1</v>
      </c>
      <c r="AK114" s="26"/>
      <c r="AL114" s="73">
        <v>6</v>
      </c>
      <c r="AM114" s="21">
        <v>2</v>
      </c>
    </row>
    <row r="115" spans="1:39" x14ac:dyDescent="0.25">
      <c r="A115">
        <v>10980819</v>
      </c>
      <c r="B115">
        <v>1902767</v>
      </c>
      <c r="C115">
        <v>0</v>
      </c>
      <c r="D115">
        <v>0</v>
      </c>
      <c r="E115">
        <v>0</v>
      </c>
      <c r="G115">
        <v>11294379</v>
      </c>
      <c r="H115">
        <v>50</v>
      </c>
      <c r="I115" t="s">
        <v>159</v>
      </c>
      <c r="K115">
        <v>3</v>
      </c>
      <c r="M115">
        <v>8</v>
      </c>
      <c r="N115">
        <v>1</v>
      </c>
      <c r="AK115" s="26"/>
      <c r="AL115" s="73">
        <v>7</v>
      </c>
      <c r="AM115" s="21">
        <v>1</v>
      </c>
    </row>
    <row r="116" spans="1:39" x14ac:dyDescent="0.25">
      <c r="A116">
        <v>10980965</v>
      </c>
      <c r="B116">
        <v>1188649</v>
      </c>
      <c r="C116">
        <v>0</v>
      </c>
      <c r="D116">
        <v>1</v>
      </c>
      <c r="E116">
        <v>0</v>
      </c>
      <c r="G116">
        <v>11294379</v>
      </c>
      <c r="H116">
        <v>66</v>
      </c>
      <c r="I116" t="s">
        <v>159</v>
      </c>
      <c r="K116">
        <v>3</v>
      </c>
      <c r="M116">
        <v>8</v>
      </c>
      <c r="N116">
        <v>1</v>
      </c>
      <c r="AK116" s="26"/>
      <c r="AL116" s="73">
        <v>8</v>
      </c>
      <c r="AM116" s="21">
        <v>1</v>
      </c>
    </row>
    <row r="117" spans="1:39" x14ac:dyDescent="0.25">
      <c r="A117">
        <v>10980965</v>
      </c>
      <c r="B117">
        <v>1414488</v>
      </c>
      <c r="C117">
        <v>0</v>
      </c>
      <c r="D117">
        <v>0</v>
      </c>
      <c r="E117">
        <v>0</v>
      </c>
      <c r="G117">
        <v>11298196</v>
      </c>
      <c r="H117">
        <v>21</v>
      </c>
      <c r="I117" t="s">
        <v>159</v>
      </c>
      <c r="J117">
        <v>4</v>
      </c>
      <c r="K117">
        <v>11</v>
      </c>
      <c r="L117">
        <v>5</v>
      </c>
      <c r="M117">
        <v>8</v>
      </c>
      <c r="N117">
        <v>2</v>
      </c>
      <c r="AK117" s="26"/>
      <c r="AL117" s="73">
        <v>10</v>
      </c>
      <c r="AM117" s="21">
        <v>1</v>
      </c>
    </row>
    <row r="118" spans="1:39" x14ac:dyDescent="0.25">
      <c r="A118">
        <v>10980976</v>
      </c>
      <c r="B118">
        <v>1414488</v>
      </c>
      <c r="C118">
        <v>0</v>
      </c>
      <c r="D118">
        <v>0</v>
      </c>
      <c r="E118">
        <v>0</v>
      </c>
      <c r="G118">
        <v>11298936</v>
      </c>
      <c r="H118">
        <v>68</v>
      </c>
      <c r="I118" t="s">
        <v>159</v>
      </c>
      <c r="J118">
        <v>13</v>
      </c>
      <c r="K118">
        <v>11</v>
      </c>
      <c r="L118">
        <v>8</v>
      </c>
      <c r="M118">
        <v>8</v>
      </c>
      <c r="N118">
        <v>1</v>
      </c>
      <c r="AK118" s="26"/>
      <c r="AL118" s="73">
        <v>14</v>
      </c>
      <c r="AM118" s="21">
        <v>1</v>
      </c>
    </row>
    <row r="119" spans="1:39" x14ac:dyDescent="0.25">
      <c r="A119">
        <v>10980976</v>
      </c>
      <c r="B119">
        <v>1584265</v>
      </c>
      <c r="C119">
        <v>0</v>
      </c>
      <c r="D119">
        <v>0</v>
      </c>
      <c r="E119">
        <v>0</v>
      </c>
      <c r="G119">
        <v>11303216</v>
      </c>
      <c r="H119">
        <v>17</v>
      </c>
      <c r="I119" t="s">
        <v>159</v>
      </c>
      <c r="J119">
        <v>13</v>
      </c>
      <c r="K119">
        <v>6</v>
      </c>
      <c r="L119">
        <v>-99</v>
      </c>
      <c r="M119">
        <v>8</v>
      </c>
      <c r="N119">
        <v>1</v>
      </c>
      <c r="AK119" s="26"/>
      <c r="AL119" s="73">
        <v>15</v>
      </c>
      <c r="AM119" s="21">
        <v>1</v>
      </c>
    </row>
    <row r="120" spans="1:39" x14ac:dyDescent="0.25">
      <c r="A120">
        <v>10981041</v>
      </c>
      <c r="B120">
        <v>148364</v>
      </c>
      <c r="C120">
        <v>0</v>
      </c>
      <c r="D120">
        <v>2</v>
      </c>
      <c r="E120">
        <v>0</v>
      </c>
      <c r="G120">
        <v>11295964</v>
      </c>
      <c r="H120">
        <v>57</v>
      </c>
      <c r="I120" t="s">
        <v>159</v>
      </c>
      <c r="J120">
        <v>13</v>
      </c>
      <c r="K120">
        <v>2</v>
      </c>
      <c r="L120">
        <v>8</v>
      </c>
      <c r="M120">
        <v>6</v>
      </c>
      <c r="N120">
        <v>1</v>
      </c>
      <c r="AK120" s="26"/>
      <c r="AL120" s="73">
        <v>16</v>
      </c>
      <c r="AM120" s="21">
        <v>1</v>
      </c>
    </row>
    <row r="121" spans="1:39" x14ac:dyDescent="0.25">
      <c r="A121">
        <v>10981041</v>
      </c>
      <c r="B121">
        <v>1414488</v>
      </c>
      <c r="C121">
        <v>0</v>
      </c>
      <c r="D121">
        <v>0</v>
      </c>
      <c r="E121">
        <v>0</v>
      </c>
      <c r="G121">
        <v>11298751</v>
      </c>
      <c r="H121">
        <v>68</v>
      </c>
      <c r="I121" t="s">
        <v>159</v>
      </c>
      <c r="J121">
        <v>7</v>
      </c>
      <c r="K121">
        <v>3</v>
      </c>
      <c r="L121">
        <v>4</v>
      </c>
      <c r="M121">
        <v>6</v>
      </c>
      <c r="N121">
        <v>1</v>
      </c>
      <c r="AK121" s="26"/>
      <c r="AL121" s="73">
        <v>-99</v>
      </c>
      <c r="AM121" s="21">
        <v>12</v>
      </c>
    </row>
    <row r="122" spans="1:39" x14ac:dyDescent="0.25">
      <c r="A122">
        <v>10984395</v>
      </c>
      <c r="B122">
        <v>837087</v>
      </c>
      <c r="C122">
        <v>0</v>
      </c>
      <c r="D122">
        <v>2</v>
      </c>
      <c r="E122">
        <v>0</v>
      </c>
      <c r="G122">
        <v>11296032</v>
      </c>
      <c r="H122">
        <v>20</v>
      </c>
      <c r="I122" t="s">
        <v>159</v>
      </c>
      <c r="J122">
        <v>3</v>
      </c>
      <c r="K122">
        <v>6</v>
      </c>
      <c r="L122">
        <v>2</v>
      </c>
      <c r="M122">
        <v>6</v>
      </c>
      <c r="N122">
        <v>1</v>
      </c>
      <c r="AK122" s="26">
        <v>-99</v>
      </c>
      <c r="AL122" s="73">
        <v>1</v>
      </c>
      <c r="AM122" s="21">
        <v>1</v>
      </c>
    </row>
    <row r="123" spans="1:39" x14ac:dyDescent="0.25">
      <c r="A123">
        <v>10984395</v>
      </c>
      <c r="B123">
        <v>1414488</v>
      </c>
      <c r="C123">
        <v>0</v>
      </c>
      <c r="D123">
        <v>0</v>
      </c>
      <c r="E123">
        <v>0</v>
      </c>
      <c r="G123">
        <v>11295966</v>
      </c>
      <c r="H123">
        <v>20</v>
      </c>
      <c r="I123" t="s">
        <v>159</v>
      </c>
      <c r="J123">
        <v>5</v>
      </c>
      <c r="K123">
        <v>5</v>
      </c>
      <c r="L123">
        <v>7</v>
      </c>
      <c r="M123">
        <v>7</v>
      </c>
      <c r="N123">
        <v>1</v>
      </c>
      <c r="AK123" s="26"/>
      <c r="AL123" s="73">
        <v>2</v>
      </c>
      <c r="AM123" s="21">
        <v>1</v>
      </c>
    </row>
    <row r="124" spans="1:39" x14ac:dyDescent="0.25">
      <c r="A124">
        <v>10989482</v>
      </c>
      <c r="B124">
        <v>244624</v>
      </c>
      <c r="C124">
        <v>0</v>
      </c>
      <c r="D124">
        <v>3</v>
      </c>
      <c r="E124">
        <v>0</v>
      </c>
      <c r="G124">
        <v>11298423</v>
      </c>
      <c r="H124">
        <v>11</v>
      </c>
      <c r="I124" t="s">
        <v>159</v>
      </c>
      <c r="J124">
        <v>7</v>
      </c>
      <c r="L124">
        <v>8</v>
      </c>
      <c r="N124">
        <v>1</v>
      </c>
      <c r="AK124" s="26"/>
      <c r="AL124" s="73">
        <v>3</v>
      </c>
      <c r="AM124" s="21">
        <v>6</v>
      </c>
    </row>
    <row r="125" spans="1:39" x14ac:dyDescent="0.25">
      <c r="A125">
        <v>10989482</v>
      </c>
      <c r="B125">
        <v>1414488</v>
      </c>
      <c r="C125">
        <v>0</v>
      </c>
      <c r="D125">
        <v>0</v>
      </c>
      <c r="E125">
        <v>0</v>
      </c>
      <c r="G125">
        <v>11298677</v>
      </c>
      <c r="H125">
        <v>2</v>
      </c>
      <c r="I125" t="s">
        <v>159</v>
      </c>
      <c r="J125">
        <v>4</v>
      </c>
      <c r="K125">
        <v>2</v>
      </c>
      <c r="L125">
        <v>5</v>
      </c>
      <c r="M125">
        <v>5</v>
      </c>
      <c r="N125">
        <v>2</v>
      </c>
      <c r="AK125" s="26"/>
      <c r="AL125" s="73">
        <v>4</v>
      </c>
      <c r="AM125" s="21">
        <v>6</v>
      </c>
    </row>
    <row r="126" spans="1:39" x14ac:dyDescent="0.25">
      <c r="A126">
        <v>11016099</v>
      </c>
      <c r="B126">
        <v>618189</v>
      </c>
      <c r="C126">
        <v>0</v>
      </c>
      <c r="D126">
        <v>1</v>
      </c>
      <c r="E126">
        <v>0</v>
      </c>
      <c r="G126">
        <v>11298676</v>
      </c>
      <c r="H126">
        <v>68</v>
      </c>
      <c r="I126" t="s">
        <v>159</v>
      </c>
      <c r="J126">
        <v>4</v>
      </c>
      <c r="K126">
        <v>7</v>
      </c>
      <c r="L126">
        <v>5</v>
      </c>
      <c r="M126">
        <v>7</v>
      </c>
      <c r="N126">
        <v>2</v>
      </c>
      <c r="AK126" s="26"/>
      <c r="AL126" s="73">
        <v>5</v>
      </c>
      <c r="AM126" s="21">
        <v>3</v>
      </c>
    </row>
    <row r="127" spans="1:39" x14ac:dyDescent="0.25">
      <c r="A127">
        <v>11016099</v>
      </c>
      <c r="B127">
        <v>1414488</v>
      </c>
      <c r="C127">
        <v>0</v>
      </c>
      <c r="D127">
        <v>0</v>
      </c>
      <c r="E127">
        <v>0</v>
      </c>
      <c r="G127">
        <v>11298676</v>
      </c>
      <c r="H127">
        <v>103</v>
      </c>
      <c r="I127" t="s">
        <v>159</v>
      </c>
      <c r="J127">
        <v>7</v>
      </c>
      <c r="K127">
        <v>10</v>
      </c>
      <c r="L127">
        <v>8</v>
      </c>
      <c r="M127">
        <v>-99</v>
      </c>
      <c r="N127">
        <v>1</v>
      </c>
      <c r="AK127" s="26"/>
      <c r="AL127" s="73">
        <v>6</v>
      </c>
      <c r="AM127" s="21">
        <v>4</v>
      </c>
    </row>
    <row r="128" spans="1:39" x14ac:dyDescent="0.25">
      <c r="A128">
        <v>11088135</v>
      </c>
      <c r="B128">
        <v>125355</v>
      </c>
      <c r="C128">
        <v>0</v>
      </c>
      <c r="D128">
        <v>3</v>
      </c>
      <c r="E128">
        <v>0</v>
      </c>
      <c r="G128">
        <v>11300088</v>
      </c>
      <c r="H128">
        <v>4</v>
      </c>
      <c r="I128" t="s">
        <v>159</v>
      </c>
      <c r="J128">
        <v>7</v>
      </c>
      <c r="K128">
        <v>6</v>
      </c>
      <c r="L128">
        <v>8</v>
      </c>
      <c r="M128">
        <v>-99</v>
      </c>
      <c r="N128">
        <v>1</v>
      </c>
      <c r="AK128" s="26"/>
      <c r="AL128" s="73">
        <v>10</v>
      </c>
      <c r="AM128" s="21">
        <v>3</v>
      </c>
    </row>
    <row r="129" spans="1:39" x14ac:dyDescent="0.25">
      <c r="A129">
        <v>11088135</v>
      </c>
      <c r="B129">
        <v>1902767</v>
      </c>
      <c r="C129">
        <v>0</v>
      </c>
      <c r="D129">
        <v>2</v>
      </c>
      <c r="E129">
        <v>0</v>
      </c>
      <c r="G129">
        <v>11296346</v>
      </c>
      <c r="H129">
        <v>38</v>
      </c>
      <c r="I129" t="s">
        <v>159</v>
      </c>
      <c r="J129">
        <v>13</v>
      </c>
      <c r="K129">
        <v>6</v>
      </c>
      <c r="L129">
        <v>-99</v>
      </c>
      <c r="M129">
        <v>7</v>
      </c>
      <c r="N129">
        <v>1</v>
      </c>
      <c r="AK129" s="26"/>
      <c r="AL129" s="73">
        <v>11</v>
      </c>
      <c r="AM129" s="21">
        <v>1</v>
      </c>
    </row>
    <row r="130" spans="1:39" x14ac:dyDescent="0.25">
      <c r="A130">
        <v>11089784</v>
      </c>
      <c r="B130">
        <v>657309</v>
      </c>
      <c r="C130">
        <v>0</v>
      </c>
      <c r="D130">
        <v>1</v>
      </c>
      <c r="E130">
        <v>0</v>
      </c>
      <c r="G130">
        <v>11296346</v>
      </c>
      <c r="H130">
        <v>65</v>
      </c>
      <c r="I130" t="s">
        <v>159</v>
      </c>
      <c r="J130">
        <v>13</v>
      </c>
      <c r="K130">
        <v>5</v>
      </c>
      <c r="L130">
        <v>-99</v>
      </c>
      <c r="M130">
        <v>8</v>
      </c>
      <c r="N130">
        <v>1</v>
      </c>
      <c r="AK130" s="26"/>
      <c r="AL130" s="73">
        <v>12</v>
      </c>
      <c r="AM130" s="21">
        <v>1</v>
      </c>
    </row>
    <row r="131" spans="1:39" x14ac:dyDescent="0.25">
      <c r="A131">
        <v>11089784</v>
      </c>
      <c r="B131">
        <v>1902767</v>
      </c>
      <c r="C131">
        <v>0</v>
      </c>
      <c r="D131">
        <v>0</v>
      </c>
      <c r="E131">
        <v>0</v>
      </c>
      <c r="G131">
        <v>11293236</v>
      </c>
      <c r="H131">
        <v>23</v>
      </c>
      <c r="I131" t="s">
        <v>159</v>
      </c>
      <c r="J131">
        <v>4</v>
      </c>
      <c r="K131">
        <v>3</v>
      </c>
      <c r="L131">
        <v>5</v>
      </c>
      <c r="M131">
        <v>8</v>
      </c>
      <c r="N131">
        <v>2</v>
      </c>
      <c r="AK131" s="26"/>
      <c r="AL131" s="73">
        <v>14</v>
      </c>
      <c r="AM131" s="21">
        <v>1</v>
      </c>
    </row>
    <row r="132" spans="1:39" x14ac:dyDescent="0.25">
      <c r="A132">
        <v>11089797</v>
      </c>
      <c r="B132">
        <v>899061</v>
      </c>
      <c r="C132">
        <v>0</v>
      </c>
      <c r="D132">
        <v>1</v>
      </c>
      <c r="E132">
        <v>0</v>
      </c>
      <c r="G132">
        <v>11298900</v>
      </c>
      <c r="H132">
        <v>26</v>
      </c>
      <c r="I132" t="s">
        <v>159</v>
      </c>
      <c r="J132">
        <v>13</v>
      </c>
      <c r="K132">
        <v>4</v>
      </c>
      <c r="L132">
        <v>8</v>
      </c>
      <c r="M132">
        <v>-99</v>
      </c>
      <c r="N132">
        <v>1</v>
      </c>
      <c r="AK132" s="26"/>
      <c r="AL132" s="73">
        <v>-99</v>
      </c>
      <c r="AM132" s="21">
        <v>8</v>
      </c>
    </row>
    <row r="133" spans="1:39" ht="15.75" thickBot="1" x14ac:dyDescent="0.3">
      <c r="A133">
        <v>11089797</v>
      </c>
      <c r="B133">
        <v>1902767</v>
      </c>
      <c r="C133">
        <v>0</v>
      </c>
      <c r="D133">
        <v>1</v>
      </c>
      <c r="E133">
        <v>0</v>
      </c>
      <c r="G133">
        <v>11298900</v>
      </c>
      <c r="H133">
        <v>48</v>
      </c>
      <c r="I133" t="s">
        <v>159</v>
      </c>
      <c r="J133">
        <v>13</v>
      </c>
      <c r="K133">
        <v>3</v>
      </c>
      <c r="L133">
        <v>8</v>
      </c>
      <c r="M133">
        <v>-99</v>
      </c>
      <c r="N133">
        <v>1</v>
      </c>
      <c r="AK133" s="24" t="s">
        <v>24</v>
      </c>
      <c r="AL133" s="24"/>
      <c r="AM133" s="23">
        <v>165</v>
      </c>
    </row>
    <row r="134" spans="1:39" x14ac:dyDescent="0.25">
      <c r="A134">
        <v>11089801</v>
      </c>
      <c r="B134">
        <v>1902767</v>
      </c>
      <c r="C134">
        <v>0</v>
      </c>
      <c r="D134">
        <v>0</v>
      </c>
      <c r="E134">
        <v>0</v>
      </c>
      <c r="G134">
        <v>11298900</v>
      </c>
      <c r="H134">
        <v>49</v>
      </c>
      <c r="I134" t="s">
        <v>159</v>
      </c>
      <c r="J134">
        <v>13</v>
      </c>
      <c r="K134">
        <v>4</v>
      </c>
      <c r="L134">
        <v>8</v>
      </c>
      <c r="M134">
        <v>-99</v>
      </c>
      <c r="N134">
        <v>1</v>
      </c>
    </row>
    <row r="135" spans="1:39" x14ac:dyDescent="0.25">
      <c r="A135">
        <v>11089801</v>
      </c>
      <c r="B135">
        <v>1907528</v>
      </c>
      <c r="C135">
        <v>0</v>
      </c>
      <c r="D135">
        <v>2</v>
      </c>
      <c r="E135">
        <v>0</v>
      </c>
      <c r="G135">
        <v>11298900</v>
      </c>
      <c r="H135">
        <v>76</v>
      </c>
      <c r="I135" t="s">
        <v>159</v>
      </c>
      <c r="J135">
        <v>13</v>
      </c>
      <c r="K135">
        <v>5</v>
      </c>
      <c r="L135">
        <v>-99</v>
      </c>
      <c r="M135">
        <v>7</v>
      </c>
      <c r="N135">
        <v>1</v>
      </c>
    </row>
    <row r="136" spans="1:39" x14ac:dyDescent="0.25">
      <c r="A136">
        <v>11089842</v>
      </c>
      <c r="B136">
        <v>1902767</v>
      </c>
      <c r="C136">
        <v>0</v>
      </c>
      <c r="D136">
        <v>1</v>
      </c>
      <c r="E136">
        <v>0</v>
      </c>
      <c r="G136">
        <v>11282297</v>
      </c>
      <c r="H136">
        <v>25</v>
      </c>
      <c r="I136" t="s">
        <v>159</v>
      </c>
      <c r="J136">
        <v>12</v>
      </c>
      <c r="K136">
        <v>5</v>
      </c>
      <c r="L136">
        <v>6</v>
      </c>
      <c r="M136">
        <v>7</v>
      </c>
      <c r="N136">
        <v>1</v>
      </c>
    </row>
    <row r="137" spans="1:39" x14ac:dyDescent="0.25">
      <c r="A137">
        <v>11089842</v>
      </c>
      <c r="B137">
        <v>2050470</v>
      </c>
      <c r="C137">
        <v>0</v>
      </c>
      <c r="D137">
        <v>1</v>
      </c>
      <c r="E137">
        <v>0</v>
      </c>
      <c r="G137">
        <v>11244174</v>
      </c>
      <c r="H137">
        <v>7</v>
      </c>
      <c r="I137" t="s">
        <v>159</v>
      </c>
      <c r="J137">
        <v>13</v>
      </c>
      <c r="L137">
        <v>3</v>
      </c>
      <c r="N137">
        <v>1</v>
      </c>
    </row>
    <row r="138" spans="1:39" x14ac:dyDescent="0.25">
      <c r="A138">
        <v>11090001</v>
      </c>
      <c r="B138">
        <v>1167521</v>
      </c>
      <c r="C138">
        <v>2</v>
      </c>
      <c r="D138">
        <v>1</v>
      </c>
      <c r="E138">
        <v>74</v>
      </c>
      <c r="G138">
        <v>10717775</v>
      </c>
      <c r="H138">
        <v>44</v>
      </c>
      <c r="I138" t="s">
        <v>159</v>
      </c>
      <c r="J138">
        <v>13</v>
      </c>
      <c r="L138">
        <v>3</v>
      </c>
      <c r="N138">
        <v>1</v>
      </c>
    </row>
    <row r="139" spans="1:39" x14ac:dyDescent="0.25">
      <c r="A139">
        <v>11090001</v>
      </c>
      <c r="B139">
        <v>1902767</v>
      </c>
      <c r="C139">
        <v>0</v>
      </c>
      <c r="D139">
        <v>1</v>
      </c>
      <c r="E139">
        <v>0</v>
      </c>
      <c r="G139">
        <v>11221525</v>
      </c>
      <c r="H139">
        <v>17</v>
      </c>
      <c r="I139" t="s">
        <v>159</v>
      </c>
      <c r="J139">
        <v>13</v>
      </c>
      <c r="L139">
        <v>3</v>
      </c>
      <c r="N139">
        <v>1</v>
      </c>
    </row>
    <row r="140" spans="1:39" x14ac:dyDescent="0.25">
      <c r="A140">
        <v>11090099</v>
      </c>
      <c r="B140">
        <v>245578</v>
      </c>
      <c r="C140">
        <v>0</v>
      </c>
      <c r="D140">
        <v>2</v>
      </c>
      <c r="E140">
        <v>0</v>
      </c>
      <c r="G140">
        <v>11221525</v>
      </c>
      <c r="H140">
        <v>28</v>
      </c>
      <c r="I140" t="s">
        <v>159</v>
      </c>
      <c r="J140">
        <v>13</v>
      </c>
      <c r="L140">
        <v>3</v>
      </c>
      <c r="N140">
        <v>1</v>
      </c>
    </row>
    <row r="141" spans="1:39" x14ac:dyDescent="0.25">
      <c r="A141">
        <v>11090099</v>
      </c>
      <c r="B141">
        <v>1902767</v>
      </c>
      <c r="C141">
        <v>0</v>
      </c>
      <c r="D141">
        <v>1</v>
      </c>
      <c r="E141">
        <v>0</v>
      </c>
      <c r="G141">
        <v>10764500</v>
      </c>
      <c r="H141">
        <v>34</v>
      </c>
      <c r="I141" t="s">
        <v>159</v>
      </c>
      <c r="J141">
        <v>13</v>
      </c>
      <c r="L141">
        <v>3</v>
      </c>
      <c r="N141">
        <v>1</v>
      </c>
    </row>
    <row r="142" spans="1:39" x14ac:dyDescent="0.25">
      <c r="A142">
        <v>11090565</v>
      </c>
      <c r="B142">
        <v>483468</v>
      </c>
      <c r="C142">
        <v>0</v>
      </c>
      <c r="D142">
        <v>2</v>
      </c>
      <c r="E142">
        <v>0</v>
      </c>
      <c r="G142">
        <v>11221449</v>
      </c>
      <c r="H142">
        <v>8</v>
      </c>
      <c r="I142" t="s">
        <v>159</v>
      </c>
      <c r="J142">
        <v>13</v>
      </c>
      <c r="L142">
        <v>3</v>
      </c>
      <c r="N142">
        <v>1</v>
      </c>
    </row>
    <row r="143" spans="1:39" x14ac:dyDescent="0.25">
      <c r="A143">
        <v>11090565</v>
      </c>
      <c r="B143">
        <v>1902767</v>
      </c>
      <c r="C143">
        <v>0</v>
      </c>
      <c r="D143">
        <v>0</v>
      </c>
      <c r="E143">
        <v>0</v>
      </c>
      <c r="G143">
        <v>11221449</v>
      </c>
      <c r="H143">
        <v>24</v>
      </c>
      <c r="I143" t="s">
        <v>159</v>
      </c>
      <c r="J143">
        <v>13</v>
      </c>
      <c r="L143">
        <v>3</v>
      </c>
      <c r="N143">
        <v>1</v>
      </c>
    </row>
    <row r="144" spans="1:39" x14ac:dyDescent="0.25">
      <c r="A144">
        <v>11090869</v>
      </c>
      <c r="B144">
        <v>570210</v>
      </c>
      <c r="C144">
        <v>0</v>
      </c>
      <c r="D144">
        <v>3</v>
      </c>
      <c r="E144">
        <v>0</v>
      </c>
      <c r="G144">
        <v>10763522</v>
      </c>
      <c r="H144">
        <v>58</v>
      </c>
      <c r="I144" t="s">
        <v>159</v>
      </c>
      <c r="J144">
        <v>13</v>
      </c>
      <c r="L144">
        <v>3</v>
      </c>
      <c r="N144">
        <v>1</v>
      </c>
    </row>
    <row r="145" spans="1:14" x14ac:dyDescent="0.25">
      <c r="A145">
        <v>11090869</v>
      </c>
      <c r="B145">
        <v>1902767</v>
      </c>
      <c r="C145">
        <v>0</v>
      </c>
      <c r="D145">
        <v>0</v>
      </c>
      <c r="E145">
        <v>0</v>
      </c>
      <c r="G145">
        <v>11224816</v>
      </c>
      <c r="H145">
        <v>76</v>
      </c>
      <c r="I145" t="s">
        <v>159</v>
      </c>
      <c r="J145">
        <v>13</v>
      </c>
      <c r="L145">
        <v>3</v>
      </c>
      <c r="N145">
        <v>1</v>
      </c>
    </row>
    <row r="146" spans="1:14" x14ac:dyDescent="0.25">
      <c r="A146">
        <v>11090870</v>
      </c>
      <c r="B146">
        <v>230369</v>
      </c>
      <c r="C146">
        <v>0</v>
      </c>
      <c r="D146">
        <v>2</v>
      </c>
      <c r="E146">
        <v>0</v>
      </c>
      <c r="G146">
        <v>11225102</v>
      </c>
      <c r="H146">
        <v>59</v>
      </c>
      <c r="I146" t="s">
        <v>159</v>
      </c>
      <c r="J146">
        <v>13</v>
      </c>
      <c r="L146">
        <v>3</v>
      </c>
      <c r="N146">
        <v>1</v>
      </c>
    </row>
    <row r="147" spans="1:14" x14ac:dyDescent="0.25">
      <c r="A147">
        <v>11090870</v>
      </c>
      <c r="B147">
        <v>1902767</v>
      </c>
      <c r="C147">
        <v>0</v>
      </c>
      <c r="D147">
        <v>0</v>
      </c>
      <c r="E147">
        <v>0</v>
      </c>
      <c r="G147">
        <v>11232309</v>
      </c>
      <c r="H147">
        <v>17</v>
      </c>
      <c r="I147" t="s">
        <v>159</v>
      </c>
      <c r="J147">
        <v>13</v>
      </c>
      <c r="L147">
        <v>3</v>
      </c>
      <c r="N147">
        <v>1</v>
      </c>
    </row>
    <row r="148" spans="1:14" x14ac:dyDescent="0.25">
      <c r="A148">
        <v>11090874</v>
      </c>
      <c r="B148">
        <v>1037469</v>
      </c>
      <c r="C148">
        <v>0</v>
      </c>
      <c r="D148">
        <v>3</v>
      </c>
      <c r="E148">
        <v>0</v>
      </c>
      <c r="G148">
        <v>10909798</v>
      </c>
      <c r="H148">
        <v>18</v>
      </c>
      <c r="I148" t="s">
        <v>159</v>
      </c>
      <c r="J148">
        <v>13</v>
      </c>
      <c r="L148">
        <v>3</v>
      </c>
      <c r="N148">
        <v>1</v>
      </c>
    </row>
    <row r="149" spans="1:14" x14ac:dyDescent="0.25">
      <c r="A149">
        <v>11090874</v>
      </c>
      <c r="B149">
        <v>1902767</v>
      </c>
      <c r="C149">
        <v>0</v>
      </c>
      <c r="D149">
        <v>0</v>
      </c>
      <c r="E149">
        <v>0</v>
      </c>
      <c r="G149">
        <v>11244182</v>
      </c>
      <c r="H149">
        <v>26</v>
      </c>
      <c r="I149" t="s">
        <v>159</v>
      </c>
      <c r="J149">
        <v>13</v>
      </c>
      <c r="L149">
        <v>3</v>
      </c>
      <c r="N149">
        <v>1</v>
      </c>
    </row>
    <row r="150" spans="1:14" x14ac:dyDescent="0.25">
      <c r="A150">
        <v>11090881</v>
      </c>
      <c r="B150">
        <v>767553</v>
      </c>
      <c r="C150">
        <v>0</v>
      </c>
      <c r="D150">
        <v>0</v>
      </c>
      <c r="E150">
        <v>0</v>
      </c>
      <c r="G150">
        <v>11293119</v>
      </c>
      <c r="H150">
        <v>69</v>
      </c>
      <c r="I150" t="s">
        <v>159</v>
      </c>
      <c r="J150">
        <v>13</v>
      </c>
      <c r="K150">
        <v>15</v>
      </c>
      <c r="L150">
        <v>8</v>
      </c>
      <c r="M150">
        <v>7</v>
      </c>
      <c r="N150">
        <v>1</v>
      </c>
    </row>
    <row r="151" spans="1:14" x14ac:dyDescent="0.25">
      <c r="A151">
        <v>11090881</v>
      </c>
      <c r="B151">
        <v>1902767</v>
      </c>
      <c r="C151">
        <v>0</v>
      </c>
      <c r="D151">
        <v>1</v>
      </c>
      <c r="E151">
        <v>0</v>
      </c>
      <c r="G151">
        <v>11303838</v>
      </c>
      <c r="H151">
        <v>26</v>
      </c>
      <c r="I151" t="s">
        <v>159</v>
      </c>
      <c r="J151">
        <v>7</v>
      </c>
      <c r="K151">
        <v>5</v>
      </c>
      <c r="L151">
        <v>8</v>
      </c>
      <c r="M151">
        <v>7</v>
      </c>
      <c r="N151">
        <v>1</v>
      </c>
    </row>
    <row r="152" spans="1:14" x14ac:dyDescent="0.25">
      <c r="A152">
        <v>11091353</v>
      </c>
      <c r="B152">
        <v>477459</v>
      </c>
      <c r="C152">
        <v>0</v>
      </c>
      <c r="D152">
        <v>1</v>
      </c>
      <c r="E152">
        <v>0</v>
      </c>
      <c r="G152">
        <v>11303838</v>
      </c>
      <c r="H152">
        <v>59</v>
      </c>
      <c r="I152" t="s">
        <v>159</v>
      </c>
      <c r="J152">
        <v>7</v>
      </c>
      <c r="K152">
        <v>5</v>
      </c>
      <c r="L152">
        <v>8</v>
      </c>
      <c r="M152">
        <v>8</v>
      </c>
      <c r="N152">
        <v>1</v>
      </c>
    </row>
    <row r="153" spans="1:14" x14ac:dyDescent="0.25">
      <c r="A153">
        <v>11091353</v>
      </c>
      <c r="B153">
        <v>1902767</v>
      </c>
      <c r="C153">
        <v>0</v>
      </c>
      <c r="D153">
        <v>0</v>
      </c>
      <c r="E153">
        <v>0</v>
      </c>
      <c r="G153">
        <v>11285680</v>
      </c>
      <c r="H153">
        <v>28</v>
      </c>
      <c r="I153" t="s">
        <v>159</v>
      </c>
      <c r="J153">
        <v>13</v>
      </c>
      <c r="L153">
        <v>8</v>
      </c>
      <c r="N153">
        <v>1</v>
      </c>
    </row>
    <row r="154" spans="1:14" x14ac:dyDescent="0.25">
      <c r="A154">
        <v>11098608</v>
      </c>
      <c r="B154">
        <v>795935</v>
      </c>
      <c r="C154">
        <v>0</v>
      </c>
      <c r="D154">
        <v>1</v>
      </c>
      <c r="E154">
        <v>0</v>
      </c>
      <c r="G154">
        <v>11296320</v>
      </c>
      <c r="H154">
        <v>23</v>
      </c>
      <c r="I154" t="s">
        <v>159</v>
      </c>
      <c r="J154">
        <v>13</v>
      </c>
      <c r="K154">
        <v>4</v>
      </c>
      <c r="L154">
        <v>8</v>
      </c>
      <c r="M154">
        <v>8</v>
      </c>
      <c r="N154">
        <v>1</v>
      </c>
    </row>
    <row r="155" spans="1:14" x14ac:dyDescent="0.25">
      <c r="A155">
        <v>11098608</v>
      </c>
      <c r="B155">
        <v>1902767</v>
      </c>
      <c r="C155">
        <v>0</v>
      </c>
      <c r="D155">
        <v>0</v>
      </c>
      <c r="E155">
        <v>0</v>
      </c>
      <c r="G155">
        <v>11296320</v>
      </c>
      <c r="H155">
        <v>75</v>
      </c>
      <c r="I155" t="s">
        <v>159</v>
      </c>
      <c r="J155">
        <v>12</v>
      </c>
      <c r="K155">
        <v>3</v>
      </c>
      <c r="L155">
        <v>6</v>
      </c>
      <c r="M155">
        <v>8</v>
      </c>
      <c r="N155">
        <v>1</v>
      </c>
    </row>
    <row r="156" spans="1:14" x14ac:dyDescent="0.25">
      <c r="A156">
        <v>11098616</v>
      </c>
      <c r="B156">
        <v>1235860</v>
      </c>
      <c r="C156">
        <v>0</v>
      </c>
      <c r="D156">
        <v>0</v>
      </c>
      <c r="E156">
        <v>0</v>
      </c>
      <c r="G156">
        <v>11296320</v>
      </c>
      <c r="H156">
        <v>81</v>
      </c>
      <c r="I156" t="s">
        <v>159</v>
      </c>
      <c r="J156">
        <v>13</v>
      </c>
      <c r="K156">
        <v>5</v>
      </c>
      <c r="L156">
        <v>8</v>
      </c>
      <c r="M156">
        <v>8</v>
      </c>
      <c r="N156">
        <v>1</v>
      </c>
    </row>
    <row r="157" spans="1:14" x14ac:dyDescent="0.25">
      <c r="A157">
        <v>11098616</v>
      </c>
      <c r="B157">
        <v>1902767</v>
      </c>
      <c r="C157">
        <v>0</v>
      </c>
      <c r="D157">
        <v>0</v>
      </c>
      <c r="E157">
        <v>0</v>
      </c>
      <c r="G157">
        <v>11296320</v>
      </c>
      <c r="H157">
        <v>109</v>
      </c>
      <c r="I157" t="s">
        <v>159</v>
      </c>
      <c r="J157">
        <v>12</v>
      </c>
      <c r="K157">
        <v>4</v>
      </c>
      <c r="L157">
        <v>6</v>
      </c>
      <c r="M157">
        <v>7</v>
      </c>
      <c r="N157">
        <v>1</v>
      </c>
    </row>
    <row r="158" spans="1:14" x14ac:dyDescent="0.25">
      <c r="A158">
        <v>11098647</v>
      </c>
      <c r="B158">
        <v>286744</v>
      </c>
      <c r="C158">
        <v>0</v>
      </c>
      <c r="D158">
        <v>1</v>
      </c>
      <c r="E158">
        <v>0</v>
      </c>
      <c r="G158">
        <v>11296320</v>
      </c>
      <c r="H158">
        <v>113</v>
      </c>
      <c r="I158" t="s">
        <v>159</v>
      </c>
      <c r="J158">
        <v>13</v>
      </c>
      <c r="K158">
        <v>4</v>
      </c>
      <c r="L158">
        <v>8</v>
      </c>
      <c r="M158">
        <v>6</v>
      </c>
      <c r="N158">
        <v>1</v>
      </c>
    </row>
    <row r="159" spans="1:14" x14ac:dyDescent="0.25">
      <c r="A159">
        <v>11098647</v>
      </c>
      <c r="B159">
        <v>1902767</v>
      </c>
      <c r="C159">
        <v>0</v>
      </c>
      <c r="D159">
        <v>0</v>
      </c>
      <c r="E159">
        <v>0</v>
      </c>
      <c r="G159">
        <v>11289561</v>
      </c>
      <c r="H159">
        <v>5</v>
      </c>
      <c r="I159" t="s">
        <v>159</v>
      </c>
      <c r="J159">
        <v>4</v>
      </c>
      <c r="L159">
        <v>5</v>
      </c>
      <c r="N159">
        <v>1</v>
      </c>
    </row>
    <row r="160" spans="1:14" x14ac:dyDescent="0.25">
      <c r="A160">
        <v>11098657</v>
      </c>
      <c r="B160">
        <v>324585</v>
      </c>
      <c r="C160">
        <v>0</v>
      </c>
      <c r="D160">
        <v>0</v>
      </c>
      <c r="E160">
        <v>0</v>
      </c>
      <c r="G160">
        <v>11289561</v>
      </c>
      <c r="H160">
        <v>31</v>
      </c>
      <c r="I160" t="s">
        <v>159</v>
      </c>
      <c r="J160">
        <v>4</v>
      </c>
      <c r="K160">
        <v>4</v>
      </c>
      <c r="L160">
        <v>5</v>
      </c>
      <c r="M160">
        <v>7</v>
      </c>
      <c r="N160">
        <v>1</v>
      </c>
    </row>
    <row r="161" spans="1:14" x14ac:dyDescent="0.25">
      <c r="A161">
        <v>11098657</v>
      </c>
      <c r="B161">
        <v>1902767</v>
      </c>
      <c r="C161">
        <v>0</v>
      </c>
      <c r="D161">
        <v>0</v>
      </c>
      <c r="E161">
        <v>0</v>
      </c>
      <c r="G161">
        <v>11298555</v>
      </c>
      <c r="H161">
        <v>82</v>
      </c>
      <c r="I161" t="s">
        <v>159</v>
      </c>
      <c r="J161">
        <v>12</v>
      </c>
      <c r="K161">
        <v>5</v>
      </c>
      <c r="L161">
        <v>6</v>
      </c>
      <c r="M161">
        <v>7</v>
      </c>
      <c r="N161">
        <v>1</v>
      </c>
    </row>
    <row r="162" spans="1:14" x14ac:dyDescent="0.25">
      <c r="A162">
        <v>11098681</v>
      </c>
      <c r="B162">
        <v>773623</v>
      </c>
      <c r="C162">
        <v>0</v>
      </c>
      <c r="D162">
        <v>2</v>
      </c>
      <c r="E162">
        <v>0</v>
      </c>
      <c r="G162">
        <v>11298871</v>
      </c>
      <c r="H162">
        <v>22</v>
      </c>
      <c r="I162" t="s">
        <v>159</v>
      </c>
      <c r="J162">
        <v>13</v>
      </c>
      <c r="L162">
        <v>4</v>
      </c>
      <c r="N162">
        <v>2</v>
      </c>
    </row>
    <row r="163" spans="1:14" x14ac:dyDescent="0.25">
      <c r="A163">
        <v>11098681</v>
      </c>
      <c r="B163">
        <v>1902767</v>
      </c>
      <c r="C163">
        <v>0</v>
      </c>
      <c r="D163">
        <v>0</v>
      </c>
      <c r="E163">
        <v>0</v>
      </c>
      <c r="G163">
        <v>11303732</v>
      </c>
      <c r="H163">
        <v>61</v>
      </c>
      <c r="I163" t="s">
        <v>159</v>
      </c>
      <c r="J163">
        <v>4</v>
      </c>
      <c r="K163">
        <v>5</v>
      </c>
      <c r="L163">
        <v>5</v>
      </c>
      <c r="M163">
        <v>4</v>
      </c>
      <c r="N163">
        <v>2</v>
      </c>
    </row>
    <row r="164" spans="1:14" x14ac:dyDescent="0.25">
      <c r="A164">
        <v>11098962</v>
      </c>
      <c r="B164">
        <v>1634957</v>
      </c>
      <c r="C164">
        <v>2</v>
      </c>
      <c r="D164">
        <v>3</v>
      </c>
      <c r="E164">
        <v>70</v>
      </c>
      <c r="G164">
        <v>11303732</v>
      </c>
      <c r="H164">
        <v>67</v>
      </c>
      <c r="I164" t="s">
        <v>159</v>
      </c>
      <c r="J164">
        <v>13</v>
      </c>
      <c r="K164">
        <v>5</v>
      </c>
      <c r="L164">
        <v>8</v>
      </c>
      <c r="M164">
        <v>7</v>
      </c>
      <c r="N164">
        <v>1</v>
      </c>
    </row>
    <row r="165" spans="1:14" x14ac:dyDescent="0.25">
      <c r="A165">
        <v>11098962</v>
      </c>
      <c r="B165">
        <v>1902767</v>
      </c>
      <c r="C165">
        <v>0</v>
      </c>
      <c r="D165">
        <v>0</v>
      </c>
      <c r="E165">
        <v>0</v>
      </c>
      <c r="G165">
        <v>11304625</v>
      </c>
      <c r="H165">
        <v>30</v>
      </c>
      <c r="I165" t="s">
        <v>159</v>
      </c>
      <c r="J165">
        <v>13</v>
      </c>
      <c r="K165">
        <v>10</v>
      </c>
      <c r="L165">
        <v>4</v>
      </c>
      <c r="M165">
        <v>8</v>
      </c>
      <c r="N165">
        <v>2</v>
      </c>
    </row>
    <row r="166" spans="1:14" x14ac:dyDescent="0.25">
      <c r="A166">
        <v>11099145</v>
      </c>
      <c r="B166">
        <v>271583</v>
      </c>
      <c r="C166">
        <v>0</v>
      </c>
      <c r="D166">
        <v>3</v>
      </c>
      <c r="E166">
        <v>0</v>
      </c>
      <c r="G166">
        <v>11304625</v>
      </c>
      <c r="H166">
        <v>40</v>
      </c>
      <c r="I166" t="s">
        <v>159</v>
      </c>
      <c r="J166">
        <v>13</v>
      </c>
      <c r="K166">
        <v>15</v>
      </c>
      <c r="L166">
        <v>4</v>
      </c>
      <c r="M166">
        <v>7</v>
      </c>
      <c r="N166">
        <v>2</v>
      </c>
    </row>
    <row r="167" spans="1:14" x14ac:dyDescent="0.25">
      <c r="A167">
        <v>11099145</v>
      </c>
      <c r="B167">
        <v>1902767</v>
      </c>
      <c r="C167">
        <v>0</v>
      </c>
      <c r="D167">
        <v>0</v>
      </c>
      <c r="E167">
        <v>0</v>
      </c>
    </row>
    <row r="168" spans="1:14" x14ac:dyDescent="0.25">
      <c r="A168">
        <v>11099199</v>
      </c>
      <c r="B168">
        <v>974211</v>
      </c>
      <c r="C168">
        <v>0</v>
      </c>
      <c r="D168">
        <v>2</v>
      </c>
      <c r="E168">
        <v>0</v>
      </c>
    </row>
    <row r="169" spans="1:14" x14ac:dyDescent="0.25">
      <c r="A169">
        <v>11099199</v>
      </c>
      <c r="B169">
        <v>1902767</v>
      </c>
      <c r="C169">
        <v>0</v>
      </c>
      <c r="D169">
        <v>0</v>
      </c>
      <c r="E169">
        <v>0</v>
      </c>
    </row>
    <row r="170" spans="1:14" x14ac:dyDescent="0.25">
      <c r="A170">
        <v>11099376</v>
      </c>
      <c r="B170">
        <v>493118</v>
      </c>
      <c r="C170">
        <v>0</v>
      </c>
      <c r="D170">
        <v>2</v>
      </c>
      <c r="E170">
        <v>0</v>
      </c>
    </row>
    <row r="171" spans="1:14" x14ac:dyDescent="0.25">
      <c r="A171">
        <v>11099376</v>
      </c>
      <c r="B171">
        <v>1902767</v>
      </c>
      <c r="C171">
        <v>0</v>
      </c>
      <c r="D171">
        <v>0</v>
      </c>
      <c r="E171">
        <v>0</v>
      </c>
    </row>
    <row r="172" spans="1:14" x14ac:dyDescent="0.25">
      <c r="A172">
        <v>11099860</v>
      </c>
      <c r="B172">
        <v>270806</v>
      </c>
      <c r="C172">
        <v>0</v>
      </c>
      <c r="D172">
        <v>5</v>
      </c>
      <c r="E172">
        <v>0</v>
      </c>
    </row>
    <row r="173" spans="1:14" x14ac:dyDescent="0.25">
      <c r="A173">
        <v>11099860</v>
      </c>
      <c r="B173">
        <v>1414488</v>
      </c>
      <c r="C173">
        <v>0</v>
      </c>
      <c r="D173">
        <v>0</v>
      </c>
      <c r="E173">
        <v>0</v>
      </c>
    </row>
    <row r="174" spans="1:14" x14ac:dyDescent="0.25">
      <c r="A174">
        <v>11100411</v>
      </c>
      <c r="B174">
        <v>1414488</v>
      </c>
      <c r="C174">
        <v>0</v>
      </c>
      <c r="D174">
        <v>1</v>
      </c>
      <c r="E174">
        <v>0</v>
      </c>
    </row>
    <row r="175" spans="1:14" x14ac:dyDescent="0.25">
      <c r="A175">
        <v>11100411</v>
      </c>
      <c r="B175">
        <v>1863359</v>
      </c>
      <c r="C175">
        <v>1</v>
      </c>
      <c r="D175">
        <v>2</v>
      </c>
      <c r="E175">
        <v>90</v>
      </c>
    </row>
    <row r="176" spans="1:14" x14ac:dyDescent="0.25">
      <c r="A176">
        <v>11101395</v>
      </c>
      <c r="B176">
        <v>1597078</v>
      </c>
      <c r="C176">
        <v>0</v>
      </c>
      <c r="D176">
        <v>0</v>
      </c>
      <c r="E176">
        <v>0</v>
      </c>
    </row>
    <row r="177" spans="1:5" x14ac:dyDescent="0.25">
      <c r="A177">
        <v>11101395</v>
      </c>
      <c r="B177">
        <v>1902767</v>
      </c>
      <c r="C177">
        <v>0</v>
      </c>
      <c r="D177">
        <v>0</v>
      </c>
      <c r="E177">
        <v>0</v>
      </c>
    </row>
    <row r="178" spans="1:5" x14ac:dyDescent="0.25">
      <c r="A178">
        <v>11101596</v>
      </c>
      <c r="B178">
        <v>288454</v>
      </c>
      <c r="C178">
        <v>0</v>
      </c>
      <c r="D178">
        <v>2</v>
      </c>
      <c r="E178">
        <v>0</v>
      </c>
    </row>
    <row r="179" spans="1:5" x14ac:dyDescent="0.25">
      <c r="A179">
        <v>11101596</v>
      </c>
      <c r="B179">
        <v>1414488</v>
      </c>
      <c r="C179">
        <v>0</v>
      </c>
      <c r="D179">
        <v>0</v>
      </c>
      <c r="E179">
        <v>0</v>
      </c>
    </row>
    <row r="180" spans="1:5" x14ac:dyDescent="0.25">
      <c r="A180">
        <v>11102327</v>
      </c>
      <c r="B180">
        <v>969135</v>
      </c>
      <c r="C180">
        <v>0</v>
      </c>
      <c r="D180">
        <v>0</v>
      </c>
      <c r="E180">
        <v>0</v>
      </c>
    </row>
    <row r="181" spans="1:5" x14ac:dyDescent="0.25">
      <c r="A181">
        <v>11102327</v>
      </c>
      <c r="B181">
        <v>1414488</v>
      </c>
      <c r="C181">
        <v>0</v>
      </c>
      <c r="D181">
        <v>0</v>
      </c>
      <c r="E181">
        <v>0</v>
      </c>
    </row>
    <row r="182" spans="1:5" x14ac:dyDescent="0.25">
      <c r="A182">
        <v>11102675</v>
      </c>
      <c r="B182">
        <v>968664</v>
      </c>
      <c r="C182">
        <v>0</v>
      </c>
      <c r="D182">
        <v>1</v>
      </c>
      <c r="E182">
        <v>0</v>
      </c>
    </row>
    <row r="183" spans="1:5" x14ac:dyDescent="0.25">
      <c r="A183">
        <v>11102675</v>
      </c>
      <c r="B183">
        <v>1414488</v>
      </c>
      <c r="C183">
        <v>0</v>
      </c>
      <c r="D183">
        <v>0</v>
      </c>
      <c r="E183">
        <v>0</v>
      </c>
    </row>
    <row r="184" spans="1:5" x14ac:dyDescent="0.25">
      <c r="A184">
        <v>11102690</v>
      </c>
      <c r="B184">
        <v>1368256</v>
      </c>
      <c r="C184">
        <v>1</v>
      </c>
      <c r="D184">
        <v>2</v>
      </c>
      <c r="E184">
        <v>90</v>
      </c>
    </row>
    <row r="185" spans="1:5" x14ac:dyDescent="0.25">
      <c r="A185">
        <v>11102690</v>
      </c>
      <c r="B185">
        <v>1414488</v>
      </c>
      <c r="C185">
        <v>0</v>
      </c>
      <c r="D185">
        <v>0</v>
      </c>
      <c r="E185">
        <v>0</v>
      </c>
    </row>
    <row r="186" spans="1:5" x14ac:dyDescent="0.25">
      <c r="A186">
        <v>11102806</v>
      </c>
      <c r="B186">
        <v>119055</v>
      </c>
      <c r="C186">
        <v>1</v>
      </c>
      <c r="D186">
        <v>1</v>
      </c>
      <c r="E186">
        <v>90</v>
      </c>
    </row>
    <row r="187" spans="1:5" x14ac:dyDescent="0.25">
      <c r="A187">
        <v>11102806</v>
      </c>
      <c r="B187">
        <v>1414488</v>
      </c>
      <c r="C187">
        <v>0</v>
      </c>
      <c r="D187">
        <v>0</v>
      </c>
      <c r="E187">
        <v>0</v>
      </c>
    </row>
    <row r="188" spans="1:5" x14ac:dyDescent="0.25">
      <c r="A188">
        <v>11102939</v>
      </c>
      <c r="B188">
        <v>1414488</v>
      </c>
      <c r="C188">
        <v>0</v>
      </c>
      <c r="D188">
        <v>0</v>
      </c>
      <c r="E188">
        <v>0</v>
      </c>
    </row>
    <row r="189" spans="1:5" x14ac:dyDescent="0.25">
      <c r="A189">
        <v>11102939</v>
      </c>
      <c r="B189">
        <v>1588302</v>
      </c>
      <c r="C189">
        <v>0</v>
      </c>
      <c r="D189">
        <v>1</v>
      </c>
      <c r="E189">
        <v>0</v>
      </c>
    </row>
    <row r="190" spans="1:5" x14ac:dyDescent="0.25">
      <c r="A190">
        <v>11102966</v>
      </c>
      <c r="B190">
        <v>1340126</v>
      </c>
      <c r="C190">
        <v>0</v>
      </c>
      <c r="D190">
        <v>2</v>
      </c>
      <c r="E190">
        <v>0</v>
      </c>
    </row>
    <row r="191" spans="1:5" x14ac:dyDescent="0.25">
      <c r="A191">
        <v>11102966</v>
      </c>
      <c r="B191">
        <v>1414488</v>
      </c>
      <c r="C191">
        <v>0</v>
      </c>
      <c r="D191">
        <v>0</v>
      </c>
      <c r="E191">
        <v>0</v>
      </c>
    </row>
    <row r="192" spans="1:5" x14ac:dyDescent="0.25">
      <c r="A192">
        <v>11103691</v>
      </c>
      <c r="B192">
        <v>1414488</v>
      </c>
      <c r="C192">
        <v>0</v>
      </c>
      <c r="D192">
        <v>0</v>
      </c>
      <c r="E192">
        <v>0</v>
      </c>
    </row>
    <row r="193" spans="1:5" x14ac:dyDescent="0.25">
      <c r="A193">
        <v>11103691</v>
      </c>
      <c r="B193">
        <v>1584494</v>
      </c>
      <c r="C193">
        <v>0</v>
      </c>
      <c r="D193">
        <v>1</v>
      </c>
      <c r="E193">
        <v>0</v>
      </c>
    </row>
    <row r="194" spans="1:5" x14ac:dyDescent="0.25">
      <c r="A194">
        <v>11103893</v>
      </c>
      <c r="B194">
        <v>312248</v>
      </c>
      <c r="C194">
        <v>0</v>
      </c>
      <c r="D194">
        <v>1</v>
      </c>
      <c r="E194">
        <v>0</v>
      </c>
    </row>
    <row r="195" spans="1:5" x14ac:dyDescent="0.25">
      <c r="A195">
        <v>11103893</v>
      </c>
      <c r="B195">
        <v>1414488</v>
      </c>
      <c r="C195">
        <v>0</v>
      </c>
      <c r="D195">
        <v>0</v>
      </c>
      <c r="E195">
        <v>0</v>
      </c>
    </row>
    <row r="196" spans="1:5" x14ac:dyDescent="0.25">
      <c r="A196">
        <v>11104235</v>
      </c>
      <c r="B196">
        <v>1334974</v>
      </c>
      <c r="C196">
        <v>0</v>
      </c>
      <c r="D196">
        <v>2</v>
      </c>
      <c r="E196">
        <v>0</v>
      </c>
    </row>
    <row r="197" spans="1:5" x14ac:dyDescent="0.25">
      <c r="A197">
        <v>11104235</v>
      </c>
      <c r="B197">
        <v>1414488</v>
      </c>
      <c r="C197">
        <v>0</v>
      </c>
      <c r="D197">
        <v>1</v>
      </c>
      <c r="E197">
        <v>0</v>
      </c>
    </row>
    <row r="198" spans="1:5" x14ac:dyDescent="0.25">
      <c r="A198">
        <v>11104441</v>
      </c>
      <c r="B198">
        <v>970545</v>
      </c>
      <c r="C198">
        <v>0</v>
      </c>
      <c r="D198">
        <v>0</v>
      </c>
      <c r="E198">
        <v>0</v>
      </c>
    </row>
    <row r="199" spans="1:5" x14ac:dyDescent="0.25">
      <c r="A199">
        <v>11104441</v>
      </c>
      <c r="B199">
        <v>1414488</v>
      </c>
      <c r="C199">
        <v>0</v>
      </c>
      <c r="D199">
        <v>0</v>
      </c>
      <c r="E199">
        <v>0</v>
      </c>
    </row>
    <row r="200" spans="1:5" x14ac:dyDescent="0.25">
      <c r="A200">
        <v>11104462</v>
      </c>
      <c r="B200">
        <v>650984</v>
      </c>
      <c r="C200">
        <v>0</v>
      </c>
      <c r="D200">
        <v>1</v>
      </c>
      <c r="E200">
        <v>0</v>
      </c>
    </row>
    <row r="201" spans="1:5" x14ac:dyDescent="0.25">
      <c r="A201">
        <v>11104462</v>
      </c>
      <c r="B201">
        <v>1902767</v>
      </c>
      <c r="C201">
        <v>0</v>
      </c>
      <c r="D201">
        <v>0</v>
      </c>
      <c r="E201">
        <v>0</v>
      </c>
    </row>
    <row r="202" spans="1:5" x14ac:dyDescent="0.25">
      <c r="A202">
        <v>11104502</v>
      </c>
      <c r="B202">
        <v>1022269</v>
      </c>
      <c r="C202">
        <v>0</v>
      </c>
      <c r="D202">
        <v>2</v>
      </c>
      <c r="E202">
        <v>0</v>
      </c>
    </row>
    <row r="203" spans="1:5" x14ac:dyDescent="0.25">
      <c r="A203">
        <v>11104502</v>
      </c>
      <c r="B203">
        <v>1902767</v>
      </c>
      <c r="C203">
        <v>0</v>
      </c>
      <c r="D203">
        <v>0</v>
      </c>
      <c r="E203">
        <v>0</v>
      </c>
    </row>
    <row r="204" spans="1:5" x14ac:dyDescent="0.25">
      <c r="A204">
        <v>11104522</v>
      </c>
      <c r="B204">
        <v>239885</v>
      </c>
      <c r="C204">
        <v>0</v>
      </c>
      <c r="D204">
        <v>3</v>
      </c>
      <c r="E204">
        <v>0</v>
      </c>
    </row>
    <row r="205" spans="1:5" x14ac:dyDescent="0.25">
      <c r="A205">
        <v>11104522</v>
      </c>
      <c r="B205">
        <v>1414488</v>
      </c>
      <c r="C205">
        <v>0</v>
      </c>
      <c r="D205">
        <v>0</v>
      </c>
      <c r="E205">
        <v>0</v>
      </c>
    </row>
    <row r="206" spans="1:5" x14ac:dyDescent="0.25">
      <c r="A206">
        <v>11104524</v>
      </c>
      <c r="B206">
        <v>1021301</v>
      </c>
      <c r="C206">
        <v>0</v>
      </c>
      <c r="D206">
        <v>3</v>
      </c>
      <c r="E206">
        <v>0</v>
      </c>
    </row>
    <row r="207" spans="1:5" x14ac:dyDescent="0.25">
      <c r="A207">
        <v>11104524</v>
      </c>
      <c r="B207">
        <v>1902767</v>
      </c>
      <c r="C207">
        <v>0</v>
      </c>
      <c r="D207">
        <v>1</v>
      </c>
      <c r="E207">
        <v>0</v>
      </c>
    </row>
    <row r="208" spans="1:5" x14ac:dyDescent="0.25">
      <c r="A208">
        <v>11104603</v>
      </c>
      <c r="B208">
        <v>1414488</v>
      </c>
      <c r="C208">
        <v>0</v>
      </c>
      <c r="D208">
        <v>0</v>
      </c>
      <c r="E208">
        <v>0</v>
      </c>
    </row>
    <row r="209" spans="1:5" x14ac:dyDescent="0.25">
      <c r="A209">
        <v>11104603</v>
      </c>
      <c r="B209">
        <v>1524295</v>
      </c>
      <c r="C209">
        <v>2</v>
      </c>
      <c r="D209">
        <v>2</v>
      </c>
      <c r="E209">
        <v>78</v>
      </c>
    </row>
    <row r="210" spans="1:5" x14ac:dyDescent="0.25">
      <c r="A210">
        <v>11104604</v>
      </c>
      <c r="B210">
        <v>1431478</v>
      </c>
      <c r="C210">
        <v>0</v>
      </c>
      <c r="D210">
        <v>1</v>
      </c>
      <c r="E210">
        <v>0</v>
      </c>
    </row>
    <row r="211" spans="1:5" x14ac:dyDescent="0.25">
      <c r="A211">
        <v>11104604</v>
      </c>
      <c r="B211">
        <v>1902767</v>
      </c>
      <c r="C211">
        <v>0</v>
      </c>
      <c r="D211">
        <v>0</v>
      </c>
      <c r="E211">
        <v>0</v>
      </c>
    </row>
    <row r="212" spans="1:5" x14ac:dyDescent="0.25">
      <c r="A212">
        <v>11104623</v>
      </c>
      <c r="B212">
        <v>181529</v>
      </c>
      <c r="C212">
        <v>0</v>
      </c>
      <c r="D212">
        <v>2</v>
      </c>
      <c r="E212">
        <v>0</v>
      </c>
    </row>
    <row r="213" spans="1:5" x14ac:dyDescent="0.25">
      <c r="A213">
        <v>11104623</v>
      </c>
      <c r="B213">
        <v>1414488</v>
      </c>
      <c r="C213">
        <v>0</v>
      </c>
      <c r="D213">
        <v>0</v>
      </c>
      <c r="E213">
        <v>0</v>
      </c>
    </row>
    <row r="214" spans="1:5" x14ac:dyDescent="0.25">
      <c r="A214">
        <v>11104647</v>
      </c>
      <c r="B214">
        <v>485574</v>
      </c>
      <c r="C214">
        <v>0</v>
      </c>
      <c r="D214">
        <v>3</v>
      </c>
      <c r="E214">
        <v>0</v>
      </c>
    </row>
    <row r="215" spans="1:5" x14ac:dyDescent="0.25">
      <c r="A215">
        <v>11104647</v>
      </c>
      <c r="B215">
        <v>1414488</v>
      </c>
      <c r="C215">
        <v>0</v>
      </c>
      <c r="D215">
        <v>0</v>
      </c>
      <c r="E215">
        <v>0</v>
      </c>
    </row>
    <row r="216" spans="1:5" x14ac:dyDescent="0.25">
      <c r="A216">
        <v>11104689</v>
      </c>
      <c r="B216">
        <v>206928</v>
      </c>
      <c r="C216">
        <v>0</v>
      </c>
      <c r="D216">
        <v>1</v>
      </c>
      <c r="E216">
        <v>0</v>
      </c>
    </row>
    <row r="217" spans="1:5" x14ac:dyDescent="0.25">
      <c r="A217">
        <v>11104689</v>
      </c>
      <c r="B217">
        <v>1902767</v>
      </c>
      <c r="C217">
        <v>0</v>
      </c>
      <c r="D217">
        <v>0</v>
      </c>
      <c r="E217">
        <v>0</v>
      </c>
    </row>
    <row r="218" spans="1:5" x14ac:dyDescent="0.25">
      <c r="A218">
        <v>11104705</v>
      </c>
      <c r="B218">
        <v>296773</v>
      </c>
      <c r="C218">
        <v>1</v>
      </c>
      <c r="D218">
        <v>3</v>
      </c>
      <c r="E218">
        <v>90</v>
      </c>
    </row>
    <row r="219" spans="1:5" x14ac:dyDescent="0.25">
      <c r="A219">
        <v>11104705</v>
      </c>
      <c r="B219">
        <v>1414488</v>
      </c>
      <c r="C219">
        <v>0</v>
      </c>
      <c r="D219">
        <v>0</v>
      </c>
      <c r="E219">
        <v>0</v>
      </c>
    </row>
    <row r="220" spans="1:5" x14ac:dyDescent="0.25">
      <c r="A220">
        <v>11104843</v>
      </c>
      <c r="B220">
        <v>63732</v>
      </c>
      <c r="C220">
        <v>1</v>
      </c>
      <c r="D220">
        <v>4</v>
      </c>
      <c r="E220">
        <v>44</v>
      </c>
    </row>
    <row r="221" spans="1:5" x14ac:dyDescent="0.25">
      <c r="A221">
        <v>11104843</v>
      </c>
      <c r="B221">
        <v>1414488</v>
      </c>
      <c r="C221">
        <v>0</v>
      </c>
      <c r="D221">
        <v>0</v>
      </c>
      <c r="E221">
        <v>0</v>
      </c>
    </row>
    <row r="222" spans="1:5" x14ac:dyDescent="0.25">
      <c r="A222">
        <v>11104861</v>
      </c>
      <c r="B222">
        <v>1414488</v>
      </c>
      <c r="C222">
        <v>0</v>
      </c>
      <c r="D222">
        <v>0</v>
      </c>
      <c r="E222">
        <v>0</v>
      </c>
    </row>
    <row r="223" spans="1:5" x14ac:dyDescent="0.25">
      <c r="A223">
        <v>11104861</v>
      </c>
      <c r="B223">
        <v>1457483</v>
      </c>
      <c r="C223">
        <v>0</v>
      </c>
      <c r="D223">
        <v>1</v>
      </c>
      <c r="E223">
        <v>0</v>
      </c>
    </row>
    <row r="224" spans="1:5" x14ac:dyDescent="0.25">
      <c r="A224">
        <v>11104897</v>
      </c>
      <c r="B224">
        <v>1149432</v>
      </c>
      <c r="C224">
        <v>0</v>
      </c>
      <c r="D224">
        <v>1</v>
      </c>
      <c r="E224">
        <v>0</v>
      </c>
    </row>
    <row r="225" spans="1:5" x14ac:dyDescent="0.25">
      <c r="A225">
        <v>11104897</v>
      </c>
      <c r="B225">
        <v>1902767</v>
      </c>
      <c r="C225">
        <v>0</v>
      </c>
      <c r="D225">
        <v>0</v>
      </c>
      <c r="E225">
        <v>0</v>
      </c>
    </row>
    <row r="226" spans="1:5" x14ac:dyDescent="0.25">
      <c r="A226">
        <v>11104959</v>
      </c>
      <c r="B226">
        <v>425856</v>
      </c>
      <c r="C226">
        <v>0</v>
      </c>
      <c r="D226">
        <v>1</v>
      </c>
      <c r="E226">
        <v>0</v>
      </c>
    </row>
    <row r="227" spans="1:5" x14ac:dyDescent="0.25">
      <c r="A227">
        <v>11104959</v>
      </c>
      <c r="B227">
        <v>1902767</v>
      </c>
      <c r="C227">
        <v>0</v>
      </c>
      <c r="D227">
        <v>0</v>
      </c>
      <c r="E227">
        <v>0</v>
      </c>
    </row>
    <row r="228" spans="1:5" x14ac:dyDescent="0.25">
      <c r="A228">
        <v>11105026</v>
      </c>
      <c r="B228">
        <v>1414488</v>
      </c>
      <c r="C228">
        <v>0</v>
      </c>
      <c r="D228">
        <v>0</v>
      </c>
      <c r="E228">
        <v>0</v>
      </c>
    </row>
    <row r="229" spans="1:5" x14ac:dyDescent="0.25">
      <c r="A229">
        <v>11105026</v>
      </c>
      <c r="B229">
        <v>1695449</v>
      </c>
      <c r="C229">
        <v>0</v>
      </c>
      <c r="D229">
        <v>2</v>
      </c>
      <c r="E229">
        <v>0</v>
      </c>
    </row>
    <row r="230" spans="1:5" x14ac:dyDescent="0.25">
      <c r="A230">
        <v>11105094</v>
      </c>
      <c r="B230">
        <v>1226753</v>
      </c>
      <c r="C230">
        <v>0</v>
      </c>
      <c r="D230">
        <v>2</v>
      </c>
      <c r="E230">
        <v>0</v>
      </c>
    </row>
    <row r="231" spans="1:5" x14ac:dyDescent="0.25">
      <c r="A231">
        <v>11105094</v>
      </c>
      <c r="B231">
        <v>1902767</v>
      </c>
      <c r="C231">
        <v>0</v>
      </c>
      <c r="D231">
        <v>0</v>
      </c>
      <c r="E231">
        <v>0</v>
      </c>
    </row>
    <row r="232" spans="1:5" x14ac:dyDescent="0.25">
      <c r="A232">
        <v>11105132</v>
      </c>
      <c r="B232">
        <v>761148</v>
      </c>
      <c r="C232">
        <v>0</v>
      </c>
      <c r="D232">
        <v>2</v>
      </c>
      <c r="E232">
        <v>0</v>
      </c>
    </row>
    <row r="233" spans="1:5" x14ac:dyDescent="0.25">
      <c r="A233">
        <v>11105132</v>
      </c>
      <c r="B233">
        <v>1902767</v>
      </c>
      <c r="C233">
        <v>0</v>
      </c>
      <c r="D233">
        <v>0</v>
      </c>
      <c r="E233">
        <v>0</v>
      </c>
    </row>
    <row r="234" spans="1:5" x14ac:dyDescent="0.25">
      <c r="A234">
        <v>11105301</v>
      </c>
      <c r="B234">
        <v>1185647</v>
      </c>
      <c r="C234">
        <v>1</v>
      </c>
      <c r="D234">
        <v>1</v>
      </c>
      <c r="E234">
        <v>90</v>
      </c>
    </row>
    <row r="235" spans="1:5" x14ac:dyDescent="0.25">
      <c r="A235">
        <v>11105301</v>
      </c>
      <c r="B235">
        <v>1414488</v>
      </c>
      <c r="C235">
        <v>0</v>
      </c>
      <c r="D235">
        <v>0</v>
      </c>
      <c r="E235">
        <v>0</v>
      </c>
    </row>
    <row r="236" spans="1:5" x14ac:dyDescent="0.25">
      <c r="A236">
        <v>11105320</v>
      </c>
      <c r="B236">
        <v>124786</v>
      </c>
      <c r="C236">
        <v>1</v>
      </c>
      <c r="D236">
        <v>4</v>
      </c>
      <c r="E236">
        <v>90</v>
      </c>
    </row>
    <row r="237" spans="1:5" x14ac:dyDescent="0.25">
      <c r="A237">
        <v>11105320</v>
      </c>
      <c r="B237">
        <v>1414488</v>
      </c>
      <c r="C237">
        <v>0</v>
      </c>
      <c r="D237">
        <v>0</v>
      </c>
      <c r="E237">
        <v>0</v>
      </c>
    </row>
    <row r="238" spans="1:5" x14ac:dyDescent="0.25">
      <c r="A238">
        <v>11105364</v>
      </c>
      <c r="B238">
        <v>883145</v>
      </c>
      <c r="C238">
        <v>0</v>
      </c>
      <c r="D238">
        <v>3</v>
      </c>
      <c r="E238">
        <v>0</v>
      </c>
    </row>
    <row r="239" spans="1:5" x14ac:dyDescent="0.25">
      <c r="A239">
        <v>11105364</v>
      </c>
      <c r="B239">
        <v>1414488</v>
      </c>
      <c r="C239">
        <v>0</v>
      </c>
      <c r="D239">
        <v>0</v>
      </c>
      <c r="E239">
        <v>0</v>
      </c>
    </row>
    <row r="240" spans="1:5" x14ac:dyDescent="0.25">
      <c r="A240">
        <v>11105395</v>
      </c>
      <c r="B240">
        <v>287728</v>
      </c>
      <c r="C240">
        <v>1</v>
      </c>
      <c r="D240">
        <v>0</v>
      </c>
      <c r="E240">
        <v>90</v>
      </c>
    </row>
    <row r="241" spans="1:5" x14ac:dyDescent="0.25">
      <c r="A241">
        <v>11105395</v>
      </c>
      <c r="B241">
        <v>1414488</v>
      </c>
      <c r="C241">
        <v>0</v>
      </c>
      <c r="D241">
        <v>0</v>
      </c>
      <c r="E241">
        <v>0</v>
      </c>
    </row>
    <row r="242" spans="1:5" x14ac:dyDescent="0.25">
      <c r="A242">
        <v>11105468</v>
      </c>
      <c r="B242">
        <v>1414488</v>
      </c>
      <c r="C242">
        <v>0</v>
      </c>
      <c r="D242">
        <v>0</v>
      </c>
      <c r="E242">
        <v>0</v>
      </c>
    </row>
    <row r="243" spans="1:5" x14ac:dyDescent="0.25">
      <c r="A243">
        <v>11105468</v>
      </c>
      <c r="B243">
        <v>1602090</v>
      </c>
      <c r="C243">
        <v>0</v>
      </c>
      <c r="D243">
        <v>1</v>
      </c>
      <c r="E243">
        <v>0</v>
      </c>
    </row>
    <row r="244" spans="1:5" x14ac:dyDescent="0.25">
      <c r="A244">
        <v>11105502</v>
      </c>
      <c r="B244">
        <v>426831</v>
      </c>
      <c r="C244">
        <v>0</v>
      </c>
      <c r="D244">
        <v>1</v>
      </c>
      <c r="E244">
        <v>0</v>
      </c>
    </row>
    <row r="245" spans="1:5" x14ac:dyDescent="0.25">
      <c r="A245">
        <v>11105502</v>
      </c>
      <c r="B245">
        <v>1902767</v>
      </c>
      <c r="C245">
        <v>0</v>
      </c>
      <c r="D245">
        <v>0</v>
      </c>
      <c r="E245">
        <v>0</v>
      </c>
    </row>
    <row r="246" spans="1:5" x14ac:dyDescent="0.25">
      <c r="A246">
        <v>11105703</v>
      </c>
      <c r="B246">
        <v>527953</v>
      </c>
      <c r="C246">
        <v>0</v>
      </c>
      <c r="D246">
        <v>3</v>
      </c>
      <c r="E246">
        <v>0</v>
      </c>
    </row>
    <row r="247" spans="1:5" x14ac:dyDescent="0.25">
      <c r="A247">
        <v>11105703</v>
      </c>
      <c r="B247">
        <v>1902767</v>
      </c>
      <c r="C247">
        <v>0</v>
      </c>
      <c r="D247">
        <v>0</v>
      </c>
      <c r="E247">
        <v>0</v>
      </c>
    </row>
    <row r="248" spans="1:5" x14ac:dyDescent="0.25">
      <c r="A248">
        <v>11105852</v>
      </c>
      <c r="B248">
        <v>1414488</v>
      </c>
      <c r="C248">
        <v>0</v>
      </c>
      <c r="D248">
        <v>0</v>
      </c>
      <c r="E248">
        <v>0</v>
      </c>
    </row>
    <row r="249" spans="1:5" x14ac:dyDescent="0.25">
      <c r="A249">
        <v>11105852</v>
      </c>
      <c r="B249">
        <v>1417792</v>
      </c>
      <c r="C249">
        <v>0</v>
      </c>
      <c r="D249">
        <v>1</v>
      </c>
      <c r="E249">
        <v>0</v>
      </c>
    </row>
    <row r="250" spans="1:5" x14ac:dyDescent="0.25">
      <c r="A250">
        <v>11105903</v>
      </c>
      <c r="B250">
        <v>48924</v>
      </c>
      <c r="C250">
        <v>0</v>
      </c>
      <c r="D250">
        <v>2</v>
      </c>
      <c r="E250">
        <v>0</v>
      </c>
    </row>
    <row r="251" spans="1:5" x14ac:dyDescent="0.25">
      <c r="A251">
        <v>11105903</v>
      </c>
      <c r="B251">
        <v>1414488</v>
      </c>
      <c r="C251">
        <v>0</v>
      </c>
      <c r="D251">
        <v>0</v>
      </c>
      <c r="E251">
        <v>0</v>
      </c>
    </row>
    <row r="252" spans="1:5" x14ac:dyDescent="0.25">
      <c r="A252">
        <v>11106043</v>
      </c>
      <c r="B252">
        <v>1414488</v>
      </c>
      <c r="C252">
        <v>0</v>
      </c>
      <c r="D252">
        <v>1</v>
      </c>
      <c r="E252">
        <v>0</v>
      </c>
    </row>
    <row r="253" spans="1:5" x14ac:dyDescent="0.25">
      <c r="A253">
        <v>11106043</v>
      </c>
      <c r="B253">
        <v>1765762</v>
      </c>
      <c r="C253">
        <v>0</v>
      </c>
      <c r="D253">
        <v>2</v>
      </c>
      <c r="E253">
        <v>0</v>
      </c>
    </row>
    <row r="254" spans="1:5" x14ac:dyDescent="0.25">
      <c r="A254">
        <v>11106108</v>
      </c>
      <c r="B254">
        <v>1414488</v>
      </c>
      <c r="C254">
        <v>0</v>
      </c>
      <c r="D254">
        <v>0</v>
      </c>
      <c r="E254">
        <v>0</v>
      </c>
    </row>
    <row r="255" spans="1:5" x14ac:dyDescent="0.25">
      <c r="A255">
        <v>11106108</v>
      </c>
      <c r="B255">
        <v>1592053</v>
      </c>
      <c r="C255">
        <v>0</v>
      </c>
      <c r="D255">
        <v>2</v>
      </c>
      <c r="E255">
        <v>0</v>
      </c>
    </row>
    <row r="256" spans="1:5" x14ac:dyDescent="0.25">
      <c r="A256">
        <v>11106113</v>
      </c>
      <c r="B256">
        <v>1414488</v>
      </c>
      <c r="C256">
        <v>0</v>
      </c>
      <c r="D256">
        <v>0</v>
      </c>
      <c r="E256">
        <v>0</v>
      </c>
    </row>
    <row r="257" spans="1:5" x14ac:dyDescent="0.25">
      <c r="A257">
        <v>11106113</v>
      </c>
      <c r="B257">
        <v>1598921</v>
      </c>
      <c r="C257">
        <v>0</v>
      </c>
      <c r="D257">
        <v>1</v>
      </c>
      <c r="E257">
        <v>0</v>
      </c>
    </row>
    <row r="258" spans="1:5" x14ac:dyDescent="0.25">
      <c r="A258">
        <v>11106302</v>
      </c>
      <c r="B258">
        <v>43632</v>
      </c>
      <c r="C258">
        <v>0</v>
      </c>
      <c r="D258">
        <v>2</v>
      </c>
      <c r="E258">
        <v>0</v>
      </c>
    </row>
    <row r="259" spans="1:5" x14ac:dyDescent="0.25">
      <c r="A259">
        <v>11106302</v>
      </c>
      <c r="B259">
        <v>1902767</v>
      </c>
      <c r="C259">
        <v>0</v>
      </c>
      <c r="D259">
        <v>0</v>
      </c>
      <c r="E259">
        <v>0</v>
      </c>
    </row>
    <row r="260" spans="1:5" x14ac:dyDescent="0.25">
      <c r="A260">
        <v>11106345</v>
      </c>
      <c r="B260">
        <v>157258</v>
      </c>
      <c r="C260">
        <v>0</v>
      </c>
      <c r="D260">
        <v>2</v>
      </c>
      <c r="E260">
        <v>0</v>
      </c>
    </row>
    <row r="261" spans="1:5" x14ac:dyDescent="0.25">
      <c r="A261">
        <v>11106345</v>
      </c>
      <c r="B261">
        <v>1414488</v>
      </c>
      <c r="C261">
        <v>0</v>
      </c>
      <c r="D261">
        <v>1</v>
      </c>
      <c r="E261">
        <v>0</v>
      </c>
    </row>
    <row r="262" spans="1:5" x14ac:dyDescent="0.25">
      <c r="A262">
        <v>11106408</v>
      </c>
      <c r="B262">
        <v>217814</v>
      </c>
      <c r="C262">
        <v>0</v>
      </c>
      <c r="D262">
        <v>2</v>
      </c>
      <c r="E262">
        <v>0</v>
      </c>
    </row>
    <row r="263" spans="1:5" x14ac:dyDescent="0.25">
      <c r="A263">
        <v>11106408</v>
      </c>
      <c r="B263">
        <v>1414488</v>
      </c>
      <c r="C263">
        <v>0</v>
      </c>
      <c r="D263">
        <v>0</v>
      </c>
      <c r="E263">
        <v>0</v>
      </c>
    </row>
    <row r="264" spans="1:5" x14ac:dyDescent="0.25">
      <c r="A264">
        <v>11107330</v>
      </c>
      <c r="B264">
        <v>1174491</v>
      </c>
      <c r="C264">
        <v>0</v>
      </c>
      <c r="D264">
        <v>6</v>
      </c>
      <c r="E264">
        <v>0</v>
      </c>
    </row>
    <row r="265" spans="1:5" x14ac:dyDescent="0.25">
      <c r="A265">
        <v>11107330</v>
      </c>
      <c r="B265">
        <v>1414488</v>
      </c>
      <c r="C265">
        <v>0</v>
      </c>
      <c r="D265">
        <v>0</v>
      </c>
      <c r="E265">
        <v>0</v>
      </c>
    </row>
    <row r="266" spans="1:5" x14ac:dyDescent="0.25">
      <c r="A266">
        <v>11107513</v>
      </c>
      <c r="B266">
        <v>285405</v>
      </c>
      <c r="C266">
        <v>0</v>
      </c>
      <c r="D266">
        <v>2</v>
      </c>
      <c r="E266">
        <v>0</v>
      </c>
    </row>
    <row r="267" spans="1:5" x14ac:dyDescent="0.25">
      <c r="A267">
        <v>11107513</v>
      </c>
      <c r="B267">
        <v>1414488</v>
      </c>
      <c r="C267">
        <v>0</v>
      </c>
      <c r="D267">
        <v>0</v>
      </c>
      <c r="E267">
        <v>0</v>
      </c>
    </row>
    <row r="268" spans="1:5" x14ac:dyDescent="0.25">
      <c r="A268">
        <v>11108018</v>
      </c>
      <c r="B268">
        <v>1414488</v>
      </c>
      <c r="C268">
        <v>0</v>
      </c>
      <c r="D268">
        <v>0</v>
      </c>
      <c r="E268">
        <v>0</v>
      </c>
    </row>
    <row r="269" spans="1:5" x14ac:dyDescent="0.25">
      <c r="A269">
        <v>11108018</v>
      </c>
      <c r="B269">
        <v>1585758</v>
      </c>
      <c r="C269">
        <v>1</v>
      </c>
      <c r="D269">
        <v>3</v>
      </c>
      <c r="E269">
        <v>90</v>
      </c>
    </row>
    <row r="270" spans="1:5" x14ac:dyDescent="0.25">
      <c r="A270">
        <v>11108124</v>
      </c>
      <c r="B270">
        <v>55801</v>
      </c>
      <c r="C270">
        <v>0</v>
      </c>
      <c r="D270">
        <v>2</v>
      </c>
      <c r="E270">
        <v>0</v>
      </c>
    </row>
    <row r="271" spans="1:5" x14ac:dyDescent="0.25">
      <c r="A271">
        <v>11108124</v>
      </c>
      <c r="B271">
        <v>1414488</v>
      </c>
      <c r="C271">
        <v>0</v>
      </c>
      <c r="D271">
        <v>0</v>
      </c>
      <c r="E271">
        <v>0</v>
      </c>
    </row>
    <row r="272" spans="1:5" x14ac:dyDescent="0.25">
      <c r="A272">
        <v>11108133</v>
      </c>
      <c r="B272">
        <v>397010</v>
      </c>
      <c r="C272">
        <v>0</v>
      </c>
      <c r="D272">
        <v>1</v>
      </c>
      <c r="E272">
        <v>0</v>
      </c>
    </row>
    <row r="273" spans="1:5" x14ac:dyDescent="0.25">
      <c r="A273">
        <v>11108133</v>
      </c>
      <c r="B273">
        <v>1414488</v>
      </c>
      <c r="C273">
        <v>0</v>
      </c>
      <c r="D273">
        <v>3</v>
      </c>
      <c r="E273">
        <v>0</v>
      </c>
    </row>
    <row r="274" spans="1:5" x14ac:dyDescent="0.25">
      <c r="A274">
        <v>11108143</v>
      </c>
      <c r="B274">
        <v>48213</v>
      </c>
      <c r="C274">
        <v>0</v>
      </c>
      <c r="D274">
        <v>1</v>
      </c>
      <c r="E274">
        <v>0</v>
      </c>
    </row>
    <row r="275" spans="1:5" x14ac:dyDescent="0.25">
      <c r="A275">
        <v>11108143</v>
      </c>
      <c r="B275">
        <v>1414488</v>
      </c>
      <c r="C275">
        <v>0</v>
      </c>
      <c r="D275">
        <v>0</v>
      </c>
      <c r="E275">
        <v>0</v>
      </c>
    </row>
    <row r="276" spans="1:5" x14ac:dyDescent="0.25">
      <c r="A276">
        <v>11108148</v>
      </c>
      <c r="B276">
        <v>1902767</v>
      </c>
      <c r="C276">
        <v>0</v>
      </c>
      <c r="D276">
        <v>1</v>
      </c>
      <c r="E276">
        <v>0</v>
      </c>
    </row>
    <row r="277" spans="1:5" x14ac:dyDescent="0.25">
      <c r="A277">
        <v>11108148</v>
      </c>
      <c r="B277">
        <v>2052722</v>
      </c>
      <c r="C277">
        <v>0</v>
      </c>
      <c r="D277">
        <v>3</v>
      </c>
      <c r="E277">
        <v>0</v>
      </c>
    </row>
    <row r="278" spans="1:5" x14ac:dyDescent="0.25">
      <c r="A278">
        <v>11108149</v>
      </c>
      <c r="B278">
        <v>1902483</v>
      </c>
      <c r="C278">
        <v>0</v>
      </c>
      <c r="D278">
        <v>0</v>
      </c>
      <c r="E278">
        <v>0</v>
      </c>
    </row>
    <row r="279" spans="1:5" x14ac:dyDescent="0.25">
      <c r="A279">
        <v>11108149</v>
      </c>
      <c r="B279">
        <v>2052502</v>
      </c>
      <c r="C279">
        <v>1</v>
      </c>
      <c r="D279">
        <v>3</v>
      </c>
      <c r="E279">
        <v>90</v>
      </c>
    </row>
    <row r="280" spans="1:5" x14ac:dyDescent="0.25">
      <c r="A280">
        <v>11108150</v>
      </c>
      <c r="B280">
        <v>2052502</v>
      </c>
      <c r="C280">
        <v>0</v>
      </c>
      <c r="D280">
        <v>0</v>
      </c>
      <c r="E280">
        <v>0</v>
      </c>
    </row>
    <row r="281" spans="1:5" x14ac:dyDescent="0.25">
      <c r="A281">
        <v>11108150</v>
      </c>
      <c r="B281">
        <v>2056692</v>
      </c>
      <c r="C281">
        <v>0</v>
      </c>
      <c r="D281">
        <v>1</v>
      </c>
      <c r="E281">
        <v>0</v>
      </c>
    </row>
    <row r="282" spans="1:5" x14ac:dyDescent="0.25">
      <c r="A282">
        <v>11108152</v>
      </c>
      <c r="B282">
        <v>1902767</v>
      </c>
      <c r="C282">
        <v>0</v>
      </c>
      <c r="D282">
        <v>1</v>
      </c>
      <c r="E282">
        <v>0</v>
      </c>
    </row>
    <row r="283" spans="1:5" x14ac:dyDescent="0.25">
      <c r="A283">
        <v>11108152</v>
      </c>
      <c r="B283">
        <v>2053478</v>
      </c>
      <c r="C283">
        <v>0</v>
      </c>
      <c r="D283">
        <v>2</v>
      </c>
      <c r="E283">
        <v>0</v>
      </c>
    </row>
    <row r="284" spans="1:5" x14ac:dyDescent="0.25">
      <c r="A284">
        <v>11108153</v>
      </c>
      <c r="B284">
        <v>1902767</v>
      </c>
      <c r="C284">
        <v>0</v>
      </c>
      <c r="D284">
        <v>1</v>
      </c>
      <c r="E284">
        <v>0</v>
      </c>
    </row>
    <row r="285" spans="1:5" x14ac:dyDescent="0.25">
      <c r="A285">
        <v>11108153</v>
      </c>
      <c r="B285">
        <v>2056692</v>
      </c>
      <c r="C285">
        <v>0</v>
      </c>
      <c r="D285">
        <v>0</v>
      </c>
      <c r="E285">
        <v>0</v>
      </c>
    </row>
    <row r="286" spans="1:5" x14ac:dyDescent="0.25">
      <c r="A286">
        <v>11108155</v>
      </c>
      <c r="B286">
        <v>2052502</v>
      </c>
      <c r="C286">
        <v>0</v>
      </c>
      <c r="D286">
        <v>2</v>
      </c>
      <c r="E286">
        <v>0</v>
      </c>
    </row>
    <row r="287" spans="1:5" x14ac:dyDescent="0.25">
      <c r="A287">
        <v>11108155</v>
      </c>
      <c r="B287">
        <v>2052722</v>
      </c>
      <c r="C287">
        <v>0</v>
      </c>
      <c r="D287">
        <v>0</v>
      </c>
      <c r="E287">
        <v>0</v>
      </c>
    </row>
    <row r="288" spans="1:5" x14ac:dyDescent="0.25">
      <c r="A288">
        <v>11108157</v>
      </c>
      <c r="B288">
        <v>2052502</v>
      </c>
      <c r="C288">
        <v>0</v>
      </c>
      <c r="D288">
        <v>2</v>
      </c>
      <c r="E288">
        <v>0</v>
      </c>
    </row>
    <row r="289" spans="1:5" x14ac:dyDescent="0.25">
      <c r="A289">
        <v>11108157</v>
      </c>
      <c r="B289">
        <v>2053478</v>
      </c>
      <c r="C289">
        <v>0</v>
      </c>
      <c r="D289">
        <v>0</v>
      </c>
      <c r="E289">
        <v>0</v>
      </c>
    </row>
    <row r="290" spans="1:5" x14ac:dyDescent="0.25">
      <c r="A290">
        <v>11108158</v>
      </c>
      <c r="B290">
        <v>1902483</v>
      </c>
      <c r="C290">
        <v>0</v>
      </c>
      <c r="D290">
        <v>0</v>
      </c>
      <c r="E290">
        <v>0</v>
      </c>
    </row>
    <row r="291" spans="1:5" x14ac:dyDescent="0.25">
      <c r="A291">
        <v>11108158</v>
      </c>
      <c r="B291">
        <v>1902767</v>
      </c>
      <c r="C291">
        <v>0</v>
      </c>
      <c r="D291">
        <v>0</v>
      </c>
      <c r="E291">
        <v>0</v>
      </c>
    </row>
    <row r="292" spans="1:5" x14ac:dyDescent="0.25">
      <c r="A292">
        <v>11108334</v>
      </c>
      <c r="B292">
        <v>486604</v>
      </c>
      <c r="C292">
        <v>0</v>
      </c>
      <c r="D292">
        <v>2</v>
      </c>
      <c r="E292">
        <v>0</v>
      </c>
    </row>
    <row r="293" spans="1:5" x14ac:dyDescent="0.25">
      <c r="A293">
        <v>11108334</v>
      </c>
      <c r="B293">
        <v>1414488</v>
      </c>
      <c r="C293">
        <v>0</v>
      </c>
      <c r="D293">
        <v>0</v>
      </c>
      <c r="E293">
        <v>0</v>
      </c>
    </row>
    <row r="294" spans="1:5" x14ac:dyDescent="0.25">
      <c r="A294">
        <v>11108361</v>
      </c>
      <c r="B294">
        <v>270724</v>
      </c>
      <c r="C294">
        <v>0</v>
      </c>
      <c r="D294">
        <v>2</v>
      </c>
      <c r="E294">
        <v>0</v>
      </c>
    </row>
    <row r="295" spans="1:5" x14ac:dyDescent="0.25">
      <c r="A295">
        <v>11108361</v>
      </c>
      <c r="B295">
        <v>1414488</v>
      </c>
      <c r="C295">
        <v>0</v>
      </c>
      <c r="D295">
        <v>0</v>
      </c>
      <c r="E295">
        <v>0</v>
      </c>
    </row>
    <row r="296" spans="1:5" x14ac:dyDescent="0.25">
      <c r="A296">
        <v>11108382</v>
      </c>
      <c r="B296">
        <v>30112</v>
      </c>
      <c r="C296">
        <v>0</v>
      </c>
      <c r="D296">
        <v>2</v>
      </c>
      <c r="E296">
        <v>0</v>
      </c>
    </row>
    <row r="297" spans="1:5" x14ac:dyDescent="0.25">
      <c r="A297">
        <v>11108382</v>
      </c>
      <c r="B297">
        <v>1414488</v>
      </c>
      <c r="C297">
        <v>0</v>
      </c>
      <c r="D297">
        <v>0</v>
      </c>
      <c r="E297">
        <v>0</v>
      </c>
    </row>
    <row r="298" spans="1:5" x14ac:dyDescent="0.25">
      <c r="A298">
        <v>11108386</v>
      </c>
      <c r="B298">
        <v>288803</v>
      </c>
      <c r="C298">
        <v>0</v>
      </c>
      <c r="D298">
        <v>1</v>
      </c>
      <c r="E298">
        <v>0</v>
      </c>
    </row>
    <row r="299" spans="1:5" x14ac:dyDescent="0.25">
      <c r="A299">
        <v>11108386</v>
      </c>
      <c r="B299">
        <v>1414488</v>
      </c>
      <c r="C299">
        <v>0</v>
      </c>
      <c r="D299">
        <v>0</v>
      </c>
      <c r="E299">
        <v>0</v>
      </c>
    </row>
    <row r="300" spans="1:5" x14ac:dyDescent="0.25">
      <c r="A300">
        <v>11108592</v>
      </c>
      <c r="B300">
        <v>1414488</v>
      </c>
      <c r="C300">
        <v>0</v>
      </c>
      <c r="D300">
        <v>0</v>
      </c>
      <c r="E300">
        <v>0</v>
      </c>
    </row>
    <row r="301" spans="1:5" x14ac:dyDescent="0.25">
      <c r="A301">
        <v>11108592</v>
      </c>
      <c r="B301">
        <v>2057714</v>
      </c>
      <c r="C301">
        <v>1</v>
      </c>
      <c r="D301">
        <v>1</v>
      </c>
      <c r="E301">
        <v>90</v>
      </c>
    </row>
    <row r="302" spans="1:5" x14ac:dyDescent="0.25">
      <c r="A302">
        <v>11108723</v>
      </c>
      <c r="B302">
        <v>802161</v>
      </c>
      <c r="C302">
        <v>0</v>
      </c>
      <c r="D302">
        <v>4</v>
      </c>
      <c r="E302">
        <v>0</v>
      </c>
    </row>
    <row r="303" spans="1:5" x14ac:dyDescent="0.25">
      <c r="A303">
        <v>11108723</v>
      </c>
      <c r="B303">
        <v>1414488</v>
      </c>
      <c r="C303">
        <v>0</v>
      </c>
      <c r="D303">
        <v>0</v>
      </c>
      <c r="E303">
        <v>0</v>
      </c>
    </row>
    <row r="304" spans="1:5" x14ac:dyDescent="0.25">
      <c r="A304">
        <v>11108828</v>
      </c>
      <c r="B304">
        <v>217814</v>
      </c>
      <c r="C304">
        <v>0</v>
      </c>
      <c r="D304">
        <v>2</v>
      </c>
      <c r="E304">
        <v>0</v>
      </c>
    </row>
    <row r="305" spans="1:5" x14ac:dyDescent="0.25">
      <c r="A305">
        <v>11108828</v>
      </c>
      <c r="B305">
        <v>1414488</v>
      </c>
      <c r="C305">
        <v>0</v>
      </c>
      <c r="D305">
        <v>0</v>
      </c>
      <c r="E305">
        <v>0</v>
      </c>
    </row>
    <row r="306" spans="1:5" x14ac:dyDescent="0.25">
      <c r="A306">
        <v>11108900</v>
      </c>
      <c r="B306">
        <v>1368256</v>
      </c>
      <c r="C306">
        <v>1</v>
      </c>
      <c r="D306">
        <v>3</v>
      </c>
      <c r="E306">
        <v>90</v>
      </c>
    </row>
    <row r="307" spans="1:5" x14ac:dyDescent="0.25">
      <c r="A307">
        <v>11108900</v>
      </c>
      <c r="B307">
        <v>1414488</v>
      </c>
      <c r="C307">
        <v>0</v>
      </c>
      <c r="D307">
        <v>0</v>
      </c>
      <c r="E307">
        <v>0</v>
      </c>
    </row>
    <row r="308" spans="1:5" x14ac:dyDescent="0.25">
      <c r="A308">
        <v>11109070</v>
      </c>
      <c r="B308">
        <v>701268</v>
      </c>
      <c r="C308">
        <v>0</v>
      </c>
      <c r="D308">
        <v>0</v>
      </c>
      <c r="E308">
        <v>0</v>
      </c>
    </row>
    <row r="309" spans="1:5" x14ac:dyDescent="0.25">
      <c r="A309">
        <v>11109070</v>
      </c>
      <c r="B309">
        <v>1414488</v>
      </c>
      <c r="C309">
        <v>0</v>
      </c>
      <c r="D309">
        <v>0</v>
      </c>
      <c r="E309">
        <v>0</v>
      </c>
    </row>
    <row r="310" spans="1:5" x14ac:dyDescent="0.25">
      <c r="A310">
        <v>11109089</v>
      </c>
      <c r="B310">
        <v>30112</v>
      </c>
      <c r="C310">
        <v>0</v>
      </c>
      <c r="D310">
        <v>0</v>
      </c>
      <c r="E310">
        <v>0</v>
      </c>
    </row>
    <row r="311" spans="1:5" x14ac:dyDescent="0.25">
      <c r="A311">
        <v>11109089</v>
      </c>
      <c r="B311">
        <v>1414488</v>
      </c>
      <c r="C311">
        <v>0</v>
      </c>
      <c r="D311">
        <v>0</v>
      </c>
      <c r="E311">
        <v>0</v>
      </c>
    </row>
    <row r="312" spans="1:5" x14ac:dyDescent="0.25">
      <c r="A312">
        <v>11109129</v>
      </c>
      <c r="B312">
        <v>48990</v>
      </c>
      <c r="C312">
        <v>0</v>
      </c>
      <c r="D312">
        <v>3</v>
      </c>
      <c r="E312">
        <v>0</v>
      </c>
    </row>
    <row r="313" spans="1:5" x14ac:dyDescent="0.25">
      <c r="A313">
        <v>11109129</v>
      </c>
      <c r="B313">
        <v>1414488</v>
      </c>
      <c r="C313">
        <v>0</v>
      </c>
      <c r="D313">
        <v>0</v>
      </c>
      <c r="E313">
        <v>0</v>
      </c>
    </row>
    <row r="314" spans="1:5" x14ac:dyDescent="0.25">
      <c r="A314">
        <v>11109153</v>
      </c>
      <c r="B314">
        <v>48924</v>
      </c>
      <c r="C314">
        <v>0</v>
      </c>
      <c r="D314">
        <v>2</v>
      </c>
      <c r="E314">
        <v>0</v>
      </c>
    </row>
    <row r="315" spans="1:5" x14ac:dyDescent="0.25">
      <c r="A315">
        <v>11109153</v>
      </c>
      <c r="B315">
        <v>1414488</v>
      </c>
      <c r="C315">
        <v>0</v>
      </c>
      <c r="D315">
        <v>0</v>
      </c>
      <c r="E315">
        <v>0</v>
      </c>
    </row>
    <row r="316" spans="1:5" x14ac:dyDescent="0.25">
      <c r="A316">
        <v>11109173</v>
      </c>
      <c r="B316">
        <v>708659</v>
      </c>
      <c r="C316">
        <v>0</v>
      </c>
      <c r="D316">
        <v>2</v>
      </c>
      <c r="E316">
        <v>0</v>
      </c>
    </row>
    <row r="317" spans="1:5" x14ac:dyDescent="0.25">
      <c r="A317">
        <v>11109173</v>
      </c>
      <c r="B317">
        <v>1414488</v>
      </c>
      <c r="C317">
        <v>0</v>
      </c>
      <c r="D317">
        <v>0</v>
      </c>
      <c r="E317">
        <v>0</v>
      </c>
    </row>
    <row r="318" spans="1:5" x14ac:dyDescent="0.25">
      <c r="A318">
        <v>11109179</v>
      </c>
      <c r="B318">
        <v>447157</v>
      </c>
      <c r="C318">
        <v>0</v>
      </c>
      <c r="D318">
        <v>1</v>
      </c>
      <c r="E318">
        <v>0</v>
      </c>
    </row>
    <row r="319" spans="1:5" x14ac:dyDescent="0.25">
      <c r="A319">
        <v>11109179</v>
      </c>
      <c r="B319">
        <v>1414488</v>
      </c>
      <c r="C319">
        <v>0</v>
      </c>
      <c r="D319">
        <v>0</v>
      </c>
      <c r="E319">
        <v>0</v>
      </c>
    </row>
    <row r="320" spans="1:5" x14ac:dyDescent="0.25">
      <c r="A320">
        <v>11109249</v>
      </c>
      <c r="B320">
        <v>798866</v>
      </c>
      <c r="C320">
        <v>0</v>
      </c>
      <c r="D320">
        <v>3</v>
      </c>
      <c r="E320">
        <v>0</v>
      </c>
    </row>
    <row r="321" spans="1:5" x14ac:dyDescent="0.25">
      <c r="A321">
        <v>11109249</v>
      </c>
      <c r="B321">
        <v>1414488</v>
      </c>
      <c r="C321">
        <v>0</v>
      </c>
      <c r="D321">
        <v>0</v>
      </c>
      <c r="E321">
        <v>0</v>
      </c>
    </row>
    <row r="322" spans="1:5" x14ac:dyDescent="0.25">
      <c r="A322">
        <v>11116131</v>
      </c>
      <c r="B322">
        <v>544312</v>
      </c>
      <c r="C322">
        <v>1</v>
      </c>
      <c r="D322">
        <v>1</v>
      </c>
      <c r="E322">
        <v>71</v>
      </c>
    </row>
    <row r="323" spans="1:5" x14ac:dyDescent="0.25">
      <c r="A323">
        <v>11116131</v>
      </c>
      <c r="B323">
        <v>1902767</v>
      </c>
      <c r="C323">
        <v>0</v>
      </c>
      <c r="D323">
        <v>0</v>
      </c>
      <c r="E323">
        <v>0</v>
      </c>
    </row>
    <row r="324" spans="1:5" x14ac:dyDescent="0.25">
      <c r="A324">
        <v>11116179</v>
      </c>
      <c r="B324">
        <v>795300</v>
      </c>
      <c r="C324">
        <v>1</v>
      </c>
      <c r="D324">
        <v>0</v>
      </c>
      <c r="E324">
        <v>90</v>
      </c>
    </row>
    <row r="325" spans="1:5" x14ac:dyDescent="0.25">
      <c r="A325">
        <v>11116179</v>
      </c>
      <c r="B325">
        <v>1414488</v>
      </c>
      <c r="C325">
        <v>0</v>
      </c>
      <c r="D325">
        <v>0</v>
      </c>
      <c r="E325">
        <v>0</v>
      </c>
    </row>
    <row r="326" spans="1:5" x14ac:dyDescent="0.25">
      <c r="A326">
        <v>11116361</v>
      </c>
      <c r="B326">
        <v>48990</v>
      </c>
      <c r="C326">
        <v>0</v>
      </c>
      <c r="D326">
        <v>1</v>
      </c>
      <c r="E326">
        <v>0</v>
      </c>
    </row>
    <row r="327" spans="1:5" x14ac:dyDescent="0.25">
      <c r="A327">
        <v>11116361</v>
      </c>
      <c r="B327">
        <v>1414488</v>
      </c>
      <c r="C327">
        <v>0</v>
      </c>
      <c r="D327">
        <v>0</v>
      </c>
      <c r="E327">
        <v>0</v>
      </c>
    </row>
    <row r="328" spans="1:5" x14ac:dyDescent="0.25">
      <c r="A328">
        <v>11116844</v>
      </c>
      <c r="B328">
        <v>499658</v>
      </c>
      <c r="C328">
        <v>0</v>
      </c>
      <c r="D328">
        <v>1</v>
      </c>
      <c r="E328">
        <v>0</v>
      </c>
    </row>
    <row r="329" spans="1:5" x14ac:dyDescent="0.25">
      <c r="A329">
        <v>11116844</v>
      </c>
      <c r="B329">
        <v>1414488</v>
      </c>
      <c r="C329">
        <v>0</v>
      </c>
      <c r="D329">
        <v>0</v>
      </c>
      <c r="E329">
        <v>0</v>
      </c>
    </row>
    <row r="330" spans="1:5" x14ac:dyDescent="0.25">
      <c r="A330">
        <v>11131960</v>
      </c>
      <c r="B330">
        <v>106448</v>
      </c>
      <c r="C330">
        <v>0</v>
      </c>
      <c r="D330">
        <v>3</v>
      </c>
      <c r="E330">
        <v>0</v>
      </c>
    </row>
    <row r="331" spans="1:5" x14ac:dyDescent="0.25">
      <c r="A331">
        <v>11131960</v>
      </c>
      <c r="B331">
        <v>1902767</v>
      </c>
      <c r="C331">
        <v>0</v>
      </c>
      <c r="D331">
        <v>0</v>
      </c>
      <c r="E331">
        <v>0</v>
      </c>
    </row>
    <row r="332" spans="1:5" x14ac:dyDescent="0.25">
      <c r="A332">
        <v>11132312</v>
      </c>
      <c r="B332">
        <v>704951</v>
      </c>
      <c r="C332">
        <v>0</v>
      </c>
      <c r="D332">
        <v>3</v>
      </c>
      <c r="E332">
        <v>0</v>
      </c>
    </row>
    <row r="333" spans="1:5" x14ac:dyDescent="0.25">
      <c r="A333">
        <v>11132312</v>
      </c>
      <c r="B333">
        <v>1902767</v>
      </c>
      <c r="C333">
        <v>0</v>
      </c>
      <c r="D333">
        <v>0</v>
      </c>
      <c r="E333">
        <v>0</v>
      </c>
    </row>
    <row r="334" spans="1:5" x14ac:dyDescent="0.25">
      <c r="A334">
        <v>11132313</v>
      </c>
      <c r="B334">
        <v>972829</v>
      </c>
      <c r="C334">
        <v>1</v>
      </c>
      <c r="D334">
        <v>3</v>
      </c>
      <c r="E334">
        <v>90</v>
      </c>
    </row>
    <row r="335" spans="1:5" x14ac:dyDescent="0.25">
      <c r="A335">
        <v>11132313</v>
      </c>
      <c r="B335">
        <v>1902767</v>
      </c>
      <c r="C335">
        <v>0</v>
      </c>
      <c r="D335">
        <v>0</v>
      </c>
      <c r="E335">
        <v>0</v>
      </c>
    </row>
    <row r="336" spans="1:5" x14ac:dyDescent="0.25">
      <c r="A336">
        <v>11132344</v>
      </c>
      <c r="B336">
        <v>122831</v>
      </c>
      <c r="C336">
        <v>0</v>
      </c>
      <c r="D336">
        <v>2</v>
      </c>
      <c r="E336">
        <v>0</v>
      </c>
    </row>
    <row r="337" spans="1:5" x14ac:dyDescent="0.25">
      <c r="A337">
        <v>11132344</v>
      </c>
      <c r="B337">
        <v>1902767</v>
      </c>
      <c r="C337">
        <v>0</v>
      </c>
      <c r="D337">
        <v>0</v>
      </c>
      <c r="E337">
        <v>0</v>
      </c>
    </row>
    <row r="338" spans="1:5" x14ac:dyDescent="0.25">
      <c r="A338">
        <v>11132737</v>
      </c>
      <c r="B338">
        <v>1417527</v>
      </c>
      <c r="C338">
        <v>0</v>
      </c>
      <c r="D338">
        <v>3</v>
      </c>
      <c r="E338">
        <v>0</v>
      </c>
    </row>
    <row r="339" spans="1:5" x14ac:dyDescent="0.25">
      <c r="A339">
        <v>11132737</v>
      </c>
      <c r="B339">
        <v>1902767</v>
      </c>
      <c r="C339">
        <v>0</v>
      </c>
      <c r="D339">
        <v>0</v>
      </c>
      <c r="E339">
        <v>0</v>
      </c>
    </row>
    <row r="340" spans="1:5" x14ac:dyDescent="0.25">
      <c r="A340">
        <v>11132919</v>
      </c>
      <c r="B340">
        <v>443806</v>
      </c>
      <c r="C340">
        <v>0</v>
      </c>
      <c r="D340">
        <v>1</v>
      </c>
      <c r="E340">
        <v>0</v>
      </c>
    </row>
    <row r="341" spans="1:5" x14ac:dyDescent="0.25">
      <c r="A341">
        <v>11132919</v>
      </c>
      <c r="B341">
        <v>1902767</v>
      </c>
      <c r="C341">
        <v>0</v>
      </c>
      <c r="D341">
        <v>0</v>
      </c>
      <c r="E341">
        <v>0</v>
      </c>
    </row>
    <row r="342" spans="1:5" x14ac:dyDescent="0.25">
      <c r="A342">
        <v>11133090</v>
      </c>
      <c r="B342">
        <v>449179</v>
      </c>
      <c r="C342">
        <v>0</v>
      </c>
      <c r="D342">
        <v>0</v>
      </c>
      <c r="E342">
        <v>0</v>
      </c>
    </row>
    <row r="343" spans="1:5" x14ac:dyDescent="0.25">
      <c r="A343">
        <v>11133090</v>
      </c>
      <c r="B343">
        <v>1414488</v>
      </c>
      <c r="C343">
        <v>0</v>
      </c>
      <c r="D343">
        <v>0</v>
      </c>
      <c r="E343">
        <v>0</v>
      </c>
    </row>
    <row r="344" spans="1:5" x14ac:dyDescent="0.25">
      <c r="A344">
        <v>11133184</v>
      </c>
      <c r="B344">
        <v>1204442</v>
      </c>
      <c r="C344">
        <v>0</v>
      </c>
      <c r="D344">
        <v>2</v>
      </c>
      <c r="E344">
        <v>0</v>
      </c>
    </row>
    <row r="345" spans="1:5" x14ac:dyDescent="0.25">
      <c r="A345">
        <v>11133184</v>
      </c>
      <c r="B345">
        <v>1902767</v>
      </c>
      <c r="C345">
        <v>0</v>
      </c>
      <c r="D345">
        <v>0</v>
      </c>
      <c r="E345">
        <v>0</v>
      </c>
    </row>
    <row r="346" spans="1:5" x14ac:dyDescent="0.25">
      <c r="A346">
        <v>11140046</v>
      </c>
      <c r="B346">
        <v>1414488</v>
      </c>
      <c r="C346">
        <v>0</v>
      </c>
      <c r="D346">
        <v>0</v>
      </c>
      <c r="E346">
        <v>0</v>
      </c>
    </row>
    <row r="347" spans="1:5" x14ac:dyDescent="0.25">
      <c r="A347">
        <v>11140046</v>
      </c>
      <c r="B347">
        <v>1456144</v>
      </c>
      <c r="C347">
        <v>0</v>
      </c>
      <c r="D347">
        <v>2</v>
      </c>
      <c r="E347">
        <v>0</v>
      </c>
    </row>
    <row r="348" spans="1:5" x14ac:dyDescent="0.25">
      <c r="A348">
        <v>11140197</v>
      </c>
      <c r="B348">
        <v>502835</v>
      </c>
      <c r="C348">
        <v>0</v>
      </c>
      <c r="D348">
        <v>1</v>
      </c>
      <c r="E348">
        <v>0</v>
      </c>
    </row>
    <row r="349" spans="1:5" x14ac:dyDescent="0.25">
      <c r="A349">
        <v>11140197</v>
      </c>
      <c r="B349">
        <v>1902767</v>
      </c>
      <c r="C349">
        <v>0</v>
      </c>
      <c r="D349">
        <v>0</v>
      </c>
      <c r="E349">
        <v>0</v>
      </c>
    </row>
    <row r="350" spans="1:5" x14ac:dyDescent="0.25">
      <c r="A350">
        <v>11140301</v>
      </c>
      <c r="B350">
        <v>884566</v>
      </c>
      <c r="C350">
        <v>0</v>
      </c>
      <c r="D350">
        <v>0</v>
      </c>
      <c r="E350">
        <v>0</v>
      </c>
    </row>
    <row r="351" spans="1:5" x14ac:dyDescent="0.25">
      <c r="A351">
        <v>11140301</v>
      </c>
      <c r="B351">
        <v>1414488</v>
      </c>
      <c r="C351">
        <v>0</v>
      </c>
      <c r="D351">
        <v>0</v>
      </c>
      <c r="E351">
        <v>0</v>
      </c>
    </row>
    <row r="352" spans="1:5" x14ac:dyDescent="0.25">
      <c r="A352">
        <v>11140666</v>
      </c>
      <c r="B352">
        <v>829270</v>
      </c>
      <c r="C352">
        <v>0</v>
      </c>
      <c r="D352">
        <v>1</v>
      </c>
      <c r="E352">
        <v>0</v>
      </c>
    </row>
    <row r="353" spans="1:5" x14ac:dyDescent="0.25">
      <c r="A353">
        <v>11140666</v>
      </c>
      <c r="B353">
        <v>1902767</v>
      </c>
      <c r="C353">
        <v>0</v>
      </c>
      <c r="D353">
        <v>0</v>
      </c>
      <c r="E353">
        <v>0</v>
      </c>
    </row>
    <row r="354" spans="1:5" x14ac:dyDescent="0.25">
      <c r="A354">
        <v>11140926</v>
      </c>
      <c r="B354">
        <v>446397</v>
      </c>
      <c r="C354">
        <v>0</v>
      </c>
      <c r="D354">
        <v>2</v>
      </c>
      <c r="E354">
        <v>0</v>
      </c>
    </row>
    <row r="355" spans="1:5" x14ac:dyDescent="0.25">
      <c r="A355">
        <v>11140926</v>
      </c>
      <c r="B355">
        <v>1902767</v>
      </c>
      <c r="C355">
        <v>0</v>
      </c>
      <c r="D355">
        <v>0</v>
      </c>
      <c r="E355">
        <v>0</v>
      </c>
    </row>
    <row r="356" spans="1:5" x14ac:dyDescent="0.25">
      <c r="A356">
        <v>11155251</v>
      </c>
      <c r="B356">
        <v>439278</v>
      </c>
      <c r="C356">
        <v>0</v>
      </c>
      <c r="D356">
        <v>2</v>
      </c>
      <c r="E356">
        <v>0</v>
      </c>
    </row>
    <row r="357" spans="1:5" x14ac:dyDescent="0.25">
      <c r="A357">
        <v>11155251</v>
      </c>
      <c r="B357">
        <v>1414488</v>
      </c>
      <c r="C357">
        <v>0</v>
      </c>
      <c r="D357">
        <v>0</v>
      </c>
      <c r="E357">
        <v>0</v>
      </c>
    </row>
    <row r="358" spans="1:5" x14ac:dyDescent="0.25">
      <c r="A358">
        <v>11155852</v>
      </c>
      <c r="B358">
        <v>779679</v>
      </c>
      <c r="C358">
        <v>0</v>
      </c>
      <c r="D358">
        <v>4</v>
      </c>
      <c r="E358">
        <v>0</v>
      </c>
    </row>
    <row r="359" spans="1:5" x14ac:dyDescent="0.25">
      <c r="A359">
        <v>11155852</v>
      </c>
      <c r="B359">
        <v>1414488</v>
      </c>
      <c r="C359">
        <v>0</v>
      </c>
      <c r="D359">
        <v>0</v>
      </c>
      <c r="E359">
        <v>0</v>
      </c>
    </row>
    <row r="360" spans="1:5" x14ac:dyDescent="0.25">
      <c r="A360">
        <v>11155860</v>
      </c>
      <c r="B360">
        <v>493292</v>
      </c>
      <c r="C360">
        <v>0</v>
      </c>
      <c r="D360">
        <v>4</v>
      </c>
      <c r="E360">
        <v>0</v>
      </c>
    </row>
    <row r="361" spans="1:5" x14ac:dyDescent="0.25">
      <c r="A361">
        <v>11155860</v>
      </c>
      <c r="B361">
        <v>1414488</v>
      </c>
      <c r="C361">
        <v>0</v>
      </c>
      <c r="D361">
        <v>0</v>
      </c>
      <c r="E361">
        <v>0</v>
      </c>
    </row>
    <row r="362" spans="1:5" x14ac:dyDescent="0.25">
      <c r="A362">
        <v>11156206</v>
      </c>
      <c r="B362">
        <v>439353</v>
      </c>
      <c r="C362">
        <v>1</v>
      </c>
      <c r="D362">
        <v>0</v>
      </c>
      <c r="E362">
        <v>90</v>
      </c>
    </row>
    <row r="363" spans="1:5" x14ac:dyDescent="0.25">
      <c r="A363">
        <v>11156206</v>
      </c>
      <c r="B363">
        <v>1414488</v>
      </c>
      <c r="C363">
        <v>0</v>
      </c>
      <c r="D363">
        <v>0</v>
      </c>
      <c r="E363">
        <v>0</v>
      </c>
    </row>
    <row r="364" spans="1:5" x14ac:dyDescent="0.25">
      <c r="A364">
        <v>11156380</v>
      </c>
      <c r="B364">
        <v>775934</v>
      </c>
      <c r="C364">
        <v>0</v>
      </c>
      <c r="D364">
        <v>2</v>
      </c>
      <c r="E364">
        <v>0</v>
      </c>
    </row>
    <row r="365" spans="1:5" x14ac:dyDescent="0.25">
      <c r="A365">
        <v>11156380</v>
      </c>
      <c r="B365">
        <v>1902767</v>
      </c>
      <c r="C365">
        <v>0</v>
      </c>
      <c r="D365">
        <v>0</v>
      </c>
      <c r="E365">
        <v>0</v>
      </c>
    </row>
    <row r="366" spans="1:5" x14ac:dyDescent="0.25">
      <c r="A366">
        <v>11156429</v>
      </c>
      <c r="B366">
        <v>438811</v>
      </c>
      <c r="C366">
        <v>0</v>
      </c>
      <c r="D366">
        <v>0</v>
      </c>
      <c r="E366">
        <v>0</v>
      </c>
    </row>
    <row r="367" spans="1:5" x14ac:dyDescent="0.25">
      <c r="A367">
        <v>11156429</v>
      </c>
      <c r="B367">
        <v>490475</v>
      </c>
      <c r="C367">
        <v>0</v>
      </c>
      <c r="D367">
        <v>0</v>
      </c>
      <c r="E367">
        <v>0</v>
      </c>
    </row>
    <row r="368" spans="1:5" x14ac:dyDescent="0.25">
      <c r="A368">
        <v>11156431</v>
      </c>
      <c r="B368">
        <v>438811</v>
      </c>
      <c r="C368">
        <v>0</v>
      </c>
      <c r="D368">
        <v>1</v>
      </c>
      <c r="E368">
        <v>0</v>
      </c>
    </row>
    <row r="369" spans="1:5" x14ac:dyDescent="0.25">
      <c r="A369">
        <v>11156431</v>
      </c>
      <c r="B369">
        <v>774547</v>
      </c>
      <c r="C369">
        <v>0</v>
      </c>
      <c r="D369">
        <v>0</v>
      </c>
      <c r="E369">
        <v>0</v>
      </c>
    </row>
    <row r="370" spans="1:5" x14ac:dyDescent="0.25">
      <c r="A370">
        <v>11156446</v>
      </c>
      <c r="B370">
        <v>1597416</v>
      </c>
      <c r="C370">
        <v>1</v>
      </c>
      <c r="D370">
        <v>0</v>
      </c>
      <c r="E370">
        <v>90</v>
      </c>
    </row>
    <row r="371" spans="1:5" x14ac:dyDescent="0.25">
      <c r="A371">
        <v>11156446</v>
      </c>
      <c r="B371">
        <v>1600392</v>
      </c>
      <c r="C371">
        <v>0</v>
      </c>
      <c r="D371">
        <v>0</v>
      </c>
      <c r="E371">
        <v>0</v>
      </c>
    </row>
    <row r="372" spans="1:5" x14ac:dyDescent="0.25">
      <c r="A372">
        <v>11156448</v>
      </c>
      <c r="B372">
        <v>1432937</v>
      </c>
      <c r="C372">
        <v>0</v>
      </c>
      <c r="D372">
        <v>1</v>
      </c>
      <c r="E372">
        <v>0</v>
      </c>
    </row>
    <row r="373" spans="1:5" x14ac:dyDescent="0.25">
      <c r="A373">
        <v>11156448</v>
      </c>
      <c r="B373">
        <v>1597416</v>
      </c>
      <c r="C373">
        <v>0</v>
      </c>
      <c r="D373">
        <v>0</v>
      </c>
      <c r="E373">
        <v>0</v>
      </c>
    </row>
    <row r="374" spans="1:5" x14ac:dyDescent="0.25">
      <c r="A374">
        <v>11163394</v>
      </c>
      <c r="B374">
        <v>286071</v>
      </c>
      <c r="C374">
        <v>1</v>
      </c>
      <c r="D374">
        <v>1</v>
      </c>
      <c r="E374">
        <v>90</v>
      </c>
    </row>
    <row r="375" spans="1:5" x14ac:dyDescent="0.25">
      <c r="A375">
        <v>11163394</v>
      </c>
      <c r="B375">
        <v>1414488</v>
      </c>
      <c r="C375">
        <v>0</v>
      </c>
      <c r="D375">
        <v>0</v>
      </c>
      <c r="E375">
        <v>0</v>
      </c>
    </row>
    <row r="376" spans="1:5" x14ac:dyDescent="0.25">
      <c r="A376">
        <v>11163538</v>
      </c>
      <c r="B376">
        <v>773593</v>
      </c>
      <c r="C376">
        <v>0</v>
      </c>
      <c r="D376">
        <v>2</v>
      </c>
      <c r="E376">
        <v>0</v>
      </c>
    </row>
    <row r="377" spans="1:5" x14ac:dyDescent="0.25">
      <c r="A377">
        <v>11163538</v>
      </c>
      <c r="B377">
        <v>1414488</v>
      </c>
      <c r="C377">
        <v>0</v>
      </c>
      <c r="D377">
        <v>0</v>
      </c>
      <c r="E377">
        <v>0</v>
      </c>
    </row>
    <row r="378" spans="1:5" x14ac:dyDescent="0.25">
      <c r="A378">
        <v>11163669</v>
      </c>
      <c r="B378">
        <v>326804</v>
      </c>
      <c r="C378">
        <v>0</v>
      </c>
      <c r="D378">
        <v>3</v>
      </c>
      <c r="E378">
        <v>0</v>
      </c>
    </row>
    <row r="379" spans="1:5" x14ac:dyDescent="0.25">
      <c r="A379">
        <v>11163669</v>
      </c>
      <c r="B379">
        <v>1414488</v>
      </c>
      <c r="C379">
        <v>0</v>
      </c>
      <c r="D379">
        <v>0</v>
      </c>
      <c r="E379">
        <v>0</v>
      </c>
    </row>
    <row r="380" spans="1:5" x14ac:dyDescent="0.25">
      <c r="A380">
        <v>11163828</v>
      </c>
      <c r="B380">
        <v>775088</v>
      </c>
      <c r="C380">
        <v>0</v>
      </c>
      <c r="D380">
        <v>3</v>
      </c>
      <c r="E380">
        <v>0</v>
      </c>
    </row>
    <row r="381" spans="1:5" x14ac:dyDescent="0.25">
      <c r="A381">
        <v>11163828</v>
      </c>
      <c r="B381">
        <v>1414488</v>
      </c>
      <c r="C381">
        <v>0</v>
      </c>
      <c r="D381">
        <v>0</v>
      </c>
      <c r="E381">
        <v>0</v>
      </c>
    </row>
    <row r="382" spans="1:5" x14ac:dyDescent="0.25">
      <c r="A382">
        <v>11164248</v>
      </c>
      <c r="B382">
        <v>493789</v>
      </c>
      <c r="C382">
        <v>0</v>
      </c>
      <c r="D382">
        <v>1</v>
      </c>
      <c r="E382">
        <v>0</v>
      </c>
    </row>
    <row r="383" spans="1:5" x14ac:dyDescent="0.25">
      <c r="A383">
        <v>11164248</v>
      </c>
      <c r="B383">
        <v>1414488</v>
      </c>
      <c r="C383">
        <v>0</v>
      </c>
      <c r="D383">
        <v>0</v>
      </c>
      <c r="E383">
        <v>0</v>
      </c>
    </row>
    <row r="384" spans="1:5" x14ac:dyDescent="0.25">
      <c r="A384">
        <v>11171571</v>
      </c>
      <c r="B384">
        <v>773997</v>
      </c>
      <c r="C384">
        <v>0</v>
      </c>
      <c r="D384">
        <v>1</v>
      </c>
      <c r="E384">
        <v>0</v>
      </c>
    </row>
    <row r="385" spans="1:5" x14ac:dyDescent="0.25">
      <c r="A385">
        <v>11171571</v>
      </c>
      <c r="B385">
        <v>1902767</v>
      </c>
      <c r="C385">
        <v>0</v>
      </c>
      <c r="D385">
        <v>0</v>
      </c>
      <c r="E385">
        <v>0</v>
      </c>
    </row>
    <row r="386" spans="1:5" x14ac:dyDescent="0.25">
      <c r="A386">
        <v>11179617</v>
      </c>
      <c r="B386">
        <v>772047</v>
      </c>
      <c r="C386">
        <v>0</v>
      </c>
      <c r="D386">
        <v>2</v>
      </c>
      <c r="E386">
        <v>0</v>
      </c>
    </row>
    <row r="387" spans="1:5" x14ac:dyDescent="0.25">
      <c r="A387">
        <v>11179617</v>
      </c>
      <c r="B387">
        <v>1902767</v>
      </c>
      <c r="C387">
        <v>0</v>
      </c>
      <c r="D387">
        <v>0</v>
      </c>
      <c r="E387">
        <v>0</v>
      </c>
    </row>
    <row r="388" spans="1:5" x14ac:dyDescent="0.25">
      <c r="A388">
        <v>11179759</v>
      </c>
      <c r="B388">
        <v>708950</v>
      </c>
      <c r="C388">
        <v>0</v>
      </c>
      <c r="D388">
        <v>0</v>
      </c>
      <c r="E388">
        <v>0</v>
      </c>
    </row>
    <row r="389" spans="1:5" x14ac:dyDescent="0.25">
      <c r="A389">
        <v>11179759</v>
      </c>
      <c r="B389">
        <v>1414488</v>
      </c>
      <c r="C389">
        <v>0</v>
      </c>
      <c r="D389">
        <v>0</v>
      </c>
      <c r="E389">
        <v>0</v>
      </c>
    </row>
    <row r="390" spans="1:5" x14ac:dyDescent="0.25">
      <c r="A390">
        <v>11180598</v>
      </c>
      <c r="B390">
        <v>663310</v>
      </c>
      <c r="C390">
        <v>1</v>
      </c>
      <c r="D390">
        <v>4</v>
      </c>
      <c r="E390">
        <v>90</v>
      </c>
    </row>
    <row r="391" spans="1:5" x14ac:dyDescent="0.25">
      <c r="A391">
        <v>11180598</v>
      </c>
      <c r="B391">
        <v>1414488</v>
      </c>
      <c r="C391">
        <v>0</v>
      </c>
      <c r="D391">
        <v>0</v>
      </c>
      <c r="E391">
        <v>0</v>
      </c>
    </row>
    <row r="392" spans="1:5" x14ac:dyDescent="0.25">
      <c r="A392">
        <v>11180665</v>
      </c>
      <c r="B392">
        <v>540934</v>
      </c>
      <c r="C392">
        <v>0</v>
      </c>
      <c r="D392">
        <v>3</v>
      </c>
      <c r="E392">
        <v>0</v>
      </c>
    </row>
    <row r="393" spans="1:5" x14ac:dyDescent="0.25">
      <c r="A393">
        <v>11180665</v>
      </c>
      <c r="B393">
        <v>1414488</v>
      </c>
      <c r="C393">
        <v>0</v>
      </c>
      <c r="D393">
        <v>0</v>
      </c>
      <c r="E393">
        <v>0</v>
      </c>
    </row>
    <row r="394" spans="1:5" x14ac:dyDescent="0.25">
      <c r="A394">
        <v>11180769</v>
      </c>
      <c r="B394">
        <v>1045236</v>
      </c>
      <c r="C394">
        <v>0</v>
      </c>
      <c r="D394">
        <v>2</v>
      </c>
      <c r="E394">
        <v>0</v>
      </c>
    </row>
    <row r="395" spans="1:5" x14ac:dyDescent="0.25">
      <c r="A395">
        <v>11180769</v>
      </c>
      <c r="B395">
        <v>1414488</v>
      </c>
      <c r="C395">
        <v>0</v>
      </c>
      <c r="D395">
        <v>0</v>
      </c>
      <c r="E395">
        <v>0</v>
      </c>
    </row>
    <row r="396" spans="1:5" x14ac:dyDescent="0.25">
      <c r="A396">
        <v>11180791</v>
      </c>
      <c r="B396">
        <v>1414488</v>
      </c>
      <c r="C396">
        <v>0</v>
      </c>
      <c r="D396">
        <v>0</v>
      </c>
      <c r="E396">
        <v>0</v>
      </c>
    </row>
    <row r="397" spans="1:5" x14ac:dyDescent="0.25">
      <c r="A397">
        <v>11180791</v>
      </c>
      <c r="B397">
        <v>1860780</v>
      </c>
      <c r="C397">
        <v>0</v>
      </c>
      <c r="D397">
        <v>2</v>
      </c>
      <c r="E397">
        <v>0</v>
      </c>
    </row>
    <row r="398" spans="1:5" x14ac:dyDescent="0.25">
      <c r="A398">
        <v>11180796</v>
      </c>
      <c r="B398">
        <v>1186030</v>
      </c>
      <c r="C398">
        <v>0</v>
      </c>
      <c r="D398">
        <v>1</v>
      </c>
      <c r="E398">
        <v>0</v>
      </c>
    </row>
    <row r="399" spans="1:5" x14ac:dyDescent="0.25">
      <c r="A399">
        <v>11180796</v>
      </c>
      <c r="B399">
        <v>1414488</v>
      </c>
      <c r="C399">
        <v>0</v>
      </c>
      <c r="D399">
        <v>0</v>
      </c>
      <c r="E399">
        <v>0</v>
      </c>
    </row>
    <row r="400" spans="1:5" x14ac:dyDescent="0.25">
      <c r="A400">
        <v>11180808</v>
      </c>
      <c r="B400">
        <v>881310</v>
      </c>
      <c r="C400">
        <v>1</v>
      </c>
      <c r="D400">
        <v>4</v>
      </c>
      <c r="E400">
        <v>90</v>
      </c>
    </row>
    <row r="401" spans="1:5" x14ac:dyDescent="0.25">
      <c r="A401">
        <v>11180808</v>
      </c>
      <c r="B401">
        <v>1414488</v>
      </c>
      <c r="C401">
        <v>0</v>
      </c>
      <c r="D401">
        <v>0</v>
      </c>
      <c r="E401">
        <v>0</v>
      </c>
    </row>
    <row r="402" spans="1:5" x14ac:dyDescent="0.25">
      <c r="A402">
        <v>11180825</v>
      </c>
      <c r="B402">
        <v>780048</v>
      </c>
      <c r="C402">
        <v>0</v>
      </c>
      <c r="D402">
        <v>3</v>
      </c>
      <c r="E402">
        <v>0</v>
      </c>
    </row>
    <row r="403" spans="1:5" x14ac:dyDescent="0.25">
      <c r="A403">
        <v>11180825</v>
      </c>
      <c r="B403">
        <v>1414488</v>
      </c>
      <c r="C403">
        <v>0</v>
      </c>
      <c r="D403">
        <v>0</v>
      </c>
      <c r="E403">
        <v>0</v>
      </c>
    </row>
    <row r="404" spans="1:5" x14ac:dyDescent="0.25">
      <c r="A404">
        <v>11180828</v>
      </c>
      <c r="B404">
        <v>1414488</v>
      </c>
      <c r="C404">
        <v>0</v>
      </c>
      <c r="D404">
        <v>0</v>
      </c>
      <c r="E404">
        <v>0</v>
      </c>
    </row>
    <row r="405" spans="1:5" x14ac:dyDescent="0.25">
      <c r="A405">
        <v>11180828</v>
      </c>
      <c r="B405">
        <v>1985307</v>
      </c>
      <c r="C405">
        <v>0</v>
      </c>
      <c r="D405">
        <v>2</v>
      </c>
      <c r="E405">
        <v>0</v>
      </c>
    </row>
    <row r="406" spans="1:5" x14ac:dyDescent="0.25">
      <c r="A406">
        <v>11180869</v>
      </c>
      <c r="B406">
        <v>888251</v>
      </c>
      <c r="C406">
        <v>0</v>
      </c>
      <c r="D406">
        <v>3</v>
      </c>
      <c r="E406">
        <v>0</v>
      </c>
    </row>
    <row r="407" spans="1:5" x14ac:dyDescent="0.25">
      <c r="A407">
        <v>11180869</v>
      </c>
      <c r="B407">
        <v>1414488</v>
      </c>
      <c r="C407">
        <v>0</v>
      </c>
      <c r="D407">
        <v>0</v>
      </c>
      <c r="E407">
        <v>0</v>
      </c>
    </row>
    <row r="408" spans="1:5" x14ac:dyDescent="0.25">
      <c r="A408">
        <v>11181164</v>
      </c>
      <c r="B408">
        <v>736558</v>
      </c>
      <c r="C408">
        <v>0</v>
      </c>
      <c r="D408">
        <v>3</v>
      </c>
      <c r="E408">
        <v>0</v>
      </c>
    </row>
    <row r="409" spans="1:5" x14ac:dyDescent="0.25">
      <c r="A409">
        <v>11181164</v>
      </c>
      <c r="B409">
        <v>1414488</v>
      </c>
      <c r="C409">
        <v>0</v>
      </c>
      <c r="D409">
        <v>0</v>
      </c>
      <c r="E409">
        <v>0</v>
      </c>
    </row>
    <row r="410" spans="1:5" x14ac:dyDescent="0.25">
      <c r="A410">
        <v>11181566</v>
      </c>
      <c r="B410">
        <v>1417983</v>
      </c>
      <c r="C410">
        <v>2</v>
      </c>
      <c r="D410">
        <v>1</v>
      </c>
      <c r="E410">
        <v>90</v>
      </c>
    </row>
    <row r="411" spans="1:5" x14ac:dyDescent="0.25">
      <c r="A411">
        <v>11181566</v>
      </c>
      <c r="B411">
        <v>1902767</v>
      </c>
      <c r="C411">
        <v>0</v>
      </c>
      <c r="D411">
        <v>0</v>
      </c>
      <c r="E411">
        <v>0</v>
      </c>
    </row>
    <row r="412" spans="1:5" x14ac:dyDescent="0.25">
      <c r="A412">
        <v>11182078</v>
      </c>
      <c r="B412">
        <v>235524</v>
      </c>
      <c r="C412">
        <v>0</v>
      </c>
      <c r="D412">
        <v>2</v>
      </c>
      <c r="E412">
        <v>0</v>
      </c>
    </row>
    <row r="413" spans="1:5" x14ac:dyDescent="0.25">
      <c r="A413">
        <v>11182078</v>
      </c>
      <c r="B413">
        <v>1414488</v>
      </c>
      <c r="C413">
        <v>0</v>
      </c>
      <c r="D413">
        <v>0</v>
      </c>
      <c r="E413">
        <v>0</v>
      </c>
    </row>
    <row r="414" spans="1:5" x14ac:dyDescent="0.25">
      <c r="A414">
        <v>11182265</v>
      </c>
      <c r="B414">
        <v>1588440</v>
      </c>
      <c r="C414">
        <v>0</v>
      </c>
      <c r="D414">
        <v>2</v>
      </c>
      <c r="E414">
        <v>0</v>
      </c>
    </row>
    <row r="415" spans="1:5" x14ac:dyDescent="0.25">
      <c r="A415">
        <v>11182265</v>
      </c>
      <c r="B415">
        <v>1902767</v>
      </c>
      <c r="C415">
        <v>0</v>
      </c>
      <c r="D415">
        <v>0</v>
      </c>
      <c r="E415">
        <v>0</v>
      </c>
    </row>
    <row r="416" spans="1:5" x14ac:dyDescent="0.25">
      <c r="A416">
        <v>11182341</v>
      </c>
      <c r="B416">
        <v>964998</v>
      </c>
      <c r="C416">
        <v>0</v>
      </c>
      <c r="D416">
        <v>1</v>
      </c>
      <c r="E416">
        <v>0</v>
      </c>
    </row>
    <row r="417" spans="1:5" x14ac:dyDescent="0.25">
      <c r="A417">
        <v>11182341</v>
      </c>
      <c r="B417">
        <v>1902767</v>
      </c>
      <c r="C417">
        <v>0</v>
      </c>
      <c r="D417">
        <v>0</v>
      </c>
      <c r="E417">
        <v>0</v>
      </c>
    </row>
    <row r="418" spans="1:5" x14ac:dyDescent="0.25">
      <c r="A418">
        <v>11182379</v>
      </c>
      <c r="B418">
        <v>1303526</v>
      </c>
      <c r="C418">
        <v>0</v>
      </c>
      <c r="D418">
        <v>1</v>
      </c>
      <c r="E418">
        <v>0</v>
      </c>
    </row>
    <row r="419" spans="1:5" x14ac:dyDescent="0.25">
      <c r="A419">
        <v>11182379</v>
      </c>
      <c r="B419">
        <v>1414488</v>
      </c>
      <c r="C419">
        <v>0</v>
      </c>
      <c r="D419">
        <v>0</v>
      </c>
      <c r="E419">
        <v>0</v>
      </c>
    </row>
    <row r="420" spans="1:5" x14ac:dyDescent="0.25">
      <c r="A420">
        <v>11182400</v>
      </c>
      <c r="B420">
        <v>1203738</v>
      </c>
      <c r="C420">
        <v>0</v>
      </c>
      <c r="D420">
        <v>1</v>
      </c>
      <c r="E420">
        <v>0</v>
      </c>
    </row>
    <row r="421" spans="1:5" x14ac:dyDescent="0.25">
      <c r="A421">
        <v>11182400</v>
      </c>
      <c r="B421">
        <v>1902767</v>
      </c>
      <c r="C421">
        <v>0</v>
      </c>
      <c r="D421">
        <v>0</v>
      </c>
      <c r="E421">
        <v>0</v>
      </c>
    </row>
    <row r="422" spans="1:5" x14ac:dyDescent="0.25">
      <c r="A422">
        <v>11182468</v>
      </c>
      <c r="B422">
        <v>1100130</v>
      </c>
      <c r="C422">
        <v>0</v>
      </c>
      <c r="D422">
        <v>2</v>
      </c>
      <c r="E422">
        <v>0</v>
      </c>
    </row>
    <row r="423" spans="1:5" x14ac:dyDescent="0.25">
      <c r="A423">
        <v>11182468</v>
      </c>
      <c r="B423">
        <v>1414488</v>
      </c>
      <c r="C423">
        <v>0</v>
      </c>
      <c r="D423">
        <v>0</v>
      </c>
      <c r="E423">
        <v>0</v>
      </c>
    </row>
    <row r="424" spans="1:5" x14ac:dyDescent="0.25">
      <c r="A424">
        <v>11182619</v>
      </c>
      <c r="B424">
        <v>704951</v>
      </c>
      <c r="C424">
        <v>0</v>
      </c>
      <c r="D424">
        <v>1</v>
      </c>
      <c r="E424">
        <v>0</v>
      </c>
    </row>
    <row r="425" spans="1:5" x14ac:dyDescent="0.25">
      <c r="A425">
        <v>11182619</v>
      </c>
      <c r="B425">
        <v>1902767</v>
      </c>
      <c r="C425">
        <v>0</v>
      </c>
      <c r="D425">
        <v>0</v>
      </c>
      <c r="E425">
        <v>0</v>
      </c>
    </row>
    <row r="426" spans="1:5" x14ac:dyDescent="0.25">
      <c r="A426">
        <v>11182624</v>
      </c>
      <c r="B426">
        <v>30112</v>
      </c>
      <c r="C426">
        <v>0</v>
      </c>
      <c r="D426">
        <v>4</v>
      </c>
      <c r="E426">
        <v>0</v>
      </c>
    </row>
    <row r="427" spans="1:5" x14ac:dyDescent="0.25">
      <c r="A427">
        <v>11182624</v>
      </c>
      <c r="B427">
        <v>1902767</v>
      </c>
      <c r="C427">
        <v>0</v>
      </c>
      <c r="D427">
        <v>0</v>
      </c>
      <c r="E427">
        <v>0</v>
      </c>
    </row>
    <row r="428" spans="1:5" x14ac:dyDescent="0.25">
      <c r="A428">
        <v>11182773</v>
      </c>
      <c r="B428">
        <v>1414488</v>
      </c>
      <c r="C428">
        <v>0</v>
      </c>
      <c r="D428">
        <v>0</v>
      </c>
      <c r="E428">
        <v>0</v>
      </c>
    </row>
    <row r="429" spans="1:5" x14ac:dyDescent="0.25">
      <c r="A429">
        <v>11182773</v>
      </c>
      <c r="B429">
        <v>1521474</v>
      </c>
      <c r="C429">
        <v>1</v>
      </c>
      <c r="D429">
        <v>1</v>
      </c>
      <c r="E429">
        <v>90</v>
      </c>
    </row>
    <row r="430" spans="1:5" x14ac:dyDescent="0.25">
      <c r="A430">
        <v>11183083</v>
      </c>
      <c r="B430">
        <v>121896</v>
      </c>
      <c r="C430">
        <v>0</v>
      </c>
      <c r="D430">
        <v>3</v>
      </c>
      <c r="E430">
        <v>0</v>
      </c>
    </row>
    <row r="431" spans="1:5" x14ac:dyDescent="0.25">
      <c r="A431">
        <v>11183083</v>
      </c>
      <c r="B431">
        <v>1902767</v>
      </c>
      <c r="C431">
        <v>0</v>
      </c>
      <c r="D431">
        <v>0</v>
      </c>
      <c r="E431">
        <v>0</v>
      </c>
    </row>
    <row r="432" spans="1:5" x14ac:dyDescent="0.25">
      <c r="A432">
        <v>11183170</v>
      </c>
      <c r="B432">
        <v>286141</v>
      </c>
      <c r="C432">
        <v>0</v>
      </c>
      <c r="D432">
        <v>2</v>
      </c>
      <c r="E432">
        <v>0</v>
      </c>
    </row>
    <row r="433" spans="1:5" x14ac:dyDescent="0.25">
      <c r="A433">
        <v>11183170</v>
      </c>
      <c r="B433">
        <v>1902767</v>
      </c>
      <c r="C433">
        <v>0</v>
      </c>
      <c r="D433">
        <v>0</v>
      </c>
      <c r="E433">
        <v>0</v>
      </c>
    </row>
    <row r="434" spans="1:5" x14ac:dyDescent="0.25">
      <c r="A434">
        <v>11183206</v>
      </c>
      <c r="B434">
        <v>295367</v>
      </c>
      <c r="C434">
        <v>0</v>
      </c>
      <c r="D434">
        <v>3</v>
      </c>
      <c r="E434">
        <v>0</v>
      </c>
    </row>
    <row r="435" spans="1:5" x14ac:dyDescent="0.25">
      <c r="A435">
        <v>11183206</v>
      </c>
      <c r="B435">
        <v>1902767</v>
      </c>
      <c r="C435">
        <v>0</v>
      </c>
      <c r="D435">
        <v>0</v>
      </c>
      <c r="E435">
        <v>0</v>
      </c>
    </row>
    <row r="436" spans="1:5" x14ac:dyDescent="0.25">
      <c r="A436">
        <v>11183291</v>
      </c>
      <c r="B436">
        <v>297958</v>
      </c>
      <c r="C436">
        <v>0</v>
      </c>
      <c r="D436">
        <v>1</v>
      </c>
      <c r="E436">
        <v>0</v>
      </c>
    </row>
    <row r="437" spans="1:5" x14ac:dyDescent="0.25">
      <c r="A437">
        <v>11183291</v>
      </c>
      <c r="B437">
        <v>1414488</v>
      </c>
      <c r="C437">
        <v>0</v>
      </c>
      <c r="D437">
        <v>0</v>
      </c>
      <c r="E437">
        <v>0</v>
      </c>
    </row>
    <row r="438" spans="1:5" x14ac:dyDescent="0.25">
      <c r="A438">
        <v>11183783</v>
      </c>
      <c r="B438">
        <v>972318</v>
      </c>
      <c r="C438">
        <v>1</v>
      </c>
      <c r="D438">
        <v>1</v>
      </c>
      <c r="E438">
        <v>90</v>
      </c>
    </row>
    <row r="439" spans="1:5" x14ac:dyDescent="0.25">
      <c r="A439">
        <v>11183783</v>
      </c>
      <c r="B439">
        <v>1902767</v>
      </c>
      <c r="C439">
        <v>0</v>
      </c>
      <c r="D439">
        <v>1</v>
      </c>
      <c r="E439">
        <v>0</v>
      </c>
    </row>
    <row r="440" spans="1:5" x14ac:dyDescent="0.25">
      <c r="A440">
        <v>11183873</v>
      </c>
      <c r="B440">
        <v>972318</v>
      </c>
      <c r="C440">
        <v>1</v>
      </c>
      <c r="D440">
        <v>2</v>
      </c>
      <c r="E440">
        <v>90</v>
      </c>
    </row>
    <row r="441" spans="1:5" x14ac:dyDescent="0.25">
      <c r="A441">
        <v>11183873</v>
      </c>
      <c r="B441">
        <v>1902767</v>
      </c>
      <c r="C441">
        <v>0</v>
      </c>
      <c r="D441">
        <v>0</v>
      </c>
      <c r="E441">
        <v>0</v>
      </c>
    </row>
    <row r="442" spans="1:5" x14ac:dyDescent="0.25">
      <c r="A442">
        <v>11184419</v>
      </c>
      <c r="B442">
        <v>780048</v>
      </c>
      <c r="C442">
        <v>0</v>
      </c>
      <c r="D442">
        <v>2</v>
      </c>
      <c r="E442">
        <v>0</v>
      </c>
    </row>
    <row r="443" spans="1:5" x14ac:dyDescent="0.25">
      <c r="A443">
        <v>11184419</v>
      </c>
      <c r="B443">
        <v>1902767</v>
      </c>
      <c r="C443">
        <v>0</v>
      </c>
      <c r="D443">
        <v>0</v>
      </c>
      <c r="E443">
        <v>0</v>
      </c>
    </row>
    <row r="444" spans="1:5" x14ac:dyDescent="0.25">
      <c r="A444">
        <v>11184491</v>
      </c>
      <c r="B444">
        <v>284913</v>
      </c>
      <c r="C444">
        <v>0</v>
      </c>
      <c r="D444">
        <v>1</v>
      </c>
      <c r="E444">
        <v>0</v>
      </c>
    </row>
    <row r="445" spans="1:5" x14ac:dyDescent="0.25">
      <c r="A445">
        <v>11184491</v>
      </c>
      <c r="B445">
        <v>1902767</v>
      </c>
      <c r="C445">
        <v>0</v>
      </c>
      <c r="D445">
        <v>0</v>
      </c>
      <c r="E445">
        <v>0</v>
      </c>
    </row>
    <row r="446" spans="1:5" x14ac:dyDescent="0.25">
      <c r="A446">
        <v>11184588</v>
      </c>
      <c r="B446">
        <v>540934</v>
      </c>
      <c r="C446">
        <v>0</v>
      </c>
      <c r="D446">
        <v>2</v>
      </c>
      <c r="E446">
        <v>0</v>
      </c>
    </row>
    <row r="447" spans="1:5" x14ac:dyDescent="0.25">
      <c r="A447">
        <v>11184588</v>
      </c>
      <c r="B447">
        <v>1902767</v>
      </c>
      <c r="C447">
        <v>0</v>
      </c>
      <c r="D447">
        <v>0</v>
      </c>
      <c r="E447">
        <v>0</v>
      </c>
    </row>
    <row r="448" spans="1:5" x14ac:dyDescent="0.25">
      <c r="A448">
        <v>11185605</v>
      </c>
      <c r="B448">
        <v>705604</v>
      </c>
      <c r="C448">
        <v>0</v>
      </c>
      <c r="D448">
        <v>3</v>
      </c>
      <c r="E448">
        <v>0</v>
      </c>
    </row>
    <row r="449" spans="1:5" x14ac:dyDescent="0.25">
      <c r="A449">
        <v>11185605</v>
      </c>
      <c r="B449">
        <v>1902767</v>
      </c>
      <c r="C449">
        <v>0</v>
      </c>
      <c r="D449">
        <v>0</v>
      </c>
      <c r="E449">
        <v>0</v>
      </c>
    </row>
    <row r="450" spans="1:5" x14ac:dyDescent="0.25">
      <c r="A450">
        <v>11185655</v>
      </c>
      <c r="B450">
        <v>1461932</v>
      </c>
      <c r="C450">
        <v>0</v>
      </c>
      <c r="D450">
        <v>0</v>
      </c>
      <c r="E450">
        <v>0</v>
      </c>
    </row>
    <row r="451" spans="1:5" x14ac:dyDescent="0.25">
      <c r="A451">
        <v>11185655</v>
      </c>
      <c r="B451">
        <v>1902767</v>
      </c>
      <c r="C451">
        <v>0</v>
      </c>
      <c r="D451">
        <v>0</v>
      </c>
      <c r="E451">
        <v>0</v>
      </c>
    </row>
    <row r="452" spans="1:5" x14ac:dyDescent="0.25">
      <c r="A452">
        <v>11185726</v>
      </c>
      <c r="B452">
        <v>284853</v>
      </c>
      <c r="C452">
        <v>0</v>
      </c>
      <c r="D452">
        <v>2</v>
      </c>
      <c r="E452">
        <v>0</v>
      </c>
    </row>
    <row r="453" spans="1:5" x14ac:dyDescent="0.25">
      <c r="A453">
        <v>11185726</v>
      </c>
      <c r="B453">
        <v>1902767</v>
      </c>
      <c r="C453">
        <v>0</v>
      </c>
      <c r="D453">
        <v>0</v>
      </c>
      <c r="E453">
        <v>0</v>
      </c>
    </row>
    <row r="454" spans="1:5" x14ac:dyDescent="0.25">
      <c r="A454">
        <v>11186527</v>
      </c>
      <c r="B454">
        <v>856606</v>
      </c>
      <c r="C454">
        <v>0</v>
      </c>
      <c r="D454">
        <v>3</v>
      </c>
      <c r="E454">
        <v>0</v>
      </c>
    </row>
    <row r="455" spans="1:5" x14ac:dyDescent="0.25">
      <c r="A455">
        <v>11186527</v>
      </c>
      <c r="B455">
        <v>1414488</v>
      </c>
      <c r="C455">
        <v>0</v>
      </c>
      <c r="D455">
        <v>0</v>
      </c>
      <c r="E455">
        <v>0</v>
      </c>
    </row>
    <row r="456" spans="1:5" x14ac:dyDescent="0.25">
      <c r="A456">
        <v>11186727</v>
      </c>
      <c r="B456">
        <v>289996</v>
      </c>
      <c r="C456">
        <v>0</v>
      </c>
      <c r="D456">
        <v>1</v>
      </c>
      <c r="E456">
        <v>0</v>
      </c>
    </row>
    <row r="457" spans="1:5" x14ac:dyDescent="0.25">
      <c r="A457">
        <v>11186727</v>
      </c>
      <c r="B457">
        <v>1902767</v>
      </c>
      <c r="C457">
        <v>0</v>
      </c>
      <c r="D457">
        <v>0</v>
      </c>
      <c r="E457">
        <v>0</v>
      </c>
    </row>
    <row r="458" spans="1:5" x14ac:dyDescent="0.25">
      <c r="A458">
        <v>11186951</v>
      </c>
      <c r="B458">
        <v>1458168</v>
      </c>
      <c r="C458">
        <v>0</v>
      </c>
      <c r="D458">
        <v>1</v>
      </c>
      <c r="E458">
        <v>0</v>
      </c>
    </row>
    <row r="459" spans="1:5" x14ac:dyDescent="0.25">
      <c r="A459">
        <v>11186951</v>
      </c>
      <c r="B459">
        <v>1902767</v>
      </c>
      <c r="C459">
        <v>0</v>
      </c>
      <c r="D459">
        <v>0</v>
      </c>
      <c r="E459">
        <v>0</v>
      </c>
    </row>
    <row r="460" spans="1:5" x14ac:dyDescent="0.25">
      <c r="A460">
        <v>11186974</v>
      </c>
      <c r="B460">
        <v>1458168</v>
      </c>
      <c r="C460">
        <v>0</v>
      </c>
      <c r="D460">
        <v>3</v>
      </c>
      <c r="E460">
        <v>0</v>
      </c>
    </row>
    <row r="461" spans="1:5" x14ac:dyDescent="0.25">
      <c r="A461">
        <v>11186974</v>
      </c>
      <c r="B461">
        <v>1902767</v>
      </c>
      <c r="C461">
        <v>0</v>
      </c>
      <c r="D461">
        <v>0</v>
      </c>
      <c r="E461">
        <v>0</v>
      </c>
    </row>
    <row r="462" spans="1:5" x14ac:dyDescent="0.25">
      <c r="A462">
        <v>11187032</v>
      </c>
      <c r="B462">
        <v>26877</v>
      </c>
      <c r="C462">
        <v>0</v>
      </c>
      <c r="D462">
        <v>0</v>
      </c>
      <c r="E462">
        <v>0</v>
      </c>
    </row>
    <row r="463" spans="1:5" x14ac:dyDescent="0.25">
      <c r="A463">
        <v>11187032</v>
      </c>
      <c r="B463">
        <v>309007</v>
      </c>
      <c r="C463">
        <v>0</v>
      </c>
      <c r="D463">
        <v>2</v>
      </c>
      <c r="E463">
        <v>0</v>
      </c>
    </row>
    <row r="464" spans="1:5" x14ac:dyDescent="0.25">
      <c r="A464">
        <v>11187034</v>
      </c>
      <c r="B464">
        <v>26877</v>
      </c>
      <c r="C464">
        <v>0</v>
      </c>
      <c r="D464">
        <v>0</v>
      </c>
      <c r="E464">
        <v>0</v>
      </c>
    </row>
    <row r="465" spans="1:5" x14ac:dyDescent="0.25">
      <c r="A465">
        <v>11187034</v>
      </c>
      <c r="B465">
        <v>1336765</v>
      </c>
      <c r="C465">
        <v>0</v>
      </c>
      <c r="D465">
        <v>0</v>
      </c>
      <c r="E465">
        <v>0</v>
      </c>
    </row>
    <row r="466" spans="1:5" x14ac:dyDescent="0.25">
      <c r="A466">
        <v>11187037</v>
      </c>
      <c r="B466">
        <v>26877</v>
      </c>
      <c r="C466">
        <v>0</v>
      </c>
      <c r="D466">
        <v>0</v>
      </c>
      <c r="E466">
        <v>0</v>
      </c>
    </row>
    <row r="467" spans="1:5" x14ac:dyDescent="0.25">
      <c r="A467">
        <v>11187037</v>
      </c>
      <c r="B467">
        <v>1455423</v>
      </c>
      <c r="C467">
        <v>1</v>
      </c>
      <c r="D467">
        <v>0</v>
      </c>
      <c r="E467">
        <v>90</v>
      </c>
    </row>
    <row r="468" spans="1:5" x14ac:dyDescent="0.25">
      <c r="A468">
        <v>11187041</v>
      </c>
      <c r="B468">
        <v>26877</v>
      </c>
      <c r="C468">
        <v>0</v>
      </c>
      <c r="D468">
        <v>0</v>
      </c>
      <c r="E468">
        <v>0</v>
      </c>
    </row>
    <row r="469" spans="1:5" x14ac:dyDescent="0.25">
      <c r="A469">
        <v>11187041</v>
      </c>
      <c r="B469">
        <v>1588397</v>
      </c>
      <c r="C469">
        <v>0</v>
      </c>
      <c r="D469">
        <v>0</v>
      </c>
      <c r="E469">
        <v>0</v>
      </c>
    </row>
    <row r="470" spans="1:5" x14ac:dyDescent="0.25">
      <c r="A470">
        <v>11187131</v>
      </c>
      <c r="B470">
        <v>1902767</v>
      </c>
      <c r="C470">
        <v>0</v>
      </c>
      <c r="D470">
        <v>0</v>
      </c>
      <c r="E470">
        <v>0</v>
      </c>
    </row>
    <row r="471" spans="1:5" x14ac:dyDescent="0.25">
      <c r="A471">
        <v>11187131</v>
      </c>
      <c r="B471">
        <v>1912051</v>
      </c>
      <c r="C471">
        <v>1</v>
      </c>
      <c r="D471">
        <v>2</v>
      </c>
      <c r="E471">
        <v>90</v>
      </c>
    </row>
    <row r="472" spans="1:5" x14ac:dyDescent="0.25">
      <c r="A472">
        <v>11187137</v>
      </c>
      <c r="B472">
        <v>929304</v>
      </c>
      <c r="C472">
        <v>0</v>
      </c>
      <c r="D472">
        <v>2</v>
      </c>
      <c r="E472">
        <v>0</v>
      </c>
    </row>
    <row r="473" spans="1:5" x14ac:dyDescent="0.25">
      <c r="A473">
        <v>11187137</v>
      </c>
      <c r="B473">
        <v>1902767</v>
      </c>
      <c r="C473">
        <v>0</v>
      </c>
      <c r="D473">
        <v>0</v>
      </c>
      <c r="E473">
        <v>0</v>
      </c>
    </row>
    <row r="474" spans="1:5" x14ac:dyDescent="0.25">
      <c r="A474">
        <v>11187142</v>
      </c>
      <c r="B474">
        <v>1105107</v>
      </c>
      <c r="C474">
        <v>0</v>
      </c>
      <c r="D474">
        <v>0</v>
      </c>
      <c r="E474">
        <v>0</v>
      </c>
    </row>
    <row r="475" spans="1:5" x14ac:dyDescent="0.25">
      <c r="A475">
        <v>11187142</v>
      </c>
      <c r="B475">
        <v>1902767</v>
      </c>
      <c r="C475">
        <v>0</v>
      </c>
      <c r="D475">
        <v>0</v>
      </c>
      <c r="E475">
        <v>0</v>
      </c>
    </row>
    <row r="476" spans="1:5" x14ac:dyDescent="0.25">
      <c r="A476">
        <v>11187215</v>
      </c>
      <c r="B476">
        <v>704515</v>
      </c>
      <c r="C476">
        <v>1</v>
      </c>
      <c r="D476">
        <v>0</v>
      </c>
      <c r="E476">
        <v>90</v>
      </c>
    </row>
    <row r="477" spans="1:5" x14ac:dyDescent="0.25">
      <c r="A477">
        <v>11187215</v>
      </c>
      <c r="B477">
        <v>1902767</v>
      </c>
      <c r="C477">
        <v>0</v>
      </c>
      <c r="D477">
        <v>0</v>
      </c>
      <c r="E477">
        <v>0</v>
      </c>
    </row>
    <row r="478" spans="1:5" x14ac:dyDescent="0.25">
      <c r="A478">
        <v>11187345</v>
      </c>
      <c r="B478">
        <v>563415</v>
      </c>
      <c r="C478">
        <v>0</v>
      </c>
      <c r="D478">
        <v>2</v>
      </c>
      <c r="E478">
        <v>0</v>
      </c>
    </row>
    <row r="479" spans="1:5" x14ac:dyDescent="0.25">
      <c r="A479">
        <v>11187345</v>
      </c>
      <c r="B479">
        <v>1902767</v>
      </c>
      <c r="C479">
        <v>0</v>
      </c>
      <c r="D479">
        <v>0</v>
      </c>
      <c r="E479">
        <v>0</v>
      </c>
    </row>
    <row r="480" spans="1:5" x14ac:dyDescent="0.25">
      <c r="A480">
        <v>11187462</v>
      </c>
      <c r="B480">
        <v>63077</v>
      </c>
      <c r="C480">
        <v>0</v>
      </c>
      <c r="D480">
        <v>3</v>
      </c>
      <c r="E480">
        <v>0</v>
      </c>
    </row>
    <row r="481" spans="1:5" x14ac:dyDescent="0.25">
      <c r="A481">
        <v>11187462</v>
      </c>
      <c r="B481">
        <v>1902767</v>
      </c>
      <c r="C481">
        <v>0</v>
      </c>
      <c r="D481">
        <v>0</v>
      </c>
      <c r="E481">
        <v>0</v>
      </c>
    </row>
    <row r="482" spans="1:5" x14ac:dyDescent="0.25">
      <c r="A482">
        <v>11187519</v>
      </c>
      <c r="B482">
        <v>990223</v>
      </c>
      <c r="C482">
        <v>0</v>
      </c>
      <c r="D482">
        <v>1</v>
      </c>
      <c r="E482">
        <v>0</v>
      </c>
    </row>
    <row r="483" spans="1:5" x14ac:dyDescent="0.25">
      <c r="A483">
        <v>11187519</v>
      </c>
      <c r="B483">
        <v>1578600</v>
      </c>
      <c r="C483">
        <v>1</v>
      </c>
      <c r="D483">
        <v>2</v>
      </c>
      <c r="E483">
        <v>90</v>
      </c>
    </row>
    <row r="484" spans="1:5" x14ac:dyDescent="0.25">
      <c r="A484">
        <v>11187521</v>
      </c>
      <c r="B484">
        <v>307702</v>
      </c>
      <c r="C484">
        <v>0</v>
      </c>
      <c r="D484">
        <v>1</v>
      </c>
      <c r="E484">
        <v>0</v>
      </c>
    </row>
    <row r="485" spans="1:5" x14ac:dyDescent="0.25">
      <c r="A485">
        <v>11187521</v>
      </c>
      <c r="B485">
        <v>990223</v>
      </c>
      <c r="C485">
        <v>0</v>
      </c>
      <c r="D485">
        <v>0</v>
      </c>
      <c r="E485">
        <v>0</v>
      </c>
    </row>
    <row r="486" spans="1:5" x14ac:dyDescent="0.25">
      <c r="A486">
        <v>11187522</v>
      </c>
      <c r="B486">
        <v>307702</v>
      </c>
      <c r="C486">
        <v>0</v>
      </c>
      <c r="D486">
        <v>0</v>
      </c>
      <c r="E486">
        <v>0</v>
      </c>
    </row>
    <row r="487" spans="1:5" x14ac:dyDescent="0.25">
      <c r="A487">
        <v>11187522</v>
      </c>
      <c r="B487">
        <v>1578600</v>
      </c>
      <c r="C487">
        <v>1</v>
      </c>
      <c r="D487">
        <v>0</v>
      </c>
      <c r="E487">
        <v>90</v>
      </c>
    </row>
    <row r="488" spans="1:5" x14ac:dyDescent="0.25">
      <c r="A488">
        <v>11187527</v>
      </c>
      <c r="B488">
        <v>710569</v>
      </c>
      <c r="C488">
        <v>1</v>
      </c>
      <c r="D488">
        <v>0</v>
      </c>
      <c r="E488">
        <v>90</v>
      </c>
    </row>
    <row r="489" spans="1:5" x14ac:dyDescent="0.25">
      <c r="A489">
        <v>11187527</v>
      </c>
      <c r="B489">
        <v>990223</v>
      </c>
      <c r="C489">
        <v>0</v>
      </c>
      <c r="D489">
        <v>2</v>
      </c>
      <c r="E489">
        <v>0</v>
      </c>
    </row>
    <row r="490" spans="1:5" x14ac:dyDescent="0.25">
      <c r="A490">
        <v>11187528</v>
      </c>
      <c r="B490">
        <v>710569</v>
      </c>
      <c r="C490">
        <v>1</v>
      </c>
      <c r="D490">
        <v>0</v>
      </c>
      <c r="E490">
        <v>90</v>
      </c>
    </row>
    <row r="491" spans="1:5" x14ac:dyDescent="0.25">
      <c r="A491">
        <v>11187528</v>
      </c>
      <c r="B491">
        <v>1578600</v>
      </c>
      <c r="C491">
        <v>1</v>
      </c>
      <c r="D491">
        <v>4</v>
      </c>
      <c r="E491">
        <v>90</v>
      </c>
    </row>
    <row r="492" spans="1:5" x14ac:dyDescent="0.25">
      <c r="A492">
        <v>11187562</v>
      </c>
      <c r="B492">
        <v>1590641</v>
      </c>
      <c r="C492">
        <v>0</v>
      </c>
      <c r="D492">
        <v>4</v>
      </c>
      <c r="E492">
        <v>0</v>
      </c>
    </row>
    <row r="493" spans="1:5" x14ac:dyDescent="0.25">
      <c r="A493">
        <v>11187562</v>
      </c>
      <c r="B493">
        <v>1902440</v>
      </c>
      <c r="C493">
        <v>2</v>
      </c>
      <c r="D493">
        <v>2</v>
      </c>
      <c r="E493">
        <v>67</v>
      </c>
    </row>
    <row r="494" spans="1:5" x14ac:dyDescent="0.25">
      <c r="A494">
        <v>11187564</v>
      </c>
      <c r="B494">
        <v>1578089</v>
      </c>
      <c r="C494">
        <v>0</v>
      </c>
      <c r="D494">
        <v>0</v>
      </c>
      <c r="E494">
        <v>0</v>
      </c>
    </row>
    <row r="495" spans="1:5" x14ac:dyDescent="0.25">
      <c r="A495">
        <v>11187564</v>
      </c>
      <c r="B495">
        <v>1902440</v>
      </c>
      <c r="C495">
        <v>1</v>
      </c>
      <c r="D495">
        <v>0</v>
      </c>
      <c r="E495">
        <v>90</v>
      </c>
    </row>
    <row r="496" spans="1:5" x14ac:dyDescent="0.25">
      <c r="A496">
        <v>11187565</v>
      </c>
      <c r="B496">
        <v>1434550</v>
      </c>
      <c r="C496">
        <v>1</v>
      </c>
      <c r="D496">
        <v>2</v>
      </c>
      <c r="E496">
        <v>90</v>
      </c>
    </row>
    <row r="497" spans="1:5" x14ac:dyDescent="0.25">
      <c r="A497">
        <v>11187565</v>
      </c>
      <c r="B497">
        <v>1902440</v>
      </c>
      <c r="C497">
        <v>1</v>
      </c>
      <c r="D497">
        <v>0</v>
      </c>
      <c r="E497">
        <v>90</v>
      </c>
    </row>
    <row r="498" spans="1:5" x14ac:dyDescent="0.25">
      <c r="A498">
        <v>11187734</v>
      </c>
      <c r="B498">
        <v>247002</v>
      </c>
      <c r="C498">
        <v>1</v>
      </c>
      <c r="D498">
        <v>2</v>
      </c>
      <c r="E498">
        <v>90</v>
      </c>
    </row>
    <row r="499" spans="1:5" x14ac:dyDescent="0.25">
      <c r="A499">
        <v>11187734</v>
      </c>
      <c r="B499">
        <v>1902767</v>
      </c>
      <c r="C499">
        <v>0</v>
      </c>
      <c r="D499">
        <v>1</v>
      </c>
      <c r="E499">
        <v>0</v>
      </c>
    </row>
    <row r="500" spans="1:5" x14ac:dyDescent="0.25">
      <c r="A500">
        <v>11187801</v>
      </c>
      <c r="B500">
        <v>223596</v>
      </c>
      <c r="C500">
        <v>0</v>
      </c>
      <c r="D500">
        <v>5</v>
      </c>
      <c r="E500">
        <v>0</v>
      </c>
    </row>
    <row r="501" spans="1:5" x14ac:dyDescent="0.25">
      <c r="A501">
        <v>11187801</v>
      </c>
      <c r="B501">
        <v>1902767</v>
      </c>
      <c r="C501">
        <v>0</v>
      </c>
      <c r="D501">
        <v>0</v>
      </c>
      <c r="E501">
        <v>0</v>
      </c>
    </row>
    <row r="502" spans="1:5" x14ac:dyDescent="0.25">
      <c r="A502">
        <v>11188013</v>
      </c>
      <c r="B502">
        <v>1414488</v>
      </c>
      <c r="C502">
        <v>0</v>
      </c>
      <c r="D502">
        <v>0</v>
      </c>
      <c r="E502">
        <v>0</v>
      </c>
    </row>
    <row r="503" spans="1:5" x14ac:dyDescent="0.25">
      <c r="A503">
        <v>11188013</v>
      </c>
      <c r="B503">
        <v>1759123</v>
      </c>
      <c r="C503">
        <v>1</v>
      </c>
      <c r="D503">
        <v>2</v>
      </c>
      <c r="E503">
        <v>90</v>
      </c>
    </row>
    <row r="504" spans="1:5" x14ac:dyDescent="0.25">
      <c r="A504">
        <v>11188576</v>
      </c>
      <c r="B504">
        <v>137672</v>
      </c>
      <c r="C504">
        <v>1</v>
      </c>
      <c r="D504">
        <v>1</v>
      </c>
      <c r="E504">
        <v>90</v>
      </c>
    </row>
    <row r="505" spans="1:5" x14ac:dyDescent="0.25">
      <c r="A505">
        <v>11188576</v>
      </c>
      <c r="B505">
        <v>313413</v>
      </c>
      <c r="C505">
        <v>0</v>
      </c>
      <c r="D505">
        <v>0</v>
      </c>
      <c r="E505">
        <v>0</v>
      </c>
    </row>
    <row r="506" spans="1:5" x14ac:dyDescent="0.25">
      <c r="A506">
        <v>11188579</v>
      </c>
      <c r="B506">
        <v>137672</v>
      </c>
      <c r="C506">
        <v>1</v>
      </c>
      <c r="D506">
        <v>1</v>
      </c>
      <c r="E506">
        <v>90</v>
      </c>
    </row>
    <row r="507" spans="1:5" x14ac:dyDescent="0.25">
      <c r="A507">
        <v>11188579</v>
      </c>
      <c r="B507">
        <v>1593528</v>
      </c>
      <c r="C507">
        <v>0</v>
      </c>
      <c r="D507">
        <v>0</v>
      </c>
      <c r="E507">
        <v>0</v>
      </c>
    </row>
    <row r="508" spans="1:5" x14ac:dyDescent="0.25">
      <c r="A508">
        <v>11188582</v>
      </c>
      <c r="B508">
        <v>137672</v>
      </c>
      <c r="C508">
        <v>0</v>
      </c>
      <c r="D508">
        <v>0</v>
      </c>
      <c r="E508">
        <v>0</v>
      </c>
    </row>
    <row r="509" spans="1:5" x14ac:dyDescent="0.25">
      <c r="A509">
        <v>11188582</v>
      </c>
      <c r="B509">
        <v>2044838</v>
      </c>
      <c r="C509">
        <v>0</v>
      </c>
      <c r="D509">
        <v>0</v>
      </c>
      <c r="E509">
        <v>0</v>
      </c>
    </row>
    <row r="510" spans="1:5" x14ac:dyDescent="0.25">
      <c r="A510">
        <v>11188600</v>
      </c>
      <c r="B510">
        <v>137672</v>
      </c>
      <c r="C510">
        <v>1</v>
      </c>
      <c r="D510">
        <v>1</v>
      </c>
      <c r="E510">
        <v>90</v>
      </c>
    </row>
    <row r="511" spans="1:5" x14ac:dyDescent="0.25">
      <c r="A511">
        <v>11188600</v>
      </c>
      <c r="B511">
        <v>435389</v>
      </c>
      <c r="C511">
        <v>0</v>
      </c>
      <c r="D511">
        <v>2</v>
      </c>
      <c r="E511">
        <v>0</v>
      </c>
    </row>
    <row r="512" spans="1:5" x14ac:dyDescent="0.25">
      <c r="A512">
        <v>11188690</v>
      </c>
      <c r="B512">
        <v>951500</v>
      </c>
      <c r="C512">
        <v>0</v>
      </c>
      <c r="D512">
        <v>1</v>
      </c>
      <c r="E512">
        <v>0</v>
      </c>
    </row>
    <row r="513" spans="1:5" x14ac:dyDescent="0.25">
      <c r="A513">
        <v>11188690</v>
      </c>
      <c r="B513">
        <v>1902767</v>
      </c>
      <c r="C513">
        <v>0</v>
      </c>
      <c r="D513">
        <v>0</v>
      </c>
      <c r="E513">
        <v>0</v>
      </c>
    </row>
    <row r="514" spans="1:5" x14ac:dyDescent="0.25">
      <c r="A514">
        <v>11188724</v>
      </c>
      <c r="B514">
        <v>285780</v>
      </c>
      <c r="C514">
        <v>2</v>
      </c>
      <c r="D514">
        <v>2</v>
      </c>
      <c r="E514">
        <v>90</v>
      </c>
    </row>
    <row r="515" spans="1:5" x14ac:dyDescent="0.25">
      <c r="A515">
        <v>11188724</v>
      </c>
      <c r="B515">
        <v>1414488</v>
      </c>
      <c r="C515">
        <v>0</v>
      </c>
      <c r="D515">
        <v>0</v>
      </c>
      <c r="E515">
        <v>0</v>
      </c>
    </row>
    <row r="516" spans="1:5" x14ac:dyDescent="0.25">
      <c r="A516">
        <v>11189017</v>
      </c>
      <c r="B516">
        <v>772784</v>
      </c>
      <c r="C516">
        <v>0</v>
      </c>
      <c r="D516">
        <v>4</v>
      </c>
      <c r="E516">
        <v>0</v>
      </c>
    </row>
    <row r="517" spans="1:5" x14ac:dyDescent="0.25">
      <c r="A517">
        <v>11189017</v>
      </c>
      <c r="B517">
        <v>1414488</v>
      </c>
      <c r="C517">
        <v>0</v>
      </c>
      <c r="D517">
        <v>0</v>
      </c>
      <c r="E517">
        <v>0</v>
      </c>
    </row>
    <row r="518" spans="1:5" x14ac:dyDescent="0.25">
      <c r="A518">
        <v>11189071</v>
      </c>
      <c r="B518">
        <v>772178</v>
      </c>
      <c r="C518">
        <v>1</v>
      </c>
      <c r="D518">
        <v>5</v>
      </c>
      <c r="E518">
        <v>90</v>
      </c>
    </row>
    <row r="519" spans="1:5" x14ac:dyDescent="0.25">
      <c r="A519">
        <v>11189071</v>
      </c>
      <c r="B519">
        <v>1414488</v>
      </c>
      <c r="C519">
        <v>0</v>
      </c>
      <c r="D519">
        <v>1</v>
      </c>
      <c r="E519">
        <v>0</v>
      </c>
    </row>
    <row r="520" spans="1:5" x14ac:dyDescent="0.25">
      <c r="A520">
        <v>11189226</v>
      </c>
      <c r="B520">
        <v>989268</v>
      </c>
      <c r="C520">
        <v>0</v>
      </c>
      <c r="D520">
        <v>0</v>
      </c>
      <c r="E520">
        <v>0</v>
      </c>
    </row>
    <row r="521" spans="1:5" x14ac:dyDescent="0.25">
      <c r="A521">
        <v>11189226</v>
      </c>
      <c r="B521">
        <v>1902767</v>
      </c>
      <c r="C521">
        <v>0</v>
      </c>
      <c r="D521">
        <v>0</v>
      </c>
      <c r="E521">
        <v>0</v>
      </c>
    </row>
    <row r="522" spans="1:5" x14ac:dyDescent="0.25">
      <c r="A522">
        <v>11189491</v>
      </c>
      <c r="B522">
        <v>1414488</v>
      </c>
      <c r="C522">
        <v>0</v>
      </c>
      <c r="D522">
        <v>0</v>
      </c>
      <c r="E522">
        <v>0</v>
      </c>
    </row>
    <row r="523" spans="1:5" x14ac:dyDescent="0.25">
      <c r="A523">
        <v>11189491</v>
      </c>
      <c r="B523">
        <v>1461288</v>
      </c>
      <c r="C523">
        <v>0</v>
      </c>
      <c r="D523">
        <v>3</v>
      </c>
      <c r="E523">
        <v>0</v>
      </c>
    </row>
    <row r="524" spans="1:5" x14ac:dyDescent="0.25">
      <c r="A524">
        <v>11189693</v>
      </c>
      <c r="B524">
        <v>539059</v>
      </c>
      <c r="C524">
        <v>0</v>
      </c>
      <c r="D524">
        <v>2</v>
      </c>
      <c r="E524">
        <v>0</v>
      </c>
    </row>
    <row r="525" spans="1:5" x14ac:dyDescent="0.25">
      <c r="A525">
        <v>11189693</v>
      </c>
      <c r="B525">
        <v>1414488</v>
      </c>
      <c r="C525">
        <v>0</v>
      </c>
      <c r="D525">
        <v>0</v>
      </c>
      <c r="E525">
        <v>0</v>
      </c>
    </row>
    <row r="526" spans="1:5" x14ac:dyDescent="0.25">
      <c r="A526">
        <v>11190055</v>
      </c>
      <c r="B526">
        <v>465103</v>
      </c>
      <c r="C526">
        <v>0</v>
      </c>
      <c r="D526">
        <v>3</v>
      </c>
      <c r="E526">
        <v>0</v>
      </c>
    </row>
    <row r="527" spans="1:5" x14ac:dyDescent="0.25">
      <c r="A527">
        <v>11190055</v>
      </c>
      <c r="B527">
        <v>1902767</v>
      </c>
      <c r="C527">
        <v>0</v>
      </c>
      <c r="D527">
        <v>0</v>
      </c>
      <c r="E527">
        <v>0</v>
      </c>
    </row>
    <row r="528" spans="1:5" x14ac:dyDescent="0.25">
      <c r="A528">
        <v>11190086</v>
      </c>
      <c r="B528">
        <v>1414488</v>
      </c>
      <c r="C528">
        <v>0</v>
      </c>
      <c r="D528">
        <v>0</v>
      </c>
      <c r="E528">
        <v>0</v>
      </c>
    </row>
    <row r="529" spans="1:5" x14ac:dyDescent="0.25">
      <c r="A529">
        <v>11190086</v>
      </c>
      <c r="B529">
        <v>1461288</v>
      </c>
      <c r="C529">
        <v>0</v>
      </c>
      <c r="D529">
        <v>2</v>
      </c>
      <c r="E529">
        <v>0</v>
      </c>
    </row>
    <row r="530" spans="1:5" x14ac:dyDescent="0.25">
      <c r="A530">
        <v>11190163</v>
      </c>
      <c r="B530">
        <v>830728</v>
      </c>
      <c r="C530">
        <v>0</v>
      </c>
      <c r="D530">
        <v>0</v>
      </c>
      <c r="E530">
        <v>0</v>
      </c>
    </row>
    <row r="531" spans="1:5" x14ac:dyDescent="0.25">
      <c r="A531">
        <v>11190163</v>
      </c>
      <c r="B531">
        <v>1414488</v>
      </c>
      <c r="C531">
        <v>0</v>
      </c>
      <c r="D531">
        <v>0</v>
      </c>
      <c r="E531">
        <v>0</v>
      </c>
    </row>
    <row r="532" spans="1:5" x14ac:dyDescent="0.25">
      <c r="A532">
        <v>11190176</v>
      </c>
      <c r="B532">
        <v>230207</v>
      </c>
      <c r="C532">
        <v>0</v>
      </c>
      <c r="D532">
        <v>2</v>
      </c>
      <c r="E532">
        <v>0</v>
      </c>
    </row>
    <row r="533" spans="1:5" x14ac:dyDescent="0.25">
      <c r="A533">
        <v>11190176</v>
      </c>
      <c r="B533">
        <v>1414488</v>
      </c>
      <c r="C533">
        <v>0</v>
      </c>
      <c r="D533">
        <v>0</v>
      </c>
      <c r="E533">
        <v>0</v>
      </c>
    </row>
    <row r="534" spans="1:5" x14ac:dyDescent="0.25">
      <c r="A534">
        <v>11190705</v>
      </c>
      <c r="B534">
        <v>51288</v>
      </c>
      <c r="C534">
        <v>0</v>
      </c>
      <c r="D534">
        <v>2</v>
      </c>
      <c r="E534">
        <v>0</v>
      </c>
    </row>
    <row r="535" spans="1:5" x14ac:dyDescent="0.25">
      <c r="A535">
        <v>11190705</v>
      </c>
      <c r="B535">
        <v>1414488</v>
      </c>
      <c r="C535">
        <v>0</v>
      </c>
      <c r="D535">
        <v>0</v>
      </c>
      <c r="E535">
        <v>0</v>
      </c>
    </row>
    <row r="536" spans="1:5" x14ac:dyDescent="0.25">
      <c r="A536">
        <v>11191070</v>
      </c>
      <c r="B536">
        <v>1587441</v>
      </c>
      <c r="C536">
        <v>0</v>
      </c>
      <c r="D536">
        <v>2</v>
      </c>
      <c r="E536">
        <v>0</v>
      </c>
    </row>
    <row r="537" spans="1:5" x14ac:dyDescent="0.25">
      <c r="A537">
        <v>11191070</v>
      </c>
      <c r="B537">
        <v>1902767</v>
      </c>
      <c r="C537">
        <v>0</v>
      </c>
      <c r="D537">
        <v>0</v>
      </c>
      <c r="E537">
        <v>0</v>
      </c>
    </row>
    <row r="538" spans="1:5" x14ac:dyDescent="0.25">
      <c r="A538">
        <v>11191673</v>
      </c>
      <c r="B538">
        <v>1902871</v>
      </c>
      <c r="C538">
        <v>0</v>
      </c>
      <c r="D538">
        <v>2</v>
      </c>
      <c r="E538">
        <v>0</v>
      </c>
    </row>
    <row r="539" spans="1:5" x14ac:dyDescent="0.25">
      <c r="A539">
        <v>11191673</v>
      </c>
      <c r="B539">
        <v>2053763</v>
      </c>
      <c r="C539">
        <v>0</v>
      </c>
      <c r="D539">
        <v>0</v>
      </c>
      <c r="E539">
        <v>0</v>
      </c>
    </row>
    <row r="540" spans="1:5" x14ac:dyDescent="0.25">
      <c r="A540">
        <v>11191678</v>
      </c>
      <c r="B540">
        <v>1902871</v>
      </c>
      <c r="C540">
        <v>0</v>
      </c>
      <c r="D540">
        <v>3</v>
      </c>
      <c r="E540">
        <v>0</v>
      </c>
    </row>
    <row r="541" spans="1:5" x14ac:dyDescent="0.25">
      <c r="A541">
        <v>11191678</v>
      </c>
      <c r="B541">
        <v>1926275</v>
      </c>
      <c r="C541">
        <v>1</v>
      </c>
      <c r="D541">
        <v>0</v>
      </c>
      <c r="E541">
        <v>90</v>
      </c>
    </row>
    <row r="542" spans="1:5" x14ac:dyDescent="0.25">
      <c r="A542">
        <v>11191680</v>
      </c>
      <c r="B542">
        <v>1902871</v>
      </c>
      <c r="C542">
        <v>0</v>
      </c>
      <c r="D542">
        <v>3</v>
      </c>
      <c r="E542">
        <v>0</v>
      </c>
    </row>
    <row r="543" spans="1:5" x14ac:dyDescent="0.25">
      <c r="A543">
        <v>11191680</v>
      </c>
      <c r="B543">
        <v>2055916</v>
      </c>
      <c r="C543">
        <v>0</v>
      </c>
      <c r="D543">
        <v>0</v>
      </c>
      <c r="E543">
        <v>0</v>
      </c>
    </row>
    <row r="544" spans="1:5" x14ac:dyDescent="0.25">
      <c r="A544">
        <v>11191683</v>
      </c>
      <c r="B544">
        <v>117832</v>
      </c>
      <c r="C544">
        <v>1</v>
      </c>
      <c r="D544">
        <v>0</v>
      </c>
      <c r="E544">
        <v>90</v>
      </c>
    </row>
    <row r="545" spans="1:5" x14ac:dyDescent="0.25">
      <c r="A545">
        <v>11191683</v>
      </c>
      <c r="B545">
        <v>1902871</v>
      </c>
      <c r="C545">
        <v>0</v>
      </c>
      <c r="D545">
        <v>1</v>
      </c>
      <c r="E545">
        <v>0</v>
      </c>
    </row>
    <row r="546" spans="1:5" x14ac:dyDescent="0.25">
      <c r="A546">
        <v>11191889</v>
      </c>
      <c r="B546">
        <v>1208306</v>
      </c>
      <c r="C546">
        <v>1</v>
      </c>
      <c r="D546">
        <v>1</v>
      </c>
      <c r="E546">
        <v>90</v>
      </c>
    </row>
    <row r="547" spans="1:5" x14ac:dyDescent="0.25">
      <c r="A547">
        <v>11191889</v>
      </c>
      <c r="B547">
        <v>1902767</v>
      </c>
      <c r="C547">
        <v>0</v>
      </c>
      <c r="D547">
        <v>0</v>
      </c>
      <c r="E547">
        <v>0</v>
      </c>
    </row>
    <row r="548" spans="1:5" x14ac:dyDescent="0.25">
      <c r="A548">
        <v>11191926</v>
      </c>
      <c r="B548">
        <v>1414488</v>
      </c>
      <c r="C548">
        <v>0</v>
      </c>
      <c r="D548">
        <v>0</v>
      </c>
      <c r="E548">
        <v>0</v>
      </c>
    </row>
    <row r="549" spans="1:5" x14ac:dyDescent="0.25">
      <c r="A549">
        <v>11191926</v>
      </c>
      <c r="B549">
        <v>1595389</v>
      </c>
      <c r="C549">
        <v>0</v>
      </c>
      <c r="D549">
        <v>4</v>
      </c>
      <c r="E549">
        <v>0</v>
      </c>
    </row>
    <row r="550" spans="1:5" x14ac:dyDescent="0.25">
      <c r="A550">
        <v>11192117</v>
      </c>
      <c r="B550">
        <v>854191</v>
      </c>
      <c r="C550">
        <v>1</v>
      </c>
      <c r="D550">
        <v>3</v>
      </c>
      <c r="E550">
        <v>90</v>
      </c>
    </row>
    <row r="551" spans="1:5" x14ac:dyDescent="0.25">
      <c r="A551">
        <v>11192117</v>
      </c>
      <c r="B551">
        <v>1902767</v>
      </c>
      <c r="C551">
        <v>0</v>
      </c>
      <c r="D551">
        <v>0</v>
      </c>
      <c r="E551">
        <v>0</v>
      </c>
    </row>
    <row r="552" spans="1:5" x14ac:dyDescent="0.25">
      <c r="A552">
        <v>11192150</v>
      </c>
      <c r="B552">
        <v>63028</v>
      </c>
      <c r="C552">
        <v>0</v>
      </c>
      <c r="D552">
        <v>0</v>
      </c>
      <c r="E552">
        <v>0</v>
      </c>
    </row>
    <row r="553" spans="1:5" x14ac:dyDescent="0.25">
      <c r="A553">
        <v>11192150</v>
      </c>
      <c r="B553">
        <v>1414488</v>
      </c>
      <c r="C553">
        <v>0</v>
      </c>
      <c r="D553">
        <v>2</v>
      </c>
      <c r="E553">
        <v>0</v>
      </c>
    </row>
    <row r="554" spans="1:5" x14ac:dyDescent="0.25">
      <c r="A554">
        <v>11192168</v>
      </c>
      <c r="B554">
        <v>1236634</v>
      </c>
      <c r="C554">
        <v>0</v>
      </c>
      <c r="D554">
        <v>1</v>
      </c>
      <c r="E554">
        <v>0</v>
      </c>
    </row>
    <row r="555" spans="1:5" x14ac:dyDescent="0.25">
      <c r="A555">
        <v>11192168</v>
      </c>
      <c r="B555">
        <v>1414488</v>
      </c>
      <c r="C555">
        <v>0</v>
      </c>
      <c r="D555">
        <v>0</v>
      </c>
      <c r="E555">
        <v>0</v>
      </c>
    </row>
    <row r="556" spans="1:5" x14ac:dyDescent="0.25">
      <c r="A556">
        <v>11192172</v>
      </c>
      <c r="B556">
        <v>1370334</v>
      </c>
      <c r="C556">
        <v>0</v>
      </c>
      <c r="D556">
        <v>2</v>
      </c>
      <c r="E556">
        <v>0</v>
      </c>
    </row>
    <row r="557" spans="1:5" x14ac:dyDescent="0.25">
      <c r="A557">
        <v>11192172</v>
      </c>
      <c r="B557">
        <v>1414488</v>
      </c>
      <c r="C557">
        <v>0</v>
      </c>
      <c r="D557">
        <v>0</v>
      </c>
      <c r="E557">
        <v>0</v>
      </c>
    </row>
    <row r="558" spans="1:5" x14ac:dyDescent="0.25">
      <c r="A558">
        <v>11192173</v>
      </c>
      <c r="B558">
        <v>283827</v>
      </c>
      <c r="C558">
        <v>1</v>
      </c>
      <c r="D558">
        <v>1</v>
      </c>
      <c r="E558">
        <v>90</v>
      </c>
    </row>
    <row r="559" spans="1:5" x14ac:dyDescent="0.25">
      <c r="A559">
        <v>11192173</v>
      </c>
      <c r="B559">
        <v>1414488</v>
      </c>
      <c r="C559">
        <v>0</v>
      </c>
      <c r="D559">
        <v>0</v>
      </c>
      <c r="E559">
        <v>0</v>
      </c>
    </row>
    <row r="560" spans="1:5" x14ac:dyDescent="0.25">
      <c r="A560">
        <v>11192246</v>
      </c>
      <c r="B560">
        <v>1414488</v>
      </c>
      <c r="C560">
        <v>0</v>
      </c>
      <c r="D560">
        <v>0</v>
      </c>
      <c r="E560">
        <v>0</v>
      </c>
    </row>
    <row r="561" spans="1:5" x14ac:dyDescent="0.25">
      <c r="A561">
        <v>11192246</v>
      </c>
      <c r="B561">
        <v>1931001</v>
      </c>
      <c r="C561">
        <v>0</v>
      </c>
      <c r="D561">
        <v>0</v>
      </c>
      <c r="E561">
        <v>0</v>
      </c>
    </row>
    <row r="562" spans="1:5" x14ac:dyDescent="0.25">
      <c r="A562">
        <v>11192269</v>
      </c>
      <c r="B562">
        <v>1902767</v>
      </c>
      <c r="C562">
        <v>0</v>
      </c>
      <c r="D562">
        <v>0</v>
      </c>
      <c r="E562">
        <v>0</v>
      </c>
    </row>
    <row r="563" spans="1:5" x14ac:dyDescent="0.25">
      <c r="A563">
        <v>11192269</v>
      </c>
      <c r="B563">
        <v>1931001</v>
      </c>
      <c r="C563">
        <v>0</v>
      </c>
      <c r="D563">
        <v>4</v>
      </c>
      <c r="E563">
        <v>0</v>
      </c>
    </row>
    <row r="564" spans="1:5" x14ac:dyDescent="0.25">
      <c r="A564">
        <v>11192283</v>
      </c>
      <c r="B564">
        <v>886565</v>
      </c>
      <c r="C564">
        <v>0</v>
      </c>
      <c r="D564">
        <v>1</v>
      </c>
      <c r="E564">
        <v>0</v>
      </c>
    </row>
    <row r="565" spans="1:5" x14ac:dyDescent="0.25">
      <c r="A565">
        <v>11192283</v>
      </c>
      <c r="B565">
        <v>1902767</v>
      </c>
      <c r="C565">
        <v>0</v>
      </c>
      <c r="D565">
        <v>0</v>
      </c>
      <c r="E565">
        <v>0</v>
      </c>
    </row>
    <row r="566" spans="1:5" x14ac:dyDescent="0.25">
      <c r="A566">
        <v>11192420</v>
      </c>
      <c r="B566">
        <v>1276501</v>
      </c>
      <c r="C566">
        <v>0</v>
      </c>
      <c r="D566">
        <v>0</v>
      </c>
      <c r="E566">
        <v>0</v>
      </c>
    </row>
    <row r="567" spans="1:5" x14ac:dyDescent="0.25">
      <c r="A567">
        <v>11192420</v>
      </c>
      <c r="B567">
        <v>1902767</v>
      </c>
      <c r="C567">
        <v>0</v>
      </c>
      <c r="D567">
        <v>0</v>
      </c>
      <c r="E567">
        <v>0</v>
      </c>
    </row>
    <row r="568" spans="1:5" x14ac:dyDescent="0.25">
      <c r="A568">
        <v>11192428</v>
      </c>
      <c r="B568">
        <v>1414488</v>
      </c>
      <c r="C568">
        <v>0</v>
      </c>
      <c r="D568">
        <v>0</v>
      </c>
      <c r="E568">
        <v>0</v>
      </c>
    </row>
    <row r="569" spans="1:5" x14ac:dyDescent="0.25">
      <c r="A569">
        <v>11192428</v>
      </c>
      <c r="B569">
        <v>1648522</v>
      </c>
      <c r="C569">
        <v>0</v>
      </c>
      <c r="D569">
        <v>0</v>
      </c>
      <c r="E569">
        <v>0</v>
      </c>
    </row>
    <row r="570" spans="1:5" x14ac:dyDescent="0.25">
      <c r="A570">
        <v>11192431</v>
      </c>
      <c r="B570">
        <v>900588</v>
      </c>
      <c r="C570">
        <v>0</v>
      </c>
      <c r="D570">
        <v>3</v>
      </c>
      <c r="E570">
        <v>0</v>
      </c>
    </row>
    <row r="571" spans="1:5" x14ac:dyDescent="0.25">
      <c r="A571">
        <v>11192431</v>
      </c>
      <c r="B571">
        <v>1902767</v>
      </c>
      <c r="C571">
        <v>0</v>
      </c>
      <c r="D571">
        <v>0</v>
      </c>
      <c r="E571">
        <v>0</v>
      </c>
    </row>
    <row r="572" spans="1:5" x14ac:dyDescent="0.25">
      <c r="A572">
        <v>11192446</v>
      </c>
      <c r="B572">
        <v>1414488</v>
      </c>
      <c r="C572">
        <v>0</v>
      </c>
      <c r="D572">
        <v>0</v>
      </c>
      <c r="E572">
        <v>0</v>
      </c>
    </row>
    <row r="573" spans="1:5" x14ac:dyDescent="0.25">
      <c r="A573">
        <v>11192446</v>
      </c>
      <c r="B573">
        <v>1650256</v>
      </c>
      <c r="C573">
        <v>0</v>
      </c>
      <c r="D573">
        <v>2</v>
      </c>
      <c r="E573">
        <v>0</v>
      </c>
    </row>
    <row r="574" spans="1:5" x14ac:dyDescent="0.25">
      <c r="A574">
        <v>11192469</v>
      </c>
      <c r="B574">
        <v>278716</v>
      </c>
      <c r="C574">
        <v>0</v>
      </c>
      <c r="D574">
        <v>4</v>
      </c>
      <c r="E574">
        <v>0</v>
      </c>
    </row>
    <row r="575" spans="1:5" x14ac:dyDescent="0.25">
      <c r="A575">
        <v>11192469</v>
      </c>
      <c r="B575">
        <v>1902767</v>
      </c>
      <c r="C575">
        <v>0</v>
      </c>
      <c r="D575">
        <v>0</v>
      </c>
      <c r="E575">
        <v>0</v>
      </c>
    </row>
    <row r="576" spans="1:5" x14ac:dyDescent="0.25">
      <c r="A576">
        <v>11192647</v>
      </c>
      <c r="B576">
        <v>434932</v>
      </c>
      <c r="C576">
        <v>0</v>
      </c>
      <c r="D576">
        <v>1</v>
      </c>
      <c r="E576">
        <v>0</v>
      </c>
    </row>
    <row r="577" spans="1:5" x14ac:dyDescent="0.25">
      <c r="A577">
        <v>11192647</v>
      </c>
      <c r="B577">
        <v>1456633</v>
      </c>
      <c r="C577">
        <v>0</v>
      </c>
      <c r="D577">
        <v>1</v>
      </c>
      <c r="E577">
        <v>0</v>
      </c>
    </row>
    <row r="578" spans="1:5" x14ac:dyDescent="0.25">
      <c r="A578">
        <v>11193056</v>
      </c>
      <c r="B578">
        <v>538916</v>
      </c>
      <c r="C578">
        <v>0</v>
      </c>
      <c r="D578">
        <v>2</v>
      </c>
      <c r="E578">
        <v>0</v>
      </c>
    </row>
    <row r="579" spans="1:5" x14ac:dyDescent="0.25">
      <c r="A579">
        <v>11193056</v>
      </c>
      <c r="B579">
        <v>1902767</v>
      </c>
      <c r="C579">
        <v>0</v>
      </c>
      <c r="D579">
        <v>0</v>
      </c>
      <c r="E579">
        <v>0</v>
      </c>
    </row>
    <row r="580" spans="1:5" x14ac:dyDescent="0.25">
      <c r="A580">
        <v>11193172</v>
      </c>
      <c r="B580">
        <v>706276</v>
      </c>
      <c r="C580">
        <v>0</v>
      </c>
      <c r="D580">
        <v>4</v>
      </c>
      <c r="E580">
        <v>0</v>
      </c>
    </row>
    <row r="581" spans="1:5" x14ac:dyDescent="0.25">
      <c r="A581">
        <v>11193172</v>
      </c>
      <c r="B581">
        <v>1414488</v>
      </c>
      <c r="C581">
        <v>0</v>
      </c>
      <c r="D581">
        <v>0</v>
      </c>
      <c r="E581">
        <v>0</v>
      </c>
    </row>
    <row r="582" spans="1:5" x14ac:dyDescent="0.25">
      <c r="A582">
        <v>11193183</v>
      </c>
      <c r="B582">
        <v>706276</v>
      </c>
      <c r="C582">
        <v>0</v>
      </c>
      <c r="D582">
        <v>2</v>
      </c>
      <c r="E582">
        <v>0</v>
      </c>
    </row>
    <row r="583" spans="1:5" x14ac:dyDescent="0.25">
      <c r="A583">
        <v>11193183</v>
      </c>
      <c r="B583">
        <v>1414488</v>
      </c>
      <c r="C583">
        <v>0</v>
      </c>
      <c r="D583">
        <v>0</v>
      </c>
      <c r="E583">
        <v>0</v>
      </c>
    </row>
    <row r="584" spans="1:5" x14ac:dyDescent="0.25">
      <c r="A584">
        <v>11193301</v>
      </c>
      <c r="B584">
        <v>21392</v>
      </c>
      <c r="C584">
        <v>0</v>
      </c>
      <c r="D584">
        <v>1</v>
      </c>
      <c r="E584">
        <v>0</v>
      </c>
    </row>
    <row r="585" spans="1:5" x14ac:dyDescent="0.25">
      <c r="A585">
        <v>11193301</v>
      </c>
      <c r="B585">
        <v>1902767</v>
      </c>
      <c r="C585">
        <v>0</v>
      </c>
      <c r="D585">
        <v>0</v>
      </c>
      <c r="E585">
        <v>0</v>
      </c>
    </row>
    <row r="586" spans="1:5" x14ac:dyDescent="0.25">
      <c r="A586">
        <v>11193366</v>
      </c>
      <c r="B586">
        <v>1868992</v>
      </c>
      <c r="C586">
        <v>0</v>
      </c>
      <c r="D586">
        <v>1</v>
      </c>
      <c r="E586">
        <v>0</v>
      </c>
    </row>
    <row r="587" spans="1:5" x14ac:dyDescent="0.25">
      <c r="A587">
        <v>11193366</v>
      </c>
      <c r="B587">
        <v>1902767</v>
      </c>
      <c r="C587">
        <v>0</v>
      </c>
      <c r="D587">
        <v>0</v>
      </c>
      <c r="E587">
        <v>0</v>
      </c>
    </row>
    <row r="588" spans="1:5" x14ac:dyDescent="0.25">
      <c r="A588">
        <v>11194020</v>
      </c>
      <c r="B588">
        <v>1414488</v>
      </c>
      <c r="C588">
        <v>0</v>
      </c>
      <c r="D588">
        <v>0</v>
      </c>
      <c r="E588">
        <v>0</v>
      </c>
    </row>
    <row r="589" spans="1:5" x14ac:dyDescent="0.25">
      <c r="A589">
        <v>11194020</v>
      </c>
      <c r="B589">
        <v>1599671</v>
      </c>
      <c r="C589">
        <v>0</v>
      </c>
      <c r="D589">
        <v>0</v>
      </c>
      <c r="E589">
        <v>0</v>
      </c>
    </row>
    <row r="590" spans="1:5" x14ac:dyDescent="0.25">
      <c r="A590">
        <v>11194708</v>
      </c>
      <c r="B590">
        <v>121578</v>
      </c>
      <c r="C590">
        <v>0</v>
      </c>
      <c r="D590">
        <v>0</v>
      </c>
      <c r="E590">
        <v>0</v>
      </c>
    </row>
    <row r="591" spans="1:5" x14ac:dyDescent="0.25">
      <c r="A591">
        <v>11194708</v>
      </c>
      <c r="B591">
        <v>772631</v>
      </c>
      <c r="C591">
        <v>0</v>
      </c>
      <c r="D591">
        <v>1</v>
      </c>
      <c r="E591">
        <v>0</v>
      </c>
    </row>
    <row r="592" spans="1:5" x14ac:dyDescent="0.25">
      <c r="A592">
        <v>11194862</v>
      </c>
      <c r="B592">
        <v>1414488</v>
      </c>
      <c r="C592">
        <v>0</v>
      </c>
      <c r="D592">
        <v>0</v>
      </c>
      <c r="E592">
        <v>0</v>
      </c>
    </row>
    <row r="593" spans="1:5" x14ac:dyDescent="0.25">
      <c r="A593">
        <v>11194862</v>
      </c>
      <c r="B593">
        <v>1579274</v>
      </c>
      <c r="C593">
        <v>1</v>
      </c>
      <c r="D593">
        <v>2</v>
      </c>
      <c r="E593">
        <v>90</v>
      </c>
    </row>
    <row r="594" spans="1:5" x14ac:dyDescent="0.25">
      <c r="A594">
        <v>11194941</v>
      </c>
      <c r="B594">
        <v>88063</v>
      </c>
      <c r="C594">
        <v>0</v>
      </c>
      <c r="D594">
        <v>2</v>
      </c>
      <c r="E594">
        <v>0</v>
      </c>
    </row>
    <row r="595" spans="1:5" x14ac:dyDescent="0.25">
      <c r="A595">
        <v>11194941</v>
      </c>
      <c r="B595">
        <v>1902767</v>
      </c>
      <c r="C595">
        <v>0</v>
      </c>
      <c r="D595">
        <v>0</v>
      </c>
      <c r="E595">
        <v>0</v>
      </c>
    </row>
    <row r="596" spans="1:5" x14ac:dyDescent="0.25">
      <c r="A596">
        <v>11195011</v>
      </c>
      <c r="B596">
        <v>120994</v>
      </c>
      <c r="C596">
        <v>0</v>
      </c>
      <c r="D596">
        <v>1</v>
      </c>
      <c r="E596">
        <v>0</v>
      </c>
    </row>
    <row r="597" spans="1:5" x14ac:dyDescent="0.25">
      <c r="A597">
        <v>11195011</v>
      </c>
      <c r="B597">
        <v>1855059</v>
      </c>
      <c r="C597">
        <v>0</v>
      </c>
      <c r="D597">
        <v>0</v>
      </c>
      <c r="E597">
        <v>0</v>
      </c>
    </row>
    <row r="598" spans="1:5" x14ac:dyDescent="0.25">
      <c r="A598">
        <v>11195208</v>
      </c>
      <c r="B598">
        <v>995205</v>
      </c>
      <c r="C598">
        <v>1</v>
      </c>
      <c r="D598">
        <v>1</v>
      </c>
      <c r="E598">
        <v>79</v>
      </c>
    </row>
    <row r="599" spans="1:5" x14ac:dyDescent="0.25">
      <c r="A599">
        <v>11195208</v>
      </c>
      <c r="B599">
        <v>1414488</v>
      </c>
      <c r="C599">
        <v>0</v>
      </c>
      <c r="D599">
        <v>0</v>
      </c>
      <c r="E599">
        <v>0</v>
      </c>
    </row>
    <row r="600" spans="1:5" x14ac:dyDescent="0.25">
      <c r="A600">
        <v>11195213</v>
      </c>
      <c r="B600">
        <v>284907</v>
      </c>
      <c r="C600">
        <v>1</v>
      </c>
      <c r="D600">
        <v>2</v>
      </c>
      <c r="E600">
        <v>90</v>
      </c>
    </row>
    <row r="601" spans="1:5" x14ac:dyDescent="0.25">
      <c r="A601">
        <v>11195213</v>
      </c>
      <c r="B601">
        <v>1414488</v>
      </c>
      <c r="C601">
        <v>0</v>
      </c>
      <c r="D601">
        <v>0</v>
      </c>
      <c r="E601">
        <v>0</v>
      </c>
    </row>
    <row r="602" spans="1:5" x14ac:dyDescent="0.25">
      <c r="A602">
        <v>11195225</v>
      </c>
      <c r="B602">
        <v>971600</v>
      </c>
      <c r="C602">
        <v>1</v>
      </c>
      <c r="D602">
        <v>3</v>
      </c>
      <c r="E602">
        <v>90</v>
      </c>
    </row>
    <row r="603" spans="1:5" x14ac:dyDescent="0.25">
      <c r="A603">
        <v>11195225</v>
      </c>
      <c r="B603">
        <v>1414488</v>
      </c>
      <c r="C603">
        <v>0</v>
      </c>
      <c r="D603">
        <v>0</v>
      </c>
      <c r="E603">
        <v>0</v>
      </c>
    </row>
    <row r="604" spans="1:5" x14ac:dyDescent="0.25">
      <c r="A604">
        <v>11195432</v>
      </c>
      <c r="B604">
        <v>969344</v>
      </c>
      <c r="C604">
        <v>0</v>
      </c>
      <c r="D604">
        <v>3</v>
      </c>
      <c r="E604">
        <v>0</v>
      </c>
    </row>
    <row r="605" spans="1:5" x14ac:dyDescent="0.25">
      <c r="A605">
        <v>11195432</v>
      </c>
      <c r="B605">
        <v>1414488</v>
      </c>
      <c r="C605">
        <v>0</v>
      </c>
      <c r="D605">
        <v>0</v>
      </c>
      <c r="E605">
        <v>0</v>
      </c>
    </row>
    <row r="606" spans="1:5" x14ac:dyDescent="0.25">
      <c r="A606">
        <v>11195961</v>
      </c>
      <c r="B606">
        <v>287030</v>
      </c>
      <c r="C606">
        <v>0</v>
      </c>
      <c r="D606">
        <v>3</v>
      </c>
      <c r="E606">
        <v>0</v>
      </c>
    </row>
    <row r="607" spans="1:5" x14ac:dyDescent="0.25">
      <c r="A607">
        <v>11195961</v>
      </c>
      <c r="B607">
        <v>1414488</v>
      </c>
      <c r="C607">
        <v>0</v>
      </c>
      <c r="D607">
        <v>0</v>
      </c>
      <c r="E607">
        <v>0</v>
      </c>
    </row>
    <row r="608" spans="1:5" x14ac:dyDescent="0.25">
      <c r="A608">
        <v>11195997</v>
      </c>
      <c r="B608">
        <v>969344</v>
      </c>
      <c r="C608">
        <v>1</v>
      </c>
      <c r="D608">
        <v>2</v>
      </c>
      <c r="E608">
        <v>90</v>
      </c>
    </row>
    <row r="609" spans="1:5" x14ac:dyDescent="0.25">
      <c r="A609">
        <v>11195997</v>
      </c>
      <c r="B609">
        <v>1414488</v>
      </c>
      <c r="C609">
        <v>0</v>
      </c>
      <c r="D609">
        <v>0</v>
      </c>
      <c r="E609">
        <v>0</v>
      </c>
    </row>
    <row r="610" spans="1:5" x14ac:dyDescent="0.25">
      <c r="A610">
        <v>11196001</v>
      </c>
      <c r="B610">
        <v>1414488</v>
      </c>
      <c r="C610">
        <v>0</v>
      </c>
      <c r="D610">
        <v>0</v>
      </c>
      <c r="E610">
        <v>0</v>
      </c>
    </row>
    <row r="611" spans="1:5" x14ac:dyDescent="0.25">
      <c r="A611">
        <v>11196001</v>
      </c>
      <c r="B611">
        <v>1415913</v>
      </c>
      <c r="C611">
        <v>0</v>
      </c>
      <c r="D611">
        <v>3</v>
      </c>
      <c r="E611">
        <v>0</v>
      </c>
    </row>
    <row r="612" spans="1:5" x14ac:dyDescent="0.25">
      <c r="A612">
        <v>11196067</v>
      </c>
      <c r="B612">
        <v>1585305</v>
      </c>
      <c r="C612">
        <v>0</v>
      </c>
      <c r="D612">
        <v>1</v>
      </c>
      <c r="E612">
        <v>0</v>
      </c>
    </row>
    <row r="613" spans="1:5" x14ac:dyDescent="0.25">
      <c r="A613">
        <v>11196067</v>
      </c>
      <c r="B613">
        <v>2055070</v>
      </c>
      <c r="C613">
        <v>0</v>
      </c>
      <c r="D613">
        <v>2</v>
      </c>
      <c r="E613">
        <v>0</v>
      </c>
    </row>
    <row r="614" spans="1:5" x14ac:dyDescent="0.25">
      <c r="A614">
        <v>11196071</v>
      </c>
      <c r="B614">
        <v>2055006</v>
      </c>
      <c r="C614">
        <v>0</v>
      </c>
      <c r="D614">
        <v>1</v>
      </c>
      <c r="E614">
        <v>0</v>
      </c>
    </row>
    <row r="615" spans="1:5" x14ac:dyDescent="0.25">
      <c r="A615">
        <v>11196071</v>
      </c>
      <c r="B615">
        <v>2055070</v>
      </c>
      <c r="C615">
        <v>1</v>
      </c>
      <c r="D615">
        <v>0</v>
      </c>
      <c r="E615">
        <v>90</v>
      </c>
    </row>
    <row r="616" spans="1:5" x14ac:dyDescent="0.25">
      <c r="A616">
        <v>11196072</v>
      </c>
      <c r="B616">
        <v>2055070</v>
      </c>
      <c r="C616">
        <v>1</v>
      </c>
      <c r="D616">
        <v>2</v>
      </c>
      <c r="E616">
        <v>90</v>
      </c>
    </row>
    <row r="617" spans="1:5" x14ac:dyDescent="0.25">
      <c r="A617">
        <v>11196072</v>
      </c>
      <c r="B617">
        <v>2056908</v>
      </c>
      <c r="C617">
        <v>1</v>
      </c>
      <c r="D617">
        <v>0</v>
      </c>
      <c r="E617">
        <v>90</v>
      </c>
    </row>
    <row r="618" spans="1:5" x14ac:dyDescent="0.25">
      <c r="A618">
        <v>11196077</v>
      </c>
      <c r="B618">
        <v>118848</v>
      </c>
      <c r="C618">
        <v>0</v>
      </c>
      <c r="D618">
        <v>4</v>
      </c>
      <c r="E618">
        <v>0</v>
      </c>
    </row>
    <row r="619" spans="1:5" x14ac:dyDescent="0.25">
      <c r="A619">
        <v>11196077</v>
      </c>
      <c r="B619">
        <v>2055070</v>
      </c>
      <c r="C619">
        <v>1</v>
      </c>
      <c r="D619">
        <v>0</v>
      </c>
      <c r="E619">
        <v>90</v>
      </c>
    </row>
    <row r="620" spans="1:5" x14ac:dyDescent="0.25">
      <c r="A620">
        <v>11196149</v>
      </c>
      <c r="B620">
        <v>438514</v>
      </c>
      <c r="C620">
        <v>0</v>
      </c>
      <c r="D620">
        <v>0</v>
      </c>
      <c r="E620">
        <v>0</v>
      </c>
    </row>
    <row r="621" spans="1:5" x14ac:dyDescent="0.25">
      <c r="A621">
        <v>11196149</v>
      </c>
      <c r="B621">
        <v>1414488</v>
      </c>
      <c r="C621">
        <v>0</v>
      </c>
      <c r="D621">
        <v>0</v>
      </c>
      <c r="E621">
        <v>0</v>
      </c>
    </row>
    <row r="622" spans="1:5" x14ac:dyDescent="0.25">
      <c r="A622">
        <v>11196167</v>
      </c>
      <c r="B622">
        <v>487708</v>
      </c>
      <c r="C622">
        <v>0</v>
      </c>
      <c r="D622">
        <v>2</v>
      </c>
      <c r="E622">
        <v>0</v>
      </c>
    </row>
    <row r="623" spans="1:5" x14ac:dyDescent="0.25">
      <c r="A623">
        <v>11196167</v>
      </c>
      <c r="B623">
        <v>1414488</v>
      </c>
      <c r="C623">
        <v>0</v>
      </c>
      <c r="D623">
        <v>0</v>
      </c>
      <c r="E623">
        <v>0</v>
      </c>
    </row>
    <row r="624" spans="1:5" x14ac:dyDescent="0.25">
      <c r="A624">
        <v>11196220</v>
      </c>
      <c r="B624">
        <v>708454</v>
      </c>
      <c r="C624">
        <v>1</v>
      </c>
      <c r="D624">
        <v>0</v>
      </c>
      <c r="E624">
        <v>90</v>
      </c>
    </row>
    <row r="625" spans="1:5" x14ac:dyDescent="0.25">
      <c r="A625">
        <v>11196220</v>
      </c>
      <c r="B625">
        <v>1414488</v>
      </c>
      <c r="C625">
        <v>0</v>
      </c>
      <c r="D625">
        <v>0</v>
      </c>
      <c r="E625">
        <v>0</v>
      </c>
    </row>
    <row r="626" spans="1:5" x14ac:dyDescent="0.25">
      <c r="A626">
        <v>11196402</v>
      </c>
      <c r="B626">
        <v>283679</v>
      </c>
      <c r="C626">
        <v>1</v>
      </c>
      <c r="D626">
        <v>3</v>
      </c>
      <c r="E626">
        <v>90</v>
      </c>
    </row>
    <row r="627" spans="1:5" x14ac:dyDescent="0.25">
      <c r="A627">
        <v>11196402</v>
      </c>
      <c r="B627">
        <v>1414488</v>
      </c>
      <c r="C627">
        <v>0</v>
      </c>
      <c r="D627">
        <v>0</v>
      </c>
      <c r="E627">
        <v>0</v>
      </c>
    </row>
    <row r="628" spans="1:5" x14ac:dyDescent="0.25">
      <c r="A628">
        <v>11196605</v>
      </c>
      <c r="B628">
        <v>460368</v>
      </c>
      <c r="C628">
        <v>1</v>
      </c>
      <c r="D628">
        <v>4</v>
      </c>
      <c r="E628">
        <v>90</v>
      </c>
    </row>
    <row r="629" spans="1:5" x14ac:dyDescent="0.25">
      <c r="A629">
        <v>11196605</v>
      </c>
      <c r="B629">
        <v>1414488</v>
      </c>
      <c r="C629">
        <v>0</v>
      </c>
      <c r="D629">
        <v>0</v>
      </c>
      <c r="E629">
        <v>0</v>
      </c>
    </row>
    <row r="630" spans="1:5" x14ac:dyDescent="0.25">
      <c r="A630">
        <v>11196852</v>
      </c>
      <c r="B630">
        <v>121578</v>
      </c>
      <c r="C630">
        <v>0</v>
      </c>
      <c r="D630">
        <v>1</v>
      </c>
      <c r="E630">
        <v>0</v>
      </c>
    </row>
    <row r="631" spans="1:5" x14ac:dyDescent="0.25">
      <c r="A631">
        <v>11196852</v>
      </c>
      <c r="B631">
        <v>126239</v>
      </c>
      <c r="C631">
        <v>0</v>
      </c>
      <c r="D631">
        <v>2</v>
      </c>
      <c r="E631">
        <v>0</v>
      </c>
    </row>
    <row r="632" spans="1:5" x14ac:dyDescent="0.25">
      <c r="A632">
        <v>11196854</v>
      </c>
      <c r="B632">
        <v>121578</v>
      </c>
      <c r="C632">
        <v>0</v>
      </c>
      <c r="D632">
        <v>0</v>
      </c>
      <c r="E632">
        <v>0</v>
      </c>
    </row>
    <row r="633" spans="1:5" x14ac:dyDescent="0.25">
      <c r="A633">
        <v>11196854</v>
      </c>
      <c r="B633">
        <v>1369123</v>
      </c>
      <c r="C633">
        <v>0</v>
      </c>
      <c r="D633">
        <v>0</v>
      </c>
      <c r="E633">
        <v>0</v>
      </c>
    </row>
    <row r="634" spans="1:5" x14ac:dyDescent="0.25">
      <c r="A634">
        <v>11196855</v>
      </c>
      <c r="B634">
        <v>121578</v>
      </c>
      <c r="C634">
        <v>0</v>
      </c>
      <c r="D634">
        <v>4</v>
      </c>
      <c r="E634">
        <v>0</v>
      </c>
    </row>
    <row r="635" spans="1:5" x14ac:dyDescent="0.25">
      <c r="A635">
        <v>11196855</v>
      </c>
      <c r="B635">
        <v>221276</v>
      </c>
      <c r="C635">
        <v>0</v>
      </c>
      <c r="D635">
        <v>0</v>
      </c>
      <c r="E635">
        <v>0</v>
      </c>
    </row>
    <row r="636" spans="1:5" x14ac:dyDescent="0.25">
      <c r="A636">
        <v>11196857</v>
      </c>
      <c r="B636">
        <v>274066</v>
      </c>
      <c r="C636">
        <v>0</v>
      </c>
      <c r="D636">
        <v>1</v>
      </c>
      <c r="E636">
        <v>0</v>
      </c>
    </row>
    <row r="637" spans="1:5" x14ac:dyDescent="0.25">
      <c r="A637">
        <v>11196857</v>
      </c>
      <c r="B637">
        <v>987759</v>
      </c>
      <c r="C637">
        <v>1</v>
      </c>
      <c r="D637">
        <v>0</v>
      </c>
      <c r="E637">
        <v>90</v>
      </c>
    </row>
    <row r="638" spans="1:5" x14ac:dyDescent="0.25">
      <c r="A638">
        <v>11196859</v>
      </c>
      <c r="B638">
        <v>987759</v>
      </c>
      <c r="C638">
        <v>1</v>
      </c>
      <c r="D638">
        <v>1</v>
      </c>
      <c r="E638">
        <v>90</v>
      </c>
    </row>
    <row r="639" spans="1:5" x14ac:dyDescent="0.25">
      <c r="A639">
        <v>11196859</v>
      </c>
      <c r="B639">
        <v>1162362</v>
      </c>
      <c r="C639">
        <v>0</v>
      </c>
      <c r="D639">
        <v>1</v>
      </c>
      <c r="E639">
        <v>0</v>
      </c>
    </row>
    <row r="640" spans="1:5" x14ac:dyDescent="0.25">
      <c r="A640">
        <v>11196860</v>
      </c>
      <c r="B640">
        <v>987450</v>
      </c>
      <c r="C640">
        <v>0</v>
      </c>
      <c r="D640">
        <v>3</v>
      </c>
      <c r="E640">
        <v>0</v>
      </c>
    </row>
    <row r="641" spans="1:5" x14ac:dyDescent="0.25">
      <c r="A641">
        <v>11196860</v>
      </c>
      <c r="B641">
        <v>987759</v>
      </c>
      <c r="C641">
        <v>1</v>
      </c>
      <c r="D641">
        <v>0</v>
      </c>
      <c r="E641">
        <v>90</v>
      </c>
    </row>
    <row r="642" spans="1:5" x14ac:dyDescent="0.25">
      <c r="A642">
        <v>11197043</v>
      </c>
      <c r="B642">
        <v>988692</v>
      </c>
      <c r="C642">
        <v>1</v>
      </c>
      <c r="D642">
        <v>3</v>
      </c>
      <c r="E642">
        <v>90</v>
      </c>
    </row>
    <row r="643" spans="1:5" x14ac:dyDescent="0.25">
      <c r="A643">
        <v>11197043</v>
      </c>
      <c r="B643">
        <v>1414488</v>
      </c>
      <c r="C643">
        <v>0</v>
      </c>
      <c r="D643">
        <v>0</v>
      </c>
      <c r="E643">
        <v>0</v>
      </c>
    </row>
    <row r="644" spans="1:5" x14ac:dyDescent="0.25">
      <c r="A644">
        <v>11197276</v>
      </c>
      <c r="B644">
        <v>270224</v>
      </c>
      <c r="C644">
        <v>0</v>
      </c>
      <c r="D644">
        <v>1</v>
      </c>
      <c r="E644">
        <v>0</v>
      </c>
    </row>
    <row r="645" spans="1:5" x14ac:dyDescent="0.25">
      <c r="A645">
        <v>11197276</v>
      </c>
      <c r="B645">
        <v>1414488</v>
      </c>
      <c r="C645">
        <v>0</v>
      </c>
      <c r="D645">
        <v>0</v>
      </c>
      <c r="E645">
        <v>0</v>
      </c>
    </row>
    <row r="646" spans="1:5" x14ac:dyDescent="0.25">
      <c r="A646">
        <v>11197468</v>
      </c>
      <c r="B646">
        <v>1414488</v>
      </c>
      <c r="C646">
        <v>0</v>
      </c>
      <c r="D646">
        <v>0</v>
      </c>
      <c r="E646">
        <v>0</v>
      </c>
    </row>
    <row r="647" spans="1:5" x14ac:dyDescent="0.25">
      <c r="A647">
        <v>11197468</v>
      </c>
      <c r="B647">
        <v>1585009</v>
      </c>
      <c r="C647">
        <v>0</v>
      </c>
      <c r="D647">
        <v>1</v>
      </c>
      <c r="E647">
        <v>0</v>
      </c>
    </row>
    <row r="648" spans="1:5" x14ac:dyDescent="0.25">
      <c r="A648">
        <v>11197485</v>
      </c>
      <c r="B648">
        <v>1100126</v>
      </c>
      <c r="C648">
        <v>0</v>
      </c>
      <c r="D648">
        <v>1</v>
      </c>
      <c r="E648">
        <v>0</v>
      </c>
    </row>
    <row r="649" spans="1:5" x14ac:dyDescent="0.25">
      <c r="A649">
        <v>11197485</v>
      </c>
      <c r="B649">
        <v>1414488</v>
      </c>
      <c r="C649">
        <v>0</v>
      </c>
      <c r="D649">
        <v>0</v>
      </c>
      <c r="E649">
        <v>0</v>
      </c>
    </row>
    <row r="650" spans="1:5" x14ac:dyDescent="0.25">
      <c r="A650">
        <v>11197616</v>
      </c>
      <c r="B650">
        <v>270756</v>
      </c>
      <c r="C650">
        <v>2</v>
      </c>
      <c r="D650">
        <v>1</v>
      </c>
      <c r="E650">
        <v>90</v>
      </c>
    </row>
    <row r="651" spans="1:5" x14ac:dyDescent="0.25">
      <c r="A651">
        <v>11197616</v>
      </c>
      <c r="B651">
        <v>1414488</v>
      </c>
      <c r="C651">
        <v>0</v>
      </c>
      <c r="D651">
        <v>0</v>
      </c>
      <c r="E651">
        <v>0</v>
      </c>
    </row>
    <row r="652" spans="1:5" x14ac:dyDescent="0.25">
      <c r="A652">
        <v>11197754</v>
      </c>
      <c r="B652">
        <v>708454</v>
      </c>
      <c r="C652">
        <v>1</v>
      </c>
      <c r="D652">
        <v>3</v>
      </c>
      <c r="E652">
        <v>90</v>
      </c>
    </row>
    <row r="653" spans="1:5" x14ac:dyDescent="0.25">
      <c r="A653">
        <v>11197754</v>
      </c>
      <c r="B653">
        <v>1414488</v>
      </c>
      <c r="C653">
        <v>0</v>
      </c>
      <c r="D653">
        <v>0</v>
      </c>
      <c r="E653">
        <v>0</v>
      </c>
    </row>
    <row r="654" spans="1:5" x14ac:dyDescent="0.25">
      <c r="A654">
        <v>11197830</v>
      </c>
      <c r="B654">
        <v>537733</v>
      </c>
      <c r="C654">
        <v>1</v>
      </c>
      <c r="D654">
        <v>3</v>
      </c>
      <c r="E654">
        <v>90</v>
      </c>
    </row>
    <row r="655" spans="1:5" x14ac:dyDescent="0.25">
      <c r="A655">
        <v>11197830</v>
      </c>
      <c r="B655">
        <v>1414488</v>
      </c>
      <c r="C655">
        <v>0</v>
      </c>
      <c r="D655">
        <v>0</v>
      </c>
      <c r="E655">
        <v>0</v>
      </c>
    </row>
    <row r="656" spans="1:5" x14ac:dyDescent="0.25">
      <c r="A656">
        <v>11198038</v>
      </c>
      <c r="B656">
        <v>1414488</v>
      </c>
      <c r="C656">
        <v>0</v>
      </c>
      <c r="D656">
        <v>0</v>
      </c>
      <c r="E656">
        <v>0</v>
      </c>
    </row>
    <row r="657" spans="1:5" x14ac:dyDescent="0.25">
      <c r="A657">
        <v>11198038</v>
      </c>
      <c r="B657">
        <v>1622282</v>
      </c>
      <c r="C657">
        <v>2</v>
      </c>
      <c r="D657">
        <v>1</v>
      </c>
      <c r="E657">
        <v>90</v>
      </c>
    </row>
    <row r="658" spans="1:5" x14ac:dyDescent="0.25">
      <c r="A658">
        <v>11198052</v>
      </c>
      <c r="B658">
        <v>330718</v>
      </c>
      <c r="C658">
        <v>2</v>
      </c>
      <c r="D658">
        <v>1</v>
      </c>
      <c r="E658">
        <v>90</v>
      </c>
    </row>
    <row r="659" spans="1:5" x14ac:dyDescent="0.25">
      <c r="A659">
        <v>11198052</v>
      </c>
      <c r="B659">
        <v>1414488</v>
      </c>
      <c r="C659">
        <v>0</v>
      </c>
      <c r="D659">
        <v>0</v>
      </c>
      <c r="E659">
        <v>0</v>
      </c>
    </row>
    <row r="660" spans="1:5" x14ac:dyDescent="0.25">
      <c r="A660">
        <v>11198107</v>
      </c>
      <c r="B660">
        <v>1099292</v>
      </c>
      <c r="C660">
        <v>0</v>
      </c>
      <c r="D660">
        <v>1</v>
      </c>
      <c r="E660">
        <v>0</v>
      </c>
    </row>
    <row r="661" spans="1:5" x14ac:dyDescent="0.25">
      <c r="A661">
        <v>11198107</v>
      </c>
      <c r="B661">
        <v>1414488</v>
      </c>
      <c r="C661">
        <v>0</v>
      </c>
      <c r="D661">
        <v>0</v>
      </c>
      <c r="E661">
        <v>0</v>
      </c>
    </row>
    <row r="662" spans="1:5" x14ac:dyDescent="0.25">
      <c r="A662">
        <v>11198197</v>
      </c>
      <c r="B662">
        <v>970067</v>
      </c>
      <c r="C662">
        <v>0</v>
      </c>
      <c r="D662">
        <v>1</v>
      </c>
      <c r="E662">
        <v>0</v>
      </c>
    </row>
    <row r="663" spans="1:5" x14ac:dyDescent="0.25">
      <c r="A663">
        <v>11198197</v>
      </c>
      <c r="B663">
        <v>1414488</v>
      </c>
      <c r="C663">
        <v>0</v>
      </c>
      <c r="D663">
        <v>0</v>
      </c>
      <c r="E663">
        <v>0</v>
      </c>
    </row>
    <row r="664" spans="1:5" x14ac:dyDescent="0.25">
      <c r="A664">
        <v>11198370</v>
      </c>
      <c r="B664">
        <v>1275105</v>
      </c>
      <c r="C664">
        <v>0</v>
      </c>
      <c r="D664">
        <v>2</v>
      </c>
      <c r="E664">
        <v>0</v>
      </c>
    </row>
    <row r="665" spans="1:5" x14ac:dyDescent="0.25">
      <c r="A665">
        <v>11198370</v>
      </c>
      <c r="B665">
        <v>1414488</v>
      </c>
      <c r="C665">
        <v>0</v>
      </c>
      <c r="D665">
        <v>0</v>
      </c>
      <c r="E665">
        <v>0</v>
      </c>
    </row>
    <row r="666" spans="1:5" x14ac:dyDescent="0.25">
      <c r="A666">
        <v>11198433</v>
      </c>
      <c r="B666">
        <v>491455</v>
      </c>
      <c r="C666">
        <v>0</v>
      </c>
      <c r="D666">
        <v>3</v>
      </c>
      <c r="E666">
        <v>0</v>
      </c>
    </row>
    <row r="667" spans="1:5" x14ac:dyDescent="0.25">
      <c r="A667">
        <v>11198433</v>
      </c>
      <c r="B667">
        <v>1414488</v>
      </c>
      <c r="C667">
        <v>0</v>
      </c>
      <c r="D667">
        <v>0</v>
      </c>
      <c r="E667">
        <v>0</v>
      </c>
    </row>
    <row r="668" spans="1:5" x14ac:dyDescent="0.25">
      <c r="A668">
        <v>11198434</v>
      </c>
      <c r="B668">
        <v>971512</v>
      </c>
      <c r="C668">
        <v>1</v>
      </c>
      <c r="D668">
        <v>3</v>
      </c>
      <c r="E668">
        <v>90</v>
      </c>
    </row>
    <row r="669" spans="1:5" x14ac:dyDescent="0.25">
      <c r="A669">
        <v>11198434</v>
      </c>
      <c r="B669">
        <v>1414488</v>
      </c>
      <c r="C669">
        <v>0</v>
      </c>
      <c r="D669">
        <v>0</v>
      </c>
      <c r="E669">
        <v>0</v>
      </c>
    </row>
    <row r="670" spans="1:5" x14ac:dyDescent="0.25">
      <c r="A670">
        <v>11198607</v>
      </c>
      <c r="B670">
        <v>992706</v>
      </c>
      <c r="C670">
        <v>1</v>
      </c>
      <c r="D670">
        <v>3</v>
      </c>
      <c r="E670">
        <v>90</v>
      </c>
    </row>
    <row r="671" spans="1:5" x14ac:dyDescent="0.25">
      <c r="A671">
        <v>11198607</v>
      </c>
      <c r="B671">
        <v>1414488</v>
      </c>
      <c r="C671">
        <v>0</v>
      </c>
      <c r="D671">
        <v>0</v>
      </c>
      <c r="E671">
        <v>0</v>
      </c>
    </row>
    <row r="672" spans="1:5" x14ac:dyDescent="0.25">
      <c r="A672">
        <v>11198638</v>
      </c>
      <c r="B672">
        <v>1414488</v>
      </c>
      <c r="C672">
        <v>0</v>
      </c>
      <c r="D672">
        <v>0</v>
      </c>
      <c r="E672">
        <v>0</v>
      </c>
    </row>
    <row r="673" spans="1:5" x14ac:dyDescent="0.25">
      <c r="A673">
        <v>11198638</v>
      </c>
      <c r="B673">
        <v>1622282</v>
      </c>
      <c r="C673">
        <v>2</v>
      </c>
      <c r="D673">
        <v>4</v>
      </c>
      <c r="E673">
        <v>90</v>
      </c>
    </row>
    <row r="674" spans="1:5" x14ac:dyDescent="0.25">
      <c r="A674">
        <v>11199007</v>
      </c>
      <c r="B674">
        <v>988382</v>
      </c>
      <c r="C674">
        <v>0</v>
      </c>
      <c r="D674">
        <v>1</v>
      </c>
      <c r="E674">
        <v>0</v>
      </c>
    </row>
    <row r="675" spans="1:5" x14ac:dyDescent="0.25">
      <c r="A675">
        <v>11199007</v>
      </c>
      <c r="B675">
        <v>1414488</v>
      </c>
      <c r="C675">
        <v>0</v>
      </c>
      <c r="D675">
        <v>0</v>
      </c>
      <c r="E675">
        <v>0</v>
      </c>
    </row>
    <row r="676" spans="1:5" x14ac:dyDescent="0.25">
      <c r="A676">
        <v>11199124</v>
      </c>
      <c r="B676">
        <v>1414488</v>
      </c>
      <c r="C676">
        <v>0</v>
      </c>
      <c r="D676">
        <v>0</v>
      </c>
      <c r="E676">
        <v>0</v>
      </c>
    </row>
    <row r="677" spans="1:5" x14ac:dyDescent="0.25">
      <c r="A677">
        <v>11199124</v>
      </c>
      <c r="B677">
        <v>2055165</v>
      </c>
      <c r="C677">
        <v>0</v>
      </c>
      <c r="D677">
        <v>0</v>
      </c>
      <c r="E677">
        <v>0</v>
      </c>
    </row>
    <row r="678" spans="1:5" x14ac:dyDescent="0.25">
      <c r="A678">
        <v>11199126</v>
      </c>
      <c r="B678">
        <v>1054197</v>
      </c>
      <c r="C678">
        <v>1</v>
      </c>
      <c r="D678">
        <v>1</v>
      </c>
      <c r="E678">
        <v>90</v>
      </c>
    </row>
    <row r="679" spans="1:5" x14ac:dyDescent="0.25">
      <c r="A679">
        <v>11199126</v>
      </c>
      <c r="B679">
        <v>1414488</v>
      </c>
      <c r="C679">
        <v>0</v>
      </c>
      <c r="D679">
        <v>1</v>
      </c>
      <c r="E679">
        <v>0</v>
      </c>
    </row>
    <row r="680" spans="1:5" x14ac:dyDescent="0.25">
      <c r="A680">
        <v>11199134</v>
      </c>
      <c r="B680">
        <v>1235426</v>
      </c>
      <c r="C680">
        <v>0</v>
      </c>
      <c r="D680">
        <v>1</v>
      </c>
      <c r="E680">
        <v>0</v>
      </c>
    </row>
    <row r="681" spans="1:5" x14ac:dyDescent="0.25">
      <c r="A681">
        <v>11199134</v>
      </c>
      <c r="B681">
        <v>1414488</v>
      </c>
      <c r="C681">
        <v>0</v>
      </c>
      <c r="D681">
        <v>0</v>
      </c>
      <c r="E681">
        <v>0</v>
      </c>
    </row>
    <row r="682" spans="1:5" x14ac:dyDescent="0.25">
      <c r="A682">
        <v>11199232</v>
      </c>
      <c r="B682">
        <v>219222</v>
      </c>
      <c r="C682">
        <v>1</v>
      </c>
      <c r="D682">
        <v>1</v>
      </c>
      <c r="E682">
        <v>90</v>
      </c>
    </row>
    <row r="683" spans="1:5" x14ac:dyDescent="0.25">
      <c r="A683">
        <v>11199232</v>
      </c>
      <c r="B683">
        <v>1414488</v>
      </c>
      <c r="C683">
        <v>0</v>
      </c>
      <c r="D683">
        <v>0</v>
      </c>
      <c r="E683">
        <v>0</v>
      </c>
    </row>
    <row r="684" spans="1:5" x14ac:dyDescent="0.25">
      <c r="A684">
        <v>11199295</v>
      </c>
      <c r="B684">
        <v>1414488</v>
      </c>
      <c r="C684">
        <v>0</v>
      </c>
      <c r="D684">
        <v>0</v>
      </c>
      <c r="E684">
        <v>0</v>
      </c>
    </row>
    <row r="685" spans="1:5" x14ac:dyDescent="0.25">
      <c r="A685">
        <v>11199295</v>
      </c>
      <c r="B685">
        <v>1592927</v>
      </c>
      <c r="C685">
        <v>1</v>
      </c>
      <c r="D685">
        <v>1</v>
      </c>
      <c r="E685">
        <v>90</v>
      </c>
    </row>
    <row r="686" spans="1:5" x14ac:dyDescent="0.25">
      <c r="A686">
        <v>11199319</v>
      </c>
      <c r="B686">
        <v>287339</v>
      </c>
      <c r="C686">
        <v>0</v>
      </c>
      <c r="D686">
        <v>4</v>
      </c>
      <c r="E686">
        <v>0</v>
      </c>
    </row>
    <row r="687" spans="1:5" x14ac:dyDescent="0.25">
      <c r="A687">
        <v>11199319</v>
      </c>
      <c r="B687">
        <v>1414488</v>
      </c>
      <c r="C687">
        <v>0</v>
      </c>
      <c r="D687">
        <v>0</v>
      </c>
      <c r="E687">
        <v>0</v>
      </c>
    </row>
    <row r="688" spans="1:5" x14ac:dyDescent="0.25">
      <c r="A688">
        <v>11199331</v>
      </c>
      <c r="B688">
        <v>314902</v>
      </c>
      <c r="C688">
        <v>0</v>
      </c>
      <c r="D688">
        <v>1</v>
      </c>
      <c r="E688">
        <v>0</v>
      </c>
    </row>
    <row r="689" spans="1:5" x14ac:dyDescent="0.25">
      <c r="A689">
        <v>11199331</v>
      </c>
      <c r="B689">
        <v>1430346</v>
      </c>
      <c r="C689">
        <v>0</v>
      </c>
      <c r="D689">
        <v>1</v>
      </c>
      <c r="E689">
        <v>0</v>
      </c>
    </row>
    <row r="690" spans="1:5" x14ac:dyDescent="0.25">
      <c r="A690">
        <v>11199336</v>
      </c>
      <c r="B690">
        <v>314902</v>
      </c>
      <c r="C690">
        <v>0</v>
      </c>
      <c r="D690">
        <v>0</v>
      </c>
      <c r="E690">
        <v>0</v>
      </c>
    </row>
    <row r="691" spans="1:5" x14ac:dyDescent="0.25">
      <c r="A691">
        <v>11199336</v>
      </c>
      <c r="B691">
        <v>315632</v>
      </c>
      <c r="C691">
        <v>0</v>
      </c>
      <c r="D691">
        <v>1</v>
      </c>
      <c r="E691">
        <v>0</v>
      </c>
    </row>
    <row r="692" spans="1:5" x14ac:dyDescent="0.25">
      <c r="A692">
        <v>11199338</v>
      </c>
      <c r="B692">
        <v>314902</v>
      </c>
      <c r="C692">
        <v>0</v>
      </c>
      <c r="D692">
        <v>2</v>
      </c>
      <c r="E692">
        <v>0</v>
      </c>
    </row>
    <row r="693" spans="1:5" x14ac:dyDescent="0.25">
      <c r="A693">
        <v>11199338</v>
      </c>
      <c r="B693">
        <v>949969</v>
      </c>
      <c r="C693">
        <v>0</v>
      </c>
      <c r="D693">
        <v>1</v>
      </c>
      <c r="E693">
        <v>0</v>
      </c>
    </row>
    <row r="694" spans="1:5" x14ac:dyDescent="0.25">
      <c r="A694">
        <v>11199341</v>
      </c>
      <c r="B694">
        <v>314902</v>
      </c>
      <c r="C694">
        <v>0</v>
      </c>
      <c r="D694">
        <v>1</v>
      </c>
      <c r="E694">
        <v>0</v>
      </c>
    </row>
    <row r="695" spans="1:5" x14ac:dyDescent="0.25">
      <c r="A695">
        <v>11199341</v>
      </c>
      <c r="B695">
        <v>991599</v>
      </c>
      <c r="C695">
        <v>0</v>
      </c>
      <c r="D695">
        <v>1</v>
      </c>
      <c r="E695">
        <v>0</v>
      </c>
    </row>
    <row r="696" spans="1:5" x14ac:dyDescent="0.25">
      <c r="A696">
        <v>11199345</v>
      </c>
      <c r="B696">
        <v>314902</v>
      </c>
      <c r="C696">
        <v>1</v>
      </c>
      <c r="D696">
        <v>2</v>
      </c>
      <c r="E696">
        <v>90</v>
      </c>
    </row>
    <row r="697" spans="1:5" x14ac:dyDescent="0.25">
      <c r="A697">
        <v>11199345</v>
      </c>
      <c r="B697">
        <v>1339513</v>
      </c>
      <c r="C697">
        <v>0</v>
      </c>
      <c r="D697">
        <v>1</v>
      </c>
      <c r="E697">
        <v>0</v>
      </c>
    </row>
    <row r="698" spans="1:5" x14ac:dyDescent="0.25">
      <c r="A698">
        <v>11199347</v>
      </c>
      <c r="B698">
        <v>1369669</v>
      </c>
      <c r="C698">
        <v>1</v>
      </c>
      <c r="D698">
        <v>4</v>
      </c>
      <c r="E698">
        <v>90</v>
      </c>
    </row>
    <row r="699" spans="1:5" x14ac:dyDescent="0.25">
      <c r="A699">
        <v>11199347</v>
      </c>
      <c r="B699">
        <v>2012457</v>
      </c>
      <c r="C699">
        <v>0</v>
      </c>
      <c r="D699">
        <v>1</v>
      </c>
      <c r="E699">
        <v>0</v>
      </c>
    </row>
    <row r="700" spans="1:5" x14ac:dyDescent="0.25">
      <c r="A700">
        <v>11199351</v>
      </c>
      <c r="B700">
        <v>793376</v>
      </c>
      <c r="C700">
        <v>0</v>
      </c>
      <c r="D700">
        <v>1</v>
      </c>
      <c r="E700">
        <v>0</v>
      </c>
    </row>
    <row r="701" spans="1:5" x14ac:dyDescent="0.25">
      <c r="A701">
        <v>11199351</v>
      </c>
      <c r="B701">
        <v>1369669</v>
      </c>
      <c r="C701">
        <v>1</v>
      </c>
      <c r="D701">
        <v>0</v>
      </c>
      <c r="E701">
        <v>90</v>
      </c>
    </row>
    <row r="702" spans="1:5" x14ac:dyDescent="0.25">
      <c r="A702">
        <v>11199352</v>
      </c>
      <c r="B702">
        <v>1369669</v>
      </c>
      <c r="C702">
        <v>1</v>
      </c>
      <c r="D702">
        <v>2</v>
      </c>
      <c r="E702">
        <v>90</v>
      </c>
    </row>
    <row r="703" spans="1:5" x14ac:dyDescent="0.25">
      <c r="A703">
        <v>11199352</v>
      </c>
      <c r="B703">
        <v>2020301</v>
      </c>
      <c r="C703">
        <v>0</v>
      </c>
      <c r="D703">
        <v>0</v>
      </c>
      <c r="E703">
        <v>0</v>
      </c>
    </row>
    <row r="704" spans="1:5" x14ac:dyDescent="0.25">
      <c r="A704">
        <v>11199357</v>
      </c>
      <c r="B704">
        <v>1369669</v>
      </c>
      <c r="C704">
        <v>1</v>
      </c>
      <c r="D704">
        <v>5</v>
      </c>
      <c r="E704">
        <v>90</v>
      </c>
    </row>
    <row r="705" spans="1:5" x14ac:dyDescent="0.25">
      <c r="A705">
        <v>11199357</v>
      </c>
      <c r="B705">
        <v>1598557</v>
      </c>
      <c r="C705">
        <v>1</v>
      </c>
      <c r="D705">
        <v>0</v>
      </c>
      <c r="E705">
        <v>90</v>
      </c>
    </row>
    <row r="706" spans="1:5" x14ac:dyDescent="0.25">
      <c r="A706">
        <v>11199521</v>
      </c>
      <c r="B706">
        <v>491455</v>
      </c>
      <c r="C706">
        <v>0</v>
      </c>
      <c r="D706">
        <v>1</v>
      </c>
      <c r="E706">
        <v>0</v>
      </c>
    </row>
    <row r="707" spans="1:5" x14ac:dyDescent="0.25">
      <c r="A707">
        <v>11199521</v>
      </c>
      <c r="B707">
        <v>1414488</v>
      </c>
      <c r="C707">
        <v>0</v>
      </c>
      <c r="D707">
        <v>0</v>
      </c>
      <c r="E707">
        <v>0</v>
      </c>
    </row>
    <row r="708" spans="1:5" x14ac:dyDescent="0.25">
      <c r="A708">
        <v>11199636</v>
      </c>
      <c r="B708">
        <v>161216</v>
      </c>
      <c r="C708">
        <v>1</v>
      </c>
      <c r="D708">
        <v>0</v>
      </c>
      <c r="E708">
        <v>90</v>
      </c>
    </row>
    <row r="709" spans="1:5" x14ac:dyDescent="0.25">
      <c r="A709">
        <v>11199636</v>
      </c>
      <c r="B709">
        <v>1414488</v>
      </c>
      <c r="C709">
        <v>0</v>
      </c>
      <c r="D709">
        <v>0</v>
      </c>
      <c r="E709">
        <v>0</v>
      </c>
    </row>
    <row r="710" spans="1:5" x14ac:dyDescent="0.25">
      <c r="A710">
        <v>11199650</v>
      </c>
      <c r="B710">
        <v>63161</v>
      </c>
      <c r="C710">
        <v>0</v>
      </c>
      <c r="D710">
        <v>3</v>
      </c>
      <c r="E710">
        <v>0</v>
      </c>
    </row>
    <row r="711" spans="1:5" x14ac:dyDescent="0.25">
      <c r="A711">
        <v>11199650</v>
      </c>
      <c r="B711">
        <v>1902767</v>
      </c>
      <c r="C711">
        <v>0</v>
      </c>
      <c r="D711">
        <v>0</v>
      </c>
      <c r="E711">
        <v>0</v>
      </c>
    </row>
    <row r="712" spans="1:5" x14ac:dyDescent="0.25">
      <c r="A712">
        <v>11199653</v>
      </c>
      <c r="B712">
        <v>880390</v>
      </c>
      <c r="C712">
        <v>0</v>
      </c>
      <c r="D712">
        <v>0</v>
      </c>
      <c r="E712">
        <v>0</v>
      </c>
    </row>
    <row r="713" spans="1:5" x14ac:dyDescent="0.25">
      <c r="A713">
        <v>11199653</v>
      </c>
      <c r="B713">
        <v>1414488</v>
      </c>
      <c r="C713">
        <v>0</v>
      </c>
      <c r="D713">
        <v>0</v>
      </c>
      <c r="E713">
        <v>0</v>
      </c>
    </row>
    <row r="714" spans="1:5" x14ac:dyDescent="0.25">
      <c r="A714">
        <v>11199699</v>
      </c>
      <c r="B714">
        <v>576133</v>
      </c>
      <c r="C714">
        <v>1</v>
      </c>
      <c r="D714">
        <v>3</v>
      </c>
      <c r="E714">
        <v>46</v>
      </c>
    </row>
    <row r="715" spans="1:5" x14ac:dyDescent="0.25">
      <c r="A715">
        <v>11199699</v>
      </c>
      <c r="B715">
        <v>1414488</v>
      </c>
      <c r="C715">
        <v>0</v>
      </c>
      <c r="D715">
        <v>0</v>
      </c>
      <c r="E715">
        <v>0</v>
      </c>
    </row>
    <row r="716" spans="1:5" x14ac:dyDescent="0.25">
      <c r="A716">
        <v>11199822</v>
      </c>
      <c r="B716">
        <v>120994</v>
      </c>
      <c r="C716">
        <v>0</v>
      </c>
      <c r="D716">
        <v>0</v>
      </c>
      <c r="E716">
        <v>0</v>
      </c>
    </row>
    <row r="717" spans="1:5" x14ac:dyDescent="0.25">
      <c r="A717">
        <v>11199822</v>
      </c>
      <c r="B717">
        <v>876531</v>
      </c>
      <c r="C717">
        <v>0</v>
      </c>
      <c r="D717">
        <v>0</v>
      </c>
      <c r="E717">
        <v>0</v>
      </c>
    </row>
    <row r="718" spans="1:5" x14ac:dyDescent="0.25">
      <c r="A718">
        <v>11200380</v>
      </c>
      <c r="B718">
        <v>1682502</v>
      </c>
      <c r="C718">
        <v>0</v>
      </c>
      <c r="D718">
        <v>1</v>
      </c>
      <c r="E718">
        <v>0</v>
      </c>
    </row>
    <row r="719" spans="1:5" x14ac:dyDescent="0.25">
      <c r="A719">
        <v>11200380</v>
      </c>
      <c r="B719">
        <v>1902767</v>
      </c>
      <c r="C719">
        <v>0</v>
      </c>
      <c r="D719">
        <v>0</v>
      </c>
      <c r="E719">
        <v>0</v>
      </c>
    </row>
    <row r="720" spans="1:5" x14ac:dyDescent="0.25">
      <c r="A720">
        <v>11200541</v>
      </c>
      <c r="B720">
        <v>794519</v>
      </c>
      <c r="C720">
        <v>0</v>
      </c>
      <c r="D720">
        <v>2</v>
      </c>
      <c r="E720">
        <v>0</v>
      </c>
    </row>
    <row r="721" spans="1:5" x14ac:dyDescent="0.25">
      <c r="A721">
        <v>11200541</v>
      </c>
      <c r="B721">
        <v>1414488</v>
      </c>
      <c r="C721">
        <v>0</v>
      </c>
      <c r="D721">
        <v>0</v>
      </c>
      <c r="E721">
        <v>0</v>
      </c>
    </row>
    <row r="722" spans="1:5" x14ac:dyDescent="0.25">
      <c r="A722">
        <v>11200580</v>
      </c>
      <c r="B722">
        <v>121578</v>
      </c>
      <c r="C722">
        <v>0</v>
      </c>
      <c r="D722">
        <v>2</v>
      </c>
      <c r="E722">
        <v>0</v>
      </c>
    </row>
    <row r="723" spans="1:5" x14ac:dyDescent="0.25">
      <c r="A723">
        <v>11200580</v>
      </c>
      <c r="B723">
        <v>772631</v>
      </c>
      <c r="C723">
        <v>0</v>
      </c>
      <c r="D723">
        <v>0</v>
      </c>
      <c r="E723">
        <v>0</v>
      </c>
    </row>
    <row r="724" spans="1:5" x14ac:dyDescent="0.25">
      <c r="A724">
        <v>11200600</v>
      </c>
      <c r="B724">
        <v>121578</v>
      </c>
      <c r="C724">
        <v>0</v>
      </c>
      <c r="D724">
        <v>3</v>
      </c>
      <c r="E724">
        <v>0</v>
      </c>
    </row>
    <row r="725" spans="1:5" x14ac:dyDescent="0.25">
      <c r="A725">
        <v>11200600</v>
      </c>
      <c r="B725">
        <v>493101</v>
      </c>
      <c r="C725">
        <v>0</v>
      </c>
      <c r="D725">
        <v>0</v>
      </c>
      <c r="E725">
        <v>0</v>
      </c>
    </row>
    <row r="726" spans="1:5" x14ac:dyDescent="0.25">
      <c r="A726">
        <v>11200605</v>
      </c>
      <c r="B726">
        <v>252133</v>
      </c>
      <c r="C726">
        <v>1</v>
      </c>
      <c r="D726">
        <v>3</v>
      </c>
      <c r="E726">
        <v>29</v>
      </c>
    </row>
    <row r="727" spans="1:5" x14ac:dyDescent="0.25">
      <c r="A727">
        <v>11200605</v>
      </c>
      <c r="B727">
        <v>1414488</v>
      </c>
      <c r="C727">
        <v>0</v>
      </c>
      <c r="D727">
        <v>0</v>
      </c>
      <c r="E727">
        <v>0</v>
      </c>
    </row>
    <row r="728" spans="1:5" x14ac:dyDescent="0.25">
      <c r="A728">
        <v>11200817</v>
      </c>
      <c r="B728">
        <v>794519</v>
      </c>
      <c r="C728">
        <v>0</v>
      </c>
      <c r="D728">
        <v>0</v>
      </c>
      <c r="E728">
        <v>0</v>
      </c>
    </row>
    <row r="729" spans="1:5" x14ac:dyDescent="0.25">
      <c r="A729">
        <v>11200817</v>
      </c>
      <c r="B729">
        <v>1414488</v>
      </c>
      <c r="C729">
        <v>0</v>
      </c>
      <c r="D729">
        <v>0</v>
      </c>
      <c r="E729">
        <v>0</v>
      </c>
    </row>
    <row r="730" spans="1:5" x14ac:dyDescent="0.25">
      <c r="A730">
        <v>11200848</v>
      </c>
      <c r="B730">
        <v>428689</v>
      </c>
      <c r="C730">
        <v>0</v>
      </c>
      <c r="D730">
        <v>0</v>
      </c>
      <c r="E730">
        <v>0</v>
      </c>
    </row>
    <row r="731" spans="1:5" x14ac:dyDescent="0.25">
      <c r="A731">
        <v>11200848</v>
      </c>
      <c r="B731">
        <v>1414488</v>
      </c>
      <c r="C731">
        <v>0</v>
      </c>
      <c r="D731">
        <v>0</v>
      </c>
      <c r="E731">
        <v>0</v>
      </c>
    </row>
    <row r="732" spans="1:5" x14ac:dyDescent="0.25">
      <c r="A732">
        <v>11200867</v>
      </c>
      <c r="B732">
        <v>739462</v>
      </c>
      <c r="C732">
        <v>0</v>
      </c>
      <c r="D732">
        <v>3</v>
      </c>
      <c r="E732">
        <v>0</v>
      </c>
    </row>
    <row r="733" spans="1:5" x14ac:dyDescent="0.25">
      <c r="A733">
        <v>11200867</v>
      </c>
      <c r="B733">
        <v>1414488</v>
      </c>
      <c r="C733">
        <v>0</v>
      </c>
      <c r="D733">
        <v>0</v>
      </c>
      <c r="E733">
        <v>0</v>
      </c>
    </row>
    <row r="734" spans="1:5" x14ac:dyDescent="0.25">
      <c r="A734">
        <v>11200876</v>
      </c>
      <c r="B734">
        <v>322310</v>
      </c>
      <c r="C734">
        <v>0</v>
      </c>
      <c r="D734">
        <v>3</v>
      </c>
      <c r="E734">
        <v>0</v>
      </c>
    </row>
    <row r="735" spans="1:5" x14ac:dyDescent="0.25">
      <c r="A735">
        <v>11200876</v>
      </c>
      <c r="B735">
        <v>1414488</v>
      </c>
      <c r="C735">
        <v>0</v>
      </c>
      <c r="D735">
        <v>0</v>
      </c>
      <c r="E735">
        <v>0</v>
      </c>
    </row>
    <row r="736" spans="1:5" x14ac:dyDescent="0.25">
      <c r="A736">
        <v>11200898</v>
      </c>
      <c r="B736">
        <v>2052735</v>
      </c>
      <c r="C736">
        <v>0</v>
      </c>
      <c r="D736">
        <v>0</v>
      </c>
      <c r="E736">
        <v>0</v>
      </c>
    </row>
    <row r="737" spans="1:5" x14ac:dyDescent="0.25">
      <c r="A737">
        <v>11200898</v>
      </c>
      <c r="B737">
        <v>2055939</v>
      </c>
      <c r="C737">
        <v>0</v>
      </c>
      <c r="D737">
        <v>1</v>
      </c>
      <c r="E737">
        <v>0</v>
      </c>
    </row>
    <row r="738" spans="1:5" x14ac:dyDescent="0.25">
      <c r="A738">
        <v>11201473</v>
      </c>
      <c r="B738">
        <v>1414488</v>
      </c>
      <c r="C738">
        <v>0</v>
      </c>
      <c r="D738">
        <v>0</v>
      </c>
      <c r="E738">
        <v>0</v>
      </c>
    </row>
    <row r="739" spans="1:5" x14ac:dyDescent="0.25">
      <c r="A739">
        <v>11201473</v>
      </c>
      <c r="B739">
        <v>1455800</v>
      </c>
      <c r="C739">
        <v>0</v>
      </c>
      <c r="D739">
        <v>1</v>
      </c>
      <c r="E739">
        <v>0</v>
      </c>
    </row>
    <row r="740" spans="1:5" x14ac:dyDescent="0.25">
      <c r="A740">
        <v>11201527</v>
      </c>
      <c r="B740">
        <v>106459</v>
      </c>
      <c r="C740">
        <v>0</v>
      </c>
      <c r="D740">
        <v>5</v>
      </c>
      <c r="E740">
        <v>0</v>
      </c>
    </row>
    <row r="741" spans="1:5" x14ac:dyDescent="0.25">
      <c r="A741">
        <v>11201527</v>
      </c>
      <c r="B741">
        <v>1414488</v>
      </c>
      <c r="C741">
        <v>0</v>
      </c>
      <c r="D741">
        <v>0</v>
      </c>
      <c r="E741">
        <v>0</v>
      </c>
    </row>
    <row r="742" spans="1:5" x14ac:dyDescent="0.25">
      <c r="A742">
        <v>11201544</v>
      </c>
      <c r="B742">
        <v>538648</v>
      </c>
      <c r="C742">
        <v>0</v>
      </c>
      <c r="D742">
        <v>1</v>
      </c>
      <c r="E742">
        <v>0</v>
      </c>
    </row>
    <row r="743" spans="1:5" x14ac:dyDescent="0.25">
      <c r="A743">
        <v>11201544</v>
      </c>
      <c r="B743">
        <v>1414488</v>
      </c>
      <c r="C743">
        <v>0</v>
      </c>
      <c r="D743">
        <v>0</v>
      </c>
      <c r="E743">
        <v>0</v>
      </c>
    </row>
    <row r="744" spans="1:5" x14ac:dyDescent="0.25">
      <c r="A744">
        <v>11202072</v>
      </c>
      <c r="B744">
        <v>1414488</v>
      </c>
      <c r="C744">
        <v>0</v>
      </c>
      <c r="D744">
        <v>1</v>
      </c>
      <c r="E744">
        <v>0</v>
      </c>
    </row>
    <row r="745" spans="1:5" x14ac:dyDescent="0.25">
      <c r="A745">
        <v>11202072</v>
      </c>
      <c r="B745">
        <v>1878099</v>
      </c>
      <c r="C745">
        <v>1</v>
      </c>
      <c r="D745">
        <v>3</v>
      </c>
      <c r="E745">
        <v>89</v>
      </c>
    </row>
    <row r="746" spans="1:5" x14ac:dyDescent="0.25">
      <c r="A746">
        <v>11202290</v>
      </c>
      <c r="B746">
        <v>842132</v>
      </c>
      <c r="C746">
        <v>0</v>
      </c>
      <c r="D746">
        <v>0</v>
      </c>
      <c r="E746">
        <v>0</v>
      </c>
    </row>
    <row r="747" spans="1:5" x14ac:dyDescent="0.25">
      <c r="A747">
        <v>11202290</v>
      </c>
      <c r="B747">
        <v>1601680</v>
      </c>
      <c r="C747">
        <v>0</v>
      </c>
      <c r="D747">
        <v>2</v>
      </c>
      <c r="E747">
        <v>0</v>
      </c>
    </row>
    <row r="748" spans="1:5" x14ac:dyDescent="0.25">
      <c r="A748">
        <v>11202369</v>
      </c>
      <c r="B748">
        <v>1080851</v>
      </c>
      <c r="C748">
        <v>0</v>
      </c>
      <c r="D748">
        <v>2</v>
      </c>
      <c r="E748">
        <v>0</v>
      </c>
    </row>
    <row r="749" spans="1:5" x14ac:dyDescent="0.25">
      <c r="A749">
        <v>11202369</v>
      </c>
      <c r="B749">
        <v>1578599</v>
      </c>
      <c r="C749">
        <v>0</v>
      </c>
      <c r="D749">
        <v>0</v>
      </c>
      <c r="E749">
        <v>0</v>
      </c>
    </row>
    <row r="750" spans="1:5" x14ac:dyDescent="0.25">
      <c r="A750">
        <v>11202729</v>
      </c>
      <c r="B750">
        <v>120262</v>
      </c>
      <c r="C750">
        <v>0</v>
      </c>
      <c r="D750">
        <v>3</v>
      </c>
      <c r="E750">
        <v>0</v>
      </c>
    </row>
    <row r="751" spans="1:5" x14ac:dyDescent="0.25">
      <c r="A751">
        <v>11202729</v>
      </c>
      <c r="B751">
        <v>1902767</v>
      </c>
      <c r="C751">
        <v>0</v>
      </c>
      <c r="D751">
        <v>0</v>
      </c>
      <c r="E751">
        <v>0</v>
      </c>
    </row>
    <row r="752" spans="1:5" x14ac:dyDescent="0.25">
      <c r="A752">
        <v>11202753</v>
      </c>
      <c r="B752">
        <v>1414488</v>
      </c>
      <c r="C752">
        <v>0</v>
      </c>
      <c r="D752">
        <v>0</v>
      </c>
      <c r="E752">
        <v>0</v>
      </c>
    </row>
    <row r="753" spans="1:5" x14ac:dyDescent="0.25">
      <c r="A753">
        <v>11202753</v>
      </c>
      <c r="B753">
        <v>1680588</v>
      </c>
      <c r="C753">
        <v>0</v>
      </c>
      <c r="D753">
        <v>1</v>
      </c>
      <c r="E753">
        <v>0</v>
      </c>
    </row>
    <row r="754" spans="1:5" x14ac:dyDescent="0.25">
      <c r="A754">
        <v>11202754</v>
      </c>
      <c r="B754">
        <v>1414488</v>
      </c>
      <c r="C754">
        <v>0</v>
      </c>
      <c r="D754">
        <v>0</v>
      </c>
      <c r="E754">
        <v>0</v>
      </c>
    </row>
    <row r="755" spans="1:5" x14ac:dyDescent="0.25">
      <c r="A755">
        <v>11202754</v>
      </c>
      <c r="B755">
        <v>1681618</v>
      </c>
      <c r="C755">
        <v>0</v>
      </c>
      <c r="D755">
        <v>2</v>
      </c>
      <c r="E755">
        <v>0</v>
      </c>
    </row>
    <row r="756" spans="1:5" x14ac:dyDescent="0.25">
      <c r="A756">
        <v>11202833</v>
      </c>
      <c r="B756">
        <v>772602</v>
      </c>
      <c r="C756">
        <v>0</v>
      </c>
      <c r="D756">
        <v>2</v>
      </c>
      <c r="E756">
        <v>0</v>
      </c>
    </row>
    <row r="757" spans="1:5" x14ac:dyDescent="0.25">
      <c r="A757">
        <v>11202833</v>
      </c>
      <c r="B757">
        <v>1601680</v>
      </c>
      <c r="C757">
        <v>0</v>
      </c>
      <c r="D757">
        <v>0</v>
      </c>
      <c r="E757">
        <v>0</v>
      </c>
    </row>
    <row r="758" spans="1:5" x14ac:dyDescent="0.25">
      <c r="A758">
        <v>11202851</v>
      </c>
      <c r="B758">
        <v>700240</v>
      </c>
      <c r="C758">
        <v>0</v>
      </c>
      <c r="D758">
        <v>3</v>
      </c>
      <c r="E758">
        <v>0</v>
      </c>
    </row>
    <row r="759" spans="1:5" x14ac:dyDescent="0.25">
      <c r="A759">
        <v>11202851</v>
      </c>
      <c r="B759">
        <v>1902767</v>
      </c>
      <c r="C759">
        <v>0</v>
      </c>
      <c r="D759">
        <v>0</v>
      </c>
      <c r="E759">
        <v>0</v>
      </c>
    </row>
    <row r="760" spans="1:5" x14ac:dyDescent="0.25">
      <c r="A760">
        <v>11202903</v>
      </c>
      <c r="B760">
        <v>990223</v>
      </c>
      <c r="C760">
        <v>0</v>
      </c>
      <c r="D760">
        <v>3</v>
      </c>
      <c r="E760">
        <v>0</v>
      </c>
    </row>
    <row r="761" spans="1:5" x14ac:dyDescent="0.25">
      <c r="A761">
        <v>11202903</v>
      </c>
      <c r="B761">
        <v>1652095</v>
      </c>
      <c r="C761">
        <v>1</v>
      </c>
      <c r="D761">
        <v>1</v>
      </c>
      <c r="E761">
        <v>90</v>
      </c>
    </row>
    <row r="762" spans="1:5" x14ac:dyDescent="0.25">
      <c r="A762">
        <v>11203349</v>
      </c>
      <c r="B762">
        <v>1582152</v>
      </c>
      <c r="C762">
        <v>0</v>
      </c>
      <c r="D762">
        <v>0</v>
      </c>
      <c r="E762">
        <v>0</v>
      </c>
    </row>
    <row r="763" spans="1:5" x14ac:dyDescent="0.25">
      <c r="A763">
        <v>11203349</v>
      </c>
      <c r="B763">
        <v>2052502</v>
      </c>
      <c r="C763">
        <v>1</v>
      </c>
      <c r="D763">
        <v>2</v>
      </c>
      <c r="E763">
        <v>90</v>
      </c>
    </row>
    <row r="764" spans="1:5" x14ac:dyDescent="0.25">
      <c r="A764">
        <v>11203521</v>
      </c>
      <c r="B764">
        <v>527252</v>
      </c>
      <c r="C764">
        <v>0</v>
      </c>
      <c r="D764">
        <v>0</v>
      </c>
      <c r="E764">
        <v>0</v>
      </c>
    </row>
    <row r="765" spans="1:5" x14ac:dyDescent="0.25">
      <c r="A765">
        <v>11203521</v>
      </c>
      <c r="B765">
        <v>2055939</v>
      </c>
      <c r="C765">
        <v>0</v>
      </c>
      <c r="D765">
        <v>4</v>
      </c>
      <c r="E765">
        <v>0</v>
      </c>
    </row>
    <row r="766" spans="1:5" x14ac:dyDescent="0.25">
      <c r="A766">
        <v>11203593</v>
      </c>
      <c r="B766">
        <v>71272</v>
      </c>
      <c r="C766">
        <v>0</v>
      </c>
      <c r="D766">
        <v>0</v>
      </c>
      <c r="E766">
        <v>0</v>
      </c>
    </row>
    <row r="767" spans="1:5" x14ac:dyDescent="0.25">
      <c r="A767">
        <v>11203593</v>
      </c>
      <c r="B767">
        <v>137672</v>
      </c>
      <c r="C767">
        <v>2</v>
      </c>
      <c r="D767">
        <v>3</v>
      </c>
      <c r="E767">
        <v>90</v>
      </c>
    </row>
    <row r="768" spans="1:5" x14ac:dyDescent="0.25">
      <c r="A768">
        <v>11203595</v>
      </c>
      <c r="B768">
        <v>71272</v>
      </c>
      <c r="C768">
        <v>0</v>
      </c>
      <c r="D768">
        <v>2</v>
      </c>
      <c r="E768">
        <v>0</v>
      </c>
    </row>
    <row r="769" spans="1:5" x14ac:dyDescent="0.25">
      <c r="A769">
        <v>11203595</v>
      </c>
      <c r="B769">
        <v>1902483</v>
      </c>
      <c r="C769">
        <v>0</v>
      </c>
      <c r="D769">
        <v>3</v>
      </c>
      <c r="E769">
        <v>0</v>
      </c>
    </row>
    <row r="770" spans="1:5" x14ac:dyDescent="0.25">
      <c r="A770">
        <v>11203683</v>
      </c>
      <c r="B770">
        <v>1247825</v>
      </c>
      <c r="C770">
        <v>0</v>
      </c>
      <c r="D770">
        <v>3</v>
      </c>
      <c r="E770">
        <v>0</v>
      </c>
    </row>
    <row r="771" spans="1:5" x14ac:dyDescent="0.25">
      <c r="A771">
        <v>11203683</v>
      </c>
      <c r="B771">
        <v>1414488</v>
      </c>
      <c r="C771">
        <v>0</v>
      </c>
      <c r="D771">
        <v>0</v>
      </c>
      <c r="E771">
        <v>0</v>
      </c>
    </row>
    <row r="772" spans="1:5" x14ac:dyDescent="0.25">
      <c r="A772">
        <v>11203852</v>
      </c>
      <c r="B772">
        <v>1407023</v>
      </c>
      <c r="C772">
        <v>0</v>
      </c>
      <c r="D772">
        <v>1</v>
      </c>
      <c r="E772">
        <v>0</v>
      </c>
    </row>
    <row r="773" spans="1:5" x14ac:dyDescent="0.25">
      <c r="A773">
        <v>11203852</v>
      </c>
      <c r="B773">
        <v>1902767</v>
      </c>
      <c r="C773">
        <v>0</v>
      </c>
      <c r="D773">
        <v>0</v>
      </c>
      <c r="E773">
        <v>0</v>
      </c>
    </row>
    <row r="774" spans="1:5" x14ac:dyDescent="0.25">
      <c r="A774">
        <v>11203867</v>
      </c>
      <c r="B774">
        <v>480926</v>
      </c>
      <c r="C774">
        <v>0</v>
      </c>
      <c r="D774">
        <v>3</v>
      </c>
      <c r="E774">
        <v>0</v>
      </c>
    </row>
    <row r="775" spans="1:5" x14ac:dyDescent="0.25">
      <c r="A775">
        <v>11203867</v>
      </c>
      <c r="B775">
        <v>1414488</v>
      </c>
      <c r="C775">
        <v>0</v>
      </c>
      <c r="D775">
        <v>0</v>
      </c>
      <c r="E775">
        <v>0</v>
      </c>
    </row>
    <row r="776" spans="1:5" x14ac:dyDescent="0.25">
      <c r="A776">
        <v>11204019</v>
      </c>
      <c r="B776">
        <v>793607</v>
      </c>
      <c r="C776">
        <v>0</v>
      </c>
      <c r="D776">
        <v>1</v>
      </c>
      <c r="E776">
        <v>0</v>
      </c>
    </row>
    <row r="777" spans="1:5" x14ac:dyDescent="0.25">
      <c r="A777">
        <v>11204019</v>
      </c>
      <c r="B777">
        <v>987697</v>
      </c>
      <c r="C777">
        <v>0</v>
      </c>
      <c r="D777">
        <v>5</v>
      </c>
      <c r="E777">
        <v>0</v>
      </c>
    </row>
    <row r="778" spans="1:5" x14ac:dyDescent="0.25">
      <c r="A778">
        <v>11204021</v>
      </c>
      <c r="B778">
        <v>793607</v>
      </c>
      <c r="C778">
        <v>0</v>
      </c>
      <c r="D778">
        <v>0</v>
      </c>
      <c r="E778">
        <v>0</v>
      </c>
    </row>
    <row r="779" spans="1:5" x14ac:dyDescent="0.25">
      <c r="A779">
        <v>11204021</v>
      </c>
      <c r="B779">
        <v>1461053</v>
      </c>
      <c r="C779">
        <v>0</v>
      </c>
      <c r="D779">
        <v>3</v>
      </c>
      <c r="E779">
        <v>0</v>
      </c>
    </row>
    <row r="780" spans="1:5" x14ac:dyDescent="0.25">
      <c r="A780">
        <v>11204029</v>
      </c>
      <c r="B780">
        <v>779120</v>
      </c>
      <c r="C780">
        <v>0</v>
      </c>
      <c r="D780">
        <v>0</v>
      </c>
      <c r="E780">
        <v>0</v>
      </c>
    </row>
    <row r="781" spans="1:5" x14ac:dyDescent="0.25">
      <c r="A781">
        <v>11204029</v>
      </c>
      <c r="B781">
        <v>793607</v>
      </c>
      <c r="C781">
        <v>0</v>
      </c>
      <c r="D781">
        <v>0</v>
      </c>
      <c r="E781">
        <v>0</v>
      </c>
    </row>
    <row r="782" spans="1:5" x14ac:dyDescent="0.25">
      <c r="A782">
        <v>11204033</v>
      </c>
      <c r="B782">
        <v>49355</v>
      </c>
      <c r="C782">
        <v>0</v>
      </c>
      <c r="D782">
        <v>0</v>
      </c>
      <c r="E782">
        <v>0</v>
      </c>
    </row>
    <row r="783" spans="1:5" x14ac:dyDescent="0.25">
      <c r="A783">
        <v>11204033</v>
      </c>
      <c r="B783">
        <v>2058569</v>
      </c>
      <c r="C783">
        <v>1</v>
      </c>
      <c r="D783">
        <v>2</v>
      </c>
      <c r="E783">
        <v>90</v>
      </c>
    </row>
    <row r="784" spans="1:5" x14ac:dyDescent="0.25">
      <c r="A784">
        <v>11204038</v>
      </c>
      <c r="B784">
        <v>49355</v>
      </c>
      <c r="C784">
        <v>0</v>
      </c>
      <c r="D784">
        <v>0</v>
      </c>
      <c r="E784">
        <v>0</v>
      </c>
    </row>
    <row r="785" spans="1:5" x14ac:dyDescent="0.25">
      <c r="A785">
        <v>11204038</v>
      </c>
      <c r="B785">
        <v>280029</v>
      </c>
      <c r="C785">
        <v>1</v>
      </c>
      <c r="D785">
        <v>2</v>
      </c>
      <c r="E785">
        <v>90</v>
      </c>
    </row>
    <row r="786" spans="1:5" x14ac:dyDescent="0.25">
      <c r="A786">
        <v>11204040</v>
      </c>
      <c r="B786">
        <v>49355</v>
      </c>
      <c r="C786">
        <v>0</v>
      </c>
      <c r="D786">
        <v>0</v>
      </c>
      <c r="E786">
        <v>0</v>
      </c>
    </row>
    <row r="787" spans="1:5" x14ac:dyDescent="0.25">
      <c r="A787">
        <v>11204040</v>
      </c>
      <c r="B787">
        <v>544242</v>
      </c>
      <c r="C787">
        <v>3</v>
      </c>
      <c r="D787">
        <v>0</v>
      </c>
      <c r="E787">
        <v>90</v>
      </c>
    </row>
    <row r="788" spans="1:5" x14ac:dyDescent="0.25">
      <c r="A788">
        <v>11204042</v>
      </c>
      <c r="B788">
        <v>49355</v>
      </c>
      <c r="C788">
        <v>0</v>
      </c>
      <c r="D788">
        <v>0</v>
      </c>
      <c r="E788">
        <v>0</v>
      </c>
    </row>
    <row r="789" spans="1:5" x14ac:dyDescent="0.25">
      <c r="A789">
        <v>11204042</v>
      </c>
      <c r="B789">
        <v>1807861</v>
      </c>
      <c r="C789">
        <v>0</v>
      </c>
      <c r="D789">
        <v>1</v>
      </c>
      <c r="E789">
        <v>0</v>
      </c>
    </row>
    <row r="790" spans="1:5" x14ac:dyDescent="0.25">
      <c r="A790">
        <v>11204116</v>
      </c>
      <c r="B790">
        <v>1333784</v>
      </c>
      <c r="C790">
        <v>0</v>
      </c>
      <c r="D790">
        <v>1</v>
      </c>
      <c r="E790">
        <v>0</v>
      </c>
    </row>
    <row r="791" spans="1:5" x14ac:dyDescent="0.25">
      <c r="A791">
        <v>11204116</v>
      </c>
      <c r="B791">
        <v>1413995</v>
      </c>
      <c r="C791">
        <v>0</v>
      </c>
      <c r="D791">
        <v>1</v>
      </c>
      <c r="E791">
        <v>0</v>
      </c>
    </row>
    <row r="792" spans="1:5" x14ac:dyDescent="0.25">
      <c r="A792">
        <v>11204471</v>
      </c>
      <c r="B792">
        <v>777806</v>
      </c>
      <c r="C792">
        <v>0</v>
      </c>
      <c r="D792">
        <v>3</v>
      </c>
      <c r="E792">
        <v>0</v>
      </c>
    </row>
    <row r="793" spans="1:5" x14ac:dyDescent="0.25">
      <c r="A793">
        <v>11204471</v>
      </c>
      <c r="B793">
        <v>1601680</v>
      </c>
      <c r="C793">
        <v>0</v>
      </c>
      <c r="D793">
        <v>1</v>
      </c>
      <c r="E793">
        <v>0</v>
      </c>
    </row>
    <row r="794" spans="1:5" x14ac:dyDescent="0.25">
      <c r="A794">
        <v>11204512</v>
      </c>
      <c r="B794">
        <v>1564</v>
      </c>
      <c r="C794">
        <v>0</v>
      </c>
      <c r="D794">
        <v>3</v>
      </c>
      <c r="E794">
        <v>0</v>
      </c>
    </row>
    <row r="795" spans="1:5" x14ac:dyDescent="0.25">
      <c r="A795">
        <v>11204512</v>
      </c>
      <c r="B795">
        <v>1902767</v>
      </c>
      <c r="C795">
        <v>0</v>
      </c>
      <c r="D795">
        <v>0</v>
      </c>
      <c r="E795">
        <v>0</v>
      </c>
    </row>
    <row r="796" spans="1:5" x14ac:dyDescent="0.25">
      <c r="A796">
        <v>11204529</v>
      </c>
      <c r="B796">
        <v>1457728</v>
      </c>
      <c r="C796">
        <v>0</v>
      </c>
      <c r="D796">
        <v>0</v>
      </c>
      <c r="E796">
        <v>0</v>
      </c>
    </row>
    <row r="797" spans="1:5" x14ac:dyDescent="0.25">
      <c r="A797">
        <v>11204529</v>
      </c>
      <c r="B797">
        <v>1902767</v>
      </c>
      <c r="C797">
        <v>0</v>
      </c>
      <c r="D797">
        <v>0</v>
      </c>
      <c r="E797">
        <v>0</v>
      </c>
    </row>
    <row r="798" spans="1:5" x14ac:dyDescent="0.25">
      <c r="A798">
        <v>11204937</v>
      </c>
      <c r="B798">
        <v>1333784</v>
      </c>
      <c r="C798">
        <v>0</v>
      </c>
      <c r="D798">
        <v>0</v>
      </c>
      <c r="E798">
        <v>0</v>
      </c>
    </row>
    <row r="799" spans="1:5" x14ac:dyDescent="0.25">
      <c r="A799">
        <v>11204937</v>
      </c>
      <c r="B799">
        <v>1725058</v>
      </c>
      <c r="C799">
        <v>0</v>
      </c>
      <c r="D799">
        <v>1</v>
      </c>
      <c r="E799">
        <v>0</v>
      </c>
    </row>
    <row r="800" spans="1:5" x14ac:dyDescent="0.25">
      <c r="A800">
        <v>11205084</v>
      </c>
      <c r="B800">
        <v>50322</v>
      </c>
      <c r="C800">
        <v>0</v>
      </c>
      <c r="D800">
        <v>2</v>
      </c>
      <c r="E800">
        <v>0</v>
      </c>
    </row>
    <row r="801" spans="1:5" x14ac:dyDescent="0.25">
      <c r="A801">
        <v>11205084</v>
      </c>
      <c r="B801">
        <v>121578</v>
      </c>
      <c r="C801">
        <v>0</v>
      </c>
      <c r="D801">
        <v>0</v>
      </c>
      <c r="E801">
        <v>0</v>
      </c>
    </row>
    <row r="802" spans="1:5" x14ac:dyDescent="0.25">
      <c r="A802">
        <v>11205087</v>
      </c>
      <c r="B802">
        <v>47586</v>
      </c>
      <c r="C802">
        <v>1</v>
      </c>
      <c r="D802">
        <v>2</v>
      </c>
      <c r="E802">
        <v>90</v>
      </c>
    </row>
    <row r="803" spans="1:5" x14ac:dyDescent="0.25">
      <c r="A803">
        <v>11205087</v>
      </c>
      <c r="B803">
        <v>121578</v>
      </c>
      <c r="C803">
        <v>0</v>
      </c>
      <c r="D803">
        <v>0</v>
      </c>
      <c r="E803">
        <v>0</v>
      </c>
    </row>
    <row r="804" spans="1:5" x14ac:dyDescent="0.25">
      <c r="A804">
        <v>11205088</v>
      </c>
      <c r="B804">
        <v>121578</v>
      </c>
      <c r="C804">
        <v>0</v>
      </c>
      <c r="D804">
        <v>2</v>
      </c>
      <c r="E804">
        <v>0</v>
      </c>
    </row>
    <row r="805" spans="1:5" x14ac:dyDescent="0.25">
      <c r="A805">
        <v>11205088</v>
      </c>
      <c r="B805">
        <v>816065</v>
      </c>
      <c r="C805">
        <v>0</v>
      </c>
      <c r="D805">
        <v>2</v>
      </c>
      <c r="E805">
        <v>0</v>
      </c>
    </row>
    <row r="806" spans="1:5" x14ac:dyDescent="0.25">
      <c r="A806">
        <v>11205090</v>
      </c>
      <c r="B806">
        <v>495201</v>
      </c>
      <c r="C806">
        <v>0</v>
      </c>
      <c r="D806">
        <v>5</v>
      </c>
      <c r="E806">
        <v>0</v>
      </c>
    </row>
    <row r="807" spans="1:5" x14ac:dyDescent="0.25">
      <c r="A807">
        <v>11205090</v>
      </c>
      <c r="B807">
        <v>987759</v>
      </c>
      <c r="C807">
        <v>1</v>
      </c>
      <c r="D807">
        <v>0</v>
      </c>
      <c r="E807">
        <v>90</v>
      </c>
    </row>
    <row r="808" spans="1:5" x14ac:dyDescent="0.25">
      <c r="A808">
        <v>11205091</v>
      </c>
      <c r="B808">
        <v>634854</v>
      </c>
      <c r="C808">
        <v>1</v>
      </c>
      <c r="D808">
        <v>1</v>
      </c>
      <c r="E808">
        <v>90</v>
      </c>
    </row>
    <row r="809" spans="1:5" x14ac:dyDescent="0.25">
      <c r="A809">
        <v>11205091</v>
      </c>
      <c r="B809">
        <v>987759</v>
      </c>
      <c r="C809">
        <v>1</v>
      </c>
      <c r="D809">
        <v>0</v>
      </c>
      <c r="E809">
        <v>90</v>
      </c>
    </row>
    <row r="810" spans="1:5" x14ac:dyDescent="0.25">
      <c r="A810">
        <v>11205289</v>
      </c>
      <c r="B810">
        <v>100651</v>
      </c>
      <c r="C810">
        <v>0</v>
      </c>
      <c r="D810">
        <v>0</v>
      </c>
      <c r="E810">
        <v>0</v>
      </c>
    </row>
    <row r="811" spans="1:5" x14ac:dyDescent="0.25">
      <c r="A811">
        <v>11205289</v>
      </c>
      <c r="B811">
        <v>120994</v>
      </c>
      <c r="C811">
        <v>0</v>
      </c>
      <c r="D811">
        <v>1</v>
      </c>
      <c r="E811">
        <v>0</v>
      </c>
    </row>
    <row r="812" spans="1:5" x14ac:dyDescent="0.25">
      <c r="A812">
        <v>11205360</v>
      </c>
      <c r="B812">
        <v>34442</v>
      </c>
      <c r="C812">
        <v>0</v>
      </c>
      <c r="D812">
        <v>0</v>
      </c>
      <c r="E812">
        <v>0</v>
      </c>
    </row>
    <row r="813" spans="1:5" x14ac:dyDescent="0.25">
      <c r="A813">
        <v>11205360</v>
      </c>
      <c r="B813">
        <v>71272</v>
      </c>
      <c r="C813">
        <v>0</v>
      </c>
      <c r="D813">
        <v>2</v>
      </c>
      <c r="E813">
        <v>0</v>
      </c>
    </row>
    <row r="814" spans="1:5" x14ac:dyDescent="0.25">
      <c r="A814">
        <v>11206335</v>
      </c>
      <c r="B814">
        <v>438811</v>
      </c>
      <c r="C814">
        <v>0</v>
      </c>
      <c r="D814">
        <v>0</v>
      </c>
      <c r="E814">
        <v>0</v>
      </c>
    </row>
    <row r="815" spans="1:5" x14ac:dyDescent="0.25">
      <c r="A815">
        <v>11206335</v>
      </c>
      <c r="B815">
        <v>1600392</v>
      </c>
      <c r="C815">
        <v>0</v>
      </c>
      <c r="D815">
        <v>1</v>
      </c>
      <c r="E815">
        <v>0</v>
      </c>
    </row>
    <row r="816" spans="1:5" x14ac:dyDescent="0.25">
      <c r="A816">
        <v>11206784</v>
      </c>
      <c r="B816">
        <v>120994</v>
      </c>
      <c r="C816">
        <v>0</v>
      </c>
      <c r="D816">
        <v>3</v>
      </c>
      <c r="E816">
        <v>0</v>
      </c>
    </row>
    <row r="817" spans="1:5" x14ac:dyDescent="0.25">
      <c r="A817">
        <v>11206784</v>
      </c>
      <c r="B817">
        <v>1461457</v>
      </c>
      <c r="C817">
        <v>0</v>
      </c>
      <c r="D817">
        <v>2</v>
      </c>
      <c r="E817">
        <v>0</v>
      </c>
    </row>
    <row r="818" spans="1:5" x14ac:dyDescent="0.25">
      <c r="A818">
        <v>11208049</v>
      </c>
      <c r="B818">
        <v>914508</v>
      </c>
      <c r="C818">
        <v>0</v>
      </c>
      <c r="D818">
        <v>0</v>
      </c>
      <c r="E818">
        <v>0</v>
      </c>
    </row>
    <row r="819" spans="1:5" x14ac:dyDescent="0.25">
      <c r="A819">
        <v>11208049</v>
      </c>
      <c r="B819">
        <v>2053376</v>
      </c>
      <c r="C819">
        <v>0</v>
      </c>
      <c r="D819">
        <v>1</v>
      </c>
      <c r="E819">
        <v>0</v>
      </c>
    </row>
    <row r="820" spans="1:5" x14ac:dyDescent="0.25">
      <c r="A820">
        <v>11208508</v>
      </c>
      <c r="B820">
        <v>2055939</v>
      </c>
      <c r="C820">
        <v>0</v>
      </c>
      <c r="D820">
        <v>3</v>
      </c>
      <c r="E820">
        <v>0</v>
      </c>
    </row>
    <row r="821" spans="1:5" x14ac:dyDescent="0.25">
      <c r="A821">
        <v>11208508</v>
      </c>
      <c r="B821">
        <v>2056251</v>
      </c>
      <c r="C821">
        <v>1</v>
      </c>
      <c r="D821">
        <v>0</v>
      </c>
      <c r="E821">
        <v>90</v>
      </c>
    </row>
    <row r="822" spans="1:5" x14ac:dyDescent="0.25">
      <c r="A822">
        <v>11208882</v>
      </c>
      <c r="B822">
        <v>314829</v>
      </c>
      <c r="C822">
        <v>0</v>
      </c>
      <c r="D822">
        <v>3</v>
      </c>
      <c r="E822">
        <v>0</v>
      </c>
    </row>
    <row r="823" spans="1:5" x14ac:dyDescent="0.25">
      <c r="A823">
        <v>11208882</v>
      </c>
      <c r="B823">
        <v>1414488</v>
      </c>
      <c r="C823">
        <v>0</v>
      </c>
      <c r="D823">
        <v>0</v>
      </c>
      <c r="E823">
        <v>0</v>
      </c>
    </row>
    <row r="824" spans="1:5" x14ac:dyDescent="0.25">
      <c r="A824">
        <v>11208891</v>
      </c>
      <c r="B824">
        <v>891222</v>
      </c>
      <c r="C824">
        <v>0</v>
      </c>
      <c r="D824">
        <v>1</v>
      </c>
      <c r="E824">
        <v>0</v>
      </c>
    </row>
    <row r="825" spans="1:5" x14ac:dyDescent="0.25">
      <c r="A825">
        <v>11208891</v>
      </c>
      <c r="B825">
        <v>1414488</v>
      </c>
      <c r="C825">
        <v>0</v>
      </c>
      <c r="D825">
        <v>0</v>
      </c>
      <c r="E825">
        <v>0</v>
      </c>
    </row>
    <row r="826" spans="1:5" x14ac:dyDescent="0.25">
      <c r="A826">
        <v>11208918</v>
      </c>
      <c r="B826">
        <v>86030</v>
      </c>
      <c r="C826">
        <v>1</v>
      </c>
      <c r="D826">
        <v>0</v>
      </c>
      <c r="E826">
        <v>90</v>
      </c>
    </row>
    <row r="827" spans="1:5" x14ac:dyDescent="0.25">
      <c r="A827">
        <v>11208918</v>
      </c>
      <c r="B827">
        <v>1414488</v>
      </c>
      <c r="C827">
        <v>0</v>
      </c>
      <c r="D827">
        <v>1</v>
      </c>
      <c r="E827">
        <v>0</v>
      </c>
    </row>
    <row r="828" spans="1:5" x14ac:dyDescent="0.25">
      <c r="A828">
        <v>11209101</v>
      </c>
      <c r="B828">
        <v>1414488</v>
      </c>
      <c r="C828">
        <v>0</v>
      </c>
      <c r="D828">
        <v>0</v>
      </c>
      <c r="E828">
        <v>0</v>
      </c>
    </row>
    <row r="829" spans="1:5" x14ac:dyDescent="0.25">
      <c r="A829">
        <v>11209101</v>
      </c>
      <c r="B829">
        <v>1705548</v>
      </c>
      <c r="C829">
        <v>1</v>
      </c>
      <c r="D829">
        <v>4</v>
      </c>
      <c r="E829">
        <v>90</v>
      </c>
    </row>
    <row r="830" spans="1:5" x14ac:dyDescent="0.25">
      <c r="A830">
        <v>11209213</v>
      </c>
      <c r="B830">
        <v>878263</v>
      </c>
      <c r="C830">
        <v>0</v>
      </c>
      <c r="D830">
        <v>2</v>
      </c>
      <c r="E830">
        <v>0</v>
      </c>
    </row>
    <row r="831" spans="1:5" x14ac:dyDescent="0.25">
      <c r="A831">
        <v>11209213</v>
      </c>
      <c r="B831">
        <v>1414488</v>
      </c>
      <c r="C831">
        <v>0</v>
      </c>
      <c r="D831">
        <v>0</v>
      </c>
      <c r="E831">
        <v>0</v>
      </c>
    </row>
    <row r="832" spans="1:5" x14ac:dyDescent="0.25">
      <c r="A832">
        <v>11209250</v>
      </c>
      <c r="B832">
        <v>1414488</v>
      </c>
      <c r="C832">
        <v>0</v>
      </c>
      <c r="D832">
        <v>0</v>
      </c>
      <c r="E832">
        <v>0</v>
      </c>
    </row>
    <row r="833" spans="1:5" x14ac:dyDescent="0.25">
      <c r="A833">
        <v>11209250</v>
      </c>
      <c r="B833">
        <v>2058085</v>
      </c>
      <c r="C833">
        <v>0</v>
      </c>
      <c r="D833">
        <v>1</v>
      </c>
      <c r="E833">
        <v>0</v>
      </c>
    </row>
    <row r="834" spans="1:5" x14ac:dyDescent="0.25">
      <c r="A834">
        <v>11209367</v>
      </c>
      <c r="B834">
        <v>169070</v>
      </c>
      <c r="C834">
        <v>0</v>
      </c>
      <c r="D834">
        <v>2</v>
      </c>
      <c r="E834">
        <v>0</v>
      </c>
    </row>
    <row r="835" spans="1:5" x14ac:dyDescent="0.25">
      <c r="A835">
        <v>11209367</v>
      </c>
      <c r="B835">
        <v>1414488</v>
      </c>
      <c r="C835">
        <v>0</v>
      </c>
      <c r="D835">
        <v>0</v>
      </c>
      <c r="E835">
        <v>0</v>
      </c>
    </row>
    <row r="836" spans="1:5" x14ac:dyDescent="0.25">
      <c r="A836">
        <v>11209475</v>
      </c>
      <c r="B836">
        <v>438824</v>
      </c>
      <c r="C836">
        <v>0</v>
      </c>
      <c r="D836">
        <v>4</v>
      </c>
      <c r="E836">
        <v>0</v>
      </c>
    </row>
    <row r="837" spans="1:5" x14ac:dyDescent="0.25">
      <c r="A837">
        <v>11209475</v>
      </c>
      <c r="B837">
        <v>1414488</v>
      </c>
      <c r="C837">
        <v>0</v>
      </c>
      <c r="D837">
        <v>0</v>
      </c>
      <c r="E837">
        <v>0</v>
      </c>
    </row>
    <row r="838" spans="1:5" x14ac:dyDescent="0.25">
      <c r="A838">
        <v>11209482</v>
      </c>
      <c r="B838">
        <v>1414488</v>
      </c>
      <c r="C838">
        <v>0</v>
      </c>
      <c r="D838">
        <v>0</v>
      </c>
      <c r="E838">
        <v>0</v>
      </c>
    </row>
    <row r="839" spans="1:5" x14ac:dyDescent="0.25">
      <c r="A839">
        <v>11209482</v>
      </c>
      <c r="B839">
        <v>1459879</v>
      </c>
      <c r="C839">
        <v>0</v>
      </c>
      <c r="D839">
        <v>2</v>
      </c>
      <c r="E839">
        <v>0</v>
      </c>
    </row>
    <row r="840" spans="1:5" x14ac:dyDescent="0.25">
      <c r="A840">
        <v>11209507</v>
      </c>
      <c r="B840">
        <v>120994</v>
      </c>
      <c r="C840">
        <v>0</v>
      </c>
      <c r="D840">
        <v>1</v>
      </c>
      <c r="E840">
        <v>0</v>
      </c>
    </row>
    <row r="841" spans="1:5" x14ac:dyDescent="0.25">
      <c r="A841">
        <v>11209507</v>
      </c>
      <c r="B841">
        <v>1169834</v>
      </c>
      <c r="C841">
        <v>0</v>
      </c>
      <c r="D841">
        <v>0</v>
      </c>
      <c r="E841">
        <v>0</v>
      </c>
    </row>
    <row r="842" spans="1:5" x14ac:dyDescent="0.25">
      <c r="A842">
        <v>11209522</v>
      </c>
      <c r="B842">
        <v>1414488</v>
      </c>
      <c r="C842">
        <v>0</v>
      </c>
      <c r="D842">
        <v>0</v>
      </c>
      <c r="E842">
        <v>0</v>
      </c>
    </row>
    <row r="843" spans="1:5" x14ac:dyDescent="0.25">
      <c r="A843">
        <v>11209522</v>
      </c>
      <c r="B843">
        <v>2054019</v>
      </c>
      <c r="C843">
        <v>0</v>
      </c>
      <c r="D843">
        <v>1</v>
      </c>
      <c r="E843">
        <v>0</v>
      </c>
    </row>
    <row r="844" spans="1:5" x14ac:dyDescent="0.25">
      <c r="A844">
        <v>11209530</v>
      </c>
      <c r="B844">
        <v>1144072</v>
      </c>
      <c r="C844">
        <v>0</v>
      </c>
      <c r="D844">
        <v>3</v>
      </c>
      <c r="E844">
        <v>0</v>
      </c>
    </row>
    <row r="845" spans="1:5" x14ac:dyDescent="0.25">
      <c r="A845">
        <v>11209530</v>
      </c>
      <c r="B845">
        <v>1414488</v>
      </c>
      <c r="C845">
        <v>0</v>
      </c>
      <c r="D845">
        <v>0</v>
      </c>
      <c r="E845">
        <v>0</v>
      </c>
    </row>
    <row r="846" spans="1:5" x14ac:dyDescent="0.25">
      <c r="A846">
        <v>11209538</v>
      </c>
      <c r="B846">
        <v>1209327</v>
      </c>
      <c r="C846">
        <v>0</v>
      </c>
      <c r="D846">
        <v>1</v>
      </c>
      <c r="E846">
        <v>0</v>
      </c>
    </row>
    <row r="847" spans="1:5" x14ac:dyDescent="0.25">
      <c r="A847">
        <v>11209538</v>
      </c>
      <c r="B847">
        <v>1414488</v>
      </c>
      <c r="C847">
        <v>0</v>
      </c>
      <c r="D847">
        <v>0</v>
      </c>
      <c r="E847">
        <v>0</v>
      </c>
    </row>
    <row r="848" spans="1:5" x14ac:dyDescent="0.25">
      <c r="A848">
        <v>11209554</v>
      </c>
      <c r="B848">
        <v>1018571</v>
      </c>
      <c r="C848">
        <v>0</v>
      </c>
      <c r="D848">
        <v>4</v>
      </c>
      <c r="E848">
        <v>0</v>
      </c>
    </row>
    <row r="849" spans="1:5" x14ac:dyDescent="0.25">
      <c r="A849">
        <v>11209554</v>
      </c>
      <c r="B849">
        <v>1414488</v>
      </c>
      <c r="C849">
        <v>0</v>
      </c>
      <c r="D849">
        <v>0</v>
      </c>
      <c r="E849">
        <v>0</v>
      </c>
    </row>
    <row r="850" spans="1:5" x14ac:dyDescent="0.25">
      <c r="A850">
        <v>11209583</v>
      </c>
      <c r="B850">
        <v>900038</v>
      </c>
      <c r="C850">
        <v>0</v>
      </c>
      <c r="D850">
        <v>4</v>
      </c>
      <c r="E850">
        <v>0</v>
      </c>
    </row>
    <row r="851" spans="1:5" x14ac:dyDescent="0.25">
      <c r="A851">
        <v>11209583</v>
      </c>
      <c r="B851">
        <v>1414488</v>
      </c>
      <c r="C851">
        <v>0</v>
      </c>
      <c r="D851">
        <v>0</v>
      </c>
      <c r="E851">
        <v>0</v>
      </c>
    </row>
    <row r="852" spans="1:5" x14ac:dyDescent="0.25">
      <c r="A852">
        <v>11209645</v>
      </c>
      <c r="B852">
        <v>120207</v>
      </c>
      <c r="C852">
        <v>0</v>
      </c>
      <c r="D852">
        <v>1</v>
      </c>
      <c r="E852">
        <v>0</v>
      </c>
    </row>
    <row r="853" spans="1:5" x14ac:dyDescent="0.25">
      <c r="A853">
        <v>11209645</v>
      </c>
      <c r="B853">
        <v>1414488</v>
      </c>
      <c r="C853">
        <v>0</v>
      </c>
      <c r="D853">
        <v>0</v>
      </c>
      <c r="E853">
        <v>0</v>
      </c>
    </row>
    <row r="854" spans="1:5" x14ac:dyDescent="0.25">
      <c r="A854">
        <v>11209662</v>
      </c>
      <c r="B854">
        <v>1414488</v>
      </c>
      <c r="C854">
        <v>0</v>
      </c>
      <c r="D854">
        <v>0</v>
      </c>
      <c r="E854">
        <v>0</v>
      </c>
    </row>
    <row r="855" spans="1:5" x14ac:dyDescent="0.25">
      <c r="A855">
        <v>11209662</v>
      </c>
      <c r="B855">
        <v>1728345</v>
      </c>
      <c r="C855">
        <v>0</v>
      </c>
      <c r="D855">
        <v>3</v>
      </c>
      <c r="E855">
        <v>0</v>
      </c>
    </row>
    <row r="856" spans="1:5" x14ac:dyDescent="0.25">
      <c r="A856">
        <v>11209673</v>
      </c>
      <c r="B856">
        <v>885953</v>
      </c>
      <c r="C856">
        <v>1</v>
      </c>
      <c r="D856">
        <v>1</v>
      </c>
      <c r="E856">
        <v>90</v>
      </c>
    </row>
    <row r="857" spans="1:5" x14ac:dyDescent="0.25">
      <c r="A857">
        <v>11209673</v>
      </c>
      <c r="B857">
        <v>1414488</v>
      </c>
      <c r="C857">
        <v>0</v>
      </c>
      <c r="D857">
        <v>0</v>
      </c>
      <c r="E857">
        <v>0</v>
      </c>
    </row>
    <row r="858" spans="1:5" x14ac:dyDescent="0.25">
      <c r="A858">
        <v>11209738</v>
      </c>
      <c r="B858">
        <v>1247825</v>
      </c>
      <c r="C858">
        <v>1</v>
      </c>
      <c r="D858">
        <v>2</v>
      </c>
      <c r="E858">
        <v>69</v>
      </c>
    </row>
    <row r="859" spans="1:5" x14ac:dyDescent="0.25">
      <c r="A859">
        <v>11209738</v>
      </c>
      <c r="B859">
        <v>1414488</v>
      </c>
      <c r="C859">
        <v>0</v>
      </c>
      <c r="D859">
        <v>0</v>
      </c>
      <c r="E859">
        <v>0</v>
      </c>
    </row>
    <row r="860" spans="1:5" x14ac:dyDescent="0.25">
      <c r="A860">
        <v>11209874</v>
      </c>
      <c r="B860">
        <v>1414488</v>
      </c>
      <c r="C860">
        <v>0</v>
      </c>
      <c r="D860">
        <v>0</v>
      </c>
      <c r="E860">
        <v>0</v>
      </c>
    </row>
    <row r="861" spans="1:5" x14ac:dyDescent="0.25">
      <c r="A861">
        <v>11209874</v>
      </c>
      <c r="B861">
        <v>2058699</v>
      </c>
      <c r="C861">
        <v>0</v>
      </c>
      <c r="D861">
        <v>3</v>
      </c>
      <c r="E861">
        <v>0</v>
      </c>
    </row>
    <row r="862" spans="1:5" x14ac:dyDescent="0.25">
      <c r="A862">
        <v>11210020</v>
      </c>
      <c r="B862">
        <v>615585</v>
      </c>
      <c r="C862">
        <v>0</v>
      </c>
      <c r="D862">
        <v>2</v>
      </c>
      <c r="E862">
        <v>0</v>
      </c>
    </row>
    <row r="863" spans="1:5" x14ac:dyDescent="0.25">
      <c r="A863">
        <v>11210020</v>
      </c>
      <c r="B863">
        <v>1902767</v>
      </c>
      <c r="C863">
        <v>0</v>
      </c>
      <c r="D863">
        <v>0</v>
      </c>
      <c r="E863">
        <v>0</v>
      </c>
    </row>
    <row r="864" spans="1:5" x14ac:dyDescent="0.25">
      <c r="A864">
        <v>11210068</v>
      </c>
      <c r="B864">
        <v>120476</v>
      </c>
      <c r="C864">
        <v>0</v>
      </c>
      <c r="D864">
        <v>2</v>
      </c>
      <c r="E864">
        <v>0</v>
      </c>
    </row>
    <row r="865" spans="1:5" x14ac:dyDescent="0.25">
      <c r="A865">
        <v>11210068</v>
      </c>
      <c r="B865">
        <v>1333784</v>
      </c>
      <c r="C865">
        <v>0</v>
      </c>
      <c r="D865">
        <v>0</v>
      </c>
      <c r="E865">
        <v>0</v>
      </c>
    </row>
    <row r="866" spans="1:5" x14ac:dyDescent="0.25">
      <c r="A866">
        <v>11210103</v>
      </c>
      <c r="B866">
        <v>55692</v>
      </c>
      <c r="C866">
        <v>0</v>
      </c>
      <c r="D866">
        <v>3</v>
      </c>
      <c r="E866">
        <v>0</v>
      </c>
    </row>
    <row r="867" spans="1:5" x14ac:dyDescent="0.25">
      <c r="A867">
        <v>11210103</v>
      </c>
      <c r="B867">
        <v>1414488</v>
      </c>
      <c r="C867">
        <v>0</v>
      </c>
      <c r="D867">
        <v>1</v>
      </c>
      <c r="E867">
        <v>0</v>
      </c>
    </row>
    <row r="868" spans="1:5" x14ac:dyDescent="0.25">
      <c r="A868">
        <v>11210145</v>
      </c>
      <c r="B868">
        <v>105715</v>
      </c>
      <c r="C868">
        <v>0</v>
      </c>
      <c r="D868">
        <v>0</v>
      </c>
      <c r="E868">
        <v>0</v>
      </c>
    </row>
    <row r="869" spans="1:5" x14ac:dyDescent="0.25">
      <c r="A869">
        <v>11210145</v>
      </c>
      <c r="B869">
        <v>1414488</v>
      </c>
      <c r="C869">
        <v>0</v>
      </c>
      <c r="D869">
        <v>0</v>
      </c>
      <c r="E869">
        <v>0</v>
      </c>
    </row>
    <row r="870" spans="1:5" x14ac:dyDescent="0.25">
      <c r="A870">
        <v>11210262</v>
      </c>
      <c r="B870">
        <v>539826</v>
      </c>
      <c r="C870">
        <v>0</v>
      </c>
      <c r="D870">
        <v>3</v>
      </c>
      <c r="E870">
        <v>0</v>
      </c>
    </row>
    <row r="871" spans="1:5" x14ac:dyDescent="0.25">
      <c r="A871">
        <v>11210262</v>
      </c>
      <c r="B871">
        <v>1414488</v>
      </c>
      <c r="C871">
        <v>0</v>
      </c>
      <c r="D871">
        <v>0</v>
      </c>
      <c r="E871">
        <v>0</v>
      </c>
    </row>
    <row r="872" spans="1:5" x14ac:dyDescent="0.25">
      <c r="A872">
        <v>11210283</v>
      </c>
      <c r="B872">
        <v>512110</v>
      </c>
      <c r="C872">
        <v>0</v>
      </c>
      <c r="D872">
        <v>0</v>
      </c>
      <c r="E872">
        <v>0</v>
      </c>
    </row>
    <row r="873" spans="1:5" x14ac:dyDescent="0.25">
      <c r="A873">
        <v>11210283</v>
      </c>
      <c r="B873">
        <v>1414488</v>
      </c>
      <c r="C873">
        <v>0</v>
      </c>
      <c r="D873">
        <v>2</v>
      </c>
      <c r="E873">
        <v>0</v>
      </c>
    </row>
    <row r="874" spans="1:5" x14ac:dyDescent="0.25">
      <c r="A874">
        <v>11210287</v>
      </c>
      <c r="B874">
        <v>1021557</v>
      </c>
      <c r="C874">
        <v>0</v>
      </c>
      <c r="D874">
        <v>0</v>
      </c>
      <c r="E874">
        <v>0</v>
      </c>
    </row>
    <row r="875" spans="1:5" x14ac:dyDescent="0.25">
      <c r="A875">
        <v>11210287</v>
      </c>
      <c r="B875">
        <v>1414488</v>
      </c>
      <c r="C875">
        <v>0</v>
      </c>
      <c r="D875">
        <v>0</v>
      </c>
      <c r="E875">
        <v>0</v>
      </c>
    </row>
    <row r="876" spans="1:5" x14ac:dyDescent="0.25">
      <c r="A876">
        <v>11210300</v>
      </c>
      <c r="B876">
        <v>990223</v>
      </c>
      <c r="C876">
        <v>0</v>
      </c>
      <c r="D876">
        <v>1</v>
      </c>
      <c r="E876">
        <v>0</v>
      </c>
    </row>
    <row r="877" spans="1:5" x14ac:dyDescent="0.25">
      <c r="A877">
        <v>11210300</v>
      </c>
      <c r="B877">
        <v>1455521</v>
      </c>
      <c r="C877">
        <v>0</v>
      </c>
      <c r="D877">
        <v>1</v>
      </c>
      <c r="E877">
        <v>0</v>
      </c>
    </row>
    <row r="878" spans="1:5" x14ac:dyDescent="0.25">
      <c r="A878">
        <v>11210308</v>
      </c>
      <c r="B878">
        <v>772602</v>
      </c>
      <c r="C878">
        <v>0</v>
      </c>
      <c r="D878">
        <v>0</v>
      </c>
      <c r="E878">
        <v>0</v>
      </c>
    </row>
    <row r="879" spans="1:5" x14ac:dyDescent="0.25">
      <c r="A879">
        <v>11210308</v>
      </c>
      <c r="B879">
        <v>990223</v>
      </c>
      <c r="C879">
        <v>0</v>
      </c>
      <c r="D879">
        <v>1</v>
      </c>
      <c r="E879">
        <v>0</v>
      </c>
    </row>
    <row r="880" spans="1:5" x14ac:dyDescent="0.25">
      <c r="A880">
        <v>11210329</v>
      </c>
      <c r="B880">
        <v>990223</v>
      </c>
      <c r="C880">
        <v>0</v>
      </c>
      <c r="D880">
        <v>1</v>
      </c>
      <c r="E880">
        <v>0</v>
      </c>
    </row>
    <row r="881" spans="1:5" x14ac:dyDescent="0.25">
      <c r="A881">
        <v>11210329</v>
      </c>
      <c r="B881">
        <v>1737451</v>
      </c>
      <c r="C881">
        <v>0</v>
      </c>
      <c r="D881">
        <v>1</v>
      </c>
      <c r="E881">
        <v>0</v>
      </c>
    </row>
    <row r="882" spans="1:5" x14ac:dyDescent="0.25">
      <c r="A882">
        <v>11210366</v>
      </c>
      <c r="B882">
        <v>333788</v>
      </c>
      <c r="C882">
        <v>0</v>
      </c>
      <c r="D882">
        <v>3</v>
      </c>
      <c r="E882">
        <v>0</v>
      </c>
    </row>
    <row r="883" spans="1:5" x14ac:dyDescent="0.25">
      <c r="A883">
        <v>11210366</v>
      </c>
      <c r="B883">
        <v>1414488</v>
      </c>
      <c r="C883">
        <v>0</v>
      </c>
      <c r="D883">
        <v>0</v>
      </c>
      <c r="E883">
        <v>0</v>
      </c>
    </row>
    <row r="884" spans="1:5" x14ac:dyDescent="0.25">
      <c r="A884">
        <v>11210391</v>
      </c>
      <c r="B884">
        <v>1902767</v>
      </c>
      <c r="C884">
        <v>0</v>
      </c>
      <c r="D884">
        <v>0</v>
      </c>
      <c r="E884">
        <v>0</v>
      </c>
    </row>
    <row r="885" spans="1:5" x14ac:dyDescent="0.25">
      <c r="A885">
        <v>11210391</v>
      </c>
      <c r="B885">
        <v>2052966</v>
      </c>
      <c r="C885">
        <v>1</v>
      </c>
      <c r="D885">
        <v>1</v>
      </c>
      <c r="E885">
        <v>90</v>
      </c>
    </row>
    <row r="886" spans="1:5" x14ac:dyDescent="0.25">
      <c r="A886">
        <v>11210396</v>
      </c>
      <c r="B886">
        <v>106210</v>
      </c>
      <c r="C886">
        <v>0</v>
      </c>
      <c r="D886">
        <v>3</v>
      </c>
      <c r="E886">
        <v>0</v>
      </c>
    </row>
    <row r="887" spans="1:5" x14ac:dyDescent="0.25">
      <c r="A887">
        <v>11210396</v>
      </c>
      <c r="B887">
        <v>1414488</v>
      </c>
      <c r="C887">
        <v>0</v>
      </c>
      <c r="D887">
        <v>0</v>
      </c>
      <c r="E887">
        <v>0</v>
      </c>
    </row>
    <row r="888" spans="1:5" x14ac:dyDescent="0.25">
      <c r="A888">
        <v>11210430</v>
      </c>
      <c r="B888">
        <v>1414488</v>
      </c>
      <c r="C888">
        <v>0</v>
      </c>
      <c r="D888">
        <v>0</v>
      </c>
      <c r="E888">
        <v>0</v>
      </c>
    </row>
    <row r="889" spans="1:5" x14ac:dyDescent="0.25">
      <c r="A889">
        <v>11210430</v>
      </c>
      <c r="B889">
        <v>1414842</v>
      </c>
      <c r="C889">
        <v>0</v>
      </c>
      <c r="D889">
        <v>1</v>
      </c>
      <c r="E889">
        <v>0</v>
      </c>
    </row>
    <row r="890" spans="1:5" x14ac:dyDescent="0.25">
      <c r="A890">
        <v>11210547</v>
      </c>
      <c r="B890">
        <v>314088</v>
      </c>
      <c r="C890">
        <v>0</v>
      </c>
      <c r="D890">
        <v>2</v>
      </c>
      <c r="E890">
        <v>0</v>
      </c>
    </row>
    <row r="891" spans="1:5" x14ac:dyDescent="0.25">
      <c r="A891">
        <v>11210547</v>
      </c>
      <c r="B891">
        <v>1414488</v>
      </c>
      <c r="C891">
        <v>0</v>
      </c>
      <c r="D891">
        <v>0</v>
      </c>
      <c r="E891">
        <v>0</v>
      </c>
    </row>
    <row r="892" spans="1:5" x14ac:dyDescent="0.25">
      <c r="A892">
        <v>11210663</v>
      </c>
      <c r="B892">
        <v>311322</v>
      </c>
      <c r="C892">
        <v>1</v>
      </c>
      <c r="D892">
        <v>1</v>
      </c>
      <c r="E892">
        <v>90</v>
      </c>
    </row>
    <row r="893" spans="1:5" x14ac:dyDescent="0.25">
      <c r="A893">
        <v>11210663</v>
      </c>
      <c r="B893">
        <v>1414488</v>
      </c>
      <c r="C893">
        <v>0</v>
      </c>
      <c r="D893">
        <v>0</v>
      </c>
      <c r="E893">
        <v>0</v>
      </c>
    </row>
    <row r="894" spans="1:5" x14ac:dyDescent="0.25">
      <c r="A894">
        <v>11210665</v>
      </c>
      <c r="B894">
        <v>441469</v>
      </c>
      <c r="C894">
        <v>0</v>
      </c>
      <c r="D894">
        <v>0</v>
      </c>
      <c r="E894">
        <v>0</v>
      </c>
    </row>
    <row r="895" spans="1:5" x14ac:dyDescent="0.25">
      <c r="A895">
        <v>11210665</v>
      </c>
      <c r="B895">
        <v>1414488</v>
      </c>
      <c r="C895">
        <v>0</v>
      </c>
      <c r="D895">
        <v>0</v>
      </c>
      <c r="E895">
        <v>0</v>
      </c>
    </row>
    <row r="896" spans="1:5" x14ac:dyDescent="0.25">
      <c r="A896">
        <v>11210673</v>
      </c>
      <c r="B896">
        <v>158820</v>
      </c>
      <c r="C896">
        <v>0</v>
      </c>
      <c r="D896">
        <v>3</v>
      </c>
      <c r="E896">
        <v>0</v>
      </c>
    </row>
    <row r="897" spans="1:5" x14ac:dyDescent="0.25">
      <c r="A897">
        <v>11210673</v>
      </c>
      <c r="B897">
        <v>1414488</v>
      </c>
      <c r="C897">
        <v>0</v>
      </c>
      <c r="D897">
        <v>0</v>
      </c>
      <c r="E897">
        <v>0</v>
      </c>
    </row>
    <row r="898" spans="1:5" x14ac:dyDescent="0.25">
      <c r="A898">
        <v>11210677</v>
      </c>
      <c r="B898">
        <v>121578</v>
      </c>
      <c r="C898">
        <v>0</v>
      </c>
      <c r="D898">
        <v>4</v>
      </c>
      <c r="E898">
        <v>0</v>
      </c>
    </row>
    <row r="899" spans="1:5" x14ac:dyDescent="0.25">
      <c r="A899">
        <v>11210677</v>
      </c>
      <c r="B899">
        <v>772631</v>
      </c>
      <c r="C899">
        <v>0</v>
      </c>
      <c r="D899">
        <v>2</v>
      </c>
      <c r="E899">
        <v>0</v>
      </c>
    </row>
    <row r="900" spans="1:5" x14ac:dyDescent="0.25">
      <c r="A900">
        <v>11210678</v>
      </c>
      <c r="B900">
        <v>121578</v>
      </c>
      <c r="C900">
        <v>0</v>
      </c>
      <c r="D900">
        <v>1</v>
      </c>
      <c r="E900">
        <v>0</v>
      </c>
    </row>
    <row r="901" spans="1:5" x14ac:dyDescent="0.25">
      <c r="A901">
        <v>11210678</v>
      </c>
      <c r="B901">
        <v>2014479</v>
      </c>
      <c r="C901">
        <v>0</v>
      </c>
      <c r="D901">
        <v>1</v>
      </c>
      <c r="E901">
        <v>0</v>
      </c>
    </row>
    <row r="902" spans="1:5" x14ac:dyDescent="0.25">
      <c r="A902">
        <v>11210679</v>
      </c>
      <c r="B902">
        <v>121578</v>
      </c>
      <c r="C902">
        <v>0</v>
      </c>
      <c r="D902">
        <v>3</v>
      </c>
      <c r="E902">
        <v>0</v>
      </c>
    </row>
    <row r="903" spans="1:5" x14ac:dyDescent="0.25">
      <c r="A903">
        <v>11210679</v>
      </c>
      <c r="B903">
        <v>493101</v>
      </c>
      <c r="C903">
        <v>0</v>
      </c>
      <c r="D903">
        <v>2</v>
      </c>
      <c r="E903">
        <v>0</v>
      </c>
    </row>
    <row r="904" spans="1:5" x14ac:dyDescent="0.25">
      <c r="A904">
        <v>11210681</v>
      </c>
      <c r="B904">
        <v>121578</v>
      </c>
      <c r="C904">
        <v>0</v>
      </c>
      <c r="D904">
        <v>2</v>
      </c>
      <c r="E904">
        <v>0</v>
      </c>
    </row>
    <row r="905" spans="1:5" x14ac:dyDescent="0.25">
      <c r="A905">
        <v>11210681</v>
      </c>
      <c r="B905">
        <v>816065</v>
      </c>
      <c r="C905">
        <v>0</v>
      </c>
      <c r="D905">
        <v>2</v>
      </c>
      <c r="E905">
        <v>0</v>
      </c>
    </row>
    <row r="906" spans="1:5" x14ac:dyDescent="0.25">
      <c r="A906">
        <v>11210682</v>
      </c>
      <c r="B906">
        <v>987759</v>
      </c>
      <c r="C906">
        <v>1</v>
      </c>
      <c r="D906">
        <v>0</v>
      </c>
      <c r="E906">
        <v>90</v>
      </c>
    </row>
    <row r="907" spans="1:5" x14ac:dyDescent="0.25">
      <c r="A907">
        <v>11210682</v>
      </c>
      <c r="B907">
        <v>1730949</v>
      </c>
      <c r="C907">
        <v>0</v>
      </c>
      <c r="D907">
        <v>3</v>
      </c>
      <c r="E907">
        <v>0</v>
      </c>
    </row>
    <row r="908" spans="1:5" x14ac:dyDescent="0.25">
      <c r="A908">
        <v>11210685</v>
      </c>
      <c r="B908">
        <v>987759</v>
      </c>
      <c r="C908">
        <v>1</v>
      </c>
      <c r="D908">
        <v>0</v>
      </c>
      <c r="E908">
        <v>90</v>
      </c>
    </row>
    <row r="909" spans="1:5" x14ac:dyDescent="0.25">
      <c r="A909">
        <v>11210685</v>
      </c>
      <c r="B909">
        <v>987776</v>
      </c>
      <c r="C909">
        <v>0</v>
      </c>
      <c r="D909">
        <v>0</v>
      </c>
      <c r="E909">
        <v>0</v>
      </c>
    </row>
    <row r="910" spans="1:5" x14ac:dyDescent="0.25">
      <c r="A910">
        <v>11210692</v>
      </c>
      <c r="B910">
        <v>291788</v>
      </c>
      <c r="C910">
        <v>1</v>
      </c>
      <c r="D910">
        <v>4</v>
      </c>
      <c r="E910">
        <v>90</v>
      </c>
    </row>
    <row r="911" spans="1:5" x14ac:dyDescent="0.25">
      <c r="A911">
        <v>11210692</v>
      </c>
      <c r="B911">
        <v>1414488</v>
      </c>
      <c r="C911">
        <v>0</v>
      </c>
      <c r="D911">
        <v>0</v>
      </c>
      <c r="E911">
        <v>0</v>
      </c>
    </row>
    <row r="912" spans="1:5" x14ac:dyDescent="0.25">
      <c r="A912">
        <v>11210706</v>
      </c>
      <c r="B912">
        <v>1237445</v>
      </c>
      <c r="C912">
        <v>0</v>
      </c>
      <c r="D912">
        <v>3</v>
      </c>
      <c r="E912">
        <v>0</v>
      </c>
    </row>
    <row r="913" spans="1:5" x14ac:dyDescent="0.25">
      <c r="A913">
        <v>11210706</v>
      </c>
      <c r="B913">
        <v>1414488</v>
      </c>
      <c r="C913">
        <v>0</v>
      </c>
      <c r="D913">
        <v>0</v>
      </c>
      <c r="E913">
        <v>0</v>
      </c>
    </row>
    <row r="914" spans="1:5" x14ac:dyDescent="0.25">
      <c r="A914">
        <v>11210743</v>
      </c>
      <c r="B914">
        <v>311322</v>
      </c>
      <c r="C914">
        <v>0</v>
      </c>
      <c r="D914">
        <v>4</v>
      </c>
      <c r="E914">
        <v>0</v>
      </c>
    </row>
    <row r="915" spans="1:5" x14ac:dyDescent="0.25">
      <c r="A915">
        <v>11210743</v>
      </c>
      <c r="B915">
        <v>1414488</v>
      </c>
      <c r="C915">
        <v>0</v>
      </c>
      <c r="D915">
        <v>0</v>
      </c>
      <c r="E915">
        <v>0</v>
      </c>
    </row>
    <row r="916" spans="1:5" x14ac:dyDescent="0.25">
      <c r="A916">
        <v>11210777</v>
      </c>
      <c r="B916">
        <v>1414488</v>
      </c>
      <c r="C916">
        <v>0</v>
      </c>
      <c r="D916">
        <v>0</v>
      </c>
      <c r="E916">
        <v>0</v>
      </c>
    </row>
    <row r="917" spans="1:5" x14ac:dyDescent="0.25">
      <c r="A917">
        <v>11210777</v>
      </c>
      <c r="B917">
        <v>1512441</v>
      </c>
      <c r="C917">
        <v>0</v>
      </c>
      <c r="D917">
        <v>2</v>
      </c>
      <c r="E917">
        <v>0</v>
      </c>
    </row>
    <row r="918" spans="1:5" x14ac:dyDescent="0.25">
      <c r="A918">
        <v>11210790</v>
      </c>
      <c r="B918">
        <v>151583</v>
      </c>
      <c r="C918">
        <v>0</v>
      </c>
      <c r="D918">
        <v>5</v>
      </c>
      <c r="E918">
        <v>0</v>
      </c>
    </row>
    <row r="919" spans="1:5" x14ac:dyDescent="0.25">
      <c r="A919">
        <v>11210790</v>
      </c>
      <c r="B919">
        <v>1414488</v>
      </c>
      <c r="C919">
        <v>0</v>
      </c>
      <c r="D919">
        <v>0</v>
      </c>
      <c r="E919">
        <v>0</v>
      </c>
    </row>
    <row r="920" spans="1:5" x14ac:dyDescent="0.25">
      <c r="A920">
        <v>11210791</v>
      </c>
      <c r="B920">
        <v>1414488</v>
      </c>
      <c r="C920">
        <v>0</v>
      </c>
      <c r="D920">
        <v>0</v>
      </c>
      <c r="E920">
        <v>0</v>
      </c>
    </row>
    <row r="921" spans="1:5" x14ac:dyDescent="0.25">
      <c r="A921">
        <v>11210791</v>
      </c>
      <c r="B921">
        <v>1751904</v>
      </c>
      <c r="C921">
        <v>0</v>
      </c>
      <c r="D921">
        <v>2</v>
      </c>
      <c r="E921">
        <v>0</v>
      </c>
    </row>
    <row r="922" spans="1:5" x14ac:dyDescent="0.25">
      <c r="A922">
        <v>11210793</v>
      </c>
      <c r="B922">
        <v>281750</v>
      </c>
      <c r="C922">
        <v>0</v>
      </c>
      <c r="D922">
        <v>3</v>
      </c>
      <c r="E922">
        <v>0</v>
      </c>
    </row>
    <row r="923" spans="1:5" x14ac:dyDescent="0.25">
      <c r="A923">
        <v>11210793</v>
      </c>
      <c r="B923">
        <v>1414488</v>
      </c>
      <c r="C923">
        <v>0</v>
      </c>
      <c r="D923">
        <v>0</v>
      </c>
      <c r="E923">
        <v>0</v>
      </c>
    </row>
    <row r="924" spans="1:5" x14ac:dyDescent="0.25">
      <c r="A924">
        <v>11210814</v>
      </c>
      <c r="B924">
        <v>957872</v>
      </c>
      <c r="C924">
        <v>1</v>
      </c>
      <c r="D924">
        <v>3</v>
      </c>
      <c r="E924">
        <v>90</v>
      </c>
    </row>
    <row r="925" spans="1:5" x14ac:dyDescent="0.25">
      <c r="A925">
        <v>11210814</v>
      </c>
      <c r="B925">
        <v>1902767</v>
      </c>
      <c r="C925">
        <v>0</v>
      </c>
      <c r="D925">
        <v>0</v>
      </c>
      <c r="E925">
        <v>0</v>
      </c>
    </row>
    <row r="926" spans="1:5" x14ac:dyDescent="0.25">
      <c r="A926">
        <v>11210849</v>
      </c>
      <c r="B926">
        <v>143030</v>
      </c>
      <c r="C926">
        <v>1</v>
      </c>
      <c r="D926">
        <v>0</v>
      </c>
      <c r="E926">
        <v>90</v>
      </c>
    </row>
    <row r="927" spans="1:5" x14ac:dyDescent="0.25">
      <c r="A927">
        <v>11210849</v>
      </c>
      <c r="B927">
        <v>1414488</v>
      </c>
      <c r="C927">
        <v>0</v>
      </c>
      <c r="D927">
        <v>0</v>
      </c>
      <c r="E927">
        <v>0</v>
      </c>
    </row>
    <row r="928" spans="1:5" x14ac:dyDescent="0.25">
      <c r="A928">
        <v>11210851</v>
      </c>
      <c r="B928">
        <v>909248</v>
      </c>
      <c r="C928">
        <v>0</v>
      </c>
      <c r="D928">
        <v>2</v>
      </c>
      <c r="E928">
        <v>0</v>
      </c>
    </row>
    <row r="929" spans="1:5" x14ac:dyDescent="0.25">
      <c r="A929">
        <v>11210851</v>
      </c>
      <c r="B929">
        <v>1414488</v>
      </c>
      <c r="C929">
        <v>0</v>
      </c>
      <c r="D929">
        <v>0</v>
      </c>
      <c r="E929">
        <v>0</v>
      </c>
    </row>
    <row r="930" spans="1:5" x14ac:dyDescent="0.25">
      <c r="A930">
        <v>11210870</v>
      </c>
      <c r="B930">
        <v>259108</v>
      </c>
      <c r="C930">
        <v>1</v>
      </c>
      <c r="D930">
        <v>3</v>
      </c>
      <c r="E930">
        <v>90</v>
      </c>
    </row>
    <row r="931" spans="1:5" x14ac:dyDescent="0.25">
      <c r="A931">
        <v>11210870</v>
      </c>
      <c r="B931">
        <v>1414488</v>
      </c>
      <c r="C931">
        <v>0</v>
      </c>
      <c r="D931">
        <v>0</v>
      </c>
      <c r="E931">
        <v>0</v>
      </c>
    </row>
    <row r="932" spans="1:5" x14ac:dyDescent="0.25">
      <c r="A932">
        <v>11210874</v>
      </c>
      <c r="B932">
        <v>1407108</v>
      </c>
      <c r="C932">
        <v>0</v>
      </c>
      <c r="D932">
        <v>1</v>
      </c>
      <c r="E932">
        <v>0</v>
      </c>
    </row>
    <row r="933" spans="1:5" x14ac:dyDescent="0.25">
      <c r="A933">
        <v>11210874</v>
      </c>
      <c r="B933">
        <v>1414488</v>
      </c>
      <c r="C933">
        <v>0</v>
      </c>
      <c r="D933">
        <v>0</v>
      </c>
      <c r="E933">
        <v>0</v>
      </c>
    </row>
    <row r="934" spans="1:5" x14ac:dyDescent="0.25">
      <c r="A934">
        <v>11210876</v>
      </c>
      <c r="B934">
        <v>1414488</v>
      </c>
      <c r="C934">
        <v>0</v>
      </c>
      <c r="D934">
        <v>0</v>
      </c>
      <c r="E934">
        <v>0</v>
      </c>
    </row>
    <row r="935" spans="1:5" x14ac:dyDescent="0.25">
      <c r="A935">
        <v>11210876</v>
      </c>
      <c r="B935">
        <v>1969894</v>
      </c>
      <c r="C935">
        <v>0</v>
      </c>
      <c r="D935">
        <v>0</v>
      </c>
      <c r="E935">
        <v>0</v>
      </c>
    </row>
    <row r="936" spans="1:5" x14ac:dyDescent="0.25">
      <c r="A936">
        <v>11210902</v>
      </c>
      <c r="B936">
        <v>1414488</v>
      </c>
      <c r="C936">
        <v>0</v>
      </c>
      <c r="D936">
        <v>0</v>
      </c>
      <c r="E936">
        <v>0</v>
      </c>
    </row>
    <row r="937" spans="1:5" x14ac:dyDescent="0.25">
      <c r="A937">
        <v>11210902</v>
      </c>
      <c r="B937">
        <v>2054055</v>
      </c>
      <c r="C937">
        <v>0</v>
      </c>
      <c r="D937">
        <v>2</v>
      </c>
      <c r="E937">
        <v>0</v>
      </c>
    </row>
    <row r="938" spans="1:5" x14ac:dyDescent="0.25">
      <c r="A938">
        <v>11210944</v>
      </c>
      <c r="B938">
        <v>1414488</v>
      </c>
      <c r="C938">
        <v>0</v>
      </c>
      <c r="D938">
        <v>0</v>
      </c>
      <c r="E938">
        <v>0</v>
      </c>
    </row>
    <row r="939" spans="1:5" x14ac:dyDescent="0.25">
      <c r="A939">
        <v>11210944</v>
      </c>
      <c r="B939">
        <v>2056245</v>
      </c>
      <c r="C939">
        <v>0</v>
      </c>
      <c r="D939">
        <v>1</v>
      </c>
      <c r="E939">
        <v>0</v>
      </c>
    </row>
    <row r="940" spans="1:5" x14ac:dyDescent="0.25">
      <c r="A940">
        <v>11210946</v>
      </c>
      <c r="B940">
        <v>1414488</v>
      </c>
      <c r="C940">
        <v>0</v>
      </c>
      <c r="D940">
        <v>0</v>
      </c>
      <c r="E940">
        <v>0</v>
      </c>
    </row>
    <row r="941" spans="1:5" x14ac:dyDescent="0.25">
      <c r="A941">
        <v>11210946</v>
      </c>
      <c r="B941">
        <v>2058314</v>
      </c>
      <c r="C941">
        <v>0</v>
      </c>
      <c r="D941">
        <v>2</v>
      </c>
      <c r="E941">
        <v>0</v>
      </c>
    </row>
    <row r="942" spans="1:5" x14ac:dyDescent="0.25">
      <c r="A942">
        <v>11211052</v>
      </c>
      <c r="B942">
        <v>862802</v>
      </c>
      <c r="C942">
        <v>0</v>
      </c>
      <c r="D942">
        <v>1</v>
      </c>
      <c r="E942">
        <v>0</v>
      </c>
    </row>
    <row r="943" spans="1:5" x14ac:dyDescent="0.25">
      <c r="A943">
        <v>11211052</v>
      </c>
      <c r="B943">
        <v>1414488</v>
      </c>
      <c r="C943">
        <v>0</v>
      </c>
      <c r="D943">
        <v>0</v>
      </c>
      <c r="E943">
        <v>0</v>
      </c>
    </row>
    <row r="944" spans="1:5" x14ac:dyDescent="0.25">
      <c r="A944">
        <v>11211123</v>
      </c>
      <c r="B944">
        <v>909869</v>
      </c>
      <c r="C944">
        <v>1</v>
      </c>
      <c r="D944">
        <v>0</v>
      </c>
      <c r="E944">
        <v>90</v>
      </c>
    </row>
    <row r="945" spans="1:5" x14ac:dyDescent="0.25">
      <c r="A945">
        <v>11211123</v>
      </c>
      <c r="B945">
        <v>1414488</v>
      </c>
      <c r="C945">
        <v>0</v>
      </c>
      <c r="D945">
        <v>0</v>
      </c>
      <c r="E945">
        <v>0</v>
      </c>
    </row>
    <row r="946" spans="1:5" x14ac:dyDescent="0.25">
      <c r="A946">
        <v>11211125</v>
      </c>
      <c r="B946">
        <v>283667</v>
      </c>
      <c r="C946">
        <v>0</v>
      </c>
      <c r="D946">
        <v>1</v>
      </c>
      <c r="E946">
        <v>0</v>
      </c>
    </row>
    <row r="947" spans="1:5" x14ac:dyDescent="0.25">
      <c r="A947">
        <v>11211125</v>
      </c>
      <c r="B947">
        <v>1414488</v>
      </c>
      <c r="C947">
        <v>0</v>
      </c>
      <c r="D947">
        <v>0</v>
      </c>
      <c r="E947">
        <v>0</v>
      </c>
    </row>
    <row r="948" spans="1:5" x14ac:dyDescent="0.25">
      <c r="A948">
        <v>11211126</v>
      </c>
      <c r="B948">
        <v>1414488</v>
      </c>
      <c r="C948">
        <v>0</v>
      </c>
      <c r="D948">
        <v>0</v>
      </c>
      <c r="E948">
        <v>0</v>
      </c>
    </row>
    <row r="949" spans="1:5" x14ac:dyDescent="0.25">
      <c r="A949">
        <v>11211126</v>
      </c>
      <c r="B949">
        <v>1457102</v>
      </c>
      <c r="C949">
        <v>0</v>
      </c>
      <c r="D949">
        <v>0</v>
      </c>
      <c r="E949">
        <v>0</v>
      </c>
    </row>
    <row r="950" spans="1:5" x14ac:dyDescent="0.25">
      <c r="A950">
        <v>11211133</v>
      </c>
      <c r="B950">
        <v>776569</v>
      </c>
      <c r="C950">
        <v>0</v>
      </c>
      <c r="D950">
        <v>1</v>
      </c>
      <c r="E950">
        <v>0</v>
      </c>
    </row>
    <row r="951" spans="1:5" x14ac:dyDescent="0.25">
      <c r="A951">
        <v>11211133</v>
      </c>
      <c r="B951">
        <v>1902767</v>
      </c>
      <c r="C951">
        <v>0</v>
      </c>
      <c r="D951">
        <v>0</v>
      </c>
      <c r="E951">
        <v>0</v>
      </c>
    </row>
    <row r="952" spans="1:5" x14ac:dyDescent="0.25">
      <c r="A952">
        <v>11211148</v>
      </c>
      <c r="B952">
        <v>909869</v>
      </c>
      <c r="C952">
        <v>1</v>
      </c>
      <c r="D952">
        <v>0</v>
      </c>
      <c r="E952">
        <v>90</v>
      </c>
    </row>
    <row r="953" spans="1:5" x14ac:dyDescent="0.25">
      <c r="A953">
        <v>11211148</v>
      </c>
      <c r="B953">
        <v>1414488</v>
      </c>
      <c r="C953">
        <v>0</v>
      </c>
      <c r="D953">
        <v>1</v>
      </c>
      <c r="E953">
        <v>0</v>
      </c>
    </row>
    <row r="954" spans="1:5" x14ac:dyDescent="0.25">
      <c r="A954">
        <v>11211155</v>
      </c>
      <c r="B954">
        <v>1902767</v>
      </c>
      <c r="C954">
        <v>0</v>
      </c>
      <c r="D954">
        <v>0</v>
      </c>
      <c r="E954">
        <v>0</v>
      </c>
    </row>
    <row r="955" spans="1:5" x14ac:dyDescent="0.25">
      <c r="A955">
        <v>11211155</v>
      </c>
      <c r="B955">
        <v>1957003</v>
      </c>
      <c r="C955">
        <v>0</v>
      </c>
      <c r="D955">
        <v>0</v>
      </c>
      <c r="E955">
        <v>0</v>
      </c>
    </row>
    <row r="956" spans="1:5" x14ac:dyDescent="0.25">
      <c r="A956">
        <v>11211159</v>
      </c>
      <c r="B956">
        <v>558672</v>
      </c>
      <c r="C956">
        <v>1</v>
      </c>
      <c r="D956">
        <v>1</v>
      </c>
      <c r="E956">
        <v>90</v>
      </c>
    </row>
    <row r="957" spans="1:5" x14ac:dyDescent="0.25">
      <c r="A957">
        <v>11211159</v>
      </c>
      <c r="B957">
        <v>1414488</v>
      </c>
      <c r="C957">
        <v>0</v>
      </c>
      <c r="D957">
        <v>0</v>
      </c>
      <c r="E957">
        <v>0</v>
      </c>
    </row>
    <row r="958" spans="1:5" x14ac:dyDescent="0.25">
      <c r="A958">
        <v>11211175</v>
      </c>
      <c r="B958">
        <v>1185194</v>
      </c>
      <c r="C958">
        <v>1</v>
      </c>
      <c r="D958">
        <v>4</v>
      </c>
      <c r="E958">
        <v>75</v>
      </c>
    </row>
    <row r="959" spans="1:5" x14ac:dyDescent="0.25">
      <c r="A959">
        <v>11211175</v>
      </c>
      <c r="B959">
        <v>1414488</v>
      </c>
      <c r="C959">
        <v>0</v>
      </c>
      <c r="D959">
        <v>0</v>
      </c>
      <c r="E959">
        <v>0</v>
      </c>
    </row>
    <row r="960" spans="1:5" x14ac:dyDescent="0.25">
      <c r="A960">
        <v>11211191</v>
      </c>
      <c r="B960">
        <v>227108</v>
      </c>
      <c r="C960">
        <v>0</v>
      </c>
      <c r="D960">
        <v>0</v>
      </c>
      <c r="E960">
        <v>0</v>
      </c>
    </row>
    <row r="961" spans="1:5" x14ac:dyDescent="0.25">
      <c r="A961">
        <v>11211191</v>
      </c>
      <c r="B961">
        <v>1414488</v>
      </c>
      <c r="C961">
        <v>0</v>
      </c>
      <c r="D961">
        <v>0</v>
      </c>
      <c r="E961">
        <v>0</v>
      </c>
    </row>
    <row r="962" spans="1:5" x14ac:dyDescent="0.25">
      <c r="A962">
        <v>11211272</v>
      </c>
      <c r="B962">
        <v>120994</v>
      </c>
      <c r="C962">
        <v>0</v>
      </c>
      <c r="D962">
        <v>0</v>
      </c>
      <c r="E962">
        <v>0</v>
      </c>
    </row>
    <row r="963" spans="1:5" x14ac:dyDescent="0.25">
      <c r="A963">
        <v>11211272</v>
      </c>
      <c r="B963">
        <v>124979</v>
      </c>
      <c r="C963">
        <v>0</v>
      </c>
      <c r="D963">
        <v>0</v>
      </c>
      <c r="E963">
        <v>0</v>
      </c>
    </row>
    <row r="964" spans="1:5" x14ac:dyDescent="0.25">
      <c r="A964">
        <v>11211295</v>
      </c>
      <c r="B964">
        <v>1902767</v>
      </c>
      <c r="C964">
        <v>0</v>
      </c>
      <c r="D964">
        <v>0</v>
      </c>
      <c r="E964">
        <v>0</v>
      </c>
    </row>
    <row r="965" spans="1:5" x14ac:dyDescent="0.25">
      <c r="A965">
        <v>11211295</v>
      </c>
      <c r="B965">
        <v>2053426</v>
      </c>
      <c r="C965">
        <v>0</v>
      </c>
      <c r="D965">
        <v>2</v>
      </c>
      <c r="E965">
        <v>0</v>
      </c>
    </row>
    <row r="966" spans="1:5" x14ac:dyDescent="0.25">
      <c r="A966">
        <v>11211296</v>
      </c>
      <c r="B966">
        <v>1365286</v>
      </c>
      <c r="C966">
        <v>0</v>
      </c>
      <c r="D966">
        <v>3</v>
      </c>
      <c r="E966">
        <v>0</v>
      </c>
    </row>
    <row r="967" spans="1:5" x14ac:dyDescent="0.25">
      <c r="A967">
        <v>11211296</v>
      </c>
      <c r="B967">
        <v>1414488</v>
      </c>
      <c r="C967">
        <v>0</v>
      </c>
      <c r="D967">
        <v>0</v>
      </c>
      <c r="E967">
        <v>0</v>
      </c>
    </row>
    <row r="968" spans="1:5" x14ac:dyDescent="0.25">
      <c r="A968">
        <v>11211324</v>
      </c>
      <c r="B968">
        <v>554169</v>
      </c>
      <c r="C968">
        <v>0</v>
      </c>
      <c r="D968">
        <v>0</v>
      </c>
      <c r="E968">
        <v>0</v>
      </c>
    </row>
    <row r="969" spans="1:5" x14ac:dyDescent="0.25">
      <c r="A969">
        <v>11211324</v>
      </c>
      <c r="B969">
        <v>1414488</v>
      </c>
      <c r="C969">
        <v>0</v>
      </c>
      <c r="D969">
        <v>0</v>
      </c>
      <c r="E969">
        <v>0</v>
      </c>
    </row>
    <row r="970" spans="1:5" x14ac:dyDescent="0.25">
      <c r="A970">
        <v>11211334</v>
      </c>
      <c r="B970">
        <v>1414488</v>
      </c>
      <c r="C970">
        <v>0</v>
      </c>
      <c r="D970">
        <v>0</v>
      </c>
      <c r="E970">
        <v>0</v>
      </c>
    </row>
    <row r="971" spans="1:5" x14ac:dyDescent="0.25">
      <c r="A971">
        <v>11211334</v>
      </c>
      <c r="B971">
        <v>1420849</v>
      </c>
      <c r="C971">
        <v>0</v>
      </c>
      <c r="D971">
        <v>1</v>
      </c>
      <c r="E971">
        <v>0</v>
      </c>
    </row>
    <row r="972" spans="1:5" x14ac:dyDescent="0.25">
      <c r="A972">
        <v>11211347</v>
      </c>
      <c r="B972">
        <v>889473</v>
      </c>
      <c r="C972">
        <v>0</v>
      </c>
      <c r="D972">
        <v>2</v>
      </c>
      <c r="E972">
        <v>0</v>
      </c>
    </row>
    <row r="973" spans="1:5" x14ac:dyDescent="0.25">
      <c r="A973">
        <v>11211347</v>
      </c>
      <c r="B973">
        <v>1414488</v>
      </c>
      <c r="C973">
        <v>0</v>
      </c>
      <c r="D973">
        <v>0</v>
      </c>
      <c r="E973">
        <v>0</v>
      </c>
    </row>
    <row r="974" spans="1:5" x14ac:dyDescent="0.25">
      <c r="A974">
        <v>11211392</v>
      </c>
      <c r="B974">
        <v>441469</v>
      </c>
      <c r="C974">
        <v>0</v>
      </c>
      <c r="D974">
        <v>0</v>
      </c>
      <c r="E974">
        <v>0</v>
      </c>
    </row>
    <row r="975" spans="1:5" x14ac:dyDescent="0.25">
      <c r="A975">
        <v>11211392</v>
      </c>
      <c r="B975">
        <v>1414488</v>
      </c>
      <c r="C975">
        <v>0</v>
      </c>
      <c r="D975">
        <v>0</v>
      </c>
      <c r="E975">
        <v>0</v>
      </c>
    </row>
    <row r="976" spans="1:5" x14ac:dyDescent="0.25">
      <c r="A976">
        <v>11211474</v>
      </c>
      <c r="B976">
        <v>1095624</v>
      </c>
      <c r="C976">
        <v>0</v>
      </c>
      <c r="D976">
        <v>2</v>
      </c>
      <c r="E976">
        <v>0</v>
      </c>
    </row>
    <row r="977" spans="1:5" x14ac:dyDescent="0.25">
      <c r="A977">
        <v>11211474</v>
      </c>
      <c r="B977">
        <v>1414488</v>
      </c>
      <c r="C977">
        <v>0</v>
      </c>
      <c r="D977">
        <v>0</v>
      </c>
      <c r="E977">
        <v>0</v>
      </c>
    </row>
    <row r="978" spans="1:5" x14ac:dyDescent="0.25">
      <c r="A978">
        <v>11211485</v>
      </c>
      <c r="B978">
        <v>1414488</v>
      </c>
      <c r="C978">
        <v>0</v>
      </c>
      <c r="D978">
        <v>1</v>
      </c>
      <c r="E978">
        <v>0</v>
      </c>
    </row>
    <row r="979" spans="1:5" x14ac:dyDescent="0.25">
      <c r="A979">
        <v>11211485</v>
      </c>
      <c r="B979">
        <v>2055594</v>
      </c>
      <c r="C979">
        <v>0</v>
      </c>
      <c r="D979">
        <v>1</v>
      </c>
      <c r="E979">
        <v>0</v>
      </c>
    </row>
    <row r="980" spans="1:5" x14ac:dyDescent="0.25">
      <c r="A980">
        <v>11211524</v>
      </c>
      <c r="B980">
        <v>772328</v>
      </c>
      <c r="C980">
        <v>0</v>
      </c>
      <c r="D980">
        <v>3</v>
      </c>
      <c r="E980">
        <v>0</v>
      </c>
    </row>
    <row r="981" spans="1:5" x14ac:dyDescent="0.25">
      <c r="A981">
        <v>11211524</v>
      </c>
      <c r="B981">
        <v>1414488</v>
      </c>
      <c r="C981">
        <v>0</v>
      </c>
      <c r="D981">
        <v>0</v>
      </c>
      <c r="E981">
        <v>0</v>
      </c>
    </row>
    <row r="982" spans="1:5" x14ac:dyDescent="0.25">
      <c r="A982">
        <v>11211553</v>
      </c>
      <c r="B982">
        <v>1414488</v>
      </c>
      <c r="C982">
        <v>0</v>
      </c>
      <c r="D982">
        <v>0</v>
      </c>
      <c r="E982">
        <v>0</v>
      </c>
    </row>
    <row r="983" spans="1:5" x14ac:dyDescent="0.25">
      <c r="A983">
        <v>11211553</v>
      </c>
      <c r="B983">
        <v>1987189</v>
      </c>
      <c r="C983">
        <v>0</v>
      </c>
      <c r="D983">
        <v>3</v>
      </c>
      <c r="E983">
        <v>0</v>
      </c>
    </row>
    <row r="984" spans="1:5" x14ac:dyDescent="0.25">
      <c r="A984">
        <v>11211578</v>
      </c>
      <c r="B984">
        <v>125337</v>
      </c>
      <c r="C984">
        <v>0</v>
      </c>
      <c r="D984">
        <v>1</v>
      </c>
      <c r="E984">
        <v>0</v>
      </c>
    </row>
    <row r="985" spans="1:5" x14ac:dyDescent="0.25">
      <c r="A985">
        <v>11211578</v>
      </c>
      <c r="B985">
        <v>1414488</v>
      </c>
      <c r="C985">
        <v>0</v>
      </c>
      <c r="D985">
        <v>0</v>
      </c>
      <c r="E985">
        <v>0</v>
      </c>
    </row>
    <row r="986" spans="1:5" x14ac:dyDescent="0.25">
      <c r="A986">
        <v>11211764</v>
      </c>
      <c r="B986">
        <v>176610</v>
      </c>
      <c r="C986">
        <v>0</v>
      </c>
      <c r="D986">
        <v>3</v>
      </c>
      <c r="E986">
        <v>0</v>
      </c>
    </row>
    <row r="987" spans="1:5" x14ac:dyDescent="0.25">
      <c r="A987">
        <v>11211764</v>
      </c>
      <c r="B987">
        <v>1414488</v>
      </c>
      <c r="C987">
        <v>0</v>
      </c>
      <c r="D987">
        <v>0</v>
      </c>
      <c r="E987">
        <v>0</v>
      </c>
    </row>
    <row r="988" spans="1:5" x14ac:dyDescent="0.25">
      <c r="A988">
        <v>11211858</v>
      </c>
      <c r="B988">
        <v>1027796</v>
      </c>
      <c r="C988">
        <v>0</v>
      </c>
      <c r="D988">
        <v>0</v>
      </c>
      <c r="E988">
        <v>0</v>
      </c>
    </row>
    <row r="989" spans="1:5" x14ac:dyDescent="0.25">
      <c r="A989">
        <v>11211858</v>
      </c>
      <c r="B989">
        <v>1414488</v>
      </c>
      <c r="C989">
        <v>0</v>
      </c>
      <c r="D989">
        <v>0</v>
      </c>
      <c r="E989">
        <v>0</v>
      </c>
    </row>
    <row r="990" spans="1:5" x14ac:dyDescent="0.25">
      <c r="A990">
        <v>11211983</v>
      </c>
      <c r="B990">
        <v>100806</v>
      </c>
      <c r="C990">
        <v>0</v>
      </c>
      <c r="D990">
        <v>2</v>
      </c>
      <c r="E990">
        <v>0</v>
      </c>
    </row>
    <row r="991" spans="1:5" x14ac:dyDescent="0.25">
      <c r="A991">
        <v>11211983</v>
      </c>
      <c r="B991">
        <v>1902440</v>
      </c>
      <c r="C991">
        <v>1</v>
      </c>
      <c r="D991">
        <v>2</v>
      </c>
      <c r="E991">
        <v>90</v>
      </c>
    </row>
    <row r="992" spans="1:5" x14ac:dyDescent="0.25">
      <c r="A992">
        <v>11211985</v>
      </c>
      <c r="B992">
        <v>1430</v>
      </c>
      <c r="C992">
        <v>0</v>
      </c>
      <c r="D992">
        <v>0</v>
      </c>
      <c r="E992">
        <v>0</v>
      </c>
    </row>
    <row r="993" spans="1:5" x14ac:dyDescent="0.25">
      <c r="A993">
        <v>11211985</v>
      </c>
      <c r="B993">
        <v>1902440</v>
      </c>
      <c r="C993">
        <v>1</v>
      </c>
      <c r="D993">
        <v>1</v>
      </c>
      <c r="E993">
        <v>90</v>
      </c>
    </row>
    <row r="994" spans="1:5" x14ac:dyDescent="0.25">
      <c r="A994">
        <v>11211986</v>
      </c>
      <c r="B994">
        <v>1587111</v>
      </c>
      <c r="C994">
        <v>0</v>
      </c>
      <c r="D994">
        <v>4</v>
      </c>
      <c r="E994">
        <v>0</v>
      </c>
    </row>
    <row r="995" spans="1:5" x14ac:dyDescent="0.25">
      <c r="A995">
        <v>11211986</v>
      </c>
      <c r="B995">
        <v>1902440</v>
      </c>
      <c r="C995">
        <v>1</v>
      </c>
      <c r="D995">
        <v>0</v>
      </c>
      <c r="E995">
        <v>90</v>
      </c>
    </row>
    <row r="996" spans="1:5" x14ac:dyDescent="0.25">
      <c r="A996">
        <v>11212014</v>
      </c>
      <c r="B996">
        <v>300284</v>
      </c>
      <c r="C996">
        <v>0</v>
      </c>
      <c r="D996">
        <v>2</v>
      </c>
      <c r="E996">
        <v>0</v>
      </c>
    </row>
    <row r="997" spans="1:5" x14ac:dyDescent="0.25">
      <c r="A997">
        <v>11212014</v>
      </c>
      <c r="B997">
        <v>1902767</v>
      </c>
      <c r="C997">
        <v>0</v>
      </c>
      <c r="D997">
        <v>2</v>
      </c>
      <c r="E997">
        <v>0</v>
      </c>
    </row>
    <row r="998" spans="1:5" x14ac:dyDescent="0.25">
      <c r="A998">
        <v>11212039</v>
      </c>
      <c r="B998">
        <v>1338941</v>
      </c>
      <c r="C998">
        <v>0</v>
      </c>
      <c r="D998">
        <v>3</v>
      </c>
      <c r="E998">
        <v>0</v>
      </c>
    </row>
    <row r="999" spans="1:5" x14ac:dyDescent="0.25">
      <c r="A999">
        <v>11212039</v>
      </c>
      <c r="B999">
        <v>1414488</v>
      </c>
      <c r="C999">
        <v>0</v>
      </c>
      <c r="D999">
        <v>0</v>
      </c>
      <c r="E999">
        <v>0</v>
      </c>
    </row>
    <row r="1000" spans="1:5" x14ac:dyDescent="0.25">
      <c r="A1000">
        <v>11212287</v>
      </c>
      <c r="B1000">
        <v>816221</v>
      </c>
      <c r="C1000">
        <v>0</v>
      </c>
      <c r="D1000">
        <v>2</v>
      </c>
      <c r="E1000">
        <v>0</v>
      </c>
    </row>
    <row r="1001" spans="1:5" x14ac:dyDescent="0.25">
      <c r="A1001">
        <v>11212287</v>
      </c>
      <c r="B1001">
        <v>1414488</v>
      </c>
      <c r="C1001">
        <v>0</v>
      </c>
      <c r="D1001">
        <v>0</v>
      </c>
      <c r="E1001">
        <v>0</v>
      </c>
    </row>
    <row r="1002" spans="1:5" x14ac:dyDescent="0.25">
      <c r="A1002">
        <v>11212405</v>
      </c>
      <c r="B1002">
        <v>1233880</v>
      </c>
      <c r="C1002">
        <v>0</v>
      </c>
      <c r="D1002">
        <v>2</v>
      </c>
      <c r="E1002">
        <v>0</v>
      </c>
    </row>
    <row r="1003" spans="1:5" x14ac:dyDescent="0.25">
      <c r="A1003">
        <v>11212405</v>
      </c>
      <c r="B1003">
        <v>1414488</v>
      </c>
      <c r="C1003">
        <v>0</v>
      </c>
      <c r="D1003">
        <v>0</v>
      </c>
      <c r="E1003">
        <v>0</v>
      </c>
    </row>
    <row r="1004" spans="1:5" x14ac:dyDescent="0.25">
      <c r="A1004">
        <v>11212507</v>
      </c>
      <c r="B1004">
        <v>120207</v>
      </c>
      <c r="C1004">
        <v>0</v>
      </c>
      <c r="D1004">
        <v>1</v>
      </c>
      <c r="E1004">
        <v>0</v>
      </c>
    </row>
    <row r="1005" spans="1:5" x14ac:dyDescent="0.25">
      <c r="A1005">
        <v>11212507</v>
      </c>
      <c r="B1005">
        <v>1414488</v>
      </c>
      <c r="C1005">
        <v>0</v>
      </c>
      <c r="D1005">
        <v>0</v>
      </c>
      <c r="E1005">
        <v>0</v>
      </c>
    </row>
    <row r="1006" spans="1:5" x14ac:dyDescent="0.25">
      <c r="A1006">
        <v>11212630</v>
      </c>
      <c r="B1006">
        <v>230153</v>
      </c>
      <c r="C1006">
        <v>0</v>
      </c>
      <c r="D1006">
        <v>0</v>
      </c>
      <c r="E1006">
        <v>0</v>
      </c>
    </row>
    <row r="1007" spans="1:5" x14ac:dyDescent="0.25">
      <c r="A1007">
        <v>11212630</v>
      </c>
      <c r="B1007">
        <v>1414488</v>
      </c>
      <c r="C1007">
        <v>0</v>
      </c>
      <c r="D1007">
        <v>0</v>
      </c>
      <c r="E1007">
        <v>0</v>
      </c>
    </row>
    <row r="1008" spans="1:5" x14ac:dyDescent="0.25">
      <c r="A1008">
        <v>11212658</v>
      </c>
      <c r="B1008">
        <v>1371649</v>
      </c>
      <c r="C1008">
        <v>0</v>
      </c>
      <c r="D1008">
        <v>1</v>
      </c>
      <c r="E1008">
        <v>0</v>
      </c>
    </row>
    <row r="1009" spans="1:5" x14ac:dyDescent="0.25">
      <c r="A1009">
        <v>11212658</v>
      </c>
      <c r="B1009">
        <v>1414488</v>
      </c>
      <c r="C1009">
        <v>0</v>
      </c>
      <c r="D1009">
        <v>0</v>
      </c>
      <c r="E1009">
        <v>0</v>
      </c>
    </row>
    <row r="1010" spans="1:5" x14ac:dyDescent="0.25">
      <c r="A1010">
        <v>11212703</v>
      </c>
      <c r="B1010">
        <v>437292</v>
      </c>
      <c r="C1010">
        <v>0</v>
      </c>
      <c r="D1010">
        <v>1</v>
      </c>
      <c r="E1010">
        <v>0</v>
      </c>
    </row>
    <row r="1011" spans="1:5" x14ac:dyDescent="0.25">
      <c r="A1011">
        <v>11212703</v>
      </c>
      <c r="B1011">
        <v>1414488</v>
      </c>
      <c r="C1011">
        <v>0</v>
      </c>
      <c r="D1011">
        <v>0</v>
      </c>
      <c r="E1011">
        <v>0</v>
      </c>
    </row>
    <row r="1012" spans="1:5" x14ac:dyDescent="0.25">
      <c r="A1012">
        <v>11212733</v>
      </c>
      <c r="B1012">
        <v>71272</v>
      </c>
      <c r="C1012">
        <v>0</v>
      </c>
      <c r="D1012">
        <v>1</v>
      </c>
      <c r="E1012">
        <v>0</v>
      </c>
    </row>
    <row r="1013" spans="1:5" x14ac:dyDescent="0.25">
      <c r="A1013">
        <v>11212733</v>
      </c>
      <c r="B1013">
        <v>1916760</v>
      </c>
      <c r="C1013">
        <v>0</v>
      </c>
      <c r="D1013">
        <v>2</v>
      </c>
      <c r="E1013">
        <v>0</v>
      </c>
    </row>
    <row r="1014" spans="1:5" x14ac:dyDescent="0.25">
      <c r="A1014">
        <v>11212748</v>
      </c>
      <c r="B1014">
        <v>1414488</v>
      </c>
      <c r="C1014">
        <v>0</v>
      </c>
      <c r="D1014">
        <v>0</v>
      </c>
      <c r="E1014">
        <v>0</v>
      </c>
    </row>
    <row r="1015" spans="1:5" x14ac:dyDescent="0.25">
      <c r="A1015">
        <v>11212748</v>
      </c>
      <c r="B1015">
        <v>1622282</v>
      </c>
      <c r="C1015">
        <v>2</v>
      </c>
      <c r="D1015">
        <v>2</v>
      </c>
      <c r="E1015">
        <v>90</v>
      </c>
    </row>
    <row r="1016" spans="1:5" x14ac:dyDescent="0.25">
      <c r="A1016">
        <v>11212763</v>
      </c>
      <c r="B1016">
        <v>219433</v>
      </c>
      <c r="C1016">
        <v>0</v>
      </c>
      <c r="D1016">
        <v>1</v>
      </c>
      <c r="E1016">
        <v>0</v>
      </c>
    </row>
    <row r="1017" spans="1:5" x14ac:dyDescent="0.25">
      <c r="A1017">
        <v>11212763</v>
      </c>
      <c r="B1017">
        <v>1414488</v>
      </c>
      <c r="C1017">
        <v>0</v>
      </c>
      <c r="D1017">
        <v>0</v>
      </c>
      <c r="E1017">
        <v>0</v>
      </c>
    </row>
    <row r="1018" spans="1:5" x14ac:dyDescent="0.25">
      <c r="A1018">
        <v>11212781</v>
      </c>
      <c r="B1018">
        <v>367314</v>
      </c>
      <c r="C1018">
        <v>0</v>
      </c>
      <c r="D1018">
        <v>0</v>
      </c>
      <c r="E1018">
        <v>0</v>
      </c>
    </row>
    <row r="1019" spans="1:5" x14ac:dyDescent="0.25">
      <c r="A1019">
        <v>11212781</v>
      </c>
      <c r="B1019">
        <v>1902767</v>
      </c>
      <c r="C1019">
        <v>0</v>
      </c>
      <c r="D1019">
        <v>0</v>
      </c>
      <c r="E1019">
        <v>0</v>
      </c>
    </row>
    <row r="1020" spans="1:5" x14ac:dyDescent="0.25">
      <c r="A1020">
        <v>11212788</v>
      </c>
      <c r="B1020">
        <v>113856</v>
      </c>
      <c r="C1020">
        <v>0</v>
      </c>
      <c r="D1020">
        <v>0</v>
      </c>
      <c r="E1020">
        <v>0</v>
      </c>
    </row>
    <row r="1021" spans="1:5" x14ac:dyDescent="0.25">
      <c r="A1021">
        <v>11212788</v>
      </c>
      <c r="B1021">
        <v>2055939</v>
      </c>
      <c r="C1021">
        <v>0</v>
      </c>
      <c r="D1021">
        <v>3</v>
      </c>
      <c r="E1021">
        <v>0</v>
      </c>
    </row>
    <row r="1022" spans="1:5" x14ac:dyDescent="0.25">
      <c r="A1022">
        <v>11212933</v>
      </c>
      <c r="B1022">
        <v>1414488</v>
      </c>
      <c r="C1022">
        <v>0</v>
      </c>
      <c r="D1022">
        <v>0</v>
      </c>
      <c r="E1022">
        <v>0</v>
      </c>
    </row>
    <row r="1023" spans="1:5" x14ac:dyDescent="0.25">
      <c r="A1023">
        <v>11212933</v>
      </c>
      <c r="B1023">
        <v>2052722</v>
      </c>
      <c r="C1023">
        <v>0</v>
      </c>
      <c r="D1023">
        <v>2</v>
      </c>
      <c r="E1023">
        <v>0</v>
      </c>
    </row>
    <row r="1024" spans="1:5" x14ac:dyDescent="0.25">
      <c r="A1024">
        <v>11212961</v>
      </c>
      <c r="B1024">
        <v>1414488</v>
      </c>
      <c r="C1024">
        <v>0</v>
      </c>
      <c r="D1024">
        <v>2</v>
      </c>
      <c r="E1024">
        <v>0</v>
      </c>
    </row>
    <row r="1025" spans="1:5" x14ac:dyDescent="0.25">
      <c r="A1025">
        <v>11212961</v>
      </c>
      <c r="B1025">
        <v>1902767</v>
      </c>
      <c r="C1025">
        <v>0</v>
      </c>
      <c r="D1025">
        <v>0</v>
      </c>
      <c r="E1025">
        <v>0</v>
      </c>
    </row>
    <row r="1026" spans="1:5" x14ac:dyDescent="0.25">
      <c r="A1026">
        <v>11213058</v>
      </c>
      <c r="B1026">
        <v>1414488</v>
      </c>
      <c r="C1026">
        <v>0</v>
      </c>
      <c r="D1026">
        <v>0</v>
      </c>
      <c r="E1026">
        <v>0</v>
      </c>
    </row>
    <row r="1027" spans="1:5" x14ac:dyDescent="0.25">
      <c r="A1027">
        <v>11213058</v>
      </c>
      <c r="B1027">
        <v>1927815</v>
      </c>
      <c r="C1027">
        <v>0</v>
      </c>
      <c r="D1027">
        <v>1</v>
      </c>
      <c r="E1027">
        <v>0</v>
      </c>
    </row>
    <row r="1028" spans="1:5" x14ac:dyDescent="0.25">
      <c r="A1028">
        <v>11213077</v>
      </c>
      <c r="B1028">
        <v>581978</v>
      </c>
      <c r="C1028">
        <v>0</v>
      </c>
      <c r="D1028">
        <v>2</v>
      </c>
      <c r="E1028">
        <v>0</v>
      </c>
    </row>
    <row r="1029" spans="1:5" x14ac:dyDescent="0.25">
      <c r="A1029">
        <v>11213077</v>
      </c>
      <c r="B1029">
        <v>1414488</v>
      </c>
      <c r="C1029">
        <v>0</v>
      </c>
      <c r="D1029">
        <v>1</v>
      </c>
      <c r="E1029">
        <v>0</v>
      </c>
    </row>
    <row r="1030" spans="1:5" x14ac:dyDescent="0.25">
      <c r="A1030">
        <v>11213133</v>
      </c>
      <c r="B1030">
        <v>1176166</v>
      </c>
      <c r="C1030">
        <v>0</v>
      </c>
      <c r="D1030">
        <v>0</v>
      </c>
      <c r="E1030">
        <v>0</v>
      </c>
    </row>
    <row r="1031" spans="1:5" x14ac:dyDescent="0.25">
      <c r="A1031">
        <v>11213133</v>
      </c>
      <c r="B1031">
        <v>1414488</v>
      </c>
      <c r="C1031">
        <v>0</v>
      </c>
      <c r="D1031">
        <v>0</v>
      </c>
      <c r="E1031">
        <v>0</v>
      </c>
    </row>
    <row r="1032" spans="1:5" x14ac:dyDescent="0.25">
      <c r="A1032">
        <v>11213221</v>
      </c>
      <c r="B1032">
        <v>1228233</v>
      </c>
      <c r="C1032">
        <v>0</v>
      </c>
      <c r="D1032">
        <v>3</v>
      </c>
      <c r="E1032">
        <v>0</v>
      </c>
    </row>
    <row r="1033" spans="1:5" x14ac:dyDescent="0.25">
      <c r="A1033">
        <v>11213221</v>
      </c>
      <c r="B1033">
        <v>1902767</v>
      </c>
      <c r="C1033">
        <v>0</v>
      </c>
      <c r="D1033">
        <v>0</v>
      </c>
      <c r="E1033">
        <v>0</v>
      </c>
    </row>
    <row r="1034" spans="1:5" x14ac:dyDescent="0.25">
      <c r="A1034">
        <v>11213241</v>
      </c>
      <c r="B1034">
        <v>986897</v>
      </c>
      <c r="C1034">
        <v>0</v>
      </c>
      <c r="D1034">
        <v>2</v>
      </c>
      <c r="E1034">
        <v>0</v>
      </c>
    </row>
    <row r="1035" spans="1:5" x14ac:dyDescent="0.25">
      <c r="A1035">
        <v>11213241</v>
      </c>
      <c r="B1035">
        <v>1456633</v>
      </c>
      <c r="C1035">
        <v>0</v>
      </c>
      <c r="D1035">
        <v>1</v>
      </c>
      <c r="E1035">
        <v>0</v>
      </c>
    </row>
    <row r="1036" spans="1:5" x14ac:dyDescent="0.25">
      <c r="A1036">
        <v>11213347</v>
      </c>
      <c r="B1036">
        <v>1372200</v>
      </c>
      <c r="C1036">
        <v>0</v>
      </c>
      <c r="D1036">
        <v>2</v>
      </c>
      <c r="E1036">
        <v>0</v>
      </c>
    </row>
    <row r="1037" spans="1:5" x14ac:dyDescent="0.25">
      <c r="A1037">
        <v>11213347</v>
      </c>
      <c r="B1037">
        <v>1414488</v>
      </c>
      <c r="C1037">
        <v>0</v>
      </c>
      <c r="D1037">
        <v>0</v>
      </c>
      <c r="E1037">
        <v>0</v>
      </c>
    </row>
    <row r="1038" spans="1:5" x14ac:dyDescent="0.25">
      <c r="A1038">
        <v>11213490</v>
      </c>
      <c r="B1038">
        <v>63348</v>
      </c>
      <c r="C1038">
        <v>0</v>
      </c>
      <c r="D1038">
        <v>1</v>
      </c>
      <c r="E1038">
        <v>0</v>
      </c>
    </row>
    <row r="1039" spans="1:5" x14ac:dyDescent="0.25">
      <c r="A1039">
        <v>11213490</v>
      </c>
      <c r="B1039">
        <v>1902767</v>
      </c>
      <c r="C1039">
        <v>0</v>
      </c>
      <c r="D1039">
        <v>0</v>
      </c>
      <c r="E1039">
        <v>0</v>
      </c>
    </row>
    <row r="1040" spans="1:5" x14ac:dyDescent="0.25">
      <c r="A1040">
        <v>11213499</v>
      </c>
      <c r="B1040">
        <v>1414488</v>
      </c>
      <c r="C1040">
        <v>0</v>
      </c>
      <c r="D1040">
        <v>0</v>
      </c>
      <c r="E1040">
        <v>0</v>
      </c>
    </row>
    <row r="1041" spans="1:5" x14ac:dyDescent="0.25">
      <c r="A1041">
        <v>11213499</v>
      </c>
      <c r="B1041">
        <v>1592313</v>
      </c>
      <c r="C1041">
        <v>0</v>
      </c>
      <c r="D1041">
        <v>2</v>
      </c>
      <c r="E1041">
        <v>0</v>
      </c>
    </row>
    <row r="1042" spans="1:5" x14ac:dyDescent="0.25">
      <c r="A1042">
        <v>11213562</v>
      </c>
      <c r="B1042">
        <v>1414488</v>
      </c>
      <c r="C1042">
        <v>0</v>
      </c>
      <c r="D1042">
        <v>0</v>
      </c>
      <c r="E1042">
        <v>0</v>
      </c>
    </row>
    <row r="1043" spans="1:5" x14ac:dyDescent="0.25">
      <c r="A1043">
        <v>11213562</v>
      </c>
      <c r="B1043">
        <v>2052722</v>
      </c>
      <c r="C1043">
        <v>0</v>
      </c>
      <c r="D1043">
        <v>2</v>
      </c>
      <c r="E1043">
        <v>0</v>
      </c>
    </row>
    <row r="1044" spans="1:5" x14ac:dyDescent="0.25">
      <c r="A1044">
        <v>11213854</v>
      </c>
      <c r="B1044">
        <v>1410260</v>
      </c>
      <c r="C1044">
        <v>0</v>
      </c>
      <c r="D1044">
        <v>2</v>
      </c>
      <c r="E1044">
        <v>0</v>
      </c>
    </row>
    <row r="1045" spans="1:5" x14ac:dyDescent="0.25">
      <c r="A1045">
        <v>11213854</v>
      </c>
      <c r="B1045">
        <v>1414488</v>
      </c>
      <c r="C1045">
        <v>0</v>
      </c>
      <c r="D1045">
        <v>0</v>
      </c>
      <c r="E1045">
        <v>0</v>
      </c>
    </row>
    <row r="1046" spans="1:5" x14ac:dyDescent="0.25">
      <c r="A1046">
        <v>11213863</v>
      </c>
      <c r="B1046">
        <v>1414488</v>
      </c>
      <c r="C1046">
        <v>0</v>
      </c>
      <c r="D1046">
        <v>0</v>
      </c>
      <c r="E1046">
        <v>0</v>
      </c>
    </row>
    <row r="1047" spans="1:5" x14ac:dyDescent="0.25">
      <c r="A1047">
        <v>11213863</v>
      </c>
      <c r="B1047">
        <v>1635561</v>
      </c>
      <c r="C1047">
        <v>0</v>
      </c>
      <c r="D1047">
        <v>3</v>
      </c>
      <c r="E1047">
        <v>0</v>
      </c>
    </row>
    <row r="1048" spans="1:5" x14ac:dyDescent="0.25">
      <c r="A1048">
        <v>11213876</v>
      </c>
      <c r="B1048">
        <v>522690</v>
      </c>
      <c r="C1048">
        <v>0</v>
      </c>
      <c r="D1048">
        <v>1</v>
      </c>
      <c r="E1048">
        <v>0</v>
      </c>
    </row>
    <row r="1049" spans="1:5" x14ac:dyDescent="0.25">
      <c r="A1049">
        <v>11213876</v>
      </c>
      <c r="B1049">
        <v>1333784</v>
      </c>
      <c r="C1049">
        <v>0</v>
      </c>
      <c r="D1049">
        <v>0</v>
      </c>
      <c r="E1049">
        <v>0</v>
      </c>
    </row>
    <row r="1050" spans="1:5" x14ac:dyDescent="0.25">
      <c r="A1050">
        <v>11214110</v>
      </c>
      <c r="B1050">
        <v>1902767</v>
      </c>
      <c r="C1050">
        <v>0</v>
      </c>
      <c r="D1050">
        <v>0</v>
      </c>
      <c r="E1050">
        <v>0</v>
      </c>
    </row>
    <row r="1051" spans="1:5" x14ac:dyDescent="0.25">
      <c r="A1051">
        <v>11214110</v>
      </c>
      <c r="B1051">
        <v>1916183</v>
      </c>
      <c r="C1051">
        <v>0</v>
      </c>
      <c r="D1051">
        <v>1</v>
      </c>
      <c r="E1051">
        <v>0</v>
      </c>
    </row>
    <row r="1052" spans="1:5" x14ac:dyDescent="0.25">
      <c r="A1052">
        <v>11214137</v>
      </c>
      <c r="B1052">
        <v>26877</v>
      </c>
      <c r="C1052">
        <v>0</v>
      </c>
      <c r="D1052">
        <v>1</v>
      </c>
      <c r="E1052">
        <v>0</v>
      </c>
    </row>
    <row r="1053" spans="1:5" x14ac:dyDescent="0.25">
      <c r="A1053">
        <v>11214137</v>
      </c>
      <c r="B1053">
        <v>1100217</v>
      </c>
      <c r="C1053">
        <v>0</v>
      </c>
      <c r="D1053">
        <v>0</v>
      </c>
      <c r="E1053">
        <v>0</v>
      </c>
    </row>
    <row r="1054" spans="1:5" x14ac:dyDescent="0.25">
      <c r="A1054">
        <v>11214140</v>
      </c>
      <c r="B1054">
        <v>137672</v>
      </c>
      <c r="C1054">
        <v>1</v>
      </c>
      <c r="D1054">
        <v>1</v>
      </c>
      <c r="E1054">
        <v>90</v>
      </c>
    </row>
    <row r="1055" spans="1:5" x14ac:dyDescent="0.25">
      <c r="A1055">
        <v>11214140</v>
      </c>
      <c r="B1055">
        <v>1904297</v>
      </c>
      <c r="C1055">
        <v>0</v>
      </c>
      <c r="D1055">
        <v>0</v>
      </c>
      <c r="E1055">
        <v>0</v>
      </c>
    </row>
    <row r="1056" spans="1:5" x14ac:dyDescent="0.25">
      <c r="A1056">
        <v>11214178</v>
      </c>
      <c r="B1056">
        <v>120994</v>
      </c>
      <c r="C1056">
        <v>0</v>
      </c>
      <c r="D1056">
        <v>1</v>
      </c>
      <c r="E1056">
        <v>0</v>
      </c>
    </row>
    <row r="1057" spans="1:5" x14ac:dyDescent="0.25">
      <c r="A1057">
        <v>11214178</v>
      </c>
      <c r="B1057">
        <v>1197777</v>
      </c>
      <c r="C1057">
        <v>0</v>
      </c>
      <c r="D1057">
        <v>1</v>
      </c>
      <c r="E1057">
        <v>0</v>
      </c>
    </row>
    <row r="1058" spans="1:5" x14ac:dyDescent="0.25">
      <c r="A1058">
        <v>11214218</v>
      </c>
      <c r="B1058">
        <v>119951</v>
      </c>
      <c r="C1058">
        <v>0</v>
      </c>
      <c r="D1058">
        <v>4</v>
      </c>
      <c r="E1058">
        <v>0</v>
      </c>
    </row>
    <row r="1059" spans="1:5" x14ac:dyDescent="0.25">
      <c r="A1059">
        <v>11214218</v>
      </c>
      <c r="B1059">
        <v>1414488</v>
      </c>
      <c r="C1059">
        <v>0</v>
      </c>
      <c r="D1059">
        <v>1</v>
      </c>
      <c r="E1059">
        <v>0</v>
      </c>
    </row>
    <row r="1060" spans="1:5" x14ac:dyDescent="0.25">
      <c r="A1060">
        <v>11214248</v>
      </c>
      <c r="B1060">
        <v>958767</v>
      </c>
      <c r="C1060">
        <v>0</v>
      </c>
      <c r="D1060">
        <v>3</v>
      </c>
      <c r="E1060">
        <v>0</v>
      </c>
    </row>
    <row r="1061" spans="1:5" x14ac:dyDescent="0.25">
      <c r="A1061">
        <v>11214248</v>
      </c>
      <c r="B1061">
        <v>1414488</v>
      </c>
      <c r="C1061">
        <v>0</v>
      </c>
      <c r="D1061">
        <v>0</v>
      </c>
      <c r="E1061">
        <v>0</v>
      </c>
    </row>
    <row r="1062" spans="1:5" x14ac:dyDescent="0.25">
      <c r="A1062">
        <v>11214256</v>
      </c>
      <c r="B1062">
        <v>1414488</v>
      </c>
      <c r="C1062">
        <v>0</v>
      </c>
      <c r="D1062">
        <v>0</v>
      </c>
      <c r="E1062">
        <v>0</v>
      </c>
    </row>
    <row r="1063" spans="1:5" x14ac:dyDescent="0.25">
      <c r="A1063">
        <v>11214256</v>
      </c>
      <c r="B1063">
        <v>1870235</v>
      </c>
      <c r="C1063">
        <v>0</v>
      </c>
      <c r="D1063">
        <v>1</v>
      </c>
      <c r="E1063">
        <v>0</v>
      </c>
    </row>
    <row r="1064" spans="1:5" x14ac:dyDescent="0.25">
      <c r="A1064">
        <v>11214527</v>
      </c>
      <c r="B1064">
        <v>1020999</v>
      </c>
      <c r="C1064">
        <v>0</v>
      </c>
      <c r="D1064">
        <v>2</v>
      </c>
      <c r="E1064">
        <v>0</v>
      </c>
    </row>
    <row r="1065" spans="1:5" x14ac:dyDescent="0.25">
      <c r="A1065">
        <v>11214527</v>
      </c>
      <c r="B1065">
        <v>1902767</v>
      </c>
      <c r="C1065">
        <v>0</v>
      </c>
      <c r="D1065">
        <v>0</v>
      </c>
      <c r="E1065">
        <v>0</v>
      </c>
    </row>
    <row r="1066" spans="1:5" x14ac:dyDescent="0.25">
      <c r="A1066">
        <v>11214536</v>
      </c>
      <c r="B1066">
        <v>94601</v>
      </c>
      <c r="C1066">
        <v>0</v>
      </c>
      <c r="D1066">
        <v>0</v>
      </c>
      <c r="E1066">
        <v>0</v>
      </c>
    </row>
    <row r="1067" spans="1:5" x14ac:dyDescent="0.25">
      <c r="A1067">
        <v>11214536</v>
      </c>
      <c r="B1067">
        <v>1414488</v>
      </c>
      <c r="C1067">
        <v>0</v>
      </c>
      <c r="D1067">
        <v>0</v>
      </c>
      <c r="E1067">
        <v>0</v>
      </c>
    </row>
    <row r="1068" spans="1:5" x14ac:dyDescent="0.25">
      <c r="A1068">
        <v>11214607</v>
      </c>
      <c r="B1068">
        <v>1456633</v>
      </c>
      <c r="C1068">
        <v>0</v>
      </c>
      <c r="D1068">
        <v>1</v>
      </c>
      <c r="E1068">
        <v>0</v>
      </c>
    </row>
    <row r="1069" spans="1:5" x14ac:dyDescent="0.25">
      <c r="A1069">
        <v>11214607</v>
      </c>
      <c r="B1069">
        <v>1579304</v>
      </c>
      <c r="C1069">
        <v>1</v>
      </c>
      <c r="D1069">
        <v>4</v>
      </c>
      <c r="E1069">
        <v>90</v>
      </c>
    </row>
    <row r="1070" spans="1:5" x14ac:dyDescent="0.25">
      <c r="A1070">
        <v>11214703</v>
      </c>
      <c r="B1070">
        <v>990223</v>
      </c>
      <c r="C1070">
        <v>0</v>
      </c>
      <c r="D1070">
        <v>1</v>
      </c>
      <c r="E1070">
        <v>0</v>
      </c>
    </row>
    <row r="1071" spans="1:5" x14ac:dyDescent="0.25">
      <c r="A1071">
        <v>11214703</v>
      </c>
      <c r="B1071">
        <v>1417129</v>
      </c>
      <c r="C1071">
        <v>0</v>
      </c>
      <c r="D1071">
        <v>1</v>
      </c>
      <c r="E1071">
        <v>0</v>
      </c>
    </row>
    <row r="1072" spans="1:5" x14ac:dyDescent="0.25">
      <c r="A1072">
        <v>11214711</v>
      </c>
      <c r="B1072">
        <v>1414488</v>
      </c>
      <c r="C1072">
        <v>0</v>
      </c>
      <c r="D1072">
        <v>0</v>
      </c>
      <c r="E1072">
        <v>0</v>
      </c>
    </row>
    <row r="1073" spans="1:5" x14ac:dyDescent="0.25">
      <c r="A1073">
        <v>11214711</v>
      </c>
      <c r="B1073">
        <v>1657188</v>
      </c>
      <c r="C1073">
        <v>0</v>
      </c>
      <c r="D1073">
        <v>4</v>
      </c>
      <c r="E1073">
        <v>0</v>
      </c>
    </row>
    <row r="1074" spans="1:5" x14ac:dyDescent="0.25">
      <c r="A1074">
        <v>11214749</v>
      </c>
      <c r="B1074">
        <v>121578</v>
      </c>
      <c r="C1074">
        <v>0</v>
      </c>
      <c r="D1074">
        <v>0</v>
      </c>
      <c r="E1074">
        <v>0</v>
      </c>
    </row>
    <row r="1075" spans="1:5" x14ac:dyDescent="0.25">
      <c r="A1075">
        <v>11214749</v>
      </c>
      <c r="B1075">
        <v>676559</v>
      </c>
      <c r="C1075">
        <v>0</v>
      </c>
      <c r="D1075">
        <v>3</v>
      </c>
      <c r="E1075">
        <v>0</v>
      </c>
    </row>
    <row r="1076" spans="1:5" x14ac:dyDescent="0.25">
      <c r="A1076">
        <v>11214753</v>
      </c>
      <c r="B1076">
        <v>121578</v>
      </c>
      <c r="C1076">
        <v>0</v>
      </c>
      <c r="D1076">
        <v>2</v>
      </c>
      <c r="E1076">
        <v>0</v>
      </c>
    </row>
    <row r="1077" spans="1:5" x14ac:dyDescent="0.25">
      <c r="A1077">
        <v>11214753</v>
      </c>
      <c r="B1077">
        <v>889280</v>
      </c>
      <c r="C1077">
        <v>0</v>
      </c>
      <c r="D1077">
        <v>1</v>
      </c>
      <c r="E1077">
        <v>0</v>
      </c>
    </row>
    <row r="1078" spans="1:5" x14ac:dyDescent="0.25">
      <c r="A1078">
        <v>11214754</v>
      </c>
      <c r="B1078">
        <v>121578</v>
      </c>
      <c r="C1078">
        <v>0</v>
      </c>
      <c r="D1078">
        <v>2</v>
      </c>
      <c r="E1078">
        <v>0</v>
      </c>
    </row>
    <row r="1079" spans="1:5" x14ac:dyDescent="0.25">
      <c r="A1079">
        <v>11214754</v>
      </c>
      <c r="B1079">
        <v>1583862</v>
      </c>
      <c r="C1079">
        <v>0</v>
      </c>
      <c r="D1079">
        <v>1</v>
      </c>
      <c r="E1079">
        <v>0</v>
      </c>
    </row>
    <row r="1080" spans="1:5" x14ac:dyDescent="0.25">
      <c r="A1080">
        <v>11214862</v>
      </c>
      <c r="B1080">
        <v>1414488</v>
      </c>
      <c r="C1080">
        <v>0</v>
      </c>
      <c r="D1080">
        <v>0</v>
      </c>
      <c r="E1080">
        <v>0</v>
      </c>
    </row>
    <row r="1081" spans="1:5" x14ac:dyDescent="0.25">
      <c r="A1081">
        <v>11214862</v>
      </c>
      <c r="B1081">
        <v>1589359</v>
      </c>
      <c r="C1081">
        <v>0</v>
      </c>
      <c r="D1081">
        <v>1</v>
      </c>
      <c r="E1081">
        <v>0</v>
      </c>
    </row>
    <row r="1082" spans="1:5" x14ac:dyDescent="0.25">
      <c r="A1082">
        <v>11214870</v>
      </c>
      <c r="B1082">
        <v>1414488</v>
      </c>
      <c r="C1082">
        <v>0</v>
      </c>
      <c r="D1082">
        <v>0</v>
      </c>
      <c r="E1082">
        <v>0</v>
      </c>
    </row>
    <row r="1083" spans="1:5" x14ac:dyDescent="0.25">
      <c r="A1083">
        <v>11214870</v>
      </c>
      <c r="B1083">
        <v>1415459</v>
      </c>
      <c r="C1083">
        <v>0</v>
      </c>
      <c r="D1083">
        <v>5</v>
      </c>
      <c r="E1083">
        <v>0</v>
      </c>
    </row>
    <row r="1084" spans="1:5" x14ac:dyDescent="0.25">
      <c r="A1084">
        <v>11214878</v>
      </c>
      <c r="B1084">
        <v>1414488</v>
      </c>
      <c r="C1084">
        <v>0</v>
      </c>
      <c r="D1084">
        <v>0</v>
      </c>
      <c r="E1084">
        <v>0</v>
      </c>
    </row>
    <row r="1085" spans="1:5" x14ac:dyDescent="0.25">
      <c r="A1085">
        <v>11214878</v>
      </c>
      <c r="B1085">
        <v>1722797</v>
      </c>
      <c r="C1085">
        <v>0</v>
      </c>
      <c r="D1085">
        <v>1</v>
      </c>
      <c r="E1085">
        <v>0</v>
      </c>
    </row>
    <row r="1086" spans="1:5" x14ac:dyDescent="0.25">
      <c r="A1086">
        <v>11214879</v>
      </c>
      <c r="B1086">
        <v>300054</v>
      </c>
      <c r="C1086">
        <v>0</v>
      </c>
      <c r="D1086">
        <v>2</v>
      </c>
      <c r="E1086">
        <v>0</v>
      </c>
    </row>
    <row r="1087" spans="1:5" x14ac:dyDescent="0.25">
      <c r="A1087">
        <v>11214879</v>
      </c>
      <c r="B1087">
        <v>1414488</v>
      </c>
      <c r="C1087">
        <v>0</v>
      </c>
      <c r="D1087">
        <v>0</v>
      </c>
      <c r="E1087">
        <v>0</v>
      </c>
    </row>
    <row r="1088" spans="1:5" x14ac:dyDescent="0.25">
      <c r="A1088">
        <v>11214924</v>
      </c>
      <c r="B1088">
        <v>289162</v>
      </c>
      <c r="C1088">
        <v>0</v>
      </c>
      <c r="D1088">
        <v>1</v>
      </c>
      <c r="E1088">
        <v>0</v>
      </c>
    </row>
    <row r="1089" spans="1:5" x14ac:dyDescent="0.25">
      <c r="A1089">
        <v>11214924</v>
      </c>
      <c r="B1089">
        <v>1414488</v>
      </c>
      <c r="C1089">
        <v>0</v>
      </c>
      <c r="D1089">
        <v>0</v>
      </c>
      <c r="E1089">
        <v>0</v>
      </c>
    </row>
    <row r="1090" spans="1:5" x14ac:dyDescent="0.25">
      <c r="A1090">
        <v>11215007</v>
      </c>
      <c r="B1090">
        <v>1340162</v>
      </c>
      <c r="C1090">
        <v>0</v>
      </c>
      <c r="D1090">
        <v>0</v>
      </c>
      <c r="E1090">
        <v>0</v>
      </c>
    </row>
    <row r="1091" spans="1:5" x14ac:dyDescent="0.25">
      <c r="A1091">
        <v>11215007</v>
      </c>
      <c r="B1091">
        <v>1597416</v>
      </c>
      <c r="C1091">
        <v>1</v>
      </c>
      <c r="D1091">
        <v>0</v>
      </c>
      <c r="E1091">
        <v>90</v>
      </c>
    </row>
    <row r="1092" spans="1:5" x14ac:dyDescent="0.25">
      <c r="A1092">
        <v>11215046</v>
      </c>
      <c r="B1092">
        <v>216507</v>
      </c>
      <c r="C1092">
        <v>1</v>
      </c>
      <c r="D1092">
        <v>1</v>
      </c>
      <c r="E1092">
        <v>90</v>
      </c>
    </row>
    <row r="1093" spans="1:5" x14ac:dyDescent="0.25">
      <c r="A1093">
        <v>11215046</v>
      </c>
      <c r="B1093">
        <v>1414488</v>
      </c>
      <c r="C1093">
        <v>0</v>
      </c>
      <c r="D1093">
        <v>0</v>
      </c>
      <c r="E1093">
        <v>0</v>
      </c>
    </row>
    <row r="1094" spans="1:5" x14ac:dyDescent="0.25">
      <c r="A1094">
        <v>11215060</v>
      </c>
      <c r="B1094">
        <v>743319</v>
      </c>
      <c r="C1094">
        <v>0</v>
      </c>
      <c r="D1094">
        <v>0</v>
      </c>
      <c r="E1094">
        <v>0</v>
      </c>
    </row>
    <row r="1095" spans="1:5" x14ac:dyDescent="0.25">
      <c r="A1095">
        <v>11215060</v>
      </c>
      <c r="B1095">
        <v>1414488</v>
      </c>
      <c r="C1095">
        <v>0</v>
      </c>
      <c r="D1095">
        <v>0</v>
      </c>
      <c r="E1095">
        <v>0</v>
      </c>
    </row>
    <row r="1096" spans="1:5" x14ac:dyDescent="0.25">
      <c r="A1096">
        <v>11215124</v>
      </c>
      <c r="B1096">
        <v>159319</v>
      </c>
      <c r="C1096">
        <v>1</v>
      </c>
      <c r="D1096">
        <v>2</v>
      </c>
      <c r="E1096">
        <v>90</v>
      </c>
    </row>
    <row r="1097" spans="1:5" x14ac:dyDescent="0.25">
      <c r="A1097">
        <v>11215124</v>
      </c>
      <c r="B1097">
        <v>1414488</v>
      </c>
      <c r="C1097">
        <v>0</v>
      </c>
      <c r="D1097">
        <v>0</v>
      </c>
      <c r="E1097">
        <v>0</v>
      </c>
    </row>
    <row r="1098" spans="1:5" x14ac:dyDescent="0.25">
      <c r="A1098">
        <v>11215146</v>
      </c>
      <c r="B1098">
        <v>137672</v>
      </c>
      <c r="C1098">
        <v>2</v>
      </c>
      <c r="D1098">
        <v>0</v>
      </c>
      <c r="E1098">
        <v>90</v>
      </c>
    </row>
    <row r="1099" spans="1:5" x14ac:dyDescent="0.25">
      <c r="A1099">
        <v>11215146</v>
      </c>
      <c r="B1099">
        <v>1045714</v>
      </c>
      <c r="C1099">
        <v>0</v>
      </c>
      <c r="D1099">
        <v>0</v>
      </c>
      <c r="E1099">
        <v>0</v>
      </c>
    </row>
    <row r="1100" spans="1:5" x14ac:dyDescent="0.25">
      <c r="A1100">
        <v>11215172</v>
      </c>
      <c r="B1100">
        <v>706934</v>
      </c>
      <c r="C1100">
        <v>0</v>
      </c>
      <c r="D1100">
        <v>1</v>
      </c>
      <c r="E1100">
        <v>0</v>
      </c>
    </row>
    <row r="1101" spans="1:5" x14ac:dyDescent="0.25">
      <c r="A1101">
        <v>11215172</v>
      </c>
      <c r="B1101">
        <v>1414488</v>
      </c>
      <c r="C1101">
        <v>0</v>
      </c>
      <c r="D1101">
        <v>0</v>
      </c>
      <c r="E1101">
        <v>0</v>
      </c>
    </row>
    <row r="1102" spans="1:5" x14ac:dyDescent="0.25">
      <c r="A1102">
        <v>11215237</v>
      </c>
      <c r="B1102">
        <v>766609</v>
      </c>
      <c r="C1102">
        <v>0</v>
      </c>
      <c r="D1102">
        <v>2</v>
      </c>
      <c r="E1102">
        <v>0</v>
      </c>
    </row>
    <row r="1103" spans="1:5" x14ac:dyDescent="0.25">
      <c r="A1103">
        <v>11215237</v>
      </c>
      <c r="B1103">
        <v>990223</v>
      </c>
      <c r="C1103">
        <v>0</v>
      </c>
      <c r="D1103">
        <v>1</v>
      </c>
      <c r="E1103">
        <v>0</v>
      </c>
    </row>
    <row r="1104" spans="1:5" x14ac:dyDescent="0.25">
      <c r="A1104">
        <v>11215246</v>
      </c>
      <c r="B1104">
        <v>990223</v>
      </c>
      <c r="C1104">
        <v>0</v>
      </c>
      <c r="D1104">
        <v>0</v>
      </c>
      <c r="E1104">
        <v>0</v>
      </c>
    </row>
    <row r="1105" spans="1:5" x14ac:dyDescent="0.25">
      <c r="A1105">
        <v>11215246</v>
      </c>
      <c r="B1105">
        <v>993915</v>
      </c>
      <c r="C1105">
        <v>0</v>
      </c>
      <c r="D1105">
        <v>2</v>
      </c>
      <c r="E1105">
        <v>0</v>
      </c>
    </row>
    <row r="1106" spans="1:5" x14ac:dyDescent="0.25">
      <c r="A1106">
        <v>11215374</v>
      </c>
      <c r="B1106">
        <v>995574</v>
      </c>
      <c r="C1106">
        <v>0</v>
      </c>
      <c r="D1106">
        <v>1</v>
      </c>
      <c r="E1106">
        <v>0</v>
      </c>
    </row>
    <row r="1107" spans="1:5" x14ac:dyDescent="0.25">
      <c r="A1107">
        <v>11215374</v>
      </c>
      <c r="B1107">
        <v>1414488</v>
      </c>
      <c r="C1107">
        <v>0</v>
      </c>
      <c r="D1107">
        <v>0</v>
      </c>
      <c r="E1107">
        <v>0</v>
      </c>
    </row>
    <row r="1108" spans="1:5" x14ac:dyDescent="0.25">
      <c r="A1108">
        <v>11215648</v>
      </c>
      <c r="B1108">
        <v>1414488</v>
      </c>
      <c r="C1108">
        <v>0</v>
      </c>
      <c r="D1108">
        <v>0</v>
      </c>
      <c r="E1108">
        <v>0</v>
      </c>
    </row>
    <row r="1109" spans="1:5" x14ac:dyDescent="0.25">
      <c r="A1109">
        <v>11215648</v>
      </c>
      <c r="B1109">
        <v>2055551</v>
      </c>
      <c r="C1109">
        <v>0</v>
      </c>
      <c r="D1109">
        <v>2</v>
      </c>
      <c r="E1109">
        <v>0</v>
      </c>
    </row>
    <row r="1110" spans="1:5" x14ac:dyDescent="0.25">
      <c r="A1110">
        <v>11215784</v>
      </c>
      <c r="B1110">
        <v>995574</v>
      </c>
      <c r="C1110">
        <v>0</v>
      </c>
      <c r="D1110">
        <v>2</v>
      </c>
      <c r="E1110">
        <v>0</v>
      </c>
    </row>
    <row r="1111" spans="1:5" x14ac:dyDescent="0.25">
      <c r="A1111">
        <v>11215784</v>
      </c>
      <c r="B1111">
        <v>1414488</v>
      </c>
      <c r="C1111">
        <v>0</v>
      </c>
      <c r="D1111">
        <v>0</v>
      </c>
      <c r="E1111">
        <v>0</v>
      </c>
    </row>
    <row r="1112" spans="1:5" x14ac:dyDescent="0.25">
      <c r="A1112">
        <v>11216122</v>
      </c>
      <c r="B1112">
        <v>1332913</v>
      </c>
      <c r="C1112">
        <v>0</v>
      </c>
      <c r="D1112">
        <v>3</v>
      </c>
      <c r="E1112">
        <v>0</v>
      </c>
    </row>
    <row r="1113" spans="1:5" x14ac:dyDescent="0.25">
      <c r="A1113">
        <v>11216122</v>
      </c>
      <c r="B1113">
        <v>1414488</v>
      </c>
      <c r="C1113">
        <v>0</v>
      </c>
      <c r="D1113">
        <v>0</v>
      </c>
      <c r="E1113">
        <v>0</v>
      </c>
    </row>
    <row r="1114" spans="1:5" x14ac:dyDescent="0.25">
      <c r="A1114">
        <v>11216173</v>
      </c>
      <c r="B1114">
        <v>1414488</v>
      </c>
      <c r="C1114">
        <v>0</v>
      </c>
      <c r="D1114">
        <v>0</v>
      </c>
      <c r="E1114">
        <v>0</v>
      </c>
    </row>
    <row r="1115" spans="1:5" x14ac:dyDescent="0.25">
      <c r="A1115">
        <v>11216173</v>
      </c>
      <c r="B1115">
        <v>1415459</v>
      </c>
      <c r="C1115">
        <v>0</v>
      </c>
      <c r="D1115">
        <v>2</v>
      </c>
      <c r="E1115">
        <v>0</v>
      </c>
    </row>
    <row r="1116" spans="1:5" x14ac:dyDescent="0.25">
      <c r="A1116">
        <v>11216302</v>
      </c>
      <c r="B1116">
        <v>94732</v>
      </c>
      <c r="C1116">
        <v>0</v>
      </c>
      <c r="D1116">
        <v>1</v>
      </c>
      <c r="E1116">
        <v>0</v>
      </c>
    </row>
    <row r="1117" spans="1:5" x14ac:dyDescent="0.25">
      <c r="A1117">
        <v>11216302</v>
      </c>
      <c r="B1117">
        <v>1414488</v>
      </c>
      <c r="C1117">
        <v>0</v>
      </c>
      <c r="D1117">
        <v>0</v>
      </c>
      <c r="E1117">
        <v>0</v>
      </c>
    </row>
    <row r="1118" spans="1:5" x14ac:dyDescent="0.25">
      <c r="A1118">
        <v>11216445</v>
      </c>
      <c r="B1118">
        <v>1370222</v>
      </c>
      <c r="C1118">
        <v>0</v>
      </c>
      <c r="D1118">
        <v>3</v>
      </c>
      <c r="E1118">
        <v>0</v>
      </c>
    </row>
    <row r="1119" spans="1:5" x14ac:dyDescent="0.25">
      <c r="A1119">
        <v>11216445</v>
      </c>
      <c r="B1119">
        <v>1414488</v>
      </c>
      <c r="C1119">
        <v>0</v>
      </c>
      <c r="D1119">
        <v>0</v>
      </c>
      <c r="E1119">
        <v>0</v>
      </c>
    </row>
    <row r="1120" spans="1:5" x14ac:dyDescent="0.25">
      <c r="A1120">
        <v>11216459</v>
      </c>
      <c r="B1120">
        <v>1414488</v>
      </c>
      <c r="C1120">
        <v>0</v>
      </c>
      <c r="D1120">
        <v>0</v>
      </c>
      <c r="E1120">
        <v>0</v>
      </c>
    </row>
    <row r="1121" spans="1:5" x14ac:dyDescent="0.25">
      <c r="A1121">
        <v>11216459</v>
      </c>
      <c r="B1121">
        <v>1902767</v>
      </c>
      <c r="C1121">
        <v>0</v>
      </c>
      <c r="D1121">
        <v>2</v>
      </c>
      <c r="E1121">
        <v>0</v>
      </c>
    </row>
    <row r="1122" spans="1:5" x14ac:dyDescent="0.25">
      <c r="A1122">
        <v>11216462</v>
      </c>
      <c r="B1122">
        <v>1414488</v>
      </c>
      <c r="C1122">
        <v>0</v>
      </c>
      <c r="D1122">
        <v>2</v>
      </c>
      <c r="E1122">
        <v>0</v>
      </c>
    </row>
    <row r="1123" spans="1:5" x14ac:dyDescent="0.25">
      <c r="A1123">
        <v>11216462</v>
      </c>
      <c r="B1123">
        <v>2052722</v>
      </c>
      <c r="C1123">
        <v>0</v>
      </c>
      <c r="D1123">
        <v>2</v>
      </c>
      <c r="E1123">
        <v>0</v>
      </c>
    </row>
    <row r="1124" spans="1:5" x14ac:dyDescent="0.25">
      <c r="A1124">
        <v>11216471</v>
      </c>
      <c r="B1124">
        <v>310125</v>
      </c>
      <c r="C1124">
        <v>0</v>
      </c>
      <c r="D1124">
        <v>3</v>
      </c>
      <c r="E1124">
        <v>0</v>
      </c>
    </row>
    <row r="1125" spans="1:5" x14ac:dyDescent="0.25">
      <c r="A1125">
        <v>11216471</v>
      </c>
      <c r="B1125">
        <v>1414488</v>
      </c>
      <c r="C1125">
        <v>0</v>
      </c>
      <c r="D1125">
        <v>0</v>
      </c>
      <c r="E1125">
        <v>0</v>
      </c>
    </row>
    <row r="1126" spans="1:5" x14ac:dyDescent="0.25">
      <c r="A1126">
        <v>11216489</v>
      </c>
      <c r="B1126">
        <v>1414488</v>
      </c>
      <c r="C1126">
        <v>0</v>
      </c>
      <c r="D1126">
        <v>1</v>
      </c>
      <c r="E1126">
        <v>0</v>
      </c>
    </row>
    <row r="1127" spans="1:5" x14ac:dyDescent="0.25">
      <c r="A1127">
        <v>11216489</v>
      </c>
      <c r="B1127">
        <v>2052502</v>
      </c>
      <c r="C1127">
        <v>0</v>
      </c>
      <c r="D1127">
        <v>0</v>
      </c>
      <c r="E1127">
        <v>0</v>
      </c>
    </row>
    <row r="1128" spans="1:5" x14ac:dyDescent="0.25">
      <c r="A1128">
        <v>11216493</v>
      </c>
      <c r="B1128">
        <v>315424</v>
      </c>
      <c r="C1128">
        <v>0</v>
      </c>
      <c r="D1128">
        <v>0</v>
      </c>
      <c r="E1128">
        <v>0</v>
      </c>
    </row>
    <row r="1129" spans="1:5" x14ac:dyDescent="0.25">
      <c r="A1129">
        <v>11216493</v>
      </c>
      <c r="B1129">
        <v>1414488</v>
      </c>
      <c r="C1129">
        <v>0</v>
      </c>
      <c r="D1129">
        <v>0</v>
      </c>
      <c r="E1129">
        <v>0</v>
      </c>
    </row>
    <row r="1130" spans="1:5" x14ac:dyDescent="0.25">
      <c r="A1130">
        <v>11216531</v>
      </c>
      <c r="B1130">
        <v>798967</v>
      </c>
      <c r="C1130">
        <v>0</v>
      </c>
      <c r="D1130">
        <v>1</v>
      </c>
      <c r="E1130">
        <v>0</v>
      </c>
    </row>
    <row r="1131" spans="1:5" x14ac:dyDescent="0.25">
      <c r="A1131">
        <v>11216531</v>
      </c>
      <c r="B1131">
        <v>1414488</v>
      </c>
      <c r="C1131">
        <v>0</v>
      </c>
      <c r="D1131">
        <v>0</v>
      </c>
      <c r="E1131">
        <v>0</v>
      </c>
    </row>
    <row r="1132" spans="1:5" x14ac:dyDescent="0.25">
      <c r="A1132">
        <v>11216556</v>
      </c>
      <c r="B1132">
        <v>1414488</v>
      </c>
      <c r="C1132">
        <v>0</v>
      </c>
      <c r="D1132">
        <v>0</v>
      </c>
      <c r="E1132">
        <v>0</v>
      </c>
    </row>
    <row r="1133" spans="1:5" x14ac:dyDescent="0.25">
      <c r="A1133">
        <v>11216556</v>
      </c>
      <c r="B1133">
        <v>1416121</v>
      </c>
      <c r="C1133">
        <v>0</v>
      </c>
      <c r="D1133">
        <v>4</v>
      </c>
      <c r="E1133">
        <v>0</v>
      </c>
    </row>
    <row r="1134" spans="1:5" x14ac:dyDescent="0.25">
      <c r="A1134">
        <v>11216724</v>
      </c>
      <c r="B1134">
        <v>1414488</v>
      </c>
      <c r="C1134">
        <v>0</v>
      </c>
      <c r="D1134">
        <v>0</v>
      </c>
      <c r="E1134">
        <v>0</v>
      </c>
    </row>
    <row r="1135" spans="1:5" x14ac:dyDescent="0.25">
      <c r="A1135">
        <v>11216724</v>
      </c>
      <c r="B1135">
        <v>1588925</v>
      </c>
      <c r="C1135">
        <v>0</v>
      </c>
      <c r="D1135">
        <v>3</v>
      </c>
      <c r="E1135">
        <v>0</v>
      </c>
    </row>
    <row r="1136" spans="1:5" x14ac:dyDescent="0.25">
      <c r="A1136">
        <v>11217091</v>
      </c>
      <c r="B1136">
        <v>55801</v>
      </c>
      <c r="C1136">
        <v>0</v>
      </c>
      <c r="D1136">
        <v>0</v>
      </c>
      <c r="E1136">
        <v>0</v>
      </c>
    </row>
    <row r="1137" spans="1:5" x14ac:dyDescent="0.25">
      <c r="A1137">
        <v>11217091</v>
      </c>
      <c r="B1137">
        <v>1414488</v>
      </c>
      <c r="C1137">
        <v>0</v>
      </c>
      <c r="D1137">
        <v>0</v>
      </c>
      <c r="E1137">
        <v>0</v>
      </c>
    </row>
    <row r="1138" spans="1:5" x14ac:dyDescent="0.25">
      <c r="A1138">
        <v>11217093</v>
      </c>
      <c r="B1138">
        <v>110398</v>
      </c>
      <c r="C1138">
        <v>0</v>
      </c>
      <c r="D1138">
        <v>3</v>
      </c>
      <c r="E1138">
        <v>0</v>
      </c>
    </row>
    <row r="1139" spans="1:5" x14ac:dyDescent="0.25">
      <c r="A1139">
        <v>11217093</v>
      </c>
      <c r="B1139">
        <v>1414488</v>
      </c>
      <c r="C1139">
        <v>0</v>
      </c>
      <c r="D1139">
        <v>0</v>
      </c>
      <c r="E1139">
        <v>0</v>
      </c>
    </row>
    <row r="1140" spans="1:5" x14ac:dyDescent="0.25">
      <c r="A1140">
        <v>11217102</v>
      </c>
      <c r="B1140">
        <v>1414488</v>
      </c>
      <c r="C1140">
        <v>0</v>
      </c>
      <c r="D1140">
        <v>0</v>
      </c>
      <c r="E1140">
        <v>0</v>
      </c>
    </row>
    <row r="1141" spans="1:5" x14ac:dyDescent="0.25">
      <c r="A1141">
        <v>11217102</v>
      </c>
      <c r="B1141">
        <v>1764305</v>
      </c>
      <c r="C1141">
        <v>1</v>
      </c>
      <c r="D1141">
        <v>3</v>
      </c>
      <c r="E1141">
        <v>90</v>
      </c>
    </row>
    <row r="1142" spans="1:5" x14ac:dyDescent="0.25">
      <c r="A1142">
        <v>11217103</v>
      </c>
      <c r="B1142">
        <v>509503</v>
      </c>
      <c r="C1142">
        <v>0</v>
      </c>
      <c r="D1142">
        <v>4</v>
      </c>
      <c r="E1142">
        <v>0</v>
      </c>
    </row>
    <row r="1143" spans="1:5" x14ac:dyDescent="0.25">
      <c r="A1143">
        <v>11217103</v>
      </c>
      <c r="B1143">
        <v>1414488</v>
      </c>
      <c r="C1143">
        <v>0</v>
      </c>
      <c r="D1143">
        <v>0</v>
      </c>
      <c r="E1143">
        <v>0</v>
      </c>
    </row>
    <row r="1144" spans="1:5" x14ac:dyDescent="0.25">
      <c r="A1144">
        <v>11217104</v>
      </c>
      <c r="B1144">
        <v>1902767</v>
      </c>
      <c r="C1144">
        <v>0</v>
      </c>
      <c r="D1144">
        <v>0</v>
      </c>
      <c r="E1144">
        <v>0</v>
      </c>
    </row>
    <row r="1145" spans="1:5" x14ac:dyDescent="0.25">
      <c r="A1145">
        <v>11217104</v>
      </c>
      <c r="B1145">
        <v>2055145</v>
      </c>
      <c r="C1145">
        <v>0</v>
      </c>
      <c r="D1145">
        <v>1</v>
      </c>
      <c r="E1145">
        <v>0</v>
      </c>
    </row>
    <row r="1146" spans="1:5" x14ac:dyDescent="0.25">
      <c r="A1146">
        <v>11217105</v>
      </c>
      <c r="B1146">
        <v>1414488</v>
      </c>
      <c r="C1146">
        <v>0</v>
      </c>
      <c r="D1146">
        <v>0</v>
      </c>
      <c r="E1146">
        <v>0</v>
      </c>
    </row>
    <row r="1147" spans="1:5" x14ac:dyDescent="0.25">
      <c r="A1147">
        <v>11217105</v>
      </c>
      <c r="B1147">
        <v>1758590</v>
      </c>
      <c r="C1147">
        <v>0</v>
      </c>
      <c r="D1147">
        <v>3</v>
      </c>
      <c r="E1147">
        <v>0</v>
      </c>
    </row>
    <row r="1148" spans="1:5" x14ac:dyDescent="0.25">
      <c r="A1148">
        <v>11217172</v>
      </c>
      <c r="B1148">
        <v>430968</v>
      </c>
      <c r="C1148">
        <v>0</v>
      </c>
      <c r="D1148">
        <v>0</v>
      </c>
      <c r="E1148">
        <v>0</v>
      </c>
    </row>
    <row r="1149" spans="1:5" x14ac:dyDescent="0.25">
      <c r="A1149">
        <v>11217172</v>
      </c>
      <c r="B1149">
        <v>1414488</v>
      </c>
      <c r="C1149">
        <v>0</v>
      </c>
      <c r="D1149">
        <v>0</v>
      </c>
      <c r="E1149">
        <v>0</v>
      </c>
    </row>
    <row r="1150" spans="1:5" x14ac:dyDescent="0.25">
      <c r="A1150">
        <v>11217199</v>
      </c>
      <c r="B1150">
        <v>1201666</v>
      </c>
      <c r="C1150">
        <v>1</v>
      </c>
      <c r="D1150">
        <v>2</v>
      </c>
      <c r="E1150">
        <v>90</v>
      </c>
    </row>
    <row r="1151" spans="1:5" x14ac:dyDescent="0.25">
      <c r="A1151">
        <v>11217199</v>
      </c>
      <c r="B1151">
        <v>1414488</v>
      </c>
      <c r="C1151">
        <v>0</v>
      </c>
      <c r="D1151">
        <v>1</v>
      </c>
      <c r="E1151">
        <v>0</v>
      </c>
    </row>
    <row r="1152" spans="1:5" x14ac:dyDescent="0.25">
      <c r="A1152">
        <v>11217205</v>
      </c>
      <c r="B1152">
        <v>1414488</v>
      </c>
      <c r="C1152">
        <v>0</v>
      </c>
      <c r="D1152">
        <v>1</v>
      </c>
      <c r="E1152">
        <v>0</v>
      </c>
    </row>
    <row r="1153" spans="1:5" x14ac:dyDescent="0.25">
      <c r="A1153">
        <v>11217205</v>
      </c>
      <c r="B1153">
        <v>2052502</v>
      </c>
      <c r="C1153">
        <v>0</v>
      </c>
      <c r="D1153">
        <v>0</v>
      </c>
      <c r="E1153">
        <v>0</v>
      </c>
    </row>
    <row r="1154" spans="1:5" x14ac:dyDescent="0.25">
      <c r="A1154">
        <v>11217257</v>
      </c>
      <c r="B1154">
        <v>698503</v>
      </c>
      <c r="C1154">
        <v>0</v>
      </c>
      <c r="D1154">
        <v>3</v>
      </c>
      <c r="E1154">
        <v>0</v>
      </c>
    </row>
    <row r="1155" spans="1:5" x14ac:dyDescent="0.25">
      <c r="A1155">
        <v>11217257</v>
      </c>
      <c r="B1155">
        <v>1414488</v>
      </c>
      <c r="C1155">
        <v>0</v>
      </c>
      <c r="D1155">
        <v>0</v>
      </c>
      <c r="E1155">
        <v>0</v>
      </c>
    </row>
    <row r="1156" spans="1:5" x14ac:dyDescent="0.25">
      <c r="A1156">
        <v>11217538</v>
      </c>
      <c r="B1156">
        <v>1053669</v>
      </c>
      <c r="C1156">
        <v>1</v>
      </c>
      <c r="D1156">
        <v>2</v>
      </c>
      <c r="E1156">
        <v>90</v>
      </c>
    </row>
    <row r="1157" spans="1:5" x14ac:dyDescent="0.25">
      <c r="A1157">
        <v>11217538</v>
      </c>
      <c r="B1157">
        <v>1414488</v>
      </c>
      <c r="C1157">
        <v>0</v>
      </c>
      <c r="D1157">
        <v>0</v>
      </c>
      <c r="E1157">
        <v>0</v>
      </c>
    </row>
    <row r="1158" spans="1:5" x14ac:dyDescent="0.25">
      <c r="A1158">
        <v>11217589</v>
      </c>
      <c r="B1158">
        <v>1735165</v>
      </c>
      <c r="C1158">
        <v>0</v>
      </c>
      <c r="D1158">
        <v>1</v>
      </c>
      <c r="E1158">
        <v>0</v>
      </c>
    </row>
    <row r="1159" spans="1:5" x14ac:dyDescent="0.25">
      <c r="A1159">
        <v>11217589</v>
      </c>
      <c r="B1159">
        <v>1902767</v>
      </c>
      <c r="C1159">
        <v>0</v>
      </c>
      <c r="D1159">
        <v>0</v>
      </c>
      <c r="E1159">
        <v>0</v>
      </c>
    </row>
    <row r="1160" spans="1:5" x14ac:dyDescent="0.25">
      <c r="A1160">
        <v>11217607</v>
      </c>
      <c r="B1160">
        <v>1682832</v>
      </c>
      <c r="C1160">
        <v>0</v>
      </c>
      <c r="D1160">
        <v>4</v>
      </c>
      <c r="E1160">
        <v>0</v>
      </c>
    </row>
    <row r="1161" spans="1:5" x14ac:dyDescent="0.25">
      <c r="A1161">
        <v>11217607</v>
      </c>
      <c r="B1161">
        <v>1902767</v>
      </c>
      <c r="C1161">
        <v>0</v>
      </c>
      <c r="D1161">
        <v>0</v>
      </c>
      <c r="E1161">
        <v>0</v>
      </c>
    </row>
    <row r="1162" spans="1:5" x14ac:dyDescent="0.25">
      <c r="A1162">
        <v>11217736</v>
      </c>
      <c r="B1162">
        <v>787805</v>
      </c>
      <c r="C1162">
        <v>0</v>
      </c>
      <c r="D1162">
        <v>1</v>
      </c>
      <c r="E1162">
        <v>0</v>
      </c>
    </row>
    <row r="1163" spans="1:5" x14ac:dyDescent="0.25">
      <c r="A1163">
        <v>11217736</v>
      </c>
      <c r="B1163">
        <v>1414488</v>
      </c>
      <c r="C1163">
        <v>0</v>
      </c>
      <c r="D1163">
        <v>0</v>
      </c>
      <c r="E1163">
        <v>0</v>
      </c>
    </row>
    <row r="1164" spans="1:5" x14ac:dyDescent="0.25">
      <c r="A1164">
        <v>11217806</v>
      </c>
      <c r="B1164">
        <v>1330654</v>
      </c>
      <c r="C1164">
        <v>0</v>
      </c>
      <c r="D1164">
        <v>0</v>
      </c>
      <c r="E1164">
        <v>0</v>
      </c>
    </row>
    <row r="1165" spans="1:5" x14ac:dyDescent="0.25">
      <c r="A1165">
        <v>11217806</v>
      </c>
      <c r="B1165">
        <v>1902767</v>
      </c>
      <c r="C1165">
        <v>0</v>
      </c>
      <c r="D1165">
        <v>0</v>
      </c>
      <c r="E1165">
        <v>0</v>
      </c>
    </row>
    <row r="1166" spans="1:5" x14ac:dyDescent="0.25">
      <c r="A1166">
        <v>11217814</v>
      </c>
      <c r="B1166">
        <v>1902767</v>
      </c>
      <c r="C1166">
        <v>0</v>
      </c>
      <c r="D1166">
        <v>1</v>
      </c>
      <c r="E1166">
        <v>0</v>
      </c>
    </row>
    <row r="1167" spans="1:5" x14ac:dyDescent="0.25">
      <c r="A1167">
        <v>11217814</v>
      </c>
      <c r="B1167">
        <v>1927815</v>
      </c>
      <c r="C1167">
        <v>1</v>
      </c>
      <c r="D1167">
        <v>2</v>
      </c>
      <c r="E1167">
        <v>80</v>
      </c>
    </row>
    <row r="1168" spans="1:5" x14ac:dyDescent="0.25">
      <c r="A1168">
        <v>11217900</v>
      </c>
      <c r="B1168">
        <v>497115</v>
      </c>
      <c r="C1168">
        <v>1</v>
      </c>
      <c r="D1168">
        <v>3</v>
      </c>
      <c r="E1168">
        <v>90</v>
      </c>
    </row>
    <row r="1169" spans="1:5" x14ac:dyDescent="0.25">
      <c r="A1169">
        <v>11217900</v>
      </c>
      <c r="B1169">
        <v>1414488</v>
      </c>
      <c r="C1169">
        <v>0</v>
      </c>
      <c r="D1169">
        <v>1</v>
      </c>
      <c r="E1169">
        <v>0</v>
      </c>
    </row>
    <row r="1170" spans="1:5" x14ac:dyDescent="0.25">
      <c r="A1170">
        <v>11217922</v>
      </c>
      <c r="B1170">
        <v>1414488</v>
      </c>
      <c r="C1170">
        <v>0</v>
      </c>
      <c r="D1170">
        <v>0</v>
      </c>
      <c r="E1170">
        <v>0</v>
      </c>
    </row>
    <row r="1171" spans="1:5" x14ac:dyDescent="0.25">
      <c r="A1171">
        <v>11217922</v>
      </c>
      <c r="B1171">
        <v>1590149</v>
      </c>
      <c r="C1171">
        <v>0</v>
      </c>
      <c r="D1171">
        <v>3</v>
      </c>
      <c r="E1171">
        <v>0</v>
      </c>
    </row>
    <row r="1172" spans="1:5" x14ac:dyDescent="0.25">
      <c r="A1172">
        <v>11217964</v>
      </c>
      <c r="B1172">
        <v>478262</v>
      </c>
      <c r="C1172">
        <v>1</v>
      </c>
      <c r="D1172">
        <v>2</v>
      </c>
      <c r="E1172">
        <v>90</v>
      </c>
    </row>
    <row r="1173" spans="1:5" x14ac:dyDescent="0.25">
      <c r="A1173">
        <v>11217964</v>
      </c>
      <c r="B1173">
        <v>1414488</v>
      </c>
      <c r="C1173">
        <v>0</v>
      </c>
      <c r="D1173">
        <v>0</v>
      </c>
      <c r="E1173">
        <v>0</v>
      </c>
    </row>
    <row r="1174" spans="1:5" x14ac:dyDescent="0.25">
      <c r="A1174">
        <v>11217974</v>
      </c>
      <c r="B1174">
        <v>719296</v>
      </c>
      <c r="C1174">
        <v>0</v>
      </c>
      <c r="D1174">
        <v>3</v>
      </c>
      <c r="E1174">
        <v>0</v>
      </c>
    </row>
    <row r="1175" spans="1:5" x14ac:dyDescent="0.25">
      <c r="A1175">
        <v>11217974</v>
      </c>
      <c r="B1175">
        <v>1414488</v>
      </c>
      <c r="C1175">
        <v>0</v>
      </c>
      <c r="D1175">
        <v>0</v>
      </c>
      <c r="E1175">
        <v>0</v>
      </c>
    </row>
    <row r="1176" spans="1:5" x14ac:dyDescent="0.25">
      <c r="A1176">
        <v>11218057</v>
      </c>
      <c r="B1176">
        <v>120994</v>
      </c>
      <c r="C1176">
        <v>0</v>
      </c>
      <c r="D1176">
        <v>1</v>
      </c>
      <c r="E1176">
        <v>0</v>
      </c>
    </row>
    <row r="1177" spans="1:5" x14ac:dyDescent="0.25">
      <c r="A1177">
        <v>11218057</v>
      </c>
      <c r="B1177">
        <v>1457478</v>
      </c>
      <c r="C1177">
        <v>1</v>
      </c>
      <c r="D1177">
        <v>0</v>
      </c>
      <c r="E1177">
        <v>90</v>
      </c>
    </row>
    <row r="1178" spans="1:5" x14ac:dyDescent="0.25">
      <c r="A1178">
        <v>11218121</v>
      </c>
      <c r="B1178">
        <v>701634</v>
      </c>
      <c r="C1178">
        <v>0</v>
      </c>
      <c r="D1178">
        <v>2</v>
      </c>
      <c r="E1178">
        <v>0</v>
      </c>
    </row>
    <row r="1179" spans="1:5" x14ac:dyDescent="0.25">
      <c r="A1179">
        <v>11218121</v>
      </c>
      <c r="B1179">
        <v>1902767</v>
      </c>
      <c r="C1179">
        <v>0</v>
      </c>
      <c r="D1179">
        <v>0</v>
      </c>
      <c r="E1179">
        <v>0</v>
      </c>
    </row>
    <row r="1180" spans="1:5" x14ac:dyDescent="0.25">
      <c r="A1180">
        <v>11218156</v>
      </c>
      <c r="B1180">
        <v>1365237</v>
      </c>
      <c r="C1180">
        <v>0</v>
      </c>
      <c r="D1180">
        <v>1</v>
      </c>
      <c r="E1180">
        <v>0</v>
      </c>
    </row>
    <row r="1181" spans="1:5" x14ac:dyDescent="0.25">
      <c r="A1181">
        <v>11218156</v>
      </c>
      <c r="B1181">
        <v>1414488</v>
      </c>
      <c r="C1181">
        <v>0</v>
      </c>
      <c r="D1181">
        <v>0</v>
      </c>
      <c r="E1181">
        <v>0</v>
      </c>
    </row>
    <row r="1182" spans="1:5" x14ac:dyDescent="0.25">
      <c r="A1182">
        <v>11218267</v>
      </c>
      <c r="B1182">
        <v>995980</v>
      </c>
      <c r="C1182">
        <v>1</v>
      </c>
      <c r="D1182">
        <v>0</v>
      </c>
      <c r="E1182">
        <v>90</v>
      </c>
    </row>
    <row r="1183" spans="1:5" x14ac:dyDescent="0.25">
      <c r="A1183">
        <v>11218267</v>
      </c>
      <c r="B1183">
        <v>1333766</v>
      </c>
      <c r="C1183">
        <v>1</v>
      </c>
      <c r="D1183">
        <v>3</v>
      </c>
      <c r="E1183">
        <v>90</v>
      </c>
    </row>
    <row r="1184" spans="1:5" x14ac:dyDescent="0.25">
      <c r="A1184">
        <v>11218268</v>
      </c>
      <c r="B1184">
        <v>1333766</v>
      </c>
      <c r="C1184">
        <v>0</v>
      </c>
      <c r="D1184">
        <v>3</v>
      </c>
      <c r="E1184">
        <v>0</v>
      </c>
    </row>
    <row r="1185" spans="1:5" x14ac:dyDescent="0.25">
      <c r="A1185">
        <v>11218268</v>
      </c>
      <c r="B1185">
        <v>2055916</v>
      </c>
      <c r="C1185">
        <v>0</v>
      </c>
      <c r="D1185">
        <v>0</v>
      </c>
      <c r="E1185">
        <v>0</v>
      </c>
    </row>
    <row r="1186" spans="1:5" x14ac:dyDescent="0.25">
      <c r="A1186">
        <v>11218271</v>
      </c>
      <c r="B1186">
        <v>777486</v>
      </c>
      <c r="C1186">
        <v>0</v>
      </c>
      <c r="D1186">
        <v>1</v>
      </c>
      <c r="E1186">
        <v>0</v>
      </c>
    </row>
    <row r="1187" spans="1:5" x14ac:dyDescent="0.25">
      <c r="A1187">
        <v>11218271</v>
      </c>
      <c r="B1187">
        <v>1333766</v>
      </c>
      <c r="C1187">
        <v>1</v>
      </c>
      <c r="D1187">
        <v>1</v>
      </c>
      <c r="E1187">
        <v>55</v>
      </c>
    </row>
    <row r="1188" spans="1:5" x14ac:dyDescent="0.25">
      <c r="A1188">
        <v>11218360</v>
      </c>
      <c r="B1188">
        <v>1414488</v>
      </c>
      <c r="C1188">
        <v>0</v>
      </c>
      <c r="D1188">
        <v>1</v>
      </c>
      <c r="E1188">
        <v>0</v>
      </c>
    </row>
    <row r="1189" spans="1:5" x14ac:dyDescent="0.25">
      <c r="A1189">
        <v>11218360</v>
      </c>
      <c r="B1189">
        <v>1733515</v>
      </c>
      <c r="C1189">
        <v>2</v>
      </c>
      <c r="D1189">
        <v>1</v>
      </c>
      <c r="E1189">
        <v>61</v>
      </c>
    </row>
    <row r="1190" spans="1:5" x14ac:dyDescent="0.25">
      <c r="A1190">
        <v>11218454</v>
      </c>
      <c r="B1190">
        <v>797694</v>
      </c>
      <c r="C1190">
        <v>0</v>
      </c>
      <c r="D1190">
        <v>2</v>
      </c>
      <c r="E1190">
        <v>0</v>
      </c>
    </row>
    <row r="1191" spans="1:5" x14ac:dyDescent="0.25">
      <c r="A1191">
        <v>11218454</v>
      </c>
      <c r="B1191">
        <v>1414488</v>
      </c>
      <c r="C1191">
        <v>0</v>
      </c>
      <c r="D1191">
        <v>0</v>
      </c>
      <c r="E1191">
        <v>0</v>
      </c>
    </row>
    <row r="1192" spans="1:5" x14ac:dyDescent="0.25">
      <c r="A1192">
        <v>11218459</v>
      </c>
      <c r="B1192">
        <v>1336434</v>
      </c>
      <c r="C1192">
        <v>0</v>
      </c>
      <c r="D1192">
        <v>1</v>
      </c>
      <c r="E1192">
        <v>0</v>
      </c>
    </row>
    <row r="1193" spans="1:5" x14ac:dyDescent="0.25">
      <c r="A1193">
        <v>11218459</v>
      </c>
      <c r="B1193">
        <v>1414488</v>
      </c>
      <c r="C1193">
        <v>0</v>
      </c>
      <c r="D1193">
        <v>0</v>
      </c>
      <c r="E1193">
        <v>0</v>
      </c>
    </row>
    <row r="1194" spans="1:5" x14ac:dyDescent="0.25">
      <c r="A1194">
        <v>11218490</v>
      </c>
      <c r="B1194">
        <v>1735488</v>
      </c>
      <c r="C1194">
        <v>0</v>
      </c>
      <c r="D1194">
        <v>0</v>
      </c>
      <c r="E1194">
        <v>0</v>
      </c>
    </row>
    <row r="1195" spans="1:5" x14ac:dyDescent="0.25">
      <c r="A1195">
        <v>11218490</v>
      </c>
      <c r="B1195">
        <v>1902767</v>
      </c>
      <c r="C1195">
        <v>0</v>
      </c>
      <c r="D1195">
        <v>0</v>
      </c>
      <c r="E1195">
        <v>0</v>
      </c>
    </row>
    <row r="1196" spans="1:5" x14ac:dyDescent="0.25">
      <c r="A1196">
        <v>11218535</v>
      </c>
      <c r="B1196">
        <v>121578</v>
      </c>
      <c r="C1196">
        <v>0</v>
      </c>
      <c r="D1196">
        <v>5</v>
      </c>
      <c r="E1196">
        <v>0</v>
      </c>
    </row>
    <row r="1197" spans="1:5" x14ac:dyDescent="0.25">
      <c r="A1197">
        <v>11218535</v>
      </c>
      <c r="B1197">
        <v>221276</v>
      </c>
      <c r="C1197">
        <v>0</v>
      </c>
      <c r="D1197">
        <v>1</v>
      </c>
      <c r="E1197">
        <v>0</v>
      </c>
    </row>
    <row r="1198" spans="1:5" x14ac:dyDescent="0.25">
      <c r="A1198">
        <v>11218773</v>
      </c>
      <c r="B1198">
        <v>120994</v>
      </c>
      <c r="C1198">
        <v>0</v>
      </c>
      <c r="D1198">
        <v>2</v>
      </c>
      <c r="E1198">
        <v>0</v>
      </c>
    </row>
    <row r="1199" spans="1:5" x14ac:dyDescent="0.25">
      <c r="A1199">
        <v>11218773</v>
      </c>
      <c r="B1199">
        <v>980676</v>
      </c>
      <c r="C1199">
        <v>0</v>
      </c>
      <c r="D1199">
        <v>0</v>
      </c>
      <c r="E1199">
        <v>0</v>
      </c>
    </row>
    <row r="1200" spans="1:5" x14ac:dyDescent="0.25">
      <c r="A1200">
        <v>11218963</v>
      </c>
      <c r="B1200">
        <v>706328</v>
      </c>
      <c r="C1200">
        <v>0</v>
      </c>
      <c r="D1200">
        <v>2</v>
      </c>
      <c r="E1200">
        <v>0</v>
      </c>
    </row>
    <row r="1201" spans="1:5" x14ac:dyDescent="0.25">
      <c r="A1201">
        <v>11218963</v>
      </c>
      <c r="B1201">
        <v>1414488</v>
      </c>
      <c r="C1201">
        <v>0</v>
      </c>
      <c r="D1201">
        <v>0</v>
      </c>
      <c r="E1201">
        <v>0</v>
      </c>
    </row>
    <row r="1202" spans="1:5" x14ac:dyDescent="0.25">
      <c r="A1202">
        <v>11218964</v>
      </c>
      <c r="B1202">
        <v>1170474</v>
      </c>
      <c r="C1202">
        <v>1</v>
      </c>
      <c r="D1202">
        <v>2</v>
      </c>
      <c r="E1202">
        <v>90</v>
      </c>
    </row>
    <row r="1203" spans="1:5" x14ac:dyDescent="0.25">
      <c r="A1203">
        <v>11218964</v>
      </c>
      <c r="B1203">
        <v>1902767</v>
      </c>
      <c r="C1203">
        <v>0</v>
      </c>
      <c r="D1203">
        <v>1</v>
      </c>
      <c r="E1203">
        <v>0</v>
      </c>
    </row>
    <row r="1204" spans="1:5" x14ac:dyDescent="0.25">
      <c r="A1204">
        <v>11219076</v>
      </c>
      <c r="B1204">
        <v>1414488</v>
      </c>
      <c r="C1204">
        <v>0</v>
      </c>
      <c r="D1204">
        <v>0</v>
      </c>
      <c r="E1204">
        <v>0</v>
      </c>
    </row>
    <row r="1205" spans="1:5" x14ac:dyDescent="0.25">
      <c r="A1205">
        <v>11219076</v>
      </c>
      <c r="B1205">
        <v>1664875</v>
      </c>
      <c r="C1205">
        <v>0</v>
      </c>
      <c r="D1205">
        <v>2</v>
      </c>
      <c r="E1205">
        <v>0</v>
      </c>
    </row>
    <row r="1206" spans="1:5" x14ac:dyDescent="0.25">
      <c r="A1206">
        <v>11219255</v>
      </c>
      <c r="B1206">
        <v>1414488</v>
      </c>
      <c r="C1206">
        <v>0</v>
      </c>
      <c r="D1206">
        <v>0</v>
      </c>
      <c r="E1206">
        <v>0</v>
      </c>
    </row>
    <row r="1207" spans="1:5" x14ac:dyDescent="0.25">
      <c r="A1207">
        <v>11219255</v>
      </c>
      <c r="B1207">
        <v>2054815</v>
      </c>
      <c r="C1207">
        <v>1</v>
      </c>
      <c r="D1207">
        <v>3</v>
      </c>
      <c r="E1207">
        <v>90</v>
      </c>
    </row>
    <row r="1208" spans="1:5" x14ac:dyDescent="0.25">
      <c r="A1208">
        <v>11219350</v>
      </c>
      <c r="B1208">
        <v>1414488</v>
      </c>
      <c r="C1208">
        <v>0</v>
      </c>
      <c r="D1208">
        <v>0</v>
      </c>
      <c r="E1208">
        <v>0</v>
      </c>
    </row>
    <row r="1209" spans="1:5" x14ac:dyDescent="0.25">
      <c r="A1209">
        <v>11219350</v>
      </c>
      <c r="B1209">
        <v>2052502</v>
      </c>
      <c r="C1209">
        <v>0</v>
      </c>
      <c r="D1209">
        <v>1</v>
      </c>
      <c r="E1209">
        <v>0</v>
      </c>
    </row>
    <row r="1210" spans="1:5" x14ac:dyDescent="0.25">
      <c r="A1210">
        <v>11219463</v>
      </c>
      <c r="B1210">
        <v>797694</v>
      </c>
      <c r="C1210">
        <v>0</v>
      </c>
      <c r="D1210">
        <v>3</v>
      </c>
      <c r="E1210">
        <v>0</v>
      </c>
    </row>
    <row r="1211" spans="1:5" x14ac:dyDescent="0.25">
      <c r="A1211">
        <v>11219463</v>
      </c>
      <c r="B1211">
        <v>1902767</v>
      </c>
      <c r="C1211">
        <v>0</v>
      </c>
      <c r="D1211">
        <v>0</v>
      </c>
      <c r="E1211">
        <v>0</v>
      </c>
    </row>
    <row r="1212" spans="1:5" x14ac:dyDescent="0.25">
      <c r="A1212">
        <v>11219478</v>
      </c>
      <c r="B1212">
        <v>1333784</v>
      </c>
      <c r="C1212">
        <v>0</v>
      </c>
      <c r="D1212">
        <v>0</v>
      </c>
      <c r="E1212">
        <v>0</v>
      </c>
    </row>
    <row r="1213" spans="1:5" x14ac:dyDescent="0.25">
      <c r="A1213">
        <v>11219478</v>
      </c>
      <c r="B1213">
        <v>1334228</v>
      </c>
      <c r="C1213">
        <v>0</v>
      </c>
      <c r="D1213">
        <v>1</v>
      </c>
      <c r="E1213">
        <v>0</v>
      </c>
    </row>
    <row r="1214" spans="1:5" x14ac:dyDescent="0.25">
      <c r="A1214">
        <v>11219491</v>
      </c>
      <c r="B1214">
        <v>310135</v>
      </c>
      <c r="C1214">
        <v>0</v>
      </c>
      <c r="D1214">
        <v>1</v>
      </c>
      <c r="E1214">
        <v>0</v>
      </c>
    </row>
    <row r="1215" spans="1:5" x14ac:dyDescent="0.25">
      <c r="A1215">
        <v>11219491</v>
      </c>
      <c r="B1215">
        <v>1902767</v>
      </c>
      <c r="C1215">
        <v>0</v>
      </c>
      <c r="D1215">
        <v>1</v>
      </c>
      <c r="E1215">
        <v>0</v>
      </c>
    </row>
    <row r="1216" spans="1:5" x14ac:dyDescent="0.25">
      <c r="A1216">
        <v>11219492</v>
      </c>
      <c r="B1216">
        <v>889847</v>
      </c>
      <c r="C1216">
        <v>0</v>
      </c>
      <c r="D1216">
        <v>0</v>
      </c>
      <c r="E1216">
        <v>0</v>
      </c>
    </row>
    <row r="1217" spans="1:5" x14ac:dyDescent="0.25">
      <c r="A1217">
        <v>11219492</v>
      </c>
      <c r="B1217">
        <v>1333784</v>
      </c>
      <c r="C1217">
        <v>0</v>
      </c>
      <c r="D1217">
        <v>0</v>
      </c>
      <c r="E1217">
        <v>0</v>
      </c>
    </row>
    <row r="1218" spans="1:5" x14ac:dyDescent="0.25">
      <c r="A1218">
        <v>11219509</v>
      </c>
      <c r="B1218">
        <v>1414488</v>
      </c>
      <c r="C1218">
        <v>0</v>
      </c>
      <c r="D1218">
        <v>6</v>
      </c>
      <c r="E1218">
        <v>0</v>
      </c>
    </row>
    <row r="1219" spans="1:5" x14ac:dyDescent="0.25">
      <c r="A1219">
        <v>11219509</v>
      </c>
      <c r="B1219">
        <v>1902767</v>
      </c>
      <c r="C1219">
        <v>0</v>
      </c>
      <c r="D1219">
        <v>0</v>
      </c>
      <c r="E1219">
        <v>0</v>
      </c>
    </row>
    <row r="1220" spans="1:5" x14ac:dyDescent="0.25">
      <c r="A1220">
        <v>11219510</v>
      </c>
      <c r="B1220">
        <v>2052502</v>
      </c>
      <c r="C1220">
        <v>1</v>
      </c>
      <c r="D1220">
        <v>2</v>
      </c>
      <c r="E1220">
        <v>90</v>
      </c>
    </row>
    <row r="1221" spans="1:5" x14ac:dyDescent="0.25">
      <c r="A1221">
        <v>11219510</v>
      </c>
      <c r="B1221">
        <v>2052722</v>
      </c>
      <c r="C1221">
        <v>0</v>
      </c>
      <c r="D1221">
        <v>0</v>
      </c>
      <c r="E1221">
        <v>0</v>
      </c>
    </row>
    <row r="1222" spans="1:5" x14ac:dyDescent="0.25">
      <c r="A1222">
        <v>11219547</v>
      </c>
      <c r="B1222">
        <v>875496</v>
      </c>
      <c r="C1222">
        <v>0</v>
      </c>
      <c r="D1222">
        <v>0</v>
      </c>
      <c r="E1222">
        <v>0</v>
      </c>
    </row>
    <row r="1223" spans="1:5" x14ac:dyDescent="0.25">
      <c r="A1223">
        <v>11219547</v>
      </c>
      <c r="B1223">
        <v>1414488</v>
      </c>
      <c r="C1223">
        <v>0</v>
      </c>
      <c r="D1223">
        <v>0</v>
      </c>
      <c r="E1223">
        <v>0</v>
      </c>
    </row>
    <row r="1224" spans="1:5" x14ac:dyDescent="0.25">
      <c r="A1224">
        <v>11219810</v>
      </c>
      <c r="B1224">
        <v>988086</v>
      </c>
      <c r="C1224">
        <v>1</v>
      </c>
      <c r="D1224">
        <v>2</v>
      </c>
      <c r="E1224">
        <v>90</v>
      </c>
    </row>
    <row r="1225" spans="1:5" x14ac:dyDescent="0.25">
      <c r="A1225">
        <v>11219810</v>
      </c>
      <c r="B1225">
        <v>1414488</v>
      </c>
      <c r="C1225">
        <v>0</v>
      </c>
      <c r="D1225">
        <v>0</v>
      </c>
      <c r="E1225">
        <v>0</v>
      </c>
    </row>
    <row r="1226" spans="1:5" x14ac:dyDescent="0.25">
      <c r="A1226">
        <v>11219831</v>
      </c>
      <c r="B1226">
        <v>1414488</v>
      </c>
      <c r="C1226">
        <v>0</v>
      </c>
      <c r="D1226">
        <v>0</v>
      </c>
      <c r="E1226">
        <v>0</v>
      </c>
    </row>
    <row r="1227" spans="1:5" x14ac:dyDescent="0.25">
      <c r="A1227">
        <v>11219831</v>
      </c>
      <c r="B1227">
        <v>1600710</v>
      </c>
      <c r="C1227">
        <v>0</v>
      </c>
      <c r="D1227">
        <v>2</v>
      </c>
      <c r="E1227">
        <v>0</v>
      </c>
    </row>
    <row r="1228" spans="1:5" x14ac:dyDescent="0.25">
      <c r="A1228">
        <v>11220074</v>
      </c>
      <c r="B1228">
        <v>1414488</v>
      </c>
      <c r="C1228">
        <v>0</v>
      </c>
      <c r="D1228">
        <v>1</v>
      </c>
      <c r="E1228">
        <v>0</v>
      </c>
    </row>
    <row r="1229" spans="1:5" x14ac:dyDescent="0.25">
      <c r="A1229">
        <v>11220074</v>
      </c>
      <c r="B1229">
        <v>1902767</v>
      </c>
      <c r="C1229">
        <v>0</v>
      </c>
      <c r="D1229">
        <v>0</v>
      </c>
      <c r="E1229">
        <v>0</v>
      </c>
    </row>
    <row r="1230" spans="1:5" x14ac:dyDescent="0.25">
      <c r="A1230">
        <v>11220111</v>
      </c>
      <c r="B1230">
        <v>438610</v>
      </c>
      <c r="C1230">
        <v>0</v>
      </c>
      <c r="D1230">
        <v>0</v>
      </c>
      <c r="E1230">
        <v>0</v>
      </c>
    </row>
    <row r="1231" spans="1:5" x14ac:dyDescent="0.25">
      <c r="A1231">
        <v>11220111</v>
      </c>
      <c r="B1231">
        <v>1333784</v>
      </c>
      <c r="C1231">
        <v>0</v>
      </c>
      <c r="D1231">
        <v>1</v>
      </c>
      <c r="E1231">
        <v>0</v>
      </c>
    </row>
    <row r="1232" spans="1:5" x14ac:dyDescent="0.25">
      <c r="A1232">
        <v>11220112</v>
      </c>
      <c r="B1232">
        <v>948677</v>
      </c>
      <c r="C1232">
        <v>0</v>
      </c>
      <c r="D1232">
        <v>0</v>
      </c>
      <c r="E1232">
        <v>0</v>
      </c>
    </row>
    <row r="1233" spans="1:5" x14ac:dyDescent="0.25">
      <c r="A1233">
        <v>11220112</v>
      </c>
      <c r="B1233">
        <v>1629476</v>
      </c>
      <c r="C1233">
        <v>0</v>
      </c>
      <c r="D1233">
        <v>0</v>
      </c>
      <c r="E1233">
        <v>0</v>
      </c>
    </row>
    <row r="1234" spans="1:5" x14ac:dyDescent="0.25">
      <c r="A1234">
        <v>11220124</v>
      </c>
      <c r="B1234">
        <v>581812</v>
      </c>
      <c r="C1234">
        <v>0</v>
      </c>
      <c r="D1234">
        <v>2</v>
      </c>
      <c r="E1234">
        <v>0</v>
      </c>
    </row>
    <row r="1235" spans="1:5" x14ac:dyDescent="0.25">
      <c r="A1235">
        <v>11220124</v>
      </c>
      <c r="B1235">
        <v>1414488</v>
      </c>
      <c r="C1235">
        <v>0</v>
      </c>
      <c r="D1235">
        <v>0</v>
      </c>
      <c r="E1235">
        <v>0</v>
      </c>
    </row>
    <row r="1236" spans="1:5" x14ac:dyDescent="0.25">
      <c r="A1236">
        <v>11220155</v>
      </c>
      <c r="B1236">
        <v>439332</v>
      </c>
      <c r="C1236">
        <v>0</v>
      </c>
      <c r="D1236">
        <v>4</v>
      </c>
      <c r="E1236">
        <v>0</v>
      </c>
    </row>
    <row r="1237" spans="1:5" x14ac:dyDescent="0.25">
      <c r="A1237">
        <v>11220155</v>
      </c>
      <c r="B1237">
        <v>1902767</v>
      </c>
      <c r="C1237">
        <v>0</v>
      </c>
      <c r="D1237">
        <v>0</v>
      </c>
      <c r="E1237">
        <v>0</v>
      </c>
    </row>
    <row r="1238" spans="1:5" x14ac:dyDescent="0.25">
      <c r="A1238">
        <v>11220160</v>
      </c>
      <c r="B1238">
        <v>948677</v>
      </c>
      <c r="C1238">
        <v>0</v>
      </c>
      <c r="D1238">
        <v>1</v>
      </c>
      <c r="E1238">
        <v>0</v>
      </c>
    </row>
    <row r="1239" spans="1:5" x14ac:dyDescent="0.25">
      <c r="A1239">
        <v>11220160</v>
      </c>
      <c r="B1239">
        <v>1629476</v>
      </c>
      <c r="C1239">
        <v>0</v>
      </c>
      <c r="D1239">
        <v>2</v>
      </c>
      <c r="E1239">
        <v>0</v>
      </c>
    </row>
    <row r="1240" spans="1:5" x14ac:dyDescent="0.25">
      <c r="A1240">
        <v>11220162</v>
      </c>
      <c r="B1240">
        <v>948677</v>
      </c>
      <c r="C1240">
        <v>0</v>
      </c>
      <c r="D1240">
        <v>1</v>
      </c>
      <c r="E1240">
        <v>0</v>
      </c>
    </row>
    <row r="1241" spans="1:5" x14ac:dyDescent="0.25">
      <c r="A1241">
        <v>11220162</v>
      </c>
      <c r="B1241">
        <v>1629476</v>
      </c>
      <c r="C1241">
        <v>0</v>
      </c>
      <c r="D1241">
        <v>1</v>
      </c>
      <c r="E1241">
        <v>0</v>
      </c>
    </row>
    <row r="1242" spans="1:5" x14ac:dyDescent="0.25">
      <c r="A1242">
        <v>11220164</v>
      </c>
      <c r="B1242">
        <v>948677</v>
      </c>
      <c r="C1242">
        <v>0</v>
      </c>
      <c r="D1242">
        <v>0</v>
      </c>
      <c r="E1242">
        <v>0</v>
      </c>
    </row>
    <row r="1243" spans="1:5" x14ac:dyDescent="0.25">
      <c r="A1243">
        <v>11220164</v>
      </c>
      <c r="B1243">
        <v>1629476</v>
      </c>
      <c r="C1243">
        <v>0</v>
      </c>
      <c r="D1243">
        <v>0</v>
      </c>
      <c r="E1243">
        <v>0</v>
      </c>
    </row>
    <row r="1244" spans="1:5" x14ac:dyDescent="0.25">
      <c r="A1244">
        <v>11220166</v>
      </c>
      <c r="B1244">
        <v>948677</v>
      </c>
      <c r="C1244">
        <v>0</v>
      </c>
      <c r="D1244">
        <v>1</v>
      </c>
      <c r="E1244">
        <v>0</v>
      </c>
    </row>
    <row r="1245" spans="1:5" x14ac:dyDescent="0.25">
      <c r="A1245">
        <v>11220166</v>
      </c>
      <c r="B1245">
        <v>1629476</v>
      </c>
      <c r="C1245">
        <v>0</v>
      </c>
      <c r="D1245">
        <v>2</v>
      </c>
      <c r="E1245">
        <v>0</v>
      </c>
    </row>
    <row r="1246" spans="1:5" x14ac:dyDescent="0.25">
      <c r="A1246">
        <v>11220185</v>
      </c>
      <c r="B1246">
        <v>1031050</v>
      </c>
      <c r="C1246">
        <v>0</v>
      </c>
      <c r="D1246">
        <v>4</v>
      </c>
      <c r="E1246">
        <v>0</v>
      </c>
    </row>
    <row r="1247" spans="1:5" x14ac:dyDescent="0.25">
      <c r="A1247">
        <v>11220185</v>
      </c>
      <c r="B1247">
        <v>1902767</v>
      </c>
      <c r="C1247">
        <v>0</v>
      </c>
      <c r="D1247">
        <v>0</v>
      </c>
      <c r="E1247">
        <v>0</v>
      </c>
    </row>
    <row r="1248" spans="1:5" x14ac:dyDescent="0.25">
      <c r="A1248">
        <v>11220190</v>
      </c>
      <c r="B1248">
        <v>292386</v>
      </c>
      <c r="C1248">
        <v>0</v>
      </c>
      <c r="D1248">
        <v>2</v>
      </c>
      <c r="E1248">
        <v>0</v>
      </c>
    </row>
    <row r="1249" spans="1:5" x14ac:dyDescent="0.25">
      <c r="A1249">
        <v>11220190</v>
      </c>
      <c r="B1249">
        <v>1902767</v>
      </c>
      <c r="C1249">
        <v>0</v>
      </c>
      <c r="D1249">
        <v>0</v>
      </c>
      <c r="E1249">
        <v>0</v>
      </c>
    </row>
    <row r="1250" spans="1:5" x14ac:dyDescent="0.25">
      <c r="A1250">
        <v>11220195</v>
      </c>
      <c r="B1250">
        <v>1902767</v>
      </c>
      <c r="C1250">
        <v>0</v>
      </c>
      <c r="D1250">
        <v>0</v>
      </c>
      <c r="E1250">
        <v>0</v>
      </c>
    </row>
    <row r="1251" spans="1:5" x14ac:dyDescent="0.25">
      <c r="A1251">
        <v>11220195</v>
      </c>
      <c r="B1251">
        <v>1924553</v>
      </c>
      <c r="C1251">
        <v>1</v>
      </c>
      <c r="D1251">
        <v>0</v>
      </c>
      <c r="E1251">
        <v>90</v>
      </c>
    </row>
    <row r="1252" spans="1:5" x14ac:dyDescent="0.25">
      <c r="A1252">
        <v>11220225</v>
      </c>
      <c r="B1252">
        <v>276084</v>
      </c>
      <c r="C1252">
        <v>0</v>
      </c>
      <c r="D1252">
        <v>1</v>
      </c>
      <c r="E1252">
        <v>0</v>
      </c>
    </row>
    <row r="1253" spans="1:5" x14ac:dyDescent="0.25">
      <c r="A1253">
        <v>11220225</v>
      </c>
      <c r="B1253">
        <v>1902767</v>
      </c>
      <c r="C1253">
        <v>0</v>
      </c>
      <c r="D1253">
        <v>0</v>
      </c>
      <c r="E1253">
        <v>0</v>
      </c>
    </row>
    <row r="1254" spans="1:5" x14ac:dyDescent="0.25">
      <c r="A1254">
        <v>11220365</v>
      </c>
      <c r="B1254">
        <v>1237904</v>
      </c>
      <c r="C1254">
        <v>0</v>
      </c>
      <c r="D1254">
        <v>1</v>
      </c>
      <c r="E1254">
        <v>0</v>
      </c>
    </row>
    <row r="1255" spans="1:5" x14ac:dyDescent="0.25">
      <c r="A1255">
        <v>11220365</v>
      </c>
      <c r="B1255">
        <v>1902767</v>
      </c>
      <c r="C1255">
        <v>0</v>
      </c>
      <c r="D1255">
        <v>0</v>
      </c>
      <c r="E1255">
        <v>0</v>
      </c>
    </row>
    <row r="1256" spans="1:5" x14ac:dyDescent="0.25">
      <c r="A1256">
        <v>11220423</v>
      </c>
      <c r="B1256">
        <v>543987</v>
      </c>
      <c r="C1256">
        <v>0</v>
      </c>
      <c r="D1256">
        <v>4</v>
      </c>
      <c r="E1256">
        <v>0</v>
      </c>
    </row>
    <row r="1257" spans="1:5" x14ac:dyDescent="0.25">
      <c r="A1257">
        <v>11220423</v>
      </c>
      <c r="B1257">
        <v>1902767</v>
      </c>
      <c r="C1257">
        <v>0</v>
      </c>
      <c r="D1257">
        <v>0</v>
      </c>
      <c r="E1257">
        <v>0</v>
      </c>
    </row>
    <row r="1258" spans="1:5" x14ac:dyDescent="0.25">
      <c r="A1258">
        <v>11220458</v>
      </c>
      <c r="B1258">
        <v>541311</v>
      </c>
      <c r="C1258">
        <v>0</v>
      </c>
      <c r="D1258">
        <v>3</v>
      </c>
      <c r="E1258">
        <v>0</v>
      </c>
    </row>
    <row r="1259" spans="1:5" x14ac:dyDescent="0.25">
      <c r="A1259">
        <v>11220458</v>
      </c>
      <c r="B1259">
        <v>1902767</v>
      </c>
      <c r="C1259">
        <v>0</v>
      </c>
      <c r="D1259">
        <v>0</v>
      </c>
      <c r="E1259">
        <v>0</v>
      </c>
    </row>
    <row r="1260" spans="1:5" x14ac:dyDescent="0.25">
      <c r="A1260">
        <v>11220499</v>
      </c>
      <c r="B1260">
        <v>900588</v>
      </c>
      <c r="C1260">
        <v>0</v>
      </c>
      <c r="D1260">
        <v>4</v>
      </c>
      <c r="E1260">
        <v>0</v>
      </c>
    </row>
    <row r="1261" spans="1:5" x14ac:dyDescent="0.25">
      <c r="A1261">
        <v>11220499</v>
      </c>
      <c r="B1261">
        <v>1902767</v>
      </c>
      <c r="C1261">
        <v>0</v>
      </c>
      <c r="D1261">
        <v>0</v>
      </c>
      <c r="E1261">
        <v>0</v>
      </c>
    </row>
    <row r="1262" spans="1:5" x14ac:dyDescent="0.25">
      <c r="A1262">
        <v>11220759</v>
      </c>
      <c r="B1262">
        <v>852700</v>
      </c>
      <c r="C1262">
        <v>0</v>
      </c>
      <c r="D1262">
        <v>0</v>
      </c>
      <c r="E1262">
        <v>0</v>
      </c>
    </row>
    <row r="1263" spans="1:5" x14ac:dyDescent="0.25">
      <c r="A1263">
        <v>11220759</v>
      </c>
      <c r="B1263">
        <v>1902767</v>
      </c>
      <c r="C1263">
        <v>0</v>
      </c>
      <c r="D1263">
        <v>0</v>
      </c>
      <c r="E1263">
        <v>0</v>
      </c>
    </row>
    <row r="1264" spans="1:5" x14ac:dyDescent="0.25">
      <c r="A1264">
        <v>11220805</v>
      </c>
      <c r="B1264">
        <v>1371498</v>
      </c>
      <c r="C1264">
        <v>0</v>
      </c>
      <c r="D1264">
        <v>2</v>
      </c>
      <c r="E1264">
        <v>0</v>
      </c>
    </row>
    <row r="1265" spans="1:5" x14ac:dyDescent="0.25">
      <c r="A1265">
        <v>11220805</v>
      </c>
      <c r="B1265">
        <v>1902767</v>
      </c>
      <c r="C1265">
        <v>0</v>
      </c>
      <c r="D1265">
        <v>0</v>
      </c>
      <c r="E1265">
        <v>0</v>
      </c>
    </row>
    <row r="1266" spans="1:5" x14ac:dyDescent="0.25">
      <c r="A1266">
        <v>11220880</v>
      </c>
      <c r="B1266">
        <v>121578</v>
      </c>
      <c r="C1266">
        <v>0</v>
      </c>
      <c r="D1266">
        <v>1</v>
      </c>
      <c r="E1266">
        <v>0</v>
      </c>
    </row>
    <row r="1267" spans="1:5" x14ac:dyDescent="0.25">
      <c r="A1267">
        <v>11220880</v>
      </c>
      <c r="B1267">
        <v>1653527</v>
      </c>
      <c r="C1267">
        <v>0</v>
      </c>
      <c r="D1267">
        <v>1</v>
      </c>
      <c r="E1267">
        <v>0</v>
      </c>
    </row>
    <row r="1268" spans="1:5" x14ac:dyDescent="0.25">
      <c r="A1268">
        <v>11220882</v>
      </c>
      <c r="B1268">
        <v>121578</v>
      </c>
      <c r="C1268">
        <v>0</v>
      </c>
      <c r="D1268">
        <v>3</v>
      </c>
      <c r="E1268">
        <v>0</v>
      </c>
    </row>
    <row r="1269" spans="1:5" x14ac:dyDescent="0.25">
      <c r="A1269">
        <v>11220882</v>
      </c>
      <c r="B1269">
        <v>995655</v>
      </c>
      <c r="C1269">
        <v>0</v>
      </c>
      <c r="D1269">
        <v>2</v>
      </c>
      <c r="E1269">
        <v>0</v>
      </c>
    </row>
    <row r="1270" spans="1:5" x14ac:dyDescent="0.25">
      <c r="A1270">
        <v>11220883</v>
      </c>
      <c r="B1270">
        <v>121578</v>
      </c>
      <c r="C1270">
        <v>0</v>
      </c>
      <c r="D1270">
        <v>0</v>
      </c>
      <c r="E1270">
        <v>0</v>
      </c>
    </row>
    <row r="1271" spans="1:5" x14ac:dyDescent="0.25">
      <c r="A1271">
        <v>11220883</v>
      </c>
      <c r="B1271">
        <v>1338783</v>
      </c>
      <c r="C1271">
        <v>0</v>
      </c>
      <c r="D1271">
        <v>2</v>
      </c>
      <c r="E1271">
        <v>0</v>
      </c>
    </row>
    <row r="1272" spans="1:5" x14ac:dyDescent="0.25">
      <c r="A1272">
        <v>11220887</v>
      </c>
      <c r="B1272">
        <v>987759</v>
      </c>
      <c r="C1272">
        <v>1</v>
      </c>
      <c r="D1272">
        <v>0</v>
      </c>
      <c r="E1272">
        <v>90</v>
      </c>
    </row>
    <row r="1273" spans="1:5" x14ac:dyDescent="0.25">
      <c r="A1273">
        <v>11220887</v>
      </c>
      <c r="B1273">
        <v>1818687</v>
      </c>
      <c r="C1273">
        <v>1</v>
      </c>
      <c r="D1273">
        <v>0</v>
      </c>
      <c r="E1273">
        <v>90</v>
      </c>
    </row>
    <row r="1274" spans="1:5" x14ac:dyDescent="0.25">
      <c r="A1274">
        <v>11220891</v>
      </c>
      <c r="B1274">
        <v>715559</v>
      </c>
      <c r="C1274">
        <v>0</v>
      </c>
      <c r="D1274">
        <v>1</v>
      </c>
      <c r="E1274">
        <v>0</v>
      </c>
    </row>
    <row r="1275" spans="1:5" x14ac:dyDescent="0.25">
      <c r="A1275">
        <v>11220891</v>
      </c>
      <c r="B1275">
        <v>987759</v>
      </c>
      <c r="C1275">
        <v>1</v>
      </c>
      <c r="D1275">
        <v>0</v>
      </c>
      <c r="E1275">
        <v>90</v>
      </c>
    </row>
    <row r="1276" spans="1:5" x14ac:dyDescent="0.25">
      <c r="A1276">
        <v>11220892</v>
      </c>
      <c r="B1276">
        <v>987733</v>
      </c>
      <c r="C1276">
        <v>1</v>
      </c>
      <c r="D1276">
        <v>5</v>
      </c>
      <c r="E1276">
        <v>90</v>
      </c>
    </row>
    <row r="1277" spans="1:5" x14ac:dyDescent="0.25">
      <c r="A1277">
        <v>11220892</v>
      </c>
      <c r="B1277">
        <v>987759</v>
      </c>
      <c r="C1277">
        <v>1</v>
      </c>
      <c r="D1277">
        <v>2</v>
      </c>
      <c r="E1277">
        <v>90</v>
      </c>
    </row>
    <row r="1278" spans="1:5" x14ac:dyDescent="0.25">
      <c r="A1278">
        <v>11220918</v>
      </c>
      <c r="B1278">
        <v>772602</v>
      </c>
      <c r="C1278">
        <v>0</v>
      </c>
      <c r="D1278">
        <v>0</v>
      </c>
      <c r="E1278">
        <v>0</v>
      </c>
    </row>
    <row r="1279" spans="1:5" x14ac:dyDescent="0.25">
      <c r="A1279">
        <v>11220918</v>
      </c>
      <c r="B1279">
        <v>990223</v>
      </c>
      <c r="C1279">
        <v>0</v>
      </c>
      <c r="D1279">
        <v>0</v>
      </c>
      <c r="E1279">
        <v>0</v>
      </c>
    </row>
    <row r="1280" spans="1:5" x14ac:dyDescent="0.25">
      <c r="A1280">
        <v>11221056</v>
      </c>
      <c r="B1280">
        <v>1902767</v>
      </c>
      <c r="C1280">
        <v>0</v>
      </c>
      <c r="D1280">
        <v>0</v>
      </c>
      <c r="E1280">
        <v>0</v>
      </c>
    </row>
    <row r="1281" spans="1:5" x14ac:dyDescent="0.25">
      <c r="A1281">
        <v>11221056</v>
      </c>
      <c r="B1281">
        <v>1986042</v>
      </c>
      <c r="C1281">
        <v>0</v>
      </c>
      <c r="D1281">
        <v>3</v>
      </c>
      <c r="E1281">
        <v>0</v>
      </c>
    </row>
    <row r="1282" spans="1:5" x14ac:dyDescent="0.25">
      <c r="A1282">
        <v>11221131</v>
      </c>
      <c r="B1282">
        <v>119975</v>
      </c>
      <c r="C1282">
        <v>0</v>
      </c>
      <c r="D1282">
        <v>0</v>
      </c>
      <c r="E1282">
        <v>0</v>
      </c>
    </row>
    <row r="1283" spans="1:5" x14ac:dyDescent="0.25">
      <c r="A1283">
        <v>11221131</v>
      </c>
      <c r="B1283">
        <v>1902767</v>
      </c>
      <c r="C1283">
        <v>0</v>
      </c>
      <c r="D1283">
        <v>0</v>
      </c>
      <c r="E1283">
        <v>0</v>
      </c>
    </row>
    <row r="1284" spans="1:5" x14ac:dyDescent="0.25">
      <c r="A1284">
        <v>11221155</v>
      </c>
      <c r="B1284">
        <v>1430632</v>
      </c>
      <c r="C1284">
        <v>0</v>
      </c>
      <c r="D1284">
        <v>5</v>
      </c>
      <c r="E1284">
        <v>0</v>
      </c>
    </row>
    <row r="1285" spans="1:5" x14ac:dyDescent="0.25">
      <c r="A1285">
        <v>11221155</v>
      </c>
      <c r="B1285">
        <v>1902767</v>
      </c>
      <c r="C1285">
        <v>0</v>
      </c>
      <c r="D1285">
        <v>1</v>
      </c>
      <c r="E1285">
        <v>0</v>
      </c>
    </row>
    <row r="1286" spans="1:5" x14ac:dyDescent="0.25">
      <c r="A1286">
        <v>11221264</v>
      </c>
      <c r="B1286">
        <v>834657</v>
      </c>
      <c r="C1286">
        <v>1</v>
      </c>
      <c r="D1286">
        <v>0</v>
      </c>
      <c r="E1286">
        <v>30</v>
      </c>
    </row>
    <row r="1287" spans="1:5" x14ac:dyDescent="0.25">
      <c r="A1287">
        <v>11221264</v>
      </c>
      <c r="B1287">
        <v>1902767</v>
      </c>
      <c r="C1287">
        <v>0</v>
      </c>
      <c r="D1287">
        <v>0</v>
      </c>
      <c r="E1287">
        <v>0</v>
      </c>
    </row>
    <row r="1288" spans="1:5" x14ac:dyDescent="0.25">
      <c r="A1288">
        <v>11221339</v>
      </c>
      <c r="B1288">
        <v>801811</v>
      </c>
      <c r="C1288">
        <v>0</v>
      </c>
      <c r="D1288">
        <v>1</v>
      </c>
      <c r="E1288">
        <v>0</v>
      </c>
    </row>
    <row r="1289" spans="1:5" x14ac:dyDescent="0.25">
      <c r="A1289">
        <v>11221339</v>
      </c>
      <c r="B1289">
        <v>1902767</v>
      </c>
      <c r="C1289">
        <v>0</v>
      </c>
      <c r="D1289">
        <v>0</v>
      </c>
      <c r="E1289">
        <v>0</v>
      </c>
    </row>
    <row r="1290" spans="1:5" x14ac:dyDescent="0.25">
      <c r="A1290">
        <v>11221447</v>
      </c>
      <c r="B1290">
        <v>1365237</v>
      </c>
      <c r="C1290">
        <v>0</v>
      </c>
      <c r="D1290">
        <v>1</v>
      </c>
      <c r="E1290">
        <v>0</v>
      </c>
    </row>
    <row r="1291" spans="1:5" x14ac:dyDescent="0.25">
      <c r="A1291">
        <v>11221447</v>
      </c>
      <c r="B1291">
        <v>1902767</v>
      </c>
      <c r="C1291">
        <v>0</v>
      </c>
      <c r="D1291">
        <v>0</v>
      </c>
      <c r="E1291">
        <v>0</v>
      </c>
    </row>
    <row r="1292" spans="1:5" x14ac:dyDescent="0.25">
      <c r="A1292">
        <v>11221449</v>
      </c>
      <c r="B1292">
        <v>2052502</v>
      </c>
      <c r="C1292">
        <v>1</v>
      </c>
      <c r="D1292">
        <v>1</v>
      </c>
      <c r="E1292">
        <v>90</v>
      </c>
    </row>
    <row r="1293" spans="1:5" x14ac:dyDescent="0.25">
      <c r="A1293">
        <v>11221449</v>
      </c>
      <c r="B1293">
        <v>2052722</v>
      </c>
      <c r="C1293">
        <v>0</v>
      </c>
      <c r="D1293">
        <v>0</v>
      </c>
      <c r="E1293">
        <v>0</v>
      </c>
    </row>
    <row r="1294" spans="1:5" x14ac:dyDescent="0.25">
      <c r="A1294">
        <v>11221450</v>
      </c>
      <c r="B1294">
        <v>1414488</v>
      </c>
      <c r="C1294">
        <v>0</v>
      </c>
      <c r="D1294">
        <v>3</v>
      </c>
      <c r="E1294">
        <v>0</v>
      </c>
    </row>
    <row r="1295" spans="1:5" x14ac:dyDescent="0.25">
      <c r="A1295">
        <v>11221450</v>
      </c>
      <c r="B1295">
        <v>1902767</v>
      </c>
      <c r="C1295">
        <v>0</v>
      </c>
      <c r="D1295">
        <v>0</v>
      </c>
      <c r="E1295">
        <v>0</v>
      </c>
    </row>
    <row r="1296" spans="1:5" x14ac:dyDescent="0.25">
      <c r="A1296">
        <v>11221454</v>
      </c>
      <c r="B1296">
        <v>1338440</v>
      </c>
      <c r="C1296">
        <v>0</v>
      </c>
      <c r="D1296">
        <v>3</v>
      </c>
      <c r="E1296">
        <v>0</v>
      </c>
    </row>
    <row r="1297" spans="1:5" x14ac:dyDescent="0.25">
      <c r="A1297">
        <v>11221454</v>
      </c>
      <c r="B1297">
        <v>1902767</v>
      </c>
      <c r="C1297">
        <v>0</v>
      </c>
      <c r="D1297">
        <v>0</v>
      </c>
      <c r="E1297">
        <v>0</v>
      </c>
    </row>
    <row r="1298" spans="1:5" x14ac:dyDescent="0.25">
      <c r="A1298">
        <v>11221504</v>
      </c>
      <c r="B1298">
        <v>490468</v>
      </c>
      <c r="C1298">
        <v>0</v>
      </c>
      <c r="D1298">
        <v>0</v>
      </c>
      <c r="E1298">
        <v>0</v>
      </c>
    </row>
    <row r="1299" spans="1:5" x14ac:dyDescent="0.25">
      <c r="A1299">
        <v>11221504</v>
      </c>
      <c r="B1299">
        <v>1457640</v>
      </c>
      <c r="C1299">
        <v>1</v>
      </c>
      <c r="D1299">
        <v>2</v>
      </c>
      <c r="E1299">
        <v>90</v>
      </c>
    </row>
    <row r="1300" spans="1:5" x14ac:dyDescent="0.25">
      <c r="A1300">
        <v>11221524</v>
      </c>
      <c r="B1300">
        <v>1902767</v>
      </c>
      <c r="C1300">
        <v>0</v>
      </c>
      <c r="D1300">
        <v>0</v>
      </c>
      <c r="E1300">
        <v>0</v>
      </c>
    </row>
    <row r="1301" spans="1:5" x14ac:dyDescent="0.25">
      <c r="A1301">
        <v>11221524</v>
      </c>
      <c r="B1301">
        <v>2052722</v>
      </c>
      <c r="C1301">
        <v>0</v>
      </c>
      <c r="D1301">
        <v>1</v>
      </c>
      <c r="E1301">
        <v>0</v>
      </c>
    </row>
    <row r="1302" spans="1:5" x14ac:dyDescent="0.25">
      <c r="A1302">
        <v>11221525</v>
      </c>
      <c r="B1302">
        <v>2052502</v>
      </c>
      <c r="C1302">
        <v>1</v>
      </c>
      <c r="D1302">
        <v>1</v>
      </c>
      <c r="E1302">
        <v>90</v>
      </c>
    </row>
    <row r="1303" spans="1:5" x14ac:dyDescent="0.25">
      <c r="A1303">
        <v>11221525</v>
      </c>
      <c r="B1303">
        <v>2053478</v>
      </c>
      <c r="C1303">
        <v>0</v>
      </c>
      <c r="D1303">
        <v>0</v>
      </c>
      <c r="E1303">
        <v>0</v>
      </c>
    </row>
    <row r="1304" spans="1:5" x14ac:dyDescent="0.25">
      <c r="A1304">
        <v>11221767</v>
      </c>
      <c r="B1304">
        <v>497972</v>
      </c>
      <c r="C1304">
        <v>0</v>
      </c>
      <c r="D1304">
        <v>4</v>
      </c>
      <c r="E1304">
        <v>0</v>
      </c>
    </row>
    <row r="1305" spans="1:5" x14ac:dyDescent="0.25">
      <c r="A1305">
        <v>11221767</v>
      </c>
      <c r="B1305">
        <v>1902767</v>
      </c>
      <c r="C1305">
        <v>0</v>
      </c>
      <c r="D1305">
        <v>0</v>
      </c>
      <c r="E1305">
        <v>0</v>
      </c>
    </row>
    <row r="1306" spans="1:5" x14ac:dyDescent="0.25">
      <c r="A1306">
        <v>11221790</v>
      </c>
      <c r="B1306">
        <v>1044493</v>
      </c>
      <c r="C1306">
        <v>1</v>
      </c>
      <c r="D1306">
        <v>3</v>
      </c>
      <c r="E1306">
        <v>90</v>
      </c>
    </row>
    <row r="1307" spans="1:5" x14ac:dyDescent="0.25">
      <c r="A1307">
        <v>11221790</v>
      </c>
      <c r="B1307">
        <v>1902767</v>
      </c>
      <c r="C1307">
        <v>0</v>
      </c>
      <c r="D1307">
        <v>1</v>
      </c>
      <c r="E1307">
        <v>0</v>
      </c>
    </row>
    <row r="1308" spans="1:5" x14ac:dyDescent="0.25">
      <c r="A1308">
        <v>11221891</v>
      </c>
      <c r="B1308">
        <v>829640</v>
      </c>
      <c r="C1308">
        <v>0</v>
      </c>
      <c r="D1308">
        <v>3</v>
      </c>
      <c r="E1308">
        <v>0</v>
      </c>
    </row>
    <row r="1309" spans="1:5" x14ac:dyDescent="0.25">
      <c r="A1309">
        <v>11221891</v>
      </c>
      <c r="B1309">
        <v>1902767</v>
      </c>
      <c r="C1309">
        <v>0</v>
      </c>
      <c r="D1309">
        <v>0</v>
      </c>
      <c r="E1309">
        <v>0</v>
      </c>
    </row>
    <row r="1310" spans="1:5" x14ac:dyDescent="0.25">
      <c r="A1310">
        <v>11221908</v>
      </c>
      <c r="B1310">
        <v>286467</v>
      </c>
      <c r="C1310">
        <v>0</v>
      </c>
      <c r="D1310">
        <v>1</v>
      </c>
      <c r="E1310">
        <v>0</v>
      </c>
    </row>
    <row r="1311" spans="1:5" x14ac:dyDescent="0.25">
      <c r="A1311">
        <v>11221908</v>
      </c>
      <c r="B1311">
        <v>1902767</v>
      </c>
      <c r="C1311">
        <v>0</v>
      </c>
      <c r="D1311">
        <v>1</v>
      </c>
      <c r="E1311">
        <v>0</v>
      </c>
    </row>
    <row r="1312" spans="1:5" x14ac:dyDescent="0.25">
      <c r="A1312">
        <v>11222367</v>
      </c>
      <c r="B1312">
        <v>496405</v>
      </c>
      <c r="C1312">
        <v>0</v>
      </c>
      <c r="D1312">
        <v>2</v>
      </c>
      <c r="E1312">
        <v>0</v>
      </c>
    </row>
    <row r="1313" spans="1:5" x14ac:dyDescent="0.25">
      <c r="A1313">
        <v>11222367</v>
      </c>
      <c r="B1313">
        <v>1414488</v>
      </c>
      <c r="C1313">
        <v>0</v>
      </c>
      <c r="D1313">
        <v>0</v>
      </c>
      <c r="E1313">
        <v>0</v>
      </c>
    </row>
    <row r="1314" spans="1:5" x14ac:dyDescent="0.25">
      <c r="A1314">
        <v>11222439</v>
      </c>
      <c r="B1314">
        <v>1902767</v>
      </c>
      <c r="C1314">
        <v>0</v>
      </c>
      <c r="D1314">
        <v>1</v>
      </c>
      <c r="E1314">
        <v>0</v>
      </c>
    </row>
    <row r="1315" spans="1:5" x14ac:dyDescent="0.25">
      <c r="A1315">
        <v>11222439</v>
      </c>
      <c r="B1315">
        <v>2052722</v>
      </c>
      <c r="C1315">
        <v>0</v>
      </c>
      <c r="D1315">
        <v>3</v>
      </c>
      <c r="E1315">
        <v>0</v>
      </c>
    </row>
    <row r="1316" spans="1:5" x14ac:dyDescent="0.25">
      <c r="A1316">
        <v>11222492</v>
      </c>
      <c r="B1316">
        <v>270354</v>
      </c>
      <c r="C1316">
        <v>1</v>
      </c>
      <c r="D1316">
        <v>2</v>
      </c>
      <c r="E1316">
        <v>90</v>
      </c>
    </row>
    <row r="1317" spans="1:5" x14ac:dyDescent="0.25">
      <c r="A1317">
        <v>11222492</v>
      </c>
      <c r="B1317">
        <v>1902767</v>
      </c>
      <c r="C1317">
        <v>0</v>
      </c>
      <c r="D1317">
        <v>0</v>
      </c>
      <c r="E1317">
        <v>0</v>
      </c>
    </row>
    <row r="1318" spans="1:5" x14ac:dyDescent="0.25">
      <c r="A1318">
        <v>11222773</v>
      </c>
      <c r="B1318">
        <v>1598321</v>
      </c>
      <c r="C1318">
        <v>0</v>
      </c>
      <c r="D1318">
        <v>0</v>
      </c>
      <c r="E1318">
        <v>0</v>
      </c>
    </row>
    <row r="1319" spans="1:5" x14ac:dyDescent="0.25">
      <c r="A1319">
        <v>11222773</v>
      </c>
      <c r="B1319">
        <v>1902767</v>
      </c>
      <c r="C1319">
        <v>0</v>
      </c>
      <c r="D1319">
        <v>0</v>
      </c>
      <c r="E1319">
        <v>0</v>
      </c>
    </row>
    <row r="1320" spans="1:5" x14ac:dyDescent="0.25">
      <c r="A1320">
        <v>11222838</v>
      </c>
      <c r="B1320">
        <v>793607</v>
      </c>
      <c r="C1320">
        <v>0</v>
      </c>
      <c r="D1320">
        <v>0</v>
      </c>
      <c r="E1320">
        <v>0</v>
      </c>
    </row>
    <row r="1321" spans="1:5" x14ac:dyDescent="0.25">
      <c r="A1321">
        <v>11222838</v>
      </c>
      <c r="B1321">
        <v>870392</v>
      </c>
      <c r="C1321">
        <v>0</v>
      </c>
      <c r="D1321">
        <v>2</v>
      </c>
      <c r="E1321">
        <v>0</v>
      </c>
    </row>
    <row r="1322" spans="1:5" x14ac:dyDescent="0.25">
      <c r="A1322">
        <v>11222842</v>
      </c>
      <c r="B1322">
        <v>510190</v>
      </c>
      <c r="C1322">
        <v>0</v>
      </c>
      <c r="D1322">
        <v>1</v>
      </c>
      <c r="E1322">
        <v>0</v>
      </c>
    </row>
    <row r="1323" spans="1:5" x14ac:dyDescent="0.25">
      <c r="A1323">
        <v>11222842</v>
      </c>
      <c r="B1323">
        <v>793607</v>
      </c>
      <c r="C1323">
        <v>0</v>
      </c>
      <c r="D1323">
        <v>0</v>
      </c>
      <c r="E1323">
        <v>0</v>
      </c>
    </row>
    <row r="1324" spans="1:5" x14ac:dyDescent="0.25">
      <c r="A1324">
        <v>11222843</v>
      </c>
      <c r="B1324">
        <v>793607</v>
      </c>
      <c r="C1324">
        <v>0</v>
      </c>
      <c r="D1324">
        <v>2</v>
      </c>
      <c r="E1324">
        <v>0</v>
      </c>
    </row>
    <row r="1325" spans="1:5" x14ac:dyDescent="0.25">
      <c r="A1325">
        <v>11222843</v>
      </c>
      <c r="B1325">
        <v>951890</v>
      </c>
      <c r="C1325">
        <v>0</v>
      </c>
      <c r="D1325">
        <v>3</v>
      </c>
      <c r="E1325">
        <v>0</v>
      </c>
    </row>
    <row r="1326" spans="1:5" x14ac:dyDescent="0.25">
      <c r="A1326">
        <v>11222848</v>
      </c>
      <c r="B1326">
        <v>793607</v>
      </c>
      <c r="C1326">
        <v>0</v>
      </c>
      <c r="D1326">
        <v>0</v>
      </c>
      <c r="E1326">
        <v>0</v>
      </c>
    </row>
    <row r="1327" spans="1:5" x14ac:dyDescent="0.25">
      <c r="A1327">
        <v>11222848</v>
      </c>
      <c r="B1327">
        <v>1588202</v>
      </c>
      <c r="C1327">
        <v>0</v>
      </c>
      <c r="D1327">
        <v>1</v>
      </c>
      <c r="E1327">
        <v>0</v>
      </c>
    </row>
    <row r="1328" spans="1:5" x14ac:dyDescent="0.25">
      <c r="A1328">
        <v>11222850</v>
      </c>
      <c r="B1328">
        <v>579162</v>
      </c>
      <c r="C1328">
        <v>0</v>
      </c>
      <c r="D1328">
        <v>4</v>
      </c>
      <c r="E1328">
        <v>0</v>
      </c>
    </row>
    <row r="1329" spans="1:5" x14ac:dyDescent="0.25">
      <c r="A1329">
        <v>11222850</v>
      </c>
      <c r="B1329">
        <v>793607</v>
      </c>
      <c r="C1329">
        <v>0</v>
      </c>
      <c r="D1329">
        <v>0</v>
      </c>
      <c r="E1329">
        <v>0</v>
      </c>
    </row>
    <row r="1330" spans="1:5" x14ac:dyDescent="0.25">
      <c r="A1330">
        <v>11222860</v>
      </c>
      <c r="B1330">
        <v>173682</v>
      </c>
      <c r="C1330">
        <v>1</v>
      </c>
      <c r="D1330">
        <v>3</v>
      </c>
      <c r="E1330">
        <v>24</v>
      </c>
    </row>
    <row r="1331" spans="1:5" x14ac:dyDescent="0.25">
      <c r="A1331">
        <v>11222860</v>
      </c>
      <c r="B1331">
        <v>1902767</v>
      </c>
      <c r="C1331">
        <v>0</v>
      </c>
      <c r="D1331">
        <v>0</v>
      </c>
      <c r="E1331">
        <v>0</v>
      </c>
    </row>
    <row r="1332" spans="1:5" x14ac:dyDescent="0.25">
      <c r="A1332">
        <v>11222937</v>
      </c>
      <c r="B1332">
        <v>796329</v>
      </c>
      <c r="C1332">
        <v>0</v>
      </c>
      <c r="D1332">
        <v>2</v>
      </c>
      <c r="E1332">
        <v>0</v>
      </c>
    </row>
    <row r="1333" spans="1:5" x14ac:dyDescent="0.25">
      <c r="A1333">
        <v>11222937</v>
      </c>
      <c r="B1333">
        <v>1902767</v>
      </c>
      <c r="C1333">
        <v>0</v>
      </c>
      <c r="D1333">
        <v>0</v>
      </c>
      <c r="E1333">
        <v>0</v>
      </c>
    </row>
    <row r="1334" spans="1:5" x14ac:dyDescent="0.25">
      <c r="A1334">
        <v>11223003</v>
      </c>
      <c r="B1334">
        <v>1432937</v>
      </c>
      <c r="C1334">
        <v>0</v>
      </c>
      <c r="D1334">
        <v>3</v>
      </c>
      <c r="E1334">
        <v>0</v>
      </c>
    </row>
    <row r="1335" spans="1:5" x14ac:dyDescent="0.25">
      <c r="A1335">
        <v>11223003</v>
      </c>
      <c r="B1335">
        <v>1902767</v>
      </c>
      <c r="C1335">
        <v>0</v>
      </c>
      <c r="D1335">
        <v>0</v>
      </c>
      <c r="E1335">
        <v>0</v>
      </c>
    </row>
    <row r="1336" spans="1:5" x14ac:dyDescent="0.25">
      <c r="A1336">
        <v>11223056</v>
      </c>
      <c r="B1336">
        <v>1579585</v>
      </c>
      <c r="C1336">
        <v>0</v>
      </c>
      <c r="D1336">
        <v>2</v>
      </c>
      <c r="E1336">
        <v>0</v>
      </c>
    </row>
    <row r="1337" spans="1:5" x14ac:dyDescent="0.25">
      <c r="A1337">
        <v>11223056</v>
      </c>
      <c r="B1337">
        <v>1902767</v>
      </c>
      <c r="C1337">
        <v>0</v>
      </c>
      <c r="D1337">
        <v>0</v>
      </c>
      <c r="E1337">
        <v>0</v>
      </c>
    </row>
    <row r="1338" spans="1:5" x14ac:dyDescent="0.25">
      <c r="A1338">
        <v>11223079</v>
      </c>
      <c r="B1338">
        <v>119975</v>
      </c>
      <c r="C1338">
        <v>0</v>
      </c>
      <c r="D1338">
        <v>0</v>
      </c>
      <c r="E1338">
        <v>0</v>
      </c>
    </row>
    <row r="1339" spans="1:5" x14ac:dyDescent="0.25">
      <c r="A1339">
        <v>11223079</v>
      </c>
      <c r="B1339">
        <v>1902767</v>
      </c>
      <c r="C1339">
        <v>0</v>
      </c>
      <c r="D1339">
        <v>0</v>
      </c>
      <c r="E1339">
        <v>0</v>
      </c>
    </row>
    <row r="1340" spans="1:5" x14ac:dyDescent="0.25">
      <c r="A1340">
        <v>11223236</v>
      </c>
      <c r="B1340">
        <v>1223270</v>
      </c>
      <c r="C1340">
        <v>0</v>
      </c>
      <c r="D1340">
        <v>1</v>
      </c>
      <c r="E1340">
        <v>0</v>
      </c>
    </row>
    <row r="1341" spans="1:5" x14ac:dyDescent="0.25">
      <c r="A1341">
        <v>11223236</v>
      </c>
      <c r="B1341">
        <v>1414488</v>
      </c>
      <c r="C1341">
        <v>0</v>
      </c>
      <c r="D1341">
        <v>0</v>
      </c>
      <c r="E1341">
        <v>0</v>
      </c>
    </row>
    <row r="1342" spans="1:5" x14ac:dyDescent="0.25">
      <c r="A1342">
        <v>11223436</v>
      </c>
      <c r="B1342">
        <v>221353</v>
      </c>
      <c r="C1342">
        <v>0</v>
      </c>
      <c r="D1342">
        <v>0</v>
      </c>
      <c r="E1342">
        <v>0</v>
      </c>
    </row>
    <row r="1343" spans="1:5" x14ac:dyDescent="0.25">
      <c r="A1343">
        <v>11223436</v>
      </c>
      <c r="B1343">
        <v>1902767</v>
      </c>
      <c r="C1343">
        <v>0</v>
      </c>
      <c r="D1343">
        <v>0</v>
      </c>
      <c r="E1343">
        <v>0</v>
      </c>
    </row>
    <row r="1344" spans="1:5" x14ac:dyDescent="0.25">
      <c r="A1344">
        <v>11223514</v>
      </c>
      <c r="B1344">
        <v>1414488</v>
      </c>
      <c r="C1344">
        <v>0</v>
      </c>
      <c r="D1344">
        <v>0</v>
      </c>
      <c r="E1344">
        <v>0</v>
      </c>
    </row>
    <row r="1345" spans="1:5" x14ac:dyDescent="0.25">
      <c r="A1345">
        <v>11223514</v>
      </c>
      <c r="B1345">
        <v>1635804</v>
      </c>
      <c r="C1345">
        <v>1</v>
      </c>
      <c r="D1345">
        <v>3</v>
      </c>
      <c r="E1345">
        <v>90</v>
      </c>
    </row>
    <row r="1346" spans="1:5" x14ac:dyDescent="0.25">
      <c r="A1346">
        <v>11223696</v>
      </c>
      <c r="B1346">
        <v>120994</v>
      </c>
      <c r="C1346">
        <v>0</v>
      </c>
      <c r="D1346">
        <v>0</v>
      </c>
      <c r="E1346">
        <v>0</v>
      </c>
    </row>
    <row r="1347" spans="1:5" x14ac:dyDescent="0.25">
      <c r="A1347">
        <v>11223696</v>
      </c>
      <c r="B1347">
        <v>794120</v>
      </c>
      <c r="C1347">
        <v>1</v>
      </c>
      <c r="D1347">
        <v>0</v>
      </c>
      <c r="E1347">
        <v>90</v>
      </c>
    </row>
    <row r="1348" spans="1:5" x14ac:dyDescent="0.25">
      <c r="A1348">
        <v>11223834</v>
      </c>
      <c r="B1348">
        <v>1414488</v>
      </c>
      <c r="C1348">
        <v>0</v>
      </c>
      <c r="D1348">
        <v>0</v>
      </c>
      <c r="E1348">
        <v>0</v>
      </c>
    </row>
    <row r="1349" spans="1:5" x14ac:dyDescent="0.25">
      <c r="A1349">
        <v>11223834</v>
      </c>
      <c r="B1349">
        <v>2052722</v>
      </c>
      <c r="C1349">
        <v>0</v>
      </c>
      <c r="D1349">
        <v>4</v>
      </c>
      <c r="E1349">
        <v>0</v>
      </c>
    </row>
    <row r="1350" spans="1:5" x14ac:dyDescent="0.25">
      <c r="A1350">
        <v>11223835</v>
      </c>
      <c r="B1350">
        <v>1902767</v>
      </c>
      <c r="C1350">
        <v>0</v>
      </c>
      <c r="D1350">
        <v>0</v>
      </c>
      <c r="E1350">
        <v>0</v>
      </c>
    </row>
    <row r="1351" spans="1:5" x14ac:dyDescent="0.25">
      <c r="A1351">
        <v>11223835</v>
      </c>
      <c r="B1351">
        <v>2052502</v>
      </c>
      <c r="C1351">
        <v>1</v>
      </c>
      <c r="D1351">
        <v>1</v>
      </c>
      <c r="E1351">
        <v>90</v>
      </c>
    </row>
    <row r="1352" spans="1:5" x14ac:dyDescent="0.25">
      <c r="A1352">
        <v>11223839</v>
      </c>
      <c r="B1352">
        <v>1902767</v>
      </c>
      <c r="C1352">
        <v>0</v>
      </c>
      <c r="D1352">
        <v>0</v>
      </c>
      <c r="E1352">
        <v>0</v>
      </c>
    </row>
    <row r="1353" spans="1:5" x14ac:dyDescent="0.25">
      <c r="A1353">
        <v>11223839</v>
      </c>
      <c r="B1353">
        <v>2052722</v>
      </c>
      <c r="C1353">
        <v>0</v>
      </c>
      <c r="D1353">
        <v>1</v>
      </c>
      <c r="E1353">
        <v>0</v>
      </c>
    </row>
    <row r="1354" spans="1:5" x14ac:dyDescent="0.25">
      <c r="A1354">
        <v>11223840</v>
      </c>
      <c r="B1354">
        <v>1414488</v>
      </c>
      <c r="C1354">
        <v>0</v>
      </c>
      <c r="D1354">
        <v>1</v>
      </c>
      <c r="E1354">
        <v>0</v>
      </c>
    </row>
    <row r="1355" spans="1:5" x14ac:dyDescent="0.25">
      <c r="A1355">
        <v>11223840</v>
      </c>
      <c r="B1355">
        <v>1902483</v>
      </c>
      <c r="C1355">
        <v>0</v>
      </c>
      <c r="D1355">
        <v>2</v>
      </c>
      <c r="E1355">
        <v>0</v>
      </c>
    </row>
    <row r="1356" spans="1:5" x14ac:dyDescent="0.25">
      <c r="A1356">
        <v>11224262</v>
      </c>
      <c r="B1356">
        <v>939587</v>
      </c>
      <c r="C1356">
        <v>0</v>
      </c>
      <c r="D1356">
        <v>2</v>
      </c>
      <c r="E1356">
        <v>0</v>
      </c>
    </row>
    <row r="1357" spans="1:5" x14ac:dyDescent="0.25">
      <c r="A1357">
        <v>11224262</v>
      </c>
      <c r="B1357">
        <v>1414488</v>
      </c>
      <c r="C1357">
        <v>0</v>
      </c>
      <c r="D1357">
        <v>0</v>
      </c>
      <c r="E1357">
        <v>0</v>
      </c>
    </row>
    <row r="1358" spans="1:5" x14ac:dyDescent="0.25">
      <c r="A1358">
        <v>11224266</v>
      </c>
      <c r="B1358">
        <v>939587</v>
      </c>
      <c r="C1358">
        <v>0</v>
      </c>
      <c r="D1358">
        <v>1</v>
      </c>
      <c r="E1358">
        <v>0</v>
      </c>
    </row>
    <row r="1359" spans="1:5" x14ac:dyDescent="0.25">
      <c r="A1359">
        <v>11224266</v>
      </c>
      <c r="B1359">
        <v>1414488</v>
      </c>
      <c r="C1359">
        <v>0</v>
      </c>
      <c r="D1359">
        <v>1</v>
      </c>
      <c r="E1359">
        <v>0</v>
      </c>
    </row>
    <row r="1360" spans="1:5" x14ac:dyDescent="0.25">
      <c r="A1360">
        <v>11224271</v>
      </c>
      <c r="B1360">
        <v>939587</v>
      </c>
      <c r="C1360">
        <v>0</v>
      </c>
      <c r="D1360">
        <v>1</v>
      </c>
      <c r="E1360">
        <v>0</v>
      </c>
    </row>
    <row r="1361" spans="1:5" x14ac:dyDescent="0.25">
      <c r="A1361">
        <v>11224271</v>
      </c>
      <c r="B1361">
        <v>1902767</v>
      </c>
      <c r="C1361">
        <v>0</v>
      </c>
      <c r="D1361">
        <v>1</v>
      </c>
      <c r="E1361">
        <v>0</v>
      </c>
    </row>
    <row r="1362" spans="1:5" x14ac:dyDescent="0.25">
      <c r="A1362">
        <v>11224275</v>
      </c>
      <c r="B1362">
        <v>548740</v>
      </c>
      <c r="C1362">
        <v>0</v>
      </c>
      <c r="D1362">
        <v>0</v>
      </c>
      <c r="E1362">
        <v>0</v>
      </c>
    </row>
    <row r="1363" spans="1:5" x14ac:dyDescent="0.25">
      <c r="A1363">
        <v>11224275</v>
      </c>
      <c r="B1363">
        <v>1902767</v>
      </c>
      <c r="C1363">
        <v>0</v>
      </c>
      <c r="D1363">
        <v>2</v>
      </c>
      <c r="E1363">
        <v>0</v>
      </c>
    </row>
    <row r="1364" spans="1:5" x14ac:dyDescent="0.25">
      <c r="A1364">
        <v>11224290</v>
      </c>
      <c r="B1364">
        <v>548740</v>
      </c>
      <c r="C1364">
        <v>0</v>
      </c>
      <c r="D1364">
        <v>2</v>
      </c>
      <c r="E1364">
        <v>0</v>
      </c>
    </row>
    <row r="1365" spans="1:5" x14ac:dyDescent="0.25">
      <c r="A1365">
        <v>11224290</v>
      </c>
      <c r="B1365">
        <v>1902767</v>
      </c>
      <c r="C1365">
        <v>0</v>
      </c>
      <c r="D1365">
        <v>1</v>
      </c>
      <c r="E1365">
        <v>0</v>
      </c>
    </row>
    <row r="1366" spans="1:5" x14ac:dyDescent="0.25">
      <c r="A1366">
        <v>11224319</v>
      </c>
      <c r="B1366">
        <v>120994</v>
      </c>
      <c r="C1366">
        <v>0</v>
      </c>
      <c r="D1366">
        <v>0</v>
      </c>
      <c r="E1366">
        <v>0</v>
      </c>
    </row>
    <row r="1367" spans="1:5" x14ac:dyDescent="0.25">
      <c r="A1367">
        <v>11224319</v>
      </c>
      <c r="B1367">
        <v>2012939</v>
      </c>
      <c r="C1367">
        <v>0</v>
      </c>
      <c r="D1367">
        <v>1</v>
      </c>
      <c r="E1367">
        <v>0</v>
      </c>
    </row>
    <row r="1368" spans="1:5" x14ac:dyDescent="0.25">
      <c r="A1368">
        <v>11224454</v>
      </c>
      <c r="B1368">
        <v>1799344</v>
      </c>
      <c r="C1368">
        <v>0</v>
      </c>
      <c r="D1368">
        <v>1</v>
      </c>
      <c r="E1368">
        <v>0</v>
      </c>
    </row>
    <row r="1369" spans="1:5" x14ac:dyDescent="0.25">
      <c r="A1369">
        <v>11224454</v>
      </c>
      <c r="B1369">
        <v>1878099</v>
      </c>
      <c r="C1369">
        <v>1</v>
      </c>
      <c r="D1369">
        <v>1</v>
      </c>
      <c r="E1369">
        <v>89</v>
      </c>
    </row>
    <row r="1370" spans="1:5" x14ac:dyDescent="0.25">
      <c r="A1370">
        <v>11224455</v>
      </c>
      <c r="B1370">
        <v>861395</v>
      </c>
      <c r="C1370">
        <v>0</v>
      </c>
      <c r="D1370">
        <v>1</v>
      </c>
      <c r="E1370">
        <v>0</v>
      </c>
    </row>
    <row r="1371" spans="1:5" x14ac:dyDescent="0.25">
      <c r="A1371">
        <v>11224455</v>
      </c>
      <c r="B1371">
        <v>1799344</v>
      </c>
      <c r="C1371">
        <v>0</v>
      </c>
      <c r="D1371">
        <v>2</v>
      </c>
      <c r="E1371">
        <v>0</v>
      </c>
    </row>
    <row r="1372" spans="1:5" x14ac:dyDescent="0.25">
      <c r="A1372">
        <v>11224458</v>
      </c>
      <c r="B1372">
        <v>733398</v>
      </c>
      <c r="C1372">
        <v>1</v>
      </c>
      <c r="D1372">
        <v>3</v>
      </c>
      <c r="E1372">
        <v>90</v>
      </c>
    </row>
    <row r="1373" spans="1:5" x14ac:dyDescent="0.25">
      <c r="A1373">
        <v>11224458</v>
      </c>
      <c r="B1373">
        <v>1799344</v>
      </c>
      <c r="C1373">
        <v>0</v>
      </c>
      <c r="D1373">
        <v>1</v>
      </c>
      <c r="E1373">
        <v>0</v>
      </c>
    </row>
    <row r="1374" spans="1:5" x14ac:dyDescent="0.25">
      <c r="A1374">
        <v>11224684</v>
      </c>
      <c r="B1374">
        <v>1414488</v>
      </c>
      <c r="C1374">
        <v>0</v>
      </c>
      <c r="D1374">
        <v>0</v>
      </c>
      <c r="E1374">
        <v>0</v>
      </c>
    </row>
    <row r="1375" spans="1:5" x14ac:dyDescent="0.25">
      <c r="A1375">
        <v>11224684</v>
      </c>
      <c r="B1375">
        <v>1870235</v>
      </c>
      <c r="C1375">
        <v>0</v>
      </c>
      <c r="D1375">
        <v>3</v>
      </c>
      <c r="E1375">
        <v>0</v>
      </c>
    </row>
    <row r="1376" spans="1:5" x14ac:dyDescent="0.25">
      <c r="A1376">
        <v>11224816</v>
      </c>
      <c r="B1376">
        <v>314495</v>
      </c>
      <c r="C1376">
        <v>0</v>
      </c>
      <c r="D1376">
        <v>0</v>
      </c>
      <c r="E1376">
        <v>0</v>
      </c>
    </row>
    <row r="1377" spans="1:5" x14ac:dyDescent="0.25">
      <c r="A1377">
        <v>11224816</v>
      </c>
      <c r="B1377">
        <v>2052502</v>
      </c>
      <c r="C1377">
        <v>1</v>
      </c>
      <c r="D1377">
        <v>1</v>
      </c>
      <c r="E1377">
        <v>90</v>
      </c>
    </row>
    <row r="1378" spans="1:5" x14ac:dyDescent="0.25">
      <c r="A1378">
        <v>11224952</v>
      </c>
      <c r="B1378">
        <v>990223</v>
      </c>
      <c r="C1378">
        <v>0</v>
      </c>
      <c r="D1378">
        <v>0</v>
      </c>
      <c r="E1378">
        <v>0</v>
      </c>
    </row>
    <row r="1379" spans="1:5" x14ac:dyDescent="0.25">
      <c r="A1379">
        <v>11224952</v>
      </c>
      <c r="B1379">
        <v>1436078</v>
      </c>
      <c r="C1379">
        <v>0</v>
      </c>
      <c r="D1379">
        <v>2</v>
      </c>
      <c r="E1379">
        <v>0</v>
      </c>
    </row>
    <row r="1380" spans="1:5" x14ac:dyDescent="0.25">
      <c r="A1380">
        <v>11225043</v>
      </c>
      <c r="B1380">
        <v>47586</v>
      </c>
      <c r="C1380">
        <v>1</v>
      </c>
      <c r="D1380">
        <v>1</v>
      </c>
      <c r="E1380">
        <v>90</v>
      </c>
    </row>
    <row r="1381" spans="1:5" x14ac:dyDescent="0.25">
      <c r="A1381">
        <v>11225043</v>
      </c>
      <c r="B1381">
        <v>1414488</v>
      </c>
      <c r="C1381">
        <v>0</v>
      </c>
      <c r="D1381">
        <v>0</v>
      </c>
      <c r="E1381">
        <v>0</v>
      </c>
    </row>
    <row r="1382" spans="1:5" x14ac:dyDescent="0.25">
      <c r="A1382">
        <v>11225096</v>
      </c>
      <c r="B1382">
        <v>974807</v>
      </c>
      <c r="C1382">
        <v>0</v>
      </c>
      <c r="D1382">
        <v>1</v>
      </c>
      <c r="E1382">
        <v>0</v>
      </c>
    </row>
    <row r="1383" spans="1:5" x14ac:dyDescent="0.25">
      <c r="A1383">
        <v>11225096</v>
      </c>
      <c r="B1383">
        <v>2052502</v>
      </c>
      <c r="C1383">
        <v>1</v>
      </c>
      <c r="D1383">
        <v>1</v>
      </c>
      <c r="E1383">
        <v>90</v>
      </c>
    </row>
    <row r="1384" spans="1:5" x14ac:dyDescent="0.25">
      <c r="A1384">
        <v>11225102</v>
      </c>
      <c r="B1384">
        <v>312674</v>
      </c>
      <c r="C1384">
        <v>1</v>
      </c>
      <c r="D1384">
        <v>0</v>
      </c>
      <c r="E1384">
        <v>90</v>
      </c>
    </row>
    <row r="1385" spans="1:5" x14ac:dyDescent="0.25">
      <c r="A1385">
        <v>11225102</v>
      </c>
      <c r="B1385">
        <v>2052502</v>
      </c>
      <c r="C1385">
        <v>1</v>
      </c>
      <c r="D1385">
        <v>1</v>
      </c>
      <c r="E1385">
        <v>90</v>
      </c>
    </row>
    <row r="1386" spans="1:5" x14ac:dyDescent="0.25">
      <c r="A1386">
        <v>11225129</v>
      </c>
      <c r="B1386">
        <v>1196209</v>
      </c>
      <c r="C1386">
        <v>0</v>
      </c>
      <c r="D1386">
        <v>2</v>
      </c>
      <c r="E1386">
        <v>0</v>
      </c>
    </row>
    <row r="1387" spans="1:5" x14ac:dyDescent="0.25">
      <c r="A1387">
        <v>11225129</v>
      </c>
      <c r="B1387">
        <v>1902767</v>
      </c>
      <c r="C1387">
        <v>0</v>
      </c>
      <c r="D1387">
        <v>1</v>
      </c>
      <c r="E1387">
        <v>0</v>
      </c>
    </row>
    <row r="1388" spans="1:5" x14ac:dyDescent="0.25">
      <c r="A1388">
        <v>11225340</v>
      </c>
      <c r="B1388">
        <v>819314</v>
      </c>
      <c r="C1388">
        <v>0</v>
      </c>
      <c r="D1388">
        <v>4</v>
      </c>
      <c r="E1388">
        <v>0</v>
      </c>
    </row>
    <row r="1389" spans="1:5" x14ac:dyDescent="0.25">
      <c r="A1389">
        <v>11225340</v>
      </c>
      <c r="B1389">
        <v>1414488</v>
      </c>
      <c r="C1389">
        <v>0</v>
      </c>
      <c r="D1389">
        <v>0</v>
      </c>
      <c r="E1389">
        <v>0</v>
      </c>
    </row>
    <row r="1390" spans="1:5" x14ac:dyDescent="0.25">
      <c r="A1390">
        <v>11225548</v>
      </c>
      <c r="B1390">
        <v>285752</v>
      </c>
      <c r="C1390">
        <v>0</v>
      </c>
      <c r="D1390">
        <v>1</v>
      </c>
      <c r="E1390">
        <v>0</v>
      </c>
    </row>
    <row r="1391" spans="1:5" x14ac:dyDescent="0.25">
      <c r="A1391">
        <v>11225548</v>
      </c>
      <c r="B1391">
        <v>2052502</v>
      </c>
      <c r="C1391">
        <v>1</v>
      </c>
      <c r="D1391">
        <v>3</v>
      </c>
      <c r="E1391">
        <v>90</v>
      </c>
    </row>
    <row r="1392" spans="1:5" x14ac:dyDescent="0.25">
      <c r="A1392">
        <v>11225656</v>
      </c>
      <c r="B1392">
        <v>314140</v>
      </c>
      <c r="C1392">
        <v>0</v>
      </c>
      <c r="D1392">
        <v>0</v>
      </c>
      <c r="E1392">
        <v>0</v>
      </c>
    </row>
    <row r="1393" spans="1:5" x14ac:dyDescent="0.25">
      <c r="A1393">
        <v>11225656</v>
      </c>
      <c r="B1393">
        <v>2052502</v>
      </c>
      <c r="C1393">
        <v>1</v>
      </c>
      <c r="D1393">
        <v>1</v>
      </c>
      <c r="E1393">
        <v>90</v>
      </c>
    </row>
    <row r="1394" spans="1:5" x14ac:dyDescent="0.25">
      <c r="A1394">
        <v>11225744</v>
      </c>
      <c r="B1394">
        <v>796992</v>
      </c>
      <c r="C1394">
        <v>1</v>
      </c>
      <c r="D1394">
        <v>0</v>
      </c>
      <c r="E1394">
        <v>81</v>
      </c>
    </row>
    <row r="1395" spans="1:5" x14ac:dyDescent="0.25">
      <c r="A1395">
        <v>11225744</v>
      </c>
      <c r="B1395">
        <v>2052502</v>
      </c>
      <c r="C1395">
        <v>1</v>
      </c>
      <c r="D1395">
        <v>0</v>
      </c>
      <c r="E1395">
        <v>90</v>
      </c>
    </row>
    <row r="1396" spans="1:5" x14ac:dyDescent="0.25">
      <c r="A1396">
        <v>11225765</v>
      </c>
      <c r="B1396">
        <v>463509</v>
      </c>
      <c r="C1396">
        <v>0</v>
      </c>
      <c r="D1396">
        <v>4</v>
      </c>
      <c r="E1396">
        <v>0</v>
      </c>
    </row>
    <row r="1397" spans="1:5" x14ac:dyDescent="0.25">
      <c r="A1397">
        <v>11225765</v>
      </c>
      <c r="B1397">
        <v>1414488</v>
      </c>
      <c r="C1397">
        <v>0</v>
      </c>
      <c r="D1397">
        <v>2</v>
      </c>
      <c r="E1397">
        <v>0</v>
      </c>
    </row>
    <row r="1398" spans="1:5" x14ac:dyDescent="0.25">
      <c r="A1398">
        <v>11225766</v>
      </c>
      <c r="B1398">
        <v>1902767</v>
      </c>
      <c r="C1398">
        <v>0</v>
      </c>
      <c r="D1398">
        <v>0</v>
      </c>
      <c r="E1398">
        <v>0</v>
      </c>
    </row>
    <row r="1399" spans="1:5" x14ac:dyDescent="0.25">
      <c r="A1399">
        <v>11225766</v>
      </c>
      <c r="B1399">
        <v>2052502</v>
      </c>
      <c r="C1399">
        <v>1</v>
      </c>
      <c r="D1399">
        <v>1</v>
      </c>
      <c r="E1399">
        <v>90</v>
      </c>
    </row>
    <row r="1400" spans="1:5" x14ac:dyDescent="0.25">
      <c r="A1400">
        <v>11225797</v>
      </c>
      <c r="B1400">
        <v>315531</v>
      </c>
      <c r="C1400">
        <v>0</v>
      </c>
      <c r="D1400">
        <v>0</v>
      </c>
      <c r="E1400">
        <v>0</v>
      </c>
    </row>
    <row r="1401" spans="1:5" x14ac:dyDescent="0.25">
      <c r="A1401">
        <v>11225797</v>
      </c>
      <c r="B1401">
        <v>2052502</v>
      </c>
      <c r="C1401">
        <v>1</v>
      </c>
      <c r="D1401">
        <v>0</v>
      </c>
      <c r="E1401">
        <v>90</v>
      </c>
    </row>
    <row r="1402" spans="1:5" x14ac:dyDescent="0.25">
      <c r="A1402">
        <v>11225953</v>
      </c>
      <c r="B1402">
        <v>115908</v>
      </c>
      <c r="C1402">
        <v>0</v>
      </c>
      <c r="D1402">
        <v>1</v>
      </c>
      <c r="E1402">
        <v>0</v>
      </c>
    </row>
    <row r="1403" spans="1:5" x14ac:dyDescent="0.25">
      <c r="A1403">
        <v>11225953</v>
      </c>
      <c r="B1403">
        <v>121578</v>
      </c>
      <c r="C1403">
        <v>0</v>
      </c>
      <c r="D1403">
        <v>2</v>
      </c>
      <c r="E1403">
        <v>0</v>
      </c>
    </row>
    <row r="1404" spans="1:5" x14ac:dyDescent="0.25">
      <c r="A1404">
        <v>11225960</v>
      </c>
      <c r="B1404">
        <v>121578</v>
      </c>
      <c r="C1404">
        <v>0</v>
      </c>
      <c r="D1404">
        <v>1</v>
      </c>
      <c r="E1404">
        <v>0</v>
      </c>
    </row>
    <row r="1405" spans="1:5" x14ac:dyDescent="0.25">
      <c r="A1405">
        <v>11225960</v>
      </c>
      <c r="B1405">
        <v>221276</v>
      </c>
      <c r="C1405">
        <v>0</v>
      </c>
      <c r="D1405">
        <v>0</v>
      </c>
      <c r="E1405">
        <v>0</v>
      </c>
    </row>
    <row r="1406" spans="1:5" x14ac:dyDescent="0.25">
      <c r="A1406">
        <v>11226177</v>
      </c>
      <c r="B1406">
        <v>1902767</v>
      </c>
      <c r="C1406">
        <v>0</v>
      </c>
      <c r="D1406">
        <v>0</v>
      </c>
      <c r="E1406">
        <v>0</v>
      </c>
    </row>
    <row r="1407" spans="1:5" x14ac:dyDescent="0.25">
      <c r="A1407">
        <v>11226177</v>
      </c>
      <c r="B1407">
        <v>2053478</v>
      </c>
      <c r="C1407">
        <v>0</v>
      </c>
      <c r="D1407">
        <v>3</v>
      </c>
      <c r="E1407">
        <v>0</v>
      </c>
    </row>
    <row r="1408" spans="1:5" x14ac:dyDescent="0.25">
      <c r="A1408">
        <v>11226320</v>
      </c>
      <c r="B1408">
        <v>1247825</v>
      </c>
      <c r="C1408">
        <v>0</v>
      </c>
      <c r="D1408">
        <v>1</v>
      </c>
      <c r="E1408">
        <v>0</v>
      </c>
    </row>
    <row r="1409" spans="1:5" x14ac:dyDescent="0.25">
      <c r="A1409">
        <v>11226320</v>
      </c>
      <c r="B1409">
        <v>1414488</v>
      </c>
      <c r="C1409">
        <v>0</v>
      </c>
      <c r="D1409">
        <v>0</v>
      </c>
      <c r="E1409">
        <v>0</v>
      </c>
    </row>
    <row r="1410" spans="1:5" x14ac:dyDescent="0.25">
      <c r="A1410">
        <v>11226377</v>
      </c>
      <c r="B1410">
        <v>121578</v>
      </c>
      <c r="C1410">
        <v>0</v>
      </c>
      <c r="D1410">
        <v>3</v>
      </c>
      <c r="E1410">
        <v>0</v>
      </c>
    </row>
    <row r="1411" spans="1:5" x14ac:dyDescent="0.25">
      <c r="A1411">
        <v>11226377</v>
      </c>
      <c r="B1411">
        <v>1665801</v>
      </c>
      <c r="C1411">
        <v>0</v>
      </c>
      <c r="D1411">
        <v>1</v>
      </c>
      <c r="E1411">
        <v>0</v>
      </c>
    </row>
    <row r="1412" spans="1:5" x14ac:dyDescent="0.25">
      <c r="A1412">
        <v>11226388</v>
      </c>
      <c r="B1412">
        <v>1414488</v>
      </c>
      <c r="C1412">
        <v>0</v>
      </c>
      <c r="D1412">
        <v>0</v>
      </c>
      <c r="E1412">
        <v>0</v>
      </c>
    </row>
    <row r="1413" spans="1:5" x14ac:dyDescent="0.25">
      <c r="A1413">
        <v>11226388</v>
      </c>
      <c r="B1413">
        <v>2052722</v>
      </c>
      <c r="C1413">
        <v>0</v>
      </c>
      <c r="D1413">
        <v>2</v>
      </c>
      <c r="E1413">
        <v>0</v>
      </c>
    </row>
    <row r="1414" spans="1:5" x14ac:dyDescent="0.25">
      <c r="A1414">
        <v>11227217</v>
      </c>
      <c r="B1414">
        <v>987759</v>
      </c>
      <c r="C1414">
        <v>1</v>
      </c>
      <c r="D1414">
        <v>1</v>
      </c>
      <c r="E1414">
        <v>90</v>
      </c>
    </row>
    <row r="1415" spans="1:5" x14ac:dyDescent="0.25">
      <c r="A1415">
        <v>11227217</v>
      </c>
      <c r="B1415">
        <v>987761</v>
      </c>
      <c r="C1415">
        <v>0</v>
      </c>
      <c r="D1415">
        <v>1</v>
      </c>
      <c r="E1415">
        <v>0</v>
      </c>
    </row>
    <row r="1416" spans="1:5" x14ac:dyDescent="0.25">
      <c r="A1416">
        <v>11227223</v>
      </c>
      <c r="B1416">
        <v>716362</v>
      </c>
      <c r="C1416">
        <v>0</v>
      </c>
      <c r="D1416">
        <v>1</v>
      </c>
      <c r="E1416">
        <v>0</v>
      </c>
    </row>
    <row r="1417" spans="1:5" x14ac:dyDescent="0.25">
      <c r="A1417">
        <v>11227223</v>
      </c>
      <c r="B1417">
        <v>987759</v>
      </c>
      <c r="C1417">
        <v>1</v>
      </c>
      <c r="D1417">
        <v>0</v>
      </c>
      <c r="E1417">
        <v>90</v>
      </c>
    </row>
    <row r="1418" spans="1:5" x14ac:dyDescent="0.25">
      <c r="A1418">
        <v>11227530</v>
      </c>
      <c r="B1418">
        <v>793607</v>
      </c>
      <c r="C1418">
        <v>0</v>
      </c>
      <c r="D1418">
        <v>0</v>
      </c>
      <c r="E1418">
        <v>0</v>
      </c>
    </row>
    <row r="1419" spans="1:5" x14ac:dyDescent="0.25">
      <c r="A1419">
        <v>11227530</v>
      </c>
      <c r="B1419">
        <v>793624</v>
      </c>
      <c r="C1419">
        <v>0</v>
      </c>
      <c r="D1419">
        <v>3</v>
      </c>
      <c r="E1419">
        <v>0</v>
      </c>
    </row>
    <row r="1420" spans="1:5" x14ac:dyDescent="0.25">
      <c r="A1420">
        <v>11227682</v>
      </c>
      <c r="B1420">
        <v>1414488</v>
      </c>
      <c r="C1420">
        <v>0</v>
      </c>
      <c r="D1420">
        <v>0</v>
      </c>
      <c r="E1420">
        <v>0</v>
      </c>
    </row>
    <row r="1421" spans="1:5" x14ac:dyDescent="0.25">
      <c r="A1421">
        <v>11227682</v>
      </c>
      <c r="B1421">
        <v>2052722</v>
      </c>
      <c r="C1421">
        <v>0</v>
      </c>
      <c r="D1421">
        <v>3</v>
      </c>
      <c r="E1421">
        <v>0</v>
      </c>
    </row>
    <row r="1422" spans="1:5" x14ac:dyDescent="0.25">
      <c r="A1422">
        <v>11227840</v>
      </c>
      <c r="B1422">
        <v>71272</v>
      </c>
      <c r="C1422">
        <v>0</v>
      </c>
      <c r="D1422">
        <v>0</v>
      </c>
      <c r="E1422">
        <v>0</v>
      </c>
    </row>
    <row r="1423" spans="1:5" x14ac:dyDescent="0.25">
      <c r="A1423">
        <v>11227840</v>
      </c>
      <c r="B1423">
        <v>225088</v>
      </c>
      <c r="C1423">
        <v>0</v>
      </c>
      <c r="D1423">
        <v>0</v>
      </c>
      <c r="E1423">
        <v>0</v>
      </c>
    </row>
    <row r="1424" spans="1:5" x14ac:dyDescent="0.25">
      <c r="A1424">
        <v>11228472</v>
      </c>
      <c r="B1424">
        <v>774537</v>
      </c>
      <c r="C1424">
        <v>0</v>
      </c>
      <c r="D1424">
        <v>2</v>
      </c>
      <c r="E1424">
        <v>0</v>
      </c>
    </row>
    <row r="1425" spans="1:5" x14ac:dyDescent="0.25">
      <c r="A1425">
        <v>11228472</v>
      </c>
      <c r="B1425">
        <v>1456633</v>
      </c>
      <c r="C1425">
        <v>0</v>
      </c>
      <c r="D1425">
        <v>1</v>
      </c>
      <c r="E1425">
        <v>0</v>
      </c>
    </row>
    <row r="1426" spans="1:5" x14ac:dyDescent="0.25">
      <c r="A1426">
        <v>11228498</v>
      </c>
      <c r="B1426">
        <v>1456633</v>
      </c>
      <c r="C1426">
        <v>0</v>
      </c>
      <c r="D1426">
        <v>0</v>
      </c>
      <c r="E1426">
        <v>0</v>
      </c>
    </row>
    <row r="1427" spans="1:5" x14ac:dyDescent="0.25">
      <c r="A1427">
        <v>11228498</v>
      </c>
      <c r="B1427">
        <v>1600168</v>
      </c>
      <c r="C1427">
        <v>0</v>
      </c>
      <c r="D1427">
        <v>2</v>
      </c>
      <c r="E1427">
        <v>0</v>
      </c>
    </row>
    <row r="1428" spans="1:5" x14ac:dyDescent="0.25">
      <c r="A1428">
        <v>11228592</v>
      </c>
      <c r="B1428">
        <v>490468</v>
      </c>
      <c r="C1428">
        <v>0</v>
      </c>
      <c r="D1428">
        <v>0</v>
      </c>
      <c r="E1428">
        <v>0</v>
      </c>
    </row>
    <row r="1429" spans="1:5" x14ac:dyDescent="0.25">
      <c r="A1429">
        <v>11228592</v>
      </c>
      <c r="B1429">
        <v>990805</v>
      </c>
      <c r="C1429">
        <v>0</v>
      </c>
      <c r="D1429">
        <v>2</v>
      </c>
      <c r="E1429">
        <v>0</v>
      </c>
    </row>
    <row r="1430" spans="1:5" x14ac:dyDescent="0.25">
      <c r="A1430">
        <v>11228949</v>
      </c>
      <c r="B1430">
        <v>120994</v>
      </c>
      <c r="C1430">
        <v>0</v>
      </c>
      <c r="D1430">
        <v>1</v>
      </c>
      <c r="E1430">
        <v>0</v>
      </c>
    </row>
    <row r="1431" spans="1:5" x14ac:dyDescent="0.25">
      <c r="A1431">
        <v>11228949</v>
      </c>
      <c r="B1431">
        <v>1835200</v>
      </c>
      <c r="C1431">
        <v>1</v>
      </c>
      <c r="D1431">
        <v>0</v>
      </c>
      <c r="E1431">
        <v>90</v>
      </c>
    </row>
    <row r="1432" spans="1:5" x14ac:dyDescent="0.25">
      <c r="A1432">
        <v>11229027</v>
      </c>
      <c r="B1432">
        <v>1414488</v>
      </c>
      <c r="C1432">
        <v>0</v>
      </c>
      <c r="D1432">
        <v>1</v>
      </c>
      <c r="E1432">
        <v>0</v>
      </c>
    </row>
    <row r="1433" spans="1:5" x14ac:dyDescent="0.25">
      <c r="A1433">
        <v>11229027</v>
      </c>
      <c r="B1433">
        <v>1902767</v>
      </c>
      <c r="C1433">
        <v>0</v>
      </c>
      <c r="D1433">
        <v>0</v>
      </c>
      <c r="E1433">
        <v>0</v>
      </c>
    </row>
    <row r="1434" spans="1:5" x14ac:dyDescent="0.25">
      <c r="A1434">
        <v>11229065</v>
      </c>
      <c r="B1434">
        <v>1414488</v>
      </c>
      <c r="C1434">
        <v>0</v>
      </c>
      <c r="D1434">
        <v>0</v>
      </c>
      <c r="E1434">
        <v>0</v>
      </c>
    </row>
    <row r="1435" spans="1:5" x14ac:dyDescent="0.25">
      <c r="A1435">
        <v>11229065</v>
      </c>
      <c r="B1435">
        <v>2052502</v>
      </c>
      <c r="C1435">
        <v>1</v>
      </c>
      <c r="D1435">
        <v>0</v>
      </c>
      <c r="E1435">
        <v>90</v>
      </c>
    </row>
    <row r="1436" spans="1:5" x14ac:dyDescent="0.25">
      <c r="A1436">
        <v>11229299</v>
      </c>
      <c r="B1436">
        <v>1414488</v>
      </c>
      <c r="C1436">
        <v>0</v>
      </c>
      <c r="D1436">
        <v>1</v>
      </c>
      <c r="E1436">
        <v>0</v>
      </c>
    </row>
    <row r="1437" spans="1:5" x14ac:dyDescent="0.25">
      <c r="A1437">
        <v>11229299</v>
      </c>
      <c r="B1437">
        <v>2052502</v>
      </c>
      <c r="C1437">
        <v>1</v>
      </c>
      <c r="D1437">
        <v>0</v>
      </c>
      <c r="E1437">
        <v>90</v>
      </c>
    </row>
    <row r="1438" spans="1:5" x14ac:dyDescent="0.25">
      <c r="A1438">
        <v>11229716</v>
      </c>
      <c r="B1438">
        <v>120994</v>
      </c>
      <c r="C1438">
        <v>0</v>
      </c>
      <c r="D1438">
        <v>2</v>
      </c>
      <c r="E1438">
        <v>0</v>
      </c>
    </row>
    <row r="1439" spans="1:5" x14ac:dyDescent="0.25">
      <c r="A1439">
        <v>11229716</v>
      </c>
      <c r="B1439">
        <v>2055916</v>
      </c>
      <c r="C1439">
        <v>0</v>
      </c>
      <c r="D1439">
        <v>0</v>
      </c>
      <c r="E1439">
        <v>0</v>
      </c>
    </row>
    <row r="1440" spans="1:5" x14ac:dyDescent="0.25">
      <c r="A1440">
        <v>11229743</v>
      </c>
      <c r="B1440">
        <v>691572</v>
      </c>
      <c r="C1440">
        <v>0</v>
      </c>
      <c r="D1440">
        <v>1</v>
      </c>
      <c r="E1440">
        <v>0</v>
      </c>
    </row>
    <row r="1441" spans="1:5" x14ac:dyDescent="0.25">
      <c r="A1441">
        <v>11229743</v>
      </c>
      <c r="B1441">
        <v>1414488</v>
      </c>
      <c r="C1441">
        <v>0</v>
      </c>
      <c r="D1441">
        <v>0</v>
      </c>
      <c r="E1441">
        <v>0</v>
      </c>
    </row>
    <row r="1442" spans="1:5" x14ac:dyDescent="0.25">
      <c r="A1442">
        <v>11229744</v>
      </c>
      <c r="B1442">
        <v>1902767</v>
      </c>
      <c r="C1442">
        <v>0</v>
      </c>
      <c r="D1442">
        <v>1</v>
      </c>
      <c r="E1442">
        <v>0</v>
      </c>
    </row>
    <row r="1443" spans="1:5" x14ac:dyDescent="0.25">
      <c r="A1443">
        <v>11229744</v>
      </c>
      <c r="B1443">
        <v>2052502</v>
      </c>
      <c r="C1443">
        <v>1</v>
      </c>
      <c r="D1443">
        <v>5</v>
      </c>
      <c r="E1443">
        <v>90</v>
      </c>
    </row>
    <row r="1444" spans="1:5" x14ac:dyDescent="0.25">
      <c r="A1444">
        <v>11230092</v>
      </c>
      <c r="B1444">
        <v>100403</v>
      </c>
      <c r="C1444">
        <v>0</v>
      </c>
      <c r="D1444">
        <v>1</v>
      </c>
      <c r="E1444">
        <v>0</v>
      </c>
    </row>
    <row r="1445" spans="1:5" x14ac:dyDescent="0.25">
      <c r="A1445">
        <v>11230092</v>
      </c>
      <c r="B1445">
        <v>121578</v>
      </c>
      <c r="C1445">
        <v>0</v>
      </c>
      <c r="D1445">
        <v>0</v>
      </c>
      <c r="E1445">
        <v>0</v>
      </c>
    </row>
    <row r="1446" spans="1:5" x14ac:dyDescent="0.25">
      <c r="A1446">
        <v>11231114</v>
      </c>
      <c r="B1446">
        <v>70867</v>
      </c>
      <c r="C1446">
        <v>1</v>
      </c>
      <c r="D1446">
        <v>2</v>
      </c>
      <c r="E1446">
        <v>90</v>
      </c>
    </row>
    <row r="1447" spans="1:5" x14ac:dyDescent="0.25">
      <c r="A1447">
        <v>11231114</v>
      </c>
      <c r="B1447">
        <v>1333784</v>
      </c>
      <c r="C1447">
        <v>0</v>
      </c>
      <c r="D1447">
        <v>0</v>
      </c>
      <c r="E1447">
        <v>0</v>
      </c>
    </row>
    <row r="1448" spans="1:5" x14ac:dyDescent="0.25">
      <c r="A1448">
        <v>11231184</v>
      </c>
      <c r="B1448">
        <v>990223</v>
      </c>
      <c r="C1448">
        <v>0</v>
      </c>
      <c r="D1448">
        <v>2</v>
      </c>
      <c r="E1448">
        <v>0</v>
      </c>
    </row>
    <row r="1449" spans="1:5" x14ac:dyDescent="0.25">
      <c r="A1449">
        <v>11231184</v>
      </c>
      <c r="B1449">
        <v>1436078</v>
      </c>
      <c r="C1449">
        <v>0</v>
      </c>
      <c r="D1449">
        <v>1</v>
      </c>
      <c r="E1449">
        <v>0</v>
      </c>
    </row>
    <row r="1450" spans="1:5" x14ac:dyDescent="0.25">
      <c r="A1450">
        <v>11232169</v>
      </c>
      <c r="B1450">
        <v>2052502</v>
      </c>
      <c r="C1450">
        <v>1</v>
      </c>
      <c r="D1450">
        <v>2</v>
      </c>
      <c r="E1450">
        <v>90</v>
      </c>
    </row>
    <row r="1451" spans="1:5" x14ac:dyDescent="0.25">
      <c r="A1451">
        <v>11232169</v>
      </c>
      <c r="B1451">
        <v>2052722</v>
      </c>
      <c r="C1451">
        <v>0</v>
      </c>
      <c r="D1451">
        <v>0</v>
      </c>
      <c r="E1451">
        <v>0</v>
      </c>
    </row>
    <row r="1452" spans="1:5" x14ac:dyDescent="0.25">
      <c r="A1452">
        <v>11232170</v>
      </c>
      <c r="B1452">
        <v>1414488</v>
      </c>
      <c r="C1452">
        <v>0</v>
      </c>
      <c r="D1452">
        <v>2</v>
      </c>
      <c r="E1452">
        <v>0</v>
      </c>
    </row>
    <row r="1453" spans="1:5" x14ac:dyDescent="0.25">
      <c r="A1453">
        <v>11232170</v>
      </c>
      <c r="B1453">
        <v>1902767</v>
      </c>
      <c r="C1453">
        <v>0</v>
      </c>
      <c r="D1453">
        <v>0</v>
      </c>
      <c r="E1453">
        <v>0</v>
      </c>
    </row>
    <row r="1454" spans="1:5" x14ac:dyDescent="0.25">
      <c r="A1454">
        <v>11232308</v>
      </c>
      <c r="B1454">
        <v>1414488</v>
      </c>
      <c r="C1454">
        <v>0</v>
      </c>
      <c r="D1454">
        <v>0</v>
      </c>
      <c r="E1454">
        <v>0</v>
      </c>
    </row>
    <row r="1455" spans="1:5" x14ac:dyDescent="0.25">
      <c r="A1455">
        <v>11232308</v>
      </c>
      <c r="B1455">
        <v>1902767</v>
      </c>
      <c r="C1455">
        <v>0</v>
      </c>
      <c r="D1455">
        <v>0</v>
      </c>
      <c r="E1455">
        <v>0</v>
      </c>
    </row>
    <row r="1456" spans="1:5" x14ac:dyDescent="0.25">
      <c r="A1456">
        <v>11232309</v>
      </c>
      <c r="B1456">
        <v>2052502</v>
      </c>
      <c r="C1456">
        <v>1</v>
      </c>
      <c r="D1456">
        <v>1</v>
      </c>
      <c r="E1456">
        <v>90</v>
      </c>
    </row>
    <row r="1457" spans="1:5" x14ac:dyDescent="0.25">
      <c r="A1457">
        <v>11232309</v>
      </c>
      <c r="B1457">
        <v>2053478</v>
      </c>
      <c r="C1457">
        <v>0</v>
      </c>
      <c r="D1457">
        <v>0</v>
      </c>
      <c r="E1457">
        <v>0</v>
      </c>
    </row>
    <row r="1458" spans="1:5" x14ac:dyDescent="0.25">
      <c r="A1458">
        <v>11232316</v>
      </c>
      <c r="B1458">
        <v>397010</v>
      </c>
      <c r="C1458">
        <v>0</v>
      </c>
      <c r="D1458">
        <v>0</v>
      </c>
      <c r="E1458">
        <v>0</v>
      </c>
    </row>
    <row r="1459" spans="1:5" x14ac:dyDescent="0.25">
      <c r="A1459">
        <v>11232316</v>
      </c>
      <c r="B1459">
        <v>2052502</v>
      </c>
      <c r="C1459">
        <v>1</v>
      </c>
      <c r="D1459">
        <v>5</v>
      </c>
      <c r="E1459">
        <v>90</v>
      </c>
    </row>
    <row r="1460" spans="1:5" x14ac:dyDescent="0.25">
      <c r="A1460">
        <v>11232317</v>
      </c>
      <c r="B1460">
        <v>1902767</v>
      </c>
      <c r="C1460">
        <v>0</v>
      </c>
      <c r="D1460">
        <v>1</v>
      </c>
      <c r="E1460">
        <v>0</v>
      </c>
    </row>
    <row r="1461" spans="1:5" x14ac:dyDescent="0.25">
      <c r="A1461">
        <v>11232317</v>
      </c>
      <c r="B1461">
        <v>2052722</v>
      </c>
      <c r="C1461">
        <v>0</v>
      </c>
      <c r="D1461">
        <v>2</v>
      </c>
      <c r="E1461">
        <v>0</v>
      </c>
    </row>
    <row r="1462" spans="1:5" x14ac:dyDescent="0.25">
      <c r="A1462">
        <v>11232322</v>
      </c>
      <c r="B1462">
        <v>397010</v>
      </c>
      <c r="C1462">
        <v>0</v>
      </c>
      <c r="D1462">
        <v>0</v>
      </c>
      <c r="E1462">
        <v>0</v>
      </c>
    </row>
    <row r="1463" spans="1:5" x14ac:dyDescent="0.25">
      <c r="A1463">
        <v>11232322</v>
      </c>
      <c r="B1463">
        <v>1902767</v>
      </c>
      <c r="C1463">
        <v>0</v>
      </c>
      <c r="D1463">
        <v>1</v>
      </c>
      <c r="E1463">
        <v>0</v>
      </c>
    </row>
    <row r="1464" spans="1:5" x14ac:dyDescent="0.25">
      <c r="A1464">
        <v>11232323</v>
      </c>
      <c r="B1464">
        <v>463509</v>
      </c>
      <c r="C1464">
        <v>0</v>
      </c>
      <c r="D1464">
        <v>0</v>
      </c>
      <c r="E1464">
        <v>0</v>
      </c>
    </row>
    <row r="1465" spans="1:5" x14ac:dyDescent="0.25">
      <c r="A1465">
        <v>11232323</v>
      </c>
      <c r="B1465">
        <v>2052502</v>
      </c>
      <c r="C1465">
        <v>1</v>
      </c>
      <c r="D1465">
        <v>2</v>
      </c>
      <c r="E1465">
        <v>90</v>
      </c>
    </row>
    <row r="1466" spans="1:5" x14ac:dyDescent="0.25">
      <c r="A1466">
        <v>11232450</v>
      </c>
      <c r="B1466">
        <v>986360</v>
      </c>
      <c r="C1466">
        <v>0</v>
      </c>
      <c r="D1466">
        <v>1</v>
      </c>
      <c r="E1466">
        <v>0</v>
      </c>
    </row>
    <row r="1467" spans="1:5" x14ac:dyDescent="0.25">
      <c r="A1467">
        <v>11232450</v>
      </c>
      <c r="B1467">
        <v>1414488</v>
      </c>
      <c r="C1467">
        <v>0</v>
      </c>
      <c r="D1467">
        <v>0</v>
      </c>
      <c r="E1467">
        <v>0</v>
      </c>
    </row>
    <row r="1468" spans="1:5" x14ac:dyDescent="0.25">
      <c r="A1468">
        <v>11232452</v>
      </c>
      <c r="B1468">
        <v>1414488</v>
      </c>
      <c r="C1468">
        <v>0</v>
      </c>
      <c r="D1468">
        <v>1</v>
      </c>
      <c r="E1468">
        <v>0</v>
      </c>
    </row>
    <row r="1469" spans="1:5" x14ac:dyDescent="0.25">
      <c r="A1469">
        <v>11232452</v>
      </c>
      <c r="B1469">
        <v>1472615</v>
      </c>
      <c r="C1469">
        <v>0</v>
      </c>
      <c r="D1469">
        <v>4</v>
      </c>
      <c r="E1469">
        <v>0</v>
      </c>
    </row>
    <row r="1470" spans="1:5" x14ac:dyDescent="0.25">
      <c r="A1470">
        <v>11232453</v>
      </c>
      <c r="B1470">
        <v>1018507</v>
      </c>
      <c r="C1470">
        <v>0</v>
      </c>
      <c r="D1470">
        <v>1</v>
      </c>
      <c r="E1470">
        <v>0</v>
      </c>
    </row>
    <row r="1471" spans="1:5" x14ac:dyDescent="0.25">
      <c r="A1471">
        <v>11232453</v>
      </c>
      <c r="B1471">
        <v>1902767</v>
      </c>
      <c r="C1471">
        <v>0</v>
      </c>
      <c r="D1471">
        <v>0</v>
      </c>
      <c r="E1471">
        <v>0</v>
      </c>
    </row>
    <row r="1472" spans="1:5" x14ac:dyDescent="0.25">
      <c r="A1472">
        <v>11232455</v>
      </c>
      <c r="B1472">
        <v>661895</v>
      </c>
      <c r="C1472">
        <v>2</v>
      </c>
      <c r="D1472">
        <v>2</v>
      </c>
      <c r="E1472">
        <v>90</v>
      </c>
    </row>
    <row r="1473" spans="1:5" x14ac:dyDescent="0.25">
      <c r="A1473">
        <v>11232455</v>
      </c>
      <c r="B1473">
        <v>1902767</v>
      </c>
      <c r="C1473">
        <v>0</v>
      </c>
      <c r="D1473">
        <v>3</v>
      </c>
      <c r="E1473">
        <v>0</v>
      </c>
    </row>
    <row r="1474" spans="1:5" x14ac:dyDescent="0.25">
      <c r="A1474">
        <v>11232456</v>
      </c>
      <c r="B1474">
        <v>51288</v>
      </c>
      <c r="C1474">
        <v>0</v>
      </c>
      <c r="D1474">
        <v>3</v>
      </c>
      <c r="E1474">
        <v>0</v>
      </c>
    </row>
    <row r="1475" spans="1:5" x14ac:dyDescent="0.25">
      <c r="A1475">
        <v>11232456</v>
      </c>
      <c r="B1475">
        <v>1414488</v>
      </c>
      <c r="C1475">
        <v>0</v>
      </c>
      <c r="D1475">
        <v>1</v>
      </c>
      <c r="E1475">
        <v>0</v>
      </c>
    </row>
    <row r="1476" spans="1:5" x14ac:dyDescent="0.25">
      <c r="A1476">
        <v>11233576</v>
      </c>
      <c r="B1476">
        <v>92808</v>
      </c>
      <c r="C1476">
        <v>0</v>
      </c>
      <c r="D1476">
        <v>1</v>
      </c>
      <c r="E1476">
        <v>0</v>
      </c>
    </row>
    <row r="1477" spans="1:5" x14ac:dyDescent="0.25">
      <c r="A1477">
        <v>11233576</v>
      </c>
      <c r="B1477">
        <v>990223</v>
      </c>
      <c r="C1477">
        <v>0</v>
      </c>
      <c r="D1477">
        <v>1</v>
      </c>
      <c r="E1477">
        <v>0</v>
      </c>
    </row>
    <row r="1478" spans="1:5" x14ac:dyDescent="0.25">
      <c r="A1478">
        <v>11233635</v>
      </c>
      <c r="B1478">
        <v>1902440</v>
      </c>
      <c r="C1478">
        <v>1</v>
      </c>
      <c r="D1478">
        <v>2</v>
      </c>
      <c r="E1478">
        <v>90</v>
      </c>
    </row>
    <row r="1479" spans="1:5" x14ac:dyDescent="0.25">
      <c r="A1479">
        <v>11233635</v>
      </c>
      <c r="B1479">
        <v>1908208</v>
      </c>
      <c r="C1479">
        <v>0</v>
      </c>
      <c r="D1479">
        <v>1</v>
      </c>
      <c r="E1479">
        <v>0</v>
      </c>
    </row>
    <row r="1480" spans="1:5" x14ac:dyDescent="0.25">
      <c r="A1480">
        <v>11233761</v>
      </c>
      <c r="B1480">
        <v>1333784</v>
      </c>
      <c r="C1480">
        <v>0</v>
      </c>
      <c r="D1480">
        <v>1</v>
      </c>
      <c r="E1480">
        <v>0</v>
      </c>
    </row>
    <row r="1481" spans="1:5" x14ac:dyDescent="0.25">
      <c r="A1481">
        <v>11233761</v>
      </c>
      <c r="B1481">
        <v>1365756</v>
      </c>
      <c r="C1481">
        <v>1</v>
      </c>
      <c r="D1481">
        <v>0</v>
      </c>
      <c r="E1481">
        <v>90</v>
      </c>
    </row>
    <row r="1482" spans="1:5" x14ac:dyDescent="0.25">
      <c r="A1482">
        <v>11233813</v>
      </c>
      <c r="B1482">
        <v>948059</v>
      </c>
      <c r="C1482">
        <v>0</v>
      </c>
      <c r="D1482">
        <v>4</v>
      </c>
      <c r="E1482">
        <v>0</v>
      </c>
    </row>
    <row r="1483" spans="1:5" x14ac:dyDescent="0.25">
      <c r="A1483">
        <v>11233813</v>
      </c>
      <c r="B1483">
        <v>948677</v>
      </c>
      <c r="C1483">
        <v>1</v>
      </c>
      <c r="D1483">
        <v>0</v>
      </c>
      <c r="E1483">
        <v>90</v>
      </c>
    </row>
    <row r="1484" spans="1:5" x14ac:dyDescent="0.25">
      <c r="A1484">
        <v>11233850</v>
      </c>
      <c r="B1484">
        <v>120994</v>
      </c>
      <c r="C1484">
        <v>0</v>
      </c>
      <c r="D1484">
        <v>1</v>
      </c>
      <c r="E1484">
        <v>0</v>
      </c>
    </row>
    <row r="1485" spans="1:5" x14ac:dyDescent="0.25">
      <c r="A1485">
        <v>11233850</v>
      </c>
      <c r="B1485">
        <v>644663</v>
      </c>
      <c r="C1485">
        <v>1</v>
      </c>
      <c r="D1485">
        <v>0</v>
      </c>
      <c r="E1485">
        <v>90</v>
      </c>
    </row>
    <row r="1486" spans="1:5" x14ac:dyDescent="0.25">
      <c r="A1486">
        <v>11234121</v>
      </c>
      <c r="B1486">
        <v>120994</v>
      </c>
      <c r="C1486">
        <v>0</v>
      </c>
      <c r="D1486">
        <v>3</v>
      </c>
      <c r="E1486">
        <v>0</v>
      </c>
    </row>
    <row r="1487" spans="1:5" x14ac:dyDescent="0.25">
      <c r="A1487">
        <v>11234121</v>
      </c>
      <c r="B1487">
        <v>492982</v>
      </c>
      <c r="C1487">
        <v>0</v>
      </c>
      <c r="D1487">
        <v>0</v>
      </c>
      <c r="E1487">
        <v>0</v>
      </c>
    </row>
    <row r="1488" spans="1:5" x14ac:dyDescent="0.25">
      <c r="A1488">
        <v>11234135</v>
      </c>
      <c r="B1488">
        <v>121578</v>
      </c>
      <c r="C1488">
        <v>0</v>
      </c>
      <c r="D1488">
        <v>0</v>
      </c>
      <c r="E1488">
        <v>0</v>
      </c>
    </row>
    <row r="1489" spans="1:5" x14ac:dyDescent="0.25">
      <c r="A1489">
        <v>11234135</v>
      </c>
      <c r="B1489">
        <v>1002872</v>
      </c>
      <c r="C1489">
        <v>0</v>
      </c>
      <c r="D1489">
        <v>7</v>
      </c>
      <c r="E1489">
        <v>0</v>
      </c>
    </row>
    <row r="1490" spans="1:5" x14ac:dyDescent="0.25">
      <c r="A1490">
        <v>11234137</v>
      </c>
      <c r="B1490">
        <v>30781</v>
      </c>
      <c r="C1490">
        <v>0</v>
      </c>
      <c r="D1490">
        <v>0</v>
      </c>
      <c r="E1490">
        <v>0</v>
      </c>
    </row>
    <row r="1491" spans="1:5" x14ac:dyDescent="0.25">
      <c r="A1491">
        <v>11234137</v>
      </c>
      <c r="B1491">
        <v>490468</v>
      </c>
      <c r="C1491">
        <v>0</v>
      </c>
      <c r="D1491">
        <v>0</v>
      </c>
      <c r="E1491">
        <v>0</v>
      </c>
    </row>
    <row r="1492" spans="1:5" x14ac:dyDescent="0.25">
      <c r="A1492">
        <v>11234864</v>
      </c>
      <c r="B1492">
        <v>1414488</v>
      </c>
      <c r="C1492">
        <v>0</v>
      </c>
      <c r="D1492">
        <v>0</v>
      </c>
      <c r="E1492">
        <v>0</v>
      </c>
    </row>
    <row r="1493" spans="1:5" x14ac:dyDescent="0.25">
      <c r="A1493">
        <v>11234864</v>
      </c>
      <c r="B1493">
        <v>2052502</v>
      </c>
      <c r="C1493">
        <v>1</v>
      </c>
      <c r="D1493">
        <v>1</v>
      </c>
      <c r="E1493">
        <v>90</v>
      </c>
    </row>
    <row r="1494" spans="1:5" x14ac:dyDescent="0.25">
      <c r="A1494">
        <v>11234865</v>
      </c>
      <c r="B1494">
        <v>1432148</v>
      </c>
      <c r="C1494">
        <v>0</v>
      </c>
      <c r="D1494">
        <v>1</v>
      </c>
      <c r="E1494">
        <v>0</v>
      </c>
    </row>
    <row r="1495" spans="1:5" x14ac:dyDescent="0.25">
      <c r="A1495">
        <v>11234865</v>
      </c>
      <c r="B1495">
        <v>1456633</v>
      </c>
      <c r="C1495">
        <v>0</v>
      </c>
      <c r="D1495">
        <v>0</v>
      </c>
      <c r="E1495">
        <v>0</v>
      </c>
    </row>
    <row r="1496" spans="1:5" x14ac:dyDescent="0.25">
      <c r="A1496">
        <v>11235454</v>
      </c>
      <c r="B1496">
        <v>26877</v>
      </c>
      <c r="C1496">
        <v>0</v>
      </c>
      <c r="D1496">
        <v>1</v>
      </c>
      <c r="E1496">
        <v>0</v>
      </c>
    </row>
    <row r="1497" spans="1:5" x14ac:dyDescent="0.25">
      <c r="A1497">
        <v>11235454</v>
      </c>
      <c r="B1497">
        <v>1369123</v>
      </c>
      <c r="C1497">
        <v>0</v>
      </c>
      <c r="D1497">
        <v>0</v>
      </c>
      <c r="E1497">
        <v>0</v>
      </c>
    </row>
    <row r="1498" spans="1:5" x14ac:dyDescent="0.25">
      <c r="A1498">
        <v>11235755</v>
      </c>
      <c r="B1498">
        <v>71272</v>
      </c>
      <c r="C1498">
        <v>0</v>
      </c>
      <c r="D1498">
        <v>3</v>
      </c>
      <c r="E1498">
        <v>0</v>
      </c>
    </row>
    <row r="1499" spans="1:5" x14ac:dyDescent="0.25">
      <c r="A1499">
        <v>11235755</v>
      </c>
      <c r="B1499">
        <v>140610</v>
      </c>
      <c r="C1499">
        <v>0</v>
      </c>
      <c r="D1499">
        <v>2</v>
      </c>
      <c r="E1499">
        <v>0</v>
      </c>
    </row>
    <row r="1500" spans="1:5" x14ac:dyDescent="0.25">
      <c r="A1500">
        <v>11235946</v>
      </c>
      <c r="B1500">
        <v>121578</v>
      </c>
      <c r="C1500">
        <v>0</v>
      </c>
      <c r="D1500">
        <v>4</v>
      </c>
      <c r="E1500">
        <v>0</v>
      </c>
    </row>
    <row r="1501" spans="1:5" x14ac:dyDescent="0.25">
      <c r="A1501">
        <v>11235946</v>
      </c>
      <c r="B1501">
        <v>221276</v>
      </c>
      <c r="C1501">
        <v>0</v>
      </c>
      <c r="D1501">
        <v>1</v>
      </c>
      <c r="E1501">
        <v>0</v>
      </c>
    </row>
    <row r="1502" spans="1:5" x14ac:dyDescent="0.25">
      <c r="A1502">
        <v>11235948</v>
      </c>
      <c r="B1502">
        <v>121578</v>
      </c>
      <c r="C1502">
        <v>0</v>
      </c>
      <c r="D1502">
        <v>0</v>
      </c>
      <c r="E1502">
        <v>0</v>
      </c>
    </row>
    <row r="1503" spans="1:5" x14ac:dyDescent="0.25">
      <c r="A1503">
        <v>11235948</v>
      </c>
      <c r="B1503">
        <v>1829642</v>
      </c>
      <c r="C1503">
        <v>0</v>
      </c>
      <c r="D1503">
        <v>2</v>
      </c>
      <c r="E1503">
        <v>0</v>
      </c>
    </row>
    <row r="1504" spans="1:5" x14ac:dyDescent="0.25">
      <c r="A1504">
        <v>11235950</v>
      </c>
      <c r="B1504">
        <v>121578</v>
      </c>
      <c r="C1504">
        <v>0</v>
      </c>
      <c r="D1504">
        <v>2</v>
      </c>
      <c r="E1504">
        <v>0</v>
      </c>
    </row>
    <row r="1505" spans="1:5" x14ac:dyDescent="0.25">
      <c r="A1505">
        <v>11235950</v>
      </c>
      <c r="B1505">
        <v>313413</v>
      </c>
      <c r="C1505">
        <v>0</v>
      </c>
      <c r="D1505">
        <v>2</v>
      </c>
      <c r="E1505">
        <v>0</v>
      </c>
    </row>
    <row r="1506" spans="1:5" x14ac:dyDescent="0.25">
      <c r="A1506">
        <v>11235954</v>
      </c>
      <c r="B1506">
        <v>987759</v>
      </c>
      <c r="C1506">
        <v>1</v>
      </c>
      <c r="D1506">
        <v>0</v>
      </c>
      <c r="E1506">
        <v>90</v>
      </c>
    </row>
    <row r="1507" spans="1:5" x14ac:dyDescent="0.25">
      <c r="A1507">
        <v>11235954</v>
      </c>
      <c r="B1507">
        <v>1081693</v>
      </c>
      <c r="C1507">
        <v>0</v>
      </c>
      <c r="D1507">
        <v>0</v>
      </c>
      <c r="E1507">
        <v>0</v>
      </c>
    </row>
    <row r="1508" spans="1:5" x14ac:dyDescent="0.25">
      <c r="A1508">
        <v>11235955</v>
      </c>
      <c r="B1508">
        <v>310865</v>
      </c>
      <c r="C1508">
        <v>2</v>
      </c>
      <c r="D1508">
        <v>1</v>
      </c>
      <c r="E1508">
        <v>90</v>
      </c>
    </row>
    <row r="1509" spans="1:5" x14ac:dyDescent="0.25">
      <c r="A1509">
        <v>11235955</v>
      </c>
      <c r="B1509">
        <v>987759</v>
      </c>
      <c r="C1509">
        <v>1</v>
      </c>
      <c r="D1509">
        <v>0</v>
      </c>
      <c r="E1509">
        <v>90</v>
      </c>
    </row>
    <row r="1510" spans="1:5" x14ac:dyDescent="0.25">
      <c r="A1510">
        <v>11235956</v>
      </c>
      <c r="B1510">
        <v>987759</v>
      </c>
      <c r="C1510">
        <v>1</v>
      </c>
      <c r="D1510">
        <v>0</v>
      </c>
      <c r="E1510">
        <v>90</v>
      </c>
    </row>
    <row r="1511" spans="1:5" x14ac:dyDescent="0.25">
      <c r="A1511">
        <v>11235956</v>
      </c>
      <c r="B1511">
        <v>987799</v>
      </c>
      <c r="C1511">
        <v>0</v>
      </c>
      <c r="D1511">
        <v>5</v>
      </c>
      <c r="E1511">
        <v>0</v>
      </c>
    </row>
    <row r="1512" spans="1:5" x14ac:dyDescent="0.25">
      <c r="A1512">
        <v>11236758</v>
      </c>
      <c r="B1512">
        <v>794023</v>
      </c>
      <c r="C1512">
        <v>0</v>
      </c>
      <c r="D1512">
        <v>1</v>
      </c>
      <c r="E1512">
        <v>0</v>
      </c>
    </row>
    <row r="1513" spans="1:5" x14ac:dyDescent="0.25">
      <c r="A1513">
        <v>11236758</v>
      </c>
      <c r="B1513">
        <v>1414488</v>
      </c>
      <c r="C1513">
        <v>0</v>
      </c>
      <c r="D1513">
        <v>1</v>
      </c>
      <c r="E1513">
        <v>0</v>
      </c>
    </row>
    <row r="1514" spans="1:5" x14ac:dyDescent="0.25">
      <c r="A1514">
        <v>11237211</v>
      </c>
      <c r="B1514">
        <v>440732</v>
      </c>
      <c r="C1514">
        <v>0</v>
      </c>
      <c r="D1514">
        <v>2</v>
      </c>
      <c r="E1514">
        <v>0</v>
      </c>
    </row>
    <row r="1515" spans="1:5" x14ac:dyDescent="0.25">
      <c r="A1515">
        <v>11237211</v>
      </c>
      <c r="B1515">
        <v>1414488</v>
      </c>
      <c r="C1515">
        <v>0</v>
      </c>
      <c r="D1515">
        <v>0</v>
      </c>
      <c r="E1515">
        <v>0</v>
      </c>
    </row>
    <row r="1516" spans="1:5" x14ac:dyDescent="0.25">
      <c r="A1516">
        <v>11237391</v>
      </c>
      <c r="B1516">
        <v>309621</v>
      </c>
      <c r="C1516">
        <v>0</v>
      </c>
      <c r="D1516">
        <v>2</v>
      </c>
      <c r="E1516">
        <v>0</v>
      </c>
    </row>
    <row r="1517" spans="1:5" x14ac:dyDescent="0.25">
      <c r="A1517">
        <v>11237391</v>
      </c>
      <c r="B1517">
        <v>990223</v>
      </c>
      <c r="C1517">
        <v>0</v>
      </c>
      <c r="D1517">
        <v>1</v>
      </c>
      <c r="E1517">
        <v>0</v>
      </c>
    </row>
    <row r="1518" spans="1:5" x14ac:dyDescent="0.25">
      <c r="A1518">
        <v>11237985</v>
      </c>
      <c r="B1518">
        <v>1902767</v>
      </c>
      <c r="C1518">
        <v>0</v>
      </c>
      <c r="D1518">
        <v>1</v>
      </c>
      <c r="E1518">
        <v>0</v>
      </c>
    </row>
    <row r="1519" spans="1:5" x14ac:dyDescent="0.25">
      <c r="A1519">
        <v>11237985</v>
      </c>
      <c r="B1519">
        <v>2052722</v>
      </c>
      <c r="C1519">
        <v>0</v>
      </c>
      <c r="D1519">
        <v>5</v>
      </c>
      <c r="E1519">
        <v>0</v>
      </c>
    </row>
    <row r="1520" spans="1:5" x14ac:dyDescent="0.25">
      <c r="A1520">
        <v>11237998</v>
      </c>
      <c r="B1520">
        <v>397010</v>
      </c>
      <c r="C1520">
        <v>0</v>
      </c>
      <c r="D1520">
        <v>0</v>
      </c>
      <c r="E1520">
        <v>0</v>
      </c>
    </row>
    <row r="1521" spans="1:5" x14ac:dyDescent="0.25">
      <c r="A1521">
        <v>11237998</v>
      </c>
      <c r="B1521">
        <v>1902767</v>
      </c>
      <c r="C1521">
        <v>0</v>
      </c>
      <c r="D1521">
        <v>1</v>
      </c>
      <c r="E1521">
        <v>0</v>
      </c>
    </row>
    <row r="1522" spans="1:5" x14ac:dyDescent="0.25">
      <c r="A1522">
        <v>11238085</v>
      </c>
      <c r="B1522">
        <v>117832</v>
      </c>
      <c r="C1522">
        <v>1</v>
      </c>
      <c r="D1522">
        <v>2</v>
      </c>
      <c r="E1522">
        <v>90</v>
      </c>
    </row>
    <row r="1523" spans="1:5" x14ac:dyDescent="0.25">
      <c r="A1523">
        <v>11238085</v>
      </c>
      <c r="B1523">
        <v>490468</v>
      </c>
      <c r="C1523">
        <v>0</v>
      </c>
      <c r="D1523">
        <v>2</v>
      </c>
      <c r="E1523">
        <v>0</v>
      </c>
    </row>
    <row r="1524" spans="1:5" x14ac:dyDescent="0.25">
      <c r="A1524">
        <v>11238087</v>
      </c>
      <c r="B1524">
        <v>490468</v>
      </c>
      <c r="C1524">
        <v>0</v>
      </c>
      <c r="D1524">
        <v>2</v>
      </c>
      <c r="E1524">
        <v>0</v>
      </c>
    </row>
    <row r="1525" spans="1:5" x14ac:dyDescent="0.25">
      <c r="A1525">
        <v>11238087</v>
      </c>
      <c r="B1525">
        <v>991611</v>
      </c>
      <c r="C1525">
        <v>0</v>
      </c>
      <c r="D1525">
        <v>0</v>
      </c>
      <c r="E1525">
        <v>0</v>
      </c>
    </row>
    <row r="1526" spans="1:5" x14ac:dyDescent="0.25">
      <c r="A1526">
        <v>11238089</v>
      </c>
      <c r="B1526">
        <v>490468</v>
      </c>
      <c r="C1526">
        <v>0</v>
      </c>
      <c r="D1526">
        <v>2</v>
      </c>
      <c r="E1526">
        <v>0</v>
      </c>
    </row>
    <row r="1527" spans="1:5" x14ac:dyDescent="0.25">
      <c r="A1527">
        <v>11238089</v>
      </c>
      <c r="B1527">
        <v>802077</v>
      </c>
      <c r="C1527">
        <v>0</v>
      </c>
      <c r="D1527">
        <v>0</v>
      </c>
      <c r="E1527">
        <v>0</v>
      </c>
    </row>
    <row r="1528" spans="1:5" x14ac:dyDescent="0.25">
      <c r="A1528">
        <v>11238090</v>
      </c>
      <c r="B1528">
        <v>1456633</v>
      </c>
      <c r="C1528">
        <v>0</v>
      </c>
      <c r="D1528">
        <v>2</v>
      </c>
      <c r="E1528">
        <v>0</v>
      </c>
    </row>
    <row r="1529" spans="1:5" x14ac:dyDescent="0.25">
      <c r="A1529">
        <v>11238090</v>
      </c>
      <c r="B1529">
        <v>1461222</v>
      </c>
      <c r="C1529">
        <v>1</v>
      </c>
      <c r="D1529">
        <v>1</v>
      </c>
      <c r="E1529">
        <v>90</v>
      </c>
    </row>
    <row r="1530" spans="1:5" x14ac:dyDescent="0.25">
      <c r="A1530">
        <v>11238095</v>
      </c>
      <c r="B1530">
        <v>1333784</v>
      </c>
      <c r="C1530">
        <v>0</v>
      </c>
      <c r="D1530">
        <v>4</v>
      </c>
      <c r="E1530">
        <v>0</v>
      </c>
    </row>
    <row r="1531" spans="1:5" x14ac:dyDescent="0.25">
      <c r="A1531">
        <v>11238095</v>
      </c>
      <c r="B1531">
        <v>1596594</v>
      </c>
      <c r="C1531">
        <v>0</v>
      </c>
      <c r="D1531">
        <v>2</v>
      </c>
      <c r="E1531">
        <v>0</v>
      </c>
    </row>
    <row r="1532" spans="1:5" x14ac:dyDescent="0.25">
      <c r="A1532">
        <v>11238097</v>
      </c>
      <c r="B1532">
        <v>312726</v>
      </c>
      <c r="C1532">
        <v>0</v>
      </c>
      <c r="D1532">
        <v>2</v>
      </c>
      <c r="E1532">
        <v>0</v>
      </c>
    </row>
    <row r="1533" spans="1:5" x14ac:dyDescent="0.25">
      <c r="A1533">
        <v>11238097</v>
      </c>
      <c r="B1533">
        <v>1333784</v>
      </c>
      <c r="C1533">
        <v>0</v>
      </c>
      <c r="D1533">
        <v>1</v>
      </c>
      <c r="E1533">
        <v>0</v>
      </c>
    </row>
    <row r="1534" spans="1:5" x14ac:dyDescent="0.25">
      <c r="A1534">
        <v>11238147</v>
      </c>
      <c r="B1534">
        <v>1902767</v>
      </c>
      <c r="C1534">
        <v>0</v>
      </c>
      <c r="D1534">
        <v>0</v>
      </c>
      <c r="E1534">
        <v>0</v>
      </c>
    </row>
    <row r="1535" spans="1:5" x14ac:dyDescent="0.25">
      <c r="A1535">
        <v>11238147</v>
      </c>
      <c r="B1535">
        <v>2053478</v>
      </c>
      <c r="C1535">
        <v>0</v>
      </c>
      <c r="D1535">
        <v>1</v>
      </c>
      <c r="E1535">
        <v>0</v>
      </c>
    </row>
    <row r="1536" spans="1:5" x14ac:dyDescent="0.25">
      <c r="A1536">
        <v>11238222</v>
      </c>
      <c r="B1536">
        <v>121578</v>
      </c>
      <c r="C1536">
        <v>0</v>
      </c>
      <c r="D1536">
        <v>2</v>
      </c>
      <c r="E1536">
        <v>0</v>
      </c>
    </row>
    <row r="1537" spans="1:5" x14ac:dyDescent="0.25">
      <c r="A1537">
        <v>11238222</v>
      </c>
      <c r="B1537">
        <v>2014479</v>
      </c>
      <c r="C1537">
        <v>0</v>
      </c>
      <c r="D1537">
        <v>2</v>
      </c>
      <c r="E1537">
        <v>0</v>
      </c>
    </row>
    <row r="1538" spans="1:5" x14ac:dyDescent="0.25">
      <c r="A1538">
        <v>11238297</v>
      </c>
      <c r="B1538">
        <v>1902392</v>
      </c>
      <c r="C1538">
        <v>0</v>
      </c>
      <c r="D1538">
        <v>0</v>
      </c>
      <c r="E1538">
        <v>0</v>
      </c>
    </row>
    <row r="1539" spans="1:5" x14ac:dyDescent="0.25">
      <c r="A1539">
        <v>11238297</v>
      </c>
      <c r="B1539">
        <v>2052502</v>
      </c>
      <c r="C1539">
        <v>0</v>
      </c>
      <c r="D1539">
        <v>4</v>
      </c>
      <c r="E1539">
        <v>0</v>
      </c>
    </row>
    <row r="1540" spans="1:5" x14ac:dyDescent="0.25">
      <c r="A1540">
        <v>11238568</v>
      </c>
      <c r="B1540">
        <v>49355</v>
      </c>
      <c r="C1540">
        <v>0</v>
      </c>
      <c r="D1540">
        <v>0</v>
      </c>
      <c r="E1540">
        <v>0</v>
      </c>
    </row>
    <row r="1541" spans="1:5" x14ac:dyDescent="0.25">
      <c r="A1541">
        <v>11238568</v>
      </c>
      <c r="B1541">
        <v>262193</v>
      </c>
      <c r="C1541">
        <v>0</v>
      </c>
      <c r="D1541">
        <v>1</v>
      </c>
      <c r="E1541">
        <v>0</v>
      </c>
    </row>
    <row r="1542" spans="1:5" x14ac:dyDescent="0.25">
      <c r="A1542">
        <v>11238570</v>
      </c>
      <c r="B1542">
        <v>49355</v>
      </c>
      <c r="C1542">
        <v>0</v>
      </c>
      <c r="D1542">
        <v>1</v>
      </c>
      <c r="E1542">
        <v>0</v>
      </c>
    </row>
    <row r="1543" spans="1:5" x14ac:dyDescent="0.25">
      <c r="A1543">
        <v>11238570</v>
      </c>
      <c r="B1543">
        <v>51288</v>
      </c>
      <c r="C1543">
        <v>0</v>
      </c>
      <c r="D1543">
        <v>0</v>
      </c>
      <c r="E1543">
        <v>0</v>
      </c>
    </row>
    <row r="1544" spans="1:5" x14ac:dyDescent="0.25">
      <c r="A1544">
        <v>11238579</v>
      </c>
      <c r="B1544">
        <v>438610</v>
      </c>
      <c r="C1544">
        <v>0</v>
      </c>
      <c r="D1544">
        <v>1</v>
      </c>
      <c r="E1544">
        <v>0</v>
      </c>
    </row>
    <row r="1545" spans="1:5" x14ac:dyDescent="0.25">
      <c r="A1545">
        <v>11238579</v>
      </c>
      <c r="B1545">
        <v>772419</v>
      </c>
      <c r="C1545">
        <v>0</v>
      </c>
      <c r="D1545">
        <v>0</v>
      </c>
      <c r="E1545">
        <v>0</v>
      </c>
    </row>
    <row r="1546" spans="1:5" x14ac:dyDescent="0.25">
      <c r="A1546">
        <v>11238582</v>
      </c>
      <c r="B1546">
        <v>438610</v>
      </c>
      <c r="C1546">
        <v>0</v>
      </c>
      <c r="D1546">
        <v>4</v>
      </c>
      <c r="E1546">
        <v>0</v>
      </c>
    </row>
    <row r="1547" spans="1:5" x14ac:dyDescent="0.25">
      <c r="A1547">
        <v>11238582</v>
      </c>
      <c r="B1547">
        <v>463568</v>
      </c>
      <c r="C1547">
        <v>0</v>
      </c>
      <c r="D1547">
        <v>0</v>
      </c>
      <c r="E1547">
        <v>0</v>
      </c>
    </row>
    <row r="1548" spans="1:5" x14ac:dyDescent="0.25">
      <c r="A1548">
        <v>11238585</v>
      </c>
      <c r="B1548">
        <v>438610</v>
      </c>
      <c r="C1548">
        <v>0</v>
      </c>
      <c r="D1548">
        <v>3</v>
      </c>
      <c r="E1548">
        <v>0</v>
      </c>
    </row>
    <row r="1549" spans="1:5" x14ac:dyDescent="0.25">
      <c r="A1549">
        <v>11238585</v>
      </c>
      <c r="B1549">
        <v>948738</v>
      </c>
      <c r="C1549">
        <v>1</v>
      </c>
      <c r="D1549">
        <v>0</v>
      </c>
      <c r="E1549">
        <v>90</v>
      </c>
    </row>
    <row r="1550" spans="1:5" x14ac:dyDescent="0.25">
      <c r="A1550">
        <v>11238600</v>
      </c>
      <c r="B1550">
        <v>1414488</v>
      </c>
      <c r="C1550">
        <v>0</v>
      </c>
      <c r="D1550">
        <v>0</v>
      </c>
      <c r="E1550">
        <v>0</v>
      </c>
    </row>
    <row r="1551" spans="1:5" x14ac:dyDescent="0.25">
      <c r="A1551">
        <v>11238600</v>
      </c>
      <c r="B1551">
        <v>1461053</v>
      </c>
      <c r="C1551">
        <v>0</v>
      </c>
      <c r="D1551">
        <v>2</v>
      </c>
      <c r="E1551">
        <v>0</v>
      </c>
    </row>
    <row r="1552" spans="1:5" x14ac:dyDescent="0.25">
      <c r="A1552">
        <v>11238637</v>
      </c>
      <c r="B1552">
        <v>463628</v>
      </c>
      <c r="C1552">
        <v>0</v>
      </c>
      <c r="D1552">
        <v>0</v>
      </c>
      <c r="E1552">
        <v>0</v>
      </c>
    </row>
    <row r="1553" spans="1:5" x14ac:dyDescent="0.25">
      <c r="A1553">
        <v>11238637</v>
      </c>
      <c r="B1553">
        <v>2052502</v>
      </c>
      <c r="C1553">
        <v>0</v>
      </c>
      <c r="D1553">
        <v>2</v>
      </c>
      <c r="E1553">
        <v>0</v>
      </c>
    </row>
    <row r="1554" spans="1:5" x14ac:dyDescent="0.25">
      <c r="A1554">
        <v>11238639</v>
      </c>
      <c r="B1554">
        <v>1630417</v>
      </c>
      <c r="C1554">
        <v>1</v>
      </c>
      <c r="D1554">
        <v>0</v>
      </c>
      <c r="E1554">
        <v>90</v>
      </c>
    </row>
    <row r="1555" spans="1:5" x14ac:dyDescent="0.25">
      <c r="A1555">
        <v>11238639</v>
      </c>
      <c r="B1555">
        <v>2052502</v>
      </c>
      <c r="C1555">
        <v>0</v>
      </c>
      <c r="D1555">
        <v>4</v>
      </c>
      <c r="E1555">
        <v>0</v>
      </c>
    </row>
    <row r="1556" spans="1:5" x14ac:dyDescent="0.25">
      <c r="A1556">
        <v>11238641</v>
      </c>
      <c r="B1556">
        <v>492712</v>
      </c>
      <c r="C1556">
        <v>0</v>
      </c>
      <c r="D1556">
        <v>0</v>
      </c>
      <c r="E1556">
        <v>0</v>
      </c>
    </row>
    <row r="1557" spans="1:5" x14ac:dyDescent="0.25">
      <c r="A1557">
        <v>11238641</v>
      </c>
      <c r="B1557">
        <v>2052502</v>
      </c>
      <c r="C1557">
        <v>0</v>
      </c>
      <c r="D1557">
        <v>0</v>
      </c>
      <c r="E1557">
        <v>0</v>
      </c>
    </row>
    <row r="1558" spans="1:5" x14ac:dyDescent="0.25">
      <c r="A1558">
        <v>11238642</v>
      </c>
      <c r="B1558">
        <v>1902767</v>
      </c>
      <c r="C1558">
        <v>0</v>
      </c>
      <c r="D1558">
        <v>0</v>
      </c>
      <c r="E1558">
        <v>0</v>
      </c>
    </row>
    <row r="1559" spans="1:5" x14ac:dyDescent="0.25">
      <c r="A1559">
        <v>11238642</v>
      </c>
      <c r="B1559">
        <v>2053478</v>
      </c>
      <c r="C1559">
        <v>0</v>
      </c>
      <c r="D1559">
        <v>3</v>
      </c>
      <c r="E1559">
        <v>0</v>
      </c>
    </row>
    <row r="1560" spans="1:5" x14ac:dyDescent="0.25">
      <c r="A1560">
        <v>11238645</v>
      </c>
      <c r="B1560">
        <v>1902767</v>
      </c>
      <c r="C1560">
        <v>0</v>
      </c>
      <c r="D1560">
        <v>0</v>
      </c>
      <c r="E1560">
        <v>0</v>
      </c>
    </row>
    <row r="1561" spans="1:5" x14ac:dyDescent="0.25">
      <c r="A1561">
        <v>11238645</v>
      </c>
      <c r="B1561">
        <v>2053025</v>
      </c>
      <c r="C1561">
        <v>0</v>
      </c>
      <c r="D1561">
        <v>1</v>
      </c>
      <c r="E1561">
        <v>0</v>
      </c>
    </row>
    <row r="1562" spans="1:5" x14ac:dyDescent="0.25">
      <c r="A1562">
        <v>11238647</v>
      </c>
      <c r="B1562">
        <v>1902767</v>
      </c>
      <c r="C1562">
        <v>0</v>
      </c>
      <c r="D1562">
        <v>0</v>
      </c>
      <c r="E1562">
        <v>0</v>
      </c>
    </row>
    <row r="1563" spans="1:5" x14ac:dyDescent="0.25">
      <c r="A1563">
        <v>11238647</v>
      </c>
      <c r="B1563">
        <v>2052671</v>
      </c>
      <c r="C1563">
        <v>1</v>
      </c>
      <c r="D1563">
        <v>2</v>
      </c>
      <c r="E1563">
        <v>90</v>
      </c>
    </row>
    <row r="1564" spans="1:5" x14ac:dyDescent="0.25">
      <c r="A1564">
        <v>11238649</v>
      </c>
      <c r="B1564">
        <v>1629476</v>
      </c>
      <c r="C1564">
        <v>0</v>
      </c>
      <c r="D1564">
        <v>3</v>
      </c>
      <c r="E1564">
        <v>0</v>
      </c>
    </row>
    <row r="1565" spans="1:5" x14ac:dyDescent="0.25">
      <c r="A1565">
        <v>11238649</v>
      </c>
      <c r="B1565">
        <v>2055939</v>
      </c>
      <c r="C1565">
        <v>0</v>
      </c>
      <c r="D1565">
        <v>2</v>
      </c>
      <c r="E1565">
        <v>0</v>
      </c>
    </row>
    <row r="1566" spans="1:5" x14ac:dyDescent="0.25">
      <c r="A1566">
        <v>11238650</v>
      </c>
      <c r="B1566">
        <v>1335897</v>
      </c>
      <c r="C1566">
        <v>1</v>
      </c>
      <c r="D1566">
        <v>0</v>
      </c>
      <c r="E1566">
        <v>90</v>
      </c>
    </row>
    <row r="1567" spans="1:5" x14ac:dyDescent="0.25">
      <c r="A1567">
        <v>11238650</v>
      </c>
      <c r="B1567">
        <v>2055939</v>
      </c>
      <c r="C1567">
        <v>0</v>
      </c>
      <c r="D1567">
        <v>1</v>
      </c>
      <c r="E1567">
        <v>0</v>
      </c>
    </row>
    <row r="1568" spans="1:5" x14ac:dyDescent="0.25">
      <c r="A1568">
        <v>11238651</v>
      </c>
      <c r="B1568">
        <v>1335897</v>
      </c>
      <c r="C1568">
        <v>1</v>
      </c>
      <c r="D1568">
        <v>0</v>
      </c>
      <c r="E1568">
        <v>90</v>
      </c>
    </row>
    <row r="1569" spans="1:5" x14ac:dyDescent="0.25">
      <c r="A1569">
        <v>11238651</v>
      </c>
      <c r="B1569">
        <v>1629476</v>
      </c>
      <c r="C1569">
        <v>1</v>
      </c>
      <c r="D1569">
        <v>4</v>
      </c>
      <c r="E1569">
        <v>90</v>
      </c>
    </row>
    <row r="1570" spans="1:5" x14ac:dyDescent="0.25">
      <c r="A1570">
        <v>11238652</v>
      </c>
      <c r="B1570">
        <v>1961141</v>
      </c>
      <c r="C1570">
        <v>0</v>
      </c>
      <c r="D1570">
        <v>0</v>
      </c>
      <c r="E1570">
        <v>0</v>
      </c>
    </row>
    <row r="1571" spans="1:5" x14ac:dyDescent="0.25">
      <c r="A1571">
        <v>11238652</v>
      </c>
      <c r="B1571">
        <v>2055939</v>
      </c>
      <c r="C1571">
        <v>0</v>
      </c>
      <c r="D1571">
        <v>1</v>
      </c>
      <c r="E1571">
        <v>0</v>
      </c>
    </row>
    <row r="1572" spans="1:5" x14ac:dyDescent="0.25">
      <c r="A1572">
        <v>11238661</v>
      </c>
      <c r="B1572">
        <v>1629476</v>
      </c>
      <c r="C1572">
        <v>1</v>
      </c>
      <c r="D1572">
        <v>2</v>
      </c>
      <c r="E1572">
        <v>90</v>
      </c>
    </row>
    <row r="1573" spans="1:5" x14ac:dyDescent="0.25">
      <c r="A1573">
        <v>11238661</v>
      </c>
      <c r="B1573">
        <v>1961141</v>
      </c>
      <c r="C1573">
        <v>0</v>
      </c>
      <c r="D1573">
        <v>1</v>
      </c>
      <c r="E1573">
        <v>0</v>
      </c>
    </row>
    <row r="1574" spans="1:5" x14ac:dyDescent="0.25">
      <c r="A1574">
        <v>11239340</v>
      </c>
      <c r="B1574">
        <v>48887</v>
      </c>
      <c r="C1574">
        <v>0</v>
      </c>
      <c r="D1574">
        <v>2</v>
      </c>
      <c r="E1574">
        <v>0</v>
      </c>
    </row>
    <row r="1575" spans="1:5" x14ac:dyDescent="0.25">
      <c r="A1575">
        <v>11239340</v>
      </c>
      <c r="B1575">
        <v>1333784</v>
      </c>
      <c r="C1575">
        <v>0</v>
      </c>
      <c r="D1575">
        <v>0</v>
      </c>
      <c r="E1575">
        <v>0</v>
      </c>
    </row>
    <row r="1576" spans="1:5" x14ac:dyDescent="0.25">
      <c r="A1576">
        <v>11239351</v>
      </c>
      <c r="B1576">
        <v>799157</v>
      </c>
      <c r="C1576">
        <v>0</v>
      </c>
      <c r="D1576">
        <v>2</v>
      </c>
      <c r="E1576">
        <v>0</v>
      </c>
    </row>
    <row r="1577" spans="1:5" x14ac:dyDescent="0.25">
      <c r="A1577">
        <v>11239351</v>
      </c>
      <c r="B1577">
        <v>1333784</v>
      </c>
      <c r="C1577">
        <v>0</v>
      </c>
      <c r="D1577">
        <v>0</v>
      </c>
      <c r="E1577">
        <v>0</v>
      </c>
    </row>
    <row r="1578" spans="1:5" x14ac:dyDescent="0.25">
      <c r="A1578">
        <v>11239620</v>
      </c>
      <c r="B1578">
        <v>120994</v>
      </c>
      <c r="C1578">
        <v>0</v>
      </c>
      <c r="D1578">
        <v>0</v>
      </c>
      <c r="E1578">
        <v>0</v>
      </c>
    </row>
    <row r="1579" spans="1:5" x14ac:dyDescent="0.25">
      <c r="A1579">
        <v>11239620</v>
      </c>
      <c r="B1579">
        <v>548740</v>
      </c>
      <c r="C1579">
        <v>0</v>
      </c>
      <c r="D1579">
        <v>0</v>
      </c>
      <c r="E1579">
        <v>0</v>
      </c>
    </row>
    <row r="1580" spans="1:5" x14ac:dyDescent="0.25">
      <c r="A1580">
        <v>11239647</v>
      </c>
      <c r="B1580">
        <v>939587</v>
      </c>
      <c r="C1580">
        <v>0</v>
      </c>
      <c r="D1580">
        <v>3</v>
      </c>
      <c r="E1580">
        <v>0</v>
      </c>
    </row>
    <row r="1581" spans="1:5" x14ac:dyDescent="0.25">
      <c r="A1581">
        <v>11239647</v>
      </c>
      <c r="B1581">
        <v>1414488</v>
      </c>
      <c r="C1581">
        <v>0</v>
      </c>
      <c r="D1581">
        <v>0</v>
      </c>
      <c r="E1581">
        <v>0</v>
      </c>
    </row>
    <row r="1582" spans="1:5" x14ac:dyDescent="0.25">
      <c r="A1582">
        <v>11239648</v>
      </c>
      <c r="B1582">
        <v>939587</v>
      </c>
      <c r="C1582">
        <v>0</v>
      </c>
      <c r="D1582">
        <v>3</v>
      </c>
      <c r="E1582">
        <v>0</v>
      </c>
    </row>
    <row r="1583" spans="1:5" x14ac:dyDescent="0.25">
      <c r="A1583">
        <v>11239648</v>
      </c>
      <c r="B1583">
        <v>1414488</v>
      </c>
      <c r="C1583">
        <v>0</v>
      </c>
      <c r="D1583">
        <v>3</v>
      </c>
      <c r="E1583">
        <v>0</v>
      </c>
    </row>
    <row r="1584" spans="1:5" x14ac:dyDescent="0.25">
      <c r="A1584">
        <v>11239650</v>
      </c>
      <c r="B1584">
        <v>939587</v>
      </c>
      <c r="C1584">
        <v>0</v>
      </c>
      <c r="D1584">
        <v>0</v>
      </c>
      <c r="E1584">
        <v>0</v>
      </c>
    </row>
    <row r="1585" spans="1:5" x14ac:dyDescent="0.25">
      <c r="A1585">
        <v>11239650</v>
      </c>
      <c r="B1585">
        <v>1414488</v>
      </c>
      <c r="C1585">
        <v>0</v>
      </c>
      <c r="D1585">
        <v>3</v>
      </c>
      <c r="E1585">
        <v>0</v>
      </c>
    </row>
    <row r="1586" spans="1:5" x14ac:dyDescent="0.25">
      <c r="A1586">
        <v>11239652</v>
      </c>
      <c r="B1586">
        <v>939587</v>
      </c>
      <c r="C1586">
        <v>0</v>
      </c>
      <c r="D1586">
        <v>2</v>
      </c>
      <c r="E1586">
        <v>0</v>
      </c>
    </row>
    <row r="1587" spans="1:5" x14ac:dyDescent="0.25">
      <c r="A1587">
        <v>11239652</v>
      </c>
      <c r="B1587">
        <v>1414488</v>
      </c>
      <c r="C1587">
        <v>0</v>
      </c>
      <c r="D1587">
        <v>3</v>
      </c>
      <c r="E1587">
        <v>0</v>
      </c>
    </row>
    <row r="1588" spans="1:5" x14ac:dyDescent="0.25">
      <c r="A1588">
        <v>11239655</v>
      </c>
      <c r="B1588">
        <v>548740</v>
      </c>
      <c r="C1588">
        <v>0</v>
      </c>
      <c r="D1588">
        <v>1</v>
      </c>
      <c r="E1588">
        <v>0</v>
      </c>
    </row>
    <row r="1589" spans="1:5" x14ac:dyDescent="0.25">
      <c r="A1589">
        <v>11239655</v>
      </c>
      <c r="B1589">
        <v>1902767</v>
      </c>
      <c r="C1589">
        <v>0</v>
      </c>
      <c r="D1589">
        <v>2</v>
      </c>
      <c r="E1589">
        <v>0</v>
      </c>
    </row>
    <row r="1590" spans="1:5" x14ac:dyDescent="0.25">
      <c r="A1590">
        <v>11239659</v>
      </c>
      <c r="B1590">
        <v>548740</v>
      </c>
      <c r="C1590">
        <v>0</v>
      </c>
      <c r="D1590">
        <v>0</v>
      </c>
      <c r="E1590">
        <v>0</v>
      </c>
    </row>
    <row r="1591" spans="1:5" x14ac:dyDescent="0.25">
      <c r="A1591">
        <v>11239659</v>
      </c>
      <c r="B1591">
        <v>1902767</v>
      </c>
      <c r="C1591">
        <v>0</v>
      </c>
      <c r="D1591">
        <v>3</v>
      </c>
      <c r="E1591">
        <v>0</v>
      </c>
    </row>
    <row r="1592" spans="1:5" x14ac:dyDescent="0.25">
      <c r="A1592">
        <v>11239668</v>
      </c>
      <c r="B1592">
        <v>548740</v>
      </c>
      <c r="C1592">
        <v>0</v>
      </c>
      <c r="D1592">
        <v>3</v>
      </c>
      <c r="E1592">
        <v>0</v>
      </c>
    </row>
    <row r="1593" spans="1:5" x14ac:dyDescent="0.25">
      <c r="A1593">
        <v>11239668</v>
      </c>
      <c r="B1593">
        <v>1902767</v>
      </c>
      <c r="C1593">
        <v>0</v>
      </c>
      <c r="D1593">
        <v>3</v>
      </c>
      <c r="E1593">
        <v>0</v>
      </c>
    </row>
    <row r="1594" spans="1:5" x14ac:dyDescent="0.25">
      <c r="A1594">
        <v>11239678</v>
      </c>
      <c r="B1594">
        <v>548740</v>
      </c>
      <c r="C1594">
        <v>0</v>
      </c>
      <c r="D1594">
        <v>0</v>
      </c>
      <c r="E1594">
        <v>0</v>
      </c>
    </row>
    <row r="1595" spans="1:5" x14ac:dyDescent="0.25">
      <c r="A1595">
        <v>11239678</v>
      </c>
      <c r="B1595">
        <v>1902767</v>
      </c>
      <c r="C1595">
        <v>0</v>
      </c>
      <c r="D1595">
        <v>1</v>
      </c>
      <c r="E1595">
        <v>0</v>
      </c>
    </row>
    <row r="1596" spans="1:5" x14ac:dyDescent="0.25">
      <c r="A1596">
        <v>11239866</v>
      </c>
      <c r="B1596">
        <v>793607</v>
      </c>
      <c r="C1596">
        <v>0</v>
      </c>
      <c r="D1596">
        <v>1</v>
      </c>
      <c r="E1596">
        <v>0</v>
      </c>
    </row>
    <row r="1597" spans="1:5" x14ac:dyDescent="0.25">
      <c r="A1597">
        <v>11239866</v>
      </c>
      <c r="B1597">
        <v>793641</v>
      </c>
      <c r="C1597">
        <v>0</v>
      </c>
      <c r="D1597">
        <v>4</v>
      </c>
      <c r="E1597">
        <v>0</v>
      </c>
    </row>
    <row r="1598" spans="1:5" x14ac:dyDescent="0.25">
      <c r="A1598">
        <v>11239917</v>
      </c>
      <c r="B1598">
        <v>793607</v>
      </c>
      <c r="C1598">
        <v>0</v>
      </c>
      <c r="D1598">
        <v>0</v>
      </c>
      <c r="E1598">
        <v>0</v>
      </c>
    </row>
    <row r="1599" spans="1:5" x14ac:dyDescent="0.25">
      <c r="A1599">
        <v>11239917</v>
      </c>
      <c r="B1599">
        <v>1643596</v>
      </c>
      <c r="C1599">
        <v>0</v>
      </c>
      <c r="D1599">
        <v>6</v>
      </c>
      <c r="E1599">
        <v>0</v>
      </c>
    </row>
    <row r="1600" spans="1:5" x14ac:dyDescent="0.25">
      <c r="A1600">
        <v>11239962</v>
      </c>
      <c r="B1600">
        <v>287880</v>
      </c>
      <c r="C1600">
        <v>0</v>
      </c>
      <c r="D1600">
        <v>3</v>
      </c>
      <c r="E1600">
        <v>0</v>
      </c>
    </row>
    <row r="1601" spans="1:5" x14ac:dyDescent="0.25">
      <c r="A1601">
        <v>11239962</v>
      </c>
      <c r="B1601">
        <v>1902767</v>
      </c>
      <c r="C1601">
        <v>0</v>
      </c>
      <c r="D1601">
        <v>0</v>
      </c>
      <c r="E1601">
        <v>0</v>
      </c>
    </row>
    <row r="1602" spans="1:5" x14ac:dyDescent="0.25">
      <c r="A1602">
        <v>11240005</v>
      </c>
      <c r="B1602">
        <v>990152</v>
      </c>
      <c r="C1602">
        <v>1</v>
      </c>
      <c r="D1602">
        <v>2</v>
      </c>
      <c r="E1602">
        <v>90</v>
      </c>
    </row>
    <row r="1603" spans="1:5" x14ac:dyDescent="0.25">
      <c r="A1603">
        <v>11240005</v>
      </c>
      <c r="B1603">
        <v>1414488</v>
      </c>
      <c r="C1603">
        <v>0</v>
      </c>
      <c r="D1603">
        <v>0</v>
      </c>
      <c r="E1603">
        <v>0</v>
      </c>
    </row>
    <row r="1604" spans="1:5" x14ac:dyDescent="0.25">
      <c r="A1604">
        <v>11240099</v>
      </c>
      <c r="B1604">
        <v>1212591</v>
      </c>
      <c r="C1604">
        <v>0</v>
      </c>
      <c r="D1604">
        <v>3</v>
      </c>
      <c r="E1604">
        <v>0</v>
      </c>
    </row>
    <row r="1605" spans="1:5" x14ac:dyDescent="0.25">
      <c r="A1605">
        <v>11240099</v>
      </c>
      <c r="B1605">
        <v>1414488</v>
      </c>
      <c r="C1605">
        <v>0</v>
      </c>
      <c r="D1605">
        <v>0</v>
      </c>
      <c r="E1605">
        <v>0</v>
      </c>
    </row>
    <row r="1606" spans="1:5" x14ac:dyDescent="0.25">
      <c r="A1606">
        <v>11241397</v>
      </c>
      <c r="B1606">
        <v>119760</v>
      </c>
      <c r="C1606">
        <v>0</v>
      </c>
      <c r="D1606">
        <v>1</v>
      </c>
      <c r="E1606">
        <v>0</v>
      </c>
    </row>
    <row r="1607" spans="1:5" x14ac:dyDescent="0.25">
      <c r="A1607">
        <v>11241397</v>
      </c>
      <c r="B1607">
        <v>137672</v>
      </c>
      <c r="C1607">
        <v>2</v>
      </c>
      <c r="D1607">
        <v>1</v>
      </c>
      <c r="E1607">
        <v>90</v>
      </c>
    </row>
    <row r="1608" spans="1:5" x14ac:dyDescent="0.25">
      <c r="A1608">
        <v>11241440</v>
      </c>
      <c r="B1608">
        <v>2053670</v>
      </c>
      <c r="C1608">
        <v>1</v>
      </c>
      <c r="D1608">
        <v>1</v>
      </c>
      <c r="E1608">
        <v>90</v>
      </c>
    </row>
    <row r="1609" spans="1:5" x14ac:dyDescent="0.25">
      <c r="A1609">
        <v>11241440</v>
      </c>
      <c r="B1609">
        <v>2055843</v>
      </c>
      <c r="C1609">
        <v>0</v>
      </c>
      <c r="D1609">
        <v>1</v>
      </c>
      <c r="E1609">
        <v>0</v>
      </c>
    </row>
    <row r="1610" spans="1:5" x14ac:dyDescent="0.25">
      <c r="A1610">
        <v>11241649</v>
      </c>
      <c r="B1610">
        <v>1414488</v>
      </c>
      <c r="C1610">
        <v>0</v>
      </c>
      <c r="D1610">
        <v>0</v>
      </c>
      <c r="E1610">
        <v>0</v>
      </c>
    </row>
    <row r="1611" spans="1:5" x14ac:dyDescent="0.25">
      <c r="A1611">
        <v>11241649</v>
      </c>
      <c r="B1611">
        <v>2052502</v>
      </c>
      <c r="C1611">
        <v>1</v>
      </c>
      <c r="D1611">
        <v>2</v>
      </c>
      <c r="E1611">
        <v>90</v>
      </c>
    </row>
    <row r="1612" spans="1:5" x14ac:dyDescent="0.25">
      <c r="A1612">
        <v>11241650</v>
      </c>
      <c r="B1612">
        <v>1902767</v>
      </c>
      <c r="C1612">
        <v>0</v>
      </c>
      <c r="D1612">
        <v>0</v>
      </c>
      <c r="E1612">
        <v>0</v>
      </c>
    </row>
    <row r="1613" spans="1:5" x14ac:dyDescent="0.25">
      <c r="A1613">
        <v>11241650</v>
      </c>
      <c r="B1613">
        <v>2052722</v>
      </c>
      <c r="C1613">
        <v>0</v>
      </c>
      <c r="D1613">
        <v>3</v>
      </c>
      <c r="E1613">
        <v>0</v>
      </c>
    </row>
    <row r="1614" spans="1:5" x14ac:dyDescent="0.25">
      <c r="A1614">
        <v>11241732</v>
      </c>
      <c r="B1614">
        <v>167511</v>
      </c>
      <c r="C1614">
        <v>0</v>
      </c>
      <c r="D1614">
        <v>2</v>
      </c>
      <c r="E1614">
        <v>0</v>
      </c>
    </row>
    <row r="1615" spans="1:5" x14ac:dyDescent="0.25">
      <c r="A1615">
        <v>11241732</v>
      </c>
      <c r="B1615">
        <v>987759</v>
      </c>
      <c r="C1615">
        <v>1</v>
      </c>
      <c r="D1615">
        <v>0</v>
      </c>
      <c r="E1615">
        <v>90</v>
      </c>
    </row>
    <row r="1616" spans="1:5" x14ac:dyDescent="0.25">
      <c r="A1616">
        <v>11241733</v>
      </c>
      <c r="B1616">
        <v>987759</v>
      </c>
      <c r="C1616">
        <v>1</v>
      </c>
      <c r="D1616">
        <v>0</v>
      </c>
      <c r="E1616">
        <v>90</v>
      </c>
    </row>
    <row r="1617" spans="1:5" x14ac:dyDescent="0.25">
      <c r="A1617">
        <v>11241733</v>
      </c>
      <c r="B1617">
        <v>1918548</v>
      </c>
      <c r="C1617">
        <v>0</v>
      </c>
      <c r="D1617">
        <v>3</v>
      </c>
      <c r="E1617">
        <v>0</v>
      </c>
    </row>
    <row r="1618" spans="1:5" x14ac:dyDescent="0.25">
      <c r="A1618">
        <v>11241735</v>
      </c>
      <c r="B1618">
        <v>987759</v>
      </c>
      <c r="C1618">
        <v>1</v>
      </c>
      <c r="D1618">
        <v>1</v>
      </c>
      <c r="E1618">
        <v>90</v>
      </c>
    </row>
    <row r="1619" spans="1:5" x14ac:dyDescent="0.25">
      <c r="A1619">
        <v>11241735</v>
      </c>
      <c r="B1619">
        <v>987776</v>
      </c>
      <c r="C1619">
        <v>0</v>
      </c>
      <c r="D1619">
        <v>2</v>
      </c>
      <c r="E1619">
        <v>0</v>
      </c>
    </row>
    <row r="1620" spans="1:5" x14ac:dyDescent="0.25">
      <c r="A1620">
        <v>11241740</v>
      </c>
      <c r="B1620">
        <v>121578</v>
      </c>
      <c r="C1620">
        <v>0</v>
      </c>
      <c r="D1620">
        <v>2</v>
      </c>
      <c r="E1620">
        <v>0</v>
      </c>
    </row>
    <row r="1621" spans="1:5" x14ac:dyDescent="0.25">
      <c r="A1621">
        <v>11241740</v>
      </c>
      <c r="B1621">
        <v>816065</v>
      </c>
      <c r="C1621">
        <v>0</v>
      </c>
      <c r="D1621">
        <v>1</v>
      </c>
      <c r="E1621">
        <v>0</v>
      </c>
    </row>
    <row r="1622" spans="1:5" x14ac:dyDescent="0.25">
      <c r="A1622">
        <v>11241913</v>
      </c>
      <c r="B1622">
        <v>225726</v>
      </c>
      <c r="C1622">
        <v>0</v>
      </c>
      <c r="D1622">
        <v>1</v>
      </c>
      <c r="E1622">
        <v>0</v>
      </c>
    </row>
    <row r="1623" spans="1:5" x14ac:dyDescent="0.25">
      <c r="A1623">
        <v>11241913</v>
      </c>
      <c r="B1623">
        <v>2052502</v>
      </c>
      <c r="C1623">
        <v>0</v>
      </c>
      <c r="D1623">
        <v>0</v>
      </c>
      <c r="E1623">
        <v>0</v>
      </c>
    </row>
    <row r="1624" spans="1:5" x14ac:dyDescent="0.25">
      <c r="A1624">
        <v>11241914</v>
      </c>
      <c r="B1624">
        <v>216034</v>
      </c>
      <c r="C1624">
        <v>0</v>
      </c>
      <c r="D1624">
        <v>3</v>
      </c>
      <c r="E1624">
        <v>0</v>
      </c>
    </row>
    <row r="1625" spans="1:5" x14ac:dyDescent="0.25">
      <c r="A1625">
        <v>11241914</v>
      </c>
      <c r="B1625">
        <v>1414488</v>
      </c>
      <c r="C1625">
        <v>0</v>
      </c>
      <c r="D1625">
        <v>0</v>
      </c>
      <c r="E1625">
        <v>0</v>
      </c>
    </row>
    <row r="1626" spans="1:5" x14ac:dyDescent="0.25">
      <c r="A1626">
        <v>11241930</v>
      </c>
      <c r="B1626">
        <v>36846</v>
      </c>
      <c r="C1626">
        <v>1</v>
      </c>
      <c r="D1626">
        <v>1</v>
      </c>
      <c r="E1626">
        <v>90</v>
      </c>
    </row>
    <row r="1627" spans="1:5" x14ac:dyDescent="0.25">
      <c r="A1627">
        <v>11241930</v>
      </c>
      <c r="B1627">
        <v>1414488</v>
      </c>
      <c r="C1627">
        <v>0</v>
      </c>
      <c r="D1627">
        <v>0</v>
      </c>
      <c r="E1627">
        <v>0</v>
      </c>
    </row>
    <row r="1628" spans="1:5" x14ac:dyDescent="0.25">
      <c r="A1628">
        <v>11241931</v>
      </c>
      <c r="B1628">
        <v>1247825</v>
      </c>
      <c r="C1628">
        <v>0</v>
      </c>
      <c r="D1628">
        <v>0</v>
      </c>
      <c r="E1628">
        <v>0</v>
      </c>
    </row>
    <row r="1629" spans="1:5" x14ac:dyDescent="0.25">
      <c r="A1629">
        <v>11241931</v>
      </c>
      <c r="B1629">
        <v>1414488</v>
      </c>
      <c r="C1629">
        <v>0</v>
      </c>
      <c r="D1629">
        <v>0</v>
      </c>
      <c r="E1629">
        <v>0</v>
      </c>
    </row>
    <row r="1630" spans="1:5" x14ac:dyDescent="0.25">
      <c r="A1630">
        <v>11241934</v>
      </c>
      <c r="B1630">
        <v>750454</v>
      </c>
      <c r="C1630">
        <v>0</v>
      </c>
      <c r="D1630">
        <v>4</v>
      </c>
      <c r="E1630">
        <v>0</v>
      </c>
    </row>
    <row r="1631" spans="1:5" x14ac:dyDescent="0.25">
      <c r="A1631">
        <v>11241934</v>
      </c>
      <c r="B1631">
        <v>1414488</v>
      </c>
      <c r="C1631">
        <v>0</v>
      </c>
      <c r="D1631">
        <v>0</v>
      </c>
      <c r="E1631">
        <v>0</v>
      </c>
    </row>
    <row r="1632" spans="1:5" x14ac:dyDescent="0.25">
      <c r="A1632">
        <v>11241935</v>
      </c>
      <c r="B1632">
        <v>939587</v>
      </c>
      <c r="C1632">
        <v>0</v>
      </c>
      <c r="D1632">
        <v>4</v>
      </c>
      <c r="E1632">
        <v>0</v>
      </c>
    </row>
    <row r="1633" spans="1:5" x14ac:dyDescent="0.25">
      <c r="A1633">
        <v>11241935</v>
      </c>
      <c r="B1633">
        <v>1414488</v>
      </c>
      <c r="C1633">
        <v>0</v>
      </c>
      <c r="D1633">
        <v>3</v>
      </c>
      <c r="E1633">
        <v>0</v>
      </c>
    </row>
    <row r="1634" spans="1:5" x14ac:dyDescent="0.25">
      <c r="A1634">
        <v>11241936</v>
      </c>
      <c r="B1634">
        <v>939587</v>
      </c>
      <c r="C1634">
        <v>0</v>
      </c>
      <c r="D1634">
        <v>1</v>
      </c>
      <c r="E1634">
        <v>0</v>
      </c>
    </row>
    <row r="1635" spans="1:5" x14ac:dyDescent="0.25">
      <c r="A1635">
        <v>11241936</v>
      </c>
      <c r="B1635">
        <v>1414488</v>
      </c>
      <c r="C1635">
        <v>0</v>
      </c>
      <c r="D1635">
        <v>2</v>
      </c>
      <c r="E1635">
        <v>0</v>
      </c>
    </row>
    <row r="1636" spans="1:5" x14ac:dyDescent="0.25">
      <c r="A1636">
        <v>11241937</v>
      </c>
      <c r="B1636">
        <v>49594</v>
      </c>
      <c r="C1636">
        <v>0</v>
      </c>
      <c r="D1636">
        <v>0</v>
      </c>
      <c r="E1636">
        <v>0</v>
      </c>
    </row>
    <row r="1637" spans="1:5" x14ac:dyDescent="0.25">
      <c r="A1637">
        <v>11241937</v>
      </c>
      <c r="B1637">
        <v>1902767</v>
      </c>
      <c r="C1637">
        <v>0</v>
      </c>
      <c r="D1637">
        <v>0</v>
      </c>
      <c r="E1637">
        <v>0</v>
      </c>
    </row>
    <row r="1638" spans="1:5" x14ac:dyDescent="0.25">
      <c r="A1638">
        <v>11241939</v>
      </c>
      <c r="B1638">
        <v>898385</v>
      </c>
      <c r="C1638">
        <v>0</v>
      </c>
      <c r="D1638">
        <v>0</v>
      </c>
      <c r="E1638">
        <v>0</v>
      </c>
    </row>
    <row r="1639" spans="1:5" x14ac:dyDescent="0.25">
      <c r="A1639">
        <v>11241939</v>
      </c>
      <c r="B1639">
        <v>2052502</v>
      </c>
      <c r="C1639">
        <v>1</v>
      </c>
      <c r="D1639">
        <v>2</v>
      </c>
      <c r="E1639">
        <v>90</v>
      </c>
    </row>
    <row r="1640" spans="1:5" x14ac:dyDescent="0.25">
      <c r="A1640">
        <v>11241941</v>
      </c>
      <c r="B1640">
        <v>827901</v>
      </c>
      <c r="C1640">
        <v>0</v>
      </c>
      <c r="D1640">
        <v>1</v>
      </c>
      <c r="E1640">
        <v>0</v>
      </c>
    </row>
    <row r="1641" spans="1:5" x14ac:dyDescent="0.25">
      <c r="A1641">
        <v>11241941</v>
      </c>
      <c r="B1641">
        <v>2052502</v>
      </c>
      <c r="C1641">
        <v>0</v>
      </c>
      <c r="D1641">
        <v>2</v>
      </c>
      <c r="E1641">
        <v>0</v>
      </c>
    </row>
    <row r="1642" spans="1:5" x14ac:dyDescent="0.25">
      <c r="A1642">
        <v>11242033</v>
      </c>
      <c r="B1642">
        <v>1165152</v>
      </c>
      <c r="C1642">
        <v>0</v>
      </c>
      <c r="D1642">
        <v>1</v>
      </c>
      <c r="E1642">
        <v>0</v>
      </c>
    </row>
    <row r="1643" spans="1:5" x14ac:dyDescent="0.25">
      <c r="A1643">
        <v>11242033</v>
      </c>
      <c r="B1643">
        <v>1902767</v>
      </c>
      <c r="C1643">
        <v>0</v>
      </c>
      <c r="D1643">
        <v>0</v>
      </c>
      <c r="E1643">
        <v>0</v>
      </c>
    </row>
    <row r="1644" spans="1:5" x14ac:dyDescent="0.25">
      <c r="A1644">
        <v>11242292</v>
      </c>
      <c r="B1644">
        <v>493779</v>
      </c>
      <c r="C1644">
        <v>0</v>
      </c>
      <c r="D1644">
        <v>3</v>
      </c>
      <c r="E1644">
        <v>0</v>
      </c>
    </row>
    <row r="1645" spans="1:5" x14ac:dyDescent="0.25">
      <c r="A1645">
        <v>11242292</v>
      </c>
      <c r="B1645">
        <v>1414488</v>
      </c>
      <c r="C1645">
        <v>0</v>
      </c>
      <c r="D1645">
        <v>0</v>
      </c>
      <c r="E1645">
        <v>0</v>
      </c>
    </row>
    <row r="1646" spans="1:5" x14ac:dyDescent="0.25">
      <c r="A1646">
        <v>11242517</v>
      </c>
      <c r="B1646">
        <v>1946000</v>
      </c>
      <c r="C1646">
        <v>1</v>
      </c>
      <c r="D1646">
        <v>0</v>
      </c>
      <c r="E1646">
        <v>90</v>
      </c>
    </row>
    <row r="1647" spans="1:5" x14ac:dyDescent="0.25">
      <c r="A1647">
        <v>11242517</v>
      </c>
      <c r="B1647">
        <v>2052502</v>
      </c>
      <c r="C1647">
        <v>0</v>
      </c>
      <c r="D1647">
        <v>2</v>
      </c>
      <c r="E1647">
        <v>0</v>
      </c>
    </row>
    <row r="1648" spans="1:5" x14ac:dyDescent="0.25">
      <c r="A1648">
        <v>11242573</v>
      </c>
      <c r="B1648">
        <v>120994</v>
      </c>
      <c r="C1648">
        <v>0</v>
      </c>
      <c r="D1648">
        <v>2</v>
      </c>
      <c r="E1648">
        <v>0</v>
      </c>
    </row>
    <row r="1649" spans="1:5" x14ac:dyDescent="0.25">
      <c r="A1649">
        <v>11242573</v>
      </c>
      <c r="B1649">
        <v>795364</v>
      </c>
      <c r="C1649">
        <v>0</v>
      </c>
      <c r="D1649">
        <v>0</v>
      </c>
      <c r="E1649">
        <v>0</v>
      </c>
    </row>
    <row r="1650" spans="1:5" x14ac:dyDescent="0.25">
      <c r="A1650">
        <v>11242581</v>
      </c>
      <c r="B1650">
        <v>994894</v>
      </c>
      <c r="C1650">
        <v>0</v>
      </c>
      <c r="D1650">
        <v>3</v>
      </c>
      <c r="E1650">
        <v>0</v>
      </c>
    </row>
    <row r="1651" spans="1:5" x14ac:dyDescent="0.25">
      <c r="A1651">
        <v>11242581</v>
      </c>
      <c r="B1651">
        <v>1414488</v>
      </c>
      <c r="C1651">
        <v>0</v>
      </c>
      <c r="D1651">
        <v>0</v>
      </c>
      <c r="E1651">
        <v>0</v>
      </c>
    </row>
    <row r="1652" spans="1:5" x14ac:dyDescent="0.25">
      <c r="A1652">
        <v>11242678</v>
      </c>
      <c r="B1652">
        <v>314902</v>
      </c>
      <c r="C1652">
        <v>0</v>
      </c>
      <c r="D1652">
        <v>1</v>
      </c>
      <c r="E1652">
        <v>0</v>
      </c>
    </row>
    <row r="1653" spans="1:5" x14ac:dyDescent="0.25">
      <c r="A1653">
        <v>11242678</v>
      </c>
      <c r="B1653">
        <v>775291</v>
      </c>
      <c r="C1653">
        <v>0</v>
      </c>
      <c r="D1653">
        <v>1</v>
      </c>
      <c r="E1653">
        <v>0</v>
      </c>
    </row>
    <row r="1654" spans="1:5" x14ac:dyDescent="0.25">
      <c r="A1654">
        <v>11242689</v>
      </c>
      <c r="B1654">
        <v>993763</v>
      </c>
      <c r="C1654">
        <v>0</v>
      </c>
      <c r="D1654">
        <v>1</v>
      </c>
      <c r="E1654">
        <v>0</v>
      </c>
    </row>
    <row r="1655" spans="1:5" x14ac:dyDescent="0.25">
      <c r="A1655">
        <v>11242689</v>
      </c>
      <c r="B1655">
        <v>1414488</v>
      </c>
      <c r="C1655">
        <v>0</v>
      </c>
      <c r="D1655">
        <v>0</v>
      </c>
      <c r="E1655">
        <v>0</v>
      </c>
    </row>
    <row r="1656" spans="1:5" x14ac:dyDescent="0.25">
      <c r="A1656">
        <v>11242725</v>
      </c>
      <c r="B1656">
        <v>190490</v>
      </c>
      <c r="C1656">
        <v>0</v>
      </c>
      <c r="D1656">
        <v>3</v>
      </c>
      <c r="E1656">
        <v>0</v>
      </c>
    </row>
    <row r="1657" spans="1:5" x14ac:dyDescent="0.25">
      <c r="A1657">
        <v>11242725</v>
      </c>
      <c r="B1657">
        <v>1902767</v>
      </c>
      <c r="C1657">
        <v>0</v>
      </c>
      <c r="D1657">
        <v>0</v>
      </c>
      <c r="E1657">
        <v>0</v>
      </c>
    </row>
    <row r="1658" spans="1:5" x14ac:dyDescent="0.25">
      <c r="A1658">
        <v>11242726</v>
      </c>
      <c r="B1658">
        <v>283499</v>
      </c>
      <c r="C1658">
        <v>0</v>
      </c>
      <c r="D1658">
        <v>1</v>
      </c>
      <c r="E1658">
        <v>0</v>
      </c>
    </row>
    <row r="1659" spans="1:5" x14ac:dyDescent="0.25">
      <c r="A1659">
        <v>11242726</v>
      </c>
      <c r="B1659">
        <v>1414488</v>
      </c>
      <c r="C1659">
        <v>0</v>
      </c>
      <c r="D1659">
        <v>0</v>
      </c>
      <c r="E1659">
        <v>0</v>
      </c>
    </row>
    <row r="1660" spans="1:5" x14ac:dyDescent="0.25">
      <c r="A1660">
        <v>11242814</v>
      </c>
      <c r="B1660">
        <v>926958</v>
      </c>
      <c r="C1660">
        <v>0</v>
      </c>
      <c r="D1660">
        <v>2</v>
      </c>
      <c r="E1660">
        <v>0</v>
      </c>
    </row>
    <row r="1661" spans="1:5" x14ac:dyDescent="0.25">
      <c r="A1661">
        <v>11242814</v>
      </c>
      <c r="B1661">
        <v>1414488</v>
      </c>
      <c r="C1661">
        <v>0</v>
      </c>
      <c r="D1661">
        <v>0</v>
      </c>
      <c r="E1661">
        <v>0</v>
      </c>
    </row>
    <row r="1662" spans="1:5" x14ac:dyDescent="0.25">
      <c r="A1662">
        <v>11242851</v>
      </c>
      <c r="B1662">
        <v>1902767</v>
      </c>
      <c r="C1662">
        <v>0</v>
      </c>
      <c r="D1662">
        <v>0</v>
      </c>
      <c r="E1662">
        <v>0</v>
      </c>
    </row>
    <row r="1663" spans="1:5" x14ac:dyDescent="0.25">
      <c r="A1663">
        <v>11242851</v>
      </c>
      <c r="B1663">
        <v>1928415</v>
      </c>
      <c r="C1663">
        <v>1</v>
      </c>
      <c r="D1663">
        <v>3</v>
      </c>
      <c r="E1663">
        <v>90</v>
      </c>
    </row>
    <row r="1664" spans="1:5" x14ac:dyDescent="0.25">
      <c r="A1664">
        <v>11242861</v>
      </c>
      <c r="B1664">
        <v>20086</v>
      </c>
      <c r="C1664">
        <v>0</v>
      </c>
      <c r="D1664">
        <v>0</v>
      </c>
      <c r="E1664">
        <v>0</v>
      </c>
    </row>
    <row r="1665" spans="1:5" x14ac:dyDescent="0.25">
      <c r="A1665">
        <v>11242861</v>
      </c>
      <c r="B1665">
        <v>1333784</v>
      </c>
      <c r="C1665">
        <v>0</v>
      </c>
      <c r="D1665">
        <v>0</v>
      </c>
      <c r="E1665">
        <v>0</v>
      </c>
    </row>
    <row r="1666" spans="1:5" x14ac:dyDescent="0.25">
      <c r="A1666">
        <v>11242874</v>
      </c>
      <c r="B1666">
        <v>532915</v>
      </c>
      <c r="C1666">
        <v>0</v>
      </c>
      <c r="D1666">
        <v>3</v>
      </c>
      <c r="E1666">
        <v>0</v>
      </c>
    </row>
    <row r="1667" spans="1:5" x14ac:dyDescent="0.25">
      <c r="A1667">
        <v>11242874</v>
      </c>
      <c r="B1667">
        <v>948677</v>
      </c>
      <c r="C1667">
        <v>1</v>
      </c>
      <c r="D1667">
        <v>0</v>
      </c>
      <c r="E1667">
        <v>90</v>
      </c>
    </row>
    <row r="1668" spans="1:5" x14ac:dyDescent="0.25">
      <c r="A1668">
        <v>11242885</v>
      </c>
      <c r="B1668">
        <v>827901</v>
      </c>
      <c r="C1668">
        <v>0</v>
      </c>
      <c r="D1668">
        <v>1</v>
      </c>
      <c r="E1668">
        <v>0</v>
      </c>
    </row>
    <row r="1669" spans="1:5" x14ac:dyDescent="0.25">
      <c r="A1669">
        <v>11242885</v>
      </c>
      <c r="B1669">
        <v>2052502</v>
      </c>
      <c r="C1669">
        <v>0</v>
      </c>
      <c r="D1669">
        <v>0</v>
      </c>
      <c r="E1669">
        <v>0</v>
      </c>
    </row>
    <row r="1670" spans="1:5" x14ac:dyDescent="0.25">
      <c r="A1670">
        <v>11243001</v>
      </c>
      <c r="B1670">
        <v>851562</v>
      </c>
      <c r="C1670">
        <v>1</v>
      </c>
      <c r="D1670">
        <v>2</v>
      </c>
      <c r="E1670">
        <v>90</v>
      </c>
    </row>
    <row r="1671" spans="1:5" x14ac:dyDescent="0.25">
      <c r="A1671">
        <v>11243001</v>
      </c>
      <c r="B1671">
        <v>1414488</v>
      </c>
      <c r="C1671">
        <v>0</v>
      </c>
      <c r="D1671">
        <v>0</v>
      </c>
      <c r="E1671">
        <v>0</v>
      </c>
    </row>
    <row r="1672" spans="1:5" x14ac:dyDescent="0.25">
      <c r="A1672">
        <v>11243185</v>
      </c>
      <c r="B1672">
        <v>861188</v>
      </c>
      <c r="C1672">
        <v>0</v>
      </c>
      <c r="D1672">
        <v>4</v>
      </c>
      <c r="E1672">
        <v>0</v>
      </c>
    </row>
    <row r="1673" spans="1:5" x14ac:dyDescent="0.25">
      <c r="A1673">
        <v>11243185</v>
      </c>
      <c r="B1673">
        <v>1902767</v>
      </c>
      <c r="C1673">
        <v>0</v>
      </c>
      <c r="D1673">
        <v>0</v>
      </c>
      <c r="E1673">
        <v>0</v>
      </c>
    </row>
    <row r="1674" spans="1:5" x14ac:dyDescent="0.25">
      <c r="A1674">
        <v>11243300</v>
      </c>
      <c r="B1674">
        <v>1414488</v>
      </c>
      <c r="C1674">
        <v>0</v>
      </c>
      <c r="D1674">
        <v>0</v>
      </c>
      <c r="E1674">
        <v>0</v>
      </c>
    </row>
    <row r="1675" spans="1:5" x14ac:dyDescent="0.25">
      <c r="A1675">
        <v>11243300</v>
      </c>
      <c r="B1675">
        <v>1874591</v>
      </c>
      <c r="C1675">
        <v>0</v>
      </c>
      <c r="D1675">
        <v>4</v>
      </c>
      <c r="E1675">
        <v>0</v>
      </c>
    </row>
    <row r="1676" spans="1:5" x14ac:dyDescent="0.25">
      <c r="A1676">
        <v>11243388</v>
      </c>
      <c r="B1676">
        <v>1236567</v>
      </c>
      <c r="C1676">
        <v>0</v>
      </c>
      <c r="D1676">
        <v>1</v>
      </c>
      <c r="E1676">
        <v>0</v>
      </c>
    </row>
    <row r="1677" spans="1:5" x14ac:dyDescent="0.25">
      <c r="A1677">
        <v>11243388</v>
      </c>
      <c r="B1677">
        <v>1414488</v>
      </c>
      <c r="C1677">
        <v>0</v>
      </c>
      <c r="D1677">
        <v>0</v>
      </c>
      <c r="E1677">
        <v>0</v>
      </c>
    </row>
    <row r="1678" spans="1:5" x14ac:dyDescent="0.25">
      <c r="A1678">
        <v>11243389</v>
      </c>
      <c r="B1678">
        <v>802015</v>
      </c>
      <c r="C1678">
        <v>1</v>
      </c>
      <c r="D1678">
        <v>4</v>
      </c>
      <c r="E1678">
        <v>90</v>
      </c>
    </row>
    <row r="1679" spans="1:5" x14ac:dyDescent="0.25">
      <c r="A1679">
        <v>11243389</v>
      </c>
      <c r="B1679">
        <v>1414488</v>
      </c>
      <c r="C1679">
        <v>0</v>
      </c>
      <c r="D1679">
        <v>0</v>
      </c>
      <c r="E1679">
        <v>0</v>
      </c>
    </row>
    <row r="1680" spans="1:5" x14ac:dyDescent="0.25">
      <c r="A1680">
        <v>11243534</v>
      </c>
      <c r="B1680">
        <v>952458</v>
      </c>
      <c r="C1680">
        <v>0</v>
      </c>
      <c r="D1680">
        <v>2</v>
      </c>
      <c r="E1680">
        <v>0</v>
      </c>
    </row>
    <row r="1681" spans="1:5" x14ac:dyDescent="0.25">
      <c r="A1681">
        <v>11243534</v>
      </c>
      <c r="B1681">
        <v>1414488</v>
      </c>
      <c r="C1681">
        <v>0</v>
      </c>
      <c r="D1681">
        <v>0</v>
      </c>
      <c r="E1681">
        <v>0</v>
      </c>
    </row>
    <row r="1682" spans="1:5" x14ac:dyDescent="0.25">
      <c r="A1682">
        <v>11243759</v>
      </c>
      <c r="B1682">
        <v>363070</v>
      </c>
      <c r="C1682">
        <v>0</v>
      </c>
      <c r="D1682">
        <v>0</v>
      </c>
      <c r="E1682">
        <v>0</v>
      </c>
    </row>
    <row r="1683" spans="1:5" x14ac:dyDescent="0.25">
      <c r="A1683">
        <v>11243759</v>
      </c>
      <c r="B1683">
        <v>1902767</v>
      </c>
      <c r="C1683">
        <v>0</v>
      </c>
      <c r="D1683">
        <v>0</v>
      </c>
      <c r="E1683">
        <v>0</v>
      </c>
    </row>
    <row r="1684" spans="1:5" x14ac:dyDescent="0.25">
      <c r="A1684">
        <v>11243806</v>
      </c>
      <c r="B1684">
        <v>121578</v>
      </c>
      <c r="C1684">
        <v>0</v>
      </c>
      <c r="D1684">
        <v>1</v>
      </c>
      <c r="E1684">
        <v>0</v>
      </c>
    </row>
    <row r="1685" spans="1:5" x14ac:dyDescent="0.25">
      <c r="A1685">
        <v>11243806</v>
      </c>
      <c r="B1685">
        <v>1433929</v>
      </c>
      <c r="C1685">
        <v>0</v>
      </c>
      <c r="D1685">
        <v>1</v>
      </c>
      <c r="E1685">
        <v>0</v>
      </c>
    </row>
    <row r="1686" spans="1:5" x14ac:dyDescent="0.25">
      <c r="A1686">
        <v>11243808</v>
      </c>
      <c r="B1686">
        <v>1414488</v>
      </c>
      <c r="C1686">
        <v>0</v>
      </c>
      <c r="D1686">
        <v>0</v>
      </c>
      <c r="E1686">
        <v>0</v>
      </c>
    </row>
    <row r="1687" spans="1:5" x14ac:dyDescent="0.25">
      <c r="A1687">
        <v>11243808</v>
      </c>
      <c r="B1687">
        <v>1997048</v>
      </c>
      <c r="C1687">
        <v>1</v>
      </c>
      <c r="D1687">
        <v>2</v>
      </c>
      <c r="E1687">
        <v>90</v>
      </c>
    </row>
    <row r="1688" spans="1:5" x14ac:dyDescent="0.25">
      <c r="A1688">
        <v>11243852</v>
      </c>
      <c r="B1688">
        <v>106760</v>
      </c>
      <c r="C1688">
        <v>1</v>
      </c>
      <c r="D1688">
        <v>3</v>
      </c>
      <c r="E1688">
        <v>90</v>
      </c>
    </row>
    <row r="1689" spans="1:5" x14ac:dyDescent="0.25">
      <c r="A1689">
        <v>11243852</v>
      </c>
      <c r="B1689">
        <v>1414488</v>
      </c>
      <c r="C1689">
        <v>0</v>
      </c>
      <c r="D1689">
        <v>0</v>
      </c>
      <c r="E1689">
        <v>0</v>
      </c>
    </row>
    <row r="1690" spans="1:5" x14ac:dyDescent="0.25">
      <c r="A1690">
        <v>11244174</v>
      </c>
      <c r="B1690">
        <v>1902767</v>
      </c>
      <c r="C1690">
        <v>0</v>
      </c>
      <c r="D1690">
        <v>0</v>
      </c>
      <c r="E1690">
        <v>0</v>
      </c>
    </row>
    <row r="1691" spans="1:5" x14ac:dyDescent="0.25">
      <c r="A1691">
        <v>11244174</v>
      </c>
      <c r="B1691">
        <v>2052502</v>
      </c>
      <c r="C1691">
        <v>1</v>
      </c>
      <c r="D1691">
        <v>4</v>
      </c>
      <c r="E1691">
        <v>90</v>
      </c>
    </row>
    <row r="1692" spans="1:5" x14ac:dyDescent="0.25">
      <c r="A1692">
        <v>11244181</v>
      </c>
      <c r="B1692">
        <v>1902767</v>
      </c>
      <c r="C1692">
        <v>0</v>
      </c>
      <c r="D1692">
        <v>0</v>
      </c>
      <c r="E1692">
        <v>0</v>
      </c>
    </row>
    <row r="1693" spans="1:5" x14ac:dyDescent="0.25">
      <c r="A1693">
        <v>11244181</v>
      </c>
      <c r="B1693">
        <v>2052722</v>
      </c>
      <c r="C1693">
        <v>0</v>
      </c>
      <c r="D1693">
        <v>3</v>
      </c>
      <c r="E1693">
        <v>0</v>
      </c>
    </row>
    <row r="1694" spans="1:5" x14ac:dyDescent="0.25">
      <c r="A1694">
        <v>11244182</v>
      </c>
      <c r="B1694">
        <v>2052502</v>
      </c>
      <c r="C1694">
        <v>1</v>
      </c>
      <c r="D1694">
        <v>1</v>
      </c>
      <c r="E1694">
        <v>90</v>
      </c>
    </row>
    <row r="1695" spans="1:5" x14ac:dyDescent="0.25">
      <c r="A1695">
        <v>11244182</v>
      </c>
      <c r="B1695">
        <v>2053478</v>
      </c>
      <c r="C1695">
        <v>0</v>
      </c>
      <c r="D1695">
        <v>0</v>
      </c>
      <c r="E1695">
        <v>0</v>
      </c>
    </row>
    <row r="1696" spans="1:5" x14ac:dyDescent="0.25">
      <c r="A1696">
        <v>11244183</v>
      </c>
      <c r="B1696">
        <v>2052502</v>
      </c>
      <c r="C1696">
        <v>1</v>
      </c>
      <c r="D1696">
        <v>6</v>
      </c>
      <c r="E1696">
        <v>90</v>
      </c>
    </row>
    <row r="1697" spans="1:5" x14ac:dyDescent="0.25">
      <c r="A1697">
        <v>11244183</v>
      </c>
      <c r="B1697">
        <v>2053478</v>
      </c>
      <c r="C1697">
        <v>0</v>
      </c>
      <c r="D1697">
        <v>0</v>
      </c>
      <c r="E1697">
        <v>0</v>
      </c>
    </row>
    <row r="1698" spans="1:5" x14ac:dyDescent="0.25">
      <c r="A1698">
        <v>11244184</v>
      </c>
      <c r="B1698">
        <v>1902767</v>
      </c>
      <c r="C1698">
        <v>0</v>
      </c>
      <c r="D1698">
        <v>1</v>
      </c>
      <c r="E1698">
        <v>0</v>
      </c>
    </row>
    <row r="1699" spans="1:5" x14ac:dyDescent="0.25">
      <c r="A1699">
        <v>11244184</v>
      </c>
      <c r="B1699">
        <v>2052722</v>
      </c>
      <c r="C1699">
        <v>0</v>
      </c>
      <c r="D1699">
        <v>1</v>
      </c>
      <c r="E1699">
        <v>0</v>
      </c>
    </row>
    <row r="1700" spans="1:5" x14ac:dyDescent="0.25">
      <c r="A1700">
        <v>11244549</v>
      </c>
      <c r="B1700">
        <v>216034</v>
      </c>
      <c r="C1700">
        <v>0</v>
      </c>
      <c r="D1700">
        <v>2</v>
      </c>
      <c r="E1700">
        <v>0</v>
      </c>
    </row>
    <row r="1701" spans="1:5" x14ac:dyDescent="0.25">
      <c r="A1701">
        <v>11244549</v>
      </c>
      <c r="B1701">
        <v>1902767</v>
      </c>
      <c r="C1701">
        <v>0</v>
      </c>
      <c r="D1701">
        <v>1</v>
      </c>
      <c r="E1701">
        <v>0</v>
      </c>
    </row>
    <row r="1702" spans="1:5" x14ac:dyDescent="0.25">
      <c r="A1702">
        <v>11244967</v>
      </c>
      <c r="B1702">
        <v>1902440</v>
      </c>
      <c r="C1702">
        <v>1</v>
      </c>
      <c r="D1702">
        <v>5</v>
      </c>
      <c r="E1702">
        <v>90</v>
      </c>
    </row>
    <row r="1703" spans="1:5" x14ac:dyDescent="0.25">
      <c r="A1703">
        <v>11244967</v>
      </c>
      <c r="B1703">
        <v>1908208</v>
      </c>
      <c r="C1703">
        <v>0</v>
      </c>
      <c r="D1703">
        <v>2</v>
      </c>
      <c r="E1703">
        <v>0</v>
      </c>
    </row>
    <row r="1704" spans="1:5" x14ac:dyDescent="0.25">
      <c r="A1704">
        <v>11245045</v>
      </c>
      <c r="B1704">
        <v>536938</v>
      </c>
      <c r="C1704">
        <v>0</v>
      </c>
      <c r="D1704">
        <v>0</v>
      </c>
      <c r="E1704">
        <v>0</v>
      </c>
    </row>
    <row r="1705" spans="1:5" x14ac:dyDescent="0.25">
      <c r="A1705">
        <v>11245045</v>
      </c>
      <c r="B1705">
        <v>2055939</v>
      </c>
      <c r="C1705">
        <v>0</v>
      </c>
      <c r="D1705">
        <v>0</v>
      </c>
      <c r="E1705">
        <v>0</v>
      </c>
    </row>
    <row r="1706" spans="1:5" x14ac:dyDescent="0.25">
      <c r="A1706">
        <v>11245074</v>
      </c>
      <c r="B1706">
        <v>120994</v>
      </c>
      <c r="C1706">
        <v>0</v>
      </c>
      <c r="D1706">
        <v>2</v>
      </c>
      <c r="E1706">
        <v>0</v>
      </c>
    </row>
    <row r="1707" spans="1:5" x14ac:dyDescent="0.25">
      <c r="A1707">
        <v>11245074</v>
      </c>
      <c r="B1707">
        <v>876187</v>
      </c>
      <c r="C1707">
        <v>0</v>
      </c>
      <c r="D1707">
        <v>1</v>
      </c>
      <c r="E1707">
        <v>0</v>
      </c>
    </row>
    <row r="1708" spans="1:5" x14ac:dyDescent="0.25">
      <c r="A1708">
        <v>11245152</v>
      </c>
      <c r="B1708">
        <v>121578</v>
      </c>
      <c r="C1708">
        <v>0</v>
      </c>
      <c r="D1708">
        <v>1</v>
      </c>
      <c r="E1708">
        <v>0</v>
      </c>
    </row>
    <row r="1709" spans="1:5" x14ac:dyDescent="0.25">
      <c r="A1709">
        <v>11245152</v>
      </c>
      <c r="B1709">
        <v>1414488</v>
      </c>
      <c r="C1709">
        <v>0</v>
      </c>
      <c r="D1709">
        <v>0</v>
      </c>
      <c r="E1709">
        <v>0</v>
      </c>
    </row>
    <row r="1710" spans="1:5" x14ac:dyDescent="0.25">
      <c r="A1710">
        <v>11245208</v>
      </c>
      <c r="B1710">
        <v>270932</v>
      </c>
      <c r="C1710">
        <v>0</v>
      </c>
      <c r="D1710">
        <v>0</v>
      </c>
      <c r="E1710">
        <v>0</v>
      </c>
    </row>
    <row r="1711" spans="1:5" x14ac:dyDescent="0.25">
      <c r="A1711">
        <v>11245208</v>
      </c>
      <c r="B1711">
        <v>2052502</v>
      </c>
      <c r="C1711">
        <v>0</v>
      </c>
      <c r="D1711">
        <v>0</v>
      </c>
      <c r="E1711">
        <v>0</v>
      </c>
    </row>
    <row r="1712" spans="1:5" x14ac:dyDescent="0.25">
      <c r="A1712">
        <v>11245431</v>
      </c>
      <c r="B1712">
        <v>1231004</v>
      </c>
      <c r="C1712">
        <v>0</v>
      </c>
      <c r="D1712">
        <v>0</v>
      </c>
      <c r="E1712">
        <v>0</v>
      </c>
    </row>
    <row r="1713" spans="1:5" x14ac:dyDescent="0.25">
      <c r="A1713">
        <v>11245431</v>
      </c>
      <c r="B1713">
        <v>1902767</v>
      </c>
      <c r="C1713">
        <v>0</v>
      </c>
      <c r="D1713">
        <v>0</v>
      </c>
      <c r="E1713">
        <v>0</v>
      </c>
    </row>
    <row r="1714" spans="1:5" x14ac:dyDescent="0.25">
      <c r="A1714">
        <v>11245468</v>
      </c>
      <c r="B1714">
        <v>936919</v>
      </c>
      <c r="C1714">
        <v>1</v>
      </c>
      <c r="D1714">
        <v>0</v>
      </c>
      <c r="E1714">
        <v>90</v>
      </c>
    </row>
    <row r="1715" spans="1:5" x14ac:dyDescent="0.25">
      <c r="A1715">
        <v>11245468</v>
      </c>
      <c r="B1715">
        <v>1629476</v>
      </c>
      <c r="C1715">
        <v>0</v>
      </c>
      <c r="D1715">
        <v>3</v>
      </c>
      <c r="E1715">
        <v>0</v>
      </c>
    </row>
    <row r="1716" spans="1:5" x14ac:dyDescent="0.25">
      <c r="A1716">
        <v>11245767</v>
      </c>
      <c r="B1716">
        <v>486370</v>
      </c>
      <c r="C1716">
        <v>1</v>
      </c>
      <c r="D1716">
        <v>2</v>
      </c>
      <c r="E1716">
        <v>90</v>
      </c>
    </row>
    <row r="1717" spans="1:5" x14ac:dyDescent="0.25">
      <c r="A1717">
        <v>11245767</v>
      </c>
      <c r="B1717">
        <v>490468</v>
      </c>
      <c r="C1717">
        <v>0</v>
      </c>
      <c r="D1717">
        <v>0</v>
      </c>
      <c r="E1717">
        <v>0</v>
      </c>
    </row>
    <row r="1718" spans="1:5" x14ac:dyDescent="0.25">
      <c r="A1718">
        <v>11246234</v>
      </c>
      <c r="B1718">
        <v>591684</v>
      </c>
      <c r="C1718">
        <v>0</v>
      </c>
      <c r="D1718">
        <v>1</v>
      </c>
      <c r="E1718">
        <v>0</v>
      </c>
    </row>
    <row r="1719" spans="1:5" x14ac:dyDescent="0.25">
      <c r="A1719">
        <v>11246234</v>
      </c>
      <c r="B1719">
        <v>1414488</v>
      </c>
      <c r="C1719">
        <v>0</v>
      </c>
      <c r="D1719">
        <v>2</v>
      </c>
      <c r="E1719">
        <v>0</v>
      </c>
    </row>
    <row r="1720" spans="1:5" x14ac:dyDescent="0.25">
      <c r="A1720">
        <v>11246272</v>
      </c>
      <c r="B1720">
        <v>936919</v>
      </c>
      <c r="C1720">
        <v>1</v>
      </c>
      <c r="D1720">
        <v>0</v>
      </c>
      <c r="E1720">
        <v>90</v>
      </c>
    </row>
    <row r="1721" spans="1:5" x14ac:dyDescent="0.25">
      <c r="A1721">
        <v>11246272</v>
      </c>
      <c r="B1721">
        <v>1629476</v>
      </c>
      <c r="C1721">
        <v>0</v>
      </c>
      <c r="D1721">
        <v>2</v>
      </c>
      <c r="E1721">
        <v>0</v>
      </c>
    </row>
    <row r="1722" spans="1:5" x14ac:dyDescent="0.25">
      <c r="A1722">
        <v>11246353</v>
      </c>
      <c r="B1722">
        <v>1333784</v>
      </c>
      <c r="C1722">
        <v>0</v>
      </c>
      <c r="D1722">
        <v>0</v>
      </c>
      <c r="E1722">
        <v>0</v>
      </c>
    </row>
    <row r="1723" spans="1:5" x14ac:dyDescent="0.25">
      <c r="A1723">
        <v>11246353</v>
      </c>
      <c r="B1723">
        <v>1461535</v>
      </c>
      <c r="C1723">
        <v>0</v>
      </c>
      <c r="D1723">
        <v>2</v>
      </c>
      <c r="E1723">
        <v>0</v>
      </c>
    </row>
    <row r="1724" spans="1:5" x14ac:dyDescent="0.25">
      <c r="A1724">
        <v>11246366</v>
      </c>
      <c r="B1724">
        <v>1414488</v>
      </c>
      <c r="C1724">
        <v>0</v>
      </c>
      <c r="D1724">
        <v>0</v>
      </c>
      <c r="E1724">
        <v>0</v>
      </c>
    </row>
    <row r="1725" spans="1:5" x14ac:dyDescent="0.25">
      <c r="A1725">
        <v>11246366</v>
      </c>
      <c r="B1725">
        <v>1461479</v>
      </c>
      <c r="C1725">
        <v>0</v>
      </c>
      <c r="D1725">
        <v>2</v>
      </c>
      <c r="E1725">
        <v>0</v>
      </c>
    </row>
    <row r="1726" spans="1:5" x14ac:dyDescent="0.25">
      <c r="A1726">
        <v>11246506</v>
      </c>
      <c r="B1726">
        <v>331794</v>
      </c>
      <c r="C1726">
        <v>0</v>
      </c>
      <c r="D1726">
        <v>0</v>
      </c>
      <c r="E1726">
        <v>0</v>
      </c>
    </row>
    <row r="1727" spans="1:5" x14ac:dyDescent="0.25">
      <c r="A1727">
        <v>11246506</v>
      </c>
      <c r="B1727">
        <v>1414488</v>
      </c>
      <c r="C1727">
        <v>0</v>
      </c>
      <c r="D1727">
        <v>0</v>
      </c>
      <c r="E1727">
        <v>0</v>
      </c>
    </row>
    <row r="1728" spans="1:5" x14ac:dyDescent="0.25">
      <c r="A1728">
        <v>11246641</v>
      </c>
      <c r="B1728">
        <v>121578</v>
      </c>
      <c r="C1728">
        <v>0</v>
      </c>
      <c r="D1728">
        <v>2</v>
      </c>
      <c r="E1728">
        <v>0</v>
      </c>
    </row>
    <row r="1729" spans="1:5" x14ac:dyDescent="0.25">
      <c r="A1729">
        <v>11246641</v>
      </c>
      <c r="B1729">
        <v>221276</v>
      </c>
      <c r="C1729">
        <v>0</v>
      </c>
      <c r="D1729">
        <v>1</v>
      </c>
      <c r="E1729">
        <v>0</v>
      </c>
    </row>
    <row r="1730" spans="1:5" x14ac:dyDescent="0.25">
      <c r="A1730">
        <v>11246659</v>
      </c>
      <c r="B1730">
        <v>100806</v>
      </c>
      <c r="C1730">
        <v>0</v>
      </c>
      <c r="D1730">
        <v>3</v>
      </c>
      <c r="E1730">
        <v>0</v>
      </c>
    </row>
    <row r="1731" spans="1:5" x14ac:dyDescent="0.25">
      <c r="A1731">
        <v>11246659</v>
      </c>
      <c r="B1731">
        <v>1414488</v>
      </c>
      <c r="C1731">
        <v>0</v>
      </c>
      <c r="D1731">
        <v>1</v>
      </c>
      <c r="E1731">
        <v>0</v>
      </c>
    </row>
    <row r="1732" spans="1:5" x14ac:dyDescent="0.25">
      <c r="A1732">
        <v>11246668</v>
      </c>
      <c r="B1732">
        <v>426575</v>
      </c>
      <c r="C1732">
        <v>0</v>
      </c>
      <c r="D1732">
        <v>3</v>
      </c>
      <c r="E1732">
        <v>0</v>
      </c>
    </row>
    <row r="1733" spans="1:5" x14ac:dyDescent="0.25">
      <c r="A1733">
        <v>11246668</v>
      </c>
      <c r="B1733">
        <v>987759</v>
      </c>
      <c r="C1733">
        <v>1</v>
      </c>
      <c r="D1733">
        <v>0</v>
      </c>
      <c r="E1733">
        <v>90</v>
      </c>
    </row>
    <row r="1734" spans="1:5" x14ac:dyDescent="0.25">
      <c r="A1734">
        <v>11246671</v>
      </c>
      <c r="B1734">
        <v>57596</v>
      </c>
      <c r="C1734">
        <v>0</v>
      </c>
      <c r="D1734">
        <v>5</v>
      </c>
      <c r="E1734">
        <v>0</v>
      </c>
    </row>
    <row r="1735" spans="1:5" x14ac:dyDescent="0.25">
      <c r="A1735">
        <v>11246671</v>
      </c>
      <c r="B1735">
        <v>987759</v>
      </c>
      <c r="C1735">
        <v>1</v>
      </c>
      <c r="D1735">
        <v>0</v>
      </c>
      <c r="E1735">
        <v>90</v>
      </c>
    </row>
    <row r="1736" spans="1:5" x14ac:dyDescent="0.25">
      <c r="A1736">
        <v>11246672</v>
      </c>
      <c r="B1736">
        <v>987759</v>
      </c>
      <c r="C1736">
        <v>1</v>
      </c>
      <c r="D1736">
        <v>0</v>
      </c>
      <c r="E1736">
        <v>90</v>
      </c>
    </row>
    <row r="1737" spans="1:5" x14ac:dyDescent="0.25">
      <c r="A1737">
        <v>11246672</v>
      </c>
      <c r="B1737">
        <v>987799</v>
      </c>
      <c r="C1737">
        <v>1</v>
      </c>
      <c r="D1737">
        <v>3</v>
      </c>
      <c r="E1737">
        <v>90</v>
      </c>
    </row>
    <row r="1738" spans="1:5" x14ac:dyDescent="0.25">
      <c r="A1738">
        <v>11246676</v>
      </c>
      <c r="B1738">
        <v>121578</v>
      </c>
      <c r="C1738">
        <v>0</v>
      </c>
      <c r="D1738">
        <v>0</v>
      </c>
      <c r="E1738">
        <v>0</v>
      </c>
    </row>
    <row r="1739" spans="1:5" x14ac:dyDescent="0.25">
      <c r="A1739">
        <v>11246676</v>
      </c>
      <c r="B1739">
        <v>1961233</v>
      </c>
      <c r="C1739">
        <v>0</v>
      </c>
      <c r="D1739">
        <v>1</v>
      </c>
      <c r="E1739">
        <v>0</v>
      </c>
    </row>
    <row r="1740" spans="1:5" x14ac:dyDescent="0.25">
      <c r="A1740">
        <v>11246687</v>
      </c>
      <c r="B1740">
        <v>163409</v>
      </c>
      <c r="C1740">
        <v>0</v>
      </c>
      <c r="D1740">
        <v>2</v>
      </c>
      <c r="E1740">
        <v>0</v>
      </c>
    </row>
    <row r="1741" spans="1:5" x14ac:dyDescent="0.25">
      <c r="A1741">
        <v>11246687</v>
      </c>
      <c r="B1741">
        <v>1902767</v>
      </c>
      <c r="C1741">
        <v>0</v>
      </c>
      <c r="D1741">
        <v>0</v>
      </c>
      <c r="E1741">
        <v>0</v>
      </c>
    </row>
    <row r="1742" spans="1:5" x14ac:dyDescent="0.25">
      <c r="A1742">
        <v>11247384</v>
      </c>
      <c r="B1742">
        <v>1902767</v>
      </c>
      <c r="C1742">
        <v>0</v>
      </c>
      <c r="D1742">
        <v>0</v>
      </c>
      <c r="E1742">
        <v>0</v>
      </c>
    </row>
    <row r="1743" spans="1:5" x14ac:dyDescent="0.25">
      <c r="A1743">
        <v>11247384</v>
      </c>
      <c r="B1743">
        <v>2052502</v>
      </c>
      <c r="C1743">
        <v>1</v>
      </c>
      <c r="D1743">
        <v>2</v>
      </c>
      <c r="E1743">
        <v>90</v>
      </c>
    </row>
    <row r="1744" spans="1:5" x14ac:dyDescent="0.25">
      <c r="A1744">
        <v>11247625</v>
      </c>
      <c r="B1744">
        <v>143968</v>
      </c>
      <c r="C1744">
        <v>0</v>
      </c>
      <c r="D1744">
        <v>2</v>
      </c>
      <c r="E1744">
        <v>0</v>
      </c>
    </row>
    <row r="1745" spans="1:5" x14ac:dyDescent="0.25">
      <c r="A1745">
        <v>11247625</v>
      </c>
      <c r="B1745">
        <v>1414488</v>
      </c>
      <c r="C1745">
        <v>0</v>
      </c>
      <c r="D1745">
        <v>0</v>
      </c>
      <c r="E1745">
        <v>0</v>
      </c>
    </row>
    <row r="1746" spans="1:5" x14ac:dyDescent="0.25">
      <c r="A1746">
        <v>11247637</v>
      </c>
      <c r="B1746">
        <v>632168</v>
      </c>
      <c r="C1746">
        <v>0</v>
      </c>
      <c r="D1746">
        <v>0</v>
      </c>
      <c r="E1746">
        <v>0</v>
      </c>
    </row>
    <row r="1747" spans="1:5" x14ac:dyDescent="0.25">
      <c r="A1747">
        <v>11247637</v>
      </c>
      <c r="B1747">
        <v>1902767</v>
      </c>
      <c r="C1747">
        <v>0</v>
      </c>
      <c r="D1747">
        <v>2</v>
      </c>
      <c r="E1747">
        <v>0</v>
      </c>
    </row>
    <row r="1748" spans="1:5" x14ac:dyDescent="0.25">
      <c r="A1748">
        <v>11247745</v>
      </c>
      <c r="B1748">
        <v>948677</v>
      </c>
      <c r="C1748">
        <v>0</v>
      </c>
      <c r="D1748">
        <v>0</v>
      </c>
      <c r="E1748">
        <v>0</v>
      </c>
    </row>
    <row r="1749" spans="1:5" x14ac:dyDescent="0.25">
      <c r="A1749">
        <v>11247745</v>
      </c>
      <c r="B1749">
        <v>1629476</v>
      </c>
      <c r="C1749">
        <v>0</v>
      </c>
      <c r="D1749">
        <v>1</v>
      </c>
      <c r="E1749">
        <v>0</v>
      </c>
    </row>
    <row r="1750" spans="1:5" x14ac:dyDescent="0.25">
      <c r="A1750">
        <v>11247751</v>
      </c>
      <c r="B1750">
        <v>948677</v>
      </c>
      <c r="C1750">
        <v>0</v>
      </c>
      <c r="D1750">
        <v>1</v>
      </c>
      <c r="E1750">
        <v>0</v>
      </c>
    </row>
    <row r="1751" spans="1:5" x14ac:dyDescent="0.25">
      <c r="A1751">
        <v>11247751</v>
      </c>
      <c r="B1751">
        <v>1629476</v>
      </c>
      <c r="C1751">
        <v>0</v>
      </c>
      <c r="D1751">
        <v>0</v>
      </c>
      <c r="E1751">
        <v>0</v>
      </c>
    </row>
    <row r="1752" spans="1:5" x14ac:dyDescent="0.25">
      <c r="A1752">
        <v>11247775</v>
      </c>
      <c r="B1752">
        <v>948677</v>
      </c>
      <c r="C1752">
        <v>0</v>
      </c>
      <c r="D1752">
        <v>0</v>
      </c>
      <c r="E1752">
        <v>0</v>
      </c>
    </row>
    <row r="1753" spans="1:5" x14ac:dyDescent="0.25">
      <c r="A1753">
        <v>11247775</v>
      </c>
      <c r="B1753">
        <v>1629476</v>
      </c>
      <c r="C1753">
        <v>0</v>
      </c>
      <c r="D1753">
        <v>1</v>
      </c>
      <c r="E1753">
        <v>0</v>
      </c>
    </row>
    <row r="1754" spans="1:5" x14ac:dyDescent="0.25">
      <c r="A1754">
        <v>11247778</v>
      </c>
      <c r="B1754">
        <v>948677</v>
      </c>
      <c r="C1754">
        <v>0</v>
      </c>
      <c r="D1754">
        <v>1</v>
      </c>
      <c r="E1754">
        <v>0</v>
      </c>
    </row>
    <row r="1755" spans="1:5" x14ac:dyDescent="0.25">
      <c r="A1755">
        <v>11247778</v>
      </c>
      <c r="B1755">
        <v>1629476</v>
      </c>
      <c r="C1755">
        <v>0</v>
      </c>
      <c r="D1755">
        <v>0</v>
      </c>
      <c r="E1755">
        <v>0</v>
      </c>
    </row>
    <row r="1756" spans="1:5" x14ac:dyDescent="0.25">
      <c r="A1756">
        <v>11247779</v>
      </c>
      <c r="B1756">
        <v>948677</v>
      </c>
      <c r="C1756">
        <v>0</v>
      </c>
      <c r="D1756">
        <v>0</v>
      </c>
      <c r="E1756">
        <v>0</v>
      </c>
    </row>
    <row r="1757" spans="1:5" x14ac:dyDescent="0.25">
      <c r="A1757">
        <v>11247779</v>
      </c>
      <c r="B1757">
        <v>1629476</v>
      </c>
      <c r="C1757">
        <v>0</v>
      </c>
      <c r="D1757">
        <v>1</v>
      </c>
      <c r="E1757">
        <v>0</v>
      </c>
    </row>
    <row r="1758" spans="1:5" x14ac:dyDescent="0.25">
      <c r="A1758">
        <v>11247781</v>
      </c>
      <c r="B1758">
        <v>948677</v>
      </c>
      <c r="C1758">
        <v>0</v>
      </c>
      <c r="D1758">
        <v>2</v>
      </c>
      <c r="E1758">
        <v>0</v>
      </c>
    </row>
    <row r="1759" spans="1:5" x14ac:dyDescent="0.25">
      <c r="A1759">
        <v>11247781</v>
      </c>
      <c r="B1759">
        <v>1629476</v>
      </c>
      <c r="C1759">
        <v>0</v>
      </c>
      <c r="D1759">
        <v>1</v>
      </c>
      <c r="E1759">
        <v>0</v>
      </c>
    </row>
    <row r="1760" spans="1:5" x14ac:dyDescent="0.25">
      <c r="A1760">
        <v>11247784</v>
      </c>
      <c r="B1760">
        <v>948677</v>
      </c>
      <c r="C1760">
        <v>0</v>
      </c>
      <c r="D1760">
        <v>1</v>
      </c>
      <c r="E1760">
        <v>0</v>
      </c>
    </row>
    <row r="1761" spans="1:5" x14ac:dyDescent="0.25">
      <c r="A1761">
        <v>11247784</v>
      </c>
      <c r="B1761">
        <v>1629476</v>
      </c>
      <c r="C1761">
        <v>0</v>
      </c>
      <c r="D1761">
        <v>0</v>
      </c>
      <c r="E1761">
        <v>0</v>
      </c>
    </row>
    <row r="1762" spans="1:5" x14ac:dyDescent="0.25">
      <c r="A1762">
        <v>11247787</v>
      </c>
      <c r="B1762">
        <v>948677</v>
      </c>
      <c r="C1762">
        <v>0</v>
      </c>
      <c r="D1762">
        <v>2</v>
      </c>
      <c r="E1762">
        <v>0</v>
      </c>
    </row>
    <row r="1763" spans="1:5" x14ac:dyDescent="0.25">
      <c r="A1763">
        <v>11247787</v>
      </c>
      <c r="B1763">
        <v>1629476</v>
      </c>
      <c r="C1763">
        <v>0</v>
      </c>
      <c r="D1763">
        <v>1</v>
      </c>
      <c r="E1763">
        <v>0</v>
      </c>
    </row>
    <row r="1764" spans="1:5" x14ac:dyDescent="0.25">
      <c r="A1764">
        <v>11247794</v>
      </c>
      <c r="B1764">
        <v>948677</v>
      </c>
      <c r="C1764">
        <v>0</v>
      </c>
      <c r="D1764">
        <v>0</v>
      </c>
      <c r="E1764">
        <v>0</v>
      </c>
    </row>
    <row r="1765" spans="1:5" x14ac:dyDescent="0.25">
      <c r="A1765">
        <v>11247794</v>
      </c>
      <c r="B1765">
        <v>1629476</v>
      </c>
      <c r="C1765">
        <v>0</v>
      </c>
      <c r="D1765">
        <v>0</v>
      </c>
      <c r="E1765">
        <v>0</v>
      </c>
    </row>
    <row r="1766" spans="1:5" x14ac:dyDescent="0.25">
      <c r="A1766">
        <v>11247806</v>
      </c>
      <c r="B1766">
        <v>948677</v>
      </c>
      <c r="C1766">
        <v>0</v>
      </c>
      <c r="D1766">
        <v>1</v>
      </c>
      <c r="E1766">
        <v>0</v>
      </c>
    </row>
    <row r="1767" spans="1:5" x14ac:dyDescent="0.25">
      <c r="A1767">
        <v>11247806</v>
      </c>
      <c r="B1767">
        <v>1629476</v>
      </c>
      <c r="C1767">
        <v>0</v>
      </c>
      <c r="D1767">
        <v>0</v>
      </c>
      <c r="E1767">
        <v>0</v>
      </c>
    </row>
    <row r="1768" spans="1:5" x14ac:dyDescent="0.25">
      <c r="A1768">
        <v>11248116</v>
      </c>
      <c r="B1768">
        <v>1173402</v>
      </c>
      <c r="C1768">
        <v>0</v>
      </c>
      <c r="D1768">
        <v>2</v>
      </c>
      <c r="E1768">
        <v>0</v>
      </c>
    </row>
    <row r="1769" spans="1:5" x14ac:dyDescent="0.25">
      <c r="A1769">
        <v>11248116</v>
      </c>
      <c r="B1769">
        <v>2052502</v>
      </c>
      <c r="C1769">
        <v>1</v>
      </c>
      <c r="D1769">
        <v>0</v>
      </c>
      <c r="E1769">
        <v>90</v>
      </c>
    </row>
    <row r="1770" spans="1:5" x14ac:dyDescent="0.25">
      <c r="A1770">
        <v>11248118</v>
      </c>
      <c r="B1770">
        <v>284178</v>
      </c>
      <c r="C1770">
        <v>0</v>
      </c>
      <c r="D1770">
        <v>0</v>
      </c>
      <c r="E1770">
        <v>0</v>
      </c>
    </row>
    <row r="1771" spans="1:5" x14ac:dyDescent="0.25">
      <c r="A1771">
        <v>11248118</v>
      </c>
      <c r="B1771">
        <v>2052502</v>
      </c>
      <c r="C1771">
        <v>1</v>
      </c>
      <c r="D1771">
        <v>3</v>
      </c>
      <c r="E1771">
        <v>90</v>
      </c>
    </row>
    <row r="1772" spans="1:5" x14ac:dyDescent="0.25">
      <c r="A1772">
        <v>11248121</v>
      </c>
      <c r="B1772">
        <v>750454</v>
      </c>
      <c r="C1772">
        <v>0</v>
      </c>
      <c r="D1772">
        <v>2</v>
      </c>
      <c r="E1772">
        <v>0</v>
      </c>
    </row>
    <row r="1773" spans="1:5" x14ac:dyDescent="0.25">
      <c r="A1773">
        <v>11248121</v>
      </c>
      <c r="B1773">
        <v>1902767</v>
      </c>
      <c r="C1773">
        <v>0</v>
      </c>
      <c r="D1773">
        <v>0</v>
      </c>
      <c r="E1773">
        <v>0</v>
      </c>
    </row>
    <row r="1774" spans="1:5" x14ac:dyDescent="0.25">
      <c r="A1774">
        <v>11248122</v>
      </c>
      <c r="B1774">
        <v>1414488</v>
      </c>
      <c r="C1774">
        <v>0</v>
      </c>
      <c r="D1774">
        <v>0</v>
      </c>
      <c r="E1774">
        <v>0</v>
      </c>
    </row>
    <row r="1775" spans="1:5" x14ac:dyDescent="0.25">
      <c r="A1775">
        <v>11248122</v>
      </c>
      <c r="B1775">
        <v>2055399</v>
      </c>
      <c r="C1775">
        <v>1</v>
      </c>
      <c r="D1775">
        <v>1</v>
      </c>
      <c r="E1775">
        <v>90</v>
      </c>
    </row>
    <row r="1776" spans="1:5" x14ac:dyDescent="0.25">
      <c r="A1776">
        <v>11248124</v>
      </c>
      <c r="B1776">
        <v>939587</v>
      </c>
      <c r="C1776">
        <v>0</v>
      </c>
      <c r="D1776">
        <v>2</v>
      </c>
      <c r="E1776">
        <v>0</v>
      </c>
    </row>
    <row r="1777" spans="1:5" x14ac:dyDescent="0.25">
      <c r="A1777">
        <v>11248124</v>
      </c>
      <c r="B1777">
        <v>1414488</v>
      </c>
      <c r="C1777">
        <v>0</v>
      </c>
      <c r="D1777">
        <v>1</v>
      </c>
      <c r="E1777">
        <v>0</v>
      </c>
    </row>
    <row r="1778" spans="1:5" x14ac:dyDescent="0.25">
      <c r="A1778">
        <v>11248126</v>
      </c>
      <c r="B1778">
        <v>939587</v>
      </c>
      <c r="C1778">
        <v>0</v>
      </c>
      <c r="D1778">
        <v>2</v>
      </c>
      <c r="E1778">
        <v>0</v>
      </c>
    </row>
    <row r="1779" spans="1:5" x14ac:dyDescent="0.25">
      <c r="A1779">
        <v>11248126</v>
      </c>
      <c r="B1779">
        <v>1414488</v>
      </c>
      <c r="C1779">
        <v>0</v>
      </c>
      <c r="D1779">
        <v>0</v>
      </c>
      <c r="E1779">
        <v>0</v>
      </c>
    </row>
    <row r="1780" spans="1:5" x14ac:dyDescent="0.25">
      <c r="A1780">
        <v>11248272</v>
      </c>
      <c r="B1780">
        <v>121578</v>
      </c>
      <c r="C1780">
        <v>0</v>
      </c>
      <c r="D1780">
        <v>2</v>
      </c>
      <c r="E1780">
        <v>0</v>
      </c>
    </row>
    <row r="1781" spans="1:5" x14ac:dyDescent="0.25">
      <c r="A1781">
        <v>11248272</v>
      </c>
      <c r="B1781">
        <v>245697</v>
      </c>
      <c r="C1781">
        <v>0</v>
      </c>
      <c r="D1781">
        <v>1</v>
      </c>
      <c r="E1781">
        <v>0</v>
      </c>
    </row>
    <row r="1782" spans="1:5" x14ac:dyDescent="0.25">
      <c r="A1782">
        <v>11248273</v>
      </c>
      <c r="B1782">
        <v>121578</v>
      </c>
      <c r="C1782">
        <v>0</v>
      </c>
      <c r="D1782">
        <v>2</v>
      </c>
      <c r="E1782">
        <v>0</v>
      </c>
    </row>
    <row r="1783" spans="1:5" x14ac:dyDescent="0.25">
      <c r="A1783">
        <v>11248273</v>
      </c>
      <c r="B1783">
        <v>1583862</v>
      </c>
      <c r="C1783">
        <v>0</v>
      </c>
      <c r="D1783">
        <v>0</v>
      </c>
      <c r="E1783">
        <v>0</v>
      </c>
    </row>
    <row r="1784" spans="1:5" x14ac:dyDescent="0.25">
      <c r="A1784">
        <v>11248774</v>
      </c>
      <c r="B1784">
        <v>274863</v>
      </c>
      <c r="C1784">
        <v>0</v>
      </c>
      <c r="D1784">
        <v>2</v>
      </c>
      <c r="E1784">
        <v>0</v>
      </c>
    </row>
    <row r="1785" spans="1:5" x14ac:dyDescent="0.25">
      <c r="A1785">
        <v>11248774</v>
      </c>
      <c r="B1785">
        <v>1902767</v>
      </c>
      <c r="C1785">
        <v>0</v>
      </c>
      <c r="D1785">
        <v>1</v>
      </c>
      <c r="E1785">
        <v>0</v>
      </c>
    </row>
    <row r="1786" spans="1:5" x14ac:dyDescent="0.25">
      <c r="A1786">
        <v>11248800</v>
      </c>
      <c r="B1786">
        <v>1433929</v>
      </c>
      <c r="C1786">
        <v>0</v>
      </c>
      <c r="D1786">
        <v>3</v>
      </c>
      <c r="E1786">
        <v>0</v>
      </c>
    </row>
    <row r="1787" spans="1:5" x14ac:dyDescent="0.25">
      <c r="A1787">
        <v>11248800</v>
      </c>
      <c r="B1787">
        <v>1456633</v>
      </c>
      <c r="C1787">
        <v>0</v>
      </c>
      <c r="D1787">
        <v>0</v>
      </c>
      <c r="E1787">
        <v>0</v>
      </c>
    </row>
    <row r="1788" spans="1:5" x14ac:dyDescent="0.25">
      <c r="A1788">
        <v>11249001</v>
      </c>
      <c r="B1788">
        <v>71272</v>
      </c>
      <c r="C1788">
        <v>0</v>
      </c>
      <c r="D1788">
        <v>1</v>
      </c>
      <c r="E1788">
        <v>0</v>
      </c>
    </row>
    <row r="1789" spans="1:5" x14ac:dyDescent="0.25">
      <c r="A1789">
        <v>11249001</v>
      </c>
      <c r="B1789">
        <v>485060</v>
      </c>
      <c r="C1789">
        <v>1</v>
      </c>
      <c r="D1789">
        <v>0</v>
      </c>
      <c r="E1789">
        <v>90</v>
      </c>
    </row>
    <row r="1790" spans="1:5" x14ac:dyDescent="0.25">
      <c r="A1790">
        <v>11249069</v>
      </c>
      <c r="B1790">
        <v>1414488</v>
      </c>
      <c r="C1790">
        <v>0</v>
      </c>
      <c r="D1790">
        <v>0</v>
      </c>
      <c r="E1790">
        <v>0</v>
      </c>
    </row>
    <row r="1791" spans="1:5" x14ac:dyDescent="0.25">
      <c r="A1791">
        <v>11249069</v>
      </c>
      <c r="B1791">
        <v>1431647</v>
      </c>
      <c r="C1791">
        <v>1</v>
      </c>
      <c r="D1791">
        <v>0</v>
      </c>
      <c r="E1791">
        <v>90</v>
      </c>
    </row>
    <row r="1792" spans="1:5" x14ac:dyDescent="0.25">
      <c r="A1792">
        <v>11249085</v>
      </c>
      <c r="B1792">
        <v>1472615</v>
      </c>
      <c r="C1792">
        <v>0</v>
      </c>
      <c r="D1792">
        <v>3</v>
      </c>
      <c r="E1792">
        <v>0</v>
      </c>
    </row>
    <row r="1793" spans="1:5" x14ac:dyDescent="0.25">
      <c r="A1793">
        <v>11249085</v>
      </c>
      <c r="B1793">
        <v>1578600</v>
      </c>
      <c r="C1793">
        <v>1</v>
      </c>
      <c r="D1793">
        <v>0</v>
      </c>
      <c r="E1793">
        <v>90</v>
      </c>
    </row>
    <row r="1794" spans="1:5" x14ac:dyDescent="0.25">
      <c r="A1794">
        <v>11249094</v>
      </c>
      <c r="B1794">
        <v>989230</v>
      </c>
      <c r="C1794">
        <v>0</v>
      </c>
      <c r="D1794">
        <v>2</v>
      </c>
      <c r="E1794">
        <v>0</v>
      </c>
    </row>
    <row r="1795" spans="1:5" x14ac:dyDescent="0.25">
      <c r="A1795">
        <v>11249094</v>
      </c>
      <c r="B1795">
        <v>1578600</v>
      </c>
      <c r="C1795">
        <v>1</v>
      </c>
      <c r="D1795">
        <v>2</v>
      </c>
      <c r="E1795">
        <v>90</v>
      </c>
    </row>
    <row r="1796" spans="1:5" x14ac:dyDescent="0.25">
      <c r="A1796">
        <v>11249307</v>
      </c>
      <c r="B1796">
        <v>491552</v>
      </c>
      <c r="C1796">
        <v>0</v>
      </c>
      <c r="D1796">
        <v>1</v>
      </c>
      <c r="E1796">
        <v>0</v>
      </c>
    </row>
    <row r="1797" spans="1:5" x14ac:dyDescent="0.25">
      <c r="A1797">
        <v>11249307</v>
      </c>
      <c r="B1797">
        <v>990223</v>
      </c>
      <c r="C1797">
        <v>0</v>
      </c>
      <c r="D1797">
        <v>1</v>
      </c>
      <c r="E1797">
        <v>0</v>
      </c>
    </row>
    <row r="1798" spans="1:5" x14ac:dyDescent="0.25">
      <c r="A1798">
        <v>11249342</v>
      </c>
      <c r="B1798">
        <v>120994</v>
      </c>
      <c r="C1798">
        <v>0</v>
      </c>
      <c r="D1798">
        <v>1</v>
      </c>
      <c r="E1798">
        <v>0</v>
      </c>
    </row>
    <row r="1799" spans="1:5" x14ac:dyDescent="0.25">
      <c r="A1799">
        <v>11249342</v>
      </c>
      <c r="B1799">
        <v>891098</v>
      </c>
      <c r="C1799">
        <v>0</v>
      </c>
      <c r="D1799">
        <v>0</v>
      </c>
      <c r="E1799">
        <v>0</v>
      </c>
    </row>
    <row r="1800" spans="1:5" x14ac:dyDescent="0.25">
      <c r="A1800">
        <v>11249403</v>
      </c>
      <c r="B1800">
        <v>887793</v>
      </c>
      <c r="C1800">
        <v>0</v>
      </c>
      <c r="D1800">
        <v>1</v>
      </c>
      <c r="E1800">
        <v>0</v>
      </c>
    </row>
    <row r="1801" spans="1:5" x14ac:dyDescent="0.25">
      <c r="A1801">
        <v>11249403</v>
      </c>
      <c r="B1801">
        <v>1456874</v>
      </c>
      <c r="C1801">
        <v>0</v>
      </c>
      <c r="D1801">
        <v>1</v>
      </c>
      <c r="E1801">
        <v>0</v>
      </c>
    </row>
    <row r="1802" spans="1:5" x14ac:dyDescent="0.25">
      <c r="A1802">
        <v>11249810</v>
      </c>
      <c r="B1802">
        <v>909869</v>
      </c>
      <c r="C1802">
        <v>0</v>
      </c>
      <c r="D1802">
        <v>0</v>
      </c>
      <c r="E1802">
        <v>0</v>
      </c>
    </row>
    <row r="1803" spans="1:5" x14ac:dyDescent="0.25">
      <c r="A1803">
        <v>11249810</v>
      </c>
      <c r="B1803">
        <v>2053376</v>
      </c>
      <c r="C1803">
        <v>0</v>
      </c>
      <c r="D1803">
        <v>3</v>
      </c>
      <c r="E1803">
        <v>0</v>
      </c>
    </row>
    <row r="1804" spans="1:5" x14ac:dyDescent="0.25">
      <c r="A1804">
        <v>11249813</v>
      </c>
      <c r="B1804">
        <v>909869</v>
      </c>
      <c r="C1804">
        <v>1</v>
      </c>
      <c r="D1804">
        <v>0</v>
      </c>
      <c r="E1804">
        <v>90</v>
      </c>
    </row>
    <row r="1805" spans="1:5" x14ac:dyDescent="0.25">
      <c r="A1805">
        <v>11249813</v>
      </c>
      <c r="B1805">
        <v>2053376</v>
      </c>
      <c r="C1805">
        <v>0</v>
      </c>
      <c r="D1805">
        <v>1</v>
      </c>
      <c r="E1805">
        <v>0</v>
      </c>
    </row>
    <row r="1806" spans="1:5" x14ac:dyDescent="0.25">
      <c r="A1806">
        <v>11249815</v>
      </c>
      <c r="B1806">
        <v>909869</v>
      </c>
      <c r="C1806">
        <v>1</v>
      </c>
      <c r="D1806">
        <v>0</v>
      </c>
      <c r="E1806">
        <v>90</v>
      </c>
    </row>
    <row r="1807" spans="1:5" x14ac:dyDescent="0.25">
      <c r="A1807">
        <v>11249815</v>
      </c>
      <c r="B1807">
        <v>2053376</v>
      </c>
      <c r="C1807">
        <v>0</v>
      </c>
      <c r="D1807">
        <v>1</v>
      </c>
      <c r="E1807">
        <v>0</v>
      </c>
    </row>
    <row r="1808" spans="1:5" x14ac:dyDescent="0.25">
      <c r="A1808">
        <v>11249816</v>
      </c>
      <c r="B1808">
        <v>909869</v>
      </c>
      <c r="C1808">
        <v>1</v>
      </c>
      <c r="D1808">
        <v>3</v>
      </c>
      <c r="E1808">
        <v>47</v>
      </c>
    </row>
    <row r="1809" spans="1:5" x14ac:dyDescent="0.25">
      <c r="A1809">
        <v>11249816</v>
      </c>
      <c r="B1809">
        <v>2053376</v>
      </c>
      <c r="C1809">
        <v>0</v>
      </c>
      <c r="D1809">
        <v>3</v>
      </c>
      <c r="E1809">
        <v>0</v>
      </c>
    </row>
    <row r="1810" spans="1:5" x14ac:dyDescent="0.25">
      <c r="A1810">
        <v>11249818</v>
      </c>
      <c r="B1810">
        <v>909869</v>
      </c>
      <c r="C1810">
        <v>1</v>
      </c>
      <c r="D1810">
        <v>1</v>
      </c>
      <c r="E1810">
        <v>90</v>
      </c>
    </row>
    <row r="1811" spans="1:5" x14ac:dyDescent="0.25">
      <c r="A1811">
        <v>11249818</v>
      </c>
      <c r="B1811">
        <v>2053376</v>
      </c>
      <c r="C1811">
        <v>0</v>
      </c>
      <c r="D1811">
        <v>2</v>
      </c>
      <c r="E1811">
        <v>0</v>
      </c>
    </row>
    <row r="1812" spans="1:5" x14ac:dyDescent="0.25">
      <c r="A1812">
        <v>11249992</v>
      </c>
      <c r="B1812">
        <v>123879</v>
      </c>
      <c r="C1812">
        <v>0</v>
      </c>
      <c r="D1812">
        <v>1</v>
      </c>
      <c r="E1812">
        <v>0</v>
      </c>
    </row>
    <row r="1813" spans="1:5" x14ac:dyDescent="0.25">
      <c r="A1813">
        <v>11249992</v>
      </c>
      <c r="B1813">
        <v>438610</v>
      </c>
      <c r="C1813">
        <v>0</v>
      </c>
      <c r="D1813">
        <v>0</v>
      </c>
      <c r="E1813">
        <v>0</v>
      </c>
    </row>
    <row r="1814" spans="1:5" x14ac:dyDescent="0.25">
      <c r="A1814">
        <v>11249993</v>
      </c>
      <c r="B1814">
        <v>437799</v>
      </c>
      <c r="C1814">
        <v>0</v>
      </c>
      <c r="D1814">
        <v>2</v>
      </c>
      <c r="E1814">
        <v>0</v>
      </c>
    </row>
    <row r="1815" spans="1:5" x14ac:dyDescent="0.25">
      <c r="A1815">
        <v>11249993</v>
      </c>
      <c r="B1815">
        <v>438610</v>
      </c>
      <c r="C1815">
        <v>0</v>
      </c>
      <c r="D1815">
        <v>0</v>
      </c>
      <c r="E1815">
        <v>0</v>
      </c>
    </row>
    <row r="1816" spans="1:5" x14ac:dyDescent="0.25">
      <c r="A1816">
        <v>11250033</v>
      </c>
      <c r="B1816">
        <v>49355</v>
      </c>
      <c r="C1816">
        <v>0</v>
      </c>
      <c r="D1816">
        <v>1</v>
      </c>
      <c r="E1816">
        <v>0</v>
      </c>
    </row>
    <row r="1817" spans="1:5" x14ac:dyDescent="0.25">
      <c r="A1817">
        <v>11250033</v>
      </c>
      <c r="B1817">
        <v>1458340</v>
      </c>
      <c r="C1817">
        <v>0</v>
      </c>
      <c r="D1817">
        <v>1</v>
      </c>
      <c r="E1817">
        <v>0</v>
      </c>
    </row>
    <row r="1818" spans="1:5" x14ac:dyDescent="0.25">
      <c r="A1818">
        <v>11250035</v>
      </c>
      <c r="B1818">
        <v>49355</v>
      </c>
      <c r="C1818">
        <v>0</v>
      </c>
      <c r="D1818">
        <v>0</v>
      </c>
      <c r="E1818">
        <v>0</v>
      </c>
    </row>
    <row r="1819" spans="1:5" x14ac:dyDescent="0.25">
      <c r="A1819">
        <v>11250035</v>
      </c>
      <c r="B1819">
        <v>1421955</v>
      </c>
      <c r="C1819">
        <v>1</v>
      </c>
      <c r="D1819">
        <v>4</v>
      </c>
      <c r="E1819">
        <v>90</v>
      </c>
    </row>
    <row r="1820" spans="1:5" x14ac:dyDescent="0.25">
      <c r="A1820">
        <v>11250037</v>
      </c>
      <c r="B1820">
        <v>49355</v>
      </c>
      <c r="C1820">
        <v>0</v>
      </c>
      <c r="D1820">
        <v>0</v>
      </c>
      <c r="E1820">
        <v>0</v>
      </c>
    </row>
    <row r="1821" spans="1:5" x14ac:dyDescent="0.25">
      <c r="A1821">
        <v>11250037</v>
      </c>
      <c r="B1821">
        <v>1581616</v>
      </c>
      <c r="C1821">
        <v>0</v>
      </c>
      <c r="D1821">
        <v>3</v>
      </c>
      <c r="E1821">
        <v>0</v>
      </c>
    </row>
    <row r="1822" spans="1:5" x14ac:dyDescent="0.25">
      <c r="A1822">
        <v>11250063</v>
      </c>
      <c r="B1822">
        <v>776891</v>
      </c>
      <c r="C1822">
        <v>1</v>
      </c>
      <c r="D1822">
        <v>1</v>
      </c>
      <c r="E1822">
        <v>71</v>
      </c>
    </row>
    <row r="1823" spans="1:5" x14ac:dyDescent="0.25">
      <c r="A1823">
        <v>11250063</v>
      </c>
      <c r="B1823">
        <v>1597416</v>
      </c>
      <c r="C1823">
        <v>1</v>
      </c>
      <c r="D1823">
        <v>2</v>
      </c>
      <c r="E1823">
        <v>90</v>
      </c>
    </row>
    <row r="1824" spans="1:5" x14ac:dyDescent="0.25">
      <c r="A1824">
        <v>11250316</v>
      </c>
      <c r="B1824">
        <v>1902767</v>
      </c>
      <c r="C1824">
        <v>0</v>
      </c>
      <c r="D1824">
        <v>1</v>
      </c>
      <c r="E1824">
        <v>0</v>
      </c>
    </row>
    <row r="1825" spans="1:5" x14ac:dyDescent="0.25">
      <c r="A1825">
        <v>11250316</v>
      </c>
      <c r="B1825">
        <v>2053478</v>
      </c>
      <c r="C1825">
        <v>0</v>
      </c>
      <c r="D1825">
        <v>4</v>
      </c>
      <c r="E1825">
        <v>0</v>
      </c>
    </row>
    <row r="1826" spans="1:5" x14ac:dyDescent="0.25">
      <c r="A1826">
        <v>11250381</v>
      </c>
      <c r="B1826">
        <v>1902767</v>
      </c>
      <c r="C1826">
        <v>0</v>
      </c>
      <c r="D1826">
        <v>0</v>
      </c>
      <c r="E1826">
        <v>0</v>
      </c>
    </row>
    <row r="1827" spans="1:5" x14ac:dyDescent="0.25">
      <c r="A1827">
        <v>11250381</v>
      </c>
      <c r="B1827">
        <v>2052722</v>
      </c>
      <c r="C1827">
        <v>0</v>
      </c>
      <c r="D1827">
        <v>2</v>
      </c>
      <c r="E1827">
        <v>0</v>
      </c>
    </row>
    <row r="1828" spans="1:5" x14ac:dyDescent="0.25">
      <c r="A1828">
        <v>11250415</v>
      </c>
      <c r="B1828">
        <v>1902767</v>
      </c>
      <c r="C1828">
        <v>0</v>
      </c>
      <c r="D1828">
        <v>0</v>
      </c>
      <c r="E1828">
        <v>0</v>
      </c>
    </row>
    <row r="1829" spans="1:5" x14ac:dyDescent="0.25">
      <c r="A1829">
        <v>11250415</v>
      </c>
      <c r="B1829">
        <v>2053478</v>
      </c>
      <c r="C1829">
        <v>0</v>
      </c>
      <c r="D1829">
        <v>0</v>
      </c>
      <c r="E1829">
        <v>0</v>
      </c>
    </row>
    <row r="1830" spans="1:5" x14ac:dyDescent="0.25">
      <c r="A1830">
        <v>11250419</v>
      </c>
      <c r="B1830">
        <v>1333784</v>
      </c>
      <c r="C1830">
        <v>0</v>
      </c>
      <c r="D1830">
        <v>0</v>
      </c>
      <c r="E1830">
        <v>0</v>
      </c>
    </row>
    <row r="1831" spans="1:5" x14ac:dyDescent="0.25">
      <c r="A1831">
        <v>11250419</v>
      </c>
      <c r="B1831">
        <v>1415416</v>
      </c>
      <c r="C1831">
        <v>0</v>
      </c>
      <c r="D1831">
        <v>2</v>
      </c>
      <c r="E1831">
        <v>0</v>
      </c>
    </row>
    <row r="1832" spans="1:5" x14ac:dyDescent="0.25">
      <c r="A1832">
        <v>11250649</v>
      </c>
      <c r="B1832">
        <v>1829587</v>
      </c>
      <c r="C1832">
        <v>1</v>
      </c>
      <c r="D1832">
        <v>0</v>
      </c>
      <c r="E1832">
        <v>90</v>
      </c>
    </row>
    <row r="1833" spans="1:5" x14ac:dyDescent="0.25">
      <c r="A1833">
        <v>11250649</v>
      </c>
      <c r="B1833">
        <v>2055939</v>
      </c>
      <c r="C1833">
        <v>0</v>
      </c>
      <c r="D1833">
        <v>2</v>
      </c>
      <c r="E1833">
        <v>0</v>
      </c>
    </row>
    <row r="1834" spans="1:5" x14ac:dyDescent="0.25">
      <c r="A1834">
        <v>11250678</v>
      </c>
      <c r="B1834">
        <v>2052502</v>
      </c>
      <c r="C1834">
        <v>0</v>
      </c>
      <c r="D1834">
        <v>2</v>
      </c>
      <c r="E1834">
        <v>0</v>
      </c>
    </row>
    <row r="1835" spans="1:5" x14ac:dyDescent="0.25">
      <c r="A1835">
        <v>11250678</v>
      </c>
      <c r="B1835">
        <v>2052722</v>
      </c>
      <c r="C1835">
        <v>0</v>
      </c>
      <c r="D1835">
        <v>0</v>
      </c>
      <c r="E1835">
        <v>0</v>
      </c>
    </row>
    <row r="1836" spans="1:5" x14ac:dyDescent="0.25">
      <c r="A1836">
        <v>11251176</v>
      </c>
      <c r="B1836">
        <v>121578</v>
      </c>
      <c r="C1836">
        <v>0</v>
      </c>
      <c r="D1836">
        <v>2</v>
      </c>
      <c r="E1836">
        <v>0</v>
      </c>
    </row>
    <row r="1837" spans="1:5" x14ac:dyDescent="0.25">
      <c r="A1837">
        <v>11251176</v>
      </c>
      <c r="B1837">
        <v>816065</v>
      </c>
      <c r="C1837">
        <v>0</v>
      </c>
      <c r="D1837">
        <v>1</v>
      </c>
      <c r="E1837">
        <v>0</v>
      </c>
    </row>
    <row r="1838" spans="1:5" x14ac:dyDescent="0.25">
      <c r="A1838">
        <v>11251177</v>
      </c>
      <c r="B1838">
        <v>121578</v>
      </c>
      <c r="C1838">
        <v>0</v>
      </c>
      <c r="D1838">
        <v>1</v>
      </c>
      <c r="E1838">
        <v>0</v>
      </c>
    </row>
    <row r="1839" spans="1:5" x14ac:dyDescent="0.25">
      <c r="A1839">
        <v>11251177</v>
      </c>
      <c r="B1839">
        <v>871030</v>
      </c>
      <c r="C1839">
        <v>0</v>
      </c>
      <c r="D1839">
        <v>1</v>
      </c>
      <c r="E1839">
        <v>0</v>
      </c>
    </row>
    <row r="1840" spans="1:5" x14ac:dyDescent="0.25">
      <c r="A1840">
        <v>11251179</v>
      </c>
      <c r="B1840">
        <v>987759</v>
      </c>
      <c r="C1840">
        <v>1</v>
      </c>
      <c r="D1840">
        <v>1</v>
      </c>
      <c r="E1840">
        <v>90</v>
      </c>
    </row>
    <row r="1841" spans="1:5" x14ac:dyDescent="0.25">
      <c r="A1841">
        <v>11251179</v>
      </c>
      <c r="B1841">
        <v>987761</v>
      </c>
      <c r="C1841">
        <v>0</v>
      </c>
      <c r="D1841">
        <v>1</v>
      </c>
      <c r="E1841">
        <v>0</v>
      </c>
    </row>
    <row r="1842" spans="1:5" x14ac:dyDescent="0.25">
      <c r="A1842">
        <v>11251181</v>
      </c>
      <c r="B1842">
        <v>314137</v>
      </c>
      <c r="C1842">
        <v>0</v>
      </c>
      <c r="D1842">
        <v>4</v>
      </c>
      <c r="E1842">
        <v>0</v>
      </c>
    </row>
    <row r="1843" spans="1:5" x14ac:dyDescent="0.25">
      <c r="A1843">
        <v>11251181</v>
      </c>
      <c r="B1843">
        <v>987759</v>
      </c>
      <c r="C1843">
        <v>1</v>
      </c>
      <c r="D1843">
        <v>0</v>
      </c>
      <c r="E1843">
        <v>90</v>
      </c>
    </row>
    <row r="1844" spans="1:5" x14ac:dyDescent="0.25">
      <c r="A1844">
        <v>11251184</v>
      </c>
      <c r="B1844">
        <v>561486</v>
      </c>
      <c r="C1844">
        <v>0</v>
      </c>
      <c r="D1844">
        <v>3</v>
      </c>
      <c r="E1844">
        <v>0</v>
      </c>
    </row>
    <row r="1845" spans="1:5" x14ac:dyDescent="0.25">
      <c r="A1845">
        <v>11251184</v>
      </c>
      <c r="B1845">
        <v>987759</v>
      </c>
      <c r="C1845">
        <v>1</v>
      </c>
      <c r="D1845">
        <v>0</v>
      </c>
      <c r="E1845">
        <v>90</v>
      </c>
    </row>
    <row r="1846" spans="1:5" x14ac:dyDescent="0.25">
      <c r="A1846">
        <v>11251199</v>
      </c>
      <c r="B1846">
        <v>121578</v>
      </c>
      <c r="C1846">
        <v>0</v>
      </c>
      <c r="D1846">
        <v>0</v>
      </c>
      <c r="E1846">
        <v>0</v>
      </c>
    </row>
    <row r="1847" spans="1:5" x14ac:dyDescent="0.25">
      <c r="A1847">
        <v>11251199</v>
      </c>
      <c r="B1847">
        <v>223762</v>
      </c>
      <c r="C1847">
        <v>0</v>
      </c>
      <c r="D1847">
        <v>3</v>
      </c>
      <c r="E1847">
        <v>0</v>
      </c>
    </row>
    <row r="1848" spans="1:5" x14ac:dyDescent="0.25">
      <c r="A1848">
        <v>11251211</v>
      </c>
      <c r="B1848">
        <v>709242</v>
      </c>
      <c r="C1848">
        <v>0</v>
      </c>
      <c r="D1848">
        <v>0</v>
      </c>
      <c r="E1848">
        <v>0</v>
      </c>
    </row>
    <row r="1849" spans="1:5" x14ac:dyDescent="0.25">
      <c r="A1849">
        <v>11251211</v>
      </c>
      <c r="B1849">
        <v>987759</v>
      </c>
      <c r="C1849">
        <v>1</v>
      </c>
      <c r="D1849">
        <v>1</v>
      </c>
      <c r="E1849">
        <v>90</v>
      </c>
    </row>
    <row r="1850" spans="1:5" x14ac:dyDescent="0.25">
      <c r="A1850">
        <v>11251768</v>
      </c>
      <c r="B1850">
        <v>1333784</v>
      </c>
      <c r="C1850">
        <v>0</v>
      </c>
      <c r="D1850">
        <v>0</v>
      </c>
      <c r="E1850">
        <v>0</v>
      </c>
    </row>
    <row r="1851" spans="1:5" x14ac:dyDescent="0.25">
      <c r="A1851">
        <v>11251768</v>
      </c>
      <c r="B1851">
        <v>1600782</v>
      </c>
      <c r="C1851">
        <v>0</v>
      </c>
      <c r="D1851">
        <v>0</v>
      </c>
      <c r="E1851">
        <v>0</v>
      </c>
    </row>
    <row r="1852" spans="1:5" x14ac:dyDescent="0.25">
      <c r="A1852">
        <v>11252547</v>
      </c>
      <c r="B1852">
        <v>793607</v>
      </c>
      <c r="C1852">
        <v>0</v>
      </c>
      <c r="D1852">
        <v>0</v>
      </c>
      <c r="E1852">
        <v>0</v>
      </c>
    </row>
    <row r="1853" spans="1:5" x14ac:dyDescent="0.25">
      <c r="A1853">
        <v>11252547</v>
      </c>
      <c r="B1853">
        <v>793615</v>
      </c>
      <c r="C1853">
        <v>0</v>
      </c>
      <c r="D1853">
        <v>3</v>
      </c>
      <c r="E1853">
        <v>0</v>
      </c>
    </row>
    <row r="1854" spans="1:5" x14ac:dyDescent="0.25">
      <c r="A1854">
        <v>11252687</v>
      </c>
      <c r="B1854">
        <v>460425</v>
      </c>
      <c r="C1854">
        <v>0</v>
      </c>
      <c r="D1854">
        <v>0</v>
      </c>
      <c r="E1854">
        <v>0</v>
      </c>
    </row>
    <row r="1855" spans="1:5" x14ac:dyDescent="0.25">
      <c r="A1855">
        <v>11252687</v>
      </c>
      <c r="B1855">
        <v>2053376</v>
      </c>
      <c r="C1855">
        <v>0</v>
      </c>
      <c r="D1855">
        <v>0</v>
      </c>
      <c r="E1855">
        <v>0</v>
      </c>
    </row>
    <row r="1856" spans="1:5" x14ac:dyDescent="0.25">
      <c r="A1856">
        <v>11252690</v>
      </c>
      <c r="B1856">
        <v>1629842</v>
      </c>
      <c r="C1856">
        <v>1</v>
      </c>
      <c r="D1856">
        <v>0</v>
      </c>
      <c r="E1856">
        <v>90</v>
      </c>
    </row>
    <row r="1857" spans="1:5" x14ac:dyDescent="0.25">
      <c r="A1857">
        <v>11252690</v>
      </c>
      <c r="B1857">
        <v>2053376</v>
      </c>
      <c r="C1857">
        <v>0</v>
      </c>
      <c r="D1857">
        <v>1</v>
      </c>
      <c r="E1857">
        <v>0</v>
      </c>
    </row>
    <row r="1858" spans="1:5" x14ac:dyDescent="0.25">
      <c r="A1858">
        <v>11253666</v>
      </c>
      <c r="B1858">
        <v>1902767</v>
      </c>
      <c r="C1858">
        <v>0</v>
      </c>
      <c r="D1858">
        <v>0</v>
      </c>
      <c r="E1858">
        <v>0</v>
      </c>
    </row>
    <row r="1859" spans="1:5" x14ac:dyDescent="0.25">
      <c r="A1859">
        <v>11253666</v>
      </c>
      <c r="B1859">
        <v>2052502</v>
      </c>
      <c r="C1859">
        <v>0</v>
      </c>
      <c r="D1859">
        <v>3</v>
      </c>
      <c r="E1859">
        <v>0</v>
      </c>
    </row>
    <row r="1860" spans="1:5" x14ac:dyDescent="0.25">
      <c r="A1860">
        <v>11253669</v>
      </c>
      <c r="B1860">
        <v>2052502</v>
      </c>
      <c r="C1860">
        <v>0</v>
      </c>
      <c r="D1860">
        <v>1</v>
      </c>
      <c r="E1860">
        <v>0</v>
      </c>
    </row>
    <row r="1861" spans="1:5" x14ac:dyDescent="0.25">
      <c r="A1861">
        <v>11253669</v>
      </c>
      <c r="B1861">
        <v>2052722</v>
      </c>
      <c r="C1861">
        <v>0</v>
      </c>
      <c r="D1861">
        <v>0</v>
      </c>
      <c r="E1861">
        <v>0</v>
      </c>
    </row>
    <row r="1862" spans="1:5" x14ac:dyDescent="0.25">
      <c r="A1862">
        <v>11253670</v>
      </c>
      <c r="B1862">
        <v>1902767</v>
      </c>
      <c r="C1862">
        <v>0</v>
      </c>
      <c r="D1862">
        <v>1</v>
      </c>
      <c r="E1862">
        <v>0</v>
      </c>
    </row>
    <row r="1863" spans="1:5" x14ac:dyDescent="0.25">
      <c r="A1863">
        <v>11253670</v>
      </c>
      <c r="B1863">
        <v>2053478</v>
      </c>
      <c r="C1863">
        <v>0</v>
      </c>
      <c r="D1863">
        <v>1</v>
      </c>
      <c r="E1863">
        <v>0</v>
      </c>
    </row>
    <row r="1864" spans="1:5" x14ac:dyDescent="0.25">
      <c r="A1864">
        <v>11253681</v>
      </c>
      <c r="B1864">
        <v>1902767</v>
      </c>
      <c r="C1864">
        <v>0</v>
      </c>
      <c r="D1864">
        <v>0</v>
      </c>
      <c r="E1864">
        <v>0</v>
      </c>
    </row>
    <row r="1865" spans="1:5" x14ac:dyDescent="0.25">
      <c r="A1865">
        <v>11253681</v>
      </c>
      <c r="B1865">
        <v>2052502</v>
      </c>
      <c r="C1865">
        <v>0</v>
      </c>
      <c r="D1865">
        <v>4</v>
      </c>
      <c r="E1865">
        <v>0</v>
      </c>
    </row>
    <row r="1866" spans="1:5" x14ac:dyDescent="0.25">
      <c r="A1866">
        <v>11253709</v>
      </c>
      <c r="B1866">
        <v>71272</v>
      </c>
      <c r="C1866">
        <v>0</v>
      </c>
      <c r="D1866">
        <v>1</v>
      </c>
      <c r="E1866">
        <v>0</v>
      </c>
    </row>
    <row r="1867" spans="1:5" x14ac:dyDescent="0.25">
      <c r="A1867">
        <v>11253709</v>
      </c>
      <c r="B1867">
        <v>225545</v>
      </c>
      <c r="C1867">
        <v>0</v>
      </c>
      <c r="D1867">
        <v>0</v>
      </c>
      <c r="E1867">
        <v>0</v>
      </c>
    </row>
    <row r="1868" spans="1:5" x14ac:dyDescent="0.25">
      <c r="A1868">
        <v>11253808</v>
      </c>
      <c r="B1868">
        <v>686842</v>
      </c>
      <c r="C1868">
        <v>0</v>
      </c>
      <c r="D1868">
        <v>0</v>
      </c>
      <c r="E1868">
        <v>0</v>
      </c>
    </row>
    <row r="1869" spans="1:5" x14ac:dyDescent="0.25">
      <c r="A1869">
        <v>11253808</v>
      </c>
      <c r="B1869">
        <v>1414488</v>
      </c>
      <c r="C1869">
        <v>0</v>
      </c>
      <c r="D1869">
        <v>0</v>
      </c>
      <c r="E1869">
        <v>0</v>
      </c>
    </row>
    <row r="1870" spans="1:5" x14ac:dyDescent="0.25">
      <c r="A1870">
        <v>11253886</v>
      </c>
      <c r="B1870">
        <v>314902</v>
      </c>
      <c r="C1870">
        <v>0</v>
      </c>
      <c r="D1870">
        <v>1</v>
      </c>
      <c r="E1870">
        <v>0</v>
      </c>
    </row>
    <row r="1871" spans="1:5" x14ac:dyDescent="0.25">
      <c r="A1871">
        <v>11253886</v>
      </c>
      <c r="B1871">
        <v>775291</v>
      </c>
      <c r="C1871">
        <v>0</v>
      </c>
      <c r="D1871">
        <v>3</v>
      </c>
      <c r="E1871">
        <v>0</v>
      </c>
    </row>
    <row r="1872" spans="1:5" x14ac:dyDescent="0.25">
      <c r="A1872">
        <v>11254198</v>
      </c>
      <c r="B1872">
        <v>121578</v>
      </c>
      <c r="C1872">
        <v>0</v>
      </c>
      <c r="D1872">
        <v>1</v>
      </c>
      <c r="E1872">
        <v>0</v>
      </c>
    </row>
    <row r="1873" spans="1:5" x14ac:dyDescent="0.25">
      <c r="A1873">
        <v>11254198</v>
      </c>
      <c r="B1873">
        <v>472863</v>
      </c>
      <c r="C1873">
        <v>1</v>
      </c>
      <c r="D1873">
        <v>1</v>
      </c>
      <c r="E1873">
        <v>90</v>
      </c>
    </row>
    <row r="1874" spans="1:5" x14ac:dyDescent="0.25">
      <c r="A1874">
        <v>11254200</v>
      </c>
      <c r="B1874">
        <v>121578</v>
      </c>
      <c r="C1874">
        <v>0</v>
      </c>
      <c r="D1874">
        <v>2</v>
      </c>
      <c r="E1874">
        <v>0</v>
      </c>
    </row>
    <row r="1875" spans="1:5" x14ac:dyDescent="0.25">
      <c r="A1875">
        <v>11254200</v>
      </c>
      <c r="B1875">
        <v>995655</v>
      </c>
      <c r="C1875">
        <v>0</v>
      </c>
      <c r="D1875">
        <v>2</v>
      </c>
      <c r="E1875">
        <v>0</v>
      </c>
    </row>
    <row r="1876" spans="1:5" x14ac:dyDescent="0.25">
      <c r="A1876">
        <v>11254453</v>
      </c>
      <c r="B1876">
        <v>1333784</v>
      </c>
      <c r="C1876">
        <v>0</v>
      </c>
      <c r="D1876">
        <v>0</v>
      </c>
      <c r="E1876">
        <v>0</v>
      </c>
    </row>
    <row r="1877" spans="1:5" x14ac:dyDescent="0.25">
      <c r="A1877">
        <v>11254453</v>
      </c>
      <c r="B1877">
        <v>1457511</v>
      </c>
      <c r="C1877">
        <v>0</v>
      </c>
      <c r="D1877">
        <v>0</v>
      </c>
      <c r="E1877">
        <v>0</v>
      </c>
    </row>
    <row r="1878" spans="1:5" x14ac:dyDescent="0.25">
      <c r="A1878">
        <v>11255115</v>
      </c>
      <c r="B1878">
        <v>1196209</v>
      </c>
      <c r="C1878">
        <v>0</v>
      </c>
      <c r="D1878">
        <v>1</v>
      </c>
      <c r="E1878">
        <v>0</v>
      </c>
    </row>
    <row r="1879" spans="1:5" x14ac:dyDescent="0.25">
      <c r="A1879">
        <v>11255115</v>
      </c>
      <c r="B1879">
        <v>1902767</v>
      </c>
      <c r="C1879">
        <v>0</v>
      </c>
      <c r="D1879">
        <v>1</v>
      </c>
      <c r="E1879">
        <v>0</v>
      </c>
    </row>
    <row r="1880" spans="1:5" x14ac:dyDescent="0.25">
      <c r="A1880">
        <v>11255429</v>
      </c>
      <c r="B1880">
        <v>1799344</v>
      </c>
      <c r="C1880">
        <v>0</v>
      </c>
      <c r="D1880">
        <v>0</v>
      </c>
      <c r="E1880">
        <v>0</v>
      </c>
    </row>
    <row r="1881" spans="1:5" x14ac:dyDescent="0.25">
      <c r="A1881">
        <v>11255429</v>
      </c>
      <c r="B1881">
        <v>1799400</v>
      </c>
      <c r="C1881">
        <v>0</v>
      </c>
      <c r="D1881">
        <v>4</v>
      </c>
      <c r="E1881">
        <v>0</v>
      </c>
    </row>
    <row r="1882" spans="1:5" x14ac:dyDescent="0.25">
      <c r="A1882">
        <v>11255504</v>
      </c>
      <c r="B1882">
        <v>71272</v>
      </c>
      <c r="C1882">
        <v>0</v>
      </c>
      <c r="D1882">
        <v>1</v>
      </c>
      <c r="E1882">
        <v>0</v>
      </c>
    </row>
    <row r="1883" spans="1:5" x14ac:dyDescent="0.25">
      <c r="A1883">
        <v>11255504</v>
      </c>
      <c r="B1883">
        <v>931864</v>
      </c>
      <c r="C1883">
        <v>0</v>
      </c>
      <c r="D1883">
        <v>4</v>
      </c>
      <c r="E1883">
        <v>0</v>
      </c>
    </row>
    <row r="1884" spans="1:5" x14ac:dyDescent="0.25">
      <c r="A1884">
        <v>11255507</v>
      </c>
      <c r="B1884">
        <v>772710</v>
      </c>
      <c r="C1884">
        <v>0</v>
      </c>
      <c r="D1884">
        <v>4</v>
      </c>
      <c r="E1884">
        <v>0</v>
      </c>
    </row>
    <row r="1885" spans="1:5" x14ac:dyDescent="0.25">
      <c r="A1885">
        <v>11255507</v>
      </c>
      <c r="B1885">
        <v>1902767</v>
      </c>
      <c r="C1885">
        <v>0</v>
      </c>
      <c r="D1885">
        <v>0</v>
      </c>
      <c r="E1885">
        <v>0</v>
      </c>
    </row>
    <row r="1886" spans="1:5" x14ac:dyDescent="0.25">
      <c r="A1886">
        <v>11255513</v>
      </c>
      <c r="B1886">
        <v>71272</v>
      </c>
      <c r="C1886">
        <v>0</v>
      </c>
      <c r="D1886">
        <v>4</v>
      </c>
      <c r="E1886">
        <v>0</v>
      </c>
    </row>
    <row r="1887" spans="1:5" x14ac:dyDescent="0.25">
      <c r="A1887">
        <v>11255513</v>
      </c>
      <c r="B1887">
        <v>125165</v>
      </c>
      <c r="C1887">
        <v>1</v>
      </c>
      <c r="D1887">
        <v>1</v>
      </c>
      <c r="E1887">
        <v>72</v>
      </c>
    </row>
    <row r="1888" spans="1:5" x14ac:dyDescent="0.25">
      <c r="A1888">
        <v>11255539</v>
      </c>
      <c r="B1888">
        <v>49355</v>
      </c>
      <c r="C1888">
        <v>0</v>
      </c>
      <c r="D1888">
        <v>0</v>
      </c>
      <c r="E1888">
        <v>0</v>
      </c>
    </row>
    <row r="1889" spans="1:5" x14ac:dyDescent="0.25">
      <c r="A1889">
        <v>11255539</v>
      </c>
      <c r="B1889">
        <v>262193</v>
      </c>
      <c r="C1889">
        <v>0</v>
      </c>
      <c r="D1889">
        <v>0</v>
      </c>
      <c r="E1889">
        <v>0</v>
      </c>
    </row>
    <row r="1890" spans="1:5" x14ac:dyDescent="0.25">
      <c r="A1890">
        <v>11255557</v>
      </c>
      <c r="B1890">
        <v>335548</v>
      </c>
      <c r="C1890">
        <v>0</v>
      </c>
      <c r="D1890">
        <v>0</v>
      </c>
      <c r="E1890">
        <v>0</v>
      </c>
    </row>
    <row r="1891" spans="1:5" x14ac:dyDescent="0.25">
      <c r="A1891">
        <v>11255557</v>
      </c>
      <c r="B1891">
        <v>438610</v>
      </c>
      <c r="C1891">
        <v>0</v>
      </c>
      <c r="D1891">
        <v>0</v>
      </c>
      <c r="E1891">
        <v>0</v>
      </c>
    </row>
    <row r="1892" spans="1:5" x14ac:dyDescent="0.25">
      <c r="A1892">
        <v>11255561</v>
      </c>
      <c r="B1892">
        <v>637093</v>
      </c>
      <c r="C1892">
        <v>0</v>
      </c>
      <c r="D1892">
        <v>4</v>
      </c>
      <c r="E1892">
        <v>0</v>
      </c>
    </row>
    <row r="1893" spans="1:5" x14ac:dyDescent="0.25">
      <c r="A1893">
        <v>11255561</v>
      </c>
      <c r="B1893">
        <v>987759</v>
      </c>
      <c r="C1893">
        <v>1</v>
      </c>
      <c r="D1893">
        <v>0</v>
      </c>
      <c r="E1893">
        <v>90</v>
      </c>
    </row>
    <row r="1894" spans="1:5" x14ac:dyDescent="0.25">
      <c r="A1894">
        <v>11255564</v>
      </c>
      <c r="B1894">
        <v>987759</v>
      </c>
      <c r="C1894">
        <v>1</v>
      </c>
      <c r="D1894">
        <v>2</v>
      </c>
      <c r="E1894">
        <v>90</v>
      </c>
    </row>
    <row r="1895" spans="1:5" x14ac:dyDescent="0.25">
      <c r="A1895">
        <v>11255564</v>
      </c>
      <c r="B1895">
        <v>1214270</v>
      </c>
      <c r="C1895">
        <v>1</v>
      </c>
      <c r="D1895">
        <v>0</v>
      </c>
      <c r="E1895">
        <v>10</v>
      </c>
    </row>
    <row r="1896" spans="1:5" x14ac:dyDescent="0.25">
      <c r="A1896">
        <v>11255567</v>
      </c>
      <c r="B1896">
        <v>1890501</v>
      </c>
      <c r="C1896">
        <v>1</v>
      </c>
      <c r="D1896">
        <v>1</v>
      </c>
      <c r="E1896">
        <v>90</v>
      </c>
    </row>
    <row r="1897" spans="1:5" x14ac:dyDescent="0.25">
      <c r="A1897">
        <v>11255567</v>
      </c>
      <c r="B1897">
        <v>1902767</v>
      </c>
      <c r="C1897">
        <v>0</v>
      </c>
      <c r="D1897">
        <v>2</v>
      </c>
      <c r="E1897">
        <v>0</v>
      </c>
    </row>
    <row r="1898" spans="1:5" x14ac:dyDescent="0.25">
      <c r="A1898">
        <v>11255570</v>
      </c>
      <c r="B1898">
        <v>2052502</v>
      </c>
      <c r="C1898">
        <v>0</v>
      </c>
      <c r="D1898">
        <v>4</v>
      </c>
      <c r="E1898">
        <v>0</v>
      </c>
    </row>
    <row r="1899" spans="1:5" x14ac:dyDescent="0.25">
      <c r="A1899">
        <v>11255570</v>
      </c>
      <c r="B1899">
        <v>2053490</v>
      </c>
      <c r="C1899">
        <v>0</v>
      </c>
      <c r="D1899">
        <v>0</v>
      </c>
      <c r="E1899">
        <v>0</v>
      </c>
    </row>
    <row r="1900" spans="1:5" x14ac:dyDescent="0.25">
      <c r="A1900">
        <v>11255571</v>
      </c>
      <c r="B1900">
        <v>1902767</v>
      </c>
      <c r="C1900">
        <v>0</v>
      </c>
      <c r="D1900">
        <v>0</v>
      </c>
      <c r="E1900">
        <v>0</v>
      </c>
    </row>
    <row r="1901" spans="1:5" x14ac:dyDescent="0.25">
      <c r="A1901">
        <v>11255571</v>
      </c>
      <c r="B1901">
        <v>2052502</v>
      </c>
      <c r="C1901">
        <v>0</v>
      </c>
      <c r="D1901">
        <v>1</v>
      </c>
      <c r="E1901">
        <v>0</v>
      </c>
    </row>
    <row r="1902" spans="1:5" x14ac:dyDescent="0.25">
      <c r="A1902">
        <v>11255573</v>
      </c>
      <c r="B1902">
        <v>1629476</v>
      </c>
      <c r="C1902">
        <v>1</v>
      </c>
      <c r="D1902">
        <v>3</v>
      </c>
      <c r="E1902">
        <v>90</v>
      </c>
    </row>
    <row r="1903" spans="1:5" x14ac:dyDescent="0.25">
      <c r="A1903">
        <v>11255573</v>
      </c>
      <c r="B1903">
        <v>1630417</v>
      </c>
      <c r="C1903">
        <v>1</v>
      </c>
      <c r="D1903">
        <v>0</v>
      </c>
      <c r="E1903">
        <v>90</v>
      </c>
    </row>
    <row r="1904" spans="1:5" x14ac:dyDescent="0.25">
      <c r="A1904">
        <v>11255576</v>
      </c>
      <c r="B1904">
        <v>1629476</v>
      </c>
      <c r="C1904">
        <v>1</v>
      </c>
      <c r="D1904">
        <v>3</v>
      </c>
      <c r="E1904">
        <v>90</v>
      </c>
    </row>
    <row r="1905" spans="1:5" x14ac:dyDescent="0.25">
      <c r="A1905">
        <v>11255576</v>
      </c>
      <c r="B1905">
        <v>1906596</v>
      </c>
      <c r="C1905">
        <v>0</v>
      </c>
      <c r="D1905">
        <v>0</v>
      </c>
      <c r="E1905">
        <v>0</v>
      </c>
    </row>
    <row r="1906" spans="1:5" x14ac:dyDescent="0.25">
      <c r="A1906">
        <v>11255585</v>
      </c>
      <c r="B1906">
        <v>51288</v>
      </c>
      <c r="C1906">
        <v>0</v>
      </c>
      <c r="D1906">
        <v>0</v>
      </c>
      <c r="E1906">
        <v>0</v>
      </c>
    </row>
    <row r="1907" spans="1:5" x14ac:dyDescent="0.25">
      <c r="A1907">
        <v>11255585</v>
      </c>
      <c r="B1907">
        <v>2054477</v>
      </c>
      <c r="C1907">
        <v>0</v>
      </c>
      <c r="D1907">
        <v>1</v>
      </c>
      <c r="E1907">
        <v>0</v>
      </c>
    </row>
    <row r="1908" spans="1:5" x14ac:dyDescent="0.25">
      <c r="A1908">
        <v>11255586</v>
      </c>
      <c r="B1908">
        <v>2052424</v>
      </c>
      <c r="C1908">
        <v>0</v>
      </c>
      <c r="D1908">
        <v>2</v>
      </c>
      <c r="E1908">
        <v>0</v>
      </c>
    </row>
    <row r="1909" spans="1:5" x14ac:dyDescent="0.25">
      <c r="A1909">
        <v>11255586</v>
      </c>
      <c r="B1909">
        <v>2052668</v>
      </c>
      <c r="C1909">
        <v>0</v>
      </c>
      <c r="D1909">
        <v>1</v>
      </c>
      <c r="E1909">
        <v>0</v>
      </c>
    </row>
    <row r="1910" spans="1:5" x14ac:dyDescent="0.25">
      <c r="A1910">
        <v>11255587</v>
      </c>
      <c r="B1910">
        <v>51288</v>
      </c>
      <c r="C1910">
        <v>0</v>
      </c>
      <c r="D1910">
        <v>0</v>
      </c>
      <c r="E1910">
        <v>0</v>
      </c>
    </row>
    <row r="1911" spans="1:5" x14ac:dyDescent="0.25">
      <c r="A1911">
        <v>11255587</v>
      </c>
      <c r="B1911">
        <v>2052668</v>
      </c>
      <c r="C1911">
        <v>0</v>
      </c>
      <c r="D1911">
        <v>2</v>
      </c>
      <c r="E1911">
        <v>0</v>
      </c>
    </row>
    <row r="1912" spans="1:5" x14ac:dyDescent="0.25">
      <c r="A1912">
        <v>11255592</v>
      </c>
      <c r="B1912">
        <v>119762</v>
      </c>
      <c r="C1912">
        <v>0</v>
      </c>
      <c r="D1912">
        <v>0</v>
      </c>
      <c r="E1912">
        <v>0</v>
      </c>
    </row>
    <row r="1913" spans="1:5" x14ac:dyDescent="0.25">
      <c r="A1913">
        <v>11255592</v>
      </c>
      <c r="B1913">
        <v>121578</v>
      </c>
      <c r="C1913">
        <v>0</v>
      </c>
      <c r="D1913">
        <v>0</v>
      </c>
      <c r="E1913">
        <v>0</v>
      </c>
    </row>
    <row r="1914" spans="1:5" x14ac:dyDescent="0.25">
      <c r="A1914">
        <v>11255593</v>
      </c>
      <c r="B1914">
        <v>121578</v>
      </c>
      <c r="C1914">
        <v>0</v>
      </c>
      <c r="D1914">
        <v>0</v>
      </c>
      <c r="E1914">
        <v>0</v>
      </c>
    </row>
    <row r="1915" spans="1:5" x14ac:dyDescent="0.25">
      <c r="A1915">
        <v>11255593</v>
      </c>
      <c r="B1915">
        <v>190282</v>
      </c>
      <c r="C1915">
        <v>0</v>
      </c>
      <c r="D1915">
        <v>2</v>
      </c>
      <c r="E1915">
        <v>0</v>
      </c>
    </row>
    <row r="1916" spans="1:5" x14ac:dyDescent="0.25">
      <c r="A1916">
        <v>11255609</v>
      </c>
      <c r="B1916">
        <v>438610</v>
      </c>
      <c r="C1916">
        <v>0</v>
      </c>
      <c r="D1916">
        <v>1</v>
      </c>
      <c r="E1916">
        <v>0</v>
      </c>
    </row>
    <row r="1917" spans="1:5" x14ac:dyDescent="0.25">
      <c r="A1917">
        <v>11255609</v>
      </c>
      <c r="B1917">
        <v>1414488</v>
      </c>
      <c r="C1917">
        <v>0</v>
      </c>
      <c r="D1917">
        <v>0</v>
      </c>
      <c r="E1917">
        <v>0</v>
      </c>
    </row>
    <row r="1918" spans="1:5" x14ac:dyDescent="0.25">
      <c r="A1918">
        <v>11255616</v>
      </c>
      <c r="B1918">
        <v>793607</v>
      </c>
      <c r="C1918">
        <v>0</v>
      </c>
      <c r="D1918">
        <v>1</v>
      </c>
      <c r="E1918">
        <v>0</v>
      </c>
    </row>
    <row r="1919" spans="1:5" x14ac:dyDescent="0.25">
      <c r="A1919">
        <v>11255616</v>
      </c>
      <c r="B1919">
        <v>2052722</v>
      </c>
      <c r="C1919">
        <v>0</v>
      </c>
      <c r="D1919">
        <v>0</v>
      </c>
      <c r="E1919">
        <v>0</v>
      </c>
    </row>
    <row r="1920" spans="1:5" x14ac:dyDescent="0.25">
      <c r="A1920">
        <v>11255628</v>
      </c>
      <c r="B1920">
        <v>1878099</v>
      </c>
      <c r="C1920">
        <v>1</v>
      </c>
      <c r="D1920">
        <v>0</v>
      </c>
      <c r="E1920">
        <v>90</v>
      </c>
    </row>
    <row r="1921" spans="1:5" x14ac:dyDescent="0.25">
      <c r="A1921">
        <v>11255628</v>
      </c>
      <c r="B1921">
        <v>2055939</v>
      </c>
      <c r="C1921">
        <v>0</v>
      </c>
      <c r="D1921">
        <v>0</v>
      </c>
      <c r="E1921">
        <v>0</v>
      </c>
    </row>
    <row r="1922" spans="1:5" x14ac:dyDescent="0.25">
      <c r="A1922">
        <v>11255631</v>
      </c>
      <c r="B1922">
        <v>1629712</v>
      </c>
      <c r="C1922">
        <v>1</v>
      </c>
      <c r="D1922">
        <v>3</v>
      </c>
      <c r="E1922">
        <v>90</v>
      </c>
    </row>
    <row r="1923" spans="1:5" x14ac:dyDescent="0.25">
      <c r="A1923">
        <v>11255631</v>
      </c>
      <c r="B1923">
        <v>2055939</v>
      </c>
      <c r="C1923">
        <v>0</v>
      </c>
      <c r="D1923">
        <v>0</v>
      </c>
      <c r="E1923">
        <v>0</v>
      </c>
    </row>
    <row r="1924" spans="1:5" x14ac:dyDescent="0.25">
      <c r="A1924">
        <v>11256138</v>
      </c>
      <c r="B1924">
        <v>2052502</v>
      </c>
      <c r="C1924">
        <v>0</v>
      </c>
      <c r="D1924">
        <v>4</v>
      </c>
      <c r="E1924">
        <v>0</v>
      </c>
    </row>
    <row r="1925" spans="1:5" x14ac:dyDescent="0.25">
      <c r="A1925">
        <v>11256138</v>
      </c>
      <c r="B1925">
        <v>2055372</v>
      </c>
      <c r="C1925">
        <v>2</v>
      </c>
      <c r="D1925">
        <v>1</v>
      </c>
      <c r="E1925">
        <v>90</v>
      </c>
    </row>
    <row r="1926" spans="1:5" x14ac:dyDescent="0.25">
      <c r="A1926">
        <v>11256658</v>
      </c>
      <c r="B1926">
        <v>995655</v>
      </c>
      <c r="C1926">
        <v>0</v>
      </c>
      <c r="D1926">
        <v>0</v>
      </c>
      <c r="E1926">
        <v>0</v>
      </c>
    </row>
    <row r="1927" spans="1:5" x14ac:dyDescent="0.25">
      <c r="A1927">
        <v>11256658</v>
      </c>
      <c r="B1927">
        <v>1902440</v>
      </c>
      <c r="C1927">
        <v>1</v>
      </c>
      <c r="D1927">
        <v>0</v>
      </c>
      <c r="E1927">
        <v>90</v>
      </c>
    </row>
    <row r="1928" spans="1:5" x14ac:dyDescent="0.25">
      <c r="A1928">
        <v>11256979</v>
      </c>
      <c r="B1928">
        <v>948105</v>
      </c>
      <c r="C1928">
        <v>2</v>
      </c>
      <c r="D1928">
        <v>0</v>
      </c>
      <c r="E1928">
        <v>90</v>
      </c>
    </row>
    <row r="1929" spans="1:5" x14ac:dyDescent="0.25">
      <c r="A1929">
        <v>11256979</v>
      </c>
      <c r="B1929">
        <v>948677</v>
      </c>
      <c r="C1929">
        <v>1</v>
      </c>
      <c r="D1929">
        <v>1</v>
      </c>
      <c r="E1929">
        <v>90</v>
      </c>
    </row>
    <row r="1930" spans="1:5" x14ac:dyDescent="0.25">
      <c r="A1930">
        <v>11257075</v>
      </c>
      <c r="B1930">
        <v>26877</v>
      </c>
      <c r="C1930">
        <v>0</v>
      </c>
      <c r="D1930">
        <v>0</v>
      </c>
      <c r="E1930">
        <v>0</v>
      </c>
    </row>
    <row r="1931" spans="1:5" x14ac:dyDescent="0.25">
      <c r="A1931">
        <v>11257075</v>
      </c>
      <c r="B1931">
        <v>1904297</v>
      </c>
      <c r="C1931">
        <v>0</v>
      </c>
      <c r="D1931">
        <v>0</v>
      </c>
      <c r="E1931">
        <v>0</v>
      </c>
    </row>
    <row r="1932" spans="1:5" x14ac:dyDescent="0.25">
      <c r="A1932">
        <v>11257208</v>
      </c>
      <c r="B1932">
        <v>120994</v>
      </c>
      <c r="C1932">
        <v>0</v>
      </c>
      <c r="D1932">
        <v>3</v>
      </c>
      <c r="E1932">
        <v>0</v>
      </c>
    </row>
    <row r="1933" spans="1:5" x14ac:dyDescent="0.25">
      <c r="A1933">
        <v>11257208</v>
      </c>
      <c r="B1933">
        <v>991150</v>
      </c>
      <c r="C1933">
        <v>0</v>
      </c>
      <c r="D1933">
        <v>1</v>
      </c>
      <c r="E1933">
        <v>0</v>
      </c>
    </row>
    <row r="1934" spans="1:5" x14ac:dyDescent="0.25">
      <c r="A1934">
        <v>11257429</v>
      </c>
      <c r="B1934">
        <v>1437207</v>
      </c>
      <c r="C1934">
        <v>0</v>
      </c>
      <c r="D1934">
        <v>0</v>
      </c>
      <c r="E1934">
        <v>0</v>
      </c>
    </row>
    <row r="1935" spans="1:5" x14ac:dyDescent="0.25">
      <c r="A1935">
        <v>11257429</v>
      </c>
      <c r="B1935">
        <v>2052502</v>
      </c>
      <c r="C1935">
        <v>0</v>
      </c>
      <c r="D1935">
        <v>0</v>
      </c>
      <c r="E1935">
        <v>0</v>
      </c>
    </row>
    <row r="1936" spans="1:5" x14ac:dyDescent="0.25">
      <c r="A1936">
        <v>11257490</v>
      </c>
      <c r="B1936">
        <v>2052502</v>
      </c>
      <c r="C1936">
        <v>0</v>
      </c>
      <c r="D1936">
        <v>4</v>
      </c>
      <c r="E1936">
        <v>0</v>
      </c>
    </row>
    <row r="1937" spans="1:5" x14ac:dyDescent="0.25">
      <c r="A1937">
        <v>11257490</v>
      </c>
      <c r="B1937">
        <v>2052722</v>
      </c>
      <c r="C1937">
        <v>0</v>
      </c>
      <c r="D1937">
        <v>0</v>
      </c>
      <c r="E1937">
        <v>0</v>
      </c>
    </row>
    <row r="1938" spans="1:5" x14ac:dyDescent="0.25">
      <c r="A1938">
        <v>11257545</v>
      </c>
      <c r="B1938">
        <v>987744</v>
      </c>
      <c r="C1938">
        <v>0</v>
      </c>
      <c r="D1938">
        <v>0</v>
      </c>
      <c r="E1938">
        <v>0</v>
      </c>
    </row>
    <row r="1939" spans="1:5" x14ac:dyDescent="0.25">
      <c r="A1939">
        <v>11257545</v>
      </c>
      <c r="B1939">
        <v>987759</v>
      </c>
      <c r="C1939">
        <v>1</v>
      </c>
      <c r="D1939">
        <v>3</v>
      </c>
      <c r="E1939">
        <v>90</v>
      </c>
    </row>
    <row r="1940" spans="1:5" x14ac:dyDescent="0.25">
      <c r="A1940">
        <v>11257546</v>
      </c>
      <c r="B1940">
        <v>987759</v>
      </c>
      <c r="C1940">
        <v>1</v>
      </c>
      <c r="D1940">
        <v>0</v>
      </c>
      <c r="E1940">
        <v>90</v>
      </c>
    </row>
    <row r="1941" spans="1:5" x14ac:dyDescent="0.25">
      <c r="A1941">
        <v>11257546</v>
      </c>
      <c r="B1941">
        <v>1025843</v>
      </c>
      <c r="C1941">
        <v>0</v>
      </c>
      <c r="D1941">
        <v>0</v>
      </c>
      <c r="E1941">
        <v>0</v>
      </c>
    </row>
    <row r="1942" spans="1:5" x14ac:dyDescent="0.25">
      <c r="A1942">
        <v>11257681</v>
      </c>
      <c r="B1942">
        <v>778704</v>
      </c>
      <c r="C1942">
        <v>0</v>
      </c>
      <c r="D1942">
        <v>1</v>
      </c>
      <c r="E1942">
        <v>0</v>
      </c>
    </row>
    <row r="1943" spans="1:5" x14ac:dyDescent="0.25">
      <c r="A1943">
        <v>11257681</v>
      </c>
      <c r="B1943">
        <v>799717</v>
      </c>
      <c r="C1943">
        <v>0</v>
      </c>
      <c r="D1943">
        <v>3</v>
      </c>
      <c r="E1943">
        <v>0</v>
      </c>
    </row>
    <row r="1944" spans="1:5" x14ac:dyDescent="0.25">
      <c r="A1944">
        <v>11257787</v>
      </c>
      <c r="B1944">
        <v>793607</v>
      </c>
      <c r="C1944">
        <v>0</v>
      </c>
      <c r="D1944">
        <v>0</v>
      </c>
      <c r="E1944">
        <v>0</v>
      </c>
    </row>
    <row r="1945" spans="1:5" x14ac:dyDescent="0.25">
      <c r="A1945">
        <v>11257787</v>
      </c>
      <c r="B1945">
        <v>793643</v>
      </c>
      <c r="C1945">
        <v>0</v>
      </c>
      <c r="D1945">
        <v>0</v>
      </c>
      <c r="E1945">
        <v>0</v>
      </c>
    </row>
    <row r="1946" spans="1:5" x14ac:dyDescent="0.25">
      <c r="A1946">
        <v>11258084</v>
      </c>
      <c r="B1946">
        <v>120994</v>
      </c>
      <c r="C1946">
        <v>0</v>
      </c>
      <c r="D1946">
        <v>0</v>
      </c>
      <c r="E1946">
        <v>0</v>
      </c>
    </row>
    <row r="1947" spans="1:5" x14ac:dyDescent="0.25">
      <c r="A1947">
        <v>11258084</v>
      </c>
      <c r="B1947">
        <v>121578</v>
      </c>
      <c r="C1947">
        <v>1</v>
      </c>
      <c r="D1947">
        <v>0</v>
      </c>
      <c r="E1947">
        <v>90</v>
      </c>
    </row>
    <row r="1948" spans="1:5" x14ac:dyDescent="0.25">
      <c r="A1948">
        <v>11258090</v>
      </c>
      <c r="B1948">
        <v>121578</v>
      </c>
      <c r="C1948">
        <v>1</v>
      </c>
      <c r="D1948">
        <v>1</v>
      </c>
      <c r="E1948">
        <v>90</v>
      </c>
    </row>
    <row r="1949" spans="1:5" x14ac:dyDescent="0.25">
      <c r="A1949">
        <v>11258090</v>
      </c>
      <c r="B1949">
        <v>1333766</v>
      </c>
      <c r="C1949">
        <v>2</v>
      </c>
      <c r="D1949">
        <v>1</v>
      </c>
      <c r="E1949">
        <v>90</v>
      </c>
    </row>
    <row r="1950" spans="1:5" x14ac:dyDescent="0.25">
      <c r="A1950">
        <v>11258099</v>
      </c>
      <c r="B1950">
        <v>151409</v>
      </c>
      <c r="C1950">
        <v>1</v>
      </c>
      <c r="D1950">
        <v>0</v>
      </c>
      <c r="E1950">
        <v>90</v>
      </c>
    </row>
    <row r="1951" spans="1:5" x14ac:dyDescent="0.25">
      <c r="A1951">
        <v>11258099</v>
      </c>
      <c r="B1951">
        <v>2053402</v>
      </c>
      <c r="C1951">
        <v>0</v>
      </c>
      <c r="D1951">
        <v>1</v>
      </c>
      <c r="E1951">
        <v>0</v>
      </c>
    </row>
    <row r="1952" spans="1:5" x14ac:dyDescent="0.25">
      <c r="A1952">
        <v>11258134</v>
      </c>
      <c r="B1952">
        <v>120994</v>
      </c>
      <c r="C1952">
        <v>1</v>
      </c>
      <c r="D1952">
        <v>0</v>
      </c>
      <c r="E1952">
        <v>90</v>
      </c>
    </row>
    <row r="1953" spans="1:5" x14ac:dyDescent="0.25">
      <c r="A1953">
        <v>11258134</v>
      </c>
      <c r="B1953">
        <v>2053402</v>
      </c>
      <c r="C1953">
        <v>0</v>
      </c>
      <c r="D1953">
        <v>2</v>
      </c>
      <c r="E1953">
        <v>0</v>
      </c>
    </row>
    <row r="1954" spans="1:5" x14ac:dyDescent="0.25">
      <c r="A1954">
        <v>11258137</v>
      </c>
      <c r="B1954">
        <v>71272</v>
      </c>
      <c r="C1954">
        <v>0</v>
      </c>
      <c r="D1954">
        <v>0</v>
      </c>
      <c r="E1954">
        <v>0</v>
      </c>
    </row>
    <row r="1955" spans="1:5" x14ac:dyDescent="0.25">
      <c r="A1955">
        <v>11258137</v>
      </c>
      <c r="B1955">
        <v>2053402</v>
      </c>
      <c r="C1955">
        <v>0</v>
      </c>
      <c r="D1955">
        <v>1</v>
      </c>
      <c r="E1955">
        <v>0</v>
      </c>
    </row>
    <row r="1956" spans="1:5" x14ac:dyDescent="0.25">
      <c r="A1956">
        <v>11258178</v>
      </c>
      <c r="B1956">
        <v>124018</v>
      </c>
      <c r="C1956">
        <v>1</v>
      </c>
      <c r="D1956">
        <v>3</v>
      </c>
      <c r="E1956">
        <v>90</v>
      </c>
    </row>
    <row r="1957" spans="1:5" x14ac:dyDescent="0.25">
      <c r="A1957">
        <v>11258178</v>
      </c>
      <c r="B1957">
        <v>1333784</v>
      </c>
      <c r="C1957">
        <v>0</v>
      </c>
      <c r="D1957">
        <v>0</v>
      </c>
      <c r="E1957">
        <v>0</v>
      </c>
    </row>
    <row r="1958" spans="1:5" x14ac:dyDescent="0.25">
      <c r="A1958">
        <v>11258492</v>
      </c>
      <c r="B1958">
        <v>120994</v>
      </c>
      <c r="C1958">
        <v>0</v>
      </c>
      <c r="D1958">
        <v>1</v>
      </c>
      <c r="E1958">
        <v>0</v>
      </c>
    </row>
    <row r="1959" spans="1:5" x14ac:dyDescent="0.25">
      <c r="A1959">
        <v>11258492</v>
      </c>
      <c r="B1959">
        <v>519683</v>
      </c>
      <c r="C1959">
        <v>0</v>
      </c>
      <c r="D1959">
        <v>2</v>
      </c>
      <c r="E1959">
        <v>0</v>
      </c>
    </row>
    <row r="1960" spans="1:5" x14ac:dyDescent="0.25">
      <c r="A1960">
        <v>11258581</v>
      </c>
      <c r="B1960">
        <v>71272</v>
      </c>
      <c r="C1960">
        <v>0</v>
      </c>
      <c r="D1960">
        <v>0</v>
      </c>
      <c r="E1960">
        <v>0</v>
      </c>
    </row>
    <row r="1961" spans="1:5" x14ac:dyDescent="0.25">
      <c r="A1961">
        <v>11258581</v>
      </c>
      <c r="B1961">
        <v>2053402</v>
      </c>
      <c r="C1961">
        <v>0</v>
      </c>
      <c r="D1961">
        <v>0</v>
      </c>
      <c r="E1961">
        <v>0</v>
      </c>
    </row>
    <row r="1962" spans="1:5" x14ac:dyDescent="0.25">
      <c r="A1962">
        <v>11258582</v>
      </c>
      <c r="B1962">
        <v>120994</v>
      </c>
      <c r="C1962">
        <v>1</v>
      </c>
      <c r="D1962">
        <v>2</v>
      </c>
      <c r="E1962">
        <v>90</v>
      </c>
    </row>
    <row r="1963" spans="1:5" x14ac:dyDescent="0.25">
      <c r="A1963">
        <v>11258582</v>
      </c>
      <c r="B1963">
        <v>2053402</v>
      </c>
      <c r="C1963">
        <v>0</v>
      </c>
      <c r="D1963">
        <v>0</v>
      </c>
      <c r="E1963">
        <v>0</v>
      </c>
    </row>
    <row r="1964" spans="1:5" x14ac:dyDescent="0.25">
      <c r="A1964">
        <v>11258584</v>
      </c>
      <c r="B1964">
        <v>1583470</v>
      </c>
      <c r="C1964">
        <v>0</v>
      </c>
      <c r="D1964">
        <v>0</v>
      </c>
      <c r="E1964">
        <v>0</v>
      </c>
    </row>
    <row r="1965" spans="1:5" x14ac:dyDescent="0.25">
      <c r="A1965">
        <v>11258584</v>
      </c>
      <c r="B1965">
        <v>2053402</v>
      </c>
      <c r="C1965">
        <v>0</v>
      </c>
      <c r="D1965">
        <v>3</v>
      </c>
      <c r="E1965">
        <v>0</v>
      </c>
    </row>
    <row r="1966" spans="1:5" x14ac:dyDescent="0.25">
      <c r="A1966">
        <v>11258596</v>
      </c>
      <c r="B1966">
        <v>121578</v>
      </c>
      <c r="C1966">
        <v>1</v>
      </c>
      <c r="D1966">
        <v>2</v>
      </c>
      <c r="E1966">
        <v>90</v>
      </c>
    </row>
    <row r="1967" spans="1:5" x14ac:dyDescent="0.25">
      <c r="A1967">
        <v>11258596</v>
      </c>
      <c r="B1967">
        <v>2054934</v>
      </c>
      <c r="C1967">
        <v>1</v>
      </c>
      <c r="D1967">
        <v>0</v>
      </c>
      <c r="E1967">
        <v>90</v>
      </c>
    </row>
    <row r="1968" spans="1:5" x14ac:dyDescent="0.25">
      <c r="A1968">
        <v>11258597</v>
      </c>
      <c r="B1968">
        <v>121578</v>
      </c>
      <c r="C1968">
        <v>1</v>
      </c>
      <c r="D1968">
        <v>3</v>
      </c>
      <c r="E1968">
        <v>90</v>
      </c>
    </row>
    <row r="1969" spans="1:5" x14ac:dyDescent="0.25">
      <c r="A1969">
        <v>11258597</v>
      </c>
      <c r="B1969">
        <v>1414533</v>
      </c>
      <c r="C1969">
        <v>0</v>
      </c>
      <c r="D1969">
        <v>1</v>
      </c>
      <c r="E1969">
        <v>0</v>
      </c>
    </row>
    <row r="1970" spans="1:5" x14ac:dyDescent="0.25">
      <c r="A1970">
        <v>11258598</v>
      </c>
      <c r="B1970">
        <v>71272</v>
      </c>
      <c r="C1970">
        <v>0</v>
      </c>
      <c r="D1970">
        <v>4</v>
      </c>
      <c r="E1970">
        <v>0</v>
      </c>
    </row>
    <row r="1971" spans="1:5" x14ac:dyDescent="0.25">
      <c r="A1971">
        <v>11258598</v>
      </c>
      <c r="B1971">
        <v>987759</v>
      </c>
      <c r="C1971">
        <v>1</v>
      </c>
      <c r="D1971">
        <v>1</v>
      </c>
      <c r="E1971">
        <v>90</v>
      </c>
    </row>
    <row r="1972" spans="1:5" x14ac:dyDescent="0.25">
      <c r="A1972">
        <v>11258599</v>
      </c>
      <c r="B1972">
        <v>121578</v>
      </c>
      <c r="C1972">
        <v>1</v>
      </c>
      <c r="D1972">
        <v>2</v>
      </c>
      <c r="E1972">
        <v>90</v>
      </c>
    </row>
    <row r="1973" spans="1:5" x14ac:dyDescent="0.25">
      <c r="A1973">
        <v>11258599</v>
      </c>
      <c r="B1973">
        <v>2044241</v>
      </c>
      <c r="C1973">
        <v>0</v>
      </c>
      <c r="D1973">
        <v>5</v>
      </c>
      <c r="E1973">
        <v>0</v>
      </c>
    </row>
    <row r="1974" spans="1:5" x14ac:dyDescent="0.25">
      <c r="A1974">
        <v>11258600</v>
      </c>
      <c r="B1974">
        <v>772631</v>
      </c>
      <c r="C1974">
        <v>0</v>
      </c>
      <c r="D1974">
        <v>2</v>
      </c>
      <c r="E1974">
        <v>0</v>
      </c>
    </row>
    <row r="1975" spans="1:5" x14ac:dyDescent="0.25">
      <c r="A1975">
        <v>11258600</v>
      </c>
      <c r="B1975">
        <v>987759</v>
      </c>
      <c r="C1975">
        <v>1</v>
      </c>
      <c r="D1975">
        <v>0</v>
      </c>
      <c r="E1975">
        <v>90</v>
      </c>
    </row>
    <row r="1976" spans="1:5" x14ac:dyDescent="0.25">
      <c r="A1976">
        <v>11258604</v>
      </c>
      <c r="B1976">
        <v>987759</v>
      </c>
      <c r="C1976">
        <v>1</v>
      </c>
      <c r="D1976">
        <v>1</v>
      </c>
      <c r="E1976">
        <v>90</v>
      </c>
    </row>
    <row r="1977" spans="1:5" x14ac:dyDescent="0.25">
      <c r="A1977">
        <v>11258604</v>
      </c>
      <c r="B1977">
        <v>1583470</v>
      </c>
      <c r="C1977">
        <v>0</v>
      </c>
      <c r="D1977">
        <v>0</v>
      </c>
      <c r="E1977">
        <v>0</v>
      </c>
    </row>
    <row r="1978" spans="1:5" x14ac:dyDescent="0.25">
      <c r="A1978">
        <v>11258606</v>
      </c>
      <c r="B1978">
        <v>121578</v>
      </c>
      <c r="C1978">
        <v>1</v>
      </c>
      <c r="D1978">
        <v>1</v>
      </c>
      <c r="E1978">
        <v>90</v>
      </c>
    </row>
    <row r="1979" spans="1:5" x14ac:dyDescent="0.25">
      <c r="A1979">
        <v>11258606</v>
      </c>
      <c r="B1979">
        <v>988708</v>
      </c>
      <c r="C1979">
        <v>0</v>
      </c>
      <c r="D1979">
        <v>0</v>
      </c>
      <c r="E1979">
        <v>0</v>
      </c>
    </row>
    <row r="1980" spans="1:5" x14ac:dyDescent="0.25">
      <c r="A1980">
        <v>11258616</v>
      </c>
      <c r="B1980">
        <v>793536</v>
      </c>
      <c r="C1980">
        <v>0</v>
      </c>
      <c r="D1980">
        <v>0</v>
      </c>
      <c r="E1980">
        <v>0</v>
      </c>
    </row>
    <row r="1981" spans="1:5" x14ac:dyDescent="0.25">
      <c r="A1981">
        <v>11258616</v>
      </c>
      <c r="B1981">
        <v>2053402</v>
      </c>
      <c r="C1981">
        <v>0</v>
      </c>
      <c r="D1981">
        <v>2</v>
      </c>
      <c r="E1981">
        <v>0</v>
      </c>
    </row>
    <row r="1982" spans="1:5" x14ac:dyDescent="0.25">
      <c r="A1982">
        <v>11258621</v>
      </c>
      <c r="B1982">
        <v>987759</v>
      </c>
      <c r="C1982">
        <v>1</v>
      </c>
      <c r="D1982">
        <v>3</v>
      </c>
      <c r="E1982">
        <v>90</v>
      </c>
    </row>
    <row r="1983" spans="1:5" x14ac:dyDescent="0.25">
      <c r="A1983">
        <v>11258621</v>
      </c>
      <c r="B1983">
        <v>1601680</v>
      </c>
      <c r="C1983">
        <v>0</v>
      </c>
      <c r="D1983">
        <v>2</v>
      </c>
      <c r="E1983">
        <v>0</v>
      </c>
    </row>
    <row r="1984" spans="1:5" x14ac:dyDescent="0.25">
      <c r="A1984">
        <v>11258670</v>
      </c>
      <c r="B1984">
        <v>1436408</v>
      </c>
      <c r="C1984">
        <v>1</v>
      </c>
      <c r="D1984">
        <v>1</v>
      </c>
      <c r="E1984">
        <v>90</v>
      </c>
    </row>
    <row r="1985" spans="1:5" x14ac:dyDescent="0.25">
      <c r="A1985">
        <v>11258670</v>
      </c>
      <c r="B1985">
        <v>2053402</v>
      </c>
      <c r="C1985">
        <v>0</v>
      </c>
      <c r="D1985">
        <v>2</v>
      </c>
      <c r="E1985">
        <v>0</v>
      </c>
    </row>
    <row r="1986" spans="1:5" x14ac:dyDescent="0.25">
      <c r="A1986">
        <v>11258681</v>
      </c>
      <c r="B1986">
        <v>121578</v>
      </c>
      <c r="C1986">
        <v>1</v>
      </c>
      <c r="D1986">
        <v>3</v>
      </c>
      <c r="E1986">
        <v>90</v>
      </c>
    </row>
    <row r="1987" spans="1:5" x14ac:dyDescent="0.25">
      <c r="A1987">
        <v>11258681</v>
      </c>
      <c r="B1987">
        <v>490468</v>
      </c>
      <c r="C1987">
        <v>0</v>
      </c>
      <c r="D1987">
        <v>3</v>
      </c>
      <c r="E1987">
        <v>0</v>
      </c>
    </row>
    <row r="1988" spans="1:5" x14ac:dyDescent="0.25">
      <c r="A1988">
        <v>11258713</v>
      </c>
      <c r="B1988">
        <v>121578</v>
      </c>
      <c r="C1988">
        <v>1</v>
      </c>
      <c r="D1988">
        <v>3</v>
      </c>
      <c r="E1988">
        <v>90</v>
      </c>
    </row>
    <row r="1989" spans="1:5" x14ac:dyDescent="0.25">
      <c r="A1989">
        <v>11258713</v>
      </c>
      <c r="B1989">
        <v>2056315</v>
      </c>
      <c r="C1989">
        <v>0</v>
      </c>
      <c r="D1989">
        <v>1</v>
      </c>
      <c r="E1989">
        <v>0</v>
      </c>
    </row>
    <row r="1990" spans="1:5" x14ac:dyDescent="0.25">
      <c r="A1990">
        <v>11258729</v>
      </c>
      <c r="B1990">
        <v>794555</v>
      </c>
      <c r="C1990">
        <v>2</v>
      </c>
      <c r="D1990">
        <v>1</v>
      </c>
      <c r="E1990">
        <v>90</v>
      </c>
    </row>
    <row r="1991" spans="1:5" x14ac:dyDescent="0.25">
      <c r="A1991">
        <v>11258729</v>
      </c>
      <c r="B1991">
        <v>987759</v>
      </c>
      <c r="C1991">
        <v>1</v>
      </c>
      <c r="D1991">
        <v>0</v>
      </c>
      <c r="E1991">
        <v>90</v>
      </c>
    </row>
    <row r="1992" spans="1:5" x14ac:dyDescent="0.25">
      <c r="A1992">
        <v>11258731</v>
      </c>
      <c r="B1992">
        <v>121578</v>
      </c>
      <c r="C1992">
        <v>1</v>
      </c>
      <c r="D1992">
        <v>0</v>
      </c>
      <c r="E1992">
        <v>90</v>
      </c>
    </row>
    <row r="1993" spans="1:5" x14ac:dyDescent="0.25">
      <c r="A1993">
        <v>11258731</v>
      </c>
      <c r="B1993">
        <v>1436408</v>
      </c>
      <c r="C1993">
        <v>1</v>
      </c>
      <c r="D1993">
        <v>4</v>
      </c>
      <c r="E1993">
        <v>90</v>
      </c>
    </row>
    <row r="1994" spans="1:5" x14ac:dyDescent="0.25">
      <c r="A1994">
        <v>11258735</v>
      </c>
      <c r="B1994">
        <v>794555</v>
      </c>
      <c r="C1994">
        <v>2</v>
      </c>
      <c r="D1994">
        <v>2</v>
      </c>
      <c r="E1994">
        <v>90</v>
      </c>
    </row>
    <row r="1995" spans="1:5" x14ac:dyDescent="0.25">
      <c r="A1995">
        <v>11258735</v>
      </c>
      <c r="B1995">
        <v>987759</v>
      </c>
      <c r="C1995">
        <v>1</v>
      </c>
      <c r="D1995">
        <v>0</v>
      </c>
      <c r="E1995">
        <v>90</v>
      </c>
    </row>
    <row r="1996" spans="1:5" x14ac:dyDescent="0.25">
      <c r="A1996">
        <v>11258741</v>
      </c>
      <c r="B1996">
        <v>987759</v>
      </c>
      <c r="C1996">
        <v>1</v>
      </c>
      <c r="D1996">
        <v>2</v>
      </c>
      <c r="E1996">
        <v>90</v>
      </c>
    </row>
    <row r="1997" spans="1:5" x14ac:dyDescent="0.25">
      <c r="A1997">
        <v>11258741</v>
      </c>
      <c r="B1997">
        <v>1902767</v>
      </c>
      <c r="C1997">
        <v>0</v>
      </c>
      <c r="D1997">
        <v>4</v>
      </c>
      <c r="E1997">
        <v>0</v>
      </c>
    </row>
    <row r="1998" spans="1:5" x14ac:dyDescent="0.25">
      <c r="A1998">
        <v>11258764</v>
      </c>
      <c r="B1998">
        <v>121578</v>
      </c>
      <c r="C1998">
        <v>1</v>
      </c>
      <c r="D1998">
        <v>0</v>
      </c>
      <c r="E1998">
        <v>90</v>
      </c>
    </row>
    <row r="1999" spans="1:5" x14ac:dyDescent="0.25">
      <c r="A1999">
        <v>11258764</v>
      </c>
      <c r="B1999">
        <v>1414488</v>
      </c>
      <c r="C1999">
        <v>0</v>
      </c>
      <c r="D1999">
        <v>0</v>
      </c>
      <c r="E1999">
        <v>0</v>
      </c>
    </row>
    <row r="2000" spans="1:5" x14ac:dyDescent="0.25">
      <c r="A2000">
        <v>11258773</v>
      </c>
      <c r="B2000">
        <v>987759</v>
      </c>
      <c r="C2000">
        <v>1</v>
      </c>
      <c r="D2000">
        <v>1</v>
      </c>
      <c r="E2000">
        <v>90</v>
      </c>
    </row>
    <row r="2001" spans="1:5" x14ac:dyDescent="0.25">
      <c r="A2001">
        <v>11258773</v>
      </c>
      <c r="B2001">
        <v>1902767</v>
      </c>
      <c r="C2001">
        <v>0</v>
      </c>
      <c r="D2001">
        <v>1</v>
      </c>
      <c r="E2001">
        <v>0</v>
      </c>
    </row>
    <row r="2002" spans="1:5" x14ac:dyDescent="0.25">
      <c r="A2002">
        <v>11258846</v>
      </c>
      <c r="B2002">
        <v>1414488</v>
      </c>
      <c r="C2002">
        <v>0</v>
      </c>
      <c r="D2002">
        <v>0</v>
      </c>
      <c r="E2002">
        <v>0</v>
      </c>
    </row>
    <row r="2003" spans="1:5" x14ac:dyDescent="0.25">
      <c r="A2003">
        <v>11258846</v>
      </c>
      <c r="B2003">
        <v>2053402</v>
      </c>
      <c r="C2003">
        <v>0</v>
      </c>
      <c r="D2003">
        <v>1</v>
      </c>
      <c r="E2003">
        <v>0</v>
      </c>
    </row>
    <row r="2004" spans="1:5" x14ac:dyDescent="0.25">
      <c r="A2004">
        <v>11258847</v>
      </c>
      <c r="B2004">
        <v>2052502</v>
      </c>
      <c r="C2004">
        <v>1</v>
      </c>
      <c r="D2004">
        <v>2</v>
      </c>
      <c r="E2004">
        <v>90</v>
      </c>
    </row>
    <row r="2005" spans="1:5" x14ac:dyDescent="0.25">
      <c r="A2005">
        <v>11258847</v>
      </c>
      <c r="B2005">
        <v>2053402</v>
      </c>
      <c r="C2005">
        <v>0</v>
      </c>
      <c r="D2005">
        <v>1</v>
      </c>
      <c r="E2005">
        <v>0</v>
      </c>
    </row>
    <row r="2006" spans="1:5" x14ac:dyDescent="0.25">
      <c r="A2006">
        <v>11258860</v>
      </c>
      <c r="B2006">
        <v>438610</v>
      </c>
      <c r="C2006">
        <v>0</v>
      </c>
      <c r="D2006">
        <v>1</v>
      </c>
      <c r="E2006">
        <v>0</v>
      </c>
    </row>
    <row r="2007" spans="1:5" x14ac:dyDescent="0.25">
      <c r="A2007">
        <v>11258860</v>
      </c>
      <c r="B2007">
        <v>987759</v>
      </c>
      <c r="C2007">
        <v>1</v>
      </c>
      <c r="D2007">
        <v>1</v>
      </c>
      <c r="E2007">
        <v>90</v>
      </c>
    </row>
    <row r="2008" spans="1:5" x14ac:dyDescent="0.25">
      <c r="A2008">
        <v>11258862</v>
      </c>
      <c r="B2008">
        <v>987759</v>
      </c>
      <c r="C2008">
        <v>1</v>
      </c>
      <c r="D2008">
        <v>0</v>
      </c>
      <c r="E2008">
        <v>90</v>
      </c>
    </row>
    <row r="2009" spans="1:5" x14ac:dyDescent="0.25">
      <c r="A2009">
        <v>11258862</v>
      </c>
      <c r="B2009">
        <v>1629476</v>
      </c>
      <c r="C2009">
        <v>1</v>
      </c>
      <c r="D2009">
        <v>2</v>
      </c>
      <c r="E2009">
        <v>90</v>
      </c>
    </row>
    <row r="2010" spans="1:5" x14ac:dyDescent="0.25">
      <c r="A2010">
        <v>11259116</v>
      </c>
      <c r="B2010">
        <v>686842</v>
      </c>
      <c r="C2010">
        <v>0</v>
      </c>
      <c r="D2010">
        <v>4</v>
      </c>
      <c r="E2010">
        <v>0</v>
      </c>
    </row>
    <row r="2011" spans="1:5" x14ac:dyDescent="0.25">
      <c r="A2011">
        <v>11259116</v>
      </c>
      <c r="B2011">
        <v>1902767</v>
      </c>
      <c r="C2011">
        <v>0</v>
      </c>
      <c r="D2011">
        <v>0</v>
      </c>
      <c r="E2011">
        <v>0</v>
      </c>
    </row>
    <row r="2012" spans="1:5" x14ac:dyDescent="0.25">
      <c r="A2012">
        <v>11259170</v>
      </c>
      <c r="B2012">
        <v>710578</v>
      </c>
      <c r="C2012">
        <v>0</v>
      </c>
      <c r="D2012">
        <v>0</v>
      </c>
      <c r="E2012">
        <v>0</v>
      </c>
    </row>
    <row r="2013" spans="1:5" x14ac:dyDescent="0.25">
      <c r="A2013">
        <v>11259170</v>
      </c>
      <c r="B2013">
        <v>1902440</v>
      </c>
      <c r="C2013">
        <v>1</v>
      </c>
      <c r="D2013">
        <v>4</v>
      </c>
      <c r="E2013">
        <v>90</v>
      </c>
    </row>
    <row r="2014" spans="1:5" x14ac:dyDescent="0.25">
      <c r="A2014">
        <v>11259423</v>
      </c>
      <c r="B2014">
        <v>1902767</v>
      </c>
      <c r="C2014">
        <v>0</v>
      </c>
      <c r="D2014">
        <v>0</v>
      </c>
      <c r="E2014">
        <v>0</v>
      </c>
    </row>
    <row r="2015" spans="1:5" x14ac:dyDescent="0.25">
      <c r="A2015">
        <v>11259423</v>
      </c>
      <c r="B2015">
        <v>2052722</v>
      </c>
      <c r="C2015">
        <v>0</v>
      </c>
      <c r="D2015">
        <v>2</v>
      </c>
      <c r="E2015">
        <v>0</v>
      </c>
    </row>
    <row r="2016" spans="1:5" x14ac:dyDescent="0.25">
      <c r="A2016">
        <v>11259454</v>
      </c>
      <c r="B2016">
        <v>1902767</v>
      </c>
      <c r="C2016">
        <v>0</v>
      </c>
      <c r="D2016">
        <v>0</v>
      </c>
      <c r="E2016">
        <v>0</v>
      </c>
    </row>
    <row r="2017" spans="1:5" x14ac:dyDescent="0.25">
      <c r="A2017">
        <v>11259454</v>
      </c>
      <c r="B2017">
        <v>2052722</v>
      </c>
      <c r="C2017">
        <v>0</v>
      </c>
      <c r="D2017">
        <v>1</v>
      </c>
      <c r="E2017">
        <v>0</v>
      </c>
    </row>
    <row r="2018" spans="1:5" x14ac:dyDescent="0.25">
      <c r="A2018">
        <v>11259496</v>
      </c>
      <c r="B2018">
        <v>1902767</v>
      </c>
      <c r="C2018">
        <v>0</v>
      </c>
      <c r="D2018">
        <v>0</v>
      </c>
      <c r="E2018">
        <v>0</v>
      </c>
    </row>
    <row r="2019" spans="1:5" x14ac:dyDescent="0.25">
      <c r="A2019">
        <v>11259496</v>
      </c>
      <c r="B2019">
        <v>2052502</v>
      </c>
      <c r="C2019">
        <v>0</v>
      </c>
      <c r="D2019">
        <v>1</v>
      </c>
      <c r="E2019">
        <v>0</v>
      </c>
    </row>
    <row r="2020" spans="1:5" x14ac:dyDescent="0.25">
      <c r="A2020">
        <v>11259518</v>
      </c>
      <c r="B2020">
        <v>2052502</v>
      </c>
      <c r="C2020">
        <v>0</v>
      </c>
      <c r="D2020">
        <v>0</v>
      </c>
      <c r="E2020">
        <v>0</v>
      </c>
    </row>
    <row r="2021" spans="1:5" x14ac:dyDescent="0.25">
      <c r="A2021">
        <v>11259518</v>
      </c>
      <c r="B2021">
        <v>2052722</v>
      </c>
      <c r="C2021">
        <v>0</v>
      </c>
      <c r="D2021">
        <v>1</v>
      </c>
      <c r="E2021">
        <v>0</v>
      </c>
    </row>
    <row r="2022" spans="1:5" x14ac:dyDescent="0.25">
      <c r="A2022">
        <v>11260326</v>
      </c>
      <c r="B2022">
        <v>1368374</v>
      </c>
      <c r="C2022">
        <v>0</v>
      </c>
      <c r="D2022">
        <v>1</v>
      </c>
      <c r="E2022">
        <v>0</v>
      </c>
    </row>
    <row r="2023" spans="1:5" x14ac:dyDescent="0.25">
      <c r="A2023">
        <v>11260326</v>
      </c>
      <c r="B2023">
        <v>1414488</v>
      </c>
      <c r="C2023">
        <v>0</v>
      </c>
      <c r="D2023">
        <v>0</v>
      </c>
      <c r="E2023">
        <v>0</v>
      </c>
    </row>
    <row r="2024" spans="1:5" x14ac:dyDescent="0.25">
      <c r="A2024">
        <v>11260761</v>
      </c>
      <c r="B2024">
        <v>71272</v>
      </c>
      <c r="C2024">
        <v>0</v>
      </c>
      <c r="D2024">
        <v>0</v>
      </c>
      <c r="E2024">
        <v>0</v>
      </c>
    </row>
    <row r="2025" spans="1:5" x14ac:dyDescent="0.25">
      <c r="A2025">
        <v>11260761</v>
      </c>
      <c r="B2025">
        <v>2052497</v>
      </c>
      <c r="C2025">
        <v>0</v>
      </c>
      <c r="D2025">
        <v>4</v>
      </c>
      <c r="E2025">
        <v>0</v>
      </c>
    </row>
    <row r="2026" spans="1:5" x14ac:dyDescent="0.25">
      <c r="A2026">
        <v>11260767</v>
      </c>
      <c r="B2026">
        <v>71272</v>
      </c>
      <c r="C2026">
        <v>0</v>
      </c>
      <c r="D2026">
        <v>4</v>
      </c>
      <c r="E2026">
        <v>0</v>
      </c>
    </row>
    <row r="2027" spans="1:5" x14ac:dyDescent="0.25">
      <c r="A2027">
        <v>11260767</v>
      </c>
      <c r="B2027">
        <v>2013262</v>
      </c>
      <c r="C2027">
        <v>1</v>
      </c>
      <c r="D2027">
        <v>4</v>
      </c>
      <c r="E2027">
        <v>90</v>
      </c>
    </row>
    <row r="2028" spans="1:5" x14ac:dyDescent="0.25">
      <c r="A2028">
        <v>11260797</v>
      </c>
      <c r="B2028">
        <v>1414488</v>
      </c>
      <c r="C2028">
        <v>0</v>
      </c>
      <c r="D2028">
        <v>0</v>
      </c>
      <c r="E2028">
        <v>0</v>
      </c>
    </row>
    <row r="2029" spans="1:5" x14ac:dyDescent="0.25">
      <c r="A2029">
        <v>11260797</v>
      </c>
      <c r="B2029">
        <v>1590737</v>
      </c>
      <c r="C2029">
        <v>0</v>
      </c>
      <c r="D2029">
        <v>2</v>
      </c>
      <c r="E2029">
        <v>0</v>
      </c>
    </row>
    <row r="2030" spans="1:5" x14ac:dyDescent="0.25">
      <c r="A2030">
        <v>11260802</v>
      </c>
      <c r="B2030">
        <v>71272</v>
      </c>
      <c r="C2030">
        <v>0</v>
      </c>
      <c r="D2030">
        <v>1</v>
      </c>
      <c r="E2030">
        <v>0</v>
      </c>
    </row>
    <row r="2031" spans="1:5" x14ac:dyDescent="0.25">
      <c r="A2031">
        <v>11260802</v>
      </c>
      <c r="B2031">
        <v>121578</v>
      </c>
      <c r="C2031">
        <v>1</v>
      </c>
      <c r="D2031">
        <v>2</v>
      </c>
      <c r="E2031">
        <v>90</v>
      </c>
    </row>
    <row r="2032" spans="1:5" x14ac:dyDescent="0.25">
      <c r="A2032">
        <v>11260804</v>
      </c>
      <c r="B2032">
        <v>120994</v>
      </c>
      <c r="C2032">
        <v>0</v>
      </c>
      <c r="D2032">
        <v>0</v>
      </c>
      <c r="E2032">
        <v>0</v>
      </c>
    </row>
    <row r="2033" spans="1:5" x14ac:dyDescent="0.25">
      <c r="A2033">
        <v>11260804</v>
      </c>
      <c r="B2033">
        <v>121578</v>
      </c>
      <c r="C2033">
        <v>1</v>
      </c>
      <c r="D2033">
        <v>0</v>
      </c>
      <c r="E2033">
        <v>90</v>
      </c>
    </row>
    <row r="2034" spans="1:5" x14ac:dyDescent="0.25">
      <c r="A2034">
        <v>11260813</v>
      </c>
      <c r="B2034">
        <v>71272</v>
      </c>
      <c r="C2034">
        <v>0</v>
      </c>
      <c r="D2034">
        <v>1</v>
      </c>
      <c r="E2034">
        <v>0</v>
      </c>
    </row>
    <row r="2035" spans="1:5" x14ac:dyDescent="0.25">
      <c r="A2035">
        <v>11260813</v>
      </c>
      <c r="B2035">
        <v>987759</v>
      </c>
      <c r="C2035">
        <v>1</v>
      </c>
      <c r="D2035">
        <v>3</v>
      </c>
      <c r="E2035">
        <v>90</v>
      </c>
    </row>
    <row r="2036" spans="1:5" x14ac:dyDescent="0.25">
      <c r="A2036">
        <v>11260814</v>
      </c>
      <c r="B2036">
        <v>120994</v>
      </c>
      <c r="C2036">
        <v>0</v>
      </c>
      <c r="D2036">
        <v>0</v>
      </c>
      <c r="E2036">
        <v>0</v>
      </c>
    </row>
    <row r="2037" spans="1:5" x14ac:dyDescent="0.25">
      <c r="A2037">
        <v>11260814</v>
      </c>
      <c r="B2037">
        <v>987759</v>
      </c>
      <c r="C2037">
        <v>1</v>
      </c>
      <c r="D2037">
        <v>0</v>
      </c>
      <c r="E2037">
        <v>90</v>
      </c>
    </row>
    <row r="2038" spans="1:5" x14ac:dyDescent="0.25">
      <c r="A2038">
        <v>11260824</v>
      </c>
      <c r="B2038">
        <v>2052500</v>
      </c>
      <c r="C2038">
        <v>2</v>
      </c>
      <c r="D2038">
        <v>1</v>
      </c>
      <c r="E2038">
        <v>90</v>
      </c>
    </row>
    <row r="2039" spans="1:5" x14ac:dyDescent="0.25">
      <c r="A2039">
        <v>11260824</v>
      </c>
      <c r="B2039">
        <v>2053402</v>
      </c>
      <c r="C2039">
        <v>0</v>
      </c>
      <c r="D2039">
        <v>1</v>
      </c>
      <c r="E2039">
        <v>0</v>
      </c>
    </row>
    <row r="2040" spans="1:5" x14ac:dyDescent="0.25">
      <c r="A2040">
        <v>11260838</v>
      </c>
      <c r="B2040">
        <v>2053402</v>
      </c>
      <c r="C2040">
        <v>0</v>
      </c>
      <c r="D2040">
        <v>2</v>
      </c>
      <c r="E2040">
        <v>0</v>
      </c>
    </row>
    <row r="2041" spans="1:5" x14ac:dyDescent="0.25">
      <c r="A2041">
        <v>11260838</v>
      </c>
      <c r="B2041">
        <v>2056854</v>
      </c>
      <c r="C2041">
        <v>0</v>
      </c>
      <c r="D2041">
        <v>0</v>
      </c>
      <c r="E2041">
        <v>0</v>
      </c>
    </row>
    <row r="2042" spans="1:5" x14ac:dyDescent="0.25">
      <c r="A2042">
        <v>11260858</v>
      </c>
      <c r="B2042">
        <v>987759</v>
      </c>
      <c r="C2042">
        <v>1</v>
      </c>
      <c r="D2042">
        <v>3</v>
      </c>
      <c r="E2042">
        <v>90</v>
      </c>
    </row>
    <row r="2043" spans="1:5" x14ac:dyDescent="0.25">
      <c r="A2043">
        <v>11260858</v>
      </c>
      <c r="B2043">
        <v>1456633</v>
      </c>
      <c r="C2043">
        <v>0</v>
      </c>
      <c r="D2043">
        <v>0</v>
      </c>
      <c r="E2043">
        <v>0</v>
      </c>
    </row>
    <row r="2044" spans="1:5" x14ac:dyDescent="0.25">
      <c r="A2044">
        <v>11260861</v>
      </c>
      <c r="B2044">
        <v>121578</v>
      </c>
      <c r="C2044">
        <v>1</v>
      </c>
      <c r="D2044">
        <v>0</v>
      </c>
      <c r="E2044">
        <v>90</v>
      </c>
    </row>
    <row r="2045" spans="1:5" x14ac:dyDescent="0.25">
      <c r="A2045">
        <v>11260861</v>
      </c>
      <c r="B2045">
        <v>1629476</v>
      </c>
      <c r="C2045">
        <v>1</v>
      </c>
      <c r="D2045">
        <v>2</v>
      </c>
      <c r="E2045">
        <v>90</v>
      </c>
    </row>
    <row r="2046" spans="1:5" x14ac:dyDescent="0.25">
      <c r="A2046">
        <v>11260862</v>
      </c>
      <c r="B2046">
        <v>121578</v>
      </c>
      <c r="C2046">
        <v>1</v>
      </c>
      <c r="D2046">
        <v>1</v>
      </c>
      <c r="E2046">
        <v>90</v>
      </c>
    </row>
    <row r="2047" spans="1:5" x14ac:dyDescent="0.25">
      <c r="A2047">
        <v>11260862</v>
      </c>
      <c r="B2047">
        <v>438610</v>
      </c>
      <c r="C2047">
        <v>1</v>
      </c>
      <c r="D2047">
        <v>1</v>
      </c>
      <c r="E2047">
        <v>90</v>
      </c>
    </row>
    <row r="2048" spans="1:5" x14ac:dyDescent="0.25">
      <c r="A2048">
        <v>11260863</v>
      </c>
      <c r="B2048">
        <v>121578</v>
      </c>
      <c r="C2048">
        <v>1</v>
      </c>
      <c r="D2048">
        <v>0</v>
      </c>
      <c r="E2048">
        <v>90</v>
      </c>
    </row>
    <row r="2049" spans="1:5" x14ac:dyDescent="0.25">
      <c r="A2049">
        <v>11260863</v>
      </c>
      <c r="B2049">
        <v>2055939</v>
      </c>
      <c r="C2049">
        <v>0</v>
      </c>
      <c r="D2049">
        <v>3</v>
      </c>
      <c r="E2049">
        <v>0</v>
      </c>
    </row>
    <row r="2050" spans="1:5" x14ac:dyDescent="0.25">
      <c r="A2050">
        <v>11260881</v>
      </c>
      <c r="B2050">
        <v>987759</v>
      </c>
      <c r="C2050">
        <v>1</v>
      </c>
      <c r="D2050">
        <v>0</v>
      </c>
      <c r="E2050">
        <v>90</v>
      </c>
    </row>
    <row r="2051" spans="1:5" x14ac:dyDescent="0.25">
      <c r="A2051">
        <v>11260881</v>
      </c>
      <c r="B2051">
        <v>988708</v>
      </c>
      <c r="C2051">
        <v>0</v>
      </c>
      <c r="D2051">
        <v>1</v>
      </c>
      <c r="E2051">
        <v>0</v>
      </c>
    </row>
    <row r="2052" spans="1:5" x14ac:dyDescent="0.25">
      <c r="A2052">
        <v>11260888</v>
      </c>
      <c r="B2052">
        <v>987759</v>
      </c>
      <c r="C2052">
        <v>1</v>
      </c>
      <c r="D2052">
        <v>0</v>
      </c>
      <c r="E2052">
        <v>90</v>
      </c>
    </row>
    <row r="2053" spans="1:5" x14ac:dyDescent="0.25">
      <c r="A2053">
        <v>11260888</v>
      </c>
      <c r="B2053">
        <v>2012097</v>
      </c>
      <c r="C2053">
        <v>0</v>
      </c>
      <c r="D2053">
        <v>3</v>
      </c>
      <c r="E2053">
        <v>0</v>
      </c>
    </row>
    <row r="2054" spans="1:5" x14ac:dyDescent="0.25">
      <c r="A2054">
        <v>11260889</v>
      </c>
      <c r="B2054">
        <v>121578</v>
      </c>
      <c r="C2054">
        <v>1</v>
      </c>
      <c r="D2054">
        <v>0</v>
      </c>
      <c r="E2054">
        <v>90</v>
      </c>
    </row>
    <row r="2055" spans="1:5" x14ac:dyDescent="0.25">
      <c r="A2055">
        <v>11260889</v>
      </c>
      <c r="B2055">
        <v>2055666</v>
      </c>
      <c r="C2055">
        <v>1</v>
      </c>
      <c r="D2055">
        <v>4</v>
      </c>
      <c r="E2055">
        <v>90</v>
      </c>
    </row>
    <row r="2056" spans="1:5" x14ac:dyDescent="0.25">
      <c r="A2056">
        <v>11260895</v>
      </c>
      <c r="B2056">
        <v>988708</v>
      </c>
      <c r="C2056">
        <v>0</v>
      </c>
      <c r="D2056">
        <v>0</v>
      </c>
      <c r="E2056">
        <v>0</v>
      </c>
    </row>
    <row r="2057" spans="1:5" x14ac:dyDescent="0.25">
      <c r="A2057">
        <v>11260895</v>
      </c>
      <c r="B2057">
        <v>2053402</v>
      </c>
      <c r="C2057">
        <v>0</v>
      </c>
      <c r="D2057">
        <v>3</v>
      </c>
      <c r="E2057">
        <v>0</v>
      </c>
    </row>
    <row r="2058" spans="1:5" x14ac:dyDescent="0.25">
      <c r="A2058">
        <v>11260906</v>
      </c>
      <c r="B2058">
        <v>121578</v>
      </c>
      <c r="C2058">
        <v>1</v>
      </c>
      <c r="D2058">
        <v>0</v>
      </c>
      <c r="E2058">
        <v>90</v>
      </c>
    </row>
    <row r="2059" spans="1:5" x14ac:dyDescent="0.25">
      <c r="A2059">
        <v>11260906</v>
      </c>
      <c r="B2059">
        <v>151409</v>
      </c>
      <c r="C2059">
        <v>1</v>
      </c>
      <c r="D2059">
        <v>2</v>
      </c>
      <c r="E2059">
        <v>90</v>
      </c>
    </row>
    <row r="2060" spans="1:5" x14ac:dyDescent="0.25">
      <c r="A2060">
        <v>11260907</v>
      </c>
      <c r="B2060">
        <v>121578</v>
      </c>
      <c r="C2060">
        <v>1</v>
      </c>
      <c r="D2060">
        <v>0</v>
      </c>
      <c r="E2060">
        <v>90</v>
      </c>
    </row>
    <row r="2061" spans="1:5" x14ac:dyDescent="0.25">
      <c r="A2061">
        <v>11260907</v>
      </c>
      <c r="B2061">
        <v>1333766</v>
      </c>
      <c r="C2061">
        <v>2</v>
      </c>
      <c r="D2061">
        <v>0</v>
      </c>
      <c r="E2061">
        <v>90</v>
      </c>
    </row>
    <row r="2062" spans="1:5" x14ac:dyDescent="0.25">
      <c r="A2062">
        <v>11260917</v>
      </c>
      <c r="B2062">
        <v>773984</v>
      </c>
      <c r="C2062">
        <v>0</v>
      </c>
      <c r="D2062">
        <v>1</v>
      </c>
      <c r="E2062">
        <v>0</v>
      </c>
    </row>
    <row r="2063" spans="1:5" x14ac:dyDescent="0.25">
      <c r="A2063">
        <v>11260917</v>
      </c>
      <c r="B2063">
        <v>987759</v>
      </c>
      <c r="C2063">
        <v>1</v>
      </c>
      <c r="D2063">
        <v>0</v>
      </c>
      <c r="E2063">
        <v>90</v>
      </c>
    </row>
    <row r="2064" spans="1:5" x14ac:dyDescent="0.25">
      <c r="A2064">
        <v>11260919</v>
      </c>
      <c r="B2064">
        <v>2053402</v>
      </c>
      <c r="C2064">
        <v>0</v>
      </c>
      <c r="D2064">
        <v>1</v>
      </c>
      <c r="E2064">
        <v>0</v>
      </c>
    </row>
    <row r="2065" spans="1:5" x14ac:dyDescent="0.25">
      <c r="A2065">
        <v>11260919</v>
      </c>
      <c r="B2065">
        <v>2055666</v>
      </c>
      <c r="C2065">
        <v>1</v>
      </c>
      <c r="D2065">
        <v>0</v>
      </c>
      <c r="E2065">
        <v>90</v>
      </c>
    </row>
    <row r="2066" spans="1:5" x14ac:dyDescent="0.25">
      <c r="A2066">
        <v>11260920</v>
      </c>
      <c r="B2066">
        <v>1417129</v>
      </c>
      <c r="C2066">
        <v>0</v>
      </c>
      <c r="D2066">
        <v>3</v>
      </c>
      <c r="E2066">
        <v>0</v>
      </c>
    </row>
    <row r="2067" spans="1:5" x14ac:dyDescent="0.25">
      <c r="A2067">
        <v>11260920</v>
      </c>
      <c r="B2067">
        <v>1601680</v>
      </c>
      <c r="C2067">
        <v>0</v>
      </c>
      <c r="D2067">
        <v>1</v>
      </c>
      <c r="E2067">
        <v>0</v>
      </c>
    </row>
    <row r="2068" spans="1:5" x14ac:dyDescent="0.25">
      <c r="A2068">
        <v>11260932</v>
      </c>
      <c r="B2068">
        <v>1799344</v>
      </c>
      <c r="C2068">
        <v>0</v>
      </c>
      <c r="D2068">
        <v>5</v>
      </c>
      <c r="E2068">
        <v>0</v>
      </c>
    </row>
    <row r="2069" spans="1:5" x14ac:dyDescent="0.25">
      <c r="A2069">
        <v>11260932</v>
      </c>
      <c r="B2069">
        <v>2009629</v>
      </c>
      <c r="C2069">
        <v>1</v>
      </c>
      <c r="D2069">
        <v>0</v>
      </c>
      <c r="E2069">
        <v>90</v>
      </c>
    </row>
    <row r="2070" spans="1:5" x14ac:dyDescent="0.25">
      <c r="A2070">
        <v>11261050</v>
      </c>
      <c r="B2070">
        <v>2012097</v>
      </c>
      <c r="C2070">
        <v>0</v>
      </c>
      <c r="D2070">
        <v>2</v>
      </c>
      <c r="E2070">
        <v>0</v>
      </c>
    </row>
    <row r="2071" spans="1:5" x14ac:dyDescent="0.25">
      <c r="A2071">
        <v>11261050</v>
      </c>
      <c r="B2071">
        <v>2053402</v>
      </c>
      <c r="C2071">
        <v>0</v>
      </c>
      <c r="D2071">
        <v>2</v>
      </c>
      <c r="E2071">
        <v>0</v>
      </c>
    </row>
    <row r="2072" spans="1:5" x14ac:dyDescent="0.25">
      <c r="A2072">
        <v>11261065</v>
      </c>
      <c r="B2072">
        <v>120994</v>
      </c>
      <c r="C2072">
        <v>0</v>
      </c>
      <c r="D2072">
        <v>2</v>
      </c>
      <c r="E2072">
        <v>0</v>
      </c>
    </row>
    <row r="2073" spans="1:5" x14ac:dyDescent="0.25">
      <c r="A2073">
        <v>11261065</v>
      </c>
      <c r="B2073">
        <v>987759</v>
      </c>
      <c r="C2073">
        <v>1</v>
      </c>
      <c r="D2073">
        <v>0</v>
      </c>
      <c r="E2073">
        <v>90</v>
      </c>
    </row>
    <row r="2074" spans="1:5" x14ac:dyDescent="0.25">
      <c r="A2074">
        <v>11261066</v>
      </c>
      <c r="B2074">
        <v>71272</v>
      </c>
      <c r="C2074">
        <v>0</v>
      </c>
      <c r="D2074">
        <v>4</v>
      </c>
      <c r="E2074">
        <v>0</v>
      </c>
    </row>
    <row r="2075" spans="1:5" x14ac:dyDescent="0.25">
      <c r="A2075">
        <v>11261066</v>
      </c>
      <c r="B2075">
        <v>987759</v>
      </c>
      <c r="C2075">
        <v>1</v>
      </c>
      <c r="D2075">
        <v>0</v>
      </c>
      <c r="E2075">
        <v>90</v>
      </c>
    </row>
    <row r="2076" spans="1:5" x14ac:dyDescent="0.25">
      <c r="A2076">
        <v>11261080</v>
      </c>
      <c r="B2076">
        <v>794555</v>
      </c>
      <c r="C2076">
        <v>2</v>
      </c>
      <c r="D2076">
        <v>2</v>
      </c>
      <c r="E2076">
        <v>90</v>
      </c>
    </row>
    <row r="2077" spans="1:5" x14ac:dyDescent="0.25">
      <c r="A2077">
        <v>11261080</v>
      </c>
      <c r="B2077">
        <v>2053402</v>
      </c>
      <c r="C2077">
        <v>0</v>
      </c>
      <c r="D2077">
        <v>3</v>
      </c>
      <c r="E2077">
        <v>0</v>
      </c>
    </row>
    <row r="2078" spans="1:5" x14ac:dyDescent="0.25">
      <c r="A2078">
        <v>11261094</v>
      </c>
      <c r="B2078">
        <v>488651</v>
      </c>
      <c r="C2078">
        <v>0</v>
      </c>
      <c r="D2078">
        <v>0</v>
      </c>
      <c r="E2078">
        <v>0</v>
      </c>
    </row>
    <row r="2079" spans="1:5" x14ac:dyDescent="0.25">
      <c r="A2079">
        <v>11261094</v>
      </c>
      <c r="B2079">
        <v>987759</v>
      </c>
      <c r="C2079">
        <v>1</v>
      </c>
      <c r="D2079">
        <v>0</v>
      </c>
      <c r="E2079">
        <v>90</v>
      </c>
    </row>
    <row r="2080" spans="1:5" x14ac:dyDescent="0.25">
      <c r="A2080">
        <v>11261122</v>
      </c>
      <c r="B2080">
        <v>794555</v>
      </c>
      <c r="C2080">
        <v>2</v>
      </c>
      <c r="D2080">
        <v>2</v>
      </c>
      <c r="E2080">
        <v>90</v>
      </c>
    </row>
    <row r="2081" spans="1:5" x14ac:dyDescent="0.25">
      <c r="A2081">
        <v>11261122</v>
      </c>
      <c r="B2081">
        <v>987759</v>
      </c>
      <c r="C2081">
        <v>1</v>
      </c>
      <c r="D2081">
        <v>0</v>
      </c>
      <c r="E2081">
        <v>90</v>
      </c>
    </row>
    <row r="2082" spans="1:5" x14ac:dyDescent="0.25">
      <c r="A2082">
        <v>11261242</v>
      </c>
      <c r="B2082">
        <v>463541</v>
      </c>
      <c r="C2082">
        <v>0</v>
      </c>
      <c r="D2082">
        <v>0</v>
      </c>
      <c r="E2082">
        <v>0</v>
      </c>
    </row>
    <row r="2083" spans="1:5" x14ac:dyDescent="0.25">
      <c r="A2083">
        <v>11261242</v>
      </c>
      <c r="B2083">
        <v>1629476</v>
      </c>
      <c r="C2083">
        <v>1</v>
      </c>
      <c r="D2083">
        <v>2</v>
      </c>
      <c r="E2083">
        <v>90</v>
      </c>
    </row>
    <row r="2084" spans="1:5" x14ac:dyDescent="0.25">
      <c r="A2084">
        <v>11261244</v>
      </c>
      <c r="B2084">
        <v>438610</v>
      </c>
      <c r="C2084">
        <v>0</v>
      </c>
      <c r="D2084">
        <v>2</v>
      </c>
      <c r="E2084">
        <v>0</v>
      </c>
    </row>
    <row r="2085" spans="1:5" x14ac:dyDescent="0.25">
      <c r="A2085">
        <v>11261244</v>
      </c>
      <c r="B2085">
        <v>463541</v>
      </c>
      <c r="C2085">
        <v>0</v>
      </c>
      <c r="D2085">
        <v>0</v>
      </c>
      <c r="E2085">
        <v>0</v>
      </c>
    </row>
    <row r="2086" spans="1:5" x14ac:dyDescent="0.25">
      <c r="A2086">
        <v>11261245</v>
      </c>
      <c r="B2086">
        <v>463541</v>
      </c>
      <c r="C2086">
        <v>0</v>
      </c>
      <c r="D2086">
        <v>0</v>
      </c>
      <c r="E2086">
        <v>0</v>
      </c>
    </row>
    <row r="2087" spans="1:5" x14ac:dyDescent="0.25">
      <c r="A2087">
        <v>11261245</v>
      </c>
      <c r="B2087">
        <v>2055939</v>
      </c>
      <c r="C2087">
        <v>0</v>
      </c>
      <c r="D2087">
        <v>1</v>
      </c>
      <c r="E2087">
        <v>0</v>
      </c>
    </row>
    <row r="2088" spans="1:5" x14ac:dyDescent="0.25">
      <c r="A2088">
        <v>11261314</v>
      </c>
      <c r="B2088">
        <v>463541</v>
      </c>
      <c r="C2088">
        <v>0</v>
      </c>
      <c r="D2088">
        <v>2</v>
      </c>
      <c r="E2088">
        <v>0</v>
      </c>
    </row>
    <row r="2089" spans="1:5" x14ac:dyDescent="0.25">
      <c r="A2089">
        <v>11261314</v>
      </c>
      <c r="B2089">
        <v>1456633</v>
      </c>
      <c r="C2089">
        <v>1</v>
      </c>
      <c r="D2089">
        <v>0</v>
      </c>
      <c r="E2089">
        <v>90</v>
      </c>
    </row>
    <row r="2090" spans="1:5" x14ac:dyDescent="0.25">
      <c r="A2090">
        <v>11261381</v>
      </c>
      <c r="B2090">
        <v>463541</v>
      </c>
      <c r="C2090">
        <v>0</v>
      </c>
      <c r="D2090">
        <v>3</v>
      </c>
      <c r="E2090">
        <v>0</v>
      </c>
    </row>
    <row r="2091" spans="1:5" x14ac:dyDescent="0.25">
      <c r="A2091">
        <v>11261381</v>
      </c>
      <c r="B2091">
        <v>793621</v>
      </c>
      <c r="C2091">
        <v>0</v>
      </c>
      <c r="D2091">
        <v>3</v>
      </c>
      <c r="E2091">
        <v>0</v>
      </c>
    </row>
    <row r="2092" spans="1:5" x14ac:dyDescent="0.25">
      <c r="A2092">
        <v>11261458</v>
      </c>
      <c r="B2092">
        <v>52174</v>
      </c>
      <c r="C2092">
        <v>1</v>
      </c>
      <c r="D2092">
        <v>1</v>
      </c>
      <c r="E2092">
        <v>90</v>
      </c>
    </row>
    <row r="2093" spans="1:5" x14ac:dyDescent="0.25">
      <c r="A2093">
        <v>11261458</v>
      </c>
      <c r="B2093">
        <v>2052502</v>
      </c>
      <c r="C2093">
        <v>0</v>
      </c>
      <c r="D2093">
        <v>0</v>
      </c>
      <c r="E2093">
        <v>0</v>
      </c>
    </row>
    <row r="2094" spans="1:5" x14ac:dyDescent="0.25">
      <c r="A2094">
        <v>11261460</v>
      </c>
      <c r="B2094">
        <v>463541</v>
      </c>
      <c r="C2094">
        <v>0</v>
      </c>
      <c r="D2094">
        <v>2</v>
      </c>
      <c r="E2094">
        <v>0</v>
      </c>
    </row>
    <row r="2095" spans="1:5" x14ac:dyDescent="0.25">
      <c r="A2095">
        <v>11261460</v>
      </c>
      <c r="B2095">
        <v>793644</v>
      </c>
      <c r="C2095">
        <v>1</v>
      </c>
      <c r="D2095">
        <v>2</v>
      </c>
      <c r="E2095">
        <v>90</v>
      </c>
    </row>
    <row r="2096" spans="1:5" x14ac:dyDescent="0.25">
      <c r="A2096">
        <v>11261480</v>
      </c>
      <c r="B2096">
        <v>463541</v>
      </c>
      <c r="C2096">
        <v>0</v>
      </c>
      <c r="D2096">
        <v>0</v>
      </c>
      <c r="E2096">
        <v>0</v>
      </c>
    </row>
    <row r="2097" spans="1:5" x14ac:dyDescent="0.25">
      <c r="A2097">
        <v>11261480</v>
      </c>
      <c r="B2097">
        <v>2052751</v>
      </c>
      <c r="C2097">
        <v>0</v>
      </c>
      <c r="D2097">
        <v>2</v>
      </c>
      <c r="E2097">
        <v>0</v>
      </c>
    </row>
    <row r="2098" spans="1:5" x14ac:dyDescent="0.25">
      <c r="A2098">
        <v>11261663</v>
      </c>
      <c r="B2098">
        <v>537011</v>
      </c>
      <c r="C2098">
        <v>0</v>
      </c>
      <c r="D2098">
        <v>1</v>
      </c>
      <c r="E2098">
        <v>0</v>
      </c>
    </row>
    <row r="2099" spans="1:5" x14ac:dyDescent="0.25">
      <c r="A2099">
        <v>11261663</v>
      </c>
      <c r="B2099">
        <v>1902767</v>
      </c>
      <c r="C2099">
        <v>0</v>
      </c>
      <c r="D2099">
        <v>0</v>
      </c>
      <c r="E2099">
        <v>0</v>
      </c>
    </row>
    <row r="2100" spans="1:5" x14ac:dyDescent="0.25">
      <c r="A2100">
        <v>11261796</v>
      </c>
      <c r="B2100">
        <v>1369887</v>
      </c>
      <c r="C2100">
        <v>0</v>
      </c>
      <c r="D2100">
        <v>1</v>
      </c>
      <c r="E2100">
        <v>0</v>
      </c>
    </row>
    <row r="2101" spans="1:5" x14ac:dyDescent="0.25">
      <c r="A2101">
        <v>11261796</v>
      </c>
      <c r="B2101">
        <v>1414488</v>
      </c>
      <c r="C2101">
        <v>0</v>
      </c>
      <c r="D2101">
        <v>0</v>
      </c>
      <c r="E2101">
        <v>0</v>
      </c>
    </row>
    <row r="2102" spans="1:5" x14ac:dyDescent="0.25">
      <c r="A2102">
        <v>11261901</v>
      </c>
      <c r="B2102">
        <v>990223</v>
      </c>
      <c r="C2102">
        <v>0</v>
      </c>
      <c r="D2102">
        <v>0</v>
      </c>
      <c r="E2102">
        <v>0</v>
      </c>
    </row>
    <row r="2103" spans="1:5" x14ac:dyDescent="0.25">
      <c r="A2103">
        <v>11261901</v>
      </c>
      <c r="B2103">
        <v>2053402</v>
      </c>
      <c r="C2103">
        <v>0</v>
      </c>
      <c r="D2103">
        <v>0</v>
      </c>
      <c r="E2103">
        <v>0</v>
      </c>
    </row>
    <row r="2104" spans="1:5" x14ac:dyDescent="0.25">
      <c r="A2104">
        <v>11261909</v>
      </c>
      <c r="B2104">
        <v>121578</v>
      </c>
      <c r="C2104">
        <v>1</v>
      </c>
      <c r="D2104">
        <v>0</v>
      </c>
      <c r="E2104">
        <v>90</v>
      </c>
    </row>
    <row r="2105" spans="1:5" x14ac:dyDescent="0.25">
      <c r="A2105">
        <v>11261909</v>
      </c>
      <c r="B2105">
        <v>438610</v>
      </c>
      <c r="C2105">
        <v>0</v>
      </c>
      <c r="D2105">
        <v>1</v>
      </c>
      <c r="E2105">
        <v>0</v>
      </c>
    </row>
    <row r="2106" spans="1:5" x14ac:dyDescent="0.25">
      <c r="A2106">
        <v>11261910</v>
      </c>
      <c r="B2106">
        <v>121578</v>
      </c>
      <c r="C2106">
        <v>1</v>
      </c>
      <c r="D2106">
        <v>0</v>
      </c>
      <c r="E2106">
        <v>90</v>
      </c>
    </row>
    <row r="2107" spans="1:5" x14ac:dyDescent="0.25">
      <c r="A2107">
        <v>11261910</v>
      </c>
      <c r="B2107">
        <v>1629476</v>
      </c>
      <c r="C2107">
        <v>1</v>
      </c>
      <c r="D2107">
        <v>3</v>
      </c>
      <c r="E2107">
        <v>90</v>
      </c>
    </row>
    <row r="2108" spans="1:5" x14ac:dyDescent="0.25">
      <c r="A2108">
        <v>11261911</v>
      </c>
      <c r="B2108">
        <v>2053402</v>
      </c>
      <c r="C2108">
        <v>0</v>
      </c>
      <c r="D2108">
        <v>1</v>
      </c>
      <c r="E2108">
        <v>0</v>
      </c>
    </row>
    <row r="2109" spans="1:5" x14ac:dyDescent="0.25">
      <c r="A2109">
        <v>11261911</v>
      </c>
      <c r="B2109">
        <v>2055939</v>
      </c>
      <c r="C2109">
        <v>0</v>
      </c>
      <c r="D2109">
        <v>0</v>
      </c>
      <c r="E2109">
        <v>0</v>
      </c>
    </row>
    <row r="2110" spans="1:5" x14ac:dyDescent="0.25">
      <c r="A2110">
        <v>11261993</v>
      </c>
      <c r="B2110">
        <v>121578</v>
      </c>
      <c r="C2110">
        <v>1</v>
      </c>
      <c r="D2110">
        <v>5</v>
      </c>
      <c r="E2110">
        <v>90</v>
      </c>
    </row>
    <row r="2111" spans="1:5" x14ac:dyDescent="0.25">
      <c r="A2111">
        <v>11261993</v>
      </c>
      <c r="B2111">
        <v>463541</v>
      </c>
      <c r="C2111">
        <v>0</v>
      </c>
      <c r="D2111">
        <v>1</v>
      </c>
      <c r="E2111">
        <v>0</v>
      </c>
    </row>
    <row r="2112" spans="1:5" x14ac:dyDescent="0.25">
      <c r="A2112">
        <v>11262061</v>
      </c>
      <c r="B2112">
        <v>1333784</v>
      </c>
      <c r="C2112">
        <v>0</v>
      </c>
      <c r="D2112">
        <v>0</v>
      </c>
      <c r="E2112">
        <v>0</v>
      </c>
    </row>
    <row r="2113" spans="1:5" x14ac:dyDescent="0.25">
      <c r="A2113">
        <v>11262061</v>
      </c>
      <c r="B2113">
        <v>1372906</v>
      </c>
      <c r="C2113">
        <v>0</v>
      </c>
      <c r="D2113">
        <v>0</v>
      </c>
      <c r="E2113">
        <v>0</v>
      </c>
    </row>
    <row r="2114" spans="1:5" x14ac:dyDescent="0.25">
      <c r="A2114">
        <v>11262163</v>
      </c>
      <c r="B2114">
        <v>110823</v>
      </c>
      <c r="C2114">
        <v>0</v>
      </c>
      <c r="D2114">
        <v>2</v>
      </c>
      <c r="E2114">
        <v>0</v>
      </c>
    </row>
    <row r="2115" spans="1:5" x14ac:dyDescent="0.25">
      <c r="A2115">
        <v>11262163</v>
      </c>
      <c r="B2115">
        <v>1902767</v>
      </c>
      <c r="C2115">
        <v>0</v>
      </c>
      <c r="D2115">
        <v>0</v>
      </c>
      <c r="E2115">
        <v>0</v>
      </c>
    </row>
    <row r="2116" spans="1:5" x14ac:dyDescent="0.25">
      <c r="A2116">
        <v>11262170</v>
      </c>
      <c r="B2116">
        <v>71272</v>
      </c>
      <c r="C2116">
        <v>0</v>
      </c>
      <c r="D2116">
        <v>5</v>
      </c>
      <c r="E2116">
        <v>0</v>
      </c>
    </row>
    <row r="2117" spans="1:5" x14ac:dyDescent="0.25">
      <c r="A2117">
        <v>11262170</v>
      </c>
      <c r="B2117">
        <v>463541</v>
      </c>
      <c r="C2117">
        <v>0</v>
      </c>
      <c r="D2117">
        <v>0</v>
      </c>
      <c r="E2117">
        <v>0</v>
      </c>
    </row>
    <row r="2118" spans="1:5" x14ac:dyDescent="0.25">
      <c r="A2118">
        <v>11262172</v>
      </c>
      <c r="B2118">
        <v>120994</v>
      </c>
      <c r="C2118">
        <v>0</v>
      </c>
      <c r="D2118">
        <v>0</v>
      </c>
      <c r="E2118">
        <v>0</v>
      </c>
    </row>
    <row r="2119" spans="1:5" x14ac:dyDescent="0.25">
      <c r="A2119">
        <v>11262172</v>
      </c>
      <c r="B2119">
        <v>463541</v>
      </c>
      <c r="C2119">
        <v>0</v>
      </c>
      <c r="D2119">
        <v>0</v>
      </c>
      <c r="E2119">
        <v>0</v>
      </c>
    </row>
    <row r="2120" spans="1:5" x14ac:dyDescent="0.25">
      <c r="A2120">
        <v>11262291</v>
      </c>
      <c r="B2120">
        <v>1902767</v>
      </c>
      <c r="C2120">
        <v>0</v>
      </c>
      <c r="D2120">
        <v>0</v>
      </c>
      <c r="E2120">
        <v>0</v>
      </c>
    </row>
    <row r="2121" spans="1:5" x14ac:dyDescent="0.25">
      <c r="A2121">
        <v>11262291</v>
      </c>
      <c r="B2121">
        <v>2052722</v>
      </c>
      <c r="C2121">
        <v>0</v>
      </c>
      <c r="D2121">
        <v>2</v>
      </c>
      <c r="E2121">
        <v>0</v>
      </c>
    </row>
    <row r="2122" spans="1:5" x14ac:dyDescent="0.25">
      <c r="A2122">
        <v>11262764</v>
      </c>
      <c r="B2122">
        <v>990223</v>
      </c>
      <c r="C2122">
        <v>0</v>
      </c>
      <c r="D2122">
        <v>2</v>
      </c>
      <c r="E2122">
        <v>0</v>
      </c>
    </row>
    <row r="2123" spans="1:5" x14ac:dyDescent="0.25">
      <c r="A2123">
        <v>11262764</v>
      </c>
      <c r="B2123">
        <v>993499</v>
      </c>
      <c r="C2123">
        <v>0</v>
      </c>
      <c r="D2123">
        <v>1</v>
      </c>
      <c r="E2123">
        <v>0</v>
      </c>
    </row>
    <row r="2124" spans="1:5" x14ac:dyDescent="0.25">
      <c r="A2124">
        <v>11262777</v>
      </c>
      <c r="B2124">
        <v>990223</v>
      </c>
      <c r="C2124">
        <v>0</v>
      </c>
      <c r="D2124">
        <v>2</v>
      </c>
      <c r="E2124">
        <v>0</v>
      </c>
    </row>
    <row r="2125" spans="1:5" x14ac:dyDescent="0.25">
      <c r="A2125">
        <v>11262777</v>
      </c>
      <c r="B2125">
        <v>993499</v>
      </c>
      <c r="C2125">
        <v>0</v>
      </c>
      <c r="D2125">
        <v>0</v>
      </c>
      <c r="E2125">
        <v>0</v>
      </c>
    </row>
    <row r="2126" spans="1:5" x14ac:dyDescent="0.25">
      <c r="A2126">
        <v>11262798</v>
      </c>
      <c r="B2126">
        <v>990223</v>
      </c>
      <c r="C2126">
        <v>0</v>
      </c>
      <c r="D2126">
        <v>1</v>
      </c>
      <c r="E2126">
        <v>0</v>
      </c>
    </row>
    <row r="2127" spans="1:5" x14ac:dyDescent="0.25">
      <c r="A2127">
        <v>11262798</v>
      </c>
      <c r="B2127">
        <v>993499</v>
      </c>
      <c r="C2127">
        <v>0</v>
      </c>
      <c r="D2127">
        <v>2</v>
      </c>
      <c r="E2127">
        <v>0</v>
      </c>
    </row>
    <row r="2128" spans="1:5" x14ac:dyDescent="0.25">
      <c r="A2128">
        <v>11262888</v>
      </c>
      <c r="B2128">
        <v>1799344</v>
      </c>
      <c r="C2128">
        <v>0</v>
      </c>
      <c r="D2128">
        <v>3</v>
      </c>
      <c r="E2128">
        <v>0</v>
      </c>
    </row>
    <row r="2129" spans="1:5" x14ac:dyDescent="0.25">
      <c r="A2129">
        <v>11262888</v>
      </c>
      <c r="B2129">
        <v>1799400</v>
      </c>
      <c r="C2129">
        <v>0</v>
      </c>
      <c r="D2129">
        <v>4</v>
      </c>
      <c r="E2129">
        <v>0</v>
      </c>
    </row>
    <row r="2130" spans="1:5" x14ac:dyDescent="0.25">
      <c r="A2130">
        <v>11262906</v>
      </c>
      <c r="B2130">
        <v>799717</v>
      </c>
      <c r="C2130">
        <v>0</v>
      </c>
      <c r="D2130">
        <v>3</v>
      </c>
      <c r="E2130">
        <v>0</v>
      </c>
    </row>
    <row r="2131" spans="1:5" x14ac:dyDescent="0.25">
      <c r="A2131">
        <v>11262906</v>
      </c>
      <c r="B2131">
        <v>1908208</v>
      </c>
      <c r="C2131">
        <v>0</v>
      </c>
      <c r="D2131">
        <v>0</v>
      </c>
      <c r="E2131">
        <v>0</v>
      </c>
    </row>
    <row r="2132" spans="1:5" x14ac:dyDescent="0.25">
      <c r="A2132">
        <v>11263055</v>
      </c>
      <c r="B2132">
        <v>120994</v>
      </c>
      <c r="C2132">
        <v>0</v>
      </c>
      <c r="D2132">
        <v>2</v>
      </c>
      <c r="E2132">
        <v>0</v>
      </c>
    </row>
    <row r="2133" spans="1:5" x14ac:dyDescent="0.25">
      <c r="A2133">
        <v>11263055</v>
      </c>
      <c r="B2133">
        <v>623221</v>
      </c>
      <c r="C2133">
        <v>1</v>
      </c>
      <c r="D2133">
        <v>0</v>
      </c>
      <c r="E2133">
        <v>35</v>
      </c>
    </row>
    <row r="2134" spans="1:5" x14ac:dyDescent="0.25">
      <c r="A2134">
        <v>11263501</v>
      </c>
      <c r="B2134">
        <v>796523</v>
      </c>
      <c r="C2134">
        <v>0</v>
      </c>
      <c r="D2134">
        <v>2</v>
      </c>
      <c r="E2134">
        <v>0</v>
      </c>
    </row>
    <row r="2135" spans="1:5" x14ac:dyDescent="0.25">
      <c r="A2135">
        <v>11263501</v>
      </c>
      <c r="B2135">
        <v>1414488</v>
      </c>
      <c r="C2135">
        <v>0</v>
      </c>
      <c r="D2135">
        <v>0</v>
      </c>
      <c r="E2135">
        <v>0</v>
      </c>
    </row>
    <row r="2136" spans="1:5" x14ac:dyDescent="0.25">
      <c r="A2136">
        <v>11263561</v>
      </c>
      <c r="B2136">
        <v>120994</v>
      </c>
      <c r="C2136">
        <v>0</v>
      </c>
      <c r="D2136">
        <v>0</v>
      </c>
      <c r="E2136">
        <v>0</v>
      </c>
    </row>
    <row r="2137" spans="1:5" x14ac:dyDescent="0.25">
      <c r="A2137">
        <v>11263561</v>
      </c>
      <c r="B2137">
        <v>489013</v>
      </c>
      <c r="C2137">
        <v>0</v>
      </c>
      <c r="D2137">
        <v>0</v>
      </c>
      <c r="E2137">
        <v>0</v>
      </c>
    </row>
    <row r="2138" spans="1:5" x14ac:dyDescent="0.25">
      <c r="A2138">
        <v>11263620</v>
      </c>
      <c r="B2138">
        <v>490468</v>
      </c>
      <c r="C2138">
        <v>0</v>
      </c>
      <c r="D2138">
        <v>0</v>
      </c>
      <c r="E2138">
        <v>0</v>
      </c>
    </row>
    <row r="2139" spans="1:5" x14ac:dyDescent="0.25">
      <c r="A2139">
        <v>11263620</v>
      </c>
      <c r="B2139">
        <v>2053402</v>
      </c>
      <c r="C2139">
        <v>0</v>
      </c>
      <c r="D2139">
        <v>0</v>
      </c>
      <c r="E2139">
        <v>0</v>
      </c>
    </row>
    <row r="2140" spans="1:5" x14ac:dyDescent="0.25">
      <c r="A2140">
        <v>11263621</v>
      </c>
      <c r="B2140">
        <v>228845</v>
      </c>
      <c r="C2140">
        <v>1</v>
      </c>
      <c r="D2140">
        <v>0</v>
      </c>
      <c r="E2140">
        <v>90</v>
      </c>
    </row>
    <row r="2141" spans="1:5" x14ac:dyDescent="0.25">
      <c r="A2141">
        <v>11263621</v>
      </c>
      <c r="B2141">
        <v>2053402</v>
      </c>
      <c r="C2141">
        <v>0</v>
      </c>
      <c r="D2141">
        <v>5</v>
      </c>
      <c r="E2141">
        <v>0</v>
      </c>
    </row>
    <row r="2142" spans="1:5" x14ac:dyDescent="0.25">
      <c r="A2142">
        <v>11263622</v>
      </c>
      <c r="B2142">
        <v>2053402</v>
      </c>
      <c r="C2142">
        <v>0</v>
      </c>
      <c r="D2142">
        <v>4</v>
      </c>
      <c r="E2142">
        <v>0</v>
      </c>
    </row>
    <row r="2143" spans="1:5" x14ac:dyDescent="0.25">
      <c r="A2143">
        <v>11263622</v>
      </c>
      <c r="B2143">
        <v>2056315</v>
      </c>
      <c r="C2143">
        <v>0</v>
      </c>
      <c r="D2143">
        <v>0</v>
      </c>
      <c r="E2143">
        <v>0</v>
      </c>
    </row>
    <row r="2144" spans="1:5" x14ac:dyDescent="0.25">
      <c r="A2144">
        <v>11263625</v>
      </c>
      <c r="B2144">
        <v>987759</v>
      </c>
      <c r="C2144">
        <v>1</v>
      </c>
      <c r="D2144">
        <v>1</v>
      </c>
      <c r="E2144">
        <v>90</v>
      </c>
    </row>
    <row r="2145" spans="1:5" x14ac:dyDescent="0.25">
      <c r="A2145">
        <v>11263625</v>
      </c>
      <c r="B2145">
        <v>2056315</v>
      </c>
      <c r="C2145">
        <v>0</v>
      </c>
      <c r="D2145">
        <v>0</v>
      </c>
      <c r="E2145">
        <v>0</v>
      </c>
    </row>
    <row r="2146" spans="1:5" x14ac:dyDescent="0.25">
      <c r="A2146">
        <v>11263627</v>
      </c>
      <c r="B2146">
        <v>490468</v>
      </c>
      <c r="C2146">
        <v>0</v>
      </c>
      <c r="D2146">
        <v>2</v>
      </c>
      <c r="E2146">
        <v>0</v>
      </c>
    </row>
    <row r="2147" spans="1:5" x14ac:dyDescent="0.25">
      <c r="A2147">
        <v>11263627</v>
      </c>
      <c r="B2147">
        <v>987759</v>
      </c>
      <c r="C2147">
        <v>1</v>
      </c>
      <c r="D2147">
        <v>3</v>
      </c>
      <c r="E2147">
        <v>90</v>
      </c>
    </row>
    <row r="2148" spans="1:5" x14ac:dyDescent="0.25">
      <c r="A2148">
        <v>11263686</v>
      </c>
      <c r="B2148">
        <v>121578</v>
      </c>
      <c r="C2148">
        <v>1</v>
      </c>
      <c r="D2148">
        <v>2</v>
      </c>
      <c r="E2148">
        <v>90</v>
      </c>
    </row>
    <row r="2149" spans="1:5" x14ac:dyDescent="0.25">
      <c r="A2149">
        <v>11263686</v>
      </c>
      <c r="B2149">
        <v>490468</v>
      </c>
      <c r="C2149">
        <v>0</v>
      </c>
      <c r="D2149">
        <v>1</v>
      </c>
      <c r="E2149">
        <v>0</v>
      </c>
    </row>
    <row r="2150" spans="1:5" x14ac:dyDescent="0.25">
      <c r="A2150">
        <v>11263687</v>
      </c>
      <c r="B2150">
        <v>228845</v>
      </c>
      <c r="C2150">
        <v>1</v>
      </c>
      <c r="D2150">
        <v>3</v>
      </c>
      <c r="E2150">
        <v>90</v>
      </c>
    </row>
    <row r="2151" spans="1:5" x14ac:dyDescent="0.25">
      <c r="A2151">
        <v>11263687</v>
      </c>
      <c r="B2151">
        <v>987759</v>
      </c>
      <c r="C2151">
        <v>1</v>
      </c>
      <c r="D2151">
        <v>0</v>
      </c>
      <c r="E2151">
        <v>90</v>
      </c>
    </row>
    <row r="2152" spans="1:5" x14ac:dyDescent="0.25">
      <c r="A2152">
        <v>11263688</v>
      </c>
      <c r="B2152">
        <v>121578</v>
      </c>
      <c r="C2152">
        <v>1</v>
      </c>
      <c r="D2152">
        <v>0</v>
      </c>
      <c r="E2152">
        <v>90</v>
      </c>
    </row>
    <row r="2153" spans="1:5" x14ac:dyDescent="0.25">
      <c r="A2153">
        <v>11263688</v>
      </c>
      <c r="B2153">
        <v>2056315</v>
      </c>
      <c r="C2153">
        <v>0</v>
      </c>
      <c r="D2153">
        <v>0</v>
      </c>
      <c r="E2153">
        <v>0</v>
      </c>
    </row>
    <row r="2154" spans="1:5" x14ac:dyDescent="0.25">
      <c r="A2154">
        <v>11263689</v>
      </c>
      <c r="B2154">
        <v>121578</v>
      </c>
      <c r="C2154">
        <v>1</v>
      </c>
      <c r="D2154">
        <v>0</v>
      </c>
      <c r="E2154">
        <v>90</v>
      </c>
    </row>
    <row r="2155" spans="1:5" x14ac:dyDescent="0.25">
      <c r="A2155">
        <v>11263689</v>
      </c>
      <c r="B2155">
        <v>1431173</v>
      </c>
      <c r="C2155">
        <v>1</v>
      </c>
      <c r="D2155">
        <v>1</v>
      </c>
      <c r="E2155">
        <v>90</v>
      </c>
    </row>
    <row r="2156" spans="1:5" x14ac:dyDescent="0.25">
      <c r="A2156">
        <v>11263690</v>
      </c>
      <c r="B2156">
        <v>121578</v>
      </c>
      <c r="C2156">
        <v>1</v>
      </c>
      <c r="D2156">
        <v>1</v>
      </c>
      <c r="E2156">
        <v>90</v>
      </c>
    </row>
    <row r="2157" spans="1:5" x14ac:dyDescent="0.25">
      <c r="A2157">
        <v>11263690</v>
      </c>
      <c r="B2157">
        <v>280029</v>
      </c>
      <c r="C2157">
        <v>1</v>
      </c>
      <c r="D2157">
        <v>2</v>
      </c>
      <c r="E2157">
        <v>90</v>
      </c>
    </row>
    <row r="2158" spans="1:5" x14ac:dyDescent="0.25">
      <c r="A2158">
        <v>11263694</v>
      </c>
      <c r="B2158">
        <v>988708</v>
      </c>
      <c r="C2158">
        <v>0</v>
      </c>
      <c r="D2158">
        <v>0</v>
      </c>
      <c r="E2158">
        <v>0</v>
      </c>
    </row>
    <row r="2159" spans="1:5" x14ac:dyDescent="0.25">
      <c r="A2159">
        <v>11263694</v>
      </c>
      <c r="B2159">
        <v>2053402</v>
      </c>
      <c r="C2159">
        <v>0</v>
      </c>
      <c r="D2159">
        <v>2</v>
      </c>
      <c r="E2159">
        <v>0</v>
      </c>
    </row>
    <row r="2160" spans="1:5" x14ac:dyDescent="0.25">
      <c r="A2160">
        <v>11263711</v>
      </c>
      <c r="B2160">
        <v>228845</v>
      </c>
      <c r="C2160">
        <v>1</v>
      </c>
      <c r="D2160">
        <v>2</v>
      </c>
      <c r="E2160">
        <v>90</v>
      </c>
    </row>
    <row r="2161" spans="1:5" x14ac:dyDescent="0.25">
      <c r="A2161">
        <v>11263711</v>
      </c>
      <c r="B2161">
        <v>987759</v>
      </c>
      <c r="C2161">
        <v>1</v>
      </c>
      <c r="D2161">
        <v>0</v>
      </c>
      <c r="E2161">
        <v>90</v>
      </c>
    </row>
    <row r="2162" spans="1:5" x14ac:dyDescent="0.25">
      <c r="A2162">
        <v>11263713</v>
      </c>
      <c r="B2162">
        <v>1456633</v>
      </c>
      <c r="C2162">
        <v>1</v>
      </c>
      <c r="D2162">
        <v>0</v>
      </c>
      <c r="E2162">
        <v>90</v>
      </c>
    </row>
    <row r="2163" spans="1:5" x14ac:dyDescent="0.25">
      <c r="A2163">
        <v>11263713</v>
      </c>
      <c r="B2163">
        <v>2053402</v>
      </c>
      <c r="C2163">
        <v>0</v>
      </c>
      <c r="D2163">
        <v>1</v>
      </c>
      <c r="E2163">
        <v>0</v>
      </c>
    </row>
    <row r="2164" spans="1:5" x14ac:dyDescent="0.25">
      <c r="A2164">
        <v>11263714</v>
      </c>
      <c r="B2164">
        <v>987759</v>
      </c>
      <c r="C2164">
        <v>1</v>
      </c>
      <c r="D2164">
        <v>0</v>
      </c>
      <c r="E2164">
        <v>90</v>
      </c>
    </row>
    <row r="2165" spans="1:5" x14ac:dyDescent="0.25">
      <c r="A2165">
        <v>11263714</v>
      </c>
      <c r="B2165">
        <v>1629462</v>
      </c>
      <c r="C2165">
        <v>1</v>
      </c>
      <c r="D2165">
        <v>3</v>
      </c>
      <c r="E2165">
        <v>90</v>
      </c>
    </row>
    <row r="2166" spans="1:5" x14ac:dyDescent="0.25">
      <c r="A2166">
        <v>11263716</v>
      </c>
      <c r="B2166">
        <v>121578</v>
      </c>
      <c r="C2166">
        <v>1</v>
      </c>
      <c r="D2166">
        <v>1</v>
      </c>
      <c r="E2166">
        <v>90</v>
      </c>
    </row>
    <row r="2167" spans="1:5" x14ac:dyDescent="0.25">
      <c r="A2167">
        <v>11263716</v>
      </c>
      <c r="B2167">
        <v>2056315</v>
      </c>
      <c r="C2167">
        <v>0</v>
      </c>
      <c r="D2167">
        <v>3</v>
      </c>
      <c r="E2167">
        <v>0</v>
      </c>
    </row>
    <row r="2168" spans="1:5" x14ac:dyDescent="0.25">
      <c r="A2168">
        <v>11263718</v>
      </c>
      <c r="B2168">
        <v>121578</v>
      </c>
      <c r="C2168">
        <v>1</v>
      </c>
      <c r="D2168">
        <v>1</v>
      </c>
      <c r="E2168">
        <v>90</v>
      </c>
    </row>
    <row r="2169" spans="1:5" x14ac:dyDescent="0.25">
      <c r="A2169">
        <v>11263718</v>
      </c>
      <c r="B2169">
        <v>228845</v>
      </c>
      <c r="C2169">
        <v>1</v>
      </c>
      <c r="D2169">
        <v>1</v>
      </c>
      <c r="E2169">
        <v>90</v>
      </c>
    </row>
    <row r="2170" spans="1:5" x14ac:dyDescent="0.25">
      <c r="A2170">
        <v>11263727</v>
      </c>
      <c r="B2170">
        <v>121578</v>
      </c>
      <c r="C2170">
        <v>1</v>
      </c>
      <c r="D2170">
        <v>3</v>
      </c>
      <c r="E2170">
        <v>90</v>
      </c>
    </row>
    <row r="2171" spans="1:5" x14ac:dyDescent="0.25">
      <c r="A2171">
        <v>11263727</v>
      </c>
      <c r="B2171">
        <v>490468</v>
      </c>
      <c r="C2171">
        <v>0</v>
      </c>
      <c r="D2171">
        <v>0</v>
      </c>
      <c r="E2171">
        <v>0</v>
      </c>
    </row>
    <row r="2172" spans="1:5" x14ac:dyDescent="0.25">
      <c r="A2172">
        <v>11263730</v>
      </c>
      <c r="B2172">
        <v>121578</v>
      </c>
      <c r="C2172">
        <v>1</v>
      </c>
      <c r="D2172">
        <v>3</v>
      </c>
      <c r="E2172">
        <v>90</v>
      </c>
    </row>
    <row r="2173" spans="1:5" x14ac:dyDescent="0.25">
      <c r="A2173">
        <v>11263730</v>
      </c>
      <c r="B2173">
        <v>988708</v>
      </c>
      <c r="C2173">
        <v>0</v>
      </c>
      <c r="D2173">
        <v>1</v>
      </c>
      <c r="E2173">
        <v>0</v>
      </c>
    </row>
    <row r="2174" spans="1:5" x14ac:dyDescent="0.25">
      <c r="A2174">
        <v>11263833</v>
      </c>
      <c r="B2174">
        <v>121578</v>
      </c>
      <c r="C2174">
        <v>1</v>
      </c>
      <c r="D2174">
        <v>0</v>
      </c>
      <c r="E2174">
        <v>90</v>
      </c>
    </row>
    <row r="2175" spans="1:5" x14ac:dyDescent="0.25">
      <c r="A2175">
        <v>11263833</v>
      </c>
      <c r="B2175">
        <v>280029</v>
      </c>
      <c r="C2175">
        <v>1</v>
      </c>
      <c r="D2175">
        <v>2</v>
      </c>
      <c r="E2175">
        <v>90</v>
      </c>
    </row>
    <row r="2176" spans="1:5" x14ac:dyDescent="0.25">
      <c r="A2176">
        <v>11263834</v>
      </c>
      <c r="B2176">
        <v>121578</v>
      </c>
      <c r="C2176">
        <v>1</v>
      </c>
      <c r="D2176">
        <v>0</v>
      </c>
      <c r="E2176">
        <v>90</v>
      </c>
    </row>
    <row r="2177" spans="1:5" x14ac:dyDescent="0.25">
      <c r="A2177">
        <v>11263834</v>
      </c>
      <c r="B2177">
        <v>1431173</v>
      </c>
      <c r="C2177">
        <v>1</v>
      </c>
      <c r="D2177">
        <v>5</v>
      </c>
      <c r="E2177">
        <v>90</v>
      </c>
    </row>
    <row r="2178" spans="1:5" x14ac:dyDescent="0.25">
      <c r="A2178">
        <v>11263843</v>
      </c>
      <c r="B2178">
        <v>987759</v>
      </c>
      <c r="C2178">
        <v>1</v>
      </c>
      <c r="D2178">
        <v>0</v>
      </c>
      <c r="E2178">
        <v>90</v>
      </c>
    </row>
    <row r="2179" spans="1:5" x14ac:dyDescent="0.25">
      <c r="A2179">
        <v>11263843</v>
      </c>
      <c r="B2179">
        <v>1431173</v>
      </c>
      <c r="C2179">
        <v>1</v>
      </c>
      <c r="D2179">
        <v>1</v>
      </c>
      <c r="E2179">
        <v>90</v>
      </c>
    </row>
    <row r="2180" spans="1:5" x14ac:dyDescent="0.25">
      <c r="A2180">
        <v>11263848</v>
      </c>
      <c r="B2180">
        <v>280029</v>
      </c>
      <c r="C2180">
        <v>1</v>
      </c>
      <c r="D2180">
        <v>2</v>
      </c>
      <c r="E2180">
        <v>90</v>
      </c>
    </row>
    <row r="2181" spans="1:5" x14ac:dyDescent="0.25">
      <c r="A2181">
        <v>11263848</v>
      </c>
      <c r="B2181">
        <v>987759</v>
      </c>
      <c r="C2181">
        <v>1</v>
      </c>
      <c r="D2181">
        <v>0</v>
      </c>
      <c r="E2181">
        <v>90</v>
      </c>
    </row>
    <row r="2182" spans="1:5" x14ac:dyDescent="0.25">
      <c r="A2182">
        <v>11263858</v>
      </c>
      <c r="B2182">
        <v>773984</v>
      </c>
      <c r="C2182">
        <v>0</v>
      </c>
      <c r="D2182">
        <v>0</v>
      </c>
      <c r="E2182">
        <v>0</v>
      </c>
    </row>
    <row r="2183" spans="1:5" x14ac:dyDescent="0.25">
      <c r="A2183">
        <v>11263858</v>
      </c>
      <c r="B2183">
        <v>2053402</v>
      </c>
      <c r="C2183">
        <v>0</v>
      </c>
      <c r="D2183">
        <v>2</v>
      </c>
      <c r="E2183">
        <v>0</v>
      </c>
    </row>
    <row r="2184" spans="1:5" x14ac:dyDescent="0.25">
      <c r="A2184">
        <v>11263862</v>
      </c>
      <c r="B2184">
        <v>987759</v>
      </c>
      <c r="C2184">
        <v>1</v>
      </c>
      <c r="D2184">
        <v>0</v>
      </c>
      <c r="E2184">
        <v>90</v>
      </c>
    </row>
    <row r="2185" spans="1:5" x14ac:dyDescent="0.25">
      <c r="A2185">
        <v>11263862</v>
      </c>
      <c r="B2185">
        <v>2012097</v>
      </c>
      <c r="C2185">
        <v>0</v>
      </c>
      <c r="D2185">
        <v>4</v>
      </c>
      <c r="E2185">
        <v>0</v>
      </c>
    </row>
    <row r="2186" spans="1:5" x14ac:dyDescent="0.25">
      <c r="A2186">
        <v>11263866</v>
      </c>
      <c r="B2186">
        <v>2053402</v>
      </c>
      <c r="C2186">
        <v>0</v>
      </c>
      <c r="D2186">
        <v>3</v>
      </c>
      <c r="E2186">
        <v>0</v>
      </c>
    </row>
    <row r="2187" spans="1:5" x14ac:dyDescent="0.25">
      <c r="A2187">
        <v>11263866</v>
      </c>
      <c r="B2187">
        <v>2055666</v>
      </c>
      <c r="C2187">
        <v>1</v>
      </c>
      <c r="D2187">
        <v>1</v>
      </c>
      <c r="E2187">
        <v>90</v>
      </c>
    </row>
    <row r="2188" spans="1:5" x14ac:dyDescent="0.25">
      <c r="A2188">
        <v>11264055</v>
      </c>
      <c r="B2188">
        <v>1902767</v>
      </c>
      <c r="C2188">
        <v>0</v>
      </c>
      <c r="D2188">
        <v>0</v>
      </c>
      <c r="E2188">
        <v>0</v>
      </c>
    </row>
    <row r="2189" spans="1:5" x14ac:dyDescent="0.25">
      <c r="A2189">
        <v>11264055</v>
      </c>
      <c r="B2189">
        <v>2052502</v>
      </c>
      <c r="C2189">
        <v>0</v>
      </c>
      <c r="D2189">
        <v>3</v>
      </c>
      <c r="E2189">
        <v>0</v>
      </c>
    </row>
    <row r="2190" spans="1:5" x14ac:dyDescent="0.25">
      <c r="A2190">
        <v>11264079</v>
      </c>
      <c r="B2190">
        <v>1414488</v>
      </c>
      <c r="C2190">
        <v>0</v>
      </c>
      <c r="D2190">
        <v>0</v>
      </c>
      <c r="E2190">
        <v>0</v>
      </c>
    </row>
    <row r="2191" spans="1:5" x14ac:dyDescent="0.25">
      <c r="A2191">
        <v>11264079</v>
      </c>
      <c r="B2191">
        <v>1415381</v>
      </c>
      <c r="C2191">
        <v>1</v>
      </c>
      <c r="D2191">
        <v>2</v>
      </c>
      <c r="E2191">
        <v>90</v>
      </c>
    </row>
    <row r="2192" spans="1:5" x14ac:dyDescent="0.25">
      <c r="A2192">
        <v>11264085</v>
      </c>
      <c r="B2192">
        <v>1902767</v>
      </c>
      <c r="C2192">
        <v>0</v>
      </c>
      <c r="D2192">
        <v>0</v>
      </c>
      <c r="E2192">
        <v>0</v>
      </c>
    </row>
    <row r="2193" spans="1:5" x14ac:dyDescent="0.25">
      <c r="A2193">
        <v>11264085</v>
      </c>
      <c r="B2193">
        <v>2052722</v>
      </c>
      <c r="C2193">
        <v>0</v>
      </c>
      <c r="D2193">
        <v>1</v>
      </c>
      <c r="E2193">
        <v>0</v>
      </c>
    </row>
    <row r="2194" spans="1:5" x14ac:dyDescent="0.25">
      <c r="A2194">
        <v>11264086</v>
      </c>
      <c r="B2194">
        <v>2052502</v>
      </c>
      <c r="C2194">
        <v>0</v>
      </c>
      <c r="D2194">
        <v>3</v>
      </c>
      <c r="E2194">
        <v>0</v>
      </c>
    </row>
    <row r="2195" spans="1:5" x14ac:dyDescent="0.25">
      <c r="A2195">
        <v>11264086</v>
      </c>
      <c r="B2195">
        <v>2053478</v>
      </c>
      <c r="C2195">
        <v>0</v>
      </c>
      <c r="D2195">
        <v>1</v>
      </c>
      <c r="E2195">
        <v>0</v>
      </c>
    </row>
    <row r="2196" spans="1:5" x14ac:dyDescent="0.25">
      <c r="A2196">
        <v>11264106</v>
      </c>
      <c r="B2196">
        <v>773984</v>
      </c>
      <c r="C2196">
        <v>0</v>
      </c>
      <c r="D2196">
        <v>0</v>
      </c>
      <c r="E2196">
        <v>0</v>
      </c>
    </row>
    <row r="2197" spans="1:5" x14ac:dyDescent="0.25">
      <c r="A2197">
        <v>11264106</v>
      </c>
      <c r="B2197">
        <v>987759</v>
      </c>
      <c r="C2197">
        <v>1</v>
      </c>
      <c r="D2197">
        <v>0</v>
      </c>
      <c r="E2197">
        <v>90</v>
      </c>
    </row>
    <row r="2198" spans="1:5" x14ac:dyDescent="0.25">
      <c r="A2198">
        <v>11264109</v>
      </c>
      <c r="B2198">
        <v>120994</v>
      </c>
      <c r="C2198">
        <v>0</v>
      </c>
      <c r="D2198">
        <v>0</v>
      </c>
      <c r="E2198">
        <v>0</v>
      </c>
    </row>
    <row r="2199" spans="1:5" x14ac:dyDescent="0.25">
      <c r="A2199">
        <v>11264109</v>
      </c>
      <c r="B2199">
        <v>2053402</v>
      </c>
      <c r="C2199">
        <v>0</v>
      </c>
      <c r="D2199">
        <v>2</v>
      </c>
      <c r="E2199">
        <v>0</v>
      </c>
    </row>
    <row r="2200" spans="1:5" x14ac:dyDescent="0.25">
      <c r="A2200">
        <v>11264171</v>
      </c>
      <c r="B2200">
        <v>490468</v>
      </c>
      <c r="C2200">
        <v>0</v>
      </c>
      <c r="D2200">
        <v>0</v>
      </c>
      <c r="E2200">
        <v>0</v>
      </c>
    </row>
    <row r="2201" spans="1:5" x14ac:dyDescent="0.25">
      <c r="A2201">
        <v>11264171</v>
      </c>
      <c r="B2201">
        <v>2053402</v>
      </c>
      <c r="C2201">
        <v>0</v>
      </c>
      <c r="D2201">
        <v>2</v>
      </c>
      <c r="E2201">
        <v>0</v>
      </c>
    </row>
    <row r="2202" spans="1:5" x14ac:dyDescent="0.25">
      <c r="A2202">
        <v>11264172</v>
      </c>
      <c r="B2202">
        <v>463541</v>
      </c>
      <c r="C2202">
        <v>0</v>
      </c>
      <c r="D2202">
        <v>3</v>
      </c>
      <c r="E2202">
        <v>0</v>
      </c>
    </row>
    <row r="2203" spans="1:5" x14ac:dyDescent="0.25">
      <c r="A2203">
        <v>11264172</v>
      </c>
      <c r="B2203">
        <v>490468</v>
      </c>
      <c r="C2203">
        <v>0</v>
      </c>
      <c r="D2203">
        <v>1</v>
      </c>
      <c r="E2203">
        <v>0</v>
      </c>
    </row>
    <row r="2204" spans="1:5" x14ac:dyDescent="0.25">
      <c r="A2204">
        <v>11264175</v>
      </c>
      <c r="B2204">
        <v>228845</v>
      </c>
      <c r="C2204">
        <v>1</v>
      </c>
      <c r="D2204">
        <v>3</v>
      </c>
      <c r="E2204">
        <v>90</v>
      </c>
    </row>
    <row r="2205" spans="1:5" x14ac:dyDescent="0.25">
      <c r="A2205">
        <v>11264175</v>
      </c>
      <c r="B2205">
        <v>463541</v>
      </c>
      <c r="C2205">
        <v>0</v>
      </c>
      <c r="D2205">
        <v>1</v>
      </c>
      <c r="E2205">
        <v>0</v>
      </c>
    </row>
    <row r="2206" spans="1:5" x14ac:dyDescent="0.25">
      <c r="A2206">
        <v>11264176</v>
      </c>
      <c r="B2206">
        <v>463541</v>
      </c>
      <c r="C2206">
        <v>0</v>
      </c>
      <c r="D2206">
        <v>0</v>
      </c>
      <c r="E2206">
        <v>0</v>
      </c>
    </row>
    <row r="2207" spans="1:5" x14ac:dyDescent="0.25">
      <c r="A2207">
        <v>11264176</v>
      </c>
      <c r="B2207">
        <v>2056315</v>
      </c>
      <c r="C2207">
        <v>0</v>
      </c>
      <c r="D2207">
        <v>2</v>
      </c>
      <c r="E2207">
        <v>0</v>
      </c>
    </row>
    <row r="2208" spans="1:5" x14ac:dyDescent="0.25">
      <c r="A2208">
        <v>11264190</v>
      </c>
      <c r="B2208">
        <v>793621</v>
      </c>
      <c r="C2208">
        <v>0</v>
      </c>
      <c r="D2208">
        <v>0</v>
      </c>
      <c r="E2208">
        <v>0</v>
      </c>
    </row>
    <row r="2209" spans="1:5" x14ac:dyDescent="0.25">
      <c r="A2209">
        <v>11264190</v>
      </c>
      <c r="B2209">
        <v>2053670</v>
      </c>
      <c r="C2209">
        <v>1</v>
      </c>
      <c r="D2209">
        <v>4</v>
      </c>
      <c r="E2209">
        <v>90</v>
      </c>
    </row>
    <row r="2210" spans="1:5" x14ac:dyDescent="0.25">
      <c r="A2210">
        <v>11264217</v>
      </c>
      <c r="B2210">
        <v>463541</v>
      </c>
      <c r="C2210">
        <v>0</v>
      </c>
      <c r="D2210">
        <v>2</v>
      </c>
      <c r="E2210">
        <v>0</v>
      </c>
    </row>
    <row r="2211" spans="1:5" x14ac:dyDescent="0.25">
      <c r="A2211">
        <v>11264217</v>
      </c>
      <c r="B2211">
        <v>793644</v>
      </c>
      <c r="C2211">
        <v>0</v>
      </c>
      <c r="D2211">
        <v>2</v>
      </c>
      <c r="E2211">
        <v>0</v>
      </c>
    </row>
    <row r="2212" spans="1:5" x14ac:dyDescent="0.25">
      <c r="A2212">
        <v>11264274</v>
      </c>
      <c r="B2212">
        <v>121578</v>
      </c>
      <c r="C2212">
        <v>1</v>
      </c>
      <c r="D2212">
        <v>1</v>
      </c>
      <c r="E2212">
        <v>90</v>
      </c>
    </row>
    <row r="2213" spans="1:5" x14ac:dyDescent="0.25">
      <c r="A2213">
        <v>11264274</v>
      </c>
      <c r="B2213">
        <v>463541</v>
      </c>
      <c r="C2213">
        <v>0</v>
      </c>
      <c r="D2213">
        <v>1</v>
      </c>
      <c r="E2213">
        <v>0</v>
      </c>
    </row>
    <row r="2214" spans="1:5" x14ac:dyDescent="0.25">
      <c r="A2214">
        <v>11264276</v>
      </c>
      <c r="B2214">
        <v>463541</v>
      </c>
      <c r="C2214">
        <v>0</v>
      </c>
      <c r="D2214">
        <v>1</v>
      </c>
      <c r="E2214">
        <v>0</v>
      </c>
    </row>
    <row r="2215" spans="1:5" x14ac:dyDescent="0.25">
      <c r="A2215">
        <v>11264276</v>
      </c>
      <c r="B2215">
        <v>987759</v>
      </c>
      <c r="C2215">
        <v>1</v>
      </c>
      <c r="D2215">
        <v>1</v>
      </c>
      <c r="E2215">
        <v>90</v>
      </c>
    </row>
    <row r="2216" spans="1:5" x14ac:dyDescent="0.25">
      <c r="A2216">
        <v>11264278</v>
      </c>
      <c r="B2216">
        <v>463541</v>
      </c>
      <c r="C2216">
        <v>0</v>
      </c>
      <c r="D2216">
        <v>0</v>
      </c>
      <c r="E2216">
        <v>0</v>
      </c>
    </row>
    <row r="2217" spans="1:5" x14ac:dyDescent="0.25">
      <c r="A2217">
        <v>11264278</v>
      </c>
      <c r="B2217">
        <v>2053402</v>
      </c>
      <c r="C2217">
        <v>0</v>
      </c>
      <c r="D2217">
        <v>1</v>
      </c>
      <c r="E2217">
        <v>0</v>
      </c>
    </row>
    <row r="2218" spans="1:5" x14ac:dyDescent="0.25">
      <c r="A2218">
        <v>11264385</v>
      </c>
      <c r="B2218">
        <v>71272</v>
      </c>
      <c r="C2218">
        <v>0</v>
      </c>
      <c r="D2218">
        <v>1</v>
      </c>
      <c r="E2218">
        <v>0</v>
      </c>
    </row>
    <row r="2219" spans="1:5" x14ac:dyDescent="0.25">
      <c r="A2219">
        <v>11264385</v>
      </c>
      <c r="B2219">
        <v>463541</v>
      </c>
      <c r="C2219">
        <v>0</v>
      </c>
      <c r="D2219">
        <v>0</v>
      </c>
      <c r="E2219">
        <v>0</v>
      </c>
    </row>
    <row r="2220" spans="1:5" x14ac:dyDescent="0.25">
      <c r="A2220">
        <v>11264387</v>
      </c>
      <c r="B2220">
        <v>120994</v>
      </c>
      <c r="C2220">
        <v>0</v>
      </c>
      <c r="D2220">
        <v>1</v>
      </c>
      <c r="E2220">
        <v>0</v>
      </c>
    </row>
    <row r="2221" spans="1:5" x14ac:dyDescent="0.25">
      <c r="A2221">
        <v>11264387</v>
      </c>
      <c r="B2221">
        <v>463541</v>
      </c>
      <c r="C2221">
        <v>0</v>
      </c>
      <c r="D2221">
        <v>0</v>
      </c>
      <c r="E2221">
        <v>0</v>
      </c>
    </row>
    <row r="2222" spans="1:5" x14ac:dyDescent="0.25">
      <c r="A2222">
        <v>11264405</v>
      </c>
      <c r="B2222">
        <v>1902767</v>
      </c>
      <c r="C2222">
        <v>0</v>
      </c>
      <c r="D2222">
        <v>1</v>
      </c>
      <c r="E2222">
        <v>0</v>
      </c>
    </row>
    <row r="2223" spans="1:5" x14ac:dyDescent="0.25">
      <c r="A2223">
        <v>11264405</v>
      </c>
      <c r="B2223">
        <v>2009934</v>
      </c>
      <c r="C2223">
        <v>0</v>
      </c>
      <c r="D2223">
        <v>1</v>
      </c>
      <c r="E2223">
        <v>0</v>
      </c>
    </row>
    <row r="2224" spans="1:5" x14ac:dyDescent="0.25">
      <c r="A2224">
        <v>11264545</v>
      </c>
      <c r="B2224">
        <v>987759</v>
      </c>
      <c r="C2224">
        <v>1</v>
      </c>
      <c r="D2224">
        <v>3</v>
      </c>
      <c r="E2224">
        <v>90</v>
      </c>
    </row>
    <row r="2225" spans="1:5" x14ac:dyDescent="0.25">
      <c r="A2225">
        <v>11264545</v>
      </c>
      <c r="B2225">
        <v>1456633</v>
      </c>
      <c r="C2225">
        <v>1</v>
      </c>
      <c r="D2225">
        <v>0</v>
      </c>
      <c r="E2225">
        <v>90</v>
      </c>
    </row>
    <row r="2226" spans="1:5" x14ac:dyDescent="0.25">
      <c r="A2226">
        <v>11264548</v>
      </c>
      <c r="B2226">
        <v>1456633</v>
      </c>
      <c r="C2226">
        <v>4</v>
      </c>
      <c r="D2226">
        <v>0</v>
      </c>
      <c r="E2226">
        <v>90</v>
      </c>
    </row>
    <row r="2227" spans="1:5" x14ac:dyDescent="0.25">
      <c r="A2227">
        <v>11264548</v>
      </c>
      <c r="B2227">
        <v>2053402</v>
      </c>
      <c r="C2227">
        <v>0</v>
      </c>
      <c r="D2227">
        <v>1</v>
      </c>
      <c r="E2227">
        <v>0</v>
      </c>
    </row>
    <row r="2228" spans="1:5" x14ac:dyDescent="0.25">
      <c r="A2228">
        <v>11264578</v>
      </c>
      <c r="B2228">
        <v>494831</v>
      </c>
      <c r="C2228">
        <v>0</v>
      </c>
      <c r="D2228">
        <v>0</v>
      </c>
      <c r="E2228">
        <v>0</v>
      </c>
    </row>
    <row r="2229" spans="1:5" x14ac:dyDescent="0.25">
      <c r="A2229">
        <v>11264578</v>
      </c>
      <c r="B2229">
        <v>1414488</v>
      </c>
      <c r="C2229">
        <v>0</v>
      </c>
      <c r="D2229">
        <v>0</v>
      </c>
      <c r="E2229">
        <v>0</v>
      </c>
    </row>
    <row r="2230" spans="1:5" x14ac:dyDescent="0.25">
      <c r="A2230">
        <v>11264612</v>
      </c>
      <c r="B2230">
        <v>463541</v>
      </c>
      <c r="C2230">
        <v>0</v>
      </c>
      <c r="D2230">
        <v>1</v>
      </c>
      <c r="E2230">
        <v>0</v>
      </c>
    </row>
    <row r="2231" spans="1:5" x14ac:dyDescent="0.25">
      <c r="A2231">
        <v>11264612</v>
      </c>
      <c r="B2231">
        <v>793621</v>
      </c>
      <c r="C2231">
        <v>0</v>
      </c>
      <c r="D2231">
        <v>0</v>
      </c>
      <c r="E2231">
        <v>0</v>
      </c>
    </row>
    <row r="2232" spans="1:5" x14ac:dyDescent="0.25">
      <c r="A2232">
        <v>11264617</v>
      </c>
      <c r="B2232">
        <v>2053670</v>
      </c>
      <c r="C2232">
        <v>1</v>
      </c>
      <c r="D2232">
        <v>2</v>
      </c>
      <c r="E2232">
        <v>90</v>
      </c>
    </row>
    <row r="2233" spans="1:5" x14ac:dyDescent="0.25">
      <c r="A2233">
        <v>11264617</v>
      </c>
      <c r="B2233">
        <v>2056315</v>
      </c>
      <c r="C2233">
        <v>0</v>
      </c>
      <c r="D2233">
        <v>0</v>
      </c>
      <c r="E2233">
        <v>0</v>
      </c>
    </row>
    <row r="2234" spans="1:5" x14ac:dyDescent="0.25">
      <c r="A2234">
        <v>11264619</v>
      </c>
      <c r="B2234">
        <v>2052751</v>
      </c>
      <c r="C2234">
        <v>0</v>
      </c>
      <c r="D2234">
        <v>2</v>
      </c>
      <c r="E2234">
        <v>0</v>
      </c>
    </row>
    <row r="2235" spans="1:5" x14ac:dyDescent="0.25">
      <c r="A2235">
        <v>11264619</v>
      </c>
      <c r="B2235">
        <v>2053670</v>
      </c>
      <c r="C2235">
        <v>1</v>
      </c>
      <c r="D2235">
        <v>0</v>
      </c>
      <c r="E2235">
        <v>90</v>
      </c>
    </row>
    <row r="2236" spans="1:5" x14ac:dyDescent="0.25">
      <c r="A2236">
        <v>11264621</v>
      </c>
      <c r="B2236">
        <v>228845</v>
      </c>
      <c r="C2236">
        <v>1</v>
      </c>
      <c r="D2236">
        <v>1</v>
      </c>
      <c r="E2236">
        <v>90</v>
      </c>
    </row>
    <row r="2237" spans="1:5" x14ac:dyDescent="0.25">
      <c r="A2237">
        <v>11264621</v>
      </c>
      <c r="B2237">
        <v>2053670</v>
      </c>
      <c r="C2237">
        <v>1</v>
      </c>
      <c r="D2237">
        <v>5</v>
      </c>
      <c r="E2237">
        <v>90</v>
      </c>
    </row>
    <row r="2238" spans="1:5" x14ac:dyDescent="0.25">
      <c r="A2238">
        <v>11264622</v>
      </c>
      <c r="B2238">
        <v>490468</v>
      </c>
      <c r="C2238">
        <v>0</v>
      </c>
      <c r="D2238">
        <v>0</v>
      </c>
      <c r="E2238">
        <v>0</v>
      </c>
    </row>
    <row r="2239" spans="1:5" x14ac:dyDescent="0.25">
      <c r="A2239">
        <v>11264622</v>
      </c>
      <c r="B2239">
        <v>2053670</v>
      </c>
      <c r="C2239">
        <v>1</v>
      </c>
      <c r="D2239">
        <v>5</v>
      </c>
      <c r="E2239">
        <v>90</v>
      </c>
    </row>
    <row r="2240" spans="1:5" x14ac:dyDescent="0.25">
      <c r="A2240">
        <v>11264679</v>
      </c>
      <c r="B2240">
        <v>120994</v>
      </c>
      <c r="C2240">
        <v>0</v>
      </c>
      <c r="D2240">
        <v>0</v>
      </c>
      <c r="E2240">
        <v>0</v>
      </c>
    </row>
    <row r="2241" spans="1:5" x14ac:dyDescent="0.25">
      <c r="A2241">
        <v>11264679</v>
      </c>
      <c r="B2241">
        <v>2053670</v>
      </c>
      <c r="C2241">
        <v>1</v>
      </c>
      <c r="D2241">
        <v>0</v>
      </c>
      <c r="E2241">
        <v>90</v>
      </c>
    </row>
    <row r="2242" spans="1:5" x14ac:dyDescent="0.25">
      <c r="A2242">
        <v>11264680</v>
      </c>
      <c r="B2242">
        <v>71272</v>
      </c>
      <c r="C2242">
        <v>0</v>
      </c>
      <c r="D2242">
        <v>0</v>
      </c>
      <c r="E2242">
        <v>0</v>
      </c>
    </row>
    <row r="2243" spans="1:5" x14ac:dyDescent="0.25">
      <c r="A2243">
        <v>11264680</v>
      </c>
      <c r="B2243">
        <v>2053670</v>
      </c>
      <c r="C2243">
        <v>1</v>
      </c>
      <c r="D2243">
        <v>5</v>
      </c>
      <c r="E2243">
        <v>90</v>
      </c>
    </row>
    <row r="2244" spans="1:5" x14ac:dyDescent="0.25">
      <c r="A2244">
        <v>11264910</v>
      </c>
      <c r="B2244">
        <v>793621</v>
      </c>
      <c r="C2244">
        <v>0</v>
      </c>
      <c r="D2244">
        <v>1</v>
      </c>
      <c r="E2244">
        <v>0</v>
      </c>
    </row>
    <row r="2245" spans="1:5" x14ac:dyDescent="0.25">
      <c r="A2245">
        <v>11264910</v>
      </c>
      <c r="B2245">
        <v>1456633</v>
      </c>
      <c r="C2245">
        <v>0</v>
      </c>
      <c r="D2245">
        <v>2</v>
      </c>
      <c r="E2245">
        <v>0</v>
      </c>
    </row>
    <row r="2246" spans="1:5" x14ac:dyDescent="0.25">
      <c r="A2246">
        <v>11264934</v>
      </c>
      <c r="B2246">
        <v>308499</v>
      </c>
      <c r="C2246">
        <v>1</v>
      </c>
      <c r="D2246">
        <v>1</v>
      </c>
      <c r="E2246">
        <v>90</v>
      </c>
    </row>
    <row r="2247" spans="1:5" x14ac:dyDescent="0.25">
      <c r="A2247">
        <v>11264934</v>
      </c>
      <c r="B2247">
        <v>1414488</v>
      </c>
      <c r="C2247">
        <v>0</v>
      </c>
      <c r="D2247">
        <v>0</v>
      </c>
      <c r="E2247">
        <v>0</v>
      </c>
    </row>
    <row r="2248" spans="1:5" x14ac:dyDescent="0.25">
      <c r="A2248">
        <v>11264958</v>
      </c>
      <c r="B2248">
        <v>120994</v>
      </c>
      <c r="C2248">
        <v>0</v>
      </c>
      <c r="D2248">
        <v>1</v>
      </c>
      <c r="E2248">
        <v>0</v>
      </c>
    </row>
    <row r="2249" spans="1:5" x14ac:dyDescent="0.25">
      <c r="A2249">
        <v>11264958</v>
      </c>
      <c r="B2249">
        <v>793621</v>
      </c>
      <c r="C2249">
        <v>0</v>
      </c>
      <c r="D2249">
        <v>0</v>
      </c>
      <c r="E2249">
        <v>0</v>
      </c>
    </row>
    <row r="2250" spans="1:5" x14ac:dyDescent="0.25">
      <c r="A2250">
        <v>11264983</v>
      </c>
      <c r="B2250">
        <v>1433929</v>
      </c>
      <c r="C2250">
        <v>0</v>
      </c>
      <c r="D2250">
        <v>1</v>
      </c>
      <c r="E2250">
        <v>0</v>
      </c>
    </row>
    <row r="2251" spans="1:5" x14ac:dyDescent="0.25">
      <c r="A2251">
        <v>11264983</v>
      </c>
      <c r="B2251">
        <v>1456633</v>
      </c>
      <c r="C2251">
        <v>0</v>
      </c>
      <c r="D2251">
        <v>0</v>
      </c>
      <c r="E2251">
        <v>0</v>
      </c>
    </row>
    <row r="2252" spans="1:5" x14ac:dyDescent="0.25">
      <c r="A2252">
        <v>11264994</v>
      </c>
      <c r="B2252">
        <v>121578</v>
      </c>
      <c r="C2252">
        <v>1</v>
      </c>
      <c r="D2252">
        <v>3</v>
      </c>
      <c r="E2252">
        <v>90</v>
      </c>
    </row>
    <row r="2253" spans="1:5" x14ac:dyDescent="0.25">
      <c r="A2253">
        <v>11264994</v>
      </c>
      <c r="B2253">
        <v>793621</v>
      </c>
      <c r="C2253">
        <v>0</v>
      </c>
      <c r="D2253">
        <v>0</v>
      </c>
      <c r="E2253">
        <v>0</v>
      </c>
    </row>
    <row r="2254" spans="1:5" x14ac:dyDescent="0.25">
      <c r="A2254">
        <v>11265025</v>
      </c>
      <c r="B2254">
        <v>793621</v>
      </c>
      <c r="C2254">
        <v>0</v>
      </c>
      <c r="D2254">
        <v>0</v>
      </c>
      <c r="E2254">
        <v>0</v>
      </c>
    </row>
    <row r="2255" spans="1:5" x14ac:dyDescent="0.25">
      <c r="A2255">
        <v>11265025</v>
      </c>
      <c r="B2255">
        <v>987759</v>
      </c>
      <c r="C2255">
        <v>1</v>
      </c>
      <c r="D2255">
        <v>1</v>
      </c>
      <c r="E2255">
        <v>90</v>
      </c>
    </row>
    <row r="2256" spans="1:5" x14ac:dyDescent="0.25">
      <c r="A2256">
        <v>11265027</v>
      </c>
      <c r="B2256">
        <v>793621</v>
      </c>
      <c r="C2256">
        <v>0</v>
      </c>
      <c r="D2256">
        <v>0</v>
      </c>
      <c r="E2256">
        <v>0</v>
      </c>
    </row>
    <row r="2257" spans="1:5" x14ac:dyDescent="0.25">
      <c r="A2257">
        <v>11265027</v>
      </c>
      <c r="B2257">
        <v>2053402</v>
      </c>
      <c r="C2257">
        <v>0</v>
      </c>
      <c r="D2257">
        <v>1</v>
      </c>
      <c r="E2257">
        <v>0</v>
      </c>
    </row>
    <row r="2258" spans="1:5" x14ac:dyDescent="0.25">
      <c r="A2258">
        <v>11265053</v>
      </c>
      <c r="B2258">
        <v>710856</v>
      </c>
      <c r="C2258">
        <v>0</v>
      </c>
      <c r="D2258">
        <v>1</v>
      </c>
      <c r="E2258">
        <v>0</v>
      </c>
    </row>
    <row r="2259" spans="1:5" x14ac:dyDescent="0.25">
      <c r="A2259">
        <v>11265053</v>
      </c>
      <c r="B2259">
        <v>2053670</v>
      </c>
      <c r="C2259">
        <v>1</v>
      </c>
      <c r="D2259">
        <v>0</v>
      </c>
      <c r="E2259">
        <v>90</v>
      </c>
    </row>
    <row r="2260" spans="1:5" x14ac:dyDescent="0.25">
      <c r="A2260">
        <v>11265054</v>
      </c>
      <c r="B2260">
        <v>1629842</v>
      </c>
      <c r="C2260">
        <v>1</v>
      </c>
      <c r="D2260">
        <v>0</v>
      </c>
      <c r="E2260">
        <v>90</v>
      </c>
    </row>
    <row r="2261" spans="1:5" x14ac:dyDescent="0.25">
      <c r="A2261">
        <v>11265054</v>
      </c>
      <c r="B2261">
        <v>2053670</v>
      </c>
      <c r="C2261">
        <v>1</v>
      </c>
      <c r="D2261">
        <v>0</v>
      </c>
      <c r="E2261">
        <v>90</v>
      </c>
    </row>
    <row r="2262" spans="1:5" x14ac:dyDescent="0.25">
      <c r="A2262">
        <v>11265071</v>
      </c>
      <c r="B2262">
        <v>1902440</v>
      </c>
      <c r="C2262">
        <v>1</v>
      </c>
      <c r="D2262">
        <v>3</v>
      </c>
      <c r="E2262">
        <v>90</v>
      </c>
    </row>
    <row r="2263" spans="1:5" x14ac:dyDescent="0.25">
      <c r="A2263">
        <v>11265071</v>
      </c>
      <c r="B2263">
        <v>1908208</v>
      </c>
      <c r="C2263">
        <v>0</v>
      </c>
      <c r="D2263">
        <v>0</v>
      </c>
      <c r="E2263">
        <v>0</v>
      </c>
    </row>
    <row r="2264" spans="1:5" x14ac:dyDescent="0.25">
      <c r="A2264">
        <v>11265205</v>
      </c>
      <c r="B2264">
        <v>26877</v>
      </c>
      <c r="C2264">
        <v>0</v>
      </c>
      <c r="D2264">
        <v>3</v>
      </c>
      <c r="E2264">
        <v>0</v>
      </c>
    </row>
    <row r="2265" spans="1:5" x14ac:dyDescent="0.25">
      <c r="A2265">
        <v>11265205</v>
      </c>
      <c r="B2265">
        <v>793621</v>
      </c>
      <c r="C2265">
        <v>0</v>
      </c>
      <c r="D2265">
        <v>0</v>
      </c>
      <c r="E2265">
        <v>0</v>
      </c>
    </row>
    <row r="2266" spans="1:5" x14ac:dyDescent="0.25">
      <c r="A2266">
        <v>11265206</v>
      </c>
      <c r="B2266">
        <v>137672</v>
      </c>
      <c r="C2266">
        <v>1</v>
      </c>
      <c r="D2266">
        <v>0</v>
      </c>
      <c r="E2266">
        <v>90</v>
      </c>
    </row>
    <row r="2267" spans="1:5" x14ac:dyDescent="0.25">
      <c r="A2267">
        <v>11265206</v>
      </c>
      <c r="B2267">
        <v>793621</v>
      </c>
      <c r="C2267">
        <v>0</v>
      </c>
      <c r="D2267">
        <v>0</v>
      </c>
      <c r="E2267">
        <v>0</v>
      </c>
    </row>
    <row r="2268" spans="1:5" x14ac:dyDescent="0.25">
      <c r="A2268">
        <v>11265209</v>
      </c>
      <c r="B2268">
        <v>2053670</v>
      </c>
      <c r="C2268">
        <v>1</v>
      </c>
      <c r="D2268">
        <v>0</v>
      </c>
      <c r="E2268">
        <v>90</v>
      </c>
    </row>
    <row r="2269" spans="1:5" x14ac:dyDescent="0.25">
      <c r="A2269">
        <v>11265209</v>
      </c>
      <c r="B2269">
        <v>2055070</v>
      </c>
      <c r="C2269">
        <v>0</v>
      </c>
      <c r="D2269">
        <v>2</v>
      </c>
      <c r="E2269">
        <v>0</v>
      </c>
    </row>
    <row r="2270" spans="1:5" x14ac:dyDescent="0.25">
      <c r="A2270">
        <v>11265227</v>
      </c>
      <c r="B2270">
        <v>793621</v>
      </c>
      <c r="C2270">
        <v>0</v>
      </c>
      <c r="D2270">
        <v>0</v>
      </c>
      <c r="E2270">
        <v>0</v>
      </c>
    </row>
    <row r="2271" spans="1:5" x14ac:dyDescent="0.25">
      <c r="A2271">
        <v>11265227</v>
      </c>
      <c r="B2271">
        <v>793644</v>
      </c>
      <c r="C2271">
        <v>1</v>
      </c>
      <c r="D2271">
        <v>5</v>
      </c>
      <c r="E2271">
        <v>90</v>
      </c>
    </row>
    <row r="2272" spans="1:5" x14ac:dyDescent="0.25">
      <c r="A2272">
        <v>11265249</v>
      </c>
      <c r="B2272">
        <v>1902767</v>
      </c>
      <c r="C2272">
        <v>0</v>
      </c>
      <c r="D2272">
        <v>0</v>
      </c>
      <c r="E2272">
        <v>0</v>
      </c>
    </row>
    <row r="2273" spans="1:5" x14ac:dyDescent="0.25">
      <c r="A2273">
        <v>11265249</v>
      </c>
      <c r="B2273">
        <v>1922728</v>
      </c>
      <c r="C2273">
        <v>1</v>
      </c>
      <c r="D2273">
        <v>2</v>
      </c>
      <c r="E2273">
        <v>90</v>
      </c>
    </row>
    <row r="2274" spans="1:5" x14ac:dyDescent="0.25">
      <c r="A2274">
        <v>11265516</v>
      </c>
      <c r="B2274">
        <v>1902767</v>
      </c>
      <c r="C2274">
        <v>0</v>
      </c>
      <c r="D2274">
        <v>1</v>
      </c>
      <c r="E2274">
        <v>0</v>
      </c>
    </row>
    <row r="2275" spans="1:5" x14ac:dyDescent="0.25">
      <c r="A2275">
        <v>11265516</v>
      </c>
      <c r="B2275">
        <v>2052722</v>
      </c>
      <c r="C2275">
        <v>0</v>
      </c>
      <c r="D2275">
        <v>4</v>
      </c>
      <c r="E2275">
        <v>0</v>
      </c>
    </row>
    <row r="2276" spans="1:5" x14ac:dyDescent="0.25">
      <c r="A2276">
        <v>11265845</v>
      </c>
      <c r="B2276">
        <v>1902767</v>
      </c>
      <c r="C2276">
        <v>0</v>
      </c>
      <c r="D2276">
        <v>0</v>
      </c>
      <c r="E2276">
        <v>0</v>
      </c>
    </row>
    <row r="2277" spans="1:5" x14ac:dyDescent="0.25">
      <c r="A2277">
        <v>11265845</v>
      </c>
      <c r="B2277">
        <v>2052502</v>
      </c>
      <c r="C2277">
        <v>0</v>
      </c>
      <c r="D2277">
        <v>0</v>
      </c>
      <c r="E2277">
        <v>0</v>
      </c>
    </row>
    <row r="2278" spans="1:5" x14ac:dyDescent="0.25">
      <c r="A2278">
        <v>11266016</v>
      </c>
      <c r="B2278">
        <v>26877</v>
      </c>
      <c r="C2278">
        <v>0</v>
      </c>
      <c r="D2278">
        <v>1</v>
      </c>
      <c r="E2278">
        <v>0</v>
      </c>
    </row>
    <row r="2279" spans="1:5" x14ac:dyDescent="0.25">
      <c r="A2279">
        <v>11266016</v>
      </c>
      <c r="B2279">
        <v>793621</v>
      </c>
      <c r="C2279">
        <v>0</v>
      </c>
      <c r="D2279">
        <v>1</v>
      </c>
      <c r="E2279">
        <v>0</v>
      </c>
    </row>
    <row r="2280" spans="1:5" x14ac:dyDescent="0.25">
      <c r="A2280">
        <v>11266020</v>
      </c>
      <c r="B2280">
        <v>137672</v>
      </c>
      <c r="C2280">
        <v>0</v>
      </c>
      <c r="D2280">
        <v>1</v>
      </c>
      <c r="E2280">
        <v>0</v>
      </c>
    </row>
    <row r="2281" spans="1:5" x14ac:dyDescent="0.25">
      <c r="A2281">
        <v>11266020</v>
      </c>
      <c r="B2281">
        <v>463541</v>
      </c>
      <c r="C2281">
        <v>0</v>
      </c>
      <c r="D2281">
        <v>0</v>
      </c>
      <c r="E2281">
        <v>0</v>
      </c>
    </row>
    <row r="2282" spans="1:5" x14ac:dyDescent="0.25">
      <c r="A2282">
        <v>11266022</v>
      </c>
      <c r="B2282">
        <v>463541</v>
      </c>
      <c r="C2282">
        <v>0</v>
      </c>
      <c r="D2282">
        <v>1</v>
      </c>
      <c r="E2282">
        <v>0</v>
      </c>
    </row>
    <row r="2283" spans="1:5" x14ac:dyDescent="0.25">
      <c r="A2283">
        <v>11266022</v>
      </c>
      <c r="B2283">
        <v>2053670</v>
      </c>
      <c r="C2283">
        <v>1</v>
      </c>
      <c r="D2283">
        <v>4</v>
      </c>
      <c r="E2283">
        <v>90</v>
      </c>
    </row>
    <row r="2284" spans="1:5" x14ac:dyDescent="0.25">
      <c r="A2284">
        <v>11266046</v>
      </c>
      <c r="B2284">
        <v>463541</v>
      </c>
      <c r="C2284">
        <v>0</v>
      </c>
      <c r="D2284">
        <v>0</v>
      </c>
      <c r="E2284">
        <v>0</v>
      </c>
    </row>
    <row r="2285" spans="1:5" x14ac:dyDescent="0.25">
      <c r="A2285">
        <v>11266046</v>
      </c>
      <c r="B2285">
        <v>1629842</v>
      </c>
      <c r="C2285">
        <v>1</v>
      </c>
      <c r="D2285">
        <v>5</v>
      </c>
      <c r="E2285">
        <v>90</v>
      </c>
    </row>
    <row r="2286" spans="1:5" x14ac:dyDescent="0.25">
      <c r="A2286">
        <v>11266047</v>
      </c>
      <c r="B2286">
        <v>463541</v>
      </c>
      <c r="C2286">
        <v>0</v>
      </c>
      <c r="D2286">
        <v>0</v>
      </c>
      <c r="E2286">
        <v>0</v>
      </c>
    </row>
    <row r="2287" spans="1:5" x14ac:dyDescent="0.25">
      <c r="A2287">
        <v>11266047</v>
      </c>
      <c r="B2287">
        <v>710856</v>
      </c>
      <c r="C2287">
        <v>0</v>
      </c>
      <c r="D2287">
        <v>0</v>
      </c>
      <c r="E2287">
        <v>0</v>
      </c>
    </row>
    <row r="2288" spans="1:5" x14ac:dyDescent="0.25">
      <c r="A2288">
        <v>11266048</v>
      </c>
      <c r="B2288">
        <v>2053456</v>
      </c>
      <c r="C2288">
        <v>0</v>
      </c>
      <c r="D2288">
        <v>2</v>
      </c>
      <c r="E2288">
        <v>0</v>
      </c>
    </row>
    <row r="2289" spans="1:5" x14ac:dyDescent="0.25">
      <c r="A2289">
        <v>11266048</v>
      </c>
      <c r="B2289">
        <v>2053670</v>
      </c>
      <c r="C2289">
        <v>1</v>
      </c>
      <c r="D2289">
        <v>0</v>
      </c>
      <c r="E2289">
        <v>90</v>
      </c>
    </row>
    <row r="2290" spans="1:5" x14ac:dyDescent="0.25">
      <c r="A2290">
        <v>11266065</v>
      </c>
      <c r="B2290">
        <v>793614</v>
      </c>
      <c r="C2290">
        <v>1</v>
      </c>
      <c r="D2290">
        <v>3</v>
      </c>
      <c r="E2290">
        <v>90</v>
      </c>
    </row>
    <row r="2291" spans="1:5" x14ac:dyDescent="0.25">
      <c r="A2291">
        <v>11266065</v>
      </c>
      <c r="B2291">
        <v>793621</v>
      </c>
      <c r="C2291">
        <v>0</v>
      </c>
      <c r="D2291">
        <v>2</v>
      </c>
      <c r="E2291">
        <v>0</v>
      </c>
    </row>
    <row r="2292" spans="1:5" x14ac:dyDescent="0.25">
      <c r="A2292">
        <v>11266165</v>
      </c>
      <c r="B2292">
        <v>1961175</v>
      </c>
      <c r="C2292">
        <v>0</v>
      </c>
      <c r="D2292">
        <v>1</v>
      </c>
      <c r="E2292">
        <v>0</v>
      </c>
    </row>
    <row r="2293" spans="1:5" x14ac:dyDescent="0.25">
      <c r="A2293">
        <v>11266165</v>
      </c>
      <c r="B2293">
        <v>2053670</v>
      </c>
      <c r="C2293">
        <v>1</v>
      </c>
      <c r="D2293">
        <v>0</v>
      </c>
      <c r="E2293">
        <v>90</v>
      </c>
    </row>
    <row r="2294" spans="1:5" x14ac:dyDescent="0.25">
      <c r="A2294">
        <v>11266166</v>
      </c>
      <c r="B2294">
        <v>2053670</v>
      </c>
      <c r="C2294">
        <v>1</v>
      </c>
      <c r="D2294">
        <v>0</v>
      </c>
      <c r="E2294">
        <v>90</v>
      </c>
    </row>
    <row r="2295" spans="1:5" x14ac:dyDescent="0.25">
      <c r="A2295">
        <v>11266166</v>
      </c>
      <c r="B2295">
        <v>2054426</v>
      </c>
      <c r="C2295">
        <v>0</v>
      </c>
      <c r="D2295">
        <v>1</v>
      </c>
      <c r="E2295">
        <v>0</v>
      </c>
    </row>
    <row r="2296" spans="1:5" x14ac:dyDescent="0.25">
      <c r="A2296">
        <v>11266167</v>
      </c>
      <c r="B2296">
        <v>47700</v>
      </c>
      <c r="C2296">
        <v>0</v>
      </c>
      <c r="D2296">
        <v>1</v>
      </c>
      <c r="E2296">
        <v>0</v>
      </c>
    </row>
    <row r="2297" spans="1:5" x14ac:dyDescent="0.25">
      <c r="A2297">
        <v>11266167</v>
      </c>
      <c r="B2297">
        <v>2053670</v>
      </c>
      <c r="C2297">
        <v>1</v>
      </c>
      <c r="D2297">
        <v>0</v>
      </c>
      <c r="E2297">
        <v>90</v>
      </c>
    </row>
    <row r="2298" spans="1:5" x14ac:dyDescent="0.25">
      <c r="A2298">
        <v>11266170</v>
      </c>
      <c r="B2298">
        <v>490549</v>
      </c>
      <c r="C2298">
        <v>0</v>
      </c>
      <c r="D2298">
        <v>0</v>
      </c>
      <c r="E2298">
        <v>0</v>
      </c>
    </row>
    <row r="2299" spans="1:5" x14ac:dyDescent="0.25">
      <c r="A2299">
        <v>11266170</v>
      </c>
      <c r="B2299">
        <v>793621</v>
      </c>
      <c r="C2299">
        <v>0</v>
      </c>
      <c r="D2299">
        <v>1</v>
      </c>
      <c r="E2299">
        <v>0</v>
      </c>
    </row>
    <row r="2300" spans="1:5" x14ac:dyDescent="0.25">
      <c r="A2300">
        <v>11266249</v>
      </c>
      <c r="B2300">
        <v>26877</v>
      </c>
      <c r="C2300">
        <v>0</v>
      </c>
      <c r="D2300">
        <v>0</v>
      </c>
      <c r="E2300">
        <v>0</v>
      </c>
    </row>
    <row r="2301" spans="1:5" x14ac:dyDescent="0.25">
      <c r="A2301">
        <v>11266249</v>
      </c>
      <c r="B2301">
        <v>463541</v>
      </c>
      <c r="C2301">
        <v>0</v>
      </c>
      <c r="D2301">
        <v>2</v>
      </c>
      <c r="E2301">
        <v>0</v>
      </c>
    </row>
    <row r="2302" spans="1:5" x14ac:dyDescent="0.25">
      <c r="A2302">
        <v>11266254</v>
      </c>
      <c r="B2302">
        <v>793621</v>
      </c>
      <c r="C2302">
        <v>0</v>
      </c>
      <c r="D2302">
        <v>1</v>
      </c>
      <c r="E2302">
        <v>0</v>
      </c>
    </row>
    <row r="2303" spans="1:5" x14ac:dyDescent="0.25">
      <c r="A2303">
        <v>11266254</v>
      </c>
      <c r="B2303">
        <v>1456633</v>
      </c>
      <c r="C2303">
        <v>0</v>
      </c>
      <c r="D2303">
        <v>3</v>
      </c>
      <c r="E2303">
        <v>0</v>
      </c>
    </row>
    <row r="2304" spans="1:5" x14ac:dyDescent="0.25">
      <c r="A2304">
        <v>11266268</v>
      </c>
      <c r="B2304">
        <v>463541</v>
      </c>
      <c r="C2304">
        <v>0</v>
      </c>
      <c r="D2304">
        <v>1</v>
      </c>
      <c r="E2304">
        <v>0</v>
      </c>
    </row>
    <row r="2305" spans="1:5" x14ac:dyDescent="0.25">
      <c r="A2305">
        <v>11266268</v>
      </c>
      <c r="B2305">
        <v>793686</v>
      </c>
      <c r="C2305">
        <v>0</v>
      </c>
      <c r="D2305">
        <v>0</v>
      </c>
      <c r="E2305">
        <v>0</v>
      </c>
    </row>
    <row r="2306" spans="1:5" x14ac:dyDescent="0.25">
      <c r="A2306">
        <v>11266403</v>
      </c>
      <c r="B2306">
        <v>121578</v>
      </c>
      <c r="C2306">
        <v>1</v>
      </c>
      <c r="D2306">
        <v>3</v>
      </c>
      <c r="E2306">
        <v>90</v>
      </c>
    </row>
    <row r="2307" spans="1:5" x14ac:dyDescent="0.25">
      <c r="A2307">
        <v>11266403</v>
      </c>
      <c r="B2307">
        <v>793621</v>
      </c>
      <c r="C2307">
        <v>0</v>
      </c>
      <c r="D2307">
        <v>3</v>
      </c>
      <c r="E2307">
        <v>0</v>
      </c>
    </row>
    <row r="2308" spans="1:5" x14ac:dyDescent="0.25">
      <c r="A2308">
        <v>11266404</v>
      </c>
      <c r="B2308">
        <v>793621</v>
      </c>
      <c r="C2308">
        <v>0</v>
      </c>
      <c r="D2308">
        <v>3</v>
      </c>
      <c r="E2308">
        <v>0</v>
      </c>
    </row>
    <row r="2309" spans="1:5" x14ac:dyDescent="0.25">
      <c r="A2309">
        <v>11266404</v>
      </c>
      <c r="B2309">
        <v>987759</v>
      </c>
      <c r="C2309">
        <v>1</v>
      </c>
      <c r="D2309">
        <v>3</v>
      </c>
      <c r="E2309">
        <v>90</v>
      </c>
    </row>
    <row r="2310" spans="1:5" x14ac:dyDescent="0.25">
      <c r="A2310">
        <v>11266406</v>
      </c>
      <c r="B2310">
        <v>793621</v>
      </c>
      <c r="C2310">
        <v>0</v>
      </c>
      <c r="D2310">
        <v>1</v>
      </c>
      <c r="E2310">
        <v>0</v>
      </c>
    </row>
    <row r="2311" spans="1:5" x14ac:dyDescent="0.25">
      <c r="A2311">
        <v>11266406</v>
      </c>
      <c r="B2311">
        <v>2053402</v>
      </c>
      <c r="C2311">
        <v>0</v>
      </c>
      <c r="D2311">
        <v>2</v>
      </c>
      <c r="E2311">
        <v>0</v>
      </c>
    </row>
    <row r="2312" spans="1:5" x14ac:dyDescent="0.25">
      <c r="A2312">
        <v>11266551</v>
      </c>
      <c r="B2312">
        <v>1414488</v>
      </c>
      <c r="C2312">
        <v>0</v>
      </c>
      <c r="D2312">
        <v>0</v>
      </c>
      <c r="E2312">
        <v>0</v>
      </c>
    </row>
    <row r="2313" spans="1:5" x14ac:dyDescent="0.25">
      <c r="A2313">
        <v>11266551</v>
      </c>
      <c r="B2313">
        <v>2053402</v>
      </c>
      <c r="C2313">
        <v>0</v>
      </c>
      <c r="D2313">
        <v>1</v>
      </c>
      <c r="E2313">
        <v>0</v>
      </c>
    </row>
    <row r="2314" spans="1:5" x14ac:dyDescent="0.25">
      <c r="A2314">
        <v>11266552</v>
      </c>
      <c r="B2314">
        <v>1902767</v>
      </c>
      <c r="C2314">
        <v>0</v>
      </c>
      <c r="D2314">
        <v>0</v>
      </c>
      <c r="E2314">
        <v>0</v>
      </c>
    </row>
    <row r="2315" spans="1:5" x14ac:dyDescent="0.25">
      <c r="A2315">
        <v>11266552</v>
      </c>
      <c r="B2315">
        <v>2053402</v>
      </c>
      <c r="C2315">
        <v>0</v>
      </c>
      <c r="D2315">
        <v>2</v>
      </c>
      <c r="E2315">
        <v>0</v>
      </c>
    </row>
    <row r="2316" spans="1:5" x14ac:dyDescent="0.25">
      <c r="A2316">
        <v>11266553</v>
      </c>
      <c r="B2316">
        <v>121578</v>
      </c>
      <c r="C2316">
        <v>1</v>
      </c>
      <c r="D2316">
        <v>0</v>
      </c>
      <c r="E2316">
        <v>90</v>
      </c>
    </row>
    <row r="2317" spans="1:5" x14ac:dyDescent="0.25">
      <c r="A2317">
        <v>11266553</v>
      </c>
      <c r="B2317">
        <v>2052502</v>
      </c>
      <c r="C2317">
        <v>1</v>
      </c>
      <c r="D2317">
        <v>2</v>
      </c>
      <c r="E2317">
        <v>90</v>
      </c>
    </row>
    <row r="2318" spans="1:5" x14ac:dyDescent="0.25">
      <c r="A2318">
        <v>11266561</v>
      </c>
      <c r="B2318">
        <v>794555</v>
      </c>
      <c r="C2318">
        <v>2</v>
      </c>
      <c r="D2318">
        <v>2</v>
      </c>
      <c r="E2318">
        <v>90</v>
      </c>
    </row>
    <row r="2319" spans="1:5" x14ac:dyDescent="0.25">
      <c r="A2319">
        <v>11266561</v>
      </c>
      <c r="B2319">
        <v>2053402</v>
      </c>
      <c r="C2319">
        <v>0</v>
      </c>
      <c r="D2319">
        <v>0</v>
      </c>
      <c r="E2319">
        <v>0</v>
      </c>
    </row>
    <row r="2320" spans="1:5" x14ac:dyDescent="0.25">
      <c r="A2320">
        <v>11266566</v>
      </c>
      <c r="B2320">
        <v>794555</v>
      </c>
      <c r="C2320">
        <v>2</v>
      </c>
      <c r="D2320">
        <v>1</v>
      </c>
      <c r="E2320">
        <v>90</v>
      </c>
    </row>
    <row r="2321" spans="1:5" x14ac:dyDescent="0.25">
      <c r="A2321">
        <v>11266566</v>
      </c>
      <c r="B2321">
        <v>987759</v>
      </c>
      <c r="C2321">
        <v>1</v>
      </c>
      <c r="D2321">
        <v>0</v>
      </c>
      <c r="E2321">
        <v>90</v>
      </c>
    </row>
    <row r="2322" spans="1:5" x14ac:dyDescent="0.25">
      <c r="A2322">
        <v>11266571</v>
      </c>
      <c r="B2322">
        <v>987759</v>
      </c>
      <c r="C2322">
        <v>1</v>
      </c>
      <c r="D2322">
        <v>0</v>
      </c>
      <c r="E2322">
        <v>90</v>
      </c>
    </row>
    <row r="2323" spans="1:5" x14ac:dyDescent="0.25">
      <c r="A2323">
        <v>11266571</v>
      </c>
      <c r="B2323">
        <v>1902767</v>
      </c>
      <c r="C2323">
        <v>0</v>
      </c>
      <c r="D2323">
        <v>0</v>
      </c>
      <c r="E2323">
        <v>0</v>
      </c>
    </row>
    <row r="2324" spans="1:5" x14ac:dyDescent="0.25">
      <c r="A2324">
        <v>11266575</v>
      </c>
      <c r="B2324">
        <v>987759</v>
      </c>
      <c r="C2324">
        <v>1</v>
      </c>
      <c r="D2324">
        <v>0</v>
      </c>
      <c r="E2324">
        <v>90</v>
      </c>
    </row>
    <row r="2325" spans="1:5" x14ac:dyDescent="0.25">
      <c r="A2325">
        <v>11266575</v>
      </c>
      <c r="B2325">
        <v>1414488</v>
      </c>
      <c r="C2325">
        <v>0</v>
      </c>
      <c r="D2325">
        <v>1</v>
      </c>
      <c r="E2325">
        <v>0</v>
      </c>
    </row>
    <row r="2326" spans="1:5" x14ac:dyDescent="0.25">
      <c r="A2326">
        <v>11266578</v>
      </c>
      <c r="B2326">
        <v>987759</v>
      </c>
      <c r="C2326">
        <v>1</v>
      </c>
      <c r="D2326">
        <v>0</v>
      </c>
      <c r="E2326">
        <v>90</v>
      </c>
    </row>
    <row r="2327" spans="1:5" x14ac:dyDescent="0.25">
      <c r="A2327">
        <v>11266578</v>
      </c>
      <c r="B2327">
        <v>2052502</v>
      </c>
      <c r="C2327">
        <v>1</v>
      </c>
      <c r="D2327">
        <v>1</v>
      </c>
      <c r="E2327">
        <v>90</v>
      </c>
    </row>
    <row r="2328" spans="1:5" x14ac:dyDescent="0.25">
      <c r="A2328">
        <v>11266615</v>
      </c>
      <c r="B2328">
        <v>987759</v>
      </c>
      <c r="C2328">
        <v>1</v>
      </c>
      <c r="D2328">
        <v>3</v>
      </c>
      <c r="E2328">
        <v>90</v>
      </c>
    </row>
    <row r="2329" spans="1:5" x14ac:dyDescent="0.25">
      <c r="A2329">
        <v>11266615</v>
      </c>
      <c r="B2329">
        <v>1414488</v>
      </c>
      <c r="C2329">
        <v>0</v>
      </c>
      <c r="D2329">
        <v>0</v>
      </c>
      <c r="E2329">
        <v>0</v>
      </c>
    </row>
    <row r="2330" spans="1:5" x14ac:dyDescent="0.25">
      <c r="A2330">
        <v>11266618</v>
      </c>
      <c r="B2330">
        <v>987759</v>
      </c>
      <c r="C2330">
        <v>1</v>
      </c>
      <c r="D2330">
        <v>0</v>
      </c>
      <c r="E2330">
        <v>90</v>
      </c>
    </row>
    <row r="2331" spans="1:5" x14ac:dyDescent="0.25">
      <c r="A2331">
        <v>11266618</v>
      </c>
      <c r="B2331">
        <v>2052502</v>
      </c>
      <c r="C2331">
        <v>1</v>
      </c>
      <c r="D2331">
        <v>3</v>
      </c>
      <c r="E2331">
        <v>90</v>
      </c>
    </row>
    <row r="2332" spans="1:5" x14ac:dyDescent="0.25">
      <c r="A2332">
        <v>11266628</v>
      </c>
      <c r="B2332">
        <v>120994</v>
      </c>
      <c r="C2332">
        <v>0</v>
      </c>
      <c r="D2332">
        <v>1</v>
      </c>
      <c r="E2332">
        <v>0</v>
      </c>
    </row>
    <row r="2333" spans="1:5" x14ac:dyDescent="0.25">
      <c r="A2333">
        <v>11266628</v>
      </c>
      <c r="B2333">
        <v>793621</v>
      </c>
      <c r="C2333">
        <v>0</v>
      </c>
      <c r="D2333">
        <v>0</v>
      </c>
      <c r="E2333">
        <v>0</v>
      </c>
    </row>
    <row r="2334" spans="1:5" x14ac:dyDescent="0.25">
      <c r="A2334">
        <v>11266629</v>
      </c>
      <c r="B2334">
        <v>120994</v>
      </c>
      <c r="C2334">
        <v>0</v>
      </c>
      <c r="D2334">
        <v>2</v>
      </c>
      <c r="E2334">
        <v>0</v>
      </c>
    </row>
    <row r="2335" spans="1:5" x14ac:dyDescent="0.25">
      <c r="A2335">
        <v>11266629</v>
      </c>
      <c r="B2335">
        <v>2053402</v>
      </c>
      <c r="C2335">
        <v>0</v>
      </c>
      <c r="D2335">
        <v>2</v>
      </c>
      <c r="E2335">
        <v>0</v>
      </c>
    </row>
    <row r="2336" spans="1:5" x14ac:dyDescent="0.25">
      <c r="A2336">
        <v>11266630</v>
      </c>
      <c r="B2336">
        <v>71272</v>
      </c>
      <c r="C2336">
        <v>0</v>
      </c>
      <c r="D2336">
        <v>0</v>
      </c>
      <c r="E2336">
        <v>0</v>
      </c>
    </row>
    <row r="2337" spans="1:5" x14ac:dyDescent="0.25">
      <c r="A2337">
        <v>11266630</v>
      </c>
      <c r="B2337">
        <v>2053402</v>
      </c>
      <c r="C2337">
        <v>0</v>
      </c>
      <c r="D2337">
        <v>2</v>
      </c>
      <c r="E2337">
        <v>0</v>
      </c>
    </row>
    <row r="2338" spans="1:5" x14ac:dyDescent="0.25">
      <c r="A2338">
        <v>11266673</v>
      </c>
      <c r="B2338">
        <v>1456633</v>
      </c>
      <c r="C2338">
        <v>5</v>
      </c>
      <c r="D2338">
        <v>0</v>
      </c>
      <c r="E2338">
        <v>90</v>
      </c>
    </row>
    <row r="2339" spans="1:5" x14ac:dyDescent="0.25">
      <c r="A2339">
        <v>11266673</v>
      </c>
      <c r="B2339">
        <v>2053402</v>
      </c>
      <c r="C2339">
        <v>0</v>
      </c>
      <c r="D2339">
        <v>2</v>
      </c>
      <c r="E2339">
        <v>0</v>
      </c>
    </row>
    <row r="2340" spans="1:5" x14ac:dyDescent="0.25">
      <c r="A2340">
        <v>11266702</v>
      </c>
      <c r="B2340">
        <v>987759</v>
      </c>
      <c r="C2340">
        <v>1</v>
      </c>
      <c r="D2340">
        <v>2</v>
      </c>
      <c r="E2340">
        <v>90</v>
      </c>
    </row>
    <row r="2341" spans="1:5" x14ac:dyDescent="0.25">
      <c r="A2341">
        <v>11266702</v>
      </c>
      <c r="B2341">
        <v>1456633</v>
      </c>
      <c r="C2341">
        <v>5</v>
      </c>
      <c r="D2341">
        <v>3</v>
      </c>
      <c r="E2341">
        <v>90</v>
      </c>
    </row>
    <row r="2342" spans="1:5" x14ac:dyDescent="0.25">
      <c r="A2342">
        <v>11266741</v>
      </c>
      <c r="B2342">
        <v>71272</v>
      </c>
      <c r="C2342">
        <v>0</v>
      </c>
      <c r="D2342">
        <v>0</v>
      </c>
      <c r="E2342">
        <v>0</v>
      </c>
    </row>
    <row r="2343" spans="1:5" x14ac:dyDescent="0.25">
      <c r="A2343">
        <v>11266741</v>
      </c>
      <c r="B2343">
        <v>225088</v>
      </c>
      <c r="C2343">
        <v>0</v>
      </c>
      <c r="D2343">
        <v>1</v>
      </c>
      <c r="E2343">
        <v>0</v>
      </c>
    </row>
    <row r="2344" spans="1:5" x14ac:dyDescent="0.25">
      <c r="A2344">
        <v>11266755</v>
      </c>
      <c r="B2344">
        <v>613635</v>
      </c>
      <c r="C2344">
        <v>0</v>
      </c>
      <c r="D2344">
        <v>0</v>
      </c>
      <c r="E2344">
        <v>0</v>
      </c>
    </row>
    <row r="2345" spans="1:5" x14ac:dyDescent="0.25">
      <c r="A2345">
        <v>11266755</v>
      </c>
      <c r="B2345">
        <v>990223</v>
      </c>
      <c r="C2345">
        <v>0</v>
      </c>
      <c r="D2345">
        <v>3</v>
      </c>
      <c r="E2345">
        <v>0</v>
      </c>
    </row>
    <row r="2346" spans="1:5" x14ac:dyDescent="0.25">
      <c r="A2346">
        <v>11266824</v>
      </c>
      <c r="B2346">
        <v>121578</v>
      </c>
      <c r="C2346">
        <v>1</v>
      </c>
      <c r="D2346">
        <v>2</v>
      </c>
      <c r="E2346">
        <v>90</v>
      </c>
    </row>
    <row r="2347" spans="1:5" x14ac:dyDescent="0.25">
      <c r="A2347">
        <v>11266824</v>
      </c>
      <c r="B2347">
        <v>990223</v>
      </c>
      <c r="C2347">
        <v>0</v>
      </c>
      <c r="D2347">
        <v>1</v>
      </c>
      <c r="E2347">
        <v>0</v>
      </c>
    </row>
    <row r="2348" spans="1:5" x14ac:dyDescent="0.25">
      <c r="A2348">
        <v>11266840</v>
      </c>
      <c r="B2348">
        <v>990223</v>
      </c>
      <c r="C2348">
        <v>0</v>
      </c>
      <c r="D2348">
        <v>0</v>
      </c>
      <c r="E2348">
        <v>0</v>
      </c>
    </row>
    <row r="2349" spans="1:5" x14ac:dyDescent="0.25">
      <c r="A2349">
        <v>11266840</v>
      </c>
      <c r="B2349">
        <v>2053402</v>
      </c>
      <c r="C2349">
        <v>0</v>
      </c>
      <c r="D2349">
        <v>1</v>
      </c>
      <c r="E2349">
        <v>0</v>
      </c>
    </row>
    <row r="2350" spans="1:5" x14ac:dyDescent="0.25">
      <c r="A2350">
        <v>11266842</v>
      </c>
      <c r="B2350">
        <v>1456633</v>
      </c>
      <c r="C2350">
        <v>0</v>
      </c>
      <c r="D2350">
        <v>0</v>
      </c>
      <c r="E2350">
        <v>0</v>
      </c>
    </row>
    <row r="2351" spans="1:5" x14ac:dyDescent="0.25">
      <c r="A2351">
        <v>11266842</v>
      </c>
      <c r="B2351">
        <v>2053402</v>
      </c>
      <c r="C2351">
        <v>0</v>
      </c>
      <c r="D2351">
        <v>1</v>
      </c>
      <c r="E2351">
        <v>0</v>
      </c>
    </row>
    <row r="2352" spans="1:5" x14ac:dyDescent="0.25">
      <c r="A2352">
        <v>11266845</v>
      </c>
      <c r="B2352">
        <v>71272</v>
      </c>
      <c r="C2352">
        <v>0</v>
      </c>
      <c r="D2352">
        <v>1</v>
      </c>
      <c r="E2352">
        <v>0</v>
      </c>
    </row>
    <row r="2353" spans="1:5" x14ac:dyDescent="0.25">
      <c r="A2353">
        <v>11266845</v>
      </c>
      <c r="B2353">
        <v>987759</v>
      </c>
      <c r="C2353">
        <v>1</v>
      </c>
      <c r="D2353">
        <v>1</v>
      </c>
      <c r="E2353">
        <v>90</v>
      </c>
    </row>
    <row r="2354" spans="1:5" x14ac:dyDescent="0.25">
      <c r="A2354">
        <v>11266846</v>
      </c>
      <c r="B2354">
        <v>120994</v>
      </c>
      <c r="C2354">
        <v>0</v>
      </c>
      <c r="D2354">
        <v>1</v>
      </c>
      <c r="E2354">
        <v>0</v>
      </c>
    </row>
    <row r="2355" spans="1:5" x14ac:dyDescent="0.25">
      <c r="A2355">
        <v>11266846</v>
      </c>
      <c r="B2355">
        <v>987759</v>
      </c>
      <c r="C2355">
        <v>1</v>
      </c>
      <c r="D2355">
        <v>0</v>
      </c>
      <c r="E2355">
        <v>90</v>
      </c>
    </row>
    <row r="2356" spans="1:5" x14ac:dyDescent="0.25">
      <c r="A2356">
        <v>11266880</v>
      </c>
      <c r="B2356">
        <v>987759</v>
      </c>
      <c r="C2356">
        <v>1</v>
      </c>
      <c r="D2356">
        <v>0</v>
      </c>
      <c r="E2356">
        <v>90</v>
      </c>
    </row>
    <row r="2357" spans="1:5" x14ac:dyDescent="0.25">
      <c r="A2357">
        <v>11266880</v>
      </c>
      <c r="B2357">
        <v>2052502</v>
      </c>
      <c r="C2357">
        <v>0</v>
      </c>
      <c r="D2357">
        <v>2</v>
      </c>
      <c r="E2357">
        <v>0</v>
      </c>
    </row>
    <row r="2358" spans="1:5" x14ac:dyDescent="0.25">
      <c r="A2358">
        <v>11266905</v>
      </c>
      <c r="B2358">
        <v>121578</v>
      </c>
      <c r="C2358">
        <v>1</v>
      </c>
      <c r="D2358">
        <v>2</v>
      </c>
      <c r="E2358">
        <v>90</v>
      </c>
    </row>
    <row r="2359" spans="1:5" x14ac:dyDescent="0.25">
      <c r="A2359">
        <v>11266905</v>
      </c>
      <c r="B2359">
        <v>490468</v>
      </c>
      <c r="C2359">
        <v>0</v>
      </c>
      <c r="D2359">
        <v>2</v>
      </c>
      <c r="E2359">
        <v>0</v>
      </c>
    </row>
    <row r="2360" spans="1:5" x14ac:dyDescent="0.25">
      <c r="A2360">
        <v>11266906</v>
      </c>
      <c r="B2360">
        <v>228845</v>
      </c>
      <c r="C2360">
        <v>1</v>
      </c>
      <c r="D2360">
        <v>0</v>
      </c>
      <c r="E2360">
        <v>90</v>
      </c>
    </row>
    <row r="2361" spans="1:5" x14ac:dyDescent="0.25">
      <c r="A2361">
        <v>11266906</v>
      </c>
      <c r="B2361">
        <v>2053402</v>
      </c>
      <c r="C2361">
        <v>0</v>
      </c>
      <c r="D2361">
        <v>0</v>
      </c>
      <c r="E2361">
        <v>0</v>
      </c>
    </row>
    <row r="2362" spans="1:5" x14ac:dyDescent="0.25">
      <c r="A2362">
        <v>11266907</v>
      </c>
      <c r="B2362">
        <v>121578</v>
      </c>
      <c r="C2362">
        <v>1</v>
      </c>
      <c r="D2362">
        <v>0</v>
      </c>
      <c r="E2362">
        <v>90</v>
      </c>
    </row>
    <row r="2363" spans="1:5" x14ac:dyDescent="0.25">
      <c r="A2363">
        <v>11266907</v>
      </c>
      <c r="B2363">
        <v>2056315</v>
      </c>
      <c r="C2363">
        <v>0</v>
      </c>
      <c r="D2363">
        <v>3</v>
      </c>
      <c r="E2363">
        <v>0</v>
      </c>
    </row>
    <row r="2364" spans="1:5" x14ac:dyDescent="0.25">
      <c r="A2364">
        <v>11267020</v>
      </c>
      <c r="B2364">
        <v>2052500</v>
      </c>
      <c r="C2364">
        <v>2</v>
      </c>
      <c r="D2364">
        <v>2</v>
      </c>
      <c r="E2364">
        <v>90</v>
      </c>
    </row>
    <row r="2365" spans="1:5" x14ac:dyDescent="0.25">
      <c r="A2365">
        <v>11267020</v>
      </c>
      <c r="B2365">
        <v>2053402</v>
      </c>
      <c r="C2365">
        <v>0</v>
      </c>
      <c r="D2365">
        <v>3</v>
      </c>
      <c r="E2365">
        <v>0</v>
      </c>
    </row>
    <row r="2366" spans="1:5" x14ac:dyDescent="0.25">
      <c r="A2366">
        <v>11267029</v>
      </c>
      <c r="B2366">
        <v>121578</v>
      </c>
      <c r="C2366">
        <v>1</v>
      </c>
      <c r="D2366">
        <v>0</v>
      </c>
      <c r="E2366">
        <v>90</v>
      </c>
    </row>
    <row r="2367" spans="1:5" x14ac:dyDescent="0.25">
      <c r="A2367">
        <v>11267029</v>
      </c>
      <c r="B2367">
        <v>1333766</v>
      </c>
      <c r="C2367">
        <v>2</v>
      </c>
      <c r="D2367">
        <v>2</v>
      </c>
      <c r="E2367">
        <v>90</v>
      </c>
    </row>
    <row r="2368" spans="1:5" x14ac:dyDescent="0.25">
      <c r="A2368">
        <v>11267030</v>
      </c>
      <c r="B2368">
        <v>121578</v>
      </c>
      <c r="C2368">
        <v>1</v>
      </c>
      <c r="D2368">
        <v>0</v>
      </c>
      <c r="E2368">
        <v>90</v>
      </c>
    </row>
    <row r="2369" spans="1:5" x14ac:dyDescent="0.25">
      <c r="A2369">
        <v>11267030</v>
      </c>
      <c r="B2369">
        <v>151409</v>
      </c>
      <c r="C2369">
        <v>1</v>
      </c>
      <c r="D2369">
        <v>6</v>
      </c>
      <c r="E2369">
        <v>90</v>
      </c>
    </row>
    <row r="2370" spans="1:5" x14ac:dyDescent="0.25">
      <c r="A2370">
        <v>11267088</v>
      </c>
      <c r="B2370">
        <v>1196209</v>
      </c>
      <c r="C2370">
        <v>0</v>
      </c>
      <c r="D2370">
        <v>0</v>
      </c>
      <c r="E2370">
        <v>0</v>
      </c>
    </row>
    <row r="2371" spans="1:5" x14ac:dyDescent="0.25">
      <c r="A2371">
        <v>11267088</v>
      </c>
      <c r="B2371">
        <v>1902440</v>
      </c>
      <c r="C2371">
        <v>1</v>
      </c>
      <c r="D2371">
        <v>0</v>
      </c>
      <c r="E2371">
        <v>90</v>
      </c>
    </row>
    <row r="2372" spans="1:5" x14ac:dyDescent="0.25">
      <c r="A2372">
        <v>11267119</v>
      </c>
      <c r="B2372">
        <v>151409</v>
      </c>
      <c r="C2372">
        <v>1</v>
      </c>
      <c r="D2372">
        <v>1</v>
      </c>
      <c r="E2372">
        <v>90</v>
      </c>
    </row>
    <row r="2373" spans="1:5" x14ac:dyDescent="0.25">
      <c r="A2373">
        <v>11267119</v>
      </c>
      <c r="B2373">
        <v>2053402</v>
      </c>
      <c r="C2373">
        <v>0</v>
      </c>
      <c r="D2373">
        <v>4</v>
      </c>
      <c r="E2373">
        <v>0</v>
      </c>
    </row>
    <row r="2374" spans="1:5" x14ac:dyDescent="0.25">
      <c r="A2374">
        <v>11267133</v>
      </c>
      <c r="B2374">
        <v>793621</v>
      </c>
      <c r="C2374">
        <v>0</v>
      </c>
      <c r="D2374">
        <v>0</v>
      </c>
      <c r="E2374">
        <v>0</v>
      </c>
    </row>
    <row r="2375" spans="1:5" x14ac:dyDescent="0.25">
      <c r="A2375">
        <v>11267133</v>
      </c>
      <c r="B2375">
        <v>1333527</v>
      </c>
      <c r="C2375">
        <v>0</v>
      </c>
      <c r="D2375">
        <v>3</v>
      </c>
      <c r="E2375">
        <v>0</v>
      </c>
    </row>
    <row r="2376" spans="1:5" x14ac:dyDescent="0.25">
      <c r="A2376">
        <v>11267273</v>
      </c>
      <c r="B2376">
        <v>141513</v>
      </c>
      <c r="C2376">
        <v>0</v>
      </c>
      <c r="D2376">
        <v>2</v>
      </c>
      <c r="E2376">
        <v>0</v>
      </c>
    </row>
    <row r="2377" spans="1:5" x14ac:dyDescent="0.25">
      <c r="A2377">
        <v>11267273</v>
      </c>
      <c r="B2377">
        <v>1902767</v>
      </c>
      <c r="C2377">
        <v>0</v>
      </c>
      <c r="D2377">
        <v>1</v>
      </c>
      <c r="E2377">
        <v>0</v>
      </c>
    </row>
    <row r="2378" spans="1:5" x14ac:dyDescent="0.25">
      <c r="A2378">
        <v>11267381</v>
      </c>
      <c r="B2378">
        <v>463541</v>
      </c>
      <c r="C2378">
        <v>0</v>
      </c>
      <c r="D2378">
        <v>4</v>
      </c>
      <c r="E2378">
        <v>0</v>
      </c>
    </row>
    <row r="2379" spans="1:5" x14ac:dyDescent="0.25">
      <c r="A2379">
        <v>11267381</v>
      </c>
      <c r="B2379">
        <v>908345</v>
      </c>
      <c r="C2379">
        <v>0</v>
      </c>
      <c r="D2379">
        <v>2</v>
      </c>
      <c r="E2379">
        <v>0</v>
      </c>
    </row>
    <row r="2380" spans="1:5" x14ac:dyDescent="0.25">
      <c r="A2380">
        <v>11267532</v>
      </c>
      <c r="B2380">
        <v>463541</v>
      </c>
      <c r="C2380">
        <v>0</v>
      </c>
      <c r="D2380">
        <v>0</v>
      </c>
      <c r="E2380">
        <v>0</v>
      </c>
    </row>
    <row r="2381" spans="1:5" x14ac:dyDescent="0.25">
      <c r="A2381">
        <v>11267532</v>
      </c>
      <c r="B2381">
        <v>1629842</v>
      </c>
      <c r="C2381">
        <v>1</v>
      </c>
      <c r="D2381">
        <v>5</v>
      </c>
      <c r="E2381">
        <v>90</v>
      </c>
    </row>
    <row r="2382" spans="1:5" x14ac:dyDescent="0.25">
      <c r="A2382">
        <v>11267533</v>
      </c>
      <c r="B2382">
        <v>463541</v>
      </c>
      <c r="C2382">
        <v>0</v>
      </c>
      <c r="D2382">
        <v>0</v>
      </c>
      <c r="E2382">
        <v>0</v>
      </c>
    </row>
    <row r="2383" spans="1:5" x14ac:dyDescent="0.25">
      <c r="A2383">
        <v>11267533</v>
      </c>
      <c r="B2383">
        <v>710856</v>
      </c>
      <c r="C2383">
        <v>0</v>
      </c>
      <c r="D2383">
        <v>2</v>
      </c>
      <c r="E2383">
        <v>0</v>
      </c>
    </row>
    <row r="2384" spans="1:5" x14ac:dyDescent="0.25">
      <c r="A2384">
        <v>11267733</v>
      </c>
      <c r="B2384">
        <v>908345</v>
      </c>
      <c r="C2384">
        <v>0</v>
      </c>
      <c r="D2384">
        <v>1</v>
      </c>
      <c r="E2384">
        <v>0</v>
      </c>
    </row>
    <row r="2385" spans="1:5" x14ac:dyDescent="0.25">
      <c r="A2385">
        <v>11267733</v>
      </c>
      <c r="B2385">
        <v>2053670</v>
      </c>
      <c r="C2385">
        <v>1</v>
      </c>
      <c r="D2385">
        <v>3</v>
      </c>
      <c r="E2385">
        <v>90</v>
      </c>
    </row>
    <row r="2386" spans="1:5" x14ac:dyDescent="0.25">
      <c r="A2386">
        <v>11268063</v>
      </c>
      <c r="B2386">
        <v>228845</v>
      </c>
      <c r="C2386">
        <v>1</v>
      </c>
      <c r="D2386">
        <v>0</v>
      </c>
      <c r="E2386">
        <v>90</v>
      </c>
    </row>
    <row r="2387" spans="1:5" x14ac:dyDescent="0.25">
      <c r="A2387">
        <v>11268063</v>
      </c>
      <c r="B2387">
        <v>2053670</v>
      </c>
      <c r="C2387">
        <v>1</v>
      </c>
      <c r="D2387">
        <v>2</v>
      </c>
      <c r="E2387">
        <v>90</v>
      </c>
    </row>
    <row r="2388" spans="1:5" x14ac:dyDescent="0.25">
      <c r="A2388">
        <v>11268064</v>
      </c>
      <c r="B2388">
        <v>2053670</v>
      </c>
      <c r="C2388">
        <v>2</v>
      </c>
      <c r="D2388">
        <v>5</v>
      </c>
      <c r="E2388">
        <v>90</v>
      </c>
    </row>
    <row r="2389" spans="1:5" x14ac:dyDescent="0.25">
      <c r="A2389">
        <v>11268064</v>
      </c>
      <c r="B2389">
        <v>2056315</v>
      </c>
      <c r="C2389">
        <v>0</v>
      </c>
      <c r="D2389">
        <v>1</v>
      </c>
      <c r="E2389">
        <v>0</v>
      </c>
    </row>
    <row r="2390" spans="1:5" x14ac:dyDescent="0.25">
      <c r="A2390">
        <v>11268069</v>
      </c>
      <c r="B2390">
        <v>990223</v>
      </c>
      <c r="C2390">
        <v>0</v>
      </c>
      <c r="D2390">
        <v>0</v>
      </c>
      <c r="E2390">
        <v>0</v>
      </c>
    </row>
    <row r="2391" spans="1:5" x14ac:dyDescent="0.25">
      <c r="A2391">
        <v>11268069</v>
      </c>
      <c r="B2391">
        <v>2053670</v>
      </c>
      <c r="C2391">
        <v>1</v>
      </c>
      <c r="D2391">
        <v>1</v>
      </c>
      <c r="E2391">
        <v>90</v>
      </c>
    </row>
    <row r="2392" spans="1:5" x14ac:dyDescent="0.25">
      <c r="A2392">
        <v>11268417</v>
      </c>
      <c r="B2392">
        <v>1902767</v>
      </c>
      <c r="C2392">
        <v>0</v>
      </c>
      <c r="D2392">
        <v>0</v>
      </c>
      <c r="E2392">
        <v>0</v>
      </c>
    </row>
    <row r="2393" spans="1:5" x14ac:dyDescent="0.25">
      <c r="A2393">
        <v>11268417</v>
      </c>
      <c r="B2393">
        <v>2052722</v>
      </c>
      <c r="C2393">
        <v>0</v>
      </c>
      <c r="D2393">
        <v>0</v>
      </c>
      <c r="E2393">
        <v>0</v>
      </c>
    </row>
    <row r="2394" spans="1:5" x14ac:dyDescent="0.25">
      <c r="A2394">
        <v>11268430</v>
      </c>
      <c r="B2394">
        <v>793621</v>
      </c>
      <c r="C2394">
        <v>0</v>
      </c>
      <c r="D2394">
        <v>1</v>
      </c>
      <c r="E2394">
        <v>0</v>
      </c>
    </row>
    <row r="2395" spans="1:5" x14ac:dyDescent="0.25">
      <c r="A2395">
        <v>11268430</v>
      </c>
      <c r="B2395">
        <v>793644</v>
      </c>
      <c r="C2395">
        <v>1</v>
      </c>
      <c r="D2395">
        <v>2</v>
      </c>
      <c r="E2395">
        <v>90</v>
      </c>
    </row>
    <row r="2396" spans="1:5" x14ac:dyDescent="0.25">
      <c r="A2396">
        <v>11268431</v>
      </c>
      <c r="B2396">
        <v>2052751</v>
      </c>
      <c r="C2396">
        <v>0</v>
      </c>
      <c r="D2396">
        <v>2</v>
      </c>
      <c r="E2396">
        <v>0</v>
      </c>
    </row>
    <row r="2397" spans="1:5" x14ac:dyDescent="0.25">
      <c r="A2397">
        <v>11268431</v>
      </c>
      <c r="B2397">
        <v>2053670</v>
      </c>
      <c r="C2397">
        <v>1</v>
      </c>
      <c r="D2397">
        <v>0</v>
      </c>
      <c r="E2397">
        <v>90</v>
      </c>
    </row>
    <row r="2398" spans="1:5" x14ac:dyDescent="0.25">
      <c r="A2398">
        <v>11268669</v>
      </c>
      <c r="B2398">
        <v>120994</v>
      </c>
      <c r="C2398">
        <v>0</v>
      </c>
      <c r="D2398">
        <v>1</v>
      </c>
      <c r="E2398">
        <v>0</v>
      </c>
    </row>
    <row r="2399" spans="1:5" x14ac:dyDescent="0.25">
      <c r="A2399">
        <v>11268669</v>
      </c>
      <c r="B2399">
        <v>234983</v>
      </c>
      <c r="C2399">
        <v>0</v>
      </c>
      <c r="D2399">
        <v>0</v>
      </c>
      <c r="E2399">
        <v>0</v>
      </c>
    </row>
    <row r="2400" spans="1:5" x14ac:dyDescent="0.25">
      <c r="A2400">
        <v>11268876</v>
      </c>
      <c r="B2400">
        <v>990223</v>
      </c>
      <c r="C2400">
        <v>0</v>
      </c>
      <c r="D2400">
        <v>0</v>
      </c>
      <c r="E2400">
        <v>0</v>
      </c>
    </row>
    <row r="2401" spans="1:5" x14ac:dyDescent="0.25">
      <c r="A2401">
        <v>11268876</v>
      </c>
      <c r="B2401">
        <v>2053670</v>
      </c>
      <c r="C2401">
        <v>1</v>
      </c>
      <c r="D2401">
        <v>3</v>
      </c>
      <c r="E2401">
        <v>90</v>
      </c>
    </row>
    <row r="2402" spans="1:5" x14ac:dyDescent="0.25">
      <c r="A2402">
        <v>11268881</v>
      </c>
      <c r="B2402">
        <v>490549</v>
      </c>
      <c r="C2402">
        <v>1</v>
      </c>
      <c r="D2402">
        <v>0</v>
      </c>
      <c r="E2402">
        <v>90</v>
      </c>
    </row>
    <row r="2403" spans="1:5" x14ac:dyDescent="0.25">
      <c r="A2403">
        <v>11268881</v>
      </c>
      <c r="B2403">
        <v>2053670</v>
      </c>
      <c r="C2403">
        <v>1</v>
      </c>
      <c r="D2403">
        <v>4</v>
      </c>
      <c r="E2403">
        <v>90</v>
      </c>
    </row>
    <row r="2404" spans="1:5" x14ac:dyDescent="0.25">
      <c r="A2404">
        <v>11268884</v>
      </c>
      <c r="B2404">
        <v>463541</v>
      </c>
      <c r="C2404">
        <v>1</v>
      </c>
      <c r="D2404">
        <v>0</v>
      </c>
      <c r="E2404">
        <v>90</v>
      </c>
    </row>
    <row r="2405" spans="1:5" x14ac:dyDescent="0.25">
      <c r="A2405">
        <v>11268884</v>
      </c>
      <c r="B2405">
        <v>490549</v>
      </c>
      <c r="C2405">
        <v>2</v>
      </c>
      <c r="D2405">
        <v>0</v>
      </c>
      <c r="E2405">
        <v>90</v>
      </c>
    </row>
    <row r="2406" spans="1:5" x14ac:dyDescent="0.25">
      <c r="A2406">
        <v>11268889</v>
      </c>
      <c r="B2406">
        <v>490549</v>
      </c>
      <c r="C2406">
        <v>1</v>
      </c>
      <c r="D2406">
        <v>0</v>
      </c>
      <c r="E2406">
        <v>90</v>
      </c>
    </row>
    <row r="2407" spans="1:5" x14ac:dyDescent="0.25">
      <c r="A2407">
        <v>11268889</v>
      </c>
      <c r="B2407">
        <v>793621</v>
      </c>
      <c r="C2407">
        <v>0</v>
      </c>
      <c r="D2407">
        <v>0</v>
      </c>
      <c r="E2407">
        <v>0</v>
      </c>
    </row>
    <row r="2408" spans="1:5" x14ac:dyDescent="0.25">
      <c r="A2408">
        <v>11268937</v>
      </c>
      <c r="B2408">
        <v>2053456</v>
      </c>
      <c r="C2408">
        <v>0</v>
      </c>
      <c r="D2408">
        <v>0</v>
      </c>
      <c r="E2408">
        <v>0</v>
      </c>
    </row>
    <row r="2409" spans="1:5" x14ac:dyDescent="0.25">
      <c r="A2409">
        <v>11268937</v>
      </c>
      <c r="B2409">
        <v>2053670</v>
      </c>
      <c r="C2409">
        <v>1</v>
      </c>
      <c r="D2409">
        <v>0</v>
      </c>
      <c r="E2409">
        <v>90</v>
      </c>
    </row>
    <row r="2410" spans="1:5" x14ac:dyDescent="0.25">
      <c r="A2410">
        <v>11268938</v>
      </c>
      <c r="B2410">
        <v>710856</v>
      </c>
      <c r="C2410">
        <v>0</v>
      </c>
      <c r="D2410">
        <v>0</v>
      </c>
      <c r="E2410">
        <v>0</v>
      </c>
    </row>
    <row r="2411" spans="1:5" x14ac:dyDescent="0.25">
      <c r="A2411">
        <v>11268938</v>
      </c>
      <c r="B2411">
        <v>2053670</v>
      </c>
      <c r="C2411">
        <v>1</v>
      </c>
      <c r="D2411">
        <v>0</v>
      </c>
      <c r="E2411">
        <v>90</v>
      </c>
    </row>
    <row r="2412" spans="1:5" x14ac:dyDescent="0.25">
      <c r="A2412">
        <v>11268945</v>
      </c>
      <c r="B2412">
        <v>463541</v>
      </c>
      <c r="C2412">
        <v>1</v>
      </c>
      <c r="D2412">
        <v>0</v>
      </c>
      <c r="E2412">
        <v>90</v>
      </c>
    </row>
    <row r="2413" spans="1:5" x14ac:dyDescent="0.25">
      <c r="A2413">
        <v>11268945</v>
      </c>
      <c r="B2413">
        <v>1436408</v>
      </c>
      <c r="C2413">
        <v>1</v>
      </c>
      <c r="D2413">
        <v>1</v>
      </c>
      <c r="E2413">
        <v>90</v>
      </c>
    </row>
    <row r="2414" spans="1:5" x14ac:dyDescent="0.25">
      <c r="A2414">
        <v>11268947</v>
      </c>
      <c r="B2414">
        <v>463541</v>
      </c>
      <c r="C2414">
        <v>1</v>
      </c>
      <c r="D2414">
        <v>0</v>
      </c>
      <c r="E2414">
        <v>90</v>
      </c>
    </row>
    <row r="2415" spans="1:5" x14ac:dyDescent="0.25">
      <c r="A2415">
        <v>11268947</v>
      </c>
      <c r="B2415">
        <v>990223</v>
      </c>
      <c r="C2415">
        <v>0</v>
      </c>
      <c r="D2415">
        <v>2</v>
      </c>
      <c r="E2415">
        <v>0</v>
      </c>
    </row>
    <row r="2416" spans="1:5" x14ac:dyDescent="0.25">
      <c r="A2416">
        <v>11268996</v>
      </c>
      <c r="B2416">
        <v>26877</v>
      </c>
      <c r="C2416">
        <v>0</v>
      </c>
      <c r="D2416">
        <v>2</v>
      </c>
      <c r="E2416">
        <v>0</v>
      </c>
    </row>
    <row r="2417" spans="1:5" x14ac:dyDescent="0.25">
      <c r="A2417">
        <v>11268996</v>
      </c>
      <c r="B2417">
        <v>793621</v>
      </c>
      <c r="C2417">
        <v>0</v>
      </c>
      <c r="D2417">
        <v>1</v>
      </c>
      <c r="E2417">
        <v>0</v>
      </c>
    </row>
    <row r="2418" spans="1:5" x14ac:dyDescent="0.25">
      <c r="A2418">
        <v>11268997</v>
      </c>
      <c r="B2418">
        <v>137672</v>
      </c>
      <c r="C2418">
        <v>1</v>
      </c>
      <c r="D2418">
        <v>0</v>
      </c>
      <c r="E2418">
        <v>90</v>
      </c>
    </row>
    <row r="2419" spans="1:5" x14ac:dyDescent="0.25">
      <c r="A2419">
        <v>11268997</v>
      </c>
      <c r="B2419">
        <v>793621</v>
      </c>
      <c r="C2419">
        <v>0</v>
      </c>
      <c r="D2419">
        <v>0</v>
      </c>
      <c r="E2419">
        <v>0</v>
      </c>
    </row>
    <row r="2420" spans="1:5" x14ac:dyDescent="0.25">
      <c r="A2420">
        <v>11269015</v>
      </c>
      <c r="B2420">
        <v>1456633</v>
      </c>
      <c r="C2420">
        <v>0</v>
      </c>
      <c r="D2420">
        <v>0</v>
      </c>
      <c r="E2420">
        <v>0</v>
      </c>
    </row>
    <row r="2421" spans="1:5" x14ac:dyDescent="0.25">
      <c r="A2421">
        <v>11269015</v>
      </c>
      <c r="B2421">
        <v>2053670</v>
      </c>
      <c r="C2421">
        <v>1</v>
      </c>
      <c r="D2421">
        <v>4</v>
      </c>
      <c r="E2421">
        <v>90</v>
      </c>
    </row>
    <row r="2422" spans="1:5" x14ac:dyDescent="0.25">
      <c r="A2422">
        <v>11269046</v>
      </c>
      <c r="B2422">
        <v>736695</v>
      </c>
      <c r="C2422">
        <v>0</v>
      </c>
      <c r="D2422">
        <v>0</v>
      </c>
      <c r="E2422">
        <v>0</v>
      </c>
    </row>
    <row r="2423" spans="1:5" x14ac:dyDescent="0.25">
      <c r="A2423">
        <v>11269046</v>
      </c>
      <c r="B2423">
        <v>2052502</v>
      </c>
      <c r="C2423">
        <v>0</v>
      </c>
      <c r="D2423">
        <v>1</v>
      </c>
      <c r="E2423">
        <v>0</v>
      </c>
    </row>
    <row r="2424" spans="1:5" x14ac:dyDescent="0.25">
      <c r="A2424">
        <v>11269233</v>
      </c>
      <c r="B2424">
        <v>314902</v>
      </c>
      <c r="C2424">
        <v>1</v>
      </c>
      <c r="D2424">
        <v>1</v>
      </c>
      <c r="E2424">
        <v>90</v>
      </c>
    </row>
    <row r="2425" spans="1:5" x14ac:dyDescent="0.25">
      <c r="A2425">
        <v>11269233</v>
      </c>
      <c r="B2425">
        <v>463541</v>
      </c>
      <c r="C2425">
        <v>1</v>
      </c>
      <c r="D2425">
        <v>1</v>
      </c>
      <c r="E2425">
        <v>90</v>
      </c>
    </row>
    <row r="2426" spans="1:5" x14ac:dyDescent="0.25">
      <c r="A2426">
        <v>11269240</v>
      </c>
      <c r="B2426">
        <v>662620</v>
      </c>
      <c r="C2426">
        <v>0</v>
      </c>
      <c r="D2426">
        <v>3</v>
      </c>
      <c r="E2426">
        <v>0</v>
      </c>
    </row>
    <row r="2427" spans="1:5" x14ac:dyDescent="0.25">
      <c r="A2427">
        <v>11269240</v>
      </c>
      <c r="B2427">
        <v>793621</v>
      </c>
      <c r="C2427">
        <v>0</v>
      </c>
      <c r="D2427">
        <v>0</v>
      </c>
      <c r="E2427">
        <v>0</v>
      </c>
    </row>
    <row r="2428" spans="1:5" x14ac:dyDescent="0.25">
      <c r="A2428">
        <v>11269241</v>
      </c>
      <c r="B2428">
        <v>793621</v>
      </c>
      <c r="C2428">
        <v>0</v>
      </c>
      <c r="D2428">
        <v>0</v>
      </c>
      <c r="E2428">
        <v>0</v>
      </c>
    </row>
    <row r="2429" spans="1:5" x14ac:dyDescent="0.25">
      <c r="A2429">
        <v>11269241</v>
      </c>
      <c r="B2429">
        <v>793686</v>
      </c>
      <c r="C2429">
        <v>0</v>
      </c>
      <c r="D2429">
        <v>2</v>
      </c>
      <c r="E2429">
        <v>0</v>
      </c>
    </row>
    <row r="2430" spans="1:5" x14ac:dyDescent="0.25">
      <c r="A2430">
        <v>11269242</v>
      </c>
      <c r="B2430">
        <v>463541</v>
      </c>
      <c r="C2430">
        <v>1</v>
      </c>
      <c r="D2430">
        <v>0</v>
      </c>
      <c r="E2430">
        <v>90</v>
      </c>
    </row>
    <row r="2431" spans="1:5" x14ac:dyDescent="0.25">
      <c r="A2431">
        <v>11269242</v>
      </c>
      <c r="B2431">
        <v>2055078</v>
      </c>
      <c r="C2431">
        <v>1</v>
      </c>
      <c r="D2431">
        <v>3</v>
      </c>
      <c r="E2431">
        <v>90</v>
      </c>
    </row>
    <row r="2432" spans="1:5" x14ac:dyDescent="0.25">
      <c r="A2432">
        <v>11269472</v>
      </c>
      <c r="B2432">
        <v>717952</v>
      </c>
      <c r="C2432">
        <v>0</v>
      </c>
      <c r="D2432">
        <v>0</v>
      </c>
      <c r="E2432">
        <v>0</v>
      </c>
    </row>
    <row r="2433" spans="1:5" x14ac:dyDescent="0.25">
      <c r="A2433">
        <v>11269472</v>
      </c>
      <c r="B2433">
        <v>1414488</v>
      </c>
      <c r="C2433">
        <v>0</v>
      </c>
      <c r="D2433">
        <v>0</v>
      </c>
      <c r="E2433">
        <v>0</v>
      </c>
    </row>
    <row r="2434" spans="1:5" x14ac:dyDescent="0.25">
      <c r="A2434">
        <v>11269632</v>
      </c>
      <c r="B2434">
        <v>120994</v>
      </c>
      <c r="C2434">
        <v>0</v>
      </c>
      <c r="D2434">
        <v>2</v>
      </c>
      <c r="E2434">
        <v>0</v>
      </c>
    </row>
    <row r="2435" spans="1:5" x14ac:dyDescent="0.25">
      <c r="A2435">
        <v>11269632</v>
      </c>
      <c r="B2435">
        <v>2053670</v>
      </c>
      <c r="C2435">
        <v>1</v>
      </c>
      <c r="D2435">
        <v>0</v>
      </c>
      <c r="E2435">
        <v>90</v>
      </c>
    </row>
    <row r="2436" spans="1:5" x14ac:dyDescent="0.25">
      <c r="A2436">
        <v>11269633</v>
      </c>
      <c r="B2436">
        <v>71272</v>
      </c>
      <c r="C2436">
        <v>0</v>
      </c>
      <c r="D2436">
        <v>0</v>
      </c>
      <c r="E2436">
        <v>0</v>
      </c>
    </row>
    <row r="2437" spans="1:5" x14ac:dyDescent="0.25">
      <c r="A2437">
        <v>11269633</v>
      </c>
      <c r="B2437">
        <v>2053670</v>
      </c>
      <c r="C2437">
        <v>1</v>
      </c>
      <c r="D2437">
        <v>1</v>
      </c>
      <c r="E2437">
        <v>90</v>
      </c>
    </row>
    <row r="2438" spans="1:5" x14ac:dyDescent="0.25">
      <c r="A2438">
        <v>11269765</v>
      </c>
      <c r="B2438">
        <v>793621</v>
      </c>
      <c r="C2438">
        <v>0</v>
      </c>
      <c r="D2438">
        <v>0</v>
      </c>
      <c r="E2438">
        <v>0</v>
      </c>
    </row>
    <row r="2439" spans="1:5" x14ac:dyDescent="0.25">
      <c r="A2439">
        <v>11269765</v>
      </c>
      <c r="B2439">
        <v>1333527</v>
      </c>
      <c r="C2439">
        <v>0</v>
      </c>
      <c r="D2439">
        <v>0</v>
      </c>
      <c r="E2439">
        <v>0</v>
      </c>
    </row>
    <row r="2440" spans="1:5" x14ac:dyDescent="0.25">
      <c r="A2440">
        <v>11269805</v>
      </c>
      <c r="B2440">
        <v>2053670</v>
      </c>
      <c r="C2440">
        <v>1</v>
      </c>
      <c r="D2440">
        <v>4</v>
      </c>
      <c r="E2440">
        <v>90</v>
      </c>
    </row>
    <row r="2441" spans="1:5" x14ac:dyDescent="0.25">
      <c r="A2441">
        <v>11269805</v>
      </c>
      <c r="B2441">
        <v>2056315</v>
      </c>
      <c r="C2441">
        <v>0</v>
      </c>
      <c r="D2441">
        <v>0</v>
      </c>
      <c r="E2441">
        <v>0</v>
      </c>
    </row>
    <row r="2442" spans="1:5" x14ac:dyDescent="0.25">
      <c r="A2442">
        <v>11269806</v>
      </c>
      <c r="B2442">
        <v>228845</v>
      </c>
      <c r="C2442">
        <v>1</v>
      </c>
      <c r="D2442">
        <v>0</v>
      </c>
      <c r="E2442">
        <v>90</v>
      </c>
    </row>
    <row r="2443" spans="1:5" x14ac:dyDescent="0.25">
      <c r="A2443">
        <v>11269806</v>
      </c>
      <c r="B2443">
        <v>2053670</v>
      </c>
      <c r="C2443">
        <v>1</v>
      </c>
      <c r="D2443">
        <v>3</v>
      </c>
      <c r="E2443">
        <v>90</v>
      </c>
    </row>
    <row r="2444" spans="1:5" x14ac:dyDescent="0.25">
      <c r="A2444">
        <v>11269807</v>
      </c>
      <c r="B2444">
        <v>490468</v>
      </c>
      <c r="C2444">
        <v>0</v>
      </c>
      <c r="D2444">
        <v>0</v>
      </c>
      <c r="E2444">
        <v>0</v>
      </c>
    </row>
    <row r="2445" spans="1:5" x14ac:dyDescent="0.25">
      <c r="A2445">
        <v>11269807</v>
      </c>
      <c r="B2445">
        <v>2053670</v>
      </c>
      <c r="C2445">
        <v>1</v>
      </c>
      <c r="D2445">
        <v>2</v>
      </c>
      <c r="E2445">
        <v>90</v>
      </c>
    </row>
    <row r="2446" spans="1:5" x14ac:dyDescent="0.25">
      <c r="A2446">
        <v>11269885</v>
      </c>
      <c r="B2446">
        <v>463541</v>
      </c>
      <c r="C2446">
        <v>1</v>
      </c>
      <c r="D2446">
        <v>0</v>
      </c>
      <c r="E2446">
        <v>90</v>
      </c>
    </row>
    <row r="2447" spans="1:5" x14ac:dyDescent="0.25">
      <c r="A2447">
        <v>11269885</v>
      </c>
      <c r="B2447">
        <v>710856</v>
      </c>
      <c r="C2447">
        <v>0</v>
      </c>
      <c r="D2447">
        <v>1</v>
      </c>
      <c r="E2447">
        <v>0</v>
      </c>
    </row>
    <row r="2448" spans="1:5" x14ac:dyDescent="0.25">
      <c r="A2448">
        <v>11269920</v>
      </c>
      <c r="B2448">
        <v>463541</v>
      </c>
      <c r="C2448">
        <v>1</v>
      </c>
      <c r="D2448">
        <v>0</v>
      </c>
      <c r="E2448">
        <v>90</v>
      </c>
    </row>
    <row r="2449" spans="1:5" x14ac:dyDescent="0.25">
      <c r="A2449">
        <v>11269920</v>
      </c>
      <c r="B2449">
        <v>1431173</v>
      </c>
      <c r="C2449">
        <v>1</v>
      </c>
      <c r="D2449">
        <v>2</v>
      </c>
      <c r="E2449">
        <v>90</v>
      </c>
    </row>
    <row r="2450" spans="1:5" x14ac:dyDescent="0.25">
      <c r="A2450">
        <v>11269921</v>
      </c>
      <c r="B2450">
        <v>280029</v>
      </c>
      <c r="C2450">
        <v>2</v>
      </c>
      <c r="D2450">
        <v>5</v>
      </c>
      <c r="E2450">
        <v>90</v>
      </c>
    </row>
    <row r="2451" spans="1:5" x14ac:dyDescent="0.25">
      <c r="A2451">
        <v>11269921</v>
      </c>
      <c r="B2451">
        <v>463541</v>
      </c>
      <c r="C2451">
        <v>1</v>
      </c>
      <c r="D2451">
        <v>0</v>
      </c>
      <c r="E2451">
        <v>90</v>
      </c>
    </row>
    <row r="2452" spans="1:5" x14ac:dyDescent="0.25">
      <c r="A2452">
        <v>11270099</v>
      </c>
      <c r="B2452">
        <v>463541</v>
      </c>
      <c r="C2452">
        <v>1</v>
      </c>
      <c r="D2452">
        <v>5</v>
      </c>
      <c r="E2452">
        <v>90</v>
      </c>
    </row>
    <row r="2453" spans="1:5" x14ac:dyDescent="0.25">
      <c r="A2453">
        <v>11270099</v>
      </c>
      <c r="B2453">
        <v>908345</v>
      </c>
      <c r="C2453">
        <v>0</v>
      </c>
      <c r="D2453">
        <v>0</v>
      </c>
      <c r="E2453">
        <v>0</v>
      </c>
    </row>
    <row r="2454" spans="1:5" x14ac:dyDescent="0.25">
      <c r="A2454">
        <v>11270129</v>
      </c>
      <c r="B2454">
        <v>1369669</v>
      </c>
      <c r="C2454">
        <v>2</v>
      </c>
      <c r="D2454">
        <v>1</v>
      </c>
      <c r="E2454">
        <v>90</v>
      </c>
    </row>
    <row r="2455" spans="1:5" x14ac:dyDescent="0.25">
      <c r="A2455">
        <v>11270129</v>
      </c>
      <c r="B2455">
        <v>1456420</v>
      </c>
      <c r="C2455">
        <v>0</v>
      </c>
      <c r="D2455">
        <v>0</v>
      </c>
      <c r="E2455">
        <v>0</v>
      </c>
    </row>
    <row r="2456" spans="1:5" x14ac:dyDescent="0.25">
      <c r="A2456">
        <v>11270164</v>
      </c>
      <c r="B2456">
        <v>1414488</v>
      </c>
      <c r="C2456">
        <v>0</v>
      </c>
      <c r="D2456">
        <v>0</v>
      </c>
      <c r="E2456">
        <v>0</v>
      </c>
    </row>
    <row r="2457" spans="1:5" x14ac:dyDescent="0.25">
      <c r="A2457">
        <v>11270164</v>
      </c>
      <c r="B2457">
        <v>2058270</v>
      </c>
      <c r="C2457">
        <v>0</v>
      </c>
      <c r="D2457">
        <v>1</v>
      </c>
      <c r="E2457">
        <v>0</v>
      </c>
    </row>
    <row r="2458" spans="1:5" x14ac:dyDescent="0.25">
      <c r="A2458">
        <v>11270533</v>
      </c>
      <c r="B2458">
        <v>666933</v>
      </c>
      <c r="C2458">
        <v>2</v>
      </c>
      <c r="D2458">
        <v>1</v>
      </c>
      <c r="E2458">
        <v>46</v>
      </c>
    </row>
    <row r="2459" spans="1:5" x14ac:dyDescent="0.25">
      <c r="A2459">
        <v>11270533</v>
      </c>
      <c r="B2459">
        <v>1414488</v>
      </c>
      <c r="C2459">
        <v>0</v>
      </c>
      <c r="D2459">
        <v>0</v>
      </c>
      <c r="E2459">
        <v>0</v>
      </c>
    </row>
    <row r="2460" spans="1:5" x14ac:dyDescent="0.25">
      <c r="A2460">
        <v>11270668</v>
      </c>
      <c r="B2460">
        <v>120994</v>
      </c>
      <c r="C2460">
        <v>0</v>
      </c>
      <c r="D2460">
        <v>3</v>
      </c>
      <c r="E2460">
        <v>0</v>
      </c>
    </row>
    <row r="2461" spans="1:5" x14ac:dyDescent="0.25">
      <c r="A2461">
        <v>11270668</v>
      </c>
      <c r="B2461">
        <v>1629476</v>
      </c>
      <c r="C2461">
        <v>1</v>
      </c>
      <c r="D2461">
        <v>0</v>
      </c>
      <c r="E2461">
        <v>90</v>
      </c>
    </row>
    <row r="2462" spans="1:5" x14ac:dyDescent="0.25">
      <c r="A2462">
        <v>11270669</v>
      </c>
      <c r="B2462">
        <v>710856</v>
      </c>
      <c r="C2462">
        <v>0</v>
      </c>
      <c r="D2462">
        <v>2</v>
      </c>
      <c r="E2462">
        <v>0</v>
      </c>
    </row>
    <row r="2463" spans="1:5" x14ac:dyDescent="0.25">
      <c r="A2463">
        <v>11270669</v>
      </c>
      <c r="B2463">
        <v>793621</v>
      </c>
      <c r="C2463">
        <v>0</v>
      </c>
      <c r="D2463">
        <v>0</v>
      </c>
      <c r="E2463">
        <v>0</v>
      </c>
    </row>
    <row r="2464" spans="1:5" x14ac:dyDescent="0.25">
      <c r="A2464">
        <v>11270670</v>
      </c>
      <c r="B2464">
        <v>314902</v>
      </c>
      <c r="C2464">
        <v>1</v>
      </c>
      <c r="D2464">
        <v>0</v>
      </c>
      <c r="E2464">
        <v>90</v>
      </c>
    </row>
    <row r="2465" spans="1:5" x14ac:dyDescent="0.25">
      <c r="A2465">
        <v>11270670</v>
      </c>
      <c r="B2465">
        <v>1601680</v>
      </c>
      <c r="C2465">
        <v>1</v>
      </c>
      <c r="D2465">
        <v>2</v>
      </c>
      <c r="E2465">
        <v>90</v>
      </c>
    </row>
    <row r="2466" spans="1:5" x14ac:dyDescent="0.25">
      <c r="A2466">
        <v>11270671</v>
      </c>
      <c r="B2466">
        <v>793621</v>
      </c>
      <c r="C2466">
        <v>1</v>
      </c>
      <c r="D2466">
        <v>2</v>
      </c>
      <c r="E2466">
        <v>90</v>
      </c>
    </row>
    <row r="2467" spans="1:5" x14ac:dyDescent="0.25">
      <c r="A2467">
        <v>11270671</v>
      </c>
      <c r="B2467">
        <v>1629476</v>
      </c>
      <c r="C2467">
        <v>1</v>
      </c>
      <c r="D2467">
        <v>1</v>
      </c>
      <c r="E2467">
        <v>90</v>
      </c>
    </row>
    <row r="2468" spans="1:5" x14ac:dyDescent="0.25">
      <c r="A2468">
        <v>11270672</v>
      </c>
      <c r="B2468">
        <v>710856</v>
      </c>
      <c r="C2468">
        <v>0</v>
      </c>
      <c r="D2468">
        <v>0</v>
      </c>
      <c r="E2468">
        <v>0</v>
      </c>
    </row>
    <row r="2469" spans="1:5" x14ac:dyDescent="0.25">
      <c r="A2469">
        <v>11270672</v>
      </c>
      <c r="B2469">
        <v>1601680</v>
      </c>
      <c r="C2469">
        <v>1</v>
      </c>
      <c r="D2469">
        <v>1</v>
      </c>
      <c r="E2469">
        <v>90</v>
      </c>
    </row>
    <row r="2470" spans="1:5" x14ac:dyDescent="0.25">
      <c r="A2470">
        <v>11270673</v>
      </c>
      <c r="B2470">
        <v>120994</v>
      </c>
      <c r="C2470">
        <v>0</v>
      </c>
      <c r="D2470">
        <v>1</v>
      </c>
      <c r="E2470">
        <v>0</v>
      </c>
    </row>
    <row r="2471" spans="1:5" x14ac:dyDescent="0.25">
      <c r="A2471">
        <v>11270673</v>
      </c>
      <c r="B2471">
        <v>314902</v>
      </c>
      <c r="C2471">
        <v>1</v>
      </c>
      <c r="D2471">
        <v>0</v>
      </c>
      <c r="E2471">
        <v>90</v>
      </c>
    </row>
    <row r="2472" spans="1:5" x14ac:dyDescent="0.25">
      <c r="A2472">
        <v>11270674</v>
      </c>
      <c r="B2472">
        <v>314902</v>
      </c>
      <c r="C2472">
        <v>1</v>
      </c>
      <c r="D2472">
        <v>0</v>
      </c>
      <c r="E2472">
        <v>90</v>
      </c>
    </row>
    <row r="2473" spans="1:5" x14ac:dyDescent="0.25">
      <c r="A2473">
        <v>11270674</v>
      </c>
      <c r="B2473">
        <v>1629476</v>
      </c>
      <c r="C2473">
        <v>1</v>
      </c>
      <c r="D2473">
        <v>0</v>
      </c>
      <c r="E2473">
        <v>90</v>
      </c>
    </row>
    <row r="2474" spans="1:5" x14ac:dyDescent="0.25">
      <c r="A2474">
        <v>11270675</v>
      </c>
      <c r="B2474">
        <v>120994</v>
      </c>
      <c r="C2474">
        <v>0</v>
      </c>
      <c r="D2474">
        <v>3</v>
      </c>
      <c r="E2474">
        <v>0</v>
      </c>
    </row>
    <row r="2475" spans="1:5" x14ac:dyDescent="0.25">
      <c r="A2475">
        <v>11270675</v>
      </c>
      <c r="B2475">
        <v>710856</v>
      </c>
      <c r="C2475">
        <v>0</v>
      </c>
      <c r="D2475">
        <v>0</v>
      </c>
      <c r="E2475">
        <v>0</v>
      </c>
    </row>
    <row r="2476" spans="1:5" x14ac:dyDescent="0.25">
      <c r="A2476">
        <v>11270676</v>
      </c>
      <c r="B2476">
        <v>793621</v>
      </c>
      <c r="C2476">
        <v>1</v>
      </c>
      <c r="D2476">
        <v>3</v>
      </c>
      <c r="E2476">
        <v>90</v>
      </c>
    </row>
    <row r="2477" spans="1:5" x14ac:dyDescent="0.25">
      <c r="A2477">
        <v>11270676</v>
      </c>
      <c r="B2477">
        <v>1601680</v>
      </c>
      <c r="C2477">
        <v>1</v>
      </c>
      <c r="D2477">
        <v>3</v>
      </c>
      <c r="E2477">
        <v>90</v>
      </c>
    </row>
    <row r="2478" spans="1:5" x14ac:dyDescent="0.25">
      <c r="A2478">
        <v>11270677</v>
      </c>
      <c r="B2478">
        <v>1601680</v>
      </c>
      <c r="C2478">
        <v>1</v>
      </c>
      <c r="D2478">
        <v>0</v>
      </c>
      <c r="E2478">
        <v>90</v>
      </c>
    </row>
    <row r="2479" spans="1:5" x14ac:dyDescent="0.25">
      <c r="A2479">
        <v>11270677</v>
      </c>
      <c r="B2479">
        <v>1629476</v>
      </c>
      <c r="C2479">
        <v>1</v>
      </c>
      <c r="D2479">
        <v>2</v>
      </c>
      <c r="E2479">
        <v>90</v>
      </c>
    </row>
    <row r="2480" spans="1:5" x14ac:dyDescent="0.25">
      <c r="A2480">
        <v>11270678</v>
      </c>
      <c r="B2480">
        <v>120994</v>
      </c>
      <c r="C2480">
        <v>0</v>
      </c>
      <c r="D2480">
        <v>1</v>
      </c>
      <c r="E2480">
        <v>0</v>
      </c>
    </row>
    <row r="2481" spans="1:5" x14ac:dyDescent="0.25">
      <c r="A2481">
        <v>11270678</v>
      </c>
      <c r="B2481">
        <v>793621</v>
      </c>
      <c r="C2481">
        <v>0</v>
      </c>
      <c r="D2481">
        <v>0</v>
      </c>
      <c r="E2481">
        <v>0</v>
      </c>
    </row>
    <row r="2482" spans="1:5" x14ac:dyDescent="0.25">
      <c r="A2482">
        <v>11270679</v>
      </c>
      <c r="B2482">
        <v>314902</v>
      </c>
      <c r="C2482">
        <v>1</v>
      </c>
      <c r="D2482">
        <v>0</v>
      </c>
      <c r="E2482">
        <v>90</v>
      </c>
    </row>
    <row r="2483" spans="1:5" x14ac:dyDescent="0.25">
      <c r="A2483">
        <v>11270679</v>
      </c>
      <c r="B2483">
        <v>710856</v>
      </c>
      <c r="C2483">
        <v>0</v>
      </c>
      <c r="D2483">
        <v>3</v>
      </c>
      <c r="E2483">
        <v>0</v>
      </c>
    </row>
    <row r="2484" spans="1:5" x14ac:dyDescent="0.25">
      <c r="A2484">
        <v>11270680</v>
      </c>
      <c r="B2484">
        <v>710856</v>
      </c>
      <c r="C2484">
        <v>0</v>
      </c>
      <c r="D2484">
        <v>0</v>
      </c>
      <c r="E2484">
        <v>0</v>
      </c>
    </row>
    <row r="2485" spans="1:5" x14ac:dyDescent="0.25">
      <c r="A2485">
        <v>11270680</v>
      </c>
      <c r="B2485">
        <v>1629476</v>
      </c>
      <c r="C2485">
        <v>1</v>
      </c>
      <c r="D2485">
        <v>1</v>
      </c>
      <c r="E2485">
        <v>90</v>
      </c>
    </row>
    <row r="2486" spans="1:5" x14ac:dyDescent="0.25">
      <c r="A2486">
        <v>11270681</v>
      </c>
      <c r="B2486">
        <v>314902</v>
      </c>
      <c r="C2486">
        <v>1</v>
      </c>
      <c r="D2486">
        <v>1</v>
      </c>
      <c r="E2486">
        <v>90</v>
      </c>
    </row>
    <row r="2487" spans="1:5" x14ac:dyDescent="0.25">
      <c r="A2487">
        <v>11270681</v>
      </c>
      <c r="B2487">
        <v>793621</v>
      </c>
      <c r="C2487">
        <v>0</v>
      </c>
      <c r="D2487">
        <v>2</v>
      </c>
      <c r="E2487">
        <v>0</v>
      </c>
    </row>
    <row r="2488" spans="1:5" x14ac:dyDescent="0.25">
      <c r="A2488">
        <v>11270682</v>
      </c>
      <c r="B2488">
        <v>120994</v>
      </c>
      <c r="C2488">
        <v>0</v>
      </c>
      <c r="D2488">
        <v>2</v>
      </c>
      <c r="E2488">
        <v>0</v>
      </c>
    </row>
    <row r="2489" spans="1:5" x14ac:dyDescent="0.25">
      <c r="A2489">
        <v>11270682</v>
      </c>
      <c r="B2489">
        <v>1601680</v>
      </c>
      <c r="C2489">
        <v>1</v>
      </c>
      <c r="D2489">
        <v>0</v>
      </c>
      <c r="E2489">
        <v>90</v>
      </c>
    </row>
    <row r="2490" spans="1:5" x14ac:dyDescent="0.25">
      <c r="A2490">
        <v>11270683</v>
      </c>
      <c r="B2490">
        <v>438610</v>
      </c>
      <c r="C2490">
        <v>0</v>
      </c>
      <c r="D2490">
        <v>1</v>
      </c>
      <c r="E2490">
        <v>0</v>
      </c>
    </row>
    <row r="2491" spans="1:5" x14ac:dyDescent="0.25">
      <c r="A2491">
        <v>11270683</v>
      </c>
      <c r="B2491">
        <v>2055939</v>
      </c>
      <c r="C2491">
        <v>0</v>
      </c>
      <c r="D2491">
        <v>1</v>
      </c>
      <c r="E2491">
        <v>0</v>
      </c>
    </row>
    <row r="2492" spans="1:5" x14ac:dyDescent="0.25">
      <c r="A2492">
        <v>11270684</v>
      </c>
      <c r="B2492">
        <v>463541</v>
      </c>
      <c r="C2492">
        <v>1</v>
      </c>
      <c r="D2492">
        <v>0</v>
      </c>
      <c r="E2492">
        <v>90</v>
      </c>
    </row>
    <row r="2493" spans="1:5" x14ac:dyDescent="0.25">
      <c r="A2493">
        <v>11270684</v>
      </c>
      <c r="B2493">
        <v>2053456</v>
      </c>
      <c r="C2493">
        <v>0</v>
      </c>
      <c r="D2493">
        <v>1</v>
      </c>
      <c r="E2493">
        <v>0</v>
      </c>
    </row>
    <row r="2494" spans="1:5" x14ac:dyDescent="0.25">
      <c r="A2494">
        <v>11270686</v>
      </c>
      <c r="B2494">
        <v>1629842</v>
      </c>
      <c r="C2494">
        <v>0</v>
      </c>
      <c r="D2494">
        <v>0</v>
      </c>
      <c r="E2494">
        <v>0</v>
      </c>
    </row>
    <row r="2495" spans="1:5" x14ac:dyDescent="0.25">
      <c r="A2495">
        <v>11270686</v>
      </c>
      <c r="B2495">
        <v>2055939</v>
      </c>
      <c r="C2495">
        <v>0</v>
      </c>
      <c r="D2495">
        <v>0</v>
      </c>
      <c r="E2495">
        <v>0</v>
      </c>
    </row>
    <row r="2496" spans="1:5" x14ac:dyDescent="0.25">
      <c r="A2496">
        <v>11270688</v>
      </c>
      <c r="B2496">
        <v>438610</v>
      </c>
      <c r="C2496">
        <v>0</v>
      </c>
      <c r="D2496">
        <v>1</v>
      </c>
      <c r="E2496">
        <v>0</v>
      </c>
    </row>
    <row r="2497" spans="1:5" x14ac:dyDescent="0.25">
      <c r="A2497">
        <v>11270688</v>
      </c>
      <c r="B2497">
        <v>463541</v>
      </c>
      <c r="C2497">
        <v>0</v>
      </c>
      <c r="D2497">
        <v>1</v>
      </c>
      <c r="E2497">
        <v>0</v>
      </c>
    </row>
    <row r="2498" spans="1:5" x14ac:dyDescent="0.25">
      <c r="A2498">
        <v>11270689</v>
      </c>
      <c r="B2498">
        <v>438610</v>
      </c>
      <c r="C2498">
        <v>0</v>
      </c>
      <c r="D2498">
        <v>2</v>
      </c>
      <c r="E2498">
        <v>0</v>
      </c>
    </row>
    <row r="2499" spans="1:5" x14ac:dyDescent="0.25">
      <c r="A2499">
        <v>11270689</v>
      </c>
      <c r="B2499">
        <v>908345</v>
      </c>
      <c r="C2499">
        <v>0</v>
      </c>
      <c r="D2499">
        <v>0</v>
      </c>
      <c r="E2499">
        <v>0</v>
      </c>
    </row>
    <row r="2500" spans="1:5" x14ac:dyDescent="0.25">
      <c r="A2500">
        <v>11270690</v>
      </c>
      <c r="B2500">
        <v>463541</v>
      </c>
      <c r="C2500">
        <v>0</v>
      </c>
      <c r="D2500">
        <v>1</v>
      </c>
      <c r="E2500">
        <v>0</v>
      </c>
    </row>
    <row r="2501" spans="1:5" x14ac:dyDescent="0.25">
      <c r="A2501">
        <v>11270690</v>
      </c>
      <c r="B2501">
        <v>2055939</v>
      </c>
      <c r="C2501">
        <v>0</v>
      </c>
      <c r="D2501">
        <v>1</v>
      </c>
      <c r="E2501">
        <v>0</v>
      </c>
    </row>
    <row r="2502" spans="1:5" x14ac:dyDescent="0.25">
      <c r="A2502">
        <v>11270692</v>
      </c>
      <c r="B2502">
        <v>2053456</v>
      </c>
      <c r="C2502">
        <v>0</v>
      </c>
      <c r="D2502">
        <v>4</v>
      </c>
      <c r="E2502">
        <v>0</v>
      </c>
    </row>
    <row r="2503" spans="1:5" x14ac:dyDescent="0.25">
      <c r="A2503">
        <v>11270692</v>
      </c>
      <c r="B2503">
        <v>2055939</v>
      </c>
      <c r="C2503">
        <v>0</v>
      </c>
      <c r="D2503">
        <v>1</v>
      </c>
      <c r="E2503">
        <v>0</v>
      </c>
    </row>
    <row r="2504" spans="1:5" x14ac:dyDescent="0.25">
      <c r="A2504">
        <v>11270693</v>
      </c>
      <c r="B2504">
        <v>438610</v>
      </c>
      <c r="C2504">
        <v>0</v>
      </c>
      <c r="D2504">
        <v>0</v>
      </c>
      <c r="E2504">
        <v>0</v>
      </c>
    </row>
    <row r="2505" spans="1:5" x14ac:dyDescent="0.25">
      <c r="A2505">
        <v>11270693</v>
      </c>
      <c r="B2505">
        <v>1629842</v>
      </c>
      <c r="C2505">
        <v>0</v>
      </c>
      <c r="D2505">
        <v>0</v>
      </c>
      <c r="E2505">
        <v>0</v>
      </c>
    </row>
    <row r="2506" spans="1:5" x14ac:dyDescent="0.25">
      <c r="A2506">
        <v>11270695</v>
      </c>
      <c r="B2506">
        <v>908345</v>
      </c>
      <c r="C2506">
        <v>0</v>
      </c>
      <c r="D2506">
        <v>1</v>
      </c>
      <c r="E2506">
        <v>0</v>
      </c>
    </row>
    <row r="2507" spans="1:5" x14ac:dyDescent="0.25">
      <c r="A2507">
        <v>11270695</v>
      </c>
      <c r="B2507">
        <v>2055939</v>
      </c>
      <c r="C2507">
        <v>0</v>
      </c>
      <c r="D2507">
        <v>3</v>
      </c>
      <c r="E2507">
        <v>0</v>
      </c>
    </row>
    <row r="2508" spans="1:5" x14ac:dyDescent="0.25">
      <c r="A2508">
        <v>11270697</v>
      </c>
      <c r="B2508">
        <v>438610</v>
      </c>
      <c r="C2508">
        <v>0</v>
      </c>
      <c r="D2508">
        <v>0</v>
      </c>
      <c r="E2508">
        <v>0</v>
      </c>
    </row>
    <row r="2509" spans="1:5" x14ac:dyDescent="0.25">
      <c r="A2509">
        <v>11270697</v>
      </c>
      <c r="B2509">
        <v>2053456</v>
      </c>
      <c r="C2509">
        <v>0</v>
      </c>
      <c r="D2509">
        <v>1</v>
      </c>
      <c r="E2509">
        <v>0</v>
      </c>
    </row>
    <row r="2510" spans="1:5" x14ac:dyDescent="0.25">
      <c r="A2510">
        <v>11270730</v>
      </c>
      <c r="B2510">
        <v>793621</v>
      </c>
      <c r="C2510">
        <v>0</v>
      </c>
      <c r="D2510">
        <v>2</v>
      </c>
      <c r="E2510">
        <v>0</v>
      </c>
    </row>
    <row r="2511" spans="1:5" x14ac:dyDescent="0.25">
      <c r="A2511">
        <v>11270730</v>
      </c>
      <c r="B2511">
        <v>990223</v>
      </c>
      <c r="C2511">
        <v>0</v>
      </c>
      <c r="D2511">
        <v>1</v>
      </c>
      <c r="E2511">
        <v>0</v>
      </c>
    </row>
    <row r="2512" spans="1:5" x14ac:dyDescent="0.25">
      <c r="A2512">
        <v>11270731</v>
      </c>
      <c r="B2512">
        <v>121578</v>
      </c>
      <c r="C2512">
        <v>1</v>
      </c>
      <c r="D2512">
        <v>2</v>
      </c>
      <c r="E2512">
        <v>90</v>
      </c>
    </row>
    <row r="2513" spans="1:5" x14ac:dyDescent="0.25">
      <c r="A2513">
        <v>11270731</v>
      </c>
      <c r="B2513">
        <v>990223</v>
      </c>
      <c r="C2513">
        <v>0</v>
      </c>
      <c r="D2513">
        <v>0</v>
      </c>
      <c r="E2513">
        <v>0</v>
      </c>
    </row>
    <row r="2514" spans="1:5" x14ac:dyDescent="0.25">
      <c r="A2514">
        <v>11270735</v>
      </c>
      <c r="B2514">
        <v>793621</v>
      </c>
      <c r="C2514">
        <v>0</v>
      </c>
      <c r="D2514">
        <v>2</v>
      </c>
      <c r="E2514">
        <v>0</v>
      </c>
    </row>
    <row r="2515" spans="1:5" x14ac:dyDescent="0.25">
      <c r="A2515">
        <v>11270735</v>
      </c>
      <c r="B2515">
        <v>1456633</v>
      </c>
      <c r="C2515">
        <v>3</v>
      </c>
      <c r="D2515">
        <v>0</v>
      </c>
      <c r="E2515">
        <v>90</v>
      </c>
    </row>
    <row r="2516" spans="1:5" x14ac:dyDescent="0.25">
      <c r="A2516">
        <v>11270741</v>
      </c>
      <c r="B2516">
        <v>121578</v>
      </c>
      <c r="C2516">
        <v>1</v>
      </c>
      <c r="D2516">
        <v>0</v>
      </c>
      <c r="E2516">
        <v>90</v>
      </c>
    </row>
    <row r="2517" spans="1:5" x14ac:dyDescent="0.25">
      <c r="A2517">
        <v>11270741</v>
      </c>
      <c r="B2517">
        <v>937103</v>
      </c>
      <c r="C2517">
        <v>0</v>
      </c>
      <c r="D2517">
        <v>1</v>
      </c>
      <c r="E2517">
        <v>0</v>
      </c>
    </row>
    <row r="2518" spans="1:5" x14ac:dyDescent="0.25">
      <c r="A2518">
        <v>11270742</v>
      </c>
      <c r="B2518">
        <v>121578</v>
      </c>
      <c r="C2518">
        <v>1</v>
      </c>
      <c r="D2518">
        <v>0</v>
      </c>
      <c r="E2518">
        <v>90</v>
      </c>
    </row>
    <row r="2519" spans="1:5" x14ac:dyDescent="0.25">
      <c r="A2519">
        <v>11270742</v>
      </c>
      <c r="B2519">
        <v>1600392</v>
      </c>
      <c r="C2519">
        <v>0</v>
      </c>
      <c r="D2519">
        <v>1</v>
      </c>
      <c r="E2519">
        <v>0</v>
      </c>
    </row>
    <row r="2520" spans="1:5" x14ac:dyDescent="0.25">
      <c r="A2520">
        <v>11270743</v>
      </c>
      <c r="B2520">
        <v>121578</v>
      </c>
      <c r="C2520">
        <v>1</v>
      </c>
      <c r="D2520">
        <v>0</v>
      </c>
      <c r="E2520">
        <v>90</v>
      </c>
    </row>
    <row r="2521" spans="1:5" x14ac:dyDescent="0.25">
      <c r="A2521">
        <v>11270743</v>
      </c>
      <c r="B2521">
        <v>2055115</v>
      </c>
      <c r="C2521">
        <v>0</v>
      </c>
      <c r="D2521">
        <v>3</v>
      </c>
      <c r="E2521">
        <v>0</v>
      </c>
    </row>
    <row r="2522" spans="1:5" x14ac:dyDescent="0.25">
      <c r="A2522">
        <v>11270755</v>
      </c>
      <c r="B2522">
        <v>1902767</v>
      </c>
      <c r="C2522">
        <v>0</v>
      </c>
      <c r="D2522">
        <v>0</v>
      </c>
      <c r="E2522">
        <v>0</v>
      </c>
    </row>
    <row r="2523" spans="1:5" x14ac:dyDescent="0.25">
      <c r="A2523">
        <v>11270755</v>
      </c>
      <c r="B2523">
        <v>2053402</v>
      </c>
      <c r="C2523">
        <v>0</v>
      </c>
      <c r="D2523">
        <v>2</v>
      </c>
      <c r="E2523">
        <v>0</v>
      </c>
    </row>
    <row r="2524" spans="1:5" x14ac:dyDescent="0.25">
      <c r="A2524">
        <v>11270756</v>
      </c>
      <c r="B2524">
        <v>1414488</v>
      </c>
      <c r="C2524">
        <v>0</v>
      </c>
      <c r="D2524">
        <v>0</v>
      </c>
      <c r="E2524">
        <v>0</v>
      </c>
    </row>
    <row r="2525" spans="1:5" x14ac:dyDescent="0.25">
      <c r="A2525">
        <v>11270756</v>
      </c>
      <c r="B2525">
        <v>2053402</v>
      </c>
      <c r="C2525">
        <v>0</v>
      </c>
      <c r="D2525">
        <v>3</v>
      </c>
      <c r="E2525">
        <v>0</v>
      </c>
    </row>
    <row r="2526" spans="1:5" x14ac:dyDescent="0.25">
      <c r="A2526">
        <v>11270757</v>
      </c>
      <c r="B2526">
        <v>2052502</v>
      </c>
      <c r="C2526">
        <v>1</v>
      </c>
      <c r="D2526">
        <v>0</v>
      </c>
      <c r="E2526">
        <v>90</v>
      </c>
    </row>
    <row r="2527" spans="1:5" x14ac:dyDescent="0.25">
      <c r="A2527">
        <v>11270757</v>
      </c>
      <c r="B2527">
        <v>2053402</v>
      </c>
      <c r="C2527">
        <v>0</v>
      </c>
      <c r="D2527">
        <v>0</v>
      </c>
      <c r="E2527">
        <v>0</v>
      </c>
    </row>
    <row r="2528" spans="1:5" x14ac:dyDescent="0.25">
      <c r="A2528">
        <v>11270760</v>
      </c>
      <c r="B2528">
        <v>987759</v>
      </c>
      <c r="C2528">
        <v>1</v>
      </c>
      <c r="D2528">
        <v>0</v>
      </c>
      <c r="E2528">
        <v>90</v>
      </c>
    </row>
    <row r="2529" spans="1:5" x14ac:dyDescent="0.25">
      <c r="A2529">
        <v>11270760</v>
      </c>
      <c r="B2529">
        <v>2053670</v>
      </c>
      <c r="C2529">
        <v>1</v>
      </c>
      <c r="D2529">
        <v>3</v>
      </c>
      <c r="E2529">
        <v>90</v>
      </c>
    </row>
    <row r="2530" spans="1:5" x14ac:dyDescent="0.25">
      <c r="A2530">
        <v>11270762</v>
      </c>
      <c r="B2530">
        <v>793621</v>
      </c>
      <c r="C2530">
        <v>0</v>
      </c>
      <c r="D2530">
        <v>0</v>
      </c>
      <c r="E2530">
        <v>0</v>
      </c>
    </row>
    <row r="2531" spans="1:5" x14ac:dyDescent="0.25">
      <c r="A2531">
        <v>11270762</v>
      </c>
      <c r="B2531">
        <v>987759</v>
      </c>
      <c r="C2531">
        <v>1</v>
      </c>
      <c r="D2531">
        <v>1</v>
      </c>
      <c r="E2531">
        <v>90</v>
      </c>
    </row>
    <row r="2532" spans="1:5" x14ac:dyDescent="0.25">
      <c r="A2532">
        <v>11270764</v>
      </c>
      <c r="B2532">
        <v>463541</v>
      </c>
      <c r="C2532">
        <v>1</v>
      </c>
      <c r="D2532">
        <v>2</v>
      </c>
      <c r="E2532">
        <v>90</v>
      </c>
    </row>
    <row r="2533" spans="1:5" x14ac:dyDescent="0.25">
      <c r="A2533">
        <v>11270764</v>
      </c>
      <c r="B2533">
        <v>987759</v>
      </c>
      <c r="C2533">
        <v>1</v>
      </c>
      <c r="D2533">
        <v>1</v>
      </c>
      <c r="E2533">
        <v>90</v>
      </c>
    </row>
    <row r="2534" spans="1:5" x14ac:dyDescent="0.25">
      <c r="A2534">
        <v>11270770</v>
      </c>
      <c r="B2534">
        <v>987759</v>
      </c>
      <c r="C2534">
        <v>1</v>
      </c>
      <c r="D2534">
        <v>2</v>
      </c>
      <c r="E2534">
        <v>90</v>
      </c>
    </row>
    <row r="2535" spans="1:5" x14ac:dyDescent="0.25">
      <c r="A2535">
        <v>11270770</v>
      </c>
      <c r="B2535">
        <v>990223</v>
      </c>
      <c r="C2535">
        <v>0</v>
      </c>
      <c r="D2535">
        <v>3</v>
      </c>
      <c r="E2535">
        <v>0</v>
      </c>
    </row>
    <row r="2536" spans="1:5" x14ac:dyDescent="0.25">
      <c r="A2536">
        <v>11270772</v>
      </c>
      <c r="B2536">
        <v>2053402</v>
      </c>
      <c r="C2536">
        <v>0</v>
      </c>
      <c r="D2536">
        <v>4</v>
      </c>
      <c r="E2536">
        <v>0</v>
      </c>
    </row>
    <row r="2537" spans="1:5" x14ac:dyDescent="0.25">
      <c r="A2537">
        <v>11270772</v>
      </c>
      <c r="B2537">
        <v>2055666</v>
      </c>
      <c r="C2537">
        <v>1</v>
      </c>
      <c r="D2537">
        <v>0</v>
      </c>
      <c r="E2537">
        <v>90</v>
      </c>
    </row>
    <row r="2538" spans="1:5" x14ac:dyDescent="0.25">
      <c r="A2538">
        <v>11270774</v>
      </c>
      <c r="B2538">
        <v>2012097</v>
      </c>
      <c r="C2538">
        <v>0</v>
      </c>
      <c r="D2538">
        <v>1</v>
      </c>
      <c r="E2538">
        <v>0</v>
      </c>
    </row>
    <row r="2539" spans="1:5" x14ac:dyDescent="0.25">
      <c r="A2539">
        <v>11270774</v>
      </c>
      <c r="B2539">
        <v>2053402</v>
      </c>
      <c r="C2539">
        <v>0</v>
      </c>
      <c r="D2539">
        <v>0</v>
      </c>
      <c r="E2539">
        <v>0</v>
      </c>
    </row>
    <row r="2540" spans="1:5" x14ac:dyDescent="0.25">
      <c r="A2540">
        <v>11270777</v>
      </c>
      <c r="B2540">
        <v>121578</v>
      </c>
      <c r="C2540">
        <v>1</v>
      </c>
      <c r="D2540">
        <v>1</v>
      </c>
      <c r="E2540">
        <v>90</v>
      </c>
    </row>
    <row r="2541" spans="1:5" x14ac:dyDescent="0.25">
      <c r="A2541">
        <v>11270777</v>
      </c>
      <c r="B2541">
        <v>1583470</v>
      </c>
      <c r="C2541">
        <v>0</v>
      </c>
      <c r="D2541">
        <v>2</v>
      </c>
      <c r="E2541">
        <v>0</v>
      </c>
    </row>
    <row r="2542" spans="1:5" x14ac:dyDescent="0.25">
      <c r="A2542">
        <v>11270779</v>
      </c>
      <c r="B2542">
        <v>773984</v>
      </c>
      <c r="C2542">
        <v>0</v>
      </c>
      <c r="D2542">
        <v>0</v>
      </c>
      <c r="E2542">
        <v>0</v>
      </c>
    </row>
    <row r="2543" spans="1:5" x14ac:dyDescent="0.25">
      <c r="A2543">
        <v>11270779</v>
      </c>
      <c r="B2543">
        <v>2053402</v>
      </c>
      <c r="C2543">
        <v>0</v>
      </c>
      <c r="D2543">
        <v>1</v>
      </c>
      <c r="E2543">
        <v>0</v>
      </c>
    </row>
    <row r="2544" spans="1:5" x14ac:dyDescent="0.25">
      <c r="A2544">
        <v>11270797</v>
      </c>
      <c r="B2544">
        <v>314902</v>
      </c>
      <c r="C2544">
        <v>1</v>
      </c>
      <c r="D2544">
        <v>0</v>
      </c>
      <c r="E2544">
        <v>90</v>
      </c>
    </row>
    <row r="2545" spans="1:5" x14ac:dyDescent="0.25">
      <c r="A2545">
        <v>11270797</v>
      </c>
      <c r="B2545">
        <v>793621</v>
      </c>
      <c r="C2545">
        <v>0</v>
      </c>
      <c r="D2545">
        <v>2</v>
      </c>
      <c r="E2545">
        <v>0</v>
      </c>
    </row>
    <row r="2546" spans="1:5" x14ac:dyDescent="0.25">
      <c r="A2546">
        <v>11270818</v>
      </c>
      <c r="B2546">
        <v>987759</v>
      </c>
      <c r="C2546">
        <v>1</v>
      </c>
      <c r="D2546">
        <v>0</v>
      </c>
      <c r="E2546">
        <v>90</v>
      </c>
    </row>
    <row r="2547" spans="1:5" x14ac:dyDescent="0.25">
      <c r="A2547">
        <v>11270818</v>
      </c>
      <c r="B2547">
        <v>1333766</v>
      </c>
      <c r="C2547">
        <v>2</v>
      </c>
      <c r="D2547">
        <v>0</v>
      </c>
      <c r="E2547">
        <v>90</v>
      </c>
    </row>
    <row r="2548" spans="1:5" x14ac:dyDescent="0.25">
      <c r="A2548">
        <v>11270830</v>
      </c>
      <c r="B2548">
        <v>121578</v>
      </c>
      <c r="C2548">
        <v>1</v>
      </c>
      <c r="D2548">
        <v>0</v>
      </c>
      <c r="E2548">
        <v>90</v>
      </c>
    </row>
    <row r="2549" spans="1:5" x14ac:dyDescent="0.25">
      <c r="A2549">
        <v>11270830</v>
      </c>
      <c r="B2549">
        <v>151409</v>
      </c>
      <c r="C2549">
        <v>1</v>
      </c>
      <c r="D2549">
        <v>3</v>
      </c>
      <c r="E2549">
        <v>90</v>
      </c>
    </row>
    <row r="2550" spans="1:5" x14ac:dyDescent="0.25">
      <c r="A2550">
        <v>11270870</v>
      </c>
      <c r="B2550">
        <v>120994</v>
      </c>
      <c r="C2550">
        <v>0</v>
      </c>
      <c r="D2550">
        <v>1</v>
      </c>
      <c r="E2550">
        <v>0</v>
      </c>
    </row>
    <row r="2551" spans="1:5" x14ac:dyDescent="0.25">
      <c r="A2551">
        <v>11270870</v>
      </c>
      <c r="B2551">
        <v>315263</v>
      </c>
      <c r="C2551">
        <v>0</v>
      </c>
      <c r="D2551">
        <v>0</v>
      </c>
      <c r="E2551">
        <v>0</v>
      </c>
    </row>
    <row r="2552" spans="1:5" x14ac:dyDescent="0.25">
      <c r="A2552">
        <v>11270934</v>
      </c>
      <c r="B2552">
        <v>1333784</v>
      </c>
      <c r="C2552">
        <v>0</v>
      </c>
      <c r="D2552">
        <v>0</v>
      </c>
      <c r="E2552">
        <v>0</v>
      </c>
    </row>
    <row r="2553" spans="1:5" x14ac:dyDescent="0.25">
      <c r="A2553">
        <v>11270934</v>
      </c>
      <c r="B2553">
        <v>2053402</v>
      </c>
      <c r="C2553">
        <v>0</v>
      </c>
      <c r="D2553">
        <v>1</v>
      </c>
      <c r="E2553">
        <v>0</v>
      </c>
    </row>
    <row r="2554" spans="1:5" x14ac:dyDescent="0.25">
      <c r="A2554">
        <v>11270976</v>
      </c>
      <c r="B2554">
        <v>793621</v>
      </c>
      <c r="C2554">
        <v>0</v>
      </c>
      <c r="D2554">
        <v>2</v>
      </c>
      <c r="E2554">
        <v>0</v>
      </c>
    </row>
    <row r="2555" spans="1:5" x14ac:dyDescent="0.25">
      <c r="A2555">
        <v>11270976</v>
      </c>
      <c r="B2555">
        <v>1601680</v>
      </c>
      <c r="C2555">
        <v>1</v>
      </c>
      <c r="D2555">
        <v>2</v>
      </c>
      <c r="E2555">
        <v>90</v>
      </c>
    </row>
    <row r="2556" spans="1:5" x14ac:dyDescent="0.25">
      <c r="A2556">
        <v>11271029</v>
      </c>
      <c r="B2556">
        <v>774486</v>
      </c>
      <c r="C2556">
        <v>0</v>
      </c>
      <c r="D2556">
        <v>0</v>
      </c>
      <c r="E2556">
        <v>0</v>
      </c>
    </row>
    <row r="2557" spans="1:5" x14ac:dyDescent="0.25">
      <c r="A2557">
        <v>11271029</v>
      </c>
      <c r="B2557">
        <v>2052502</v>
      </c>
      <c r="C2557">
        <v>0</v>
      </c>
      <c r="D2557">
        <v>4</v>
      </c>
      <c r="E2557">
        <v>0</v>
      </c>
    </row>
    <row r="2558" spans="1:5" x14ac:dyDescent="0.25">
      <c r="A2558">
        <v>11271060</v>
      </c>
      <c r="B2558">
        <v>329432</v>
      </c>
      <c r="C2558">
        <v>0</v>
      </c>
      <c r="D2558">
        <v>0</v>
      </c>
      <c r="E2558">
        <v>0</v>
      </c>
    </row>
    <row r="2559" spans="1:5" x14ac:dyDescent="0.25">
      <c r="A2559">
        <v>11271060</v>
      </c>
      <c r="B2559">
        <v>2052502</v>
      </c>
      <c r="C2559">
        <v>0</v>
      </c>
      <c r="D2559">
        <v>1</v>
      </c>
      <c r="E2559">
        <v>0</v>
      </c>
    </row>
    <row r="2560" spans="1:5" x14ac:dyDescent="0.25">
      <c r="A2560">
        <v>11271088</v>
      </c>
      <c r="B2560">
        <v>1420531</v>
      </c>
      <c r="C2560">
        <v>0</v>
      </c>
      <c r="D2560">
        <v>0</v>
      </c>
      <c r="E2560">
        <v>0</v>
      </c>
    </row>
    <row r="2561" spans="1:5" x14ac:dyDescent="0.25">
      <c r="A2561">
        <v>11271088</v>
      </c>
      <c r="B2561">
        <v>2052502</v>
      </c>
      <c r="C2561">
        <v>0</v>
      </c>
      <c r="D2561">
        <v>2</v>
      </c>
      <c r="E2561">
        <v>0</v>
      </c>
    </row>
    <row r="2562" spans="1:5" x14ac:dyDescent="0.25">
      <c r="A2562">
        <v>11271175</v>
      </c>
      <c r="B2562">
        <v>80239</v>
      </c>
      <c r="C2562">
        <v>0</v>
      </c>
      <c r="D2562">
        <v>3</v>
      </c>
      <c r="E2562">
        <v>0</v>
      </c>
    </row>
    <row r="2563" spans="1:5" x14ac:dyDescent="0.25">
      <c r="A2563">
        <v>11271175</v>
      </c>
      <c r="B2563">
        <v>1902767</v>
      </c>
      <c r="C2563">
        <v>0</v>
      </c>
      <c r="D2563">
        <v>0</v>
      </c>
      <c r="E2563">
        <v>0</v>
      </c>
    </row>
    <row r="2564" spans="1:5" x14ac:dyDescent="0.25">
      <c r="A2564">
        <v>11271347</v>
      </c>
      <c r="B2564">
        <v>121578</v>
      </c>
      <c r="C2564">
        <v>1</v>
      </c>
      <c r="D2564">
        <v>0</v>
      </c>
      <c r="E2564">
        <v>90</v>
      </c>
    </row>
    <row r="2565" spans="1:5" x14ac:dyDescent="0.25">
      <c r="A2565">
        <v>11271347</v>
      </c>
      <c r="B2565">
        <v>1333527</v>
      </c>
      <c r="C2565">
        <v>0</v>
      </c>
      <c r="D2565">
        <v>4</v>
      </c>
      <c r="E2565">
        <v>0</v>
      </c>
    </row>
    <row r="2566" spans="1:5" x14ac:dyDescent="0.25">
      <c r="A2566">
        <v>11271349</v>
      </c>
      <c r="B2566">
        <v>121578</v>
      </c>
      <c r="C2566">
        <v>1</v>
      </c>
      <c r="D2566">
        <v>2</v>
      </c>
      <c r="E2566">
        <v>90</v>
      </c>
    </row>
    <row r="2567" spans="1:5" x14ac:dyDescent="0.25">
      <c r="A2567">
        <v>11271349</v>
      </c>
      <c r="B2567">
        <v>793614</v>
      </c>
      <c r="C2567">
        <v>1</v>
      </c>
      <c r="D2567">
        <v>0</v>
      </c>
      <c r="E2567">
        <v>90</v>
      </c>
    </row>
    <row r="2568" spans="1:5" x14ac:dyDescent="0.25">
      <c r="A2568">
        <v>11271350</v>
      </c>
      <c r="B2568">
        <v>121578</v>
      </c>
      <c r="C2568">
        <v>1</v>
      </c>
      <c r="D2568">
        <v>1</v>
      </c>
      <c r="E2568">
        <v>90</v>
      </c>
    </row>
    <row r="2569" spans="1:5" x14ac:dyDescent="0.25">
      <c r="A2569">
        <v>11271350</v>
      </c>
      <c r="B2569">
        <v>124649</v>
      </c>
      <c r="C2569">
        <v>0</v>
      </c>
      <c r="D2569">
        <v>1</v>
      </c>
      <c r="E2569">
        <v>0</v>
      </c>
    </row>
    <row r="2570" spans="1:5" x14ac:dyDescent="0.25">
      <c r="A2570">
        <v>11271353</v>
      </c>
      <c r="B2570">
        <v>793614</v>
      </c>
      <c r="C2570">
        <v>1</v>
      </c>
      <c r="D2570">
        <v>1</v>
      </c>
      <c r="E2570">
        <v>90</v>
      </c>
    </row>
    <row r="2571" spans="1:5" x14ac:dyDescent="0.25">
      <c r="A2571">
        <v>11271353</v>
      </c>
      <c r="B2571">
        <v>987759</v>
      </c>
      <c r="C2571">
        <v>1</v>
      </c>
      <c r="D2571">
        <v>1</v>
      </c>
      <c r="E2571">
        <v>90</v>
      </c>
    </row>
    <row r="2572" spans="1:5" x14ac:dyDescent="0.25">
      <c r="A2572">
        <v>11271354</v>
      </c>
      <c r="B2572">
        <v>987759</v>
      </c>
      <c r="C2572">
        <v>1</v>
      </c>
      <c r="D2572">
        <v>0</v>
      </c>
      <c r="E2572">
        <v>90</v>
      </c>
    </row>
    <row r="2573" spans="1:5" x14ac:dyDescent="0.25">
      <c r="A2573">
        <v>11271354</v>
      </c>
      <c r="B2573">
        <v>1333527</v>
      </c>
      <c r="C2573">
        <v>0</v>
      </c>
      <c r="D2573">
        <v>1</v>
      </c>
      <c r="E2573">
        <v>0</v>
      </c>
    </row>
    <row r="2574" spans="1:5" x14ac:dyDescent="0.25">
      <c r="A2574">
        <v>11271357</v>
      </c>
      <c r="B2574">
        <v>124649</v>
      </c>
      <c r="C2574">
        <v>0</v>
      </c>
      <c r="D2574">
        <v>0</v>
      </c>
      <c r="E2574">
        <v>0</v>
      </c>
    </row>
    <row r="2575" spans="1:5" x14ac:dyDescent="0.25">
      <c r="A2575">
        <v>11271357</v>
      </c>
      <c r="B2575">
        <v>987759</v>
      </c>
      <c r="C2575">
        <v>1</v>
      </c>
      <c r="D2575">
        <v>2</v>
      </c>
      <c r="E2575">
        <v>90</v>
      </c>
    </row>
    <row r="2576" spans="1:5" x14ac:dyDescent="0.25">
      <c r="A2576">
        <v>11271359</v>
      </c>
      <c r="B2576">
        <v>987759</v>
      </c>
      <c r="C2576">
        <v>1</v>
      </c>
      <c r="D2576">
        <v>0</v>
      </c>
      <c r="E2576">
        <v>90</v>
      </c>
    </row>
    <row r="2577" spans="1:5" x14ac:dyDescent="0.25">
      <c r="A2577">
        <v>11271359</v>
      </c>
      <c r="B2577">
        <v>1333527</v>
      </c>
      <c r="C2577">
        <v>0</v>
      </c>
      <c r="D2577">
        <v>2</v>
      </c>
      <c r="E2577">
        <v>0</v>
      </c>
    </row>
    <row r="2578" spans="1:5" x14ac:dyDescent="0.25">
      <c r="A2578">
        <v>11271361</v>
      </c>
      <c r="B2578">
        <v>987759</v>
      </c>
      <c r="C2578">
        <v>1</v>
      </c>
      <c r="D2578">
        <v>0</v>
      </c>
      <c r="E2578">
        <v>90</v>
      </c>
    </row>
    <row r="2579" spans="1:5" x14ac:dyDescent="0.25">
      <c r="A2579">
        <v>11271361</v>
      </c>
      <c r="B2579">
        <v>1902767</v>
      </c>
      <c r="C2579">
        <v>0</v>
      </c>
      <c r="D2579">
        <v>2</v>
      </c>
      <c r="E2579">
        <v>0</v>
      </c>
    </row>
    <row r="2580" spans="1:5" x14ac:dyDescent="0.25">
      <c r="A2580">
        <v>11271362</v>
      </c>
      <c r="B2580">
        <v>121578</v>
      </c>
      <c r="C2580">
        <v>1</v>
      </c>
      <c r="D2580">
        <v>0</v>
      </c>
      <c r="E2580">
        <v>90</v>
      </c>
    </row>
    <row r="2581" spans="1:5" x14ac:dyDescent="0.25">
      <c r="A2581">
        <v>11271362</v>
      </c>
      <c r="B2581">
        <v>1630711</v>
      </c>
      <c r="C2581">
        <v>1</v>
      </c>
      <c r="D2581">
        <v>0</v>
      </c>
      <c r="E2581">
        <v>90</v>
      </c>
    </row>
    <row r="2582" spans="1:5" x14ac:dyDescent="0.25">
      <c r="A2582">
        <v>11271363</v>
      </c>
      <c r="B2582">
        <v>987759</v>
      </c>
      <c r="C2582">
        <v>1</v>
      </c>
      <c r="D2582">
        <v>0</v>
      </c>
      <c r="E2582">
        <v>90</v>
      </c>
    </row>
    <row r="2583" spans="1:5" x14ac:dyDescent="0.25">
      <c r="A2583">
        <v>11271363</v>
      </c>
      <c r="B2583">
        <v>2052502</v>
      </c>
      <c r="C2583">
        <v>0</v>
      </c>
      <c r="D2583">
        <v>5</v>
      </c>
      <c r="E2583">
        <v>0</v>
      </c>
    </row>
    <row r="2584" spans="1:5" x14ac:dyDescent="0.25">
      <c r="A2584">
        <v>11271364</v>
      </c>
      <c r="B2584">
        <v>987759</v>
      </c>
      <c r="C2584">
        <v>1</v>
      </c>
      <c r="D2584">
        <v>1</v>
      </c>
      <c r="E2584">
        <v>90</v>
      </c>
    </row>
    <row r="2585" spans="1:5" x14ac:dyDescent="0.25">
      <c r="A2585">
        <v>11271364</v>
      </c>
      <c r="B2585">
        <v>1414488</v>
      </c>
      <c r="C2585">
        <v>0</v>
      </c>
      <c r="D2585">
        <v>2</v>
      </c>
      <c r="E2585">
        <v>0</v>
      </c>
    </row>
    <row r="2586" spans="1:5" x14ac:dyDescent="0.25">
      <c r="A2586">
        <v>11271365</v>
      </c>
      <c r="B2586">
        <v>793614</v>
      </c>
      <c r="C2586">
        <v>1</v>
      </c>
      <c r="D2586">
        <v>0</v>
      </c>
      <c r="E2586">
        <v>90</v>
      </c>
    </row>
    <row r="2587" spans="1:5" x14ac:dyDescent="0.25">
      <c r="A2587">
        <v>11271365</v>
      </c>
      <c r="B2587">
        <v>987759</v>
      </c>
      <c r="C2587">
        <v>1</v>
      </c>
      <c r="D2587">
        <v>2</v>
      </c>
      <c r="E2587">
        <v>90</v>
      </c>
    </row>
    <row r="2588" spans="1:5" x14ac:dyDescent="0.25">
      <c r="A2588">
        <v>11271366</v>
      </c>
      <c r="B2588">
        <v>121578</v>
      </c>
      <c r="C2588">
        <v>1</v>
      </c>
      <c r="D2588">
        <v>2</v>
      </c>
      <c r="E2588">
        <v>90</v>
      </c>
    </row>
    <row r="2589" spans="1:5" x14ac:dyDescent="0.25">
      <c r="A2589">
        <v>11271366</v>
      </c>
      <c r="B2589">
        <v>492152</v>
      </c>
      <c r="C2589">
        <v>0</v>
      </c>
      <c r="D2589">
        <v>1</v>
      </c>
      <c r="E2589">
        <v>0</v>
      </c>
    </row>
    <row r="2590" spans="1:5" x14ac:dyDescent="0.25">
      <c r="A2590">
        <v>11271367</v>
      </c>
      <c r="B2590">
        <v>1902767</v>
      </c>
      <c r="C2590">
        <v>0</v>
      </c>
      <c r="D2590">
        <v>0</v>
      </c>
      <c r="E2590">
        <v>0</v>
      </c>
    </row>
    <row r="2591" spans="1:5" x14ac:dyDescent="0.25">
      <c r="A2591">
        <v>11271367</v>
      </c>
      <c r="B2591">
        <v>2053402</v>
      </c>
      <c r="C2591">
        <v>0</v>
      </c>
      <c r="D2591">
        <v>0</v>
      </c>
      <c r="E2591">
        <v>0</v>
      </c>
    </row>
    <row r="2592" spans="1:5" x14ac:dyDescent="0.25">
      <c r="A2592">
        <v>11271368</v>
      </c>
      <c r="B2592">
        <v>987759</v>
      </c>
      <c r="C2592">
        <v>1</v>
      </c>
      <c r="D2592">
        <v>0</v>
      </c>
      <c r="E2592">
        <v>90</v>
      </c>
    </row>
    <row r="2593" spans="1:5" x14ac:dyDescent="0.25">
      <c r="A2593">
        <v>11271368</v>
      </c>
      <c r="B2593">
        <v>2052502</v>
      </c>
      <c r="C2593">
        <v>0</v>
      </c>
      <c r="D2593">
        <v>1</v>
      </c>
      <c r="E2593">
        <v>0</v>
      </c>
    </row>
    <row r="2594" spans="1:5" x14ac:dyDescent="0.25">
      <c r="A2594">
        <v>11271370</v>
      </c>
      <c r="B2594">
        <v>121578</v>
      </c>
      <c r="C2594">
        <v>1</v>
      </c>
      <c r="D2594">
        <v>0</v>
      </c>
      <c r="E2594">
        <v>90</v>
      </c>
    </row>
    <row r="2595" spans="1:5" x14ac:dyDescent="0.25">
      <c r="A2595">
        <v>11271370</v>
      </c>
      <c r="B2595">
        <v>1333527</v>
      </c>
      <c r="C2595">
        <v>0</v>
      </c>
      <c r="D2595">
        <v>2</v>
      </c>
      <c r="E2595">
        <v>0</v>
      </c>
    </row>
    <row r="2596" spans="1:5" x14ac:dyDescent="0.25">
      <c r="A2596">
        <v>11271371</v>
      </c>
      <c r="B2596">
        <v>793614</v>
      </c>
      <c r="C2596">
        <v>1</v>
      </c>
      <c r="D2596">
        <v>0</v>
      </c>
      <c r="E2596">
        <v>90</v>
      </c>
    </row>
    <row r="2597" spans="1:5" x14ac:dyDescent="0.25">
      <c r="A2597">
        <v>11271371</v>
      </c>
      <c r="B2597">
        <v>987759</v>
      </c>
      <c r="C2597">
        <v>1</v>
      </c>
      <c r="D2597">
        <v>1</v>
      </c>
      <c r="E2597">
        <v>90</v>
      </c>
    </row>
    <row r="2598" spans="1:5" x14ac:dyDescent="0.25">
      <c r="A2598">
        <v>11271389</v>
      </c>
      <c r="B2598">
        <v>794555</v>
      </c>
      <c r="C2598">
        <v>2</v>
      </c>
      <c r="D2598">
        <v>2</v>
      </c>
      <c r="E2598">
        <v>90</v>
      </c>
    </row>
    <row r="2599" spans="1:5" x14ac:dyDescent="0.25">
      <c r="A2599">
        <v>11271389</v>
      </c>
      <c r="B2599">
        <v>987759</v>
      </c>
      <c r="C2599">
        <v>1</v>
      </c>
      <c r="D2599">
        <v>0</v>
      </c>
      <c r="E2599">
        <v>90</v>
      </c>
    </row>
    <row r="2600" spans="1:5" x14ac:dyDescent="0.25">
      <c r="A2600">
        <v>11271421</v>
      </c>
      <c r="B2600">
        <v>121578</v>
      </c>
      <c r="C2600">
        <v>1</v>
      </c>
      <c r="D2600">
        <v>3</v>
      </c>
      <c r="E2600">
        <v>90</v>
      </c>
    </row>
    <row r="2601" spans="1:5" x14ac:dyDescent="0.25">
      <c r="A2601">
        <v>11271421</v>
      </c>
      <c r="B2601">
        <v>1902767</v>
      </c>
      <c r="C2601">
        <v>0</v>
      </c>
      <c r="D2601">
        <v>0</v>
      </c>
      <c r="E2601">
        <v>0</v>
      </c>
    </row>
    <row r="2602" spans="1:5" x14ac:dyDescent="0.25">
      <c r="A2602">
        <v>11271448</v>
      </c>
      <c r="B2602">
        <v>261537</v>
      </c>
      <c r="C2602">
        <v>0</v>
      </c>
      <c r="D2602">
        <v>2</v>
      </c>
      <c r="E2602">
        <v>0</v>
      </c>
    </row>
    <row r="2603" spans="1:5" x14ac:dyDescent="0.25">
      <c r="A2603">
        <v>11271448</v>
      </c>
      <c r="B2603">
        <v>793607</v>
      </c>
      <c r="C2603">
        <v>0</v>
      </c>
      <c r="D2603">
        <v>1</v>
      </c>
      <c r="E2603">
        <v>0</v>
      </c>
    </row>
    <row r="2604" spans="1:5" x14ac:dyDescent="0.25">
      <c r="A2604">
        <v>11271523</v>
      </c>
      <c r="B2604">
        <v>1902767</v>
      </c>
      <c r="C2604">
        <v>0</v>
      </c>
      <c r="D2604">
        <v>0</v>
      </c>
      <c r="E2604">
        <v>0</v>
      </c>
    </row>
    <row r="2605" spans="1:5" x14ac:dyDescent="0.25">
      <c r="A2605">
        <v>11271523</v>
      </c>
      <c r="B2605">
        <v>2052502</v>
      </c>
      <c r="C2605">
        <v>0</v>
      </c>
      <c r="D2605">
        <v>1</v>
      </c>
      <c r="E2605">
        <v>0</v>
      </c>
    </row>
    <row r="2606" spans="1:5" x14ac:dyDescent="0.25">
      <c r="A2606">
        <v>11271957</v>
      </c>
      <c r="B2606">
        <v>45854</v>
      </c>
      <c r="C2606">
        <v>0</v>
      </c>
      <c r="D2606">
        <v>2</v>
      </c>
      <c r="E2606">
        <v>0</v>
      </c>
    </row>
    <row r="2607" spans="1:5" x14ac:dyDescent="0.25">
      <c r="A2607">
        <v>11271957</v>
      </c>
      <c r="B2607">
        <v>1902767</v>
      </c>
      <c r="C2607">
        <v>0</v>
      </c>
      <c r="D2607">
        <v>0</v>
      </c>
      <c r="E2607">
        <v>0</v>
      </c>
    </row>
    <row r="2608" spans="1:5" x14ac:dyDescent="0.25">
      <c r="A2608">
        <v>11271993</v>
      </c>
      <c r="B2608">
        <v>1902767</v>
      </c>
      <c r="C2608">
        <v>0</v>
      </c>
      <c r="D2608">
        <v>2</v>
      </c>
      <c r="E2608">
        <v>0</v>
      </c>
    </row>
    <row r="2609" spans="1:5" x14ac:dyDescent="0.25">
      <c r="A2609">
        <v>11271993</v>
      </c>
      <c r="B2609">
        <v>2053402</v>
      </c>
      <c r="C2609">
        <v>0</v>
      </c>
      <c r="D2609">
        <v>0</v>
      </c>
      <c r="E2609">
        <v>0</v>
      </c>
    </row>
    <row r="2610" spans="1:5" x14ac:dyDescent="0.25">
      <c r="A2610">
        <v>11271996</v>
      </c>
      <c r="B2610">
        <v>1414488</v>
      </c>
      <c r="C2610">
        <v>0</v>
      </c>
      <c r="D2610">
        <v>0</v>
      </c>
      <c r="E2610">
        <v>0</v>
      </c>
    </row>
    <row r="2611" spans="1:5" x14ac:dyDescent="0.25">
      <c r="A2611">
        <v>11271996</v>
      </c>
      <c r="B2611">
        <v>2053402</v>
      </c>
      <c r="C2611">
        <v>0</v>
      </c>
      <c r="D2611">
        <v>0</v>
      </c>
      <c r="E2611">
        <v>0</v>
      </c>
    </row>
    <row r="2612" spans="1:5" x14ac:dyDescent="0.25">
      <c r="A2612">
        <v>11271997</v>
      </c>
      <c r="B2612">
        <v>2052502</v>
      </c>
      <c r="C2612">
        <v>1</v>
      </c>
      <c r="D2612">
        <v>1</v>
      </c>
      <c r="E2612">
        <v>90</v>
      </c>
    </row>
    <row r="2613" spans="1:5" x14ac:dyDescent="0.25">
      <c r="A2613">
        <v>11271997</v>
      </c>
      <c r="B2613">
        <v>2053402</v>
      </c>
      <c r="C2613">
        <v>0</v>
      </c>
      <c r="D2613">
        <v>0</v>
      </c>
      <c r="E2613">
        <v>0</v>
      </c>
    </row>
    <row r="2614" spans="1:5" x14ac:dyDescent="0.25">
      <c r="A2614">
        <v>11272001</v>
      </c>
      <c r="B2614">
        <v>773984</v>
      </c>
      <c r="C2614">
        <v>0</v>
      </c>
      <c r="D2614">
        <v>0</v>
      </c>
      <c r="E2614">
        <v>0</v>
      </c>
    </row>
    <row r="2615" spans="1:5" x14ac:dyDescent="0.25">
      <c r="A2615">
        <v>11272001</v>
      </c>
      <c r="B2615">
        <v>2053402</v>
      </c>
      <c r="C2615">
        <v>0</v>
      </c>
      <c r="D2615">
        <v>2</v>
      </c>
      <c r="E2615">
        <v>0</v>
      </c>
    </row>
    <row r="2616" spans="1:5" x14ac:dyDescent="0.25">
      <c r="A2616">
        <v>11272003</v>
      </c>
      <c r="B2616">
        <v>2012097</v>
      </c>
      <c r="C2616">
        <v>0</v>
      </c>
      <c r="D2616">
        <v>0</v>
      </c>
      <c r="E2616">
        <v>0</v>
      </c>
    </row>
    <row r="2617" spans="1:5" x14ac:dyDescent="0.25">
      <c r="A2617">
        <v>11272003</v>
      </c>
      <c r="B2617">
        <v>2053402</v>
      </c>
      <c r="C2617">
        <v>0</v>
      </c>
      <c r="D2617">
        <v>2</v>
      </c>
      <c r="E2617">
        <v>0</v>
      </c>
    </row>
    <row r="2618" spans="1:5" x14ac:dyDescent="0.25">
      <c r="A2618">
        <v>11272005</v>
      </c>
      <c r="B2618">
        <v>2053402</v>
      </c>
      <c r="C2618">
        <v>0</v>
      </c>
      <c r="D2618">
        <v>3</v>
      </c>
      <c r="E2618">
        <v>0</v>
      </c>
    </row>
    <row r="2619" spans="1:5" x14ac:dyDescent="0.25">
      <c r="A2619">
        <v>11272005</v>
      </c>
      <c r="B2619">
        <v>2055666</v>
      </c>
      <c r="C2619">
        <v>1</v>
      </c>
      <c r="D2619">
        <v>1</v>
      </c>
      <c r="E2619">
        <v>90</v>
      </c>
    </row>
    <row r="2620" spans="1:5" x14ac:dyDescent="0.25">
      <c r="A2620">
        <v>11272143</v>
      </c>
      <c r="B2620">
        <v>120994</v>
      </c>
      <c r="C2620">
        <v>0</v>
      </c>
      <c r="D2620">
        <v>1</v>
      </c>
      <c r="E2620">
        <v>0</v>
      </c>
    </row>
    <row r="2621" spans="1:5" x14ac:dyDescent="0.25">
      <c r="A2621">
        <v>11272143</v>
      </c>
      <c r="B2621">
        <v>1165251</v>
      </c>
      <c r="C2621">
        <v>1</v>
      </c>
      <c r="D2621">
        <v>0</v>
      </c>
      <c r="E2621">
        <v>90</v>
      </c>
    </row>
    <row r="2622" spans="1:5" x14ac:dyDescent="0.25">
      <c r="A2622">
        <v>11272226</v>
      </c>
      <c r="B2622">
        <v>121578</v>
      </c>
      <c r="C2622">
        <v>1</v>
      </c>
      <c r="D2622">
        <v>3</v>
      </c>
      <c r="E2622">
        <v>90</v>
      </c>
    </row>
    <row r="2623" spans="1:5" x14ac:dyDescent="0.25">
      <c r="A2623">
        <v>11272226</v>
      </c>
      <c r="B2623">
        <v>1414488</v>
      </c>
      <c r="C2623">
        <v>0</v>
      </c>
      <c r="D2623">
        <v>0</v>
      </c>
      <c r="E2623">
        <v>0</v>
      </c>
    </row>
    <row r="2624" spans="1:5" x14ac:dyDescent="0.25">
      <c r="A2624">
        <v>11272266</v>
      </c>
      <c r="B2624">
        <v>121578</v>
      </c>
      <c r="C2624">
        <v>1</v>
      </c>
      <c r="D2624">
        <v>0</v>
      </c>
      <c r="E2624">
        <v>90</v>
      </c>
    </row>
    <row r="2625" spans="1:5" x14ac:dyDescent="0.25">
      <c r="A2625">
        <v>11272266</v>
      </c>
      <c r="B2625">
        <v>2052502</v>
      </c>
      <c r="C2625">
        <v>0</v>
      </c>
      <c r="D2625">
        <v>2</v>
      </c>
      <c r="E2625">
        <v>0</v>
      </c>
    </row>
    <row r="2626" spans="1:5" x14ac:dyDescent="0.25">
      <c r="A2626">
        <v>11272412</v>
      </c>
      <c r="B2626">
        <v>121578</v>
      </c>
      <c r="C2626">
        <v>1</v>
      </c>
      <c r="D2626">
        <v>3</v>
      </c>
      <c r="E2626">
        <v>90</v>
      </c>
    </row>
    <row r="2627" spans="1:5" x14ac:dyDescent="0.25">
      <c r="A2627">
        <v>11272412</v>
      </c>
      <c r="B2627">
        <v>489013</v>
      </c>
      <c r="C2627">
        <v>0</v>
      </c>
      <c r="D2627">
        <v>0</v>
      </c>
      <c r="E2627">
        <v>0</v>
      </c>
    </row>
    <row r="2628" spans="1:5" x14ac:dyDescent="0.25">
      <c r="A2628">
        <v>11272426</v>
      </c>
      <c r="B2628">
        <v>1414488</v>
      </c>
      <c r="C2628">
        <v>0</v>
      </c>
      <c r="D2628">
        <v>0</v>
      </c>
      <c r="E2628">
        <v>0</v>
      </c>
    </row>
    <row r="2629" spans="1:5" x14ac:dyDescent="0.25">
      <c r="A2629">
        <v>11272426</v>
      </c>
      <c r="B2629">
        <v>2053402</v>
      </c>
      <c r="C2629">
        <v>0</v>
      </c>
      <c r="D2629">
        <v>3</v>
      </c>
      <c r="E2629">
        <v>0</v>
      </c>
    </row>
    <row r="2630" spans="1:5" x14ac:dyDescent="0.25">
      <c r="A2630">
        <v>11272427</v>
      </c>
      <c r="B2630">
        <v>1902767</v>
      </c>
      <c r="C2630">
        <v>0</v>
      </c>
      <c r="D2630">
        <v>0</v>
      </c>
      <c r="E2630">
        <v>0</v>
      </c>
    </row>
    <row r="2631" spans="1:5" x14ac:dyDescent="0.25">
      <c r="A2631">
        <v>11272427</v>
      </c>
      <c r="B2631">
        <v>2053402</v>
      </c>
      <c r="C2631">
        <v>0</v>
      </c>
      <c r="D2631">
        <v>0</v>
      </c>
      <c r="E2631">
        <v>0</v>
      </c>
    </row>
    <row r="2632" spans="1:5" x14ac:dyDescent="0.25">
      <c r="A2632">
        <v>11272431</v>
      </c>
      <c r="B2632">
        <v>2052502</v>
      </c>
      <c r="C2632">
        <v>1</v>
      </c>
      <c r="D2632">
        <v>0</v>
      </c>
      <c r="E2632">
        <v>90</v>
      </c>
    </row>
    <row r="2633" spans="1:5" x14ac:dyDescent="0.25">
      <c r="A2633">
        <v>11272431</v>
      </c>
      <c r="B2633">
        <v>2053402</v>
      </c>
      <c r="C2633">
        <v>0</v>
      </c>
      <c r="D2633">
        <v>2</v>
      </c>
      <c r="E2633">
        <v>0</v>
      </c>
    </row>
    <row r="2634" spans="1:5" x14ac:dyDescent="0.25">
      <c r="A2634">
        <v>11272890</v>
      </c>
      <c r="B2634">
        <v>438811</v>
      </c>
      <c r="C2634">
        <v>0</v>
      </c>
      <c r="D2634">
        <v>2</v>
      </c>
      <c r="E2634">
        <v>0</v>
      </c>
    </row>
    <row r="2635" spans="1:5" x14ac:dyDescent="0.25">
      <c r="A2635">
        <v>11272890</v>
      </c>
      <c r="B2635">
        <v>2053670</v>
      </c>
      <c r="C2635">
        <v>1</v>
      </c>
      <c r="D2635">
        <v>1</v>
      </c>
      <c r="E2635">
        <v>90</v>
      </c>
    </row>
    <row r="2636" spans="1:5" x14ac:dyDescent="0.25">
      <c r="A2636">
        <v>11272892</v>
      </c>
      <c r="B2636">
        <v>463541</v>
      </c>
      <c r="C2636">
        <v>1</v>
      </c>
      <c r="D2636">
        <v>0</v>
      </c>
      <c r="E2636">
        <v>90</v>
      </c>
    </row>
    <row r="2637" spans="1:5" x14ac:dyDescent="0.25">
      <c r="A2637">
        <v>11272892</v>
      </c>
      <c r="B2637">
        <v>2053670</v>
      </c>
      <c r="C2637">
        <v>1</v>
      </c>
      <c r="D2637">
        <v>1</v>
      </c>
      <c r="E2637">
        <v>90</v>
      </c>
    </row>
    <row r="2638" spans="1:5" x14ac:dyDescent="0.25">
      <c r="A2638">
        <v>11272894</v>
      </c>
      <c r="B2638">
        <v>793621</v>
      </c>
      <c r="C2638">
        <v>0</v>
      </c>
      <c r="D2638">
        <v>0</v>
      </c>
      <c r="E2638">
        <v>0</v>
      </c>
    </row>
    <row r="2639" spans="1:5" x14ac:dyDescent="0.25">
      <c r="A2639">
        <v>11272894</v>
      </c>
      <c r="B2639">
        <v>2053670</v>
      </c>
      <c r="C2639">
        <v>1</v>
      </c>
      <c r="D2639">
        <v>1</v>
      </c>
      <c r="E2639">
        <v>90</v>
      </c>
    </row>
    <row r="2640" spans="1:5" x14ac:dyDescent="0.25">
      <c r="A2640">
        <v>11272951</v>
      </c>
      <c r="B2640">
        <v>463541</v>
      </c>
      <c r="C2640">
        <v>1</v>
      </c>
      <c r="D2640">
        <v>0</v>
      </c>
      <c r="E2640">
        <v>90</v>
      </c>
    </row>
    <row r="2641" spans="1:5" x14ac:dyDescent="0.25">
      <c r="A2641">
        <v>11272951</v>
      </c>
      <c r="B2641">
        <v>908345</v>
      </c>
      <c r="C2641">
        <v>0</v>
      </c>
      <c r="D2641">
        <v>0</v>
      </c>
      <c r="E2641">
        <v>0</v>
      </c>
    </row>
    <row r="2642" spans="1:5" x14ac:dyDescent="0.25">
      <c r="A2642">
        <v>11272957</v>
      </c>
      <c r="B2642">
        <v>463541</v>
      </c>
      <c r="C2642">
        <v>1</v>
      </c>
      <c r="D2642">
        <v>0</v>
      </c>
      <c r="E2642">
        <v>90</v>
      </c>
    </row>
    <row r="2643" spans="1:5" x14ac:dyDescent="0.25">
      <c r="A2643">
        <v>11272957</v>
      </c>
      <c r="B2643">
        <v>793621</v>
      </c>
      <c r="C2643">
        <v>0</v>
      </c>
      <c r="D2643">
        <v>1</v>
      </c>
      <c r="E2643">
        <v>0</v>
      </c>
    </row>
    <row r="2644" spans="1:5" x14ac:dyDescent="0.25">
      <c r="A2644">
        <v>11272988</v>
      </c>
      <c r="B2644">
        <v>662620</v>
      </c>
      <c r="C2644">
        <v>0</v>
      </c>
      <c r="D2644">
        <v>1</v>
      </c>
      <c r="E2644">
        <v>0</v>
      </c>
    </row>
    <row r="2645" spans="1:5" x14ac:dyDescent="0.25">
      <c r="A2645">
        <v>11272988</v>
      </c>
      <c r="B2645">
        <v>793621</v>
      </c>
      <c r="C2645">
        <v>0</v>
      </c>
      <c r="D2645">
        <v>0</v>
      </c>
      <c r="E2645">
        <v>0</v>
      </c>
    </row>
    <row r="2646" spans="1:5" x14ac:dyDescent="0.25">
      <c r="A2646">
        <v>11272989</v>
      </c>
      <c r="B2646">
        <v>793621</v>
      </c>
      <c r="C2646">
        <v>0</v>
      </c>
      <c r="D2646">
        <v>2</v>
      </c>
      <c r="E2646">
        <v>0</v>
      </c>
    </row>
    <row r="2647" spans="1:5" x14ac:dyDescent="0.25">
      <c r="A2647">
        <v>11272989</v>
      </c>
      <c r="B2647">
        <v>793686</v>
      </c>
      <c r="C2647">
        <v>0</v>
      </c>
      <c r="D2647">
        <v>3</v>
      </c>
      <c r="E2647">
        <v>0</v>
      </c>
    </row>
    <row r="2648" spans="1:5" x14ac:dyDescent="0.25">
      <c r="A2648">
        <v>11272996</v>
      </c>
      <c r="B2648">
        <v>463541</v>
      </c>
      <c r="C2648">
        <v>1</v>
      </c>
      <c r="D2648">
        <v>0</v>
      </c>
      <c r="E2648">
        <v>90</v>
      </c>
    </row>
    <row r="2649" spans="1:5" x14ac:dyDescent="0.25">
      <c r="A2649">
        <v>11272996</v>
      </c>
      <c r="B2649">
        <v>2055078</v>
      </c>
      <c r="C2649">
        <v>1</v>
      </c>
      <c r="D2649">
        <v>4</v>
      </c>
      <c r="E2649">
        <v>90</v>
      </c>
    </row>
    <row r="2650" spans="1:5" x14ac:dyDescent="0.25">
      <c r="A2650">
        <v>11273015</v>
      </c>
      <c r="B2650">
        <v>463541</v>
      </c>
      <c r="C2650">
        <v>1</v>
      </c>
      <c r="D2650">
        <v>0</v>
      </c>
      <c r="E2650">
        <v>90</v>
      </c>
    </row>
    <row r="2651" spans="1:5" x14ac:dyDescent="0.25">
      <c r="A2651">
        <v>11273015</v>
      </c>
      <c r="B2651">
        <v>2053456</v>
      </c>
      <c r="C2651">
        <v>0</v>
      </c>
      <c r="D2651">
        <v>0</v>
      </c>
      <c r="E2651">
        <v>0</v>
      </c>
    </row>
    <row r="2652" spans="1:5" x14ac:dyDescent="0.25">
      <c r="A2652">
        <v>11273016</v>
      </c>
      <c r="B2652">
        <v>463541</v>
      </c>
      <c r="C2652">
        <v>1</v>
      </c>
      <c r="D2652">
        <v>0</v>
      </c>
      <c r="E2652">
        <v>90</v>
      </c>
    </row>
    <row r="2653" spans="1:5" x14ac:dyDescent="0.25">
      <c r="A2653">
        <v>11273016</v>
      </c>
      <c r="B2653">
        <v>710856</v>
      </c>
      <c r="C2653">
        <v>0</v>
      </c>
      <c r="D2653">
        <v>0</v>
      </c>
      <c r="E2653">
        <v>0</v>
      </c>
    </row>
    <row r="2654" spans="1:5" x14ac:dyDescent="0.25">
      <c r="A2654">
        <v>11273017</v>
      </c>
      <c r="B2654">
        <v>463541</v>
      </c>
      <c r="C2654">
        <v>1</v>
      </c>
      <c r="D2654">
        <v>0</v>
      </c>
      <c r="E2654">
        <v>90</v>
      </c>
    </row>
    <row r="2655" spans="1:5" x14ac:dyDescent="0.25">
      <c r="A2655">
        <v>11273017</v>
      </c>
      <c r="B2655">
        <v>1629842</v>
      </c>
      <c r="C2655">
        <v>0</v>
      </c>
      <c r="D2655">
        <v>2</v>
      </c>
      <c r="E2655">
        <v>0</v>
      </c>
    </row>
    <row r="2656" spans="1:5" x14ac:dyDescent="0.25">
      <c r="A2656">
        <v>11273069</v>
      </c>
      <c r="B2656">
        <v>990223</v>
      </c>
      <c r="C2656">
        <v>0</v>
      </c>
      <c r="D2656">
        <v>1</v>
      </c>
      <c r="E2656">
        <v>0</v>
      </c>
    </row>
    <row r="2657" spans="1:5" x14ac:dyDescent="0.25">
      <c r="A2657">
        <v>11273069</v>
      </c>
      <c r="B2657">
        <v>2053670</v>
      </c>
      <c r="C2657">
        <v>1</v>
      </c>
      <c r="D2657">
        <v>3</v>
      </c>
      <c r="E2657">
        <v>90</v>
      </c>
    </row>
    <row r="2658" spans="1:5" x14ac:dyDescent="0.25">
      <c r="A2658">
        <v>11273136</v>
      </c>
      <c r="B2658">
        <v>793621</v>
      </c>
      <c r="C2658">
        <v>0</v>
      </c>
      <c r="D2658">
        <v>0</v>
      </c>
      <c r="E2658">
        <v>0</v>
      </c>
    </row>
    <row r="2659" spans="1:5" x14ac:dyDescent="0.25">
      <c r="A2659">
        <v>11273136</v>
      </c>
      <c r="B2659">
        <v>2052500</v>
      </c>
      <c r="C2659">
        <v>2</v>
      </c>
      <c r="D2659">
        <v>1</v>
      </c>
      <c r="E2659">
        <v>90</v>
      </c>
    </row>
    <row r="2660" spans="1:5" x14ac:dyDescent="0.25">
      <c r="A2660">
        <v>11273142</v>
      </c>
      <c r="B2660">
        <v>793560</v>
      </c>
      <c r="C2660">
        <v>0</v>
      </c>
      <c r="D2660">
        <v>3</v>
      </c>
      <c r="E2660">
        <v>0</v>
      </c>
    </row>
    <row r="2661" spans="1:5" x14ac:dyDescent="0.25">
      <c r="A2661">
        <v>11273142</v>
      </c>
      <c r="B2661">
        <v>793607</v>
      </c>
      <c r="C2661">
        <v>0</v>
      </c>
      <c r="D2661">
        <v>2</v>
      </c>
      <c r="E2661">
        <v>0</v>
      </c>
    </row>
    <row r="2662" spans="1:5" x14ac:dyDescent="0.25">
      <c r="A2662">
        <v>11273238</v>
      </c>
      <c r="B2662">
        <v>1436408</v>
      </c>
      <c r="C2662">
        <v>1</v>
      </c>
      <c r="D2662">
        <v>4</v>
      </c>
      <c r="E2662">
        <v>90</v>
      </c>
    </row>
    <row r="2663" spans="1:5" x14ac:dyDescent="0.25">
      <c r="A2663">
        <v>11273238</v>
      </c>
      <c r="B2663">
        <v>2053670</v>
      </c>
      <c r="C2663">
        <v>1</v>
      </c>
      <c r="D2663">
        <v>0</v>
      </c>
      <c r="E2663">
        <v>90</v>
      </c>
    </row>
    <row r="2664" spans="1:5" x14ac:dyDescent="0.25">
      <c r="A2664">
        <v>11273460</v>
      </c>
      <c r="B2664">
        <v>1456633</v>
      </c>
      <c r="C2664">
        <v>0</v>
      </c>
      <c r="D2664">
        <v>0</v>
      </c>
      <c r="E2664">
        <v>0</v>
      </c>
    </row>
    <row r="2665" spans="1:5" x14ac:dyDescent="0.25">
      <c r="A2665">
        <v>11273460</v>
      </c>
      <c r="B2665">
        <v>2053670</v>
      </c>
      <c r="C2665">
        <v>1</v>
      </c>
      <c r="D2665">
        <v>2</v>
      </c>
      <c r="E2665">
        <v>90</v>
      </c>
    </row>
    <row r="2666" spans="1:5" x14ac:dyDescent="0.25">
      <c r="A2666">
        <v>11273495</v>
      </c>
      <c r="B2666">
        <v>2053670</v>
      </c>
      <c r="C2666">
        <v>1</v>
      </c>
      <c r="D2666">
        <v>2</v>
      </c>
      <c r="E2666">
        <v>90</v>
      </c>
    </row>
    <row r="2667" spans="1:5" x14ac:dyDescent="0.25">
      <c r="A2667">
        <v>11273495</v>
      </c>
      <c r="B2667">
        <v>2056315</v>
      </c>
      <c r="C2667">
        <v>0</v>
      </c>
      <c r="D2667">
        <v>3</v>
      </c>
      <c r="E2667">
        <v>0</v>
      </c>
    </row>
    <row r="2668" spans="1:5" x14ac:dyDescent="0.25">
      <c r="A2668">
        <v>11273496</v>
      </c>
      <c r="B2668">
        <v>228845</v>
      </c>
      <c r="C2668">
        <v>1</v>
      </c>
      <c r="D2668">
        <v>0</v>
      </c>
      <c r="E2668">
        <v>90</v>
      </c>
    </row>
    <row r="2669" spans="1:5" x14ac:dyDescent="0.25">
      <c r="A2669">
        <v>11273496</v>
      </c>
      <c r="B2669">
        <v>2053670</v>
      </c>
      <c r="C2669">
        <v>1</v>
      </c>
      <c r="D2669">
        <v>1</v>
      </c>
      <c r="E2669">
        <v>90</v>
      </c>
    </row>
    <row r="2670" spans="1:5" x14ac:dyDescent="0.25">
      <c r="A2670">
        <v>11273497</v>
      </c>
      <c r="B2670">
        <v>490468</v>
      </c>
      <c r="C2670">
        <v>0</v>
      </c>
      <c r="D2670">
        <v>0</v>
      </c>
      <c r="E2670">
        <v>0</v>
      </c>
    </row>
    <row r="2671" spans="1:5" x14ac:dyDescent="0.25">
      <c r="A2671">
        <v>11273497</v>
      </c>
      <c r="B2671">
        <v>2053670</v>
      </c>
      <c r="C2671">
        <v>1</v>
      </c>
      <c r="D2671">
        <v>3</v>
      </c>
      <c r="E2671">
        <v>90</v>
      </c>
    </row>
    <row r="2672" spans="1:5" x14ac:dyDescent="0.25">
      <c r="A2672">
        <v>11273876</v>
      </c>
      <c r="B2672">
        <v>2052502</v>
      </c>
      <c r="C2672">
        <v>0</v>
      </c>
      <c r="D2672">
        <v>1</v>
      </c>
      <c r="E2672">
        <v>0</v>
      </c>
    </row>
    <row r="2673" spans="1:5" x14ac:dyDescent="0.25">
      <c r="A2673">
        <v>11273876</v>
      </c>
      <c r="B2673">
        <v>2053478</v>
      </c>
      <c r="C2673">
        <v>0</v>
      </c>
      <c r="D2673">
        <v>0</v>
      </c>
      <c r="E2673">
        <v>0</v>
      </c>
    </row>
    <row r="2674" spans="1:5" x14ac:dyDescent="0.25">
      <c r="A2674">
        <v>11274205</v>
      </c>
      <c r="B2674">
        <v>438610</v>
      </c>
      <c r="C2674">
        <v>0</v>
      </c>
      <c r="D2674">
        <v>1</v>
      </c>
      <c r="E2674">
        <v>0</v>
      </c>
    </row>
    <row r="2675" spans="1:5" x14ac:dyDescent="0.25">
      <c r="A2675">
        <v>11274205</v>
      </c>
      <c r="B2675">
        <v>1433929</v>
      </c>
      <c r="C2675">
        <v>0</v>
      </c>
      <c r="D2675">
        <v>0</v>
      </c>
      <c r="E2675">
        <v>0</v>
      </c>
    </row>
    <row r="2676" spans="1:5" x14ac:dyDescent="0.25">
      <c r="A2676">
        <v>11274563</v>
      </c>
      <c r="B2676">
        <v>793614</v>
      </c>
      <c r="C2676">
        <v>1</v>
      </c>
      <c r="D2676">
        <v>0</v>
      </c>
      <c r="E2676">
        <v>90</v>
      </c>
    </row>
    <row r="2677" spans="1:5" x14ac:dyDescent="0.25">
      <c r="A2677">
        <v>11274563</v>
      </c>
      <c r="B2677">
        <v>2053402</v>
      </c>
      <c r="C2677">
        <v>0</v>
      </c>
      <c r="D2677">
        <v>1</v>
      </c>
      <c r="E2677">
        <v>0</v>
      </c>
    </row>
    <row r="2678" spans="1:5" x14ac:dyDescent="0.25">
      <c r="A2678">
        <v>11274569</v>
      </c>
      <c r="B2678">
        <v>1333527</v>
      </c>
      <c r="C2678">
        <v>0</v>
      </c>
      <c r="D2678">
        <v>1</v>
      </c>
      <c r="E2678">
        <v>0</v>
      </c>
    </row>
    <row r="2679" spans="1:5" x14ac:dyDescent="0.25">
      <c r="A2679">
        <v>11274569</v>
      </c>
      <c r="B2679">
        <v>2053402</v>
      </c>
      <c r="C2679">
        <v>0</v>
      </c>
      <c r="D2679">
        <v>1</v>
      </c>
      <c r="E2679">
        <v>0</v>
      </c>
    </row>
    <row r="2680" spans="1:5" x14ac:dyDescent="0.25">
      <c r="A2680">
        <v>11274600</v>
      </c>
      <c r="B2680">
        <v>987759</v>
      </c>
      <c r="C2680">
        <v>1</v>
      </c>
      <c r="D2680">
        <v>0</v>
      </c>
      <c r="E2680">
        <v>90</v>
      </c>
    </row>
    <row r="2681" spans="1:5" x14ac:dyDescent="0.25">
      <c r="A2681">
        <v>11274600</v>
      </c>
      <c r="B2681">
        <v>1333527</v>
      </c>
      <c r="C2681">
        <v>0</v>
      </c>
      <c r="D2681">
        <v>2</v>
      </c>
      <c r="E2681">
        <v>0</v>
      </c>
    </row>
    <row r="2682" spans="1:5" x14ac:dyDescent="0.25">
      <c r="A2682">
        <v>11274603</v>
      </c>
      <c r="B2682">
        <v>793614</v>
      </c>
      <c r="C2682">
        <v>1</v>
      </c>
      <c r="D2682">
        <v>2</v>
      </c>
      <c r="E2682">
        <v>90</v>
      </c>
    </row>
    <row r="2683" spans="1:5" x14ac:dyDescent="0.25">
      <c r="A2683">
        <v>11274603</v>
      </c>
      <c r="B2683">
        <v>987759</v>
      </c>
      <c r="C2683">
        <v>1</v>
      </c>
      <c r="D2683">
        <v>1</v>
      </c>
      <c r="E2683">
        <v>90</v>
      </c>
    </row>
    <row r="2684" spans="1:5" x14ac:dyDescent="0.25">
      <c r="A2684">
        <v>11274606</v>
      </c>
      <c r="B2684">
        <v>987759</v>
      </c>
      <c r="C2684">
        <v>1</v>
      </c>
      <c r="D2684">
        <v>1</v>
      </c>
      <c r="E2684">
        <v>90</v>
      </c>
    </row>
    <row r="2685" spans="1:5" x14ac:dyDescent="0.25">
      <c r="A2685">
        <v>11274606</v>
      </c>
      <c r="B2685">
        <v>988708</v>
      </c>
      <c r="C2685">
        <v>0</v>
      </c>
      <c r="D2685">
        <v>3</v>
      </c>
      <c r="E2685">
        <v>0</v>
      </c>
    </row>
    <row r="2686" spans="1:5" x14ac:dyDescent="0.25">
      <c r="A2686">
        <v>11274645</v>
      </c>
      <c r="B2686">
        <v>120994</v>
      </c>
      <c r="C2686">
        <v>0</v>
      </c>
      <c r="D2686">
        <v>0</v>
      </c>
      <c r="E2686">
        <v>0</v>
      </c>
    </row>
    <row r="2687" spans="1:5" x14ac:dyDescent="0.25">
      <c r="A2687">
        <v>11274645</v>
      </c>
      <c r="B2687">
        <v>2053402</v>
      </c>
      <c r="C2687">
        <v>0</v>
      </c>
      <c r="D2687">
        <v>0</v>
      </c>
      <c r="E2687">
        <v>0</v>
      </c>
    </row>
    <row r="2688" spans="1:5" x14ac:dyDescent="0.25">
      <c r="A2688">
        <v>11274646</v>
      </c>
      <c r="B2688">
        <v>71272</v>
      </c>
      <c r="C2688">
        <v>0</v>
      </c>
      <c r="D2688">
        <v>0</v>
      </c>
      <c r="E2688">
        <v>0</v>
      </c>
    </row>
    <row r="2689" spans="1:5" x14ac:dyDescent="0.25">
      <c r="A2689">
        <v>11274646</v>
      </c>
      <c r="B2689">
        <v>2053402</v>
      </c>
      <c r="C2689">
        <v>0</v>
      </c>
      <c r="D2689">
        <v>2</v>
      </c>
      <c r="E2689">
        <v>0</v>
      </c>
    </row>
    <row r="2690" spans="1:5" x14ac:dyDescent="0.25">
      <c r="A2690">
        <v>11274753</v>
      </c>
      <c r="B2690">
        <v>490468</v>
      </c>
      <c r="C2690">
        <v>0</v>
      </c>
      <c r="D2690">
        <v>0</v>
      </c>
      <c r="E2690">
        <v>0</v>
      </c>
    </row>
    <row r="2691" spans="1:5" x14ac:dyDescent="0.25">
      <c r="A2691">
        <v>11274753</v>
      </c>
      <c r="B2691">
        <v>2053402</v>
      </c>
      <c r="C2691">
        <v>0</v>
      </c>
      <c r="D2691">
        <v>3</v>
      </c>
      <c r="E2691">
        <v>0</v>
      </c>
    </row>
    <row r="2692" spans="1:5" x14ac:dyDescent="0.25">
      <c r="A2692">
        <v>11274755</v>
      </c>
      <c r="B2692">
        <v>228845</v>
      </c>
      <c r="C2692">
        <v>1</v>
      </c>
      <c r="D2692">
        <v>1</v>
      </c>
      <c r="E2692">
        <v>90</v>
      </c>
    </row>
    <row r="2693" spans="1:5" x14ac:dyDescent="0.25">
      <c r="A2693">
        <v>11274755</v>
      </c>
      <c r="B2693">
        <v>987759</v>
      </c>
      <c r="C2693">
        <v>1</v>
      </c>
      <c r="D2693">
        <v>2</v>
      </c>
      <c r="E2693">
        <v>90</v>
      </c>
    </row>
    <row r="2694" spans="1:5" x14ac:dyDescent="0.25">
      <c r="A2694">
        <v>11274756</v>
      </c>
      <c r="B2694">
        <v>2053402</v>
      </c>
      <c r="C2694">
        <v>0</v>
      </c>
      <c r="D2694">
        <v>2</v>
      </c>
      <c r="E2694">
        <v>0</v>
      </c>
    </row>
    <row r="2695" spans="1:5" x14ac:dyDescent="0.25">
      <c r="A2695">
        <v>11274756</v>
      </c>
      <c r="B2695">
        <v>2056315</v>
      </c>
      <c r="C2695">
        <v>0</v>
      </c>
      <c r="D2695">
        <v>0</v>
      </c>
      <c r="E2695">
        <v>0</v>
      </c>
    </row>
    <row r="2696" spans="1:5" x14ac:dyDescent="0.25">
      <c r="A2696">
        <v>11274868</v>
      </c>
      <c r="B2696">
        <v>799717</v>
      </c>
      <c r="C2696">
        <v>0</v>
      </c>
      <c r="D2696">
        <v>2</v>
      </c>
      <c r="E2696">
        <v>0</v>
      </c>
    </row>
    <row r="2697" spans="1:5" x14ac:dyDescent="0.25">
      <c r="A2697">
        <v>11274868</v>
      </c>
      <c r="B2697">
        <v>992583</v>
      </c>
      <c r="C2697">
        <v>0</v>
      </c>
      <c r="D2697">
        <v>0</v>
      </c>
      <c r="E2697">
        <v>0</v>
      </c>
    </row>
    <row r="2698" spans="1:5" x14ac:dyDescent="0.25">
      <c r="A2698">
        <v>11275045</v>
      </c>
      <c r="B2698">
        <v>1583470</v>
      </c>
      <c r="C2698">
        <v>0</v>
      </c>
      <c r="D2698">
        <v>0</v>
      </c>
      <c r="E2698">
        <v>0</v>
      </c>
    </row>
    <row r="2699" spans="1:5" x14ac:dyDescent="0.25">
      <c r="A2699">
        <v>11275045</v>
      </c>
      <c r="B2699">
        <v>2053402</v>
      </c>
      <c r="C2699">
        <v>0</v>
      </c>
      <c r="D2699">
        <v>3</v>
      </c>
      <c r="E2699">
        <v>0</v>
      </c>
    </row>
    <row r="2700" spans="1:5" x14ac:dyDescent="0.25">
      <c r="A2700">
        <v>11275063</v>
      </c>
      <c r="B2700">
        <v>121578</v>
      </c>
      <c r="C2700">
        <v>1</v>
      </c>
      <c r="D2700">
        <v>1</v>
      </c>
      <c r="E2700">
        <v>90</v>
      </c>
    </row>
    <row r="2701" spans="1:5" x14ac:dyDescent="0.25">
      <c r="A2701">
        <v>11275063</v>
      </c>
      <c r="B2701">
        <v>2052500</v>
      </c>
      <c r="C2701">
        <v>2</v>
      </c>
      <c r="D2701">
        <v>1</v>
      </c>
      <c r="E2701">
        <v>90</v>
      </c>
    </row>
    <row r="2702" spans="1:5" x14ac:dyDescent="0.25">
      <c r="A2702">
        <v>11275078</v>
      </c>
      <c r="B2702">
        <v>948677</v>
      </c>
      <c r="C2702">
        <v>0</v>
      </c>
      <c r="D2702">
        <v>0</v>
      </c>
      <c r="E2702">
        <v>0</v>
      </c>
    </row>
    <row r="2703" spans="1:5" x14ac:dyDescent="0.25">
      <c r="A2703">
        <v>11275078</v>
      </c>
      <c r="B2703">
        <v>2053402</v>
      </c>
      <c r="C2703">
        <v>0</v>
      </c>
      <c r="D2703">
        <v>2</v>
      </c>
      <c r="E2703">
        <v>0</v>
      </c>
    </row>
    <row r="2704" spans="1:5" x14ac:dyDescent="0.25">
      <c r="A2704">
        <v>11275079</v>
      </c>
      <c r="B2704">
        <v>1333784</v>
      </c>
      <c r="C2704">
        <v>0</v>
      </c>
      <c r="D2704">
        <v>0</v>
      </c>
      <c r="E2704">
        <v>0</v>
      </c>
    </row>
    <row r="2705" spans="1:5" x14ac:dyDescent="0.25">
      <c r="A2705">
        <v>11275079</v>
      </c>
      <c r="B2705">
        <v>2053402</v>
      </c>
      <c r="C2705">
        <v>0</v>
      </c>
      <c r="D2705">
        <v>2</v>
      </c>
      <c r="E2705">
        <v>0</v>
      </c>
    </row>
    <row r="2706" spans="1:5" x14ac:dyDescent="0.25">
      <c r="A2706">
        <v>11275090</v>
      </c>
      <c r="B2706">
        <v>121578</v>
      </c>
      <c r="C2706">
        <v>1</v>
      </c>
      <c r="D2706">
        <v>3</v>
      </c>
      <c r="E2706">
        <v>90</v>
      </c>
    </row>
    <row r="2707" spans="1:5" x14ac:dyDescent="0.25">
      <c r="A2707">
        <v>11275090</v>
      </c>
      <c r="B2707">
        <v>1414488</v>
      </c>
      <c r="C2707">
        <v>0</v>
      </c>
      <c r="D2707">
        <v>0</v>
      </c>
      <c r="E2707">
        <v>0</v>
      </c>
    </row>
    <row r="2708" spans="1:5" x14ac:dyDescent="0.25">
      <c r="A2708">
        <v>11275091</v>
      </c>
      <c r="B2708">
        <v>121578</v>
      </c>
      <c r="C2708">
        <v>1</v>
      </c>
      <c r="D2708">
        <v>2</v>
      </c>
      <c r="E2708">
        <v>90</v>
      </c>
    </row>
    <row r="2709" spans="1:5" x14ac:dyDescent="0.25">
      <c r="A2709">
        <v>11275091</v>
      </c>
      <c r="B2709">
        <v>1902767</v>
      </c>
      <c r="C2709">
        <v>0</v>
      </c>
      <c r="D2709">
        <v>1</v>
      </c>
      <c r="E2709">
        <v>0</v>
      </c>
    </row>
    <row r="2710" spans="1:5" x14ac:dyDescent="0.25">
      <c r="A2710">
        <v>11275094</v>
      </c>
      <c r="B2710">
        <v>121578</v>
      </c>
      <c r="C2710">
        <v>1</v>
      </c>
      <c r="D2710">
        <v>0</v>
      </c>
      <c r="E2710">
        <v>90</v>
      </c>
    </row>
    <row r="2711" spans="1:5" x14ac:dyDescent="0.25">
      <c r="A2711">
        <v>11275094</v>
      </c>
      <c r="B2711">
        <v>2052502</v>
      </c>
      <c r="C2711">
        <v>0</v>
      </c>
      <c r="D2711">
        <v>3</v>
      </c>
      <c r="E2711">
        <v>0</v>
      </c>
    </row>
    <row r="2712" spans="1:5" x14ac:dyDescent="0.25">
      <c r="A2712">
        <v>11275113</v>
      </c>
      <c r="B2712">
        <v>121578</v>
      </c>
      <c r="C2712">
        <v>1</v>
      </c>
      <c r="D2712">
        <v>1</v>
      </c>
      <c r="E2712">
        <v>90</v>
      </c>
    </row>
    <row r="2713" spans="1:5" x14ac:dyDescent="0.25">
      <c r="A2713">
        <v>11275113</v>
      </c>
      <c r="B2713">
        <v>793607</v>
      </c>
      <c r="C2713">
        <v>0</v>
      </c>
      <c r="D2713">
        <v>1</v>
      </c>
      <c r="E2713">
        <v>0</v>
      </c>
    </row>
    <row r="2714" spans="1:5" x14ac:dyDescent="0.25">
      <c r="A2714">
        <v>11275142</v>
      </c>
      <c r="B2714">
        <v>438610</v>
      </c>
      <c r="C2714">
        <v>0</v>
      </c>
      <c r="D2714">
        <v>0</v>
      </c>
      <c r="E2714">
        <v>0</v>
      </c>
    </row>
    <row r="2715" spans="1:5" x14ac:dyDescent="0.25">
      <c r="A2715">
        <v>11275142</v>
      </c>
      <c r="B2715">
        <v>987759</v>
      </c>
      <c r="C2715">
        <v>1</v>
      </c>
      <c r="D2715">
        <v>1</v>
      </c>
      <c r="E2715">
        <v>90</v>
      </c>
    </row>
    <row r="2716" spans="1:5" x14ac:dyDescent="0.25">
      <c r="A2716">
        <v>11275143</v>
      </c>
      <c r="B2716">
        <v>987759</v>
      </c>
      <c r="C2716">
        <v>1</v>
      </c>
      <c r="D2716">
        <v>0</v>
      </c>
      <c r="E2716">
        <v>90</v>
      </c>
    </row>
    <row r="2717" spans="1:5" x14ac:dyDescent="0.25">
      <c r="A2717">
        <v>11275143</v>
      </c>
      <c r="B2717">
        <v>1629476</v>
      </c>
      <c r="C2717">
        <v>1</v>
      </c>
      <c r="D2717">
        <v>4</v>
      </c>
      <c r="E2717">
        <v>90</v>
      </c>
    </row>
    <row r="2718" spans="1:5" x14ac:dyDescent="0.25">
      <c r="A2718">
        <v>11275144</v>
      </c>
      <c r="B2718">
        <v>987759</v>
      </c>
      <c r="C2718">
        <v>1</v>
      </c>
      <c r="D2718">
        <v>1</v>
      </c>
      <c r="E2718">
        <v>90</v>
      </c>
    </row>
    <row r="2719" spans="1:5" x14ac:dyDescent="0.25">
      <c r="A2719">
        <v>11275144</v>
      </c>
      <c r="B2719">
        <v>2055939</v>
      </c>
      <c r="C2719">
        <v>0</v>
      </c>
      <c r="D2719">
        <v>3</v>
      </c>
      <c r="E2719">
        <v>0</v>
      </c>
    </row>
    <row r="2720" spans="1:5" x14ac:dyDescent="0.25">
      <c r="A2720">
        <v>11275147</v>
      </c>
      <c r="B2720">
        <v>121578</v>
      </c>
      <c r="C2720">
        <v>1</v>
      </c>
      <c r="D2720">
        <v>0</v>
      </c>
      <c r="E2720">
        <v>90</v>
      </c>
    </row>
    <row r="2721" spans="1:5" x14ac:dyDescent="0.25">
      <c r="A2721">
        <v>11275147</v>
      </c>
      <c r="B2721">
        <v>773984</v>
      </c>
      <c r="C2721">
        <v>0</v>
      </c>
      <c r="D2721">
        <v>0</v>
      </c>
      <c r="E2721">
        <v>0</v>
      </c>
    </row>
    <row r="2722" spans="1:5" x14ac:dyDescent="0.25">
      <c r="A2722">
        <v>11275156</v>
      </c>
      <c r="B2722">
        <v>121578</v>
      </c>
      <c r="C2722">
        <v>1</v>
      </c>
      <c r="D2722">
        <v>0</v>
      </c>
      <c r="E2722">
        <v>90</v>
      </c>
    </row>
    <row r="2723" spans="1:5" x14ac:dyDescent="0.25">
      <c r="A2723">
        <v>11275156</v>
      </c>
      <c r="B2723">
        <v>2012097</v>
      </c>
      <c r="C2723">
        <v>0</v>
      </c>
      <c r="D2723">
        <v>3</v>
      </c>
      <c r="E2723">
        <v>0</v>
      </c>
    </row>
    <row r="2724" spans="1:5" x14ac:dyDescent="0.25">
      <c r="A2724">
        <v>11275161</v>
      </c>
      <c r="B2724">
        <v>121578</v>
      </c>
      <c r="C2724">
        <v>1</v>
      </c>
      <c r="D2724">
        <v>0</v>
      </c>
      <c r="E2724">
        <v>90</v>
      </c>
    </row>
    <row r="2725" spans="1:5" x14ac:dyDescent="0.25">
      <c r="A2725">
        <v>11275161</v>
      </c>
      <c r="B2725">
        <v>2055666</v>
      </c>
      <c r="C2725">
        <v>1</v>
      </c>
      <c r="D2725">
        <v>1</v>
      </c>
      <c r="E2725">
        <v>90</v>
      </c>
    </row>
    <row r="2726" spans="1:5" x14ac:dyDescent="0.25">
      <c r="A2726">
        <v>11275219</v>
      </c>
      <c r="B2726">
        <v>121578</v>
      </c>
      <c r="C2726">
        <v>1</v>
      </c>
      <c r="D2726">
        <v>0</v>
      </c>
      <c r="E2726">
        <v>90</v>
      </c>
    </row>
    <row r="2727" spans="1:5" x14ac:dyDescent="0.25">
      <c r="A2727">
        <v>11275219</v>
      </c>
      <c r="B2727">
        <v>438811</v>
      </c>
      <c r="C2727">
        <v>0</v>
      </c>
      <c r="D2727">
        <v>0</v>
      </c>
      <c r="E2727">
        <v>0</v>
      </c>
    </row>
    <row r="2728" spans="1:5" x14ac:dyDescent="0.25">
      <c r="A2728">
        <v>11275442</v>
      </c>
      <c r="B2728">
        <v>297553</v>
      </c>
      <c r="C2728">
        <v>0</v>
      </c>
      <c r="D2728">
        <v>2</v>
      </c>
      <c r="E2728">
        <v>0</v>
      </c>
    </row>
    <row r="2729" spans="1:5" x14ac:dyDescent="0.25">
      <c r="A2729">
        <v>11275442</v>
      </c>
      <c r="B2729">
        <v>793607</v>
      </c>
      <c r="C2729">
        <v>0</v>
      </c>
      <c r="D2729">
        <v>1</v>
      </c>
      <c r="E2729">
        <v>0</v>
      </c>
    </row>
    <row r="2730" spans="1:5" x14ac:dyDescent="0.25">
      <c r="A2730">
        <v>11275791</v>
      </c>
      <c r="B2730">
        <v>121578</v>
      </c>
      <c r="C2730">
        <v>0</v>
      </c>
      <c r="D2730">
        <v>3</v>
      </c>
      <c r="E2730">
        <v>0</v>
      </c>
    </row>
    <row r="2731" spans="1:5" x14ac:dyDescent="0.25">
      <c r="A2731">
        <v>11275791</v>
      </c>
      <c r="B2731">
        <v>446483</v>
      </c>
      <c r="C2731">
        <v>0</v>
      </c>
      <c r="D2731">
        <v>1</v>
      </c>
      <c r="E2731">
        <v>0</v>
      </c>
    </row>
    <row r="2732" spans="1:5" x14ac:dyDescent="0.25">
      <c r="A2732">
        <v>11275796</v>
      </c>
      <c r="B2732">
        <v>340282</v>
      </c>
      <c r="C2732">
        <v>0</v>
      </c>
      <c r="D2732">
        <v>0</v>
      </c>
      <c r="E2732">
        <v>0</v>
      </c>
    </row>
    <row r="2733" spans="1:5" x14ac:dyDescent="0.25">
      <c r="A2733">
        <v>11275796</v>
      </c>
      <c r="B2733">
        <v>987759</v>
      </c>
      <c r="C2733">
        <v>1</v>
      </c>
      <c r="D2733">
        <v>0</v>
      </c>
      <c r="E2733">
        <v>90</v>
      </c>
    </row>
    <row r="2734" spans="1:5" x14ac:dyDescent="0.25">
      <c r="A2734">
        <v>11275900</v>
      </c>
      <c r="B2734">
        <v>71272</v>
      </c>
      <c r="C2734">
        <v>0</v>
      </c>
      <c r="D2734">
        <v>0</v>
      </c>
      <c r="E2734">
        <v>0</v>
      </c>
    </row>
    <row r="2735" spans="1:5" x14ac:dyDescent="0.25">
      <c r="A2735">
        <v>11275900</v>
      </c>
      <c r="B2735">
        <v>2053402</v>
      </c>
      <c r="C2735">
        <v>0</v>
      </c>
      <c r="D2735">
        <v>4</v>
      </c>
      <c r="E2735">
        <v>0</v>
      </c>
    </row>
    <row r="2736" spans="1:5" x14ac:dyDescent="0.25">
      <c r="A2736">
        <v>11275902</v>
      </c>
      <c r="B2736">
        <v>120994</v>
      </c>
      <c r="C2736">
        <v>0</v>
      </c>
      <c r="D2736">
        <v>0</v>
      </c>
      <c r="E2736">
        <v>0</v>
      </c>
    </row>
    <row r="2737" spans="1:5" x14ac:dyDescent="0.25">
      <c r="A2737">
        <v>11275902</v>
      </c>
      <c r="B2737">
        <v>121578</v>
      </c>
      <c r="C2737">
        <v>1</v>
      </c>
      <c r="D2737">
        <v>0</v>
      </c>
      <c r="E2737">
        <v>90</v>
      </c>
    </row>
    <row r="2738" spans="1:5" x14ac:dyDescent="0.25">
      <c r="A2738">
        <v>11276015</v>
      </c>
      <c r="B2738">
        <v>71272</v>
      </c>
      <c r="C2738">
        <v>0</v>
      </c>
      <c r="D2738">
        <v>1</v>
      </c>
      <c r="E2738">
        <v>0</v>
      </c>
    </row>
    <row r="2739" spans="1:5" x14ac:dyDescent="0.25">
      <c r="A2739">
        <v>11276015</v>
      </c>
      <c r="B2739">
        <v>987759</v>
      </c>
      <c r="C2739">
        <v>1</v>
      </c>
      <c r="D2739">
        <v>0</v>
      </c>
      <c r="E2739">
        <v>90</v>
      </c>
    </row>
    <row r="2740" spans="1:5" x14ac:dyDescent="0.25">
      <c r="A2740">
        <v>11276016</v>
      </c>
      <c r="B2740">
        <v>120994</v>
      </c>
      <c r="C2740">
        <v>0</v>
      </c>
      <c r="D2740">
        <v>1</v>
      </c>
      <c r="E2740">
        <v>0</v>
      </c>
    </row>
    <row r="2741" spans="1:5" x14ac:dyDescent="0.25">
      <c r="A2741">
        <v>11276016</v>
      </c>
      <c r="B2741">
        <v>987759</v>
      </c>
      <c r="C2741">
        <v>1</v>
      </c>
      <c r="D2741">
        <v>0</v>
      </c>
      <c r="E2741">
        <v>90</v>
      </c>
    </row>
    <row r="2742" spans="1:5" x14ac:dyDescent="0.25">
      <c r="A2742">
        <v>11276427</v>
      </c>
      <c r="B2742">
        <v>121578</v>
      </c>
      <c r="C2742">
        <v>1</v>
      </c>
      <c r="D2742">
        <v>4</v>
      </c>
      <c r="E2742">
        <v>90</v>
      </c>
    </row>
    <row r="2743" spans="1:5" x14ac:dyDescent="0.25">
      <c r="A2743">
        <v>11276427</v>
      </c>
      <c r="B2743">
        <v>793621</v>
      </c>
      <c r="C2743">
        <v>0</v>
      </c>
      <c r="D2743">
        <v>0</v>
      </c>
      <c r="E2743">
        <v>0</v>
      </c>
    </row>
    <row r="2744" spans="1:5" x14ac:dyDescent="0.25">
      <c r="A2744">
        <v>11276428</v>
      </c>
      <c r="B2744">
        <v>793621</v>
      </c>
      <c r="C2744">
        <v>0</v>
      </c>
      <c r="D2744">
        <v>1</v>
      </c>
      <c r="E2744">
        <v>0</v>
      </c>
    </row>
    <row r="2745" spans="1:5" x14ac:dyDescent="0.25">
      <c r="A2745">
        <v>11276428</v>
      </c>
      <c r="B2745">
        <v>987759</v>
      </c>
      <c r="C2745">
        <v>1</v>
      </c>
      <c r="D2745">
        <v>1</v>
      </c>
      <c r="E2745">
        <v>90</v>
      </c>
    </row>
    <row r="2746" spans="1:5" x14ac:dyDescent="0.25">
      <c r="A2746">
        <v>11276443</v>
      </c>
      <c r="B2746">
        <v>793621</v>
      </c>
      <c r="C2746">
        <v>0</v>
      </c>
      <c r="D2746">
        <v>0</v>
      </c>
      <c r="E2746">
        <v>0</v>
      </c>
    </row>
    <row r="2747" spans="1:5" x14ac:dyDescent="0.25">
      <c r="A2747">
        <v>11276443</v>
      </c>
      <c r="B2747">
        <v>987759</v>
      </c>
      <c r="C2747">
        <v>1</v>
      </c>
      <c r="D2747">
        <v>0</v>
      </c>
      <c r="E2747">
        <v>90</v>
      </c>
    </row>
    <row r="2748" spans="1:5" x14ac:dyDescent="0.25">
      <c r="A2748">
        <v>11276444</v>
      </c>
      <c r="B2748">
        <v>793621</v>
      </c>
      <c r="C2748">
        <v>0</v>
      </c>
      <c r="D2748">
        <v>1</v>
      </c>
      <c r="E2748">
        <v>0</v>
      </c>
    </row>
    <row r="2749" spans="1:5" x14ac:dyDescent="0.25">
      <c r="A2749">
        <v>11276444</v>
      </c>
      <c r="B2749">
        <v>1601680</v>
      </c>
      <c r="C2749">
        <v>1</v>
      </c>
      <c r="D2749">
        <v>2</v>
      </c>
      <c r="E2749">
        <v>90</v>
      </c>
    </row>
    <row r="2750" spans="1:5" x14ac:dyDescent="0.25">
      <c r="A2750">
        <v>11276454</v>
      </c>
      <c r="B2750">
        <v>1333766</v>
      </c>
      <c r="C2750">
        <v>3</v>
      </c>
      <c r="D2750">
        <v>0</v>
      </c>
      <c r="E2750">
        <v>90</v>
      </c>
    </row>
    <row r="2751" spans="1:5" x14ac:dyDescent="0.25">
      <c r="A2751">
        <v>11276454</v>
      </c>
      <c r="B2751">
        <v>2053670</v>
      </c>
      <c r="C2751">
        <v>1</v>
      </c>
      <c r="D2751">
        <v>0</v>
      </c>
      <c r="E2751">
        <v>90</v>
      </c>
    </row>
    <row r="2752" spans="1:5" x14ac:dyDescent="0.25">
      <c r="A2752">
        <v>11276473</v>
      </c>
      <c r="B2752">
        <v>1878099</v>
      </c>
      <c r="C2752">
        <v>1</v>
      </c>
      <c r="D2752">
        <v>3</v>
      </c>
      <c r="E2752">
        <v>90</v>
      </c>
    </row>
    <row r="2753" spans="1:5" x14ac:dyDescent="0.25">
      <c r="A2753">
        <v>11276473</v>
      </c>
      <c r="B2753">
        <v>1902767</v>
      </c>
      <c r="C2753">
        <v>0</v>
      </c>
      <c r="D2753">
        <v>1</v>
      </c>
      <c r="E2753">
        <v>0</v>
      </c>
    </row>
    <row r="2754" spans="1:5" x14ac:dyDescent="0.25">
      <c r="A2754">
        <v>11276478</v>
      </c>
      <c r="B2754">
        <v>26877</v>
      </c>
      <c r="C2754">
        <v>0</v>
      </c>
      <c r="D2754">
        <v>3</v>
      </c>
      <c r="E2754">
        <v>0</v>
      </c>
    </row>
    <row r="2755" spans="1:5" x14ac:dyDescent="0.25">
      <c r="A2755">
        <v>11276478</v>
      </c>
      <c r="B2755">
        <v>463541</v>
      </c>
      <c r="C2755">
        <v>1</v>
      </c>
      <c r="D2755">
        <v>0</v>
      </c>
      <c r="E2755">
        <v>90</v>
      </c>
    </row>
    <row r="2756" spans="1:5" x14ac:dyDescent="0.25">
      <c r="A2756">
        <v>11276502</v>
      </c>
      <c r="B2756">
        <v>1436408</v>
      </c>
      <c r="C2756">
        <v>1</v>
      </c>
      <c r="D2756">
        <v>3</v>
      </c>
      <c r="E2756">
        <v>90</v>
      </c>
    </row>
    <row r="2757" spans="1:5" x14ac:dyDescent="0.25">
      <c r="A2757">
        <v>11276502</v>
      </c>
      <c r="B2757">
        <v>2053670</v>
      </c>
      <c r="C2757">
        <v>1</v>
      </c>
      <c r="D2757">
        <v>0</v>
      </c>
      <c r="E2757">
        <v>90</v>
      </c>
    </row>
    <row r="2758" spans="1:5" x14ac:dyDescent="0.25">
      <c r="A2758">
        <v>11276516</v>
      </c>
      <c r="B2758">
        <v>793621</v>
      </c>
      <c r="C2758">
        <v>0</v>
      </c>
      <c r="D2758">
        <v>2</v>
      </c>
      <c r="E2758">
        <v>0</v>
      </c>
    </row>
    <row r="2759" spans="1:5" x14ac:dyDescent="0.25">
      <c r="A2759">
        <v>11276516</v>
      </c>
      <c r="B2759">
        <v>1456633</v>
      </c>
      <c r="C2759">
        <v>0</v>
      </c>
      <c r="D2759">
        <v>3</v>
      </c>
      <c r="E2759">
        <v>0</v>
      </c>
    </row>
    <row r="2760" spans="1:5" x14ac:dyDescent="0.25">
      <c r="A2760">
        <v>11276595</v>
      </c>
      <c r="B2760">
        <v>2053670</v>
      </c>
      <c r="C2760">
        <v>1</v>
      </c>
      <c r="D2760">
        <v>3</v>
      </c>
      <c r="E2760">
        <v>90</v>
      </c>
    </row>
    <row r="2761" spans="1:5" x14ac:dyDescent="0.25">
      <c r="A2761">
        <v>11276595</v>
      </c>
      <c r="B2761">
        <v>2056315</v>
      </c>
      <c r="C2761">
        <v>0</v>
      </c>
      <c r="D2761">
        <v>0</v>
      </c>
      <c r="E2761">
        <v>0</v>
      </c>
    </row>
    <row r="2762" spans="1:5" x14ac:dyDescent="0.25">
      <c r="A2762">
        <v>11276597</v>
      </c>
      <c r="B2762">
        <v>228845</v>
      </c>
      <c r="C2762">
        <v>1</v>
      </c>
      <c r="D2762">
        <v>0</v>
      </c>
      <c r="E2762">
        <v>90</v>
      </c>
    </row>
    <row r="2763" spans="1:5" x14ac:dyDescent="0.25">
      <c r="A2763">
        <v>11276597</v>
      </c>
      <c r="B2763">
        <v>2053670</v>
      </c>
      <c r="C2763">
        <v>1</v>
      </c>
      <c r="D2763">
        <v>2</v>
      </c>
      <c r="E2763">
        <v>90</v>
      </c>
    </row>
    <row r="2764" spans="1:5" x14ac:dyDescent="0.25">
      <c r="A2764">
        <v>11276598</v>
      </c>
      <c r="B2764">
        <v>490468</v>
      </c>
      <c r="C2764">
        <v>0</v>
      </c>
      <c r="D2764">
        <v>0</v>
      </c>
      <c r="E2764">
        <v>0</v>
      </c>
    </row>
    <row r="2765" spans="1:5" x14ac:dyDescent="0.25">
      <c r="A2765">
        <v>11276598</v>
      </c>
      <c r="B2765">
        <v>2053670</v>
      </c>
      <c r="C2765">
        <v>1</v>
      </c>
      <c r="D2765">
        <v>1</v>
      </c>
      <c r="E2765">
        <v>90</v>
      </c>
    </row>
    <row r="2766" spans="1:5" x14ac:dyDescent="0.25">
      <c r="A2766">
        <v>11276639</v>
      </c>
      <c r="B2766">
        <v>710856</v>
      </c>
      <c r="C2766">
        <v>0</v>
      </c>
      <c r="D2766">
        <v>1</v>
      </c>
      <c r="E2766">
        <v>0</v>
      </c>
    </row>
    <row r="2767" spans="1:5" x14ac:dyDescent="0.25">
      <c r="A2767">
        <v>11276639</v>
      </c>
      <c r="B2767">
        <v>793621</v>
      </c>
      <c r="C2767">
        <v>0</v>
      </c>
      <c r="D2767">
        <v>0</v>
      </c>
      <c r="E2767">
        <v>0</v>
      </c>
    </row>
    <row r="2768" spans="1:5" x14ac:dyDescent="0.25">
      <c r="A2768">
        <v>11276642</v>
      </c>
      <c r="B2768">
        <v>1601680</v>
      </c>
      <c r="C2768">
        <v>1</v>
      </c>
      <c r="D2768">
        <v>2</v>
      </c>
      <c r="E2768">
        <v>90</v>
      </c>
    </row>
    <row r="2769" spans="1:5" x14ac:dyDescent="0.25">
      <c r="A2769">
        <v>11276642</v>
      </c>
      <c r="B2769">
        <v>2053670</v>
      </c>
      <c r="C2769">
        <v>1</v>
      </c>
      <c r="D2769">
        <v>0</v>
      </c>
      <c r="E2769">
        <v>90</v>
      </c>
    </row>
    <row r="2770" spans="1:5" x14ac:dyDescent="0.25">
      <c r="A2770">
        <v>11276643</v>
      </c>
      <c r="B2770">
        <v>308719</v>
      </c>
      <c r="C2770">
        <v>1</v>
      </c>
      <c r="D2770">
        <v>0</v>
      </c>
      <c r="E2770">
        <v>90</v>
      </c>
    </row>
    <row r="2771" spans="1:5" x14ac:dyDescent="0.25">
      <c r="A2771">
        <v>11276643</v>
      </c>
      <c r="B2771">
        <v>1369669</v>
      </c>
      <c r="C2771">
        <v>1</v>
      </c>
      <c r="D2771">
        <v>2</v>
      </c>
      <c r="E2771">
        <v>90</v>
      </c>
    </row>
    <row r="2772" spans="1:5" x14ac:dyDescent="0.25">
      <c r="A2772">
        <v>11276724</v>
      </c>
      <c r="B2772">
        <v>463541</v>
      </c>
      <c r="C2772">
        <v>1</v>
      </c>
      <c r="D2772">
        <v>0</v>
      </c>
      <c r="E2772">
        <v>90</v>
      </c>
    </row>
    <row r="2773" spans="1:5" x14ac:dyDescent="0.25">
      <c r="A2773">
        <v>11276724</v>
      </c>
      <c r="B2773">
        <v>490549</v>
      </c>
      <c r="C2773">
        <v>2</v>
      </c>
      <c r="D2773">
        <v>2</v>
      </c>
      <c r="E2773">
        <v>90</v>
      </c>
    </row>
    <row r="2774" spans="1:5" x14ac:dyDescent="0.25">
      <c r="A2774">
        <v>11277183</v>
      </c>
      <c r="B2774">
        <v>438811</v>
      </c>
      <c r="C2774">
        <v>0</v>
      </c>
      <c r="D2774">
        <v>0</v>
      </c>
      <c r="E2774">
        <v>0</v>
      </c>
    </row>
    <row r="2775" spans="1:5" x14ac:dyDescent="0.25">
      <c r="A2775">
        <v>11277183</v>
      </c>
      <c r="B2775">
        <v>793621</v>
      </c>
      <c r="C2775">
        <v>1</v>
      </c>
      <c r="D2775">
        <v>0</v>
      </c>
      <c r="E2775">
        <v>90</v>
      </c>
    </row>
    <row r="2776" spans="1:5" x14ac:dyDescent="0.25">
      <c r="A2776">
        <v>11277184</v>
      </c>
      <c r="B2776">
        <v>793621</v>
      </c>
      <c r="C2776">
        <v>1</v>
      </c>
      <c r="D2776">
        <v>0</v>
      </c>
      <c r="E2776">
        <v>90</v>
      </c>
    </row>
    <row r="2777" spans="1:5" x14ac:dyDescent="0.25">
      <c r="A2777">
        <v>11277184</v>
      </c>
      <c r="B2777">
        <v>1621820</v>
      </c>
      <c r="C2777">
        <v>0</v>
      </c>
      <c r="D2777">
        <v>1</v>
      </c>
      <c r="E2777">
        <v>0</v>
      </c>
    </row>
    <row r="2778" spans="1:5" x14ac:dyDescent="0.25">
      <c r="A2778">
        <v>11277189</v>
      </c>
      <c r="B2778">
        <v>793621</v>
      </c>
      <c r="C2778">
        <v>1</v>
      </c>
      <c r="D2778">
        <v>0</v>
      </c>
      <c r="E2778">
        <v>90</v>
      </c>
    </row>
    <row r="2779" spans="1:5" x14ac:dyDescent="0.25">
      <c r="A2779">
        <v>11277189</v>
      </c>
      <c r="B2779">
        <v>1333766</v>
      </c>
      <c r="C2779">
        <v>3</v>
      </c>
      <c r="D2779">
        <v>0</v>
      </c>
      <c r="E2779">
        <v>90</v>
      </c>
    </row>
    <row r="2780" spans="1:5" x14ac:dyDescent="0.25">
      <c r="A2780">
        <v>11277208</v>
      </c>
      <c r="B2780">
        <v>463541</v>
      </c>
      <c r="C2780">
        <v>0</v>
      </c>
      <c r="D2780">
        <v>0</v>
      </c>
      <c r="E2780">
        <v>0</v>
      </c>
    </row>
    <row r="2781" spans="1:5" x14ac:dyDescent="0.25">
      <c r="A2781">
        <v>11277208</v>
      </c>
      <c r="B2781">
        <v>1621820</v>
      </c>
      <c r="C2781">
        <v>0</v>
      </c>
      <c r="D2781">
        <v>0</v>
      </c>
      <c r="E2781">
        <v>0</v>
      </c>
    </row>
    <row r="2782" spans="1:5" x14ac:dyDescent="0.25">
      <c r="A2782">
        <v>11277220</v>
      </c>
      <c r="B2782">
        <v>463541</v>
      </c>
      <c r="C2782">
        <v>0</v>
      </c>
      <c r="D2782">
        <v>0</v>
      </c>
      <c r="E2782">
        <v>0</v>
      </c>
    </row>
    <row r="2783" spans="1:5" x14ac:dyDescent="0.25">
      <c r="A2783">
        <v>11277220</v>
      </c>
      <c r="B2783">
        <v>2053670</v>
      </c>
      <c r="C2783">
        <v>1</v>
      </c>
      <c r="D2783">
        <v>2</v>
      </c>
      <c r="E2783">
        <v>90</v>
      </c>
    </row>
    <row r="2784" spans="1:5" x14ac:dyDescent="0.25">
      <c r="A2784">
        <v>11277222</v>
      </c>
      <c r="B2784">
        <v>463541</v>
      </c>
      <c r="C2784">
        <v>0</v>
      </c>
      <c r="D2784">
        <v>0</v>
      </c>
      <c r="E2784">
        <v>0</v>
      </c>
    </row>
    <row r="2785" spans="1:5" x14ac:dyDescent="0.25">
      <c r="A2785">
        <v>11277222</v>
      </c>
      <c r="B2785">
        <v>1436408</v>
      </c>
      <c r="C2785">
        <v>1</v>
      </c>
      <c r="D2785">
        <v>3</v>
      </c>
      <c r="E2785">
        <v>90</v>
      </c>
    </row>
    <row r="2786" spans="1:5" x14ac:dyDescent="0.25">
      <c r="A2786">
        <v>11277249</v>
      </c>
      <c r="B2786">
        <v>137672</v>
      </c>
      <c r="C2786">
        <v>0</v>
      </c>
      <c r="D2786">
        <v>0</v>
      </c>
      <c r="E2786">
        <v>0</v>
      </c>
    </row>
    <row r="2787" spans="1:5" x14ac:dyDescent="0.25">
      <c r="A2787">
        <v>11277249</v>
      </c>
      <c r="B2787">
        <v>2053670</v>
      </c>
      <c r="C2787">
        <v>1</v>
      </c>
      <c r="D2787">
        <v>1</v>
      </c>
      <c r="E2787">
        <v>90</v>
      </c>
    </row>
    <row r="2788" spans="1:5" x14ac:dyDescent="0.25">
      <c r="A2788">
        <v>11277256</v>
      </c>
      <c r="B2788">
        <v>463541</v>
      </c>
      <c r="C2788">
        <v>0</v>
      </c>
      <c r="D2788">
        <v>3</v>
      </c>
      <c r="E2788">
        <v>0</v>
      </c>
    </row>
    <row r="2789" spans="1:5" x14ac:dyDescent="0.25">
      <c r="A2789">
        <v>11277256</v>
      </c>
      <c r="B2789">
        <v>908345</v>
      </c>
      <c r="C2789">
        <v>0</v>
      </c>
      <c r="D2789">
        <v>2</v>
      </c>
      <c r="E2789">
        <v>0</v>
      </c>
    </row>
    <row r="2790" spans="1:5" x14ac:dyDescent="0.25">
      <c r="A2790">
        <v>11277261</v>
      </c>
      <c r="B2790">
        <v>26877</v>
      </c>
      <c r="C2790">
        <v>0</v>
      </c>
      <c r="D2790">
        <v>0</v>
      </c>
      <c r="E2790">
        <v>0</v>
      </c>
    </row>
    <row r="2791" spans="1:5" x14ac:dyDescent="0.25">
      <c r="A2791">
        <v>11277261</v>
      </c>
      <c r="B2791">
        <v>2053670</v>
      </c>
      <c r="C2791">
        <v>1</v>
      </c>
      <c r="D2791">
        <v>1</v>
      </c>
      <c r="E2791">
        <v>90</v>
      </c>
    </row>
    <row r="2792" spans="1:5" x14ac:dyDescent="0.25">
      <c r="A2792">
        <v>11277262</v>
      </c>
      <c r="B2792">
        <v>2053670</v>
      </c>
      <c r="C2792">
        <v>1</v>
      </c>
      <c r="D2792">
        <v>2</v>
      </c>
      <c r="E2792">
        <v>90</v>
      </c>
    </row>
    <row r="2793" spans="1:5" x14ac:dyDescent="0.25">
      <c r="A2793">
        <v>11277262</v>
      </c>
      <c r="B2793">
        <v>2055070</v>
      </c>
      <c r="C2793">
        <v>0</v>
      </c>
      <c r="D2793">
        <v>1</v>
      </c>
      <c r="E2793">
        <v>0</v>
      </c>
    </row>
    <row r="2794" spans="1:5" x14ac:dyDescent="0.25">
      <c r="A2794">
        <v>11277269</v>
      </c>
      <c r="B2794">
        <v>463541</v>
      </c>
      <c r="C2794">
        <v>0</v>
      </c>
      <c r="D2794">
        <v>0</v>
      </c>
      <c r="E2794">
        <v>0</v>
      </c>
    </row>
    <row r="2795" spans="1:5" x14ac:dyDescent="0.25">
      <c r="A2795">
        <v>11277269</v>
      </c>
      <c r="B2795">
        <v>1601680</v>
      </c>
      <c r="C2795">
        <v>1</v>
      </c>
      <c r="D2795">
        <v>4</v>
      </c>
      <c r="E2795">
        <v>90</v>
      </c>
    </row>
    <row r="2796" spans="1:5" x14ac:dyDescent="0.25">
      <c r="A2796">
        <v>11277271</v>
      </c>
      <c r="B2796">
        <v>1601680</v>
      </c>
      <c r="C2796">
        <v>1</v>
      </c>
      <c r="D2796">
        <v>1</v>
      </c>
      <c r="E2796">
        <v>90</v>
      </c>
    </row>
    <row r="2797" spans="1:5" x14ac:dyDescent="0.25">
      <c r="A2797">
        <v>11277271</v>
      </c>
      <c r="B2797">
        <v>2053670</v>
      </c>
      <c r="C2797">
        <v>1</v>
      </c>
      <c r="D2797">
        <v>2</v>
      </c>
      <c r="E2797">
        <v>90</v>
      </c>
    </row>
    <row r="2798" spans="1:5" x14ac:dyDescent="0.25">
      <c r="A2798">
        <v>11277281</v>
      </c>
      <c r="B2798">
        <v>1436408</v>
      </c>
      <c r="C2798">
        <v>1</v>
      </c>
      <c r="D2798">
        <v>2</v>
      </c>
      <c r="E2798">
        <v>90</v>
      </c>
    </row>
    <row r="2799" spans="1:5" x14ac:dyDescent="0.25">
      <c r="A2799">
        <v>11277281</v>
      </c>
      <c r="B2799">
        <v>2053670</v>
      </c>
      <c r="C2799">
        <v>1</v>
      </c>
      <c r="D2799">
        <v>0</v>
      </c>
      <c r="E2799">
        <v>90</v>
      </c>
    </row>
    <row r="2800" spans="1:5" x14ac:dyDescent="0.25">
      <c r="A2800">
        <v>11277287</v>
      </c>
      <c r="B2800">
        <v>463541</v>
      </c>
      <c r="C2800">
        <v>0</v>
      </c>
      <c r="D2800">
        <v>0</v>
      </c>
      <c r="E2800">
        <v>0</v>
      </c>
    </row>
    <row r="2801" spans="1:5" x14ac:dyDescent="0.25">
      <c r="A2801">
        <v>11277287</v>
      </c>
      <c r="B2801">
        <v>1621820</v>
      </c>
      <c r="C2801">
        <v>0</v>
      </c>
      <c r="D2801">
        <v>1</v>
      </c>
      <c r="E2801">
        <v>0</v>
      </c>
    </row>
    <row r="2802" spans="1:5" x14ac:dyDescent="0.25">
      <c r="A2802">
        <v>11277305</v>
      </c>
      <c r="B2802">
        <v>2053670</v>
      </c>
      <c r="C2802">
        <v>1</v>
      </c>
      <c r="D2802">
        <v>2</v>
      </c>
      <c r="E2802">
        <v>90</v>
      </c>
    </row>
    <row r="2803" spans="1:5" x14ac:dyDescent="0.25">
      <c r="A2803">
        <v>11277305</v>
      </c>
      <c r="B2803">
        <v>2055070</v>
      </c>
      <c r="C2803">
        <v>0</v>
      </c>
      <c r="D2803">
        <v>1</v>
      </c>
      <c r="E2803">
        <v>0</v>
      </c>
    </row>
    <row r="2804" spans="1:5" x14ac:dyDescent="0.25">
      <c r="A2804">
        <v>11277306</v>
      </c>
      <c r="B2804">
        <v>137672</v>
      </c>
      <c r="C2804">
        <v>0</v>
      </c>
      <c r="D2804">
        <v>0</v>
      </c>
      <c r="E2804">
        <v>0</v>
      </c>
    </row>
    <row r="2805" spans="1:5" x14ac:dyDescent="0.25">
      <c r="A2805">
        <v>11277306</v>
      </c>
      <c r="B2805">
        <v>2053670</v>
      </c>
      <c r="C2805">
        <v>1</v>
      </c>
      <c r="D2805">
        <v>4</v>
      </c>
      <c r="E2805">
        <v>90</v>
      </c>
    </row>
    <row r="2806" spans="1:5" x14ac:dyDescent="0.25">
      <c r="A2806">
        <v>11277315</v>
      </c>
      <c r="B2806">
        <v>280029</v>
      </c>
      <c r="C2806">
        <v>2</v>
      </c>
      <c r="D2806">
        <v>1</v>
      </c>
      <c r="E2806">
        <v>90</v>
      </c>
    </row>
    <row r="2807" spans="1:5" x14ac:dyDescent="0.25">
      <c r="A2807">
        <v>11277315</v>
      </c>
      <c r="B2807">
        <v>463541</v>
      </c>
      <c r="C2807">
        <v>0</v>
      </c>
      <c r="D2807">
        <v>0</v>
      </c>
      <c r="E2807">
        <v>0</v>
      </c>
    </row>
    <row r="2808" spans="1:5" x14ac:dyDescent="0.25">
      <c r="A2808">
        <v>11277317</v>
      </c>
      <c r="B2808">
        <v>463541</v>
      </c>
      <c r="C2808">
        <v>0</v>
      </c>
      <c r="D2808">
        <v>0</v>
      </c>
      <c r="E2808">
        <v>0</v>
      </c>
    </row>
    <row r="2809" spans="1:5" x14ac:dyDescent="0.25">
      <c r="A2809">
        <v>11277317</v>
      </c>
      <c r="B2809">
        <v>1431173</v>
      </c>
      <c r="C2809">
        <v>0</v>
      </c>
      <c r="D2809">
        <v>2</v>
      </c>
      <c r="E2809">
        <v>0</v>
      </c>
    </row>
    <row r="2810" spans="1:5" x14ac:dyDescent="0.25">
      <c r="A2810">
        <v>11277326</v>
      </c>
      <c r="B2810">
        <v>463541</v>
      </c>
      <c r="C2810">
        <v>0</v>
      </c>
      <c r="D2810">
        <v>0</v>
      </c>
      <c r="E2810">
        <v>0</v>
      </c>
    </row>
    <row r="2811" spans="1:5" x14ac:dyDescent="0.25">
      <c r="A2811">
        <v>11277326</v>
      </c>
      <c r="B2811">
        <v>710856</v>
      </c>
      <c r="C2811">
        <v>0</v>
      </c>
      <c r="D2811">
        <v>0</v>
      </c>
      <c r="E2811">
        <v>0</v>
      </c>
    </row>
    <row r="2812" spans="1:5" x14ac:dyDescent="0.25">
      <c r="A2812">
        <v>11277328</v>
      </c>
      <c r="B2812">
        <v>463541</v>
      </c>
      <c r="C2812">
        <v>0</v>
      </c>
      <c r="D2812">
        <v>0</v>
      </c>
      <c r="E2812">
        <v>0</v>
      </c>
    </row>
    <row r="2813" spans="1:5" x14ac:dyDescent="0.25">
      <c r="A2813">
        <v>11277328</v>
      </c>
      <c r="B2813">
        <v>1629842</v>
      </c>
      <c r="C2813">
        <v>0</v>
      </c>
      <c r="D2813">
        <v>0</v>
      </c>
      <c r="E2813">
        <v>0</v>
      </c>
    </row>
    <row r="2814" spans="1:5" x14ac:dyDescent="0.25">
      <c r="A2814">
        <v>11277375</v>
      </c>
      <c r="B2814">
        <v>438811</v>
      </c>
      <c r="C2814">
        <v>0</v>
      </c>
      <c r="D2814">
        <v>1</v>
      </c>
      <c r="E2814">
        <v>0</v>
      </c>
    </row>
    <row r="2815" spans="1:5" x14ac:dyDescent="0.25">
      <c r="A2815">
        <v>11277375</v>
      </c>
      <c r="B2815">
        <v>463541</v>
      </c>
      <c r="C2815">
        <v>0</v>
      </c>
      <c r="D2815">
        <v>0</v>
      </c>
      <c r="E2815">
        <v>0</v>
      </c>
    </row>
    <row r="2816" spans="1:5" x14ac:dyDescent="0.25">
      <c r="A2816">
        <v>11277385</v>
      </c>
      <c r="B2816">
        <v>490468</v>
      </c>
      <c r="C2816">
        <v>0</v>
      </c>
      <c r="D2816">
        <v>1</v>
      </c>
      <c r="E2816">
        <v>0</v>
      </c>
    </row>
    <row r="2817" spans="1:5" x14ac:dyDescent="0.25">
      <c r="A2817">
        <v>11277385</v>
      </c>
      <c r="B2817">
        <v>793621</v>
      </c>
      <c r="C2817">
        <v>1</v>
      </c>
      <c r="D2817">
        <v>4</v>
      </c>
      <c r="E2817">
        <v>90</v>
      </c>
    </row>
    <row r="2818" spans="1:5" x14ac:dyDescent="0.25">
      <c r="A2818">
        <v>11277386</v>
      </c>
      <c r="B2818">
        <v>228845</v>
      </c>
      <c r="C2818">
        <v>1</v>
      </c>
      <c r="D2818">
        <v>3</v>
      </c>
      <c r="E2818">
        <v>90</v>
      </c>
    </row>
    <row r="2819" spans="1:5" x14ac:dyDescent="0.25">
      <c r="A2819">
        <v>11277386</v>
      </c>
      <c r="B2819">
        <v>793621</v>
      </c>
      <c r="C2819">
        <v>1</v>
      </c>
      <c r="D2819">
        <v>0</v>
      </c>
      <c r="E2819">
        <v>90</v>
      </c>
    </row>
    <row r="2820" spans="1:5" x14ac:dyDescent="0.25">
      <c r="A2820">
        <v>11277387</v>
      </c>
      <c r="B2820">
        <v>793621</v>
      </c>
      <c r="C2820">
        <v>1</v>
      </c>
      <c r="D2820">
        <v>0</v>
      </c>
      <c r="E2820">
        <v>90</v>
      </c>
    </row>
    <row r="2821" spans="1:5" x14ac:dyDescent="0.25">
      <c r="A2821">
        <v>11277387</v>
      </c>
      <c r="B2821">
        <v>2056315</v>
      </c>
      <c r="C2821">
        <v>0</v>
      </c>
      <c r="D2821">
        <v>3</v>
      </c>
      <c r="E2821">
        <v>0</v>
      </c>
    </row>
    <row r="2822" spans="1:5" x14ac:dyDescent="0.25">
      <c r="A2822">
        <v>11277389</v>
      </c>
      <c r="B2822">
        <v>463541</v>
      </c>
      <c r="C2822">
        <v>0</v>
      </c>
      <c r="D2822">
        <v>4</v>
      </c>
      <c r="E2822">
        <v>0</v>
      </c>
    </row>
    <row r="2823" spans="1:5" x14ac:dyDescent="0.25">
      <c r="A2823">
        <v>11277389</v>
      </c>
      <c r="B2823">
        <v>990223</v>
      </c>
      <c r="C2823">
        <v>0</v>
      </c>
      <c r="D2823">
        <v>0</v>
      </c>
      <c r="E2823">
        <v>0</v>
      </c>
    </row>
    <row r="2824" spans="1:5" x14ac:dyDescent="0.25">
      <c r="A2824">
        <v>11277409</v>
      </c>
      <c r="B2824">
        <v>463541</v>
      </c>
      <c r="C2824">
        <v>0</v>
      </c>
      <c r="D2824">
        <v>1</v>
      </c>
      <c r="E2824">
        <v>0</v>
      </c>
    </row>
    <row r="2825" spans="1:5" x14ac:dyDescent="0.25">
      <c r="A2825">
        <v>11277409</v>
      </c>
      <c r="B2825">
        <v>1333766</v>
      </c>
      <c r="C2825">
        <v>3</v>
      </c>
      <c r="D2825">
        <v>0</v>
      </c>
      <c r="E2825">
        <v>90</v>
      </c>
    </row>
    <row r="2826" spans="1:5" x14ac:dyDescent="0.25">
      <c r="A2826">
        <v>11277411</v>
      </c>
      <c r="B2826">
        <v>26877</v>
      </c>
      <c r="C2826">
        <v>0</v>
      </c>
      <c r="D2826">
        <v>0</v>
      </c>
      <c r="E2826">
        <v>0</v>
      </c>
    </row>
    <row r="2827" spans="1:5" x14ac:dyDescent="0.25">
      <c r="A2827">
        <v>11277411</v>
      </c>
      <c r="B2827">
        <v>613555</v>
      </c>
      <c r="C2827">
        <v>0</v>
      </c>
      <c r="D2827">
        <v>0</v>
      </c>
      <c r="E2827">
        <v>0</v>
      </c>
    </row>
    <row r="2828" spans="1:5" x14ac:dyDescent="0.25">
      <c r="A2828">
        <v>11277447</v>
      </c>
      <c r="B2828">
        <v>463541</v>
      </c>
      <c r="C2828">
        <v>0</v>
      </c>
      <c r="D2828">
        <v>1</v>
      </c>
      <c r="E2828">
        <v>0</v>
      </c>
    </row>
    <row r="2829" spans="1:5" x14ac:dyDescent="0.25">
      <c r="A2829">
        <v>11277447</v>
      </c>
      <c r="B2829">
        <v>793686</v>
      </c>
      <c r="C2829">
        <v>0</v>
      </c>
      <c r="D2829">
        <v>1</v>
      </c>
      <c r="E2829">
        <v>0</v>
      </c>
    </row>
    <row r="2830" spans="1:5" x14ac:dyDescent="0.25">
      <c r="A2830">
        <v>11277449</v>
      </c>
      <c r="B2830">
        <v>463541</v>
      </c>
      <c r="C2830">
        <v>0</v>
      </c>
      <c r="D2830">
        <v>0</v>
      </c>
      <c r="E2830">
        <v>0</v>
      </c>
    </row>
    <row r="2831" spans="1:5" x14ac:dyDescent="0.25">
      <c r="A2831">
        <v>11277449</v>
      </c>
      <c r="B2831">
        <v>662620</v>
      </c>
      <c r="C2831">
        <v>0</v>
      </c>
      <c r="D2831">
        <v>1</v>
      </c>
      <c r="E2831">
        <v>0</v>
      </c>
    </row>
    <row r="2832" spans="1:5" x14ac:dyDescent="0.25">
      <c r="A2832">
        <v>11277470</v>
      </c>
      <c r="B2832">
        <v>536938</v>
      </c>
      <c r="C2832">
        <v>0</v>
      </c>
      <c r="D2832">
        <v>1</v>
      </c>
      <c r="E2832">
        <v>0</v>
      </c>
    </row>
    <row r="2833" spans="1:5" x14ac:dyDescent="0.25">
      <c r="A2833">
        <v>11277470</v>
      </c>
      <c r="B2833">
        <v>2055939</v>
      </c>
      <c r="C2833">
        <v>0</v>
      </c>
      <c r="D2833">
        <v>2</v>
      </c>
      <c r="E2833">
        <v>0</v>
      </c>
    </row>
    <row r="2834" spans="1:5" x14ac:dyDescent="0.25">
      <c r="A2834">
        <v>11277487</v>
      </c>
      <c r="B2834">
        <v>2053456</v>
      </c>
      <c r="C2834">
        <v>0</v>
      </c>
      <c r="D2834">
        <v>0</v>
      </c>
      <c r="E2834">
        <v>0</v>
      </c>
    </row>
    <row r="2835" spans="1:5" x14ac:dyDescent="0.25">
      <c r="A2835">
        <v>11277487</v>
      </c>
      <c r="B2835">
        <v>2053670</v>
      </c>
      <c r="C2835">
        <v>1</v>
      </c>
      <c r="D2835">
        <v>1</v>
      </c>
      <c r="E2835">
        <v>90</v>
      </c>
    </row>
    <row r="2836" spans="1:5" x14ac:dyDescent="0.25">
      <c r="A2836">
        <v>11277632</v>
      </c>
      <c r="B2836">
        <v>463541</v>
      </c>
      <c r="C2836">
        <v>0</v>
      </c>
      <c r="D2836">
        <v>2</v>
      </c>
      <c r="E2836">
        <v>0</v>
      </c>
    </row>
    <row r="2837" spans="1:5" x14ac:dyDescent="0.25">
      <c r="A2837">
        <v>11277632</v>
      </c>
      <c r="B2837">
        <v>1456633</v>
      </c>
      <c r="C2837">
        <v>0</v>
      </c>
      <c r="D2837">
        <v>1</v>
      </c>
      <c r="E2837">
        <v>0</v>
      </c>
    </row>
    <row r="2838" spans="1:5" x14ac:dyDescent="0.25">
      <c r="A2838">
        <v>11277698</v>
      </c>
      <c r="B2838">
        <v>463541</v>
      </c>
      <c r="C2838">
        <v>0</v>
      </c>
      <c r="D2838">
        <v>0</v>
      </c>
      <c r="E2838">
        <v>0</v>
      </c>
    </row>
    <row r="2839" spans="1:5" x14ac:dyDescent="0.25">
      <c r="A2839">
        <v>11277698</v>
      </c>
      <c r="B2839">
        <v>2053402</v>
      </c>
      <c r="C2839">
        <v>0</v>
      </c>
      <c r="D2839">
        <v>1</v>
      </c>
      <c r="E2839">
        <v>0</v>
      </c>
    </row>
    <row r="2840" spans="1:5" x14ac:dyDescent="0.25">
      <c r="A2840">
        <v>11277705</v>
      </c>
      <c r="B2840">
        <v>438610</v>
      </c>
      <c r="C2840">
        <v>0</v>
      </c>
      <c r="D2840">
        <v>1</v>
      </c>
      <c r="E2840">
        <v>0</v>
      </c>
    </row>
    <row r="2841" spans="1:5" x14ac:dyDescent="0.25">
      <c r="A2841">
        <v>11277705</v>
      </c>
      <c r="B2841">
        <v>463541</v>
      </c>
      <c r="C2841">
        <v>0</v>
      </c>
      <c r="D2841">
        <v>1</v>
      </c>
      <c r="E2841">
        <v>0</v>
      </c>
    </row>
    <row r="2842" spans="1:5" x14ac:dyDescent="0.25">
      <c r="A2842">
        <v>11277706</v>
      </c>
      <c r="B2842">
        <v>793621</v>
      </c>
      <c r="C2842">
        <v>1</v>
      </c>
      <c r="D2842">
        <v>0</v>
      </c>
      <c r="E2842">
        <v>90</v>
      </c>
    </row>
    <row r="2843" spans="1:5" x14ac:dyDescent="0.25">
      <c r="A2843">
        <v>11277706</v>
      </c>
      <c r="B2843">
        <v>1629476</v>
      </c>
      <c r="C2843">
        <v>1</v>
      </c>
      <c r="D2843">
        <v>3</v>
      </c>
      <c r="E2843">
        <v>90</v>
      </c>
    </row>
    <row r="2844" spans="1:5" x14ac:dyDescent="0.25">
      <c r="A2844">
        <v>11277707</v>
      </c>
      <c r="B2844">
        <v>463541</v>
      </c>
      <c r="C2844">
        <v>0</v>
      </c>
      <c r="D2844">
        <v>0</v>
      </c>
      <c r="E2844">
        <v>0</v>
      </c>
    </row>
    <row r="2845" spans="1:5" x14ac:dyDescent="0.25">
      <c r="A2845">
        <v>11277707</v>
      </c>
      <c r="B2845">
        <v>2055939</v>
      </c>
      <c r="C2845">
        <v>0</v>
      </c>
      <c r="D2845">
        <v>2</v>
      </c>
      <c r="E2845">
        <v>0</v>
      </c>
    </row>
    <row r="2846" spans="1:5" x14ac:dyDescent="0.25">
      <c r="A2846">
        <v>11277863</v>
      </c>
      <c r="B2846">
        <v>120994</v>
      </c>
      <c r="C2846">
        <v>0</v>
      </c>
      <c r="D2846">
        <v>3</v>
      </c>
      <c r="E2846">
        <v>0</v>
      </c>
    </row>
    <row r="2847" spans="1:5" x14ac:dyDescent="0.25">
      <c r="A2847">
        <v>11277863</v>
      </c>
      <c r="B2847">
        <v>463541</v>
      </c>
      <c r="C2847">
        <v>0</v>
      </c>
      <c r="D2847">
        <v>0</v>
      </c>
      <c r="E2847">
        <v>0</v>
      </c>
    </row>
    <row r="2848" spans="1:5" x14ac:dyDescent="0.25">
      <c r="A2848">
        <v>11277864</v>
      </c>
      <c r="B2848">
        <v>120994</v>
      </c>
      <c r="C2848">
        <v>0</v>
      </c>
      <c r="D2848">
        <v>2</v>
      </c>
      <c r="E2848">
        <v>0</v>
      </c>
    </row>
    <row r="2849" spans="1:5" x14ac:dyDescent="0.25">
      <c r="A2849">
        <v>11277864</v>
      </c>
      <c r="B2849">
        <v>121578</v>
      </c>
      <c r="C2849">
        <v>1</v>
      </c>
      <c r="D2849">
        <v>1</v>
      </c>
      <c r="E2849">
        <v>90</v>
      </c>
    </row>
    <row r="2850" spans="1:5" x14ac:dyDescent="0.25">
      <c r="A2850">
        <v>11277865</v>
      </c>
      <c r="B2850">
        <v>71272</v>
      </c>
      <c r="C2850">
        <v>0</v>
      </c>
      <c r="D2850">
        <v>0</v>
      </c>
      <c r="E2850">
        <v>0</v>
      </c>
    </row>
    <row r="2851" spans="1:5" x14ac:dyDescent="0.25">
      <c r="A2851">
        <v>11277865</v>
      </c>
      <c r="B2851">
        <v>463541</v>
      </c>
      <c r="C2851">
        <v>0</v>
      </c>
      <c r="D2851">
        <v>2</v>
      </c>
      <c r="E2851">
        <v>0</v>
      </c>
    </row>
    <row r="2852" spans="1:5" x14ac:dyDescent="0.25">
      <c r="A2852">
        <v>11277866</v>
      </c>
      <c r="B2852">
        <v>71272</v>
      </c>
      <c r="C2852">
        <v>0</v>
      </c>
      <c r="D2852">
        <v>1</v>
      </c>
      <c r="E2852">
        <v>0</v>
      </c>
    </row>
    <row r="2853" spans="1:5" x14ac:dyDescent="0.25">
      <c r="A2853">
        <v>11277866</v>
      </c>
      <c r="B2853">
        <v>121578</v>
      </c>
      <c r="C2853">
        <v>1</v>
      </c>
      <c r="D2853">
        <v>1</v>
      </c>
      <c r="E2853">
        <v>90</v>
      </c>
    </row>
    <row r="2854" spans="1:5" x14ac:dyDescent="0.25">
      <c r="A2854">
        <v>11277882</v>
      </c>
      <c r="B2854">
        <v>988708</v>
      </c>
      <c r="C2854">
        <v>1</v>
      </c>
      <c r="D2854">
        <v>0</v>
      </c>
      <c r="E2854">
        <v>90</v>
      </c>
    </row>
    <row r="2855" spans="1:5" x14ac:dyDescent="0.25">
      <c r="A2855">
        <v>11277882</v>
      </c>
      <c r="B2855">
        <v>2053402</v>
      </c>
      <c r="C2855">
        <v>0</v>
      </c>
      <c r="D2855">
        <v>2</v>
      </c>
      <c r="E2855">
        <v>0</v>
      </c>
    </row>
    <row r="2856" spans="1:5" x14ac:dyDescent="0.25">
      <c r="A2856">
        <v>11277883</v>
      </c>
      <c r="B2856">
        <v>121578</v>
      </c>
      <c r="C2856">
        <v>1</v>
      </c>
      <c r="D2856">
        <v>0</v>
      </c>
      <c r="E2856">
        <v>90</v>
      </c>
    </row>
    <row r="2857" spans="1:5" x14ac:dyDescent="0.25">
      <c r="A2857">
        <v>11277883</v>
      </c>
      <c r="B2857">
        <v>1902767</v>
      </c>
      <c r="C2857">
        <v>0</v>
      </c>
      <c r="D2857">
        <v>1</v>
      </c>
      <c r="E2857">
        <v>0</v>
      </c>
    </row>
    <row r="2858" spans="1:5" x14ac:dyDescent="0.25">
      <c r="A2858">
        <v>11277884</v>
      </c>
      <c r="B2858">
        <v>120994</v>
      </c>
      <c r="C2858">
        <v>0</v>
      </c>
      <c r="D2858">
        <v>2</v>
      </c>
      <c r="E2858">
        <v>0</v>
      </c>
    </row>
    <row r="2859" spans="1:5" x14ac:dyDescent="0.25">
      <c r="A2859">
        <v>11277884</v>
      </c>
      <c r="B2859">
        <v>1805969</v>
      </c>
      <c r="C2859">
        <v>0</v>
      </c>
      <c r="D2859">
        <v>0</v>
      </c>
      <c r="E2859">
        <v>0</v>
      </c>
    </row>
    <row r="2860" spans="1:5" x14ac:dyDescent="0.25">
      <c r="A2860">
        <v>11277891</v>
      </c>
      <c r="B2860">
        <v>121578</v>
      </c>
      <c r="C2860">
        <v>1</v>
      </c>
      <c r="D2860">
        <v>3</v>
      </c>
      <c r="E2860">
        <v>90</v>
      </c>
    </row>
    <row r="2861" spans="1:5" x14ac:dyDescent="0.25">
      <c r="A2861">
        <v>11277891</v>
      </c>
      <c r="B2861">
        <v>1414488</v>
      </c>
      <c r="C2861">
        <v>0</v>
      </c>
      <c r="D2861">
        <v>0</v>
      </c>
      <c r="E2861">
        <v>0</v>
      </c>
    </row>
    <row r="2862" spans="1:5" x14ac:dyDescent="0.25">
      <c r="A2862">
        <v>11277893</v>
      </c>
      <c r="B2862">
        <v>121578</v>
      </c>
      <c r="C2862">
        <v>1</v>
      </c>
      <c r="D2862">
        <v>0</v>
      </c>
      <c r="E2862">
        <v>90</v>
      </c>
    </row>
    <row r="2863" spans="1:5" x14ac:dyDescent="0.25">
      <c r="A2863">
        <v>11277893</v>
      </c>
      <c r="B2863">
        <v>2052502</v>
      </c>
      <c r="C2863">
        <v>0</v>
      </c>
      <c r="D2863">
        <v>2</v>
      </c>
      <c r="E2863">
        <v>0</v>
      </c>
    </row>
    <row r="2864" spans="1:5" x14ac:dyDescent="0.25">
      <c r="A2864">
        <v>11277898</v>
      </c>
      <c r="B2864">
        <v>26877</v>
      </c>
      <c r="C2864">
        <v>0</v>
      </c>
      <c r="D2864">
        <v>1</v>
      </c>
      <c r="E2864">
        <v>0</v>
      </c>
    </row>
    <row r="2865" spans="1:5" x14ac:dyDescent="0.25">
      <c r="A2865">
        <v>11277898</v>
      </c>
      <c r="B2865">
        <v>987759</v>
      </c>
      <c r="C2865">
        <v>1</v>
      </c>
      <c r="D2865">
        <v>4</v>
      </c>
      <c r="E2865">
        <v>90</v>
      </c>
    </row>
    <row r="2866" spans="1:5" x14ac:dyDescent="0.25">
      <c r="A2866">
        <v>11277911</v>
      </c>
      <c r="B2866">
        <v>987759</v>
      </c>
      <c r="C2866">
        <v>1</v>
      </c>
      <c r="D2866">
        <v>2</v>
      </c>
      <c r="E2866">
        <v>90</v>
      </c>
    </row>
    <row r="2867" spans="1:5" x14ac:dyDescent="0.25">
      <c r="A2867">
        <v>11277911</v>
      </c>
      <c r="B2867">
        <v>1456633</v>
      </c>
      <c r="C2867">
        <v>0</v>
      </c>
      <c r="D2867">
        <v>0</v>
      </c>
      <c r="E2867">
        <v>0</v>
      </c>
    </row>
    <row r="2868" spans="1:5" x14ac:dyDescent="0.25">
      <c r="A2868">
        <v>11277917</v>
      </c>
      <c r="B2868">
        <v>1989019</v>
      </c>
      <c r="C2868">
        <v>0</v>
      </c>
      <c r="D2868">
        <v>0</v>
      </c>
      <c r="E2868">
        <v>0</v>
      </c>
    </row>
    <row r="2869" spans="1:5" x14ac:dyDescent="0.25">
      <c r="A2869">
        <v>11277917</v>
      </c>
      <c r="B2869">
        <v>2053402</v>
      </c>
      <c r="C2869">
        <v>0</v>
      </c>
      <c r="D2869">
        <v>1</v>
      </c>
      <c r="E2869">
        <v>0</v>
      </c>
    </row>
    <row r="2870" spans="1:5" x14ac:dyDescent="0.25">
      <c r="A2870">
        <v>11277918</v>
      </c>
      <c r="B2870">
        <v>2013090</v>
      </c>
      <c r="C2870">
        <v>1</v>
      </c>
      <c r="D2870">
        <v>0</v>
      </c>
      <c r="E2870">
        <v>90</v>
      </c>
    </row>
    <row r="2871" spans="1:5" x14ac:dyDescent="0.25">
      <c r="A2871">
        <v>11277918</v>
      </c>
      <c r="B2871">
        <v>2053402</v>
      </c>
      <c r="C2871">
        <v>0</v>
      </c>
      <c r="D2871">
        <v>1</v>
      </c>
      <c r="E2871">
        <v>0</v>
      </c>
    </row>
    <row r="2872" spans="1:5" x14ac:dyDescent="0.25">
      <c r="A2872">
        <v>11277919</v>
      </c>
      <c r="B2872">
        <v>2053402</v>
      </c>
      <c r="C2872">
        <v>0</v>
      </c>
      <c r="D2872">
        <v>2</v>
      </c>
      <c r="E2872">
        <v>0</v>
      </c>
    </row>
    <row r="2873" spans="1:5" x14ac:dyDescent="0.25">
      <c r="A2873">
        <v>11277919</v>
      </c>
      <c r="B2873">
        <v>2053788</v>
      </c>
      <c r="C2873">
        <v>0</v>
      </c>
      <c r="D2873">
        <v>1</v>
      </c>
      <c r="E2873">
        <v>0</v>
      </c>
    </row>
    <row r="2874" spans="1:5" x14ac:dyDescent="0.25">
      <c r="A2874">
        <v>11278018</v>
      </c>
      <c r="B2874">
        <v>825468</v>
      </c>
      <c r="C2874">
        <v>1</v>
      </c>
      <c r="D2874">
        <v>0</v>
      </c>
      <c r="E2874">
        <v>90</v>
      </c>
    </row>
    <row r="2875" spans="1:5" x14ac:dyDescent="0.25">
      <c r="A2875">
        <v>11278018</v>
      </c>
      <c r="B2875">
        <v>2053402</v>
      </c>
      <c r="C2875">
        <v>0</v>
      </c>
      <c r="D2875">
        <v>1</v>
      </c>
      <c r="E2875">
        <v>0</v>
      </c>
    </row>
    <row r="2876" spans="1:5" x14ac:dyDescent="0.25">
      <c r="A2876">
        <v>11278019</v>
      </c>
      <c r="B2876">
        <v>987759</v>
      </c>
      <c r="C2876">
        <v>1</v>
      </c>
      <c r="D2876">
        <v>0</v>
      </c>
      <c r="E2876">
        <v>90</v>
      </c>
    </row>
    <row r="2877" spans="1:5" x14ac:dyDescent="0.25">
      <c r="A2877">
        <v>11278019</v>
      </c>
      <c r="B2877">
        <v>2055916</v>
      </c>
      <c r="C2877">
        <v>1</v>
      </c>
      <c r="D2877">
        <v>1</v>
      </c>
      <c r="E2877">
        <v>26</v>
      </c>
    </row>
    <row r="2878" spans="1:5" x14ac:dyDescent="0.25">
      <c r="A2878">
        <v>11278103</v>
      </c>
      <c r="B2878">
        <v>71272</v>
      </c>
      <c r="C2878">
        <v>0</v>
      </c>
      <c r="D2878">
        <v>0</v>
      </c>
      <c r="E2878">
        <v>0</v>
      </c>
    </row>
    <row r="2879" spans="1:5" x14ac:dyDescent="0.25">
      <c r="A2879">
        <v>11278103</v>
      </c>
      <c r="B2879">
        <v>121578</v>
      </c>
      <c r="C2879">
        <v>1</v>
      </c>
      <c r="D2879">
        <v>2</v>
      </c>
      <c r="E2879">
        <v>90</v>
      </c>
    </row>
    <row r="2880" spans="1:5" x14ac:dyDescent="0.25">
      <c r="A2880">
        <v>11278104</v>
      </c>
      <c r="B2880">
        <v>120994</v>
      </c>
      <c r="C2880">
        <v>0</v>
      </c>
      <c r="D2880">
        <v>1</v>
      </c>
      <c r="E2880">
        <v>0</v>
      </c>
    </row>
    <row r="2881" spans="1:5" x14ac:dyDescent="0.25">
      <c r="A2881">
        <v>11278104</v>
      </c>
      <c r="B2881">
        <v>121578</v>
      </c>
      <c r="C2881">
        <v>1</v>
      </c>
      <c r="D2881">
        <v>0</v>
      </c>
      <c r="E2881">
        <v>90</v>
      </c>
    </row>
    <row r="2882" spans="1:5" x14ac:dyDescent="0.25">
      <c r="A2882">
        <v>11278122</v>
      </c>
      <c r="B2882">
        <v>71272</v>
      </c>
      <c r="C2882">
        <v>0</v>
      </c>
      <c r="D2882">
        <v>0</v>
      </c>
      <c r="E2882">
        <v>0</v>
      </c>
    </row>
    <row r="2883" spans="1:5" x14ac:dyDescent="0.25">
      <c r="A2883">
        <v>11278122</v>
      </c>
      <c r="B2883">
        <v>2053402</v>
      </c>
      <c r="C2883">
        <v>0</v>
      </c>
      <c r="D2883">
        <v>3</v>
      </c>
      <c r="E2883">
        <v>0</v>
      </c>
    </row>
    <row r="2884" spans="1:5" x14ac:dyDescent="0.25">
      <c r="A2884">
        <v>11278123</v>
      </c>
      <c r="B2884">
        <v>120994</v>
      </c>
      <c r="C2884">
        <v>0</v>
      </c>
      <c r="D2884">
        <v>3</v>
      </c>
      <c r="E2884">
        <v>0</v>
      </c>
    </row>
    <row r="2885" spans="1:5" x14ac:dyDescent="0.25">
      <c r="A2885">
        <v>11278123</v>
      </c>
      <c r="B2885">
        <v>2053402</v>
      </c>
      <c r="C2885">
        <v>0</v>
      </c>
      <c r="D2885">
        <v>1</v>
      </c>
      <c r="E2885">
        <v>0</v>
      </c>
    </row>
    <row r="2886" spans="1:5" x14ac:dyDescent="0.25">
      <c r="A2886">
        <v>11278127</v>
      </c>
      <c r="B2886">
        <v>987759</v>
      </c>
      <c r="C2886">
        <v>1</v>
      </c>
      <c r="D2886">
        <v>0</v>
      </c>
      <c r="E2886">
        <v>90</v>
      </c>
    </row>
    <row r="2887" spans="1:5" x14ac:dyDescent="0.25">
      <c r="A2887">
        <v>11278127</v>
      </c>
      <c r="B2887">
        <v>1333766</v>
      </c>
      <c r="C2887">
        <v>3</v>
      </c>
      <c r="D2887">
        <v>0</v>
      </c>
      <c r="E2887">
        <v>90</v>
      </c>
    </row>
    <row r="2888" spans="1:5" x14ac:dyDescent="0.25">
      <c r="A2888">
        <v>11278128</v>
      </c>
      <c r="B2888">
        <v>151409</v>
      </c>
      <c r="C2888">
        <v>1</v>
      </c>
      <c r="D2888">
        <v>1</v>
      </c>
      <c r="E2888">
        <v>90</v>
      </c>
    </row>
    <row r="2889" spans="1:5" x14ac:dyDescent="0.25">
      <c r="A2889">
        <v>11278128</v>
      </c>
      <c r="B2889">
        <v>987759</v>
      </c>
      <c r="C2889">
        <v>1</v>
      </c>
      <c r="D2889">
        <v>1</v>
      </c>
      <c r="E2889">
        <v>90</v>
      </c>
    </row>
    <row r="2890" spans="1:5" x14ac:dyDescent="0.25">
      <c r="A2890">
        <v>11278136</v>
      </c>
      <c r="B2890">
        <v>121578</v>
      </c>
      <c r="C2890">
        <v>1</v>
      </c>
      <c r="D2890">
        <v>2</v>
      </c>
      <c r="E2890">
        <v>90</v>
      </c>
    </row>
    <row r="2891" spans="1:5" x14ac:dyDescent="0.25">
      <c r="A2891">
        <v>11278136</v>
      </c>
      <c r="B2891">
        <v>1333766</v>
      </c>
      <c r="C2891">
        <v>3</v>
      </c>
      <c r="D2891">
        <v>2</v>
      </c>
      <c r="E2891">
        <v>90</v>
      </c>
    </row>
    <row r="2892" spans="1:5" x14ac:dyDescent="0.25">
      <c r="A2892">
        <v>11278160</v>
      </c>
      <c r="B2892">
        <v>793573</v>
      </c>
      <c r="C2892">
        <v>0</v>
      </c>
      <c r="D2892">
        <v>4</v>
      </c>
      <c r="E2892">
        <v>0</v>
      </c>
    </row>
    <row r="2893" spans="1:5" x14ac:dyDescent="0.25">
      <c r="A2893">
        <v>11278160</v>
      </c>
      <c r="B2893">
        <v>793607</v>
      </c>
      <c r="C2893">
        <v>0</v>
      </c>
      <c r="D2893">
        <v>0</v>
      </c>
      <c r="E2893">
        <v>0</v>
      </c>
    </row>
    <row r="2894" spans="1:5" x14ac:dyDescent="0.25">
      <c r="A2894">
        <v>11278200</v>
      </c>
      <c r="B2894">
        <v>121578</v>
      </c>
      <c r="C2894">
        <v>1</v>
      </c>
      <c r="D2894">
        <v>0</v>
      </c>
      <c r="E2894">
        <v>90</v>
      </c>
    </row>
    <row r="2895" spans="1:5" x14ac:dyDescent="0.25">
      <c r="A2895">
        <v>11278200</v>
      </c>
      <c r="B2895">
        <v>151409</v>
      </c>
      <c r="C2895">
        <v>1</v>
      </c>
      <c r="D2895">
        <v>1</v>
      </c>
      <c r="E2895">
        <v>90</v>
      </c>
    </row>
    <row r="2896" spans="1:5" x14ac:dyDescent="0.25">
      <c r="A2896">
        <v>11278207</v>
      </c>
      <c r="B2896">
        <v>773984</v>
      </c>
      <c r="C2896">
        <v>0</v>
      </c>
      <c r="D2896">
        <v>0</v>
      </c>
      <c r="E2896">
        <v>0</v>
      </c>
    </row>
    <row r="2897" spans="1:5" x14ac:dyDescent="0.25">
      <c r="A2897">
        <v>11278207</v>
      </c>
      <c r="B2897">
        <v>2053402</v>
      </c>
      <c r="C2897">
        <v>0</v>
      </c>
      <c r="D2897">
        <v>1</v>
      </c>
      <c r="E2897">
        <v>0</v>
      </c>
    </row>
    <row r="2898" spans="1:5" x14ac:dyDescent="0.25">
      <c r="A2898">
        <v>11278209</v>
      </c>
      <c r="B2898">
        <v>2053402</v>
      </c>
      <c r="C2898">
        <v>0</v>
      </c>
      <c r="D2898">
        <v>0</v>
      </c>
      <c r="E2898">
        <v>0</v>
      </c>
    </row>
    <row r="2899" spans="1:5" x14ac:dyDescent="0.25">
      <c r="A2899">
        <v>11278209</v>
      </c>
      <c r="B2899">
        <v>2055666</v>
      </c>
      <c r="C2899">
        <v>1</v>
      </c>
      <c r="D2899">
        <v>0</v>
      </c>
      <c r="E2899">
        <v>90</v>
      </c>
    </row>
    <row r="2900" spans="1:5" x14ac:dyDescent="0.25">
      <c r="A2900">
        <v>11278263</v>
      </c>
      <c r="B2900">
        <v>988708</v>
      </c>
      <c r="C2900">
        <v>0</v>
      </c>
      <c r="D2900">
        <v>0</v>
      </c>
      <c r="E2900">
        <v>0</v>
      </c>
    </row>
    <row r="2901" spans="1:5" x14ac:dyDescent="0.25">
      <c r="A2901">
        <v>11278263</v>
      </c>
      <c r="B2901">
        <v>2053402</v>
      </c>
      <c r="C2901">
        <v>0</v>
      </c>
      <c r="D2901">
        <v>1</v>
      </c>
      <c r="E2901">
        <v>0</v>
      </c>
    </row>
    <row r="2902" spans="1:5" x14ac:dyDescent="0.25">
      <c r="A2902">
        <v>11278308</v>
      </c>
      <c r="B2902">
        <v>315523</v>
      </c>
      <c r="C2902">
        <v>1</v>
      </c>
      <c r="D2902">
        <v>0</v>
      </c>
      <c r="E2902">
        <v>90</v>
      </c>
    </row>
    <row r="2903" spans="1:5" x14ac:dyDescent="0.25">
      <c r="A2903">
        <v>11278308</v>
      </c>
      <c r="B2903">
        <v>990223</v>
      </c>
      <c r="C2903">
        <v>0</v>
      </c>
      <c r="D2903">
        <v>0</v>
      </c>
      <c r="E2903">
        <v>0</v>
      </c>
    </row>
    <row r="2904" spans="1:5" x14ac:dyDescent="0.25">
      <c r="A2904">
        <v>11278390</v>
      </c>
      <c r="B2904">
        <v>120151</v>
      </c>
      <c r="C2904">
        <v>1</v>
      </c>
      <c r="D2904">
        <v>1</v>
      </c>
      <c r="E2904">
        <v>90</v>
      </c>
    </row>
    <row r="2905" spans="1:5" x14ac:dyDescent="0.25">
      <c r="A2905">
        <v>11278390</v>
      </c>
      <c r="B2905">
        <v>1333784</v>
      </c>
      <c r="C2905">
        <v>0</v>
      </c>
      <c r="D2905">
        <v>1</v>
      </c>
      <c r="E2905">
        <v>0</v>
      </c>
    </row>
    <row r="2906" spans="1:5" x14ac:dyDescent="0.25">
      <c r="A2906">
        <v>11278437</v>
      </c>
      <c r="B2906">
        <v>438610</v>
      </c>
      <c r="C2906">
        <v>0</v>
      </c>
      <c r="D2906">
        <v>0</v>
      </c>
      <c r="E2906">
        <v>0</v>
      </c>
    </row>
    <row r="2907" spans="1:5" x14ac:dyDescent="0.25">
      <c r="A2907">
        <v>11278437</v>
      </c>
      <c r="B2907">
        <v>1040001</v>
      </c>
      <c r="C2907">
        <v>0</v>
      </c>
      <c r="D2907">
        <v>0</v>
      </c>
      <c r="E2907">
        <v>0</v>
      </c>
    </row>
    <row r="2908" spans="1:5" x14ac:dyDescent="0.25">
      <c r="A2908">
        <v>11278486</v>
      </c>
      <c r="B2908">
        <v>908345</v>
      </c>
      <c r="C2908">
        <v>0</v>
      </c>
      <c r="D2908">
        <v>0</v>
      </c>
      <c r="E2908">
        <v>0</v>
      </c>
    </row>
    <row r="2909" spans="1:5" x14ac:dyDescent="0.25">
      <c r="A2909">
        <v>11278486</v>
      </c>
      <c r="B2909">
        <v>2053670</v>
      </c>
      <c r="C2909">
        <v>1</v>
      </c>
      <c r="D2909">
        <v>1</v>
      </c>
      <c r="E2909">
        <v>90</v>
      </c>
    </row>
    <row r="2910" spans="1:5" x14ac:dyDescent="0.25">
      <c r="A2910">
        <v>11278886</v>
      </c>
      <c r="B2910">
        <v>793621</v>
      </c>
      <c r="C2910">
        <v>1</v>
      </c>
      <c r="D2910">
        <v>0</v>
      </c>
      <c r="E2910">
        <v>90</v>
      </c>
    </row>
    <row r="2911" spans="1:5" x14ac:dyDescent="0.25">
      <c r="A2911">
        <v>11278886</v>
      </c>
      <c r="B2911">
        <v>1621820</v>
      </c>
      <c r="C2911">
        <v>0</v>
      </c>
      <c r="D2911">
        <v>1</v>
      </c>
      <c r="E2911">
        <v>0</v>
      </c>
    </row>
    <row r="2912" spans="1:5" x14ac:dyDescent="0.25">
      <c r="A2912">
        <v>11278928</v>
      </c>
      <c r="B2912">
        <v>987759</v>
      </c>
      <c r="C2912">
        <v>1</v>
      </c>
      <c r="D2912">
        <v>1</v>
      </c>
      <c r="E2912">
        <v>90</v>
      </c>
    </row>
    <row r="2913" spans="1:5" x14ac:dyDescent="0.25">
      <c r="A2913">
        <v>11278928</v>
      </c>
      <c r="B2913">
        <v>2053670</v>
      </c>
      <c r="C2913">
        <v>1</v>
      </c>
      <c r="D2913">
        <v>4</v>
      </c>
      <c r="E2913">
        <v>90</v>
      </c>
    </row>
    <row r="2914" spans="1:5" x14ac:dyDescent="0.25">
      <c r="A2914">
        <v>11278929</v>
      </c>
      <c r="B2914">
        <v>463541</v>
      </c>
      <c r="C2914">
        <v>0</v>
      </c>
      <c r="D2914">
        <v>5</v>
      </c>
      <c r="E2914">
        <v>0</v>
      </c>
    </row>
    <row r="2915" spans="1:5" x14ac:dyDescent="0.25">
      <c r="A2915">
        <v>11278929</v>
      </c>
      <c r="B2915">
        <v>987759</v>
      </c>
      <c r="C2915">
        <v>1</v>
      </c>
      <c r="D2915">
        <v>1</v>
      </c>
      <c r="E2915">
        <v>90</v>
      </c>
    </row>
    <row r="2916" spans="1:5" x14ac:dyDescent="0.25">
      <c r="A2916">
        <v>11278935</v>
      </c>
      <c r="B2916">
        <v>793621</v>
      </c>
      <c r="C2916">
        <v>1</v>
      </c>
      <c r="D2916">
        <v>3</v>
      </c>
      <c r="E2916">
        <v>90</v>
      </c>
    </row>
    <row r="2917" spans="1:5" x14ac:dyDescent="0.25">
      <c r="A2917">
        <v>11278935</v>
      </c>
      <c r="B2917">
        <v>908345</v>
      </c>
      <c r="C2917">
        <v>0</v>
      </c>
      <c r="D2917">
        <v>2</v>
      </c>
      <c r="E2917">
        <v>0</v>
      </c>
    </row>
    <row r="2918" spans="1:5" x14ac:dyDescent="0.25">
      <c r="A2918">
        <v>11278993</v>
      </c>
      <c r="B2918">
        <v>120994</v>
      </c>
      <c r="C2918">
        <v>0</v>
      </c>
      <c r="D2918">
        <v>0</v>
      </c>
      <c r="E2918">
        <v>0</v>
      </c>
    </row>
    <row r="2919" spans="1:5" x14ac:dyDescent="0.25">
      <c r="A2919">
        <v>11278993</v>
      </c>
      <c r="B2919">
        <v>987759</v>
      </c>
      <c r="C2919">
        <v>1</v>
      </c>
      <c r="D2919">
        <v>0</v>
      </c>
      <c r="E2919">
        <v>90</v>
      </c>
    </row>
    <row r="2920" spans="1:5" x14ac:dyDescent="0.25">
      <c r="A2920">
        <v>11278994</v>
      </c>
      <c r="B2920">
        <v>71272</v>
      </c>
      <c r="C2920">
        <v>0</v>
      </c>
      <c r="D2920">
        <v>0</v>
      </c>
      <c r="E2920">
        <v>0</v>
      </c>
    </row>
    <row r="2921" spans="1:5" x14ac:dyDescent="0.25">
      <c r="A2921">
        <v>11278994</v>
      </c>
      <c r="B2921">
        <v>987759</v>
      </c>
      <c r="C2921">
        <v>1</v>
      </c>
      <c r="D2921">
        <v>0</v>
      </c>
      <c r="E2921">
        <v>90</v>
      </c>
    </row>
    <row r="2922" spans="1:5" x14ac:dyDescent="0.25">
      <c r="A2922">
        <v>11279237</v>
      </c>
      <c r="B2922">
        <v>463541</v>
      </c>
      <c r="C2922">
        <v>0</v>
      </c>
      <c r="D2922">
        <v>1</v>
      </c>
      <c r="E2922">
        <v>0</v>
      </c>
    </row>
    <row r="2923" spans="1:5" x14ac:dyDescent="0.25">
      <c r="A2923">
        <v>11279237</v>
      </c>
      <c r="B2923">
        <v>793644</v>
      </c>
      <c r="C2923">
        <v>1</v>
      </c>
      <c r="D2923">
        <v>0</v>
      </c>
      <c r="E2923">
        <v>90</v>
      </c>
    </row>
    <row r="2924" spans="1:5" x14ac:dyDescent="0.25">
      <c r="A2924">
        <v>11279300</v>
      </c>
      <c r="B2924">
        <v>793621</v>
      </c>
      <c r="C2924">
        <v>1</v>
      </c>
      <c r="D2924">
        <v>0</v>
      </c>
      <c r="E2924">
        <v>90</v>
      </c>
    </row>
    <row r="2925" spans="1:5" x14ac:dyDescent="0.25">
      <c r="A2925">
        <v>11279300</v>
      </c>
      <c r="B2925">
        <v>1436408</v>
      </c>
      <c r="C2925">
        <v>1</v>
      </c>
      <c r="D2925">
        <v>1</v>
      </c>
      <c r="E2925">
        <v>90</v>
      </c>
    </row>
    <row r="2926" spans="1:5" x14ac:dyDescent="0.25">
      <c r="A2926">
        <v>11279480</v>
      </c>
      <c r="B2926">
        <v>314902</v>
      </c>
      <c r="C2926">
        <v>1</v>
      </c>
      <c r="D2926">
        <v>2</v>
      </c>
      <c r="E2926">
        <v>90</v>
      </c>
    </row>
    <row r="2927" spans="1:5" x14ac:dyDescent="0.25">
      <c r="A2927">
        <v>11279480</v>
      </c>
      <c r="B2927">
        <v>463541</v>
      </c>
      <c r="C2927">
        <v>0</v>
      </c>
      <c r="D2927">
        <v>1</v>
      </c>
      <c r="E2927">
        <v>0</v>
      </c>
    </row>
    <row r="2928" spans="1:5" x14ac:dyDescent="0.25">
      <c r="A2928">
        <v>11279484</v>
      </c>
      <c r="B2928">
        <v>438610</v>
      </c>
      <c r="C2928">
        <v>0</v>
      </c>
      <c r="D2928">
        <v>5</v>
      </c>
      <c r="E2928">
        <v>0</v>
      </c>
    </row>
    <row r="2929" spans="1:5" x14ac:dyDescent="0.25">
      <c r="A2929">
        <v>11279484</v>
      </c>
      <c r="B2929">
        <v>1588202</v>
      </c>
      <c r="C2929">
        <v>0</v>
      </c>
      <c r="D2929">
        <v>1</v>
      </c>
      <c r="E2929">
        <v>0</v>
      </c>
    </row>
    <row r="2930" spans="1:5" x14ac:dyDescent="0.25">
      <c r="A2930">
        <v>11279657</v>
      </c>
      <c r="B2930">
        <v>987759</v>
      </c>
      <c r="C2930">
        <v>1</v>
      </c>
      <c r="D2930">
        <v>0</v>
      </c>
      <c r="E2930">
        <v>90</v>
      </c>
    </row>
    <row r="2931" spans="1:5" x14ac:dyDescent="0.25">
      <c r="A2931">
        <v>11279657</v>
      </c>
      <c r="B2931">
        <v>1333784</v>
      </c>
      <c r="C2931">
        <v>0</v>
      </c>
      <c r="D2931">
        <v>2</v>
      </c>
      <c r="E2931">
        <v>0</v>
      </c>
    </row>
    <row r="2932" spans="1:5" x14ac:dyDescent="0.25">
      <c r="A2932">
        <v>11279673</v>
      </c>
      <c r="B2932">
        <v>438610</v>
      </c>
      <c r="C2932">
        <v>0</v>
      </c>
      <c r="D2932">
        <v>0</v>
      </c>
      <c r="E2932">
        <v>0</v>
      </c>
    </row>
    <row r="2933" spans="1:5" x14ac:dyDescent="0.25">
      <c r="A2933">
        <v>11279673</v>
      </c>
      <c r="B2933">
        <v>993499</v>
      </c>
      <c r="C2933">
        <v>0</v>
      </c>
      <c r="D2933">
        <v>0</v>
      </c>
      <c r="E2933">
        <v>0</v>
      </c>
    </row>
    <row r="2934" spans="1:5" x14ac:dyDescent="0.25">
      <c r="A2934">
        <v>11279898</v>
      </c>
      <c r="B2934">
        <v>1414488</v>
      </c>
      <c r="C2934">
        <v>0</v>
      </c>
      <c r="D2934">
        <v>0</v>
      </c>
      <c r="E2934">
        <v>0</v>
      </c>
    </row>
    <row r="2935" spans="1:5" x14ac:dyDescent="0.25">
      <c r="A2935">
        <v>11279898</v>
      </c>
      <c r="B2935">
        <v>2053402</v>
      </c>
      <c r="C2935">
        <v>0</v>
      </c>
      <c r="D2935">
        <v>1</v>
      </c>
      <c r="E2935">
        <v>0</v>
      </c>
    </row>
    <row r="2936" spans="1:5" x14ac:dyDescent="0.25">
      <c r="A2936">
        <v>11279907</v>
      </c>
      <c r="B2936">
        <v>987759</v>
      </c>
      <c r="C2936">
        <v>1</v>
      </c>
      <c r="D2936">
        <v>4</v>
      </c>
      <c r="E2936">
        <v>90</v>
      </c>
    </row>
    <row r="2937" spans="1:5" x14ac:dyDescent="0.25">
      <c r="A2937">
        <v>11279907</v>
      </c>
      <c r="B2937">
        <v>1414488</v>
      </c>
      <c r="C2937">
        <v>0</v>
      </c>
      <c r="D2937">
        <v>1</v>
      </c>
      <c r="E2937">
        <v>0</v>
      </c>
    </row>
    <row r="2938" spans="1:5" x14ac:dyDescent="0.25">
      <c r="A2938">
        <v>11279909</v>
      </c>
      <c r="B2938">
        <v>121578</v>
      </c>
      <c r="C2938">
        <v>0</v>
      </c>
      <c r="D2938">
        <v>0</v>
      </c>
      <c r="E2938">
        <v>0</v>
      </c>
    </row>
    <row r="2939" spans="1:5" x14ac:dyDescent="0.25">
      <c r="A2939">
        <v>11279909</v>
      </c>
      <c r="B2939">
        <v>1414488</v>
      </c>
      <c r="C2939">
        <v>0</v>
      </c>
      <c r="D2939">
        <v>1</v>
      </c>
      <c r="E2939">
        <v>0</v>
      </c>
    </row>
    <row r="2940" spans="1:5" x14ac:dyDescent="0.25">
      <c r="A2940">
        <v>11279926</v>
      </c>
      <c r="B2940">
        <v>121578</v>
      </c>
      <c r="C2940">
        <v>0</v>
      </c>
      <c r="D2940">
        <v>2</v>
      </c>
      <c r="E2940">
        <v>0</v>
      </c>
    </row>
    <row r="2941" spans="1:5" x14ac:dyDescent="0.25">
      <c r="A2941">
        <v>11279926</v>
      </c>
      <c r="B2941">
        <v>1902767</v>
      </c>
      <c r="C2941">
        <v>0</v>
      </c>
      <c r="D2941">
        <v>0</v>
      </c>
      <c r="E2941">
        <v>0</v>
      </c>
    </row>
    <row r="2942" spans="1:5" x14ac:dyDescent="0.25">
      <c r="A2942">
        <v>11279928</v>
      </c>
      <c r="B2942">
        <v>987759</v>
      </c>
      <c r="C2942">
        <v>1</v>
      </c>
      <c r="D2942">
        <v>0</v>
      </c>
      <c r="E2942">
        <v>90</v>
      </c>
    </row>
    <row r="2943" spans="1:5" x14ac:dyDescent="0.25">
      <c r="A2943">
        <v>11279928</v>
      </c>
      <c r="B2943">
        <v>1902767</v>
      </c>
      <c r="C2943">
        <v>0</v>
      </c>
      <c r="D2943">
        <v>1</v>
      </c>
      <c r="E2943">
        <v>0</v>
      </c>
    </row>
    <row r="2944" spans="1:5" x14ac:dyDescent="0.25">
      <c r="A2944">
        <v>11279929</v>
      </c>
      <c r="B2944">
        <v>2052502</v>
      </c>
      <c r="C2944">
        <v>0</v>
      </c>
      <c r="D2944">
        <v>1</v>
      </c>
      <c r="E2944">
        <v>0</v>
      </c>
    </row>
    <row r="2945" spans="1:5" x14ac:dyDescent="0.25">
      <c r="A2945">
        <v>11279929</v>
      </c>
      <c r="B2945">
        <v>2053402</v>
      </c>
      <c r="C2945">
        <v>0</v>
      </c>
      <c r="D2945">
        <v>0</v>
      </c>
      <c r="E2945">
        <v>0</v>
      </c>
    </row>
    <row r="2946" spans="1:5" x14ac:dyDescent="0.25">
      <c r="A2946">
        <v>11280004</v>
      </c>
      <c r="B2946">
        <v>2052502</v>
      </c>
      <c r="C2946">
        <v>0</v>
      </c>
      <c r="D2946">
        <v>0</v>
      </c>
      <c r="E2946">
        <v>0</v>
      </c>
    </row>
    <row r="2947" spans="1:5" x14ac:dyDescent="0.25">
      <c r="A2947">
        <v>11280004</v>
      </c>
      <c r="B2947">
        <v>2053402</v>
      </c>
      <c r="C2947">
        <v>0</v>
      </c>
      <c r="D2947">
        <v>1</v>
      </c>
      <c r="E2947">
        <v>0</v>
      </c>
    </row>
    <row r="2948" spans="1:5" x14ac:dyDescent="0.25">
      <c r="A2948">
        <v>11280005</v>
      </c>
      <c r="B2948">
        <v>987759</v>
      </c>
      <c r="C2948">
        <v>1</v>
      </c>
      <c r="D2948">
        <v>0</v>
      </c>
      <c r="E2948">
        <v>90</v>
      </c>
    </row>
    <row r="2949" spans="1:5" x14ac:dyDescent="0.25">
      <c r="A2949">
        <v>11280005</v>
      </c>
      <c r="B2949">
        <v>2052502</v>
      </c>
      <c r="C2949">
        <v>0</v>
      </c>
      <c r="D2949">
        <v>4</v>
      </c>
      <c r="E2949">
        <v>0</v>
      </c>
    </row>
    <row r="2950" spans="1:5" x14ac:dyDescent="0.25">
      <c r="A2950">
        <v>11280006</v>
      </c>
      <c r="B2950">
        <v>121578</v>
      </c>
      <c r="C2950">
        <v>0</v>
      </c>
      <c r="D2950">
        <v>0</v>
      </c>
      <c r="E2950">
        <v>0</v>
      </c>
    </row>
    <row r="2951" spans="1:5" x14ac:dyDescent="0.25">
      <c r="A2951">
        <v>11280006</v>
      </c>
      <c r="B2951">
        <v>2052502</v>
      </c>
      <c r="C2951">
        <v>0</v>
      </c>
      <c r="D2951">
        <v>2</v>
      </c>
      <c r="E2951">
        <v>0</v>
      </c>
    </row>
    <row r="2952" spans="1:5" x14ac:dyDescent="0.25">
      <c r="A2952">
        <v>11280014</v>
      </c>
      <c r="B2952">
        <v>2052502</v>
      </c>
      <c r="C2952">
        <v>0</v>
      </c>
      <c r="D2952">
        <v>1</v>
      </c>
      <c r="E2952">
        <v>0</v>
      </c>
    </row>
    <row r="2953" spans="1:5" x14ac:dyDescent="0.25">
      <c r="A2953">
        <v>11280014</v>
      </c>
      <c r="B2953">
        <v>2053402</v>
      </c>
      <c r="C2953">
        <v>0</v>
      </c>
      <c r="D2953">
        <v>0</v>
      </c>
      <c r="E2953">
        <v>0</v>
      </c>
    </row>
    <row r="2954" spans="1:5" x14ac:dyDescent="0.25">
      <c r="A2954">
        <v>11280015</v>
      </c>
      <c r="B2954">
        <v>987759</v>
      </c>
      <c r="C2954">
        <v>1</v>
      </c>
      <c r="D2954">
        <v>1</v>
      </c>
      <c r="E2954">
        <v>90</v>
      </c>
    </row>
    <row r="2955" spans="1:5" x14ac:dyDescent="0.25">
      <c r="A2955">
        <v>11280015</v>
      </c>
      <c r="B2955">
        <v>1414488</v>
      </c>
      <c r="C2955">
        <v>0</v>
      </c>
      <c r="D2955">
        <v>1</v>
      </c>
      <c r="E2955">
        <v>0</v>
      </c>
    </row>
    <row r="2956" spans="1:5" x14ac:dyDescent="0.25">
      <c r="A2956">
        <v>11280017</v>
      </c>
      <c r="B2956">
        <v>121578</v>
      </c>
      <c r="C2956">
        <v>0</v>
      </c>
      <c r="D2956">
        <v>2</v>
      </c>
      <c r="E2956">
        <v>0</v>
      </c>
    </row>
    <row r="2957" spans="1:5" x14ac:dyDescent="0.25">
      <c r="A2957">
        <v>11280017</v>
      </c>
      <c r="B2957">
        <v>1414488</v>
      </c>
      <c r="C2957">
        <v>0</v>
      </c>
      <c r="D2957">
        <v>0</v>
      </c>
      <c r="E2957">
        <v>0</v>
      </c>
    </row>
    <row r="2958" spans="1:5" x14ac:dyDescent="0.25">
      <c r="A2958">
        <v>11280022</v>
      </c>
      <c r="B2958">
        <v>2052502</v>
      </c>
      <c r="C2958">
        <v>0</v>
      </c>
      <c r="D2958">
        <v>0</v>
      </c>
      <c r="E2958">
        <v>0</v>
      </c>
    </row>
    <row r="2959" spans="1:5" x14ac:dyDescent="0.25">
      <c r="A2959">
        <v>11280022</v>
      </c>
      <c r="B2959">
        <v>2053402</v>
      </c>
      <c r="C2959">
        <v>0</v>
      </c>
      <c r="D2959">
        <v>1</v>
      </c>
      <c r="E2959">
        <v>0</v>
      </c>
    </row>
    <row r="2960" spans="1:5" x14ac:dyDescent="0.25">
      <c r="A2960">
        <v>11280023</v>
      </c>
      <c r="B2960">
        <v>987759</v>
      </c>
      <c r="C2960">
        <v>1</v>
      </c>
      <c r="D2960">
        <v>1</v>
      </c>
      <c r="E2960">
        <v>90</v>
      </c>
    </row>
    <row r="2961" spans="1:5" x14ac:dyDescent="0.25">
      <c r="A2961">
        <v>11280023</v>
      </c>
      <c r="B2961">
        <v>1414488</v>
      </c>
      <c r="C2961">
        <v>0</v>
      </c>
      <c r="D2961">
        <v>2</v>
      </c>
      <c r="E2961">
        <v>0</v>
      </c>
    </row>
    <row r="2962" spans="1:5" x14ac:dyDescent="0.25">
      <c r="A2962">
        <v>11280024</v>
      </c>
      <c r="B2962">
        <v>121578</v>
      </c>
      <c r="C2962">
        <v>0</v>
      </c>
      <c r="D2962">
        <v>3</v>
      </c>
      <c r="E2962">
        <v>0</v>
      </c>
    </row>
    <row r="2963" spans="1:5" x14ac:dyDescent="0.25">
      <c r="A2963">
        <v>11280024</v>
      </c>
      <c r="B2963">
        <v>1414488</v>
      </c>
      <c r="C2963">
        <v>0</v>
      </c>
      <c r="D2963">
        <v>0</v>
      </c>
      <c r="E2963">
        <v>0</v>
      </c>
    </row>
    <row r="2964" spans="1:5" x14ac:dyDescent="0.25">
      <c r="A2964">
        <v>11280180</v>
      </c>
      <c r="B2964">
        <v>987759</v>
      </c>
      <c r="C2964">
        <v>1</v>
      </c>
      <c r="D2964">
        <v>2</v>
      </c>
      <c r="E2964">
        <v>90</v>
      </c>
    </row>
    <row r="2965" spans="1:5" x14ac:dyDescent="0.25">
      <c r="A2965">
        <v>11280180</v>
      </c>
      <c r="B2965">
        <v>1414488</v>
      </c>
      <c r="C2965">
        <v>0</v>
      </c>
      <c r="D2965">
        <v>1</v>
      </c>
      <c r="E2965">
        <v>0</v>
      </c>
    </row>
    <row r="2966" spans="1:5" x14ac:dyDescent="0.25">
      <c r="A2966">
        <v>11280181</v>
      </c>
      <c r="B2966">
        <v>2052502</v>
      </c>
      <c r="C2966">
        <v>0</v>
      </c>
      <c r="D2966">
        <v>2</v>
      </c>
      <c r="E2966">
        <v>0</v>
      </c>
    </row>
    <row r="2967" spans="1:5" x14ac:dyDescent="0.25">
      <c r="A2967">
        <v>11280181</v>
      </c>
      <c r="B2967">
        <v>2053402</v>
      </c>
      <c r="C2967">
        <v>0</v>
      </c>
      <c r="D2967">
        <v>0</v>
      </c>
      <c r="E2967">
        <v>0</v>
      </c>
    </row>
    <row r="2968" spans="1:5" x14ac:dyDescent="0.25">
      <c r="A2968">
        <v>11280223</v>
      </c>
      <c r="B2968">
        <v>987759</v>
      </c>
      <c r="C2968">
        <v>1</v>
      </c>
      <c r="D2968">
        <v>2</v>
      </c>
      <c r="E2968">
        <v>90</v>
      </c>
    </row>
    <row r="2969" spans="1:5" x14ac:dyDescent="0.25">
      <c r="A2969">
        <v>11280223</v>
      </c>
      <c r="B2969">
        <v>990223</v>
      </c>
      <c r="C2969">
        <v>0</v>
      </c>
      <c r="D2969">
        <v>1</v>
      </c>
      <c r="E2969">
        <v>0</v>
      </c>
    </row>
    <row r="2970" spans="1:5" x14ac:dyDescent="0.25">
      <c r="A2970">
        <v>11280226</v>
      </c>
      <c r="B2970">
        <v>987759</v>
      </c>
      <c r="C2970">
        <v>1</v>
      </c>
      <c r="D2970">
        <v>0</v>
      </c>
      <c r="E2970">
        <v>90</v>
      </c>
    </row>
    <row r="2971" spans="1:5" x14ac:dyDescent="0.25">
      <c r="A2971">
        <v>11280226</v>
      </c>
      <c r="B2971">
        <v>1902767</v>
      </c>
      <c r="C2971">
        <v>0</v>
      </c>
      <c r="D2971">
        <v>2</v>
      </c>
      <c r="E2971">
        <v>0</v>
      </c>
    </row>
    <row r="2972" spans="1:5" x14ac:dyDescent="0.25">
      <c r="A2972">
        <v>11280227</v>
      </c>
      <c r="B2972">
        <v>990223</v>
      </c>
      <c r="C2972">
        <v>0</v>
      </c>
      <c r="D2972">
        <v>0</v>
      </c>
      <c r="E2972">
        <v>0</v>
      </c>
    </row>
    <row r="2973" spans="1:5" x14ac:dyDescent="0.25">
      <c r="A2973">
        <v>11280227</v>
      </c>
      <c r="B2973">
        <v>2053402</v>
      </c>
      <c r="C2973">
        <v>0</v>
      </c>
      <c r="D2973">
        <v>1</v>
      </c>
      <c r="E2973">
        <v>0</v>
      </c>
    </row>
    <row r="2974" spans="1:5" x14ac:dyDescent="0.25">
      <c r="A2974">
        <v>11280229</v>
      </c>
      <c r="B2974">
        <v>987759</v>
      </c>
      <c r="C2974">
        <v>1</v>
      </c>
      <c r="D2974">
        <v>2</v>
      </c>
      <c r="E2974">
        <v>90</v>
      </c>
    </row>
    <row r="2975" spans="1:5" x14ac:dyDescent="0.25">
      <c r="A2975">
        <v>11280229</v>
      </c>
      <c r="B2975">
        <v>1414488</v>
      </c>
      <c r="C2975">
        <v>0</v>
      </c>
      <c r="D2975">
        <v>0</v>
      </c>
      <c r="E2975">
        <v>0</v>
      </c>
    </row>
    <row r="2976" spans="1:5" x14ac:dyDescent="0.25">
      <c r="A2976">
        <v>11280232</v>
      </c>
      <c r="B2976">
        <v>1902767</v>
      </c>
      <c r="C2976">
        <v>0</v>
      </c>
      <c r="D2976">
        <v>0</v>
      </c>
      <c r="E2976">
        <v>0</v>
      </c>
    </row>
    <row r="2977" spans="1:5" x14ac:dyDescent="0.25">
      <c r="A2977">
        <v>11280232</v>
      </c>
      <c r="B2977">
        <v>2053402</v>
      </c>
      <c r="C2977">
        <v>0</v>
      </c>
      <c r="D2977">
        <v>1</v>
      </c>
      <c r="E2977">
        <v>0</v>
      </c>
    </row>
    <row r="2978" spans="1:5" x14ac:dyDescent="0.25">
      <c r="A2978">
        <v>11280235</v>
      </c>
      <c r="B2978">
        <v>987759</v>
      </c>
      <c r="C2978">
        <v>1</v>
      </c>
      <c r="D2978">
        <v>0</v>
      </c>
      <c r="E2978">
        <v>90</v>
      </c>
    </row>
    <row r="2979" spans="1:5" x14ac:dyDescent="0.25">
      <c r="A2979">
        <v>11280235</v>
      </c>
      <c r="B2979">
        <v>2052502</v>
      </c>
      <c r="C2979">
        <v>0</v>
      </c>
      <c r="D2979">
        <v>5</v>
      </c>
      <c r="E2979">
        <v>0</v>
      </c>
    </row>
    <row r="2980" spans="1:5" x14ac:dyDescent="0.25">
      <c r="A2980">
        <v>11280239</v>
      </c>
      <c r="B2980">
        <v>2052502</v>
      </c>
      <c r="C2980">
        <v>0</v>
      </c>
      <c r="D2980">
        <v>0</v>
      </c>
      <c r="E2980">
        <v>0</v>
      </c>
    </row>
    <row r="2981" spans="1:5" x14ac:dyDescent="0.25">
      <c r="A2981">
        <v>11280239</v>
      </c>
      <c r="B2981">
        <v>2053402</v>
      </c>
      <c r="C2981">
        <v>0</v>
      </c>
      <c r="D2981">
        <v>0</v>
      </c>
      <c r="E2981">
        <v>0</v>
      </c>
    </row>
    <row r="2982" spans="1:5" x14ac:dyDescent="0.25">
      <c r="A2982">
        <v>11280240</v>
      </c>
      <c r="B2982">
        <v>990223</v>
      </c>
      <c r="C2982">
        <v>0</v>
      </c>
      <c r="D2982">
        <v>0</v>
      </c>
      <c r="E2982">
        <v>0</v>
      </c>
    </row>
    <row r="2983" spans="1:5" x14ac:dyDescent="0.25">
      <c r="A2983">
        <v>11280240</v>
      </c>
      <c r="B2983">
        <v>2053402</v>
      </c>
      <c r="C2983">
        <v>0</v>
      </c>
      <c r="D2983">
        <v>1</v>
      </c>
      <c r="E2983">
        <v>0</v>
      </c>
    </row>
    <row r="2984" spans="1:5" x14ac:dyDescent="0.25">
      <c r="A2984">
        <v>11280241</v>
      </c>
      <c r="B2984">
        <v>2052502</v>
      </c>
      <c r="C2984">
        <v>0</v>
      </c>
      <c r="D2984">
        <v>0</v>
      </c>
      <c r="E2984">
        <v>0</v>
      </c>
    </row>
    <row r="2985" spans="1:5" x14ac:dyDescent="0.25">
      <c r="A2985">
        <v>11280241</v>
      </c>
      <c r="B2985">
        <v>2053402</v>
      </c>
      <c r="C2985">
        <v>0</v>
      </c>
      <c r="D2985">
        <v>1</v>
      </c>
      <c r="E2985">
        <v>0</v>
      </c>
    </row>
    <row r="2986" spans="1:5" x14ac:dyDescent="0.25">
      <c r="A2986">
        <v>11280243</v>
      </c>
      <c r="B2986">
        <v>1902871</v>
      </c>
      <c r="C2986">
        <v>0</v>
      </c>
      <c r="D2986">
        <v>3</v>
      </c>
      <c r="E2986">
        <v>0</v>
      </c>
    </row>
    <row r="2987" spans="1:5" x14ac:dyDescent="0.25">
      <c r="A2987">
        <v>11280243</v>
      </c>
      <c r="B2987">
        <v>2053402</v>
      </c>
      <c r="C2987">
        <v>0</v>
      </c>
      <c r="D2987">
        <v>0</v>
      </c>
      <c r="E2987">
        <v>0</v>
      </c>
    </row>
    <row r="2988" spans="1:5" x14ac:dyDescent="0.25">
      <c r="A2988">
        <v>11280244</v>
      </c>
      <c r="B2988">
        <v>314902</v>
      </c>
      <c r="C2988">
        <v>1</v>
      </c>
      <c r="D2988">
        <v>0</v>
      </c>
      <c r="E2988">
        <v>90</v>
      </c>
    </row>
    <row r="2989" spans="1:5" x14ac:dyDescent="0.25">
      <c r="A2989">
        <v>11280244</v>
      </c>
      <c r="B2989">
        <v>2053402</v>
      </c>
      <c r="C2989">
        <v>0</v>
      </c>
      <c r="D2989">
        <v>1</v>
      </c>
      <c r="E2989">
        <v>0</v>
      </c>
    </row>
    <row r="2990" spans="1:5" x14ac:dyDescent="0.25">
      <c r="A2990">
        <v>11280245</v>
      </c>
      <c r="B2990">
        <v>1902767</v>
      </c>
      <c r="C2990">
        <v>0</v>
      </c>
      <c r="D2990">
        <v>0</v>
      </c>
      <c r="E2990">
        <v>0</v>
      </c>
    </row>
    <row r="2991" spans="1:5" x14ac:dyDescent="0.25">
      <c r="A2991">
        <v>11280245</v>
      </c>
      <c r="B2991">
        <v>2053402</v>
      </c>
      <c r="C2991">
        <v>0</v>
      </c>
      <c r="D2991">
        <v>1</v>
      </c>
      <c r="E2991">
        <v>0</v>
      </c>
    </row>
    <row r="2992" spans="1:5" x14ac:dyDescent="0.25">
      <c r="A2992">
        <v>11280246</v>
      </c>
      <c r="B2992">
        <v>1414488</v>
      </c>
      <c r="C2992">
        <v>0</v>
      </c>
      <c r="D2992">
        <v>0</v>
      </c>
      <c r="E2992">
        <v>0</v>
      </c>
    </row>
    <row r="2993" spans="1:5" x14ac:dyDescent="0.25">
      <c r="A2993">
        <v>11280246</v>
      </c>
      <c r="B2993">
        <v>2053402</v>
      </c>
      <c r="C2993">
        <v>0</v>
      </c>
      <c r="D2993">
        <v>0</v>
      </c>
      <c r="E2993">
        <v>0</v>
      </c>
    </row>
    <row r="2994" spans="1:5" x14ac:dyDescent="0.25">
      <c r="A2994">
        <v>11280247</v>
      </c>
      <c r="B2994">
        <v>987759</v>
      </c>
      <c r="C2994">
        <v>1</v>
      </c>
      <c r="D2994">
        <v>0</v>
      </c>
      <c r="E2994">
        <v>90</v>
      </c>
    </row>
    <row r="2995" spans="1:5" x14ac:dyDescent="0.25">
      <c r="A2995">
        <v>11280247</v>
      </c>
      <c r="B2995">
        <v>1436408</v>
      </c>
      <c r="C2995">
        <v>1</v>
      </c>
      <c r="D2995">
        <v>3</v>
      </c>
      <c r="E2995">
        <v>90</v>
      </c>
    </row>
    <row r="2996" spans="1:5" x14ac:dyDescent="0.25">
      <c r="A2996">
        <v>11280254</v>
      </c>
      <c r="B2996">
        <v>773984</v>
      </c>
      <c r="C2996">
        <v>0</v>
      </c>
      <c r="D2996">
        <v>0</v>
      </c>
      <c r="E2996">
        <v>0</v>
      </c>
    </row>
    <row r="2997" spans="1:5" x14ac:dyDescent="0.25">
      <c r="A2997">
        <v>11280254</v>
      </c>
      <c r="B2997">
        <v>987759</v>
      </c>
      <c r="C2997">
        <v>1</v>
      </c>
      <c r="D2997">
        <v>0</v>
      </c>
      <c r="E2997">
        <v>90</v>
      </c>
    </row>
    <row r="2998" spans="1:5" x14ac:dyDescent="0.25">
      <c r="A2998">
        <v>11280255</v>
      </c>
      <c r="B2998">
        <v>2012097</v>
      </c>
      <c r="C2998">
        <v>0</v>
      </c>
      <c r="D2998">
        <v>2</v>
      </c>
      <c r="E2998">
        <v>0</v>
      </c>
    </row>
    <row r="2999" spans="1:5" x14ac:dyDescent="0.25">
      <c r="A2999">
        <v>11280255</v>
      </c>
      <c r="B2999">
        <v>2053402</v>
      </c>
      <c r="C2999">
        <v>0</v>
      </c>
      <c r="D2999">
        <v>1</v>
      </c>
      <c r="E2999">
        <v>0</v>
      </c>
    </row>
    <row r="3000" spans="1:5" x14ac:dyDescent="0.25">
      <c r="A3000">
        <v>11280256</v>
      </c>
      <c r="B3000">
        <v>987759</v>
      </c>
      <c r="C3000">
        <v>1</v>
      </c>
      <c r="D3000">
        <v>0</v>
      </c>
      <c r="E3000">
        <v>90</v>
      </c>
    </row>
    <row r="3001" spans="1:5" x14ac:dyDescent="0.25">
      <c r="A3001">
        <v>11280256</v>
      </c>
      <c r="B3001">
        <v>2055666</v>
      </c>
      <c r="C3001">
        <v>1</v>
      </c>
      <c r="D3001">
        <v>0</v>
      </c>
      <c r="E3001">
        <v>90</v>
      </c>
    </row>
    <row r="3002" spans="1:5" x14ac:dyDescent="0.25">
      <c r="A3002">
        <v>11280271</v>
      </c>
      <c r="B3002">
        <v>463541</v>
      </c>
      <c r="C3002">
        <v>0</v>
      </c>
      <c r="D3002">
        <v>4</v>
      </c>
      <c r="E3002">
        <v>0</v>
      </c>
    </row>
    <row r="3003" spans="1:5" x14ac:dyDescent="0.25">
      <c r="A3003">
        <v>11280271</v>
      </c>
      <c r="B3003">
        <v>987759</v>
      </c>
      <c r="C3003">
        <v>1</v>
      </c>
      <c r="D3003">
        <v>3</v>
      </c>
      <c r="E3003">
        <v>90</v>
      </c>
    </row>
    <row r="3004" spans="1:5" x14ac:dyDescent="0.25">
      <c r="A3004">
        <v>11280280</v>
      </c>
      <c r="B3004">
        <v>990223</v>
      </c>
      <c r="C3004">
        <v>0</v>
      </c>
      <c r="D3004">
        <v>1</v>
      </c>
      <c r="E3004">
        <v>0</v>
      </c>
    </row>
    <row r="3005" spans="1:5" x14ac:dyDescent="0.25">
      <c r="A3005">
        <v>11280280</v>
      </c>
      <c r="B3005">
        <v>2053266</v>
      </c>
      <c r="C3005">
        <v>0</v>
      </c>
      <c r="D3005">
        <v>1</v>
      </c>
      <c r="E3005">
        <v>0</v>
      </c>
    </row>
    <row r="3006" spans="1:5" x14ac:dyDescent="0.25">
      <c r="A3006">
        <v>11280284</v>
      </c>
      <c r="B3006">
        <v>990223</v>
      </c>
      <c r="C3006">
        <v>0</v>
      </c>
      <c r="D3006">
        <v>0</v>
      </c>
      <c r="E3006">
        <v>0</v>
      </c>
    </row>
    <row r="3007" spans="1:5" x14ac:dyDescent="0.25">
      <c r="A3007">
        <v>11280284</v>
      </c>
      <c r="B3007">
        <v>2053266</v>
      </c>
      <c r="C3007">
        <v>0</v>
      </c>
      <c r="D3007">
        <v>3</v>
      </c>
      <c r="E3007">
        <v>0</v>
      </c>
    </row>
    <row r="3008" spans="1:5" x14ac:dyDescent="0.25">
      <c r="A3008">
        <v>11280287</v>
      </c>
      <c r="B3008">
        <v>990223</v>
      </c>
      <c r="C3008">
        <v>0</v>
      </c>
      <c r="D3008">
        <v>0</v>
      </c>
      <c r="E3008">
        <v>0</v>
      </c>
    </row>
    <row r="3009" spans="1:5" x14ac:dyDescent="0.25">
      <c r="A3009">
        <v>11280287</v>
      </c>
      <c r="B3009">
        <v>2053266</v>
      </c>
      <c r="C3009">
        <v>0</v>
      </c>
      <c r="D3009">
        <v>2</v>
      </c>
      <c r="E3009">
        <v>0</v>
      </c>
    </row>
    <row r="3010" spans="1:5" x14ac:dyDescent="0.25">
      <c r="A3010">
        <v>11280292</v>
      </c>
      <c r="B3010">
        <v>990223</v>
      </c>
      <c r="C3010">
        <v>0</v>
      </c>
      <c r="D3010">
        <v>1</v>
      </c>
      <c r="E3010">
        <v>0</v>
      </c>
    </row>
    <row r="3011" spans="1:5" x14ac:dyDescent="0.25">
      <c r="A3011">
        <v>11280292</v>
      </c>
      <c r="B3011">
        <v>2053266</v>
      </c>
      <c r="C3011">
        <v>0</v>
      </c>
      <c r="D3011">
        <v>4</v>
      </c>
      <c r="E3011">
        <v>0</v>
      </c>
    </row>
    <row r="3012" spans="1:5" x14ac:dyDescent="0.25">
      <c r="A3012">
        <v>11280294</v>
      </c>
      <c r="B3012">
        <v>990223</v>
      </c>
      <c r="C3012">
        <v>0</v>
      </c>
      <c r="D3012">
        <v>0</v>
      </c>
      <c r="E3012">
        <v>0</v>
      </c>
    </row>
    <row r="3013" spans="1:5" x14ac:dyDescent="0.25">
      <c r="A3013">
        <v>11280294</v>
      </c>
      <c r="B3013">
        <v>2053266</v>
      </c>
      <c r="C3013">
        <v>0</v>
      </c>
      <c r="D3013">
        <v>6</v>
      </c>
      <c r="E3013">
        <v>0</v>
      </c>
    </row>
    <row r="3014" spans="1:5" x14ac:dyDescent="0.25">
      <c r="A3014">
        <v>11280299</v>
      </c>
      <c r="B3014">
        <v>990223</v>
      </c>
      <c r="C3014">
        <v>0</v>
      </c>
      <c r="D3014">
        <v>1</v>
      </c>
      <c r="E3014">
        <v>0</v>
      </c>
    </row>
    <row r="3015" spans="1:5" x14ac:dyDescent="0.25">
      <c r="A3015">
        <v>11280299</v>
      </c>
      <c r="B3015">
        <v>2053266</v>
      </c>
      <c r="C3015">
        <v>0</v>
      </c>
      <c r="D3015">
        <v>2</v>
      </c>
      <c r="E3015">
        <v>0</v>
      </c>
    </row>
    <row r="3016" spans="1:5" x14ac:dyDescent="0.25">
      <c r="A3016">
        <v>11280307</v>
      </c>
      <c r="B3016">
        <v>990223</v>
      </c>
      <c r="C3016">
        <v>0</v>
      </c>
      <c r="D3016">
        <v>1</v>
      </c>
      <c r="E3016">
        <v>0</v>
      </c>
    </row>
    <row r="3017" spans="1:5" x14ac:dyDescent="0.25">
      <c r="A3017">
        <v>11280307</v>
      </c>
      <c r="B3017">
        <v>2053266</v>
      </c>
      <c r="C3017">
        <v>0</v>
      </c>
      <c r="D3017">
        <v>4</v>
      </c>
      <c r="E3017">
        <v>0</v>
      </c>
    </row>
    <row r="3018" spans="1:5" x14ac:dyDescent="0.25">
      <c r="A3018">
        <v>11280310</v>
      </c>
      <c r="B3018">
        <v>990223</v>
      </c>
      <c r="C3018">
        <v>0</v>
      </c>
      <c r="D3018">
        <v>1</v>
      </c>
      <c r="E3018">
        <v>0</v>
      </c>
    </row>
    <row r="3019" spans="1:5" x14ac:dyDescent="0.25">
      <c r="A3019">
        <v>11280310</v>
      </c>
      <c r="B3019">
        <v>1365742</v>
      </c>
      <c r="C3019">
        <v>1</v>
      </c>
      <c r="D3019">
        <v>0</v>
      </c>
      <c r="E3019">
        <v>90</v>
      </c>
    </row>
    <row r="3020" spans="1:5" x14ac:dyDescent="0.25">
      <c r="A3020">
        <v>11280315</v>
      </c>
      <c r="B3020">
        <v>990223</v>
      </c>
      <c r="C3020">
        <v>0</v>
      </c>
      <c r="D3020">
        <v>1</v>
      </c>
      <c r="E3020">
        <v>0</v>
      </c>
    </row>
    <row r="3021" spans="1:5" x14ac:dyDescent="0.25">
      <c r="A3021">
        <v>11280315</v>
      </c>
      <c r="B3021">
        <v>1365742</v>
      </c>
      <c r="C3021">
        <v>1</v>
      </c>
      <c r="D3021">
        <v>3</v>
      </c>
      <c r="E3021">
        <v>90</v>
      </c>
    </row>
    <row r="3022" spans="1:5" x14ac:dyDescent="0.25">
      <c r="A3022">
        <v>11280320</v>
      </c>
      <c r="B3022">
        <v>987142</v>
      </c>
      <c r="C3022">
        <v>2</v>
      </c>
      <c r="D3022">
        <v>1</v>
      </c>
      <c r="E3022">
        <v>90</v>
      </c>
    </row>
    <row r="3023" spans="1:5" x14ac:dyDescent="0.25">
      <c r="A3023">
        <v>11280320</v>
      </c>
      <c r="B3023">
        <v>987759</v>
      </c>
      <c r="C3023">
        <v>1</v>
      </c>
      <c r="D3023">
        <v>0</v>
      </c>
      <c r="E3023">
        <v>90</v>
      </c>
    </row>
    <row r="3024" spans="1:5" x14ac:dyDescent="0.25">
      <c r="A3024">
        <v>11280321</v>
      </c>
      <c r="B3024">
        <v>990223</v>
      </c>
      <c r="C3024">
        <v>0</v>
      </c>
      <c r="D3024">
        <v>0</v>
      </c>
      <c r="E3024">
        <v>0</v>
      </c>
    </row>
    <row r="3025" spans="1:5" x14ac:dyDescent="0.25">
      <c r="A3025">
        <v>11280321</v>
      </c>
      <c r="B3025">
        <v>2053266</v>
      </c>
      <c r="C3025">
        <v>0</v>
      </c>
      <c r="D3025">
        <v>5</v>
      </c>
      <c r="E3025">
        <v>0</v>
      </c>
    </row>
    <row r="3026" spans="1:5" x14ac:dyDescent="0.25">
      <c r="A3026">
        <v>11280322</v>
      </c>
      <c r="B3026">
        <v>990223</v>
      </c>
      <c r="C3026">
        <v>0</v>
      </c>
      <c r="D3026">
        <v>2</v>
      </c>
      <c r="E3026">
        <v>0</v>
      </c>
    </row>
    <row r="3027" spans="1:5" x14ac:dyDescent="0.25">
      <c r="A3027">
        <v>11280322</v>
      </c>
      <c r="B3027">
        <v>1365742</v>
      </c>
      <c r="C3027">
        <v>1</v>
      </c>
      <c r="D3027">
        <v>2</v>
      </c>
      <c r="E3027">
        <v>90</v>
      </c>
    </row>
    <row r="3028" spans="1:5" x14ac:dyDescent="0.25">
      <c r="A3028">
        <v>11280422</v>
      </c>
      <c r="B3028">
        <v>1414488</v>
      </c>
      <c r="C3028">
        <v>0</v>
      </c>
      <c r="D3028">
        <v>0</v>
      </c>
      <c r="E3028">
        <v>0</v>
      </c>
    </row>
    <row r="3029" spans="1:5" x14ac:dyDescent="0.25">
      <c r="A3029">
        <v>11280422</v>
      </c>
      <c r="B3029">
        <v>1488670</v>
      </c>
      <c r="C3029">
        <v>1</v>
      </c>
      <c r="D3029">
        <v>4</v>
      </c>
      <c r="E3029">
        <v>90</v>
      </c>
    </row>
    <row r="3030" spans="1:5" x14ac:dyDescent="0.25">
      <c r="A3030">
        <v>11280423</v>
      </c>
      <c r="B3030">
        <v>1902767</v>
      </c>
      <c r="C3030">
        <v>0</v>
      </c>
      <c r="D3030">
        <v>3</v>
      </c>
      <c r="E3030">
        <v>0</v>
      </c>
    </row>
    <row r="3031" spans="1:5" x14ac:dyDescent="0.25">
      <c r="A3031">
        <v>11280423</v>
      </c>
      <c r="B3031">
        <v>2052502</v>
      </c>
      <c r="C3031">
        <v>0</v>
      </c>
      <c r="D3031">
        <v>1</v>
      </c>
      <c r="E3031">
        <v>0</v>
      </c>
    </row>
    <row r="3032" spans="1:5" x14ac:dyDescent="0.25">
      <c r="A3032">
        <v>11280632</v>
      </c>
      <c r="B3032">
        <v>1414488</v>
      </c>
      <c r="C3032">
        <v>0</v>
      </c>
      <c r="D3032">
        <v>0</v>
      </c>
      <c r="E3032">
        <v>0</v>
      </c>
    </row>
    <row r="3033" spans="1:5" x14ac:dyDescent="0.25">
      <c r="A3033">
        <v>11280632</v>
      </c>
      <c r="B3033">
        <v>2053402</v>
      </c>
      <c r="C3033">
        <v>0</v>
      </c>
      <c r="D3033">
        <v>0</v>
      </c>
      <c r="E3033">
        <v>0</v>
      </c>
    </row>
    <row r="3034" spans="1:5" x14ac:dyDescent="0.25">
      <c r="A3034">
        <v>11280633</v>
      </c>
      <c r="B3034">
        <v>987759</v>
      </c>
      <c r="C3034">
        <v>1</v>
      </c>
      <c r="D3034">
        <v>4</v>
      </c>
      <c r="E3034">
        <v>90</v>
      </c>
    </row>
    <row r="3035" spans="1:5" x14ac:dyDescent="0.25">
      <c r="A3035">
        <v>11280633</v>
      </c>
      <c r="B3035">
        <v>1414488</v>
      </c>
      <c r="C3035">
        <v>0</v>
      </c>
      <c r="D3035">
        <v>0</v>
      </c>
      <c r="E3035">
        <v>0</v>
      </c>
    </row>
    <row r="3036" spans="1:5" x14ac:dyDescent="0.25">
      <c r="A3036">
        <v>11280634</v>
      </c>
      <c r="B3036">
        <v>121578</v>
      </c>
      <c r="C3036">
        <v>0</v>
      </c>
      <c r="D3036">
        <v>2</v>
      </c>
      <c r="E3036">
        <v>0</v>
      </c>
    </row>
    <row r="3037" spans="1:5" x14ac:dyDescent="0.25">
      <c r="A3037">
        <v>11280634</v>
      </c>
      <c r="B3037">
        <v>1414488</v>
      </c>
      <c r="C3037">
        <v>0</v>
      </c>
      <c r="D3037">
        <v>0</v>
      </c>
      <c r="E3037">
        <v>0</v>
      </c>
    </row>
    <row r="3038" spans="1:5" x14ac:dyDescent="0.25">
      <c r="A3038">
        <v>11280638</v>
      </c>
      <c r="B3038">
        <v>47586</v>
      </c>
      <c r="C3038">
        <v>1</v>
      </c>
      <c r="D3038">
        <v>2</v>
      </c>
      <c r="E3038">
        <v>90</v>
      </c>
    </row>
    <row r="3039" spans="1:5" x14ac:dyDescent="0.25">
      <c r="A3039">
        <v>11280638</v>
      </c>
      <c r="B3039">
        <v>1456633</v>
      </c>
      <c r="C3039">
        <v>0</v>
      </c>
      <c r="D3039">
        <v>0</v>
      </c>
      <c r="E3039">
        <v>0</v>
      </c>
    </row>
    <row r="3040" spans="1:5" x14ac:dyDescent="0.25">
      <c r="A3040">
        <v>11280640</v>
      </c>
      <c r="B3040">
        <v>799723</v>
      </c>
      <c r="C3040">
        <v>0</v>
      </c>
      <c r="D3040">
        <v>4</v>
      </c>
      <c r="E3040">
        <v>0</v>
      </c>
    </row>
    <row r="3041" spans="1:5" x14ac:dyDescent="0.25">
      <c r="A3041">
        <v>11280640</v>
      </c>
      <c r="B3041">
        <v>1456633</v>
      </c>
      <c r="C3041">
        <v>0</v>
      </c>
      <c r="D3041">
        <v>0</v>
      </c>
      <c r="E3041">
        <v>0</v>
      </c>
    </row>
    <row r="3042" spans="1:5" x14ac:dyDescent="0.25">
      <c r="A3042">
        <v>11280944</v>
      </c>
      <c r="B3042">
        <v>151409</v>
      </c>
      <c r="C3042">
        <v>1</v>
      </c>
      <c r="D3042">
        <v>4</v>
      </c>
      <c r="E3042">
        <v>90</v>
      </c>
    </row>
    <row r="3043" spans="1:5" x14ac:dyDescent="0.25">
      <c r="A3043">
        <v>11280944</v>
      </c>
      <c r="B3043">
        <v>463541</v>
      </c>
      <c r="C3043">
        <v>0</v>
      </c>
      <c r="D3043">
        <v>0</v>
      </c>
      <c r="E3043">
        <v>0</v>
      </c>
    </row>
    <row r="3044" spans="1:5" x14ac:dyDescent="0.25">
      <c r="A3044">
        <v>11280947</v>
      </c>
      <c r="B3044">
        <v>463541</v>
      </c>
      <c r="C3044">
        <v>0</v>
      </c>
      <c r="D3044">
        <v>0</v>
      </c>
      <c r="E3044">
        <v>0</v>
      </c>
    </row>
    <row r="3045" spans="1:5" x14ac:dyDescent="0.25">
      <c r="A3045">
        <v>11280947</v>
      </c>
      <c r="B3045">
        <v>1333766</v>
      </c>
      <c r="C3045">
        <v>3</v>
      </c>
      <c r="D3045">
        <v>1</v>
      </c>
      <c r="E3045">
        <v>90</v>
      </c>
    </row>
    <row r="3046" spans="1:5" x14ac:dyDescent="0.25">
      <c r="A3046">
        <v>11280948</v>
      </c>
      <c r="B3046">
        <v>987759</v>
      </c>
      <c r="C3046">
        <v>1</v>
      </c>
      <c r="D3046">
        <v>0</v>
      </c>
      <c r="E3046">
        <v>90</v>
      </c>
    </row>
    <row r="3047" spans="1:5" x14ac:dyDescent="0.25">
      <c r="A3047">
        <v>11280948</v>
      </c>
      <c r="B3047">
        <v>1333766</v>
      </c>
      <c r="C3047">
        <v>3</v>
      </c>
      <c r="D3047">
        <v>0</v>
      </c>
      <c r="E3047">
        <v>90</v>
      </c>
    </row>
    <row r="3048" spans="1:5" x14ac:dyDescent="0.25">
      <c r="A3048">
        <v>11280952</v>
      </c>
      <c r="B3048">
        <v>463541</v>
      </c>
      <c r="C3048">
        <v>0</v>
      </c>
      <c r="D3048">
        <v>0</v>
      </c>
      <c r="E3048">
        <v>0</v>
      </c>
    </row>
    <row r="3049" spans="1:5" x14ac:dyDescent="0.25">
      <c r="A3049">
        <v>11280952</v>
      </c>
      <c r="B3049">
        <v>2053402</v>
      </c>
      <c r="C3049">
        <v>0</v>
      </c>
      <c r="D3049">
        <v>3</v>
      </c>
      <c r="E3049">
        <v>0</v>
      </c>
    </row>
    <row r="3050" spans="1:5" x14ac:dyDescent="0.25">
      <c r="A3050">
        <v>11280953</v>
      </c>
      <c r="B3050">
        <v>463541</v>
      </c>
      <c r="C3050">
        <v>0</v>
      </c>
      <c r="D3050">
        <v>2</v>
      </c>
      <c r="E3050">
        <v>0</v>
      </c>
    </row>
    <row r="3051" spans="1:5" x14ac:dyDescent="0.25">
      <c r="A3051">
        <v>11280953</v>
      </c>
      <c r="B3051">
        <v>990223</v>
      </c>
      <c r="C3051">
        <v>0</v>
      </c>
      <c r="D3051">
        <v>0</v>
      </c>
      <c r="E3051">
        <v>0</v>
      </c>
    </row>
    <row r="3052" spans="1:5" x14ac:dyDescent="0.25">
      <c r="A3052">
        <v>11280955</v>
      </c>
      <c r="B3052">
        <v>463541</v>
      </c>
      <c r="C3052">
        <v>0</v>
      </c>
      <c r="D3052">
        <v>2</v>
      </c>
      <c r="E3052">
        <v>0</v>
      </c>
    </row>
    <row r="3053" spans="1:5" x14ac:dyDescent="0.25">
      <c r="A3053">
        <v>11280955</v>
      </c>
      <c r="B3053">
        <v>987759</v>
      </c>
      <c r="C3053">
        <v>1</v>
      </c>
      <c r="D3053">
        <v>0</v>
      </c>
      <c r="E3053">
        <v>90</v>
      </c>
    </row>
    <row r="3054" spans="1:5" x14ac:dyDescent="0.25">
      <c r="A3054">
        <v>11280963</v>
      </c>
      <c r="B3054">
        <v>793621</v>
      </c>
      <c r="C3054">
        <v>1</v>
      </c>
      <c r="D3054">
        <v>0</v>
      </c>
      <c r="E3054">
        <v>90</v>
      </c>
    </row>
    <row r="3055" spans="1:5" x14ac:dyDescent="0.25">
      <c r="A3055">
        <v>11280963</v>
      </c>
      <c r="B3055">
        <v>2053402</v>
      </c>
      <c r="C3055">
        <v>0</v>
      </c>
      <c r="D3055">
        <v>0</v>
      </c>
      <c r="E3055">
        <v>0</v>
      </c>
    </row>
    <row r="3056" spans="1:5" x14ac:dyDescent="0.25">
      <c r="A3056">
        <v>11280964</v>
      </c>
      <c r="B3056">
        <v>793621</v>
      </c>
      <c r="C3056">
        <v>1</v>
      </c>
      <c r="D3056">
        <v>1</v>
      </c>
      <c r="E3056">
        <v>90</v>
      </c>
    </row>
    <row r="3057" spans="1:5" x14ac:dyDescent="0.25">
      <c r="A3057">
        <v>11280964</v>
      </c>
      <c r="B3057">
        <v>987759</v>
      </c>
      <c r="C3057">
        <v>1</v>
      </c>
      <c r="D3057">
        <v>1</v>
      </c>
      <c r="E3057">
        <v>90</v>
      </c>
    </row>
    <row r="3058" spans="1:5" x14ac:dyDescent="0.25">
      <c r="A3058">
        <v>11280965</v>
      </c>
      <c r="B3058">
        <v>793621</v>
      </c>
      <c r="C3058">
        <v>1</v>
      </c>
      <c r="D3058">
        <v>1</v>
      </c>
      <c r="E3058">
        <v>90</v>
      </c>
    </row>
    <row r="3059" spans="1:5" x14ac:dyDescent="0.25">
      <c r="A3059">
        <v>11280965</v>
      </c>
      <c r="B3059">
        <v>990223</v>
      </c>
      <c r="C3059">
        <v>0</v>
      </c>
      <c r="D3059">
        <v>2</v>
      </c>
      <c r="E3059">
        <v>0</v>
      </c>
    </row>
    <row r="3060" spans="1:5" x14ac:dyDescent="0.25">
      <c r="A3060">
        <v>11280973</v>
      </c>
      <c r="B3060">
        <v>463541</v>
      </c>
      <c r="C3060">
        <v>0</v>
      </c>
      <c r="D3060">
        <v>0</v>
      </c>
      <c r="E3060">
        <v>0</v>
      </c>
    </row>
    <row r="3061" spans="1:5" x14ac:dyDescent="0.25">
      <c r="A3061">
        <v>11280973</v>
      </c>
      <c r="B3061">
        <v>2056315</v>
      </c>
      <c r="C3061">
        <v>0</v>
      </c>
      <c r="D3061">
        <v>4</v>
      </c>
      <c r="E3061">
        <v>0</v>
      </c>
    </row>
    <row r="3062" spans="1:5" x14ac:dyDescent="0.25">
      <c r="A3062">
        <v>11280974</v>
      </c>
      <c r="B3062">
        <v>228845</v>
      </c>
      <c r="C3062">
        <v>1</v>
      </c>
      <c r="D3062">
        <v>3</v>
      </c>
      <c r="E3062">
        <v>90</v>
      </c>
    </row>
    <row r="3063" spans="1:5" x14ac:dyDescent="0.25">
      <c r="A3063">
        <v>11280974</v>
      </c>
      <c r="B3063">
        <v>793621</v>
      </c>
      <c r="C3063">
        <v>1</v>
      </c>
      <c r="D3063">
        <v>2</v>
      </c>
      <c r="E3063">
        <v>90</v>
      </c>
    </row>
    <row r="3064" spans="1:5" x14ac:dyDescent="0.25">
      <c r="A3064">
        <v>11280975</v>
      </c>
      <c r="B3064">
        <v>463541</v>
      </c>
      <c r="C3064">
        <v>0</v>
      </c>
      <c r="D3064">
        <v>2</v>
      </c>
      <c r="E3064">
        <v>0</v>
      </c>
    </row>
    <row r="3065" spans="1:5" x14ac:dyDescent="0.25">
      <c r="A3065">
        <v>11280975</v>
      </c>
      <c r="B3065">
        <v>490468</v>
      </c>
      <c r="C3065">
        <v>0</v>
      </c>
      <c r="D3065">
        <v>1</v>
      </c>
      <c r="E3065">
        <v>0</v>
      </c>
    </row>
    <row r="3066" spans="1:5" x14ac:dyDescent="0.25">
      <c r="A3066">
        <v>11281020</v>
      </c>
      <c r="B3066">
        <v>793621</v>
      </c>
      <c r="C3066">
        <v>1</v>
      </c>
      <c r="D3066">
        <v>0</v>
      </c>
      <c r="E3066">
        <v>90</v>
      </c>
    </row>
    <row r="3067" spans="1:5" x14ac:dyDescent="0.25">
      <c r="A3067">
        <v>11281020</v>
      </c>
      <c r="B3067">
        <v>1333784</v>
      </c>
      <c r="C3067">
        <v>0</v>
      </c>
      <c r="D3067">
        <v>2</v>
      </c>
      <c r="E3067">
        <v>0</v>
      </c>
    </row>
    <row r="3068" spans="1:5" x14ac:dyDescent="0.25">
      <c r="A3068">
        <v>11281021</v>
      </c>
      <c r="B3068">
        <v>793621</v>
      </c>
      <c r="C3068">
        <v>1</v>
      </c>
      <c r="D3068">
        <v>0</v>
      </c>
      <c r="E3068">
        <v>90</v>
      </c>
    </row>
    <row r="3069" spans="1:5" x14ac:dyDescent="0.25">
      <c r="A3069">
        <v>11281021</v>
      </c>
      <c r="B3069">
        <v>948677</v>
      </c>
      <c r="C3069">
        <v>0</v>
      </c>
      <c r="D3069">
        <v>3</v>
      </c>
      <c r="E3069">
        <v>0</v>
      </c>
    </row>
    <row r="3070" spans="1:5" x14ac:dyDescent="0.25">
      <c r="A3070">
        <v>11281030</v>
      </c>
      <c r="B3070">
        <v>71272</v>
      </c>
      <c r="C3070">
        <v>0</v>
      </c>
      <c r="D3070">
        <v>0</v>
      </c>
      <c r="E3070">
        <v>0</v>
      </c>
    </row>
    <row r="3071" spans="1:5" x14ac:dyDescent="0.25">
      <c r="A3071">
        <v>11281030</v>
      </c>
      <c r="B3071">
        <v>463541</v>
      </c>
      <c r="C3071">
        <v>0</v>
      </c>
      <c r="D3071">
        <v>1</v>
      </c>
      <c r="E3071">
        <v>0</v>
      </c>
    </row>
    <row r="3072" spans="1:5" x14ac:dyDescent="0.25">
      <c r="A3072">
        <v>11281032</v>
      </c>
      <c r="B3072">
        <v>120994</v>
      </c>
      <c r="C3072">
        <v>0</v>
      </c>
      <c r="D3072">
        <v>2</v>
      </c>
      <c r="E3072">
        <v>0</v>
      </c>
    </row>
    <row r="3073" spans="1:5" x14ac:dyDescent="0.25">
      <c r="A3073">
        <v>11281032</v>
      </c>
      <c r="B3073">
        <v>463541</v>
      </c>
      <c r="C3073">
        <v>0</v>
      </c>
      <c r="D3073">
        <v>0</v>
      </c>
      <c r="E3073">
        <v>0</v>
      </c>
    </row>
    <row r="3074" spans="1:5" x14ac:dyDescent="0.25">
      <c r="A3074">
        <v>11281331</v>
      </c>
      <c r="B3074">
        <v>438610</v>
      </c>
      <c r="C3074">
        <v>0</v>
      </c>
      <c r="D3074">
        <v>2</v>
      </c>
      <c r="E3074">
        <v>0</v>
      </c>
    </row>
    <row r="3075" spans="1:5" x14ac:dyDescent="0.25">
      <c r="A3075">
        <v>11281331</v>
      </c>
      <c r="B3075">
        <v>1588202</v>
      </c>
      <c r="C3075">
        <v>0</v>
      </c>
      <c r="D3075">
        <v>0</v>
      </c>
      <c r="E3075">
        <v>0</v>
      </c>
    </row>
    <row r="3076" spans="1:5" x14ac:dyDescent="0.25">
      <c r="A3076">
        <v>11281481</v>
      </c>
      <c r="B3076">
        <v>793607</v>
      </c>
      <c r="C3076">
        <v>0</v>
      </c>
      <c r="D3076">
        <v>0</v>
      </c>
      <c r="E3076">
        <v>0</v>
      </c>
    </row>
    <row r="3077" spans="1:5" x14ac:dyDescent="0.25">
      <c r="A3077">
        <v>11281481</v>
      </c>
      <c r="B3077">
        <v>960137</v>
      </c>
      <c r="C3077">
        <v>0</v>
      </c>
      <c r="D3077">
        <v>1</v>
      </c>
      <c r="E3077">
        <v>0</v>
      </c>
    </row>
    <row r="3078" spans="1:5" x14ac:dyDescent="0.25">
      <c r="A3078">
        <v>11281670</v>
      </c>
      <c r="B3078">
        <v>438610</v>
      </c>
      <c r="C3078">
        <v>0</v>
      </c>
      <c r="D3078">
        <v>0</v>
      </c>
      <c r="E3078">
        <v>0</v>
      </c>
    </row>
    <row r="3079" spans="1:5" x14ac:dyDescent="0.25">
      <c r="A3079">
        <v>11281670</v>
      </c>
      <c r="B3079">
        <v>1414488</v>
      </c>
      <c r="C3079">
        <v>0</v>
      </c>
      <c r="D3079">
        <v>0</v>
      </c>
      <c r="E3079">
        <v>0</v>
      </c>
    </row>
    <row r="3080" spans="1:5" x14ac:dyDescent="0.25">
      <c r="A3080">
        <v>11281681</v>
      </c>
      <c r="B3080">
        <v>990223</v>
      </c>
      <c r="C3080">
        <v>0</v>
      </c>
      <c r="D3080">
        <v>0</v>
      </c>
      <c r="E3080">
        <v>0</v>
      </c>
    </row>
    <row r="3081" spans="1:5" x14ac:dyDescent="0.25">
      <c r="A3081">
        <v>11281681</v>
      </c>
      <c r="B3081">
        <v>1414488</v>
      </c>
      <c r="C3081">
        <v>0</v>
      </c>
      <c r="D3081">
        <v>3</v>
      </c>
      <c r="E3081">
        <v>0</v>
      </c>
    </row>
    <row r="3082" spans="1:5" x14ac:dyDescent="0.25">
      <c r="A3082">
        <v>11281696</v>
      </c>
      <c r="B3082">
        <v>438610</v>
      </c>
      <c r="C3082">
        <v>0</v>
      </c>
      <c r="D3082">
        <v>1</v>
      </c>
      <c r="E3082">
        <v>0</v>
      </c>
    </row>
    <row r="3083" spans="1:5" x14ac:dyDescent="0.25">
      <c r="A3083">
        <v>11281696</v>
      </c>
      <c r="B3083">
        <v>1414488</v>
      </c>
      <c r="C3083">
        <v>0</v>
      </c>
      <c r="D3083">
        <v>2</v>
      </c>
      <c r="E3083">
        <v>0</v>
      </c>
    </row>
    <row r="3084" spans="1:5" x14ac:dyDescent="0.25">
      <c r="A3084">
        <v>11281721</v>
      </c>
      <c r="B3084">
        <v>52174</v>
      </c>
      <c r="C3084">
        <v>2</v>
      </c>
      <c r="D3084">
        <v>1</v>
      </c>
      <c r="E3084">
        <v>90</v>
      </c>
    </row>
    <row r="3085" spans="1:5" x14ac:dyDescent="0.25">
      <c r="A3085">
        <v>11281721</v>
      </c>
      <c r="B3085">
        <v>1414488</v>
      </c>
      <c r="C3085">
        <v>0</v>
      </c>
      <c r="D3085">
        <v>0</v>
      </c>
      <c r="E3085">
        <v>0</v>
      </c>
    </row>
    <row r="3086" spans="1:5" x14ac:dyDescent="0.25">
      <c r="A3086">
        <v>11281737</v>
      </c>
      <c r="B3086">
        <v>1799469</v>
      </c>
      <c r="C3086">
        <v>0</v>
      </c>
      <c r="D3086">
        <v>3</v>
      </c>
      <c r="E3086">
        <v>0</v>
      </c>
    </row>
    <row r="3087" spans="1:5" x14ac:dyDescent="0.25">
      <c r="A3087">
        <v>11281737</v>
      </c>
      <c r="B3087">
        <v>1902767</v>
      </c>
      <c r="C3087">
        <v>0</v>
      </c>
      <c r="D3087">
        <v>3</v>
      </c>
      <c r="E3087">
        <v>0</v>
      </c>
    </row>
    <row r="3088" spans="1:5" x14ac:dyDescent="0.25">
      <c r="A3088">
        <v>11281798</v>
      </c>
      <c r="B3088">
        <v>438610</v>
      </c>
      <c r="C3088">
        <v>0</v>
      </c>
      <c r="D3088">
        <v>0</v>
      </c>
      <c r="E3088">
        <v>0</v>
      </c>
    </row>
    <row r="3089" spans="1:5" x14ac:dyDescent="0.25">
      <c r="A3089">
        <v>11281798</v>
      </c>
      <c r="B3089">
        <v>1414488</v>
      </c>
      <c r="C3089">
        <v>0</v>
      </c>
      <c r="D3089">
        <v>0</v>
      </c>
      <c r="E3089">
        <v>0</v>
      </c>
    </row>
    <row r="3090" spans="1:5" x14ac:dyDescent="0.25">
      <c r="A3090">
        <v>11281815</v>
      </c>
      <c r="B3090">
        <v>438610</v>
      </c>
      <c r="C3090">
        <v>0</v>
      </c>
      <c r="D3090">
        <v>1</v>
      </c>
      <c r="E3090">
        <v>0</v>
      </c>
    </row>
    <row r="3091" spans="1:5" x14ac:dyDescent="0.25">
      <c r="A3091">
        <v>11281815</v>
      </c>
      <c r="B3091">
        <v>1414488</v>
      </c>
      <c r="C3091">
        <v>0</v>
      </c>
      <c r="D3091">
        <v>0</v>
      </c>
      <c r="E3091">
        <v>0</v>
      </c>
    </row>
    <row r="3092" spans="1:5" x14ac:dyDescent="0.25">
      <c r="A3092">
        <v>11281866</v>
      </c>
      <c r="B3092">
        <v>990223</v>
      </c>
      <c r="C3092">
        <v>0</v>
      </c>
      <c r="D3092">
        <v>1</v>
      </c>
      <c r="E3092">
        <v>0</v>
      </c>
    </row>
    <row r="3093" spans="1:5" x14ac:dyDescent="0.25">
      <c r="A3093">
        <v>11281866</v>
      </c>
      <c r="B3093">
        <v>1414488</v>
      </c>
      <c r="C3093">
        <v>0</v>
      </c>
      <c r="D3093">
        <v>0</v>
      </c>
      <c r="E3093">
        <v>0</v>
      </c>
    </row>
    <row r="3094" spans="1:5" x14ac:dyDescent="0.25">
      <c r="A3094">
        <v>11281959</v>
      </c>
      <c r="B3094">
        <v>793621</v>
      </c>
      <c r="C3094">
        <v>1</v>
      </c>
      <c r="D3094">
        <v>0</v>
      </c>
      <c r="E3094">
        <v>90</v>
      </c>
    </row>
    <row r="3095" spans="1:5" x14ac:dyDescent="0.25">
      <c r="A3095">
        <v>11281959</v>
      </c>
      <c r="B3095">
        <v>2053670</v>
      </c>
      <c r="C3095">
        <v>1</v>
      </c>
      <c r="D3095">
        <v>1</v>
      </c>
      <c r="E3095">
        <v>90</v>
      </c>
    </row>
    <row r="3096" spans="1:5" x14ac:dyDescent="0.25">
      <c r="A3096">
        <v>11281962</v>
      </c>
      <c r="B3096">
        <v>2053670</v>
      </c>
      <c r="C3096">
        <v>1</v>
      </c>
      <c r="D3096">
        <v>1</v>
      </c>
      <c r="E3096">
        <v>90</v>
      </c>
    </row>
    <row r="3097" spans="1:5" x14ac:dyDescent="0.25">
      <c r="A3097">
        <v>11281962</v>
      </c>
      <c r="B3097">
        <v>2056315</v>
      </c>
      <c r="C3097">
        <v>0</v>
      </c>
      <c r="D3097">
        <v>0</v>
      </c>
      <c r="E3097">
        <v>0</v>
      </c>
    </row>
    <row r="3098" spans="1:5" x14ac:dyDescent="0.25">
      <c r="A3098">
        <v>11281964</v>
      </c>
      <c r="B3098">
        <v>228845</v>
      </c>
      <c r="C3098">
        <v>1</v>
      </c>
      <c r="D3098">
        <v>1</v>
      </c>
      <c r="E3098">
        <v>90</v>
      </c>
    </row>
    <row r="3099" spans="1:5" x14ac:dyDescent="0.25">
      <c r="A3099">
        <v>11281964</v>
      </c>
      <c r="B3099">
        <v>2053670</v>
      </c>
      <c r="C3099">
        <v>1</v>
      </c>
      <c r="D3099">
        <v>6</v>
      </c>
      <c r="E3099">
        <v>90</v>
      </c>
    </row>
    <row r="3100" spans="1:5" x14ac:dyDescent="0.25">
      <c r="A3100">
        <v>11281965</v>
      </c>
      <c r="B3100">
        <v>490468</v>
      </c>
      <c r="C3100">
        <v>0</v>
      </c>
      <c r="D3100">
        <v>0</v>
      </c>
      <c r="E3100">
        <v>0</v>
      </c>
    </row>
    <row r="3101" spans="1:5" x14ac:dyDescent="0.25">
      <c r="A3101">
        <v>11281965</v>
      </c>
      <c r="B3101">
        <v>2053670</v>
      </c>
      <c r="C3101">
        <v>1</v>
      </c>
      <c r="D3101">
        <v>3</v>
      </c>
      <c r="E3101">
        <v>90</v>
      </c>
    </row>
    <row r="3102" spans="1:5" x14ac:dyDescent="0.25">
      <c r="A3102">
        <v>11281968</v>
      </c>
      <c r="B3102">
        <v>463541</v>
      </c>
      <c r="C3102">
        <v>0</v>
      </c>
      <c r="D3102">
        <v>0</v>
      </c>
      <c r="E3102">
        <v>0</v>
      </c>
    </row>
    <row r="3103" spans="1:5" x14ac:dyDescent="0.25">
      <c r="A3103">
        <v>11281968</v>
      </c>
      <c r="B3103">
        <v>2053670</v>
      </c>
      <c r="C3103">
        <v>1</v>
      </c>
      <c r="D3103">
        <v>2</v>
      </c>
      <c r="E3103">
        <v>90</v>
      </c>
    </row>
    <row r="3104" spans="1:5" x14ac:dyDescent="0.25">
      <c r="A3104">
        <v>11281972</v>
      </c>
      <c r="B3104">
        <v>1629842</v>
      </c>
      <c r="C3104">
        <v>0</v>
      </c>
      <c r="D3104">
        <v>0</v>
      </c>
      <c r="E3104">
        <v>0</v>
      </c>
    </row>
    <row r="3105" spans="1:5" x14ac:dyDescent="0.25">
      <c r="A3105">
        <v>11281972</v>
      </c>
      <c r="B3105">
        <v>2053670</v>
      </c>
      <c r="C3105">
        <v>1</v>
      </c>
      <c r="D3105">
        <v>1</v>
      </c>
      <c r="E3105">
        <v>90</v>
      </c>
    </row>
    <row r="3106" spans="1:5" x14ac:dyDescent="0.25">
      <c r="A3106">
        <v>11281974</v>
      </c>
      <c r="B3106">
        <v>710856</v>
      </c>
      <c r="C3106">
        <v>0</v>
      </c>
      <c r="D3106">
        <v>1</v>
      </c>
      <c r="E3106">
        <v>0</v>
      </c>
    </row>
    <row r="3107" spans="1:5" x14ac:dyDescent="0.25">
      <c r="A3107">
        <v>11281974</v>
      </c>
      <c r="B3107">
        <v>2053670</v>
      </c>
      <c r="C3107">
        <v>1</v>
      </c>
      <c r="D3107">
        <v>3</v>
      </c>
      <c r="E3107">
        <v>90</v>
      </c>
    </row>
    <row r="3108" spans="1:5" x14ac:dyDescent="0.25">
      <c r="A3108">
        <v>11281977</v>
      </c>
      <c r="B3108">
        <v>793621</v>
      </c>
      <c r="C3108">
        <v>1</v>
      </c>
      <c r="D3108">
        <v>0</v>
      </c>
      <c r="E3108">
        <v>90</v>
      </c>
    </row>
    <row r="3109" spans="1:5" x14ac:dyDescent="0.25">
      <c r="A3109">
        <v>11281977</v>
      </c>
      <c r="B3109">
        <v>2053456</v>
      </c>
      <c r="C3109">
        <v>0</v>
      </c>
      <c r="D3109">
        <v>2</v>
      </c>
      <c r="E3109">
        <v>0</v>
      </c>
    </row>
    <row r="3110" spans="1:5" x14ac:dyDescent="0.25">
      <c r="A3110">
        <v>11282297</v>
      </c>
      <c r="B3110">
        <v>990223</v>
      </c>
      <c r="C3110">
        <v>1</v>
      </c>
      <c r="D3110">
        <v>4</v>
      </c>
      <c r="E3110">
        <v>90</v>
      </c>
    </row>
    <row r="3111" spans="1:5" x14ac:dyDescent="0.25">
      <c r="A3111">
        <v>11282297</v>
      </c>
      <c r="B3111">
        <v>1414488</v>
      </c>
      <c r="C3111">
        <v>0</v>
      </c>
      <c r="D3111">
        <v>0</v>
      </c>
      <c r="E3111">
        <v>0</v>
      </c>
    </row>
    <row r="3112" spans="1:5" x14ac:dyDescent="0.25">
      <c r="A3112">
        <v>11282298</v>
      </c>
      <c r="B3112">
        <v>990223</v>
      </c>
      <c r="C3112">
        <v>0</v>
      </c>
      <c r="D3112">
        <v>3</v>
      </c>
      <c r="E3112">
        <v>0</v>
      </c>
    </row>
    <row r="3113" spans="1:5" x14ac:dyDescent="0.25">
      <c r="A3113">
        <v>11282298</v>
      </c>
      <c r="B3113">
        <v>2053670</v>
      </c>
      <c r="C3113">
        <v>1</v>
      </c>
      <c r="D3113">
        <v>1</v>
      </c>
      <c r="E3113">
        <v>90</v>
      </c>
    </row>
    <row r="3114" spans="1:5" x14ac:dyDescent="0.25">
      <c r="A3114">
        <v>11282752</v>
      </c>
      <c r="B3114">
        <v>120994</v>
      </c>
      <c r="C3114">
        <v>0</v>
      </c>
      <c r="D3114">
        <v>2</v>
      </c>
      <c r="E3114">
        <v>0</v>
      </c>
    </row>
    <row r="3115" spans="1:5" x14ac:dyDescent="0.25">
      <c r="A3115">
        <v>11282752</v>
      </c>
      <c r="B3115">
        <v>165163</v>
      </c>
      <c r="C3115">
        <v>1</v>
      </c>
      <c r="D3115">
        <v>0</v>
      </c>
      <c r="E3115">
        <v>90</v>
      </c>
    </row>
    <row r="3116" spans="1:5" x14ac:dyDescent="0.25">
      <c r="A3116">
        <v>11282935</v>
      </c>
      <c r="B3116">
        <v>438811</v>
      </c>
      <c r="C3116">
        <v>0</v>
      </c>
      <c r="D3116">
        <v>1</v>
      </c>
      <c r="E3116">
        <v>0</v>
      </c>
    </row>
    <row r="3117" spans="1:5" x14ac:dyDescent="0.25">
      <c r="A3117">
        <v>11282935</v>
      </c>
      <c r="B3117">
        <v>793621</v>
      </c>
      <c r="C3117">
        <v>0</v>
      </c>
      <c r="D3117">
        <v>1</v>
      </c>
      <c r="E3117">
        <v>0</v>
      </c>
    </row>
    <row r="3118" spans="1:5" x14ac:dyDescent="0.25">
      <c r="A3118">
        <v>11282938</v>
      </c>
      <c r="B3118">
        <v>438811</v>
      </c>
      <c r="C3118">
        <v>0</v>
      </c>
      <c r="D3118">
        <v>1</v>
      </c>
      <c r="E3118">
        <v>0</v>
      </c>
    </row>
    <row r="3119" spans="1:5" x14ac:dyDescent="0.25">
      <c r="A3119">
        <v>11282938</v>
      </c>
      <c r="B3119">
        <v>463541</v>
      </c>
      <c r="C3119">
        <v>0</v>
      </c>
      <c r="D3119">
        <v>0</v>
      </c>
      <c r="E3119">
        <v>0</v>
      </c>
    </row>
    <row r="3120" spans="1:5" x14ac:dyDescent="0.25">
      <c r="A3120">
        <v>11282939</v>
      </c>
      <c r="B3120">
        <v>793621</v>
      </c>
      <c r="C3120">
        <v>0</v>
      </c>
      <c r="D3120">
        <v>0</v>
      </c>
      <c r="E3120">
        <v>0</v>
      </c>
    </row>
    <row r="3121" spans="1:5" x14ac:dyDescent="0.25">
      <c r="A3121">
        <v>11282939</v>
      </c>
      <c r="B3121">
        <v>948677</v>
      </c>
      <c r="C3121">
        <v>0</v>
      </c>
      <c r="D3121">
        <v>1</v>
      </c>
      <c r="E3121">
        <v>0</v>
      </c>
    </row>
    <row r="3122" spans="1:5" x14ac:dyDescent="0.25">
      <c r="A3122">
        <v>11282941</v>
      </c>
      <c r="B3122">
        <v>793621</v>
      </c>
      <c r="C3122">
        <v>0</v>
      </c>
      <c r="D3122">
        <v>0</v>
      </c>
      <c r="E3122">
        <v>0</v>
      </c>
    </row>
    <row r="3123" spans="1:5" x14ac:dyDescent="0.25">
      <c r="A3123">
        <v>11282941</v>
      </c>
      <c r="B3123">
        <v>1333784</v>
      </c>
      <c r="C3123">
        <v>0</v>
      </c>
      <c r="D3123">
        <v>1</v>
      </c>
      <c r="E3123">
        <v>0</v>
      </c>
    </row>
    <row r="3124" spans="1:5" x14ac:dyDescent="0.25">
      <c r="A3124">
        <v>11282943</v>
      </c>
      <c r="B3124">
        <v>228845</v>
      </c>
      <c r="C3124">
        <v>0</v>
      </c>
      <c r="D3124">
        <v>2</v>
      </c>
      <c r="E3124">
        <v>0</v>
      </c>
    </row>
    <row r="3125" spans="1:5" x14ac:dyDescent="0.25">
      <c r="A3125">
        <v>11282943</v>
      </c>
      <c r="B3125">
        <v>793621</v>
      </c>
      <c r="C3125">
        <v>0</v>
      </c>
      <c r="D3125">
        <v>2</v>
      </c>
      <c r="E3125">
        <v>0</v>
      </c>
    </row>
    <row r="3126" spans="1:5" x14ac:dyDescent="0.25">
      <c r="A3126">
        <v>11282944</v>
      </c>
      <c r="B3126">
        <v>463541</v>
      </c>
      <c r="C3126">
        <v>0</v>
      </c>
      <c r="D3126">
        <v>0</v>
      </c>
      <c r="E3126">
        <v>0</v>
      </c>
    </row>
    <row r="3127" spans="1:5" x14ac:dyDescent="0.25">
      <c r="A3127">
        <v>11282944</v>
      </c>
      <c r="B3127">
        <v>948677</v>
      </c>
      <c r="C3127">
        <v>1</v>
      </c>
      <c r="D3127">
        <v>0</v>
      </c>
      <c r="E3127">
        <v>90</v>
      </c>
    </row>
    <row r="3128" spans="1:5" x14ac:dyDescent="0.25">
      <c r="A3128">
        <v>11282947</v>
      </c>
      <c r="B3128">
        <v>463541</v>
      </c>
      <c r="C3128">
        <v>0</v>
      </c>
      <c r="D3128">
        <v>0</v>
      </c>
      <c r="E3128">
        <v>0</v>
      </c>
    </row>
    <row r="3129" spans="1:5" x14ac:dyDescent="0.25">
      <c r="A3129">
        <v>11282947</v>
      </c>
      <c r="B3129">
        <v>1333784</v>
      </c>
      <c r="C3129">
        <v>0</v>
      </c>
      <c r="D3129">
        <v>2</v>
      </c>
      <c r="E3129">
        <v>0</v>
      </c>
    </row>
    <row r="3130" spans="1:5" x14ac:dyDescent="0.25">
      <c r="A3130">
        <v>11282949</v>
      </c>
      <c r="B3130">
        <v>463541</v>
      </c>
      <c r="C3130">
        <v>0</v>
      </c>
      <c r="D3130">
        <v>0</v>
      </c>
      <c r="E3130">
        <v>0</v>
      </c>
    </row>
    <row r="3131" spans="1:5" x14ac:dyDescent="0.25">
      <c r="A3131">
        <v>11282949</v>
      </c>
      <c r="B3131">
        <v>948677</v>
      </c>
      <c r="C3131">
        <v>1</v>
      </c>
      <c r="D3131">
        <v>2</v>
      </c>
      <c r="E3131">
        <v>90</v>
      </c>
    </row>
    <row r="3132" spans="1:5" x14ac:dyDescent="0.25">
      <c r="A3132">
        <v>11282950</v>
      </c>
      <c r="B3132">
        <v>793621</v>
      </c>
      <c r="C3132">
        <v>0</v>
      </c>
      <c r="D3132">
        <v>2</v>
      </c>
      <c r="E3132">
        <v>0</v>
      </c>
    </row>
    <row r="3133" spans="1:5" x14ac:dyDescent="0.25">
      <c r="A3133">
        <v>11282950</v>
      </c>
      <c r="B3133">
        <v>990223</v>
      </c>
      <c r="C3133">
        <v>0</v>
      </c>
      <c r="D3133">
        <v>2</v>
      </c>
      <c r="E3133">
        <v>0</v>
      </c>
    </row>
    <row r="3134" spans="1:5" x14ac:dyDescent="0.25">
      <c r="A3134">
        <v>11282952</v>
      </c>
      <c r="B3134">
        <v>463541</v>
      </c>
      <c r="C3134">
        <v>0</v>
      </c>
      <c r="D3134">
        <v>0</v>
      </c>
      <c r="E3134">
        <v>0</v>
      </c>
    </row>
    <row r="3135" spans="1:5" x14ac:dyDescent="0.25">
      <c r="A3135">
        <v>11282952</v>
      </c>
      <c r="B3135">
        <v>1333784</v>
      </c>
      <c r="C3135">
        <v>0</v>
      </c>
      <c r="D3135">
        <v>1</v>
      </c>
      <c r="E3135">
        <v>0</v>
      </c>
    </row>
    <row r="3136" spans="1:5" x14ac:dyDescent="0.25">
      <c r="A3136">
        <v>11282956</v>
      </c>
      <c r="B3136">
        <v>228845</v>
      </c>
      <c r="C3136">
        <v>0</v>
      </c>
      <c r="D3136">
        <v>1</v>
      </c>
      <c r="E3136">
        <v>0</v>
      </c>
    </row>
    <row r="3137" spans="1:5" x14ac:dyDescent="0.25">
      <c r="A3137">
        <v>11282956</v>
      </c>
      <c r="B3137">
        <v>463541</v>
      </c>
      <c r="C3137">
        <v>0</v>
      </c>
      <c r="D3137">
        <v>1</v>
      </c>
      <c r="E3137">
        <v>0</v>
      </c>
    </row>
    <row r="3138" spans="1:5" x14ac:dyDescent="0.25">
      <c r="A3138">
        <v>11282958</v>
      </c>
      <c r="B3138">
        <v>490468</v>
      </c>
      <c r="C3138">
        <v>0</v>
      </c>
      <c r="D3138">
        <v>2</v>
      </c>
      <c r="E3138">
        <v>0</v>
      </c>
    </row>
    <row r="3139" spans="1:5" x14ac:dyDescent="0.25">
      <c r="A3139">
        <v>11282958</v>
      </c>
      <c r="B3139">
        <v>793621</v>
      </c>
      <c r="C3139">
        <v>0</v>
      </c>
      <c r="D3139">
        <v>1</v>
      </c>
      <c r="E3139">
        <v>0</v>
      </c>
    </row>
    <row r="3140" spans="1:5" x14ac:dyDescent="0.25">
      <c r="A3140">
        <v>11282959</v>
      </c>
      <c r="B3140">
        <v>793621</v>
      </c>
      <c r="C3140">
        <v>0</v>
      </c>
      <c r="D3140">
        <v>0</v>
      </c>
      <c r="E3140">
        <v>0</v>
      </c>
    </row>
    <row r="3141" spans="1:5" x14ac:dyDescent="0.25">
      <c r="A3141">
        <v>11282959</v>
      </c>
      <c r="B3141">
        <v>2056315</v>
      </c>
      <c r="C3141">
        <v>0</v>
      </c>
      <c r="D3141">
        <v>2</v>
      </c>
      <c r="E3141">
        <v>0</v>
      </c>
    </row>
    <row r="3142" spans="1:5" x14ac:dyDescent="0.25">
      <c r="A3142">
        <v>11282963</v>
      </c>
      <c r="B3142">
        <v>463541</v>
      </c>
      <c r="C3142">
        <v>0</v>
      </c>
      <c r="D3142">
        <v>3</v>
      </c>
      <c r="E3142">
        <v>0</v>
      </c>
    </row>
    <row r="3143" spans="1:5" x14ac:dyDescent="0.25">
      <c r="A3143">
        <v>11282963</v>
      </c>
      <c r="B3143">
        <v>490468</v>
      </c>
      <c r="C3143">
        <v>0</v>
      </c>
      <c r="D3143">
        <v>0</v>
      </c>
      <c r="E3143">
        <v>0</v>
      </c>
    </row>
    <row r="3144" spans="1:5" x14ac:dyDescent="0.25">
      <c r="A3144">
        <v>11282986</v>
      </c>
      <c r="B3144">
        <v>993915</v>
      </c>
      <c r="C3144">
        <v>0</v>
      </c>
      <c r="D3144">
        <v>0</v>
      </c>
      <c r="E3144">
        <v>0</v>
      </c>
    </row>
    <row r="3145" spans="1:5" x14ac:dyDescent="0.25">
      <c r="A3145">
        <v>11282986</v>
      </c>
      <c r="B3145">
        <v>1333784</v>
      </c>
      <c r="C3145">
        <v>0</v>
      </c>
      <c r="D3145">
        <v>0</v>
      </c>
      <c r="E3145">
        <v>0</v>
      </c>
    </row>
    <row r="3146" spans="1:5" x14ac:dyDescent="0.25">
      <c r="A3146">
        <v>11283038</v>
      </c>
      <c r="B3146">
        <v>2052502</v>
      </c>
      <c r="C3146">
        <v>0</v>
      </c>
      <c r="D3146">
        <v>7</v>
      </c>
      <c r="E3146">
        <v>0</v>
      </c>
    </row>
    <row r="3147" spans="1:5" x14ac:dyDescent="0.25">
      <c r="A3147">
        <v>11283038</v>
      </c>
      <c r="B3147">
        <v>2053478</v>
      </c>
      <c r="C3147">
        <v>0</v>
      </c>
      <c r="D3147">
        <v>0</v>
      </c>
      <c r="E3147">
        <v>0</v>
      </c>
    </row>
    <row r="3148" spans="1:5" x14ac:dyDescent="0.25">
      <c r="A3148">
        <v>11283039</v>
      </c>
      <c r="B3148">
        <v>1414488</v>
      </c>
      <c r="C3148">
        <v>0</v>
      </c>
      <c r="D3148">
        <v>1</v>
      </c>
      <c r="E3148">
        <v>0</v>
      </c>
    </row>
    <row r="3149" spans="1:5" x14ac:dyDescent="0.25">
      <c r="A3149">
        <v>11283039</v>
      </c>
      <c r="B3149">
        <v>1902767</v>
      </c>
      <c r="C3149">
        <v>0</v>
      </c>
      <c r="D3149">
        <v>0</v>
      </c>
      <c r="E3149">
        <v>0</v>
      </c>
    </row>
    <row r="3150" spans="1:5" x14ac:dyDescent="0.25">
      <c r="A3150">
        <v>11283163</v>
      </c>
      <c r="B3150">
        <v>793621</v>
      </c>
      <c r="C3150">
        <v>0</v>
      </c>
      <c r="D3150">
        <v>1</v>
      </c>
      <c r="E3150">
        <v>0</v>
      </c>
    </row>
    <row r="3151" spans="1:5" x14ac:dyDescent="0.25">
      <c r="A3151">
        <v>11283163</v>
      </c>
      <c r="B3151">
        <v>1456633</v>
      </c>
      <c r="C3151">
        <v>0</v>
      </c>
      <c r="D3151">
        <v>1</v>
      </c>
      <c r="E3151">
        <v>0</v>
      </c>
    </row>
    <row r="3152" spans="1:5" x14ac:dyDescent="0.25">
      <c r="A3152">
        <v>11283237</v>
      </c>
      <c r="B3152">
        <v>121578</v>
      </c>
      <c r="C3152">
        <v>0</v>
      </c>
      <c r="D3152">
        <v>3</v>
      </c>
      <c r="E3152">
        <v>0</v>
      </c>
    </row>
    <row r="3153" spans="1:5" x14ac:dyDescent="0.25">
      <c r="A3153">
        <v>11283237</v>
      </c>
      <c r="B3153">
        <v>1143111</v>
      </c>
      <c r="C3153">
        <v>0</v>
      </c>
      <c r="D3153">
        <v>1</v>
      </c>
      <c r="E3153">
        <v>0</v>
      </c>
    </row>
    <row r="3154" spans="1:5" x14ac:dyDescent="0.25">
      <c r="A3154">
        <v>11283410</v>
      </c>
      <c r="B3154">
        <v>1414488</v>
      </c>
      <c r="C3154">
        <v>0</v>
      </c>
      <c r="D3154">
        <v>0</v>
      </c>
      <c r="E3154">
        <v>0</v>
      </c>
    </row>
    <row r="3155" spans="1:5" x14ac:dyDescent="0.25">
      <c r="A3155">
        <v>11283410</v>
      </c>
      <c r="B3155">
        <v>1433929</v>
      </c>
      <c r="C3155">
        <v>0</v>
      </c>
      <c r="D3155">
        <v>1</v>
      </c>
      <c r="E3155">
        <v>0</v>
      </c>
    </row>
    <row r="3156" spans="1:5" x14ac:dyDescent="0.25">
      <c r="A3156">
        <v>11283468</v>
      </c>
      <c r="B3156">
        <v>314902</v>
      </c>
      <c r="C3156">
        <v>1</v>
      </c>
      <c r="D3156">
        <v>0</v>
      </c>
      <c r="E3156">
        <v>90</v>
      </c>
    </row>
    <row r="3157" spans="1:5" x14ac:dyDescent="0.25">
      <c r="A3157">
        <v>11283468</v>
      </c>
      <c r="B3157">
        <v>793621</v>
      </c>
      <c r="C3157">
        <v>0</v>
      </c>
      <c r="D3157">
        <v>1</v>
      </c>
      <c r="E3157">
        <v>0</v>
      </c>
    </row>
    <row r="3158" spans="1:5" x14ac:dyDescent="0.25">
      <c r="A3158">
        <v>11283471</v>
      </c>
      <c r="B3158">
        <v>793621</v>
      </c>
      <c r="C3158">
        <v>0</v>
      </c>
      <c r="D3158">
        <v>0</v>
      </c>
      <c r="E3158">
        <v>0</v>
      </c>
    </row>
    <row r="3159" spans="1:5" x14ac:dyDescent="0.25">
      <c r="A3159">
        <v>11283471</v>
      </c>
      <c r="B3159">
        <v>1902871</v>
      </c>
      <c r="C3159">
        <v>0</v>
      </c>
      <c r="D3159">
        <v>2</v>
      </c>
      <c r="E3159">
        <v>0</v>
      </c>
    </row>
    <row r="3160" spans="1:5" x14ac:dyDescent="0.25">
      <c r="A3160">
        <v>11283509</v>
      </c>
      <c r="B3160">
        <v>463541</v>
      </c>
      <c r="C3160">
        <v>0</v>
      </c>
      <c r="D3160">
        <v>1</v>
      </c>
      <c r="E3160">
        <v>0</v>
      </c>
    </row>
    <row r="3161" spans="1:5" x14ac:dyDescent="0.25">
      <c r="A3161">
        <v>11283509</v>
      </c>
      <c r="B3161">
        <v>2055939</v>
      </c>
      <c r="C3161">
        <v>0</v>
      </c>
      <c r="D3161">
        <v>2</v>
      </c>
      <c r="E3161">
        <v>0</v>
      </c>
    </row>
    <row r="3162" spans="1:5" x14ac:dyDescent="0.25">
      <c r="A3162">
        <v>11283514</v>
      </c>
      <c r="B3162">
        <v>2052502</v>
      </c>
      <c r="C3162">
        <v>0</v>
      </c>
      <c r="D3162">
        <v>3</v>
      </c>
      <c r="E3162">
        <v>0</v>
      </c>
    </row>
    <row r="3163" spans="1:5" x14ac:dyDescent="0.25">
      <c r="A3163">
        <v>11283514</v>
      </c>
      <c r="B3163">
        <v>2052722</v>
      </c>
      <c r="C3163">
        <v>0</v>
      </c>
      <c r="D3163">
        <v>0</v>
      </c>
      <c r="E3163">
        <v>0</v>
      </c>
    </row>
    <row r="3164" spans="1:5" x14ac:dyDescent="0.25">
      <c r="A3164">
        <v>11283515</v>
      </c>
      <c r="B3164">
        <v>279611</v>
      </c>
      <c r="C3164">
        <v>0</v>
      </c>
      <c r="D3164">
        <v>2</v>
      </c>
      <c r="E3164">
        <v>0</v>
      </c>
    </row>
    <row r="3165" spans="1:5" x14ac:dyDescent="0.25">
      <c r="A3165">
        <v>11283515</v>
      </c>
      <c r="B3165">
        <v>1902767</v>
      </c>
      <c r="C3165">
        <v>0</v>
      </c>
      <c r="D3165">
        <v>0</v>
      </c>
      <c r="E3165">
        <v>0</v>
      </c>
    </row>
    <row r="3166" spans="1:5" x14ac:dyDescent="0.25">
      <c r="A3166">
        <v>11283598</v>
      </c>
      <c r="B3166">
        <v>120994</v>
      </c>
      <c r="C3166">
        <v>0</v>
      </c>
      <c r="D3166">
        <v>0</v>
      </c>
      <c r="E3166">
        <v>0</v>
      </c>
    </row>
    <row r="3167" spans="1:5" x14ac:dyDescent="0.25">
      <c r="A3167">
        <v>11283598</v>
      </c>
      <c r="B3167">
        <v>987759</v>
      </c>
      <c r="C3167">
        <v>1</v>
      </c>
      <c r="D3167">
        <v>0</v>
      </c>
      <c r="E3167">
        <v>90</v>
      </c>
    </row>
    <row r="3168" spans="1:5" x14ac:dyDescent="0.25">
      <c r="A3168">
        <v>11283603</v>
      </c>
      <c r="B3168">
        <v>71272</v>
      </c>
      <c r="C3168">
        <v>0</v>
      </c>
      <c r="D3168">
        <v>0</v>
      </c>
      <c r="E3168">
        <v>0</v>
      </c>
    </row>
    <row r="3169" spans="1:5" x14ac:dyDescent="0.25">
      <c r="A3169">
        <v>11283603</v>
      </c>
      <c r="B3169">
        <v>2053402</v>
      </c>
      <c r="C3169">
        <v>0</v>
      </c>
      <c r="D3169">
        <v>1</v>
      </c>
      <c r="E3169">
        <v>0</v>
      </c>
    </row>
    <row r="3170" spans="1:5" x14ac:dyDescent="0.25">
      <c r="A3170">
        <v>11283605</v>
      </c>
      <c r="B3170">
        <v>120994</v>
      </c>
      <c r="C3170">
        <v>0</v>
      </c>
      <c r="D3170">
        <v>1</v>
      </c>
      <c r="E3170">
        <v>0</v>
      </c>
    </row>
    <row r="3171" spans="1:5" x14ac:dyDescent="0.25">
      <c r="A3171">
        <v>11283605</v>
      </c>
      <c r="B3171">
        <v>2053402</v>
      </c>
      <c r="C3171">
        <v>0</v>
      </c>
      <c r="D3171">
        <v>1</v>
      </c>
      <c r="E3171">
        <v>0</v>
      </c>
    </row>
    <row r="3172" spans="1:5" x14ac:dyDescent="0.25">
      <c r="A3172">
        <v>11284234</v>
      </c>
      <c r="B3172">
        <v>121578</v>
      </c>
      <c r="C3172">
        <v>0</v>
      </c>
      <c r="D3172">
        <v>4</v>
      </c>
      <c r="E3172">
        <v>0</v>
      </c>
    </row>
    <row r="3173" spans="1:5" x14ac:dyDescent="0.25">
      <c r="A3173">
        <v>11284234</v>
      </c>
      <c r="B3173">
        <v>948677</v>
      </c>
      <c r="C3173">
        <v>1</v>
      </c>
      <c r="D3173">
        <v>0</v>
      </c>
      <c r="E3173">
        <v>90</v>
      </c>
    </row>
    <row r="3174" spans="1:5" x14ac:dyDescent="0.25">
      <c r="A3174">
        <v>11284245</v>
      </c>
      <c r="B3174">
        <v>987759</v>
      </c>
      <c r="C3174">
        <v>1</v>
      </c>
      <c r="D3174">
        <v>0</v>
      </c>
      <c r="E3174">
        <v>90</v>
      </c>
    </row>
    <row r="3175" spans="1:5" x14ac:dyDescent="0.25">
      <c r="A3175">
        <v>11284245</v>
      </c>
      <c r="B3175">
        <v>1333784</v>
      </c>
      <c r="C3175">
        <v>0</v>
      </c>
      <c r="D3175">
        <v>2</v>
      </c>
      <c r="E3175">
        <v>0</v>
      </c>
    </row>
    <row r="3176" spans="1:5" x14ac:dyDescent="0.25">
      <c r="A3176">
        <v>11284246</v>
      </c>
      <c r="B3176">
        <v>948677</v>
      </c>
      <c r="C3176">
        <v>1</v>
      </c>
      <c r="D3176">
        <v>1</v>
      </c>
      <c r="E3176">
        <v>90</v>
      </c>
    </row>
    <row r="3177" spans="1:5" x14ac:dyDescent="0.25">
      <c r="A3177">
        <v>11284246</v>
      </c>
      <c r="B3177">
        <v>987759</v>
      </c>
      <c r="C3177">
        <v>1</v>
      </c>
      <c r="D3177">
        <v>0</v>
      </c>
      <c r="E3177">
        <v>90</v>
      </c>
    </row>
    <row r="3178" spans="1:5" x14ac:dyDescent="0.25">
      <c r="A3178">
        <v>11284247</v>
      </c>
      <c r="B3178">
        <v>121578</v>
      </c>
      <c r="C3178">
        <v>0</v>
      </c>
      <c r="D3178">
        <v>2</v>
      </c>
      <c r="E3178">
        <v>0</v>
      </c>
    </row>
    <row r="3179" spans="1:5" x14ac:dyDescent="0.25">
      <c r="A3179">
        <v>11284247</v>
      </c>
      <c r="B3179">
        <v>990223</v>
      </c>
      <c r="C3179">
        <v>0</v>
      </c>
      <c r="D3179">
        <v>0</v>
      </c>
      <c r="E3179">
        <v>0</v>
      </c>
    </row>
    <row r="3180" spans="1:5" x14ac:dyDescent="0.25">
      <c r="A3180">
        <v>11284252</v>
      </c>
      <c r="B3180">
        <v>987759</v>
      </c>
      <c r="C3180">
        <v>1</v>
      </c>
      <c r="D3180">
        <v>0</v>
      </c>
      <c r="E3180">
        <v>90</v>
      </c>
    </row>
    <row r="3181" spans="1:5" x14ac:dyDescent="0.25">
      <c r="A3181">
        <v>11284252</v>
      </c>
      <c r="B3181">
        <v>1333784</v>
      </c>
      <c r="C3181">
        <v>0</v>
      </c>
      <c r="D3181">
        <v>4</v>
      </c>
      <c r="E3181">
        <v>0</v>
      </c>
    </row>
    <row r="3182" spans="1:5" x14ac:dyDescent="0.25">
      <c r="A3182">
        <v>11284254</v>
      </c>
      <c r="B3182">
        <v>948677</v>
      </c>
      <c r="C3182">
        <v>1</v>
      </c>
      <c r="D3182">
        <v>2</v>
      </c>
      <c r="E3182">
        <v>90</v>
      </c>
    </row>
    <row r="3183" spans="1:5" x14ac:dyDescent="0.25">
      <c r="A3183">
        <v>11284254</v>
      </c>
      <c r="B3183">
        <v>987759</v>
      </c>
      <c r="C3183">
        <v>1</v>
      </c>
      <c r="D3183">
        <v>0</v>
      </c>
      <c r="E3183">
        <v>90</v>
      </c>
    </row>
    <row r="3184" spans="1:5" x14ac:dyDescent="0.25">
      <c r="A3184">
        <v>11284262</v>
      </c>
      <c r="B3184">
        <v>987759</v>
      </c>
      <c r="C3184">
        <v>1</v>
      </c>
      <c r="D3184">
        <v>0</v>
      </c>
      <c r="E3184">
        <v>90</v>
      </c>
    </row>
    <row r="3185" spans="1:5" x14ac:dyDescent="0.25">
      <c r="A3185">
        <v>11284262</v>
      </c>
      <c r="B3185">
        <v>1333784</v>
      </c>
      <c r="C3185">
        <v>0</v>
      </c>
      <c r="D3185">
        <v>0</v>
      </c>
      <c r="E3185">
        <v>0</v>
      </c>
    </row>
    <row r="3186" spans="1:5" x14ac:dyDescent="0.25">
      <c r="A3186">
        <v>11284263</v>
      </c>
      <c r="B3186">
        <v>948677</v>
      </c>
      <c r="C3186">
        <v>1</v>
      </c>
      <c r="D3186">
        <v>4</v>
      </c>
      <c r="E3186">
        <v>90</v>
      </c>
    </row>
    <row r="3187" spans="1:5" x14ac:dyDescent="0.25">
      <c r="A3187">
        <v>11284263</v>
      </c>
      <c r="B3187">
        <v>987759</v>
      </c>
      <c r="C3187">
        <v>1</v>
      </c>
      <c r="D3187">
        <v>0</v>
      </c>
      <c r="E3187">
        <v>90</v>
      </c>
    </row>
    <row r="3188" spans="1:5" x14ac:dyDescent="0.25">
      <c r="A3188">
        <v>11284269</v>
      </c>
      <c r="B3188">
        <v>948677</v>
      </c>
      <c r="C3188">
        <v>0</v>
      </c>
      <c r="D3188">
        <v>1</v>
      </c>
      <c r="E3188">
        <v>0</v>
      </c>
    </row>
    <row r="3189" spans="1:5" x14ac:dyDescent="0.25">
      <c r="A3189">
        <v>11284269</v>
      </c>
      <c r="B3189">
        <v>2053402</v>
      </c>
      <c r="C3189">
        <v>0</v>
      </c>
      <c r="D3189">
        <v>0</v>
      </c>
      <c r="E3189">
        <v>0</v>
      </c>
    </row>
    <row r="3190" spans="1:5" x14ac:dyDescent="0.25">
      <c r="A3190">
        <v>11284270</v>
      </c>
      <c r="B3190">
        <v>987759</v>
      </c>
      <c r="C3190">
        <v>1</v>
      </c>
      <c r="D3190">
        <v>0</v>
      </c>
      <c r="E3190">
        <v>90</v>
      </c>
    </row>
    <row r="3191" spans="1:5" x14ac:dyDescent="0.25">
      <c r="A3191">
        <v>11284270</v>
      </c>
      <c r="B3191">
        <v>2012097</v>
      </c>
      <c r="C3191">
        <v>0</v>
      </c>
      <c r="D3191">
        <v>2</v>
      </c>
      <c r="E3191">
        <v>0</v>
      </c>
    </row>
    <row r="3192" spans="1:5" x14ac:dyDescent="0.25">
      <c r="A3192">
        <v>11284274</v>
      </c>
      <c r="B3192">
        <v>987759</v>
      </c>
      <c r="C3192">
        <v>1</v>
      </c>
      <c r="D3192">
        <v>0</v>
      </c>
      <c r="E3192">
        <v>90</v>
      </c>
    </row>
    <row r="3193" spans="1:5" x14ac:dyDescent="0.25">
      <c r="A3193">
        <v>11284274</v>
      </c>
      <c r="B3193">
        <v>1333784</v>
      </c>
      <c r="C3193">
        <v>0</v>
      </c>
      <c r="D3193">
        <v>2</v>
      </c>
      <c r="E3193">
        <v>0</v>
      </c>
    </row>
    <row r="3194" spans="1:5" x14ac:dyDescent="0.25">
      <c r="A3194">
        <v>11284278</v>
      </c>
      <c r="B3194">
        <v>121578</v>
      </c>
      <c r="C3194">
        <v>0</v>
      </c>
      <c r="D3194">
        <v>0</v>
      </c>
      <c r="E3194">
        <v>0</v>
      </c>
    </row>
    <row r="3195" spans="1:5" x14ac:dyDescent="0.25">
      <c r="A3195">
        <v>11284278</v>
      </c>
      <c r="B3195">
        <v>2055666</v>
      </c>
      <c r="C3195">
        <v>1</v>
      </c>
      <c r="D3195">
        <v>1</v>
      </c>
      <c r="E3195">
        <v>90</v>
      </c>
    </row>
    <row r="3196" spans="1:5" x14ac:dyDescent="0.25">
      <c r="A3196">
        <v>11284280</v>
      </c>
      <c r="B3196">
        <v>948677</v>
      </c>
      <c r="C3196">
        <v>1</v>
      </c>
      <c r="D3196">
        <v>0</v>
      </c>
      <c r="E3196">
        <v>90</v>
      </c>
    </row>
    <row r="3197" spans="1:5" x14ac:dyDescent="0.25">
      <c r="A3197">
        <v>11284280</v>
      </c>
      <c r="B3197">
        <v>2053402</v>
      </c>
      <c r="C3197">
        <v>0</v>
      </c>
      <c r="D3197">
        <v>0</v>
      </c>
      <c r="E3197">
        <v>0</v>
      </c>
    </row>
    <row r="3198" spans="1:5" x14ac:dyDescent="0.25">
      <c r="A3198">
        <v>11284294</v>
      </c>
      <c r="B3198">
        <v>2052502</v>
      </c>
      <c r="C3198">
        <v>0</v>
      </c>
      <c r="D3198">
        <v>0</v>
      </c>
      <c r="E3198">
        <v>0</v>
      </c>
    </row>
    <row r="3199" spans="1:5" x14ac:dyDescent="0.25">
      <c r="A3199">
        <v>11284294</v>
      </c>
      <c r="B3199">
        <v>2053402</v>
      </c>
      <c r="C3199">
        <v>0</v>
      </c>
      <c r="D3199">
        <v>0</v>
      </c>
      <c r="E3199">
        <v>0</v>
      </c>
    </row>
    <row r="3200" spans="1:5" x14ac:dyDescent="0.25">
      <c r="A3200">
        <v>11284301</v>
      </c>
      <c r="B3200">
        <v>987759</v>
      </c>
      <c r="C3200">
        <v>1</v>
      </c>
      <c r="D3200">
        <v>1</v>
      </c>
      <c r="E3200">
        <v>90</v>
      </c>
    </row>
    <row r="3201" spans="1:5" x14ac:dyDescent="0.25">
      <c r="A3201">
        <v>11284301</v>
      </c>
      <c r="B3201">
        <v>1902767</v>
      </c>
      <c r="C3201">
        <v>0</v>
      </c>
      <c r="D3201">
        <v>0</v>
      </c>
      <c r="E3201">
        <v>0</v>
      </c>
    </row>
    <row r="3202" spans="1:5" x14ac:dyDescent="0.25">
      <c r="A3202">
        <v>11284303</v>
      </c>
      <c r="B3202">
        <v>2052502</v>
      </c>
      <c r="C3202">
        <v>0</v>
      </c>
      <c r="D3202">
        <v>0</v>
      </c>
      <c r="E3202">
        <v>0</v>
      </c>
    </row>
    <row r="3203" spans="1:5" x14ac:dyDescent="0.25">
      <c r="A3203">
        <v>11284303</v>
      </c>
      <c r="B3203">
        <v>2053402</v>
      </c>
      <c r="C3203">
        <v>0</v>
      </c>
      <c r="D3203">
        <v>0</v>
      </c>
      <c r="E3203">
        <v>0</v>
      </c>
    </row>
    <row r="3204" spans="1:5" x14ac:dyDescent="0.25">
      <c r="A3204">
        <v>11284304</v>
      </c>
      <c r="B3204">
        <v>121578</v>
      </c>
      <c r="C3204">
        <v>0</v>
      </c>
      <c r="D3204">
        <v>3</v>
      </c>
      <c r="E3204">
        <v>0</v>
      </c>
    </row>
    <row r="3205" spans="1:5" x14ac:dyDescent="0.25">
      <c r="A3205">
        <v>11284304</v>
      </c>
      <c r="B3205">
        <v>1902767</v>
      </c>
      <c r="C3205">
        <v>0</v>
      </c>
      <c r="D3205">
        <v>0</v>
      </c>
      <c r="E3205">
        <v>0</v>
      </c>
    </row>
    <row r="3206" spans="1:5" x14ac:dyDescent="0.25">
      <c r="A3206">
        <v>11284312</v>
      </c>
      <c r="B3206">
        <v>1902767</v>
      </c>
      <c r="C3206">
        <v>0</v>
      </c>
      <c r="D3206">
        <v>1</v>
      </c>
      <c r="E3206">
        <v>0</v>
      </c>
    </row>
    <row r="3207" spans="1:5" x14ac:dyDescent="0.25">
      <c r="A3207">
        <v>11284312</v>
      </c>
      <c r="B3207">
        <v>2053402</v>
      </c>
      <c r="C3207">
        <v>0</v>
      </c>
      <c r="D3207">
        <v>0</v>
      </c>
      <c r="E3207">
        <v>0</v>
      </c>
    </row>
    <row r="3208" spans="1:5" x14ac:dyDescent="0.25">
      <c r="A3208">
        <v>11284313</v>
      </c>
      <c r="B3208">
        <v>987759</v>
      </c>
      <c r="C3208">
        <v>1</v>
      </c>
      <c r="D3208">
        <v>1</v>
      </c>
      <c r="E3208">
        <v>90</v>
      </c>
    </row>
    <row r="3209" spans="1:5" x14ac:dyDescent="0.25">
      <c r="A3209">
        <v>11284313</v>
      </c>
      <c r="B3209">
        <v>1902767</v>
      </c>
      <c r="C3209">
        <v>0</v>
      </c>
      <c r="D3209">
        <v>2</v>
      </c>
      <c r="E3209">
        <v>0</v>
      </c>
    </row>
    <row r="3210" spans="1:5" x14ac:dyDescent="0.25">
      <c r="A3210">
        <v>11284314</v>
      </c>
      <c r="B3210">
        <v>121578</v>
      </c>
      <c r="C3210">
        <v>0</v>
      </c>
      <c r="D3210">
        <v>1</v>
      </c>
      <c r="E3210">
        <v>0</v>
      </c>
    </row>
    <row r="3211" spans="1:5" x14ac:dyDescent="0.25">
      <c r="A3211">
        <v>11284314</v>
      </c>
      <c r="B3211">
        <v>1902767</v>
      </c>
      <c r="C3211">
        <v>0</v>
      </c>
      <c r="D3211">
        <v>2</v>
      </c>
      <c r="E3211">
        <v>0</v>
      </c>
    </row>
    <row r="3212" spans="1:5" x14ac:dyDescent="0.25">
      <c r="A3212">
        <v>11284319</v>
      </c>
      <c r="B3212">
        <v>121578</v>
      </c>
      <c r="C3212">
        <v>0</v>
      </c>
      <c r="D3212">
        <v>0</v>
      </c>
      <c r="E3212">
        <v>0</v>
      </c>
    </row>
    <row r="3213" spans="1:5" x14ac:dyDescent="0.25">
      <c r="A3213">
        <v>11284319</v>
      </c>
      <c r="B3213">
        <v>151409</v>
      </c>
      <c r="C3213">
        <v>1</v>
      </c>
      <c r="D3213">
        <v>0</v>
      </c>
      <c r="E3213">
        <v>90</v>
      </c>
    </row>
    <row r="3214" spans="1:5" x14ac:dyDescent="0.25">
      <c r="A3214">
        <v>11284322</v>
      </c>
      <c r="B3214">
        <v>121578</v>
      </c>
      <c r="C3214">
        <v>0</v>
      </c>
      <c r="D3214">
        <v>0</v>
      </c>
      <c r="E3214">
        <v>0</v>
      </c>
    </row>
    <row r="3215" spans="1:5" x14ac:dyDescent="0.25">
      <c r="A3215">
        <v>11284322</v>
      </c>
      <c r="B3215">
        <v>1333766</v>
      </c>
      <c r="C3215">
        <v>3</v>
      </c>
      <c r="D3215">
        <v>4</v>
      </c>
      <c r="E3215">
        <v>90</v>
      </c>
    </row>
    <row r="3216" spans="1:5" x14ac:dyDescent="0.25">
      <c r="A3216">
        <v>11284326</v>
      </c>
      <c r="B3216">
        <v>121578</v>
      </c>
      <c r="C3216">
        <v>0</v>
      </c>
      <c r="D3216">
        <v>0</v>
      </c>
      <c r="E3216">
        <v>0</v>
      </c>
    </row>
    <row r="3217" spans="1:5" x14ac:dyDescent="0.25">
      <c r="A3217">
        <v>11284326</v>
      </c>
      <c r="B3217">
        <v>438811</v>
      </c>
      <c r="C3217">
        <v>0</v>
      </c>
      <c r="D3217">
        <v>0</v>
      </c>
      <c r="E3217">
        <v>0</v>
      </c>
    </row>
    <row r="3218" spans="1:5" x14ac:dyDescent="0.25">
      <c r="A3218">
        <v>11284331</v>
      </c>
      <c r="B3218">
        <v>121578</v>
      </c>
      <c r="C3218">
        <v>0</v>
      </c>
      <c r="D3218">
        <v>3</v>
      </c>
      <c r="E3218">
        <v>0</v>
      </c>
    </row>
    <row r="3219" spans="1:5" x14ac:dyDescent="0.25">
      <c r="A3219">
        <v>11284331</v>
      </c>
      <c r="B3219">
        <v>1902767</v>
      </c>
      <c r="C3219">
        <v>0</v>
      </c>
      <c r="D3219">
        <v>0</v>
      </c>
      <c r="E3219">
        <v>0</v>
      </c>
    </row>
    <row r="3220" spans="1:5" x14ac:dyDescent="0.25">
      <c r="A3220">
        <v>11284334</v>
      </c>
      <c r="B3220">
        <v>2052502</v>
      </c>
      <c r="C3220">
        <v>0</v>
      </c>
      <c r="D3220">
        <v>2</v>
      </c>
      <c r="E3220">
        <v>0</v>
      </c>
    </row>
    <row r="3221" spans="1:5" x14ac:dyDescent="0.25">
      <c r="A3221">
        <v>11284334</v>
      </c>
      <c r="B3221">
        <v>2053402</v>
      </c>
      <c r="C3221">
        <v>0</v>
      </c>
      <c r="D3221">
        <v>0</v>
      </c>
      <c r="E3221">
        <v>0</v>
      </c>
    </row>
    <row r="3222" spans="1:5" x14ac:dyDescent="0.25">
      <c r="A3222">
        <v>11284413</v>
      </c>
      <c r="B3222">
        <v>987759</v>
      </c>
      <c r="C3222">
        <v>1</v>
      </c>
      <c r="D3222">
        <v>4</v>
      </c>
      <c r="E3222">
        <v>90</v>
      </c>
    </row>
    <row r="3223" spans="1:5" x14ac:dyDescent="0.25">
      <c r="A3223">
        <v>11284413</v>
      </c>
      <c r="B3223">
        <v>1902767</v>
      </c>
      <c r="C3223">
        <v>0</v>
      </c>
      <c r="D3223">
        <v>1</v>
      </c>
      <c r="E3223">
        <v>0</v>
      </c>
    </row>
    <row r="3224" spans="1:5" x14ac:dyDescent="0.25">
      <c r="A3224">
        <v>11284454</v>
      </c>
      <c r="B3224">
        <v>987759</v>
      </c>
      <c r="C3224">
        <v>1</v>
      </c>
      <c r="D3224">
        <v>2</v>
      </c>
      <c r="E3224">
        <v>90</v>
      </c>
    </row>
    <row r="3225" spans="1:5" x14ac:dyDescent="0.25">
      <c r="A3225">
        <v>11284454</v>
      </c>
      <c r="B3225">
        <v>990223</v>
      </c>
      <c r="C3225">
        <v>0</v>
      </c>
      <c r="D3225">
        <v>1</v>
      </c>
      <c r="E3225">
        <v>0</v>
      </c>
    </row>
    <row r="3226" spans="1:5" x14ac:dyDescent="0.25">
      <c r="A3226">
        <v>11285104</v>
      </c>
      <c r="B3226">
        <v>1629476</v>
      </c>
      <c r="C3226">
        <v>1</v>
      </c>
      <c r="D3226">
        <v>1</v>
      </c>
      <c r="E3226">
        <v>90</v>
      </c>
    </row>
    <row r="3227" spans="1:5" x14ac:dyDescent="0.25">
      <c r="A3227">
        <v>11285104</v>
      </c>
      <c r="B3227">
        <v>1902767</v>
      </c>
      <c r="C3227">
        <v>0</v>
      </c>
      <c r="D3227">
        <v>0</v>
      </c>
      <c r="E3227">
        <v>0</v>
      </c>
    </row>
    <row r="3228" spans="1:5" x14ac:dyDescent="0.25">
      <c r="A3228">
        <v>11285113</v>
      </c>
      <c r="B3228">
        <v>1333766</v>
      </c>
      <c r="C3228">
        <v>3</v>
      </c>
      <c r="D3228">
        <v>0</v>
      </c>
      <c r="E3228">
        <v>90</v>
      </c>
    </row>
    <row r="3229" spans="1:5" x14ac:dyDescent="0.25">
      <c r="A3229">
        <v>11285113</v>
      </c>
      <c r="B3229">
        <v>2053670</v>
      </c>
      <c r="C3229">
        <v>1</v>
      </c>
      <c r="D3229">
        <v>0</v>
      </c>
      <c r="E3229">
        <v>90</v>
      </c>
    </row>
    <row r="3230" spans="1:5" x14ac:dyDescent="0.25">
      <c r="A3230">
        <v>11285117</v>
      </c>
      <c r="B3230">
        <v>151409</v>
      </c>
      <c r="C3230">
        <v>1</v>
      </c>
      <c r="D3230">
        <v>0</v>
      </c>
      <c r="E3230">
        <v>90</v>
      </c>
    </row>
    <row r="3231" spans="1:5" x14ac:dyDescent="0.25">
      <c r="A3231">
        <v>11285117</v>
      </c>
      <c r="B3231">
        <v>2053670</v>
      </c>
      <c r="C3231">
        <v>1</v>
      </c>
      <c r="D3231">
        <v>1</v>
      </c>
      <c r="E3231">
        <v>90</v>
      </c>
    </row>
    <row r="3232" spans="1:5" x14ac:dyDescent="0.25">
      <c r="A3232">
        <v>11285122</v>
      </c>
      <c r="B3232">
        <v>1488670</v>
      </c>
      <c r="C3232">
        <v>1</v>
      </c>
      <c r="D3232">
        <v>2</v>
      </c>
      <c r="E3232">
        <v>90</v>
      </c>
    </row>
    <row r="3233" spans="1:5" x14ac:dyDescent="0.25">
      <c r="A3233">
        <v>11285122</v>
      </c>
      <c r="B3233">
        <v>1902767</v>
      </c>
      <c r="C3233">
        <v>0</v>
      </c>
      <c r="D3233">
        <v>0</v>
      </c>
      <c r="E3233">
        <v>0</v>
      </c>
    </row>
    <row r="3234" spans="1:5" x14ac:dyDescent="0.25">
      <c r="A3234">
        <v>11285174</v>
      </c>
      <c r="B3234">
        <v>710856</v>
      </c>
      <c r="C3234">
        <v>0</v>
      </c>
      <c r="D3234">
        <v>1</v>
      </c>
      <c r="E3234">
        <v>0</v>
      </c>
    </row>
    <row r="3235" spans="1:5" x14ac:dyDescent="0.25">
      <c r="A3235">
        <v>11285174</v>
      </c>
      <c r="B3235">
        <v>2053670</v>
      </c>
      <c r="C3235">
        <v>1</v>
      </c>
      <c r="D3235">
        <v>1</v>
      </c>
      <c r="E3235">
        <v>90</v>
      </c>
    </row>
    <row r="3236" spans="1:5" x14ac:dyDescent="0.25">
      <c r="A3236">
        <v>11285175</v>
      </c>
      <c r="B3236">
        <v>2053456</v>
      </c>
      <c r="C3236">
        <v>0</v>
      </c>
      <c r="D3236">
        <v>2</v>
      </c>
      <c r="E3236">
        <v>0</v>
      </c>
    </row>
    <row r="3237" spans="1:5" x14ac:dyDescent="0.25">
      <c r="A3237">
        <v>11285175</v>
      </c>
      <c r="B3237">
        <v>2053670</v>
      </c>
      <c r="C3237">
        <v>1</v>
      </c>
      <c r="D3237">
        <v>0</v>
      </c>
      <c r="E3237">
        <v>90</v>
      </c>
    </row>
    <row r="3238" spans="1:5" x14ac:dyDescent="0.25">
      <c r="A3238">
        <v>11285176</v>
      </c>
      <c r="B3238">
        <v>1629842</v>
      </c>
      <c r="C3238">
        <v>0</v>
      </c>
      <c r="D3238">
        <v>1</v>
      </c>
      <c r="E3238">
        <v>0</v>
      </c>
    </row>
    <row r="3239" spans="1:5" x14ac:dyDescent="0.25">
      <c r="A3239">
        <v>11285176</v>
      </c>
      <c r="B3239">
        <v>2053670</v>
      </c>
      <c r="C3239">
        <v>1</v>
      </c>
      <c r="D3239">
        <v>1</v>
      </c>
      <c r="E3239">
        <v>90</v>
      </c>
    </row>
    <row r="3240" spans="1:5" x14ac:dyDescent="0.25">
      <c r="A3240">
        <v>11285184</v>
      </c>
      <c r="B3240">
        <v>151409</v>
      </c>
      <c r="C3240">
        <v>1</v>
      </c>
      <c r="D3240">
        <v>2</v>
      </c>
      <c r="E3240">
        <v>90</v>
      </c>
    </row>
    <row r="3241" spans="1:5" x14ac:dyDescent="0.25">
      <c r="A3241">
        <v>11285184</v>
      </c>
      <c r="B3241">
        <v>463541</v>
      </c>
      <c r="C3241">
        <v>0</v>
      </c>
      <c r="D3241">
        <v>0</v>
      </c>
      <c r="E3241">
        <v>0</v>
      </c>
    </row>
    <row r="3242" spans="1:5" x14ac:dyDescent="0.25">
      <c r="A3242">
        <v>11285185</v>
      </c>
      <c r="B3242">
        <v>463541</v>
      </c>
      <c r="C3242">
        <v>0</v>
      </c>
      <c r="D3242">
        <v>1</v>
      </c>
      <c r="E3242">
        <v>0</v>
      </c>
    </row>
    <row r="3243" spans="1:5" x14ac:dyDescent="0.25">
      <c r="A3243">
        <v>11285185</v>
      </c>
      <c r="B3243">
        <v>1333766</v>
      </c>
      <c r="C3243">
        <v>3</v>
      </c>
      <c r="D3243">
        <v>0</v>
      </c>
      <c r="E3243">
        <v>90</v>
      </c>
    </row>
    <row r="3244" spans="1:5" x14ac:dyDescent="0.25">
      <c r="A3244">
        <v>11285187</v>
      </c>
      <c r="B3244">
        <v>1333784</v>
      </c>
      <c r="C3244">
        <v>0</v>
      </c>
      <c r="D3244">
        <v>0</v>
      </c>
      <c r="E3244">
        <v>0</v>
      </c>
    </row>
    <row r="3245" spans="1:5" x14ac:dyDescent="0.25">
      <c r="A3245">
        <v>11285187</v>
      </c>
      <c r="B3245">
        <v>2053670</v>
      </c>
      <c r="C3245">
        <v>1</v>
      </c>
      <c r="D3245">
        <v>0</v>
      </c>
      <c r="E3245">
        <v>90</v>
      </c>
    </row>
    <row r="3246" spans="1:5" x14ac:dyDescent="0.25">
      <c r="A3246">
        <v>11285188</v>
      </c>
      <c r="B3246">
        <v>948677</v>
      </c>
      <c r="C3246">
        <v>1</v>
      </c>
      <c r="D3246">
        <v>1</v>
      </c>
      <c r="E3246">
        <v>90</v>
      </c>
    </row>
    <row r="3247" spans="1:5" x14ac:dyDescent="0.25">
      <c r="A3247">
        <v>11285188</v>
      </c>
      <c r="B3247">
        <v>2053670</v>
      </c>
      <c r="C3247">
        <v>1</v>
      </c>
      <c r="D3247">
        <v>1</v>
      </c>
      <c r="E3247">
        <v>90</v>
      </c>
    </row>
    <row r="3248" spans="1:5" x14ac:dyDescent="0.25">
      <c r="A3248">
        <v>11285289</v>
      </c>
      <c r="B3248">
        <v>990223</v>
      </c>
      <c r="C3248">
        <v>0</v>
      </c>
      <c r="D3248">
        <v>0</v>
      </c>
      <c r="E3248">
        <v>0</v>
      </c>
    </row>
    <row r="3249" spans="1:5" x14ac:dyDescent="0.25">
      <c r="A3249">
        <v>11285289</v>
      </c>
      <c r="B3249">
        <v>2053670</v>
      </c>
      <c r="C3249">
        <v>1</v>
      </c>
      <c r="D3249">
        <v>2</v>
      </c>
      <c r="E3249">
        <v>90</v>
      </c>
    </row>
    <row r="3250" spans="1:5" x14ac:dyDescent="0.25">
      <c r="A3250">
        <v>11285355</v>
      </c>
      <c r="B3250">
        <v>1456633</v>
      </c>
      <c r="C3250">
        <v>0</v>
      </c>
      <c r="D3250">
        <v>0</v>
      </c>
      <c r="E3250">
        <v>0</v>
      </c>
    </row>
    <row r="3251" spans="1:5" x14ac:dyDescent="0.25">
      <c r="A3251">
        <v>11285355</v>
      </c>
      <c r="B3251">
        <v>2053670</v>
      </c>
      <c r="C3251">
        <v>1</v>
      </c>
      <c r="D3251">
        <v>2</v>
      </c>
      <c r="E3251">
        <v>90</v>
      </c>
    </row>
    <row r="3252" spans="1:5" x14ac:dyDescent="0.25">
      <c r="A3252">
        <v>11285434</v>
      </c>
      <c r="B3252">
        <v>463541</v>
      </c>
      <c r="C3252">
        <v>1</v>
      </c>
      <c r="D3252">
        <v>0</v>
      </c>
      <c r="E3252">
        <v>90</v>
      </c>
    </row>
    <row r="3253" spans="1:5" x14ac:dyDescent="0.25">
      <c r="A3253">
        <v>11285434</v>
      </c>
      <c r="B3253">
        <v>1431173</v>
      </c>
      <c r="C3253">
        <v>0</v>
      </c>
      <c r="D3253">
        <v>4</v>
      </c>
      <c r="E3253">
        <v>0</v>
      </c>
    </row>
    <row r="3254" spans="1:5" x14ac:dyDescent="0.25">
      <c r="A3254">
        <v>11285435</v>
      </c>
      <c r="B3254">
        <v>280029</v>
      </c>
      <c r="C3254">
        <v>2</v>
      </c>
      <c r="D3254">
        <v>2</v>
      </c>
      <c r="E3254">
        <v>90</v>
      </c>
    </row>
    <row r="3255" spans="1:5" x14ac:dyDescent="0.25">
      <c r="A3255">
        <v>11285435</v>
      </c>
      <c r="B3255">
        <v>463541</v>
      </c>
      <c r="C3255">
        <v>1</v>
      </c>
      <c r="D3255">
        <v>0</v>
      </c>
      <c r="E3255">
        <v>90</v>
      </c>
    </row>
    <row r="3256" spans="1:5" x14ac:dyDescent="0.25">
      <c r="A3256">
        <v>11285475</v>
      </c>
      <c r="B3256">
        <v>463541</v>
      </c>
      <c r="C3256">
        <v>1</v>
      </c>
      <c r="D3256">
        <v>1</v>
      </c>
      <c r="E3256">
        <v>90</v>
      </c>
    </row>
    <row r="3257" spans="1:5" x14ac:dyDescent="0.25">
      <c r="A3257">
        <v>11285475</v>
      </c>
      <c r="B3257">
        <v>1436408</v>
      </c>
      <c r="C3257">
        <v>1</v>
      </c>
      <c r="D3257">
        <v>3</v>
      </c>
      <c r="E3257">
        <v>90</v>
      </c>
    </row>
    <row r="3258" spans="1:5" x14ac:dyDescent="0.25">
      <c r="A3258">
        <v>11285508</v>
      </c>
      <c r="B3258">
        <v>463541</v>
      </c>
      <c r="C3258">
        <v>1</v>
      </c>
      <c r="D3258">
        <v>0</v>
      </c>
      <c r="E3258">
        <v>90</v>
      </c>
    </row>
    <row r="3259" spans="1:5" x14ac:dyDescent="0.25">
      <c r="A3259">
        <v>11285508</v>
      </c>
      <c r="B3259">
        <v>1436408</v>
      </c>
      <c r="C3259">
        <v>1</v>
      </c>
      <c r="D3259">
        <v>4</v>
      </c>
      <c r="E3259">
        <v>90</v>
      </c>
    </row>
    <row r="3260" spans="1:5" x14ac:dyDescent="0.25">
      <c r="A3260">
        <v>11285510</v>
      </c>
      <c r="B3260">
        <v>793621</v>
      </c>
      <c r="C3260">
        <v>0</v>
      </c>
      <c r="D3260">
        <v>0</v>
      </c>
      <c r="E3260">
        <v>0</v>
      </c>
    </row>
    <row r="3261" spans="1:5" x14ac:dyDescent="0.25">
      <c r="A3261">
        <v>11285510</v>
      </c>
      <c r="B3261">
        <v>1436408</v>
      </c>
      <c r="C3261">
        <v>1</v>
      </c>
      <c r="D3261">
        <v>2</v>
      </c>
      <c r="E3261">
        <v>90</v>
      </c>
    </row>
    <row r="3262" spans="1:5" x14ac:dyDescent="0.25">
      <c r="A3262">
        <v>11285515</v>
      </c>
      <c r="B3262">
        <v>793621</v>
      </c>
      <c r="C3262">
        <v>0</v>
      </c>
      <c r="D3262">
        <v>1</v>
      </c>
      <c r="E3262">
        <v>0</v>
      </c>
    </row>
    <row r="3263" spans="1:5" x14ac:dyDescent="0.25">
      <c r="A3263">
        <v>11285515</v>
      </c>
      <c r="B3263">
        <v>1578599</v>
      </c>
      <c r="C3263">
        <v>0</v>
      </c>
      <c r="D3263">
        <v>2</v>
      </c>
      <c r="E3263">
        <v>0</v>
      </c>
    </row>
    <row r="3264" spans="1:5" x14ac:dyDescent="0.25">
      <c r="A3264">
        <v>11285520</v>
      </c>
      <c r="B3264">
        <v>793621</v>
      </c>
      <c r="C3264">
        <v>0</v>
      </c>
      <c r="D3264">
        <v>0</v>
      </c>
      <c r="E3264">
        <v>0</v>
      </c>
    </row>
    <row r="3265" spans="1:5" x14ac:dyDescent="0.25">
      <c r="A3265">
        <v>11285520</v>
      </c>
      <c r="B3265">
        <v>1578599</v>
      </c>
      <c r="C3265">
        <v>0</v>
      </c>
      <c r="D3265">
        <v>0</v>
      </c>
      <c r="E3265">
        <v>0</v>
      </c>
    </row>
    <row r="3266" spans="1:5" x14ac:dyDescent="0.25">
      <c r="A3266">
        <v>11285523</v>
      </c>
      <c r="B3266">
        <v>463541</v>
      </c>
      <c r="C3266">
        <v>1</v>
      </c>
      <c r="D3266">
        <v>0</v>
      </c>
      <c r="E3266">
        <v>90</v>
      </c>
    </row>
    <row r="3267" spans="1:5" x14ac:dyDescent="0.25">
      <c r="A3267">
        <v>11285523</v>
      </c>
      <c r="B3267">
        <v>2011971</v>
      </c>
      <c r="C3267">
        <v>0</v>
      </c>
      <c r="D3267">
        <v>4</v>
      </c>
      <c r="E3267">
        <v>0</v>
      </c>
    </row>
    <row r="3268" spans="1:5" x14ac:dyDescent="0.25">
      <c r="A3268">
        <v>11285526</v>
      </c>
      <c r="B3268">
        <v>793621</v>
      </c>
      <c r="C3268">
        <v>0</v>
      </c>
      <c r="D3268">
        <v>0</v>
      </c>
      <c r="E3268">
        <v>0</v>
      </c>
    </row>
    <row r="3269" spans="1:5" x14ac:dyDescent="0.25">
      <c r="A3269">
        <v>11285526</v>
      </c>
      <c r="B3269">
        <v>2011971</v>
      </c>
      <c r="C3269">
        <v>0</v>
      </c>
      <c r="D3269">
        <v>2</v>
      </c>
      <c r="E3269">
        <v>0</v>
      </c>
    </row>
    <row r="3270" spans="1:5" x14ac:dyDescent="0.25">
      <c r="A3270">
        <v>11285527</v>
      </c>
      <c r="B3270">
        <v>793621</v>
      </c>
      <c r="C3270">
        <v>0</v>
      </c>
      <c r="D3270">
        <v>0</v>
      </c>
      <c r="E3270">
        <v>0</v>
      </c>
    </row>
    <row r="3271" spans="1:5" x14ac:dyDescent="0.25">
      <c r="A3271">
        <v>11285527</v>
      </c>
      <c r="B3271">
        <v>1578599</v>
      </c>
      <c r="C3271">
        <v>0</v>
      </c>
      <c r="D3271">
        <v>2</v>
      </c>
      <c r="E3271">
        <v>0</v>
      </c>
    </row>
    <row r="3272" spans="1:5" x14ac:dyDescent="0.25">
      <c r="A3272">
        <v>11285528</v>
      </c>
      <c r="B3272">
        <v>463541</v>
      </c>
      <c r="C3272">
        <v>1</v>
      </c>
      <c r="D3272">
        <v>1</v>
      </c>
      <c r="E3272">
        <v>90</v>
      </c>
    </row>
    <row r="3273" spans="1:5" x14ac:dyDescent="0.25">
      <c r="A3273">
        <v>11285528</v>
      </c>
      <c r="B3273">
        <v>2058356</v>
      </c>
      <c r="C3273">
        <v>0</v>
      </c>
      <c r="D3273">
        <v>4</v>
      </c>
      <c r="E3273">
        <v>0</v>
      </c>
    </row>
    <row r="3274" spans="1:5" x14ac:dyDescent="0.25">
      <c r="A3274">
        <v>11285571</v>
      </c>
      <c r="B3274">
        <v>799717</v>
      </c>
      <c r="C3274">
        <v>0</v>
      </c>
      <c r="D3274">
        <v>2</v>
      </c>
      <c r="E3274">
        <v>0</v>
      </c>
    </row>
    <row r="3275" spans="1:5" x14ac:dyDescent="0.25">
      <c r="A3275">
        <v>11285571</v>
      </c>
      <c r="B3275">
        <v>1908208</v>
      </c>
      <c r="C3275">
        <v>0</v>
      </c>
      <c r="D3275">
        <v>0</v>
      </c>
      <c r="E3275">
        <v>0</v>
      </c>
    </row>
    <row r="3276" spans="1:5" x14ac:dyDescent="0.25">
      <c r="A3276">
        <v>11285680</v>
      </c>
      <c r="B3276">
        <v>463541</v>
      </c>
      <c r="C3276">
        <v>1</v>
      </c>
      <c r="D3276">
        <v>0</v>
      </c>
      <c r="E3276">
        <v>90</v>
      </c>
    </row>
    <row r="3277" spans="1:5" x14ac:dyDescent="0.25">
      <c r="A3277">
        <v>11285680</v>
      </c>
      <c r="B3277">
        <v>1621820</v>
      </c>
      <c r="C3277">
        <v>0</v>
      </c>
      <c r="D3277">
        <v>1</v>
      </c>
      <c r="E3277">
        <v>0</v>
      </c>
    </row>
    <row r="3278" spans="1:5" x14ac:dyDescent="0.25">
      <c r="A3278">
        <v>11285865</v>
      </c>
      <c r="B3278">
        <v>121578</v>
      </c>
      <c r="C3278">
        <v>0</v>
      </c>
      <c r="D3278">
        <v>2</v>
      </c>
      <c r="E3278">
        <v>0</v>
      </c>
    </row>
    <row r="3279" spans="1:5" x14ac:dyDescent="0.25">
      <c r="A3279">
        <v>11285865</v>
      </c>
      <c r="B3279">
        <v>793621</v>
      </c>
      <c r="C3279">
        <v>0</v>
      </c>
      <c r="D3279">
        <v>1</v>
      </c>
      <c r="E3279">
        <v>0</v>
      </c>
    </row>
    <row r="3280" spans="1:5" x14ac:dyDescent="0.25">
      <c r="A3280">
        <v>11285866</v>
      </c>
      <c r="B3280">
        <v>987759</v>
      </c>
      <c r="C3280">
        <v>1</v>
      </c>
      <c r="D3280">
        <v>1</v>
      </c>
      <c r="E3280">
        <v>90</v>
      </c>
    </row>
    <row r="3281" spans="1:5" x14ac:dyDescent="0.25">
      <c r="A3281">
        <v>11285866</v>
      </c>
      <c r="B3281">
        <v>1902767</v>
      </c>
      <c r="C3281">
        <v>0</v>
      </c>
      <c r="D3281">
        <v>3</v>
      </c>
      <c r="E3281">
        <v>0</v>
      </c>
    </row>
    <row r="3282" spans="1:5" x14ac:dyDescent="0.25">
      <c r="A3282">
        <v>11285867</v>
      </c>
      <c r="B3282">
        <v>793621</v>
      </c>
      <c r="C3282">
        <v>0</v>
      </c>
      <c r="D3282">
        <v>1</v>
      </c>
      <c r="E3282">
        <v>0</v>
      </c>
    </row>
    <row r="3283" spans="1:5" x14ac:dyDescent="0.25">
      <c r="A3283">
        <v>11285867</v>
      </c>
      <c r="B3283">
        <v>987759</v>
      </c>
      <c r="C3283">
        <v>1</v>
      </c>
      <c r="D3283">
        <v>3</v>
      </c>
      <c r="E3283">
        <v>90</v>
      </c>
    </row>
    <row r="3284" spans="1:5" x14ac:dyDescent="0.25">
      <c r="A3284">
        <v>11285868</v>
      </c>
      <c r="B3284">
        <v>2052502</v>
      </c>
      <c r="C3284">
        <v>0</v>
      </c>
      <c r="D3284">
        <v>0</v>
      </c>
      <c r="E3284">
        <v>0</v>
      </c>
    </row>
    <row r="3285" spans="1:5" x14ac:dyDescent="0.25">
      <c r="A3285">
        <v>11285868</v>
      </c>
      <c r="B3285">
        <v>2053402</v>
      </c>
      <c r="C3285">
        <v>0</v>
      </c>
      <c r="D3285">
        <v>1</v>
      </c>
      <c r="E3285">
        <v>0</v>
      </c>
    </row>
    <row r="3286" spans="1:5" x14ac:dyDescent="0.25">
      <c r="A3286">
        <v>11285869</v>
      </c>
      <c r="B3286">
        <v>793621</v>
      </c>
      <c r="C3286">
        <v>0</v>
      </c>
      <c r="D3286">
        <v>0</v>
      </c>
      <c r="E3286">
        <v>0</v>
      </c>
    </row>
    <row r="3287" spans="1:5" x14ac:dyDescent="0.25">
      <c r="A3287">
        <v>11285869</v>
      </c>
      <c r="B3287">
        <v>2053402</v>
      </c>
      <c r="C3287">
        <v>0</v>
      </c>
      <c r="D3287">
        <v>0</v>
      </c>
      <c r="E3287">
        <v>0</v>
      </c>
    </row>
    <row r="3288" spans="1:5" x14ac:dyDescent="0.25">
      <c r="A3288">
        <v>11285969</v>
      </c>
      <c r="B3288">
        <v>437363</v>
      </c>
      <c r="C3288">
        <v>1</v>
      </c>
      <c r="D3288">
        <v>2</v>
      </c>
      <c r="E3288">
        <v>90</v>
      </c>
    </row>
    <row r="3289" spans="1:5" x14ac:dyDescent="0.25">
      <c r="A3289">
        <v>11285969</v>
      </c>
      <c r="B3289">
        <v>990223</v>
      </c>
      <c r="C3289">
        <v>0</v>
      </c>
      <c r="D3289">
        <v>2</v>
      </c>
      <c r="E3289">
        <v>0</v>
      </c>
    </row>
    <row r="3290" spans="1:5" x14ac:dyDescent="0.25">
      <c r="A3290">
        <v>11286144</v>
      </c>
      <c r="B3290">
        <v>463541</v>
      </c>
      <c r="C3290">
        <v>1</v>
      </c>
      <c r="D3290">
        <v>2</v>
      </c>
      <c r="E3290">
        <v>90</v>
      </c>
    </row>
    <row r="3291" spans="1:5" x14ac:dyDescent="0.25">
      <c r="A3291">
        <v>11286144</v>
      </c>
      <c r="B3291">
        <v>1601680</v>
      </c>
      <c r="C3291">
        <v>1</v>
      </c>
      <c r="D3291">
        <v>2</v>
      </c>
      <c r="E3291">
        <v>90</v>
      </c>
    </row>
    <row r="3292" spans="1:5" x14ac:dyDescent="0.25">
      <c r="A3292">
        <v>11286270</v>
      </c>
      <c r="B3292">
        <v>120994</v>
      </c>
      <c r="C3292">
        <v>0</v>
      </c>
      <c r="D3292">
        <v>0</v>
      </c>
      <c r="E3292">
        <v>0</v>
      </c>
    </row>
    <row r="3293" spans="1:5" x14ac:dyDescent="0.25">
      <c r="A3293">
        <v>11286270</v>
      </c>
      <c r="B3293">
        <v>820766</v>
      </c>
      <c r="C3293">
        <v>0</v>
      </c>
      <c r="D3293">
        <v>1</v>
      </c>
      <c r="E3293">
        <v>0</v>
      </c>
    </row>
    <row r="3294" spans="1:5" x14ac:dyDescent="0.25">
      <c r="A3294">
        <v>11286386</v>
      </c>
      <c r="B3294">
        <v>793621</v>
      </c>
      <c r="C3294">
        <v>0</v>
      </c>
      <c r="D3294">
        <v>2</v>
      </c>
      <c r="E3294">
        <v>0</v>
      </c>
    </row>
    <row r="3295" spans="1:5" x14ac:dyDescent="0.25">
      <c r="A3295">
        <v>11286386</v>
      </c>
      <c r="B3295">
        <v>1333784</v>
      </c>
      <c r="C3295">
        <v>0</v>
      </c>
      <c r="D3295">
        <v>0</v>
      </c>
      <c r="E3295">
        <v>0</v>
      </c>
    </row>
    <row r="3296" spans="1:5" x14ac:dyDescent="0.25">
      <c r="A3296">
        <v>11286398</v>
      </c>
      <c r="B3296">
        <v>793621</v>
      </c>
      <c r="C3296">
        <v>0</v>
      </c>
      <c r="D3296">
        <v>1</v>
      </c>
      <c r="E3296">
        <v>0</v>
      </c>
    </row>
    <row r="3297" spans="1:5" x14ac:dyDescent="0.25">
      <c r="A3297">
        <v>11286398</v>
      </c>
      <c r="B3297">
        <v>948677</v>
      </c>
      <c r="C3297">
        <v>1</v>
      </c>
      <c r="D3297">
        <v>1</v>
      </c>
      <c r="E3297">
        <v>90</v>
      </c>
    </row>
    <row r="3298" spans="1:5" x14ac:dyDescent="0.25">
      <c r="A3298">
        <v>11286771</v>
      </c>
      <c r="B3298">
        <v>939587</v>
      </c>
      <c r="C3298">
        <v>0</v>
      </c>
      <c r="D3298">
        <v>1</v>
      </c>
      <c r="E3298">
        <v>0</v>
      </c>
    </row>
    <row r="3299" spans="1:5" x14ac:dyDescent="0.25">
      <c r="A3299">
        <v>11286771</v>
      </c>
      <c r="B3299">
        <v>1414488</v>
      </c>
      <c r="C3299">
        <v>0</v>
      </c>
      <c r="D3299">
        <v>2</v>
      </c>
      <c r="E3299">
        <v>0</v>
      </c>
    </row>
    <row r="3300" spans="1:5" x14ac:dyDescent="0.25">
      <c r="A3300">
        <v>11286773</v>
      </c>
      <c r="B3300">
        <v>939587</v>
      </c>
      <c r="C3300">
        <v>0</v>
      </c>
      <c r="D3300">
        <v>1</v>
      </c>
      <c r="E3300">
        <v>0</v>
      </c>
    </row>
    <row r="3301" spans="1:5" x14ac:dyDescent="0.25">
      <c r="A3301">
        <v>11286773</v>
      </c>
      <c r="B3301">
        <v>1414488</v>
      </c>
      <c r="C3301">
        <v>0</v>
      </c>
      <c r="D3301">
        <v>2</v>
      </c>
      <c r="E3301">
        <v>0</v>
      </c>
    </row>
    <row r="3302" spans="1:5" x14ac:dyDescent="0.25">
      <c r="A3302">
        <v>11286776</v>
      </c>
      <c r="B3302">
        <v>939587</v>
      </c>
      <c r="C3302">
        <v>0</v>
      </c>
      <c r="D3302">
        <v>0</v>
      </c>
      <c r="E3302">
        <v>0</v>
      </c>
    </row>
    <row r="3303" spans="1:5" x14ac:dyDescent="0.25">
      <c r="A3303">
        <v>11286776</v>
      </c>
      <c r="B3303">
        <v>1414488</v>
      </c>
      <c r="C3303">
        <v>0</v>
      </c>
      <c r="D3303">
        <v>2</v>
      </c>
      <c r="E3303">
        <v>0</v>
      </c>
    </row>
    <row r="3304" spans="1:5" x14ac:dyDescent="0.25">
      <c r="A3304">
        <v>11286777</v>
      </c>
      <c r="B3304">
        <v>939587</v>
      </c>
      <c r="C3304">
        <v>0</v>
      </c>
      <c r="D3304">
        <v>2</v>
      </c>
      <c r="E3304">
        <v>0</v>
      </c>
    </row>
    <row r="3305" spans="1:5" x14ac:dyDescent="0.25">
      <c r="A3305">
        <v>11286777</v>
      </c>
      <c r="B3305">
        <v>1414488</v>
      </c>
      <c r="C3305">
        <v>0</v>
      </c>
      <c r="D3305">
        <v>0</v>
      </c>
      <c r="E3305">
        <v>0</v>
      </c>
    </row>
    <row r="3306" spans="1:5" x14ac:dyDescent="0.25">
      <c r="A3306">
        <v>11286779</v>
      </c>
      <c r="B3306">
        <v>939587</v>
      </c>
      <c r="C3306">
        <v>0</v>
      </c>
      <c r="D3306">
        <v>2</v>
      </c>
      <c r="E3306">
        <v>0</v>
      </c>
    </row>
    <row r="3307" spans="1:5" x14ac:dyDescent="0.25">
      <c r="A3307">
        <v>11286779</v>
      </c>
      <c r="B3307">
        <v>1414488</v>
      </c>
      <c r="C3307">
        <v>0</v>
      </c>
      <c r="D3307">
        <v>1</v>
      </c>
      <c r="E3307">
        <v>0</v>
      </c>
    </row>
    <row r="3308" spans="1:5" x14ac:dyDescent="0.25">
      <c r="A3308">
        <v>11286785</v>
      </c>
      <c r="B3308">
        <v>548740</v>
      </c>
      <c r="C3308">
        <v>0</v>
      </c>
      <c r="D3308">
        <v>2</v>
      </c>
      <c r="E3308">
        <v>0</v>
      </c>
    </row>
    <row r="3309" spans="1:5" x14ac:dyDescent="0.25">
      <c r="A3309">
        <v>11286785</v>
      </c>
      <c r="B3309">
        <v>1902767</v>
      </c>
      <c r="C3309">
        <v>0</v>
      </c>
      <c r="D3309">
        <v>0</v>
      </c>
      <c r="E3309">
        <v>0</v>
      </c>
    </row>
    <row r="3310" spans="1:5" x14ac:dyDescent="0.25">
      <c r="A3310">
        <v>11286794</v>
      </c>
      <c r="B3310">
        <v>548740</v>
      </c>
      <c r="C3310">
        <v>0</v>
      </c>
      <c r="D3310">
        <v>2</v>
      </c>
      <c r="E3310">
        <v>0</v>
      </c>
    </row>
    <row r="3311" spans="1:5" x14ac:dyDescent="0.25">
      <c r="A3311">
        <v>11286794</v>
      </c>
      <c r="B3311">
        <v>1902767</v>
      </c>
      <c r="C3311">
        <v>0</v>
      </c>
      <c r="D3311">
        <v>1</v>
      </c>
      <c r="E3311">
        <v>0</v>
      </c>
    </row>
    <row r="3312" spans="1:5" x14ac:dyDescent="0.25">
      <c r="A3312">
        <v>11286981</v>
      </c>
      <c r="B3312">
        <v>121578</v>
      </c>
      <c r="C3312">
        <v>0</v>
      </c>
      <c r="D3312">
        <v>1</v>
      </c>
      <c r="E3312">
        <v>0</v>
      </c>
    </row>
    <row r="3313" spans="1:5" x14ac:dyDescent="0.25">
      <c r="A3313">
        <v>11286981</v>
      </c>
      <c r="B3313">
        <v>1414488</v>
      </c>
      <c r="C3313">
        <v>0</v>
      </c>
      <c r="D3313">
        <v>2</v>
      </c>
      <c r="E3313">
        <v>0</v>
      </c>
    </row>
    <row r="3314" spans="1:5" x14ac:dyDescent="0.25">
      <c r="A3314">
        <v>11286982</v>
      </c>
      <c r="B3314">
        <v>121578</v>
      </c>
      <c r="C3314">
        <v>0</v>
      </c>
      <c r="D3314">
        <v>4</v>
      </c>
      <c r="E3314">
        <v>0</v>
      </c>
    </row>
    <row r="3315" spans="1:5" x14ac:dyDescent="0.25">
      <c r="A3315">
        <v>11286982</v>
      </c>
      <c r="B3315">
        <v>1902767</v>
      </c>
      <c r="C3315">
        <v>0</v>
      </c>
      <c r="D3315">
        <v>1</v>
      </c>
      <c r="E3315">
        <v>0</v>
      </c>
    </row>
    <row r="3316" spans="1:5" x14ac:dyDescent="0.25">
      <c r="A3316">
        <v>11286983</v>
      </c>
      <c r="B3316">
        <v>121578</v>
      </c>
      <c r="C3316">
        <v>0</v>
      </c>
      <c r="D3316">
        <v>0</v>
      </c>
      <c r="E3316">
        <v>0</v>
      </c>
    </row>
    <row r="3317" spans="1:5" x14ac:dyDescent="0.25">
      <c r="A3317">
        <v>11286983</v>
      </c>
      <c r="B3317">
        <v>2052502</v>
      </c>
      <c r="C3317">
        <v>0</v>
      </c>
      <c r="D3317">
        <v>2</v>
      </c>
      <c r="E3317">
        <v>0</v>
      </c>
    </row>
    <row r="3318" spans="1:5" x14ac:dyDescent="0.25">
      <c r="A3318">
        <v>11286988</v>
      </c>
      <c r="B3318">
        <v>1583470</v>
      </c>
      <c r="C3318">
        <v>0</v>
      </c>
      <c r="D3318">
        <v>0</v>
      </c>
      <c r="E3318">
        <v>0</v>
      </c>
    </row>
    <row r="3319" spans="1:5" x14ac:dyDescent="0.25">
      <c r="A3319">
        <v>11286988</v>
      </c>
      <c r="B3319">
        <v>2053402</v>
      </c>
      <c r="C3319">
        <v>0</v>
      </c>
      <c r="D3319">
        <v>2</v>
      </c>
      <c r="E3319">
        <v>0</v>
      </c>
    </row>
    <row r="3320" spans="1:5" x14ac:dyDescent="0.25">
      <c r="A3320">
        <v>11286990</v>
      </c>
      <c r="B3320">
        <v>121578</v>
      </c>
      <c r="C3320">
        <v>0</v>
      </c>
      <c r="D3320">
        <v>1</v>
      </c>
      <c r="E3320">
        <v>0</v>
      </c>
    </row>
    <row r="3321" spans="1:5" x14ac:dyDescent="0.25">
      <c r="A3321">
        <v>11286990</v>
      </c>
      <c r="B3321">
        <v>2053670</v>
      </c>
      <c r="C3321">
        <v>1</v>
      </c>
      <c r="D3321">
        <v>2</v>
      </c>
      <c r="E3321">
        <v>90</v>
      </c>
    </row>
    <row r="3322" spans="1:5" x14ac:dyDescent="0.25">
      <c r="A3322">
        <v>11286992</v>
      </c>
      <c r="B3322">
        <v>121578</v>
      </c>
      <c r="C3322">
        <v>0</v>
      </c>
      <c r="D3322">
        <v>3</v>
      </c>
      <c r="E3322">
        <v>0</v>
      </c>
    </row>
    <row r="3323" spans="1:5" x14ac:dyDescent="0.25">
      <c r="A3323">
        <v>11286992</v>
      </c>
      <c r="B3323">
        <v>463541</v>
      </c>
      <c r="C3323">
        <v>1</v>
      </c>
      <c r="D3323">
        <v>0</v>
      </c>
      <c r="E3323">
        <v>90</v>
      </c>
    </row>
    <row r="3324" spans="1:5" x14ac:dyDescent="0.25">
      <c r="A3324">
        <v>11286993</v>
      </c>
      <c r="B3324">
        <v>121578</v>
      </c>
      <c r="C3324">
        <v>0</v>
      </c>
      <c r="D3324">
        <v>2</v>
      </c>
      <c r="E3324">
        <v>0</v>
      </c>
    </row>
    <row r="3325" spans="1:5" x14ac:dyDescent="0.25">
      <c r="A3325">
        <v>11286993</v>
      </c>
      <c r="B3325">
        <v>793621</v>
      </c>
      <c r="C3325">
        <v>0</v>
      </c>
      <c r="D3325">
        <v>0</v>
      </c>
      <c r="E3325">
        <v>0</v>
      </c>
    </row>
    <row r="3326" spans="1:5" x14ac:dyDescent="0.25">
      <c r="A3326">
        <v>11286998</v>
      </c>
      <c r="B3326">
        <v>1583470</v>
      </c>
      <c r="C3326">
        <v>0</v>
      </c>
      <c r="D3326">
        <v>0</v>
      </c>
      <c r="E3326">
        <v>0</v>
      </c>
    </row>
    <row r="3327" spans="1:5" x14ac:dyDescent="0.25">
      <c r="A3327">
        <v>11286998</v>
      </c>
      <c r="B3327">
        <v>2053402</v>
      </c>
      <c r="C3327">
        <v>0</v>
      </c>
      <c r="D3327">
        <v>3</v>
      </c>
      <c r="E3327">
        <v>0</v>
      </c>
    </row>
    <row r="3328" spans="1:5" x14ac:dyDescent="0.25">
      <c r="A3328">
        <v>11287006</v>
      </c>
      <c r="B3328">
        <v>1583470</v>
      </c>
      <c r="C3328">
        <v>0</v>
      </c>
      <c r="D3328">
        <v>0</v>
      </c>
      <c r="E3328">
        <v>0</v>
      </c>
    </row>
    <row r="3329" spans="1:5" x14ac:dyDescent="0.25">
      <c r="A3329">
        <v>11287006</v>
      </c>
      <c r="B3329">
        <v>2053402</v>
      </c>
      <c r="C3329">
        <v>0</v>
      </c>
      <c r="D3329">
        <v>1</v>
      </c>
      <c r="E3329">
        <v>0</v>
      </c>
    </row>
    <row r="3330" spans="1:5" x14ac:dyDescent="0.25">
      <c r="A3330">
        <v>11287008</v>
      </c>
      <c r="B3330">
        <v>987759</v>
      </c>
      <c r="C3330">
        <v>1</v>
      </c>
      <c r="D3330">
        <v>0</v>
      </c>
      <c r="E3330">
        <v>90</v>
      </c>
    </row>
    <row r="3331" spans="1:5" x14ac:dyDescent="0.25">
      <c r="A3331">
        <v>11287008</v>
      </c>
      <c r="B3331">
        <v>2052502</v>
      </c>
      <c r="C3331">
        <v>0</v>
      </c>
      <c r="D3331">
        <v>4</v>
      </c>
      <c r="E3331">
        <v>0</v>
      </c>
    </row>
    <row r="3332" spans="1:5" x14ac:dyDescent="0.25">
      <c r="A3332">
        <v>11287011</v>
      </c>
      <c r="B3332">
        <v>1583470</v>
      </c>
      <c r="C3332">
        <v>0</v>
      </c>
      <c r="D3332">
        <v>0</v>
      </c>
      <c r="E3332">
        <v>0</v>
      </c>
    </row>
    <row r="3333" spans="1:5" x14ac:dyDescent="0.25">
      <c r="A3333">
        <v>11287011</v>
      </c>
      <c r="B3333">
        <v>2053402</v>
      </c>
      <c r="C3333">
        <v>0</v>
      </c>
      <c r="D3333">
        <v>3</v>
      </c>
      <c r="E3333">
        <v>0</v>
      </c>
    </row>
    <row r="3334" spans="1:5" x14ac:dyDescent="0.25">
      <c r="A3334">
        <v>11287013</v>
      </c>
      <c r="B3334">
        <v>438610</v>
      </c>
      <c r="C3334">
        <v>0</v>
      </c>
      <c r="D3334">
        <v>2</v>
      </c>
      <c r="E3334">
        <v>0</v>
      </c>
    </row>
    <row r="3335" spans="1:5" x14ac:dyDescent="0.25">
      <c r="A3335">
        <v>11287013</v>
      </c>
      <c r="B3335">
        <v>987759</v>
      </c>
      <c r="C3335">
        <v>1</v>
      </c>
      <c r="D3335">
        <v>0</v>
      </c>
      <c r="E3335">
        <v>90</v>
      </c>
    </row>
    <row r="3336" spans="1:5" x14ac:dyDescent="0.25">
      <c r="A3336">
        <v>11287015</v>
      </c>
      <c r="B3336">
        <v>987759</v>
      </c>
      <c r="C3336">
        <v>1</v>
      </c>
      <c r="D3336">
        <v>0</v>
      </c>
      <c r="E3336">
        <v>90</v>
      </c>
    </row>
    <row r="3337" spans="1:5" x14ac:dyDescent="0.25">
      <c r="A3337">
        <v>11287015</v>
      </c>
      <c r="B3337">
        <v>1629476</v>
      </c>
      <c r="C3337">
        <v>1</v>
      </c>
      <c r="D3337">
        <v>4</v>
      </c>
      <c r="E3337">
        <v>90</v>
      </c>
    </row>
    <row r="3338" spans="1:5" x14ac:dyDescent="0.25">
      <c r="A3338">
        <v>11287017</v>
      </c>
      <c r="B3338">
        <v>987759</v>
      </c>
      <c r="C3338">
        <v>1</v>
      </c>
      <c r="D3338">
        <v>0</v>
      </c>
      <c r="E3338">
        <v>90</v>
      </c>
    </row>
    <row r="3339" spans="1:5" x14ac:dyDescent="0.25">
      <c r="A3339">
        <v>11287017</v>
      </c>
      <c r="B3339">
        <v>2055939</v>
      </c>
      <c r="C3339">
        <v>0</v>
      </c>
      <c r="D3339">
        <v>2</v>
      </c>
      <c r="E3339">
        <v>0</v>
      </c>
    </row>
    <row r="3340" spans="1:5" x14ac:dyDescent="0.25">
      <c r="A3340">
        <v>11287018</v>
      </c>
      <c r="B3340">
        <v>987759</v>
      </c>
      <c r="C3340">
        <v>1</v>
      </c>
      <c r="D3340">
        <v>1</v>
      </c>
      <c r="E3340">
        <v>90</v>
      </c>
    </row>
    <row r="3341" spans="1:5" x14ac:dyDescent="0.25">
      <c r="A3341">
        <v>11287018</v>
      </c>
      <c r="B3341">
        <v>1902767</v>
      </c>
      <c r="C3341">
        <v>0</v>
      </c>
      <c r="D3341">
        <v>2</v>
      </c>
      <c r="E3341">
        <v>0</v>
      </c>
    </row>
    <row r="3342" spans="1:5" x14ac:dyDescent="0.25">
      <c r="A3342">
        <v>11287022</v>
      </c>
      <c r="B3342">
        <v>987759</v>
      </c>
      <c r="C3342">
        <v>1</v>
      </c>
      <c r="D3342">
        <v>1</v>
      </c>
      <c r="E3342">
        <v>90</v>
      </c>
    </row>
    <row r="3343" spans="1:5" x14ac:dyDescent="0.25">
      <c r="A3343">
        <v>11287022</v>
      </c>
      <c r="B3343">
        <v>1414488</v>
      </c>
      <c r="C3343">
        <v>0</v>
      </c>
      <c r="D3343">
        <v>1</v>
      </c>
      <c r="E3343">
        <v>0</v>
      </c>
    </row>
    <row r="3344" spans="1:5" x14ac:dyDescent="0.25">
      <c r="A3344">
        <v>11287053</v>
      </c>
      <c r="B3344">
        <v>2052502</v>
      </c>
      <c r="C3344">
        <v>0</v>
      </c>
      <c r="D3344">
        <v>0</v>
      </c>
      <c r="E3344">
        <v>0</v>
      </c>
    </row>
    <row r="3345" spans="1:5" x14ac:dyDescent="0.25">
      <c r="A3345">
        <v>11287053</v>
      </c>
      <c r="B3345">
        <v>2053402</v>
      </c>
      <c r="C3345">
        <v>0</v>
      </c>
      <c r="D3345">
        <v>0</v>
      </c>
      <c r="E3345">
        <v>0</v>
      </c>
    </row>
    <row r="3346" spans="1:5" x14ac:dyDescent="0.25">
      <c r="A3346">
        <v>11287063</v>
      </c>
      <c r="B3346">
        <v>121578</v>
      </c>
      <c r="C3346">
        <v>0</v>
      </c>
      <c r="D3346">
        <v>1</v>
      </c>
      <c r="E3346">
        <v>0</v>
      </c>
    </row>
    <row r="3347" spans="1:5" x14ac:dyDescent="0.25">
      <c r="A3347">
        <v>11287063</v>
      </c>
      <c r="B3347">
        <v>948677</v>
      </c>
      <c r="C3347">
        <v>1</v>
      </c>
      <c r="D3347">
        <v>2</v>
      </c>
      <c r="E3347">
        <v>90</v>
      </c>
    </row>
    <row r="3348" spans="1:5" x14ac:dyDescent="0.25">
      <c r="A3348">
        <v>11287070</v>
      </c>
      <c r="B3348">
        <v>121578</v>
      </c>
      <c r="C3348">
        <v>0</v>
      </c>
      <c r="D3348">
        <v>3</v>
      </c>
      <c r="E3348">
        <v>0</v>
      </c>
    </row>
    <row r="3349" spans="1:5" x14ac:dyDescent="0.25">
      <c r="A3349">
        <v>11287070</v>
      </c>
      <c r="B3349">
        <v>1333784</v>
      </c>
      <c r="C3349">
        <v>0</v>
      </c>
      <c r="D3349">
        <v>0</v>
      </c>
      <c r="E3349">
        <v>0</v>
      </c>
    </row>
    <row r="3350" spans="1:5" x14ac:dyDescent="0.25">
      <c r="A3350">
        <v>11287120</v>
      </c>
      <c r="B3350">
        <v>987759</v>
      </c>
      <c r="C3350">
        <v>1</v>
      </c>
      <c r="D3350">
        <v>0</v>
      </c>
      <c r="E3350">
        <v>90</v>
      </c>
    </row>
    <row r="3351" spans="1:5" x14ac:dyDescent="0.25">
      <c r="A3351">
        <v>11287120</v>
      </c>
      <c r="B3351">
        <v>1365742</v>
      </c>
      <c r="C3351">
        <v>1</v>
      </c>
      <c r="D3351">
        <v>1</v>
      </c>
      <c r="E3351">
        <v>90</v>
      </c>
    </row>
    <row r="3352" spans="1:5" x14ac:dyDescent="0.25">
      <c r="A3352">
        <v>11287708</v>
      </c>
      <c r="B3352">
        <v>624394</v>
      </c>
      <c r="C3352">
        <v>3</v>
      </c>
      <c r="D3352">
        <v>0</v>
      </c>
      <c r="E3352">
        <v>46</v>
      </c>
    </row>
    <row r="3353" spans="1:5" x14ac:dyDescent="0.25">
      <c r="A3353">
        <v>11287708</v>
      </c>
      <c r="B3353">
        <v>2055939</v>
      </c>
      <c r="C3353">
        <v>0</v>
      </c>
      <c r="D3353">
        <v>2</v>
      </c>
      <c r="E3353">
        <v>0</v>
      </c>
    </row>
    <row r="3354" spans="1:5" x14ac:dyDescent="0.25">
      <c r="A3354">
        <v>11287846</v>
      </c>
      <c r="B3354">
        <v>1902767</v>
      </c>
      <c r="C3354">
        <v>0</v>
      </c>
      <c r="D3354">
        <v>0</v>
      </c>
      <c r="E3354">
        <v>0</v>
      </c>
    </row>
    <row r="3355" spans="1:5" x14ac:dyDescent="0.25">
      <c r="A3355">
        <v>11287846</v>
      </c>
      <c r="B3355">
        <v>2052502</v>
      </c>
      <c r="C3355">
        <v>0</v>
      </c>
      <c r="D3355">
        <v>0</v>
      </c>
      <c r="E3355">
        <v>0</v>
      </c>
    </row>
    <row r="3356" spans="1:5" x14ac:dyDescent="0.25">
      <c r="A3356">
        <v>11287890</v>
      </c>
      <c r="B3356">
        <v>987759</v>
      </c>
      <c r="C3356">
        <v>1</v>
      </c>
      <c r="D3356">
        <v>0</v>
      </c>
      <c r="E3356">
        <v>90</v>
      </c>
    </row>
    <row r="3357" spans="1:5" x14ac:dyDescent="0.25">
      <c r="A3357">
        <v>11287890</v>
      </c>
      <c r="B3357">
        <v>1414488</v>
      </c>
      <c r="C3357">
        <v>0</v>
      </c>
      <c r="D3357">
        <v>1</v>
      </c>
      <c r="E3357">
        <v>0</v>
      </c>
    </row>
    <row r="3358" spans="1:5" x14ac:dyDescent="0.25">
      <c r="A3358">
        <v>11287892</v>
      </c>
      <c r="B3358">
        <v>987759</v>
      </c>
      <c r="C3358">
        <v>1</v>
      </c>
      <c r="D3358">
        <v>3</v>
      </c>
      <c r="E3358">
        <v>90</v>
      </c>
    </row>
    <row r="3359" spans="1:5" x14ac:dyDescent="0.25">
      <c r="A3359">
        <v>11287892</v>
      </c>
      <c r="B3359">
        <v>1902767</v>
      </c>
      <c r="C3359">
        <v>0</v>
      </c>
      <c r="D3359">
        <v>1</v>
      </c>
      <c r="E3359">
        <v>0</v>
      </c>
    </row>
    <row r="3360" spans="1:5" x14ac:dyDescent="0.25">
      <c r="A3360">
        <v>11287893</v>
      </c>
      <c r="B3360">
        <v>987759</v>
      </c>
      <c r="C3360">
        <v>1</v>
      </c>
      <c r="D3360">
        <v>0</v>
      </c>
      <c r="E3360">
        <v>90</v>
      </c>
    </row>
    <row r="3361" spans="1:5" x14ac:dyDescent="0.25">
      <c r="A3361">
        <v>11287893</v>
      </c>
      <c r="B3361">
        <v>2052502</v>
      </c>
      <c r="C3361">
        <v>0</v>
      </c>
      <c r="D3361">
        <v>2</v>
      </c>
      <c r="E3361">
        <v>0</v>
      </c>
    </row>
    <row r="3362" spans="1:5" x14ac:dyDescent="0.25">
      <c r="A3362">
        <v>11287908</v>
      </c>
      <c r="B3362">
        <v>1333784</v>
      </c>
      <c r="C3362">
        <v>0</v>
      </c>
      <c r="D3362">
        <v>0</v>
      </c>
      <c r="E3362">
        <v>0</v>
      </c>
    </row>
    <row r="3363" spans="1:5" x14ac:dyDescent="0.25">
      <c r="A3363">
        <v>11287908</v>
      </c>
      <c r="B3363">
        <v>2053402</v>
      </c>
      <c r="C3363">
        <v>0</v>
      </c>
      <c r="D3363">
        <v>2</v>
      </c>
      <c r="E3363">
        <v>0</v>
      </c>
    </row>
    <row r="3364" spans="1:5" x14ac:dyDescent="0.25">
      <c r="A3364">
        <v>11287909</v>
      </c>
      <c r="B3364">
        <v>948677</v>
      </c>
      <c r="C3364">
        <v>1</v>
      </c>
      <c r="D3364">
        <v>0</v>
      </c>
      <c r="E3364">
        <v>90</v>
      </c>
    </row>
    <row r="3365" spans="1:5" x14ac:dyDescent="0.25">
      <c r="A3365">
        <v>11287909</v>
      </c>
      <c r="B3365">
        <v>2053402</v>
      </c>
      <c r="C3365">
        <v>0</v>
      </c>
      <c r="D3365">
        <v>2</v>
      </c>
      <c r="E3365">
        <v>0</v>
      </c>
    </row>
    <row r="3366" spans="1:5" x14ac:dyDescent="0.25">
      <c r="A3366">
        <v>11287996</v>
      </c>
      <c r="B3366">
        <v>1414488</v>
      </c>
      <c r="C3366">
        <v>0</v>
      </c>
      <c r="D3366">
        <v>2</v>
      </c>
      <c r="E3366">
        <v>0</v>
      </c>
    </row>
    <row r="3367" spans="1:5" x14ac:dyDescent="0.25">
      <c r="A3367">
        <v>11287996</v>
      </c>
      <c r="B3367">
        <v>1902767</v>
      </c>
      <c r="C3367">
        <v>0</v>
      </c>
      <c r="D3367">
        <v>0</v>
      </c>
      <c r="E3367">
        <v>0</v>
      </c>
    </row>
    <row r="3368" spans="1:5" x14ac:dyDescent="0.25">
      <c r="A3368">
        <v>11288017</v>
      </c>
      <c r="B3368">
        <v>121578</v>
      </c>
      <c r="C3368">
        <v>0</v>
      </c>
      <c r="D3368">
        <v>0</v>
      </c>
      <c r="E3368">
        <v>0</v>
      </c>
    </row>
    <row r="3369" spans="1:5" x14ac:dyDescent="0.25">
      <c r="A3369">
        <v>11288017</v>
      </c>
      <c r="B3369">
        <v>773984</v>
      </c>
      <c r="C3369">
        <v>0</v>
      </c>
      <c r="D3369">
        <v>1</v>
      </c>
      <c r="E3369">
        <v>0</v>
      </c>
    </row>
    <row r="3370" spans="1:5" x14ac:dyDescent="0.25">
      <c r="A3370">
        <v>11288019</v>
      </c>
      <c r="B3370">
        <v>121578</v>
      </c>
      <c r="C3370">
        <v>0</v>
      </c>
      <c r="D3370">
        <v>0</v>
      </c>
      <c r="E3370">
        <v>0</v>
      </c>
    </row>
    <row r="3371" spans="1:5" x14ac:dyDescent="0.25">
      <c r="A3371">
        <v>11288019</v>
      </c>
      <c r="B3371">
        <v>2012097</v>
      </c>
      <c r="C3371">
        <v>0</v>
      </c>
      <c r="D3371">
        <v>5</v>
      </c>
      <c r="E3371">
        <v>0</v>
      </c>
    </row>
    <row r="3372" spans="1:5" x14ac:dyDescent="0.25">
      <c r="A3372">
        <v>11288021</v>
      </c>
      <c r="B3372">
        <v>121578</v>
      </c>
      <c r="C3372">
        <v>0</v>
      </c>
      <c r="D3372">
        <v>0</v>
      </c>
      <c r="E3372">
        <v>0</v>
      </c>
    </row>
    <row r="3373" spans="1:5" x14ac:dyDescent="0.25">
      <c r="A3373">
        <v>11288021</v>
      </c>
      <c r="B3373">
        <v>2055666</v>
      </c>
      <c r="C3373">
        <v>0</v>
      </c>
      <c r="D3373">
        <v>2</v>
      </c>
      <c r="E3373">
        <v>0</v>
      </c>
    </row>
    <row r="3374" spans="1:5" x14ac:dyDescent="0.25">
      <c r="A3374">
        <v>11288029</v>
      </c>
      <c r="B3374">
        <v>773984</v>
      </c>
      <c r="C3374">
        <v>0</v>
      </c>
      <c r="D3374">
        <v>0</v>
      </c>
      <c r="E3374">
        <v>0</v>
      </c>
    </row>
    <row r="3375" spans="1:5" x14ac:dyDescent="0.25">
      <c r="A3375">
        <v>11288029</v>
      </c>
      <c r="B3375">
        <v>2053402</v>
      </c>
      <c r="C3375">
        <v>0</v>
      </c>
      <c r="D3375">
        <v>1</v>
      </c>
      <c r="E3375">
        <v>0</v>
      </c>
    </row>
    <row r="3376" spans="1:5" x14ac:dyDescent="0.25">
      <c r="A3376">
        <v>11288033</v>
      </c>
      <c r="B3376">
        <v>2012097</v>
      </c>
      <c r="C3376">
        <v>0</v>
      </c>
      <c r="D3376">
        <v>1</v>
      </c>
      <c r="E3376">
        <v>0</v>
      </c>
    </row>
    <row r="3377" spans="1:5" x14ac:dyDescent="0.25">
      <c r="A3377">
        <v>11288033</v>
      </c>
      <c r="B3377">
        <v>2053402</v>
      </c>
      <c r="C3377">
        <v>0</v>
      </c>
      <c r="D3377">
        <v>0</v>
      </c>
      <c r="E3377">
        <v>0</v>
      </c>
    </row>
    <row r="3378" spans="1:5" x14ac:dyDescent="0.25">
      <c r="A3378">
        <v>11288040</v>
      </c>
      <c r="B3378">
        <v>2053402</v>
      </c>
      <c r="C3378">
        <v>0</v>
      </c>
      <c r="D3378">
        <v>2</v>
      </c>
      <c r="E3378">
        <v>0</v>
      </c>
    </row>
    <row r="3379" spans="1:5" x14ac:dyDescent="0.25">
      <c r="A3379">
        <v>11288040</v>
      </c>
      <c r="B3379">
        <v>2055666</v>
      </c>
      <c r="C3379">
        <v>1</v>
      </c>
      <c r="D3379">
        <v>0</v>
      </c>
      <c r="E3379">
        <v>90</v>
      </c>
    </row>
    <row r="3380" spans="1:5" x14ac:dyDescent="0.25">
      <c r="A3380">
        <v>11288052</v>
      </c>
      <c r="B3380">
        <v>438610</v>
      </c>
      <c r="C3380">
        <v>0</v>
      </c>
      <c r="D3380">
        <v>2</v>
      </c>
      <c r="E3380">
        <v>0</v>
      </c>
    </row>
    <row r="3381" spans="1:5" x14ac:dyDescent="0.25">
      <c r="A3381">
        <v>11288052</v>
      </c>
      <c r="B3381">
        <v>793621</v>
      </c>
      <c r="C3381">
        <v>0</v>
      </c>
      <c r="D3381">
        <v>0</v>
      </c>
      <c r="E3381">
        <v>0</v>
      </c>
    </row>
    <row r="3382" spans="1:5" x14ac:dyDescent="0.25">
      <c r="A3382">
        <v>11288053</v>
      </c>
      <c r="B3382">
        <v>908345</v>
      </c>
      <c r="C3382">
        <v>0</v>
      </c>
      <c r="D3382">
        <v>0</v>
      </c>
      <c r="E3382">
        <v>0</v>
      </c>
    </row>
    <row r="3383" spans="1:5" x14ac:dyDescent="0.25">
      <c r="A3383">
        <v>11288053</v>
      </c>
      <c r="B3383">
        <v>1601680</v>
      </c>
      <c r="C3383">
        <v>1</v>
      </c>
      <c r="D3383">
        <v>4</v>
      </c>
      <c r="E3383">
        <v>90</v>
      </c>
    </row>
    <row r="3384" spans="1:5" x14ac:dyDescent="0.25">
      <c r="A3384">
        <v>11288134</v>
      </c>
      <c r="B3384">
        <v>507332</v>
      </c>
      <c r="C3384">
        <v>0</v>
      </c>
      <c r="D3384">
        <v>2</v>
      </c>
      <c r="E3384">
        <v>0</v>
      </c>
    </row>
    <row r="3385" spans="1:5" x14ac:dyDescent="0.25">
      <c r="A3385">
        <v>11288134</v>
      </c>
      <c r="B3385">
        <v>1902767</v>
      </c>
      <c r="C3385">
        <v>0</v>
      </c>
      <c r="D3385">
        <v>0</v>
      </c>
      <c r="E3385">
        <v>0</v>
      </c>
    </row>
    <row r="3386" spans="1:5" x14ac:dyDescent="0.25">
      <c r="A3386">
        <v>11288202</v>
      </c>
      <c r="B3386">
        <v>1005750</v>
      </c>
      <c r="C3386">
        <v>1</v>
      </c>
      <c r="D3386">
        <v>3</v>
      </c>
      <c r="E3386">
        <v>90</v>
      </c>
    </row>
    <row r="3387" spans="1:5" x14ac:dyDescent="0.25">
      <c r="A3387">
        <v>11288202</v>
      </c>
      <c r="B3387">
        <v>1902767</v>
      </c>
      <c r="C3387">
        <v>0</v>
      </c>
      <c r="D3387">
        <v>0</v>
      </c>
      <c r="E3387">
        <v>0</v>
      </c>
    </row>
    <row r="3388" spans="1:5" x14ac:dyDescent="0.25">
      <c r="A3388">
        <v>11288274</v>
      </c>
      <c r="B3388">
        <v>124979</v>
      </c>
      <c r="C3388">
        <v>0</v>
      </c>
      <c r="D3388">
        <v>3</v>
      </c>
      <c r="E3388">
        <v>0</v>
      </c>
    </row>
    <row r="3389" spans="1:5" x14ac:dyDescent="0.25">
      <c r="A3389">
        <v>11288274</v>
      </c>
      <c r="B3389">
        <v>1414488</v>
      </c>
      <c r="C3389">
        <v>0</v>
      </c>
      <c r="D3389">
        <v>0</v>
      </c>
      <c r="E3389">
        <v>0</v>
      </c>
    </row>
    <row r="3390" spans="1:5" x14ac:dyDescent="0.25">
      <c r="A3390">
        <v>11288276</v>
      </c>
      <c r="B3390">
        <v>490468</v>
      </c>
      <c r="C3390">
        <v>0</v>
      </c>
      <c r="D3390">
        <v>3</v>
      </c>
      <c r="E3390">
        <v>0</v>
      </c>
    </row>
    <row r="3391" spans="1:5" x14ac:dyDescent="0.25">
      <c r="A3391">
        <v>11288276</v>
      </c>
      <c r="B3391">
        <v>1414488</v>
      </c>
      <c r="C3391">
        <v>0</v>
      </c>
      <c r="D3391">
        <v>0</v>
      </c>
      <c r="E3391">
        <v>0</v>
      </c>
    </row>
    <row r="3392" spans="1:5" x14ac:dyDescent="0.25">
      <c r="A3392">
        <v>11288280</v>
      </c>
      <c r="B3392">
        <v>174871</v>
      </c>
      <c r="C3392">
        <v>0</v>
      </c>
      <c r="D3392">
        <v>0</v>
      </c>
      <c r="E3392">
        <v>0</v>
      </c>
    </row>
    <row r="3393" spans="1:5" x14ac:dyDescent="0.25">
      <c r="A3393">
        <v>11288280</v>
      </c>
      <c r="B3393">
        <v>1414488</v>
      </c>
      <c r="C3393">
        <v>0</v>
      </c>
      <c r="D3393">
        <v>0</v>
      </c>
      <c r="E3393">
        <v>0</v>
      </c>
    </row>
    <row r="3394" spans="1:5" x14ac:dyDescent="0.25">
      <c r="A3394">
        <v>11288281</v>
      </c>
      <c r="B3394">
        <v>1902767</v>
      </c>
      <c r="C3394">
        <v>0</v>
      </c>
      <c r="D3394">
        <v>0</v>
      </c>
      <c r="E3394">
        <v>0</v>
      </c>
    </row>
    <row r="3395" spans="1:5" x14ac:dyDescent="0.25">
      <c r="A3395">
        <v>11288281</v>
      </c>
      <c r="B3395">
        <v>2055399</v>
      </c>
      <c r="C3395">
        <v>1</v>
      </c>
      <c r="D3395">
        <v>2</v>
      </c>
      <c r="E3395">
        <v>90</v>
      </c>
    </row>
    <row r="3396" spans="1:5" x14ac:dyDescent="0.25">
      <c r="A3396">
        <v>11288282</v>
      </c>
      <c r="B3396">
        <v>1461840</v>
      </c>
      <c r="C3396">
        <v>0</v>
      </c>
      <c r="D3396">
        <v>2</v>
      </c>
      <c r="E3396">
        <v>0</v>
      </c>
    </row>
    <row r="3397" spans="1:5" x14ac:dyDescent="0.25">
      <c r="A3397">
        <v>11288282</v>
      </c>
      <c r="B3397">
        <v>1902767</v>
      </c>
      <c r="C3397">
        <v>0</v>
      </c>
      <c r="D3397">
        <v>0</v>
      </c>
      <c r="E3397">
        <v>0</v>
      </c>
    </row>
    <row r="3398" spans="1:5" x14ac:dyDescent="0.25">
      <c r="A3398">
        <v>11288283</v>
      </c>
      <c r="B3398">
        <v>710272</v>
      </c>
      <c r="C3398">
        <v>0</v>
      </c>
      <c r="D3398">
        <v>3</v>
      </c>
      <c r="E3398">
        <v>0</v>
      </c>
    </row>
    <row r="3399" spans="1:5" x14ac:dyDescent="0.25">
      <c r="A3399">
        <v>11288283</v>
      </c>
      <c r="B3399">
        <v>1902767</v>
      </c>
      <c r="C3399">
        <v>0</v>
      </c>
      <c r="D3399">
        <v>0</v>
      </c>
      <c r="E3399">
        <v>0</v>
      </c>
    </row>
    <row r="3400" spans="1:5" x14ac:dyDescent="0.25">
      <c r="A3400">
        <v>11288307</v>
      </c>
      <c r="B3400">
        <v>1414488</v>
      </c>
      <c r="C3400">
        <v>0</v>
      </c>
      <c r="D3400">
        <v>0</v>
      </c>
      <c r="E3400">
        <v>0</v>
      </c>
    </row>
    <row r="3401" spans="1:5" x14ac:dyDescent="0.25">
      <c r="A3401">
        <v>11288307</v>
      </c>
      <c r="B3401">
        <v>2055939</v>
      </c>
      <c r="C3401">
        <v>0</v>
      </c>
      <c r="D3401">
        <v>5</v>
      </c>
      <c r="E3401">
        <v>0</v>
      </c>
    </row>
    <row r="3402" spans="1:5" x14ac:dyDescent="0.25">
      <c r="A3402">
        <v>11288309</v>
      </c>
      <c r="B3402">
        <v>438610</v>
      </c>
      <c r="C3402">
        <v>0</v>
      </c>
      <c r="D3402">
        <v>0</v>
      </c>
      <c r="E3402">
        <v>0</v>
      </c>
    </row>
    <row r="3403" spans="1:5" x14ac:dyDescent="0.25">
      <c r="A3403">
        <v>11288309</v>
      </c>
      <c r="B3403">
        <v>1414488</v>
      </c>
      <c r="C3403">
        <v>0</v>
      </c>
      <c r="D3403">
        <v>0</v>
      </c>
      <c r="E3403">
        <v>0</v>
      </c>
    </row>
    <row r="3404" spans="1:5" x14ac:dyDescent="0.25">
      <c r="A3404">
        <v>11288380</v>
      </c>
      <c r="B3404">
        <v>1902440</v>
      </c>
      <c r="C3404">
        <v>1</v>
      </c>
      <c r="D3404">
        <v>4</v>
      </c>
      <c r="E3404">
        <v>90</v>
      </c>
    </row>
    <row r="3405" spans="1:5" x14ac:dyDescent="0.25">
      <c r="A3405">
        <v>11288380</v>
      </c>
      <c r="B3405">
        <v>1908208</v>
      </c>
      <c r="C3405">
        <v>0</v>
      </c>
      <c r="D3405">
        <v>1</v>
      </c>
      <c r="E3405">
        <v>0</v>
      </c>
    </row>
    <row r="3406" spans="1:5" x14ac:dyDescent="0.25">
      <c r="A3406">
        <v>11288566</v>
      </c>
      <c r="B3406">
        <v>1414488</v>
      </c>
      <c r="C3406">
        <v>0</v>
      </c>
      <c r="D3406">
        <v>0</v>
      </c>
      <c r="E3406">
        <v>0</v>
      </c>
    </row>
    <row r="3407" spans="1:5" x14ac:dyDescent="0.25">
      <c r="A3407">
        <v>11288566</v>
      </c>
      <c r="B3407">
        <v>2053402</v>
      </c>
      <c r="C3407">
        <v>0</v>
      </c>
      <c r="D3407">
        <v>1</v>
      </c>
      <c r="E3407">
        <v>0</v>
      </c>
    </row>
    <row r="3408" spans="1:5" x14ac:dyDescent="0.25">
      <c r="A3408">
        <v>11288567</v>
      </c>
      <c r="B3408">
        <v>987759</v>
      </c>
      <c r="C3408">
        <v>1</v>
      </c>
      <c r="D3408">
        <v>2</v>
      </c>
      <c r="E3408">
        <v>90</v>
      </c>
    </row>
    <row r="3409" spans="1:5" x14ac:dyDescent="0.25">
      <c r="A3409">
        <v>11288567</v>
      </c>
      <c r="B3409">
        <v>1414488</v>
      </c>
      <c r="C3409">
        <v>0</v>
      </c>
      <c r="D3409">
        <v>0</v>
      </c>
      <c r="E3409">
        <v>0</v>
      </c>
    </row>
    <row r="3410" spans="1:5" x14ac:dyDescent="0.25">
      <c r="A3410">
        <v>11288568</v>
      </c>
      <c r="B3410">
        <v>121578</v>
      </c>
      <c r="C3410">
        <v>0</v>
      </c>
      <c r="D3410">
        <v>2</v>
      </c>
      <c r="E3410">
        <v>0</v>
      </c>
    </row>
    <row r="3411" spans="1:5" x14ac:dyDescent="0.25">
      <c r="A3411">
        <v>11288568</v>
      </c>
      <c r="B3411">
        <v>1414488</v>
      </c>
      <c r="C3411">
        <v>0</v>
      </c>
      <c r="D3411">
        <v>0</v>
      </c>
      <c r="E3411">
        <v>0</v>
      </c>
    </row>
    <row r="3412" spans="1:5" x14ac:dyDescent="0.25">
      <c r="A3412">
        <v>11288590</v>
      </c>
      <c r="B3412">
        <v>121578</v>
      </c>
      <c r="C3412">
        <v>0</v>
      </c>
      <c r="D3412">
        <v>5</v>
      </c>
      <c r="E3412">
        <v>0</v>
      </c>
    </row>
    <row r="3413" spans="1:5" x14ac:dyDescent="0.25">
      <c r="A3413">
        <v>11288590</v>
      </c>
      <c r="B3413">
        <v>314902</v>
      </c>
      <c r="C3413">
        <v>1</v>
      </c>
      <c r="D3413">
        <v>0</v>
      </c>
      <c r="E3413">
        <v>90</v>
      </c>
    </row>
    <row r="3414" spans="1:5" x14ac:dyDescent="0.25">
      <c r="A3414">
        <v>11288592</v>
      </c>
      <c r="B3414">
        <v>121578</v>
      </c>
      <c r="C3414">
        <v>0</v>
      </c>
      <c r="D3414">
        <v>0</v>
      </c>
      <c r="E3414">
        <v>0</v>
      </c>
    </row>
    <row r="3415" spans="1:5" x14ac:dyDescent="0.25">
      <c r="A3415">
        <v>11288592</v>
      </c>
      <c r="B3415">
        <v>1902871</v>
      </c>
      <c r="C3415">
        <v>0</v>
      </c>
      <c r="D3415">
        <v>3</v>
      </c>
      <c r="E3415">
        <v>0</v>
      </c>
    </row>
    <row r="3416" spans="1:5" x14ac:dyDescent="0.25">
      <c r="A3416">
        <v>11288722</v>
      </c>
      <c r="B3416">
        <v>987759</v>
      </c>
      <c r="C3416">
        <v>1</v>
      </c>
      <c r="D3416">
        <v>1</v>
      </c>
      <c r="E3416">
        <v>90</v>
      </c>
    </row>
    <row r="3417" spans="1:5" x14ac:dyDescent="0.25">
      <c r="A3417">
        <v>11288722</v>
      </c>
      <c r="B3417">
        <v>1165251</v>
      </c>
      <c r="C3417">
        <v>1</v>
      </c>
      <c r="D3417">
        <v>1</v>
      </c>
      <c r="E3417">
        <v>90</v>
      </c>
    </row>
    <row r="3418" spans="1:5" x14ac:dyDescent="0.25">
      <c r="A3418">
        <v>11288740</v>
      </c>
      <c r="B3418">
        <v>987759</v>
      </c>
      <c r="C3418">
        <v>1</v>
      </c>
      <c r="D3418">
        <v>0</v>
      </c>
      <c r="E3418">
        <v>90</v>
      </c>
    </row>
    <row r="3419" spans="1:5" x14ac:dyDescent="0.25">
      <c r="A3419">
        <v>11288740</v>
      </c>
      <c r="B3419">
        <v>1165251</v>
      </c>
      <c r="C3419">
        <v>1</v>
      </c>
      <c r="D3419">
        <v>2</v>
      </c>
      <c r="E3419">
        <v>90</v>
      </c>
    </row>
    <row r="3420" spans="1:5" x14ac:dyDescent="0.25">
      <c r="A3420">
        <v>11288849</v>
      </c>
      <c r="B3420">
        <v>120994</v>
      </c>
      <c r="C3420">
        <v>0</v>
      </c>
      <c r="D3420">
        <v>2</v>
      </c>
      <c r="E3420">
        <v>0</v>
      </c>
    </row>
    <row r="3421" spans="1:5" x14ac:dyDescent="0.25">
      <c r="A3421">
        <v>11288849</v>
      </c>
      <c r="B3421">
        <v>121578</v>
      </c>
      <c r="C3421">
        <v>0</v>
      </c>
      <c r="D3421">
        <v>0</v>
      </c>
      <c r="E3421">
        <v>0</v>
      </c>
    </row>
    <row r="3422" spans="1:5" x14ac:dyDescent="0.25">
      <c r="A3422">
        <v>11288850</v>
      </c>
      <c r="B3422">
        <v>71272</v>
      </c>
      <c r="C3422">
        <v>0</v>
      </c>
      <c r="D3422">
        <v>0</v>
      </c>
      <c r="E3422">
        <v>0</v>
      </c>
    </row>
    <row r="3423" spans="1:5" x14ac:dyDescent="0.25">
      <c r="A3423">
        <v>11288850</v>
      </c>
      <c r="B3423">
        <v>121578</v>
      </c>
      <c r="C3423">
        <v>0</v>
      </c>
      <c r="D3423">
        <v>2</v>
      </c>
      <c r="E3423">
        <v>0</v>
      </c>
    </row>
    <row r="3424" spans="1:5" x14ac:dyDescent="0.25">
      <c r="A3424">
        <v>11288856</v>
      </c>
      <c r="B3424">
        <v>121578</v>
      </c>
      <c r="C3424">
        <v>0</v>
      </c>
      <c r="D3424">
        <v>2</v>
      </c>
      <c r="E3424">
        <v>0</v>
      </c>
    </row>
    <row r="3425" spans="1:5" x14ac:dyDescent="0.25">
      <c r="A3425">
        <v>11288856</v>
      </c>
      <c r="B3425">
        <v>990223</v>
      </c>
      <c r="C3425">
        <v>0</v>
      </c>
      <c r="D3425">
        <v>1</v>
      </c>
      <c r="E3425">
        <v>0</v>
      </c>
    </row>
    <row r="3426" spans="1:5" x14ac:dyDescent="0.25">
      <c r="A3426">
        <v>11288862</v>
      </c>
      <c r="B3426">
        <v>987759</v>
      </c>
      <c r="C3426">
        <v>1</v>
      </c>
      <c r="D3426">
        <v>1</v>
      </c>
      <c r="E3426">
        <v>90</v>
      </c>
    </row>
    <row r="3427" spans="1:5" x14ac:dyDescent="0.25">
      <c r="A3427">
        <v>11288862</v>
      </c>
      <c r="B3427">
        <v>990223</v>
      </c>
      <c r="C3427">
        <v>0</v>
      </c>
      <c r="D3427">
        <v>0</v>
      </c>
      <c r="E3427">
        <v>0</v>
      </c>
    </row>
    <row r="3428" spans="1:5" x14ac:dyDescent="0.25">
      <c r="A3428">
        <v>11288866</v>
      </c>
      <c r="B3428">
        <v>121578</v>
      </c>
      <c r="C3428">
        <v>0</v>
      </c>
      <c r="D3428">
        <v>2</v>
      </c>
      <c r="E3428">
        <v>0</v>
      </c>
    </row>
    <row r="3429" spans="1:5" x14ac:dyDescent="0.25">
      <c r="A3429">
        <v>11288866</v>
      </c>
      <c r="B3429">
        <v>1583470</v>
      </c>
      <c r="C3429">
        <v>0</v>
      </c>
      <c r="D3429">
        <v>2</v>
      </c>
      <c r="E3429">
        <v>0</v>
      </c>
    </row>
    <row r="3430" spans="1:5" x14ac:dyDescent="0.25">
      <c r="A3430">
        <v>11288867</v>
      </c>
      <c r="B3430">
        <v>987759</v>
      </c>
      <c r="C3430">
        <v>1</v>
      </c>
      <c r="D3430">
        <v>1</v>
      </c>
      <c r="E3430">
        <v>90</v>
      </c>
    </row>
    <row r="3431" spans="1:5" x14ac:dyDescent="0.25">
      <c r="A3431">
        <v>11288867</v>
      </c>
      <c r="B3431">
        <v>990223</v>
      </c>
      <c r="C3431">
        <v>0</v>
      </c>
      <c r="D3431">
        <v>0</v>
      </c>
      <c r="E3431">
        <v>0</v>
      </c>
    </row>
    <row r="3432" spans="1:5" x14ac:dyDescent="0.25">
      <c r="A3432">
        <v>11288873</v>
      </c>
      <c r="B3432">
        <v>987759</v>
      </c>
      <c r="C3432">
        <v>1</v>
      </c>
      <c r="D3432">
        <v>0</v>
      </c>
      <c r="E3432">
        <v>90</v>
      </c>
    </row>
    <row r="3433" spans="1:5" x14ac:dyDescent="0.25">
      <c r="A3433">
        <v>11288873</v>
      </c>
      <c r="B3433">
        <v>1583470</v>
      </c>
      <c r="C3433">
        <v>0</v>
      </c>
      <c r="D3433">
        <v>1</v>
      </c>
      <c r="E3433">
        <v>0</v>
      </c>
    </row>
    <row r="3434" spans="1:5" x14ac:dyDescent="0.25">
      <c r="A3434">
        <v>11288875</v>
      </c>
      <c r="B3434">
        <v>987759</v>
      </c>
      <c r="C3434">
        <v>1</v>
      </c>
      <c r="D3434">
        <v>1</v>
      </c>
      <c r="E3434">
        <v>90</v>
      </c>
    </row>
    <row r="3435" spans="1:5" x14ac:dyDescent="0.25">
      <c r="A3435">
        <v>11288875</v>
      </c>
      <c r="B3435">
        <v>990223</v>
      </c>
      <c r="C3435">
        <v>0</v>
      </c>
      <c r="D3435">
        <v>1</v>
      </c>
      <c r="E3435">
        <v>0</v>
      </c>
    </row>
    <row r="3436" spans="1:5" x14ac:dyDescent="0.25">
      <c r="A3436">
        <v>11288877</v>
      </c>
      <c r="B3436">
        <v>490468</v>
      </c>
      <c r="C3436">
        <v>0</v>
      </c>
      <c r="D3436">
        <v>0</v>
      </c>
      <c r="E3436">
        <v>0</v>
      </c>
    </row>
    <row r="3437" spans="1:5" x14ac:dyDescent="0.25">
      <c r="A3437">
        <v>11288877</v>
      </c>
      <c r="B3437">
        <v>2053402</v>
      </c>
      <c r="C3437">
        <v>0</v>
      </c>
      <c r="D3437">
        <v>1</v>
      </c>
      <c r="E3437">
        <v>0</v>
      </c>
    </row>
    <row r="3438" spans="1:5" x14ac:dyDescent="0.25">
      <c r="A3438">
        <v>11288878</v>
      </c>
      <c r="B3438">
        <v>228845</v>
      </c>
      <c r="C3438">
        <v>0</v>
      </c>
      <c r="D3438">
        <v>0</v>
      </c>
      <c r="E3438">
        <v>0</v>
      </c>
    </row>
    <row r="3439" spans="1:5" x14ac:dyDescent="0.25">
      <c r="A3439">
        <v>11288878</v>
      </c>
      <c r="B3439">
        <v>2053402</v>
      </c>
      <c r="C3439">
        <v>0</v>
      </c>
      <c r="D3439">
        <v>3</v>
      </c>
      <c r="E3439">
        <v>0</v>
      </c>
    </row>
    <row r="3440" spans="1:5" x14ac:dyDescent="0.25">
      <c r="A3440">
        <v>11288880</v>
      </c>
      <c r="B3440">
        <v>2053402</v>
      </c>
      <c r="C3440">
        <v>0</v>
      </c>
      <c r="D3440">
        <v>0</v>
      </c>
      <c r="E3440">
        <v>0</v>
      </c>
    </row>
    <row r="3441" spans="1:5" x14ac:dyDescent="0.25">
      <c r="A3441">
        <v>11288880</v>
      </c>
      <c r="B3441">
        <v>2056315</v>
      </c>
      <c r="C3441">
        <v>0</v>
      </c>
      <c r="D3441">
        <v>2</v>
      </c>
      <c r="E3441">
        <v>0</v>
      </c>
    </row>
    <row r="3442" spans="1:5" x14ac:dyDescent="0.25">
      <c r="A3442">
        <v>11288883</v>
      </c>
      <c r="B3442">
        <v>121578</v>
      </c>
      <c r="C3442">
        <v>0</v>
      </c>
      <c r="D3442">
        <v>1</v>
      </c>
      <c r="E3442">
        <v>0</v>
      </c>
    </row>
    <row r="3443" spans="1:5" x14ac:dyDescent="0.25">
      <c r="A3443">
        <v>11288883</v>
      </c>
      <c r="B3443">
        <v>1601680</v>
      </c>
      <c r="C3443">
        <v>1</v>
      </c>
      <c r="D3443">
        <v>2</v>
      </c>
      <c r="E3443">
        <v>90</v>
      </c>
    </row>
    <row r="3444" spans="1:5" x14ac:dyDescent="0.25">
      <c r="A3444">
        <v>11288887</v>
      </c>
      <c r="B3444">
        <v>490468</v>
      </c>
      <c r="C3444">
        <v>0</v>
      </c>
      <c r="D3444">
        <v>1</v>
      </c>
      <c r="E3444">
        <v>0</v>
      </c>
    </row>
    <row r="3445" spans="1:5" x14ac:dyDescent="0.25">
      <c r="A3445">
        <v>11288887</v>
      </c>
      <c r="B3445">
        <v>987759</v>
      </c>
      <c r="C3445">
        <v>1</v>
      </c>
      <c r="D3445">
        <v>2</v>
      </c>
      <c r="E3445">
        <v>90</v>
      </c>
    </row>
    <row r="3446" spans="1:5" x14ac:dyDescent="0.25">
      <c r="A3446">
        <v>11288902</v>
      </c>
      <c r="B3446">
        <v>120994</v>
      </c>
      <c r="C3446">
        <v>0</v>
      </c>
      <c r="D3446">
        <v>1</v>
      </c>
      <c r="E3446">
        <v>0</v>
      </c>
    </row>
    <row r="3447" spans="1:5" x14ac:dyDescent="0.25">
      <c r="A3447">
        <v>11288902</v>
      </c>
      <c r="B3447">
        <v>2053402</v>
      </c>
      <c r="C3447">
        <v>0</v>
      </c>
      <c r="D3447">
        <v>2</v>
      </c>
      <c r="E3447">
        <v>0</v>
      </c>
    </row>
    <row r="3448" spans="1:5" x14ac:dyDescent="0.25">
      <c r="A3448">
        <v>11288903</v>
      </c>
      <c r="B3448">
        <v>71272</v>
      </c>
      <c r="C3448">
        <v>0</v>
      </c>
      <c r="D3448">
        <v>0</v>
      </c>
      <c r="E3448">
        <v>0</v>
      </c>
    </row>
    <row r="3449" spans="1:5" x14ac:dyDescent="0.25">
      <c r="A3449">
        <v>11288903</v>
      </c>
      <c r="B3449">
        <v>2053402</v>
      </c>
      <c r="C3449">
        <v>0</v>
      </c>
      <c r="D3449">
        <v>1</v>
      </c>
      <c r="E3449">
        <v>0</v>
      </c>
    </row>
    <row r="3450" spans="1:5" x14ac:dyDescent="0.25">
      <c r="A3450">
        <v>11289013</v>
      </c>
      <c r="B3450">
        <v>438811</v>
      </c>
      <c r="C3450">
        <v>0</v>
      </c>
      <c r="D3450">
        <v>0</v>
      </c>
      <c r="E3450">
        <v>0</v>
      </c>
    </row>
    <row r="3451" spans="1:5" x14ac:dyDescent="0.25">
      <c r="A3451">
        <v>11289013</v>
      </c>
      <c r="B3451">
        <v>2053402</v>
      </c>
      <c r="C3451">
        <v>0</v>
      </c>
      <c r="D3451">
        <v>1</v>
      </c>
      <c r="E3451">
        <v>0</v>
      </c>
    </row>
    <row r="3452" spans="1:5" x14ac:dyDescent="0.25">
      <c r="A3452">
        <v>11289348</v>
      </c>
      <c r="B3452">
        <v>314902</v>
      </c>
      <c r="C3452">
        <v>1</v>
      </c>
      <c r="D3452">
        <v>4</v>
      </c>
      <c r="E3452">
        <v>90</v>
      </c>
    </row>
    <row r="3453" spans="1:5" x14ac:dyDescent="0.25">
      <c r="A3453">
        <v>11289348</v>
      </c>
      <c r="B3453">
        <v>463541</v>
      </c>
      <c r="C3453">
        <v>1</v>
      </c>
      <c r="D3453">
        <v>1</v>
      </c>
      <c r="E3453">
        <v>90</v>
      </c>
    </row>
    <row r="3454" spans="1:5" x14ac:dyDescent="0.25">
      <c r="A3454">
        <v>11289358</v>
      </c>
      <c r="B3454">
        <v>990223</v>
      </c>
      <c r="C3454">
        <v>0</v>
      </c>
      <c r="D3454">
        <v>0</v>
      </c>
      <c r="E3454">
        <v>0</v>
      </c>
    </row>
    <row r="3455" spans="1:5" x14ac:dyDescent="0.25">
      <c r="A3455">
        <v>11289358</v>
      </c>
      <c r="B3455">
        <v>2053670</v>
      </c>
      <c r="C3455">
        <v>1</v>
      </c>
      <c r="D3455">
        <v>2</v>
      </c>
      <c r="E3455">
        <v>90</v>
      </c>
    </row>
    <row r="3456" spans="1:5" x14ac:dyDescent="0.25">
      <c r="A3456">
        <v>11289368</v>
      </c>
      <c r="B3456">
        <v>121578</v>
      </c>
      <c r="C3456">
        <v>0</v>
      </c>
      <c r="D3456">
        <v>2</v>
      </c>
      <c r="E3456">
        <v>0</v>
      </c>
    </row>
    <row r="3457" spans="1:5" x14ac:dyDescent="0.25">
      <c r="A3457">
        <v>11289368</v>
      </c>
      <c r="B3457">
        <v>2054191</v>
      </c>
      <c r="C3457">
        <v>0</v>
      </c>
      <c r="D3457">
        <v>1</v>
      </c>
      <c r="E3457">
        <v>0</v>
      </c>
    </row>
    <row r="3458" spans="1:5" x14ac:dyDescent="0.25">
      <c r="A3458">
        <v>11289405</v>
      </c>
      <c r="B3458">
        <v>463541</v>
      </c>
      <c r="C3458">
        <v>1</v>
      </c>
      <c r="D3458">
        <v>0</v>
      </c>
      <c r="E3458">
        <v>90</v>
      </c>
    </row>
    <row r="3459" spans="1:5" x14ac:dyDescent="0.25">
      <c r="A3459">
        <v>11289405</v>
      </c>
      <c r="B3459">
        <v>1333766</v>
      </c>
      <c r="C3459">
        <v>3</v>
      </c>
      <c r="D3459">
        <v>2</v>
      </c>
      <c r="E3459">
        <v>90</v>
      </c>
    </row>
    <row r="3460" spans="1:5" x14ac:dyDescent="0.25">
      <c r="A3460">
        <v>11289424</v>
      </c>
      <c r="B3460">
        <v>151409</v>
      </c>
      <c r="C3460">
        <v>1</v>
      </c>
      <c r="D3460">
        <v>3</v>
      </c>
      <c r="E3460">
        <v>90</v>
      </c>
    </row>
    <row r="3461" spans="1:5" x14ac:dyDescent="0.25">
      <c r="A3461">
        <v>11289424</v>
      </c>
      <c r="B3461">
        <v>463541</v>
      </c>
      <c r="C3461">
        <v>1</v>
      </c>
      <c r="D3461">
        <v>0</v>
      </c>
      <c r="E3461">
        <v>90</v>
      </c>
    </row>
    <row r="3462" spans="1:5" x14ac:dyDescent="0.25">
      <c r="A3462">
        <v>11289514</v>
      </c>
      <c r="B3462">
        <v>463541</v>
      </c>
      <c r="C3462">
        <v>1</v>
      </c>
      <c r="D3462">
        <v>1</v>
      </c>
      <c r="E3462">
        <v>90</v>
      </c>
    </row>
    <row r="3463" spans="1:5" x14ac:dyDescent="0.25">
      <c r="A3463">
        <v>11289514</v>
      </c>
      <c r="B3463">
        <v>1333784</v>
      </c>
      <c r="C3463">
        <v>0</v>
      </c>
      <c r="D3463">
        <v>2</v>
      </c>
      <c r="E3463">
        <v>0</v>
      </c>
    </row>
    <row r="3464" spans="1:5" x14ac:dyDescent="0.25">
      <c r="A3464">
        <v>11289516</v>
      </c>
      <c r="B3464">
        <v>463541</v>
      </c>
      <c r="C3464">
        <v>1</v>
      </c>
      <c r="D3464">
        <v>1</v>
      </c>
      <c r="E3464">
        <v>90</v>
      </c>
    </row>
    <row r="3465" spans="1:5" x14ac:dyDescent="0.25">
      <c r="A3465">
        <v>11289516</v>
      </c>
      <c r="B3465">
        <v>948677</v>
      </c>
      <c r="C3465">
        <v>1</v>
      </c>
      <c r="D3465">
        <v>3</v>
      </c>
      <c r="E3465">
        <v>90</v>
      </c>
    </row>
    <row r="3466" spans="1:5" x14ac:dyDescent="0.25">
      <c r="A3466">
        <v>11289518</v>
      </c>
      <c r="B3466">
        <v>314902</v>
      </c>
      <c r="C3466">
        <v>1</v>
      </c>
      <c r="D3466">
        <v>2</v>
      </c>
      <c r="E3466">
        <v>90</v>
      </c>
    </row>
    <row r="3467" spans="1:5" x14ac:dyDescent="0.25">
      <c r="A3467">
        <v>11289518</v>
      </c>
      <c r="B3467">
        <v>793621</v>
      </c>
      <c r="C3467">
        <v>0</v>
      </c>
      <c r="D3467">
        <v>1</v>
      </c>
      <c r="E3467">
        <v>0</v>
      </c>
    </row>
    <row r="3468" spans="1:5" x14ac:dyDescent="0.25">
      <c r="A3468">
        <v>11289526</v>
      </c>
      <c r="B3468">
        <v>463541</v>
      </c>
      <c r="C3468">
        <v>1</v>
      </c>
      <c r="D3468">
        <v>0</v>
      </c>
      <c r="E3468">
        <v>90</v>
      </c>
    </row>
    <row r="3469" spans="1:5" x14ac:dyDescent="0.25">
      <c r="A3469">
        <v>11289526</v>
      </c>
      <c r="B3469">
        <v>1601680</v>
      </c>
      <c r="C3469">
        <v>1</v>
      </c>
      <c r="D3469">
        <v>1</v>
      </c>
      <c r="E3469">
        <v>90</v>
      </c>
    </row>
    <row r="3470" spans="1:5" x14ac:dyDescent="0.25">
      <c r="A3470">
        <v>11289536</v>
      </c>
      <c r="B3470">
        <v>1333784</v>
      </c>
      <c r="C3470">
        <v>0</v>
      </c>
      <c r="D3470">
        <v>0</v>
      </c>
      <c r="E3470">
        <v>0</v>
      </c>
    </row>
    <row r="3471" spans="1:5" x14ac:dyDescent="0.25">
      <c r="A3471">
        <v>11289536</v>
      </c>
      <c r="B3471">
        <v>2053670</v>
      </c>
      <c r="C3471">
        <v>1</v>
      </c>
      <c r="D3471">
        <v>1</v>
      </c>
      <c r="E3471">
        <v>90</v>
      </c>
    </row>
    <row r="3472" spans="1:5" x14ac:dyDescent="0.25">
      <c r="A3472">
        <v>11289538</v>
      </c>
      <c r="B3472">
        <v>948677</v>
      </c>
      <c r="C3472">
        <v>1</v>
      </c>
      <c r="D3472">
        <v>0</v>
      </c>
      <c r="E3472">
        <v>90</v>
      </c>
    </row>
    <row r="3473" spans="1:5" x14ac:dyDescent="0.25">
      <c r="A3473">
        <v>11289538</v>
      </c>
      <c r="B3473">
        <v>2053670</v>
      </c>
      <c r="C3473">
        <v>1</v>
      </c>
      <c r="D3473">
        <v>0</v>
      </c>
      <c r="E3473">
        <v>90</v>
      </c>
    </row>
    <row r="3474" spans="1:5" x14ac:dyDescent="0.25">
      <c r="A3474">
        <v>11289556</v>
      </c>
      <c r="B3474">
        <v>151409</v>
      </c>
      <c r="C3474">
        <v>1</v>
      </c>
      <c r="D3474">
        <v>2</v>
      </c>
      <c r="E3474">
        <v>90</v>
      </c>
    </row>
    <row r="3475" spans="1:5" x14ac:dyDescent="0.25">
      <c r="A3475">
        <v>11289556</v>
      </c>
      <c r="B3475">
        <v>793621</v>
      </c>
      <c r="C3475">
        <v>0</v>
      </c>
      <c r="D3475">
        <v>0</v>
      </c>
      <c r="E3475">
        <v>0</v>
      </c>
    </row>
    <row r="3476" spans="1:5" x14ac:dyDescent="0.25">
      <c r="A3476">
        <v>11289557</v>
      </c>
      <c r="B3476">
        <v>793621</v>
      </c>
      <c r="C3476">
        <v>0</v>
      </c>
      <c r="D3476">
        <v>1</v>
      </c>
      <c r="E3476">
        <v>0</v>
      </c>
    </row>
    <row r="3477" spans="1:5" x14ac:dyDescent="0.25">
      <c r="A3477">
        <v>11289557</v>
      </c>
      <c r="B3477">
        <v>1333766</v>
      </c>
      <c r="C3477">
        <v>1</v>
      </c>
      <c r="D3477">
        <v>1</v>
      </c>
      <c r="E3477">
        <v>90</v>
      </c>
    </row>
    <row r="3478" spans="1:5" x14ac:dyDescent="0.25">
      <c r="A3478">
        <v>11289561</v>
      </c>
      <c r="B3478">
        <v>1456633</v>
      </c>
      <c r="C3478">
        <v>1</v>
      </c>
      <c r="D3478">
        <v>0</v>
      </c>
      <c r="E3478">
        <v>90</v>
      </c>
    </row>
    <row r="3479" spans="1:5" x14ac:dyDescent="0.25">
      <c r="A3479">
        <v>11289561</v>
      </c>
      <c r="B3479">
        <v>2053670</v>
      </c>
      <c r="C3479">
        <v>1</v>
      </c>
      <c r="D3479">
        <v>2</v>
      </c>
      <c r="E3479">
        <v>90</v>
      </c>
    </row>
    <row r="3480" spans="1:5" x14ac:dyDescent="0.25">
      <c r="A3480">
        <v>11289578</v>
      </c>
      <c r="B3480">
        <v>793621</v>
      </c>
      <c r="C3480">
        <v>0</v>
      </c>
      <c r="D3480">
        <v>2</v>
      </c>
      <c r="E3480">
        <v>0</v>
      </c>
    </row>
    <row r="3481" spans="1:5" x14ac:dyDescent="0.25">
      <c r="A3481">
        <v>11289578</v>
      </c>
      <c r="B3481">
        <v>990223</v>
      </c>
      <c r="C3481">
        <v>0</v>
      </c>
      <c r="D3481">
        <v>3</v>
      </c>
      <c r="E3481">
        <v>0</v>
      </c>
    </row>
    <row r="3482" spans="1:5" x14ac:dyDescent="0.25">
      <c r="A3482">
        <v>11289613</v>
      </c>
      <c r="B3482">
        <v>793621</v>
      </c>
      <c r="C3482">
        <v>0</v>
      </c>
      <c r="D3482">
        <v>0</v>
      </c>
      <c r="E3482">
        <v>0</v>
      </c>
    </row>
    <row r="3483" spans="1:5" x14ac:dyDescent="0.25">
      <c r="A3483">
        <v>11289613</v>
      </c>
      <c r="B3483">
        <v>2053456</v>
      </c>
      <c r="C3483">
        <v>0</v>
      </c>
      <c r="D3483">
        <v>3</v>
      </c>
      <c r="E3483">
        <v>0</v>
      </c>
    </row>
    <row r="3484" spans="1:5" x14ac:dyDescent="0.25">
      <c r="A3484">
        <v>11289614</v>
      </c>
      <c r="B3484">
        <v>710856</v>
      </c>
      <c r="C3484">
        <v>0</v>
      </c>
      <c r="D3484">
        <v>3</v>
      </c>
      <c r="E3484">
        <v>0</v>
      </c>
    </row>
    <row r="3485" spans="1:5" x14ac:dyDescent="0.25">
      <c r="A3485">
        <v>11289614</v>
      </c>
      <c r="B3485">
        <v>793621</v>
      </c>
      <c r="C3485">
        <v>0</v>
      </c>
      <c r="D3485">
        <v>0</v>
      </c>
      <c r="E3485">
        <v>0</v>
      </c>
    </row>
    <row r="3486" spans="1:5" x14ac:dyDescent="0.25">
      <c r="A3486">
        <v>11289615</v>
      </c>
      <c r="B3486">
        <v>793621</v>
      </c>
      <c r="C3486">
        <v>0</v>
      </c>
      <c r="D3486">
        <v>0</v>
      </c>
      <c r="E3486">
        <v>0</v>
      </c>
    </row>
    <row r="3487" spans="1:5" x14ac:dyDescent="0.25">
      <c r="A3487">
        <v>11289615</v>
      </c>
      <c r="B3487">
        <v>1629842</v>
      </c>
      <c r="C3487">
        <v>0</v>
      </c>
      <c r="D3487">
        <v>2</v>
      </c>
      <c r="E3487">
        <v>0</v>
      </c>
    </row>
    <row r="3488" spans="1:5" x14ac:dyDescent="0.25">
      <c r="A3488">
        <v>11289648</v>
      </c>
      <c r="B3488">
        <v>2053670</v>
      </c>
      <c r="C3488">
        <v>1</v>
      </c>
      <c r="D3488">
        <v>3</v>
      </c>
      <c r="E3488">
        <v>90</v>
      </c>
    </row>
    <row r="3489" spans="1:5" x14ac:dyDescent="0.25">
      <c r="A3489">
        <v>11289648</v>
      </c>
      <c r="B3489">
        <v>2057848</v>
      </c>
      <c r="C3489">
        <v>3</v>
      </c>
      <c r="D3489">
        <v>0</v>
      </c>
      <c r="E3489">
        <v>90</v>
      </c>
    </row>
    <row r="3490" spans="1:5" x14ac:dyDescent="0.25">
      <c r="A3490">
        <v>11289720</v>
      </c>
      <c r="B3490">
        <v>463541</v>
      </c>
      <c r="C3490">
        <v>1</v>
      </c>
      <c r="D3490">
        <v>0</v>
      </c>
      <c r="E3490">
        <v>90</v>
      </c>
    </row>
    <row r="3491" spans="1:5" x14ac:dyDescent="0.25">
      <c r="A3491">
        <v>11289720</v>
      </c>
      <c r="B3491">
        <v>490468</v>
      </c>
      <c r="C3491">
        <v>0</v>
      </c>
      <c r="D3491">
        <v>2</v>
      </c>
      <c r="E3491">
        <v>0</v>
      </c>
    </row>
    <row r="3492" spans="1:5" x14ac:dyDescent="0.25">
      <c r="A3492">
        <v>11289721</v>
      </c>
      <c r="B3492">
        <v>463541</v>
      </c>
      <c r="C3492">
        <v>1</v>
      </c>
      <c r="D3492">
        <v>0</v>
      </c>
      <c r="E3492">
        <v>90</v>
      </c>
    </row>
    <row r="3493" spans="1:5" x14ac:dyDescent="0.25">
      <c r="A3493">
        <v>11289721</v>
      </c>
      <c r="B3493">
        <v>2056315</v>
      </c>
      <c r="C3493">
        <v>0</v>
      </c>
      <c r="D3493">
        <v>4</v>
      </c>
      <c r="E3493">
        <v>0</v>
      </c>
    </row>
    <row r="3494" spans="1:5" x14ac:dyDescent="0.25">
      <c r="A3494">
        <v>11289748</v>
      </c>
      <c r="B3494">
        <v>1414488</v>
      </c>
      <c r="C3494">
        <v>0</v>
      </c>
      <c r="D3494">
        <v>0</v>
      </c>
      <c r="E3494">
        <v>0</v>
      </c>
    </row>
    <row r="3495" spans="1:5" x14ac:dyDescent="0.25">
      <c r="A3495">
        <v>11289748</v>
      </c>
      <c r="B3495">
        <v>1421635</v>
      </c>
      <c r="C3495">
        <v>0</v>
      </c>
      <c r="D3495">
        <v>3</v>
      </c>
      <c r="E3495">
        <v>0</v>
      </c>
    </row>
    <row r="3496" spans="1:5" x14ac:dyDescent="0.25">
      <c r="A3496">
        <v>11289881</v>
      </c>
      <c r="B3496">
        <v>116092</v>
      </c>
      <c r="C3496">
        <v>0</v>
      </c>
      <c r="D3496">
        <v>2</v>
      </c>
      <c r="E3496">
        <v>0</v>
      </c>
    </row>
    <row r="3497" spans="1:5" x14ac:dyDescent="0.25">
      <c r="A3497">
        <v>11289881</v>
      </c>
      <c r="B3497">
        <v>1414488</v>
      </c>
      <c r="C3497">
        <v>0</v>
      </c>
      <c r="D3497">
        <v>0</v>
      </c>
      <c r="E3497">
        <v>0</v>
      </c>
    </row>
    <row r="3498" spans="1:5" x14ac:dyDescent="0.25">
      <c r="A3498">
        <v>11290717</v>
      </c>
      <c r="B3498">
        <v>1414488</v>
      </c>
      <c r="C3498">
        <v>0</v>
      </c>
      <c r="D3498">
        <v>0</v>
      </c>
      <c r="E3498">
        <v>0</v>
      </c>
    </row>
    <row r="3499" spans="1:5" x14ac:dyDescent="0.25">
      <c r="A3499">
        <v>11290717</v>
      </c>
      <c r="B3499">
        <v>1433929</v>
      </c>
      <c r="C3499">
        <v>0</v>
      </c>
      <c r="D3499">
        <v>4</v>
      </c>
      <c r="E3499">
        <v>0</v>
      </c>
    </row>
    <row r="3500" spans="1:5" x14ac:dyDescent="0.25">
      <c r="A3500">
        <v>11291284</v>
      </c>
      <c r="B3500">
        <v>438610</v>
      </c>
      <c r="C3500">
        <v>0</v>
      </c>
      <c r="D3500">
        <v>0</v>
      </c>
      <c r="E3500">
        <v>0</v>
      </c>
    </row>
    <row r="3501" spans="1:5" x14ac:dyDescent="0.25">
      <c r="A3501">
        <v>11291284</v>
      </c>
      <c r="B3501">
        <v>2053402</v>
      </c>
      <c r="C3501">
        <v>0</v>
      </c>
      <c r="D3501">
        <v>1</v>
      </c>
      <c r="E3501">
        <v>0</v>
      </c>
    </row>
    <row r="3502" spans="1:5" x14ac:dyDescent="0.25">
      <c r="A3502">
        <v>11291285</v>
      </c>
      <c r="B3502">
        <v>1629476</v>
      </c>
      <c r="C3502">
        <v>1</v>
      </c>
      <c r="D3502">
        <v>0</v>
      </c>
      <c r="E3502">
        <v>90</v>
      </c>
    </row>
    <row r="3503" spans="1:5" x14ac:dyDescent="0.25">
      <c r="A3503">
        <v>11291285</v>
      </c>
      <c r="B3503">
        <v>2053402</v>
      </c>
      <c r="C3503">
        <v>0</v>
      </c>
      <c r="D3503">
        <v>0</v>
      </c>
      <c r="E3503">
        <v>0</v>
      </c>
    </row>
    <row r="3504" spans="1:5" x14ac:dyDescent="0.25">
      <c r="A3504">
        <v>11291286</v>
      </c>
      <c r="B3504">
        <v>2053402</v>
      </c>
      <c r="C3504">
        <v>0</v>
      </c>
      <c r="D3504">
        <v>1</v>
      </c>
      <c r="E3504">
        <v>0</v>
      </c>
    </row>
    <row r="3505" spans="1:5" x14ac:dyDescent="0.25">
      <c r="A3505">
        <v>11291286</v>
      </c>
      <c r="B3505">
        <v>2055939</v>
      </c>
      <c r="C3505">
        <v>0</v>
      </c>
      <c r="D3505">
        <v>0</v>
      </c>
      <c r="E3505">
        <v>0</v>
      </c>
    </row>
    <row r="3506" spans="1:5" x14ac:dyDescent="0.25">
      <c r="A3506">
        <v>11291296</v>
      </c>
      <c r="B3506">
        <v>990223</v>
      </c>
      <c r="C3506">
        <v>0</v>
      </c>
      <c r="D3506">
        <v>0</v>
      </c>
      <c r="E3506">
        <v>0</v>
      </c>
    </row>
    <row r="3507" spans="1:5" x14ac:dyDescent="0.25">
      <c r="A3507">
        <v>11291296</v>
      </c>
      <c r="B3507">
        <v>2053402</v>
      </c>
      <c r="C3507">
        <v>0</v>
      </c>
      <c r="D3507">
        <v>1</v>
      </c>
      <c r="E3507">
        <v>0</v>
      </c>
    </row>
    <row r="3508" spans="1:5" x14ac:dyDescent="0.25">
      <c r="A3508">
        <v>11291367</v>
      </c>
      <c r="B3508">
        <v>987759</v>
      </c>
      <c r="C3508">
        <v>1</v>
      </c>
      <c r="D3508">
        <v>0</v>
      </c>
      <c r="E3508">
        <v>90</v>
      </c>
    </row>
    <row r="3509" spans="1:5" x14ac:dyDescent="0.25">
      <c r="A3509">
        <v>11291367</v>
      </c>
      <c r="B3509">
        <v>2052500</v>
      </c>
      <c r="C3509">
        <v>2</v>
      </c>
      <c r="D3509">
        <v>2</v>
      </c>
      <c r="E3509">
        <v>90</v>
      </c>
    </row>
    <row r="3510" spans="1:5" x14ac:dyDescent="0.25">
      <c r="A3510">
        <v>11291400</v>
      </c>
      <c r="B3510">
        <v>125815</v>
      </c>
      <c r="C3510">
        <v>0</v>
      </c>
      <c r="D3510">
        <v>0</v>
      </c>
      <c r="E3510">
        <v>0</v>
      </c>
    </row>
    <row r="3511" spans="1:5" x14ac:dyDescent="0.25">
      <c r="A3511">
        <v>11291400</v>
      </c>
      <c r="B3511">
        <v>2053402</v>
      </c>
      <c r="C3511">
        <v>0</v>
      </c>
      <c r="D3511">
        <v>0</v>
      </c>
      <c r="E3511">
        <v>0</v>
      </c>
    </row>
    <row r="3512" spans="1:5" x14ac:dyDescent="0.25">
      <c r="A3512">
        <v>11291403</v>
      </c>
      <c r="B3512">
        <v>463529</v>
      </c>
      <c r="C3512">
        <v>0</v>
      </c>
      <c r="D3512">
        <v>0</v>
      </c>
      <c r="E3512">
        <v>0</v>
      </c>
    </row>
    <row r="3513" spans="1:5" x14ac:dyDescent="0.25">
      <c r="A3513">
        <v>11291403</v>
      </c>
      <c r="B3513">
        <v>2053402</v>
      </c>
      <c r="C3513">
        <v>0</v>
      </c>
      <c r="D3513">
        <v>2</v>
      </c>
      <c r="E3513">
        <v>0</v>
      </c>
    </row>
    <row r="3514" spans="1:5" x14ac:dyDescent="0.25">
      <c r="A3514">
        <v>11291405</v>
      </c>
      <c r="B3514">
        <v>2053402</v>
      </c>
      <c r="C3514">
        <v>0</v>
      </c>
      <c r="D3514">
        <v>0</v>
      </c>
      <c r="E3514">
        <v>0</v>
      </c>
    </row>
    <row r="3515" spans="1:5" x14ac:dyDescent="0.25">
      <c r="A3515">
        <v>11291405</v>
      </c>
      <c r="B3515">
        <v>2054220</v>
      </c>
      <c r="C3515">
        <v>0</v>
      </c>
      <c r="D3515">
        <v>0</v>
      </c>
      <c r="E3515">
        <v>0</v>
      </c>
    </row>
    <row r="3516" spans="1:5" x14ac:dyDescent="0.25">
      <c r="A3516">
        <v>11291406</v>
      </c>
      <c r="B3516">
        <v>2053402</v>
      </c>
      <c r="C3516">
        <v>0</v>
      </c>
      <c r="D3516">
        <v>1</v>
      </c>
      <c r="E3516">
        <v>0</v>
      </c>
    </row>
    <row r="3517" spans="1:5" x14ac:dyDescent="0.25">
      <c r="A3517">
        <v>11291406</v>
      </c>
      <c r="B3517">
        <v>2056587</v>
      </c>
      <c r="C3517">
        <v>0</v>
      </c>
      <c r="D3517">
        <v>0</v>
      </c>
      <c r="E3517">
        <v>0</v>
      </c>
    </row>
    <row r="3518" spans="1:5" x14ac:dyDescent="0.25">
      <c r="A3518">
        <v>11291422</v>
      </c>
      <c r="B3518">
        <v>1629462</v>
      </c>
      <c r="C3518">
        <v>0</v>
      </c>
      <c r="D3518">
        <v>0</v>
      </c>
      <c r="E3518">
        <v>0</v>
      </c>
    </row>
    <row r="3519" spans="1:5" x14ac:dyDescent="0.25">
      <c r="A3519">
        <v>11291422</v>
      </c>
      <c r="B3519">
        <v>2053402</v>
      </c>
      <c r="C3519">
        <v>0</v>
      </c>
      <c r="D3519">
        <v>0</v>
      </c>
      <c r="E3519">
        <v>0</v>
      </c>
    </row>
    <row r="3520" spans="1:5" x14ac:dyDescent="0.25">
      <c r="A3520">
        <v>11291437</v>
      </c>
      <c r="B3520">
        <v>987759</v>
      </c>
      <c r="C3520">
        <v>1</v>
      </c>
      <c r="D3520">
        <v>0</v>
      </c>
      <c r="E3520">
        <v>90</v>
      </c>
    </row>
    <row r="3521" spans="1:5" x14ac:dyDescent="0.25">
      <c r="A3521">
        <v>11291437</v>
      </c>
      <c r="B3521">
        <v>1629476</v>
      </c>
      <c r="C3521">
        <v>1</v>
      </c>
      <c r="D3521">
        <v>1</v>
      </c>
      <c r="E3521">
        <v>90</v>
      </c>
    </row>
    <row r="3522" spans="1:5" x14ac:dyDescent="0.25">
      <c r="A3522">
        <v>11291439</v>
      </c>
      <c r="B3522">
        <v>438610</v>
      </c>
      <c r="C3522">
        <v>0</v>
      </c>
      <c r="D3522">
        <v>1</v>
      </c>
      <c r="E3522">
        <v>0</v>
      </c>
    </row>
    <row r="3523" spans="1:5" x14ac:dyDescent="0.25">
      <c r="A3523">
        <v>11291439</v>
      </c>
      <c r="B3523">
        <v>987759</v>
      </c>
      <c r="C3523">
        <v>1</v>
      </c>
      <c r="D3523">
        <v>0</v>
      </c>
      <c r="E3523">
        <v>90</v>
      </c>
    </row>
    <row r="3524" spans="1:5" x14ac:dyDescent="0.25">
      <c r="A3524">
        <v>11291440</v>
      </c>
      <c r="B3524">
        <v>987759</v>
      </c>
      <c r="C3524">
        <v>1</v>
      </c>
      <c r="D3524">
        <v>0</v>
      </c>
      <c r="E3524">
        <v>90</v>
      </c>
    </row>
    <row r="3525" spans="1:5" x14ac:dyDescent="0.25">
      <c r="A3525">
        <v>11291440</v>
      </c>
      <c r="B3525">
        <v>2055939</v>
      </c>
      <c r="C3525">
        <v>0</v>
      </c>
      <c r="D3525">
        <v>0</v>
      </c>
      <c r="E3525">
        <v>0</v>
      </c>
    </row>
    <row r="3526" spans="1:5" x14ac:dyDescent="0.25">
      <c r="A3526">
        <v>11291478</v>
      </c>
      <c r="B3526">
        <v>987759</v>
      </c>
      <c r="C3526">
        <v>1</v>
      </c>
      <c r="D3526">
        <v>1</v>
      </c>
      <c r="E3526">
        <v>90</v>
      </c>
    </row>
    <row r="3527" spans="1:5" x14ac:dyDescent="0.25">
      <c r="A3527">
        <v>11291478</v>
      </c>
      <c r="B3527">
        <v>990223</v>
      </c>
      <c r="C3527">
        <v>0</v>
      </c>
      <c r="D3527">
        <v>0</v>
      </c>
      <c r="E3527">
        <v>0</v>
      </c>
    </row>
    <row r="3528" spans="1:5" x14ac:dyDescent="0.25">
      <c r="A3528">
        <v>11292522</v>
      </c>
      <c r="B3528">
        <v>121578</v>
      </c>
      <c r="C3528">
        <v>0</v>
      </c>
      <c r="D3528">
        <v>0</v>
      </c>
      <c r="E3528">
        <v>0</v>
      </c>
    </row>
    <row r="3529" spans="1:5" x14ac:dyDescent="0.25">
      <c r="A3529">
        <v>11292522</v>
      </c>
      <c r="B3529">
        <v>151409</v>
      </c>
      <c r="C3529">
        <v>1</v>
      </c>
      <c r="D3529">
        <v>4</v>
      </c>
      <c r="E3529">
        <v>90</v>
      </c>
    </row>
    <row r="3530" spans="1:5" x14ac:dyDescent="0.25">
      <c r="A3530">
        <v>11292523</v>
      </c>
      <c r="B3530">
        <v>121578</v>
      </c>
      <c r="C3530">
        <v>0</v>
      </c>
      <c r="D3530">
        <v>1</v>
      </c>
      <c r="E3530">
        <v>0</v>
      </c>
    </row>
    <row r="3531" spans="1:5" x14ac:dyDescent="0.25">
      <c r="A3531">
        <v>11292523</v>
      </c>
      <c r="B3531">
        <v>1333766</v>
      </c>
      <c r="C3531">
        <v>1</v>
      </c>
      <c r="D3531">
        <v>0</v>
      </c>
      <c r="E3531">
        <v>90</v>
      </c>
    </row>
    <row r="3532" spans="1:5" x14ac:dyDescent="0.25">
      <c r="A3532">
        <v>11292527</v>
      </c>
      <c r="B3532">
        <v>987759</v>
      </c>
      <c r="C3532">
        <v>1</v>
      </c>
      <c r="D3532">
        <v>0</v>
      </c>
      <c r="E3532">
        <v>90</v>
      </c>
    </row>
    <row r="3533" spans="1:5" x14ac:dyDescent="0.25">
      <c r="A3533">
        <v>11292527</v>
      </c>
      <c r="B3533">
        <v>1583470</v>
      </c>
      <c r="C3533">
        <v>0</v>
      </c>
      <c r="D3533">
        <v>1</v>
      </c>
      <c r="E3533">
        <v>0</v>
      </c>
    </row>
    <row r="3534" spans="1:5" x14ac:dyDescent="0.25">
      <c r="A3534">
        <v>11292528</v>
      </c>
      <c r="B3534">
        <v>1333766</v>
      </c>
      <c r="C3534">
        <v>1</v>
      </c>
      <c r="D3534">
        <v>1</v>
      </c>
      <c r="E3534">
        <v>90</v>
      </c>
    </row>
    <row r="3535" spans="1:5" x14ac:dyDescent="0.25">
      <c r="A3535">
        <v>11292528</v>
      </c>
      <c r="B3535">
        <v>2053402</v>
      </c>
      <c r="C3535">
        <v>0</v>
      </c>
      <c r="D3535">
        <v>2</v>
      </c>
      <c r="E3535">
        <v>0</v>
      </c>
    </row>
    <row r="3536" spans="1:5" x14ac:dyDescent="0.25">
      <c r="A3536">
        <v>11292529</v>
      </c>
      <c r="B3536">
        <v>71272</v>
      </c>
      <c r="C3536">
        <v>0</v>
      </c>
      <c r="D3536">
        <v>0</v>
      </c>
      <c r="E3536">
        <v>0</v>
      </c>
    </row>
    <row r="3537" spans="1:5" x14ac:dyDescent="0.25">
      <c r="A3537">
        <v>11292529</v>
      </c>
      <c r="B3537">
        <v>987759</v>
      </c>
      <c r="C3537">
        <v>1</v>
      </c>
      <c r="D3537">
        <v>2</v>
      </c>
      <c r="E3537">
        <v>90</v>
      </c>
    </row>
    <row r="3538" spans="1:5" x14ac:dyDescent="0.25">
      <c r="A3538">
        <v>11292532</v>
      </c>
      <c r="B3538">
        <v>120994</v>
      </c>
      <c r="C3538">
        <v>0</v>
      </c>
      <c r="D3538">
        <v>1</v>
      </c>
      <c r="E3538">
        <v>0</v>
      </c>
    </row>
    <row r="3539" spans="1:5" x14ac:dyDescent="0.25">
      <c r="A3539">
        <v>11292532</v>
      </c>
      <c r="B3539">
        <v>987759</v>
      </c>
      <c r="C3539">
        <v>1</v>
      </c>
      <c r="D3539">
        <v>0</v>
      </c>
      <c r="E3539">
        <v>90</v>
      </c>
    </row>
    <row r="3540" spans="1:5" x14ac:dyDescent="0.25">
      <c r="A3540">
        <v>11292544</v>
      </c>
      <c r="B3540">
        <v>121578</v>
      </c>
      <c r="C3540">
        <v>0</v>
      </c>
      <c r="D3540">
        <v>0</v>
      </c>
      <c r="E3540">
        <v>0</v>
      </c>
    </row>
    <row r="3541" spans="1:5" x14ac:dyDescent="0.25">
      <c r="A3541">
        <v>11292544</v>
      </c>
      <c r="B3541">
        <v>2012097</v>
      </c>
      <c r="C3541">
        <v>0</v>
      </c>
      <c r="D3541">
        <v>1</v>
      </c>
      <c r="E3541">
        <v>0</v>
      </c>
    </row>
    <row r="3542" spans="1:5" x14ac:dyDescent="0.25">
      <c r="A3542">
        <v>11292546</v>
      </c>
      <c r="B3542">
        <v>121578</v>
      </c>
      <c r="C3542">
        <v>0</v>
      </c>
      <c r="D3542">
        <v>1</v>
      </c>
      <c r="E3542">
        <v>0</v>
      </c>
    </row>
    <row r="3543" spans="1:5" x14ac:dyDescent="0.25">
      <c r="A3543">
        <v>11292546</v>
      </c>
      <c r="B3543">
        <v>2055666</v>
      </c>
      <c r="C3543">
        <v>1</v>
      </c>
      <c r="D3543">
        <v>2</v>
      </c>
      <c r="E3543">
        <v>90</v>
      </c>
    </row>
    <row r="3544" spans="1:5" x14ac:dyDescent="0.25">
      <c r="A3544">
        <v>11292548</v>
      </c>
      <c r="B3544">
        <v>121578</v>
      </c>
      <c r="C3544">
        <v>0</v>
      </c>
      <c r="D3544">
        <v>0</v>
      </c>
      <c r="E3544">
        <v>0</v>
      </c>
    </row>
    <row r="3545" spans="1:5" x14ac:dyDescent="0.25">
      <c r="A3545">
        <v>11292548</v>
      </c>
      <c r="B3545">
        <v>773984</v>
      </c>
      <c r="C3545">
        <v>0</v>
      </c>
      <c r="D3545">
        <v>1</v>
      </c>
      <c r="E3545">
        <v>0</v>
      </c>
    </row>
    <row r="3546" spans="1:5" x14ac:dyDescent="0.25">
      <c r="A3546">
        <v>11292700</v>
      </c>
      <c r="B3546">
        <v>121578</v>
      </c>
      <c r="C3546">
        <v>0</v>
      </c>
      <c r="D3546">
        <v>6</v>
      </c>
      <c r="E3546">
        <v>0</v>
      </c>
    </row>
    <row r="3547" spans="1:5" x14ac:dyDescent="0.25">
      <c r="A3547">
        <v>11292700</v>
      </c>
      <c r="B3547">
        <v>493130</v>
      </c>
      <c r="C3547">
        <v>0</v>
      </c>
      <c r="D3547">
        <v>0</v>
      </c>
      <c r="E3547">
        <v>0</v>
      </c>
    </row>
    <row r="3548" spans="1:5" x14ac:dyDescent="0.25">
      <c r="A3548">
        <v>11292758</v>
      </c>
      <c r="B3548">
        <v>121578</v>
      </c>
      <c r="C3548">
        <v>0</v>
      </c>
      <c r="D3548">
        <v>0</v>
      </c>
      <c r="E3548">
        <v>0</v>
      </c>
    </row>
    <row r="3549" spans="1:5" x14ac:dyDescent="0.25">
      <c r="A3549">
        <v>11292758</v>
      </c>
      <c r="B3549">
        <v>1436408</v>
      </c>
      <c r="C3549">
        <v>1</v>
      </c>
      <c r="D3549">
        <v>0</v>
      </c>
      <c r="E3549">
        <v>90</v>
      </c>
    </row>
    <row r="3550" spans="1:5" x14ac:dyDescent="0.25">
      <c r="A3550">
        <v>11292777</v>
      </c>
      <c r="B3550">
        <v>1414488</v>
      </c>
      <c r="C3550">
        <v>0</v>
      </c>
      <c r="D3550">
        <v>1</v>
      </c>
      <c r="E3550">
        <v>0</v>
      </c>
    </row>
    <row r="3551" spans="1:5" x14ac:dyDescent="0.25">
      <c r="A3551">
        <v>11292777</v>
      </c>
      <c r="B3551">
        <v>2052502</v>
      </c>
      <c r="C3551">
        <v>0</v>
      </c>
      <c r="D3551">
        <v>2</v>
      </c>
      <c r="E3551">
        <v>0</v>
      </c>
    </row>
    <row r="3552" spans="1:5" x14ac:dyDescent="0.25">
      <c r="A3552">
        <v>11292813</v>
      </c>
      <c r="B3552">
        <v>1650150</v>
      </c>
      <c r="C3552">
        <v>0</v>
      </c>
      <c r="D3552">
        <v>0</v>
      </c>
      <c r="E3552">
        <v>0</v>
      </c>
    </row>
    <row r="3553" spans="1:5" x14ac:dyDescent="0.25">
      <c r="A3553">
        <v>11292813</v>
      </c>
      <c r="B3553">
        <v>2052502</v>
      </c>
      <c r="C3553">
        <v>0</v>
      </c>
      <c r="D3553">
        <v>1</v>
      </c>
      <c r="E3553">
        <v>0</v>
      </c>
    </row>
    <row r="3554" spans="1:5" x14ac:dyDescent="0.25">
      <c r="A3554">
        <v>11292814</v>
      </c>
      <c r="B3554">
        <v>987703</v>
      </c>
      <c r="C3554">
        <v>0</v>
      </c>
      <c r="D3554">
        <v>2</v>
      </c>
      <c r="E3554">
        <v>0</v>
      </c>
    </row>
    <row r="3555" spans="1:5" x14ac:dyDescent="0.25">
      <c r="A3555">
        <v>11292814</v>
      </c>
      <c r="B3555">
        <v>1902767</v>
      </c>
      <c r="C3555">
        <v>0</v>
      </c>
      <c r="D3555">
        <v>0</v>
      </c>
      <c r="E3555">
        <v>0</v>
      </c>
    </row>
    <row r="3556" spans="1:5" x14ac:dyDescent="0.25">
      <c r="A3556">
        <v>11292996</v>
      </c>
      <c r="B3556">
        <v>1578089</v>
      </c>
      <c r="C3556">
        <v>0</v>
      </c>
      <c r="D3556">
        <v>0</v>
      </c>
      <c r="E3556">
        <v>0</v>
      </c>
    </row>
    <row r="3557" spans="1:5" x14ac:dyDescent="0.25">
      <c r="A3557">
        <v>11292996</v>
      </c>
      <c r="B3557">
        <v>1902440</v>
      </c>
      <c r="C3557">
        <v>1</v>
      </c>
      <c r="D3557">
        <v>2</v>
      </c>
      <c r="E3557">
        <v>90</v>
      </c>
    </row>
    <row r="3558" spans="1:5" x14ac:dyDescent="0.25">
      <c r="A3558">
        <v>11293001</v>
      </c>
      <c r="B3558">
        <v>799717</v>
      </c>
      <c r="C3558">
        <v>0</v>
      </c>
      <c r="D3558">
        <v>1</v>
      </c>
      <c r="E3558">
        <v>0</v>
      </c>
    </row>
    <row r="3559" spans="1:5" x14ac:dyDescent="0.25">
      <c r="A3559">
        <v>11293001</v>
      </c>
      <c r="B3559">
        <v>1841932</v>
      </c>
      <c r="C3559">
        <v>0</v>
      </c>
      <c r="D3559">
        <v>3</v>
      </c>
      <c r="E3559">
        <v>0</v>
      </c>
    </row>
    <row r="3560" spans="1:5" x14ac:dyDescent="0.25">
      <c r="A3560">
        <v>11293075</v>
      </c>
      <c r="B3560">
        <v>793621</v>
      </c>
      <c r="C3560">
        <v>0</v>
      </c>
      <c r="D3560">
        <v>0</v>
      </c>
      <c r="E3560">
        <v>0</v>
      </c>
    </row>
    <row r="3561" spans="1:5" x14ac:dyDescent="0.25">
      <c r="A3561">
        <v>11293075</v>
      </c>
      <c r="B3561">
        <v>2053670</v>
      </c>
      <c r="C3561">
        <v>1</v>
      </c>
      <c r="D3561">
        <v>2</v>
      </c>
      <c r="E3561">
        <v>90</v>
      </c>
    </row>
    <row r="3562" spans="1:5" x14ac:dyDescent="0.25">
      <c r="A3562">
        <v>11293078</v>
      </c>
      <c r="B3562">
        <v>151409</v>
      </c>
      <c r="C3562">
        <v>1</v>
      </c>
      <c r="D3562">
        <v>2</v>
      </c>
      <c r="E3562">
        <v>90</v>
      </c>
    </row>
    <row r="3563" spans="1:5" x14ac:dyDescent="0.25">
      <c r="A3563">
        <v>11293078</v>
      </c>
      <c r="B3563">
        <v>2053670</v>
      </c>
      <c r="C3563">
        <v>1</v>
      </c>
      <c r="D3563">
        <v>0</v>
      </c>
      <c r="E3563">
        <v>90</v>
      </c>
    </row>
    <row r="3564" spans="1:5" x14ac:dyDescent="0.25">
      <c r="A3564">
        <v>11293079</v>
      </c>
      <c r="B3564">
        <v>1333766</v>
      </c>
      <c r="C3564">
        <v>1</v>
      </c>
      <c r="D3564">
        <v>0</v>
      </c>
      <c r="E3564">
        <v>90</v>
      </c>
    </row>
    <row r="3565" spans="1:5" x14ac:dyDescent="0.25">
      <c r="A3565">
        <v>11293079</v>
      </c>
      <c r="B3565">
        <v>2053670</v>
      </c>
      <c r="C3565">
        <v>1</v>
      </c>
      <c r="D3565">
        <v>1</v>
      </c>
      <c r="E3565">
        <v>90</v>
      </c>
    </row>
    <row r="3566" spans="1:5" x14ac:dyDescent="0.25">
      <c r="A3566">
        <v>11293090</v>
      </c>
      <c r="B3566">
        <v>793621</v>
      </c>
      <c r="C3566">
        <v>0</v>
      </c>
      <c r="D3566">
        <v>0</v>
      </c>
      <c r="E3566">
        <v>0</v>
      </c>
    </row>
    <row r="3567" spans="1:5" x14ac:dyDescent="0.25">
      <c r="A3567">
        <v>11293090</v>
      </c>
      <c r="B3567">
        <v>1333766</v>
      </c>
      <c r="C3567">
        <v>1</v>
      </c>
      <c r="D3567">
        <v>0</v>
      </c>
      <c r="E3567">
        <v>90</v>
      </c>
    </row>
    <row r="3568" spans="1:5" x14ac:dyDescent="0.25">
      <c r="A3568">
        <v>11293092</v>
      </c>
      <c r="B3568">
        <v>151409</v>
      </c>
      <c r="C3568">
        <v>1</v>
      </c>
      <c r="D3568">
        <v>3</v>
      </c>
      <c r="E3568">
        <v>90</v>
      </c>
    </row>
    <row r="3569" spans="1:5" x14ac:dyDescent="0.25">
      <c r="A3569">
        <v>11293092</v>
      </c>
      <c r="B3569">
        <v>793621</v>
      </c>
      <c r="C3569">
        <v>0</v>
      </c>
      <c r="D3569">
        <v>1</v>
      </c>
      <c r="E3569">
        <v>0</v>
      </c>
    </row>
    <row r="3570" spans="1:5" x14ac:dyDescent="0.25">
      <c r="A3570">
        <v>11293103</v>
      </c>
      <c r="B3570">
        <v>793621</v>
      </c>
      <c r="C3570">
        <v>0</v>
      </c>
      <c r="D3570">
        <v>1</v>
      </c>
      <c r="E3570">
        <v>0</v>
      </c>
    </row>
    <row r="3571" spans="1:5" x14ac:dyDescent="0.25">
      <c r="A3571">
        <v>11293103</v>
      </c>
      <c r="B3571">
        <v>1333766</v>
      </c>
      <c r="C3571">
        <v>1</v>
      </c>
      <c r="D3571">
        <v>4</v>
      </c>
      <c r="E3571">
        <v>90</v>
      </c>
    </row>
    <row r="3572" spans="1:5" x14ac:dyDescent="0.25">
      <c r="A3572">
        <v>11293104</v>
      </c>
      <c r="B3572">
        <v>151409</v>
      </c>
      <c r="C3572">
        <v>1</v>
      </c>
      <c r="D3572">
        <v>3</v>
      </c>
      <c r="E3572">
        <v>90</v>
      </c>
    </row>
    <row r="3573" spans="1:5" x14ac:dyDescent="0.25">
      <c r="A3573">
        <v>11293104</v>
      </c>
      <c r="B3573">
        <v>793621</v>
      </c>
      <c r="C3573">
        <v>0</v>
      </c>
      <c r="D3573">
        <v>0</v>
      </c>
      <c r="E3573">
        <v>0</v>
      </c>
    </row>
    <row r="3574" spans="1:5" x14ac:dyDescent="0.25">
      <c r="A3574">
        <v>11293119</v>
      </c>
      <c r="B3574">
        <v>463541</v>
      </c>
      <c r="C3574">
        <v>1</v>
      </c>
      <c r="D3574">
        <v>1</v>
      </c>
      <c r="E3574">
        <v>90</v>
      </c>
    </row>
    <row r="3575" spans="1:5" x14ac:dyDescent="0.25">
      <c r="A3575">
        <v>11293119</v>
      </c>
      <c r="B3575">
        <v>793621</v>
      </c>
      <c r="C3575">
        <v>0</v>
      </c>
      <c r="D3575">
        <v>0</v>
      </c>
      <c r="E3575">
        <v>0</v>
      </c>
    </row>
    <row r="3576" spans="1:5" x14ac:dyDescent="0.25">
      <c r="A3576">
        <v>11293120</v>
      </c>
      <c r="B3576">
        <v>125815</v>
      </c>
      <c r="C3576">
        <v>0</v>
      </c>
      <c r="D3576">
        <v>0</v>
      </c>
      <c r="E3576">
        <v>0</v>
      </c>
    </row>
    <row r="3577" spans="1:5" x14ac:dyDescent="0.25">
      <c r="A3577">
        <v>11293120</v>
      </c>
      <c r="B3577">
        <v>793621</v>
      </c>
      <c r="C3577">
        <v>0</v>
      </c>
      <c r="D3577">
        <v>2</v>
      </c>
      <c r="E3577">
        <v>0</v>
      </c>
    </row>
    <row r="3578" spans="1:5" x14ac:dyDescent="0.25">
      <c r="A3578">
        <v>11293121</v>
      </c>
      <c r="B3578">
        <v>463529</v>
      </c>
      <c r="C3578">
        <v>0</v>
      </c>
      <c r="D3578">
        <v>2</v>
      </c>
      <c r="E3578">
        <v>0</v>
      </c>
    </row>
    <row r="3579" spans="1:5" x14ac:dyDescent="0.25">
      <c r="A3579">
        <v>11293121</v>
      </c>
      <c r="B3579">
        <v>793621</v>
      </c>
      <c r="C3579">
        <v>0</v>
      </c>
      <c r="D3579">
        <v>0</v>
      </c>
      <c r="E3579">
        <v>0</v>
      </c>
    </row>
    <row r="3580" spans="1:5" x14ac:dyDescent="0.25">
      <c r="A3580">
        <v>11293122</v>
      </c>
      <c r="B3580">
        <v>793621</v>
      </c>
      <c r="C3580">
        <v>0</v>
      </c>
      <c r="D3580">
        <v>0</v>
      </c>
      <c r="E3580">
        <v>0</v>
      </c>
    </row>
    <row r="3581" spans="1:5" x14ac:dyDescent="0.25">
      <c r="A3581">
        <v>11293122</v>
      </c>
      <c r="B3581">
        <v>2054220</v>
      </c>
      <c r="C3581">
        <v>0</v>
      </c>
      <c r="D3581">
        <v>2</v>
      </c>
      <c r="E3581">
        <v>0</v>
      </c>
    </row>
    <row r="3582" spans="1:5" x14ac:dyDescent="0.25">
      <c r="A3582">
        <v>11293124</v>
      </c>
      <c r="B3582">
        <v>793621</v>
      </c>
      <c r="C3582">
        <v>0</v>
      </c>
      <c r="D3582">
        <v>1</v>
      </c>
      <c r="E3582">
        <v>0</v>
      </c>
    </row>
    <row r="3583" spans="1:5" x14ac:dyDescent="0.25">
      <c r="A3583">
        <v>11293124</v>
      </c>
      <c r="B3583">
        <v>1333784</v>
      </c>
      <c r="C3583">
        <v>0</v>
      </c>
      <c r="D3583">
        <v>0</v>
      </c>
      <c r="E3583">
        <v>0</v>
      </c>
    </row>
    <row r="3584" spans="1:5" x14ac:dyDescent="0.25">
      <c r="A3584">
        <v>11293125</v>
      </c>
      <c r="B3584">
        <v>793621</v>
      </c>
      <c r="C3584">
        <v>0</v>
      </c>
      <c r="D3584">
        <v>0</v>
      </c>
      <c r="E3584">
        <v>0</v>
      </c>
    </row>
    <row r="3585" spans="1:5" x14ac:dyDescent="0.25">
      <c r="A3585">
        <v>11293125</v>
      </c>
      <c r="B3585">
        <v>948677</v>
      </c>
      <c r="C3585">
        <v>1</v>
      </c>
      <c r="D3585">
        <v>2</v>
      </c>
      <c r="E3585">
        <v>90</v>
      </c>
    </row>
    <row r="3586" spans="1:5" x14ac:dyDescent="0.25">
      <c r="A3586">
        <v>11293132</v>
      </c>
      <c r="B3586">
        <v>463541</v>
      </c>
      <c r="C3586">
        <v>1</v>
      </c>
      <c r="D3586">
        <v>0</v>
      </c>
      <c r="E3586">
        <v>90</v>
      </c>
    </row>
    <row r="3587" spans="1:5" x14ac:dyDescent="0.25">
      <c r="A3587">
        <v>11293132</v>
      </c>
      <c r="B3587">
        <v>1333784</v>
      </c>
      <c r="C3587">
        <v>0</v>
      </c>
      <c r="D3587">
        <v>2</v>
      </c>
      <c r="E3587">
        <v>0</v>
      </c>
    </row>
    <row r="3588" spans="1:5" x14ac:dyDescent="0.25">
      <c r="A3588">
        <v>11293133</v>
      </c>
      <c r="B3588">
        <v>463541</v>
      </c>
      <c r="C3588">
        <v>1</v>
      </c>
      <c r="D3588">
        <v>0</v>
      </c>
      <c r="E3588">
        <v>90</v>
      </c>
    </row>
    <row r="3589" spans="1:5" x14ac:dyDescent="0.25">
      <c r="A3589">
        <v>11293133</v>
      </c>
      <c r="B3589">
        <v>948677</v>
      </c>
      <c r="C3589">
        <v>1</v>
      </c>
      <c r="D3589">
        <v>3</v>
      </c>
      <c r="E3589">
        <v>90</v>
      </c>
    </row>
    <row r="3590" spans="1:5" x14ac:dyDescent="0.25">
      <c r="A3590">
        <v>11293179</v>
      </c>
      <c r="B3590">
        <v>990223</v>
      </c>
      <c r="C3590">
        <v>0</v>
      </c>
      <c r="D3590">
        <v>0</v>
      </c>
      <c r="E3590">
        <v>0</v>
      </c>
    </row>
    <row r="3591" spans="1:5" x14ac:dyDescent="0.25">
      <c r="A3591">
        <v>11293179</v>
      </c>
      <c r="B3591">
        <v>2053670</v>
      </c>
      <c r="C3591">
        <v>1</v>
      </c>
      <c r="D3591">
        <v>4</v>
      </c>
      <c r="E3591">
        <v>90</v>
      </c>
    </row>
    <row r="3592" spans="1:5" x14ac:dyDescent="0.25">
      <c r="A3592">
        <v>11293211</v>
      </c>
      <c r="B3592">
        <v>438610</v>
      </c>
      <c r="C3592">
        <v>0</v>
      </c>
      <c r="D3592">
        <v>0</v>
      </c>
      <c r="E3592">
        <v>0</v>
      </c>
    </row>
    <row r="3593" spans="1:5" x14ac:dyDescent="0.25">
      <c r="A3593">
        <v>11293211</v>
      </c>
      <c r="B3593">
        <v>490475</v>
      </c>
      <c r="C3593">
        <v>0</v>
      </c>
      <c r="D3593">
        <v>4</v>
      </c>
      <c r="E3593">
        <v>0</v>
      </c>
    </row>
    <row r="3594" spans="1:5" x14ac:dyDescent="0.25">
      <c r="A3594">
        <v>11293235</v>
      </c>
      <c r="B3594">
        <v>2053670</v>
      </c>
      <c r="C3594">
        <v>2</v>
      </c>
      <c r="D3594">
        <v>0</v>
      </c>
      <c r="E3594">
        <v>90</v>
      </c>
    </row>
    <row r="3595" spans="1:5" x14ac:dyDescent="0.25">
      <c r="A3595">
        <v>11293235</v>
      </c>
      <c r="B3595">
        <v>2056315</v>
      </c>
      <c r="C3595">
        <v>0</v>
      </c>
      <c r="D3595">
        <v>4</v>
      </c>
      <c r="E3595">
        <v>0</v>
      </c>
    </row>
    <row r="3596" spans="1:5" x14ac:dyDescent="0.25">
      <c r="A3596">
        <v>11293236</v>
      </c>
      <c r="B3596">
        <v>228845</v>
      </c>
      <c r="C3596">
        <v>0</v>
      </c>
      <c r="D3596">
        <v>0</v>
      </c>
      <c r="E3596">
        <v>0</v>
      </c>
    </row>
    <row r="3597" spans="1:5" x14ac:dyDescent="0.25">
      <c r="A3597">
        <v>11293236</v>
      </c>
      <c r="B3597">
        <v>2053670</v>
      </c>
      <c r="C3597">
        <v>2</v>
      </c>
      <c r="D3597">
        <v>3</v>
      </c>
      <c r="E3597">
        <v>90</v>
      </c>
    </row>
    <row r="3598" spans="1:5" x14ac:dyDescent="0.25">
      <c r="A3598">
        <v>11293237</v>
      </c>
      <c r="B3598">
        <v>490468</v>
      </c>
      <c r="C3598">
        <v>0</v>
      </c>
      <c r="D3598">
        <v>1</v>
      </c>
      <c r="E3598">
        <v>0</v>
      </c>
    </row>
    <row r="3599" spans="1:5" x14ac:dyDescent="0.25">
      <c r="A3599">
        <v>11293237</v>
      </c>
      <c r="B3599">
        <v>2053670</v>
      </c>
      <c r="C3599">
        <v>2</v>
      </c>
      <c r="D3599">
        <v>4</v>
      </c>
      <c r="E3599">
        <v>90</v>
      </c>
    </row>
    <row r="3600" spans="1:5" x14ac:dyDescent="0.25">
      <c r="A3600">
        <v>11293275</v>
      </c>
      <c r="B3600">
        <v>793621</v>
      </c>
      <c r="C3600">
        <v>0</v>
      </c>
      <c r="D3600">
        <v>1</v>
      </c>
      <c r="E3600">
        <v>0</v>
      </c>
    </row>
    <row r="3601" spans="1:5" x14ac:dyDescent="0.25">
      <c r="A3601">
        <v>11293275</v>
      </c>
      <c r="B3601">
        <v>1629842</v>
      </c>
      <c r="C3601">
        <v>0</v>
      </c>
      <c r="D3601">
        <v>2</v>
      </c>
      <c r="E3601">
        <v>0</v>
      </c>
    </row>
    <row r="3602" spans="1:5" x14ac:dyDescent="0.25">
      <c r="A3602">
        <v>11293277</v>
      </c>
      <c r="B3602">
        <v>710856</v>
      </c>
      <c r="C3602">
        <v>0</v>
      </c>
      <c r="D3602">
        <v>3</v>
      </c>
      <c r="E3602">
        <v>0</v>
      </c>
    </row>
    <row r="3603" spans="1:5" x14ac:dyDescent="0.25">
      <c r="A3603">
        <v>11293277</v>
      </c>
      <c r="B3603">
        <v>793621</v>
      </c>
      <c r="C3603">
        <v>0</v>
      </c>
      <c r="D3603">
        <v>0</v>
      </c>
      <c r="E3603">
        <v>0</v>
      </c>
    </row>
    <row r="3604" spans="1:5" x14ac:dyDescent="0.25">
      <c r="A3604">
        <v>11293278</v>
      </c>
      <c r="B3604">
        <v>793621</v>
      </c>
      <c r="C3604">
        <v>0</v>
      </c>
      <c r="D3604">
        <v>0</v>
      </c>
      <c r="E3604">
        <v>0</v>
      </c>
    </row>
    <row r="3605" spans="1:5" x14ac:dyDescent="0.25">
      <c r="A3605">
        <v>11293278</v>
      </c>
      <c r="B3605">
        <v>2053456</v>
      </c>
      <c r="C3605">
        <v>0</v>
      </c>
      <c r="D3605">
        <v>0</v>
      </c>
      <c r="E3605">
        <v>0</v>
      </c>
    </row>
    <row r="3606" spans="1:5" x14ac:dyDescent="0.25">
      <c r="A3606">
        <v>11293293</v>
      </c>
      <c r="B3606">
        <v>120994</v>
      </c>
      <c r="C3606">
        <v>0</v>
      </c>
      <c r="D3606">
        <v>1</v>
      </c>
      <c r="E3606">
        <v>0</v>
      </c>
    </row>
    <row r="3607" spans="1:5" x14ac:dyDescent="0.25">
      <c r="A3607">
        <v>11293293</v>
      </c>
      <c r="B3607">
        <v>2056222</v>
      </c>
      <c r="C3607">
        <v>2</v>
      </c>
      <c r="D3607">
        <v>1</v>
      </c>
      <c r="E3607">
        <v>90</v>
      </c>
    </row>
    <row r="3608" spans="1:5" x14ac:dyDescent="0.25">
      <c r="A3608">
        <v>11293314</v>
      </c>
      <c r="B3608">
        <v>438610</v>
      </c>
      <c r="C3608">
        <v>0</v>
      </c>
      <c r="D3608">
        <v>1</v>
      </c>
      <c r="E3608">
        <v>0</v>
      </c>
    </row>
    <row r="3609" spans="1:5" x14ac:dyDescent="0.25">
      <c r="A3609">
        <v>11293314</v>
      </c>
      <c r="B3609">
        <v>1902440</v>
      </c>
      <c r="C3609">
        <v>0</v>
      </c>
      <c r="D3609">
        <v>3</v>
      </c>
      <c r="E3609">
        <v>0</v>
      </c>
    </row>
    <row r="3610" spans="1:5" x14ac:dyDescent="0.25">
      <c r="A3610">
        <v>11293382</v>
      </c>
      <c r="B3610">
        <v>1578600</v>
      </c>
      <c r="C3610">
        <v>0</v>
      </c>
      <c r="D3610">
        <v>1</v>
      </c>
      <c r="E3610">
        <v>0</v>
      </c>
    </row>
    <row r="3611" spans="1:5" x14ac:dyDescent="0.25">
      <c r="A3611">
        <v>11293382</v>
      </c>
      <c r="B3611">
        <v>1902440</v>
      </c>
      <c r="C3611">
        <v>0</v>
      </c>
      <c r="D3611">
        <v>2</v>
      </c>
      <c r="E3611">
        <v>0</v>
      </c>
    </row>
    <row r="3612" spans="1:5" x14ac:dyDescent="0.25">
      <c r="A3612">
        <v>11293467</v>
      </c>
      <c r="B3612">
        <v>1902440</v>
      </c>
      <c r="C3612">
        <v>1</v>
      </c>
      <c r="D3612">
        <v>2</v>
      </c>
      <c r="E3612">
        <v>90</v>
      </c>
    </row>
    <row r="3613" spans="1:5" x14ac:dyDescent="0.25">
      <c r="A3613">
        <v>11293467</v>
      </c>
      <c r="B3613">
        <v>1908208</v>
      </c>
      <c r="C3613">
        <v>0</v>
      </c>
      <c r="D3613">
        <v>1</v>
      </c>
      <c r="E3613">
        <v>0</v>
      </c>
    </row>
    <row r="3614" spans="1:5" x14ac:dyDescent="0.25">
      <c r="A3614">
        <v>11293509</v>
      </c>
      <c r="B3614">
        <v>793621</v>
      </c>
      <c r="C3614">
        <v>0</v>
      </c>
      <c r="D3614">
        <v>3</v>
      </c>
      <c r="E3614">
        <v>0</v>
      </c>
    </row>
    <row r="3615" spans="1:5" x14ac:dyDescent="0.25">
      <c r="A3615">
        <v>11293509</v>
      </c>
      <c r="B3615">
        <v>1456633</v>
      </c>
      <c r="C3615">
        <v>0</v>
      </c>
      <c r="D3615">
        <v>1</v>
      </c>
      <c r="E3615">
        <v>0</v>
      </c>
    </row>
    <row r="3616" spans="1:5" x14ac:dyDescent="0.25">
      <c r="A3616">
        <v>11293591</v>
      </c>
      <c r="B3616">
        <v>486831</v>
      </c>
      <c r="C3616">
        <v>0</v>
      </c>
      <c r="D3616">
        <v>0</v>
      </c>
      <c r="E3616">
        <v>0</v>
      </c>
    </row>
    <row r="3617" spans="1:5" x14ac:dyDescent="0.25">
      <c r="A3617">
        <v>11293591</v>
      </c>
      <c r="B3617">
        <v>1414488</v>
      </c>
      <c r="C3617">
        <v>0</v>
      </c>
      <c r="D3617">
        <v>2</v>
      </c>
      <c r="E3617">
        <v>0</v>
      </c>
    </row>
    <row r="3618" spans="1:5" x14ac:dyDescent="0.25">
      <c r="A3618">
        <v>11293609</v>
      </c>
      <c r="B3618">
        <v>793621</v>
      </c>
      <c r="C3618">
        <v>0</v>
      </c>
      <c r="D3618">
        <v>0</v>
      </c>
      <c r="E3618">
        <v>0</v>
      </c>
    </row>
    <row r="3619" spans="1:5" x14ac:dyDescent="0.25">
      <c r="A3619">
        <v>11293609</v>
      </c>
      <c r="B3619">
        <v>1369123</v>
      </c>
      <c r="C3619">
        <v>0</v>
      </c>
      <c r="D3619">
        <v>0</v>
      </c>
      <c r="E3619">
        <v>0</v>
      </c>
    </row>
    <row r="3620" spans="1:5" x14ac:dyDescent="0.25">
      <c r="A3620">
        <v>11293629</v>
      </c>
      <c r="B3620">
        <v>71272</v>
      </c>
      <c r="C3620">
        <v>0</v>
      </c>
      <c r="D3620">
        <v>0</v>
      </c>
      <c r="E3620">
        <v>0</v>
      </c>
    </row>
    <row r="3621" spans="1:5" x14ac:dyDescent="0.25">
      <c r="A3621">
        <v>11293629</v>
      </c>
      <c r="B3621">
        <v>2053670</v>
      </c>
      <c r="C3621">
        <v>2</v>
      </c>
      <c r="D3621">
        <v>2</v>
      </c>
      <c r="E3621">
        <v>90</v>
      </c>
    </row>
    <row r="3622" spans="1:5" x14ac:dyDescent="0.25">
      <c r="A3622">
        <v>11293630</v>
      </c>
      <c r="B3622">
        <v>120994</v>
      </c>
      <c r="C3622">
        <v>0</v>
      </c>
      <c r="D3622">
        <v>1</v>
      </c>
      <c r="E3622">
        <v>0</v>
      </c>
    </row>
    <row r="3623" spans="1:5" x14ac:dyDescent="0.25">
      <c r="A3623">
        <v>11293630</v>
      </c>
      <c r="B3623">
        <v>2053670</v>
      </c>
      <c r="C3623">
        <v>2</v>
      </c>
      <c r="D3623">
        <v>1</v>
      </c>
      <c r="E3623">
        <v>90</v>
      </c>
    </row>
    <row r="3624" spans="1:5" x14ac:dyDescent="0.25">
      <c r="A3624">
        <v>11293688</v>
      </c>
      <c r="B3624">
        <v>793621</v>
      </c>
      <c r="C3624">
        <v>0</v>
      </c>
      <c r="D3624">
        <v>2</v>
      </c>
      <c r="E3624">
        <v>0</v>
      </c>
    </row>
    <row r="3625" spans="1:5" x14ac:dyDescent="0.25">
      <c r="A3625">
        <v>11293688</v>
      </c>
      <c r="B3625">
        <v>1601680</v>
      </c>
      <c r="C3625">
        <v>1</v>
      </c>
      <c r="D3625">
        <v>2</v>
      </c>
      <c r="E3625">
        <v>90</v>
      </c>
    </row>
    <row r="3626" spans="1:5" x14ac:dyDescent="0.25">
      <c r="A3626">
        <v>11293775</v>
      </c>
      <c r="B3626">
        <v>121578</v>
      </c>
      <c r="C3626">
        <v>0</v>
      </c>
      <c r="D3626">
        <v>0</v>
      </c>
      <c r="E3626">
        <v>0</v>
      </c>
    </row>
    <row r="3627" spans="1:5" x14ac:dyDescent="0.25">
      <c r="A3627">
        <v>11293775</v>
      </c>
      <c r="B3627">
        <v>364478</v>
      </c>
      <c r="C3627">
        <v>1</v>
      </c>
      <c r="D3627">
        <v>0</v>
      </c>
      <c r="E3627">
        <v>90</v>
      </c>
    </row>
    <row r="3628" spans="1:5" x14ac:dyDescent="0.25">
      <c r="A3628">
        <v>11293781</v>
      </c>
      <c r="B3628">
        <v>121578</v>
      </c>
      <c r="C3628">
        <v>0</v>
      </c>
      <c r="D3628">
        <v>2</v>
      </c>
      <c r="E3628">
        <v>0</v>
      </c>
    </row>
    <row r="3629" spans="1:5" x14ac:dyDescent="0.25">
      <c r="A3629">
        <v>11293781</v>
      </c>
      <c r="B3629">
        <v>793621</v>
      </c>
      <c r="C3629">
        <v>0</v>
      </c>
      <c r="D3629">
        <v>0</v>
      </c>
      <c r="E3629">
        <v>0</v>
      </c>
    </row>
    <row r="3630" spans="1:5" x14ac:dyDescent="0.25">
      <c r="A3630">
        <v>11293782</v>
      </c>
      <c r="B3630">
        <v>121578</v>
      </c>
      <c r="C3630">
        <v>0</v>
      </c>
      <c r="D3630">
        <v>5</v>
      </c>
      <c r="E3630">
        <v>0</v>
      </c>
    </row>
    <row r="3631" spans="1:5" x14ac:dyDescent="0.25">
      <c r="A3631">
        <v>11293782</v>
      </c>
      <c r="B3631">
        <v>1902440</v>
      </c>
      <c r="C3631">
        <v>0</v>
      </c>
      <c r="D3631">
        <v>0</v>
      </c>
      <c r="E3631">
        <v>0</v>
      </c>
    </row>
    <row r="3632" spans="1:5" x14ac:dyDescent="0.25">
      <c r="A3632">
        <v>11293783</v>
      </c>
      <c r="B3632">
        <v>793621</v>
      </c>
      <c r="C3632">
        <v>0</v>
      </c>
      <c r="D3632">
        <v>1</v>
      </c>
      <c r="E3632">
        <v>0</v>
      </c>
    </row>
    <row r="3633" spans="1:5" x14ac:dyDescent="0.25">
      <c r="A3633">
        <v>11293783</v>
      </c>
      <c r="B3633">
        <v>987759</v>
      </c>
      <c r="C3633">
        <v>1</v>
      </c>
      <c r="D3633">
        <v>2</v>
      </c>
      <c r="E3633">
        <v>90</v>
      </c>
    </row>
    <row r="3634" spans="1:5" x14ac:dyDescent="0.25">
      <c r="A3634">
        <v>11293785</v>
      </c>
      <c r="B3634">
        <v>799717</v>
      </c>
      <c r="C3634">
        <v>0</v>
      </c>
      <c r="D3634">
        <v>3</v>
      </c>
      <c r="E3634">
        <v>0</v>
      </c>
    </row>
    <row r="3635" spans="1:5" x14ac:dyDescent="0.25">
      <c r="A3635">
        <v>11293785</v>
      </c>
      <c r="B3635">
        <v>987759</v>
      </c>
      <c r="C3635">
        <v>1</v>
      </c>
      <c r="D3635">
        <v>2</v>
      </c>
      <c r="E3635">
        <v>90</v>
      </c>
    </row>
    <row r="3636" spans="1:5" x14ac:dyDescent="0.25">
      <c r="A3636">
        <v>11293787</v>
      </c>
      <c r="B3636">
        <v>2052668</v>
      </c>
      <c r="C3636">
        <v>0</v>
      </c>
      <c r="D3636">
        <v>0</v>
      </c>
      <c r="E3636">
        <v>0</v>
      </c>
    </row>
    <row r="3637" spans="1:5" x14ac:dyDescent="0.25">
      <c r="A3637">
        <v>11293787</v>
      </c>
      <c r="B3637">
        <v>2053402</v>
      </c>
      <c r="C3637">
        <v>0</v>
      </c>
      <c r="D3637">
        <v>2</v>
      </c>
      <c r="E3637">
        <v>0</v>
      </c>
    </row>
    <row r="3638" spans="1:5" x14ac:dyDescent="0.25">
      <c r="A3638">
        <v>11293796</v>
      </c>
      <c r="B3638">
        <v>438811</v>
      </c>
      <c r="C3638">
        <v>0</v>
      </c>
      <c r="D3638">
        <v>0</v>
      </c>
      <c r="E3638">
        <v>0</v>
      </c>
    </row>
    <row r="3639" spans="1:5" x14ac:dyDescent="0.25">
      <c r="A3639">
        <v>11293796</v>
      </c>
      <c r="B3639">
        <v>987759</v>
      </c>
      <c r="C3639">
        <v>1</v>
      </c>
      <c r="D3639">
        <v>0</v>
      </c>
      <c r="E3639">
        <v>90</v>
      </c>
    </row>
    <row r="3640" spans="1:5" x14ac:dyDescent="0.25">
      <c r="A3640">
        <v>11293800</v>
      </c>
      <c r="B3640">
        <v>438811</v>
      </c>
      <c r="C3640">
        <v>0</v>
      </c>
      <c r="D3640">
        <v>1</v>
      </c>
      <c r="E3640">
        <v>0</v>
      </c>
    </row>
    <row r="3641" spans="1:5" x14ac:dyDescent="0.25">
      <c r="A3641">
        <v>11293800</v>
      </c>
      <c r="B3641">
        <v>987759</v>
      </c>
      <c r="C3641">
        <v>1</v>
      </c>
      <c r="D3641">
        <v>0</v>
      </c>
      <c r="E3641">
        <v>90</v>
      </c>
    </row>
    <row r="3642" spans="1:5" x14ac:dyDescent="0.25">
      <c r="A3642">
        <v>11293814</v>
      </c>
      <c r="B3642">
        <v>987759</v>
      </c>
      <c r="C3642">
        <v>1</v>
      </c>
      <c r="D3642">
        <v>0</v>
      </c>
      <c r="E3642">
        <v>90</v>
      </c>
    </row>
    <row r="3643" spans="1:5" x14ac:dyDescent="0.25">
      <c r="A3643">
        <v>11293814</v>
      </c>
      <c r="B3643">
        <v>1456874</v>
      </c>
      <c r="C3643">
        <v>0</v>
      </c>
      <c r="D3643">
        <v>0</v>
      </c>
      <c r="E3643">
        <v>0</v>
      </c>
    </row>
    <row r="3644" spans="1:5" x14ac:dyDescent="0.25">
      <c r="A3644">
        <v>11293820</v>
      </c>
      <c r="B3644">
        <v>773984</v>
      </c>
      <c r="C3644">
        <v>0</v>
      </c>
      <c r="D3644">
        <v>1</v>
      </c>
      <c r="E3644">
        <v>0</v>
      </c>
    </row>
    <row r="3645" spans="1:5" x14ac:dyDescent="0.25">
      <c r="A3645">
        <v>11293820</v>
      </c>
      <c r="B3645">
        <v>987759</v>
      </c>
      <c r="C3645">
        <v>1</v>
      </c>
      <c r="D3645">
        <v>0</v>
      </c>
      <c r="E3645">
        <v>90</v>
      </c>
    </row>
    <row r="3646" spans="1:5" x14ac:dyDescent="0.25">
      <c r="A3646">
        <v>11293826</v>
      </c>
      <c r="B3646">
        <v>987759</v>
      </c>
      <c r="C3646">
        <v>1</v>
      </c>
      <c r="D3646">
        <v>0</v>
      </c>
      <c r="E3646">
        <v>90</v>
      </c>
    </row>
    <row r="3647" spans="1:5" x14ac:dyDescent="0.25">
      <c r="A3647">
        <v>11293826</v>
      </c>
      <c r="B3647">
        <v>2012097</v>
      </c>
      <c r="C3647">
        <v>0</v>
      </c>
      <c r="D3647">
        <v>1</v>
      </c>
      <c r="E3647">
        <v>0</v>
      </c>
    </row>
    <row r="3648" spans="1:5" x14ac:dyDescent="0.25">
      <c r="A3648">
        <v>11293830</v>
      </c>
      <c r="B3648">
        <v>987759</v>
      </c>
      <c r="C3648">
        <v>1</v>
      </c>
      <c r="D3648">
        <v>0</v>
      </c>
      <c r="E3648">
        <v>90</v>
      </c>
    </row>
    <row r="3649" spans="1:5" x14ac:dyDescent="0.25">
      <c r="A3649">
        <v>11293830</v>
      </c>
      <c r="B3649">
        <v>2055666</v>
      </c>
      <c r="C3649">
        <v>1</v>
      </c>
      <c r="D3649">
        <v>0</v>
      </c>
      <c r="E3649">
        <v>90</v>
      </c>
    </row>
    <row r="3650" spans="1:5" x14ac:dyDescent="0.25">
      <c r="A3650">
        <v>11293832</v>
      </c>
      <c r="B3650">
        <v>121578</v>
      </c>
      <c r="C3650">
        <v>0</v>
      </c>
      <c r="D3650">
        <v>0</v>
      </c>
      <c r="E3650">
        <v>0</v>
      </c>
    </row>
    <row r="3651" spans="1:5" x14ac:dyDescent="0.25">
      <c r="A3651">
        <v>11293832</v>
      </c>
      <c r="B3651">
        <v>2055666</v>
      </c>
      <c r="C3651">
        <v>1</v>
      </c>
      <c r="D3651">
        <v>2</v>
      </c>
      <c r="E3651">
        <v>90</v>
      </c>
    </row>
    <row r="3652" spans="1:5" x14ac:dyDescent="0.25">
      <c r="A3652">
        <v>11293834</v>
      </c>
      <c r="B3652">
        <v>987759</v>
      </c>
      <c r="C3652">
        <v>1</v>
      </c>
      <c r="D3652">
        <v>5</v>
      </c>
      <c r="E3652">
        <v>90</v>
      </c>
    </row>
    <row r="3653" spans="1:5" x14ac:dyDescent="0.25">
      <c r="A3653">
        <v>11293834</v>
      </c>
      <c r="B3653">
        <v>1456633</v>
      </c>
      <c r="C3653">
        <v>0</v>
      </c>
      <c r="D3653">
        <v>2</v>
      </c>
      <c r="E3653">
        <v>0</v>
      </c>
    </row>
    <row r="3654" spans="1:5" x14ac:dyDescent="0.25">
      <c r="A3654">
        <v>11293838</v>
      </c>
      <c r="B3654">
        <v>987759</v>
      </c>
      <c r="C3654">
        <v>1</v>
      </c>
      <c r="D3654">
        <v>0</v>
      </c>
      <c r="E3654">
        <v>90</v>
      </c>
    </row>
    <row r="3655" spans="1:5" x14ac:dyDescent="0.25">
      <c r="A3655">
        <v>11293838</v>
      </c>
      <c r="B3655">
        <v>1456874</v>
      </c>
      <c r="C3655">
        <v>0</v>
      </c>
      <c r="D3655">
        <v>1</v>
      </c>
      <c r="E3655">
        <v>0</v>
      </c>
    </row>
    <row r="3656" spans="1:5" x14ac:dyDescent="0.25">
      <c r="A3656">
        <v>11293840</v>
      </c>
      <c r="B3656">
        <v>121578</v>
      </c>
      <c r="C3656">
        <v>0</v>
      </c>
      <c r="D3656">
        <v>0</v>
      </c>
      <c r="E3656">
        <v>0</v>
      </c>
    </row>
    <row r="3657" spans="1:5" x14ac:dyDescent="0.25">
      <c r="A3657">
        <v>11293840</v>
      </c>
      <c r="B3657">
        <v>2012097</v>
      </c>
      <c r="C3657">
        <v>0</v>
      </c>
      <c r="D3657">
        <v>5</v>
      </c>
      <c r="E3657">
        <v>0</v>
      </c>
    </row>
    <row r="3658" spans="1:5" x14ac:dyDescent="0.25">
      <c r="A3658">
        <v>11293843</v>
      </c>
      <c r="B3658">
        <v>121578</v>
      </c>
      <c r="C3658">
        <v>0</v>
      </c>
      <c r="D3658">
        <v>1</v>
      </c>
      <c r="E3658">
        <v>0</v>
      </c>
    </row>
    <row r="3659" spans="1:5" x14ac:dyDescent="0.25">
      <c r="A3659">
        <v>11293843</v>
      </c>
      <c r="B3659">
        <v>773984</v>
      </c>
      <c r="C3659">
        <v>0</v>
      </c>
      <c r="D3659">
        <v>0</v>
      </c>
      <c r="E3659">
        <v>0</v>
      </c>
    </row>
    <row r="3660" spans="1:5" x14ac:dyDescent="0.25">
      <c r="A3660">
        <v>11293846</v>
      </c>
      <c r="B3660">
        <v>1333784</v>
      </c>
      <c r="C3660">
        <v>0</v>
      </c>
      <c r="D3660">
        <v>0</v>
      </c>
      <c r="E3660">
        <v>0</v>
      </c>
    </row>
    <row r="3661" spans="1:5" x14ac:dyDescent="0.25">
      <c r="A3661">
        <v>11293846</v>
      </c>
      <c r="B3661">
        <v>2053402</v>
      </c>
      <c r="C3661">
        <v>0</v>
      </c>
      <c r="D3661">
        <v>3</v>
      </c>
      <c r="E3661">
        <v>0</v>
      </c>
    </row>
    <row r="3662" spans="1:5" x14ac:dyDescent="0.25">
      <c r="A3662">
        <v>11293847</v>
      </c>
      <c r="B3662">
        <v>948677</v>
      </c>
      <c r="C3662">
        <v>1</v>
      </c>
      <c r="D3662">
        <v>0</v>
      </c>
      <c r="E3662">
        <v>90</v>
      </c>
    </row>
    <row r="3663" spans="1:5" x14ac:dyDescent="0.25">
      <c r="A3663">
        <v>11293847</v>
      </c>
      <c r="B3663">
        <v>2053402</v>
      </c>
      <c r="C3663">
        <v>0</v>
      </c>
      <c r="D3663">
        <v>3</v>
      </c>
      <c r="E3663">
        <v>0</v>
      </c>
    </row>
    <row r="3664" spans="1:5" x14ac:dyDescent="0.25">
      <c r="A3664">
        <v>11293855</v>
      </c>
      <c r="B3664">
        <v>121578</v>
      </c>
      <c r="C3664">
        <v>0</v>
      </c>
      <c r="D3664">
        <v>0</v>
      </c>
      <c r="E3664">
        <v>0</v>
      </c>
    </row>
    <row r="3665" spans="1:5" x14ac:dyDescent="0.25">
      <c r="A3665">
        <v>11293855</v>
      </c>
      <c r="B3665">
        <v>1333784</v>
      </c>
      <c r="C3665">
        <v>0</v>
      </c>
      <c r="D3665">
        <v>0</v>
      </c>
      <c r="E3665">
        <v>0</v>
      </c>
    </row>
    <row r="3666" spans="1:5" x14ac:dyDescent="0.25">
      <c r="A3666">
        <v>11293856</v>
      </c>
      <c r="B3666">
        <v>121578</v>
      </c>
      <c r="C3666">
        <v>0</v>
      </c>
      <c r="D3666">
        <v>1</v>
      </c>
      <c r="E3666">
        <v>0</v>
      </c>
    </row>
    <row r="3667" spans="1:5" x14ac:dyDescent="0.25">
      <c r="A3667">
        <v>11293856</v>
      </c>
      <c r="B3667">
        <v>948677</v>
      </c>
      <c r="C3667">
        <v>1</v>
      </c>
      <c r="D3667">
        <v>0</v>
      </c>
      <c r="E3667">
        <v>90</v>
      </c>
    </row>
    <row r="3668" spans="1:5" x14ac:dyDescent="0.25">
      <c r="A3668">
        <v>11293857</v>
      </c>
      <c r="B3668">
        <v>121578</v>
      </c>
      <c r="C3668">
        <v>0</v>
      </c>
      <c r="D3668">
        <v>0</v>
      </c>
      <c r="E3668">
        <v>0</v>
      </c>
    </row>
    <row r="3669" spans="1:5" x14ac:dyDescent="0.25">
      <c r="A3669">
        <v>11293857</v>
      </c>
      <c r="B3669">
        <v>773984</v>
      </c>
      <c r="C3669">
        <v>0</v>
      </c>
      <c r="D3669">
        <v>0</v>
      </c>
      <c r="E3669">
        <v>0</v>
      </c>
    </row>
    <row r="3670" spans="1:5" x14ac:dyDescent="0.25">
      <c r="A3670">
        <v>11293860</v>
      </c>
      <c r="B3670">
        <v>121578</v>
      </c>
      <c r="C3670">
        <v>0</v>
      </c>
      <c r="D3670">
        <v>0</v>
      </c>
      <c r="E3670">
        <v>0</v>
      </c>
    </row>
    <row r="3671" spans="1:5" x14ac:dyDescent="0.25">
      <c r="A3671">
        <v>11293860</v>
      </c>
      <c r="B3671">
        <v>1456874</v>
      </c>
      <c r="C3671">
        <v>0</v>
      </c>
      <c r="D3671">
        <v>3</v>
      </c>
      <c r="E3671">
        <v>0</v>
      </c>
    </row>
    <row r="3672" spans="1:5" x14ac:dyDescent="0.25">
      <c r="A3672">
        <v>11293862</v>
      </c>
      <c r="B3672">
        <v>121578</v>
      </c>
      <c r="C3672">
        <v>0</v>
      </c>
      <c r="D3672">
        <v>0</v>
      </c>
      <c r="E3672">
        <v>0</v>
      </c>
    </row>
    <row r="3673" spans="1:5" x14ac:dyDescent="0.25">
      <c r="A3673">
        <v>11293862</v>
      </c>
      <c r="B3673">
        <v>2012097</v>
      </c>
      <c r="C3673">
        <v>0</v>
      </c>
      <c r="D3673">
        <v>0</v>
      </c>
      <c r="E3673">
        <v>0</v>
      </c>
    </row>
    <row r="3674" spans="1:5" x14ac:dyDescent="0.25">
      <c r="A3674">
        <v>11293867</v>
      </c>
      <c r="B3674">
        <v>438811</v>
      </c>
      <c r="C3674">
        <v>0</v>
      </c>
      <c r="D3674">
        <v>2</v>
      </c>
      <c r="E3674">
        <v>0</v>
      </c>
    </row>
    <row r="3675" spans="1:5" x14ac:dyDescent="0.25">
      <c r="A3675">
        <v>11293867</v>
      </c>
      <c r="B3675">
        <v>987759</v>
      </c>
      <c r="C3675">
        <v>1</v>
      </c>
      <c r="D3675">
        <v>0</v>
      </c>
      <c r="E3675">
        <v>90</v>
      </c>
    </row>
    <row r="3676" spans="1:5" x14ac:dyDescent="0.25">
      <c r="A3676">
        <v>11294150</v>
      </c>
      <c r="B3676">
        <v>438811</v>
      </c>
      <c r="C3676">
        <v>0</v>
      </c>
      <c r="D3676">
        <v>0</v>
      </c>
      <c r="E3676">
        <v>0</v>
      </c>
    </row>
    <row r="3677" spans="1:5" x14ac:dyDescent="0.25">
      <c r="A3677">
        <v>11294150</v>
      </c>
      <c r="B3677">
        <v>2053402</v>
      </c>
      <c r="C3677">
        <v>0</v>
      </c>
      <c r="D3677">
        <v>0</v>
      </c>
      <c r="E3677">
        <v>0</v>
      </c>
    </row>
    <row r="3678" spans="1:5" x14ac:dyDescent="0.25">
      <c r="A3678">
        <v>11294154</v>
      </c>
      <c r="B3678">
        <v>2052500</v>
      </c>
      <c r="C3678">
        <v>2</v>
      </c>
      <c r="D3678">
        <v>3</v>
      </c>
      <c r="E3678">
        <v>90</v>
      </c>
    </row>
    <row r="3679" spans="1:5" x14ac:dyDescent="0.25">
      <c r="A3679">
        <v>11294154</v>
      </c>
      <c r="B3679">
        <v>2053402</v>
      </c>
      <c r="C3679">
        <v>0</v>
      </c>
      <c r="D3679">
        <v>1</v>
      </c>
      <c r="E3679">
        <v>0</v>
      </c>
    </row>
    <row r="3680" spans="1:5" x14ac:dyDescent="0.25">
      <c r="A3680">
        <v>11294155</v>
      </c>
      <c r="B3680">
        <v>438811</v>
      </c>
      <c r="C3680">
        <v>0</v>
      </c>
      <c r="D3680">
        <v>0</v>
      </c>
      <c r="E3680">
        <v>0</v>
      </c>
    </row>
    <row r="3681" spans="1:5" x14ac:dyDescent="0.25">
      <c r="A3681">
        <v>11294155</v>
      </c>
      <c r="B3681">
        <v>2053402</v>
      </c>
      <c r="C3681">
        <v>0</v>
      </c>
      <c r="D3681">
        <v>4</v>
      </c>
      <c r="E3681">
        <v>0</v>
      </c>
    </row>
    <row r="3682" spans="1:5" x14ac:dyDescent="0.25">
      <c r="A3682">
        <v>11294171</v>
      </c>
      <c r="B3682">
        <v>121578</v>
      </c>
      <c r="C3682">
        <v>0</v>
      </c>
      <c r="D3682">
        <v>0</v>
      </c>
      <c r="E3682">
        <v>0</v>
      </c>
    </row>
    <row r="3683" spans="1:5" x14ac:dyDescent="0.25">
      <c r="A3683">
        <v>11294171</v>
      </c>
      <c r="B3683">
        <v>2056315</v>
      </c>
      <c r="C3683">
        <v>0</v>
      </c>
      <c r="D3683">
        <v>5</v>
      </c>
      <c r="E3683">
        <v>0</v>
      </c>
    </row>
    <row r="3684" spans="1:5" x14ac:dyDescent="0.25">
      <c r="A3684">
        <v>11294172</v>
      </c>
      <c r="B3684">
        <v>228845</v>
      </c>
      <c r="C3684">
        <v>0</v>
      </c>
      <c r="D3684">
        <v>0</v>
      </c>
      <c r="E3684">
        <v>0</v>
      </c>
    </row>
    <row r="3685" spans="1:5" x14ac:dyDescent="0.25">
      <c r="A3685">
        <v>11294172</v>
      </c>
      <c r="B3685">
        <v>2053402</v>
      </c>
      <c r="C3685">
        <v>0</v>
      </c>
      <c r="D3685">
        <v>1</v>
      </c>
      <c r="E3685">
        <v>0</v>
      </c>
    </row>
    <row r="3686" spans="1:5" x14ac:dyDescent="0.25">
      <c r="A3686">
        <v>11294210</v>
      </c>
      <c r="B3686">
        <v>120994</v>
      </c>
      <c r="C3686">
        <v>0</v>
      </c>
      <c r="D3686">
        <v>0</v>
      </c>
      <c r="E3686">
        <v>0</v>
      </c>
    </row>
    <row r="3687" spans="1:5" x14ac:dyDescent="0.25">
      <c r="A3687">
        <v>11294210</v>
      </c>
      <c r="B3687">
        <v>799717</v>
      </c>
      <c r="C3687">
        <v>0</v>
      </c>
      <c r="D3687">
        <v>1</v>
      </c>
      <c r="E3687">
        <v>0</v>
      </c>
    </row>
    <row r="3688" spans="1:5" x14ac:dyDescent="0.25">
      <c r="A3688">
        <v>11294214</v>
      </c>
      <c r="B3688">
        <v>228845</v>
      </c>
      <c r="C3688">
        <v>0</v>
      </c>
      <c r="D3688">
        <v>0</v>
      </c>
      <c r="E3688">
        <v>0</v>
      </c>
    </row>
    <row r="3689" spans="1:5" x14ac:dyDescent="0.25">
      <c r="A3689">
        <v>11294214</v>
      </c>
      <c r="B3689">
        <v>2053402</v>
      </c>
      <c r="C3689">
        <v>0</v>
      </c>
      <c r="D3689">
        <v>2</v>
      </c>
      <c r="E3689">
        <v>0</v>
      </c>
    </row>
    <row r="3690" spans="1:5" x14ac:dyDescent="0.25">
      <c r="A3690">
        <v>11294250</v>
      </c>
      <c r="B3690">
        <v>314902</v>
      </c>
      <c r="C3690">
        <v>1</v>
      </c>
      <c r="D3690">
        <v>1</v>
      </c>
      <c r="E3690">
        <v>90</v>
      </c>
    </row>
    <row r="3691" spans="1:5" x14ac:dyDescent="0.25">
      <c r="A3691">
        <v>11294250</v>
      </c>
      <c r="B3691">
        <v>2053670</v>
      </c>
      <c r="C3691">
        <v>2</v>
      </c>
      <c r="D3691">
        <v>2</v>
      </c>
      <c r="E3691">
        <v>90</v>
      </c>
    </row>
    <row r="3692" spans="1:5" x14ac:dyDescent="0.25">
      <c r="A3692">
        <v>11294251</v>
      </c>
      <c r="B3692">
        <v>314902</v>
      </c>
      <c r="C3692">
        <v>1</v>
      </c>
      <c r="D3692">
        <v>2</v>
      </c>
      <c r="E3692">
        <v>90</v>
      </c>
    </row>
    <row r="3693" spans="1:5" x14ac:dyDescent="0.25">
      <c r="A3693">
        <v>11294251</v>
      </c>
      <c r="B3693">
        <v>1902440</v>
      </c>
      <c r="C3693">
        <v>0</v>
      </c>
      <c r="D3693">
        <v>2</v>
      </c>
      <c r="E3693">
        <v>0</v>
      </c>
    </row>
    <row r="3694" spans="1:5" x14ac:dyDescent="0.25">
      <c r="A3694">
        <v>11294259</v>
      </c>
      <c r="B3694">
        <v>1902871</v>
      </c>
      <c r="C3694">
        <v>0</v>
      </c>
      <c r="D3694">
        <v>3</v>
      </c>
      <c r="E3694">
        <v>0</v>
      </c>
    </row>
    <row r="3695" spans="1:5" x14ac:dyDescent="0.25">
      <c r="A3695">
        <v>11294259</v>
      </c>
      <c r="B3695">
        <v>2053670</v>
      </c>
      <c r="C3695">
        <v>2</v>
      </c>
      <c r="D3695">
        <v>0</v>
      </c>
      <c r="E3695">
        <v>90</v>
      </c>
    </row>
    <row r="3696" spans="1:5" x14ac:dyDescent="0.25">
      <c r="A3696">
        <v>11294260</v>
      </c>
      <c r="B3696">
        <v>799717</v>
      </c>
      <c r="C3696">
        <v>0</v>
      </c>
      <c r="D3696">
        <v>0</v>
      </c>
      <c r="E3696">
        <v>0</v>
      </c>
    </row>
    <row r="3697" spans="1:5" x14ac:dyDescent="0.25">
      <c r="A3697">
        <v>11294260</v>
      </c>
      <c r="B3697">
        <v>1902871</v>
      </c>
      <c r="C3697">
        <v>0</v>
      </c>
      <c r="D3697">
        <v>0</v>
      </c>
      <c r="E3697">
        <v>0</v>
      </c>
    </row>
    <row r="3698" spans="1:5" x14ac:dyDescent="0.25">
      <c r="A3698">
        <v>11294379</v>
      </c>
      <c r="B3698">
        <v>1436408</v>
      </c>
      <c r="C3698">
        <v>1</v>
      </c>
      <c r="D3698">
        <v>1</v>
      </c>
      <c r="E3698">
        <v>90</v>
      </c>
    </row>
    <row r="3699" spans="1:5" x14ac:dyDescent="0.25">
      <c r="A3699">
        <v>11294379</v>
      </c>
      <c r="B3699">
        <v>2053402</v>
      </c>
      <c r="C3699">
        <v>0</v>
      </c>
      <c r="D3699">
        <v>1</v>
      </c>
      <c r="E3699">
        <v>0</v>
      </c>
    </row>
    <row r="3700" spans="1:5" x14ac:dyDescent="0.25">
      <c r="A3700">
        <v>11294432</v>
      </c>
      <c r="B3700">
        <v>71272</v>
      </c>
      <c r="C3700">
        <v>0</v>
      </c>
      <c r="D3700">
        <v>1</v>
      </c>
      <c r="E3700">
        <v>0</v>
      </c>
    </row>
    <row r="3701" spans="1:5" x14ac:dyDescent="0.25">
      <c r="A3701">
        <v>11294432</v>
      </c>
      <c r="B3701">
        <v>463541</v>
      </c>
      <c r="C3701">
        <v>1</v>
      </c>
      <c r="D3701">
        <v>4</v>
      </c>
      <c r="E3701">
        <v>90</v>
      </c>
    </row>
    <row r="3702" spans="1:5" x14ac:dyDescent="0.25">
      <c r="A3702">
        <v>11294433</v>
      </c>
      <c r="B3702">
        <v>120994</v>
      </c>
      <c r="C3702">
        <v>0</v>
      </c>
      <c r="D3702">
        <v>1</v>
      </c>
      <c r="E3702">
        <v>0</v>
      </c>
    </row>
    <row r="3703" spans="1:5" x14ac:dyDescent="0.25">
      <c r="A3703">
        <v>11294433</v>
      </c>
      <c r="B3703">
        <v>463541</v>
      </c>
      <c r="C3703">
        <v>1</v>
      </c>
      <c r="D3703">
        <v>0</v>
      </c>
      <c r="E3703">
        <v>90</v>
      </c>
    </row>
    <row r="3704" spans="1:5" x14ac:dyDescent="0.25">
      <c r="A3704">
        <v>11294454</v>
      </c>
      <c r="B3704">
        <v>799717</v>
      </c>
      <c r="C3704">
        <v>0</v>
      </c>
      <c r="D3704">
        <v>1</v>
      </c>
      <c r="E3704">
        <v>0</v>
      </c>
    </row>
    <row r="3705" spans="1:5" x14ac:dyDescent="0.25">
      <c r="A3705">
        <v>11294454</v>
      </c>
      <c r="B3705">
        <v>990223</v>
      </c>
      <c r="C3705">
        <v>0</v>
      </c>
      <c r="D3705">
        <v>2</v>
      </c>
      <c r="E3705">
        <v>0</v>
      </c>
    </row>
    <row r="3706" spans="1:5" x14ac:dyDescent="0.25">
      <c r="A3706">
        <v>11294455</v>
      </c>
      <c r="B3706">
        <v>463541</v>
      </c>
      <c r="C3706">
        <v>1</v>
      </c>
      <c r="D3706">
        <v>1</v>
      </c>
      <c r="E3706">
        <v>90</v>
      </c>
    </row>
    <row r="3707" spans="1:5" x14ac:dyDescent="0.25">
      <c r="A3707">
        <v>11294455</v>
      </c>
      <c r="B3707">
        <v>990223</v>
      </c>
      <c r="C3707">
        <v>0</v>
      </c>
      <c r="D3707">
        <v>2</v>
      </c>
      <c r="E3707">
        <v>0</v>
      </c>
    </row>
    <row r="3708" spans="1:5" x14ac:dyDescent="0.25">
      <c r="A3708">
        <v>11295029</v>
      </c>
      <c r="B3708">
        <v>71272</v>
      </c>
      <c r="C3708">
        <v>0</v>
      </c>
      <c r="D3708">
        <v>0</v>
      </c>
      <c r="E3708">
        <v>0</v>
      </c>
    </row>
    <row r="3709" spans="1:5" x14ac:dyDescent="0.25">
      <c r="A3709">
        <v>11295029</v>
      </c>
      <c r="B3709">
        <v>302282</v>
      </c>
      <c r="C3709">
        <v>0</v>
      </c>
      <c r="D3709">
        <v>2</v>
      </c>
      <c r="E3709">
        <v>0</v>
      </c>
    </row>
    <row r="3710" spans="1:5" x14ac:dyDescent="0.25">
      <c r="A3710">
        <v>11295135</v>
      </c>
      <c r="B3710">
        <v>939587</v>
      </c>
      <c r="C3710">
        <v>0</v>
      </c>
      <c r="D3710">
        <v>1</v>
      </c>
      <c r="E3710">
        <v>0</v>
      </c>
    </row>
    <row r="3711" spans="1:5" x14ac:dyDescent="0.25">
      <c r="A3711">
        <v>11295135</v>
      </c>
      <c r="B3711">
        <v>1414488</v>
      </c>
      <c r="C3711">
        <v>0</v>
      </c>
      <c r="D3711">
        <v>2</v>
      </c>
      <c r="E3711">
        <v>0</v>
      </c>
    </row>
    <row r="3712" spans="1:5" x14ac:dyDescent="0.25">
      <c r="A3712">
        <v>11295138</v>
      </c>
      <c r="B3712">
        <v>939587</v>
      </c>
      <c r="C3712">
        <v>0</v>
      </c>
      <c r="D3712">
        <v>0</v>
      </c>
      <c r="E3712">
        <v>0</v>
      </c>
    </row>
    <row r="3713" spans="1:5" x14ac:dyDescent="0.25">
      <c r="A3713">
        <v>11295138</v>
      </c>
      <c r="B3713">
        <v>1414488</v>
      </c>
      <c r="C3713">
        <v>0</v>
      </c>
      <c r="D3713">
        <v>6</v>
      </c>
      <c r="E3713">
        <v>0</v>
      </c>
    </row>
    <row r="3714" spans="1:5" x14ac:dyDescent="0.25">
      <c r="A3714">
        <v>11295141</v>
      </c>
      <c r="B3714">
        <v>939587</v>
      </c>
      <c r="C3714">
        <v>0</v>
      </c>
      <c r="D3714">
        <v>4</v>
      </c>
      <c r="E3714">
        <v>0</v>
      </c>
    </row>
    <row r="3715" spans="1:5" x14ac:dyDescent="0.25">
      <c r="A3715">
        <v>11295141</v>
      </c>
      <c r="B3715">
        <v>1414488</v>
      </c>
      <c r="C3715">
        <v>0</v>
      </c>
      <c r="D3715">
        <v>2</v>
      </c>
      <c r="E3715">
        <v>0</v>
      </c>
    </row>
    <row r="3716" spans="1:5" x14ac:dyDescent="0.25">
      <c r="A3716">
        <v>11295145</v>
      </c>
      <c r="B3716">
        <v>939587</v>
      </c>
      <c r="C3716">
        <v>0</v>
      </c>
      <c r="D3716">
        <v>0</v>
      </c>
      <c r="E3716">
        <v>0</v>
      </c>
    </row>
    <row r="3717" spans="1:5" x14ac:dyDescent="0.25">
      <c r="A3717">
        <v>11295145</v>
      </c>
      <c r="B3717">
        <v>1414488</v>
      </c>
      <c r="C3717">
        <v>0</v>
      </c>
      <c r="D3717">
        <v>1</v>
      </c>
      <c r="E3717">
        <v>0</v>
      </c>
    </row>
    <row r="3718" spans="1:5" x14ac:dyDescent="0.25">
      <c r="A3718">
        <v>11295146</v>
      </c>
      <c r="B3718">
        <v>1417983</v>
      </c>
      <c r="C3718">
        <v>0</v>
      </c>
      <c r="D3718">
        <v>3</v>
      </c>
      <c r="E3718">
        <v>0</v>
      </c>
    </row>
    <row r="3719" spans="1:5" x14ac:dyDescent="0.25">
      <c r="A3719">
        <v>11295146</v>
      </c>
      <c r="B3719">
        <v>1578600</v>
      </c>
      <c r="C3719">
        <v>0</v>
      </c>
      <c r="D3719">
        <v>0</v>
      </c>
      <c r="E3719">
        <v>0</v>
      </c>
    </row>
    <row r="3720" spans="1:5" x14ac:dyDescent="0.25">
      <c r="A3720">
        <v>11295157</v>
      </c>
      <c r="B3720">
        <v>2053402</v>
      </c>
      <c r="C3720">
        <v>0</v>
      </c>
      <c r="D3720">
        <v>1</v>
      </c>
      <c r="E3720">
        <v>0</v>
      </c>
    </row>
    <row r="3721" spans="1:5" x14ac:dyDescent="0.25">
      <c r="A3721">
        <v>11295157</v>
      </c>
      <c r="B3721">
        <v>2056315</v>
      </c>
      <c r="C3721">
        <v>0</v>
      </c>
      <c r="D3721">
        <v>0</v>
      </c>
      <c r="E3721">
        <v>0</v>
      </c>
    </row>
    <row r="3722" spans="1:5" x14ac:dyDescent="0.25">
      <c r="A3722">
        <v>11295182</v>
      </c>
      <c r="B3722">
        <v>438610</v>
      </c>
      <c r="C3722">
        <v>0</v>
      </c>
      <c r="D3722">
        <v>2</v>
      </c>
      <c r="E3722">
        <v>0</v>
      </c>
    </row>
    <row r="3723" spans="1:5" x14ac:dyDescent="0.25">
      <c r="A3723">
        <v>11295182</v>
      </c>
      <c r="B3723">
        <v>993499</v>
      </c>
      <c r="C3723">
        <v>1</v>
      </c>
      <c r="D3723">
        <v>0</v>
      </c>
      <c r="E3723">
        <v>90</v>
      </c>
    </row>
    <row r="3724" spans="1:5" x14ac:dyDescent="0.25">
      <c r="A3724">
        <v>11295213</v>
      </c>
      <c r="B3724">
        <v>175577</v>
      </c>
      <c r="C3724">
        <v>0</v>
      </c>
      <c r="D3724">
        <v>0</v>
      </c>
      <c r="E3724">
        <v>0</v>
      </c>
    </row>
    <row r="3725" spans="1:5" x14ac:dyDescent="0.25">
      <c r="A3725">
        <v>11295213</v>
      </c>
      <c r="B3725">
        <v>2055939</v>
      </c>
      <c r="C3725">
        <v>0</v>
      </c>
      <c r="D3725">
        <v>3</v>
      </c>
      <c r="E3725">
        <v>0</v>
      </c>
    </row>
    <row r="3726" spans="1:5" x14ac:dyDescent="0.25">
      <c r="A3726">
        <v>11295963</v>
      </c>
      <c r="B3726">
        <v>2052668</v>
      </c>
      <c r="C3726">
        <v>1</v>
      </c>
      <c r="D3726">
        <v>0</v>
      </c>
      <c r="E3726">
        <v>90</v>
      </c>
    </row>
    <row r="3727" spans="1:5" x14ac:dyDescent="0.25">
      <c r="A3727">
        <v>11295963</v>
      </c>
      <c r="B3727">
        <v>2056315</v>
      </c>
      <c r="C3727">
        <v>0</v>
      </c>
      <c r="D3727">
        <v>3</v>
      </c>
      <c r="E3727">
        <v>0</v>
      </c>
    </row>
    <row r="3728" spans="1:5" x14ac:dyDescent="0.25">
      <c r="A3728">
        <v>11295964</v>
      </c>
      <c r="B3728">
        <v>228845</v>
      </c>
      <c r="C3728">
        <v>1</v>
      </c>
      <c r="D3728">
        <v>2</v>
      </c>
      <c r="E3728">
        <v>90</v>
      </c>
    </row>
    <row r="3729" spans="1:5" x14ac:dyDescent="0.25">
      <c r="A3729">
        <v>11295964</v>
      </c>
      <c r="B3729">
        <v>799717</v>
      </c>
      <c r="C3729">
        <v>0</v>
      </c>
      <c r="D3729">
        <v>1</v>
      </c>
      <c r="E3729">
        <v>0</v>
      </c>
    </row>
    <row r="3730" spans="1:5" x14ac:dyDescent="0.25">
      <c r="A3730">
        <v>11295966</v>
      </c>
      <c r="B3730">
        <v>490468</v>
      </c>
      <c r="C3730">
        <v>0</v>
      </c>
      <c r="D3730">
        <v>2</v>
      </c>
      <c r="E3730">
        <v>0</v>
      </c>
    </row>
    <row r="3731" spans="1:5" x14ac:dyDescent="0.25">
      <c r="A3731">
        <v>11295966</v>
      </c>
      <c r="B3731">
        <v>1902440</v>
      </c>
      <c r="C3731">
        <v>1</v>
      </c>
      <c r="D3731">
        <v>0</v>
      </c>
      <c r="E3731">
        <v>90</v>
      </c>
    </row>
    <row r="3732" spans="1:5" x14ac:dyDescent="0.25">
      <c r="A3732">
        <v>11295998</v>
      </c>
      <c r="B3732">
        <v>51288</v>
      </c>
      <c r="C3732">
        <v>0</v>
      </c>
      <c r="D3732">
        <v>1</v>
      </c>
      <c r="E3732">
        <v>0</v>
      </c>
    </row>
    <row r="3733" spans="1:5" x14ac:dyDescent="0.25">
      <c r="A3733">
        <v>11295998</v>
      </c>
      <c r="B3733">
        <v>1414488</v>
      </c>
      <c r="C3733">
        <v>0</v>
      </c>
      <c r="D3733">
        <v>4</v>
      </c>
      <c r="E3733">
        <v>0</v>
      </c>
    </row>
    <row r="3734" spans="1:5" x14ac:dyDescent="0.25">
      <c r="A3734">
        <v>11296025</v>
      </c>
      <c r="B3734">
        <v>51288</v>
      </c>
      <c r="C3734">
        <v>0</v>
      </c>
      <c r="D3734">
        <v>1</v>
      </c>
      <c r="E3734">
        <v>0</v>
      </c>
    </row>
    <row r="3735" spans="1:5" x14ac:dyDescent="0.25">
      <c r="A3735">
        <v>11296025</v>
      </c>
      <c r="B3735">
        <v>1414488</v>
      </c>
      <c r="C3735">
        <v>0</v>
      </c>
      <c r="D3735">
        <v>0</v>
      </c>
      <c r="E3735">
        <v>0</v>
      </c>
    </row>
    <row r="3736" spans="1:5" x14ac:dyDescent="0.25">
      <c r="A3736">
        <v>11296032</v>
      </c>
      <c r="B3736">
        <v>1333766</v>
      </c>
      <c r="C3736">
        <v>1</v>
      </c>
      <c r="D3736">
        <v>1</v>
      </c>
      <c r="E3736">
        <v>90</v>
      </c>
    </row>
    <row r="3737" spans="1:5" x14ac:dyDescent="0.25">
      <c r="A3737">
        <v>11296032</v>
      </c>
      <c r="B3737">
        <v>1902440</v>
      </c>
      <c r="C3737">
        <v>1</v>
      </c>
      <c r="D3737">
        <v>0</v>
      </c>
      <c r="E3737">
        <v>90</v>
      </c>
    </row>
    <row r="3738" spans="1:5" x14ac:dyDescent="0.25">
      <c r="A3738">
        <v>11296033</v>
      </c>
      <c r="B3738">
        <v>151409</v>
      </c>
      <c r="C3738">
        <v>1</v>
      </c>
      <c r="D3738">
        <v>2</v>
      </c>
      <c r="E3738">
        <v>90</v>
      </c>
    </row>
    <row r="3739" spans="1:5" x14ac:dyDescent="0.25">
      <c r="A3739">
        <v>11296033</v>
      </c>
      <c r="B3739">
        <v>2052668</v>
      </c>
      <c r="C3739">
        <v>0</v>
      </c>
      <c r="D3739">
        <v>3</v>
      </c>
      <c r="E3739">
        <v>0</v>
      </c>
    </row>
    <row r="3740" spans="1:5" x14ac:dyDescent="0.25">
      <c r="A3740">
        <v>11296037</v>
      </c>
      <c r="B3740">
        <v>990223</v>
      </c>
      <c r="C3740">
        <v>1</v>
      </c>
      <c r="D3740">
        <v>1</v>
      </c>
      <c r="E3740">
        <v>90</v>
      </c>
    </row>
    <row r="3741" spans="1:5" x14ac:dyDescent="0.25">
      <c r="A3741">
        <v>11296037</v>
      </c>
      <c r="B3741">
        <v>1902440</v>
      </c>
      <c r="C3741">
        <v>1</v>
      </c>
      <c r="D3741">
        <v>0</v>
      </c>
      <c r="E3741">
        <v>90</v>
      </c>
    </row>
    <row r="3742" spans="1:5" x14ac:dyDescent="0.25">
      <c r="A3742">
        <v>11296112</v>
      </c>
      <c r="B3742">
        <v>799717</v>
      </c>
      <c r="C3742">
        <v>0</v>
      </c>
      <c r="D3742">
        <v>2</v>
      </c>
      <c r="E3742">
        <v>0</v>
      </c>
    </row>
    <row r="3743" spans="1:5" x14ac:dyDescent="0.25">
      <c r="A3743">
        <v>11296112</v>
      </c>
      <c r="B3743">
        <v>1578600</v>
      </c>
      <c r="C3743">
        <v>0</v>
      </c>
      <c r="D3743">
        <v>0</v>
      </c>
      <c r="E3743">
        <v>0</v>
      </c>
    </row>
    <row r="3744" spans="1:5" x14ac:dyDescent="0.25">
      <c r="A3744">
        <v>11296127</v>
      </c>
      <c r="B3744">
        <v>795149</v>
      </c>
      <c r="C3744">
        <v>0</v>
      </c>
      <c r="D3744">
        <v>0</v>
      </c>
      <c r="E3744">
        <v>0</v>
      </c>
    </row>
    <row r="3745" spans="1:5" x14ac:dyDescent="0.25">
      <c r="A3745">
        <v>11296127</v>
      </c>
      <c r="B3745">
        <v>1414488</v>
      </c>
      <c r="C3745">
        <v>0</v>
      </c>
      <c r="D3745">
        <v>2</v>
      </c>
      <c r="E3745">
        <v>0</v>
      </c>
    </row>
    <row r="3746" spans="1:5" x14ac:dyDescent="0.25">
      <c r="A3746">
        <v>11296198</v>
      </c>
      <c r="B3746">
        <v>314902</v>
      </c>
      <c r="C3746">
        <v>1</v>
      </c>
      <c r="D3746">
        <v>4</v>
      </c>
      <c r="E3746">
        <v>90</v>
      </c>
    </row>
    <row r="3747" spans="1:5" x14ac:dyDescent="0.25">
      <c r="A3747">
        <v>11296198</v>
      </c>
      <c r="B3747">
        <v>1902440</v>
      </c>
      <c r="C3747">
        <v>1</v>
      </c>
      <c r="D3747">
        <v>2</v>
      </c>
      <c r="E3747">
        <v>90</v>
      </c>
    </row>
    <row r="3748" spans="1:5" x14ac:dyDescent="0.25">
      <c r="A3748">
        <v>11296199</v>
      </c>
      <c r="B3748">
        <v>799717</v>
      </c>
      <c r="C3748">
        <v>0</v>
      </c>
      <c r="D3748">
        <v>0</v>
      </c>
      <c r="E3748">
        <v>0</v>
      </c>
    </row>
    <row r="3749" spans="1:5" x14ac:dyDescent="0.25">
      <c r="A3749">
        <v>11296199</v>
      </c>
      <c r="B3749">
        <v>1902871</v>
      </c>
      <c r="C3749">
        <v>0</v>
      </c>
      <c r="D3749">
        <v>3</v>
      </c>
      <c r="E3749">
        <v>0</v>
      </c>
    </row>
    <row r="3750" spans="1:5" x14ac:dyDescent="0.25">
      <c r="A3750">
        <v>11296283</v>
      </c>
      <c r="B3750">
        <v>71272</v>
      </c>
      <c r="C3750">
        <v>0</v>
      </c>
      <c r="D3750">
        <v>0</v>
      </c>
      <c r="E3750">
        <v>0</v>
      </c>
    </row>
    <row r="3751" spans="1:5" x14ac:dyDescent="0.25">
      <c r="A3751">
        <v>11296283</v>
      </c>
      <c r="B3751">
        <v>1902440</v>
      </c>
      <c r="C3751">
        <v>1</v>
      </c>
      <c r="D3751">
        <v>1</v>
      </c>
      <c r="E3751">
        <v>90</v>
      </c>
    </row>
    <row r="3752" spans="1:5" x14ac:dyDescent="0.25">
      <c r="A3752">
        <v>11296284</v>
      </c>
      <c r="B3752">
        <v>71272</v>
      </c>
      <c r="C3752">
        <v>0</v>
      </c>
      <c r="D3752">
        <v>0</v>
      </c>
      <c r="E3752">
        <v>0</v>
      </c>
    </row>
    <row r="3753" spans="1:5" x14ac:dyDescent="0.25">
      <c r="A3753">
        <v>11296284</v>
      </c>
      <c r="B3753">
        <v>463541</v>
      </c>
      <c r="C3753">
        <v>1</v>
      </c>
      <c r="D3753">
        <v>1</v>
      </c>
      <c r="E3753">
        <v>90</v>
      </c>
    </row>
    <row r="3754" spans="1:5" x14ac:dyDescent="0.25">
      <c r="A3754">
        <v>11296285</v>
      </c>
      <c r="B3754">
        <v>120994</v>
      </c>
      <c r="C3754">
        <v>0</v>
      </c>
      <c r="D3754">
        <v>3</v>
      </c>
      <c r="E3754">
        <v>0</v>
      </c>
    </row>
    <row r="3755" spans="1:5" x14ac:dyDescent="0.25">
      <c r="A3755">
        <v>11296285</v>
      </c>
      <c r="B3755">
        <v>2052668</v>
      </c>
      <c r="C3755">
        <v>1</v>
      </c>
      <c r="D3755">
        <v>0</v>
      </c>
      <c r="E3755">
        <v>90</v>
      </c>
    </row>
    <row r="3756" spans="1:5" x14ac:dyDescent="0.25">
      <c r="A3756">
        <v>11296286</v>
      </c>
      <c r="B3756">
        <v>120994</v>
      </c>
      <c r="C3756">
        <v>0</v>
      </c>
      <c r="D3756">
        <v>1</v>
      </c>
      <c r="E3756">
        <v>0</v>
      </c>
    </row>
    <row r="3757" spans="1:5" x14ac:dyDescent="0.25">
      <c r="A3757">
        <v>11296286</v>
      </c>
      <c r="B3757">
        <v>463541</v>
      </c>
      <c r="C3757">
        <v>1</v>
      </c>
      <c r="D3757">
        <v>0</v>
      </c>
      <c r="E3757">
        <v>90</v>
      </c>
    </row>
    <row r="3758" spans="1:5" x14ac:dyDescent="0.25">
      <c r="A3758">
        <v>11296288</v>
      </c>
      <c r="B3758">
        <v>438811</v>
      </c>
      <c r="C3758">
        <v>0</v>
      </c>
      <c r="D3758">
        <v>1</v>
      </c>
      <c r="E3758">
        <v>0</v>
      </c>
    </row>
    <row r="3759" spans="1:5" x14ac:dyDescent="0.25">
      <c r="A3759">
        <v>11296288</v>
      </c>
      <c r="B3759">
        <v>463541</v>
      </c>
      <c r="C3759">
        <v>1</v>
      </c>
      <c r="D3759">
        <v>0</v>
      </c>
      <c r="E3759">
        <v>90</v>
      </c>
    </row>
    <row r="3760" spans="1:5" x14ac:dyDescent="0.25">
      <c r="A3760">
        <v>11296291</v>
      </c>
      <c r="B3760">
        <v>463541</v>
      </c>
      <c r="C3760">
        <v>1</v>
      </c>
      <c r="D3760">
        <v>1</v>
      </c>
      <c r="E3760">
        <v>90</v>
      </c>
    </row>
    <row r="3761" spans="1:5" x14ac:dyDescent="0.25">
      <c r="A3761">
        <v>11296291</v>
      </c>
      <c r="B3761">
        <v>1578600</v>
      </c>
      <c r="C3761">
        <v>0</v>
      </c>
      <c r="D3761">
        <v>2</v>
      </c>
      <c r="E3761">
        <v>0</v>
      </c>
    </row>
    <row r="3762" spans="1:5" x14ac:dyDescent="0.25">
      <c r="A3762">
        <v>11296292</v>
      </c>
      <c r="B3762">
        <v>948677</v>
      </c>
      <c r="C3762">
        <v>1</v>
      </c>
      <c r="D3762">
        <v>2</v>
      </c>
      <c r="E3762">
        <v>90</v>
      </c>
    </row>
    <row r="3763" spans="1:5" x14ac:dyDescent="0.25">
      <c r="A3763">
        <v>11296292</v>
      </c>
      <c r="B3763">
        <v>2053670</v>
      </c>
      <c r="C3763">
        <v>2</v>
      </c>
      <c r="D3763">
        <v>1</v>
      </c>
      <c r="E3763">
        <v>90</v>
      </c>
    </row>
    <row r="3764" spans="1:5" x14ac:dyDescent="0.25">
      <c r="A3764">
        <v>11296296</v>
      </c>
      <c r="B3764">
        <v>1333784</v>
      </c>
      <c r="C3764">
        <v>0</v>
      </c>
      <c r="D3764">
        <v>0</v>
      </c>
      <c r="E3764">
        <v>0</v>
      </c>
    </row>
    <row r="3765" spans="1:5" x14ac:dyDescent="0.25">
      <c r="A3765">
        <v>11296296</v>
      </c>
      <c r="B3765">
        <v>2053670</v>
      </c>
      <c r="C3765">
        <v>2</v>
      </c>
      <c r="D3765">
        <v>0</v>
      </c>
      <c r="E3765">
        <v>90</v>
      </c>
    </row>
    <row r="3766" spans="1:5" x14ac:dyDescent="0.25">
      <c r="A3766">
        <v>11296297</v>
      </c>
      <c r="B3766">
        <v>793621</v>
      </c>
      <c r="C3766">
        <v>0</v>
      </c>
      <c r="D3766">
        <v>2</v>
      </c>
      <c r="E3766">
        <v>0</v>
      </c>
    </row>
    <row r="3767" spans="1:5" x14ac:dyDescent="0.25">
      <c r="A3767">
        <v>11296297</v>
      </c>
      <c r="B3767">
        <v>1578600</v>
      </c>
      <c r="C3767">
        <v>1</v>
      </c>
      <c r="D3767">
        <v>0</v>
      </c>
      <c r="E3767">
        <v>90</v>
      </c>
    </row>
    <row r="3768" spans="1:5" x14ac:dyDescent="0.25">
      <c r="A3768">
        <v>11296299</v>
      </c>
      <c r="B3768">
        <v>1436408</v>
      </c>
      <c r="C3768">
        <v>1</v>
      </c>
      <c r="D3768">
        <v>4</v>
      </c>
      <c r="E3768">
        <v>90</v>
      </c>
    </row>
    <row r="3769" spans="1:5" x14ac:dyDescent="0.25">
      <c r="A3769">
        <v>11296299</v>
      </c>
      <c r="B3769">
        <v>2053670</v>
      </c>
      <c r="C3769">
        <v>2</v>
      </c>
      <c r="D3769">
        <v>0</v>
      </c>
      <c r="E3769">
        <v>90</v>
      </c>
    </row>
    <row r="3770" spans="1:5" x14ac:dyDescent="0.25">
      <c r="A3770">
        <v>11296304</v>
      </c>
      <c r="B3770">
        <v>793621</v>
      </c>
      <c r="C3770">
        <v>0</v>
      </c>
      <c r="D3770">
        <v>0</v>
      </c>
      <c r="E3770">
        <v>0</v>
      </c>
    </row>
    <row r="3771" spans="1:5" x14ac:dyDescent="0.25">
      <c r="A3771">
        <v>11296304</v>
      </c>
      <c r="B3771">
        <v>1333784</v>
      </c>
      <c r="C3771">
        <v>0</v>
      </c>
      <c r="D3771">
        <v>2</v>
      </c>
      <c r="E3771">
        <v>0</v>
      </c>
    </row>
    <row r="3772" spans="1:5" x14ac:dyDescent="0.25">
      <c r="A3772">
        <v>11296306</v>
      </c>
      <c r="B3772">
        <v>793621</v>
      </c>
      <c r="C3772">
        <v>0</v>
      </c>
      <c r="D3772">
        <v>1</v>
      </c>
      <c r="E3772">
        <v>0</v>
      </c>
    </row>
    <row r="3773" spans="1:5" x14ac:dyDescent="0.25">
      <c r="A3773">
        <v>11296306</v>
      </c>
      <c r="B3773">
        <v>948677</v>
      </c>
      <c r="C3773">
        <v>1</v>
      </c>
      <c r="D3773">
        <v>3</v>
      </c>
      <c r="E3773">
        <v>90</v>
      </c>
    </row>
    <row r="3774" spans="1:5" x14ac:dyDescent="0.25">
      <c r="A3774">
        <v>11296320</v>
      </c>
      <c r="B3774">
        <v>463541</v>
      </c>
      <c r="C3774">
        <v>1</v>
      </c>
      <c r="D3774">
        <v>0</v>
      </c>
      <c r="E3774">
        <v>90</v>
      </c>
    </row>
    <row r="3775" spans="1:5" x14ac:dyDescent="0.25">
      <c r="A3775">
        <v>11296320</v>
      </c>
      <c r="B3775">
        <v>990223</v>
      </c>
      <c r="C3775">
        <v>1</v>
      </c>
      <c r="D3775">
        <v>1</v>
      </c>
      <c r="E3775">
        <v>90</v>
      </c>
    </row>
    <row r="3776" spans="1:5" x14ac:dyDescent="0.25">
      <c r="A3776">
        <v>11296323</v>
      </c>
      <c r="B3776">
        <v>1333766</v>
      </c>
      <c r="C3776">
        <v>1</v>
      </c>
      <c r="D3776">
        <v>2</v>
      </c>
      <c r="E3776">
        <v>90</v>
      </c>
    </row>
    <row r="3777" spans="1:5" x14ac:dyDescent="0.25">
      <c r="A3777">
        <v>11296323</v>
      </c>
      <c r="B3777">
        <v>2053670</v>
      </c>
      <c r="C3777">
        <v>2</v>
      </c>
      <c r="D3777">
        <v>2</v>
      </c>
      <c r="E3777">
        <v>90</v>
      </c>
    </row>
    <row r="3778" spans="1:5" x14ac:dyDescent="0.25">
      <c r="A3778">
        <v>11296324</v>
      </c>
      <c r="B3778">
        <v>151409</v>
      </c>
      <c r="C3778">
        <v>1</v>
      </c>
      <c r="D3778">
        <v>2</v>
      </c>
      <c r="E3778">
        <v>90</v>
      </c>
    </row>
    <row r="3779" spans="1:5" x14ac:dyDescent="0.25">
      <c r="A3779">
        <v>11296324</v>
      </c>
      <c r="B3779">
        <v>463541</v>
      </c>
      <c r="C3779">
        <v>1</v>
      </c>
      <c r="D3779">
        <v>0</v>
      </c>
      <c r="E3779">
        <v>90</v>
      </c>
    </row>
    <row r="3780" spans="1:5" x14ac:dyDescent="0.25">
      <c r="A3780">
        <v>11296330</v>
      </c>
      <c r="B3780">
        <v>793621</v>
      </c>
      <c r="C3780">
        <v>0</v>
      </c>
      <c r="D3780">
        <v>1</v>
      </c>
      <c r="E3780">
        <v>0</v>
      </c>
    </row>
    <row r="3781" spans="1:5" x14ac:dyDescent="0.25">
      <c r="A3781">
        <v>11296330</v>
      </c>
      <c r="B3781">
        <v>1578600</v>
      </c>
      <c r="C3781">
        <v>0</v>
      </c>
      <c r="D3781">
        <v>3</v>
      </c>
      <c r="E3781">
        <v>0</v>
      </c>
    </row>
    <row r="3782" spans="1:5" x14ac:dyDescent="0.25">
      <c r="A3782">
        <v>11296338</v>
      </c>
      <c r="B3782">
        <v>1456633</v>
      </c>
      <c r="C3782">
        <v>1</v>
      </c>
      <c r="D3782">
        <v>0</v>
      </c>
      <c r="E3782">
        <v>90</v>
      </c>
    </row>
    <row r="3783" spans="1:5" x14ac:dyDescent="0.25">
      <c r="A3783">
        <v>11296338</v>
      </c>
      <c r="B3783">
        <v>2053670</v>
      </c>
      <c r="C3783">
        <v>2</v>
      </c>
      <c r="D3783">
        <v>1</v>
      </c>
      <c r="E3783">
        <v>90</v>
      </c>
    </row>
    <row r="3784" spans="1:5" x14ac:dyDescent="0.25">
      <c r="A3784">
        <v>11296343</v>
      </c>
      <c r="B3784">
        <v>228845</v>
      </c>
      <c r="C3784">
        <v>0</v>
      </c>
      <c r="D3784">
        <v>2</v>
      </c>
      <c r="E3784">
        <v>0</v>
      </c>
    </row>
    <row r="3785" spans="1:5" x14ac:dyDescent="0.25">
      <c r="A3785">
        <v>11296343</v>
      </c>
      <c r="B3785">
        <v>463541</v>
      </c>
      <c r="C3785">
        <v>1</v>
      </c>
      <c r="D3785">
        <v>0</v>
      </c>
      <c r="E3785">
        <v>90</v>
      </c>
    </row>
    <row r="3786" spans="1:5" x14ac:dyDescent="0.25">
      <c r="A3786">
        <v>11296345</v>
      </c>
      <c r="B3786">
        <v>463541</v>
      </c>
      <c r="C3786">
        <v>1</v>
      </c>
      <c r="D3786">
        <v>0</v>
      </c>
      <c r="E3786">
        <v>90</v>
      </c>
    </row>
    <row r="3787" spans="1:5" x14ac:dyDescent="0.25">
      <c r="A3787">
        <v>11296345</v>
      </c>
      <c r="B3787">
        <v>2056315</v>
      </c>
      <c r="C3787">
        <v>0</v>
      </c>
      <c r="D3787">
        <v>7</v>
      </c>
      <c r="E3787">
        <v>0</v>
      </c>
    </row>
    <row r="3788" spans="1:5" x14ac:dyDescent="0.25">
      <c r="A3788">
        <v>11296346</v>
      </c>
      <c r="B3788">
        <v>463541</v>
      </c>
      <c r="C3788">
        <v>1</v>
      </c>
      <c r="D3788">
        <v>0</v>
      </c>
      <c r="E3788">
        <v>90</v>
      </c>
    </row>
    <row r="3789" spans="1:5" x14ac:dyDescent="0.25">
      <c r="A3789">
        <v>11296346</v>
      </c>
      <c r="B3789">
        <v>490468</v>
      </c>
      <c r="C3789">
        <v>0</v>
      </c>
      <c r="D3789">
        <v>1</v>
      </c>
      <c r="E3789">
        <v>0</v>
      </c>
    </row>
    <row r="3790" spans="1:5" x14ac:dyDescent="0.25">
      <c r="A3790">
        <v>11296353</v>
      </c>
      <c r="B3790">
        <v>26877</v>
      </c>
      <c r="C3790">
        <v>0</v>
      </c>
      <c r="D3790">
        <v>0</v>
      </c>
      <c r="E3790">
        <v>0</v>
      </c>
    </row>
    <row r="3791" spans="1:5" x14ac:dyDescent="0.25">
      <c r="A3791">
        <v>11296353</v>
      </c>
      <c r="B3791">
        <v>463541</v>
      </c>
      <c r="C3791">
        <v>1</v>
      </c>
      <c r="D3791">
        <v>1</v>
      </c>
      <c r="E3791">
        <v>90</v>
      </c>
    </row>
    <row r="3792" spans="1:5" x14ac:dyDescent="0.25">
      <c r="A3792">
        <v>11296355</v>
      </c>
      <c r="B3792">
        <v>137672</v>
      </c>
      <c r="C3792">
        <v>0</v>
      </c>
      <c r="D3792">
        <v>0</v>
      </c>
      <c r="E3792">
        <v>0</v>
      </c>
    </row>
    <row r="3793" spans="1:5" x14ac:dyDescent="0.25">
      <c r="A3793">
        <v>11296355</v>
      </c>
      <c r="B3793">
        <v>463541</v>
      </c>
      <c r="C3793">
        <v>1</v>
      </c>
      <c r="D3793">
        <v>0</v>
      </c>
      <c r="E3793">
        <v>90</v>
      </c>
    </row>
    <row r="3794" spans="1:5" x14ac:dyDescent="0.25">
      <c r="A3794">
        <v>11296356</v>
      </c>
      <c r="B3794">
        <v>463541</v>
      </c>
      <c r="C3794">
        <v>1</v>
      </c>
      <c r="D3794">
        <v>0</v>
      </c>
      <c r="E3794">
        <v>90</v>
      </c>
    </row>
    <row r="3795" spans="1:5" x14ac:dyDescent="0.25">
      <c r="A3795">
        <v>11296356</v>
      </c>
      <c r="B3795">
        <v>2055070</v>
      </c>
      <c r="C3795">
        <v>1</v>
      </c>
      <c r="D3795">
        <v>2</v>
      </c>
      <c r="E3795">
        <v>90</v>
      </c>
    </row>
    <row r="3796" spans="1:5" x14ac:dyDescent="0.25">
      <c r="A3796">
        <v>11296368</v>
      </c>
      <c r="B3796">
        <v>137672</v>
      </c>
      <c r="C3796">
        <v>0</v>
      </c>
      <c r="D3796">
        <v>0</v>
      </c>
      <c r="E3796">
        <v>0</v>
      </c>
    </row>
    <row r="3797" spans="1:5" x14ac:dyDescent="0.25">
      <c r="A3797">
        <v>11296368</v>
      </c>
      <c r="B3797">
        <v>793621</v>
      </c>
      <c r="C3797">
        <v>0</v>
      </c>
      <c r="D3797">
        <v>1</v>
      </c>
      <c r="E3797">
        <v>0</v>
      </c>
    </row>
    <row r="3798" spans="1:5" x14ac:dyDescent="0.25">
      <c r="A3798">
        <v>11296369</v>
      </c>
      <c r="B3798">
        <v>26877</v>
      </c>
      <c r="C3798">
        <v>0</v>
      </c>
      <c r="D3798">
        <v>0</v>
      </c>
      <c r="E3798">
        <v>0</v>
      </c>
    </row>
    <row r="3799" spans="1:5" x14ac:dyDescent="0.25">
      <c r="A3799">
        <v>11296369</v>
      </c>
      <c r="B3799">
        <v>793621</v>
      </c>
      <c r="C3799">
        <v>0</v>
      </c>
      <c r="D3799">
        <v>1</v>
      </c>
      <c r="E3799">
        <v>0</v>
      </c>
    </row>
    <row r="3800" spans="1:5" x14ac:dyDescent="0.25">
      <c r="A3800">
        <v>11296370</v>
      </c>
      <c r="B3800">
        <v>793621</v>
      </c>
      <c r="C3800">
        <v>0</v>
      </c>
      <c r="D3800">
        <v>1</v>
      </c>
      <c r="E3800">
        <v>0</v>
      </c>
    </row>
    <row r="3801" spans="1:5" x14ac:dyDescent="0.25">
      <c r="A3801">
        <v>11296370</v>
      </c>
      <c r="B3801">
        <v>2055070</v>
      </c>
      <c r="C3801">
        <v>1</v>
      </c>
      <c r="D3801">
        <v>1</v>
      </c>
      <c r="E3801">
        <v>90</v>
      </c>
    </row>
    <row r="3802" spans="1:5" x14ac:dyDescent="0.25">
      <c r="A3802">
        <v>11296372</v>
      </c>
      <c r="B3802">
        <v>793621</v>
      </c>
      <c r="C3802">
        <v>0</v>
      </c>
      <c r="D3802">
        <v>2</v>
      </c>
      <c r="E3802">
        <v>0</v>
      </c>
    </row>
    <row r="3803" spans="1:5" x14ac:dyDescent="0.25">
      <c r="A3803">
        <v>11296372</v>
      </c>
      <c r="B3803">
        <v>990223</v>
      </c>
      <c r="C3803">
        <v>1</v>
      </c>
      <c r="D3803">
        <v>2</v>
      </c>
      <c r="E3803">
        <v>90</v>
      </c>
    </row>
    <row r="3804" spans="1:5" x14ac:dyDescent="0.25">
      <c r="A3804">
        <v>11296504</v>
      </c>
      <c r="B3804">
        <v>710856</v>
      </c>
      <c r="C3804">
        <v>0</v>
      </c>
      <c r="D3804">
        <v>1</v>
      </c>
      <c r="E3804">
        <v>0</v>
      </c>
    </row>
    <row r="3805" spans="1:5" x14ac:dyDescent="0.25">
      <c r="A3805">
        <v>11296504</v>
      </c>
      <c r="B3805">
        <v>2053670</v>
      </c>
      <c r="C3805">
        <v>2</v>
      </c>
      <c r="D3805">
        <v>2</v>
      </c>
      <c r="E3805">
        <v>90</v>
      </c>
    </row>
    <row r="3806" spans="1:5" x14ac:dyDescent="0.25">
      <c r="A3806">
        <v>11296505</v>
      </c>
      <c r="B3806">
        <v>1629842</v>
      </c>
      <c r="C3806">
        <v>0</v>
      </c>
      <c r="D3806">
        <v>4</v>
      </c>
      <c r="E3806">
        <v>0</v>
      </c>
    </row>
    <row r="3807" spans="1:5" x14ac:dyDescent="0.25">
      <c r="A3807">
        <v>11296505</v>
      </c>
      <c r="B3807">
        <v>2053670</v>
      </c>
      <c r="C3807">
        <v>2</v>
      </c>
      <c r="D3807">
        <v>0</v>
      </c>
      <c r="E3807">
        <v>90</v>
      </c>
    </row>
    <row r="3808" spans="1:5" x14ac:dyDescent="0.25">
      <c r="A3808">
        <v>11296601</v>
      </c>
      <c r="B3808">
        <v>438811</v>
      </c>
      <c r="C3808">
        <v>1</v>
      </c>
      <c r="D3808">
        <v>0</v>
      </c>
      <c r="E3808">
        <v>90</v>
      </c>
    </row>
    <row r="3809" spans="1:5" x14ac:dyDescent="0.25">
      <c r="A3809">
        <v>11296601</v>
      </c>
      <c r="B3809">
        <v>2053670</v>
      </c>
      <c r="C3809">
        <v>2</v>
      </c>
      <c r="D3809">
        <v>1</v>
      </c>
      <c r="E3809">
        <v>90</v>
      </c>
    </row>
    <row r="3810" spans="1:5" x14ac:dyDescent="0.25">
      <c r="A3810">
        <v>11296798</v>
      </c>
      <c r="B3810">
        <v>799717</v>
      </c>
      <c r="C3810">
        <v>0</v>
      </c>
      <c r="D3810">
        <v>0</v>
      </c>
      <c r="E3810">
        <v>0</v>
      </c>
    </row>
    <row r="3811" spans="1:5" x14ac:dyDescent="0.25">
      <c r="A3811">
        <v>11296798</v>
      </c>
      <c r="B3811">
        <v>987759</v>
      </c>
      <c r="C3811">
        <v>1</v>
      </c>
      <c r="D3811">
        <v>0</v>
      </c>
      <c r="E3811">
        <v>90</v>
      </c>
    </row>
    <row r="3812" spans="1:5" x14ac:dyDescent="0.25">
      <c r="A3812">
        <v>11296799</v>
      </c>
      <c r="B3812">
        <v>463541</v>
      </c>
      <c r="C3812">
        <v>1</v>
      </c>
      <c r="D3812">
        <v>2</v>
      </c>
      <c r="E3812">
        <v>90</v>
      </c>
    </row>
    <row r="3813" spans="1:5" x14ac:dyDescent="0.25">
      <c r="A3813">
        <v>11296799</v>
      </c>
      <c r="B3813">
        <v>987759</v>
      </c>
      <c r="C3813">
        <v>1</v>
      </c>
      <c r="D3813">
        <v>0</v>
      </c>
      <c r="E3813">
        <v>90</v>
      </c>
    </row>
    <row r="3814" spans="1:5" x14ac:dyDescent="0.25">
      <c r="A3814">
        <v>11296801</v>
      </c>
      <c r="B3814">
        <v>2052668</v>
      </c>
      <c r="C3814">
        <v>1</v>
      </c>
      <c r="D3814">
        <v>0</v>
      </c>
      <c r="E3814">
        <v>90</v>
      </c>
    </row>
    <row r="3815" spans="1:5" x14ac:dyDescent="0.25">
      <c r="A3815">
        <v>11296801</v>
      </c>
      <c r="B3815">
        <v>2053402</v>
      </c>
      <c r="C3815">
        <v>0</v>
      </c>
      <c r="D3815">
        <v>1</v>
      </c>
      <c r="E3815">
        <v>0</v>
      </c>
    </row>
    <row r="3816" spans="1:5" x14ac:dyDescent="0.25">
      <c r="A3816">
        <v>11296803</v>
      </c>
      <c r="B3816">
        <v>121578</v>
      </c>
      <c r="C3816">
        <v>0</v>
      </c>
      <c r="D3816">
        <v>2</v>
      </c>
      <c r="E3816">
        <v>0</v>
      </c>
    </row>
    <row r="3817" spans="1:5" x14ac:dyDescent="0.25">
      <c r="A3817">
        <v>11296803</v>
      </c>
      <c r="B3817">
        <v>463541</v>
      </c>
      <c r="C3817">
        <v>1</v>
      </c>
      <c r="D3817">
        <v>0</v>
      </c>
      <c r="E3817">
        <v>90</v>
      </c>
    </row>
    <row r="3818" spans="1:5" x14ac:dyDescent="0.25">
      <c r="A3818">
        <v>11296804</v>
      </c>
      <c r="B3818">
        <v>121578</v>
      </c>
      <c r="C3818">
        <v>0</v>
      </c>
      <c r="D3818">
        <v>4</v>
      </c>
      <c r="E3818">
        <v>0</v>
      </c>
    </row>
    <row r="3819" spans="1:5" x14ac:dyDescent="0.25">
      <c r="A3819">
        <v>11296804</v>
      </c>
      <c r="B3819">
        <v>1902440</v>
      </c>
      <c r="C3819">
        <v>1</v>
      </c>
      <c r="D3819">
        <v>1</v>
      </c>
      <c r="E3819">
        <v>90</v>
      </c>
    </row>
    <row r="3820" spans="1:5" x14ac:dyDescent="0.25">
      <c r="A3820">
        <v>11296930</v>
      </c>
      <c r="B3820">
        <v>1902767</v>
      </c>
      <c r="C3820">
        <v>0</v>
      </c>
      <c r="D3820">
        <v>0</v>
      </c>
      <c r="E3820">
        <v>0</v>
      </c>
    </row>
    <row r="3821" spans="1:5" x14ac:dyDescent="0.25">
      <c r="A3821">
        <v>11296930</v>
      </c>
      <c r="B3821">
        <v>2052502</v>
      </c>
      <c r="C3821">
        <v>0</v>
      </c>
      <c r="D3821">
        <v>0</v>
      </c>
      <c r="E3821">
        <v>0</v>
      </c>
    </row>
    <row r="3822" spans="1:5" x14ac:dyDescent="0.25">
      <c r="A3822">
        <v>11296995</v>
      </c>
      <c r="B3822">
        <v>1902767</v>
      </c>
      <c r="C3822">
        <v>0</v>
      </c>
      <c r="D3822">
        <v>0</v>
      </c>
      <c r="E3822">
        <v>0</v>
      </c>
    </row>
    <row r="3823" spans="1:5" x14ac:dyDescent="0.25">
      <c r="A3823">
        <v>11296995</v>
      </c>
      <c r="B3823">
        <v>2052502</v>
      </c>
      <c r="C3823">
        <v>0</v>
      </c>
      <c r="D3823">
        <v>2</v>
      </c>
      <c r="E3823">
        <v>0</v>
      </c>
    </row>
    <row r="3824" spans="1:5" x14ac:dyDescent="0.25">
      <c r="A3824">
        <v>11297350</v>
      </c>
      <c r="B3824">
        <v>926298</v>
      </c>
      <c r="C3824">
        <v>0</v>
      </c>
      <c r="D3824">
        <v>0</v>
      </c>
      <c r="E3824">
        <v>0</v>
      </c>
    </row>
    <row r="3825" spans="1:5" x14ac:dyDescent="0.25">
      <c r="A3825">
        <v>11297350</v>
      </c>
      <c r="B3825">
        <v>1902767</v>
      </c>
      <c r="C3825">
        <v>0</v>
      </c>
      <c r="D3825">
        <v>2</v>
      </c>
      <c r="E3825">
        <v>0</v>
      </c>
    </row>
    <row r="3826" spans="1:5" x14ac:dyDescent="0.25">
      <c r="A3826">
        <v>11297373</v>
      </c>
      <c r="B3826">
        <v>793621</v>
      </c>
      <c r="C3826">
        <v>0</v>
      </c>
      <c r="D3826">
        <v>0</v>
      </c>
      <c r="E3826">
        <v>0</v>
      </c>
    </row>
    <row r="3827" spans="1:5" x14ac:dyDescent="0.25">
      <c r="A3827">
        <v>11297373</v>
      </c>
      <c r="B3827">
        <v>1456874</v>
      </c>
      <c r="C3827">
        <v>1</v>
      </c>
      <c r="D3827">
        <v>0</v>
      </c>
      <c r="E3827">
        <v>90</v>
      </c>
    </row>
    <row r="3828" spans="1:5" x14ac:dyDescent="0.25">
      <c r="A3828">
        <v>11297478</v>
      </c>
      <c r="B3828">
        <v>120994</v>
      </c>
      <c r="C3828">
        <v>0</v>
      </c>
      <c r="D3828">
        <v>2</v>
      </c>
      <c r="E3828">
        <v>0</v>
      </c>
    </row>
    <row r="3829" spans="1:5" x14ac:dyDescent="0.25">
      <c r="A3829">
        <v>11297478</v>
      </c>
      <c r="B3829">
        <v>1325170</v>
      </c>
      <c r="C3829">
        <v>0</v>
      </c>
      <c r="D3829">
        <v>0</v>
      </c>
      <c r="E3829">
        <v>0</v>
      </c>
    </row>
    <row r="3830" spans="1:5" x14ac:dyDescent="0.25">
      <c r="A3830">
        <v>11297931</v>
      </c>
      <c r="B3830">
        <v>1455701</v>
      </c>
      <c r="C3830">
        <v>0</v>
      </c>
      <c r="D3830">
        <v>3</v>
      </c>
      <c r="E3830">
        <v>0</v>
      </c>
    </row>
    <row r="3831" spans="1:5" x14ac:dyDescent="0.25">
      <c r="A3831">
        <v>11297931</v>
      </c>
      <c r="B3831">
        <v>1902440</v>
      </c>
      <c r="C3831">
        <v>1</v>
      </c>
      <c r="D3831">
        <v>0</v>
      </c>
      <c r="E3831">
        <v>90</v>
      </c>
    </row>
    <row r="3832" spans="1:5" x14ac:dyDescent="0.25">
      <c r="A3832">
        <v>11298196</v>
      </c>
      <c r="B3832">
        <v>71272</v>
      </c>
      <c r="C3832">
        <v>0</v>
      </c>
      <c r="D3832">
        <v>0</v>
      </c>
      <c r="E3832">
        <v>0</v>
      </c>
    </row>
    <row r="3833" spans="1:5" x14ac:dyDescent="0.25">
      <c r="A3833">
        <v>11298196</v>
      </c>
      <c r="B3833">
        <v>2053670</v>
      </c>
      <c r="C3833">
        <v>2</v>
      </c>
      <c r="D3833">
        <v>1</v>
      </c>
      <c r="E3833">
        <v>90</v>
      </c>
    </row>
    <row r="3834" spans="1:5" x14ac:dyDescent="0.25">
      <c r="A3834">
        <v>11298330</v>
      </c>
      <c r="B3834">
        <v>1578600</v>
      </c>
      <c r="C3834">
        <v>1</v>
      </c>
      <c r="D3834">
        <v>1</v>
      </c>
      <c r="E3834">
        <v>90</v>
      </c>
    </row>
    <row r="3835" spans="1:5" x14ac:dyDescent="0.25">
      <c r="A3835">
        <v>11298330</v>
      </c>
      <c r="B3835">
        <v>1902440</v>
      </c>
      <c r="C3835">
        <v>1</v>
      </c>
      <c r="D3835">
        <v>5</v>
      </c>
      <c r="E3835">
        <v>90</v>
      </c>
    </row>
    <row r="3836" spans="1:5" x14ac:dyDescent="0.25">
      <c r="A3836">
        <v>11298344</v>
      </c>
      <c r="B3836">
        <v>799717</v>
      </c>
      <c r="C3836">
        <v>0</v>
      </c>
      <c r="D3836">
        <v>3</v>
      </c>
      <c r="E3836">
        <v>0</v>
      </c>
    </row>
    <row r="3837" spans="1:5" x14ac:dyDescent="0.25">
      <c r="A3837">
        <v>11298344</v>
      </c>
      <c r="B3837">
        <v>990223</v>
      </c>
      <c r="C3837">
        <v>1</v>
      </c>
      <c r="D3837">
        <v>2</v>
      </c>
      <c r="E3837">
        <v>90</v>
      </c>
    </row>
    <row r="3838" spans="1:5" x14ac:dyDescent="0.25">
      <c r="A3838">
        <v>11298354</v>
      </c>
      <c r="B3838">
        <v>314902</v>
      </c>
      <c r="C3838">
        <v>1</v>
      </c>
      <c r="D3838">
        <v>0</v>
      </c>
      <c r="E3838">
        <v>90</v>
      </c>
    </row>
    <row r="3839" spans="1:5" x14ac:dyDescent="0.25">
      <c r="A3839">
        <v>11298354</v>
      </c>
      <c r="B3839">
        <v>1902440</v>
      </c>
      <c r="C3839">
        <v>1</v>
      </c>
      <c r="D3839">
        <v>2</v>
      </c>
      <c r="E3839">
        <v>90</v>
      </c>
    </row>
    <row r="3840" spans="1:5" x14ac:dyDescent="0.25">
      <c r="A3840">
        <v>11298356</v>
      </c>
      <c r="B3840">
        <v>799717</v>
      </c>
      <c r="C3840">
        <v>0</v>
      </c>
      <c r="D3840">
        <v>0</v>
      </c>
      <c r="E3840">
        <v>0</v>
      </c>
    </row>
    <row r="3841" spans="1:5" x14ac:dyDescent="0.25">
      <c r="A3841">
        <v>11298356</v>
      </c>
      <c r="B3841">
        <v>1902871</v>
      </c>
      <c r="C3841">
        <v>0</v>
      </c>
      <c r="D3841">
        <v>3</v>
      </c>
      <c r="E3841">
        <v>0</v>
      </c>
    </row>
    <row r="3842" spans="1:5" x14ac:dyDescent="0.25">
      <c r="A3842">
        <v>11298423</v>
      </c>
      <c r="B3842">
        <v>151409</v>
      </c>
      <c r="C3842">
        <v>1</v>
      </c>
      <c r="D3842">
        <v>2</v>
      </c>
      <c r="E3842">
        <v>90</v>
      </c>
    </row>
    <row r="3843" spans="1:5" x14ac:dyDescent="0.25">
      <c r="A3843">
        <v>11298423</v>
      </c>
      <c r="B3843">
        <v>2052668</v>
      </c>
      <c r="C3843">
        <v>1</v>
      </c>
      <c r="D3843">
        <v>1</v>
      </c>
      <c r="E3843">
        <v>90</v>
      </c>
    </row>
    <row r="3844" spans="1:5" x14ac:dyDescent="0.25">
      <c r="A3844">
        <v>11298443</v>
      </c>
      <c r="B3844">
        <v>1650150</v>
      </c>
      <c r="C3844">
        <v>0</v>
      </c>
      <c r="D3844">
        <v>2</v>
      </c>
      <c r="E3844">
        <v>0</v>
      </c>
    </row>
    <row r="3845" spans="1:5" x14ac:dyDescent="0.25">
      <c r="A3845">
        <v>11298443</v>
      </c>
      <c r="B3845">
        <v>1902767</v>
      </c>
      <c r="C3845">
        <v>0</v>
      </c>
      <c r="D3845">
        <v>4</v>
      </c>
      <c r="E3845">
        <v>0</v>
      </c>
    </row>
    <row r="3846" spans="1:5" x14ac:dyDescent="0.25">
      <c r="A3846">
        <v>11298466</v>
      </c>
      <c r="B3846">
        <v>120994</v>
      </c>
      <c r="C3846">
        <v>0</v>
      </c>
      <c r="D3846">
        <v>3</v>
      </c>
      <c r="E3846">
        <v>0</v>
      </c>
    </row>
    <row r="3847" spans="1:5" x14ac:dyDescent="0.25">
      <c r="A3847">
        <v>11298466</v>
      </c>
      <c r="B3847">
        <v>799717</v>
      </c>
      <c r="C3847">
        <v>0</v>
      </c>
      <c r="D3847">
        <v>0</v>
      </c>
      <c r="E3847">
        <v>0</v>
      </c>
    </row>
    <row r="3848" spans="1:5" x14ac:dyDescent="0.25">
      <c r="A3848">
        <v>11298555</v>
      </c>
      <c r="B3848">
        <v>990223</v>
      </c>
      <c r="C3848">
        <v>1</v>
      </c>
      <c r="D3848">
        <v>1</v>
      </c>
      <c r="E3848">
        <v>90</v>
      </c>
    </row>
    <row r="3849" spans="1:5" x14ac:dyDescent="0.25">
      <c r="A3849">
        <v>11298555</v>
      </c>
      <c r="B3849">
        <v>2053670</v>
      </c>
      <c r="C3849">
        <v>2</v>
      </c>
      <c r="D3849">
        <v>0</v>
      </c>
      <c r="E3849">
        <v>90</v>
      </c>
    </row>
    <row r="3850" spans="1:5" x14ac:dyDescent="0.25">
      <c r="A3850">
        <v>11298589</v>
      </c>
      <c r="B3850">
        <v>793621</v>
      </c>
      <c r="C3850">
        <v>0</v>
      </c>
      <c r="D3850">
        <v>1</v>
      </c>
      <c r="E3850">
        <v>0</v>
      </c>
    </row>
    <row r="3851" spans="1:5" x14ac:dyDescent="0.25">
      <c r="A3851">
        <v>11298589</v>
      </c>
      <c r="B3851">
        <v>990223</v>
      </c>
      <c r="C3851">
        <v>1</v>
      </c>
      <c r="D3851">
        <v>1</v>
      </c>
      <c r="E3851">
        <v>90</v>
      </c>
    </row>
    <row r="3852" spans="1:5" x14ac:dyDescent="0.25">
      <c r="A3852">
        <v>11298623</v>
      </c>
      <c r="B3852">
        <v>490468</v>
      </c>
      <c r="C3852">
        <v>0</v>
      </c>
      <c r="D3852">
        <v>0</v>
      </c>
      <c r="E3852">
        <v>0</v>
      </c>
    </row>
    <row r="3853" spans="1:5" x14ac:dyDescent="0.25">
      <c r="A3853">
        <v>11298623</v>
      </c>
      <c r="B3853">
        <v>2053670</v>
      </c>
      <c r="C3853">
        <v>2</v>
      </c>
      <c r="D3853">
        <v>0</v>
      </c>
      <c r="E3853">
        <v>90</v>
      </c>
    </row>
    <row r="3854" spans="1:5" x14ac:dyDescent="0.25">
      <c r="A3854">
        <v>11298624</v>
      </c>
      <c r="B3854">
        <v>228845</v>
      </c>
      <c r="C3854">
        <v>1</v>
      </c>
      <c r="D3854">
        <v>1</v>
      </c>
      <c r="E3854">
        <v>90</v>
      </c>
    </row>
    <row r="3855" spans="1:5" x14ac:dyDescent="0.25">
      <c r="A3855">
        <v>11298624</v>
      </c>
      <c r="B3855">
        <v>2053670</v>
      </c>
      <c r="C3855">
        <v>2</v>
      </c>
      <c r="D3855">
        <v>2</v>
      </c>
      <c r="E3855">
        <v>90</v>
      </c>
    </row>
    <row r="3856" spans="1:5" x14ac:dyDescent="0.25">
      <c r="A3856">
        <v>11298626</v>
      </c>
      <c r="B3856">
        <v>2053670</v>
      </c>
      <c r="C3856">
        <v>2</v>
      </c>
      <c r="D3856">
        <v>2</v>
      </c>
      <c r="E3856">
        <v>90</v>
      </c>
    </row>
    <row r="3857" spans="1:5" x14ac:dyDescent="0.25">
      <c r="A3857">
        <v>11298626</v>
      </c>
      <c r="B3857">
        <v>2056315</v>
      </c>
      <c r="C3857">
        <v>0</v>
      </c>
      <c r="D3857">
        <v>2</v>
      </c>
      <c r="E3857">
        <v>0</v>
      </c>
    </row>
    <row r="3858" spans="1:5" x14ac:dyDescent="0.25">
      <c r="A3858">
        <v>11298632</v>
      </c>
      <c r="B3858">
        <v>490468</v>
      </c>
      <c r="C3858">
        <v>0</v>
      </c>
      <c r="D3858">
        <v>2</v>
      </c>
      <c r="E3858">
        <v>0</v>
      </c>
    </row>
    <row r="3859" spans="1:5" x14ac:dyDescent="0.25">
      <c r="A3859">
        <v>11298632</v>
      </c>
      <c r="B3859">
        <v>793621</v>
      </c>
      <c r="C3859">
        <v>0</v>
      </c>
      <c r="D3859">
        <v>3</v>
      </c>
      <c r="E3859">
        <v>0</v>
      </c>
    </row>
    <row r="3860" spans="1:5" x14ac:dyDescent="0.25">
      <c r="A3860">
        <v>11298635</v>
      </c>
      <c r="B3860">
        <v>228845</v>
      </c>
      <c r="C3860">
        <v>1</v>
      </c>
      <c r="D3860">
        <v>3</v>
      </c>
      <c r="E3860">
        <v>90</v>
      </c>
    </row>
    <row r="3861" spans="1:5" x14ac:dyDescent="0.25">
      <c r="A3861">
        <v>11298635</v>
      </c>
      <c r="B3861">
        <v>793621</v>
      </c>
      <c r="C3861">
        <v>0</v>
      </c>
      <c r="D3861">
        <v>0</v>
      </c>
      <c r="E3861">
        <v>0</v>
      </c>
    </row>
    <row r="3862" spans="1:5" x14ac:dyDescent="0.25">
      <c r="A3862">
        <v>11298636</v>
      </c>
      <c r="B3862">
        <v>793621</v>
      </c>
      <c r="C3862">
        <v>0</v>
      </c>
      <c r="D3862">
        <v>0</v>
      </c>
      <c r="E3862">
        <v>0</v>
      </c>
    </row>
    <row r="3863" spans="1:5" x14ac:dyDescent="0.25">
      <c r="A3863">
        <v>11298636</v>
      </c>
      <c r="B3863">
        <v>2056315</v>
      </c>
      <c r="C3863">
        <v>0</v>
      </c>
      <c r="D3863">
        <v>3</v>
      </c>
      <c r="E3863">
        <v>0</v>
      </c>
    </row>
    <row r="3864" spans="1:5" x14ac:dyDescent="0.25">
      <c r="A3864">
        <v>11298675</v>
      </c>
      <c r="B3864">
        <v>2012097</v>
      </c>
      <c r="C3864">
        <v>0</v>
      </c>
      <c r="D3864">
        <v>2</v>
      </c>
      <c r="E3864">
        <v>0</v>
      </c>
    </row>
    <row r="3865" spans="1:5" x14ac:dyDescent="0.25">
      <c r="A3865">
        <v>11298675</v>
      </c>
      <c r="B3865">
        <v>2053670</v>
      </c>
      <c r="C3865">
        <v>2</v>
      </c>
      <c r="D3865">
        <v>0</v>
      </c>
      <c r="E3865">
        <v>90</v>
      </c>
    </row>
    <row r="3866" spans="1:5" x14ac:dyDescent="0.25">
      <c r="A3866">
        <v>11298676</v>
      </c>
      <c r="B3866">
        <v>151409</v>
      </c>
      <c r="C3866">
        <v>1</v>
      </c>
      <c r="D3866">
        <v>2</v>
      </c>
      <c r="E3866">
        <v>90</v>
      </c>
    </row>
    <row r="3867" spans="1:5" x14ac:dyDescent="0.25">
      <c r="A3867">
        <v>11298676</v>
      </c>
      <c r="B3867">
        <v>2053670</v>
      </c>
      <c r="C3867">
        <v>2</v>
      </c>
      <c r="D3867">
        <v>2</v>
      </c>
      <c r="E3867">
        <v>90</v>
      </c>
    </row>
    <row r="3868" spans="1:5" x14ac:dyDescent="0.25">
      <c r="A3868">
        <v>11298677</v>
      </c>
      <c r="B3868">
        <v>1333766</v>
      </c>
      <c r="C3868">
        <v>1</v>
      </c>
      <c r="D3868">
        <v>0</v>
      </c>
      <c r="E3868">
        <v>90</v>
      </c>
    </row>
    <row r="3869" spans="1:5" x14ac:dyDescent="0.25">
      <c r="A3869">
        <v>11298677</v>
      </c>
      <c r="B3869">
        <v>2053670</v>
      </c>
      <c r="C3869">
        <v>2</v>
      </c>
      <c r="D3869">
        <v>1</v>
      </c>
      <c r="E3869">
        <v>90</v>
      </c>
    </row>
    <row r="3870" spans="1:5" x14ac:dyDescent="0.25">
      <c r="A3870">
        <v>11298714</v>
      </c>
      <c r="B3870">
        <v>1578089</v>
      </c>
      <c r="C3870">
        <v>0</v>
      </c>
      <c r="D3870">
        <v>2</v>
      </c>
      <c r="E3870">
        <v>0</v>
      </c>
    </row>
    <row r="3871" spans="1:5" x14ac:dyDescent="0.25">
      <c r="A3871">
        <v>11298714</v>
      </c>
      <c r="B3871">
        <v>1902440</v>
      </c>
      <c r="C3871">
        <v>1</v>
      </c>
      <c r="D3871">
        <v>3</v>
      </c>
      <c r="E3871">
        <v>90</v>
      </c>
    </row>
    <row r="3872" spans="1:5" x14ac:dyDescent="0.25">
      <c r="A3872">
        <v>11298739</v>
      </c>
      <c r="B3872">
        <v>773984</v>
      </c>
      <c r="C3872">
        <v>0</v>
      </c>
      <c r="D3872">
        <v>0</v>
      </c>
      <c r="E3872">
        <v>0</v>
      </c>
    </row>
    <row r="3873" spans="1:5" x14ac:dyDescent="0.25">
      <c r="A3873">
        <v>11298739</v>
      </c>
      <c r="B3873">
        <v>2053670</v>
      </c>
      <c r="C3873">
        <v>2</v>
      </c>
      <c r="D3873">
        <v>3</v>
      </c>
      <c r="E3873">
        <v>90</v>
      </c>
    </row>
    <row r="3874" spans="1:5" x14ac:dyDescent="0.25">
      <c r="A3874">
        <v>11298751</v>
      </c>
      <c r="B3874">
        <v>799717</v>
      </c>
      <c r="C3874">
        <v>0</v>
      </c>
      <c r="D3874">
        <v>0</v>
      </c>
      <c r="E3874">
        <v>0</v>
      </c>
    </row>
    <row r="3875" spans="1:5" x14ac:dyDescent="0.25">
      <c r="A3875">
        <v>11298751</v>
      </c>
      <c r="B3875">
        <v>1456874</v>
      </c>
      <c r="C3875">
        <v>1</v>
      </c>
      <c r="D3875">
        <v>2</v>
      </c>
      <c r="E3875">
        <v>90</v>
      </c>
    </row>
    <row r="3876" spans="1:5" x14ac:dyDescent="0.25">
      <c r="A3876">
        <v>11298763</v>
      </c>
      <c r="B3876">
        <v>121578</v>
      </c>
      <c r="C3876">
        <v>0</v>
      </c>
      <c r="D3876">
        <v>1</v>
      </c>
      <c r="E3876">
        <v>0</v>
      </c>
    </row>
    <row r="3877" spans="1:5" x14ac:dyDescent="0.25">
      <c r="A3877">
        <v>11298763</v>
      </c>
      <c r="B3877">
        <v>1902440</v>
      </c>
      <c r="C3877">
        <v>1</v>
      </c>
      <c r="D3877">
        <v>2</v>
      </c>
      <c r="E3877">
        <v>90</v>
      </c>
    </row>
    <row r="3878" spans="1:5" x14ac:dyDescent="0.25">
      <c r="A3878">
        <v>11298764</v>
      </c>
      <c r="B3878">
        <v>799717</v>
      </c>
      <c r="C3878">
        <v>0</v>
      </c>
      <c r="D3878">
        <v>1</v>
      </c>
      <c r="E3878">
        <v>0</v>
      </c>
    </row>
    <row r="3879" spans="1:5" x14ac:dyDescent="0.25">
      <c r="A3879">
        <v>11298764</v>
      </c>
      <c r="B3879">
        <v>987759</v>
      </c>
      <c r="C3879">
        <v>1</v>
      </c>
      <c r="D3879">
        <v>0</v>
      </c>
      <c r="E3879">
        <v>90</v>
      </c>
    </row>
    <row r="3880" spans="1:5" x14ac:dyDescent="0.25">
      <c r="A3880">
        <v>11298766</v>
      </c>
      <c r="B3880">
        <v>2052668</v>
      </c>
      <c r="C3880">
        <v>1</v>
      </c>
      <c r="D3880">
        <v>0</v>
      </c>
      <c r="E3880">
        <v>90</v>
      </c>
    </row>
    <row r="3881" spans="1:5" x14ac:dyDescent="0.25">
      <c r="A3881">
        <v>11298766</v>
      </c>
      <c r="B3881">
        <v>2053402</v>
      </c>
      <c r="C3881">
        <v>0</v>
      </c>
      <c r="D3881">
        <v>2</v>
      </c>
      <c r="E3881">
        <v>0</v>
      </c>
    </row>
    <row r="3882" spans="1:5" x14ac:dyDescent="0.25">
      <c r="A3882">
        <v>11298834</v>
      </c>
      <c r="B3882">
        <v>987142</v>
      </c>
      <c r="C3882">
        <v>0</v>
      </c>
      <c r="D3882">
        <v>1</v>
      </c>
      <c r="E3882">
        <v>0</v>
      </c>
    </row>
    <row r="3883" spans="1:5" x14ac:dyDescent="0.25">
      <c r="A3883">
        <v>11298834</v>
      </c>
      <c r="B3883">
        <v>2053670</v>
      </c>
      <c r="C3883">
        <v>2</v>
      </c>
      <c r="D3883">
        <v>0</v>
      </c>
      <c r="E3883">
        <v>90</v>
      </c>
    </row>
    <row r="3884" spans="1:5" x14ac:dyDescent="0.25">
      <c r="A3884">
        <v>11298862</v>
      </c>
      <c r="B3884">
        <v>490468</v>
      </c>
      <c r="C3884">
        <v>0</v>
      </c>
      <c r="D3884">
        <v>0</v>
      </c>
      <c r="E3884">
        <v>0</v>
      </c>
    </row>
    <row r="3885" spans="1:5" x14ac:dyDescent="0.25">
      <c r="A3885">
        <v>11298862</v>
      </c>
      <c r="B3885">
        <v>793621</v>
      </c>
      <c r="C3885">
        <v>0</v>
      </c>
      <c r="D3885">
        <v>3</v>
      </c>
      <c r="E3885">
        <v>0</v>
      </c>
    </row>
    <row r="3886" spans="1:5" x14ac:dyDescent="0.25">
      <c r="A3886">
        <v>11298863</v>
      </c>
      <c r="B3886">
        <v>228845</v>
      </c>
      <c r="C3886">
        <v>1</v>
      </c>
      <c r="D3886">
        <v>5</v>
      </c>
      <c r="E3886">
        <v>90</v>
      </c>
    </row>
    <row r="3887" spans="1:5" x14ac:dyDescent="0.25">
      <c r="A3887">
        <v>11298863</v>
      </c>
      <c r="B3887">
        <v>793621</v>
      </c>
      <c r="C3887">
        <v>0</v>
      </c>
      <c r="D3887">
        <v>0</v>
      </c>
      <c r="E3887">
        <v>0</v>
      </c>
    </row>
    <row r="3888" spans="1:5" x14ac:dyDescent="0.25">
      <c r="A3888">
        <v>11298864</v>
      </c>
      <c r="B3888">
        <v>793621</v>
      </c>
      <c r="C3888">
        <v>0</v>
      </c>
      <c r="D3888">
        <v>0</v>
      </c>
      <c r="E3888">
        <v>0</v>
      </c>
    </row>
    <row r="3889" spans="1:5" x14ac:dyDescent="0.25">
      <c r="A3889">
        <v>11298864</v>
      </c>
      <c r="B3889">
        <v>2056315</v>
      </c>
      <c r="C3889">
        <v>0</v>
      </c>
      <c r="D3889">
        <v>4</v>
      </c>
      <c r="E3889">
        <v>0</v>
      </c>
    </row>
    <row r="3890" spans="1:5" x14ac:dyDescent="0.25">
      <c r="A3890">
        <v>11298867</v>
      </c>
      <c r="B3890">
        <v>793621</v>
      </c>
      <c r="C3890">
        <v>0</v>
      </c>
      <c r="D3890">
        <v>0</v>
      </c>
      <c r="E3890">
        <v>0</v>
      </c>
    </row>
    <row r="3891" spans="1:5" x14ac:dyDescent="0.25">
      <c r="A3891">
        <v>11298867</v>
      </c>
      <c r="B3891">
        <v>990223</v>
      </c>
      <c r="C3891">
        <v>1</v>
      </c>
      <c r="D3891">
        <v>2</v>
      </c>
      <c r="E3891">
        <v>90</v>
      </c>
    </row>
    <row r="3892" spans="1:5" x14ac:dyDescent="0.25">
      <c r="A3892">
        <v>11298869</v>
      </c>
      <c r="B3892">
        <v>463541</v>
      </c>
      <c r="C3892">
        <v>1</v>
      </c>
      <c r="D3892">
        <v>1</v>
      </c>
      <c r="E3892">
        <v>90</v>
      </c>
    </row>
    <row r="3893" spans="1:5" x14ac:dyDescent="0.25">
      <c r="A3893">
        <v>11298869</v>
      </c>
      <c r="B3893">
        <v>990223</v>
      </c>
      <c r="C3893">
        <v>1</v>
      </c>
      <c r="D3893">
        <v>3</v>
      </c>
      <c r="E3893">
        <v>90</v>
      </c>
    </row>
    <row r="3894" spans="1:5" x14ac:dyDescent="0.25">
      <c r="A3894">
        <v>11298871</v>
      </c>
      <c r="B3894">
        <v>2053670</v>
      </c>
      <c r="C3894">
        <v>2</v>
      </c>
      <c r="D3894">
        <v>1</v>
      </c>
      <c r="E3894">
        <v>90</v>
      </c>
    </row>
    <row r="3895" spans="1:5" x14ac:dyDescent="0.25">
      <c r="A3895">
        <v>11298871</v>
      </c>
      <c r="B3895">
        <v>2054934</v>
      </c>
      <c r="C3895">
        <v>1</v>
      </c>
      <c r="D3895">
        <v>0</v>
      </c>
      <c r="E3895">
        <v>90</v>
      </c>
    </row>
    <row r="3896" spans="1:5" x14ac:dyDescent="0.25">
      <c r="A3896">
        <v>11298872</v>
      </c>
      <c r="B3896">
        <v>2044241</v>
      </c>
      <c r="C3896">
        <v>0</v>
      </c>
      <c r="D3896">
        <v>0</v>
      </c>
      <c r="E3896">
        <v>0</v>
      </c>
    </row>
    <row r="3897" spans="1:5" x14ac:dyDescent="0.25">
      <c r="A3897">
        <v>11298872</v>
      </c>
      <c r="B3897">
        <v>2053670</v>
      </c>
      <c r="C3897">
        <v>2</v>
      </c>
      <c r="D3897">
        <v>1</v>
      </c>
      <c r="E3897">
        <v>90</v>
      </c>
    </row>
    <row r="3898" spans="1:5" x14ac:dyDescent="0.25">
      <c r="A3898">
        <v>11298873</v>
      </c>
      <c r="B3898">
        <v>1414533</v>
      </c>
      <c r="C3898">
        <v>0</v>
      </c>
      <c r="D3898">
        <v>0</v>
      </c>
      <c r="E3898">
        <v>0</v>
      </c>
    </row>
    <row r="3899" spans="1:5" x14ac:dyDescent="0.25">
      <c r="A3899">
        <v>11298873</v>
      </c>
      <c r="B3899">
        <v>2053670</v>
      </c>
      <c r="C3899">
        <v>2</v>
      </c>
      <c r="D3899">
        <v>4</v>
      </c>
      <c r="E3899">
        <v>90</v>
      </c>
    </row>
    <row r="3900" spans="1:5" x14ac:dyDescent="0.25">
      <c r="A3900">
        <v>11298884</v>
      </c>
      <c r="B3900">
        <v>793621</v>
      </c>
      <c r="C3900">
        <v>0</v>
      </c>
      <c r="D3900">
        <v>2</v>
      </c>
      <c r="E3900">
        <v>0</v>
      </c>
    </row>
    <row r="3901" spans="1:5" x14ac:dyDescent="0.25">
      <c r="A3901">
        <v>11298884</v>
      </c>
      <c r="B3901">
        <v>1333784</v>
      </c>
      <c r="C3901">
        <v>0</v>
      </c>
      <c r="D3901">
        <v>4</v>
      </c>
      <c r="E3901">
        <v>0</v>
      </c>
    </row>
    <row r="3902" spans="1:5" x14ac:dyDescent="0.25">
      <c r="A3902">
        <v>11298891</v>
      </c>
      <c r="B3902">
        <v>793621</v>
      </c>
      <c r="C3902">
        <v>0</v>
      </c>
      <c r="D3902">
        <v>0</v>
      </c>
      <c r="E3902">
        <v>0</v>
      </c>
    </row>
    <row r="3903" spans="1:5" x14ac:dyDescent="0.25">
      <c r="A3903">
        <v>11298891</v>
      </c>
      <c r="B3903">
        <v>948677</v>
      </c>
      <c r="C3903">
        <v>0</v>
      </c>
      <c r="D3903">
        <v>2</v>
      </c>
      <c r="E3903">
        <v>0</v>
      </c>
    </row>
    <row r="3904" spans="1:5" x14ac:dyDescent="0.25">
      <c r="A3904">
        <v>11298899</v>
      </c>
      <c r="B3904">
        <v>463541</v>
      </c>
      <c r="C3904">
        <v>1</v>
      </c>
      <c r="D3904">
        <v>3</v>
      </c>
      <c r="E3904">
        <v>90</v>
      </c>
    </row>
    <row r="3905" spans="1:5" x14ac:dyDescent="0.25">
      <c r="A3905">
        <v>11298899</v>
      </c>
      <c r="B3905">
        <v>490468</v>
      </c>
      <c r="C3905">
        <v>0</v>
      </c>
      <c r="D3905">
        <v>3</v>
      </c>
      <c r="E3905">
        <v>0</v>
      </c>
    </row>
    <row r="3906" spans="1:5" x14ac:dyDescent="0.25">
      <c r="A3906">
        <v>11298900</v>
      </c>
      <c r="B3906">
        <v>228845</v>
      </c>
      <c r="C3906">
        <v>1</v>
      </c>
      <c r="D3906">
        <v>1</v>
      </c>
      <c r="E3906">
        <v>90</v>
      </c>
    </row>
    <row r="3907" spans="1:5" x14ac:dyDescent="0.25">
      <c r="A3907">
        <v>11298900</v>
      </c>
      <c r="B3907">
        <v>463541</v>
      </c>
      <c r="C3907">
        <v>1</v>
      </c>
      <c r="D3907">
        <v>0</v>
      </c>
      <c r="E3907">
        <v>90</v>
      </c>
    </row>
    <row r="3908" spans="1:5" x14ac:dyDescent="0.25">
      <c r="A3908">
        <v>11298901</v>
      </c>
      <c r="B3908">
        <v>463541</v>
      </c>
      <c r="C3908">
        <v>1</v>
      </c>
      <c r="D3908">
        <v>0</v>
      </c>
      <c r="E3908">
        <v>90</v>
      </c>
    </row>
    <row r="3909" spans="1:5" x14ac:dyDescent="0.25">
      <c r="A3909">
        <v>11298901</v>
      </c>
      <c r="B3909">
        <v>2056315</v>
      </c>
      <c r="C3909">
        <v>0</v>
      </c>
      <c r="D3909">
        <v>4</v>
      </c>
      <c r="E3909">
        <v>0</v>
      </c>
    </row>
    <row r="3910" spans="1:5" x14ac:dyDescent="0.25">
      <c r="A3910">
        <v>11298915</v>
      </c>
      <c r="B3910">
        <v>120994</v>
      </c>
      <c r="C3910">
        <v>0</v>
      </c>
      <c r="D3910">
        <v>1</v>
      </c>
      <c r="E3910">
        <v>0</v>
      </c>
    </row>
    <row r="3911" spans="1:5" x14ac:dyDescent="0.25">
      <c r="A3911">
        <v>11298915</v>
      </c>
      <c r="B3911">
        <v>1601112</v>
      </c>
      <c r="C3911">
        <v>0</v>
      </c>
      <c r="D3911">
        <v>0</v>
      </c>
      <c r="E3911">
        <v>0</v>
      </c>
    </row>
    <row r="3912" spans="1:5" x14ac:dyDescent="0.25">
      <c r="A3912">
        <v>11298926</v>
      </c>
      <c r="B3912">
        <v>438811</v>
      </c>
      <c r="C3912">
        <v>1</v>
      </c>
      <c r="D3912">
        <v>1</v>
      </c>
      <c r="E3912">
        <v>90</v>
      </c>
    </row>
    <row r="3913" spans="1:5" x14ac:dyDescent="0.25">
      <c r="A3913">
        <v>11298926</v>
      </c>
      <c r="B3913">
        <v>463541</v>
      </c>
      <c r="C3913">
        <v>1</v>
      </c>
      <c r="D3913">
        <v>0</v>
      </c>
      <c r="E3913">
        <v>90</v>
      </c>
    </row>
    <row r="3914" spans="1:5" x14ac:dyDescent="0.25">
      <c r="A3914">
        <v>11298936</v>
      </c>
      <c r="B3914">
        <v>71272</v>
      </c>
      <c r="C3914">
        <v>0</v>
      </c>
      <c r="D3914">
        <v>0</v>
      </c>
      <c r="E3914">
        <v>0</v>
      </c>
    </row>
    <row r="3915" spans="1:5" x14ac:dyDescent="0.25">
      <c r="A3915">
        <v>11298936</v>
      </c>
      <c r="B3915">
        <v>463541</v>
      </c>
      <c r="C3915">
        <v>1</v>
      </c>
      <c r="D3915">
        <v>0</v>
      </c>
      <c r="E3915">
        <v>90</v>
      </c>
    </row>
    <row r="3916" spans="1:5" x14ac:dyDescent="0.25">
      <c r="A3916">
        <v>11298938</v>
      </c>
      <c r="B3916">
        <v>120994</v>
      </c>
      <c r="C3916">
        <v>0</v>
      </c>
      <c r="D3916">
        <v>2</v>
      </c>
      <c r="E3916">
        <v>0</v>
      </c>
    </row>
    <row r="3917" spans="1:5" x14ac:dyDescent="0.25">
      <c r="A3917">
        <v>11298938</v>
      </c>
      <c r="B3917">
        <v>463541</v>
      </c>
      <c r="C3917">
        <v>1</v>
      </c>
      <c r="D3917">
        <v>0</v>
      </c>
      <c r="E3917">
        <v>90</v>
      </c>
    </row>
    <row r="3918" spans="1:5" x14ac:dyDescent="0.25">
      <c r="A3918">
        <v>11298992</v>
      </c>
      <c r="B3918">
        <v>438610</v>
      </c>
      <c r="C3918">
        <v>0</v>
      </c>
      <c r="D3918">
        <v>1</v>
      </c>
      <c r="E3918">
        <v>0</v>
      </c>
    </row>
    <row r="3919" spans="1:5" x14ac:dyDescent="0.25">
      <c r="A3919">
        <v>11298992</v>
      </c>
      <c r="B3919">
        <v>988277</v>
      </c>
      <c r="C3919">
        <v>0</v>
      </c>
      <c r="D3919">
        <v>1</v>
      </c>
      <c r="E3919">
        <v>0</v>
      </c>
    </row>
    <row r="3920" spans="1:5" x14ac:dyDescent="0.25">
      <c r="A3920">
        <v>11299008</v>
      </c>
      <c r="B3920">
        <v>1414488</v>
      </c>
      <c r="C3920">
        <v>0</v>
      </c>
      <c r="D3920">
        <v>1</v>
      </c>
      <c r="E3920">
        <v>0</v>
      </c>
    </row>
    <row r="3921" spans="1:5" x14ac:dyDescent="0.25">
      <c r="A3921">
        <v>11299008</v>
      </c>
      <c r="B3921">
        <v>1433929</v>
      </c>
      <c r="C3921">
        <v>0</v>
      </c>
      <c r="D3921">
        <v>4</v>
      </c>
      <c r="E3921">
        <v>0</v>
      </c>
    </row>
    <row r="3922" spans="1:5" x14ac:dyDescent="0.25">
      <c r="A3922">
        <v>11299077</v>
      </c>
      <c r="B3922">
        <v>463541</v>
      </c>
      <c r="C3922">
        <v>1</v>
      </c>
      <c r="D3922">
        <v>0</v>
      </c>
      <c r="E3922">
        <v>90</v>
      </c>
    </row>
    <row r="3923" spans="1:5" x14ac:dyDescent="0.25">
      <c r="A3923">
        <v>11299077</v>
      </c>
      <c r="B3923">
        <v>1601680</v>
      </c>
      <c r="C3923">
        <v>1</v>
      </c>
      <c r="D3923">
        <v>1</v>
      </c>
      <c r="E3923">
        <v>90</v>
      </c>
    </row>
    <row r="3924" spans="1:5" x14ac:dyDescent="0.25">
      <c r="A3924">
        <v>11299173</v>
      </c>
      <c r="B3924">
        <v>2011971</v>
      </c>
      <c r="C3924">
        <v>0</v>
      </c>
      <c r="D3924">
        <v>1</v>
      </c>
      <c r="E3924">
        <v>0</v>
      </c>
    </row>
    <row r="3925" spans="1:5" x14ac:dyDescent="0.25">
      <c r="A3925">
        <v>11299173</v>
      </c>
      <c r="B3925">
        <v>2052668</v>
      </c>
      <c r="C3925">
        <v>1</v>
      </c>
      <c r="D3925">
        <v>0</v>
      </c>
      <c r="E3925">
        <v>90</v>
      </c>
    </row>
    <row r="3926" spans="1:5" x14ac:dyDescent="0.25">
      <c r="A3926">
        <v>11299273</v>
      </c>
      <c r="B3926">
        <v>26877</v>
      </c>
      <c r="C3926">
        <v>0</v>
      </c>
      <c r="D3926">
        <v>0</v>
      </c>
      <c r="E3926">
        <v>0</v>
      </c>
    </row>
    <row r="3927" spans="1:5" x14ac:dyDescent="0.25">
      <c r="A3927">
        <v>11299273</v>
      </c>
      <c r="B3927">
        <v>121578</v>
      </c>
      <c r="C3927">
        <v>0</v>
      </c>
      <c r="D3927">
        <v>1</v>
      </c>
      <c r="E3927">
        <v>0</v>
      </c>
    </row>
    <row r="3928" spans="1:5" x14ac:dyDescent="0.25">
      <c r="A3928">
        <v>11299274</v>
      </c>
      <c r="B3928">
        <v>121578</v>
      </c>
      <c r="C3928">
        <v>0</v>
      </c>
      <c r="D3928">
        <v>1</v>
      </c>
      <c r="E3928">
        <v>0</v>
      </c>
    </row>
    <row r="3929" spans="1:5" x14ac:dyDescent="0.25">
      <c r="A3929">
        <v>11299274</v>
      </c>
      <c r="B3929">
        <v>137672</v>
      </c>
      <c r="C3929">
        <v>0</v>
      </c>
      <c r="D3929">
        <v>2</v>
      </c>
      <c r="E3929">
        <v>0</v>
      </c>
    </row>
    <row r="3930" spans="1:5" x14ac:dyDescent="0.25">
      <c r="A3930">
        <v>11299275</v>
      </c>
      <c r="B3930">
        <v>121578</v>
      </c>
      <c r="C3930">
        <v>0</v>
      </c>
      <c r="D3930">
        <v>0</v>
      </c>
      <c r="E3930">
        <v>0</v>
      </c>
    </row>
    <row r="3931" spans="1:5" x14ac:dyDescent="0.25">
      <c r="A3931">
        <v>11299275</v>
      </c>
      <c r="B3931">
        <v>2055070</v>
      </c>
      <c r="C3931">
        <v>0</v>
      </c>
      <c r="D3931">
        <v>3</v>
      </c>
      <c r="E3931">
        <v>0</v>
      </c>
    </row>
    <row r="3932" spans="1:5" x14ac:dyDescent="0.25">
      <c r="A3932">
        <v>11299279</v>
      </c>
      <c r="B3932">
        <v>121578</v>
      </c>
      <c r="C3932">
        <v>0</v>
      </c>
      <c r="D3932">
        <v>0</v>
      </c>
      <c r="E3932">
        <v>0</v>
      </c>
    </row>
    <row r="3933" spans="1:5" x14ac:dyDescent="0.25">
      <c r="A3933">
        <v>11299279</v>
      </c>
      <c r="B3933">
        <v>2055070</v>
      </c>
      <c r="C3933">
        <v>0</v>
      </c>
      <c r="D3933">
        <v>0</v>
      </c>
      <c r="E3933">
        <v>0</v>
      </c>
    </row>
    <row r="3934" spans="1:5" x14ac:dyDescent="0.25">
      <c r="A3934">
        <v>11299282</v>
      </c>
      <c r="B3934">
        <v>121578</v>
      </c>
      <c r="C3934">
        <v>0</v>
      </c>
      <c r="D3934">
        <v>0</v>
      </c>
      <c r="E3934">
        <v>0</v>
      </c>
    </row>
    <row r="3935" spans="1:5" x14ac:dyDescent="0.25">
      <c r="A3935">
        <v>11299282</v>
      </c>
      <c r="B3935">
        <v>137672</v>
      </c>
      <c r="C3935">
        <v>0</v>
      </c>
      <c r="D3935">
        <v>2</v>
      </c>
      <c r="E3935">
        <v>0</v>
      </c>
    </row>
    <row r="3936" spans="1:5" x14ac:dyDescent="0.25">
      <c r="A3936">
        <v>11299285</v>
      </c>
      <c r="B3936">
        <v>26877</v>
      </c>
      <c r="C3936">
        <v>0</v>
      </c>
      <c r="D3936">
        <v>0</v>
      </c>
      <c r="E3936">
        <v>0</v>
      </c>
    </row>
    <row r="3937" spans="1:5" x14ac:dyDescent="0.25">
      <c r="A3937">
        <v>11299285</v>
      </c>
      <c r="B3937">
        <v>121578</v>
      </c>
      <c r="C3937">
        <v>0</v>
      </c>
      <c r="D3937">
        <v>1</v>
      </c>
      <c r="E3937">
        <v>0</v>
      </c>
    </row>
    <row r="3938" spans="1:5" x14ac:dyDescent="0.25">
      <c r="A3938">
        <v>11299289</v>
      </c>
      <c r="B3938">
        <v>121578</v>
      </c>
      <c r="C3938">
        <v>0</v>
      </c>
      <c r="D3938">
        <v>4</v>
      </c>
      <c r="E3938">
        <v>0</v>
      </c>
    </row>
    <row r="3939" spans="1:5" x14ac:dyDescent="0.25">
      <c r="A3939">
        <v>11299289</v>
      </c>
      <c r="B3939">
        <v>1414488</v>
      </c>
      <c r="C3939">
        <v>0</v>
      </c>
      <c r="D3939">
        <v>0</v>
      </c>
      <c r="E3939">
        <v>0</v>
      </c>
    </row>
    <row r="3940" spans="1:5" x14ac:dyDescent="0.25">
      <c r="A3940">
        <v>11299292</v>
      </c>
      <c r="B3940">
        <v>121578</v>
      </c>
      <c r="C3940">
        <v>0</v>
      </c>
      <c r="D3940">
        <v>4</v>
      </c>
      <c r="E3940">
        <v>0</v>
      </c>
    </row>
    <row r="3941" spans="1:5" x14ac:dyDescent="0.25">
      <c r="A3941">
        <v>11299292</v>
      </c>
      <c r="B3941">
        <v>1902767</v>
      </c>
      <c r="C3941">
        <v>0</v>
      </c>
      <c r="D3941">
        <v>0</v>
      </c>
      <c r="E3941">
        <v>0</v>
      </c>
    </row>
    <row r="3942" spans="1:5" x14ac:dyDescent="0.25">
      <c r="A3942">
        <v>11299293</v>
      </c>
      <c r="B3942">
        <v>121578</v>
      </c>
      <c r="C3942">
        <v>0</v>
      </c>
      <c r="D3942">
        <v>0</v>
      </c>
      <c r="E3942">
        <v>0</v>
      </c>
    </row>
    <row r="3943" spans="1:5" x14ac:dyDescent="0.25">
      <c r="A3943">
        <v>11299293</v>
      </c>
      <c r="B3943">
        <v>2052502</v>
      </c>
      <c r="C3943">
        <v>0</v>
      </c>
      <c r="D3943">
        <v>1</v>
      </c>
      <c r="E3943">
        <v>0</v>
      </c>
    </row>
    <row r="3944" spans="1:5" x14ac:dyDescent="0.25">
      <c r="A3944">
        <v>11299298</v>
      </c>
      <c r="B3944">
        <v>26877</v>
      </c>
      <c r="C3944">
        <v>0</v>
      </c>
      <c r="D3944">
        <v>2</v>
      </c>
      <c r="E3944">
        <v>0</v>
      </c>
    </row>
    <row r="3945" spans="1:5" x14ac:dyDescent="0.25">
      <c r="A3945">
        <v>11299298</v>
      </c>
      <c r="B3945">
        <v>987759</v>
      </c>
      <c r="C3945">
        <v>1</v>
      </c>
      <c r="D3945">
        <v>1</v>
      </c>
      <c r="E3945">
        <v>90</v>
      </c>
    </row>
    <row r="3946" spans="1:5" x14ac:dyDescent="0.25">
      <c r="A3946">
        <v>11299300</v>
      </c>
      <c r="B3946">
        <v>121578</v>
      </c>
      <c r="C3946">
        <v>0</v>
      </c>
      <c r="D3946">
        <v>0</v>
      </c>
      <c r="E3946">
        <v>0</v>
      </c>
    </row>
    <row r="3947" spans="1:5" x14ac:dyDescent="0.25">
      <c r="A3947">
        <v>11299300</v>
      </c>
      <c r="B3947">
        <v>137672</v>
      </c>
      <c r="C3947">
        <v>0</v>
      </c>
      <c r="D3947">
        <v>1</v>
      </c>
      <c r="E3947">
        <v>0</v>
      </c>
    </row>
    <row r="3948" spans="1:5" x14ac:dyDescent="0.25">
      <c r="A3948">
        <v>11299301</v>
      </c>
      <c r="B3948">
        <v>987759</v>
      </c>
      <c r="C3948">
        <v>1</v>
      </c>
      <c r="D3948">
        <v>0</v>
      </c>
      <c r="E3948">
        <v>90</v>
      </c>
    </row>
    <row r="3949" spans="1:5" x14ac:dyDescent="0.25">
      <c r="A3949">
        <v>11299301</v>
      </c>
      <c r="B3949">
        <v>2055070</v>
      </c>
      <c r="C3949">
        <v>0</v>
      </c>
      <c r="D3949">
        <v>0</v>
      </c>
      <c r="E3949">
        <v>0</v>
      </c>
    </row>
    <row r="3950" spans="1:5" x14ac:dyDescent="0.25">
      <c r="A3950">
        <v>11299336</v>
      </c>
      <c r="B3950">
        <v>987759</v>
      </c>
      <c r="C3950">
        <v>1</v>
      </c>
      <c r="D3950">
        <v>0</v>
      </c>
      <c r="E3950">
        <v>90</v>
      </c>
    </row>
    <row r="3951" spans="1:5" x14ac:dyDescent="0.25">
      <c r="A3951">
        <v>11299336</v>
      </c>
      <c r="B3951">
        <v>2052502</v>
      </c>
      <c r="C3951">
        <v>0</v>
      </c>
      <c r="D3951">
        <v>2</v>
      </c>
      <c r="E3951">
        <v>0</v>
      </c>
    </row>
    <row r="3952" spans="1:5" x14ac:dyDescent="0.25">
      <c r="A3952">
        <v>11299341</v>
      </c>
      <c r="B3952">
        <v>987759</v>
      </c>
      <c r="C3952">
        <v>1</v>
      </c>
      <c r="D3952">
        <v>3</v>
      </c>
      <c r="E3952">
        <v>90</v>
      </c>
    </row>
    <row r="3953" spans="1:5" x14ac:dyDescent="0.25">
      <c r="A3953">
        <v>11299341</v>
      </c>
      <c r="B3953">
        <v>1414488</v>
      </c>
      <c r="C3953">
        <v>0</v>
      </c>
      <c r="D3953">
        <v>0</v>
      </c>
      <c r="E3953">
        <v>0</v>
      </c>
    </row>
    <row r="3954" spans="1:5" x14ac:dyDescent="0.25">
      <c r="A3954">
        <v>11299346</v>
      </c>
      <c r="B3954">
        <v>987759</v>
      </c>
      <c r="C3954">
        <v>1</v>
      </c>
      <c r="D3954">
        <v>2</v>
      </c>
      <c r="E3954">
        <v>90</v>
      </c>
    </row>
    <row r="3955" spans="1:5" x14ac:dyDescent="0.25">
      <c r="A3955">
        <v>11299346</v>
      </c>
      <c r="B3955">
        <v>1902767</v>
      </c>
      <c r="C3955">
        <v>0</v>
      </c>
      <c r="D3955">
        <v>4</v>
      </c>
      <c r="E3955">
        <v>0</v>
      </c>
    </row>
    <row r="3956" spans="1:5" x14ac:dyDescent="0.25">
      <c r="A3956">
        <v>11299350</v>
      </c>
      <c r="B3956">
        <v>987759</v>
      </c>
      <c r="C3956">
        <v>1</v>
      </c>
      <c r="D3956">
        <v>0</v>
      </c>
      <c r="E3956">
        <v>90</v>
      </c>
    </row>
    <row r="3957" spans="1:5" x14ac:dyDescent="0.25">
      <c r="A3957">
        <v>11299350</v>
      </c>
      <c r="B3957">
        <v>2052502</v>
      </c>
      <c r="C3957">
        <v>0</v>
      </c>
      <c r="D3957">
        <v>1</v>
      </c>
      <c r="E3957">
        <v>0</v>
      </c>
    </row>
    <row r="3958" spans="1:5" x14ac:dyDescent="0.25">
      <c r="A3958">
        <v>11299352</v>
      </c>
      <c r="B3958">
        <v>1902767</v>
      </c>
      <c r="C3958">
        <v>0</v>
      </c>
      <c r="D3958">
        <v>0</v>
      </c>
      <c r="E3958">
        <v>0</v>
      </c>
    </row>
    <row r="3959" spans="1:5" x14ac:dyDescent="0.25">
      <c r="A3959">
        <v>11299352</v>
      </c>
      <c r="B3959">
        <v>2053402</v>
      </c>
      <c r="C3959">
        <v>0</v>
      </c>
      <c r="D3959">
        <v>0</v>
      </c>
      <c r="E3959">
        <v>0</v>
      </c>
    </row>
    <row r="3960" spans="1:5" x14ac:dyDescent="0.25">
      <c r="A3960">
        <v>11299355</v>
      </c>
      <c r="B3960">
        <v>987759</v>
      </c>
      <c r="C3960">
        <v>1</v>
      </c>
      <c r="D3960">
        <v>3</v>
      </c>
      <c r="E3960">
        <v>90</v>
      </c>
    </row>
    <row r="3961" spans="1:5" x14ac:dyDescent="0.25">
      <c r="A3961">
        <v>11299355</v>
      </c>
      <c r="B3961">
        <v>1414488</v>
      </c>
      <c r="C3961">
        <v>0</v>
      </c>
      <c r="D3961">
        <v>3</v>
      </c>
      <c r="E3961">
        <v>0</v>
      </c>
    </row>
    <row r="3962" spans="1:5" x14ac:dyDescent="0.25">
      <c r="A3962">
        <v>11299779</v>
      </c>
      <c r="B3962">
        <v>314902</v>
      </c>
      <c r="C3962">
        <v>1</v>
      </c>
      <c r="D3962">
        <v>2</v>
      </c>
      <c r="E3962">
        <v>90</v>
      </c>
    </row>
    <row r="3963" spans="1:5" x14ac:dyDescent="0.25">
      <c r="A3963">
        <v>11299779</v>
      </c>
      <c r="B3963">
        <v>463541</v>
      </c>
      <c r="C3963">
        <v>1</v>
      </c>
      <c r="D3963">
        <v>1</v>
      </c>
      <c r="E3963">
        <v>90</v>
      </c>
    </row>
    <row r="3964" spans="1:5" x14ac:dyDescent="0.25">
      <c r="A3964">
        <v>11299784</v>
      </c>
      <c r="B3964">
        <v>151409</v>
      </c>
      <c r="C3964">
        <v>1</v>
      </c>
      <c r="D3964">
        <v>1</v>
      </c>
      <c r="E3964">
        <v>90</v>
      </c>
    </row>
    <row r="3965" spans="1:5" x14ac:dyDescent="0.25">
      <c r="A3965">
        <v>11299784</v>
      </c>
      <c r="B3965">
        <v>987759</v>
      </c>
      <c r="C3965">
        <v>1</v>
      </c>
      <c r="D3965">
        <v>0</v>
      </c>
      <c r="E3965">
        <v>90</v>
      </c>
    </row>
    <row r="3966" spans="1:5" x14ac:dyDescent="0.25">
      <c r="A3966">
        <v>11299785</v>
      </c>
      <c r="B3966">
        <v>987759</v>
      </c>
      <c r="C3966">
        <v>1</v>
      </c>
      <c r="D3966">
        <v>0</v>
      </c>
      <c r="E3966">
        <v>90</v>
      </c>
    </row>
    <row r="3967" spans="1:5" x14ac:dyDescent="0.25">
      <c r="A3967">
        <v>11299785</v>
      </c>
      <c r="B3967">
        <v>1333766</v>
      </c>
      <c r="C3967">
        <v>1</v>
      </c>
      <c r="D3967">
        <v>2</v>
      </c>
      <c r="E3967">
        <v>90</v>
      </c>
    </row>
    <row r="3968" spans="1:5" x14ac:dyDescent="0.25">
      <c r="A3968">
        <v>11299804</v>
      </c>
      <c r="B3968">
        <v>1333766</v>
      </c>
      <c r="C3968">
        <v>1</v>
      </c>
      <c r="D3968">
        <v>2</v>
      </c>
      <c r="E3968">
        <v>90</v>
      </c>
    </row>
    <row r="3969" spans="1:5" x14ac:dyDescent="0.25">
      <c r="A3969">
        <v>11299804</v>
      </c>
      <c r="B3969">
        <v>2053402</v>
      </c>
      <c r="C3969">
        <v>0</v>
      </c>
      <c r="D3969">
        <v>0</v>
      </c>
      <c r="E3969">
        <v>0</v>
      </c>
    </row>
    <row r="3970" spans="1:5" x14ac:dyDescent="0.25">
      <c r="A3970">
        <v>11299805</v>
      </c>
      <c r="B3970">
        <v>151409</v>
      </c>
      <c r="C3970">
        <v>1</v>
      </c>
      <c r="D3970">
        <v>1</v>
      </c>
      <c r="E3970">
        <v>90</v>
      </c>
    </row>
    <row r="3971" spans="1:5" x14ac:dyDescent="0.25">
      <c r="A3971">
        <v>11299805</v>
      </c>
      <c r="B3971">
        <v>2053402</v>
      </c>
      <c r="C3971">
        <v>0</v>
      </c>
      <c r="D3971">
        <v>2</v>
      </c>
      <c r="E3971">
        <v>0</v>
      </c>
    </row>
    <row r="3972" spans="1:5" x14ac:dyDescent="0.25">
      <c r="A3972">
        <v>11300025</v>
      </c>
      <c r="B3972">
        <v>463541</v>
      </c>
      <c r="C3972">
        <v>1</v>
      </c>
      <c r="D3972">
        <v>0</v>
      </c>
      <c r="E3972">
        <v>90</v>
      </c>
    </row>
    <row r="3973" spans="1:5" x14ac:dyDescent="0.25">
      <c r="A3973">
        <v>11300025</v>
      </c>
      <c r="B3973">
        <v>1436408</v>
      </c>
      <c r="C3973">
        <v>1</v>
      </c>
      <c r="D3973">
        <v>3</v>
      </c>
      <c r="E3973">
        <v>90</v>
      </c>
    </row>
    <row r="3974" spans="1:5" x14ac:dyDescent="0.25">
      <c r="A3974">
        <v>11300078</v>
      </c>
      <c r="B3974">
        <v>548740</v>
      </c>
      <c r="C3974">
        <v>0</v>
      </c>
      <c r="D3974">
        <v>0</v>
      </c>
      <c r="E3974">
        <v>0</v>
      </c>
    </row>
    <row r="3975" spans="1:5" x14ac:dyDescent="0.25">
      <c r="A3975">
        <v>11300078</v>
      </c>
      <c r="B3975">
        <v>1902767</v>
      </c>
      <c r="C3975">
        <v>0</v>
      </c>
      <c r="D3975">
        <v>2</v>
      </c>
      <c r="E3975">
        <v>0</v>
      </c>
    </row>
    <row r="3976" spans="1:5" x14ac:dyDescent="0.25">
      <c r="A3976">
        <v>11300088</v>
      </c>
      <c r="B3976">
        <v>151409</v>
      </c>
      <c r="C3976">
        <v>1</v>
      </c>
      <c r="D3976">
        <v>0</v>
      </c>
      <c r="E3976">
        <v>90</v>
      </c>
    </row>
    <row r="3977" spans="1:5" x14ac:dyDescent="0.25">
      <c r="A3977">
        <v>11300088</v>
      </c>
      <c r="B3977">
        <v>2053402</v>
      </c>
      <c r="C3977">
        <v>0</v>
      </c>
      <c r="D3977">
        <v>1</v>
      </c>
      <c r="E3977">
        <v>0</v>
      </c>
    </row>
    <row r="3978" spans="1:5" x14ac:dyDescent="0.25">
      <c r="A3978">
        <v>11300089</v>
      </c>
      <c r="B3978">
        <v>548740</v>
      </c>
      <c r="C3978">
        <v>0</v>
      </c>
      <c r="D3978">
        <v>5</v>
      </c>
      <c r="E3978">
        <v>0</v>
      </c>
    </row>
    <row r="3979" spans="1:5" x14ac:dyDescent="0.25">
      <c r="A3979">
        <v>11300089</v>
      </c>
      <c r="B3979">
        <v>1414488</v>
      </c>
      <c r="C3979">
        <v>0</v>
      </c>
      <c r="D3979">
        <v>1</v>
      </c>
      <c r="E3979">
        <v>0</v>
      </c>
    </row>
    <row r="3980" spans="1:5" x14ac:dyDescent="0.25">
      <c r="A3980">
        <v>11302229</v>
      </c>
      <c r="B3980">
        <v>120994</v>
      </c>
      <c r="C3980">
        <v>0</v>
      </c>
      <c r="D3980">
        <v>1</v>
      </c>
      <c r="E3980">
        <v>0</v>
      </c>
    </row>
    <row r="3981" spans="1:5" x14ac:dyDescent="0.25">
      <c r="A3981">
        <v>11302229</v>
      </c>
      <c r="B3981">
        <v>121578</v>
      </c>
      <c r="C3981">
        <v>0</v>
      </c>
      <c r="D3981">
        <v>0</v>
      </c>
      <c r="E3981">
        <v>0</v>
      </c>
    </row>
    <row r="3982" spans="1:5" x14ac:dyDescent="0.25">
      <c r="A3982">
        <v>11302230</v>
      </c>
      <c r="B3982">
        <v>71272</v>
      </c>
      <c r="C3982">
        <v>0</v>
      </c>
      <c r="D3982">
        <v>0</v>
      </c>
      <c r="E3982">
        <v>0</v>
      </c>
    </row>
    <row r="3983" spans="1:5" x14ac:dyDescent="0.25">
      <c r="A3983">
        <v>11302230</v>
      </c>
      <c r="B3983">
        <v>121578</v>
      </c>
      <c r="C3983">
        <v>0</v>
      </c>
      <c r="D3983">
        <v>2</v>
      </c>
      <c r="E3983">
        <v>0</v>
      </c>
    </row>
    <row r="3984" spans="1:5" x14ac:dyDescent="0.25">
      <c r="A3984">
        <v>11302449</v>
      </c>
      <c r="B3984">
        <v>71272</v>
      </c>
      <c r="C3984">
        <v>0</v>
      </c>
      <c r="D3984">
        <v>0</v>
      </c>
      <c r="E3984">
        <v>0</v>
      </c>
    </row>
    <row r="3985" spans="1:5" x14ac:dyDescent="0.25">
      <c r="A3985">
        <v>11302449</v>
      </c>
      <c r="B3985">
        <v>121578</v>
      </c>
      <c r="C3985">
        <v>0</v>
      </c>
      <c r="D3985">
        <v>2</v>
      </c>
      <c r="E3985">
        <v>0</v>
      </c>
    </row>
    <row r="3986" spans="1:5" x14ac:dyDescent="0.25">
      <c r="A3986">
        <v>11302451</v>
      </c>
      <c r="B3986">
        <v>120994</v>
      </c>
      <c r="C3986">
        <v>0</v>
      </c>
      <c r="D3986">
        <v>0</v>
      </c>
      <c r="E3986">
        <v>0</v>
      </c>
    </row>
    <row r="3987" spans="1:5" x14ac:dyDescent="0.25">
      <c r="A3987">
        <v>11302451</v>
      </c>
      <c r="B3987">
        <v>121578</v>
      </c>
      <c r="C3987">
        <v>0</v>
      </c>
      <c r="D3987">
        <v>1</v>
      </c>
      <c r="E3987">
        <v>0</v>
      </c>
    </row>
    <row r="3988" spans="1:5" x14ac:dyDescent="0.25">
      <c r="A3988">
        <v>11302693</v>
      </c>
      <c r="B3988">
        <v>121578</v>
      </c>
      <c r="C3988">
        <v>0</v>
      </c>
      <c r="D3988">
        <v>0</v>
      </c>
      <c r="E3988">
        <v>0</v>
      </c>
    </row>
    <row r="3989" spans="1:5" x14ac:dyDescent="0.25">
      <c r="A3989">
        <v>11302693</v>
      </c>
      <c r="B3989">
        <v>2055939</v>
      </c>
      <c r="C3989">
        <v>0</v>
      </c>
      <c r="D3989">
        <v>0</v>
      </c>
      <c r="E3989">
        <v>0</v>
      </c>
    </row>
    <row r="3990" spans="1:5" x14ac:dyDescent="0.25">
      <c r="A3990">
        <v>11302694</v>
      </c>
      <c r="B3990">
        <v>121578</v>
      </c>
      <c r="C3990">
        <v>0</v>
      </c>
      <c r="D3990">
        <v>0</v>
      </c>
      <c r="E3990">
        <v>0</v>
      </c>
    </row>
    <row r="3991" spans="1:5" x14ac:dyDescent="0.25">
      <c r="A3991">
        <v>11302694</v>
      </c>
      <c r="B3991">
        <v>1629476</v>
      </c>
      <c r="C3991">
        <v>1</v>
      </c>
      <c r="D3991">
        <v>4</v>
      </c>
      <c r="E3991">
        <v>90</v>
      </c>
    </row>
    <row r="3992" spans="1:5" x14ac:dyDescent="0.25">
      <c r="A3992">
        <v>11302695</v>
      </c>
      <c r="B3992">
        <v>121578</v>
      </c>
      <c r="C3992">
        <v>0</v>
      </c>
      <c r="D3992">
        <v>1</v>
      </c>
      <c r="E3992">
        <v>0</v>
      </c>
    </row>
    <row r="3993" spans="1:5" x14ac:dyDescent="0.25">
      <c r="A3993">
        <v>11302695</v>
      </c>
      <c r="B3993">
        <v>438610</v>
      </c>
      <c r="C3993">
        <v>0</v>
      </c>
      <c r="D3993">
        <v>0</v>
      </c>
      <c r="E3993">
        <v>0</v>
      </c>
    </row>
    <row r="3994" spans="1:5" x14ac:dyDescent="0.25">
      <c r="A3994">
        <v>11303061</v>
      </c>
      <c r="B3994">
        <v>120994</v>
      </c>
      <c r="C3994">
        <v>0</v>
      </c>
      <c r="D3994">
        <v>2</v>
      </c>
      <c r="E3994">
        <v>0</v>
      </c>
    </row>
    <row r="3995" spans="1:5" x14ac:dyDescent="0.25">
      <c r="A3995">
        <v>11303061</v>
      </c>
      <c r="B3995">
        <v>987759</v>
      </c>
      <c r="C3995">
        <v>1</v>
      </c>
      <c r="D3995">
        <v>0</v>
      </c>
      <c r="E3995">
        <v>90</v>
      </c>
    </row>
    <row r="3996" spans="1:5" x14ac:dyDescent="0.25">
      <c r="A3996">
        <v>11303063</v>
      </c>
      <c r="B3996">
        <v>71272</v>
      </c>
      <c r="C3996">
        <v>0</v>
      </c>
      <c r="D3996">
        <v>2</v>
      </c>
      <c r="E3996">
        <v>0</v>
      </c>
    </row>
    <row r="3997" spans="1:5" x14ac:dyDescent="0.25">
      <c r="A3997">
        <v>11303063</v>
      </c>
      <c r="B3997">
        <v>987759</v>
      </c>
      <c r="C3997">
        <v>1</v>
      </c>
      <c r="D3997">
        <v>1</v>
      </c>
      <c r="E3997">
        <v>90</v>
      </c>
    </row>
    <row r="3998" spans="1:5" x14ac:dyDescent="0.25">
      <c r="A3998">
        <v>11303110</v>
      </c>
      <c r="B3998">
        <v>151409</v>
      </c>
      <c r="C3998">
        <v>1</v>
      </c>
      <c r="D3998">
        <v>3</v>
      </c>
      <c r="E3998">
        <v>90</v>
      </c>
    </row>
    <row r="3999" spans="1:5" x14ac:dyDescent="0.25">
      <c r="A3999">
        <v>11303110</v>
      </c>
      <c r="B3999">
        <v>2053670</v>
      </c>
      <c r="C3999">
        <v>2</v>
      </c>
      <c r="D3999">
        <v>1</v>
      </c>
      <c r="E3999">
        <v>90</v>
      </c>
    </row>
    <row r="4000" spans="1:5" x14ac:dyDescent="0.25">
      <c r="A4000">
        <v>11303111</v>
      </c>
      <c r="B4000">
        <v>1333766</v>
      </c>
      <c r="C4000">
        <v>1</v>
      </c>
      <c r="D4000">
        <v>2</v>
      </c>
      <c r="E4000">
        <v>90</v>
      </c>
    </row>
    <row r="4001" spans="1:5" x14ac:dyDescent="0.25">
      <c r="A4001">
        <v>11303111</v>
      </c>
      <c r="B4001">
        <v>2053670</v>
      </c>
      <c r="C4001">
        <v>2</v>
      </c>
      <c r="D4001">
        <v>2</v>
      </c>
      <c r="E4001">
        <v>90</v>
      </c>
    </row>
    <row r="4002" spans="1:5" x14ac:dyDescent="0.25">
      <c r="A4002">
        <v>11303115</v>
      </c>
      <c r="B4002">
        <v>463541</v>
      </c>
      <c r="C4002">
        <v>1</v>
      </c>
      <c r="D4002">
        <v>0</v>
      </c>
      <c r="E4002">
        <v>90</v>
      </c>
    </row>
    <row r="4003" spans="1:5" x14ac:dyDescent="0.25">
      <c r="A4003">
        <v>11303115</v>
      </c>
      <c r="B4003">
        <v>1456633</v>
      </c>
      <c r="C4003">
        <v>0</v>
      </c>
      <c r="D4003">
        <v>1</v>
      </c>
      <c r="E4003">
        <v>0</v>
      </c>
    </row>
    <row r="4004" spans="1:5" x14ac:dyDescent="0.25">
      <c r="A4004">
        <v>11303121</v>
      </c>
      <c r="B4004">
        <v>793621</v>
      </c>
      <c r="C4004">
        <v>0</v>
      </c>
      <c r="D4004">
        <v>2</v>
      </c>
      <c r="E4004">
        <v>0</v>
      </c>
    </row>
    <row r="4005" spans="1:5" x14ac:dyDescent="0.25">
      <c r="A4005">
        <v>11303121</v>
      </c>
      <c r="B4005">
        <v>948677</v>
      </c>
      <c r="C4005">
        <v>1</v>
      </c>
      <c r="D4005">
        <v>2</v>
      </c>
      <c r="E4005">
        <v>90</v>
      </c>
    </row>
    <row r="4006" spans="1:5" x14ac:dyDescent="0.25">
      <c r="A4006">
        <v>11303213</v>
      </c>
      <c r="B4006">
        <v>1601680</v>
      </c>
      <c r="C4006">
        <v>1</v>
      </c>
      <c r="D4006">
        <v>1</v>
      </c>
      <c r="E4006">
        <v>90</v>
      </c>
    </row>
    <row r="4007" spans="1:5" x14ac:dyDescent="0.25">
      <c r="A4007">
        <v>11303213</v>
      </c>
      <c r="B4007">
        <v>2053670</v>
      </c>
      <c r="C4007">
        <v>2</v>
      </c>
      <c r="D4007">
        <v>4</v>
      </c>
      <c r="E4007">
        <v>90</v>
      </c>
    </row>
    <row r="4008" spans="1:5" x14ac:dyDescent="0.25">
      <c r="A4008">
        <v>11303216</v>
      </c>
      <c r="B4008">
        <v>71272</v>
      </c>
      <c r="C4008">
        <v>0</v>
      </c>
      <c r="D4008">
        <v>0</v>
      </c>
      <c r="E4008">
        <v>0</v>
      </c>
    </row>
    <row r="4009" spans="1:5" x14ac:dyDescent="0.25">
      <c r="A4009">
        <v>11303216</v>
      </c>
      <c r="B4009">
        <v>463541</v>
      </c>
      <c r="C4009">
        <v>1</v>
      </c>
      <c r="D4009">
        <v>1</v>
      </c>
      <c r="E4009">
        <v>90</v>
      </c>
    </row>
    <row r="4010" spans="1:5" x14ac:dyDescent="0.25">
      <c r="A4010">
        <v>11303217</v>
      </c>
      <c r="B4010">
        <v>120994</v>
      </c>
      <c r="C4010">
        <v>0</v>
      </c>
      <c r="D4010">
        <v>0</v>
      </c>
      <c r="E4010">
        <v>0</v>
      </c>
    </row>
    <row r="4011" spans="1:5" x14ac:dyDescent="0.25">
      <c r="A4011">
        <v>11303217</v>
      </c>
      <c r="B4011">
        <v>463541</v>
      </c>
      <c r="C4011">
        <v>1</v>
      </c>
      <c r="D4011">
        <v>0</v>
      </c>
      <c r="E4011">
        <v>90</v>
      </c>
    </row>
    <row r="4012" spans="1:5" x14ac:dyDescent="0.25">
      <c r="A4012">
        <v>11303291</v>
      </c>
      <c r="B4012">
        <v>463541</v>
      </c>
      <c r="C4012">
        <v>1</v>
      </c>
      <c r="D4012">
        <v>0</v>
      </c>
      <c r="E4012">
        <v>90</v>
      </c>
    </row>
    <row r="4013" spans="1:5" x14ac:dyDescent="0.25">
      <c r="A4013">
        <v>11303291</v>
      </c>
      <c r="B4013">
        <v>1629842</v>
      </c>
      <c r="C4013">
        <v>0</v>
      </c>
      <c r="D4013">
        <v>3</v>
      </c>
      <c r="E4013">
        <v>0</v>
      </c>
    </row>
    <row r="4014" spans="1:5" x14ac:dyDescent="0.25">
      <c r="A4014">
        <v>11303292</v>
      </c>
      <c r="B4014">
        <v>463541</v>
      </c>
      <c r="C4014">
        <v>1</v>
      </c>
      <c r="D4014">
        <v>0</v>
      </c>
      <c r="E4014">
        <v>90</v>
      </c>
    </row>
    <row r="4015" spans="1:5" x14ac:dyDescent="0.25">
      <c r="A4015">
        <v>11303292</v>
      </c>
      <c r="B4015">
        <v>710856</v>
      </c>
      <c r="C4015">
        <v>0</v>
      </c>
      <c r="D4015">
        <v>3</v>
      </c>
      <c r="E4015">
        <v>0</v>
      </c>
    </row>
    <row r="4016" spans="1:5" x14ac:dyDescent="0.25">
      <c r="A4016">
        <v>11303293</v>
      </c>
      <c r="B4016">
        <v>463541</v>
      </c>
      <c r="C4016">
        <v>1</v>
      </c>
      <c r="D4016">
        <v>0</v>
      </c>
      <c r="E4016">
        <v>90</v>
      </c>
    </row>
    <row r="4017" spans="1:5" x14ac:dyDescent="0.25">
      <c r="A4017">
        <v>11303293</v>
      </c>
      <c r="B4017">
        <v>2053456</v>
      </c>
      <c r="C4017">
        <v>0</v>
      </c>
      <c r="D4017">
        <v>3</v>
      </c>
      <c r="E4017">
        <v>0</v>
      </c>
    </row>
    <row r="4018" spans="1:5" x14ac:dyDescent="0.25">
      <c r="A4018">
        <v>11303312</v>
      </c>
      <c r="B4018">
        <v>120994</v>
      </c>
      <c r="C4018">
        <v>0</v>
      </c>
      <c r="D4018">
        <v>1</v>
      </c>
      <c r="E4018">
        <v>0</v>
      </c>
    </row>
    <row r="4019" spans="1:5" x14ac:dyDescent="0.25">
      <c r="A4019">
        <v>11303312</v>
      </c>
      <c r="B4019">
        <v>2053402</v>
      </c>
      <c r="C4019">
        <v>0</v>
      </c>
      <c r="D4019">
        <v>0</v>
      </c>
      <c r="E4019">
        <v>0</v>
      </c>
    </row>
    <row r="4020" spans="1:5" x14ac:dyDescent="0.25">
      <c r="A4020">
        <v>11303314</v>
      </c>
      <c r="B4020">
        <v>71272</v>
      </c>
      <c r="C4020">
        <v>0</v>
      </c>
      <c r="D4020">
        <v>0</v>
      </c>
      <c r="E4020">
        <v>0</v>
      </c>
    </row>
    <row r="4021" spans="1:5" x14ac:dyDescent="0.25">
      <c r="A4021">
        <v>11303314</v>
      </c>
      <c r="B4021">
        <v>2053402</v>
      </c>
      <c r="C4021">
        <v>0</v>
      </c>
      <c r="D4021">
        <v>0</v>
      </c>
      <c r="E4021">
        <v>0</v>
      </c>
    </row>
    <row r="4022" spans="1:5" x14ac:dyDescent="0.25">
      <c r="A4022">
        <v>11303320</v>
      </c>
      <c r="B4022">
        <v>120994</v>
      </c>
      <c r="C4022">
        <v>0</v>
      </c>
      <c r="D4022">
        <v>1</v>
      </c>
      <c r="E4022">
        <v>0</v>
      </c>
    </row>
    <row r="4023" spans="1:5" x14ac:dyDescent="0.25">
      <c r="A4023">
        <v>11303320</v>
      </c>
      <c r="B4023">
        <v>987759</v>
      </c>
      <c r="C4023">
        <v>1</v>
      </c>
      <c r="D4023">
        <v>0</v>
      </c>
      <c r="E4023">
        <v>90</v>
      </c>
    </row>
    <row r="4024" spans="1:5" x14ac:dyDescent="0.25">
      <c r="A4024">
        <v>11303321</v>
      </c>
      <c r="B4024">
        <v>71272</v>
      </c>
      <c r="C4024">
        <v>0</v>
      </c>
      <c r="D4024">
        <v>1</v>
      </c>
      <c r="E4024">
        <v>0</v>
      </c>
    </row>
    <row r="4025" spans="1:5" x14ac:dyDescent="0.25">
      <c r="A4025">
        <v>11303321</v>
      </c>
      <c r="B4025">
        <v>987759</v>
      </c>
      <c r="C4025">
        <v>1</v>
      </c>
      <c r="D4025">
        <v>2</v>
      </c>
      <c r="E4025">
        <v>90</v>
      </c>
    </row>
    <row r="4026" spans="1:5" x14ac:dyDescent="0.25">
      <c r="A4026">
        <v>11303387</v>
      </c>
      <c r="B4026">
        <v>1456874</v>
      </c>
      <c r="C4026">
        <v>1</v>
      </c>
      <c r="D4026">
        <v>2</v>
      </c>
      <c r="E4026">
        <v>90</v>
      </c>
    </row>
    <row r="4027" spans="1:5" x14ac:dyDescent="0.25">
      <c r="A4027">
        <v>11303387</v>
      </c>
      <c r="B4027">
        <v>2053670</v>
      </c>
      <c r="C4027">
        <v>2</v>
      </c>
      <c r="D4027">
        <v>0</v>
      </c>
      <c r="E4027">
        <v>90</v>
      </c>
    </row>
    <row r="4028" spans="1:5" x14ac:dyDescent="0.25">
      <c r="A4028">
        <v>11303499</v>
      </c>
      <c r="B4028">
        <v>463541</v>
      </c>
      <c r="C4028">
        <v>1</v>
      </c>
      <c r="D4028">
        <v>0</v>
      </c>
      <c r="E4028">
        <v>90</v>
      </c>
    </row>
    <row r="4029" spans="1:5" x14ac:dyDescent="0.25">
      <c r="A4029">
        <v>11303499</v>
      </c>
      <c r="B4029">
        <v>1436408</v>
      </c>
      <c r="C4029">
        <v>1</v>
      </c>
      <c r="D4029">
        <v>3</v>
      </c>
      <c r="E4029">
        <v>90</v>
      </c>
    </row>
    <row r="4030" spans="1:5" x14ac:dyDescent="0.25">
      <c r="A4030">
        <v>11303547</v>
      </c>
      <c r="B4030">
        <v>990223</v>
      </c>
      <c r="C4030">
        <v>1</v>
      </c>
      <c r="D4030">
        <v>2</v>
      </c>
      <c r="E4030">
        <v>90</v>
      </c>
    </row>
    <row r="4031" spans="1:5" x14ac:dyDescent="0.25">
      <c r="A4031">
        <v>11303547</v>
      </c>
      <c r="B4031">
        <v>2053670</v>
      </c>
      <c r="C4031">
        <v>2</v>
      </c>
      <c r="D4031">
        <v>4</v>
      </c>
      <c r="E4031">
        <v>90</v>
      </c>
    </row>
    <row r="4032" spans="1:5" x14ac:dyDescent="0.25">
      <c r="A4032">
        <v>11303654</v>
      </c>
      <c r="B4032">
        <v>26877</v>
      </c>
      <c r="C4032">
        <v>0</v>
      </c>
      <c r="D4032">
        <v>2</v>
      </c>
      <c r="E4032">
        <v>0</v>
      </c>
    </row>
    <row r="4033" spans="1:5" x14ac:dyDescent="0.25">
      <c r="A4033">
        <v>11303654</v>
      </c>
      <c r="B4033">
        <v>793621</v>
      </c>
      <c r="C4033">
        <v>0</v>
      </c>
      <c r="D4033">
        <v>2</v>
      </c>
      <c r="E4033">
        <v>0</v>
      </c>
    </row>
    <row r="4034" spans="1:5" x14ac:dyDescent="0.25">
      <c r="A4034">
        <v>11303656</v>
      </c>
      <c r="B4034">
        <v>137672</v>
      </c>
      <c r="C4034">
        <v>0</v>
      </c>
      <c r="D4034">
        <v>2</v>
      </c>
      <c r="E4034">
        <v>0</v>
      </c>
    </row>
    <row r="4035" spans="1:5" x14ac:dyDescent="0.25">
      <c r="A4035">
        <v>11303656</v>
      </c>
      <c r="B4035">
        <v>793621</v>
      </c>
      <c r="C4035">
        <v>0</v>
      </c>
      <c r="D4035">
        <v>0</v>
      </c>
      <c r="E4035">
        <v>0</v>
      </c>
    </row>
    <row r="4036" spans="1:5" x14ac:dyDescent="0.25">
      <c r="A4036">
        <v>11303658</v>
      </c>
      <c r="B4036">
        <v>793621</v>
      </c>
      <c r="C4036">
        <v>0</v>
      </c>
      <c r="D4036">
        <v>1</v>
      </c>
      <c r="E4036">
        <v>0</v>
      </c>
    </row>
    <row r="4037" spans="1:5" x14ac:dyDescent="0.25">
      <c r="A4037">
        <v>11303658</v>
      </c>
      <c r="B4037">
        <v>2055070</v>
      </c>
      <c r="C4037">
        <v>0</v>
      </c>
      <c r="D4037">
        <v>4</v>
      </c>
      <c r="E4037">
        <v>0</v>
      </c>
    </row>
    <row r="4038" spans="1:5" x14ac:dyDescent="0.25">
      <c r="A4038">
        <v>11303659</v>
      </c>
      <c r="B4038">
        <v>120994</v>
      </c>
      <c r="C4038">
        <v>0</v>
      </c>
      <c r="D4038">
        <v>0</v>
      </c>
      <c r="E4038">
        <v>0</v>
      </c>
    </row>
    <row r="4039" spans="1:5" x14ac:dyDescent="0.25">
      <c r="A4039">
        <v>11303659</v>
      </c>
      <c r="B4039">
        <v>793621</v>
      </c>
      <c r="C4039">
        <v>0</v>
      </c>
      <c r="D4039">
        <v>0</v>
      </c>
      <c r="E4039">
        <v>0</v>
      </c>
    </row>
    <row r="4040" spans="1:5" x14ac:dyDescent="0.25">
      <c r="A4040">
        <v>11303660</v>
      </c>
      <c r="B4040">
        <v>71272</v>
      </c>
      <c r="C4040">
        <v>0</v>
      </c>
      <c r="D4040">
        <v>0</v>
      </c>
      <c r="E4040">
        <v>0</v>
      </c>
    </row>
    <row r="4041" spans="1:5" x14ac:dyDescent="0.25">
      <c r="A4041">
        <v>11303660</v>
      </c>
      <c r="B4041">
        <v>793621</v>
      </c>
      <c r="C4041">
        <v>0</v>
      </c>
      <c r="D4041">
        <v>3</v>
      </c>
      <c r="E4041">
        <v>0</v>
      </c>
    </row>
    <row r="4042" spans="1:5" x14ac:dyDescent="0.25">
      <c r="A4042">
        <v>11303731</v>
      </c>
      <c r="B4042">
        <v>490468</v>
      </c>
      <c r="C4042">
        <v>0</v>
      </c>
      <c r="D4042">
        <v>1</v>
      </c>
      <c r="E4042">
        <v>0</v>
      </c>
    </row>
    <row r="4043" spans="1:5" x14ac:dyDescent="0.25">
      <c r="A4043">
        <v>11303731</v>
      </c>
      <c r="B4043">
        <v>2053670</v>
      </c>
      <c r="C4043">
        <v>2</v>
      </c>
      <c r="D4043">
        <v>1</v>
      </c>
      <c r="E4043">
        <v>90</v>
      </c>
    </row>
    <row r="4044" spans="1:5" x14ac:dyDescent="0.25">
      <c r="A4044">
        <v>11303732</v>
      </c>
      <c r="B4044">
        <v>228845</v>
      </c>
      <c r="C4044">
        <v>1</v>
      </c>
      <c r="D4044">
        <v>3</v>
      </c>
      <c r="E4044">
        <v>90</v>
      </c>
    </row>
    <row r="4045" spans="1:5" x14ac:dyDescent="0.25">
      <c r="A4045">
        <v>11303732</v>
      </c>
      <c r="B4045">
        <v>2053670</v>
      </c>
      <c r="C4045">
        <v>2</v>
      </c>
      <c r="D4045">
        <v>1</v>
      </c>
      <c r="E4045">
        <v>90</v>
      </c>
    </row>
    <row r="4046" spans="1:5" x14ac:dyDescent="0.25">
      <c r="A4046">
        <v>11303734</v>
      </c>
      <c r="B4046">
        <v>2053670</v>
      </c>
      <c r="C4046">
        <v>2</v>
      </c>
      <c r="D4046">
        <v>0</v>
      </c>
      <c r="E4046">
        <v>90</v>
      </c>
    </row>
    <row r="4047" spans="1:5" x14ac:dyDescent="0.25">
      <c r="A4047">
        <v>11303734</v>
      </c>
      <c r="B4047">
        <v>2056315</v>
      </c>
      <c r="C4047">
        <v>0</v>
      </c>
      <c r="D4047">
        <v>2</v>
      </c>
      <c r="E4047">
        <v>0</v>
      </c>
    </row>
    <row r="4048" spans="1:5" x14ac:dyDescent="0.25">
      <c r="A4048">
        <v>11303836</v>
      </c>
      <c r="B4048">
        <v>463541</v>
      </c>
      <c r="C4048">
        <v>1</v>
      </c>
      <c r="D4048">
        <v>0</v>
      </c>
      <c r="E4048">
        <v>90</v>
      </c>
    </row>
    <row r="4049" spans="1:5" x14ac:dyDescent="0.25">
      <c r="A4049">
        <v>11303836</v>
      </c>
      <c r="B4049">
        <v>1333766</v>
      </c>
      <c r="C4049">
        <v>1</v>
      </c>
      <c r="D4049">
        <v>2</v>
      </c>
      <c r="E4049">
        <v>90</v>
      </c>
    </row>
    <row r="4050" spans="1:5" x14ac:dyDescent="0.25">
      <c r="A4050">
        <v>11303838</v>
      </c>
      <c r="B4050">
        <v>151409</v>
      </c>
      <c r="C4050">
        <v>1</v>
      </c>
      <c r="D4050">
        <v>0</v>
      </c>
      <c r="E4050">
        <v>90</v>
      </c>
    </row>
    <row r="4051" spans="1:5" x14ac:dyDescent="0.25">
      <c r="A4051">
        <v>11303838</v>
      </c>
      <c r="B4051">
        <v>793621</v>
      </c>
      <c r="C4051">
        <v>0</v>
      </c>
      <c r="D4051">
        <v>1</v>
      </c>
      <c r="E4051">
        <v>0</v>
      </c>
    </row>
    <row r="4052" spans="1:5" x14ac:dyDescent="0.25">
      <c r="A4052">
        <v>11304116</v>
      </c>
      <c r="B4052">
        <v>793621</v>
      </c>
      <c r="C4052">
        <v>0</v>
      </c>
      <c r="D4052">
        <v>0</v>
      </c>
      <c r="E4052">
        <v>0</v>
      </c>
    </row>
    <row r="4053" spans="1:5" x14ac:dyDescent="0.25">
      <c r="A4053">
        <v>11304116</v>
      </c>
      <c r="B4053">
        <v>1601680</v>
      </c>
      <c r="C4053">
        <v>1</v>
      </c>
      <c r="D4053">
        <v>2</v>
      </c>
      <c r="E4053">
        <v>90</v>
      </c>
    </row>
    <row r="4054" spans="1:5" x14ac:dyDescent="0.25">
      <c r="A4054">
        <v>11304625</v>
      </c>
      <c r="B4054">
        <v>1333784</v>
      </c>
      <c r="C4054">
        <v>0</v>
      </c>
      <c r="D4054">
        <v>0</v>
      </c>
      <c r="E4054">
        <v>0</v>
      </c>
    </row>
    <row r="4055" spans="1:5" x14ac:dyDescent="0.25">
      <c r="A4055">
        <v>11304625</v>
      </c>
      <c r="B4055">
        <v>2053670</v>
      </c>
      <c r="C4055">
        <v>2</v>
      </c>
      <c r="D4055">
        <v>1</v>
      </c>
      <c r="E4055">
        <v>90</v>
      </c>
    </row>
    <row r="4056" spans="1:5" x14ac:dyDescent="0.25">
      <c r="A4056">
        <v>11304657</v>
      </c>
      <c r="B4056">
        <v>948677</v>
      </c>
      <c r="C4056">
        <v>1</v>
      </c>
      <c r="D4056">
        <v>1</v>
      </c>
      <c r="E4056">
        <v>90</v>
      </c>
    </row>
    <row r="4057" spans="1:5" x14ac:dyDescent="0.25">
      <c r="A4057">
        <v>11304657</v>
      </c>
      <c r="B4057">
        <v>2053670</v>
      </c>
      <c r="C4057">
        <v>2</v>
      </c>
      <c r="D4057">
        <v>1</v>
      </c>
      <c r="E4057">
        <v>90</v>
      </c>
    </row>
    <row r="4058" spans="1:5" x14ac:dyDescent="0.25">
      <c r="A4058">
        <v>11304659</v>
      </c>
      <c r="B4058">
        <v>463541</v>
      </c>
      <c r="C4058">
        <v>1</v>
      </c>
      <c r="D4058">
        <v>0</v>
      </c>
      <c r="E4058">
        <v>90</v>
      </c>
    </row>
    <row r="4059" spans="1:5" x14ac:dyDescent="0.25">
      <c r="A4059">
        <v>11304659</v>
      </c>
      <c r="B4059">
        <v>1456874</v>
      </c>
      <c r="C4059">
        <v>1</v>
      </c>
      <c r="D4059">
        <v>3</v>
      </c>
      <c r="E4059">
        <v>90</v>
      </c>
    </row>
    <row r="4060" spans="1:5" x14ac:dyDescent="0.25">
      <c r="A4060">
        <v>11304660</v>
      </c>
      <c r="B4060">
        <v>793621</v>
      </c>
      <c r="C4060">
        <v>0</v>
      </c>
      <c r="D4060">
        <v>0</v>
      </c>
      <c r="E4060">
        <v>0</v>
      </c>
    </row>
    <row r="4061" spans="1:5" x14ac:dyDescent="0.25">
      <c r="A4061">
        <v>11304660</v>
      </c>
      <c r="B4061">
        <v>948677</v>
      </c>
      <c r="C4061">
        <v>0</v>
      </c>
      <c r="D4061">
        <v>3</v>
      </c>
      <c r="E4061">
        <v>0</v>
      </c>
    </row>
    <row r="4062" spans="1:5" x14ac:dyDescent="0.25">
      <c r="A4062">
        <v>11304663</v>
      </c>
      <c r="B4062">
        <v>463541</v>
      </c>
      <c r="C4062">
        <v>1</v>
      </c>
      <c r="D4062">
        <v>0</v>
      </c>
      <c r="E4062">
        <v>90</v>
      </c>
    </row>
    <row r="4063" spans="1:5" x14ac:dyDescent="0.25">
      <c r="A4063">
        <v>11304663</v>
      </c>
      <c r="B4063">
        <v>1333766</v>
      </c>
      <c r="C4063">
        <v>1</v>
      </c>
      <c r="D4063">
        <v>1</v>
      </c>
      <c r="E4063">
        <v>90</v>
      </c>
    </row>
    <row r="4064" spans="1:5" x14ac:dyDescent="0.25">
      <c r="A4064">
        <v>11304664</v>
      </c>
      <c r="B4064">
        <v>151409</v>
      </c>
      <c r="C4064">
        <v>1</v>
      </c>
      <c r="D4064">
        <v>6</v>
      </c>
      <c r="E4064">
        <v>90</v>
      </c>
    </row>
    <row r="4065" spans="1:5" x14ac:dyDescent="0.25">
      <c r="A4065">
        <v>11304664</v>
      </c>
      <c r="B4065">
        <v>463541</v>
      </c>
      <c r="C4065">
        <v>1</v>
      </c>
      <c r="D4065">
        <v>0</v>
      </c>
      <c r="E4065">
        <v>90</v>
      </c>
    </row>
    <row r="4066" spans="1:5" x14ac:dyDescent="0.25">
      <c r="A4066">
        <v>11304665</v>
      </c>
      <c r="B4066">
        <v>1333784</v>
      </c>
      <c r="C4066">
        <v>0</v>
      </c>
      <c r="D4066">
        <v>0</v>
      </c>
      <c r="E4066">
        <v>0</v>
      </c>
    </row>
    <row r="4067" spans="1:5" x14ac:dyDescent="0.25">
      <c r="A4067">
        <v>11304665</v>
      </c>
      <c r="B4067">
        <v>2053670</v>
      </c>
      <c r="C4067">
        <v>2</v>
      </c>
      <c r="D4067">
        <v>5</v>
      </c>
      <c r="E4067">
        <v>90</v>
      </c>
    </row>
    <row r="4068" spans="1:5" x14ac:dyDescent="0.25">
      <c r="A4068">
        <v>11304667</v>
      </c>
      <c r="B4068">
        <v>793621</v>
      </c>
      <c r="C4068">
        <v>0</v>
      </c>
      <c r="D4068">
        <v>0</v>
      </c>
      <c r="E4068">
        <v>0</v>
      </c>
    </row>
    <row r="4069" spans="1:5" x14ac:dyDescent="0.25">
      <c r="A4069">
        <v>11304667</v>
      </c>
      <c r="B4069">
        <v>1333766</v>
      </c>
      <c r="C4069">
        <v>1</v>
      </c>
      <c r="D4069">
        <v>1</v>
      </c>
      <c r="E4069">
        <v>90</v>
      </c>
    </row>
    <row r="4070" spans="1:5" x14ac:dyDescent="0.25">
      <c r="A4070">
        <v>11304668</v>
      </c>
      <c r="B4070">
        <v>463541</v>
      </c>
      <c r="C4070">
        <v>1</v>
      </c>
      <c r="D4070">
        <v>0</v>
      </c>
      <c r="E4070">
        <v>90</v>
      </c>
    </row>
    <row r="4071" spans="1:5" x14ac:dyDescent="0.25">
      <c r="A4071">
        <v>11304668</v>
      </c>
      <c r="B4071">
        <v>948677</v>
      </c>
      <c r="C4071">
        <v>0</v>
      </c>
      <c r="D4071">
        <v>2</v>
      </c>
      <c r="E4071">
        <v>0</v>
      </c>
    </row>
    <row r="4072" spans="1:5" x14ac:dyDescent="0.25">
      <c r="A4072">
        <v>11304670</v>
      </c>
      <c r="B4072">
        <v>793621</v>
      </c>
      <c r="C4072">
        <v>0</v>
      </c>
      <c r="D4072">
        <v>1</v>
      </c>
      <c r="E4072">
        <v>0</v>
      </c>
    </row>
    <row r="4073" spans="1:5" x14ac:dyDescent="0.25">
      <c r="A4073">
        <v>11304670</v>
      </c>
      <c r="B4073">
        <v>1333766</v>
      </c>
      <c r="C4073">
        <v>1</v>
      </c>
      <c r="D4073">
        <v>2</v>
      </c>
      <c r="E4073">
        <v>90</v>
      </c>
    </row>
    <row r="4074" spans="1:5" x14ac:dyDescent="0.25">
      <c r="A4074">
        <v>11304676</v>
      </c>
      <c r="B4074">
        <v>793621</v>
      </c>
      <c r="C4074">
        <v>0</v>
      </c>
      <c r="D4074">
        <v>1</v>
      </c>
      <c r="E4074">
        <v>0</v>
      </c>
    </row>
    <row r="4075" spans="1:5" x14ac:dyDescent="0.25">
      <c r="A4075">
        <v>11304676</v>
      </c>
      <c r="B4075">
        <v>1333784</v>
      </c>
      <c r="C4075">
        <v>0</v>
      </c>
      <c r="D4075">
        <v>1</v>
      </c>
      <c r="E4075">
        <v>0</v>
      </c>
    </row>
    <row r="4076" spans="1:5" x14ac:dyDescent="0.25">
      <c r="A4076">
        <v>11304678</v>
      </c>
      <c r="B4076">
        <v>793621</v>
      </c>
      <c r="C4076">
        <v>0</v>
      </c>
      <c r="D4076">
        <v>0</v>
      </c>
      <c r="E4076">
        <v>0</v>
      </c>
    </row>
    <row r="4077" spans="1:5" x14ac:dyDescent="0.25">
      <c r="A4077">
        <v>11304678</v>
      </c>
      <c r="B4077">
        <v>948677</v>
      </c>
      <c r="C4077">
        <v>1</v>
      </c>
      <c r="D4077">
        <v>5</v>
      </c>
      <c r="E4077">
        <v>90</v>
      </c>
    </row>
    <row r="4078" spans="1:5" x14ac:dyDescent="0.25">
      <c r="A4078">
        <v>11304682</v>
      </c>
      <c r="B4078">
        <v>987142</v>
      </c>
      <c r="C4078">
        <v>1</v>
      </c>
      <c r="D4078">
        <v>2</v>
      </c>
      <c r="E4078">
        <v>90</v>
      </c>
    </row>
    <row r="4079" spans="1:5" x14ac:dyDescent="0.25">
      <c r="A4079">
        <v>11304682</v>
      </c>
      <c r="B4079">
        <v>2053670</v>
      </c>
      <c r="C4079">
        <v>2</v>
      </c>
      <c r="D4079">
        <v>0</v>
      </c>
      <c r="E4079">
        <v>90</v>
      </c>
    </row>
    <row r="4080" spans="1:5" x14ac:dyDescent="0.25">
      <c r="A4080">
        <v>616090046</v>
      </c>
      <c r="B4080">
        <v>136717</v>
      </c>
      <c r="C4080">
        <v>0</v>
      </c>
      <c r="D4080">
        <v>0</v>
      </c>
      <c r="E4080">
        <v>0</v>
      </c>
    </row>
    <row r="4081" spans="1:5" x14ac:dyDescent="0.25">
      <c r="A4081">
        <v>616090046</v>
      </c>
      <c r="B4081">
        <v>137672</v>
      </c>
      <c r="C4081">
        <v>0</v>
      </c>
      <c r="D4081">
        <v>0</v>
      </c>
      <c r="E4081">
        <v>0</v>
      </c>
    </row>
    <row r="4082" spans="1:5" x14ac:dyDescent="0.25">
      <c r="A4082">
        <v>616131427</v>
      </c>
      <c r="B4082">
        <v>1333766</v>
      </c>
      <c r="C4082">
        <v>0</v>
      </c>
      <c r="D4082">
        <v>3</v>
      </c>
      <c r="E4082">
        <v>0</v>
      </c>
    </row>
    <row r="4083" spans="1:5" x14ac:dyDescent="0.25">
      <c r="A4083">
        <v>616131427</v>
      </c>
      <c r="B4083">
        <v>1460483</v>
      </c>
      <c r="C4083">
        <v>0</v>
      </c>
      <c r="D4083">
        <v>2</v>
      </c>
      <c r="E4083">
        <v>0</v>
      </c>
    </row>
    <row r="4084" spans="1:5" x14ac:dyDescent="0.25">
      <c r="A4084">
        <v>616132092</v>
      </c>
      <c r="B4084">
        <v>119762</v>
      </c>
      <c r="C4084">
        <v>0</v>
      </c>
      <c r="D4084">
        <v>0</v>
      </c>
      <c r="E4084">
        <v>0</v>
      </c>
    </row>
    <row r="4085" spans="1:5" x14ac:dyDescent="0.25">
      <c r="A4085">
        <v>616132092</v>
      </c>
      <c r="B4085">
        <v>1366565</v>
      </c>
      <c r="C4085">
        <v>0</v>
      </c>
      <c r="D4085">
        <v>1</v>
      </c>
      <c r="E4085">
        <v>0</v>
      </c>
    </row>
    <row r="4086" spans="1:5" x14ac:dyDescent="0.25">
      <c r="A4086">
        <v>616133607</v>
      </c>
      <c r="B4086">
        <v>486181</v>
      </c>
      <c r="C4086">
        <v>0</v>
      </c>
      <c r="D4086">
        <v>0</v>
      </c>
      <c r="E4086">
        <v>0</v>
      </c>
    </row>
    <row r="4087" spans="1:5" x14ac:dyDescent="0.25">
      <c r="A4087">
        <v>616133607</v>
      </c>
      <c r="B4087">
        <v>1597416</v>
      </c>
      <c r="C4087">
        <v>1</v>
      </c>
      <c r="D4087">
        <v>2</v>
      </c>
      <c r="E4087">
        <v>90</v>
      </c>
    </row>
    <row r="4088" spans="1:5" x14ac:dyDescent="0.25">
      <c r="A4088">
        <v>616134560</v>
      </c>
      <c r="B4088">
        <v>799278</v>
      </c>
      <c r="C4088">
        <v>0</v>
      </c>
      <c r="D4088">
        <v>0</v>
      </c>
      <c r="E4088">
        <v>0</v>
      </c>
    </row>
    <row r="4089" spans="1:5" x14ac:dyDescent="0.25">
      <c r="A4089">
        <v>616134560</v>
      </c>
      <c r="B4089">
        <v>1456874</v>
      </c>
      <c r="C4089">
        <v>0</v>
      </c>
      <c r="D4089">
        <v>0</v>
      </c>
      <c r="E4089">
        <v>0</v>
      </c>
    </row>
    <row r="4090" spans="1:5" x14ac:dyDescent="0.25">
      <c r="A4090">
        <v>616135120</v>
      </c>
      <c r="B4090">
        <v>438811</v>
      </c>
      <c r="C4090">
        <v>0</v>
      </c>
      <c r="D4090">
        <v>0</v>
      </c>
      <c r="E4090">
        <v>0</v>
      </c>
    </row>
    <row r="4091" spans="1:5" x14ac:dyDescent="0.25">
      <c r="A4091">
        <v>616135120</v>
      </c>
      <c r="B4091">
        <v>796087</v>
      </c>
      <c r="C4091">
        <v>0</v>
      </c>
      <c r="D4091">
        <v>3</v>
      </c>
      <c r="E4091">
        <v>0</v>
      </c>
    </row>
    <row r="4092" spans="1:5" x14ac:dyDescent="0.25">
      <c r="A4092">
        <v>616135288</v>
      </c>
      <c r="B4092">
        <v>-43972143</v>
      </c>
      <c r="C4092">
        <v>0</v>
      </c>
      <c r="D4092">
        <v>2</v>
      </c>
      <c r="E4092">
        <v>0</v>
      </c>
    </row>
    <row r="4093" spans="1:5" x14ac:dyDescent="0.25">
      <c r="A4093">
        <v>616135288</v>
      </c>
      <c r="B4093">
        <v>772631</v>
      </c>
      <c r="C4093">
        <v>0</v>
      </c>
      <c r="D4093">
        <v>0</v>
      </c>
      <c r="E4093">
        <v>0</v>
      </c>
    </row>
    <row r="4094" spans="1:5" x14ac:dyDescent="0.25">
      <c r="A4094">
        <v>616135387</v>
      </c>
      <c r="B4094">
        <v>-43972044</v>
      </c>
      <c r="C4094">
        <v>0</v>
      </c>
      <c r="D4094">
        <v>2</v>
      </c>
      <c r="E4094">
        <v>0</v>
      </c>
    </row>
    <row r="4095" spans="1:5" x14ac:dyDescent="0.25">
      <c r="A4095">
        <v>616135387</v>
      </c>
      <c r="B4095">
        <v>1601680</v>
      </c>
      <c r="C4095">
        <v>0</v>
      </c>
      <c r="D4095">
        <v>0</v>
      </c>
      <c r="E4095">
        <v>0</v>
      </c>
    </row>
    <row r="4096" spans="1:5" x14ac:dyDescent="0.25">
      <c r="A4096">
        <v>616135404</v>
      </c>
      <c r="B4096">
        <v>-43972027</v>
      </c>
      <c r="C4096">
        <v>0</v>
      </c>
      <c r="D4096">
        <v>3</v>
      </c>
      <c r="E4096">
        <v>0</v>
      </c>
    </row>
    <row r="4097" spans="1:5" x14ac:dyDescent="0.25">
      <c r="A4097">
        <v>616135404</v>
      </c>
      <c r="B4097">
        <v>120994</v>
      </c>
      <c r="C4097">
        <v>0</v>
      </c>
      <c r="D4097">
        <v>0</v>
      </c>
      <c r="E4097">
        <v>0</v>
      </c>
    </row>
    <row r="4098" spans="1:5" x14ac:dyDescent="0.25">
      <c r="A4098">
        <v>616135430</v>
      </c>
      <c r="B4098">
        <v>-43972001</v>
      </c>
      <c r="C4098">
        <v>0</v>
      </c>
      <c r="D4098">
        <v>0</v>
      </c>
      <c r="E4098">
        <v>0</v>
      </c>
    </row>
    <row r="4099" spans="1:5" x14ac:dyDescent="0.25">
      <c r="A4099">
        <v>616135430</v>
      </c>
      <c r="B4099">
        <v>490468</v>
      </c>
      <c r="C4099">
        <v>0</v>
      </c>
      <c r="D4099">
        <v>0</v>
      </c>
      <c r="E4099">
        <v>0</v>
      </c>
    </row>
    <row r="4100" spans="1:5" x14ac:dyDescent="0.25">
      <c r="A4100">
        <v>616135449</v>
      </c>
      <c r="B4100">
        <v>-43971982</v>
      </c>
      <c r="C4100">
        <v>0</v>
      </c>
      <c r="D4100">
        <v>2</v>
      </c>
      <c r="E4100">
        <v>0</v>
      </c>
    </row>
    <row r="4101" spans="1:5" x14ac:dyDescent="0.25">
      <c r="A4101">
        <v>616135449</v>
      </c>
      <c r="B4101">
        <v>1414488</v>
      </c>
      <c r="C4101">
        <v>0</v>
      </c>
      <c r="D4101">
        <v>0</v>
      </c>
      <c r="E4101">
        <v>0</v>
      </c>
    </row>
    <row r="4102" spans="1:5" x14ac:dyDescent="0.25">
      <c r="A4102">
        <v>616135520</v>
      </c>
      <c r="B4102">
        <v>-43971911</v>
      </c>
      <c r="C4102">
        <v>0</v>
      </c>
      <c r="D4102">
        <v>2</v>
      </c>
      <c r="E4102">
        <v>0</v>
      </c>
    </row>
    <row r="4103" spans="1:5" x14ac:dyDescent="0.25">
      <c r="A4103">
        <v>616135520</v>
      </c>
      <c r="B4103">
        <v>1456633</v>
      </c>
      <c r="C4103">
        <v>1</v>
      </c>
      <c r="D4103">
        <v>0</v>
      </c>
      <c r="E4103">
        <v>52</v>
      </c>
    </row>
    <row r="4104" spans="1:5" x14ac:dyDescent="0.25">
      <c r="A4104">
        <v>616135570</v>
      </c>
      <c r="B4104">
        <v>-43971861</v>
      </c>
      <c r="C4104">
        <v>0</v>
      </c>
      <c r="D4104">
        <v>2</v>
      </c>
      <c r="E4104">
        <v>0</v>
      </c>
    </row>
    <row r="4105" spans="1:5" x14ac:dyDescent="0.25">
      <c r="A4105">
        <v>616135570</v>
      </c>
      <c r="B4105">
        <v>438610</v>
      </c>
      <c r="C4105">
        <v>0</v>
      </c>
      <c r="D4105">
        <v>0</v>
      </c>
      <c r="E4105">
        <v>0</v>
      </c>
    </row>
    <row r="4106" spans="1:5" x14ac:dyDescent="0.25">
      <c r="A4106">
        <v>616135573</v>
      </c>
      <c r="B4106">
        <v>-43971857</v>
      </c>
      <c r="C4106">
        <v>0</v>
      </c>
      <c r="D4106">
        <v>2</v>
      </c>
      <c r="E4106">
        <v>0</v>
      </c>
    </row>
    <row r="4107" spans="1:5" x14ac:dyDescent="0.25">
      <c r="A4107">
        <v>616135573</v>
      </c>
      <c r="B4107">
        <v>314902</v>
      </c>
      <c r="C4107">
        <v>0</v>
      </c>
      <c r="D4107">
        <v>0</v>
      </c>
      <c r="E4107">
        <v>0</v>
      </c>
    </row>
    <row r="4108" spans="1:5" x14ac:dyDescent="0.25">
      <c r="A4108">
        <v>616135591</v>
      </c>
      <c r="B4108">
        <v>-43971840</v>
      </c>
      <c r="C4108">
        <v>0</v>
      </c>
      <c r="D4108">
        <v>2</v>
      </c>
      <c r="E4108">
        <v>0</v>
      </c>
    </row>
    <row r="4109" spans="1:5" x14ac:dyDescent="0.25">
      <c r="A4109">
        <v>616135591</v>
      </c>
      <c r="B4109">
        <v>1369669</v>
      </c>
      <c r="C4109">
        <v>0</v>
      </c>
      <c r="D4109">
        <v>0</v>
      </c>
      <c r="E4109">
        <v>0</v>
      </c>
    </row>
    <row r="4110" spans="1:5" x14ac:dyDescent="0.25">
      <c r="A4110">
        <v>616135957</v>
      </c>
      <c r="B4110">
        <v>-43971474</v>
      </c>
      <c r="C4110">
        <v>0</v>
      </c>
      <c r="D4110">
        <v>3</v>
      </c>
      <c r="E4110">
        <v>0</v>
      </c>
    </row>
    <row r="4111" spans="1:5" x14ac:dyDescent="0.25">
      <c r="A4111">
        <v>616135957</v>
      </c>
      <c r="B4111">
        <v>1333784</v>
      </c>
      <c r="C4111">
        <v>0</v>
      </c>
      <c r="D4111">
        <v>0</v>
      </c>
      <c r="E4111">
        <v>0</v>
      </c>
    </row>
    <row r="4112" spans="1:5" x14ac:dyDescent="0.25">
      <c r="A4112">
        <v>616135962</v>
      </c>
      <c r="B4112">
        <v>-43971469</v>
      </c>
      <c r="C4112">
        <v>0</v>
      </c>
      <c r="D4112">
        <v>0</v>
      </c>
      <c r="E4112">
        <v>0</v>
      </c>
    </row>
    <row r="4113" spans="1:5" x14ac:dyDescent="0.25">
      <c r="A4113">
        <v>616135962</v>
      </c>
      <c r="B4113">
        <v>1578600</v>
      </c>
      <c r="C4113">
        <v>1</v>
      </c>
      <c r="D4113">
        <v>0</v>
      </c>
      <c r="E4113">
        <v>90</v>
      </c>
    </row>
    <row r="4114" spans="1:5" x14ac:dyDescent="0.25">
      <c r="A4114">
        <v>616137690</v>
      </c>
      <c r="B4114">
        <v>-43969741</v>
      </c>
      <c r="C4114">
        <v>0</v>
      </c>
      <c r="D4114">
        <v>1</v>
      </c>
      <c r="E4114">
        <v>0</v>
      </c>
    </row>
    <row r="4115" spans="1:5" x14ac:dyDescent="0.25">
      <c r="A4115">
        <v>616137690</v>
      </c>
      <c r="B4115">
        <v>121578</v>
      </c>
      <c r="C4115">
        <v>0</v>
      </c>
      <c r="D4115">
        <v>0</v>
      </c>
      <c r="E4115">
        <v>0</v>
      </c>
    </row>
    <row r="4116" spans="1:5" x14ac:dyDescent="0.25">
      <c r="A4116">
        <v>616137720</v>
      </c>
      <c r="B4116">
        <v>-43969711</v>
      </c>
      <c r="C4116">
        <v>0</v>
      </c>
      <c r="D4116">
        <v>3</v>
      </c>
      <c r="E4116">
        <v>0</v>
      </c>
    </row>
    <row r="4117" spans="1:5" x14ac:dyDescent="0.25">
      <c r="A4117">
        <v>616137720</v>
      </c>
      <c r="B4117">
        <v>49355</v>
      </c>
      <c r="C4117">
        <v>0</v>
      </c>
      <c r="D4117">
        <v>0</v>
      </c>
      <c r="E4117">
        <v>0</v>
      </c>
    </row>
    <row r="4118" spans="1:5" x14ac:dyDescent="0.25">
      <c r="A4118">
        <v>616141065</v>
      </c>
      <c r="B4118">
        <v>988465</v>
      </c>
      <c r="C4118">
        <v>0</v>
      </c>
      <c r="D4118">
        <v>1</v>
      </c>
      <c r="E4118">
        <v>0</v>
      </c>
    </row>
    <row r="4119" spans="1:5" x14ac:dyDescent="0.25">
      <c r="A4119">
        <v>616141065</v>
      </c>
      <c r="B4119">
        <v>990223</v>
      </c>
      <c r="C4119">
        <v>0</v>
      </c>
      <c r="D4119">
        <v>1</v>
      </c>
      <c r="E4119">
        <v>0</v>
      </c>
    </row>
    <row r="4120" spans="1:5" x14ac:dyDescent="0.25">
      <c r="A4120">
        <v>616141247</v>
      </c>
      <c r="B4120">
        <v>1591266</v>
      </c>
      <c r="C4120">
        <v>0</v>
      </c>
      <c r="D4120">
        <v>5</v>
      </c>
      <c r="E4120">
        <v>0</v>
      </c>
    </row>
    <row r="4121" spans="1:5" x14ac:dyDescent="0.25">
      <c r="A4121">
        <v>616141247</v>
      </c>
      <c r="B4121">
        <v>1597553</v>
      </c>
      <c r="C4121">
        <v>0</v>
      </c>
      <c r="D4121">
        <v>0</v>
      </c>
      <c r="E4121">
        <v>0</v>
      </c>
    </row>
    <row r="4122" spans="1:5" x14ac:dyDescent="0.25">
      <c r="A4122">
        <v>616142290</v>
      </c>
      <c r="B4122">
        <v>1417104</v>
      </c>
      <c r="C4122">
        <v>0</v>
      </c>
      <c r="D4122">
        <v>1</v>
      </c>
      <c r="E4122">
        <v>0</v>
      </c>
    </row>
    <row r="4123" spans="1:5" x14ac:dyDescent="0.25">
      <c r="A4123">
        <v>616142290</v>
      </c>
      <c r="B4123">
        <v>1578599</v>
      </c>
      <c r="C4123">
        <v>0</v>
      </c>
      <c r="D4123">
        <v>2</v>
      </c>
      <c r="E4123">
        <v>0</v>
      </c>
    </row>
    <row r="4124" spans="1:5" x14ac:dyDescent="0.25">
      <c r="A4124">
        <v>616143268</v>
      </c>
      <c r="B4124">
        <v>799717</v>
      </c>
      <c r="C4124">
        <v>0</v>
      </c>
      <c r="D4124">
        <v>0</v>
      </c>
      <c r="E4124">
        <v>0</v>
      </c>
    </row>
    <row r="4125" spans="1:5" x14ac:dyDescent="0.25">
      <c r="A4125">
        <v>616143268</v>
      </c>
      <c r="B4125">
        <v>1372025</v>
      </c>
      <c r="C4125">
        <v>0</v>
      </c>
      <c r="D4125">
        <v>1</v>
      </c>
      <c r="E4125">
        <v>0</v>
      </c>
    </row>
    <row r="4126" spans="1:5" x14ac:dyDescent="0.25">
      <c r="A4126">
        <v>616161296</v>
      </c>
      <c r="B4126">
        <v>2011971</v>
      </c>
      <c r="C4126">
        <v>0</v>
      </c>
      <c r="D4126">
        <v>2</v>
      </c>
      <c r="E4126">
        <v>0</v>
      </c>
    </row>
    <row r="4127" spans="1:5" x14ac:dyDescent="0.25">
      <c r="A4127">
        <v>616161296</v>
      </c>
      <c r="B4127">
        <v>2012163</v>
      </c>
      <c r="C4127">
        <v>0</v>
      </c>
      <c r="D4127">
        <v>0</v>
      </c>
      <c r="E4127">
        <v>0</v>
      </c>
    </row>
    <row r="4128" spans="1:5" x14ac:dyDescent="0.25">
      <c r="A4128">
        <v>616161480</v>
      </c>
      <c r="B4128">
        <v>987142</v>
      </c>
      <c r="C4128">
        <v>0</v>
      </c>
      <c r="D4128">
        <v>1</v>
      </c>
      <c r="E4128">
        <v>0</v>
      </c>
    </row>
    <row r="4129" spans="1:5" x14ac:dyDescent="0.25">
      <c r="A4129">
        <v>616161480</v>
      </c>
      <c r="B4129">
        <v>987225</v>
      </c>
      <c r="C4129">
        <v>0</v>
      </c>
      <c r="D4129">
        <v>0</v>
      </c>
      <c r="E4129">
        <v>0</v>
      </c>
    </row>
    <row r="4130" spans="1:5" x14ac:dyDescent="0.25">
      <c r="A4130">
        <v>616170417</v>
      </c>
      <c r="B4130">
        <v>1902440</v>
      </c>
      <c r="C4130">
        <v>1</v>
      </c>
      <c r="D4130">
        <v>0</v>
      </c>
      <c r="E4130">
        <v>90</v>
      </c>
    </row>
    <row r="4131" spans="1:5" x14ac:dyDescent="0.25">
      <c r="A4131">
        <v>616170417</v>
      </c>
      <c r="B4131">
        <v>1902608</v>
      </c>
      <c r="C4131">
        <v>0</v>
      </c>
      <c r="D4131">
        <v>1</v>
      </c>
      <c r="E4131">
        <v>0</v>
      </c>
    </row>
    <row r="4132" spans="1:5" x14ac:dyDescent="0.25">
      <c r="A4132">
        <v>616170497</v>
      </c>
      <c r="B4132">
        <v>710524</v>
      </c>
      <c r="C4132">
        <v>0</v>
      </c>
      <c r="D4132">
        <v>0</v>
      </c>
      <c r="E4132">
        <v>0</v>
      </c>
    </row>
    <row r="4133" spans="1:5" x14ac:dyDescent="0.25">
      <c r="A4133">
        <v>616170497</v>
      </c>
      <c r="B4133">
        <v>1902871</v>
      </c>
      <c r="C4133">
        <v>0</v>
      </c>
      <c r="D4133">
        <v>3</v>
      </c>
      <c r="E4133">
        <v>0</v>
      </c>
    </row>
    <row r="4134" spans="1:5" x14ac:dyDescent="0.25">
      <c r="A4134">
        <v>616180218</v>
      </c>
      <c r="B4134">
        <v>1799344</v>
      </c>
      <c r="C4134">
        <v>0</v>
      </c>
      <c r="D4134">
        <v>0</v>
      </c>
      <c r="E4134">
        <v>0</v>
      </c>
    </row>
    <row r="4135" spans="1:5" x14ac:dyDescent="0.25">
      <c r="A4135">
        <v>616180218</v>
      </c>
      <c r="B4135">
        <v>1799468</v>
      </c>
      <c r="C4135">
        <v>1</v>
      </c>
      <c r="D4135">
        <v>1</v>
      </c>
      <c r="E4135">
        <v>90</v>
      </c>
    </row>
    <row r="4136" spans="1:5" x14ac:dyDescent="0.25">
      <c r="A4136">
        <v>616202641</v>
      </c>
      <c r="B4136">
        <v>987759</v>
      </c>
      <c r="C4136">
        <v>1</v>
      </c>
      <c r="D4136">
        <v>0</v>
      </c>
      <c r="E4136">
        <v>90</v>
      </c>
    </row>
    <row r="4137" spans="1:5" x14ac:dyDescent="0.25">
      <c r="A4137">
        <v>616202641</v>
      </c>
      <c r="B4137">
        <v>987801</v>
      </c>
      <c r="C4137">
        <v>0</v>
      </c>
      <c r="D4137">
        <v>2</v>
      </c>
      <c r="E4137">
        <v>0</v>
      </c>
    </row>
    <row r="4138" spans="1:5" x14ac:dyDescent="0.25">
      <c r="A4138">
        <v>616214484</v>
      </c>
      <c r="B4138">
        <v>735980</v>
      </c>
      <c r="C4138">
        <v>0</v>
      </c>
      <c r="D4138">
        <v>2</v>
      </c>
      <c r="E4138">
        <v>0</v>
      </c>
    </row>
    <row r="4139" spans="1:5" x14ac:dyDescent="0.25">
      <c r="A4139">
        <v>616214484</v>
      </c>
      <c r="B4139">
        <v>1409386</v>
      </c>
      <c r="C4139">
        <v>1</v>
      </c>
      <c r="D4139">
        <v>1</v>
      </c>
      <c r="E4139">
        <v>90</v>
      </c>
    </row>
    <row r="4140" spans="1:5" x14ac:dyDescent="0.25">
      <c r="A4140">
        <v>616220194</v>
      </c>
      <c r="B4140">
        <v>-44122672</v>
      </c>
      <c r="C4140">
        <v>0</v>
      </c>
      <c r="D4140">
        <v>2</v>
      </c>
      <c r="E4140">
        <v>0</v>
      </c>
    </row>
    <row r="4141" spans="1:5" x14ac:dyDescent="0.25">
      <c r="A4141">
        <v>616220194</v>
      </c>
      <c r="B4141">
        <v>463541</v>
      </c>
      <c r="C4141">
        <v>1</v>
      </c>
      <c r="D4141">
        <v>0</v>
      </c>
      <c r="E4141">
        <v>90</v>
      </c>
    </row>
    <row r="4142" spans="1:5" x14ac:dyDescent="0.25">
      <c r="A4142">
        <v>616221417</v>
      </c>
      <c r="B4142">
        <v>793549</v>
      </c>
      <c r="C4142">
        <v>0</v>
      </c>
      <c r="D4142">
        <v>0</v>
      </c>
      <c r="E4142">
        <v>0</v>
      </c>
    </row>
    <row r="4143" spans="1:5" x14ac:dyDescent="0.25">
      <c r="A4143">
        <v>616221417</v>
      </c>
      <c r="B4143">
        <v>793621</v>
      </c>
      <c r="C4143">
        <v>0</v>
      </c>
      <c r="D4143">
        <v>0</v>
      </c>
      <c r="E4143">
        <v>0</v>
      </c>
    </row>
    <row r="4144" spans="1:5" x14ac:dyDescent="0.25">
      <c r="A4144">
        <v>616221422</v>
      </c>
      <c r="B4144">
        <v>793607</v>
      </c>
      <c r="C4144">
        <v>0</v>
      </c>
      <c r="D4144">
        <v>0</v>
      </c>
      <c r="E4144">
        <v>0</v>
      </c>
    </row>
    <row r="4145" spans="1:5" x14ac:dyDescent="0.25">
      <c r="A4145">
        <v>616221422</v>
      </c>
      <c r="B4145">
        <v>793626</v>
      </c>
      <c r="C4145">
        <v>0</v>
      </c>
      <c r="D4145">
        <v>1</v>
      </c>
      <c r="E4145">
        <v>0</v>
      </c>
    </row>
    <row r="4146" spans="1:5" x14ac:dyDescent="0.25">
      <c r="A4146">
        <v>616221473</v>
      </c>
      <c r="B4146">
        <v>793536</v>
      </c>
      <c r="C4146">
        <v>0</v>
      </c>
      <c r="D4146">
        <v>0</v>
      </c>
      <c r="E4146">
        <v>0</v>
      </c>
    </row>
    <row r="4147" spans="1:5" x14ac:dyDescent="0.25">
      <c r="A4147">
        <v>616221473</v>
      </c>
      <c r="B4147">
        <v>793539</v>
      </c>
      <c r="C4147">
        <v>0</v>
      </c>
      <c r="D4147">
        <v>3</v>
      </c>
      <c r="E4147">
        <v>0</v>
      </c>
    </row>
    <row r="4148" spans="1:5" x14ac:dyDescent="0.25">
      <c r="A4148">
        <v>616225996</v>
      </c>
      <c r="B4148">
        <v>71272</v>
      </c>
      <c r="C4148">
        <v>0</v>
      </c>
      <c r="D4148">
        <v>0</v>
      </c>
      <c r="E4148">
        <v>0</v>
      </c>
    </row>
    <row r="4149" spans="1:5" x14ac:dyDescent="0.25">
      <c r="A4149">
        <v>616225996</v>
      </c>
      <c r="B4149">
        <v>223655</v>
      </c>
      <c r="C4149">
        <v>0</v>
      </c>
      <c r="D4149">
        <v>1</v>
      </c>
      <c r="E4149">
        <v>0</v>
      </c>
    </row>
    <row r="4150" spans="1:5" x14ac:dyDescent="0.25">
      <c r="A4150">
        <v>616226531</v>
      </c>
      <c r="B4150">
        <v>228845</v>
      </c>
      <c r="C4150">
        <v>0</v>
      </c>
      <c r="D4150">
        <v>0</v>
      </c>
      <c r="E4150">
        <v>0</v>
      </c>
    </row>
    <row r="4151" spans="1:5" x14ac:dyDescent="0.25">
      <c r="A4151">
        <v>616226531</v>
      </c>
      <c r="B4151">
        <v>229855</v>
      </c>
      <c r="C4151">
        <v>0</v>
      </c>
      <c r="D4151">
        <v>1</v>
      </c>
      <c r="E4151">
        <v>0</v>
      </c>
    </row>
    <row r="4152" spans="1:5" x14ac:dyDescent="0.25">
      <c r="A4152">
        <v>616228096</v>
      </c>
      <c r="B4152">
        <v>1629476</v>
      </c>
      <c r="C4152">
        <v>1</v>
      </c>
      <c r="D4152">
        <v>0</v>
      </c>
      <c r="E4152">
        <v>90</v>
      </c>
    </row>
    <row r="4153" spans="1:5" x14ac:dyDescent="0.25">
      <c r="A4153">
        <v>616228096</v>
      </c>
      <c r="B4153">
        <v>1629527</v>
      </c>
      <c r="C4153">
        <v>0</v>
      </c>
      <c r="D4153">
        <v>1</v>
      </c>
      <c r="E4153">
        <v>0</v>
      </c>
    </row>
    <row r="4154" spans="1:5" x14ac:dyDescent="0.25">
      <c r="A4154">
        <v>616231613</v>
      </c>
      <c r="B4154">
        <v>218170</v>
      </c>
      <c r="C4154">
        <v>0</v>
      </c>
      <c r="D4154">
        <v>0</v>
      </c>
      <c r="E4154">
        <v>0</v>
      </c>
    </row>
    <row r="4155" spans="1:5" x14ac:dyDescent="0.25">
      <c r="A4155">
        <v>616231613</v>
      </c>
      <c r="B4155">
        <v>1211037</v>
      </c>
      <c r="C4155">
        <v>0</v>
      </c>
      <c r="D4155">
        <v>1</v>
      </c>
      <c r="E4155">
        <v>0</v>
      </c>
    </row>
    <row r="4156" spans="1:5" x14ac:dyDescent="0.25">
      <c r="A4156">
        <v>616232606</v>
      </c>
      <c r="B4156">
        <v>26877</v>
      </c>
      <c r="C4156">
        <v>0</v>
      </c>
      <c r="D4156">
        <v>0</v>
      </c>
      <c r="E4156">
        <v>0</v>
      </c>
    </row>
    <row r="4157" spans="1:5" x14ac:dyDescent="0.25">
      <c r="A4157">
        <v>616232606</v>
      </c>
      <c r="B4157">
        <v>622675</v>
      </c>
      <c r="C4157">
        <v>0</v>
      </c>
      <c r="D4157">
        <v>2</v>
      </c>
      <c r="E4157">
        <v>0</v>
      </c>
    </row>
    <row r="4158" spans="1:5" x14ac:dyDescent="0.25">
      <c r="A4158">
        <v>616248832</v>
      </c>
      <c r="B4158">
        <v>2054476</v>
      </c>
      <c r="C4158">
        <v>0</v>
      </c>
      <c r="D4158">
        <v>0</v>
      </c>
      <c r="E4158">
        <v>0</v>
      </c>
    </row>
    <row r="4159" spans="1:5" x14ac:dyDescent="0.25">
      <c r="A4159">
        <v>616248832</v>
      </c>
      <c r="B4159">
        <v>2056220</v>
      </c>
      <c r="C4159">
        <v>0</v>
      </c>
      <c r="D4159">
        <v>1</v>
      </c>
      <c r="E4159">
        <v>0</v>
      </c>
    </row>
    <row r="4160" spans="1:5" x14ac:dyDescent="0.25">
      <c r="A4160">
        <v>616248836</v>
      </c>
      <c r="B4160">
        <v>2055730</v>
      </c>
      <c r="C4160">
        <v>1</v>
      </c>
      <c r="D4160">
        <v>4</v>
      </c>
      <c r="E4160">
        <v>90</v>
      </c>
    </row>
    <row r="4161" spans="1:5" x14ac:dyDescent="0.25">
      <c r="A4161">
        <v>616248836</v>
      </c>
      <c r="B4161">
        <v>2056220</v>
      </c>
      <c r="C4161">
        <v>0</v>
      </c>
      <c r="D4161">
        <v>0</v>
      </c>
      <c r="E4161">
        <v>0</v>
      </c>
    </row>
    <row r="4162" spans="1:5" x14ac:dyDescent="0.25">
      <c r="A4162">
        <v>616248837</v>
      </c>
      <c r="B4162">
        <v>2054076</v>
      </c>
      <c r="C4162">
        <v>1</v>
      </c>
      <c r="D4162">
        <v>3</v>
      </c>
      <c r="E4162">
        <v>30</v>
      </c>
    </row>
    <row r="4163" spans="1:5" x14ac:dyDescent="0.25">
      <c r="A4163">
        <v>616248837</v>
      </c>
      <c r="B4163">
        <v>2056220</v>
      </c>
      <c r="C4163">
        <v>0</v>
      </c>
      <c r="D4163">
        <v>0</v>
      </c>
      <c r="E4163">
        <v>0</v>
      </c>
    </row>
    <row r="4164" spans="1:5" x14ac:dyDescent="0.25">
      <c r="A4164">
        <v>616248844</v>
      </c>
      <c r="B4164">
        <v>2053039</v>
      </c>
      <c r="C4164">
        <v>0</v>
      </c>
      <c r="D4164">
        <v>1</v>
      </c>
      <c r="E4164">
        <v>0</v>
      </c>
    </row>
    <row r="4165" spans="1:5" x14ac:dyDescent="0.25">
      <c r="A4165">
        <v>616248844</v>
      </c>
      <c r="B4165">
        <v>2056220</v>
      </c>
      <c r="C4165">
        <v>0</v>
      </c>
      <c r="D4165">
        <v>0</v>
      </c>
      <c r="E4165">
        <v>0</v>
      </c>
    </row>
    <row r="4166" spans="1:5" x14ac:dyDescent="0.25">
      <c r="A4166">
        <v>616250119</v>
      </c>
      <c r="B4166">
        <v>2056315</v>
      </c>
      <c r="C4166">
        <v>0</v>
      </c>
      <c r="D4166">
        <v>0</v>
      </c>
      <c r="E4166">
        <v>0</v>
      </c>
    </row>
    <row r="4167" spans="1:5" x14ac:dyDescent="0.25">
      <c r="A4167">
        <v>616250119</v>
      </c>
      <c r="B4167">
        <v>2057031</v>
      </c>
      <c r="C4167">
        <v>0</v>
      </c>
      <c r="D4167">
        <v>0</v>
      </c>
      <c r="E4167">
        <v>0</v>
      </c>
    </row>
    <row r="4168" spans="1:5" x14ac:dyDescent="0.25">
      <c r="A4168">
        <v>616250124</v>
      </c>
      <c r="B4168">
        <v>2054494</v>
      </c>
      <c r="C4168">
        <v>0</v>
      </c>
      <c r="D4168">
        <v>5</v>
      </c>
      <c r="E4168">
        <v>0</v>
      </c>
    </row>
    <row r="4169" spans="1:5" x14ac:dyDescent="0.25">
      <c r="A4169">
        <v>616250124</v>
      </c>
      <c r="B4169">
        <v>2056315</v>
      </c>
      <c r="C4169">
        <v>0</v>
      </c>
      <c r="D4169">
        <v>1</v>
      </c>
      <c r="E4169">
        <v>0</v>
      </c>
    </row>
    <row r="4170" spans="1:5" x14ac:dyDescent="0.25">
      <c r="A4170">
        <v>616250125</v>
      </c>
      <c r="B4170">
        <v>2055886</v>
      </c>
      <c r="C4170">
        <v>0</v>
      </c>
      <c r="D4170">
        <v>0</v>
      </c>
      <c r="E4170">
        <v>0</v>
      </c>
    </row>
    <row r="4171" spans="1:5" x14ac:dyDescent="0.25">
      <c r="A4171">
        <v>616250125</v>
      </c>
      <c r="B4171">
        <v>2056315</v>
      </c>
      <c r="C4171">
        <v>0</v>
      </c>
      <c r="D4171">
        <v>3</v>
      </c>
      <c r="E4171">
        <v>0</v>
      </c>
    </row>
    <row r="4172" spans="1:5" x14ac:dyDescent="0.25">
      <c r="A4172">
        <v>616250132</v>
      </c>
      <c r="B4172">
        <v>2055343</v>
      </c>
      <c r="C4172">
        <v>2</v>
      </c>
      <c r="D4172">
        <v>1</v>
      </c>
      <c r="E4172">
        <v>90</v>
      </c>
    </row>
    <row r="4173" spans="1:5" x14ac:dyDescent="0.25">
      <c r="A4173">
        <v>616250132</v>
      </c>
      <c r="B4173">
        <v>2056315</v>
      </c>
      <c r="C4173">
        <v>0</v>
      </c>
      <c r="D4173">
        <v>0</v>
      </c>
      <c r="E4173">
        <v>0</v>
      </c>
    </row>
    <row r="4174" spans="1:5" x14ac:dyDescent="0.25">
      <c r="A4174">
        <v>616250135</v>
      </c>
      <c r="B4174">
        <v>2055583</v>
      </c>
      <c r="C4174">
        <v>0</v>
      </c>
      <c r="D4174">
        <v>1</v>
      </c>
      <c r="E4174">
        <v>0</v>
      </c>
    </row>
    <row r="4175" spans="1:5" x14ac:dyDescent="0.25">
      <c r="A4175">
        <v>616250135</v>
      </c>
      <c r="B4175">
        <v>2056315</v>
      </c>
      <c r="C4175">
        <v>0</v>
      </c>
      <c r="D4175">
        <v>2</v>
      </c>
      <c r="E4175">
        <v>0</v>
      </c>
    </row>
    <row r="4176" spans="1:5" x14ac:dyDescent="0.25">
      <c r="A4176">
        <v>616250622</v>
      </c>
      <c r="B4176">
        <v>2053376</v>
      </c>
      <c r="C4176">
        <v>1</v>
      </c>
      <c r="D4176">
        <v>4</v>
      </c>
      <c r="E4176">
        <v>65</v>
      </c>
    </row>
    <row r="4177" spans="1:5" x14ac:dyDescent="0.25">
      <c r="A4177">
        <v>616250622</v>
      </c>
      <c r="B4177">
        <v>2053612</v>
      </c>
      <c r="C4177">
        <v>0</v>
      </c>
      <c r="D4177">
        <v>0</v>
      </c>
      <c r="E4177">
        <v>0</v>
      </c>
    </row>
    <row r="4178" spans="1:5" x14ac:dyDescent="0.25">
      <c r="A4178">
        <v>616250625</v>
      </c>
      <c r="B4178">
        <v>2053376</v>
      </c>
      <c r="C4178">
        <v>0</v>
      </c>
      <c r="D4178">
        <v>1</v>
      </c>
      <c r="E4178">
        <v>0</v>
      </c>
    </row>
    <row r="4179" spans="1:5" x14ac:dyDescent="0.25">
      <c r="A4179">
        <v>616250625</v>
      </c>
      <c r="B4179">
        <v>2056387</v>
      </c>
      <c r="C4179">
        <v>0</v>
      </c>
      <c r="D4179">
        <v>0</v>
      </c>
      <c r="E4179">
        <v>0</v>
      </c>
    </row>
    <row r="4180" spans="1:5" x14ac:dyDescent="0.25">
      <c r="A4180">
        <v>616250632</v>
      </c>
      <c r="B4180">
        <v>2050515</v>
      </c>
      <c r="C4180">
        <v>0</v>
      </c>
      <c r="D4180">
        <v>2</v>
      </c>
      <c r="E4180">
        <v>0</v>
      </c>
    </row>
    <row r="4181" spans="1:5" x14ac:dyDescent="0.25">
      <c r="A4181">
        <v>616250632</v>
      </c>
      <c r="B4181">
        <v>2053376</v>
      </c>
      <c r="C4181">
        <v>0</v>
      </c>
      <c r="D4181">
        <v>1</v>
      </c>
      <c r="E4181">
        <v>0</v>
      </c>
    </row>
    <row r="4182" spans="1:5" x14ac:dyDescent="0.25">
      <c r="A4182">
        <v>616250636</v>
      </c>
      <c r="B4182">
        <v>2053376</v>
      </c>
      <c r="C4182">
        <v>0</v>
      </c>
      <c r="D4182">
        <v>1</v>
      </c>
      <c r="E4182">
        <v>0</v>
      </c>
    </row>
    <row r="4183" spans="1:5" x14ac:dyDescent="0.25">
      <c r="A4183">
        <v>616250636</v>
      </c>
      <c r="B4183">
        <v>2054881</v>
      </c>
      <c r="C4183">
        <v>1</v>
      </c>
      <c r="D4183">
        <v>0</v>
      </c>
      <c r="E4183">
        <v>90</v>
      </c>
    </row>
    <row r="4184" spans="1:5" x14ac:dyDescent="0.25">
      <c r="A4184">
        <v>616253197</v>
      </c>
      <c r="B4184">
        <v>2052500</v>
      </c>
      <c r="C4184">
        <v>1</v>
      </c>
      <c r="D4184">
        <v>2</v>
      </c>
      <c r="E4184">
        <v>90</v>
      </c>
    </row>
    <row r="4185" spans="1:5" x14ac:dyDescent="0.25">
      <c r="A4185">
        <v>616253197</v>
      </c>
      <c r="B4185">
        <v>2056046</v>
      </c>
      <c r="C4185">
        <v>0</v>
      </c>
      <c r="D4185">
        <v>0</v>
      </c>
      <c r="E4185">
        <v>0</v>
      </c>
    </row>
    <row r="4186" spans="1:5" x14ac:dyDescent="0.25">
      <c r="A4186">
        <v>616253201</v>
      </c>
      <c r="B4186">
        <v>2052500</v>
      </c>
      <c r="C4186">
        <v>2</v>
      </c>
      <c r="D4186">
        <v>4</v>
      </c>
      <c r="E4186">
        <v>90</v>
      </c>
    </row>
    <row r="4187" spans="1:5" x14ac:dyDescent="0.25">
      <c r="A4187">
        <v>616253201</v>
      </c>
      <c r="B4187">
        <v>2055425</v>
      </c>
      <c r="C4187">
        <v>0</v>
      </c>
      <c r="D4187">
        <v>0</v>
      </c>
      <c r="E4187">
        <v>0</v>
      </c>
    </row>
    <row r="4188" spans="1:5" x14ac:dyDescent="0.25">
      <c r="A4188">
        <v>616253205</v>
      </c>
      <c r="B4188">
        <v>2052500</v>
      </c>
      <c r="C4188">
        <v>1</v>
      </c>
      <c r="D4188">
        <v>2</v>
      </c>
      <c r="E4188">
        <v>90</v>
      </c>
    </row>
    <row r="4189" spans="1:5" x14ac:dyDescent="0.25">
      <c r="A4189">
        <v>616253205</v>
      </c>
      <c r="B4189">
        <v>2056733</v>
      </c>
      <c r="C4189">
        <v>0</v>
      </c>
      <c r="D4189">
        <v>0</v>
      </c>
      <c r="E4189">
        <v>0</v>
      </c>
    </row>
    <row r="4190" spans="1:5" x14ac:dyDescent="0.25">
      <c r="A4190">
        <v>616253208</v>
      </c>
      <c r="B4190">
        <v>2052500</v>
      </c>
      <c r="C4190">
        <v>1</v>
      </c>
      <c r="D4190">
        <v>3</v>
      </c>
      <c r="E4190">
        <v>90</v>
      </c>
    </row>
    <row r="4191" spans="1:5" x14ac:dyDescent="0.25">
      <c r="A4191">
        <v>616253208</v>
      </c>
      <c r="B4191">
        <v>2053435</v>
      </c>
      <c r="C4191">
        <v>0</v>
      </c>
      <c r="D4191">
        <v>2</v>
      </c>
      <c r="E4191">
        <v>0</v>
      </c>
    </row>
    <row r="4192" spans="1:5" x14ac:dyDescent="0.25">
      <c r="A4192">
        <v>616254877</v>
      </c>
      <c r="B4192">
        <v>2053143</v>
      </c>
      <c r="C4192">
        <v>0</v>
      </c>
      <c r="D4192">
        <v>3</v>
      </c>
      <c r="E4192">
        <v>0</v>
      </c>
    </row>
    <row r="4193" spans="1:5" x14ac:dyDescent="0.25">
      <c r="A4193">
        <v>616254877</v>
      </c>
      <c r="B4193">
        <v>2056854</v>
      </c>
      <c r="C4193">
        <v>0</v>
      </c>
      <c r="D4193">
        <v>0</v>
      </c>
      <c r="E4193">
        <v>0</v>
      </c>
    </row>
    <row r="4194" spans="1:5" x14ac:dyDescent="0.25">
      <c r="A4194">
        <v>616254882</v>
      </c>
      <c r="B4194">
        <v>2055870</v>
      </c>
      <c r="C4194">
        <v>0</v>
      </c>
      <c r="D4194">
        <v>4</v>
      </c>
      <c r="E4194">
        <v>0</v>
      </c>
    </row>
    <row r="4195" spans="1:5" x14ac:dyDescent="0.25">
      <c r="A4195">
        <v>616254882</v>
      </c>
      <c r="B4195">
        <v>2056854</v>
      </c>
      <c r="C4195">
        <v>0</v>
      </c>
      <c r="D4195">
        <v>1</v>
      </c>
      <c r="E4195">
        <v>0</v>
      </c>
    </row>
    <row r="4196" spans="1:5" x14ac:dyDescent="0.25">
      <c r="A4196">
        <v>616254887</v>
      </c>
      <c r="B4196">
        <v>2055659</v>
      </c>
      <c r="C4196">
        <v>0</v>
      </c>
      <c r="D4196">
        <v>1</v>
      </c>
      <c r="E4196">
        <v>0</v>
      </c>
    </row>
    <row r="4197" spans="1:5" x14ac:dyDescent="0.25">
      <c r="A4197">
        <v>616254887</v>
      </c>
      <c r="B4197">
        <v>2056854</v>
      </c>
      <c r="C4197">
        <v>0</v>
      </c>
      <c r="D4197">
        <v>2</v>
      </c>
      <c r="E4197">
        <v>0</v>
      </c>
    </row>
    <row r="4198" spans="1:5" x14ac:dyDescent="0.25">
      <c r="A4198">
        <v>616254890</v>
      </c>
      <c r="B4198">
        <v>2053188</v>
      </c>
      <c r="C4198">
        <v>0</v>
      </c>
      <c r="D4198">
        <v>4</v>
      </c>
      <c r="E4198">
        <v>0</v>
      </c>
    </row>
    <row r="4199" spans="1:5" x14ac:dyDescent="0.25">
      <c r="A4199">
        <v>616254890</v>
      </c>
      <c r="B4199">
        <v>2056854</v>
      </c>
      <c r="C4199">
        <v>0</v>
      </c>
      <c r="D4199">
        <v>0</v>
      </c>
      <c r="E4199">
        <v>0</v>
      </c>
    </row>
    <row r="4200" spans="1:5" x14ac:dyDescent="0.25">
      <c r="A4200">
        <v>616260365</v>
      </c>
      <c r="B4200">
        <v>2054493</v>
      </c>
      <c r="C4200">
        <v>2</v>
      </c>
      <c r="D4200">
        <v>2</v>
      </c>
      <c r="E4200">
        <v>90</v>
      </c>
    </row>
    <row r="4201" spans="1:5" x14ac:dyDescent="0.25">
      <c r="A4201">
        <v>616260365</v>
      </c>
      <c r="B4201">
        <v>2055939</v>
      </c>
      <c r="C4201">
        <v>0</v>
      </c>
      <c r="D4201">
        <v>3</v>
      </c>
      <c r="E4201">
        <v>0</v>
      </c>
    </row>
    <row r="4202" spans="1:5" x14ac:dyDescent="0.25">
      <c r="A4202">
        <v>616260369</v>
      </c>
      <c r="B4202">
        <v>2055203</v>
      </c>
      <c r="C4202">
        <v>0</v>
      </c>
      <c r="D4202">
        <v>0</v>
      </c>
      <c r="E4202">
        <v>0</v>
      </c>
    </row>
    <row r="4203" spans="1:5" x14ac:dyDescent="0.25">
      <c r="A4203">
        <v>616260369</v>
      </c>
      <c r="B4203">
        <v>2055939</v>
      </c>
      <c r="C4203">
        <v>0</v>
      </c>
      <c r="D4203">
        <v>2</v>
      </c>
      <c r="E4203">
        <v>0</v>
      </c>
    </row>
    <row r="4204" spans="1:5" x14ac:dyDescent="0.25">
      <c r="A4204">
        <v>616260373</v>
      </c>
      <c r="B4204">
        <v>2055702</v>
      </c>
      <c r="C4204">
        <v>0</v>
      </c>
      <c r="D4204">
        <v>2</v>
      </c>
      <c r="E4204">
        <v>0</v>
      </c>
    </row>
    <row r="4205" spans="1:5" x14ac:dyDescent="0.25">
      <c r="A4205">
        <v>616260373</v>
      </c>
      <c r="B4205">
        <v>2055939</v>
      </c>
      <c r="C4205">
        <v>0</v>
      </c>
      <c r="D4205">
        <v>0</v>
      </c>
      <c r="E4205">
        <v>0</v>
      </c>
    </row>
    <row r="4206" spans="1:5" x14ac:dyDescent="0.25">
      <c r="A4206">
        <v>616260377</v>
      </c>
      <c r="B4206">
        <v>2055733</v>
      </c>
      <c r="C4206">
        <v>0</v>
      </c>
      <c r="D4206">
        <v>1</v>
      </c>
      <c r="E4206">
        <v>0</v>
      </c>
    </row>
    <row r="4207" spans="1:5" x14ac:dyDescent="0.25">
      <c r="A4207">
        <v>616260377</v>
      </c>
      <c r="B4207">
        <v>2055939</v>
      </c>
      <c r="C4207">
        <v>0</v>
      </c>
      <c r="D4207">
        <v>2</v>
      </c>
      <c r="E4207">
        <v>0</v>
      </c>
    </row>
    <row r="4208" spans="1:5" x14ac:dyDescent="0.25">
      <c r="A4208">
        <v>616260381</v>
      </c>
      <c r="B4208">
        <v>2055599</v>
      </c>
      <c r="C4208">
        <v>0</v>
      </c>
      <c r="D4208">
        <v>2</v>
      </c>
      <c r="E4208">
        <v>0</v>
      </c>
    </row>
    <row r="4209" spans="1:5" x14ac:dyDescent="0.25">
      <c r="A4209">
        <v>616260381</v>
      </c>
      <c r="B4209">
        <v>2055939</v>
      </c>
      <c r="C4209">
        <v>0</v>
      </c>
      <c r="D4209">
        <v>0</v>
      </c>
      <c r="E4209">
        <v>0</v>
      </c>
    </row>
    <row r="4210" spans="1:5" x14ac:dyDescent="0.25">
      <c r="A4210">
        <v>616260648</v>
      </c>
      <c r="B4210">
        <v>2053561</v>
      </c>
      <c r="C4210">
        <v>0</v>
      </c>
      <c r="D4210">
        <v>1</v>
      </c>
      <c r="E4210">
        <v>0</v>
      </c>
    </row>
    <row r="4211" spans="1:5" x14ac:dyDescent="0.25">
      <c r="A4211">
        <v>616260648</v>
      </c>
      <c r="B4211">
        <v>2054477</v>
      </c>
      <c r="C4211">
        <v>0</v>
      </c>
      <c r="D4211">
        <v>1</v>
      </c>
      <c r="E4211">
        <v>0</v>
      </c>
    </row>
    <row r="4212" spans="1:5" x14ac:dyDescent="0.25">
      <c r="A4212">
        <v>616260650</v>
      </c>
      <c r="B4212">
        <v>2054477</v>
      </c>
      <c r="C4212">
        <v>0</v>
      </c>
      <c r="D4212">
        <v>0</v>
      </c>
      <c r="E4212">
        <v>0</v>
      </c>
    </row>
    <row r="4213" spans="1:5" x14ac:dyDescent="0.25">
      <c r="A4213">
        <v>616260650</v>
      </c>
      <c r="B4213">
        <v>2056335</v>
      </c>
      <c r="C4213">
        <v>0</v>
      </c>
      <c r="D4213">
        <v>0</v>
      </c>
      <c r="E4213">
        <v>0</v>
      </c>
    </row>
    <row r="4214" spans="1:5" x14ac:dyDescent="0.25">
      <c r="A4214">
        <v>616260656</v>
      </c>
      <c r="B4214">
        <v>2054477</v>
      </c>
      <c r="C4214">
        <v>0</v>
      </c>
      <c r="D4214">
        <v>0</v>
      </c>
      <c r="E4214">
        <v>0</v>
      </c>
    </row>
    <row r="4215" spans="1:5" x14ac:dyDescent="0.25">
      <c r="A4215">
        <v>616260656</v>
      </c>
      <c r="B4215">
        <v>2055561</v>
      </c>
      <c r="C4215">
        <v>0</v>
      </c>
      <c r="D4215">
        <v>1</v>
      </c>
      <c r="E4215">
        <v>0</v>
      </c>
    </row>
    <row r="4216" spans="1:5" x14ac:dyDescent="0.25">
      <c r="A4216">
        <v>616260659</v>
      </c>
      <c r="B4216">
        <v>2054477</v>
      </c>
      <c r="C4216">
        <v>0</v>
      </c>
      <c r="D4216">
        <v>2</v>
      </c>
      <c r="E4216">
        <v>0</v>
      </c>
    </row>
    <row r="4217" spans="1:5" x14ac:dyDescent="0.25">
      <c r="A4217">
        <v>616260659</v>
      </c>
      <c r="B4217">
        <v>2058389</v>
      </c>
      <c r="C4217">
        <v>2</v>
      </c>
      <c r="D4217">
        <v>1</v>
      </c>
      <c r="E4217">
        <v>90</v>
      </c>
    </row>
    <row r="4218" spans="1:5" x14ac:dyDescent="0.25">
      <c r="A4218">
        <v>616260661</v>
      </c>
      <c r="B4218">
        <v>2054477</v>
      </c>
      <c r="C4218">
        <v>0</v>
      </c>
      <c r="D4218">
        <v>2</v>
      </c>
      <c r="E4218">
        <v>0</v>
      </c>
    </row>
    <row r="4219" spans="1:5" x14ac:dyDescent="0.25">
      <c r="A4219">
        <v>616260661</v>
      </c>
      <c r="B4219">
        <v>2054958</v>
      </c>
      <c r="C4219">
        <v>1</v>
      </c>
      <c r="D4219">
        <v>0</v>
      </c>
      <c r="E4219">
        <v>90</v>
      </c>
    </row>
    <row r="4220" spans="1:5" x14ac:dyDescent="0.25">
      <c r="A4220">
        <v>616262550</v>
      </c>
      <c r="B4220">
        <v>2053670</v>
      </c>
      <c r="C4220">
        <v>1</v>
      </c>
      <c r="D4220">
        <v>4</v>
      </c>
      <c r="E4220">
        <v>90</v>
      </c>
    </row>
    <row r="4221" spans="1:5" x14ac:dyDescent="0.25">
      <c r="A4221">
        <v>616262550</v>
      </c>
      <c r="B4221">
        <v>2055954</v>
      </c>
      <c r="C4221">
        <v>1</v>
      </c>
      <c r="D4221">
        <v>1</v>
      </c>
      <c r="E4221">
        <v>90</v>
      </c>
    </row>
    <row r="4222" spans="1:5" x14ac:dyDescent="0.25">
      <c r="A4222">
        <v>616262555</v>
      </c>
      <c r="B4222">
        <v>2051130</v>
      </c>
      <c r="C4222">
        <v>0</v>
      </c>
      <c r="D4222">
        <v>2</v>
      </c>
      <c r="E4222">
        <v>0</v>
      </c>
    </row>
    <row r="4223" spans="1:5" x14ac:dyDescent="0.25">
      <c r="A4223">
        <v>616262555</v>
      </c>
      <c r="B4223">
        <v>2053670</v>
      </c>
      <c r="C4223">
        <v>2</v>
      </c>
      <c r="D4223">
        <v>2</v>
      </c>
      <c r="E4223">
        <v>90</v>
      </c>
    </row>
    <row r="4224" spans="1:5" x14ac:dyDescent="0.25">
      <c r="A4224">
        <v>616262558</v>
      </c>
      <c r="B4224">
        <v>2050438</v>
      </c>
      <c r="C4224">
        <v>1</v>
      </c>
      <c r="D4224">
        <v>1</v>
      </c>
      <c r="E4224">
        <v>90</v>
      </c>
    </row>
    <row r="4225" spans="1:5" x14ac:dyDescent="0.25">
      <c r="A4225">
        <v>616262558</v>
      </c>
      <c r="B4225">
        <v>2053670</v>
      </c>
      <c r="C4225">
        <v>1</v>
      </c>
      <c r="D4225">
        <v>0</v>
      </c>
      <c r="E4225">
        <v>90</v>
      </c>
    </row>
    <row r="4226" spans="1:5" x14ac:dyDescent="0.25">
      <c r="A4226">
        <v>616262562</v>
      </c>
      <c r="B4226">
        <v>2053670</v>
      </c>
      <c r="C4226">
        <v>1</v>
      </c>
      <c r="D4226">
        <v>1</v>
      </c>
      <c r="E4226">
        <v>90</v>
      </c>
    </row>
    <row r="4227" spans="1:5" x14ac:dyDescent="0.25">
      <c r="A4227">
        <v>616262562</v>
      </c>
      <c r="B4227">
        <v>2054366</v>
      </c>
      <c r="C4227">
        <v>0</v>
      </c>
      <c r="D4227">
        <v>6</v>
      </c>
      <c r="E4227">
        <v>0</v>
      </c>
    </row>
    <row r="4228" spans="1:5" x14ac:dyDescent="0.25">
      <c r="A4228">
        <v>616262567</v>
      </c>
      <c r="B4228">
        <v>2053670</v>
      </c>
      <c r="C4228">
        <v>1</v>
      </c>
      <c r="D4228">
        <v>0</v>
      </c>
      <c r="E4228">
        <v>90</v>
      </c>
    </row>
    <row r="4229" spans="1:5" x14ac:dyDescent="0.25">
      <c r="A4229">
        <v>616262567</v>
      </c>
      <c r="B4229">
        <v>2057848</v>
      </c>
      <c r="C4229">
        <v>3</v>
      </c>
      <c r="D4229">
        <v>2</v>
      </c>
      <c r="E4229">
        <v>90</v>
      </c>
    </row>
    <row r="4230" spans="1:5" x14ac:dyDescent="0.25">
      <c r="A4230">
        <v>616262998</v>
      </c>
      <c r="B4230">
        <v>2053402</v>
      </c>
      <c r="C4230">
        <v>0</v>
      </c>
      <c r="D4230">
        <v>0</v>
      </c>
      <c r="E4230">
        <v>0</v>
      </c>
    </row>
    <row r="4231" spans="1:5" x14ac:dyDescent="0.25">
      <c r="A4231">
        <v>616262998</v>
      </c>
      <c r="B4231">
        <v>2055887</v>
      </c>
      <c r="C4231">
        <v>0</v>
      </c>
      <c r="D4231">
        <v>0</v>
      </c>
      <c r="E4231">
        <v>0</v>
      </c>
    </row>
    <row r="4232" spans="1:5" x14ac:dyDescent="0.25">
      <c r="A4232">
        <v>616263000</v>
      </c>
      <c r="B4232">
        <v>2053402</v>
      </c>
      <c r="C4232">
        <v>0</v>
      </c>
      <c r="D4232">
        <v>1</v>
      </c>
      <c r="E4232">
        <v>0</v>
      </c>
    </row>
    <row r="4233" spans="1:5" x14ac:dyDescent="0.25">
      <c r="A4233">
        <v>616263000</v>
      </c>
      <c r="B4233">
        <v>2056081</v>
      </c>
      <c r="C4233">
        <v>0</v>
      </c>
      <c r="D4233">
        <v>0</v>
      </c>
      <c r="E4233">
        <v>0</v>
      </c>
    </row>
    <row r="4234" spans="1:5" x14ac:dyDescent="0.25">
      <c r="A4234">
        <v>616263007</v>
      </c>
      <c r="B4234">
        <v>2053402</v>
      </c>
      <c r="C4234">
        <v>0</v>
      </c>
      <c r="D4234">
        <v>0</v>
      </c>
      <c r="E4234">
        <v>0</v>
      </c>
    </row>
    <row r="4235" spans="1:5" x14ac:dyDescent="0.25">
      <c r="A4235">
        <v>616263007</v>
      </c>
      <c r="B4235">
        <v>2055483</v>
      </c>
      <c r="C4235">
        <v>0</v>
      </c>
      <c r="D4235">
        <v>0</v>
      </c>
      <c r="E4235">
        <v>0</v>
      </c>
    </row>
    <row r="4236" spans="1:5" x14ac:dyDescent="0.25">
      <c r="A4236">
        <v>616263012</v>
      </c>
      <c r="B4236">
        <v>2050889</v>
      </c>
      <c r="C4236">
        <v>0</v>
      </c>
      <c r="D4236">
        <v>0</v>
      </c>
      <c r="E4236">
        <v>0</v>
      </c>
    </row>
    <row r="4237" spans="1:5" x14ac:dyDescent="0.25">
      <c r="A4237">
        <v>616263012</v>
      </c>
      <c r="B4237">
        <v>2053402</v>
      </c>
      <c r="C4237">
        <v>0</v>
      </c>
      <c r="D4237">
        <v>2</v>
      </c>
      <c r="E4237">
        <v>0</v>
      </c>
    </row>
    <row r="4238" spans="1:5" x14ac:dyDescent="0.25">
      <c r="A4238">
        <v>616263014</v>
      </c>
      <c r="B4238">
        <v>2053402</v>
      </c>
      <c r="C4238">
        <v>0</v>
      </c>
      <c r="D4238">
        <v>1</v>
      </c>
      <c r="E4238">
        <v>0</v>
      </c>
    </row>
    <row r="4239" spans="1:5" x14ac:dyDescent="0.25">
      <c r="A4239">
        <v>616263014</v>
      </c>
      <c r="B4239">
        <v>2055654</v>
      </c>
      <c r="C4239">
        <v>0</v>
      </c>
      <c r="D4239">
        <v>1</v>
      </c>
      <c r="E4239">
        <v>0</v>
      </c>
    </row>
    <row r="4240" spans="1:5" x14ac:dyDescent="0.25">
      <c r="A4240">
        <v>616263053</v>
      </c>
      <c r="B4240">
        <v>2052668</v>
      </c>
      <c r="C4240">
        <v>0</v>
      </c>
      <c r="D4240">
        <v>1</v>
      </c>
      <c r="E4240">
        <v>0</v>
      </c>
    </row>
    <row r="4241" spans="1:5" x14ac:dyDescent="0.25">
      <c r="A4241">
        <v>616263053</v>
      </c>
      <c r="B4241">
        <v>2056602</v>
      </c>
      <c r="C4241">
        <v>1</v>
      </c>
      <c r="D4241">
        <v>2</v>
      </c>
      <c r="E4241">
        <v>14</v>
      </c>
    </row>
    <row r="4242" spans="1:5" x14ac:dyDescent="0.25">
      <c r="A4242">
        <v>616263058</v>
      </c>
      <c r="B4242">
        <v>2052110</v>
      </c>
      <c r="C4242">
        <v>0</v>
      </c>
      <c r="D4242">
        <v>1</v>
      </c>
      <c r="E4242">
        <v>0</v>
      </c>
    </row>
    <row r="4243" spans="1:5" x14ac:dyDescent="0.25">
      <c r="A4243">
        <v>616263058</v>
      </c>
      <c r="B4243">
        <v>2052668</v>
      </c>
      <c r="C4243">
        <v>1</v>
      </c>
      <c r="D4243">
        <v>0</v>
      </c>
      <c r="E4243">
        <v>60</v>
      </c>
    </row>
    <row r="4244" spans="1:5" x14ac:dyDescent="0.25">
      <c r="A4244">
        <v>616263063</v>
      </c>
      <c r="B4244">
        <v>2052668</v>
      </c>
      <c r="C4244">
        <v>0</v>
      </c>
      <c r="D4244">
        <v>1</v>
      </c>
      <c r="E4244">
        <v>0</v>
      </c>
    </row>
    <row r="4245" spans="1:5" x14ac:dyDescent="0.25">
      <c r="A4245">
        <v>616263063</v>
      </c>
      <c r="B4245">
        <v>2054354</v>
      </c>
      <c r="C4245">
        <v>0</v>
      </c>
      <c r="D4245">
        <v>4</v>
      </c>
      <c r="E4245">
        <v>0</v>
      </c>
    </row>
    <row r="4246" spans="1:5" x14ac:dyDescent="0.25">
      <c r="A4246">
        <v>616263067</v>
      </c>
      <c r="B4246">
        <v>2052668</v>
      </c>
      <c r="C4246">
        <v>1</v>
      </c>
      <c r="D4246">
        <v>0</v>
      </c>
      <c r="E4246">
        <v>90</v>
      </c>
    </row>
    <row r="4247" spans="1:5" x14ac:dyDescent="0.25">
      <c r="A4247">
        <v>616263067</v>
      </c>
      <c r="B4247">
        <v>2055179</v>
      </c>
      <c r="C4247">
        <v>0</v>
      </c>
      <c r="D4247">
        <v>3</v>
      </c>
      <c r="E4247">
        <v>0</v>
      </c>
    </row>
    <row r="4248" spans="1:5" x14ac:dyDescent="0.25">
      <c r="A4248">
        <v>616263072</v>
      </c>
      <c r="B4248">
        <v>2052668</v>
      </c>
      <c r="C4248">
        <v>0</v>
      </c>
      <c r="D4248">
        <v>0</v>
      </c>
      <c r="E4248">
        <v>0</v>
      </c>
    </row>
    <row r="4249" spans="1:5" x14ac:dyDescent="0.25">
      <c r="A4249">
        <v>616263072</v>
      </c>
      <c r="B4249">
        <v>2054627</v>
      </c>
      <c r="C4249">
        <v>1</v>
      </c>
      <c r="D4249">
        <v>3</v>
      </c>
      <c r="E4249">
        <v>90</v>
      </c>
    </row>
    <row r="4250" spans="1:5" x14ac:dyDescent="0.25">
      <c r="A4250">
        <v>616263294</v>
      </c>
      <c r="B4250">
        <v>2052496</v>
      </c>
      <c r="C4250">
        <v>0</v>
      </c>
      <c r="D4250">
        <v>0</v>
      </c>
      <c r="E4250">
        <v>0</v>
      </c>
    </row>
    <row r="4251" spans="1:5" x14ac:dyDescent="0.25">
      <c r="A4251">
        <v>616263294</v>
      </c>
      <c r="B4251">
        <v>2052502</v>
      </c>
      <c r="C4251">
        <v>0</v>
      </c>
      <c r="D4251">
        <v>1</v>
      </c>
      <c r="E4251">
        <v>0</v>
      </c>
    </row>
    <row r="4252" spans="1:5" x14ac:dyDescent="0.25">
      <c r="A4252">
        <v>616264174</v>
      </c>
      <c r="B4252">
        <v>2055070</v>
      </c>
      <c r="C4252">
        <v>1</v>
      </c>
      <c r="D4252">
        <v>2</v>
      </c>
      <c r="E4252">
        <v>90</v>
      </c>
    </row>
    <row r="4253" spans="1:5" x14ac:dyDescent="0.25">
      <c r="A4253">
        <v>616264174</v>
      </c>
      <c r="B4253">
        <v>2056041</v>
      </c>
      <c r="C4253">
        <v>0</v>
      </c>
      <c r="D4253">
        <v>2</v>
      </c>
      <c r="E4253">
        <v>0</v>
      </c>
    </row>
    <row r="4254" spans="1:5" x14ac:dyDescent="0.25">
      <c r="A4254">
        <v>616264179</v>
      </c>
      <c r="B4254">
        <v>2053098</v>
      </c>
      <c r="C4254">
        <v>0</v>
      </c>
      <c r="D4254">
        <v>1</v>
      </c>
      <c r="E4254">
        <v>0</v>
      </c>
    </row>
    <row r="4255" spans="1:5" x14ac:dyDescent="0.25">
      <c r="A4255">
        <v>616264179</v>
      </c>
      <c r="B4255">
        <v>2055070</v>
      </c>
      <c r="C4255">
        <v>1</v>
      </c>
      <c r="D4255">
        <v>4</v>
      </c>
      <c r="E4255">
        <v>90</v>
      </c>
    </row>
    <row r="4256" spans="1:5" x14ac:dyDescent="0.25">
      <c r="A4256">
        <v>616264182</v>
      </c>
      <c r="B4256">
        <v>2055070</v>
      </c>
      <c r="C4256">
        <v>1</v>
      </c>
      <c r="D4256">
        <v>1</v>
      </c>
      <c r="E4256">
        <v>90</v>
      </c>
    </row>
    <row r="4257" spans="1:5" x14ac:dyDescent="0.25">
      <c r="A4257">
        <v>616264182</v>
      </c>
      <c r="B4257">
        <v>2056252</v>
      </c>
      <c r="C4257">
        <v>1</v>
      </c>
      <c r="D4257">
        <v>1</v>
      </c>
      <c r="E4257">
        <v>27</v>
      </c>
    </row>
    <row r="4258" spans="1:5" x14ac:dyDescent="0.25">
      <c r="A4258">
        <v>616264186</v>
      </c>
      <c r="B4258">
        <v>2055030</v>
      </c>
      <c r="C4258">
        <v>0</v>
      </c>
      <c r="D4258">
        <v>1</v>
      </c>
      <c r="E4258">
        <v>0</v>
      </c>
    </row>
    <row r="4259" spans="1:5" x14ac:dyDescent="0.25">
      <c r="A4259">
        <v>616264186</v>
      </c>
      <c r="B4259">
        <v>2055070</v>
      </c>
      <c r="C4259">
        <v>1</v>
      </c>
      <c r="D4259">
        <v>0</v>
      </c>
      <c r="E4259">
        <v>90</v>
      </c>
    </row>
    <row r="4260" spans="1:5" x14ac:dyDescent="0.25">
      <c r="A4260">
        <v>616264191</v>
      </c>
      <c r="B4260">
        <v>2053478</v>
      </c>
      <c r="C4260">
        <v>0</v>
      </c>
      <c r="D4260">
        <v>3</v>
      </c>
      <c r="E4260">
        <v>0</v>
      </c>
    </row>
    <row r="4261" spans="1:5" x14ac:dyDescent="0.25">
      <c r="A4261">
        <v>616264191</v>
      </c>
      <c r="B4261">
        <v>2055070</v>
      </c>
      <c r="C4261">
        <v>1</v>
      </c>
      <c r="D4261">
        <v>1</v>
      </c>
      <c r="E4261">
        <v>90</v>
      </c>
    </row>
    <row r="4262" spans="1:5" x14ac:dyDescent="0.25">
      <c r="A4262">
        <v>616307688</v>
      </c>
      <c r="B4262">
        <v>2053192</v>
      </c>
      <c r="C4262">
        <v>0</v>
      </c>
      <c r="D4262">
        <v>0</v>
      </c>
      <c r="E4262">
        <v>0</v>
      </c>
    </row>
    <row r="4263" spans="1:5" x14ac:dyDescent="0.25">
      <c r="A4263">
        <v>616307688</v>
      </c>
      <c r="B4263">
        <v>2058356</v>
      </c>
      <c r="C4263">
        <v>0</v>
      </c>
      <c r="D4263">
        <v>1</v>
      </c>
      <c r="E4263">
        <v>0</v>
      </c>
    </row>
    <row r="4264" spans="1:5" x14ac:dyDescent="0.25">
      <c r="A4264">
        <v>616307696</v>
      </c>
      <c r="B4264">
        <v>2058356</v>
      </c>
      <c r="C4264">
        <v>0</v>
      </c>
      <c r="D4264">
        <v>0</v>
      </c>
      <c r="E4264">
        <v>0</v>
      </c>
    </row>
    <row r="4265" spans="1:5" x14ac:dyDescent="0.25">
      <c r="A4265">
        <v>616307696</v>
      </c>
      <c r="B4265">
        <v>2058360</v>
      </c>
      <c r="C4265">
        <v>0</v>
      </c>
      <c r="D4265">
        <v>4</v>
      </c>
      <c r="E4265">
        <v>0</v>
      </c>
    </row>
    <row r="4266" spans="1:5" x14ac:dyDescent="0.25">
      <c r="A4266">
        <v>616307699</v>
      </c>
      <c r="B4266">
        <v>2058353</v>
      </c>
      <c r="C4266">
        <v>0</v>
      </c>
      <c r="D4266">
        <v>4</v>
      </c>
      <c r="E4266">
        <v>0</v>
      </c>
    </row>
    <row r="4267" spans="1:5" x14ac:dyDescent="0.25">
      <c r="A4267">
        <v>616307699</v>
      </c>
      <c r="B4267">
        <v>2058356</v>
      </c>
      <c r="C4267">
        <v>0</v>
      </c>
      <c r="D4267">
        <v>0</v>
      </c>
      <c r="E4267">
        <v>0</v>
      </c>
    </row>
    <row r="4268" spans="1:5" x14ac:dyDescent="0.25">
      <c r="A4268">
        <v>617267308</v>
      </c>
      <c r="B4268">
        <v>122578</v>
      </c>
      <c r="C4268">
        <v>0</v>
      </c>
      <c r="D4268">
        <v>3</v>
      </c>
      <c r="E4268">
        <v>0</v>
      </c>
    </row>
    <row r="4269" spans="1:5" x14ac:dyDescent="0.25">
      <c r="A4269">
        <v>617267308</v>
      </c>
      <c r="B4269">
        <v>772631</v>
      </c>
      <c r="C4269">
        <v>0</v>
      </c>
      <c r="D4269">
        <v>1</v>
      </c>
      <c r="E4269">
        <v>0</v>
      </c>
    </row>
    <row r="4270" spans="1:5" x14ac:dyDescent="0.25">
      <c r="A4270">
        <v>617267309</v>
      </c>
      <c r="B4270">
        <v>772631</v>
      </c>
      <c r="C4270">
        <v>0</v>
      </c>
      <c r="D4270">
        <v>2</v>
      </c>
      <c r="E4270">
        <v>0</v>
      </c>
    </row>
    <row r="4271" spans="1:5" x14ac:dyDescent="0.25">
      <c r="A4271">
        <v>617267309</v>
      </c>
      <c r="B4271">
        <v>1586565</v>
      </c>
      <c r="C4271">
        <v>1</v>
      </c>
      <c r="D4271">
        <v>1</v>
      </c>
      <c r="E4271">
        <v>90</v>
      </c>
    </row>
    <row r="4272" spans="1:5" x14ac:dyDescent="0.25">
      <c r="A4272">
        <v>617267316</v>
      </c>
      <c r="B4272">
        <v>307702</v>
      </c>
      <c r="C4272">
        <v>0</v>
      </c>
      <c r="D4272">
        <v>4</v>
      </c>
      <c r="E4272">
        <v>0</v>
      </c>
    </row>
    <row r="4273" spans="1:5" x14ac:dyDescent="0.25">
      <c r="A4273">
        <v>617267316</v>
      </c>
      <c r="B4273">
        <v>772631</v>
      </c>
      <c r="C4273">
        <v>0</v>
      </c>
      <c r="D4273">
        <v>0</v>
      </c>
      <c r="E4273">
        <v>0</v>
      </c>
    </row>
    <row r="4274" spans="1:5" x14ac:dyDescent="0.25">
      <c r="A4274">
        <v>617267319</v>
      </c>
      <c r="B4274">
        <v>121286</v>
      </c>
      <c r="C4274">
        <v>0</v>
      </c>
      <c r="D4274">
        <v>2</v>
      </c>
      <c r="E4274">
        <v>0</v>
      </c>
    </row>
    <row r="4275" spans="1:5" x14ac:dyDescent="0.25">
      <c r="A4275">
        <v>617267319</v>
      </c>
      <c r="B4275">
        <v>772631</v>
      </c>
      <c r="C4275">
        <v>0</v>
      </c>
      <c r="D4275">
        <v>1</v>
      </c>
      <c r="E4275">
        <v>0</v>
      </c>
    </row>
    <row r="4276" spans="1:5" x14ac:dyDescent="0.25">
      <c r="A4276">
        <v>617267586</v>
      </c>
      <c r="B4276">
        <v>1419863</v>
      </c>
      <c r="C4276">
        <v>1</v>
      </c>
      <c r="D4276">
        <v>3</v>
      </c>
      <c r="E4276">
        <v>90</v>
      </c>
    </row>
    <row r="4277" spans="1:5" x14ac:dyDescent="0.25">
      <c r="A4277">
        <v>617267586</v>
      </c>
      <c r="B4277">
        <v>1601680</v>
      </c>
      <c r="C4277">
        <v>0</v>
      </c>
      <c r="D4277">
        <v>1</v>
      </c>
      <c r="E4277">
        <v>0</v>
      </c>
    </row>
    <row r="4278" spans="1:5" x14ac:dyDescent="0.25">
      <c r="A4278">
        <v>617267587</v>
      </c>
      <c r="B4278">
        <v>490468</v>
      </c>
      <c r="C4278">
        <v>0</v>
      </c>
      <c r="D4278">
        <v>1</v>
      </c>
      <c r="E4278">
        <v>0</v>
      </c>
    </row>
    <row r="4279" spans="1:5" x14ac:dyDescent="0.25">
      <c r="A4279">
        <v>617267587</v>
      </c>
      <c r="B4279">
        <v>1589927</v>
      </c>
      <c r="C4279">
        <v>0</v>
      </c>
      <c r="D4279">
        <v>4</v>
      </c>
      <c r="E4279">
        <v>0</v>
      </c>
    </row>
    <row r="4280" spans="1:5" x14ac:dyDescent="0.25">
      <c r="A4280">
        <v>617267592</v>
      </c>
      <c r="B4280">
        <v>490468</v>
      </c>
      <c r="C4280">
        <v>0</v>
      </c>
      <c r="D4280">
        <v>1</v>
      </c>
      <c r="E4280">
        <v>0</v>
      </c>
    </row>
    <row r="4281" spans="1:5" x14ac:dyDescent="0.25">
      <c r="A4281">
        <v>617267592</v>
      </c>
      <c r="B4281">
        <v>1601680</v>
      </c>
      <c r="C4281">
        <v>0</v>
      </c>
      <c r="D4281">
        <v>1</v>
      </c>
      <c r="E4281">
        <v>0</v>
      </c>
    </row>
    <row r="4282" spans="1:5" x14ac:dyDescent="0.25">
      <c r="A4282">
        <v>617267593</v>
      </c>
      <c r="B4282">
        <v>490468</v>
      </c>
      <c r="C4282">
        <v>0</v>
      </c>
      <c r="D4282">
        <v>0</v>
      </c>
      <c r="E4282">
        <v>0</v>
      </c>
    </row>
    <row r="4283" spans="1:5" x14ac:dyDescent="0.25">
      <c r="A4283">
        <v>617267593</v>
      </c>
      <c r="B4283">
        <v>1336807</v>
      </c>
      <c r="C4283">
        <v>0</v>
      </c>
      <c r="D4283">
        <v>2</v>
      </c>
      <c r="E4283">
        <v>0</v>
      </c>
    </row>
    <row r="4284" spans="1:5" x14ac:dyDescent="0.25">
      <c r="A4284">
        <v>617267594</v>
      </c>
      <c r="B4284">
        <v>125391</v>
      </c>
      <c r="C4284">
        <v>0</v>
      </c>
      <c r="D4284">
        <v>0</v>
      </c>
      <c r="E4284">
        <v>0</v>
      </c>
    </row>
    <row r="4285" spans="1:5" x14ac:dyDescent="0.25">
      <c r="A4285">
        <v>617267594</v>
      </c>
      <c r="B4285">
        <v>1601680</v>
      </c>
      <c r="C4285">
        <v>0</v>
      </c>
      <c r="D4285">
        <v>0</v>
      </c>
      <c r="E4285">
        <v>0</v>
      </c>
    </row>
    <row r="4286" spans="1:5" x14ac:dyDescent="0.25">
      <c r="A4286">
        <v>617267599</v>
      </c>
      <c r="B4286">
        <v>1589927</v>
      </c>
      <c r="C4286">
        <v>0</v>
      </c>
      <c r="D4286">
        <v>4</v>
      </c>
      <c r="E4286">
        <v>0</v>
      </c>
    </row>
    <row r="4287" spans="1:5" x14ac:dyDescent="0.25">
      <c r="A4287">
        <v>617267599</v>
      </c>
      <c r="B4287">
        <v>1601680</v>
      </c>
      <c r="C4287">
        <v>0</v>
      </c>
      <c r="D4287">
        <v>0</v>
      </c>
      <c r="E4287">
        <v>0</v>
      </c>
    </row>
    <row r="4288" spans="1:5" x14ac:dyDescent="0.25">
      <c r="A4288">
        <v>617267600</v>
      </c>
      <c r="B4288">
        <v>490468</v>
      </c>
      <c r="C4288">
        <v>0</v>
      </c>
      <c r="D4288">
        <v>1</v>
      </c>
      <c r="E4288">
        <v>0</v>
      </c>
    </row>
    <row r="4289" spans="1:5" x14ac:dyDescent="0.25">
      <c r="A4289">
        <v>617267600</v>
      </c>
      <c r="B4289">
        <v>1588393</v>
      </c>
      <c r="C4289">
        <v>0</v>
      </c>
      <c r="D4289">
        <v>2</v>
      </c>
      <c r="E4289">
        <v>0</v>
      </c>
    </row>
    <row r="4290" spans="1:5" x14ac:dyDescent="0.25">
      <c r="A4290">
        <v>617267602</v>
      </c>
      <c r="B4290">
        <v>1588393</v>
      </c>
      <c r="C4290">
        <v>1</v>
      </c>
      <c r="D4290">
        <v>0</v>
      </c>
      <c r="E4290">
        <v>90</v>
      </c>
    </row>
    <row r="4291" spans="1:5" x14ac:dyDescent="0.25">
      <c r="A4291">
        <v>617267602</v>
      </c>
      <c r="B4291">
        <v>1601680</v>
      </c>
      <c r="C4291">
        <v>0</v>
      </c>
      <c r="D4291">
        <v>2</v>
      </c>
      <c r="E4291">
        <v>0</v>
      </c>
    </row>
    <row r="4292" spans="1:5" x14ac:dyDescent="0.25">
      <c r="A4292">
        <v>617267603</v>
      </c>
      <c r="B4292">
        <v>125391</v>
      </c>
      <c r="C4292">
        <v>0</v>
      </c>
      <c r="D4292">
        <v>1</v>
      </c>
      <c r="E4292">
        <v>0</v>
      </c>
    </row>
    <row r="4293" spans="1:5" x14ac:dyDescent="0.25">
      <c r="A4293">
        <v>617267603</v>
      </c>
      <c r="B4293">
        <v>490468</v>
      </c>
      <c r="C4293">
        <v>0</v>
      </c>
      <c r="D4293">
        <v>0</v>
      </c>
      <c r="E4293">
        <v>0</v>
      </c>
    </row>
    <row r="4294" spans="1:5" x14ac:dyDescent="0.25">
      <c r="A4294">
        <v>617268147</v>
      </c>
      <c r="B4294">
        <v>994022</v>
      </c>
      <c r="C4294">
        <v>0</v>
      </c>
      <c r="D4294">
        <v>1</v>
      </c>
      <c r="E4294">
        <v>0</v>
      </c>
    </row>
    <row r="4295" spans="1:5" x14ac:dyDescent="0.25">
      <c r="A4295">
        <v>617268147</v>
      </c>
      <c r="B4295">
        <v>1414488</v>
      </c>
      <c r="C4295">
        <v>0</v>
      </c>
      <c r="D4295">
        <v>3</v>
      </c>
      <c r="E4295">
        <v>0</v>
      </c>
    </row>
    <row r="4296" spans="1:5" x14ac:dyDescent="0.25">
      <c r="A4296">
        <v>617268152</v>
      </c>
      <c r="B4296">
        <v>1414488</v>
      </c>
      <c r="C4296">
        <v>0</v>
      </c>
      <c r="D4296">
        <v>2</v>
      </c>
      <c r="E4296">
        <v>0</v>
      </c>
    </row>
    <row r="4297" spans="1:5" x14ac:dyDescent="0.25">
      <c r="A4297">
        <v>617268152</v>
      </c>
      <c r="B4297">
        <v>1586695</v>
      </c>
      <c r="C4297">
        <v>0</v>
      </c>
      <c r="D4297">
        <v>4</v>
      </c>
      <c r="E4297">
        <v>0</v>
      </c>
    </row>
    <row r="4298" spans="1:5" x14ac:dyDescent="0.25">
      <c r="A4298">
        <v>617268154</v>
      </c>
      <c r="B4298">
        <v>1414488</v>
      </c>
      <c r="C4298">
        <v>0</v>
      </c>
      <c r="D4298">
        <v>1</v>
      </c>
      <c r="E4298">
        <v>0</v>
      </c>
    </row>
    <row r="4299" spans="1:5" x14ac:dyDescent="0.25">
      <c r="A4299">
        <v>617268154</v>
      </c>
      <c r="B4299">
        <v>1592224</v>
      </c>
      <c r="C4299">
        <v>0</v>
      </c>
      <c r="D4299">
        <v>1</v>
      </c>
      <c r="E4299">
        <v>0</v>
      </c>
    </row>
    <row r="4300" spans="1:5" x14ac:dyDescent="0.25">
      <c r="A4300">
        <v>617268159</v>
      </c>
      <c r="B4300">
        <v>31041</v>
      </c>
      <c r="C4300">
        <v>0</v>
      </c>
      <c r="D4300">
        <v>5</v>
      </c>
      <c r="E4300">
        <v>0</v>
      </c>
    </row>
    <row r="4301" spans="1:5" x14ac:dyDescent="0.25">
      <c r="A4301">
        <v>617268159</v>
      </c>
      <c r="B4301">
        <v>1414488</v>
      </c>
      <c r="C4301">
        <v>0</v>
      </c>
      <c r="D4301">
        <v>0</v>
      </c>
      <c r="E4301">
        <v>0</v>
      </c>
    </row>
    <row r="4302" spans="1:5" x14ac:dyDescent="0.25">
      <c r="A4302">
        <v>617268162</v>
      </c>
      <c r="B4302">
        <v>777816</v>
      </c>
      <c r="C4302">
        <v>0</v>
      </c>
      <c r="D4302">
        <v>0</v>
      </c>
      <c r="E4302">
        <v>0</v>
      </c>
    </row>
    <row r="4303" spans="1:5" x14ac:dyDescent="0.25">
      <c r="A4303">
        <v>617268162</v>
      </c>
      <c r="B4303">
        <v>1414488</v>
      </c>
      <c r="C4303">
        <v>0</v>
      </c>
      <c r="D4303">
        <v>0</v>
      </c>
      <c r="E4303">
        <v>0</v>
      </c>
    </row>
    <row r="4304" spans="1:5" x14ac:dyDescent="0.25">
      <c r="A4304">
        <v>617268203</v>
      </c>
      <c r="B4304">
        <v>120994</v>
      </c>
      <c r="C4304">
        <v>0</v>
      </c>
      <c r="D4304">
        <v>1</v>
      </c>
      <c r="E4304">
        <v>0</v>
      </c>
    </row>
    <row r="4305" spans="1:5" x14ac:dyDescent="0.25">
      <c r="A4305">
        <v>617268203</v>
      </c>
      <c r="B4305">
        <v>125815</v>
      </c>
      <c r="C4305">
        <v>0</v>
      </c>
      <c r="D4305">
        <v>0</v>
      </c>
      <c r="E4305">
        <v>0</v>
      </c>
    </row>
    <row r="4306" spans="1:5" x14ac:dyDescent="0.25">
      <c r="A4306">
        <v>617268207</v>
      </c>
      <c r="B4306">
        <v>120994</v>
      </c>
      <c r="C4306">
        <v>0</v>
      </c>
      <c r="D4306">
        <v>1</v>
      </c>
      <c r="E4306">
        <v>0</v>
      </c>
    </row>
    <row r="4307" spans="1:5" x14ac:dyDescent="0.25">
      <c r="A4307">
        <v>617268207</v>
      </c>
      <c r="B4307">
        <v>990216</v>
      </c>
      <c r="C4307">
        <v>0</v>
      </c>
      <c r="D4307">
        <v>0</v>
      </c>
      <c r="E4307">
        <v>0</v>
      </c>
    </row>
    <row r="4308" spans="1:5" x14ac:dyDescent="0.25">
      <c r="A4308">
        <v>617268212</v>
      </c>
      <c r="B4308">
        <v>120994</v>
      </c>
      <c r="C4308">
        <v>0</v>
      </c>
      <c r="D4308">
        <v>1</v>
      </c>
      <c r="E4308">
        <v>0</v>
      </c>
    </row>
    <row r="4309" spans="1:5" x14ac:dyDescent="0.25">
      <c r="A4309">
        <v>617268212</v>
      </c>
      <c r="B4309">
        <v>486797</v>
      </c>
      <c r="C4309">
        <v>0</v>
      </c>
      <c r="D4309">
        <v>0</v>
      </c>
      <c r="E4309">
        <v>0</v>
      </c>
    </row>
    <row r="4310" spans="1:5" x14ac:dyDescent="0.25">
      <c r="A4310">
        <v>617268213</v>
      </c>
      <c r="B4310">
        <v>120994</v>
      </c>
      <c r="C4310">
        <v>0</v>
      </c>
      <c r="D4310">
        <v>0</v>
      </c>
      <c r="E4310">
        <v>0</v>
      </c>
    </row>
    <row r="4311" spans="1:5" x14ac:dyDescent="0.25">
      <c r="A4311">
        <v>617268213</v>
      </c>
      <c r="B4311">
        <v>989511</v>
      </c>
      <c r="C4311">
        <v>5</v>
      </c>
      <c r="D4311">
        <v>2</v>
      </c>
      <c r="E4311">
        <v>90</v>
      </c>
    </row>
    <row r="4312" spans="1:5" x14ac:dyDescent="0.25">
      <c r="A4312">
        <v>617268222</v>
      </c>
      <c r="B4312">
        <v>120994</v>
      </c>
      <c r="C4312">
        <v>0</v>
      </c>
      <c r="D4312">
        <v>3</v>
      </c>
      <c r="E4312">
        <v>0</v>
      </c>
    </row>
    <row r="4313" spans="1:5" x14ac:dyDescent="0.25">
      <c r="A4313">
        <v>617268222</v>
      </c>
      <c r="B4313">
        <v>989444</v>
      </c>
      <c r="C4313">
        <v>0</v>
      </c>
      <c r="D4313">
        <v>0</v>
      </c>
      <c r="E4313">
        <v>0</v>
      </c>
    </row>
    <row r="4314" spans="1:5" x14ac:dyDescent="0.25">
      <c r="A4314">
        <v>617268649</v>
      </c>
      <c r="B4314">
        <v>314902</v>
      </c>
      <c r="C4314">
        <v>0</v>
      </c>
      <c r="D4314">
        <v>1</v>
      </c>
      <c r="E4314">
        <v>0</v>
      </c>
    </row>
    <row r="4315" spans="1:5" x14ac:dyDescent="0.25">
      <c r="A4315">
        <v>617268649</v>
      </c>
      <c r="B4315">
        <v>489097</v>
      </c>
      <c r="C4315">
        <v>0</v>
      </c>
      <c r="D4315">
        <v>3</v>
      </c>
      <c r="E4315">
        <v>0</v>
      </c>
    </row>
    <row r="4316" spans="1:5" x14ac:dyDescent="0.25">
      <c r="A4316">
        <v>617268654</v>
      </c>
      <c r="B4316">
        <v>314902</v>
      </c>
      <c r="C4316">
        <v>1</v>
      </c>
      <c r="D4316">
        <v>0</v>
      </c>
      <c r="E4316">
        <v>1</v>
      </c>
    </row>
    <row r="4317" spans="1:5" x14ac:dyDescent="0.25">
      <c r="A4317">
        <v>617268654</v>
      </c>
      <c r="B4317">
        <v>779997</v>
      </c>
      <c r="C4317">
        <v>0</v>
      </c>
      <c r="D4317">
        <v>2</v>
      </c>
      <c r="E4317">
        <v>0</v>
      </c>
    </row>
    <row r="4318" spans="1:5" x14ac:dyDescent="0.25">
      <c r="A4318">
        <v>617268659</v>
      </c>
      <c r="B4318">
        <v>314902</v>
      </c>
      <c r="C4318">
        <v>0</v>
      </c>
      <c r="D4318">
        <v>2</v>
      </c>
      <c r="E4318">
        <v>0</v>
      </c>
    </row>
    <row r="4319" spans="1:5" x14ac:dyDescent="0.25">
      <c r="A4319">
        <v>617268659</v>
      </c>
      <c r="B4319">
        <v>775120</v>
      </c>
      <c r="C4319">
        <v>0</v>
      </c>
      <c r="D4319">
        <v>0</v>
      </c>
      <c r="E4319">
        <v>0</v>
      </c>
    </row>
    <row r="4320" spans="1:5" x14ac:dyDescent="0.25">
      <c r="A4320">
        <v>617268662</v>
      </c>
      <c r="B4320">
        <v>314902</v>
      </c>
      <c r="C4320">
        <v>0</v>
      </c>
      <c r="D4320">
        <v>1</v>
      </c>
      <c r="E4320">
        <v>0</v>
      </c>
    </row>
    <row r="4321" spans="1:5" x14ac:dyDescent="0.25">
      <c r="A4321">
        <v>617268662</v>
      </c>
      <c r="B4321">
        <v>437181</v>
      </c>
      <c r="C4321">
        <v>0</v>
      </c>
      <c r="D4321">
        <v>2</v>
      </c>
      <c r="E4321">
        <v>0</v>
      </c>
    </row>
    <row r="4322" spans="1:5" x14ac:dyDescent="0.25">
      <c r="A4322">
        <v>617268669</v>
      </c>
      <c r="B4322">
        <v>119636</v>
      </c>
      <c r="C4322">
        <v>0</v>
      </c>
      <c r="D4322">
        <v>5</v>
      </c>
      <c r="E4322">
        <v>0</v>
      </c>
    </row>
    <row r="4323" spans="1:5" x14ac:dyDescent="0.25">
      <c r="A4323">
        <v>617268669</v>
      </c>
      <c r="B4323">
        <v>314902</v>
      </c>
      <c r="C4323">
        <v>0</v>
      </c>
      <c r="D4323">
        <v>0</v>
      </c>
      <c r="E4323">
        <v>0</v>
      </c>
    </row>
    <row r="4324" spans="1:5" x14ac:dyDescent="0.25">
      <c r="A4324">
        <v>617269601</v>
      </c>
      <c r="B4324">
        <v>120571</v>
      </c>
      <c r="C4324">
        <v>0</v>
      </c>
      <c r="D4324">
        <v>1</v>
      </c>
      <c r="E4324">
        <v>0</v>
      </c>
    </row>
    <row r="4325" spans="1:5" x14ac:dyDescent="0.25">
      <c r="A4325">
        <v>617269601</v>
      </c>
      <c r="B4325">
        <v>438610</v>
      </c>
      <c r="C4325">
        <v>0</v>
      </c>
      <c r="D4325">
        <v>1</v>
      </c>
      <c r="E4325">
        <v>0</v>
      </c>
    </row>
    <row r="4326" spans="1:5" x14ac:dyDescent="0.25">
      <c r="A4326">
        <v>617269606</v>
      </c>
      <c r="B4326">
        <v>438610</v>
      </c>
      <c r="C4326">
        <v>0</v>
      </c>
      <c r="D4326">
        <v>0</v>
      </c>
      <c r="E4326">
        <v>0</v>
      </c>
    </row>
    <row r="4327" spans="1:5" x14ac:dyDescent="0.25">
      <c r="A4327">
        <v>617269606</v>
      </c>
      <c r="B4327">
        <v>991491</v>
      </c>
      <c r="C4327">
        <v>1</v>
      </c>
      <c r="D4327">
        <v>0</v>
      </c>
      <c r="E4327">
        <v>90</v>
      </c>
    </row>
    <row r="4328" spans="1:5" x14ac:dyDescent="0.25">
      <c r="A4328">
        <v>617269611</v>
      </c>
      <c r="B4328">
        <v>312903</v>
      </c>
      <c r="C4328">
        <v>0</v>
      </c>
      <c r="D4328">
        <v>0</v>
      </c>
      <c r="E4328">
        <v>0</v>
      </c>
    </row>
    <row r="4329" spans="1:5" x14ac:dyDescent="0.25">
      <c r="A4329">
        <v>617269611</v>
      </c>
      <c r="B4329">
        <v>438610</v>
      </c>
      <c r="C4329">
        <v>0</v>
      </c>
      <c r="D4329">
        <v>3</v>
      </c>
      <c r="E4329">
        <v>0</v>
      </c>
    </row>
    <row r="4330" spans="1:5" x14ac:dyDescent="0.25">
      <c r="A4330">
        <v>617269614</v>
      </c>
      <c r="B4330">
        <v>434638</v>
      </c>
      <c r="C4330">
        <v>0</v>
      </c>
      <c r="D4330">
        <v>1</v>
      </c>
      <c r="E4330">
        <v>0</v>
      </c>
    </row>
    <row r="4331" spans="1:5" x14ac:dyDescent="0.25">
      <c r="A4331">
        <v>617269614</v>
      </c>
      <c r="B4331">
        <v>438610</v>
      </c>
      <c r="C4331">
        <v>0</v>
      </c>
      <c r="D4331">
        <v>1</v>
      </c>
      <c r="E4331">
        <v>0</v>
      </c>
    </row>
    <row r="4332" spans="1:5" x14ac:dyDescent="0.25">
      <c r="A4332">
        <v>617269620</v>
      </c>
      <c r="B4332">
        <v>438610</v>
      </c>
      <c r="C4332">
        <v>0</v>
      </c>
      <c r="D4332">
        <v>2</v>
      </c>
      <c r="E4332">
        <v>0</v>
      </c>
    </row>
    <row r="4333" spans="1:5" x14ac:dyDescent="0.25">
      <c r="A4333">
        <v>617269620</v>
      </c>
      <c r="B4333">
        <v>1416957</v>
      </c>
      <c r="C4333">
        <v>0</v>
      </c>
      <c r="D4333">
        <v>0</v>
      </c>
      <c r="E4333">
        <v>0</v>
      </c>
    </row>
    <row r="4334" spans="1:5" x14ac:dyDescent="0.25">
      <c r="A4334">
        <v>617269772</v>
      </c>
      <c r="B4334">
        <v>489684</v>
      </c>
      <c r="C4334">
        <v>0</v>
      </c>
      <c r="D4334">
        <v>0</v>
      </c>
      <c r="E4334">
        <v>0</v>
      </c>
    </row>
    <row r="4335" spans="1:5" x14ac:dyDescent="0.25">
      <c r="A4335">
        <v>617269772</v>
      </c>
      <c r="B4335">
        <v>1333784</v>
      </c>
      <c r="C4335">
        <v>0</v>
      </c>
      <c r="D4335">
        <v>0</v>
      </c>
      <c r="E4335">
        <v>0</v>
      </c>
    </row>
    <row r="4336" spans="1:5" x14ac:dyDescent="0.25">
      <c r="A4336">
        <v>617269776</v>
      </c>
      <c r="B4336">
        <v>1333784</v>
      </c>
      <c r="C4336">
        <v>0</v>
      </c>
      <c r="D4336">
        <v>3</v>
      </c>
      <c r="E4336">
        <v>0</v>
      </c>
    </row>
    <row r="4337" spans="1:5" x14ac:dyDescent="0.25">
      <c r="A4337">
        <v>617269776</v>
      </c>
      <c r="B4337">
        <v>1435704</v>
      </c>
      <c r="C4337">
        <v>0</v>
      </c>
      <c r="D4337">
        <v>0</v>
      </c>
      <c r="E4337">
        <v>0</v>
      </c>
    </row>
    <row r="4338" spans="1:5" x14ac:dyDescent="0.25">
      <c r="A4338">
        <v>617269778</v>
      </c>
      <c r="B4338">
        <v>1333784</v>
      </c>
      <c r="C4338">
        <v>0</v>
      </c>
      <c r="D4338">
        <v>4</v>
      </c>
      <c r="E4338">
        <v>0</v>
      </c>
    </row>
    <row r="4339" spans="1:5" x14ac:dyDescent="0.25">
      <c r="A4339">
        <v>617269778</v>
      </c>
      <c r="B4339">
        <v>1432805</v>
      </c>
      <c r="C4339">
        <v>1</v>
      </c>
      <c r="D4339">
        <v>0</v>
      </c>
      <c r="E4339">
        <v>90</v>
      </c>
    </row>
    <row r="4340" spans="1:5" x14ac:dyDescent="0.25">
      <c r="A4340">
        <v>617269783</v>
      </c>
      <c r="B4340">
        <v>796028</v>
      </c>
      <c r="C4340">
        <v>0</v>
      </c>
      <c r="D4340">
        <v>1</v>
      </c>
      <c r="E4340">
        <v>0</v>
      </c>
    </row>
    <row r="4341" spans="1:5" x14ac:dyDescent="0.25">
      <c r="A4341">
        <v>617269783</v>
      </c>
      <c r="B4341">
        <v>1333784</v>
      </c>
      <c r="C4341">
        <v>0</v>
      </c>
      <c r="D4341">
        <v>1</v>
      </c>
      <c r="E4341">
        <v>0</v>
      </c>
    </row>
    <row r="4342" spans="1:5" x14ac:dyDescent="0.25">
      <c r="A4342">
        <v>617269786</v>
      </c>
      <c r="B4342">
        <v>773514</v>
      </c>
      <c r="C4342">
        <v>1</v>
      </c>
      <c r="D4342">
        <v>0</v>
      </c>
      <c r="E4342">
        <v>90</v>
      </c>
    </row>
    <row r="4343" spans="1:5" x14ac:dyDescent="0.25">
      <c r="A4343">
        <v>617269786</v>
      </c>
      <c r="B4343">
        <v>1333784</v>
      </c>
      <c r="C4343">
        <v>0</v>
      </c>
      <c r="D4343">
        <v>2</v>
      </c>
      <c r="E4343">
        <v>0</v>
      </c>
    </row>
    <row r="4344" spans="1:5" x14ac:dyDescent="0.25">
      <c r="A4344">
        <v>617269826</v>
      </c>
      <c r="B4344">
        <v>1369669</v>
      </c>
      <c r="C4344">
        <v>0</v>
      </c>
      <c r="D4344">
        <v>2</v>
      </c>
      <c r="E4344">
        <v>0</v>
      </c>
    </row>
    <row r="4345" spans="1:5" x14ac:dyDescent="0.25">
      <c r="A4345">
        <v>617269826</v>
      </c>
      <c r="B4345">
        <v>1588319</v>
      </c>
      <c r="C4345">
        <v>0</v>
      </c>
      <c r="D4345">
        <v>0</v>
      </c>
      <c r="E4345">
        <v>0</v>
      </c>
    </row>
    <row r="4346" spans="1:5" x14ac:dyDescent="0.25">
      <c r="A4346">
        <v>617269831</v>
      </c>
      <c r="B4346">
        <v>1369669</v>
      </c>
      <c r="C4346">
        <v>0</v>
      </c>
      <c r="D4346">
        <v>3</v>
      </c>
      <c r="E4346">
        <v>0</v>
      </c>
    </row>
    <row r="4347" spans="1:5" x14ac:dyDescent="0.25">
      <c r="A4347">
        <v>617269831</v>
      </c>
      <c r="B4347">
        <v>1459319</v>
      </c>
      <c r="C4347">
        <v>0</v>
      </c>
      <c r="D4347">
        <v>0</v>
      </c>
      <c r="E4347">
        <v>0</v>
      </c>
    </row>
    <row r="4348" spans="1:5" x14ac:dyDescent="0.25">
      <c r="A4348">
        <v>617269834</v>
      </c>
      <c r="B4348">
        <v>1369669</v>
      </c>
      <c r="C4348">
        <v>0</v>
      </c>
      <c r="D4348">
        <v>2</v>
      </c>
      <c r="E4348">
        <v>0</v>
      </c>
    </row>
    <row r="4349" spans="1:5" x14ac:dyDescent="0.25">
      <c r="A4349">
        <v>617269834</v>
      </c>
      <c r="B4349">
        <v>1590445</v>
      </c>
      <c r="C4349">
        <v>0</v>
      </c>
      <c r="D4349">
        <v>1</v>
      </c>
      <c r="E4349">
        <v>0</v>
      </c>
    </row>
    <row r="4350" spans="1:5" x14ac:dyDescent="0.25">
      <c r="A4350">
        <v>617269838</v>
      </c>
      <c r="B4350">
        <v>122381</v>
      </c>
      <c r="C4350">
        <v>0</v>
      </c>
      <c r="D4350">
        <v>0</v>
      </c>
      <c r="E4350">
        <v>0</v>
      </c>
    </row>
    <row r="4351" spans="1:5" x14ac:dyDescent="0.25">
      <c r="A4351">
        <v>617269838</v>
      </c>
      <c r="B4351">
        <v>1369669</v>
      </c>
      <c r="C4351">
        <v>0</v>
      </c>
      <c r="D4351">
        <v>1</v>
      </c>
      <c r="E4351">
        <v>0</v>
      </c>
    </row>
    <row r="4352" spans="1:5" x14ac:dyDescent="0.25">
      <c r="A4352">
        <v>617271566</v>
      </c>
      <c r="B4352">
        <v>794796</v>
      </c>
      <c r="C4352">
        <v>0</v>
      </c>
      <c r="D4352">
        <v>3</v>
      </c>
      <c r="E4352">
        <v>0</v>
      </c>
    </row>
    <row r="4353" spans="1:5" x14ac:dyDescent="0.25">
      <c r="A4353">
        <v>617271566</v>
      </c>
      <c r="B4353">
        <v>1456633</v>
      </c>
      <c r="C4353">
        <v>0</v>
      </c>
      <c r="D4353">
        <v>0</v>
      </c>
      <c r="E4353">
        <v>0</v>
      </c>
    </row>
    <row r="4354" spans="1:5" x14ac:dyDescent="0.25">
      <c r="A4354">
        <v>617271575</v>
      </c>
      <c r="B4354">
        <v>1456633</v>
      </c>
      <c r="C4354">
        <v>0</v>
      </c>
      <c r="D4354">
        <v>0</v>
      </c>
      <c r="E4354">
        <v>0</v>
      </c>
    </row>
    <row r="4355" spans="1:5" x14ac:dyDescent="0.25">
      <c r="A4355">
        <v>617271575</v>
      </c>
      <c r="B4355">
        <v>1587048</v>
      </c>
      <c r="C4355">
        <v>0</v>
      </c>
      <c r="D4355">
        <v>3</v>
      </c>
      <c r="E4355">
        <v>0</v>
      </c>
    </row>
    <row r="4356" spans="1:5" x14ac:dyDescent="0.25">
      <c r="A4356">
        <v>617275148</v>
      </c>
      <c r="B4356">
        <v>49355</v>
      </c>
      <c r="C4356">
        <v>0</v>
      </c>
      <c r="D4356">
        <v>1</v>
      </c>
      <c r="E4356">
        <v>0</v>
      </c>
    </row>
    <row r="4357" spans="1:5" x14ac:dyDescent="0.25">
      <c r="A4357">
        <v>617275148</v>
      </c>
      <c r="B4357">
        <v>314367</v>
      </c>
      <c r="C4357">
        <v>1</v>
      </c>
      <c r="D4357">
        <v>1</v>
      </c>
      <c r="E4357">
        <v>90</v>
      </c>
    </row>
    <row r="4358" spans="1:5" x14ac:dyDescent="0.25">
      <c r="A4358">
        <v>617275152</v>
      </c>
      <c r="B4358">
        <v>49355</v>
      </c>
      <c r="C4358">
        <v>0</v>
      </c>
      <c r="D4358">
        <v>1</v>
      </c>
      <c r="E4358">
        <v>0</v>
      </c>
    </row>
    <row r="4359" spans="1:5" x14ac:dyDescent="0.25">
      <c r="A4359">
        <v>617275152</v>
      </c>
      <c r="B4359">
        <v>118627</v>
      </c>
      <c r="C4359">
        <v>2</v>
      </c>
      <c r="D4359">
        <v>0</v>
      </c>
      <c r="E4359">
        <v>90</v>
      </c>
    </row>
    <row r="4360" spans="1:5" x14ac:dyDescent="0.25">
      <c r="A4360">
        <v>617275153</v>
      </c>
      <c r="B4360">
        <v>49355</v>
      </c>
      <c r="C4360">
        <v>0</v>
      </c>
      <c r="D4360">
        <v>0</v>
      </c>
      <c r="E4360">
        <v>0</v>
      </c>
    </row>
    <row r="4361" spans="1:5" x14ac:dyDescent="0.25">
      <c r="A4361">
        <v>617275153</v>
      </c>
      <c r="B4361">
        <v>310770</v>
      </c>
      <c r="C4361">
        <v>0</v>
      </c>
      <c r="D4361">
        <v>2</v>
      </c>
      <c r="E4361">
        <v>0</v>
      </c>
    </row>
    <row r="4362" spans="1:5" x14ac:dyDescent="0.25">
      <c r="A4362">
        <v>617275160</v>
      </c>
      <c r="B4362">
        <v>49355</v>
      </c>
      <c r="C4362">
        <v>0</v>
      </c>
      <c r="D4362">
        <v>0</v>
      </c>
      <c r="E4362">
        <v>0</v>
      </c>
    </row>
    <row r="4363" spans="1:5" x14ac:dyDescent="0.25">
      <c r="A4363">
        <v>617275160</v>
      </c>
      <c r="B4363">
        <v>1335788</v>
      </c>
      <c r="C4363">
        <v>0</v>
      </c>
      <c r="D4363">
        <v>0</v>
      </c>
      <c r="E4363">
        <v>0</v>
      </c>
    </row>
    <row r="4364" spans="1:5" x14ac:dyDescent="0.25">
      <c r="A4364">
        <v>617275163</v>
      </c>
      <c r="B4364">
        <v>49355</v>
      </c>
      <c r="C4364">
        <v>0</v>
      </c>
      <c r="D4364">
        <v>0</v>
      </c>
      <c r="E4364">
        <v>0</v>
      </c>
    </row>
    <row r="4365" spans="1:5" x14ac:dyDescent="0.25">
      <c r="A4365">
        <v>617275163</v>
      </c>
      <c r="B4365">
        <v>991308</v>
      </c>
      <c r="C4365">
        <v>0</v>
      </c>
      <c r="D4365">
        <v>1</v>
      </c>
      <c r="E4365">
        <v>0</v>
      </c>
    </row>
    <row r="4366" spans="1:5" x14ac:dyDescent="0.25">
      <c r="A4366">
        <v>617284721</v>
      </c>
      <c r="B4366">
        <v>1462525</v>
      </c>
      <c r="C4366">
        <v>1</v>
      </c>
      <c r="D4366">
        <v>2</v>
      </c>
      <c r="E4366">
        <v>70</v>
      </c>
    </row>
    <row r="4367" spans="1:5" x14ac:dyDescent="0.25">
      <c r="A4367">
        <v>617284721</v>
      </c>
      <c r="B4367">
        <v>1578600</v>
      </c>
      <c r="C4367">
        <v>0</v>
      </c>
      <c r="D4367">
        <v>4</v>
      </c>
      <c r="E4367">
        <v>0</v>
      </c>
    </row>
    <row r="4368" spans="1:5" x14ac:dyDescent="0.25">
      <c r="A4368">
        <v>617284725</v>
      </c>
      <c r="B4368">
        <v>1334200</v>
      </c>
      <c r="C4368">
        <v>0</v>
      </c>
      <c r="D4368">
        <v>2</v>
      </c>
      <c r="E4368">
        <v>0</v>
      </c>
    </row>
    <row r="4369" spans="1:5" x14ac:dyDescent="0.25">
      <c r="A4369">
        <v>617284725</v>
      </c>
      <c r="B4369">
        <v>1578600</v>
      </c>
      <c r="C4369">
        <v>1</v>
      </c>
      <c r="D4369">
        <v>0</v>
      </c>
      <c r="E4369">
        <v>90</v>
      </c>
    </row>
    <row r="4370" spans="1:5" x14ac:dyDescent="0.25">
      <c r="A4370">
        <v>617284729</v>
      </c>
      <c r="B4370">
        <v>1335712</v>
      </c>
      <c r="C4370">
        <v>2</v>
      </c>
      <c r="D4370">
        <v>2</v>
      </c>
      <c r="E4370">
        <v>90</v>
      </c>
    </row>
    <row r="4371" spans="1:5" x14ac:dyDescent="0.25">
      <c r="A4371">
        <v>617284729</v>
      </c>
      <c r="B4371">
        <v>1578600</v>
      </c>
      <c r="C4371">
        <v>1</v>
      </c>
      <c r="D4371">
        <v>0</v>
      </c>
      <c r="E4371">
        <v>90</v>
      </c>
    </row>
    <row r="4372" spans="1:5" x14ac:dyDescent="0.25">
      <c r="A4372">
        <v>617284733</v>
      </c>
      <c r="B4372">
        <v>991937</v>
      </c>
      <c r="C4372">
        <v>0</v>
      </c>
      <c r="D4372">
        <v>2</v>
      </c>
      <c r="E4372">
        <v>0</v>
      </c>
    </row>
    <row r="4373" spans="1:5" x14ac:dyDescent="0.25">
      <c r="A4373">
        <v>617284733</v>
      </c>
      <c r="B4373">
        <v>1578600</v>
      </c>
      <c r="C4373">
        <v>1</v>
      </c>
      <c r="D4373">
        <v>2</v>
      </c>
      <c r="E4373">
        <v>90</v>
      </c>
    </row>
    <row r="4374" spans="1:5" x14ac:dyDescent="0.25">
      <c r="A4374">
        <v>617284737</v>
      </c>
      <c r="B4374">
        <v>1365358</v>
      </c>
      <c r="C4374">
        <v>0</v>
      </c>
      <c r="D4374">
        <v>2</v>
      </c>
      <c r="E4374">
        <v>0</v>
      </c>
    </row>
    <row r="4375" spans="1:5" x14ac:dyDescent="0.25">
      <c r="A4375">
        <v>617284737</v>
      </c>
      <c r="B4375">
        <v>1578600</v>
      </c>
      <c r="C4375">
        <v>1</v>
      </c>
      <c r="D4375">
        <v>1</v>
      </c>
      <c r="E4375">
        <v>90</v>
      </c>
    </row>
    <row r="4376" spans="1:5" x14ac:dyDescent="0.25">
      <c r="A4376">
        <v>617285564</v>
      </c>
      <c r="B4376">
        <v>118032</v>
      </c>
      <c r="C4376">
        <v>0</v>
      </c>
      <c r="D4376">
        <v>1</v>
      </c>
      <c r="E4376">
        <v>0</v>
      </c>
    </row>
    <row r="4377" spans="1:5" x14ac:dyDescent="0.25">
      <c r="A4377">
        <v>617285564</v>
      </c>
      <c r="B4377">
        <v>121578</v>
      </c>
      <c r="C4377">
        <v>0</v>
      </c>
      <c r="D4377">
        <v>4</v>
      </c>
      <c r="E4377">
        <v>0</v>
      </c>
    </row>
    <row r="4378" spans="1:5" x14ac:dyDescent="0.25">
      <c r="A4378">
        <v>617285568</v>
      </c>
      <c r="B4378">
        <v>121578</v>
      </c>
      <c r="C4378">
        <v>0</v>
      </c>
      <c r="D4378">
        <v>0</v>
      </c>
      <c r="E4378">
        <v>0</v>
      </c>
    </row>
    <row r="4379" spans="1:5" x14ac:dyDescent="0.25">
      <c r="A4379">
        <v>617285568</v>
      </c>
      <c r="B4379">
        <v>436459</v>
      </c>
      <c r="C4379">
        <v>1</v>
      </c>
      <c r="D4379">
        <v>3</v>
      </c>
      <c r="E4379">
        <v>90</v>
      </c>
    </row>
    <row r="4380" spans="1:5" x14ac:dyDescent="0.25">
      <c r="A4380">
        <v>617285569</v>
      </c>
      <c r="B4380">
        <v>121578</v>
      </c>
      <c r="C4380">
        <v>0</v>
      </c>
      <c r="D4380">
        <v>0</v>
      </c>
      <c r="E4380">
        <v>0</v>
      </c>
    </row>
    <row r="4381" spans="1:5" x14ac:dyDescent="0.25">
      <c r="A4381">
        <v>617285569</v>
      </c>
      <c r="B4381">
        <v>1578330</v>
      </c>
      <c r="C4381">
        <v>1</v>
      </c>
      <c r="D4381">
        <v>2</v>
      </c>
      <c r="E4381">
        <v>90</v>
      </c>
    </row>
    <row r="4382" spans="1:5" x14ac:dyDescent="0.25">
      <c r="A4382">
        <v>617285576</v>
      </c>
      <c r="B4382">
        <v>121578</v>
      </c>
      <c r="C4382">
        <v>0</v>
      </c>
      <c r="D4382">
        <v>0</v>
      </c>
      <c r="E4382">
        <v>0</v>
      </c>
    </row>
    <row r="4383" spans="1:5" x14ac:dyDescent="0.25">
      <c r="A4383">
        <v>617285576</v>
      </c>
      <c r="B4383">
        <v>988383</v>
      </c>
      <c r="C4383">
        <v>0</v>
      </c>
      <c r="D4383">
        <v>3</v>
      </c>
      <c r="E4383">
        <v>0</v>
      </c>
    </row>
    <row r="4384" spans="1:5" x14ac:dyDescent="0.25">
      <c r="A4384">
        <v>617285579</v>
      </c>
      <c r="B4384">
        <v>121578</v>
      </c>
      <c r="C4384">
        <v>0</v>
      </c>
      <c r="D4384">
        <v>3</v>
      </c>
      <c r="E4384">
        <v>0</v>
      </c>
    </row>
    <row r="4385" spans="1:5" x14ac:dyDescent="0.25">
      <c r="A4385">
        <v>617285579</v>
      </c>
      <c r="B4385">
        <v>988285</v>
      </c>
      <c r="C4385">
        <v>0</v>
      </c>
      <c r="D4385">
        <v>1</v>
      </c>
      <c r="E4385">
        <v>0</v>
      </c>
    </row>
    <row r="4386" spans="1:5" x14ac:dyDescent="0.25">
      <c r="A4386">
        <v>617307292</v>
      </c>
      <c r="B4386">
        <v>799717</v>
      </c>
      <c r="C4386">
        <v>0</v>
      </c>
      <c r="D4386">
        <v>0</v>
      </c>
      <c r="E4386">
        <v>0</v>
      </c>
    </row>
    <row r="4387" spans="1:5" x14ac:dyDescent="0.25">
      <c r="A4387">
        <v>617307292</v>
      </c>
      <c r="B4387">
        <v>1415246</v>
      </c>
      <c r="C4387">
        <v>0</v>
      </c>
      <c r="D4387">
        <v>2</v>
      </c>
      <c r="E4387">
        <v>0</v>
      </c>
    </row>
    <row r="4388" spans="1:5" x14ac:dyDescent="0.25">
      <c r="A4388">
        <v>617307296</v>
      </c>
      <c r="B4388">
        <v>488004</v>
      </c>
      <c r="C4388">
        <v>1</v>
      </c>
      <c r="D4388">
        <v>5</v>
      </c>
      <c r="E4388">
        <v>37</v>
      </c>
    </row>
    <row r="4389" spans="1:5" x14ac:dyDescent="0.25">
      <c r="A4389">
        <v>617307296</v>
      </c>
      <c r="B4389">
        <v>799717</v>
      </c>
      <c r="C4389">
        <v>0</v>
      </c>
      <c r="D4389">
        <v>0</v>
      </c>
      <c r="E4389">
        <v>0</v>
      </c>
    </row>
    <row r="4390" spans="1:5" x14ac:dyDescent="0.25">
      <c r="A4390">
        <v>617307304</v>
      </c>
      <c r="B4390">
        <v>799717</v>
      </c>
      <c r="C4390">
        <v>0</v>
      </c>
      <c r="D4390">
        <v>1</v>
      </c>
      <c r="E4390">
        <v>0</v>
      </c>
    </row>
    <row r="4391" spans="1:5" x14ac:dyDescent="0.25">
      <c r="A4391">
        <v>617307304</v>
      </c>
      <c r="B4391">
        <v>1369582</v>
      </c>
      <c r="C4391">
        <v>0</v>
      </c>
      <c r="D4391">
        <v>3</v>
      </c>
      <c r="E4391">
        <v>0</v>
      </c>
    </row>
    <row r="4392" spans="1:5" x14ac:dyDescent="0.25">
      <c r="A4392">
        <v>617307307</v>
      </c>
      <c r="B4392">
        <v>799717</v>
      </c>
      <c r="C4392">
        <v>0</v>
      </c>
      <c r="D4392">
        <v>2</v>
      </c>
      <c r="E4392">
        <v>0</v>
      </c>
    </row>
    <row r="4393" spans="1:5" x14ac:dyDescent="0.25">
      <c r="A4393">
        <v>617307307</v>
      </c>
      <c r="B4393">
        <v>1581653</v>
      </c>
      <c r="C4393">
        <v>0</v>
      </c>
      <c r="D4393">
        <v>0</v>
      </c>
      <c r="E4393">
        <v>0</v>
      </c>
    </row>
    <row r="4394" spans="1:5" x14ac:dyDescent="0.25">
      <c r="A4394">
        <v>617307740</v>
      </c>
      <c r="B4394">
        <v>1432155</v>
      </c>
      <c r="C4394">
        <v>0</v>
      </c>
      <c r="D4394">
        <v>2</v>
      </c>
      <c r="E4394">
        <v>0</v>
      </c>
    </row>
    <row r="4395" spans="1:5" x14ac:dyDescent="0.25">
      <c r="A4395">
        <v>617307740</v>
      </c>
      <c r="B4395">
        <v>1578599</v>
      </c>
      <c r="C4395">
        <v>0</v>
      </c>
      <c r="D4395">
        <v>0</v>
      </c>
      <c r="E4395">
        <v>0</v>
      </c>
    </row>
    <row r="4396" spans="1:5" x14ac:dyDescent="0.25">
      <c r="A4396">
        <v>617307744</v>
      </c>
      <c r="B4396">
        <v>121213</v>
      </c>
      <c r="C4396">
        <v>0</v>
      </c>
      <c r="D4396">
        <v>2</v>
      </c>
      <c r="E4396">
        <v>0</v>
      </c>
    </row>
    <row r="4397" spans="1:5" x14ac:dyDescent="0.25">
      <c r="A4397">
        <v>617307744</v>
      </c>
      <c r="B4397">
        <v>1578599</v>
      </c>
      <c r="C4397">
        <v>0</v>
      </c>
      <c r="D4397">
        <v>1</v>
      </c>
      <c r="E4397">
        <v>0</v>
      </c>
    </row>
    <row r="4398" spans="1:5" x14ac:dyDescent="0.25">
      <c r="A4398">
        <v>617307746</v>
      </c>
      <c r="B4398">
        <v>1578599</v>
      </c>
      <c r="C4398">
        <v>0</v>
      </c>
      <c r="D4398">
        <v>1</v>
      </c>
      <c r="E4398">
        <v>0</v>
      </c>
    </row>
    <row r="4399" spans="1:5" x14ac:dyDescent="0.25">
      <c r="A4399">
        <v>617307746</v>
      </c>
      <c r="B4399">
        <v>1595416</v>
      </c>
      <c r="C4399">
        <v>0</v>
      </c>
      <c r="D4399">
        <v>0</v>
      </c>
      <c r="E4399">
        <v>0</v>
      </c>
    </row>
    <row r="4400" spans="1:5" x14ac:dyDescent="0.25">
      <c r="A4400">
        <v>617307751</v>
      </c>
      <c r="B4400">
        <v>1578599</v>
      </c>
      <c r="C4400">
        <v>0</v>
      </c>
      <c r="D4400">
        <v>0</v>
      </c>
      <c r="E4400">
        <v>0</v>
      </c>
    </row>
    <row r="4401" spans="1:5" x14ac:dyDescent="0.25">
      <c r="A4401">
        <v>617307751</v>
      </c>
      <c r="B4401">
        <v>1582776</v>
      </c>
      <c r="C4401">
        <v>0</v>
      </c>
      <c r="D4401">
        <v>4</v>
      </c>
      <c r="E4401">
        <v>0</v>
      </c>
    </row>
    <row r="4402" spans="1:5" x14ac:dyDescent="0.25">
      <c r="A4402">
        <v>617311603</v>
      </c>
      <c r="B4402">
        <v>311196</v>
      </c>
      <c r="C4402">
        <v>0</v>
      </c>
      <c r="D4402">
        <v>0</v>
      </c>
      <c r="E4402">
        <v>0</v>
      </c>
    </row>
    <row r="4403" spans="1:5" x14ac:dyDescent="0.25">
      <c r="A4403">
        <v>617311603</v>
      </c>
      <c r="B4403">
        <v>1591266</v>
      </c>
      <c r="C4403">
        <v>0</v>
      </c>
      <c r="D4403">
        <v>3</v>
      </c>
      <c r="E4403">
        <v>0</v>
      </c>
    </row>
    <row r="4404" spans="1:5" x14ac:dyDescent="0.25">
      <c r="A4404">
        <v>617311607</v>
      </c>
      <c r="B4404">
        <v>795527</v>
      </c>
      <c r="C4404">
        <v>0</v>
      </c>
      <c r="D4404">
        <v>0</v>
      </c>
      <c r="E4404">
        <v>0</v>
      </c>
    </row>
    <row r="4405" spans="1:5" x14ac:dyDescent="0.25">
      <c r="A4405">
        <v>617311607</v>
      </c>
      <c r="B4405">
        <v>1591266</v>
      </c>
      <c r="C4405">
        <v>0</v>
      </c>
      <c r="D4405">
        <v>4</v>
      </c>
      <c r="E4405">
        <v>0</v>
      </c>
    </row>
    <row r="4406" spans="1:5" x14ac:dyDescent="0.25">
      <c r="A4406">
        <v>617311613</v>
      </c>
      <c r="B4406">
        <v>492237</v>
      </c>
      <c r="C4406">
        <v>0</v>
      </c>
      <c r="D4406">
        <v>0</v>
      </c>
      <c r="E4406">
        <v>0</v>
      </c>
    </row>
    <row r="4407" spans="1:5" x14ac:dyDescent="0.25">
      <c r="A4407">
        <v>617311613</v>
      </c>
      <c r="B4407">
        <v>1591266</v>
      </c>
      <c r="C4407">
        <v>0</v>
      </c>
      <c r="D4407">
        <v>2</v>
      </c>
      <c r="E4407">
        <v>0</v>
      </c>
    </row>
    <row r="4408" spans="1:5" x14ac:dyDescent="0.25">
      <c r="A4408">
        <v>617311614</v>
      </c>
      <c r="B4408">
        <v>1461222</v>
      </c>
      <c r="C4408">
        <v>1</v>
      </c>
      <c r="D4408">
        <v>0</v>
      </c>
      <c r="E4408">
        <v>90</v>
      </c>
    </row>
    <row r="4409" spans="1:5" x14ac:dyDescent="0.25">
      <c r="A4409">
        <v>617311614</v>
      </c>
      <c r="B4409">
        <v>1591266</v>
      </c>
      <c r="C4409">
        <v>0</v>
      </c>
      <c r="D4409">
        <v>2</v>
      </c>
      <c r="E4409">
        <v>0</v>
      </c>
    </row>
    <row r="4410" spans="1:5" x14ac:dyDescent="0.25">
      <c r="A4410">
        <v>617311620</v>
      </c>
      <c r="B4410">
        <v>1366294</v>
      </c>
      <c r="C4410">
        <v>0</v>
      </c>
      <c r="D4410">
        <v>0</v>
      </c>
      <c r="E4410">
        <v>0</v>
      </c>
    </row>
    <row r="4411" spans="1:5" x14ac:dyDescent="0.25">
      <c r="A4411">
        <v>617311620</v>
      </c>
      <c r="B4411">
        <v>1591266</v>
      </c>
      <c r="C4411">
        <v>0</v>
      </c>
      <c r="D4411">
        <v>5</v>
      </c>
      <c r="E4411">
        <v>0</v>
      </c>
    </row>
    <row r="4412" spans="1:5" x14ac:dyDescent="0.25">
      <c r="A4412">
        <v>617323754</v>
      </c>
      <c r="B4412">
        <v>990223</v>
      </c>
      <c r="C4412">
        <v>0</v>
      </c>
      <c r="D4412">
        <v>2</v>
      </c>
      <c r="E4412">
        <v>0</v>
      </c>
    </row>
    <row r="4413" spans="1:5" x14ac:dyDescent="0.25">
      <c r="A4413">
        <v>617323754</v>
      </c>
      <c r="B4413">
        <v>1369405</v>
      </c>
      <c r="C4413">
        <v>0</v>
      </c>
      <c r="D4413">
        <v>2</v>
      </c>
      <c r="E4413">
        <v>0</v>
      </c>
    </row>
    <row r="4414" spans="1:5" x14ac:dyDescent="0.25">
      <c r="A4414">
        <v>617323759</v>
      </c>
      <c r="B4414">
        <v>798343</v>
      </c>
      <c r="C4414">
        <v>1</v>
      </c>
      <c r="D4414">
        <v>2</v>
      </c>
      <c r="E4414">
        <v>90</v>
      </c>
    </row>
    <row r="4415" spans="1:5" x14ac:dyDescent="0.25">
      <c r="A4415">
        <v>617323759</v>
      </c>
      <c r="B4415">
        <v>990223</v>
      </c>
      <c r="C4415">
        <v>0</v>
      </c>
      <c r="D4415">
        <v>0</v>
      </c>
      <c r="E4415">
        <v>0</v>
      </c>
    </row>
    <row r="4416" spans="1:5" x14ac:dyDescent="0.25">
      <c r="A4416">
        <v>617323763</v>
      </c>
      <c r="B4416">
        <v>308025</v>
      </c>
      <c r="C4416">
        <v>0</v>
      </c>
      <c r="D4416">
        <v>3</v>
      </c>
      <c r="E4416">
        <v>0</v>
      </c>
    </row>
    <row r="4417" spans="1:5" x14ac:dyDescent="0.25">
      <c r="A4417">
        <v>617323763</v>
      </c>
      <c r="B4417">
        <v>990223</v>
      </c>
      <c r="C4417">
        <v>0</v>
      </c>
      <c r="D4417">
        <v>0</v>
      </c>
      <c r="E4417">
        <v>0</v>
      </c>
    </row>
    <row r="4418" spans="1:5" x14ac:dyDescent="0.25">
      <c r="A4418">
        <v>617323766</v>
      </c>
      <c r="B4418">
        <v>990223</v>
      </c>
      <c r="C4418">
        <v>0</v>
      </c>
      <c r="D4418">
        <v>2</v>
      </c>
      <c r="E4418">
        <v>0</v>
      </c>
    </row>
    <row r="4419" spans="1:5" x14ac:dyDescent="0.25">
      <c r="A4419">
        <v>617323766</v>
      </c>
      <c r="B4419">
        <v>1437712</v>
      </c>
      <c r="C4419">
        <v>2</v>
      </c>
      <c r="D4419">
        <v>1</v>
      </c>
      <c r="E4419">
        <v>90</v>
      </c>
    </row>
    <row r="4420" spans="1:5" x14ac:dyDescent="0.25">
      <c r="A4420">
        <v>617323772</v>
      </c>
      <c r="B4420">
        <v>801098</v>
      </c>
      <c r="C4420">
        <v>0</v>
      </c>
      <c r="D4420">
        <v>0</v>
      </c>
      <c r="E4420">
        <v>0</v>
      </c>
    </row>
    <row r="4421" spans="1:5" x14ac:dyDescent="0.25">
      <c r="A4421">
        <v>617323772</v>
      </c>
      <c r="B4421">
        <v>990223</v>
      </c>
      <c r="C4421">
        <v>0</v>
      </c>
      <c r="D4421">
        <v>1</v>
      </c>
      <c r="E4421">
        <v>0</v>
      </c>
    </row>
    <row r="4422" spans="1:5" x14ac:dyDescent="0.25">
      <c r="A4422">
        <v>617346377</v>
      </c>
      <c r="B4422">
        <v>119762</v>
      </c>
      <c r="C4422">
        <v>0</v>
      </c>
      <c r="D4422">
        <v>1</v>
      </c>
      <c r="E4422">
        <v>0</v>
      </c>
    </row>
    <row r="4423" spans="1:5" x14ac:dyDescent="0.25">
      <c r="A4423">
        <v>617346377</v>
      </c>
      <c r="B4423">
        <v>485674</v>
      </c>
      <c r="C4423">
        <v>0</v>
      </c>
      <c r="D4423">
        <v>1</v>
      </c>
      <c r="E4423">
        <v>0</v>
      </c>
    </row>
    <row r="4424" spans="1:5" x14ac:dyDescent="0.25">
      <c r="A4424">
        <v>617346381</v>
      </c>
      <c r="B4424">
        <v>119762</v>
      </c>
      <c r="C4424">
        <v>0</v>
      </c>
      <c r="D4424">
        <v>0</v>
      </c>
      <c r="E4424">
        <v>0</v>
      </c>
    </row>
    <row r="4425" spans="1:5" x14ac:dyDescent="0.25">
      <c r="A4425">
        <v>617346381</v>
      </c>
      <c r="B4425">
        <v>1416526</v>
      </c>
      <c r="C4425">
        <v>0</v>
      </c>
      <c r="D4425">
        <v>0</v>
      </c>
      <c r="E4425">
        <v>0</v>
      </c>
    </row>
    <row r="4426" spans="1:5" x14ac:dyDescent="0.25">
      <c r="A4426">
        <v>617346387</v>
      </c>
      <c r="B4426">
        <v>119762</v>
      </c>
      <c r="C4426">
        <v>0</v>
      </c>
      <c r="D4426">
        <v>1</v>
      </c>
      <c r="E4426">
        <v>0</v>
      </c>
    </row>
    <row r="4427" spans="1:5" x14ac:dyDescent="0.25">
      <c r="A4427">
        <v>617346387</v>
      </c>
      <c r="B4427">
        <v>990141</v>
      </c>
      <c r="C4427">
        <v>0</v>
      </c>
      <c r="D4427">
        <v>0</v>
      </c>
      <c r="E4427">
        <v>0</v>
      </c>
    </row>
    <row r="4428" spans="1:5" x14ac:dyDescent="0.25">
      <c r="A4428">
        <v>617346390</v>
      </c>
      <c r="B4428">
        <v>119762</v>
      </c>
      <c r="C4428">
        <v>0</v>
      </c>
      <c r="D4428">
        <v>4</v>
      </c>
      <c r="E4428">
        <v>0</v>
      </c>
    </row>
    <row r="4429" spans="1:5" x14ac:dyDescent="0.25">
      <c r="A4429">
        <v>617346390</v>
      </c>
      <c r="B4429">
        <v>120000</v>
      </c>
      <c r="C4429">
        <v>0</v>
      </c>
      <c r="D4429">
        <v>0</v>
      </c>
      <c r="E4429">
        <v>0</v>
      </c>
    </row>
    <row r="4430" spans="1:5" x14ac:dyDescent="0.25">
      <c r="A4430">
        <v>617346396</v>
      </c>
      <c r="B4430">
        <v>119762</v>
      </c>
      <c r="C4430">
        <v>0</v>
      </c>
      <c r="D4430">
        <v>0</v>
      </c>
      <c r="E4430">
        <v>0</v>
      </c>
    </row>
    <row r="4431" spans="1:5" x14ac:dyDescent="0.25">
      <c r="A4431">
        <v>617346396</v>
      </c>
      <c r="B4431">
        <v>1580618</v>
      </c>
      <c r="C4431">
        <v>0</v>
      </c>
      <c r="D4431">
        <v>2</v>
      </c>
      <c r="E4431">
        <v>0</v>
      </c>
    </row>
    <row r="4432" spans="1:5" x14ac:dyDescent="0.25">
      <c r="A4432">
        <v>617374490</v>
      </c>
      <c r="B4432">
        <v>309119</v>
      </c>
      <c r="C4432">
        <v>0</v>
      </c>
      <c r="D4432">
        <v>2</v>
      </c>
      <c r="E4432">
        <v>0</v>
      </c>
    </row>
    <row r="4433" spans="1:5" x14ac:dyDescent="0.25">
      <c r="A4433">
        <v>617374490</v>
      </c>
      <c r="B4433">
        <v>1597416</v>
      </c>
      <c r="C4433">
        <v>1</v>
      </c>
      <c r="D4433">
        <v>0</v>
      </c>
      <c r="E4433">
        <v>90</v>
      </c>
    </row>
    <row r="4434" spans="1:5" x14ac:dyDescent="0.25">
      <c r="A4434">
        <v>617374496</v>
      </c>
      <c r="B4434">
        <v>995548</v>
      </c>
      <c r="C4434">
        <v>0</v>
      </c>
      <c r="D4434">
        <v>0</v>
      </c>
      <c r="E4434">
        <v>0</v>
      </c>
    </row>
    <row r="4435" spans="1:5" x14ac:dyDescent="0.25">
      <c r="A4435">
        <v>617374496</v>
      </c>
      <c r="B4435">
        <v>1597416</v>
      </c>
      <c r="C4435">
        <v>1</v>
      </c>
      <c r="D4435">
        <v>1</v>
      </c>
      <c r="E4435">
        <v>37</v>
      </c>
    </row>
    <row r="4436" spans="1:5" x14ac:dyDescent="0.25">
      <c r="A4436">
        <v>617374498</v>
      </c>
      <c r="B4436">
        <v>490475</v>
      </c>
      <c r="C4436">
        <v>0</v>
      </c>
      <c r="D4436">
        <v>1</v>
      </c>
      <c r="E4436">
        <v>0</v>
      </c>
    </row>
    <row r="4437" spans="1:5" x14ac:dyDescent="0.25">
      <c r="A4437">
        <v>617374498</v>
      </c>
      <c r="B4437">
        <v>1597416</v>
      </c>
      <c r="C4437">
        <v>1</v>
      </c>
      <c r="D4437">
        <v>2</v>
      </c>
      <c r="E4437">
        <v>90</v>
      </c>
    </row>
    <row r="4438" spans="1:5" x14ac:dyDescent="0.25">
      <c r="A4438">
        <v>617374503</v>
      </c>
      <c r="B4438">
        <v>489927</v>
      </c>
      <c r="C4438">
        <v>0</v>
      </c>
      <c r="D4438">
        <v>0</v>
      </c>
      <c r="E4438">
        <v>0</v>
      </c>
    </row>
    <row r="4439" spans="1:5" x14ac:dyDescent="0.25">
      <c r="A4439">
        <v>617374503</v>
      </c>
      <c r="B4439">
        <v>1597416</v>
      </c>
      <c r="C4439">
        <v>1</v>
      </c>
      <c r="D4439">
        <v>1</v>
      </c>
      <c r="E4439">
        <v>90</v>
      </c>
    </row>
    <row r="4440" spans="1:5" x14ac:dyDescent="0.25">
      <c r="A4440">
        <v>617387650</v>
      </c>
      <c r="B4440">
        <v>438811</v>
      </c>
      <c r="C4440">
        <v>0</v>
      </c>
      <c r="D4440">
        <v>0</v>
      </c>
      <c r="E4440">
        <v>0</v>
      </c>
    </row>
    <row r="4441" spans="1:5" x14ac:dyDescent="0.25">
      <c r="A4441">
        <v>617387650</v>
      </c>
      <c r="B4441">
        <v>1580177</v>
      </c>
      <c r="C4441">
        <v>0</v>
      </c>
      <c r="D4441">
        <v>0</v>
      </c>
      <c r="E4441">
        <v>0</v>
      </c>
    </row>
    <row r="4442" spans="1:5" x14ac:dyDescent="0.25">
      <c r="A4442">
        <v>617387653</v>
      </c>
      <c r="B4442">
        <v>438811</v>
      </c>
      <c r="C4442">
        <v>0</v>
      </c>
      <c r="D4442">
        <v>1</v>
      </c>
      <c r="E4442">
        <v>0</v>
      </c>
    </row>
    <row r="4443" spans="1:5" x14ac:dyDescent="0.25">
      <c r="A4443">
        <v>617387653</v>
      </c>
      <c r="B4443">
        <v>1600392</v>
      </c>
      <c r="C4443">
        <v>0</v>
      </c>
      <c r="D4443">
        <v>1</v>
      </c>
      <c r="E4443">
        <v>0</v>
      </c>
    </row>
    <row r="4444" spans="1:5" x14ac:dyDescent="0.25">
      <c r="A4444">
        <v>617387659</v>
      </c>
      <c r="B4444">
        <v>438811</v>
      </c>
      <c r="C4444">
        <v>0</v>
      </c>
      <c r="D4444">
        <v>0</v>
      </c>
      <c r="E4444">
        <v>0</v>
      </c>
    </row>
    <row r="4445" spans="1:5" x14ac:dyDescent="0.25">
      <c r="A4445">
        <v>617387659</v>
      </c>
      <c r="B4445">
        <v>1415932</v>
      </c>
      <c r="C4445">
        <v>0</v>
      </c>
      <c r="D4445">
        <v>0</v>
      </c>
      <c r="E4445">
        <v>0</v>
      </c>
    </row>
    <row r="4446" spans="1:5" x14ac:dyDescent="0.25">
      <c r="A4446">
        <v>617387666</v>
      </c>
      <c r="B4446">
        <v>438811</v>
      </c>
      <c r="C4446">
        <v>0</v>
      </c>
      <c r="D4446">
        <v>0</v>
      </c>
      <c r="E4446">
        <v>0</v>
      </c>
    </row>
    <row r="4447" spans="1:5" x14ac:dyDescent="0.25">
      <c r="A4447">
        <v>617387666</v>
      </c>
      <c r="B4447">
        <v>1431366</v>
      </c>
      <c r="C4447">
        <v>0</v>
      </c>
      <c r="D4447">
        <v>3</v>
      </c>
      <c r="E4447">
        <v>0</v>
      </c>
    </row>
    <row r="4448" spans="1:5" x14ac:dyDescent="0.25">
      <c r="A4448">
        <v>617389668</v>
      </c>
      <c r="B4448">
        <v>434988</v>
      </c>
      <c r="C4448">
        <v>0</v>
      </c>
      <c r="D4448">
        <v>2</v>
      </c>
      <c r="E4448">
        <v>0</v>
      </c>
    </row>
    <row r="4449" spans="1:5" x14ac:dyDescent="0.25">
      <c r="A4449">
        <v>617389668</v>
      </c>
      <c r="B4449">
        <v>1456874</v>
      </c>
      <c r="C4449">
        <v>0</v>
      </c>
      <c r="D4449">
        <v>2</v>
      </c>
      <c r="E4449">
        <v>0</v>
      </c>
    </row>
    <row r="4450" spans="1:5" x14ac:dyDescent="0.25">
      <c r="A4450">
        <v>617389670</v>
      </c>
      <c r="B4450">
        <v>314981</v>
      </c>
      <c r="C4450">
        <v>1</v>
      </c>
      <c r="D4450">
        <v>0</v>
      </c>
      <c r="E4450">
        <v>90</v>
      </c>
    </row>
    <row r="4451" spans="1:5" x14ac:dyDescent="0.25">
      <c r="A4451">
        <v>617389670</v>
      </c>
      <c r="B4451">
        <v>1456874</v>
      </c>
      <c r="C4451">
        <v>0</v>
      </c>
      <c r="D4451">
        <v>1</v>
      </c>
      <c r="E4451">
        <v>0</v>
      </c>
    </row>
    <row r="4452" spans="1:5" x14ac:dyDescent="0.25">
      <c r="A4452">
        <v>617389676</v>
      </c>
      <c r="B4452">
        <v>309830</v>
      </c>
      <c r="C4452">
        <v>0</v>
      </c>
      <c r="D4452">
        <v>0</v>
      </c>
      <c r="E4452">
        <v>0</v>
      </c>
    </row>
    <row r="4453" spans="1:5" x14ac:dyDescent="0.25">
      <c r="A4453">
        <v>617389676</v>
      </c>
      <c r="B4453">
        <v>1456874</v>
      </c>
      <c r="C4453">
        <v>0</v>
      </c>
      <c r="D4453">
        <v>0</v>
      </c>
      <c r="E4453">
        <v>0</v>
      </c>
    </row>
    <row r="4454" spans="1:5" x14ac:dyDescent="0.25">
      <c r="A4454">
        <v>617389679</v>
      </c>
      <c r="B4454">
        <v>488988</v>
      </c>
      <c r="C4454">
        <v>0</v>
      </c>
      <c r="D4454">
        <v>0</v>
      </c>
      <c r="E4454">
        <v>0</v>
      </c>
    </row>
    <row r="4455" spans="1:5" x14ac:dyDescent="0.25">
      <c r="A4455">
        <v>617389679</v>
      </c>
      <c r="B4455">
        <v>1456874</v>
      </c>
      <c r="C4455">
        <v>0</v>
      </c>
      <c r="D4455">
        <v>0</v>
      </c>
      <c r="E4455">
        <v>0</v>
      </c>
    </row>
    <row r="4456" spans="1:5" x14ac:dyDescent="0.25">
      <c r="A4456">
        <v>617389681</v>
      </c>
      <c r="B4456">
        <v>1434070</v>
      </c>
      <c r="C4456">
        <v>2</v>
      </c>
      <c r="D4456">
        <v>0</v>
      </c>
      <c r="E4456">
        <v>90</v>
      </c>
    </row>
    <row r="4457" spans="1:5" x14ac:dyDescent="0.25">
      <c r="A4457">
        <v>617389681</v>
      </c>
      <c r="B4457">
        <v>1456874</v>
      </c>
      <c r="C4457">
        <v>1</v>
      </c>
      <c r="D4457">
        <v>2</v>
      </c>
      <c r="E4457">
        <v>1</v>
      </c>
    </row>
    <row r="4458" spans="1:5" x14ac:dyDescent="0.25">
      <c r="A4458">
        <v>617400305</v>
      </c>
      <c r="B4458">
        <v>772903</v>
      </c>
      <c r="C4458">
        <v>0</v>
      </c>
      <c r="D4458">
        <v>2</v>
      </c>
      <c r="E4458">
        <v>0</v>
      </c>
    </row>
    <row r="4459" spans="1:5" x14ac:dyDescent="0.25">
      <c r="A4459">
        <v>617400305</v>
      </c>
      <c r="B4459">
        <v>1333766</v>
      </c>
      <c r="C4459">
        <v>0</v>
      </c>
      <c r="D4459">
        <v>1</v>
      </c>
      <c r="E4459">
        <v>0</v>
      </c>
    </row>
    <row r="4460" spans="1:5" x14ac:dyDescent="0.25">
      <c r="A4460">
        <v>617400308</v>
      </c>
      <c r="B4460">
        <v>1333766</v>
      </c>
      <c r="C4460">
        <v>0</v>
      </c>
      <c r="D4460">
        <v>3</v>
      </c>
      <c r="E4460">
        <v>0</v>
      </c>
    </row>
    <row r="4461" spans="1:5" x14ac:dyDescent="0.25">
      <c r="A4461">
        <v>617400308</v>
      </c>
      <c r="B4461">
        <v>1600911</v>
      </c>
      <c r="C4461">
        <v>1</v>
      </c>
      <c r="D4461">
        <v>1</v>
      </c>
      <c r="E4461">
        <v>90</v>
      </c>
    </row>
    <row r="4462" spans="1:5" x14ac:dyDescent="0.25">
      <c r="A4462">
        <v>617400312</v>
      </c>
      <c r="B4462">
        <v>486288</v>
      </c>
      <c r="C4462">
        <v>0</v>
      </c>
      <c r="D4462">
        <v>0</v>
      </c>
      <c r="E4462">
        <v>0</v>
      </c>
    </row>
    <row r="4463" spans="1:5" x14ac:dyDescent="0.25">
      <c r="A4463">
        <v>617400312</v>
      </c>
      <c r="B4463">
        <v>1333766</v>
      </c>
      <c r="C4463">
        <v>0</v>
      </c>
      <c r="D4463">
        <v>1</v>
      </c>
      <c r="E4463">
        <v>0</v>
      </c>
    </row>
    <row r="4464" spans="1:5" x14ac:dyDescent="0.25">
      <c r="A4464">
        <v>617400316</v>
      </c>
      <c r="B4464">
        <v>433724</v>
      </c>
      <c r="C4464">
        <v>0</v>
      </c>
      <c r="D4464">
        <v>1</v>
      </c>
      <c r="E4464">
        <v>0</v>
      </c>
    </row>
    <row r="4465" spans="1:5" x14ac:dyDescent="0.25">
      <c r="A4465">
        <v>617400316</v>
      </c>
      <c r="B4465">
        <v>1333766</v>
      </c>
      <c r="C4465">
        <v>0</v>
      </c>
      <c r="D4465">
        <v>0</v>
      </c>
      <c r="E4465">
        <v>0</v>
      </c>
    </row>
    <row r="4466" spans="1:5" x14ac:dyDescent="0.25">
      <c r="A4466">
        <v>617400321</v>
      </c>
      <c r="B4466">
        <v>1333766</v>
      </c>
      <c r="C4466">
        <v>2</v>
      </c>
      <c r="D4466">
        <v>0</v>
      </c>
      <c r="E4466">
        <v>80</v>
      </c>
    </row>
    <row r="4467" spans="1:5" x14ac:dyDescent="0.25">
      <c r="A4467">
        <v>617400321</v>
      </c>
      <c r="B4467">
        <v>1462037</v>
      </c>
      <c r="C4467">
        <v>0</v>
      </c>
      <c r="D4467">
        <v>5</v>
      </c>
      <c r="E4467">
        <v>0</v>
      </c>
    </row>
    <row r="4468" spans="1:5" x14ac:dyDescent="0.25">
      <c r="A4468">
        <v>618380483</v>
      </c>
      <c r="B4468">
        <v>564723</v>
      </c>
      <c r="C4468">
        <v>0</v>
      </c>
      <c r="D4468">
        <v>1</v>
      </c>
      <c r="E4468">
        <v>0</v>
      </c>
    </row>
    <row r="4469" spans="1:5" x14ac:dyDescent="0.25">
      <c r="A4469">
        <v>618380483</v>
      </c>
      <c r="B4469">
        <v>1409386</v>
      </c>
      <c r="C4469">
        <v>1</v>
      </c>
      <c r="D4469">
        <v>3</v>
      </c>
      <c r="E4469">
        <v>90</v>
      </c>
    </row>
    <row r="4470" spans="1:5" x14ac:dyDescent="0.25">
      <c r="A4470">
        <v>618380488</v>
      </c>
      <c r="B4470">
        <v>1409386</v>
      </c>
      <c r="C4470">
        <v>1</v>
      </c>
      <c r="D4470">
        <v>0</v>
      </c>
      <c r="E4470">
        <v>90</v>
      </c>
    </row>
    <row r="4471" spans="1:5" x14ac:dyDescent="0.25">
      <c r="A4471">
        <v>618380488</v>
      </c>
      <c r="B4471">
        <v>1859476</v>
      </c>
      <c r="C4471">
        <v>0</v>
      </c>
      <c r="D4471">
        <v>3</v>
      </c>
      <c r="E4471">
        <v>0</v>
      </c>
    </row>
    <row r="4472" spans="1:5" x14ac:dyDescent="0.25">
      <c r="A4472">
        <v>618380493</v>
      </c>
      <c r="B4472">
        <v>1409386</v>
      </c>
      <c r="C4472">
        <v>1</v>
      </c>
      <c r="D4472">
        <v>0</v>
      </c>
      <c r="E4472">
        <v>90</v>
      </c>
    </row>
    <row r="4473" spans="1:5" x14ac:dyDescent="0.25">
      <c r="A4473">
        <v>618380493</v>
      </c>
      <c r="B4473">
        <v>1430127</v>
      </c>
      <c r="C4473">
        <v>0</v>
      </c>
      <c r="D4473">
        <v>2</v>
      </c>
      <c r="E4473">
        <v>0</v>
      </c>
    </row>
    <row r="4474" spans="1:5" x14ac:dyDescent="0.25">
      <c r="A4474">
        <v>618380496</v>
      </c>
      <c r="B4474">
        <v>1409386</v>
      </c>
      <c r="C4474">
        <v>1</v>
      </c>
      <c r="D4474">
        <v>0</v>
      </c>
      <c r="E4474">
        <v>90</v>
      </c>
    </row>
    <row r="4475" spans="1:5" x14ac:dyDescent="0.25">
      <c r="A4475">
        <v>618380496</v>
      </c>
      <c r="B4475">
        <v>1873657</v>
      </c>
      <c r="C4475">
        <v>0</v>
      </c>
      <c r="D4475">
        <v>2</v>
      </c>
      <c r="E4475">
        <v>0</v>
      </c>
    </row>
    <row r="4476" spans="1:5" x14ac:dyDescent="0.25">
      <c r="A4476">
        <v>618407311</v>
      </c>
      <c r="B4476">
        <v>948255</v>
      </c>
      <c r="C4476">
        <v>0</v>
      </c>
      <c r="D4476">
        <v>1</v>
      </c>
      <c r="E4476">
        <v>0</v>
      </c>
    </row>
    <row r="4477" spans="1:5" x14ac:dyDescent="0.25">
      <c r="A4477">
        <v>618407311</v>
      </c>
      <c r="B4477">
        <v>948677</v>
      </c>
      <c r="C4477">
        <v>1</v>
      </c>
      <c r="D4477">
        <v>0</v>
      </c>
      <c r="E4477">
        <v>90</v>
      </c>
    </row>
    <row r="4478" spans="1:5" x14ac:dyDescent="0.25">
      <c r="A4478">
        <v>618407316</v>
      </c>
      <c r="B4478">
        <v>532182</v>
      </c>
      <c r="C4478">
        <v>0</v>
      </c>
      <c r="D4478">
        <v>1</v>
      </c>
      <c r="E4478">
        <v>0</v>
      </c>
    </row>
    <row r="4479" spans="1:5" x14ac:dyDescent="0.25">
      <c r="A4479">
        <v>618407316</v>
      </c>
      <c r="B4479">
        <v>948677</v>
      </c>
      <c r="C4479">
        <v>0</v>
      </c>
      <c r="D4479">
        <v>0</v>
      </c>
      <c r="E4479">
        <v>0</v>
      </c>
    </row>
    <row r="4480" spans="1:5" x14ac:dyDescent="0.25">
      <c r="A4480">
        <v>618407321</v>
      </c>
      <c r="B4480">
        <v>948677</v>
      </c>
      <c r="C4480">
        <v>0</v>
      </c>
      <c r="D4480">
        <v>0</v>
      </c>
      <c r="E4480">
        <v>0</v>
      </c>
    </row>
    <row r="4481" spans="1:5" x14ac:dyDescent="0.25">
      <c r="A4481">
        <v>618407321</v>
      </c>
      <c r="B4481">
        <v>950021</v>
      </c>
      <c r="C4481">
        <v>0</v>
      </c>
      <c r="D4481">
        <v>0</v>
      </c>
      <c r="E4481">
        <v>0</v>
      </c>
    </row>
    <row r="4482" spans="1:5" x14ac:dyDescent="0.25">
      <c r="A4482">
        <v>618407324</v>
      </c>
      <c r="B4482">
        <v>947426</v>
      </c>
      <c r="C4482">
        <v>1</v>
      </c>
      <c r="D4482">
        <v>3</v>
      </c>
      <c r="E4482">
        <v>90</v>
      </c>
    </row>
    <row r="4483" spans="1:5" x14ac:dyDescent="0.25">
      <c r="A4483">
        <v>618407324</v>
      </c>
      <c r="B4483">
        <v>948677</v>
      </c>
      <c r="C4483">
        <v>0</v>
      </c>
      <c r="D4483">
        <v>1</v>
      </c>
      <c r="E4483">
        <v>0</v>
      </c>
    </row>
    <row r="4484" spans="1:5" x14ac:dyDescent="0.25">
      <c r="A4484">
        <v>618487150</v>
      </c>
      <c r="B4484">
        <v>137672</v>
      </c>
      <c r="C4484">
        <v>0</v>
      </c>
      <c r="D4484">
        <v>0</v>
      </c>
      <c r="E4484">
        <v>0</v>
      </c>
    </row>
    <row r="4485" spans="1:5" x14ac:dyDescent="0.25">
      <c r="A4485">
        <v>618487150</v>
      </c>
      <c r="B4485">
        <v>137886</v>
      </c>
      <c r="C4485">
        <v>1</v>
      </c>
      <c r="D4485">
        <v>1</v>
      </c>
      <c r="E4485">
        <v>90</v>
      </c>
    </row>
    <row r="4486" spans="1:5" x14ac:dyDescent="0.25">
      <c r="A4486">
        <v>618487156</v>
      </c>
      <c r="B4486">
        <v>137622</v>
      </c>
      <c r="C4486">
        <v>0</v>
      </c>
      <c r="D4486">
        <v>0</v>
      </c>
      <c r="E4486">
        <v>0</v>
      </c>
    </row>
    <row r="4487" spans="1:5" x14ac:dyDescent="0.25">
      <c r="A4487">
        <v>618487156</v>
      </c>
      <c r="B4487">
        <v>137672</v>
      </c>
      <c r="C4487">
        <v>0</v>
      </c>
      <c r="D4487">
        <v>0</v>
      </c>
      <c r="E4487">
        <v>0</v>
      </c>
    </row>
    <row r="4488" spans="1:5" x14ac:dyDescent="0.25">
      <c r="A4488">
        <v>618487159</v>
      </c>
      <c r="B4488">
        <v>136625</v>
      </c>
      <c r="C4488">
        <v>0</v>
      </c>
      <c r="D4488">
        <v>1</v>
      </c>
      <c r="E4488">
        <v>0</v>
      </c>
    </row>
    <row r="4489" spans="1:5" x14ac:dyDescent="0.25">
      <c r="A4489">
        <v>618487159</v>
      </c>
      <c r="B4489">
        <v>137672</v>
      </c>
      <c r="C4489">
        <v>0</v>
      </c>
      <c r="D4489">
        <v>0</v>
      </c>
      <c r="E4489">
        <v>0</v>
      </c>
    </row>
    <row r="4490" spans="1:5" x14ac:dyDescent="0.25">
      <c r="A4490">
        <v>618487161</v>
      </c>
      <c r="B4490">
        <v>136496</v>
      </c>
      <c r="C4490">
        <v>0</v>
      </c>
      <c r="D4490">
        <v>0</v>
      </c>
      <c r="E4490">
        <v>0</v>
      </c>
    </row>
    <row r="4491" spans="1:5" x14ac:dyDescent="0.25">
      <c r="A4491">
        <v>618487161</v>
      </c>
      <c r="B4491">
        <v>137672</v>
      </c>
      <c r="C4491">
        <v>0</v>
      </c>
      <c r="D4491">
        <v>0</v>
      </c>
      <c r="E4491">
        <v>0</v>
      </c>
    </row>
    <row r="4492" spans="1:5" x14ac:dyDescent="0.25">
      <c r="A4492">
        <v>618487165</v>
      </c>
      <c r="B4492">
        <v>137672</v>
      </c>
      <c r="C4492">
        <v>0</v>
      </c>
      <c r="D4492">
        <v>0</v>
      </c>
      <c r="E4492">
        <v>0</v>
      </c>
    </row>
    <row r="4493" spans="1:5" x14ac:dyDescent="0.25">
      <c r="A4493">
        <v>618487165</v>
      </c>
      <c r="B4493">
        <v>137997</v>
      </c>
      <c r="C4493">
        <v>0</v>
      </c>
      <c r="D4493">
        <v>0</v>
      </c>
      <c r="E4493">
        <v>0</v>
      </c>
    </row>
    <row r="4494" spans="1:5" x14ac:dyDescent="0.25">
      <c r="A4494">
        <v>619051602</v>
      </c>
      <c r="B4494">
        <v>2011971</v>
      </c>
      <c r="C4494">
        <v>0</v>
      </c>
      <c r="D4494">
        <v>2</v>
      </c>
      <c r="E4494">
        <v>0</v>
      </c>
    </row>
    <row r="4495" spans="1:5" x14ac:dyDescent="0.25">
      <c r="A4495">
        <v>619051602</v>
      </c>
      <c r="B4495">
        <v>2012168</v>
      </c>
      <c r="C4495">
        <v>1</v>
      </c>
      <c r="D4495">
        <v>0</v>
      </c>
      <c r="E4495">
        <v>90</v>
      </c>
    </row>
    <row r="4496" spans="1:5" x14ac:dyDescent="0.25">
      <c r="A4496">
        <v>619051605</v>
      </c>
      <c r="B4496">
        <v>2011971</v>
      </c>
      <c r="C4496">
        <v>0</v>
      </c>
      <c r="D4496">
        <v>3</v>
      </c>
      <c r="E4496">
        <v>0</v>
      </c>
    </row>
    <row r="4497" spans="1:5" x14ac:dyDescent="0.25">
      <c r="A4497">
        <v>619051605</v>
      </c>
      <c r="B4497">
        <v>2012218</v>
      </c>
      <c r="C4497">
        <v>0</v>
      </c>
      <c r="D4497">
        <v>1</v>
      </c>
      <c r="E4497">
        <v>0</v>
      </c>
    </row>
    <row r="4498" spans="1:5" x14ac:dyDescent="0.25">
      <c r="A4498">
        <v>619051611</v>
      </c>
      <c r="B4498">
        <v>2011971</v>
      </c>
      <c r="C4498">
        <v>0</v>
      </c>
      <c r="D4498">
        <v>2</v>
      </c>
      <c r="E4498">
        <v>0</v>
      </c>
    </row>
    <row r="4499" spans="1:5" x14ac:dyDescent="0.25">
      <c r="A4499">
        <v>619051611</v>
      </c>
      <c r="B4499">
        <v>2012208</v>
      </c>
      <c r="C4499">
        <v>0</v>
      </c>
      <c r="D4499">
        <v>1</v>
      </c>
      <c r="E4499">
        <v>0</v>
      </c>
    </row>
    <row r="4500" spans="1:5" x14ac:dyDescent="0.25">
      <c r="A4500">
        <v>619051615</v>
      </c>
      <c r="B4500">
        <v>2011971</v>
      </c>
      <c r="C4500">
        <v>0</v>
      </c>
      <c r="D4500">
        <v>2</v>
      </c>
      <c r="E4500">
        <v>0</v>
      </c>
    </row>
    <row r="4501" spans="1:5" x14ac:dyDescent="0.25">
      <c r="A4501">
        <v>619051615</v>
      </c>
      <c r="B4501">
        <v>2012199</v>
      </c>
      <c r="C4501">
        <v>1</v>
      </c>
      <c r="D4501">
        <v>1</v>
      </c>
      <c r="E4501">
        <v>90</v>
      </c>
    </row>
    <row r="4502" spans="1:5" x14ac:dyDescent="0.25">
      <c r="A4502">
        <v>619053505</v>
      </c>
      <c r="B4502">
        <v>987006</v>
      </c>
      <c r="C4502">
        <v>0</v>
      </c>
      <c r="D4502">
        <v>0</v>
      </c>
      <c r="E4502">
        <v>0</v>
      </c>
    </row>
    <row r="4503" spans="1:5" x14ac:dyDescent="0.25">
      <c r="A4503">
        <v>619053505</v>
      </c>
      <c r="B4503">
        <v>987142</v>
      </c>
      <c r="C4503">
        <v>0</v>
      </c>
      <c r="D4503">
        <v>2</v>
      </c>
      <c r="E4503">
        <v>0</v>
      </c>
    </row>
    <row r="4504" spans="1:5" x14ac:dyDescent="0.25">
      <c r="A4504">
        <v>619053511</v>
      </c>
      <c r="B4504">
        <v>986983</v>
      </c>
      <c r="C4504">
        <v>0</v>
      </c>
      <c r="D4504">
        <v>1</v>
      </c>
      <c r="E4504">
        <v>0</v>
      </c>
    </row>
    <row r="4505" spans="1:5" x14ac:dyDescent="0.25">
      <c r="A4505">
        <v>619053511</v>
      </c>
      <c r="B4505">
        <v>987142</v>
      </c>
      <c r="C4505">
        <v>0</v>
      </c>
      <c r="D4505">
        <v>0</v>
      </c>
      <c r="E4505">
        <v>0</v>
      </c>
    </row>
    <row r="4506" spans="1:5" x14ac:dyDescent="0.25">
      <c r="A4506">
        <v>619053516</v>
      </c>
      <c r="B4506">
        <v>987142</v>
      </c>
      <c r="C4506">
        <v>0</v>
      </c>
      <c r="D4506">
        <v>0</v>
      </c>
      <c r="E4506">
        <v>0</v>
      </c>
    </row>
    <row r="4507" spans="1:5" x14ac:dyDescent="0.25">
      <c r="A4507">
        <v>619053516</v>
      </c>
      <c r="B4507">
        <v>987188</v>
      </c>
      <c r="C4507">
        <v>0</v>
      </c>
      <c r="D4507">
        <v>1</v>
      </c>
      <c r="E4507">
        <v>0</v>
      </c>
    </row>
    <row r="4508" spans="1:5" x14ac:dyDescent="0.25">
      <c r="A4508">
        <v>619053525</v>
      </c>
      <c r="B4508">
        <v>986984</v>
      </c>
      <c r="C4508">
        <v>1</v>
      </c>
      <c r="D4508">
        <v>1</v>
      </c>
      <c r="E4508">
        <v>65</v>
      </c>
    </row>
    <row r="4509" spans="1:5" x14ac:dyDescent="0.25">
      <c r="A4509">
        <v>619053525</v>
      </c>
      <c r="B4509">
        <v>987142</v>
      </c>
      <c r="C4509">
        <v>0</v>
      </c>
      <c r="D4509">
        <v>0</v>
      </c>
      <c r="E4509">
        <v>0</v>
      </c>
    </row>
    <row r="4510" spans="1:5" x14ac:dyDescent="0.25">
      <c r="A4510">
        <v>619077700</v>
      </c>
      <c r="B4510">
        <v>1902440</v>
      </c>
      <c r="C4510">
        <v>0</v>
      </c>
      <c r="D4510">
        <v>1</v>
      </c>
      <c r="E4510">
        <v>0</v>
      </c>
    </row>
    <row r="4511" spans="1:5" x14ac:dyDescent="0.25">
      <c r="A4511">
        <v>619077700</v>
      </c>
      <c r="B4511">
        <v>1902853</v>
      </c>
      <c r="C4511">
        <v>0</v>
      </c>
      <c r="D4511">
        <v>0</v>
      </c>
      <c r="E4511">
        <v>0</v>
      </c>
    </row>
    <row r="4512" spans="1:5" x14ac:dyDescent="0.25">
      <c r="A4512">
        <v>619077704</v>
      </c>
      <c r="B4512">
        <v>1902440</v>
      </c>
      <c r="C4512">
        <v>1</v>
      </c>
      <c r="D4512">
        <v>0</v>
      </c>
      <c r="E4512">
        <v>90</v>
      </c>
    </row>
    <row r="4513" spans="1:5" x14ac:dyDescent="0.25">
      <c r="A4513">
        <v>619077704</v>
      </c>
      <c r="B4513">
        <v>1902504</v>
      </c>
      <c r="C4513">
        <v>0</v>
      </c>
      <c r="D4513">
        <v>1</v>
      </c>
      <c r="E4513">
        <v>0</v>
      </c>
    </row>
    <row r="4514" spans="1:5" x14ac:dyDescent="0.25">
      <c r="A4514">
        <v>619077709</v>
      </c>
      <c r="B4514">
        <v>1902440</v>
      </c>
      <c r="C4514">
        <v>1</v>
      </c>
      <c r="D4514">
        <v>0</v>
      </c>
      <c r="E4514">
        <v>32</v>
      </c>
    </row>
    <row r="4515" spans="1:5" x14ac:dyDescent="0.25">
      <c r="A4515">
        <v>619077709</v>
      </c>
      <c r="B4515">
        <v>1902888</v>
      </c>
      <c r="C4515">
        <v>0</v>
      </c>
      <c r="D4515">
        <v>0</v>
      </c>
      <c r="E4515">
        <v>0</v>
      </c>
    </row>
    <row r="4516" spans="1:5" x14ac:dyDescent="0.25">
      <c r="A4516">
        <v>619077710</v>
      </c>
      <c r="B4516">
        <v>1902440</v>
      </c>
      <c r="C4516">
        <v>1</v>
      </c>
      <c r="D4516">
        <v>0</v>
      </c>
      <c r="E4516">
        <v>90</v>
      </c>
    </row>
    <row r="4517" spans="1:5" x14ac:dyDescent="0.25">
      <c r="A4517">
        <v>619077710</v>
      </c>
      <c r="B4517">
        <v>1902818</v>
      </c>
      <c r="C4517">
        <v>1</v>
      </c>
      <c r="D4517">
        <v>3</v>
      </c>
      <c r="E4517">
        <v>10</v>
      </c>
    </row>
    <row r="4518" spans="1:5" x14ac:dyDescent="0.25">
      <c r="A4518">
        <v>619077717</v>
      </c>
      <c r="B4518">
        <v>1902440</v>
      </c>
      <c r="C4518">
        <v>1</v>
      </c>
      <c r="D4518">
        <v>2</v>
      </c>
      <c r="E4518">
        <v>90</v>
      </c>
    </row>
    <row r="4519" spans="1:5" x14ac:dyDescent="0.25">
      <c r="A4519">
        <v>619077717</v>
      </c>
      <c r="B4519">
        <v>1902620</v>
      </c>
      <c r="C4519">
        <v>1</v>
      </c>
      <c r="D4519">
        <v>0</v>
      </c>
      <c r="E4519">
        <v>79</v>
      </c>
    </row>
    <row r="4520" spans="1:5" x14ac:dyDescent="0.25">
      <c r="A4520">
        <v>619077981</v>
      </c>
      <c r="B4520">
        <v>1902820</v>
      </c>
      <c r="C4520">
        <v>0</v>
      </c>
      <c r="D4520">
        <v>1</v>
      </c>
      <c r="E4520">
        <v>0</v>
      </c>
    </row>
    <row r="4521" spans="1:5" x14ac:dyDescent="0.25">
      <c r="A4521">
        <v>619077981</v>
      </c>
      <c r="B4521">
        <v>1902871</v>
      </c>
      <c r="C4521">
        <v>0</v>
      </c>
      <c r="D4521">
        <v>0</v>
      </c>
      <c r="E4521">
        <v>0</v>
      </c>
    </row>
    <row r="4522" spans="1:5" x14ac:dyDescent="0.25">
      <c r="A4522">
        <v>619077985</v>
      </c>
      <c r="B4522">
        <v>710584</v>
      </c>
      <c r="C4522">
        <v>0</v>
      </c>
      <c r="D4522">
        <v>0</v>
      </c>
      <c r="E4522">
        <v>0</v>
      </c>
    </row>
    <row r="4523" spans="1:5" x14ac:dyDescent="0.25">
      <c r="A4523">
        <v>619077985</v>
      </c>
      <c r="B4523">
        <v>1902871</v>
      </c>
      <c r="C4523">
        <v>0</v>
      </c>
      <c r="D4523">
        <v>0</v>
      </c>
      <c r="E4523">
        <v>0</v>
      </c>
    </row>
    <row r="4524" spans="1:5" x14ac:dyDescent="0.25">
      <c r="A4524">
        <v>619077986</v>
      </c>
      <c r="B4524">
        <v>1902631</v>
      </c>
      <c r="C4524">
        <v>0</v>
      </c>
      <c r="D4524">
        <v>0</v>
      </c>
      <c r="E4524">
        <v>0</v>
      </c>
    </row>
    <row r="4525" spans="1:5" x14ac:dyDescent="0.25">
      <c r="A4525">
        <v>619077986</v>
      </c>
      <c r="B4525">
        <v>1902871</v>
      </c>
      <c r="C4525">
        <v>0</v>
      </c>
      <c r="D4525">
        <v>3</v>
      </c>
      <c r="E4525">
        <v>0</v>
      </c>
    </row>
    <row r="4526" spans="1:5" x14ac:dyDescent="0.25">
      <c r="A4526">
        <v>619077995</v>
      </c>
      <c r="B4526">
        <v>1902722</v>
      </c>
      <c r="C4526">
        <v>1</v>
      </c>
      <c r="D4526">
        <v>0</v>
      </c>
      <c r="E4526">
        <v>90</v>
      </c>
    </row>
    <row r="4527" spans="1:5" x14ac:dyDescent="0.25">
      <c r="A4527">
        <v>619077995</v>
      </c>
      <c r="B4527">
        <v>1902871</v>
      </c>
      <c r="C4527">
        <v>0</v>
      </c>
      <c r="D4527">
        <v>3</v>
      </c>
      <c r="E4527">
        <v>0</v>
      </c>
    </row>
    <row r="4528" spans="1:5" x14ac:dyDescent="0.25">
      <c r="A4528">
        <v>619077998</v>
      </c>
      <c r="B4528">
        <v>1902690</v>
      </c>
      <c r="C4528">
        <v>0</v>
      </c>
      <c r="D4528">
        <v>2</v>
      </c>
      <c r="E4528">
        <v>0</v>
      </c>
    </row>
    <row r="4529" spans="1:5" x14ac:dyDescent="0.25">
      <c r="A4529">
        <v>619077998</v>
      </c>
      <c r="B4529">
        <v>1902871</v>
      </c>
      <c r="C4529">
        <v>0</v>
      </c>
      <c r="D4529">
        <v>2</v>
      </c>
      <c r="E4529">
        <v>0</v>
      </c>
    </row>
    <row r="4530" spans="1:5" x14ac:dyDescent="0.25">
      <c r="A4530">
        <v>619078050</v>
      </c>
      <c r="B4530">
        <v>1902751</v>
      </c>
      <c r="C4530">
        <v>1</v>
      </c>
      <c r="D4530">
        <v>2</v>
      </c>
      <c r="E4530">
        <v>90</v>
      </c>
    </row>
    <row r="4531" spans="1:5" x14ac:dyDescent="0.25">
      <c r="A4531">
        <v>619078050</v>
      </c>
      <c r="B4531">
        <v>1902767</v>
      </c>
      <c r="C4531">
        <v>0</v>
      </c>
      <c r="D4531">
        <v>1</v>
      </c>
      <c r="E4531">
        <v>0</v>
      </c>
    </row>
    <row r="4532" spans="1:5" x14ac:dyDescent="0.25">
      <c r="A4532">
        <v>619432237</v>
      </c>
      <c r="B4532">
        <v>1799344</v>
      </c>
      <c r="C4532">
        <v>0</v>
      </c>
      <c r="D4532">
        <v>1</v>
      </c>
      <c r="E4532">
        <v>0</v>
      </c>
    </row>
    <row r="4533" spans="1:5" x14ac:dyDescent="0.25">
      <c r="A4533">
        <v>619432237</v>
      </c>
      <c r="B4533">
        <v>1799444</v>
      </c>
      <c r="C4533">
        <v>0</v>
      </c>
      <c r="D4533">
        <v>0</v>
      </c>
      <c r="E4533">
        <v>0</v>
      </c>
    </row>
    <row r="4534" spans="1:5" x14ac:dyDescent="0.25">
      <c r="A4534">
        <v>619432240</v>
      </c>
      <c r="B4534">
        <v>1799344</v>
      </c>
      <c r="C4534">
        <v>0</v>
      </c>
      <c r="D4534">
        <v>1</v>
      </c>
      <c r="E4534">
        <v>0</v>
      </c>
    </row>
    <row r="4535" spans="1:5" x14ac:dyDescent="0.25">
      <c r="A4535">
        <v>619432240</v>
      </c>
      <c r="B4535">
        <v>1799376</v>
      </c>
      <c r="C4535">
        <v>0</v>
      </c>
      <c r="D4535">
        <v>1</v>
      </c>
      <c r="E4535">
        <v>0</v>
      </c>
    </row>
    <row r="4536" spans="1:5" x14ac:dyDescent="0.25">
      <c r="A4536">
        <v>619432241</v>
      </c>
      <c r="B4536">
        <v>1799344</v>
      </c>
      <c r="C4536">
        <v>0</v>
      </c>
      <c r="D4536">
        <v>2</v>
      </c>
      <c r="E4536">
        <v>0</v>
      </c>
    </row>
    <row r="4537" spans="1:5" x14ac:dyDescent="0.25">
      <c r="A4537">
        <v>619432241</v>
      </c>
      <c r="B4537">
        <v>1799363</v>
      </c>
      <c r="C4537">
        <v>0</v>
      </c>
      <c r="D4537">
        <v>0</v>
      </c>
      <c r="E4537">
        <v>0</v>
      </c>
    </row>
    <row r="4538" spans="1:5" x14ac:dyDescent="0.25">
      <c r="A4538">
        <v>619432248</v>
      </c>
      <c r="B4538">
        <v>1799344</v>
      </c>
      <c r="C4538">
        <v>0</v>
      </c>
      <c r="D4538">
        <v>0</v>
      </c>
      <c r="E4538">
        <v>0</v>
      </c>
    </row>
    <row r="4539" spans="1:5" x14ac:dyDescent="0.25">
      <c r="A4539">
        <v>619432248</v>
      </c>
      <c r="B4539">
        <v>1799390</v>
      </c>
      <c r="C4539">
        <v>0</v>
      </c>
      <c r="D4539">
        <v>0</v>
      </c>
      <c r="E4539">
        <v>0</v>
      </c>
    </row>
    <row r="4540" spans="1:5" x14ac:dyDescent="0.25">
      <c r="A4540">
        <v>619458002</v>
      </c>
      <c r="B4540">
        <v>26877</v>
      </c>
      <c r="C4540">
        <v>0</v>
      </c>
      <c r="D4540">
        <v>5</v>
      </c>
      <c r="E4540">
        <v>0</v>
      </c>
    </row>
    <row r="4541" spans="1:5" x14ac:dyDescent="0.25">
      <c r="A4541">
        <v>619458002</v>
      </c>
      <c r="B4541">
        <v>204213</v>
      </c>
      <c r="C4541">
        <v>0</v>
      </c>
      <c r="D4541">
        <v>0</v>
      </c>
      <c r="E4541">
        <v>0</v>
      </c>
    </row>
    <row r="4542" spans="1:5" x14ac:dyDescent="0.25">
      <c r="A4542">
        <v>619458004</v>
      </c>
      <c r="B4542">
        <v>26877</v>
      </c>
      <c r="C4542">
        <v>0</v>
      </c>
      <c r="D4542">
        <v>1</v>
      </c>
      <c r="E4542">
        <v>0</v>
      </c>
    </row>
    <row r="4543" spans="1:5" x14ac:dyDescent="0.25">
      <c r="A4543">
        <v>619458004</v>
      </c>
      <c r="B4543">
        <v>623986</v>
      </c>
      <c r="C4543">
        <v>1</v>
      </c>
      <c r="D4543">
        <v>0</v>
      </c>
      <c r="E4543">
        <v>90</v>
      </c>
    </row>
    <row r="4544" spans="1:5" x14ac:dyDescent="0.25">
      <c r="A4544">
        <v>619458005</v>
      </c>
      <c r="B4544">
        <v>26877</v>
      </c>
      <c r="C4544">
        <v>0</v>
      </c>
      <c r="D4544">
        <v>1</v>
      </c>
      <c r="E4544">
        <v>0</v>
      </c>
    </row>
    <row r="4545" spans="1:5" x14ac:dyDescent="0.25">
      <c r="A4545">
        <v>619458005</v>
      </c>
      <c r="B4545">
        <v>621499</v>
      </c>
      <c r="C4545">
        <v>1</v>
      </c>
      <c r="D4545">
        <v>0</v>
      </c>
      <c r="E4545">
        <v>90</v>
      </c>
    </row>
    <row r="4546" spans="1:5" x14ac:dyDescent="0.25">
      <c r="A4546">
        <v>619458010</v>
      </c>
      <c r="B4546">
        <v>26877</v>
      </c>
      <c r="C4546">
        <v>0</v>
      </c>
      <c r="D4546">
        <v>3</v>
      </c>
      <c r="E4546">
        <v>0</v>
      </c>
    </row>
    <row r="4547" spans="1:5" x14ac:dyDescent="0.25">
      <c r="A4547">
        <v>619458010</v>
      </c>
      <c r="B4547">
        <v>621055</v>
      </c>
      <c r="C4547">
        <v>0</v>
      </c>
      <c r="D4547">
        <v>0</v>
      </c>
      <c r="E4547">
        <v>0</v>
      </c>
    </row>
    <row r="4548" spans="1:5" x14ac:dyDescent="0.25">
      <c r="A4548">
        <v>619458013</v>
      </c>
      <c r="B4548">
        <v>26877</v>
      </c>
      <c r="C4548">
        <v>0</v>
      </c>
      <c r="D4548">
        <v>0</v>
      </c>
      <c r="E4548">
        <v>0</v>
      </c>
    </row>
    <row r="4549" spans="1:5" x14ac:dyDescent="0.25">
      <c r="A4549">
        <v>619458013</v>
      </c>
      <c r="B4549">
        <v>619852</v>
      </c>
      <c r="C4549">
        <v>0</v>
      </c>
      <c r="D4549">
        <v>0</v>
      </c>
      <c r="E4549">
        <v>0</v>
      </c>
    </row>
    <row r="4550" spans="1:5" x14ac:dyDescent="0.25">
      <c r="A4550">
        <v>619477315</v>
      </c>
      <c r="B4550">
        <v>987687</v>
      </c>
      <c r="C4550">
        <v>1</v>
      </c>
      <c r="D4550">
        <v>0</v>
      </c>
      <c r="E4550">
        <v>90</v>
      </c>
    </row>
    <row r="4551" spans="1:5" x14ac:dyDescent="0.25">
      <c r="A4551">
        <v>619477315</v>
      </c>
      <c r="B4551">
        <v>987759</v>
      </c>
      <c r="C4551">
        <v>0</v>
      </c>
      <c r="D4551">
        <v>0</v>
      </c>
      <c r="E4551">
        <v>0</v>
      </c>
    </row>
    <row r="4552" spans="1:5" x14ac:dyDescent="0.25">
      <c r="A4552">
        <v>619477319</v>
      </c>
      <c r="B4552">
        <v>987759</v>
      </c>
      <c r="C4552">
        <v>0</v>
      </c>
      <c r="D4552">
        <v>0</v>
      </c>
      <c r="E4552">
        <v>0</v>
      </c>
    </row>
    <row r="4553" spans="1:5" x14ac:dyDescent="0.25">
      <c r="A4553">
        <v>619477319</v>
      </c>
      <c r="B4553">
        <v>987806</v>
      </c>
      <c r="C4553">
        <v>0</v>
      </c>
      <c r="D4553">
        <v>0</v>
      </c>
      <c r="E4553">
        <v>0</v>
      </c>
    </row>
    <row r="4554" spans="1:5" x14ac:dyDescent="0.25">
      <c r="A4554">
        <v>619477325</v>
      </c>
      <c r="B4554">
        <v>987731</v>
      </c>
      <c r="C4554">
        <v>0</v>
      </c>
      <c r="D4554">
        <v>2</v>
      </c>
      <c r="E4554">
        <v>0</v>
      </c>
    </row>
    <row r="4555" spans="1:5" x14ac:dyDescent="0.25">
      <c r="A4555">
        <v>619477325</v>
      </c>
      <c r="B4555">
        <v>987759</v>
      </c>
      <c r="C4555">
        <v>1</v>
      </c>
      <c r="D4555">
        <v>0</v>
      </c>
      <c r="E4555">
        <v>90</v>
      </c>
    </row>
    <row r="4556" spans="1:5" x14ac:dyDescent="0.25">
      <c r="A4556">
        <v>619477327</v>
      </c>
      <c r="B4556">
        <v>987734</v>
      </c>
      <c r="C4556">
        <v>1</v>
      </c>
      <c r="D4556">
        <v>2</v>
      </c>
      <c r="E4556">
        <v>90</v>
      </c>
    </row>
    <row r="4557" spans="1:5" x14ac:dyDescent="0.25">
      <c r="A4557">
        <v>619477327</v>
      </c>
      <c r="B4557">
        <v>987759</v>
      </c>
      <c r="C4557">
        <v>1</v>
      </c>
      <c r="D4557">
        <v>0</v>
      </c>
      <c r="E4557">
        <v>90</v>
      </c>
    </row>
    <row r="4558" spans="1:5" x14ac:dyDescent="0.25">
      <c r="A4558">
        <v>619477334</v>
      </c>
      <c r="B4558">
        <v>987752</v>
      </c>
      <c r="C4558">
        <v>0</v>
      </c>
      <c r="D4558">
        <v>2</v>
      </c>
      <c r="E4558">
        <v>0</v>
      </c>
    </row>
    <row r="4559" spans="1:5" x14ac:dyDescent="0.25">
      <c r="A4559">
        <v>619477334</v>
      </c>
      <c r="B4559">
        <v>987759</v>
      </c>
      <c r="C4559">
        <v>1</v>
      </c>
      <c r="D4559">
        <v>0</v>
      </c>
      <c r="E4559">
        <v>90</v>
      </c>
    </row>
    <row r="4560" spans="1:5" x14ac:dyDescent="0.25">
      <c r="A4560">
        <v>619613228</v>
      </c>
      <c r="B4560">
        <v>36896</v>
      </c>
      <c r="C4560">
        <v>0</v>
      </c>
      <c r="D4560">
        <v>1</v>
      </c>
      <c r="E4560">
        <v>0</v>
      </c>
    </row>
    <row r="4561" spans="1:5" x14ac:dyDescent="0.25">
      <c r="A4561">
        <v>619613228</v>
      </c>
      <c r="B4561">
        <v>151409</v>
      </c>
      <c r="C4561">
        <v>0</v>
      </c>
      <c r="D4561">
        <v>0</v>
      </c>
      <c r="E4561">
        <v>0</v>
      </c>
    </row>
    <row r="4562" spans="1:5" x14ac:dyDescent="0.25">
      <c r="A4562">
        <v>619613231</v>
      </c>
      <c r="B4562">
        <v>67578</v>
      </c>
      <c r="C4562">
        <v>0</v>
      </c>
      <c r="D4562">
        <v>1</v>
      </c>
      <c r="E4562">
        <v>0</v>
      </c>
    </row>
    <row r="4563" spans="1:5" x14ac:dyDescent="0.25">
      <c r="A4563">
        <v>619613231</v>
      </c>
      <c r="B4563">
        <v>151409</v>
      </c>
      <c r="C4563">
        <v>0</v>
      </c>
      <c r="D4563">
        <v>2</v>
      </c>
      <c r="E4563">
        <v>0</v>
      </c>
    </row>
    <row r="4564" spans="1:5" x14ac:dyDescent="0.25">
      <c r="A4564">
        <v>619613237</v>
      </c>
      <c r="B4564">
        <v>67601</v>
      </c>
      <c r="C4564">
        <v>0</v>
      </c>
      <c r="D4564">
        <v>1</v>
      </c>
      <c r="E4564">
        <v>0</v>
      </c>
    </row>
    <row r="4565" spans="1:5" x14ac:dyDescent="0.25">
      <c r="A4565">
        <v>619613237</v>
      </c>
      <c r="B4565">
        <v>151409</v>
      </c>
      <c r="C4565">
        <v>0</v>
      </c>
      <c r="D4565">
        <v>2</v>
      </c>
      <c r="E4565">
        <v>0</v>
      </c>
    </row>
    <row r="4566" spans="1:5" x14ac:dyDescent="0.25">
      <c r="A4566">
        <v>619613242</v>
      </c>
      <c r="B4566">
        <v>151333</v>
      </c>
      <c r="C4566">
        <v>0</v>
      </c>
      <c r="D4566">
        <v>5</v>
      </c>
      <c r="E4566">
        <v>0</v>
      </c>
    </row>
    <row r="4567" spans="1:5" x14ac:dyDescent="0.25">
      <c r="A4567">
        <v>619613242</v>
      </c>
      <c r="B4567">
        <v>151409</v>
      </c>
      <c r="C4567">
        <v>0</v>
      </c>
      <c r="D4567">
        <v>0</v>
      </c>
      <c r="E4567">
        <v>0</v>
      </c>
    </row>
    <row r="4568" spans="1:5" x14ac:dyDescent="0.25">
      <c r="A4568">
        <v>619613244</v>
      </c>
      <c r="B4568">
        <v>151409</v>
      </c>
      <c r="C4568">
        <v>0</v>
      </c>
      <c r="D4568">
        <v>0</v>
      </c>
      <c r="E4568">
        <v>0</v>
      </c>
    </row>
    <row r="4569" spans="1:5" x14ac:dyDescent="0.25">
      <c r="A4569">
        <v>619613244</v>
      </c>
      <c r="B4569">
        <v>151502</v>
      </c>
      <c r="C4569">
        <v>0</v>
      </c>
      <c r="D4569">
        <v>4</v>
      </c>
      <c r="E4569">
        <v>0</v>
      </c>
    </row>
    <row r="4570" spans="1:5" x14ac:dyDescent="0.25">
      <c r="A4570">
        <v>619789016</v>
      </c>
      <c r="B4570">
        <v>498471</v>
      </c>
      <c r="C4570">
        <v>1</v>
      </c>
      <c r="D4570">
        <v>1</v>
      </c>
      <c r="E4570">
        <v>90</v>
      </c>
    </row>
    <row r="4571" spans="1:5" x14ac:dyDescent="0.25">
      <c r="A4571">
        <v>619789016</v>
      </c>
      <c r="B4571">
        <v>1211037</v>
      </c>
      <c r="C4571">
        <v>0</v>
      </c>
      <c r="D4571">
        <v>0</v>
      </c>
      <c r="E4571">
        <v>0</v>
      </c>
    </row>
    <row r="4572" spans="1:5" x14ac:dyDescent="0.25">
      <c r="A4572">
        <v>619789021</v>
      </c>
      <c r="B4572">
        <v>218799</v>
      </c>
      <c r="C4572">
        <v>0</v>
      </c>
      <c r="D4572">
        <v>5</v>
      </c>
      <c r="E4572">
        <v>0</v>
      </c>
    </row>
    <row r="4573" spans="1:5" x14ac:dyDescent="0.25">
      <c r="A4573">
        <v>619789021</v>
      </c>
      <c r="B4573">
        <v>1211037</v>
      </c>
      <c r="C4573">
        <v>0</v>
      </c>
      <c r="D4573">
        <v>0</v>
      </c>
      <c r="E4573">
        <v>0</v>
      </c>
    </row>
    <row r="4574" spans="1:5" x14ac:dyDescent="0.25">
      <c r="A4574">
        <v>619789025</v>
      </c>
      <c r="B4574">
        <v>331410</v>
      </c>
      <c r="C4574">
        <v>0</v>
      </c>
      <c r="D4574">
        <v>2</v>
      </c>
      <c r="E4574">
        <v>0</v>
      </c>
    </row>
    <row r="4575" spans="1:5" x14ac:dyDescent="0.25">
      <c r="A4575">
        <v>619789025</v>
      </c>
      <c r="B4575">
        <v>1211037</v>
      </c>
      <c r="C4575">
        <v>0</v>
      </c>
      <c r="D4575">
        <v>0</v>
      </c>
      <c r="E4575">
        <v>0</v>
      </c>
    </row>
    <row r="4576" spans="1:5" x14ac:dyDescent="0.25">
      <c r="A4576">
        <v>619789027</v>
      </c>
      <c r="B4576">
        <v>495932</v>
      </c>
      <c r="C4576">
        <v>2</v>
      </c>
      <c r="D4576">
        <v>3</v>
      </c>
      <c r="E4576">
        <v>90</v>
      </c>
    </row>
    <row r="4577" spans="1:5" x14ac:dyDescent="0.25">
      <c r="A4577">
        <v>619789027</v>
      </c>
      <c r="B4577">
        <v>1211037</v>
      </c>
      <c r="C4577">
        <v>0</v>
      </c>
      <c r="D4577">
        <v>1</v>
      </c>
      <c r="E4577">
        <v>0</v>
      </c>
    </row>
    <row r="4578" spans="1:5" x14ac:dyDescent="0.25">
      <c r="A4578">
        <v>619808018</v>
      </c>
      <c r="B4578">
        <v>463541</v>
      </c>
      <c r="C4578">
        <v>2</v>
      </c>
      <c r="D4578">
        <v>1</v>
      </c>
      <c r="E4578">
        <v>90</v>
      </c>
    </row>
    <row r="4579" spans="1:5" x14ac:dyDescent="0.25">
      <c r="A4579">
        <v>619808018</v>
      </c>
      <c r="B4579">
        <v>463611</v>
      </c>
      <c r="C4579">
        <v>0</v>
      </c>
      <c r="D4579">
        <v>2</v>
      </c>
      <c r="E4579">
        <v>0</v>
      </c>
    </row>
    <row r="4580" spans="1:5" x14ac:dyDescent="0.25">
      <c r="A4580">
        <v>619808019</v>
      </c>
      <c r="B4580">
        <v>463541</v>
      </c>
      <c r="C4580">
        <v>1</v>
      </c>
      <c r="D4580">
        <v>2</v>
      </c>
      <c r="E4580">
        <v>90</v>
      </c>
    </row>
    <row r="4581" spans="1:5" x14ac:dyDescent="0.25">
      <c r="A4581">
        <v>619808019</v>
      </c>
      <c r="B4581">
        <v>463644</v>
      </c>
      <c r="C4581">
        <v>1</v>
      </c>
      <c r="D4581">
        <v>0</v>
      </c>
      <c r="E4581">
        <v>90</v>
      </c>
    </row>
    <row r="4582" spans="1:5" x14ac:dyDescent="0.25">
      <c r="A4582">
        <v>619808026</v>
      </c>
      <c r="B4582">
        <v>463541</v>
      </c>
      <c r="C4582">
        <v>0</v>
      </c>
      <c r="D4582">
        <v>1</v>
      </c>
      <c r="E4582">
        <v>0</v>
      </c>
    </row>
    <row r="4583" spans="1:5" x14ac:dyDescent="0.25">
      <c r="A4583">
        <v>619808026</v>
      </c>
      <c r="B4583">
        <v>463636</v>
      </c>
      <c r="C4583">
        <v>0</v>
      </c>
      <c r="D4583">
        <v>2</v>
      </c>
      <c r="E4583">
        <v>0</v>
      </c>
    </row>
    <row r="4584" spans="1:5" x14ac:dyDescent="0.25">
      <c r="A4584">
        <v>619808029</v>
      </c>
      <c r="B4584">
        <v>463541</v>
      </c>
      <c r="C4584">
        <v>1</v>
      </c>
      <c r="D4584">
        <v>2</v>
      </c>
      <c r="E4584">
        <v>90</v>
      </c>
    </row>
    <row r="4585" spans="1:5" x14ac:dyDescent="0.25">
      <c r="A4585">
        <v>619808029</v>
      </c>
      <c r="B4585">
        <v>463553</v>
      </c>
      <c r="C4585">
        <v>0</v>
      </c>
      <c r="D4585">
        <v>1</v>
      </c>
      <c r="E4585">
        <v>0</v>
      </c>
    </row>
    <row r="4586" spans="1:5" x14ac:dyDescent="0.25">
      <c r="A4586">
        <v>619808033</v>
      </c>
      <c r="B4586">
        <v>463541</v>
      </c>
      <c r="C4586">
        <v>1</v>
      </c>
      <c r="D4586">
        <v>3</v>
      </c>
      <c r="E4586">
        <v>90</v>
      </c>
    </row>
    <row r="4587" spans="1:5" x14ac:dyDescent="0.25">
      <c r="A4587">
        <v>619808033</v>
      </c>
      <c r="B4587">
        <v>463555</v>
      </c>
      <c r="C4587">
        <v>0</v>
      </c>
      <c r="D4587">
        <v>0</v>
      </c>
      <c r="E4587">
        <v>0</v>
      </c>
    </row>
    <row r="4588" spans="1:5" x14ac:dyDescent="0.25">
      <c r="A4588">
        <v>619858571</v>
      </c>
      <c r="B4588">
        <v>793614</v>
      </c>
      <c r="C4588">
        <v>0</v>
      </c>
      <c r="D4588">
        <v>0</v>
      </c>
      <c r="E4588">
        <v>0</v>
      </c>
    </row>
    <row r="4589" spans="1:5" x14ac:dyDescent="0.25">
      <c r="A4589">
        <v>619858571</v>
      </c>
      <c r="B4589">
        <v>793621</v>
      </c>
      <c r="C4589">
        <v>0</v>
      </c>
      <c r="D4589">
        <v>2</v>
      </c>
      <c r="E4589">
        <v>0</v>
      </c>
    </row>
    <row r="4590" spans="1:5" x14ac:dyDescent="0.25">
      <c r="A4590">
        <v>619858575</v>
      </c>
      <c r="B4590">
        <v>793621</v>
      </c>
      <c r="C4590">
        <v>0</v>
      </c>
      <c r="D4590">
        <v>0</v>
      </c>
      <c r="E4590">
        <v>0</v>
      </c>
    </row>
    <row r="4591" spans="1:5" x14ac:dyDescent="0.25">
      <c r="A4591">
        <v>619858575</v>
      </c>
      <c r="B4591">
        <v>793668</v>
      </c>
      <c r="C4591">
        <v>1</v>
      </c>
      <c r="D4591">
        <v>6</v>
      </c>
      <c r="E4591">
        <v>90</v>
      </c>
    </row>
    <row r="4592" spans="1:5" x14ac:dyDescent="0.25">
      <c r="A4592">
        <v>619858580</v>
      </c>
      <c r="B4592">
        <v>793621</v>
      </c>
      <c r="C4592">
        <v>0</v>
      </c>
      <c r="D4592">
        <v>4</v>
      </c>
      <c r="E4592">
        <v>0</v>
      </c>
    </row>
    <row r="4593" spans="1:5" x14ac:dyDescent="0.25">
      <c r="A4593">
        <v>619858580</v>
      </c>
      <c r="B4593">
        <v>793679</v>
      </c>
      <c r="C4593">
        <v>1</v>
      </c>
      <c r="D4593">
        <v>3</v>
      </c>
      <c r="E4593">
        <v>90</v>
      </c>
    </row>
    <row r="4594" spans="1:5" x14ac:dyDescent="0.25">
      <c r="A4594">
        <v>619858793</v>
      </c>
      <c r="B4594">
        <v>793550</v>
      </c>
      <c r="C4594">
        <v>2</v>
      </c>
      <c r="D4594">
        <v>1</v>
      </c>
      <c r="E4594">
        <v>90</v>
      </c>
    </row>
    <row r="4595" spans="1:5" x14ac:dyDescent="0.25">
      <c r="A4595">
        <v>619858793</v>
      </c>
      <c r="B4595">
        <v>793607</v>
      </c>
      <c r="C4595">
        <v>0</v>
      </c>
      <c r="D4595">
        <v>0</v>
      </c>
      <c r="E4595">
        <v>0</v>
      </c>
    </row>
    <row r="4596" spans="1:5" x14ac:dyDescent="0.25">
      <c r="A4596">
        <v>619858795</v>
      </c>
      <c r="B4596">
        <v>793605</v>
      </c>
      <c r="C4596">
        <v>1</v>
      </c>
      <c r="D4596">
        <v>3</v>
      </c>
      <c r="E4596">
        <v>90</v>
      </c>
    </row>
    <row r="4597" spans="1:5" x14ac:dyDescent="0.25">
      <c r="A4597">
        <v>619858795</v>
      </c>
      <c r="B4597">
        <v>793607</v>
      </c>
      <c r="C4597">
        <v>0</v>
      </c>
      <c r="D4597">
        <v>0</v>
      </c>
      <c r="E4597">
        <v>0</v>
      </c>
    </row>
    <row r="4598" spans="1:5" x14ac:dyDescent="0.25">
      <c r="A4598">
        <v>619858798</v>
      </c>
      <c r="B4598">
        <v>793607</v>
      </c>
      <c r="C4598">
        <v>0</v>
      </c>
      <c r="D4598">
        <v>1</v>
      </c>
      <c r="E4598">
        <v>0</v>
      </c>
    </row>
    <row r="4599" spans="1:5" x14ac:dyDescent="0.25">
      <c r="A4599">
        <v>619858798</v>
      </c>
      <c r="B4599">
        <v>793635</v>
      </c>
      <c r="C4599">
        <v>0</v>
      </c>
      <c r="D4599">
        <v>2</v>
      </c>
      <c r="E4599">
        <v>0</v>
      </c>
    </row>
    <row r="4600" spans="1:5" x14ac:dyDescent="0.25">
      <c r="A4600">
        <v>619858807</v>
      </c>
      <c r="B4600">
        <v>793554</v>
      </c>
      <c r="C4600">
        <v>0</v>
      </c>
      <c r="D4600">
        <v>2</v>
      </c>
      <c r="E4600">
        <v>0</v>
      </c>
    </row>
    <row r="4601" spans="1:5" x14ac:dyDescent="0.25">
      <c r="A4601">
        <v>619858807</v>
      </c>
      <c r="B4601">
        <v>793607</v>
      </c>
      <c r="C4601">
        <v>0</v>
      </c>
      <c r="D4601">
        <v>0</v>
      </c>
      <c r="E4601">
        <v>0</v>
      </c>
    </row>
    <row r="4602" spans="1:5" x14ac:dyDescent="0.25">
      <c r="A4602">
        <v>619859241</v>
      </c>
      <c r="B4602">
        <v>793536</v>
      </c>
      <c r="C4602">
        <v>0</v>
      </c>
      <c r="D4602">
        <v>2</v>
      </c>
      <c r="E4602">
        <v>0</v>
      </c>
    </row>
    <row r="4603" spans="1:5" x14ac:dyDescent="0.25">
      <c r="A4603">
        <v>619859241</v>
      </c>
      <c r="B4603">
        <v>793564</v>
      </c>
      <c r="C4603">
        <v>0</v>
      </c>
      <c r="D4603">
        <v>0</v>
      </c>
      <c r="E4603">
        <v>0</v>
      </c>
    </row>
    <row r="4604" spans="1:5" x14ac:dyDescent="0.25">
      <c r="A4604">
        <v>619859246</v>
      </c>
      <c r="B4604">
        <v>793536</v>
      </c>
      <c r="C4604">
        <v>0</v>
      </c>
      <c r="D4604">
        <v>0</v>
      </c>
      <c r="E4604">
        <v>0</v>
      </c>
    </row>
    <row r="4605" spans="1:5" x14ac:dyDescent="0.25">
      <c r="A4605">
        <v>619859246</v>
      </c>
      <c r="B4605">
        <v>793599</v>
      </c>
      <c r="C4605">
        <v>0</v>
      </c>
      <c r="D4605">
        <v>0</v>
      </c>
      <c r="E4605">
        <v>0</v>
      </c>
    </row>
    <row r="4606" spans="1:5" x14ac:dyDescent="0.25">
      <c r="A4606">
        <v>619859251</v>
      </c>
      <c r="B4606">
        <v>793536</v>
      </c>
      <c r="C4606">
        <v>0</v>
      </c>
      <c r="D4606">
        <v>0</v>
      </c>
      <c r="E4606">
        <v>0</v>
      </c>
    </row>
    <row r="4607" spans="1:5" x14ac:dyDescent="0.25">
      <c r="A4607">
        <v>619859251</v>
      </c>
      <c r="B4607">
        <v>793700</v>
      </c>
      <c r="C4607">
        <v>0</v>
      </c>
      <c r="D4607">
        <v>3</v>
      </c>
      <c r="E4607">
        <v>0</v>
      </c>
    </row>
    <row r="4608" spans="1:5" x14ac:dyDescent="0.25">
      <c r="A4608">
        <v>619859253</v>
      </c>
      <c r="B4608">
        <v>793536</v>
      </c>
      <c r="C4608">
        <v>0</v>
      </c>
      <c r="D4608">
        <v>1</v>
      </c>
      <c r="E4608">
        <v>0</v>
      </c>
    </row>
    <row r="4609" spans="1:5" x14ac:dyDescent="0.25">
      <c r="A4609">
        <v>619859253</v>
      </c>
      <c r="B4609">
        <v>793592</v>
      </c>
      <c r="C4609">
        <v>0</v>
      </c>
      <c r="D4609">
        <v>2</v>
      </c>
      <c r="E4609">
        <v>0</v>
      </c>
    </row>
    <row r="4610" spans="1:5" x14ac:dyDescent="0.25">
      <c r="A4610">
        <v>619859260</v>
      </c>
      <c r="B4610">
        <v>793536</v>
      </c>
      <c r="C4610">
        <v>0</v>
      </c>
      <c r="D4610">
        <v>0</v>
      </c>
      <c r="E4610">
        <v>0</v>
      </c>
    </row>
    <row r="4611" spans="1:5" x14ac:dyDescent="0.25">
      <c r="A4611">
        <v>619859260</v>
      </c>
      <c r="B4611">
        <v>793661</v>
      </c>
      <c r="C4611">
        <v>0</v>
      </c>
      <c r="D4611">
        <v>3</v>
      </c>
      <c r="E4611">
        <v>0</v>
      </c>
    </row>
    <row r="4612" spans="1:5" x14ac:dyDescent="0.25">
      <c r="A4612">
        <v>620071836</v>
      </c>
      <c r="B4612">
        <v>71272</v>
      </c>
      <c r="C4612">
        <v>0</v>
      </c>
      <c r="D4612">
        <v>1</v>
      </c>
      <c r="E4612">
        <v>0</v>
      </c>
    </row>
    <row r="4613" spans="1:5" x14ac:dyDescent="0.25">
      <c r="A4613">
        <v>620071836</v>
      </c>
      <c r="B4613">
        <v>227855</v>
      </c>
      <c r="C4613">
        <v>0</v>
      </c>
      <c r="D4613">
        <v>3</v>
      </c>
      <c r="E4613">
        <v>0</v>
      </c>
    </row>
    <row r="4614" spans="1:5" x14ac:dyDescent="0.25">
      <c r="A4614">
        <v>620071838</v>
      </c>
      <c r="B4614">
        <v>71272</v>
      </c>
      <c r="C4614">
        <v>0</v>
      </c>
      <c r="D4614">
        <v>1</v>
      </c>
      <c r="E4614">
        <v>0</v>
      </c>
    </row>
    <row r="4615" spans="1:5" x14ac:dyDescent="0.25">
      <c r="A4615">
        <v>620071838</v>
      </c>
      <c r="B4615">
        <v>225701</v>
      </c>
      <c r="C4615">
        <v>0</v>
      </c>
      <c r="D4615">
        <v>0</v>
      </c>
      <c r="E4615">
        <v>0</v>
      </c>
    </row>
    <row r="4616" spans="1:5" x14ac:dyDescent="0.25">
      <c r="A4616">
        <v>620071844</v>
      </c>
      <c r="B4616">
        <v>71272</v>
      </c>
      <c r="C4616">
        <v>0</v>
      </c>
      <c r="D4616">
        <v>0</v>
      </c>
      <c r="E4616">
        <v>0</v>
      </c>
    </row>
    <row r="4617" spans="1:5" x14ac:dyDescent="0.25">
      <c r="A4617">
        <v>620071844</v>
      </c>
      <c r="B4617">
        <v>223274</v>
      </c>
      <c r="C4617">
        <v>0</v>
      </c>
      <c r="D4617">
        <v>3</v>
      </c>
      <c r="E4617">
        <v>0</v>
      </c>
    </row>
    <row r="4618" spans="1:5" x14ac:dyDescent="0.25">
      <c r="A4618">
        <v>620071848</v>
      </c>
      <c r="B4618">
        <v>71124</v>
      </c>
      <c r="C4618">
        <v>0</v>
      </c>
      <c r="D4618">
        <v>1</v>
      </c>
      <c r="E4618">
        <v>0</v>
      </c>
    </row>
    <row r="4619" spans="1:5" x14ac:dyDescent="0.25">
      <c r="A4619">
        <v>620071848</v>
      </c>
      <c r="B4619">
        <v>71272</v>
      </c>
      <c r="C4619">
        <v>0</v>
      </c>
      <c r="D4619">
        <v>3</v>
      </c>
      <c r="E4619">
        <v>0</v>
      </c>
    </row>
    <row r="4620" spans="1:5" x14ac:dyDescent="0.25">
      <c r="A4620">
        <v>620071849</v>
      </c>
      <c r="B4620">
        <v>71272</v>
      </c>
      <c r="C4620">
        <v>0</v>
      </c>
      <c r="D4620">
        <v>0</v>
      </c>
      <c r="E4620">
        <v>0</v>
      </c>
    </row>
    <row r="4621" spans="1:5" x14ac:dyDescent="0.25">
      <c r="A4621">
        <v>620071849</v>
      </c>
      <c r="B4621">
        <v>71574</v>
      </c>
      <c r="C4621">
        <v>1</v>
      </c>
      <c r="D4621">
        <v>0</v>
      </c>
      <c r="E4621">
        <v>90</v>
      </c>
    </row>
    <row r="4622" spans="1:5" x14ac:dyDescent="0.25">
      <c r="A4622">
        <v>620073954</v>
      </c>
      <c r="B4622">
        <v>1629476</v>
      </c>
      <c r="C4622">
        <v>0</v>
      </c>
      <c r="D4622">
        <v>0</v>
      </c>
      <c r="E4622">
        <v>0</v>
      </c>
    </row>
    <row r="4623" spans="1:5" x14ac:dyDescent="0.25">
      <c r="A4623">
        <v>620073954</v>
      </c>
      <c r="B4623">
        <v>1629689</v>
      </c>
      <c r="C4623">
        <v>0</v>
      </c>
      <c r="D4623">
        <v>3</v>
      </c>
      <c r="E4623">
        <v>0</v>
      </c>
    </row>
    <row r="4624" spans="1:5" x14ac:dyDescent="0.25">
      <c r="A4624">
        <v>620073962</v>
      </c>
      <c r="B4624">
        <v>1629462</v>
      </c>
      <c r="C4624">
        <v>0</v>
      </c>
      <c r="D4624">
        <v>1</v>
      </c>
      <c r="E4624">
        <v>0</v>
      </c>
    </row>
    <row r="4625" spans="1:5" x14ac:dyDescent="0.25">
      <c r="A4625">
        <v>620073962</v>
      </c>
      <c r="B4625">
        <v>1629476</v>
      </c>
      <c r="C4625">
        <v>0</v>
      </c>
      <c r="D4625">
        <v>0</v>
      </c>
      <c r="E4625">
        <v>0</v>
      </c>
    </row>
    <row r="4626" spans="1:5" x14ac:dyDescent="0.25">
      <c r="A4626">
        <v>620073966</v>
      </c>
      <c r="B4626">
        <v>710806</v>
      </c>
      <c r="C4626">
        <v>0</v>
      </c>
      <c r="D4626">
        <v>2</v>
      </c>
      <c r="E4626">
        <v>0</v>
      </c>
    </row>
    <row r="4627" spans="1:5" x14ac:dyDescent="0.25">
      <c r="A4627">
        <v>620073966</v>
      </c>
      <c r="B4627">
        <v>1629476</v>
      </c>
      <c r="C4627">
        <v>0</v>
      </c>
      <c r="D4627">
        <v>2</v>
      </c>
      <c r="E4627">
        <v>0</v>
      </c>
    </row>
    <row r="4628" spans="1:5" x14ac:dyDescent="0.25">
      <c r="A4628">
        <v>620073971</v>
      </c>
      <c r="B4628">
        <v>1629378</v>
      </c>
      <c r="C4628">
        <v>0</v>
      </c>
      <c r="D4628">
        <v>3</v>
      </c>
      <c r="E4628">
        <v>0</v>
      </c>
    </row>
    <row r="4629" spans="1:5" x14ac:dyDescent="0.25">
      <c r="A4629">
        <v>620073971</v>
      </c>
      <c r="B4629">
        <v>1629476</v>
      </c>
      <c r="C4629">
        <v>0</v>
      </c>
      <c r="D4629">
        <v>0</v>
      </c>
      <c r="E4629">
        <v>0</v>
      </c>
    </row>
    <row r="4630" spans="1:5" x14ac:dyDescent="0.25">
      <c r="A4630">
        <v>620080484</v>
      </c>
      <c r="B4630">
        <v>228845</v>
      </c>
      <c r="C4630">
        <v>1</v>
      </c>
      <c r="D4630">
        <v>2</v>
      </c>
      <c r="E4630">
        <v>90</v>
      </c>
    </row>
    <row r="4631" spans="1:5" x14ac:dyDescent="0.25">
      <c r="A4631">
        <v>620080484</v>
      </c>
      <c r="B4631">
        <v>229459</v>
      </c>
      <c r="C4631">
        <v>0</v>
      </c>
      <c r="D4631">
        <v>1</v>
      </c>
      <c r="E4631">
        <v>0</v>
      </c>
    </row>
    <row r="4632" spans="1:5" x14ac:dyDescent="0.25">
      <c r="A4632">
        <v>620080485</v>
      </c>
      <c r="B4632">
        <v>224940</v>
      </c>
      <c r="C4632">
        <v>0</v>
      </c>
      <c r="D4632">
        <v>4</v>
      </c>
      <c r="E4632">
        <v>0</v>
      </c>
    </row>
    <row r="4633" spans="1:5" x14ac:dyDescent="0.25">
      <c r="A4633">
        <v>620080485</v>
      </c>
      <c r="B4633">
        <v>228845</v>
      </c>
      <c r="C4633">
        <v>1</v>
      </c>
      <c r="D4633">
        <v>0</v>
      </c>
      <c r="E4633">
        <v>90</v>
      </c>
    </row>
    <row r="4634" spans="1:5" x14ac:dyDescent="0.25">
      <c r="A4634">
        <v>620080491</v>
      </c>
      <c r="B4634">
        <v>225336</v>
      </c>
      <c r="C4634">
        <v>0</v>
      </c>
      <c r="D4634">
        <v>4</v>
      </c>
      <c r="E4634">
        <v>0</v>
      </c>
    </row>
    <row r="4635" spans="1:5" x14ac:dyDescent="0.25">
      <c r="A4635">
        <v>620080491</v>
      </c>
      <c r="B4635">
        <v>228845</v>
      </c>
      <c r="C4635">
        <v>1</v>
      </c>
      <c r="D4635">
        <v>0</v>
      </c>
      <c r="E4635">
        <v>90</v>
      </c>
    </row>
    <row r="4636" spans="1:5" x14ac:dyDescent="0.25">
      <c r="A4636">
        <v>620080495</v>
      </c>
      <c r="B4636">
        <v>224953</v>
      </c>
      <c r="C4636">
        <v>0</v>
      </c>
      <c r="D4636">
        <v>1</v>
      </c>
      <c r="E4636">
        <v>0</v>
      </c>
    </row>
    <row r="4637" spans="1:5" x14ac:dyDescent="0.25">
      <c r="A4637">
        <v>620080495</v>
      </c>
      <c r="B4637">
        <v>228845</v>
      </c>
      <c r="C4637">
        <v>1</v>
      </c>
      <c r="D4637">
        <v>1</v>
      </c>
      <c r="E4637">
        <v>90</v>
      </c>
    </row>
    <row r="4638" spans="1:5" x14ac:dyDescent="0.25">
      <c r="A4638">
        <v>620080497</v>
      </c>
      <c r="B4638">
        <v>72150</v>
      </c>
      <c r="C4638">
        <v>0</v>
      </c>
      <c r="D4638">
        <v>0</v>
      </c>
      <c r="E4638">
        <v>0</v>
      </c>
    </row>
    <row r="4639" spans="1:5" x14ac:dyDescent="0.25">
      <c r="A4639">
        <v>620080497</v>
      </c>
      <c r="B4639">
        <v>228845</v>
      </c>
      <c r="C4639">
        <v>1</v>
      </c>
      <c r="D4639">
        <v>1</v>
      </c>
      <c r="E4639">
        <v>90</v>
      </c>
    </row>
    <row r="4640" spans="1:5" x14ac:dyDescent="0.25">
      <c r="A4640">
        <v>620164414</v>
      </c>
      <c r="B4640">
        <v>2052793</v>
      </c>
      <c r="C4640">
        <v>1</v>
      </c>
      <c r="D4640">
        <v>2</v>
      </c>
      <c r="E4640">
        <v>90</v>
      </c>
    </row>
    <row r="4641" spans="1:5" x14ac:dyDescent="0.25">
      <c r="A4641">
        <v>620164414</v>
      </c>
      <c r="B4641">
        <v>2058356</v>
      </c>
      <c r="C4641">
        <v>0</v>
      </c>
      <c r="D4641">
        <v>1</v>
      </c>
      <c r="E4641">
        <v>0</v>
      </c>
    </row>
    <row r="4642" spans="1:5" x14ac:dyDescent="0.25">
      <c r="A4642">
        <v>620164668</v>
      </c>
      <c r="B4642">
        <v>2053591</v>
      </c>
      <c r="C4642">
        <v>0</v>
      </c>
      <c r="D4642">
        <v>2</v>
      </c>
      <c r="E4642">
        <v>0</v>
      </c>
    </row>
    <row r="4643" spans="1:5" x14ac:dyDescent="0.25">
      <c r="A4643">
        <v>620164668</v>
      </c>
      <c r="B4643">
        <v>2056315</v>
      </c>
      <c r="C4643">
        <v>0</v>
      </c>
      <c r="D4643">
        <v>1</v>
      </c>
      <c r="E4643">
        <v>0</v>
      </c>
    </row>
    <row r="4644" spans="1:5" x14ac:dyDescent="0.25">
      <c r="A4644">
        <v>620164724</v>
      </c>
      <c r="B4644">
        <v>2050555</v>
      </c>
      <c r="C4644">
        <v>0</v>
      </c>
      <c r="D4644">
        <v>3</v>
      </c>
      <c r="E4644">
        <v>0</v>
      </c>
    </row>
    <row r="4645" spans="1:5" x14ac:dyDescent="0.25">
      <c r="A4645">
        <v>620164724</v>
      </c>
      <c r="B4645">
        <v>2056220</v>
      </c>
      <c r="C4645">
        <v>0</v>
      </c>
      <c r="D4645">
        <v>0</v>
      </c>
      <c r="E4645">
        <v>0</v>
      </c>
    </row>
    <row r="4646" spans="1:5" x14ac:dyDescent="0.25">
      <c r="A4646">
        <v>620164929</v>
      </c>
      <c r="B4646">
        <v>2053376</v>
      </c>
      <c r="C4646">
        <v>0</v>
      </c>
      <c r="D4646">
        <v>0</v>
      </c>
      <c r="E4646">
        <v>0</v>
      </c>
    </row>
    <row r="4647" spans="1:5" x14ac:dyDescent="0.25">
      <c r="A4647">
        <v>620164929</v>
      </c>
      <c r="B4647">
        <v>2058291</v>
      </c>
      <c r="C4647">
        <v>0</v>
      </c>
      <c r="D4647">
        <v>0</v>
      </c>
      <c r="E4647">
        <v>0</v>
      </c>
    </row>
    <row r="4648" spans="1:5" x14ac:dyDescent="0.25">
      <c r="A4648">
        <v>620165032</v>
      </c>
      <c r="B4648">
        <v>2055939</v>
      </c>
      <c r="C4648">
        <v>0</v>
      </c>
      <c r="D4648">
        <v>4</v>
      </c>
      <c r="E4648">
        <v>0</v>
      </c>
    </row>
    <row r="4649" spans="1:5" x14ac:dyDescent="0.25">
      <c r="A4649">
        <v>620165032</v>
      </c>
      <c r="B4649">
        <v>2058225</v>
      </c>
      <c r="C4649">
        <v>0</v>
      </c>
      <c r="D4649">
        <v>0</v>
      </c>
      <c r="E4649">
        <v>0</v>
      </c>
    </row>
    <row r="4650" spans="1:5" x14ac:dyDescent="0.25">
      <c r="A4650">
        <v>620165042</v>
      </c>
      <c r="B4650">
        <v>2052500</v>
      </c>
      <c r="C4650">
        <v>1</v>
      </c>
      <c r="D4650">
        <v>0</v>
      </c>
      <c r="E4650">
        <v>90</v>
      </c>
    </row>
    <row r="4651" spans="1:5" x14ac:dyDescent="0.25">
      <c r="A4651">
        <v>620165042</v>
      </c>
      <c r="B4651">
        <v>2056657</v>
      </c>
      <c r="C4651">
        <v>0</v>
      </c>
      <c r="D4651">
        <v>1</v>
      </c>
      <c r="E4651">
        <v>0</v>
      </c>
    </row>
    <row r="4652" spans="1:5" x14ac:dyDescent="0.25">
      <c r="A4652">
        <v>620165214</v>
      </c>
      <c r="B4652">
        <v>2054531</v>
      </c>
      <c r="C4652">
        <v>0</v>
      </c>
      <c r="D4652">
        <v>5</v>
      </c>
      <c r="E4652">
        <v>0</v>
      </c>
    </row>
    <row r="4653" spans="1:5" x14ac:dyDescent="0.25">
      <c r="A4653">
        <v>620165214</v>
      </c>
      <c r="B4653">
        <v>2056854</v>
      </c>
      <c r="C4653">
        <v>0</v>
      </c>
      <c r="D4653">
        <v>2</v>
      </c>
      <c r="E4653">
        <v>0</v>
      </c>
    </row>
    <row r="4654" spans="1:5" x14ac:dyDescent="0.25">
      <c r="A4654">
        <v>620165285</v>
      </c>
      <c r="B4654">
        <v>2052668</v>
      </c>
      <c r="C4654">
        <v>1</v>
      </c>
      <c r="D4654">
        <v>1</v>
      </c>
      <c r="E4654">
        <v>90</v>
      </c>
    </row>
    <row r="4655" spans="1:5" x14ac:dyDescent="0.25">
      <c r="A4655">
        <v>620165285</v>
      </c>
      <c r="B4655">
        <v>2056510</v>
      </c>
      <c r="C4655">
        <v>0</v>
      </c>
      <c r="D4655">
        <v>3</v>
      </c>
      <c r="E4655">
        <v>0</v>
      </c>
    </row>
    <row r="4656" spans="1:5" x14ac:dyDescent="0.25">
      <c r="A4656">
        <v>620165826</v>
      </c>
      <c r="B4656">
        <v>2053670</v>
      </c>
      <c r="C4656">
        <v>1</v>
      </c>
      <c r="D4656">
        <v>0</v>
      </c>
      <c r="E4656">
        <v>90</v>
      </c>
    </row>
    <row r="4657" spans="1:5" x14ac:dyDescent="0.25">
      <c r="A4657">
        <v>620165826</v>
      </c>
      <c r="B4657">
        <v>2054885</v>
      </c>
      <c r="C4657">
        <v>0</v>
      </c>
      <c r="D4657">
        <v>1</v>
      </c>
      <c r="E4657">
        <v>0</v>
      </c>
    </row>
    <row r="4658" spans="1:5" x14ac:dyDescent="0.25">
      <c r="A4658">
        <v>620165897</v>
      </c>
      <c r="B4658">
        <v>2055070</v>
      </c>
      <c r="C4658">
        <v>1</v>
      </c>
      <c r="D4658">
        <v>2</v>
      </c>
      <c r="E4658">
        <v>90</v>
      </c>
    </row>
    <row r="4659" spans="1:5" x14ac:dyDescent="0.25">
      <c r="A4659">
        <v>620165897</v>
      </c>
      <c r="B4659">
        <v>2057663</v>
      </c>
      <c r="C4659">
        <v>0</v>
      </c>
      <c r="D4659">
        <v>0</v>
      </c>
      <c r="E4659">
        <v>0</v>
      </c>
    </row>
    <row r="4660" spans="1:5" x14ac:dyDescent="0.25">
      <c r="A4660">
        <v>620165934</v>
      </c>
      <c r="B4660">
        <v>2053402</v>
      </c>
      <c r="C4660">
        <v>0</v>
      </c>
      <c r="D4660">
        <v>1</v>
      </c>
      <c r="E4660">
        <v>0</v>
      </c>
    </row>
    <row r="4661" spans="1:5" x14ac:dyDescent="0.25">
      <c r="A4661">
        <v>620165934</v>
      </c>
      <c r="B4661">
        <v>2055763</v>
      </c>
      <c r="C4661">
        <v>1</v>
      </c>
      <c r="D4661">
        <v>0</v>
      </c>
      <c r="E4661">
        <v>90</v>
      </c>
    </row>
    <row r="4662" spans="1:5" x14ac:dyDescent="0.25">
      <c r="A4662">
        <v>620166306</v>
      </c>
      <c r="B4662">
        <v>2054477</v>
      </c>
      <c r="C4662">
        <v>0</v>
      </c>
      <c r="D4662">
        <v>1</v>
      </c>
      <c r="E4662">
        <v>0</v>
      </c>
    </row>
    <row r="4663" spans="1:5" x14ac:dyDescent="0.25">
      <c r="A4663">
        <v>620166306</v>
      </c>
      <c r="B4663">
        <v>2056302</v>
      </c>
      <c r="C4663">
        <v>0</v>
      </c>
      <c r="D4663">
        <v>1</v>
      </c>
      <c r="E4663">
        <v>0</v>
      </c>
    </row>
    <row r="4664" spans="1:5" x14ac:dyDescent="0.25">
      <c r="A4664">
        <v>620210246</v>
      </c>
      <c r="B4664">
        <v>948677</v>
      </c>
      <c r="C4664">
        <v>0</v>
      </c>
      <c r="D4664">
        <v>4</v>
      </c>
      <c r="E4664">
        <v>0</v>
      </c>
    </row>
    <row r="4665" spans="1:5" x14ac:dyDescent="0.25">
      <c r="A4665">
        <v>620210246</v>
      </c>
      <c r="B4665">
        <v>948738</v>
      </c>
      <c r="C4665">
        <v>1</v>
      </c>
      <c r="D4665">
        <v>0</v>
      </c>
      <c r="E4665">
        <v>90</v>
      </c>
    </row>
    <row r="4666" spans="1:5" x14ac:dyDescent="0.25">
      <c r="A4666">
        <v>620212449</v>
      </c>
      <c r="B4666">
        <v>37710</v>
      </c>
      <c r="C4666">
        <v>0</v>
      </c>
      <c r="D4666">
        <v>0</v>
      </c>
      <c r="E4666">
        <v>0</v>
      </c>
    </row>
    <row r="4667" spans="1:5" x14ac:dyDescent="0.25">
      <c r="A4667">
        <v>620212449</v>
      </c>
      <c r="B4667">
        <v>137672</v>
      </c>
      <c r="C4667">
        <v>0</v>
      </c>
      <c r="D4667">
        <v>1</v>
      </c>
      <c r="E4667">
        <v>0</v>
      </c>
    </row>
    <row r="4668" spans="1:5" x14ac:dyDescent="0.25">
      <c r="A4668">
        <v>620251740</v>
      </c>
      <c r="B4668">
        <v>-43971714</v>
      </c>
      <c r="C4668">
        <v>0</v>
      </c>
      <c r="D4668">
        <v>2</v>
      </c>
      <c r="E4668">
        <v>0</v>
      </c>
    </row>
    <row r="4669" spans="1:5" x14ac:dyDescent="0.25">
      <c r="A4669">
        <v>620251740</v>
      </c>
      <c r="B4669">
        <v>1578599</v>
      </c>
      <c r="C4669">
        <v>0</v>
      </c>
      <c r="D4669">
        <v>0</v>
      </c>
      <c r="E4669">
        <v>0</v>
      </c>
    </row>
    <row r="4670" spans="1:5" x14ac:dyDescent="0.25">
      <c r="A4670">
        <v>620253684</v>
      </c>
      <c r="B4670">
        <v>-43969758</v>
      </c>
      <c r="C4670">
        <v>0</v>
      </c>
      <c r="D4670">
        <v>1</v>
      </c>
      <c r="E4670">
        <v>0</v>
      </c>
    </row>
    <row r="4671" spans="1:5" x14ac:dyDescent="0.25">
      <c r="A4671">
        <v>620253684</v>
      </c>
      <c r="B4671">
        <v>1591266</v>
      </c>
      <c r="C4671">
        <v>0</v>
      </c>
      <c r="D4671">
        <v>0</v>
      </c>
      <c r="E4671">
        <v>0</v>
      </c>
    </row>
    <row r="4672" spans="1:5" x14ac:dyDescent="0.25">
      <c r="A4672">
        <v>620256188</v>
      </c>
      <c r="B4672">
        <v>121176</v>
      </c>
      <c r="C4672">
        <v>0</v>
      </c>
      <c r="D4672">
        <v>1</v>
      </c>
      <c r="E4672">
        <v>0</v>
      </c>
    </row>
    <row r="4673" spans="1:5" x14ac:dyDescent="0.25">
      <c r="A4673">
        <v>620256188</v>
      </c>
      <c r="B4673">
        <v>438811</v>
      </c>
      <c r="C4673">
        <v>0</v>
      </c>
      <c r="D4673">
        <v>0</v>
      </c>
      <c r="E4673">
        <v>0</v>
      </c>
    </row>
    <row r="4674" spans="1:5" x14ac:dyDescent="0.25">
      <c r="A4674">
        <v>620256264</v>
      </c>
      <c r="B4674">
        <v>119762</v>
      </c>
      <c r="C4674">
        <v>0</v>
      </c>
      <c r="D4674">
        <v>0</v>
      </c>
      <c r="E4674">
        <v>0</v>
      </c>
    </row>
    <row r="4675" spans="1:5" x14ac:dyDescent="0.25">
      <c r="A4675">
        <v>620256264</v>
      </c>
      <c r="B4675">
        <v>989582</v>
      </c>
      <c r="C4675">
        <v>0</v>
      </c>
      <c r="D4675">
        <v>2</v>
      </c>
      <c r="E4675">
        <v>0</v>
      </c>
    </row>
    <row r="4676" spans="1:5" x14ac:dyDescent="0.25">
      <c r="A4676">
        <v>620257265</v>
      </c>
      <c r="B4676">
        <v>774156</v>
      </c>
      <c r="C4676">
        <v>0</v>
      </c>
      <c r="D4676">
        <v>2</v>
      </c>
      <c r="E4676">
        <v>0</v>
      </c>
    </row>
    <row r="4677" spans="1:5" x14ac:dyDescent="0.25">
      <c r="A4677">
        <v>620257265</v>
      </c>
      <c r="B4677">
        <v>1597416</v>
      </c>
      <c r="C4677">
        <v>1</v>
      </c>
      <c r="D4677">
        <v>0</v>
      </c>
      <c r="E4677">
        <v>90</v>
      </c>
    </row>
    <row r="4678" spans="1:5" x14ac:dyDescent="0.25">
      <c r="A4678">
        <v>620258767</v>
      </c>
      <c r="B4678">
        <v>1418412</v>
      </c>
      <c r="C4678">
        <v>0</v>
      </c>
      <c r="D4678">
        <v>2</v>
      </c>
      <c r="E4678">
        <v>0</v>
      </c>
    </row>
    <row r="4679" spans="1:5" x14ac:dyDescent="0.25">
      <c r="A4679">
        <v>620258767</v>
      </c>
      <c r="B4679">
        <v>1456874</v>
      </c>
      <c r="C4679">
        <v>0</v>
      </c>
      <c r="D4679">
        <v>0</v>
      </c>
      <c r="E4679">
        <v>0</v>
      </c>
    </row>
    <row r="4680" spans="1:5" x14ac:dyDescent="0.25">
      <c r="A4680">
        <v>620259512</v>
      </c>
      <c r="B4680">
        <v>-43971949</v>
      </c>
      <c r="C4680">
        <v>0</v>
      </c>
      <c r="D4680">
        <v>1</v>
      </c>
      <c r="E4680">
        <v>0</v>
      </c>
    </row>
    <row r="4681" spans="1:5" x14ac:dyDescent="0.25">
      <c r="A4681">
        <v>620259512</v>
      </c>
      <c r="B4681">
        <v>772631</v>
      </c>
      <c r="C4681">
        <v>0</v>
      </c>
      <c r="D4681">
        <v>0</v>
      </c>
      <c r="E4681">
        <v>0</v>
      </c>
    </row>
    <row r="4682" spans="1:5" x14ac:dyDescent="0.25">
      <c r="A4682">
        <v>620259609</v>
      </c>
      <c r="B4682">
        <v>990223</v>
      </c>
      <c r="C4682">
        <v>0</v>
      </c>
      <c r="D4682">
        <v>1</v>
      </c>
      <c r="E4682">
        <v>0</v>
      </c>
    </row>
    <row r="4683" spans="1:5" x14ac:dyDescent="0.25">
      <c r="A4683">
        <v>620259609</v>
      </c>
      <c r="B4683">
        <v>1601680</v>
      </c>
      <c r="C4683">
        <v>0</v>
      </c>
      <c r="D4683">
        <v>0</v>
      </c>
      <c r="E4683">
        <v>0</v>
      </c>
    </row>
    <row r="4684" spans="1:5" x14ac:dyDescent="0.25">
      <c r="A4684">
        <v>620259626</v>
      </c>
      <c r="B4684">
        <v>120994</v>
      </c>
      <c r="C4684">
        <v>0</v>
      </c>
      <c r="D4684">
        <v>0</v>
      </c>
      <c r="E4684">
        <v>0</v>
      </c>
    </row>
    <row r="4685" spans="1:5" x14ac:dyDescent="0.25">
      <c r="A4685">
        <v>620259626</v>
      </c>
      <c r="B4685">
        <v>314192</v>
      </c>
      <c r="C4685">
        <v>0</v>
      </c>
      <c r="D4685">
        <v>3</v>
      </c>
      <c r="E4685">
        <v>0</v>
      </c>
    </row>
    <row r="4686" spans="1:5" x14ac:dyDescent="0.25">
      <c r="A4686">
        <v>620259652</v>
      </c>
      <c r="B4686">
        <v>490468</v>
      </c>
      <c r="C4686">
        <v>0</v>
      </c>
      <c r="D4686">
        <v>0</v>
      </c>
      <c r="E4686">
        <v>0</v>
      </c>
    </row>
    <row r="4687" spans="1:5" x14ac:dyDescent="0.25">
      <c r="A4687">
        <v>620259652</v>
      </c>
      <c r="B4687">
        <v>1437057</v>
      </c>
      <c r="C4687">
        <v>1</v>
      </c>
      <c r="D4687">
        <v>3</v>
      </c>
      <c r="E4687">
        <v>90</v>
      </c>
    </row>
    <row r="4688" spans="1:5" x14ac:dyDescent="0.25">
      <c r="A4688">
        <v>620259670</v>
      </c>
      <c r="B4688">
        <v>441203</v>
      </c>
      <c r="C4688">
        <v>0</v>
      </c>
      <c r="D4688">
        <v>0</v>
      </c>
      <c r="E4688">
        <v>0</v>
      </c>
    </row>
    <row r="4689" spans="1:5" x14ac:dyDescent="0.25">
      <c r="A4689">
        <v>620259670</v>
      </c>
      <c r="B4689">
        <v>1414488</v>
      </c>
      <c r="C4689">
        <v>0</v>
      </c>
      <c r="D4689">
        <v>0</v>
      </c>
      <c r="E4689">
        <v>0</v>
      </c>
    </row>
    <row r="4690" spans="1:5" x14ac:dyDescent="0.25">
      <c r="A4690">
        <v>620259738</v>
      </c>
      <c r="B4690">
        <v>309817</v>
      </c>
      <c r="C4690">
        <v>1</v>
      </c>
      <c r="D4690">
        <v>3</v>
      </c>
      <c r="E4690">
        <v>90</v>
      </c>
    </row>
    <row r="4691" spans="1:5" x14ac:dyDescent="0.25">
      <c r="A4691">
        <v>620259738</v>
      </c>
      <c r="B4691">
        <v>1456633</v>
      </c>
      <c r="C4691">
        <v>0</v>
      </c>
      <c r="D4691">
        <v>0</v>
      </c>
      <c r="E4691">
        <v>0</v>
      </c>
    </row>
    <row r="4692" spans="1:5" x14ac:dyDescent="0.25">
      <c r="A4692">
        <v>620259787</v>
      </c>
      <c r="B4692">
        <v>438498</v>
      </c>
      <c r="C4692">
        <v>0</v>
      </c>
      <c r="D4692">
        <v>2</v>
      </c>
      <c r="E4692">
        <v>0</v>
      </c>
    </row>
    <row r="4693" spans="1:5" x14ac:dyDescent="0.25">
      <c r="A4693">
        <v>620259787</v>
      </c>
      <c r="B4693">
        <v>438610</v>
      </c>
      <c r="C4693">
        <v>0</v>
      </c>
      <c r="D4693">
        <v>0</v>
      </c>
      <c r="E4693">
        <v>0</v>
      </c>
    </row>
    <row r="4694" spans="1:5" x14ac:dyDescent="0.25">
      <c r="A4694">
        <v>620259791</v>
      </c>
      <c r="B4694">
        <v>314902</v>
      </c>
      <c r="C4694">
        <v>0</v>
      </c>
      <c r="D4694">
        <v>0</v>
      </c>
      <c r="E4694">
        <v>0</v>
      </c>
    </row>
    <row r="4695" spans="1:5" x14ac:dyDescent="0.25">
      <c r="A4695">
        <v>620259791</v>
      </c>
      <c r="B4695">
        <v>775844</v>
      </c>
      <c r="C4695">
        <v>0</v>
      </c>
      <c r="D4695">
        <v>1</v>
      </c>
      <c r="E4695">
        <v>0</v>
      </c>
    </row>
    <row r="4696" spans="1:5" x14ac:dyDescent="0.25">
      <c r="A4696">
        <v>620259808</v>
      </c>
      <c r="B4696">
        <v>1369669</v>
      </c>
      <c r="C4696">
        <v>0</v>
      </c>
      <c r="D4696">
        <v>4</v>
      </c>
      <c r="E4696">
        <v>0</v>
      </c>
    </row>
    <row r="4697" spans="1:5" x14ac:dyDescent="0.25">
      <c r="A4697">
        <v>620259808</v>
      </c>
      <c r="B4697">
        <v>1460209</v>
      </c>
      <c r="C4697">
        <v>1</v>
      </c>
      <c r="D4697">
        <v>0</v>
      </c>
      <c r="E4697">
        <v>90</v>
      </c>
    </row>
    <row r="4698" spans="1:5" x14ac:dyDescent="0.25">
      <c r="A4698">
        <v>620260171</v>
      </c>
      <c r="B4698">
        <v>794227</v>
      </c>
      <c r="C4698">
        <v>1</v>
      </c>
      <c r="D4698">
        <v>1</v>
      </c>
      <c r="E4698">
        <v>51</v>
      </c>
    </row>
    <row r="4699" spans="1:5" x14ac:dyDescent="0.25">
      <c r="A4699">
        <v>620260171</v>
      </c>
      <c r="B4699">
        <v>1333784</v>
      </c>
      <c r="C4699">
        <v>0</v>
      </c>
      <c r="D4699">
        <v>0</v>
      </c>
      <c r="E4699">
        <v>0</v>
      </c>
    </row>
    <row r="4700" spans="1:5" x14ac:dyDescent="0.25">
      <c r="A4700">
        <v>620260176</v>
      </c>
      <c r="B4700">
        <v>1455946</v>
      </c>
      <c r="C4700">
        <v>0</v>
      </c>
      <c r="D4700">
        <v>2</v>
      </c>
      <c r="E4700">
        <v>0</v>
      </c>
    </row>
    <row r="4701" spans="1:5" x14ac:dyDescent="0.25">
      <c r="A4701">
        <v>620260176</v>
      </c>
      <c r="B4701">
        <v>1578600</v>
      </c>
      <c r="C4701">
        <v>0</v>
      </c>
      <c r="D4701">
        <v>0</v>
      </c>
      <c r="E4701">
        <v>0</v>
      </c>
    </row>
    <row r="4702" spans="1:5" x14ac:dyDescent="0.25">
      <c r="A4702">
        <v>620260370</v>
      </c>
      <c r="B4702">
        <v>799717</v>
      </c>
      <c r="C4702">
        <v>0</v>
      </c>
      <c r="D4702">
        <v>0</v>
      </c>
      <c r="E4702">
        <v>0</v>
      </c>
    </row>
    <row r="4703" spans="1:5" x14ac:dyDescent="0.25">
      <c r="A4703">
        <v>620260370</v>
      </c>
      <c r="B4703">
        <v>989790</v>
      </c>
      <c r="C4703">
        <v>0</v>
      </c>
      <c r="D4703">
        <v>1</v>
      </c>
      <c r="E4703">
        <v>0</v>
      </c>
    </row>
    <row r="4704" spans="1:5" x14ac:dyDescent="0.25">
      <c r="A4704">
        <v>620261893</v>
      </c>
      <c r="B4704">
        <v>121578</v>
      </c>
      <c r="C4704">
        <v>0</v>
      </c>
      <c r="D4704">
        <v>0</v>
      </c>
      <c r="E4704">
        <v>0</v>
      </c>
    </row>
    <row r="4705" spans="1:5" x14ac:dyDescent="0.25">
      <c r="A4705">
        <v>620261893</v>
      </c>
      <c r="B4705">
        <v>487996</v>
      </c>
      <c r="C4705">
        <v>0</v>
      </c>
      <c r="D4705">
        <v>5</v>
      </c>
      <c r="E4705">
        <v>0</v>
      </c>
    </row>
    <row r="4706" spans="1:5" x14ac:dyDescent="0.25">
      <c r="A4706">
        <v>620261923</v>
      </c>
      <c r="B4706">
        <v>49355</v>
      </c>
      <c r="C4706">
        <v>1</v>
      </c>
      <c r="D4706">
        <v>0</v>
      </c>
      <c r="E4706">
        <v>90</v>
      </c>
    </row>
    <row r="4707" spans="1:5" x14ac:dyDescent="0.25">
      <c r="A4707">
        <v>620261923</v>
      </c>
      <c r="B4707">
        <v>1457936</v>
      </c>
      <c r="C4707">
        <v>0</v>
      </c>
      <c r="D4707">
        <v>2</v>
      </c>
      <c r="E4707">
        <v>0</v>
      </c>
    </row>
    <row r="4708" spans="1:5" x14ac:dyDescent="0.25">
      <c r="A4708">
        <v>620280119</v>
      </c>
      <c r="B4708">
        <v>2011971</v>
      </c>
      <c r="C4708">
        <v>0</v>
      </c>
      <c r="D4708">
        <v>0</v>
      </c>
      <c r="E4708">
        <v>0</v>
      </c>
    </row>
    <row r="4709" spans="1:5" x14ac:dyDescent="0.25">
      <c r="A4709">
        <v>620280119</v>
      </c>
      <c r="B4709">
        <v>2012288</v>
      </c>
      <c r="C4709">
        <v>0</v>
      </c>
      <c r="D4709">
        <v>2</v>
      </c>
      <c r="E4709">
        <v>0</v>
      </c>
    </row>
    <row r="4710" spans="1:5" x14ac:dyDescent="0.25">
      <c r="A4710">
        <v>620280451</v>
      </c>
      <c r="B4710">
        <v>986986</v>
      </c>
      <c r="C4710">
        <v>0</v>
      </c>
      <c r="D4710">
        <v>1</v>
      </c>
      <c r="E4710">
        <v>0</v>
      </c>
    </row>
    <row r="4711" spans="1:5" x14ac:dyDescent="0.25">
      <c r="A4711">
        <v>620280451</v>
      </c>
      <c r="B4711">
        <v>987142</v>
      </c>
      <c r="C4711">
        <v>0</v>
      </c>
      <c r="D4711">
        <v>0</v>
      </c>
      <c r="E4711">
        <v>0</v>
      </c>
    </row>
    <row r="4712" spans="1:5" x14ac:dyDescent="0.25">
      <c r="A4712">
        <v>620288844</v>
      </c>
      <c r="B4712">
        <v>1902863</v>
      </c>
      <c r="C4712">
        <v>0</v>
      </c>
      <c r="D4712">
        <v>0</v>
      </c>
      <c r="E4712">
        <v>0</v>
      </c>
    </row>
    <row r="4713" spans="1:5" x14ac:dyDescent="0.25">
      <c r="A4713">
        <v>620288844</v>
      </c>
      <c r="B4713">
        <v>1902871</v>
      </c>
      <c r="C4713">
        <v>0</v>
      </c>
      <c r="D4713">
        <v>1</v>
      </c>
      <c r="E4713">
        <v>0</v>
      </c>
    </row>
    <row r="4714" spans="1:5" x14ac:dyDescent="0.25">
      <c r="A4714">
        <v>620288918</v>
      </c>
      <c r="B4714">
        <v>1902440</v>
      </c>
      <c r="C4714">
        <v>1</v>
      </c>
      <c r="D4714">
        <v>0</v>
      </c>
      <c r="E4714">
        <v>90</v>
      </c>
    </row>
    <row r="4715" spans="1:5" x14ac:dyDescent="0.25">
      <c r="A4715">
        <v>620288918</v>
      </c>
      <c r="B4715">
        <v>1902851</v>
      </c>
      <c r="C4715">
        <v>0</v>
      </c>
      <c r="D4715">
        <v>1</v>
      </c>
      <c r="E4715">
        <v>0</v>
      </c>
    </row>
    <row r="4716" spans="1:5" x14ac:dyDescent="0.25">
      <c r="A4716">
        <v>620297783</v>
      </c>
      <c r="B4716">
        <v>1799344</v>
      </c>
      <c r="C4716">
        <v>0</v>
      </c>
      <c r="D4716">
        <v>0</v>
      </c>
      <c r="E4716">
        <v>0</v>
      </c>
    </row>
    <row r="4717" spans="1:5" x14ac:dyDescent="0.25">
      <c r="A4717">
        <v>620297783</v>
      </c>
      <c r="B4717">
        <v>1799436</v>
      </c>
      <c r="C4717">
        <v>1</v>
      </c>
      <c r="D4717">
        <v>2</v>
      </c>
      <c r="E4717">
        <v>90</v>
      </c>
    </row>
    <row r="4718" spans="1:5" x14ac:dyDescent="0.25">
      <c r="A4718">
        <v>620319403</v>
      </c>
      <c r="B4718">
        <v>987724</v>
      </c>
      <c r="C4718">
        <v>0</v>
      </c>
      <c r="D4718">
        <v>4</v>
      </c>
      <c r="E4718">
        <v>0</v>
      </c>
    </row>
    <row r="4719" spans="1:5" x14ac:dyDescent="0.25">
      <c r="A4719">
        <v>620319403</v>
      </c>
      <c r="B4719">
        <v>987759</v>
      </c>
      <c r="C4719">
        <v>1</v>
      </c>
      <c r="D4719">
        <v>0</v>
      </c>
      <c r="E4719">
        <v>90</v>
      </c>
    </row>
    <row r="4720" spans="1:5" x14ac:dyDescent="0.25">
      <c r="A4720">
        <v>620326374</v>
      </c>
      <c r="B4720">
        <v>737274</v>
      </c>
      <c r="C4720">
        <v>0</v>
      </c>
      <c r="D4720">
        <v>3</v>
      </c>
      <c r="E4720">
        <v>0</v>
      </c>
    </row>
    <row r="4721" spans="1:5" x14ac:dyDescent="0.25">
      <c r="A4721">
        <v>620326374</v>
      </c>
      <c r="B4721">
        <v>1409386</v>
      </c>
      <c r="C4721">
        <v>0</v>
      </c>
      <c r="D4721">
        <v>0</v>
      </c>
      <c r="E4721">
        <v>0</v>
      </c>
    </row>
    <row r="4722" spans="1:5" x14ac:dyDescent="0.25">
      <c r="A4722">
        <v>620334607</v>
      </c>
      <c r="B4722">
        <v>463537</v>
      </c>
      <c r="C4722">
        <v>0</v>
      </c>
      <c r="D4722">
        <v>0</v>
      </c>
      <c r="E4722">
        <v>0</v>
      </c>
    </row>
    <row r="4723" spans="1:5" x14ac:dyDescent="0.25">
      <c r="A4723">
        <v>620334607</v>
      </c>
      <c r="B4723">
        <v>463541</v>
      </c>
      <c r="C4723">
        <v>1</v>
      </c>
      <c r="D4723">
        <v>0</v>
      </c>
      <c r="E4723">
        <v>90</v>
      </c>
    </row>
    <row r="4724" spans="1:5" x14ac:dyDescent="0.25">
      <c r="A4724">
        <v>620335793</v>
      </c>
      <c r="B4724">
        <v>793621</v>
      </c>
      <c r="C4724">
        <v>0</v>
      </c>
      <c r="D4724">
        <v>0</v>
      </c>
      <c r="E4724">
        <v>0</v>
      </c>
    </row>
    <row r="4725" spans="1:5" x14ac:dyDescent="0.25">
      <c r="A4725">
        <v>620335793</v>
      </c>
      <c r="B4725">
        <v>793699</v>
      </c>
      <c r="C4725">
        <v>1</v>
      </c>
      <c r="D4725">
        <v>4</v>
      </c>
      <c r="E4725">
        <v>90</v>
      </c>
    </row>
    <row r="4726" spans="1:5" x14ac:dyDescent="0.25">
      <c r="A4726">
        <v>620335797</v>
      </c>
      <c r="B4726">
        <v>793607</v>
      </c>
      <c r="C4726">
        <v>0</v>
      </c>
      <c r="D4726">
        <v>0</v>
      </c>
      <c r="E4726">
        <v>0</v>
      </c>
    </row>
    <row r="4727" spans="1:5" x14ac:dyDescent="0.25">
      <c r="A4727">
        <v>620335797</v>
      </c>
      <c r="B4727">
        <v>793680</v>
      </c>
      <c r="C4727">
        <v>0</v>
      </c>
      <c r="D4727">
        <v>1</v>
      </c>
      <c r="E4727">
        <v>0</v>
      </c>
    </row>
    <row r="4728" spans="1:5" x14ac:dyDescent="0.25">
      <c r="A4728">
        <v>620335802</v>
      </c>
      <c r="B4728">
        <v>793536</v>
      </c>
      <c r="C4728">
        <v>0</v>
      </c>
      <c r="D4728">
        <v>4</v>
      </c>
      <c r="E4728">
        <v>0</v>
      </c>
    </row>
    <row r="4729" spans="1:5" x14ac:dyDescent="0.25">
      <c r="A4729">
        <v>620335802</v>
      </c>
      <c r="B4729">
        <v>793682</v>
      </c>
      <c r="C4729">
        <v>0</v>
      </c>
      <c r="D4729">
        <v>0</v>
      </c>
      <c r="E4729">
        <v>0</v>
      </c>
    </row>
    <row r="4730" spans="1:5" x14ac:dyDescent="0.25">
      <c r="A4730">
        <v>620338248</v>
      </c>
      <c r="B4730">
        <v>710906</v>
      </c>
      <c r="C4730">
        <v>1</v>
      </c>
      <c r="D4730">
        <v>1</v>
      </c>
      <c r="E4730">
        <v>90</v>
      </c>
    </row>
    <row r="4731" spans="1:5" x14ac:dyDescent="0.25">
      <c r="A4731">
        <v>620338248</v>
      </c>
      <c r="B4731">
        <v>1629476</v>
      </c>
      <c r="C4731">
        <v>1</v>
      </c>
      <c r="D4731">
        <v>0</v>
      </c>
      <c r="E4731">
        <v>90</v>
      </c>
    </row>
    <row r="4732" spans="1:5" x14ac:dyDescent="0.25">
      <c r="A4732">
        <v>620341329</v>
      </c>
      <c r="B4732">
        <v>8232</v>
      </c>
      <c r="C4732">
        <v>0</v>
      </c>
      <c r="D4732">
        <v>1</v>
      </c>
      <c r="E4732">
        <v>0</v>
      </c>
    </row>
    <row r="4733" spans="1:5" x14ac:dyDescent="0.25">
      <c r="A4733">
        <v>620341329</v>
      </c>
      <c r="B4733">
        <v>71272</v>
      </c>
      <c r="C4733">
        <v>0</v>
      </c>
      <c r="D4733">
        <v>0</v>
      </c>
      <c r="E4733">
        <v>0</v>
      </c>
    </row>
    <row r="4734" spans="1:5" x14ac:dyDescent="0.25">
      <c r="A4734">
        <v>620341858</v>
      </c>
      <c r="B4734">
        <v>227095</v>
      </c>
      <c r="C4734">
        <v>1</v>
      </c>
      <c r="D4734">
        <v>1</v>
      </c>
      <c r="E4734">
        <v>90</v>
      </c>
    </row>
    <row r="4735" spans="1:5" x14ac:dyDescent="0.25">
      <c r="A4735">
        <v>620341858</v>
      </c>
      <c r="B4735">
        <v>228845</v>
      </c>
      <c r="C4735">
        <v>0</v>
      </c>
      <c r="D4735">
        <v>0</v>
      </c>
      <c r="E4735">
        <v>0</v>
      </c>
    </row>
    <row r="4736" spans="1:5" x14ac:dyDescent="0.25">
      <c r="A4736">
        <v>620343467</v>
      </c>
      <c r="B4736">
        <v>1203946</v>
      </c>
      <c r="C4736">
        <v>0</v>
      </c>
      <c r="D4736">
        <v>2</v>
      </c>
      <c r="E4736">
        <v>0</v>
      </c>
    </row>
    <row r="4737" spans="1:5" x14ac:dyDescent="0.25">
      <c r="A4737">
        <v>620343467</v>
      </c>
      <c r="B4737">
        <v>1211037</v>
      </c>
      <c r="C4737">
        <v>0</v>
      </c>
      <c r="D4737">
        <v>0</v>
      </c>
      <c r="E4737">
        <v>0</v>
      </c>
    </row>
    <row r="4738" spans="1:5" x14ac:dyDescent="0.25">
      <c r="A4738">
        <v>620347238</v>
      </c>
      <c r="B4738">
        <v>26877</v>
      </c>
      <c r="C4738">
        <v>0</v>
      </c>
      <c r="D4738">
        <v>0</v>
      </c>
      <c r="E4738">
        <v>0</v>
      </c>
    </row>
    <row r="4739" spans="1:5" x14ac:dyDescent="0.25">
      <c r="A4739">
        <v>620347238</v>
      </c>
      <c r="B4739">
        <v>623156</v>
      </c>
      <c r="C4739">
        <v>0</v>
      </c>
      <c r="D4739">
        <v>0</v>
      </c>
      <c r="E4739">
        <v>0</v>
      </c>
    </row>
    <row r="4740" spans="1:5" x14ac:dyDescent="0.25">
      <c r="A4740">
        <v>620348694</v>
      </c>
      <c r="B4740">
        <v>151409</v>
      </c>
      <c r="C4740">
        <v>0</v>
      </c>
      <c r="D4740">
        <v>2</v>
      </c>
      <c r="E4740">
        <v>0</v>
      </c>
    </row>
    <row r="4741" spans="1:5" x14ac:dyDescent="0.25">
      <c r="A4741">
        <v>620348694</v>
      </c>
      <c r="B4741">
        <v>1876554</v>
      </c>
      <c r="C4741">
        <v>1</v>
      </c>
      <c r="D4741">
        <v>1</v>
      </c>
      <c r="E4741">
        <v>90</v>
      </c>
    </row>
    <row r="4742" spans="1:5" x14ac:dyDescent="0.25">
      <c r="A4742">
        <v>620350213</v>
      </c>
      <c r="B4742">
        <v>2053376</v>
      </c>
      <c r="C4742">
        <v>0</v>
      </c>
      <c r="D4742">
        <v>2</v>
      </c>
      <c r="E4742">
        <v>0</v>
      </c>
    </row>
    <row r="4743" spans="1:5" x14ac:dyDescent="0.25">
      <c r="A4743">
        <v>620350213</v>
      </c>
      <c r="B4743">
        <v>2057597</v>
      </c>
      <c r="C4743">
        <v>0</v>
      </c>
      <c r="D4743">
        <v>0</v>
      </c>
      <c r="E4743">
        <v>0</v>
      </c>
    </row>
    <row r="4744" spans="1:5" x14ac:dyDescent="0.25">
      <c r="A4744">
        <v>620350217</v>
      </c>
      <c r="B4744">
        <v>2055023</v>
      </c>
      <c r="C4744">
        <v>0</v>
      </c>
      <c r="D4744">
        <v>1</v>
      </c>
      <c r="E4744">
        <v>0</v>
      </c>
    </row>
    <row r="4745" spans="1:5" x14ac:dyDescent="0.25">
      <c r="A4745">
        <v>620350217</v>
      </c>
      <c r="B4745">
        <v>2058356</v>
      </c>
      <c r="C4745">
        <v>0</v>
      </c>
      <c r="D4745">
        <v>0</v>
      </c>
      <c r="E4745">
        <v>0</v>
      </c>
    </row>
    <row r="4746" spans="1:5" x14ac:dyDescent="0.25">
      <c r="A4746">
        <v>620350246</v>
      </c>
      <c r="B4746">
        <v>2053203</v>
      </c>
      <c r="C4746">
        <v>0</v>
      </c>
      <c r="D4746">
        <v>3</v>
      </c>
      <c r="E4746">
        <v>0</v>
      </c>
    </row>
    <row r="4747" spans="1:5" x14ac:dyDescent="0.25">
      <c r="A4747">
        <v>620350246</v>
      </c>
      <c r="B4747">
        <v>2055939</v>
      </c>
      <c r="C4747">
        <v>0</v>
      </c>
      <c r="D4747">
        <v>1</v>
      </c>
      <c r="E4747">
        <v>0</v>
      </c>
    </row>
    <row r="4748" spans="1:5" x14ac:dyDescent="0.25">
      <c r="A4748">
        <v>620350252</v>
      </c>
      <c r="B4748">
        <v>2052500</v>
      </c>
      <c r="C4748">
        <v>1</v>
      </c>
      <c r="D4748">
        <v>1</v>
      </c>
      <c r="E4748">
        <v>90</v>
      </c>
    </row>
    <row r="4749" spans="1:5" x14ac:dyDescent="0.25">
      <c r="A4749">
        <v>620350252</v>
      </c>
      <c r="B4749">
        <v>2057811</v>
      </c>
      <c r="C4749">
        <v>0</v>
      </c>
      <c r="D4749">
        <v>0</v>
      </c>
      <c r="E4749">
        <v>0</v>
      </c>
    </row>
    <row r="4750" spans="1:5" x14ac:dyDescent="0.25">
      <c r="A4750">
        <v>620350452</v>
      </c>
      <c r="B4750">
        <v>2055070</v>
      </c>
      <c r="C4750">
        <v>1</v>
      </c>
      <c r="D4750">
        <v>0</v>
      </c>
      <c r="E4750">
        <v>90</v>
      </c>
    </row>
    <row r="4751" spans="1:5" x14ac:dyDescent="0.25">
      <c r="A4751">
        <v>620350452</v>
      </c>
      <c r="B4751">
        <v>2056155</v>
      </c>
      <c r="C4751">
        <v>1</v>
      </c>
      <c r="D4751">
        <v>2</v>
      </c>
      <c r="E4751">
        <v>90</v>
      </c>
    </row>
    <row r="4752" spans="1:5" x14ac:dyDescent="0.25">
      <c r="A4752">
        <v>620350467</v>
      </c>
      <c r="B4752">
        <v>2053402</v>
      </c>
      <c r="C4752">
        <v>0</v>
      </c>
      <c r="D4752">
        <v>2</v>
      </c>
      <c r="E4752">
        <v>0</v>
      </c>
    </row>
    <row r="4753" spans="1:5" x14ac:dyDescent="0.25">
      <c r="A4753">
        <v>620350467</v>
      </c>
      <c r="B4753">
        <v>2058124</v>
      </c>
      <c r="C4753">
        <v>0</v>
      </c>
      <c r="D4753">
        <v>0</v>
      </c>
      <c r="E4753">
        <v>0</v>
      </c>
    </row>
    <row r="4754" spans="1:5" x14ac:dyDescent="0.25">
      <c r="A4754">
        <v>620350940</v>
      </c>
      <c r="B4754">
        <v>2054477</v>
      </c>
      <c r="C4754">
        <v>1</v>
      </c>
      <c r="D4754">
        <v>1</v>
      </c>
      <c r="E4754">
        <v>90</v>
      </c>
    </row>
    <row r="4755" spans="1:5" x14ac:dyDescent="0.25">
      <c r="A4755">
        <v>620350940</v>
      </c>
      <c r="B4755">
        <v>2058647</v>
      </c>
      <c r="C4755">
        <v>0</v>
      </c>
      <c r="D4755">
        <v>0</v>
      </c>
      <c r="E4755">
        <v>0</v>
      </c>
    </row>
    <row r="4756" spans="1:5" x14ac:dyDescent="0.25">
      <c r="A4756">
        <v>620352438</v>
      </c>
      <c r="B4756">
        <v>2055795</v>
      </c>
      <c r="C4756">
        <v>0</v>
      </c>
      <c r="D4756">
        <v>3</v>
      </c>
      <c r="E4756">
        <v>0</v>
      </c>
    </row>
    <row r="4757" spans="1:5" x14ac:dyDescent="0.25">
      <c r="A4757">
        <v>620352438</v>
      </c>
      <c r="B4757">
        <v>2056315</v>
      </c>
      <c r="C4757">
        <v>0</v>
      </c>
      <c r="D4757">
        <v>1</v>
      </c>
      <c r="E4757">
        <v>0</v>
      </c>
    </row>
    <row r="4758" spans="1:5" x14ac:dyDescent="0.25">
      <c r="A4758">
        <v>620352485</v>
      </c>
      <c r="B4758">
        <v>2055917</v>
      </c>
      <c r="C4758">
        <v>1</v>
      </c>
      <c r="D4758">
        <v>0</v>
      </c>
      <c r="E4758">
        <v>90</v>
      </c>
    </row>
    <row r="4759" spans="1:5" x14ac:dyDescent="0.25">
      <c r="A4759">
        <v>620352485</v>
      </c>
      <c r="B4759">
        <v>2056220</v>
      </c>
      <c r="C4759">
        <v>0</v>
      </c>
      <c r="D4759">
        <v>0</v>
      </c>
      <c r="E4759">
        <v>0</v>
      </c>
    </row>
    <row r="4760" spans="1:5" x14ac:dyDescent="0.25">
      <c r="A4760">
        <v>620352827</v>
      </c>
      <c r="B4760">
        <v>2056650</v>
      </c>
      <c r="C4760">
        <v>0</v>
      </c>
      <c r="D4760">
        <v>2</v>
      </c>
      <c r="E4760">
        <v>0</v>
      </c>
    </row>
    <row r="4761" spans="1:5" x14ac:dyDescent="0.25">
      <c r="A4761">
        <v>620352827</v>
      </c>
      <c r="B4761">
        <v>2056854</v>
      </c>
      <c r="C4761">
        <v>0</v>
      </c>
      <c r="D4761">
        <v>1</v>
      </c>
      <c r="E4761">
        <v>0</v>
      </c>
    </row>
    <row r="4762" spans="1:5" x14ac:dyDescent="0.25">
      <c r="A4762">
        <v>620352878</v>
      </c>
      <c r="B4762">
        <v>2052668</v>
      </c>
      <c r="C4762">
        <v>0</v>
      </c>
      <c r="D4762">
        <v>2</v>
      </c>
      <c r="E4762">
        <v>0</v>
      </c>
    </row>
    <row r="4763" spans="1:5" x14ac:dyDescent="0.25">
      <c r="A4763">
        <v>620352878</v>
      </c>
      <c r="B4763">
        <v>2053486</v>
      </c>
      <c r="C4763">
        <v>0</v>
      </c>
      <c r="D4763">
        <v>0</v>
      </c>
      <c r="E4763">
        <v>0</v>
      </c>
    </row>
    <row r="4764" spans="1:5" x14ac:dyDescent="0.25">
      <c r="A4764">
        <v>620353088</v>
      </c>
      <c r="B4764">
        <v>2053670</v>
      </c>
      <c r="C4764">
        <v>0</v>
      </c>
      <c r="D4764">
        <v>4</v>
      </c>
      <c r="E4764">
        <v>0</v>
      </c>
    </row>
    <row r="4765" spans="1:5" x14ac:dyDescent="0.25">
      <c r="A4765">
        <v>620353088</v>
      </c>
      <c r="B4765">
        <v>2054917</v>
      </c>
      <c r="C4765">
        <v>1</v>
      </c>
      <c r="D4765">
        <v>0</v>
      </c>
      <c r="E4765">
        <v>90</v>
      </c>
    </row>
    <row r="4766" spans="1:5" x14ac:dyDescent="0.25">
      <c r="A4766">
        <v>620396872</v>
      </c>
      <c r="B4766">
        <v>532236</v>
      </c>
      <c r="C4766">
        <v>2</v>
      </c>
      <c r="D4766">
        <v>0</v>
      </c>
      <c r="E4766">
        <v>90</v>
      </c>
    </row>
    <row r="4767" spans="1:5" x14ac:dyDescent="0.25">
      <c r="A4767">
        <v>620396872</v>
      </c>
      <c r="B4767">
        <v>948677</v>
      </c>
      <c r="C4767">
        <v>1</v>
      </c>
      <c r="D4767">
        <v>2</v>
      </c>
      <c r="E4767">
        <v>90</v>
      </c>
    </row>
    <row r="4768" spans="1:5" x14ac:dyDescent="0.25">
      <c r="A4768">
        <v>620398983</v>
      </c>
      <c r="B4768">
        <v>137458</v>
      </c>
      <c r="C4768">
        <v>1</v>
      </c>
      <c r="D4768">
        <v>2</v>
      </c>
      <c r="E4768">
        <v>90</v>
      </c>
    </row>
    <row r="4769" spans="1:5" x14ac:dyDescent="0.25">
      <c r="A4769">
        <v>620398983</v>
      </c>
      <c r="B4769">
        <v>137672</v>
      </c>
      <c r="C4769">
        <v>0</v>
      </c>
      <c r="D4769">
        <v>0</v>
      </c>
      <c r="E4769">
        <v>0</v>
      </c>
    </row>
    <row r="4770" spans="1:5" x14ac:dyDescent="0.25">
      <c r="A4770">
        <v>620437390</v>
      </c>
      <c r="B4770">
        <v>-43968828</v>
      </c>
      <c r="C4770">
        <v>0</v>
      </c>
      <c r="D4770">
        <v>1</v>
      </c>
      <c r="E4770">
        <v>0</v>
      </c>
    </row>
    <row r="4771" spans="1:5" x14ac:dyDescent="0.25">
      <c r="A4771">
        <v>620437390</v>
      </c>
      <c r="B4771">
        <v>1578599</v>
      </c>
      <c r="C4771">
        <v>0</v>
      </c>
      <c r="D4771">
        <v>0</v>
      </c>
      <c r="E4771">
        <v>0</v>
      </c>
    </row>
    <row r="4772" spans="1:5" x14ac:dyDescent="0.25">
      <c r="A4772">
        <v>620438281</v>
      </c>
      <c r="B4772">
        <v>-43969334</v>
      </c>
      <c r="C4772">
        <v>0</v>
      </c>
      <c r="D4772">
        <v>2</v>
      </c>
      <c r="E4772">
        <v>0</v>
      </c>
    </row>
    <row r="4773" spans="1:5" x14ac:dyDescent="0.25">
      <c r="A4773">
        <v>620438281</v>
      </c>
      <c r="B4773">
        <v>1369669</v>
      </c>
      <c r="C4773">
        <v>0</v>
      </c>
      <c r="D4773">
        <v>0</v>
      </c>
      <c r="E4773">
        <v>0</v>
      </c>
    </row>
    <row r="4774" spans="1:5" x14ac:dyDescent="0.25">
      <c r="A4774">
        <v>620438354</v>
      </c>
      <c r="B4774">
        <v>48634</v>
      </c>
      <c r="C4774">
        <v>0</v>
      </c>
      <c r="D4774">
        <v>1</v>
      </c>
      <c r="E4774">
        <v>0</v>
      </c>
    </row>
    <row r="4775" spans="1:5" x14ac:dyDescent="0.25">
      <c r="A4775">
        <v>620438354</v>
      </c>
      <c r="B4775">
        <v>990223</v>
      </c>
      <c r="C4775">
        <v>1</v>
      </c>
      <c r="D4775">
        <v>0</v>
      </c>
      <c r="E4775">
        <v>90</v>
      </c>
    </row>
    <row r="4776" spans="1:5" x14ac:dyDescent="0.25">
      <c r="A4776">
        <v>620438986</v>
      </c>
      <c r="B4776">
        <v>438391</v>
      </c>
      <c r="C4776">
        <v>0</v>
      </c>
      <c r="D4776">
        <v>1</v>
      </c>
      <c r="E4776">
        <v>0</v>
      </c>
    </row>
    <row r="4777" spans="1:5" x14ac:dyDescent="0.25">
      <c r="A4777">
        <v>620438986</v>
      </c>
      <c r="B4777">
        <v>799717</v>
      </c>
      <c r="C4777">
        <v>0</v>
      </c>
      <c r="D4777">
        <v>0</v>
      </c>
      <c r="E4777">
        <v>0</v>
      </c>
    </row>
    <row r="4778" spans="1:5" x14ac:dyDescent="0.25">
      <c r="A4778">
        <v>620440833</v>
      </c>
      <c r="B4778">
        <v>1433872</v>
      </c>
      <c r="C4778">
        <v>0</v>
      </c>
      <c r="D4778">
        <v>0</v>
      </c>
      <c r="E4778">
        <v>0</v>
      </c>
    </row>
    <row r="4779" spans="1:5" x14ac:dyDescent="0.25">
      <c r="A4779">
        <v>620440833</v>
      </c>
      <c r="B4779">
        <v>1591266</v>
      </c>
      <c r="C4779">
        <v>0</v>
      </c>
      <c r="D4779">
        <v>3</v>
      </c>
      <c r="E4779">
        <v>0</v>
      </c>
    </row>
    <row r="4780" spans="1:5" x14ac:dyDescent="0.25">
      <c r="A4780">
        <v>620441933</v>
      </c>
      <c r="B4780">
        <v>119762</v>
      </c>
      <c r="C4780">
        <v>0</v>
      </c>
      <c r="D4780">
        <v>1</v>
      </c>
      <c r="E4780">
        <v>0</v>
      </c>
    </row>
    <row r="4781" spans="1:5" x14ac:dyDescent="0.25">
      <c r="A4781">
        <v>620441933</v>
      </c>
      <c r="B4781">
        <v>1436118</v>
      </c>
      <c r="C4781">
        <v>0</v>
      </c>
      <c r="D4781">
        <v>3</v>
      </c>
      <c r="E4781">
        <v>0</v>
      </c>
    </row>
    <row r="4782" spans="1:5" x14ac:dyDescent="0.25">
      <c r="A4782">
        <v>620443701</v>
      </c>
      <c r="B4782">
        <v>1415563</v>
      </c>
      <c r="C4782">
        <v>0</v>
      </c>
      <c r="D4782">
        <v>1</v>
      </c>
      <c r="E4782">
        <v>0</v>
      </c>
    </row>
    <row r="4783" spans="1:5" x14ac:dyDescent="0.25">
      <c r="A4783">
        <v>620443701</v>
      </c>
      <c r="B4783">
        <v>1456874</v>
      </c>
      <c r="C4783">
        <v>0</v>
      </c>
      <c r="D4783">
        <v>1</v>
      </c>
      <c r="E4783">
        <v>0</v>
      </c>
    </row>
    <row r="4784" spans="1:5" x14ac:dyDescent="0.25">
      <c r="A4784">
        <v>620445790</v>
      </c>
      <c r="B4784">
        <v>438811</v>
      </c>
      <c r="C4784">
        <v>0</v>
      </c>
      <c r="D4784">
        <v>0</v>
      </c>
      <c r="E4784">
        <v>0</v>
      </c>
    </row>
    <row r="4785" spans="1:5" x14ac:dyDescent="0.25">
      <c r="A4785">
        <v>620445790</v>
      </c>
      <c r="B4785">
        <v>1459389</v>
      </c>
      <c r="C4785">
        <v>0</v>
      </c>
      <c r="D4785">
        <v>5</v>
      </c>
      <c r="E4785">
        <v>0</v>
      </c>
    </row>
    <row r="4786" spans="1:5" x14ac:dyDescent="0.25">
      <c r="A4786">
        <v>620446013</v>
      </c>
      <c r="B4786">
        <v>1338345</v>
      </c>
      <c r="C4786">
        <v>1</v>
      </c>
      <c r="D4786">
        <v>0</v>
      </c>
      <c r="E4786">
        <v>90</v>
      </c>
    </row>
    <row r="4787" spans="1:5" x14ac:dyDescent="0.25">
      <c r="A4787">
        <v>620446013</v>
      </c>
      <c r="B4787">
        <v>1597416</v>
      </c>
      <c r="C4787">
        <v>0</v>
      </c>
      <c r="D4787">
        <v>2</v>
      </c>
      <c r="E4787">
        <v>0</v>
      </c>
    </row>
    <row r="4788" spans="1:5" x14ac:dyDescent="0.25">
      <c r="A4788">
        <v>620446243</v>
      </c>
      <c r="B4788">
        <v>1333766</v>
      </c>
      <c r="C4788">
        <v>0</v>
      </c>
      <c r="D4788">
        <v>0</v>
      </c>
      <c r="E4788">
        <v>0</v>
      </c>
    </row>
    <row r="4789" spans="1:5" x14ac:dyDescent="0.25">
      <c r="A4789">
        <v>620446243</v>
      </c>
      <c r="B4789">
        <v>1587905</v>
      </c>
      <c r="C4789">
        <v>0</v>
      </c>
      <c r="D4789">
        <v>1</v>
      </c>
      <c r="E4789">
        <v>0</v>
      </c>
    </row>
    <row r="4790" spans="1:5" x14ac:dyDescent="0.25">
      <c r="A4790">
        <v>620447266</v>
      </c>
      <c r="B4790">
        <v>772631</v>
      </c>
      <c r="C4790">
        <v>0</v>
      </c>
      <c r="D4790">
        <v>0</v>
      </c>
      <c r="E4790">
        <v>0</v>
      </c>
    </row>
    <row r="4791" spans="1:5" x14ac:dyDescent="0.25">
      <c r="A4791">
        <v>620447266</v>
      </c>
      <c r="B4791">
        <v>1418108</v>
      </c>
      <c r="C4791">
        <v>0</v>
      </c>
      <c r="D4791">
        <v>0</v>
      </c>
      <c r="E4791">
        <v>0</v>
      </c>
    </row>
    <row r="4792" spans="1:5" x14ac:dyDescent="0.25">
      <c r="A4792">
        <v>620447357</v>
      </c>
      <c r="B4792">
        <v>1418966</v>
      </c>
      <c r="C4792">
        <v>0</v>
      </c>
      <c r="D4792">
        <v>2</v>
      </c>
      <c r="E4792">
        <v>0</v>
      </c>
    </row>
    <row r="4793" spans="1:5" x14ac:dyDescent="0.25">
      <c r="A4793">
        <v>620447357</v>
      </c>
      <c r="B4793">
        <v>1601680</v>
      </c>
      <c r="C4793">
        <v>0</v>
      </c>
      <c r="D4793">
        <v>2</v>
      </c>
      <c r="E4793">
        <v>0</v>
      </c>
    </row>
    <row r="4794" spans="1:5" x14ac:dyDescent="0.25">
      <c r="A4794">
        <v>620447373</v>
      </c>
      <c r="B4794">
        <v>120994</v>
      </c>
      <c r="C4794">
        <v>0</v>
      </c>
      <c r="D4794">
        <v>2</v>
      </c>
      <c r="E4794">
        <v>0</v>
      </c>
    </row>
    <row r="4795" spans="1:5" x14ac:dyDescent="0.25">
      <c r="A4795">
        <v>620447373</v>
      </c>
      <c r="B4795">
        <v>1339901</v>
      </c>
      <c r="C4795">
        <v>0</v>
      </c>
      <c r="D4795">
        <v>1</v>
      </c>
      <c r="E4795">
        <v>0</v>
      </c>
    </row>
    <row r="4796" spans="1:5" x14ac:dyDescent="0.25">
      <c r="A4796">
        <v>620447398</v>
      </c>
      <c r="B4796">
        <v>490468</v>
      </c>
      <c r="C4796">
        <v>0</v>
      </c>
      <c r="D4796">
        <v>2</v>
      </c>
      <c r="E4796">
        <v>0</v>
      </c>
    </row>
    <row r="4797" spans="1:5" x14ac:dyDescent="0.25">
      <c r="A4797">
        <v>620447398</v>
      </c>
      <c r="B4797">
        <v>1580154</v>
      </c>
      <c r="C4797">
        <v>0</v>
      </c>
      <c r="D4797">
        <v>1</v>
      </c>
      <c r="E4797">
        <v>0</v>
      </c>
    </row>
    <row r="4798" spans="1:5" x14ac:dyDescent="0.25">
      <c r="A4798">
        <v>620447417</v>
      </c>
      <c r="B4798">
        <v>312861</v>
      </c>
      <c r="C4798">
        <v>0</v>
      </c>
      <c r="D4798">
        <v>1</v>
      </c>
      <c r="E4798">
        <v>0</v>
      </c>
    </row>
    <row r="4799" spans="1:5" x14ac:dyDescent="0.25">
      <c r="A4799">
        <v>620447417</v>
      </c>
      <c r="B4799">
        <v>1414488</v>
      </c>
      <c r="C4799">
        <v>0</v>
      </c>
      <c r="D4799">
        <v>0</v>
      </c>
      <c r="E4799">
        <v>0</v>
      </c>
    </row>
    <row r="4800" spans="1:5" x14ac:dyDescent="0.25">
      <c r="A4800">
        <v>620447473</v>
      </c>
      <c r="B4800">
        <v>1456633</v>
      </c>
      <c r="C4800">
        <v>1</v>
      </c>
      <c r="D4800">
        <v>1</v>
      </c>
      <c r="E4800">
        <v>46</v>
      </c>
    </row>
    <row r="4801" spans="1:5" x14ac:dyDescent="0.25">
      <c r="A4801">
        <v>620447473</v>
      </c>
      <c r="B4801">
        <v>1583338</v>
      </c>
      <c r="C4801">
        <v>0</v>
      </c>
      <c r="D4801">
        <v>3</v>
      </c>
      <c r="E4801">
        <v>0</v>
      </c>
    </row>
    <row r="4802" spans="1:5" x14ac:dyDescent="0.25">
      <c r="A4802">
        <v>620447520</v>
      </c>
      <c r="B4802">
        <v>438610</v>
      </c>
      <c r="C4802">
        <v>0</v>
      </c>
      <c r="D4802">
        <v>1</v>
      </c>
      <c r="E4802">
        <v>0</v>
      </c>
    </row>
    <row r="4803" spans="1:5" x14ac:dyDescent="0.25">
      <c r="A4803">
        <v>620447520</v>
      </c>
      <c r="B4803">
        <v>776743</v>
      </c>
      <c r="C4803">
        <v>0</v>
      </c>
      <c r="D4803">
        <v>0</v>
      </c>
      <c r="E4803">
        <v>0</v>
      </c>
    </row>
    <row r="4804" spans="1:5" x14ac:dyDescent="0.25">
      <c r="A4804">
        <v>620447523</v>
      </c>
      <c r="B4804">
        <v>314902</v>
      </c>
      <c r="C4804">
        <v>0</v>
      </c>
      <c r="D4804">
        <v>3</v>
      </c>
      <c r="E4804">
        <v>0</v>
      </c>
    </row>
    <row r="4805" spans="1:5" x14ac:dyDescent="0.25">
      <c r="A4805">
        <v>620447523</v>
      </c>
      <c r="B4805">
        <v>315207</v>
      </c>
      <c r="C4805">
        <v>0</v>
      </c>
      <c r="D4805">
        <v>1</v>
      </c>
      <c r="E4805">
        <v>0</v>
      </c>
    </row>
    <row r="4806" spans="1:5" x14ac:dyDescent="0.25">
      <c r="A4806">
        <v>620447853</v>
      </c>
      <c r="B4806">
        <v>1333784</v>
      </c>
      <c r="C4806">
        <v>0</v>
      </c>
      <c r="D4806">
        <v>0</v>
      </c>
      <c r="E4806">
        <v>0</v>
      </c>
    </row>
    <row r="4807" spans="1:5" x14ac:dyDescent="0.25">
      <c r="A4807">
        <v>620447853</v>
      </c>
      <c r="B4807">
        <v>1579162</v>
      </c>
      <c r="C4807">
        <v>0</v>
      </c>
      <c r="D4807">
        <v>2</v>
      </c>
      <c r="E4807">
        <v>0</v>
      </c>
    </row>
    <row r="4808" spans="1:5" x14ac:dyDescent="0.25">
      <c r="A4808">
        <v>620447857</v>
      </c>
      <c r="B4808">
        <v>117891</v>
      </c>
      <c r="C4808">
        <v>0</v>
      </c>
      <c r="D4808">
        <v>1</v>
      </c>
      <c r="E4808">
        <v>0</v>
      </c>
    </row>
    <row r="4809" spans="1:5" x14ac:dyDescent="0.25">
      <c r="A4809">
        <v>620447857</v>
      </c>
      <c r="B4809">
        <v>1578600</v>
      </c>
      <c r="C4809">
        <v>0</v>
      </c>
      <c r="D4809">
        <v>2</v>
      </c>
      <c r="E4809">
        <v>0</v>
      </c>
    </row>
    <row r="4810" spans="1:5" x14ac:dyDescent="0.25">
      <c r="A4810">
        <v>620449048</v>
      </c>
      <c r="B4810">
        <v>121578</v>
      </c>
      <c r="C4810">
        <v>0</v>
      </c>
      <c r="D4810">
        <v>2</v>
      </c>
      <c r="E4810">
        <v>0</v>
      </c>
    </row>
    <row r="4811" spans="1:5" x14ac:dyDescent="0.25">
      <c r="A4811">
        <v>620449048</v>
      </c>
      <c r="B4811">
        <v>315143</v>
      </c>
      <c r="C4811">
        <v>0</v>
      </c>
      <c r="D4811">
        <v>1</v>
      </c>
      <c r="E4811">
        <v>0</v>
      </c>
    </row>
    <row r="4812" spans="1:5" x14ac:dyDescent="0.25">
      <c r="A4812">
        <v>620449070</v>
      </c>
      <c r="B4812">
        <v>49355</v>
      </c>
      <c r="C4812">
        <v>1</v>
      </c>
      <c r="D4812">
        <v>0</v>
      </c>
      <c r="E4812">
        <v>90</v>
      </c>
    </row>
    <row r="4813" spans="1:5" x14ac:dyDescent="0.25">
      <c r="A4813">
        <v>620449070</v>
      </c>
      <c r="B4813">
        <v>799228</v>
      </c>
      <c r="C4813">
        <v>0</v>
      </c>
      <c r="D4813">
        <v>0</v>
      </c>
      <c r="E4813">
        <v>0</v>
      </c>
    </row>
    <row r="4814" spans="1:5" x14ac:dyDescent="0.25">
      <c r="A4814">
        <v>620465841</v>
      </c>
      <c r="B4814">
        <v>987142</v>
      </c>
      <c r="C4814">
        <v>0</v>
      </c>
      <c r="D4814">
        <v>0</v>
      </c>
      <c r="E4814">
        <v>0</v>
      </c>
    </row>
    <row r="4815" spans="1:5" x14ac:dyDescent="0.25">
      <c r="A4815">
        <v>620465841</v>
      </c>
      <c r="B4815">
        <v>987211</v>
      </c>
      <c r="C4815">
        <v>0</v>
      </c>
      <c r="D4815">
        <v>2</v>
      </c>
      <c r="E4815">
        <v>0</v>
      </c>
    </row>
    <row r="4816" spans="1:5" x14ac:dyDescent="0.25">
      <c r="A4816">
        <v>620465895</v>
      </c>
      <c r="B4816">
        <v>2011971</v>
      </c>
      <c r="C4816">
        <v>0</v>
      </c>
      <c r="D4816">
        <v>0</v>
      </c>
      <c r="E4816">
        <v>0</v>
      </c>
    </row>
    <row r="4817" spans="1:5" x14ac:dyDescent="0.25">
      <c r="A4817">
        <v>620465895</v>
      </c>
      <c r="B4817">
        <v>2012245</v>
      </c>
      <c r="C4817">
        <v>0</v>
      </c>
      <c r="D4817">
        <v>1</v>
      </c>
      <c r="E4817">
        <v>0</v>
      </c>
    </row>
    <row r="4818" spans="1:5" x14ac:dyDescent="0.25">
      <c r="A4818">
        <v>620474556</v>
      </c>
      <c r="B4818">
        <v>1902531</v>
      </c>
      <c r="C4818">
        <v>1</v>
      </c>
      <c r="D4818">
        <v>2</v>
      </c>
      <c r="E4818">
        <v>90</v>
      </c>
    </row>
    <row r="4819" spans="1:5" x14ac:dyDescent="0.25">
      <c r="A4819">
        <v>620474556</v>
      </c>
      <c r="B4819">
        <v>1902871</v>
      </c>
      <c r="C4819">
        <v>0</v>
      </c>
      <c r="D4819">
        <v>0</v>
      </c>
      <c r="E4819">
        <v>0</v>
      </c>
    </row>
    <row r="4820" spans="1:5" x14ac:dyDescent="0.25">
      <c r="A4820">
        <v>620474660</v>
      </c>
      <c r="B4820">
        <v>710553</v>
      </c>
      <c r="C4820">
        <v>0</v>
      </c>
      <c r="D4820">
        <v>3</v>
      </c>
      <c r="E4820">
        <v>0</v>
      </c>
    </row>
    <row r="4821" spans="1:5" x14ac:dyDescent="0.25">
      <c r="A4821">
        <v>620474660</v>
      </c>
      <c r="B4821">
        <v>1902440</v>
      </c>
      <c r="C4821">
        <v>1</v>
      </c>
      <c r="D4821">
        <v>1</v>
      </c>
      <c r="E4821">
        <v>90</v>
      </c>
    </row>
    <row r="4822" spans="1:5" x14ac:dyDescent="0.25">
      <c r="A4822">
        <v>620479399</v>
      </c>
      <c r="B4822">
        <v>1799344</v>
      </c>
      <c r="C4822">
        <v>0</v>
      </c>
      <c r="D4822">
        <v>1</v>
      </c>
      <c r="E4822">
        <v>0</v>
      </c>
    </row>
    <row r="4823" spans="1:5" x14ac:dyDescent="0.25">
      <c r="A4823">
        <v>620479399</v>
      </c>
      <c r="B4823">
        <v>1799351</v>
      </c>
      <c r="C4823">
        <v>0</v>
      </c>
      <c r="D4823">
        <v>2</v>
      </c>
      <c r="E4823">
        <v>0</v>
      </c>
    </row>
    <row r="4824" spans="1:5" x14ac:dyDescent="0.25">
      <c r="A4824">
        <v>620492830</v>
      </c>
      <c r="B4824">
        <v>987759</v>
      </c>
      <c r="C4824">
        <v>1</v>
      </c>
      <c r="D4824">
        <v>0</v>
      </c>
      <c r="E4824">
        <v>70</v>
      </c>
    </row>
    <row r="4825" spans="1:5" x14ac:dyDescent="0.25">
      <c r="A4825">
        <v>620492830</v>
      </c>
      <c r="B4825">
        <v>987769</v>
      </c>
      <c r="C4825">
        <v>0</v>
      </c>
      <c r="D4825">
        <v>1</v>
      </c>
      <c r="E4825">
        <v>0</v>
      </c>
    </row>
    <row r="4826" spans="1:5" x14ac:dyDescent="0.25">
      <c r="A4826">
        <v>620512022</v>
      </c>
      <c r="B4826">
        <v>84108</v>
      </c>
      <c r="C4826">
        <v>1</v>
      </c>
      <c r="D4826">
        <v>4</v>
      </c>
      <c r="E4826">
        <v>90</v>
      </c>
    </row>
    <row r="4827" spans="1:5" x14ac:dyDescent="0.25">
      <c r="A4827">
        <v>620512022</v>
      </c>
      <c r="B4827">
        <v>1409386</v>
      </c>
      <c r="C4827">
        <v>1</v>
      </c>
      <c r="D4827">
        <v>1</v>
      </c>
      <c r="E4827">
        <v>90</v>
      </c>
    </row>
    <row r="4828" spans="1:5" x14ac:dyDescent="0.25">
      <c r="A4828">
        <v>620520412</v>
      </c>
      <c r="B4828">
        <v>463517</v>
      </c>
      <c r="C4828">
        <v>0</v>
      </c>
      <c r="D4828">
        <v>2</v>
      </c>
      <c r="E4828">
        <v>0</v>
      </c>
    </row>
    <row r="4829" spans="1:5" x14ac:dyDescent="0.25">
      <c r="A4829">
        <v>620520412</v>
      </c>
      <c r="B4829">
        <v>463541</v>
      </c>
      <c r="C4829">
        <v>1</v>
      </c>
      <c r="D4829">
        <v>0</v>
      </c>
      <c r="E4829">
        <v>90</v>
      </c>
    </row>
    <row r="4830" spans="1:5" x14ac:dyDescent="0.25">
      <c r="A4830">
        <v>620520470</v>
      </c>
      <c r="B4830">
        <v>793536</v>
      </c>
      <c r="C4830">
        <v>0</v>
      </c>
      <c r="D4830">
        <v>2</v>
      </c>
      <c r="E4830">
        <v>0</v>
      </c>
    </row>
    <row r="4831" spans="1:5" x14ac:dyDescent="0.25">
      <c r="A4831">
        <v>620520470</v>
      </c>
      <c r="B4831">
        <v>793608</v>
      </c>
      <c r="C4831">
        <v>0</v>
      </c>
      <c r="D4831">
        <v>0</v>
      </c>
      <c r="E4831">
        <v>0</v>
      </c>
    </row>
    <row r="4832" spans="1:5" x14ac:dyDescent="0.25">
      <c r="A4832">
        <v>620520494</v>
      </c>
      <c r="B4832">
        <v>793621</v>
      </c>
      <c r="C4832">
        <v>0</v>
      </c>
      <c r="D4832">
        <v>2</v>
      </c>
      <c r="E4832">
        <v>0</v>
      </c>
    </row>
    <row r="4833" spans="1:5" x14ac:dyDescent="0.25">
      <c r="A4833">
        <v>620520494</v>
      </c>
      <c r="B4833">
        <v>793675</v>
      </c>
      <c r="C4833">
        <v>0</v>
      </c>
      <c r="D4833">
        <v>0</v>
      </c>
      <c r="E4833">
        <v>0</v>
      </c>
    </row>
    <row r="4834" spans="1:5" x14ac:dyDescent="0.25">
      <c r="A4834">
        <v>620520498</v>
      </c>
      <c r="B4834">
        <v>793607</v>
      </c>
      <c r="C4834">
        <v>0</v>
      </c>
      <c r="D4834">
        <v>0</v>
      </c>
      <c r="E4834">
        <v>0</v>
      </c>
    </row>
    <row r="4835" spans="1:5" x14ac:dyDescent="0.25">
      <c r="A4835">
        <v>620520498</v>
      </c>
      <c r="B4835">
        <v>793624</v>
      </c>
      <c r="C4835">
        <v>0</v>
      </c>
      <c r="D4835">
        <v>4</v>
      </c>
      <c r="E4835">
        <v>0</v>
      </c>
    </row>
    <row r="4836" spans="1:5" x14ac:dyDescent="0.25">
      <c r="A4836">
        <v>620525991</v>
      </c>
      <c r="B4836">
        <v>1629476</v>
      </c>
      <c r="C4836">
        <v>1</v>
      </c>
      <c r="D4836">
        <v>3</v>
      </c>
      <c r="E4836">
        <v>90</v>
      </c>
    </row>
    <row r="4837" spans="1:5" x14ac:dyDescent="0.25">
      <c r="A4837">
        <v>620525991</v>
      </c>
      <c r="B4837">
        <v>1629787</v>
      </c>
      <c r="C4837">
        <v>0</v>
      </c>
      <c r="D4837">
        <v>1</v>
      </c>
      <c r="E4837">
        <v>0</v>
      </c>
    </row>
    <row r="4838" spans="1:5" x14ac:dyDescent="0.25">
      <c r="A4838">
        <v>620527699</v>
      </c>
      <c r="B4838">
        <v>71272</v>
      </c>
      <c r="C4838">
        <v>0</v>
      </c>
      <c r="D4838">
        <v>0</v>
      </c>
      <c r="E4838">
        <v>0</v>
      </c>
    </row>
    <row r="4839" spans="1:5" x14ac:dyDescent="0.25">
      <c r="A4839">
        <v>620527699</v>
      </c>
      <c r="B4839">
        <v>229358</v>
      </c>
      <c r="C4839">
        <v>0</v>
      </c>
      <c r="D4839">
        <v>2</v>
      </c>
      <c r="E4839">
        <v>0</v>
      </c>
    </row>
    <row r="4840" spans="1:5" x14ac:dyDescent="0.25">
      <c r="A4840">
        <v>620528169</v>
      </c>
      <c r="B4840">
        <v>225854</v>
      </c>
      <c r="C4840">
        <v>0</v>
      </c>
      <c r="D4840">
        <v>5</v>
      </c>
      <c r="E4840">
        <v>0</v>
      </c>
    </row>
    <row r="4841" spans="1:5" x14ac:dyDescent="0.25">
      <c r="A4841">
        <v>620528169</v>
      </c>
      <c r="B4841">
        <v>228845</v>
      </c>
      <c r="C4841">
        <v>0</v>
      </c>
      <c r="D4841">
        <v>1</v>
      </c>
      <c r="E4841">
        <v>0</v>
      </c>
    </row>
    <row r="4842" spans="1:5" x14ac:dyDescent="0.25">
      <c r="A4842">
        <v>620529177</v>
      </c>
      <c r="B4842">
        <v>216882</v>
      </c>
      <c r="C4842">
        <v>0</v>
      </c>
      <c r="D4842">
        <v>0</v>
      </c>
      <c r="E4842">
        <v>0</v>
      </c>
    </row>
    <row r="4843" spans="1:5" x14ac:dyDescent="0.25">
      <c r="A4843">
        <v>620529177</v>
      </c>
      <c r="B4843">
        <v>1211037</v>
      </c>
      <c r="C4843">
        <v>0</v>
      </c>
      <c r="D4843">
        <v>0</v>
      </c>
      <c r="E4843">
        <v>0</v>
      </c>
    </row>
    <row r="4844" spans="1:5" x14ac:dyDescent="0.25">
      <c r="A4844">
        <v>620533185</v>
      </c>
      <c r="B4844">
        <v>26877</v>
      </c>
      <c r="C4844">
        <v>0</v>
      </c>
      <c r="D4844">
        <v>0</v>
      </c>
      <c r="E4844">
        <v>0</v>
      </c>
    </row>
    <row r="4845" spans="1:5" x14ac:dyDescent="0.25">
      <c r="A4845">
        <v>620533185</v>
      </c>
      <c r="B4845">
        <v>624277</v>
      </c>
      <c r="C4845">
        <v>0</v>
      </c>
      <c r="D4845">
        <v>4</v>
      </c>
      <c r="E4845">
        <v>0</v>
      </c>
    </row>
    <row r="4846" spans="1:5" x14ac:dyDescent="0.25">
      <c r="A4846">
        <v>620534642</v>
      </c>
      <c r="B4846">
        <v>151409</v>
      </c>
      <c r="C4846">
        <v>0</v>
      </c>
      <c r="D4846">
        <v>0</v>
      </c>
      <c r="E4846">
        <v>0</v>
      </c>
    </row>
    <row r="4847" spans="1:5" x14ac:dyDescent="0.25">
      <c r="A4847">
        <v>620534642</v>
      </c>
      <c r="B4847">
        <v>2057457</v>
      </c>
      <c r="C4847">
        <v>0</v>
      </c>
      <c r="D4847">
        <v>2</v>
      </c>
      <c r="E4847">
        <v>0</v>
      </c>
    </row>
    <row r="4848" spans="1:5" x14ac:dyDescent="0.25">
      <c r="A4848">
        <v>620535430</v>
      </c>
      <c r="B4848">
        <v>2055620</v>
      </c>
      <c r="C4848">
        <v>0</v>
      </c>
      <c r="D4848">
        <v>4</v>
      </c>
      <c r="E4848">
        <v>0</v>
      </c>
    </row>
    <row r="4849" spans="1:5" x14ac:dyDescent="0.25">
      <c r="A4849">
        <v>620535430</v>
      </c>
      <c r="B4849">
        <v>2058356</v>
      </c>
      <c r="C4849">
        <v>0</v>
      </c>
      <c r="D4849">
        <v>0</v>
      </c>
      <c r="E4849">
        <v>0</v>
      </c>
    </row>
    <row r="4850" spans="1:5" x14ac:dyDescent="0.25">
      <c r="A4850">
        <v>620535518</v>
      </c>
      <c r="B4850">
        <v>2055344</v>
      </c>
      <c r="C4850">
        <v>0</v>
      </c>
      <c r="D4850">
        <v>3</v>
      </c>
      <c r="E4850">
        <v>0</v>
      </c>
    </row>
    <row r="4851" spans="1:5" x14ac:dyDescent="0.25">
      <c r="A4851">
        <v>620535518</v>
      </c>
      <c r="B4851">
        <v>2055939</v>
      </c>
      <c r="C4851">
        <v>0</v>
      </c>
      <c r="D4851">
        <v>0</v>
      </c>
      <c r="E4851">
        <v>0</v>
      </c>
    </row>
    <row r="4852" spans="1:5" x14ac:dyDescent="0.25">
      <c r="A4852">
        <v>620535871</v>
      </c>
      <c r="B4852">
        <v>2054477</v>
      </c>
      <c r="C4852">
        <v>1</v>
      </c>
      <c r="D4852">
        <v>3</v>
      </c>
      <c r="E4852">
        <v>90</v>
      </c>
    </row>
    <row r="4853" spans="1:5" x14ac:dyDescent="0.25">
      <c r="A4853">
        <v>620535871</v>
      </c>
      <c r="B4853">
        <v>2056011</v>
      </c>
      <c r="C4853">
        <v>1</v>
      </c>
      <c r="D4853">
        <v>0</v>
      </c>
      <c r="E4853">
        <v>90</v>
      </c>
    </row>
    <row r="4854" spans="1:5" x14ac:dyDescent="0.25">
      <c r="A4854">
        <v>620536155</v>
      </c>
      <c r="B4854">
        <v>2050466</v>
      </c>
      <c r="C4854">
        <v>1</v>
      </c>
      <c r="D4854">
        <v>3</v>
      </c>
      <c r="E4854">
        <v>90</v>
      </c>
    </row>
    <row r="4855" spans="1:5" x14ac:dyDescent="0.25">
      <c r="A4855">
        <v>620536155</v>
      </c>
      <c r="B4855">
        <v>2052668</v>
      </c>
      <c r="C4855">
        <v>0</v>
      </c>
      <c r="D4855">
        <v>0</v>
      </c>
      <c r="E4855">
        <v>0</v>
      </c>
    </row>
    <row r="4856" spans="1:5" x14ac:dyDescent="0.25">
      <c r="A4856">
        <v>620536453</v>
      </c>
      <c r="B4856">
        <v>2051495</v>
      </c>
      <c r="C4856">
        <v>0</v>
      </c>
      <c r="D4856">
        <v>3</v>
      </c>
      <c r="E4856">
        <v>0</v>
      </c>
    </row>
    <row r="4857" spans="1:5" x14ac:dyDescent="0.25">
      <c r="A4857">
        <v>620536453</v>
      </c>
      <c r="B4857">
        <v>2053376</v>
      </c>
      <c r="C4857">
        <v>0</v>
      </c>
      <c r="D4857">
        <v>1</v>
      </c>
      <c r="E4857">
        <v>0</v>
      </c>
    </row>
    <row r="4858" spans="1:5" x14ac:dyDescent="0.25">
      <c r="A4858">
        <v>620536471</v>
      </c>
      <c r="B4858">
        <v>2051950</v>
      </c>
      <c r="C4858">
        <v>0</v>
      </c>
      <c r="D4858">
        <v>2</v>
      </c>
      <c r="E4858">
        <v>0</v>
      </c>
    </row>
    <row r="4859" spans="1:5" x14ac:dyDescent="0.25">
      <c r="A4859">
        <v>620536471</v>
      </c>
      <c r="B4859">
        <v>2052500</v>
      </c>
      <c r="C4859">
        <v>1</v>
      </c>
      <c r="D4859">
        <v>0</v>
      </c>
      <c r="E4859">
        <v>90</v>
      </c>
    </row>
    <row r="4860" spans="1:5" x14ac:dyDescent="0.25">
      <c r="A4860">
        <v>620536554</v>
      </c>
      <c r="B4860">
        <v>2053742</v>
      </c>
      <c r="C4860">
        <v>0</v>
      </c>
      <c r="D4860">
        <v>1</v>
      </c>
      <c r="E4860">
        <v>0</v>
      </c>
    </row>
    <row r="4861" spans="1:5" x14ac:dyDescent="0.25">
      <c r="A4861">
        <v>620536554</v>
      </c>
      <c r="B4861">
        <v>2055070</v>
      </c>
      <c r="C4861">
        <v>0</v>
      </c>
      <c r="D4861">
        <v>0</v>
      </c>
      <c r="E4861">
        <v>0</v>
      </c>
    </row>
    <row r="4862" spans="1:5" x14ac:dyDescent="0.25">
      <c r="A4862">
        <v>620536564</v>
      </c>
      <c r="B4862">
        <v>2053402</v>
      </c>
      <c r="C4862">
        <v>0</v>
      </c>
      <c r="D4862">
        <v>0</v>
      </c>
      <c r="E4862">
        <v>0</v>
      </c>
    </row>
    <row r="4863" spans="1:5" x14ac:dyDescent="0.25">
      <c r="A4863">
        <v>620536564</v>
      </c>
      <c r="B4863">
        <v>2059720</v>
      </c>
      <c r="C4863">
        <v>0</v>
      </c>
      <c r="D4863">
        <v>2</v>
      </c>
      <c r="E4863">
        <v>0</v>
      </c>
    </row>
    <row r="4864" spans="1:5" x14ac:dyDescent="0.25">
      <c r="A4864">
        <v>620537700</v>
      </c>
      <c r="B4864">
        <v>2054831</v>
      </c>
      <c r="C4864">
        <v>0</v>
      </c>
      <c r="D4864">
        <v>1</v>
      </c>
      <c r="E4864">
        <v>0</v>
      </c>
    </row>
    <row r="4865" spans="1:5" x14ac:dyDescent="0.25">
      <c r="A4865">
        <v>620537700</v>
      </c>
      <c r="B4865">
        <v>2056315</v>
      </c>
      <c r="C4865">
        <v>0</v>
      </c>
      <c r="D4865">
        <v>2</v>
      </c>
      <c r="E4865">
        <v>0</v>
      </c>
    </row>
    <row r="4866" spans="1:5" x14ac:dyDescent="0.25">
      <c r="A4866">
        <v>620537735</v>
      </c>
      <c r="B4866">
        <v>2056220</v>
      </c>
      <c r="C4866">
        <v>0</v>
      </c>
      <c r="D4866">
        <v>0</v>
      </c>
      <c r="E4866">
        <v>0</v>
      </c>
    </row>
    <row r="4867" spans="1:5" x14ac:dyDescent="0.25">
      <c r="A4867">
        <v>620537735</v>
      </c>
      <c r="B4867">
        <v>2056769</v>
      </c>
      <c r="C4867">
        <v>1</v>
      </c>
      <c r="D4867">
        <v>2</v>
      </c>
      <c r="E4867">
        <v>90</v>
      </c>
    </row>
    <row r="4868" spans="1:5" x14ac:dyDescent="0.25">
      <c r="A4868">
        <v>620537829</v>
      </c>
      <c r="B4868">
        <v>2053670</v>
      </c>
      <c r="C4868">
        <v>1</v>
      </c>
      <c r="D4868">
        <v>1</v>
      </c>
      <c r="E4868">
        <v>90</v>
      </c>
    </row>
    <row r="4869" spans="1:5" x14ac:dyDescent="0.25">
      <c r="A4869">
        <v>620537829</v>
      </c>
      <c r="B4869">
        <v>2054707</v>
      </c>
      <c r="C4869">
        <v>0</v>
      </c>
      <c r="D4869">
        <v>0</v>
      </c>
      <c r="E4869">
        <v>0</v>
      </c>
    </row>
    <row r="4870" spans="1:5" x14ac:dyDescent="0.25">
      <c r="A4870">
        <v>620537947</v>
      </c>
      <c r="B4870">
        <v>2056615</v>
      </c>
      <c r="C4870">
        <v>1</v>
      </c>
      <c r="D4870">
        <v>3</v>
      </c>
      <c r="E4870">
        <v>90</v>
      </c>
    </row>
    <row r="4871" spans="1:5" x14ac:dyDescent="0.25">
      <c r="A4871">
        <v>620537947</v>
      </c>
      <c r="B4871">
        <v>2056854</v>
      </c>
      <c r="C4871">
        <v>0</v>
      </c>
      <c r="D4871">
        <v>0</v>
      </c>
      <c r="E4871">
        <v>0</v>
      </c>
    </row>
    <row r="4872" spans="1:5" x14ac:dyDescent="0.25">
      <c r="A4872">
        <v>620570709</v>
      </c>
      <c r="B4872">
        <v>282123</v>
      </c>
      <c r="C4872">
        <v>0</v>
      </c>
      <c r="D4872">
        <v>0</v>
      </c>
      <c r="E4872">
        <v>0</v>
      </c>
    </row>
    <row r="4873" spans="1:5" x14ac:dyDescent="0.25">
      <c r="A4873">
        <v>620570709</v>
      </c>
      <c r="B4873">
        <v>948677</v>
      </c>
      <c r="C4873">
        <v>1</v>
      </c>
      <c r="D4873">
        <v>0</v>
      </c>
      <c r="E4873">
        <v>90</v>
      </c>
    </row>
    <row r="4874" spans="1:5" x14ac:dyDescent="0.25">
      <c r="A4874">
        <v>620572392</v>
      </c>
      <c r="B4874">
        <v>136743</v>
      </c>
      <c r="C4874">
        <v>0</v>
      </c>
      <c r="D4874">
        <v>0</v>
      </c>
      <c r="E4874">
        <v>0</v>
      </c>
    </row>
    <row r="4875" spans="1:5" x14ac:dyDescent="0.25">
      <c r="A4875">
        <v>620572392</v>
      </c>
      <c r="B4875">
        <v>137672</v>
      </c>
      <c r="C4875">
        <v>0</v>
      </c>
      <c r="D4875">
        <v>3</v>
      </c>
      <c r="E4875">
        <v>0</v>
      </c>
    </row>
    <row r="4876" spans="1:5" x14ac:dyDescent="0.25">
      <c r="A4876">
        <v>620601479</v>
      </c>
      <c r="B4876">
        <v>492750</v>
      </c>
      <c r="C4876">
        <v>0</v>
      </c>
      <c r="D4876">
        <v>4</v>
      </c>
      <c r="E4876">
        <v>0</v>
      </c>
    </row>
    <row r="4877" spans="1:5" x14ac:dyDescent="0.25">
      <c r="A4877">
        <v>620601479</v>
      </c>
      <c r="B4877">
        <v>1578599</v>
      </c>
      <c r="C4877">
        <v>0</v>
      </c>
      <c r="D4877">
        <v>1</v>
      </c>
      <c r="E4877">
        <v>0</v>
      </c>
    </row>
    <row r="4878" spans="1:5" x14ac:dyDescent="0.25">
      <c r="A4878">
        <v>620602151</v>
      </c>
      <c r="B4878">
        <v>990223</v>
      </c>
      <c r="C4878">
        <v>0</v>
      </c>
      <c r="D4878">
        <v>1</v>
      </c>
      <c r="E4878">
        <v>0</v>
      </c>
    </row>
    <row r="4879" spans="1:5" x14ac:dyDescent="0.25">
      <c r="A4879">
        <v>620602151</v>
      </c>
      <c r="B4879">
        <v>1434555</v>
      </c>
      <c r="C4879">
        <v>0</v>
      </c>
      <c r="D4879">
        <v>1</v>
      </c>
      <c r="E4879">
        <v>0</v>
      </c>
    </row>
    <row r="4880" spans="1:5" x14ac:dyDescent="0.25">
      <c r="A4880">
        <v>620602160</v>
      </c>
      <c r="B4880">
        <v>992099</v>
      </c>
      <c r="C4880">
        <v>0</v>
      </c>
      <c r="D4880">
        <v>1</v>
      </c>
      <c r="E4880">
        <v>0</v>
      </c>
    </row>
    <row r="4881" spans="1:5" x14ac:dyDescent="0.25">
      <c r="A4881">
        <v>620602160</v>
      </c>
      <c r="B4881">
        <v>1369669</v>
      </c>
      <c r="C4881">
        <v>1</v>
      </c>
      <c r="D4881">
        <v>0</v>
      </c>
      <c r="E4881">
        <v>47</v>
      </c>
    </row>
    <row r="4882" spans="1:5" x14ac:dyDescent="0.25">
      <c r="A4882">
        <v>620602414</v>
      </c>
      <c r="B4882">
        <v>439128</v>
      </c>
      <c r="C4882">
        <v>0</v>
      </c>
      <c r="D4882">
        <v>1</v>
      </c>
      <c r="E4882">
        <v>0</v>
      </c>
    </row>
    <row r="4883" spans="1:5" x14ac:dyDescent="0.25">
      <c r="A4883">
        <v>620602414</v>
      </c>
      <c r="B4883">
        <v>799717</v>
      </c>
      <c r="C4883">
        <v>0</v>
      </c>
      <c r="D4883">
        <v>0</v>
      </c>
      <c r="E4883">
        <v>0</v>
      </c>
    </row>
    <row r="4884" spans="1:5" x14ac:dyDescent="0.25">
      <c r="A4884">
        <v>620603145</v>
      </c>
      <c r="B4884">
        <v>120994</v>
      </c>
      <c r="C4884">
        <v>0</v>
      </c>
      <c r="D4884">
        <v>1</v>
      </c>
      <c r="E4884">
        <v>0</v>
      </c>
    </row>
    <row r="4885" spans="1:5" x14ac:dyDescent="0.25">
      <c r="A4885">
        <v>620603145</v>
      </c>
      <c r="B4885">
        <v>1419131</v>
      </c>
      <c r="C4885">
        <v>1</v>
      </c>
      <c r="D4885">
        <v>1</v>
      </c>
      <c r="E4885">
        <v>90</v>
      </c>
    </row>
    <row r="4886" spans="1:5" x14ac:dyDescent="0.25">
      <c r="A4886">
        <v>620603226</v>
      </c>
      <c r="B4886">
        <v>1366968</v>
      </c>
      <c r="C4886">
        <v>0</v>
      </c>
      <c r="D4886">
        <v>0</v>
      </c>
      <c r="E4886">
        <v>0</v>
      </c>
    </row>
    <row r="4887" spans="1:5" x14ac:dyDescent="0.25">
      <c r="A4887">
        <v>620603226</v>
      </c>
      <c r="B4887">
        <v>1578600</v>
      </c>
      <c r="C4887">
        <v>0</v>
      </c>
      <c r="D4887">
        <v>1</v>
      </c>
      <c r="E4887">
        <v>0</v>
      </c>
    </row>
    <row r="4888" spans="1:5" x14ac:dyDescent="0.25">
      <c r="A4888">
        <v>620603698</v>
      </c>
      <c r="B4888">
        <v>49355</v>
      </c>
      <c r="C4888">
        <v>1</v>
      </c>
      <c r="D4888">
        <v>1</v>
      </c>
      <c r="E4888">
        <v>90</v>
      </c>
    </row>
    <row r="4889" spans="1:5" x14ac:dyDescent="0.25">
      <c r="A4889">
        <v>620603698</v>
      </c>
      <c r="B4889">
        <v>310903</v>
      </c>
      <c r="C4889">
        <v>0</v>
      </c>
      <c r="D4889">
        <v>0</v>
      </c>
      <c r="E4889">
        <v>0</v>
      </c>
    </row>
    <row r="4890" spans="1:5" x14ac:dyDescent="0.25">
      <c r="A4890">
        <v>620605567</v>
      </c>
      <c r="B4890">
        <v>119762</v>
      </c>
      <c r="C4890">
        <v>0</v>
      </c>
      <c r="D4890">
        <v>0</v>
      </c>
      <c r="E4890">
        <v>0</v>
      </c>
    </row>
    <row r="4891" spans="1:5" x14ac:dyDescent="0.25">
      <c r="A4891">
        <v>620605567</v>
      </c>
      <c r="B4891">
        <v>1457147</v>
      </c>
      <c r="C4891">
        <v>1</v>
      </c>
      <c r="D4891">
        <v>2</v>
      </c>
      <c r="E4891">
        <v>90</v>
      </c>
    </row>
    <row r="4892" spans="1:5" x14ac:dyDescent="0.25">
      <c r="A4892">
        <v>620608082</v>
      </c>
      <c r="B4892">
        <v>30699</v>
      </c>
      <c r="C4892">
        <v>0</v>
      </c>
      <c r="D4892">
        <v>3</v>
      </c>
      <c r="E4892">
        <v>0</v>
      </c>
    </row>
    <row r="4893" spans="1:5" x14ac:dyDescent="0.25">
      <c r="A4893">
        <v>620608082</v>
      </c>
      <c r="B4893">
        <v>1597416</v>
      </c>
      <c r="C4893">
        <v>1</v>
      </c>
      <c r="D4893">
        <v>0</v>
      </c>
      <c r="E4893">
        <v>90</v>
      </c>
    </row>
    <row r="4894" spans="1:5" x14ac:dyDescent="0.25">
      <c r="A4894">
        <v>620609305</v>
      </c>
      <c r="B4894">
        <v>118574</v>
      </c>
      <c r="C4894">
        <v>0</v>
      </c>
      <c r="D4894">
        <v>1</v>
      </c>
      <c r="E4894">
        <v>0</v>
      </c>
    </row>
    <row r="4895" spans="1:5" x14ac:dyDescent="0.25">
      <c r="A4895">
        <v>620609305</v>
      </c>
      <c r="B4895">
        <v>1333766</v>
      </c>
      <c r="C4895">
        <v>0</v>
      </c>
      <c r="D4895">
        <v>0</v>
      </c>
      <c r="E4895">
        <v>0</v>
      </c>
    </row>
    <row r="4896" spans="1:5" x14ac:dyDescent="0.25">
      <c r="A4896">
        <v>620609312</v>
      </c>
      <c r="B4896">
        <v>121238</v>
      </c>
      <c r="C4896">
        <v>0</v>
      </c>
      <c r="D4896">
        <v>4</v>
      </c>
      <c r="E4896">
        <v>0</v>
      </c>
    </row>
    <row r="4897" spans="1:5" x14ac:dyDescent="0.25">
      <c r="A4897">
        <v>620609312</v>
      </c>
      <c r="B4897">
        <v>772631</v>
      </c>
      <c r="C4897">
        <v>0</v>
      </c>
      <c r="D4897">
        <v>0</v>
      </c>
      <c r="E4897">
        <v>0</v>
      </c>
    </row>
    <row r="4898" spans="1:5" x14ac:dyDescent="0.25">
      <c r="A4898">
        <v>620609397</v>
      </c>
      <c r="B4898">
        <v>486120</v>
      </c>
      <c r="C4898">
        <v>0</v>
      </c>
      <c r="D4898">
        <v>2</v>
      </c>
      <c r="E4898">
        <v>0</v>
      </c>
    </row>
    <row r="4899" spans="1:5" x14ac:dyDescent="0.25">
      <c r="A4899">
        <v>620609397</v>
      </c>
      <c r="B4899">
        <v>1601680</v>
      </c>
      <c r="C4899">
        <v>0</v>
      </c>
      <c r="D4899">
        <v>1</v>
      </c>
      <c r="E4899">
        <v>0</v>
      </c>
    </row>
    <row r="4900" spans="1:5" x14ac:dyDescent="0.25">
      <c r="A4900">
        <v>620609434</v>
      </c>
      <c r="B4900">
        <v>490468</v>
      </c>
      <c r="C4900">
        <v>0</v>
      </c>
      <c r="D4900">
        <v>1</v>
      </c>
      <c r="E4900">
        <v>0</v>
      </c>
    </row>
    <row r="4901" spans="1:5" x14ac:dyDescent="0.25">
      <c r="A4901">
        <v>620609434</v>
      </c>
      <c r="B4901">
        <v>1579037</v>
      </c>
      <c r="C4901">
        <v>0</v>
      </c>
      <c r="D4901">
        <v>3</v>
      </c>
      <c r="E4901">
        <v>0</v>
      </c>
    </row>
    <row r="4902" spans="1:5" x14ac:dyDescent="0.25">
      <c r="A4902">
        <v>620609452</v>
      </c>
      <c r="B4902">
        <v>492240</v>
      </c>
      <c r="C4902">
        <v>1</v>
      </c>
      <c r="D4902">
        <v>1</v>
      </c>
      <c r="E4902">
        <v>90</v>
      </c>
    </row>
    <row r="4903" spans="1:5" x14ac:dyDescent="0.25">
      <c r="A4903">
        <v>620609452</v>
      </c>
      <c r="B4903">
        <v>1414488</v>
      </c>
      <c r="C4903">
        <v>0</v>
      </c>
      <c r="D4903">
        <v>1</v>
      </c>
      <c r="E4903">
        <v>0</v>
      </c>
    </row>
    <row r="4904" spans="1:5" x14ac:dyDescent="0.25">
      <c r="A4904">
        <v>620609500</v>
      </c>
      <c r="B4904">
        <v>777449</v>
      </c>
      <c r="C4904">
        <v>0</v>
      </c>
      <c r="D4904">
        <v>0</v>
      </c>
      <c r="E4904">
        <v>0</v>
      </c>
    </row>
    <row r="4905" spans="1:5" x14ac:dyDescent="0.25">
      <c r="A4905">
        <v>620609500</v>
      </c>
      <c r="B4905">
        <v>1456633</v>
      </c>
      <c r="C4905">
        <v>1</v>
      </c>
      <c r="D4905">
        <v>2</v>
      </c>
      <c r="E4905">
        <v>90</v>
      </c>
    </row>
    <row r="4906" spans="1:5" x14ac:dyDescent="0.25">
      <c r="A4906">
        <v>620609536</v>
      </c>
      <c r="B4906">
        <v>438610</v>
      </c>
      <c r="C4906">
        <v>0</v>
      </c>
      <c r="D4906">
        <v>0</v>
      </c>
      <c r="E4906">
        <v>0</v>
      </c>
    </row>
    <row r="4907" spans="1:5" x14ac:dyDescent="0.25">
      <c r="A4907">
        <v>620609536</v>
      </c>
      <c r="B4907">
        <v>989870</v>
      </c>
      <c r="C4907">
        <v>1</v>
      </c>
      <c r="D4907">
        <v>1</v>
      </c>
      <c r="E4907">
        <v>90</v>
      </c>
    </row>
    <row r="4908" spans="1:5" x14ac:dyDescent="0.25">
      <c r="A4908">
        <v>620609538</v>
      </c>
      <c r="B4908">
        <v>314902</v>
      </c>
      <c r="C4908">
        <v>0</v>
      </c>
      <c r="D4908">
        <v>2</v>
      </c>
      <c r="E4908">
        <v>0</v>
      </c>
    </row>
    <row r="4909" spans="1:5" x14ac:dyDescent="0.25">
      <c r="A4909">
        <v>620609538</v>
      </c>
      <c r="B4909">
        <v>489961</v>
      </c>
      <c r="C4909">
        <v>0</v>
      </c>
      <c r="D4909">
        <v>2</v>
      </c>
      <c r="E4909">
        <v>0</v>
      </c>
    </row>
    <row r="4910" spans="1:5" x14ac:dyDescent="0.25">
      <c r="A4910">
        <v>620609812</v>
      </c>
      <c r="B4910">
        <v>799174</v>
      </c>
      <c r="C4910">
        <v>0</v>
      </c>
      <c r="D4910">
        <v>0</v>
      </c>
      <c r="E4910">
        <v>0</v>
      </c>
    </row>
    <row r="4911" spans="1:5" x14ac:dyDescent="0.25">
      <c r="A4911">
        <v>620609812</v>
      </c>
      <c r="B4911">
        <v>1333784</v>
      </c>
      <c r="C4911">
        <v>0</v>
      </c>
      <c r="D4911">
        <v>1</v>
      </c>
      <c r="E4911">
        <v>0</v>
      </c>
    </row>
    <row r="4912" spans="1:5" x14ac:dyDescent="0.25">
      <c r="A4912">
        <v>620610112</v>
      </c>
      <c r="B4912">
        <v>121578</v>
      </c>
      <c r="C4912">
        <v>0</v>
      </c>
      <c r="D4912">
        <v>2</v>
      </c>
      <c r="E4912">
        <v>0</v>
      </c>
    </row>
    <row r="4913" spans="1:5" x14ac:dyDescent="0.25">
      <c r="A4913">
        <v>620610112</v>
      </c>
      <c r="B4913">
        <v>1435017</v>
      </c>
      <c r="C4913">
        <v>0</v>
      </c>
      <c r="D4913">
        <v>2</v>
      </c>
      <c r="E4913">
        <v>0</v>
      </c>
    </row>
    <row r="4914" spans="1:5" x14ac:dyDescent="0.25">
      <c r="A4914">
        <v>620611881</v>
      </c>
      <c r="B4914">
        <v>776412</v>
      </c>
      <c r="C4914">
        <v>1</v>
      </c>
      <c r="D4914">
        <v>0</v>
      </c>
      <c r="E4914">
        <v>89</v>
      </c>
    </row>
    <row r="4915" spans="1:5" x14ac:dyDescent="0.25">
      <c r="A4915">
        <v>620611881</v>
      </c>
      <c r="B4915">
        <v>1456874</v>
      </c>
      <c r="C4915">
        <v>0</v>
      </c>
      <c r="D4915">
        <v>1</v>
      </c>
      <c r="E4915">
        <v>0</v>
      </c>
    </row>
    <row r="4916" spans="1:5" x14ac:dyDescent="0.25">
      <c r="A4916">
        <v>620618046</v>
      </c>
      <c r="B4916">
        <v>2011971</v>
      </c>
      <c r="C4916">
        <v>0</v>
      </c>
      <c r="D4916">
        <v>1</v>
      </c>
      <c r="E4916">
        <v>0</v>
      </c>
    </row>
    <row r="4917" spans="1:5" x14ac:dyDescent="0.25">
      <c r="A4917">
        <v>620618046</v>
      </c>
      <c r="B4917">
        <v>2012207</v>
      </c>
      <c r="C4917">
        <v>1</v>
      </c>
      <c r="D4917">
        <v>4</v>
      </c>
      <c r="E4917">
        <v>90</v>
      </c>
    </row>
    <row r="4918" spans="1:5" x14ac:dyDescent="0.25">
      <c r="A4918">
        <v>620622437</v>
      </c>
      <c r="B4918">
        <v>987142</v>
      </c>
      <c r="C4918">
        <v>0</v>
      </c>
      <c r="D4918">
        <v>2</v>
      </c>
      <c r="E4918">
        <v>0</v>
      </c>
    </row>
    <row r="4919" spans="1:5" x14ac:dyDescent="0.25">
      <c r="A4919">
        <v>620622437</v>
      </c>
      <c r="B4919">
        <v>987231</v>
      </c>
      <c r="C4919">
        <v>0</v>
      </c>
      <c r="D4919">
        <v>0</v>
      </c>
      <c r="E4919">
        <v>0</v>
      </c>
    </row>
    <row r="4920" spans="1:5" x14ac:dyDescent="0.25">
      <c r="A4920">
        <v>620623093</v>
      </c>
      <c r="B4920">
        <v>1902697</v>
      </c>
      <c r="C4920">
        <v>1</v>
      </c>
      <c r="D4920">
        <v>1</v>
      </c>
      <c r="E4920">
        <v>90</v>
      </c>
    </row>
    <row r="4921" spans="1:5" x14ac:dyDescent="0.25">
      <c r="A4921">
        <v>620623093</v>
      </c>
      <c r="B4921">
        <v>1902871</v>
      </c>
      <c r="C4921">
        <v>0</v>
      </c>
      <c r="D4921">
        <v>2</v>
      </c>
      <c r="E4921">
        <v>0</v>
      </c>
    </row>
    <row r="4922" spans="1:5" x14ac:dyDescent="0.25">
      <c r="A4922">
        <v>620623169</v>
      </c>
      <c r="B4922">
        <v>1902440</v>
      </c>
      <c r="C4922">
        <v>1</v>
      </c>
      <c r="D4922">
        <v>3</v>
      </c>
      <c r="E4922">
        <v>90</v>
      </c>
    </row>
    <row r="4923" spans="1:5" x14ac:dyDescent="0.25">
      <c r="A4923">
        <v>620623169</v>
      </c>
      <c r="B4923">
        <v>1902504</v>
      </c>
      <c r="C4923">
        <v>1</v>
      </c>
      <c r="D4923">
        <v>1</v>
      </c>
      <c r="E4923">
        <v>90</v>
      </c>
    </row>
    <row r="4924" spans="1:5" x14ac:dyDescent="0.25">
      <c r="A4924">
        <v>620633043</v>
      </c>
      <c r="B4924">
        <v>1799344</v>
      </c>
      <c r="C4924">
        <v>0</v>
      </c>
      <c r="D4924">
        <v>0</v>
      </c>
      <c r="E4924">
        <v>0</v>
      </c>
    </row>
    <row r="4925" spans="1:5" x14ac:dyDescent="0.25">
      <c r="A4925">
        <v>620633043</v>
      </c>
      <c r="B4925">
        <v>1799439</v>
      </c>
      <c r="C4925">
        <v>0</v>
      </c>
      <c r="D4925">
        <v>1</v>
      </c>
      <c r="E4925">
        <v>0</v>
      </c>
    </row>
    <row r="4926" spans="1:5" x14ac:dyDescent="0.25">
      <c r="A4926">
        <v>620643010</v>
      </c>
      <c r="B4926">
        <v>987757</v>
      </c>
      <c r="C4926">
        <v>0</v>
      </c>
      <c r="D4926">
        <v>4</v>
      </c>
      <c r="E4926">
        <v>0</v>
      </c>
    </row>
    <row r="4927" spans="1:5" x14ac:dyDescent="0.25">
      <c r="A4927">
        <v>620643010</v>
      </c>
      <c r="B4927">
        <v>987759</v>
      </c>
      <c r="C4927">
        <v>1</v>
      </c>
      <c r="D4927">
        <v>2</v>
      </c>
      <c r="E4927">
        <v>70</v>
      </c>
    </row>
    <row r="4928" spans="1:5" x14ac:dyDescent="0.25">
      <c r="A4928">
        <v>620663891</v>
      </c>
      <c r="B4928">
        <v>463541</v>
      </c>
      <c r="C4928">
        <v>1</v>
      </c>
      <c r="D4928">
        <v>4</v>
      </c>
      <c r="E4928">
        <v>90</v>
      </c>
    </row>
    <row r="4929" spans="1:5" x14ac:dyDescent="0.25">
      <c r="A4929">
        <v>620663891</v>
      </c>
      <c r="B4929">
        <v>463601</v>
      </c>
      <c r="C4929">
        <v>0</v>
      </c>
      <c r="D4929">
        <v>1</v>
      </c>
      <c r="E4929">
        <v>0</v>
      </c>
    </row>
    <row r="4930" spans="1:5" x14ac:dyDescent="0.25">
      <c r="A4930">
        <v>620664035</v>
      </c>
      <c r="B4930">
        <v>793536</v>
      </c>
      <c r="C4930">
        <v>0</v>
      </c>
      <c r="D4930">
        <v>0</v>
      </c>
      <c r="E4930">
        <v>0</v>
      </c>
    </row>
    <row r="4931" spans="1:5" x14ac:dyDescent="0.25">
      <c r="A4931">
        <v>620664035</v>
      </c>
      <c r="B4931">
        <v>793591</v>
      </c>
      <c r="C4931">
        <v>0</v>
      </c>
      <c r="D4931">
        <v>1</v>
      </c>
      <c r="E4931">
        <v>0</v>
      </c>
    </row>
    <row r="4932" spans="1:5" x14ac:dyDescent="0.25">
      <c r="A4932">
        <v>620664043</v>
      </c>
      <c r="B4932">
        <v>793621</v>
      </c>
      <c r="C4932">
        <v>0</v>
      </c>
      <c r="D4932">
        <v>2</v>
      </c>
      <c r="E4932">
        <v>0</v>
      </c>
    </row>
    <row r="4933" spans="1:5" x14ac:dyDescent="0.25">
      <c r="A4933">
        <v>620664043</v>
      </c>
      <c r="B4933">
        <v>793666</v>
      </c>
      <c r="C4933">
        <v>0</v>
      </c>
      <c r="D4933">
        <v>5</v>
      </c>
      <c r="E4933">
        <v>0</v>
      </c>
    </row>
    <row r="4934" spans="1:5" x14ac:dyDescent="0.25">
      <c r="A4934">
        <v>620664048</v>
      </c>
      <c r="B4934">
        <v>793607</v>
      </c>
      <c r="C4934">
        <v>0</v>
      </c>
      <c r="D4934">
        <v>0</v>
      </c>
      <c r="E4934">
        <v>0</v>
      </c>
    </row>
    <row r="4935" spans="1:5" x14ac:dyDescent="0.25">
      <c r="A4935">
        <v>620664048</v>
      </c>
      <c r="B4935">
        <v>793673</v>
      </c>
      <c r="C4935">
        <v>0</v>
      </c>
      <c r="D4935">
        <v>3</v>
      </c>
      <c r="E4935">
        <v>0</v>
      </c>
    </row>
    <row r="4936" spans="1:5" x14ac:dyDescent="0.25">
      <c r="A4936">
        <v>620668051</v>
      </c>
      <c r="B4936">
        <v>1629416</v>
      </c>
      <c r="C4936">
        <v>0</v>
      </c>
      <c r="D4936">
        <v>1</v>
      </c>
      <c r="E4936">
        <v>0</v>
      </c>
    </row>
    <row r="4937" spans="1:5" x14ac:dyDescent="0.25">
      <c r="A4937">
        <v>620668051</v>
      </c>
      <c r="B4937">
        <v>1629476</v>
      </c>
      <c r="C4937">
        <v>1</v>
      </c>
      <c r="D4937">
        <v>3</v>
      </c>
      <c r="E4937">
        <v>90</v>
      </c>
    </row>
    <row r="4938" spans="1:5" x14ac:dyDescent="0.25">
      <c r="A4938">
        <v>620669442</v>
      </c>
      <c r="B4938">
        <v>71272</v>
      </c>
      <c r="C4938">
        <v>0</v>
      </c>
      <c r="D4938">
        <v>0</v>
      </c>
      <c r="E4938">
        <v>0</v>
      </c>
    </row>
    <row r="4939" spans="1:5" x14ac:dyDescent="0.25">
      <c r="A4939">
        <v>620669442</v>
      </c>
      <c r="B4939">
        <v>229449</v>
      </c>
      <c r="C4939">
        <v>0</v>
      </c>
      <c r="D4939">
        <v>4</v>
      </c>
      <c r="E4939">
        <v>0</v>
      </c>
    </row>
    <row r="4940" spans="1:5" x14ac:dyDescent="0.25">
      <c r="A4940">
        <v>620669566</v>
      </c>
      <c r="B4940">
        <v>222800</v>
      </c>
      <c r="C4940">
        <v>0</v>
      </c>
      <c r="D4940">
        <v>0</v>
      </c>
      <c r="E4940">
        <v>0</v>
      </c>
    </row>
    <row r="4941" spans="1:5" x14ac:dyDescent="0.25">
      <c r="A4941">
        <v>620669566</v>
      </c>
      <c r="B4941">
        <v>228845</v>
      </c>
      <c r="C4941">
        <v>0</v>
      </c>
      <c r="D4941">
        <v>0</v>
      </c>
      <c r="E4941">
        <v>0</v>
      </c>
    </row>
    <row r="4942" spans="1:5" x14ac:dyDescent="0.25">
      <c r="A4942">
        <v>620673536</v>
      </c>
      <c r="B4942">
        <v>26877</v>
      </c>
      <c r="C4942">
        <v>0</v>
      </c>
      <c r="D4942">
        <v>1</v>
      </c>
      <c r="E4942">
        <v>0</v>
      </c>
    </row>
    <row r="4943" spans="1:5" x14ac:dyDescent="0.25">
      <c r="A4943">
        <v>620673536</v>
      </c>
      <c r="B4943">
        <v>205184</v>
      </c>
      <c r="C4943">
        <v>0</v>
      </c>
      <c r="D4943">
        <v>2</v>
      </c>
      <c r="E4943">
        <v>0</v>
      </c>
    </row>
    <row r="4944" spans="1:5" x14ac:dyDescent="0.25">
      <c r="A4944">
        <v>620675053</v>
      </c>
      <c r="B4944">
        <v>151409</v>
      </c>
      <c r="C4944">
        <v>0</v>
      </c>
      <c r="D4944">
        <v>2</v>
      </c>
      <c r="E4944">
        <v>0</v>
      </c>
    </row>
    <row r="4945" spans="1:5" x14ac:dyDescent="0.25">
      <c r="A4945">
        <v>620675053</v>
      </c>
      <c r="B4945">
        <v>2057457</v>
      </c>
      <c r="C4945">
        <v>0</v>
      </c>
      <c r="D4945">
        <v>5</v>
      </c>
      <c r="E4945">
        <v>0</v>
      </c>
    </row>
    <row r="4946" spans="1:5" x14ac:dyDescent="0.25">
      <c r="A4946">
        <v>620675070</v>
      </c>
      <c r="B4946">
        <v>753099</v>
      </c>
      <c r="C4946">
        <v>1</v>
      </c>
      <c r="D4946">
        <v>3</v>
      </c>
      <c r="E4946">
        <v>90</v>
      </c>
    </row>
    <row r="4947" spans="1:5" x14ac:dyDescent="0.25">
      <c r="A4947">
        <v>620675070</v>
      </c>
      <c r="B4947">
        <v>1211037</v>
      </c>
      <c r="C4947">
        <v>0</v>
      </c>
      <c r="D4947">
        <v>0</v>
      </c>
      <c r="E4947">
        <v>0</v>
      </c>
    </row>
    <row r="4948" spans="1:5" x14ac:dyDescent="0.25">
      <c r="A4948">
        <v>620677020</v>
      </c>
      <c r="B4948">
        <v>1591266</v>
      </c>
      <c r="C4948">
        <v>0</v>
      </c>
      <c r="D4948">
        <v>1</v>
      </c>
      <c r="E4948">
        <v>0</v>
      </c>
    </row>
    <row r="4949" spans="1:5" x14ac:dyDescent="0.25">
      <c r="A4949">
        <v>620677020</v>
      </c>
      <c r="B4949">
        <v>2015901</v>
      </c>
      <c r="C4949">
        <v>0</v>
      </c>
      <c r="D4949">
        <v>0</v>
      </c>
      <c r="E4949">
        <v>0</v>
      </c>
    </row>
    <row r="4950" spans="1:5" x14ac:dyDescent="0.25">
      <c r="A4950">
        <v>620677070</v>
      </c>
      <c r="B4950">
        <v>94732</v>
      </c>
      <c r="C4950">
        <v>1</v>
      </c>
      <c r="D4950">
        <v>0</v>
      </c>
      <c r="E4950">
        <v>90</v>
      </c>
    </row>
    <row r="4951" spans="1:5" x14ac:dyDescent="0.25">
      <c r="A4951">
        <v>620677070</v>
      </c>
      <c r="B4951">
        <v>1409386</v>
      </c>
      <c r="C4951">
        <v>0</v>
      </c>
      <c r="D4951">
        <v>7</v>
      </c>
      <c r="E4951">
        <v>0</v>
      </c>
    </row>
    <row r="4952" spans="1:5" x14ac:dyDescent="0.25">
      <c r="A4952">
        <v>620679666</v>
      </c>
      <c r="B4952">
        <v>2054893</v>
      </c>
      <c r="C4952">
        <v>0</v>
      </c>
      <c r="D4952">
        <v>2</v>
      </c>
      <c r="E4952">
        <v>0</v>
      </c>
    </row>
    <row r="4953" spans="1:5" x14ac:dyDescent="0.25">
      <c r="A4953">
        <v>620679666</v>
      </c>
      <c r="B4953">
        <v>2055939</v>
      </c>
      <c r="C4953">
        <v>0</v>
      </c>
      <c r="D4953">
        <v>1</v>
      </c>
      <c r="E4953">
        <v>0</v>
      </c>
    </row>
    <row r="4954" spans="1:5" x14ac:dyDescent="0.25">
      <c r="A4954">
        <v>620679913</v>
      </c>
      <c r="B4954">
        <v>2053392</v>
      </c>
      <c r="C4954">
        <v>0</v>
      </c>
      <c r="D4954">
        <v>2</v>
      </c>
      <c r="E4954">
        <v>0</v>
      </c>
    </row>
    <row r="4955" spans="1:5" x14ac:dyDescent="0.25">
      <c r="A4955">
        <v>620679913</v>
      </c>
      <c r="B4955">
        <v>2056315</v>
      </c>
      <c r="C4955">
        <v>0</v>
      </c>
      <c r="D4955">
        <v>1</v>
      </c>
      <c r="E4955">
        <v>0</v>
      </c>
    </row>
    <row r="4956" spans="1:5" x14ac:dyDescent="0.25">
      <c r="A4956">
        <v>620680026</v>
      </c>
      <c r="B4956">
        <v>2055542</v>
      </c>
      <c r="C4956">
        <v>2</v>
      </c>
      <c r="D4956">
        <v>1</v>
      </c>
      <c r="E4956">
        <v>90</v>
      </c>
    </row>
    <row r="4957" spans="1:5" x14ac:dyDescent="0.25">
      <c r="A4957">
        <v>620680026</v>
      </c>
      <c r="B4957">
        <v>2056854</v>
      </c>
      <c r="C4957">
        <v>1</v>
      </c>
      <c r="D4957">
        <v>1</v>
      </c>
      <c r="E4957">
        <v>90</v>
      </c>
    </row>
    <row r="4958" spans="1:5" x14ac:dyDescent="0.25">
      <c r="A4958">
        <v>620680245</v>
      </c>
      <c r="B4958">
        <v>2052668</v>
      </c>
      <c r="C4958">
        <v>0</v>
      </c>
      <c r="D4958">
        <v>1</v>
      </c>
      <c r="E4958">
        <v>0</v>
      </c>
    </row>
    <row r="4959" spans="1:5" x14ac:dyDescent="0.25">
      <c r="A4959">
        <v>620680245</v>
      </c>
      <c r="B4959">
        <v>2056157</v>
      </c>
      <c r="C4959">
        <v>1</v>
      </c>
      <c r="D4959">
        <v>2</v>
      </c>
      <c r="E4959">
        <v>90</v>
      </c>
    </row>
    <row r="4960" spans="1:5" x14ac:dyDescent="0.25">
      <c r="A4960">
        <v>620680375</v>
      </c>
      <c r="B4960">
        <v>2052182</v>
      </c>
      <c r="C4960">
        <v>0</v>
      </c>
      <c r="D4960">
        <v>1</v>
      </c>
      <c r="E4960">
        <v>0</v>
      </c>
    </row>
    <row r="4961" spans="1:5" x14ac:dyDescent="0.25">
      <c r="A4961">
        <v>620680375</v>
      </c>
      <c r="B4961">
        <v>2053376</v>
      </c>
      <c r="C4961">
        <v>0</v>
      </c>
      <c r="D4961">
        <v>0</v>
      </c>
      <c r="E4961">
        <v>0</v>
      </c>
    </row>
    <row r="4962" spans="1:5" x14ac:dyDescent="0.25">
      <c r="A4962">
        <v>620680391</v>
      </c>
      <c r="B4962">
        <v>2052500</v>
      </c>
      <c r="C4962">
        <v>1</v>
      </c>
      <c r="D4962">
        <v>0</v>
      </c>
      <c r="E4962">
        <v>90</v>
      </c>
    </row>
    <row r="4963" spans="1:5" x14ac:dyDescent="0.25">
      <c r="A4963">
        <v>620680391</v>
      </c>
      <c r="B4963">
        <v>2059989</v>
      </c>
      <c r="C4963">
        <v>0</v>
      </c>
      <c r="D4963">
        <v>2</v>
      </c>
      <c r="E4963">
        <v>0</v>
      </c>
    </row>
    <row r="4964" spans="1:5" x14ac:dyDescent="0.25">
      <c r="A4964">
        <v>620680473</v>
      </c>
      <c r="B4964">
        <v>2055070</v>
      </c>
      <c r="C4964">
        <v>0</v>
      </c>
      <c r="D4964">
        <v>2</v>
      </c>
      <c r="E4964">
        <v>0</v>
      </c>
    </row>
    <row r="4965" spans="1:5" x14ac:dyDescent="0.25">
      <c r="A4965">
        <v>620680473</v>
      </c>
      <c r="B4965">
        <v>2055875</v>
      </c>
      <c r="C4965">
        <v>0</v>
      </c>
      <c r="D4965">
        <v>1</v>
      </c>
      <c r="E4965">
        <v>0</v>
      </c>
    </row>
    <row r="4966" spans="1:5" x14ac:dyDescent="0.25">
      <c r="A4966">
        <v>620680481</v>
      </c>
      <c r="B4966">
        <v>2053402</v>
      </c>
      <c r="C4966">
        <v>0</v>
      </c>
      <c r="D4966">
        <v>0</v>
      </c>
      <c r="E4966">
        <v>0</v>
      </c>
    </row>
    <row r="4967" spans="1:5" x14ac:dyDescent="0.25">
      <c r="A4967">
        <v>620680481</v>
      </c>
      <c r="B4967">
        <v>2057748</v>
      </c>
      <c r="C4967">
        <v>0</v>
      </c>
      <c r="D4967">
        <v>1</v>
      </c>
      <c r="E4967">
        <v>0</v>
      </c>
    </row>
    <row r="4968" spans="1:5" x14ac:dyDescent="0.25">
      <c r="A4968">
        <v>620680983</v>
      </c>
      <c r="B4968">
        <v>2053670</v>
      </c>
      <c r="C4968">
        <v>1</v>
      </c>
      <c r="D4968">
        <v>1</v>
      </c>
      <c r="E4968">
        <v>90</v>
      </c>
    </row>
    <row r="4969" spans="1:5" x14ac:dyDescent="0.25">
      <c r="A4969">
        <v>620680983</v>
      </c>
      <c r="B4969">
        <v>2054338</v>
      </c>
      <c r="C4969">
        <v>0</v>
      </c>
      <c r="D4969">
        <v>2</v>
      </c>
      <c r="E4969">
        <v>0</v>
      </c>
    </row>
    <row r="4970" spans="1:5" x14ac:dyDescent="0.25">
      <c r="A4970">
        <v>620681107</v>
      </c>
      <c r="B4970">
        <v>2051761</v>
      </c>
      <c r="C4970">
        <v>0</v>
      </c>
      <c r="D4970">
        <v>1</v>
      </c>
      <c r="E4970">
        <v>0</v>
      </c>
    </row>
    <row r="4971" spans="1:5" x14ac:dyDescent="0.25">
      <c r="A4971">
        <v>620681107</v>
      </c>
      <c r="B4971">
        <v>2056220</v>
      </c>
      <c r="C4971">
        <v>0</v>
      </c>
      <c r="D4971">
        <v>1</v>
      </c>
      <c r="E4971">
        <v>0</v>
      </c>
    </row>
    <row r="4972" spans="1:5" x14ac:dyDescent="0.25">
      <c r="A4972">
        <v>620719078</v>
      </c>
      <c r="B4972">
        <v>1365287</v>
      </c>
      <c r="C4972">
        <v>0</v>
      </c>
      <c r="D4972">
        <v>3</v>
      </c>
      <c r="E4972">
        <v>0</v>
      </c>
    </row>
    <row r="4973" spans="1:5" x14ac:dyDescent="0.25">
      <c r="A4973">
        <v>620719078</v>
      </c>
      <c r="B4973">
        <v>1578599</v>
      </c>
      <c r="C4973">
        <v>0</v>
      </c>
      <c r="D4973">
        <v>2</v>
      </c>
      <c r="E4973">
        <v>0</v>
      </c>
    </row>
    <row r="4974" spans="1:5" x14ac:dyDescent="0.25">
      <c r="A4974">
        <v>620719410</v>
      </c>
      <c r="B4974">
        <v>314902</v>
      </c>
      <c r="C4974">
        <v>0</v>
      </c>
      <c r="D4974">
        <v>0</v>
      </c>
      <c r="E4974">
        <v>0</v>
      </c>
    </row>
    <row r="4975" spans="1:5" x14ac:dyDescent="0.25">
      <c r="A4975">
        <v>620719410</v>
      </c>
      <c r="B4975">
        <v>1431442</v>
      </c>
      <c r="C4975">
        <v>0</v>
      </c>
      <c r="D4975">
        <v>3</v>
      </c>
      <c r="E4975">
        <v>0</v>
      </c>
    </row>
    <row r="4976" spans="1:5" x14ac:dyDescent="0.25">
      <c r="A4976">
        <v>620720357</v>
      </c>
      <c r="B4976">
        <v>774765</v>
      </c>
      <c r="C4976">
        <v>0</v>
      </c>
      <c r="D4976">
        <v>4</v>
      </c>
      <c r="E4976">
        <v>0</v>
      </c>
    </row>
    <row r="4977" spans="1:5" x14ac:dyDescent="0.25">
      <c r="A4977">
        <v>620720357</v>
      </c>
      <c r="B4977">
        <v>1578600</v>
      </c>
      <c r="C4977">
        <v>0</v>
      </c>
      <c r="D4977">
        <v>0</v>
      </c>
      <c r="E4977">
        <v>0</v>
      </c>
    </row>
    <row r="4978" spans="1:5" x14ac:dyDescent="0.25">
      <c r="A4978">
        <v>620720387</v>
      </c>
      <c r="B4978">
        <v>780007</v>
      </c>
      <c r="C4978">
        <v>0</v>
      </c>
      <c r="D4978">
        <v>3</v>
      </c>
      <c r="E4978">
        <v>0</v>
      </c>
    </row>
    <row r="4979" spans="1:5" x14ac:dyDescent="0.25">
      <c r="A4979">
        <v>620720387</v>
      </c>
      <c r="B4979">
        <v>990223</v>
      </c>
      <c r="C4979">
        <v>0</v>
      </c>
      <c r="D4979">
        <v>0</v>
      </c>
      <c r="E4979">
        <v>0</v>
      </c>
    </row>
    <row r="4980" spans="1:5" x14ac:dyDescent="0.25">
      <c r="A4980">
        <v>620720481</v>
      </c>
      <c r="B4980">
        <v>799717</v>
      </c>
      <c r="C4980">
        <v>0</v>
      </c>
      <c r="D4980">
        <v>1</v>
      </c>
      <c r="E4980">
        <v>0</v>
      </c>
    </row>
    <row r="4981" spans="1:5" x14ac:dyDescent="0.25">
      <c r="A4981">
        <v>620720481</v>
      </c>
      <c r="B4981">
        <v>991220</v>
      </c>
      <c r="C4981">
        <v>0</v>
      </c>
      <c r="D4981">
        <v>0</v>
      </c>
      <c r="E4981">
        <v>0</v>
      </c>
    </row>
    <row r="4982" spans="1:5" x14ac:dyDescent="0.25">
      <c r="A4982">
        <v>620721162</v>
      </c>
      <c r="B4982">
        <v>119762</v>
      </c>
      <c r="C4982">
        <v>0</v>
      </c>
      <c r="D4982">
        <v>3</v>
      </c>
      <c r="E4982">
        <v>0</v>
      </c>
    </row>
    <row r="4983" spans="1:5" x14ac:dyDescent="0.25">
      <c r="A4983">
        <v>620721162</v>
      </c>
      <c r="B4983">
        <v>441226</v>
      </c>
      <c r="C4983">
        <v>0</v>
      </c>
      <c r="D4983">
        <v>2</v>
      </c>
      <c r="E4983">
        <v>0</v>
      </c>
    </row>
    <row r="4984" spans="1:5" x14ac:dyDescent="0.25">
      <c r="A4984">
        <v>620722547</v>
      </c>
      <c r="B4984">
        <v>313677</v>
      </c>
      <c r="C4984">
        <v>0</v>
      </c>
      <c r="D4984">
        <v>1</v>
      </c>
      <c r="E4984">
        <v>0</v>
      </c>
    </row>
    <row r="4985" spans="1:5" x14ac:dyDescent="0.25">
      <c r="A4985">
        <v>620722547</v>
      </c>
      <c r="B4985">
        <v>438811</v>
      </c>
      <c r="C4985">
        <v>0</v>
      </c>
      <c r="D4985">
        <v>0</v>
      </c>
      <c r="E4985">
        <v>0</v>
      </c>
    </row>
    <row r="4986" spans="1:5" x14ac:dyDescent="0.25">
      <c r="A4986">
        <v>620723224</v>
      </c>
      <c r="B4986">
        <v>772631</v>
      </c>
      <c r="C4986">
        <v>0</v>
      </c>
      <c r="D4986">
        <v>1</v>
      </c>
      <c r="E4986">
        <v>0</v>
      </c>
    </row>
    <row r="4987" spans="1:5" x14ac:dyDescent="0.25">
      <c r="A4987">
        <v>620723224</v>
      </c>
      <c r="B4987">
        <v>1432071</v>
      </c>
      <c r="C4987">
        <v>1</v>
      </c>
      <c r="D4987">
        <v>1</v>
      </c>
      <c r="E4987">
        <v>90</v>
      </c>
    </row>
    <row r="4988" spans="1:5" x14ac:dyDescent="0.25">
      <c r="A4988">
        <v>620723301</v>
      </c>
      <c r="B4988">
        <v>1416334</v>
      </c>
      <c r="C4988">
        <v>0</v>
      </c>
      <c r="D4988">
        <v>3</v>
      </c>
      <c r="E4988">
        <v>0</v>
      </c>
    </row>
    <row r="4989" spans="1:5" x14ac:dyDescent="0.25">
      <c r="A4989">
        <v>620723301</v>
      </c>
      <c r="B4989">
        <v>1601680</v>
      </c>
      <c r="C4989">
        <v>0</v>
      </c>
      <c r="D4989">
        <v>0</v>
      </c>
      <c r="E4989">
        <v>0</v>
      </c>
    </row>
    <row r="4990" spans="1:5" x14ac:dyDescent="0.25">
      <c r="A4990">
        <v>620723336</v>
      </c>
      <c r="B4990">
        <v>435774</v>
      </c>
      <c r="C4990">
        <v>0</v>
      </c>
      <c r="D4990">
        <v>1</v>
      </c>
      <c r="E4990">
        <v>0</v>
      </c>
    </row>
    <row r="4991" spans="1:5" x14ac:dyDescent="0.25">
      <c r="A4991">
        <v>620723336</v>
      </c>
      <c r="B4991">
        <v>490468</v>
      </c>
      <c r="C4991">
        <v>0</v>
      </c>
      <c r="D4991">
        <v>1</v>
      </c>
      <c r="E4991">
        <v>0</v>
      </c>
    </row>
    <row r="4992" spans="1:5" x14ac:dyDescent="0.25">
      <c r="A4992">
        <v>620723352</v>
      </c>
      <c r="B4992">
        <v>776157</v>
      </c>
      <c r="C4992">
        <v>0</v>
      </c>
      <c r="D4992">
        <v>4</v>
      </c>
      <c r="E4992">
        <v>0</v>
      </c>
    </row>
    <row r="4993" spans="1:5" x14ac:dyDescent="0.25">
      <c r="A4993">
        <v>620723352</v>
      </c>
      <c r="B4993">
        <v>1414488</v>
      </c>
      <c r="C4993">
        <v>0</v>
      </c>
      <c r="D4993">
        <v>1</v>
      </c>
      <c r="E4993">
        <v>0</v>
      </c>
    </row>
    <row r="4994" spans="1:5" x14ac:dyDescent="0.25">
      <c r="A4994">
        <v>620723388</v>
      </c>
      <c r="B4994">
        <v>1368833</v>
      </c>
      <c r="C4994">
        <v>0</v>
      </c>
      <c r="D4994">
        <v>2</v>
      </c>
      <c r="E4994">
        <v>0</v>
      </c>
    </row>
    <row r="4995" spans="1:5" x14ac:dyDescent="0.25">
      <c r="A4995">
        <v>620723388</v>
      </c>
      <c r="B4995">
        <v>1456633</v>
      </c>
      <c r="C4995">
        <v>0</v>
      </c>
      <c r="D4995">
        <v>1</v>
      </c>
      <c r="E4995">
        <v>0</v>
      </c>
    </row>
    <row r="4996" spans="1:5" x14ac:dyDescent="0.25">
      <c r="A4996">
        <v>620723417</v>
      </c>
      <c r="B4996">
        <v>438610</v>
      </c>
      <c r="C4996">
        <v>0</v>
      </c>
      <c r="D4996">
        <v>1</v>
      </c>
      <c r="E4996">
        <v>0</v>
      </c>
    </row>
    <row r="4997" spans="1:5" x14ac:dyDescent="0.25">
      <c r="A4997">
        <v>620723417</v>
      </c>
      <c r="B4997">
        <v>487056</v>
      </c>
      <c r="C4997">
        <v>2</v>
      </c>
      <c r="D4997">
        <v>0</v>
      </c>
      <c r="E4997">
        <v>90</v>
      </c>
    </row>
    <row r="4998" spans="1:5" x14ac:dyDescent="0.25">
      <c r="A4998">
        <v>620723469</v>
      </c>
      <c r="B4998">
        <v>121578</v>
      </c>
      <c r="C4998">
        <v>0</v>
      </c>
      <c r="D4998">
        <v>0</v>
      </c>
      <c r="E4998">
        <v>0</v>
      </c>
    </row>
    <row r="4999" spans="1:5" x14ac:dyDescent="0.25">
      <c r="A4999">
        <v>620723469</v>
      </c>
      <c r="B4999">
        <v>1456861</v>
      </c>
      <c r="C4999">
        <v>0</v>
      </c>
      <c r="D4999">
        <v>2</v>
      </c>
      <c r="E4999">
        <v>0</v>
      </c>
    </row>
    <row r="5000" spans="1:5" x14ac:dyDescent="0.25">
      <c r="A5000">
        <v>620723616</v>
      </c>
      <c r="B5000">
        <v>490154</v>
      </c>
      <c r="C5000">
        <v>0</v>
      </c>
      <c r="D5000">
        <v>1</v>
      </c>
      <c r="E5000">
        <v>0</v>
      </c>
    </row>
    <row r="5001" spans="1:5" x14ac:dyDescent="0.25">
      <c r="A5001">
        <v>620723616</v>
      </c>
      <c r="B5001">
        <v>1333784</v>
      </c>
      <c r="C5001">
        <v>0</v>
      </c>
      <c r="D5001">
        <v>1</v>
      </c>
      <c r="E5001">
        <v>0</v>
      </c>
    </row>
    <row r="5002" spans="1:5" x14ac:dyDescent="0.25">
      <c r="A5002">
        <v>620723939</v>
      </c>
      <c r="B5002">
        <v>307835</v>
      </c>
      <c r="C5002">
        <v>0</v>
      </c>
      <c r="D5002">
        <v>2</v>
      </c>
      <c r="E5002">
        <v>0</v>
      </c>
    </row>
    <row r="5003" spans="1:5" x14ac:dyDescent="0.25">
      <c r="A5003">
        <v>620723939</v>
      </c>
      <c r="B5003">
        <v>1333766</v>
      </c>
      <c r="C5003">
        <v>1</v>
      </c>
      <c r="D5003">
        <v>0</v>
      </c>
      <c r="E5003">
        <v>90</v>
      </c>
    </row>
    <row r="5004" spans="1:5" x14ac:dyDescent="0.25">
      <c r="A5004">
        <v>620732177</v>
      </c>
      <c r="B5004">
        <v>710563</v>
      </c>
      <c r="C5004">
        <v>1</v>
      </c>
      <c r="D5004">
        <v>0</v>
      </c>
      <c r="E5004">
        <v>90</v>
      </c>
    </row>
    <row r="5005" spans="1:5" x14ac:dyDescent="0.25">
      <c r="A5005">
        <v>620732177</v>
      </c>
      <c r="B5005">
        <v>1902440</v>
      </c>
      <c r="C5005">
        <v>0</v>
      </c>
      <c r="D5005">
        <v>3</v>
      </c>
      <c r="E5005">
        <v>0</v>
      </c>
    </row>
    <row r="5006" spans="1:5" x14ac:dyDescent="0.25">
      <c r="A5006">
        <v>620749791</v>
      </c>
      <c r="B5006">
        <v>987746</v>
      </c>
      <c r="C5006">
        <v>0</v>
      </c>
      <c r="D5006">
        <v>1</v>
      </c>
      <c r="E5006">
        <v>0</v>
      </c>
    </row>
    <row r="5007" spans="1:5" x14ac:dyDescent="0.25">
      <c r="A5007">
        <v>620749791</v>
      </c>
      <c r="B5007">
        <v>987759</v>
      </c>
      <c r="C5007">
        <v>1</v>
      </c>
      <c r="D5007">
        <v>1</v>
      </c>
      <c r="E5007">
        <v>70</v>
      </c>
    </row>
    <row r="5008" spans="1:5" x14ac:dyDescent="0.25">
      <c r="A5008">
        <v>620756686</v>
      </c>
      <c r="B5008">
        <v>463541</v>
      </c>
      <c r="C5008">
        <v>1</v>
      </c>
      <c r="D5008">
        <v>4</v>
      </c>
      <c r="E5008">
        <v>90</v>
      </c>
    </row>
    <row r="5009" spans="1:5" x14ac:dyDescent="0.25">
      <c r="A5009">
        <v>620756686</v>
      </c>
      <c r="B5009">
        <v>463612</v>
      </c>
      <c r="C5009">
        <v>0</v>
      </c>
      <c r="D5009">
        <v>0</v>
      </c>
      <c r="E5009">
        <v>0</v>
      </c>
    </row>
    <row r="5010" spans="1:5" x14ac:dyDescent="0.25">
      <c r="A5010">
        <v>620757436</v>
      </c>
      <c r="B5010">
        <v>793545</v>
      </c>
      <c r="C5010">
        <v>0</v>
      </c>
      <c r="D5010">
        <v>0</v>
      </c>
      <c r="E5010">
        <v>0</v>
      </c>
    </row>
    <row r="5011" spans="1:5" x14ac:dyDescent="0.25">
      <c r="A5011">
        <v>620757436</v>
      </c>
      <c r="B5011">
        <v>793607</v>
      </c>
      <c r="C5011">
        <v>0</v>
      </c>
      <c r="D5011">
        <v>4</v>
      </c>
      <c r="E5011">
        <v>0</v>
      </c>
    </row>
    <row r="5012" spans="1:5" x14ac:dyDescent="0.25">
      <c r="A5012">
        <v>620757438</v>
      </c>
      <c r="B5012">
        <v>793621</v>
      </c>
      <c r="C5012">
        <v>0</v>
      </c>
      <c r="D5012">
        <v>2</v>
      </c>
      <c r="E5012">
        <v>0</v>
      </c>
    </row>
    <row r="5013" spans="1:5" x14ac:dyDescent="0.25">
      <c r="A5013">
        <v>620757438</v>
      </c>
      <c r="B5013">
        <v>793679</v>
      </c>
      <c r="C5013">
        <v>1</v>
      </c>
      <c r="D5013">
        <v>3</v>
      </c>
      <c r="E5013">
        <v>90</v>
      </c>
    </row>
    <row r="5014" spans="1:5" x14ac:dyDescent="0.25">
      <c r="A5014">
        <v>620760283</v>
      </c>
      <c r="B5014">
        <v>71272</v>
      </c>
      <c r="C5014">
        <v>0</v>
      </c>
      <c r="D5014">
        <v>0</v>
      </c>
      <c r="E5014">
        <v>0</v>
      </c>
    </row>
    <row r="5015" spans="1:5" x14ac:dyDescent="0.25">
      <c r="A5015">
        <v>620760283</v>
      </c>
      <c r="B5015">
        <v>72109</v>
      </c>
      <c r="C5015">
        <v>0</v>
      </c>
      <c r="D5015">
        <v>2</v>
      </c>
      <c r="E5015">
        <v>0</v>
      </c>
    </row>
    <row r="5016" spans="1:5" x14ac:dyDescent="0.25">
      <c r="A5016">
        <v>620760290</v>
      </c>
      <c r="B5016">
        <v>225568</v>
      </c>
      <c r="C5016">
        <v>0</v>
      </c>
      <c r="D5016">
        <v>0</v>
      </c>
      <c r="E5016">
        <v>0</v>
      </c>
    </row>
    <row r="5017" spans="1:5" x14ac:dyDescent="0.25">
      <c r="A5017">
        <v>620760290</v>
      </c>
      <c r="B5017">
        <v>228845</v>
      </c>
      <c r="C5017">
        <v>0</v>
      </c>
      <c r="D5017">
        <v>3</v>
      </c>
      <c r="E5017">
        <v>0</v>
      </c>
    </row>
    <row r="5018" spans="1:5" x14ac:dyDescent="0.25">
      <c r="A5018">
        <v>620762676</v>
      </c>
      <c r="B5018">
        <v>26877</v>
      </c>
      <c r="C5018">
        <v>0</v>
      </c>
      <c r="D5018">
        <v>0</v>
      </c>
      <c r="E5018">
        <v>0</v>
      </c>
    </row>
    <row r="5019" spans="1:5" x14ac:dyDescent="0.25">
      <c r="A5019">
        <v>620762676</v>
      </c>
      <c r="B5019">
        <v>621104</v>
      </c>
      <c r="C5019">
        <v>0</v>
      </c>
      <c r="D5019">
        <v>2</v>
      </c>
      <c r="E5019">
        <v>0</v>
      </c>
    </row>
    <row r="5020" spans="1:5" x14ac:dyDescent="0.25">
      <c r="A5020">
        <v>620764210</v>
      </c>
      <c r="B5020">
        <v>48892</v>
      </c>
      <c r="C5020">
        <v>0</v>
      </c>
      <c r="D5020">
        <v>1</v>
      </c>
      <c r="E5020">
        <v>0</v>
      </c>
    </row>
    <row r="5021" spans="1:5" x14ac:dyDescent="0.25">
      <c r="A5021">
        <v>620764210</v>
      </c>
      <c r="B5021">
        <v>49355</v>
      </c>
      <c r="C5021">
        <v>1</v>
      </c>
      <c r="D5021">
        <v>1</v>
      </c>
      <c r="E5021">
        <v>90</v>
      </c>
    </row>
    <row r="5022" spans="1:5" x14ac:dyDescent="0.25">
      <c r="A5022">
        <v>620764242</v>
      </c>
      <c r="B5022">
        <v>1456874</v>
      </c>
      <c r="C5022">
        <v>0</v>
      </c>
      <c r="D5022">
        <v>3</v>
      </c>
      <c r="E5022">
        <v>0</v>
      </c>
    </row>
    <row r="5023" spans="1:5" x14ac:dyDescent="0.25">
      <c r="A5023">
        <v>620764242</v>
      </c>
      <c r="B5023">
        <v>1597856</v>
      </c>
      <c r="C5023">
        <v>1</v>
      </c>
      <c r="D5023">
        <v>0</v>
      </c>
      <c r="E5023">
        <v>90</v>
      </c>
    </row>
    <row r="5024" spans="1:5" x14ac:dyDescent="0.25">
      <c r="A5024">
        <v>620766390</v>
      </c>
      <c r="B5024">
        <v>711288</v>
      </c>
      <c r="C5024">
        <v>0</v>
      </c>
      <c r="D5024">
        <v>0</v>
      </c>
      <c r="E5024">
        <v>0</v>
      </c>
    </row>
    <row r="5025" spans="1:5" x14ac:dyDescent="0.25">
      <c r="A5025">
        <v>620766390</v>
      </c>
      <c r="B5025">
        <v>1902871</v>
      </c>
      <c r="C5025">
        <v>0</v>
      </c>
      <c r="D5025">
        <v>1</v>
      </c>
      <c r="E5025">
        <v>0</v>
      </c>
    </row>
    <row r="5026" spans="1:5" x14ac:dyDescent="0.25">
      <c r="A5026">
        <v>620766404</v>
      </c>
      <c r="B5026">
        <v>151409</v>
      </c>
      <c r="C5026">
        <v>0</v>
      </c>
      <c r="D5026">
        <v>0</v>
      </c>
      <c r="E5026">
        <v>0</v>
      </c>
    </row>
    <row r="5027" spans="1:5" x14ac:dyDescent="0.25">
      <c r="A5027">
        <v>620766404</v>
      </c>
      <c r="B5027">
        <v>469577</v>
      </c>
      <c r="C5027">
        <v>0</v>
      </c>
      <c r="D5027">
        <v>2</v>
      </c>
      <c r="E5027">
        <v>0</v>
      </c>
    </row>
    <row r="5028" spans="1:5" x14ac:dyDescent="0.25">
      <c r="A5028">
        <v>620768699</v>
      </c>
      <c r="B5028">
        <v>138525</v>
      </c>
      <c r="C5028">
        <v>0</v>
      </c>
      <c r="D5028">
        <v>0</v>
      </c>
      <c r="E5028">
        <v>0</v>
      </c>
    </row>
    <row r="5029" spans="1:5" x14ac:dyDescent="0.25">
      <c r="A5029">
        <v>620768699</v>
      </c>
      <c r="B5029">
        <v>987142</v>
      </c>
      <c r="C5029">
        <v>0</v>
      </c>
      <c r="D5029">
        <v>1</v>
      </c>
      <c r="E5029">
        <v>0</v>
      </c>
    </row>
    <row r="5030" spans="1:5" x14ac:dyDescent="0.25">
      <c r="A5030">
        <v>620768816</v>
      </c>
      <c r="B5030">
        <v>1591266</v>
      </c>
      <c r="C5030">
        <v>0</v>
      </c>
      <c r="D5030">
        <v>0</v>
      </c>
      <c r="E5030">
        <v>0</v>
      </c>
    </row>
    <row r="5031" spans="1:5" x14ac:dyDescent="0.25">
      <c r="A5031">
        <v>620768816</v>
      </c>
      <c r="B5031">
        <v>2013911</v>
      </c>
      <c r="C5031">
        <v>0</v>
      </c>
      <c r="D5031">
        <v>1</v>
      </c>
      <c r="E5031">
        <v>0</v>
      </c>
    </row>
    <row r="5032" spans="1:5" x14ac:dyDescent="0.25">
      <c r="A5032">
        <v>620770819</v>
      </c>
      <c r="B5032">
        <v>137672</v>
      </c>
      <c r="C5032">
        <v>0</v>
      </c>
      <c r="D5032">
        <v>0</v>
      </c>
      <c r="E5032">
        <v>0</v>
      </c>
    </row>
    <row r="5033" spans="1:5" x14ac:dyDescent="0.25">
      <c r="A5033">
        <v>620770819</v>
      </c>
      <c r="B5033">
        <v>1898786</v>
      </c>
      <c r="C5033">
        <v>0</v>
      </c>
      <c r="D5033">
        <v>0</v>
      </c>
      <c r="E5033">
        <v>0</v>
      </c>
    </row>
    <row r="5034" spans="1:5" x14ac:dyDescent="0.25">
      <c r="A5034">
        <v>620778122</v>
      </c>
      <c r="B5034">
        <v>120994</v>
      </c>
      <c r="C5034">
        <v>2</v>
      </c>
      <c r="D5034">
        <v>1</v>
      </c>
      <c r="E5034">
        <v>90</v>
      </c>
    </row>
    <row r="5035" spans="1:5" x14ac:dyDescent="0.25">
      <c r="A5035">
        <v>620778122</v>
      </c>
      <c r="B5035">
        <v>1747703</v>
      </c>
      <c r="C5035">
        <v>0</v>
      </c>
      <c r="D5035">
        <v>0</v>
      </c>
      <c r="E5035">
        <v>0</v>
      </c>
    </row>
    <row r="5036" spans="1:5" x14ac:dyDescent="0.25">
      <c r="A5036">
        <v>620778475</v>
      </c>
      <c r="B5036">
        <v>323347</v>
      </c>
      <c r="C5036">
        <v>0</v>
      </c>
      <c r="D5036">
        <v>0</v>
      </c>
      <c r="E5036">
        <v>0</v>
      </c>
    </row>
    <row r="5037" spans="1:5" x14ac:dyDescent="0.25">
      <c r="A5037">
        <v>620778475</v>
      </c>
      <c r="B5037">
        <v>948677</v>
      </c>
      <c r="C5037">
        <v>3</v>
      </c>
      <c r="D5037">
        <v>0</v>
      </c>
      <c r="E5037">
        <v>90</v>
      </c>
    </row>
    <row r="5038" spans="1:5" x14ac:dyDescent="0.25">
      <c r="A5038">
        <v>620779903</v>
      </c>
      <c r="B5038">
        <v>562220</v>
      </c>
      <c r="C5038">
        <v>0</v>
      </c>
      <c r="D5038">
        <v>0</v>
      </c>
      <c r="E5038">
        <v>0</v>
      </c>
    </row>
    <row r="5039" spans="1:5" x14ac:dyDescent="0.25">
      <c r="A5039">
        <v>620779903</v>
      </c>
      <c r="B5039">
        <v>793536</v>
      </c>
      <c r="C5039">
        <v>0</v>
      </c>
      <c r="D5039">
        <v>0</v>
      </c>
      <c r="E5039">
        <v>0</v>
      </c>
    </row>
    <row r="5040" spans="1:5" x14ac:dyDescent="0.25">
      <c r="A5040">
        <v>620782130</v>
      </c>
      <c r="B5040">
        <v>1672471</v>
      </c>
      <c r="C5040">
        <v>0</v>
      </c>
      <c r="D5040">
        <v>4</v>
      </c>
      <c r="E5040">
        <v>0</v>
      </c>
    </row>
    <row r="5041" spans="1:5" x14ac:dyDescent="0.25">
      <c r="A5041">
        <v>620782130</v>
      </c>
      <c r="B5041">
        <v>2011971</v>
      </c>
      <c r="C5041">
        <v>1</v>
      </c>
      <c r="D5041">
        <v>0</v>
      </c>
      <c r="E5041">
        <v>33</v>
      </c>
    </row>
    <row r="5042" spans="1:5" x14ac:dyDescent="0.25">
      <c r="A5042">
        <v>620783322</v>
      </c>
      <c r="B5042">
        <v>184342</v>
      </c>
      <c r="C5042">
        <v>0</v>
      </c>
      <c r="D5042">
        <v>1</v>
      </c>
      <c r="E5042">
        <v>0</v>
      </c>
    </row>
    <row r="5043" spans="1:5" x14ac:dyDescent="0.25">
      <c r="A5043">
        <v>620783322</v>
      </c>
      <c r="B5043">
        <v>2054477</v>
      </c>
      <c r="C5043">
        <v>1</v>
      </c>
      <c r="D5043">
        <v>2</v>
      </c>
      <c r="E5043">
        <v>90</v>
      </c>
    </row>
    <row r="5044" spans="1:5" x14ac:dyDescent="0.25">
      <c r="A5044">
        <v>620783666</v>
      </c>
      <c r="B5044">
        <v>287886</v>
      </c>
      <c r="C5044">
        <v>0</v>
      </c>
      <c r="D5044">
        <v>2</v>
      </c>
      <c r="E5044">
        <v>0</v>
      </c>
    </row>
    <row r="5045" spans="1:5" x14ac:dyDescent="0.25">
      <c r="A5045">
        <v>620783666</v>
      </c>
      <c r="B5045">
        <v>2058356</v>
      </c>
      <c r="C5045">
        <v>0</v>
      </c>
      <c r="D5045">
        <v>0</v>
      </c>
      <c r="E5045">
        <v>0</v>
      </c>
    </row>
    <row r="5046" spans="1:5" x14ac:dyDescent="0.25">
      <c r="A5046">
        <v>620784556</v>
      </c>
      <c r="B5046">
        <v>1038417</v>
      </c>
      <c r="C5046">
        <v>0</v>
      </c>
      <c r="D5046">
        <v>0</v>
      </c>
      <c r="E5046">
        <v>0</v>
      </c>
    </row>
    <row r="5047" spans="1:5" x14ac:dyDescent="0.25">
      <c r="A5047">
        <v>620784556</v>
      </c>
      <c r="B5047">
        <v>1369669</v>
      </c>
      <c r="C5047">
        <v>0</v>
      </c>
      <c r="D5047">
        <v>1</v>
      </c>
      <c r="E5047">
        <v>0</v>
      </c>
    </row>
    <row r="5048" spans="1:5" x14ac:dyDescent="0.25">
      <c r="A5048">
        <v>620784754</v>
      </c>
      <c r="B5048">
        <v>782601</v>
      </c>
      <c r="C5048">
        <v>0</v>
      </c>
      <c r="D5048">
        <v>0</v>
      </c>
      <c r="E5048">
        <v>0</v>
      </c>
    </row>
    <row r="5049" spans="1:5" x14ac:dyDescent="0.25">
      <c r="A5049">
        <v>620784754</v>
      </c>
      <c r="B5049">
        <v>1629476</v>
      </c>
      <c r="C5049">
        <v>1</v>
      </c>
      <c r="D5049">
        <v>3</v>
      </c>
      <c r="E5049">
        <v>90</v>
      </c>
    </row>
    <row r="5050" spans="1:5" x14ac:dyDescent="0.25">
      <c r="A5050">
        <v>620788137</v>
      </c>
      <c r="B5050">
        <v>2054298</v>
      </c>
      <c r="C5050">
        <v>1</v>
      </c>
      <c r="D5050">
        <v>3</v>
      </c>
      <c r="E5050">
        <v>90</v>
      </c>
    </row>
    <row r="5051" spans="1:5" x14ac:dyDescent="0.25">
      <c r="A5051">
        <v>620788137</v>
      </c>
      <c r="B5051">
        <v>2055939</v>
      </c>
      <c r="C5051">
        <v>0</v>
      </c>
      <c r="D5051">
        <v>0</v>
      </c>
      <c r="E5051">
        <v>0</v>
      </c>
    </row>
    <row r="5052" spans="1:5" x14ac:dyDescent="0.25">
      <c r="A5052">
        <v>620788351</v>
      </c>
      <c r="B5052">
        <v>2052668</v>
      </c>
      <c r="C5052">
        <v>1</v>
      </c>
      <c r="D5052">
        <v>0</v>
      </c>
      <c r="E5052">
        <v>90</v>
      </c>
    </row>
    <row r="5053" spans="1:5" x14ac:dyDescent="0.25">
      <c r="A5053">
        <v>620788351</v>
      </c>
      <c r="B5053">
        <v>2054618</v>
      </c>
      <c r="C5053">
        <v>1</v>
      </c>
      <c r="D5053">
        <v>5</v>
      </c>
      <c r="E5053">
        <v>74</v>
      </c>
    </row>
    <row r="5054" spans="1:5" x14ac:dyDescent="0.25">
      <c r="A5054">
        <v>620788535</v>
      </c>
      <c r="B5054">
        <v>2053402</v>
      </c>
      <c r="C5054">
        <v>0</v>
      </c>
      <c r="D5054">
        <v>3</v>
      </c>
      <c r="E5054">
        <v>0</v>
      </c>
    </row>
    <row r="5055" spans="1:5" x14ac:dyDescent="0.25">
      <c r="A5055">
        <v>620788535</v>
      </c>
      <c r="B5055">
        <v>2058323</v>
      </c>
      <c r="C5055">
        <v>1</v>
      </c>
      <c r="D5055">
        <v>0</v>
      </c>
      <c r="E5055">
        <v>90</v>
      </c>
    </row>
    <row r="5056" spans="1:5" x14ac:dyDescent="0.25">
      <c r="A5056">
        <v>620788710</v>
      </c>
      <c r="B5056">
        <v>2053670</v>
      </c>
      <c r="C5056">
        <v>1</v>
      </c>
      <c r="D5056">
        <v>2</v>
      </c>
      <c r="E5056">
        <v>90</v>
      </c>
    </row>
    <row r="5057" spans="1:5" x14ac:dyDescent="0.25">
      <c r="A5057">
        <v>620788710</v>
      </c>
      <c r="B5057">
        <v>2056051</v>
      </c>
      <c r="C5057">
        <v>0</v>
      </c>
      <c r="D5057">
        <v>3</v>
      </c>
      <c r="E5057">
        <v>0</v>
      </c>
    </row>
    <row r="5058" spans="1:5" x14ac:dyDescent="0.25">
      <c r="A5058">
        <v>620811801</v>
      </c>
      <c r="B5058">
        <v>1366336</v>
      </c>
      <c r="C5058">
        <v>1</v>
      </c>
      <c r="D5058">
        <v>1</v>
      </c>
      <c r="E5058">
        <v>27</v>
      </c>
    </row>
    <row r="5059" spans="1:5" x14ac:dyDescent="0.25">
      <c r="A5059">
        <v>620811801</v>
      </c>
      <c r="B5059">
        <v>1601680</v>
      </c>
      <c r="C5059">
        <v>0</v>
      </c>
      <c r="D5059">
        <v>1</v>
      </c>
      <c r="E5059">
        <v>0</v>
      </c>
    </row>
    <row r="5060" spans="1:5" x14ac:dyDescent="0.25">
      <c r="A5060">
        <v>620811824</v>
      </c>
      <c r="B5060">
        <v>799717</v>
      </c>
      <c r="C5060">
        <v>0</v>
      </c>
      <c r="D5060">
        <v>2</v>
      </c>
      <c r="E5060">
        <v>0</v>
      </c>
    </row>
    <row r="5061" spans="1:5" x14ac:dyDescent="0.25">
      <c r="A5061">
        <v>620811824</v>
      </c>
      <c r="B5061">
        <v>1588320</v>
      </c>
      <c r="C5061">
        <v>0</v>
      </c>
      <c r="D5061">
        <v>0</v>
      </c>
      <c r="E5061">
        <v>0</v>
      </c>
    </row>
    <row r="5062" spans="1:5" x14ac:dyDescent="0.25">
      <c r="A5062">
        <v>620811833</v>
      </c>
      <c r="B5062">
        <v>311396</v>
      </c>
      <c r="C5062">
        <v>0</v>
      </c>
      <c r="D5062">
        <v>0</v>
      </c>
      <c r="E5062">
        <v>0</v>
      </c>
    </row>
    <row r="5063" spans="1:5" x14ac:dyDescent="0.25">
      <c r="A5063">
        <v>620811833</v>
      </c>
      <c r="B5063">
        <v>438610</v>
      </c>
      <c r="C5063">
        <v>0</v>
      </c>
      <c r="D5063">
        <v>2</v>
      </c>
      <c r="E5063">
        <v>0</v>
      </c>
    </row>
    <row r="5064" spans="1:5" x14ac:dyDescent="0.25">
      <c r="A5064">
        <v>620812323</v>
      </c>
      <c r="B5064">
        <v>314902</v>
      </c>
      <c r="C5064">
        <v>0</v>
      </c>
      <c r="D5064">
        <v>0</v>
      </c>
      <c r="E5064">
        <v>0</v>
      </c>
    </row>
    <row r="5065" spans="1:5" x14ac:dyDescent="0.25">
      <c r="A5065">
        <v>620812323</v>
      </c>
      <c r="B5065">
        <v>488639</v>
      </c>
      <c r="C5065">
        <v>0</v>
      </c>
      <c r="D5065">
        <v>1</v>
      </c>
      <c r="E5065">
        <v>0</v>
      </c>
    </row>
    <row r="5066" spans="1:5" x14ac:dyDescent="0.25">
      <c r="A5066">
        <v>620812807</v>
      </c>
      <c r="B5066">
        <v>435980</v>
      </c>
      <c r="C5066">
        <v>0</v>
      </c>
      <c r="D5066">
        <v>4</v>
      </c>
      <c r="E5066">
        <v>0</v>
      </c>
    </row>
    <row r="5067" spans="1:5" x14ac:dyDescent="0.25">
      <c r="A5067">
        <v>620812807</v>
      </c>
      <c r="B5067">
        <v>1578600</v>
      </c>
      <c r="C5067">
        <v>0</v>
      </c>
      <c r="D5067">
        <v>3</v>
      </c>
      <c r="E5067">
        <v>0</v>
      </c>
    </row>
    <row r="5068" spans="1:5" x14ac:dyDescent="0.25">
      <c r="A5068">
        <v>620814457</v>
      </c>
      <c r="B5068">
        <v>314764</v>
      </c>
      <c r="C5068">
        <v>0</v>
      </c>
      <c r="D5068">
        <v>4</v>
      </c>
      <c r="E5068">
        <v>0</v>
      </c>
    </row>
    <row r="5069" spans="1:5" x14ac:dyDescent="0.25">
      <c r="A5069">
        <v>620814457</v>
      </c>
      <c r="B5069">
        <v>490468</v>
      </c>
      <c r="C5069">
        <v>0</v>
      </c>
      <c r="D5069">
        <v>1</v>
      </c>
      <c r="E5069">
        <v>0</v>
      </c>
    </row>
    <row r="5070" spans="1:5" x14ac:dyDescent="0.25">
      <c r="A5070">
        <v>620814467</v>
      </c>
      <c r="B5070">
        <v>1414488</v>
      </c>
      <c r="C5070">
        <v>0</v>
      </c>
      <c r="D5070">
        <v>0</v>
      </c>
      <c r="E5070">
        <v>0</v>
      </c>
    </row>
    <row r="5071" spans="1:5" x14ac:dyDescent="0.25">
      <c r="A5071">
        <v>620814467</v>
      </c>
      <c r="B5071">
        <v>1435715</v>
      </c>
      <c r="C5071">
        <v>0</v>
      </c>
      <c r="D5071">
        <v>2</v>
      </c>
      <c r="E5071">
        <v>0</v>
      </c>
    </row>
    <row r="5072" spans="1:5" x14ac:dyDescent="0.25">
      <c r="A5072">
        <v>620821632</v>
      </c>
      <c r="B5072">
        <v>1902620</v>
      </c>
      <c r="C5072">
        <v>1</v>
      </c>
      <c r="D5072">
        <v>0</v>
      </c>
      <c r="E5072">
        <v>90</v>
      </c>
    </row>
    <row r="5073" spans="1:5" x14ac:dyDescent="0.25">
      <c r="A5073">
        <v>620821632</v>
      </c>
      <c r="B5073">
        <v>1902767</v>
      </c>
      <c r="C5073">
        <v>0</v>
      </c>
      <c r="D5073">
        <v>2</v>
      </c>
      <c r="E5073">
        <v>0</v>
      </c>
    </row>
    <row r="5074" spans="1:5" x14ac:dyDescent="0.25">
      <c r="A5074">
        <v>620834325</v>
      </c>
      <c r="B5074">
        <v>463541</v>
      </c>
      <c r="C5074">
        <v>1</v>
      </c>
      <c r="D5074">
        <v>0</v>
      </c>
      <c r="E5074">
        <v>90</v>
      </c>
    </row>
    <row r="5075" spans="1:5" x14ac:dyDescent="0.25">
      <c r="A5075">
        <v>620834325</v>
      </c>
      <c r="B5075">
        <v>463559</v>
      </c>
      <c r="C5075">
        <v>0</v>
      </c>
      <c r="D5075">
        <v>2</v>
      </c>
      <c r="E5075">
        <v>0</v>
      </c>
    </row>
    <row r="5076" spans="1:5" x14ac:dyDescent="0.25">
      <c r="A5076">
        <v>620834755</v>
      </c>
      <c r="B5076">
        <v>793612</v>
      </c>
      <c r="C5076">
        <v>0</v>
      </c>
      <c r="D5076">
        <v>0</v>
      </c>
      <c r="E5076">
        <v>0</v>
      </c>
    </row>
    <row r="5077" spans="1:5" x14ac:dyDescent="0.25">
      <c r="A5077">
        <v>620834755</v>
      </c>
      <c r="B5077">
        <v>793621</v>
      </c>
      <c r="C5077">
        <v>0</v>
      </c>
      <c r="D5077">
        <v>1</v>
      </c>
      <c r="E5077">
        <v>0</v>
      </c>
    </row>
    <row r="5078" spans="1:5" x14ac:dyDescent="0.25">
      <c r="A5078">
        <v>620836261</v>
      </c>
      <c r="B5078">
        <v>226326</v>
      </c>
      <c r="C5078">
        <v>1</v>
      </c>
      <c r="D5078">
        <v>1</v>
      </c>
      <c r="E5078">
        <v>90</v>
      </c>
    </row>
    <row r="5079" spans="1:5" x14ac:dyDescent="0.25">
      <c r="A5079">
        <v>620836261</v>
      </c>
      <c r="B5079">
        <v>228845</v>
      </c>
      <c r="C5079">
        <v>0</v>
      </c>
      <c r="D5079">
        <v>0</v>
      </c>
      <c r="E5079">
        <v>0</v>
      </c>
    </row>
    <row r="5080" spans="1:5" x14ac:dyDescent="0.25">
      <c r="A5080">
        <v>620836432</v>
      </c>
      <c r="B5080">
        <v>71272</v>
      </c>
      <c r="C5080">
        <v>0</v>
      </c>
      <c r="D5080">
        <v>1</v>
      </c>
      <c r="E5080">
        <v>0</v>
      </c>
    </row>
    <row r="5081" spans="1:5" x14ac:dyDescent="0.25">
      <c r="A5081">
        <v>620836432</v>
      </c>
      <c r="B5081">
        <v>227184</v>
      </c>
      <c r="C5081">
        <v>1</v>
      </c>
      <c r="D5081">
        <v>2</v>
      </c>
      <c r="E5081">
        <v>90</v>
      </c>
    </row>
    <row r="5082" spans="1:5" x14ac:dyDescent="0.25">
      <c r="A5082">
        <v>620837807</v>
      </c>
      <c r="B5082">
        <v>26877</v>
      </c>
      <c r="C5082">
        <v>0</v>
      </c>
      <c r="D5082">
        <v>1</v>
      </c>
      <c r="E5082">
        <v>0</v>
      </c>
    </row>
    <row r="5083" spans="1:5" x14ac:dyDescent="0.25">
      <c r="A5083">
        <v>620837807</v>
      </c>
      <c r="B5083">
        <v>203691</v>
      </c>
      <c r="C5083">
        <v>0</v>
      </c>
      <c r="D5083">
        <v>0</v>
      </c>
      <c r="E5083">
        <v>0</v>
      </c>
    </row>
    <row r="5084" spans="1:5" x14ac:dyDescent="0.25">
      <c r="A5084">
        <v>620841618</v>
      </c>
      <c r="B5084">
        <v>1389333</v>
      </c>
      <c r="C5084">
        <v>0</v>
      </c>
      <c r="D5084">
        <v>3</v>
      </c>
      <c r="E5084">
        <v>0</v>
      </c>
    </row>
    <row r="5085" spans="1:5" x14ac:dyDescent="0.25">
      <c r="A5085">
        <v>620841618</v>
      </c>
      <c r="B5085">
        <v>2056315</v>
      </c>
      <c r="C5085">
        <v>0</v>
      </c>
      <c r="D5085">
        <v>0</v>
      </c>
      <c r="E5085">
        <v>0</v>
      </c>
    </row>
    <row r="5086" spans="1:5" x14ac:dyDescent="0.25">
      <c r="A5086">
        <v>620842418</v>
      </c>
      <c r="B5086">
        <v>1020593</v>
      </c>
      <c r="C5086">
        <v>0</v>
      </c>
      <c r="D5086">
        <v>2</v>
      </c>
      <c r="E5086">
        <v>0</v>
      </c>
    </row>
    <row r="5087" spans="1:5" x14ac:dyDescent="0.25">
      <c r="A5087">
        <v>620842418</v>
      </c>
      <c r="B5087">
        <v>1902440</v>
      </c>
      <c r="C5087">
        <v>0</v>
      </c>
      <c r="D5087">
        <v>1</v>
      </c>
      <c r="E5087">
        <v>0</v>
      </c>
    </row>
    <row r="5088" spans="1:5" x14ac:dyDescent="0.25">
      <c r="A5088">
        <v>620842833</v>
      </c>
      <c r="B5088">
        <v>1629476</v>
      </c>
      <c r="C5088">
        <v>1</v>
      </c>
      <c r="D5088">
        <v>0</v>
      </c>
      <c r="E5088">
        <v>90</v>
      </c>
    </row>
    <row r="5089" spans="1:5" x14ac:dyDescent="0.25">
      <c r="A5089">
        <v>620842833</v>
      </c>
      <c r="B5089">
        <v>2052524</v>
      </c>
      <c r="C5089">
        <v>0</v>
      </c>
      <c r="D5089">
        <v>1</v>
      </c>
      <c r="E5089">
        <v>0</v>
      </c>
    </row>
    <row r="5090" spans="1:5" x14ac:dyDescent="0.25">
      <c r="A5090">
        <v>620843604</v>
      </c>
      <c r="B5090">
        <v>463538</v>
      </c>
      <c r="C5090">
        <v>0</v>
      </c>
      <c r="D5090">
        <v>0</v>
      </c>
      <c r="E5090">
        <v>0</v>
      </c>
    </row>
    <row r="5091" spans="1:5" x14ac:dyDescent="0.25">
      <c r="A5091">
        <v>620843604</v>
      </c>
      <c r="B5091">
        <v>1902871</v>
      </c>
      <c r="C5091">
        <v>0</v>
      </c>
      <c r="D5091">
        <v>1</v>
      </c>
      <c r="E5091">
        <v>0</v>
      </c>
    </row>
    <row r="5092" spans="1:5" x14ac:dyDescent="0.25">
      <c r="A5092">
        <v>620843915</v>
      </c>
      <c r="B5092">
        <v>97744</v>
      </c>
      <c r="C5092">
        <v>0</v>
      </c>
      <c r="D5092">
        <v>2</v>
      </c>
      <c r="E5092">
        <v>0</v>
      </c>
    </row>
    <row r="5093" spans="1:5" x14ac:dyDescent="0.25">
      <c r="A5093">
        <v>620843915</v>
      </c>
      <c r="B5093">
        <v>151409</v>
      </c>
      <c r="C5093">
        <v>0</v>
      </c>
      <c r="D5093">
        <v>1</v>
      </c>
      <c r="E5093">
        <v>0</v>
      </c>
    </row>
    <row r="5094" spans="1:5" x14ac:dyDescent="0.25">
      <c r="A5094">
        <v>620860226</v>
      </c>
      <c r="B5094">
        <v>100835</v>
      </c>
      <c r="C5094">
        <v>0</v>
      </c>
      <c r="D5094">
        <v>0</v>
      </c>
      <c r="E5094">
        <v>0</v>
      </c>
    </row>
    <row r="5095" spans="1:5" x14ac:dyDescent="0.25">
      <c r="A5095">
        <v>620860226</v>
      </c>
      <c r="B5095">
        <v>2052502</v>
      </c>
      <c r="C5095">
        <v>0</v>
      </c>
      <c r="D5095">
        <v>2</v>
      </c>
      <c r="E5095">
        <v>0</v>
      </c>
    </row>
    <row r="5096" spans="1:5" x14ac:dyDescent="0.25">
      <c r="A5096">
        <v>620861081</v>
      </c>
      <c r="B5096">
        <v>228687</v>
      </c>
      <c r="C5096">
        <v>1</v>
      </c>
      <c r="D5096">
        <v>0</v>
      </c>
      <c r="E5096">
        <v>90</v>
      </c>
    </row>
    <row r="5097" spans="1:5" x14ac:dyDescent="0.25">
      <c r="A5097">
        <v>620861081</v>
      </c>
      <c r="B5097">
        <v>793536</v>
      </c>
      <c r="C5097">
        <v>0</v>
      </c>
      <c r="D5097">
        <v>1</v>
      </c>
      <c r="E5097">
        <v>0</v>
      </c>
    </row>
    <row r="5098" spans="1:5" x14ac:dyDescent="0.25">
      <c r="A5098">
        <v>620865590</v>
      </c>
      <c r="B5098">
        <v>120994</v>
      </c>
      <c r="C5098">
        <v>0</v>
      </c>
      <c r="D5098">
        <v>4</v>
      </c>
      <c r="E5098">
        <v>0</v>
      </c>
    </row>
    <row r="5099" spans="1:5" x14ac:dyDescent="0.25">
      <c r="A5099">
        <v>620865590</v>
      </c>
      <c r="B5099">
        <v>1173960</v>
      </c>
      <c r="C5099">
        <v>0</v>
      </c>
      <c r="D5099">
        <v>0</v>
      </c>
      <c r="E5099">
        <v>0</v>
      </c>
    </row>
    <row r="5100" spans="1:5" x14ac:dyDescent="0.25">
      <c r="A5100">
        <v>620875842</v>
      </c>
      <c r="B5100">
        <v>137672</v>
      </c>
      <c r="C5100">
        <v>0</v>
      </c>
      <c r="D5100">
        <v>1</v>
      </c>
      <c r="E5100">
        <v>0</v>
      </c>
    </row>
    <row r="5101" spans="1:5" x14ac:dyDescent="0.25">
      <c r="A5101">
        <v>620875842</v>
      </c>
      <c r="B5101">
        <v>1097892</v>
      </c>
      <c r="C5101">
        <v>0</v>
      </c>
      <c r="D5101">
        <v>0</v>
      </c>
      <c r="E5101">
        <v>0</v>
      </c>
    </row>
    <row r="5102" spans="1:5" x14ac:dyDescent="0.25">
      <c r="A5102">
        <v>620876699</v>
      </c>
      <c r="B5102">
        <v>22084</v>
      </c>
      <c r="C5102">
        <v>1</v>
      </c>
      <c r="D5102">
        <v>1</v>
      </c>
      <c r="E5102">
        <v>90</v>
      </c>
    </row>
    <row r="5103" spans="1:5" x14ac:dyDescent="0.25">
      <c r="A5103">
        <v>620876699</v>
      </c>
      <c r="B5103">
        <v>2055070</v>
      </c>
      <c r="C5103">
        <v>0</v>
      </c>
      <c r="D5103">
        <v>0</v>
      </c>
      <c r="E5103">
        <v>0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workbookViewId="0">
      <selection activeCell="O26" sqref="O26"/>
    </sheetView>
  </sheetViews>
  <sheetFormatPr baseColWidth="10" defaultRowHeight="15" x14ac:dyDescent="0.25"/>
  <cols>
    <col min="1" max="1" width="7.42578125" style="1" bestFit="1" customWidth="1"/>
    <col min="2" max="2" width="7.140625" style="1" bestFit="1" customWidth="1"/>
    <col min="3" max="3" width="8.140625" style="1" bestFit="1" customWidth="1"/>
    <col min="4" max="4" width="8.28515625" style="1" bestFit="1" customWidth="1"/>
    <col min="5" max="5" width="7.85546875" style="1" bestFit="1" customWidth="1"/>
    <col min="6" max="6" width="7" style="1" bestFit="1" customWidth="1"/>
    <col min="7" max="7" width="6" style="1" bestFit="1" customWidth="1"/>
    <col min="8" max="8" width="10" style="1" bestFit="1" customWidth="1"/>
    <col min="9" max="10" width="3.28515625" style="1" bestFit="1" customWidth="1"/>
    <col min="11" max="11" width="6.5703125" style="1" bestFit="1" customWidth="1"/>
    <col min="12" max="12" width="11" style="1" bestFit="1" customWidth="1"/>
    <col min="13" max="13" width="9" style="1" bestFit="1" customWidth="1"/>
    <col min="14" max="14" width="9.28515625" style="1" bestFit="1" customWidth="1"/>
    <col min="15" max="15" width="11.5703125" style="1" bestFit="1" customWidth="1"/>
  </cols>
  <sheetData>
    <row r="1" spans="1:15" x14ac:dyDescent="0.25">
      <c r="A1" s="1" t="s">
        <v>46</v>
      </c>
      <c r="B1" s="1" t="s">
        <v>90</v>
      </c>
      <c r="C1" s="1" t="s">
        <v>279</v>
      </c>
      <c r="D1" s="1" t="s">
        <v>280</v>
      </c>
      <c r="E1" s="1" t="s">
        <v>281</v>
      </c>
      <c r="F1" s="1" t="s">
        <v>282</v>
      </c>
      <c r="G1" s="1" t="s">
        <v>283</v>
      </c>
      <c r="H1" s="1" t="s">
        <v>284</v>
      </c>
      <c r="I1" s="1" t="s">
        <v>285</v>
      </c>
      <c r="J1" s="1" t="s">
        <v>286</v>
      </c>
      <c r="K1" s="1" t="s">
        <v>287</v>
      </c>
      <c r="L1" s="1" t="s">
        <v>290</v>
      </c>
      <c r="M1" s="1" t="s">
        <v>288</v>
      </c>
      <c r="N1" s="1" t="s">
        <v>291</v>
      </c>
      <c r="O1" s="1" t="s">
        <v>289</v>
      </c>
    </row>
    <row r="2" spans="1:15" x14ac:dyDescent="0.25">
      <c r="A2" s="1">
        <v>85</v>
      </c>
      <c r="B2" s="1">
        <v>108</v>
      </c>
      <c r="C2" s="1">
        <v>1</v>
      </c>
      <c r="D2" s="1">
        <v>7</v>
      </c>
      <c r="E2" s="1">
        <v>9</v>
      </c>
      <c r="F2" s="1">
        <v>9</v>
      </c>
      <c r="G2" s="1">
        <v>10</v>
      </c>
      <c r="H2" s="1">
        <v>9</v>
      </c>
      <c r="I2" s="1">
        <v>19</v>
      </c>
      <c r="J2" s="1">
        <v>11</v>
      </c>
      <c r="K2" s="1">
        <v>6</v>
      </c>
      <c r="L2" s="1">
        <v>8</v>
      </c>
      <c r="M2" s="1" t="s">
        <v>260</v>
      </c>
      <c r="N2" s="1">
        <v>20</v>
      </c>
      <c r="O2" s="1" t="s">
        <v>278</v>
      </c>
    </row>
    <row r="7" spans="1:15" x14ac:dyDescent="0.25">
      <c r="D7" s="1">
        <v>8</v>
      </c>
      <c r="E7" s="1">
        <v>8.99</v>
      </c>
    </row>
    <row r="8" spans="1:15" x14ac:dyDescent="0.25">
      <c r="D8" s="1">
        <v>1.33</v>
      </c>
      <c r="E8" s="1">
        <v>1.39</v>
      </c>
    </row>
    <row r="9" spans="1:15" x14ac:dyDescent="0.25">
      <c r="D9" s="1">
        <v>1</v>
      </c>
      <c r="E9" s="1">
        <v>1</v>
      </c>
    </row>
    <row r="10" spans="1:15" x14ac:dyDescent="0.25">
      <c r="D10" s="1">
        <v>0.5</v>
      </c>
      <c r="E10" s="1">
        <v>0.5</v>
      </c>
    </row>
    <row r="11" spans="1:15" x14ac:dyDescent="0.25">
      <c r="D11" s="59">
        <v>0.85</v>
      </c>
      <c r="E11" s="59">
        <v>0.93</v>
      </c>
    </row>
    <row r="12" spans="1:15" x14ac:dyDescent="0.25">
      <c r="D12" s="59">
        <v>0.73</v>
      </c>
      <c r="E12" s="59">
        <v>0.82</v>
      </c>
    </row>
    <row r="13" spans="1:15" x14ac:dyDescent="0.25">
      <c r="D13" s="1">
        <f>(D7+D8+D9+D10)*D11*D12</f>
        <v>6.7200150000000001</v>
      </c>
      <c r="E13" s="1">
        <f>(E7+E8+E9+E10)*E11*E12</f>
        <v>9.0596879999999995</v>
      </c>
      <c r="F13" s="1">
        <f>E13-D13</f>
        <v>2.3396729999999994</v>
      </c>
    </row>
    <row r="15" spans="1:15" x14ac:dyDescent="0.25">
      <c r="D15" s="1">
        <v>8</v>
      </c>
      <c r="E15" s="1">
        <v>8.99</v>
      </c>
    </row>
    <row r="16" spans="1:15" x14ac:dyDescent="0.25">
      <c r="D16" s="1">
        <v>1.36</v>
      </c>
      <c r="E16" s="1">
        <v>1.39</v>
      </c>
    </row>
    <row r="17" spans="4:5" x14ac:dyDescent="0.25">
      <c r="D17" s="1">
        <v>1</v>
      </c>
      <c r="E17" s="1">
        <v>1</v>
      </c>
    </row>
    <row r="18" spans="4:5" x14ac:dyDescent="0.25">
      <c r="D18" s="1">
        <v>0.5</v>
      </c>
      <c r="E18" s="1">
        <v>0.5</v>
      </c>
    </row>
    <row r="19" spans="4:5" x14ac:dyDescent="0.25">
      <c r="D19" s="59">
        <v>0.89</v>
      </c>
      <c r="E19" s="59">
        <v>0.93</v>
      </c>
    </row>
    <row r="20" spans="4:5" x14ac:dyDescent="0.25">
      <c r="D20" s="59">
        <v>0.78</v>
      </c>
      <c r="E20" s="59">
        <v>0.82</v>
      </c>
    </row>
    <row r="21" spans="4:5" x14ac:dyDescent="0.25">
      <c r="D21" s="1">
        <f>(D15+D16+D17+D18)*D19*D20</f>
        <v>7.5390120000000005</v>
      </c>
      <c r="E21" s="1">
        <f>(E15+E16+E17+E18)*E19*E20</f>
        <v>9.0596879999999995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workbookViewId="0">
      <selection activeCell="A2" sqref="A2"/>
    </sheetView>
  </sheetViews>
  <sheetFormatPr baseColWidth="10" defaultRowHeight="15" x14ac:dyDescent="0.25"/>
  <cols>
    <col min="1" max="1" width="20.5703125" bestFit="1" customWidth="1"/>
    <col min="2" max="2" width="15.42578125" bestFit="1" customWidth="1"/>
    <col min="3" max="3" width="7.140625" bestFit="1" customWidth="1"/>
    <col min="4" max="4" width="15.28515625" customWidth="1"/>
    <col min="5" max="5" width="16.28515625" customWidth="1"/>
  </cols>
  <sheetData>
    <row r="1" spans="1:10" x14ac:dyDescent="0.25">
      <c r="A1" s="35" t="s">
        <v>170</v>
      </c>
      <c r="B1" s="35" t="s">
        <v>84</v>
      </c>
      <c r="C1" s="35" t="s">
        <v>90</v>
      </c>
      <c r="D1" s="35" t="s">
        <v>264</v>
      </c>
      <c r="E1" s="35" t="s">
        <v>265</v>
      </c>
      <c r="F1" s="35" t="s">
        <v>266</v>
      </c>
      <c r="G1" s="35" t="s">
        <v>267</v>
      </c>
      <c r="H1" s="47" t="s">
        <v>268</v>
      </c>
      <c r="I1" s="47" t="s">
        <v>269</v>
      </c>
      <c r="J1" s="47" t="s">
        <v>270</v>
      </c>
    </row>
    <row r="2" spans="1:10" x14ac:dyDescent="0.25">
      <c r="A2" s="42" t="s">
        <v>172</v>
      </c>
      <c r="B2" s="52">
        <v>0.47310000000000002</v>
      </c>
      <c r="C2" s="42">
        <v>5</v>
      </c>
      <c r="D2" s="45">
        <v>0</v>
      </c>
      <c r="E2" s="45"/>
      <c r="F2" s="45"/>
      <c r="G2" s="16">
        <v>0</v>
      </c>
      <c r="H2" s="53">
        <f>(1-G2)</f>
        <v>1</v>
      </c>
      <c r="I2" s="54">
        <f>G2*PRODUCT(H3:H16)</f>
        <v>0</v>
      </c>
      <c r="J2" s="54">
        <f>G2*G3*PRODUCT(H4:H16)+G2*G4*PRODUCT(H5:H16)*PRODUCT(H3)+G2*G5*PRODUCT(H6:H16)*PRODUCT(H3:H4)+G2*G6*PRODUCT(H7:H16)*PRODUCT(H3:H5)+G2*G7*PRODUCT(H8:H16)*PRODUCT(H3:H6)+G2*G8*PRODUCT(H9:H16)*PRODUCT(H3:H7)+G2*G9*PRODUCT(H10:H16)*PRODUCT(H3:H8)+G2*G10*PRODUCT(H11:H16)*PRODUCT(H3:H9)+G2*G11*PRODUCT(H12:H16)*PRODUCT(H3:H10)+G2*G12*PRODUCT(H13:H16)*PRODUCT(H3:H11)+G2*G13*PRODUCT(H14:H16)*PRODUCT(H3:H12)+G2*G14*PRODUCT(H15:H16)*PRODUCT(H3:H13)+G2*G15*PRODUCT(H16)*PRODUCT(H3:H14)+G2*G16*PRODUCT(H3:H15)</f>
        <v>0</v>
      </c>
    </row>
    <row r="3" spans="1:10" x14ac:dyDescent="0.25">
      <c r="A3" s="42" t="s">
        <v>174</v>
      </c>
      <c r="B3" s="52">
        <v>0.4153</v>
      </c>
      <c r="C3" s="42">
        <v>6</v>
      </c>
      <c r="D3" s="45">
        <f>B3*$B$17/$B$18</f>
        <v>0.58563992037914703</v>
      </c>
      <c r="E3" s="45">
        <f>1/2</f>
        <v>0.5</v>
      </c>
      <c r="F3" s="45">
        <f>1/8</f>
        <v>0.125</v>
      </c>
      <c r="G3" s="16">
        <f>D3*E3*F3</f>
        <v>3.6602495023696689E-2</v>
      </c>
      <c r="H3" s="53">
        <f t="shared" ref="H3:H16" si="0">(1-G3)</f>
        <v>0.96339750497630328</v>
      </c>
      <c r="I3" s="54">
        <f>G3*H2*PRODUCT(H4:H16)</f>
        <v>2.0946952233017232E-2</v>
      </c>
      <c r="J3" s="54">
        <f>G3*G4*PRODUCT(H5:H16)*PRODUCT(H2)+G3*G5*PRODUCT(H6:H16)*H2*PRODUCT(H4)+G3*G6*PRODUCT(H7:H16)*H2*PRODUCT(H4:H5)+G3*G7*PRODUCT(H8:H16)*H2*PRODUCT(H4:H6)+G3*G8*PRODUCT(H9:H16)*H2*PRODUCT(H4:H7)+G3*G9*PRODUCT(H10:H16)*H2*PRODUCT(H4:H8)+G3*G10*PRODUCT(H11:H16)*H2*PRODUCT(H4:H9)+G3*G11*PRODUCT(H12:H16)*H2*PRODUCT(H4:H10)+G3*G12*PRODUCT(H13:H16)*H2*PRODUCT(H4:H11)+G3*G13*PRODUCT(H14:H16)*H2*PRODUCT(H4:H12)+G3*G14*PRODUCT(H15:H16)*H2*PRODUCT(H4:H13)+G3*G15*PRODUCT(H16)*H2*PRODUCT(H4:H14)+G3*G16*H2*PRODUCT(H4:H15)</f>
        <v>1.2294513579391623E-2</v>
      </c>
    </row>
    <row r="4" spans="1:10" x14ac:dyDescent="0.25">
      <c r="A4" s="42" t="s">
        <v>176</v>
      </c>
      <c r="B4" s="52">
        <v>0.46</v>
      </c>
      <c r="C4" s="42">
        <v>8</v>
      </c>
      <c r="D4" s="45">
        <f t="shared" ref="D4:D15" si="1">B4*$B$17/$B$18</f>
        <v>0.64867412322274898</v>
      </c>
      <c r="E4" s="45">
        <f>1/2</f>
        <v>0.5</v>
      </c>
      <c r="F4" s="45">
        <f>1/13</f>
        <v>7.6923076923076927E-2</v>
      </c>
      <c r="G4" s="16">
        <f>D4*E4*F4</f>
        <v>2.4949004739336502E-2</v>
      </c>
      <c r="H4" s="53">
        <f t="shared" si="0"/>
        <v>0.97505099526066352</v>
      </c>
      <c r="I4" s="54">
        <f>G4*PRODUCT(H2:H3)*PRODUCT(H5:H16)</f>
        <v>1.4107224084990952E-2</v>
      </c>
      <c r="J4" s="54">
        <f>G4*G5*PRODUCT(H6:H16)*PRODUCT(H2:H3)+G4*G6*PRODUCT(H7:H16)*PRODUCT(H2:H3)*PRODUCT(H5)+G4*G7*PRODUCT(H8:H16)*PRODUCT(H2:H3)*PRODUCT(H5:H6)+G4*G8*PRODUCT(H9:H16)*PRODUCT(H2:H3)*PRODUCT(H5:H7)+G4*G9*PRODUCT(H10:H16)*PRODUCT(H2:H3)*PRODUCT(H5:H8)+G4*G10*PRODUCT(H11:H16)*PRODUCT(H2:H3)*PRODUCT(H5:H9)+G4*G11*PRODUCT(H12:H16)*PRODUCT(H2:H3)*PRODUCT(H5:H10)+G4*G12*PRODUCT(H13:H16)*PRODUCT(H2:H3)*PRODUCT(H5:H11)+G4*G13*PRODUCT(H14:H16)*PRODUCT(H2:H3)*PRODUCT(H5:H12)+G4*G14*PRODUCT(H15:H16)*PRODUCT(H2:H3)*PRODUCT(H5:H13)+G4*G15*PRODUCT(H16)*PRODUCT(H2:H3)*PRODUCT(H5:H14)+G4*G16*PRODUCT(H2:H3)*PRODUCT(H5:H15)</f>
        <v>7.9190661446598715E-3</v>
      </c>
    </row>
    <row r="5" spans="1:10" x14ac:dyDescent="0.25">
      <c r="A5" s="42" t="s">
        <v>178</v>
      </c>
      <c r="B5" s="52">
        <v>6.3E-3</v>
      </c>
      <c r="C5" s="42">
        <v>9</v>
      </c>
      <c r="D5" s="45">
        <f t="shared" si="1"/>
        <v>8.8840151658767796E-3</v>
      </c>
      <c r="E5" s="45">
        <f>1/2</f>
        <v>0.5</v>
      </c>
      <c r="F5" s="45">
        <f>1/8</f>
        <v>0.125</v>
      </c>
      <c r="G5" s="16">
        <f>D5*E5*F5</f>
        <v>5.5525094786729873E-4</v>
      </c>
      <c r="H5" s="53">
        <f t="shared" si="0"/>
        <v>0.99944474905213265</v>
      </c>
      <c r="I5" s="54">
        <f>G5*PRODUCT(H2:H4)*PRODUCT(H6:H16)</f>
        <v>3.0629942909052884E-4</v>
      </c>
      <c r="J5" s="54">
        <f>G5*G6*PRODUCT(H2:H4)*PRODUCT(H7:H16)+G5*G7*PRODUCT(H2:H4)*PRODUCT(H6)*PRODUCT(H8:H16)+G5*G8*PRODUCT(H2:H4)*PRODUCT(H6:H7)*PRODUCT(H9:H16)+G5*G9*PRODUCT(H2:H4)*PRODUCT(H6:H8)*PRODUCT(H10:H16)+G5*G10*PRODUCT(H2:H4)*PRODUCT(H6:H9)*PRODUCT(H11:H16)+G5*G11*PRODUCT(H2:H4)*PRODUCT(H6:H10)*PRODUCT(H12:H16)+G5*G12*PRODUCT(H2:H4)*PRODUCT(H6:H11)*PRODUCT(H13:H16)+G5*G13*PRODUCT(H2:H4)*PRODUCT(H6:H12)*PRODUCT(H14:H16)+G5*G14*PRODUCT(H2:H4)*PRODUCT(H6:H13)*PRODUCT(H15:H16)+G5*G15*PRODUCT(H2:H4)*PRODUCT(H6:H14)*PRODUCT(H16)+G5*G16*PRODUCT(H2:H4)*PRODUCT(H6:H15)</f>
        <v>1.7177049381977136E-4</v>
      </c>
    </row>
    <row r="6" spans="1:10" x14ac:dyDescent="0.25">
      <c r="A6" s="42" t="s">
        <v>180</v>
      </c>
      <c r="B6" s="52">
        <v>0.49959999999999999</v>
      </c>
      <c r="C6" s="42">
        <v>15</v>
      </c>
      <c r="D6" s="45">
        <f t="shared" si="1"/>
        <v>0.70451650426540291</v>
      </c>
      <c r="E6" s="45">
        <f>1/3</f>
        <v>0.33333333333333331</v>
      </c>
      <c r="F6" s="45">
        <f>1/8</f>
        <v>0.125</v>
      </c>
      <c r="G6" s="16">
        <f t="shared" ref="G6:G16" si="2">D6*E6*F6</f>
        <v>2.9354854344391786E-2</v>
      </c>
      <c r="H6" s="53">
        <f t="shared" si="0"/>
        <v>0.97064514565560822</v>
      </c>
      <c r="I6" s="54">
        <f>G6*PRODUCT(H2:H5)*PRODUCT(H7:H16)</f>
        <v>1.6673820130467001E-2</v>
      </c>
      <c r="J6" s="54">
        <f>G6*G7*PRODUCT(H2:H5)*PRODUCT(H8:H16)+G6*G8*PRODUCT(H2:H5)*PRODUCT(H7)*PRODUCT(H9:H16)+G6*G9*PRODUCT(H2:H5)*PRODUCT(H7:H8)*PRODUCT(H10:H16)+G6*G10*PRODUCT(H2:H5)*PRODUCT(H7:H9)*PRODUCT(H11:H16)+G6*G11*PRODUCT(H2:H5)*PRODUCT(H7:H10)*PRODUCT(H12:H16)+G6*G12*PRODUCT(H2:H5)*PRODUCT(H7:H11)*PRODUCT(H13:H16)+G6*G13*PRODUCT(H2:H5)*PRODUCT(H7:H12)*PRODUCT(H14:H16)+G6*G14*PRODUCT(H2:H5)*PRODUCT(H7:H13)*PRODUCT(H15:H16)+G6*G15*PRODUCT(H2:H5)*PRODUCT(H7:H14)*PRODUCT(H16)+G6*G16*PRODUCT(H2:H5)*PRODUCT(H7:H15)</f>
        <v>8.8462971117379968E-3</v>
      </c>
    </row>
    <row r="7" spans="1:10" x14ac:dyDescent="0.25">
      <c r="A7" s="42" t="s">
        <v>182</v>
      </c>
      <c r="B7" s="52">
        <v>0.51729999999999998</v>
      </c>
      <c r="C7" s="42">
        <v>16</v>
      </c>
      <c r="D7" s="45">
        <f t="shared" si="1"/>
        <v>0.72947635639810438</v>
      </c>
      <c r="E7" s="45">
        <f>1/3</f>
        <v>0.33333333333333331</v>
      </c>
      <c r="F7" s="45">
        <f>1/8</f>
        <v>0.125</v>
      </c>
      <c r="G7" s="16">
        <f t="shared" ref="G7:G8" si="3">D7*E7*F7</f>
        <v>3.0394848183254348E-2</v>
      </c>
      <c r="H7" s="53">
        <f t="shared" si="0"/>
        <v>0.96960515181674567</v>
      </c>
      <c r="I7" s="54">
        <f>G7*PRODUCT(H2:H6)*PRODUCT(H8:H16)</f>
        <v>1.7283063812972507E-2</v>
      </c>
      <c r="J7" s="54">
        <f>G7*G8*PRODUCT(H2:H6)*PRODUCT(H9:H16)+G7*G9*PRODUCT(H2:H6)*H8*PRODUCT(H10:H16)+G7*G10*PRODUCT(H2:H6)*PRODUCT(H8:H9)*PRODUCT(H11:H16)+G7*G11*PRODUCT(H2:H6)*PRODUCT(H8:H10)*PRODUCT(H12:H16)+G7*G12*PRODUCT(H2:H6)*PRODUCT(H8:H11)*PRODUCT(H13:H16)+G7*G13*PRODUCT(H2:H6)*PRODUCT(H8:H12)*PRODUCT(H14:H16)+G7*G14*PRODUCT(H2:H6)*PRODUCT(H8:H13)*PRODUCT(H15:H16)+G7*G15*PRODUCT(H2:H6)*PRODUCT(H8:H14)*PRODUCT(H16)+G7*G16*PRODUCT(H2:H6)*PRODUCT(H8:H15)</f>
        <v>8.6277478859342303E-3</v>
      </c>
    </row>
    <row r="8" spans="1:10" x14ac:dyDescent="0.25">
      <c r="A8" s="42" t="s">
        <v>226</v>
      </c>
      <c r="B8" s="52">
        <v>6.1000000000000004E-3</v>
      </c>
      <c r="C8" s="42">
        <v>17</v>
      </c>
      <c r="D8" s="45">
        <f t="shared" si="1"/>
        <v>8.6019829383886283E-3</v>
      </c>
      <c r="E8" s="45">
        <f>3/6</f>
        <v>0.5</v>
      </c>
      <c r="F8" s="45">
        <f>1/6</f>
        <v>0.16666666666666666</v>
      </c>
      <c r="G8" s="16">
        <f t="shared" si="3"/>
        <v>7.1683191153238562E-4</v>
      </c>
      <c r="H8" s="53">
        <f t="shared" si="0"/>
        <v>0.99928316808846762</v>
      </c>
      <c r="I8" s="54">
        <f>G8*PRODUCT(H2:H7)*PRODUCT(H9:H16)</f>
        <v>3.9549812405879301E-4</v>
      </c>
      <c r="J8" s="54">
        <f>G8*G9*PRODUCT(H2:H7)*PRODUCT(H10:H16)+G8*G10*PRODUCT(H2:H7)*H9*PRODUCT(H11:H16)+G8*G11*PRODUCT(H2:H7)*PRODUCT(H9:H10)*PRODUCT(H12:H16)+G8*G12*PRODUCT(H2:H7)*PRODUCT(H9:H11)*PRODUCT(H13:H16)+G8*G13*PRODUCT(H2:H7)*PRODUCT(H9:H12)*PRODUCT(H14:H16)+G8*G14*PRODUCT(H2:H7)*PRODUCT(H9:H13)*PRODUCT(H15:H16)+G8*G15*PRODUCT(H2:H7)*PRODUCT(H9:H14)*PRODUCT(H16)+G8*G16*PRODUCT(H2:H7)*PRODUCT(H9:H15)</f>
        <v>1.9714992544326508E-4</v>
      </c>
    </row>
    <row r="9" spans="1:10" x14ac:dyDescent="0.25">
      <c r="A9" s="42" t="s">
        <v>184</v>
      </c>
      <c r="B9" s="52">
        <v>0.14729999999999999</v>
      </c>
      <c r="C9" s="42">
        <v>18</v>
      </c>
      <c r="D9" s="45">
        <f t="shared" si="1"/>
        <v>0.20771673554502373</v>
      </c>
      <c r="E9" s="45">
        <v>0.53</v>
      </c>
      <c r="F9" s="45">
        <v>1</v>
      </c>
      <c r="G9" s="16">
        <f t="shared" si="2"/>
        <v>0.11008986983886258</v>
      </c>
      <c r="H9" s="53">
        <f t="shared" si="0"/>
        <v>0.8899101301611374</v>
      </c>
      <c r="I9" s="54">
        <f>G9*PRODUCT(H2:H8)*PRODUCT(H10:H16)</f>
        <v>6.8205104247301293E-2</v>
      </c>
      <c r="J9" s="54">
        <f>G9*G10*PRODUCT(H2:H8)*PRODUCT(H11:H16)+G9*G11*PRODUCT(H2:H8)*H10*PRODUCT(H12:H16)+G9*G12*PRODUCT(H2:H8)*PRODUCT(H10:H11)*PRODUCT(H13:H16)+G9*G13*PRODUCT(H2:H8)*PRODUCT(H10:H12)*PRODUCT(H14:H16)+G9*G14*PRODUCT(H2:H8)*PRODUCT(H10:H13)*PRODUCT(H15:H16)+G9*G15*PRODUCT(H2:H8)*PRODUCT(H10:H14)*PRODUCT(H16)+G9*G16*PRODUCT(H2:H8)*PRODUCT(H10:H15)</f>
        <v>2.5561645298156542E-2</v>
      </c>
    </row>
    <row r="10" spans="1:10" x14ac:dyDescent="0.25">
      <c r="A10" s="42" t="s">
        <v>186</v>
      </c>
      <c r="B10" s="52">
        <v>0.20930000000000001</v>
      </c>
      <c r="C10" s="42">
        <v>19</v>
      </c>
      <c r="D10" s="45">
        <f t="shared" si="1"/>
        <v>0.29514672606635078</v>
      </c>
      <c r="E10" s="45">
        <v>0.53</v>
      </c>
      <c r="F10" s="45">
        <v>1</v>
      </c>
      <c r="G10" s="16">
        <f t="shared" si="2"/>
        <v>0.15642776481516593</v>
      </c>
      <c r="H10" s="53">
        <f t="shared" si="0"/>
        <v>0.84357223518483404</v>
      </c>
      <c r="I10" s="54">
        <f>G10*PRODUCT(H2:H9)*PRODUCT(H11:H16)</f>
        <v>0.10223679628363552</v>
      </c>
      <c r="J10" s="54">
        <f>G10*G11*PRODUCT(H2:H9)*PRODUCT(H12:H16)+G10*G12*PRODUCT(H2:H9)*H11*PRODUCT(H13:H16)+G10*G13*PRODUCT(H2:H9)*PRODUCT(H11:H12)*PRODUCT(H14:H16)+G10*G14*PRODUCT(H2:H9)*PRODUCT(H11:H13)*PRODUCT(H15:H16)+G10*G15*PRODUCT(H2:H9)*PRODUCT(H11:H14)*PRODUCT(H16)+G10*G16*PRODUCT(H2:H9)*PRODUCT(H11:H15)</f>
        <v>1.9357637335630128E-2</v>
      </c>
    </row>
    <row r="11" spans="1:10" x14ac:dyDescent="0.25">
      <c r="A11" s="42" t="s">
        <v>188</v>
      </c>
      <c r="B11" s="52">
        <v>5.0000000000000001E-3</v>
      </c>
      <c r="C11" s="42">
        <v>25</v>
      </c>
      <c r="D11" s="45">
        <f t="shared" si="1"/>
        <v>7.0508056872037924E-3</v>
      </c>
      <c r="E11" s="45"/>
      <c r="F11" s="45"/>
      <c r="G11" s="16">
        <f t="shared" si="2"/>
        <v>0</v>
      </c>
      <c r="H11" s="53">
        <f t="shared" si="0"/>
        <v>1</v>
      </c>
      <c r="I11" s="54">
        <f>G11*PRODUCT(H2:H10)*PRODUCT(H12:H16)</f>
        <v>0</v>
      </c>
      <c r="J11" s="54">
        <f>G11*G12*PRODUCT(H2:H10)*PRODUCT(H13:H16)+G11*G13*PRODUCT(H2:H10)*H12*PRODUCT(H14:H16)+G11*G14*PRODUCT(H2:H10)*PRODUCT(H12:H13)*PRODUCT(H15:H16)+G11*G15*PRODUCT(H2:H10)*PRODUCT(H12:H14)*PRODUCT(H16)+G11*G16*PRODUCT(H2:H10)*PRODUCT(H12:H15)</f>
        <v>0</v>
      </c>
    </row>
    <row r="12" spans="1:10" x14ac:dyDescent="0.25">
      <c r="A12" s="42" t="s">
        <v>190</v>
      </c>
      <c r="B12" s="52">
        <v>5.57E-2</v>
      </c>
      <c r="C12" s="42">
        <v>35</v>
      </c>
      <c r="D12" s="45">
        <f t="shared" si="1"/>
        <v>7.8545975355450257E-2</v>
      </c>
      <c r="E12" s="45">
        <v>0.53</v>
      </c>
      <c r="F12" s="45">
        <v>1</v>
      </c>
      <c r="G12" s="16">
        <f t="shared" si="2"/>
        <v>4.1629366938388639E-2</v>
      </c>
      <c r="H12" s="53">
        <f t="shared" si="0"/>
        <v>0.95837063306161141</v>
      </c>
      <c r="I12" s="54">
        <f>G12*PRODUCT(H2:H11)*PRODUCT(H13:H16)</f>
        <v>2.394870192150365E-2</v>
      </c>
      <c r="J12" s="54">
        <f>G12*G13*PRODUCT(H2:H11)*PRODUCT(H14:H16)+G12*G14*PRODUCT(H2:H11)*H13*PRODUCT(H15:H16)+G12*G15*PRODUCT(H2:H11)*H13*H14*H16+G12*G16*PRODUCT(H2:H11)*H13*H14*H15</f>
        <v>3.4942005744009593E-3</v>
      </c>
    </row>
    <row r="13" spans="1:10" x14ac:dyDescent="0.25">
      <c r="A13" s="42" t="s">
        <v>192</v>
      </c>
      <c r="B13" s="52">
        <v>4.2700000000000002E-2</v>
      </c>
      <c r="C13" s="42">
        <v>36</v>
      </c>
      <c r="D13" s="45">
        <f t="shared" si="1"/>
        <v>6.0213880568720388E-2</v>
      </c>
      <c r="E13" s="45">
        <v>0.53</v>
      </c>
      <c r="F13" s="45">
        <v>1</v>
      </c>
      <c r="G13" s="16">
        <f t="shared" si="2"/>
        <v>3.1913356701421806E-2</v>
      </c>
      <c r="H13" s="53">
        <f t="shared" si="0"/>
        <v>0.96808664329857819</v>
      </c>
      <c r="I13" s="54">
        <f>G13*PRODUCT(H2:H12)*PRODUCT(H14:H16)</f>
        <v>1.8174979411386193E-2</v>
      </c>
      <c r="J13" s="54">
        <f>G13*G14*PRODUCT(H2:H12)*PRODUCT(H15:H16)+G13*G15*PRODUCT(H2:H12)*H14*H16+G13*G16*PRODUCT(H2:H12)*H14*H15</f>
        <v>2.0526486364933517E-3</v>
      </c>
    </row>
    <row r="14" spans="1:10" x14ac:dyDescent="0.25">
      <c r="A14" s="42" t="s">
        <v>200</v>
      </c>
      <c r="B14" s="52">
        <v>0.16400000000000001</v>
      </c>
      <c r="C14" s="42">
        <v>37</v>
      </c>
      <c r="D14" s="45">
        <f t="shared" si="1"/>
        <v>0.23126642654028443</v>
      </c>
      <c r="E14" s="45">
        <v>1</v>
      </c>
      <c r="F14" s="45">
        <v>0.125</v>
      </c>
      <c r="G14" s="16">
        <f t="shared" si="2"/>
        <v>2.8908303317535553E-2</v>
      </c>
      <c r="H14" s="53">
        <f t="shared" si="0"/>
        <v>0.97109169668246442</v>
      </c>
      <c r="I14" s="54">
        <f>G14*PRODUCT(H2:H13)*PRODUCT(H15:H16)</f>
        <v>1.641262442378431E-2</v>
      </c>
      <c r="J14" s="54">
        <f>G14*G15*PRODUCT(H2:H13)*H16+G14*G16*PRODUCT(H2:H13)*H15</f>
        <v>1.3650262192183931E-3</v>
      </c>
    </row>
    <row r="15" spans="1:10" x14ac:dyDescent="0.25">
      <c r="A15" s="42" t="s">
        <v>202</v>
      </c>
      <c r="B15" s="52">
        <v>0.1089</v>
      </c>
      <c r="C15" s="42">
        <v>38</v>
      </c>
      <c r="D15" s="45">
        <f t="shared" si="1"/>
        <v>0.15356654786729859</v>
      </c>
      <c r="E15" s="45">
        <f>2/4</f>
        <v>0.5</v>
      </c>
      <c r="F15" s="45">
        <v>1</v>
      </c>
      <c r="G15" s="16">
        <f t="shared" si="2"/>
        <v>7.6783273933649296E-2</v>
      </c>
      <c r="H15" s="53">
        <f t="shared" si="0"/>
        <v>0.92321672606635075</v>
      </c>
      <c r="I15" s="54">
        <f>G15*PRODUCT(H2:H14)*PRODUCT(H16:H16)</f>
        <v>4.5854148293537553E-2</v>
      </c>
      <c r="J15" s="54">
        <f>G15*G16*PRODUCT(H2:H14)</f>
        <v>0</v>
      </c>
    </row>
    <row r="16" spans="1:10" x14ac:dyDescent="0.25">
      <c r="A16" s="42" t="s">
        <v>194</v>
      </c>
      <c r="B16" s="52">
        <v>0.60870000000000002</v>
      </c>
      <c r="C16" s="42">
        <v>39</v>
      </c>
      <c r="D16" s="45">
        <v>0</v>
      </c>
      <c r="E16" s="45"/>
      <c r="F16" s="45"/>
      <c r="G16" s="16">
        <f t="shared" si="2"/>
        <v>0</v>
      </c>
      <c r="H16" s="55">
        <f t="shared" si="0"/>
        <v>1</v>
      </c>
      <c r="I16" s="56">
        <f>G16*PRODUCT(H2:H15)</f>
        <v>0</v>
      </c>
      <c r="J16" s="56">
        <v>0</v>
      </c>
    </row>
    <row r="17" spans="1:11" x14ac:dyDescent="0.25">
      <c r="A17" s="42" t="s">
        <v>24</v>
      </c>
      <c r="B17" s="46">
        <f>SUM(B2:B16)</f>
        <v>3.7192999999999996</v>
      </c>
      <c r="C17" s="42"/>
      <c r="D17" s="46">
        <f>SUM(D2:D16)</f>
        <v>3.7193000000000005</v>
      </c>
      <c r="E17" s="45"/>
      <c r="F17" s="45"/>
      <c r="G17" s="16"/>
      <c r="H17" s="57">
        <f>PRODUCT(H2:H16)</f>
        <v>0.55133513453336414</v>
      </c>
      <c r="I17" s="58">
        <f>SUM(I2:I16)</f>
        <v>0.34454521239574559</v>
      </c>
      <c r="J17" s="58">
        <f>SUM(J2:J16)</f>
        <v>8.9887703204886135E-2</v>
      </c>
      <c r="K17" s="58">
        <f>1-H17-I17-J17</f>
        <v>1.4231949866004137E-2</v>
      </c>
    </row>
    <row r="18" spans="1:11" x14ac:dyDescent="0.25">
      <c r="A18" s="42"/>
      <c r="B18" s="46">
        <f>B17-B2-B16</f>
        <v>2.6374999999999993</v>
      </c>
      <c r="C18" s="42"/>
    </row>
    <row r="20" spans="1:11" x14ac:dyDescent="0.25">
      <c r="A20" s="1" t="s">
        <v>263</v>
      </c>
      <c r="B20" s="47" t="s">
        <v>254</v>
      </c>
      <c r="C20" s="48" t="s">
        <v>255</v>
      </c>
    </row>
    <row r="21" spans="1:11" x14ac:dyDescent="0.25">
      <c r="A21" s="49" t="s">
        <v>256</v>
      </c>
      <c r="B21" s="50" t="s">
        <v>229</v>
      </c>
      <c r="C21" s="51" t="s">
        <v>229</v>
      </c>
    </row>
    <row r="22" spans="1:11" x14ac:dyDescent="0.25">
      <c r="A22" s="49" t="s">
        <v>257</v>
      </c>
      <c r="B22" s="50" t="s">
        <v>144</v>
      </c>
      <c r="C22" s="51" t="s">
        <v>229</v>
      </c>
    </row>
    <row r="23" spans="1:11" x14ac:dyDescent="0.25">
      <c r="A23" s="49" t="s">
        <v>258</v>
      </c>
      <c r="B23" s="50"/>
      <c r="C23" s="51"/>
    </row>
    <row r="24" spans="1:11" x14ac:dyDescent="0.25">
      <c r="A24" s="49" t="s">
        <v>258</v>
      </c>
      <c r="B24" s="50" t="s">
        <v>144</v>
      </c>
      <c r="C24" s="51" t="s">
        <v>146</v>
      </c>
    </row>
    <row r="25" spans="1:11" x14ac:dyDescent="0.25">
      <c r="A25" s="49" t="s">
        <v>258</v>
      </c>
      <c r="B25" s="50"/>
      <c r="C25" s="51"/>
    </row>
    <row r="26" spans="1:11" x14ac:dyDescent="0.25">
      <c r="A26" s="49" t="s">
        <v>257</v>
      </c>
      <c r="B26" s="50" t="s">
        <v>229</v>
      </c>
      <c r="C26" s="51" t="s">
        <v>229</v>
      </c>
    </row>
    <row r="27" spans="1:11" x14ac:dyDescent="0.25">
      <c r="A27" s="49" t="s">
        <v>259</v>
      </c>
      <c r="B27" s="50" t="s">
        <v>144</v>
      </c>
      <c r="C27" s="51" t="s">
        <v>144</v>
      </c>
    </row>
    <row r="28" spans="1:11" x14ac:dyDescent="0.25">
      <c r="A28" s="49" t="s">
        <v>259</v>
      </c>
      <c r="B28" s="50" t="s">
        <v>229</v>
      </c>
      <c r="C28" s="51" t="s">
        <v>262</v>
      </c>
    </row>
    <row r="29" spans="1:11" x14ac:dyDescent="0.25">
      <c r="A29" s="49" t="s">
        <v>259</v>
      </c>
      <c r="B29" s="50" t="s">
        <v>229</v>
      </c>
      <c r="C29" s="51" t="s">
        <v>229</v>
      </c>
    </row>
    <row r="30" spans="1:11" x14ac:dyDescent="0.25">
      <c r="A30" s="49" t="s">
        <v>126</v>
      </c>
      <c r="B30" s="50" t="s">
        <v>260</v>
      </c>
      <c r="C30" s="51" t="s">
        <v>144</v>
      </c>
    </row>
    <row r="31" spans="1:11" x14ac:dyDescent="0.25">
      <c r="A31" s="49" t="s">
        <v>126</v>
      </c>
      <c r="B31" s="50" t="s">
        <v>260</v>
      </c>
      <c r="C31" s="51" t="s">
        <v>260</v>
      </c>
    </row>
    <row r="32" spans="1:11" x14ac:dyDescent="0.25">
      <c r="A32" s="49" t="s">
        <v>261</v>
      </c>
      <c r="B32" s="50" t="s">
        <v>262</v>
      </c>
      <c r="C32" s="51" t="s">
        <v>262</v>
      </c>
    </row>
    <row r="33" spans="1:3" x14ac:dyDescent="0.25">
      <c r="A33" s="49" t="s">
        <v>261</v>
      </c>
      <c r="B33" s="50"/>
      <c r="C33" s="51"/>
    </row>
    <row r="34" spans="1:3" x14ac:dyDescent="0.25">
      <c r="A34" s="49" t="s">
        <v>261</v>
      </c>
      <c r="B34" s="50" t="s">
        <v>260</v>
      </c>
      <c r="C34" s="51" t="s">
        <v>229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"/>
  <sheetViews>
    <sheetView tabSelected="1" workbookViewId="0">
      <selection activeCell="O3" sqref="O3:V18"/>
    </sheetView>
  </sheetViews>
  <sheetFormatPr baseColWidth="10" defaultRowHeight="15" x14ac:dyDescent="0.25"/>
  <cols>
    <col min="2" max="2" width="20.5703125" bestFit="1" customWidth="1"/>
    <col min="5" max="5" width="13.7109375" bestFit="1" customWidth="1"/>
    <col min="6" max="6" width="13.85546875" bestFit="1" customWidth="1"/>
  </cols>
  <sheetData>
    <row r="1" spans="1:22" x14ac:dyDescent="0.25">
      <c r="D1" s="45">
        <f>D2-D4-D5-D6-D7-D13</f>
        <v>2.3368000000000002</v>
      </c>
    </row>
    <row r="2" spans="1:22" x14ac:dyDescent="0.25">
      <c r="A2" s="29"/>
      <c r="C2" s="30"/>
      <c r="D2" s="45">
        <f>SUM(D4:D18)</f>
        <v>3.7005999999999997</v>
      </c>
      <c r="E2" s="45">
        <f>SUM(E4:E18)</f>
        <v>3.7005999999999992</v>
      </c>
    </row>
    <row r="3" spans="1:22" x14ac:dyDescent="0.25">
      <c r="A3" s="33" t="s">
        <v>90</v>
      </c>
      <c r="B3" s="8" t="s">
        <v>170</v>
      </c>
      <c r="C3" s="34" t="s">
        <v>227</v>
      </c>
      <c r="D3" s="35" t="s">
        <v>84</v>
      </c>
      <c r="E3" s="8" t="s">
        <v>264</v>
      </c>
      <c r="F3" s="35" t="s">
        <v>265</v>
      </c>
      <c r="G3" s="35" t="s">
        <v>266</v>
      </c>
      <c r="H3" s="35" t="s">
        <v>267</v>
      </c>
      <c r="I3" s="35" t="s">
        <v>275</v>
      </c>
      <c r="J3" s="35" t="s">
        <v>266</v>
      </c>
      <c r="K3" s="35" t="s">
        <v>267</v>
      </c>
      <c r="O3" s="33" t="s">
        <v>90</v>
      </c>
      <c r="P3" s="8" t="s">
        <v>264</v>
      </c>
      <c r="Q3" s="35" t="s">
        <v>276</v>
      </c>
      <c r="R3" s="35" t="s">
        <v>266</v>
      </c>
      <c r="S3" s="35" t="s">
        <v>267</v>
      </c>
      <c r="T3" s="35" t="s">
        <v>277</v>
      </c>
      <c r="U3" s="35" t="s">
        <v>266</v>
      </c>
      <c r="V3" s="35" t="s">
        <v>267</v>
      </c>
    </row>
    <row r="4" spans="1:22" x14ac:dyDescent="0.25">
      <c r="A4" s="29" t="s">
        <v>171</v>
      </c>
      <c r="B4" t="s">
        <v>172</v>
      </c>
      <c r="C4" s="31">
        <v>0.16666666666666666</v>
      </c>
      <c r="D4" s="45">
        <v>0.47310000000000002</v>
      </c>
      <c r="E4" s="45">
        <v>0</v>
      </c>
      <c r="F4" s="45"/>
      <c r="G4" s="45"/>
      <c r="H4" s="16">
        <f t="shared" ref="H4:H18" si="0">E4*F4*G4</f>
        <v>0</v>
      </c>
      <c r="I4" s="1"/>
      <c r="J4" s="1"/>
      <c r="K4" s="16">
        <f>E4*I4*J4</f>
        <v>0</v>
      </c>
      <c r="O4" s="29" t="s">
        <v>171</v>
      </c>
      <c r="P4" s="45">
        <v>0</v>
      </c>
      <c r="Q4" s="45"/>
      <c r="R4" s="45"/>
      <c r="S4" s="16">
        <v>0</v>
      </c>
      <c r="T4" s="1"/>
      <c r="U4" s="1"/>
      <c r="V4" s="16">
        <v>0</v>
      </c>
    </row>
    <row r="5" spans="1:22" x14ac:dyDescent="0.25">
      <c r="A5" s="29" t="s">
        <v>173</v>
      </c>
      <c r="B5" t="s">
        <v>174</v>
      </c>
      <c r="C5" s="31">
        <v>0.125</v>
      </c>
      <c r="D5" s="45">
        <v>0.4153</v>
      </c>
      <c r="E5" s="45">
        <v>0</v>
      </c>
      <c r="F5" s="45"/>
      <c r="G5" s="45"/>
      <c r="H5" s="16">
        <f t="shared" si="0"/>
        <v>0</v>
      </c>
      <c r="I5" s="1"/>
      <c r="J5" s="1"/>
      <c r="K5" s="16">
        <f t="shared" ref="K5:K18" si="1">E5*I5*J5</f>
        <v>0</v>
      </c>
      <c r="O5" s="29" t="s">
        <v>173</v>
      </c>
      <c r="P5" s="45">
        <v>0</v>
      </c>
      <c r="Q5" s="45"/>
      <c r="R5" s="45"/>
      <c r="S5" s="16">
        <v>0</v>
      </c>
      <c r="T5" s="1"/>
      <c r="U5" s="1"/>
      <c r="V5" s="16">
        <v>0</v>
      </c>
    </row>
    <row r="6" spans="1:22" x14ac:dyDescent="0.25">
      <c r="A6" s="29" t="s">
        <v>175</v>
      </c>
      <c r="B6" t="s">
        <v>176</v>
      </c>
      <c r="C6" s="32">
        <v>7.6923076923076927E-2</v>
      </c>
      <c r="D6" s="45">
        <v>0.46</v>
      </c>
      <c r="E6" s="45">
        <v>0</v>
      </c>
      <c r="F6" s="45"/>
      <c r="G6" s="45"/>
      <c r="H6" s="16">
        <f t="shared" si="0"/>
        <v>0</v>
      </c>
      <c r="I6" s="1"/>
      <c r="J6" s="1"/>
      <c r="K6" s="16">
        <f t="shared" si="1"/>
        <v>0</v>
      </c>
      <c r="O6" s="29" t="s">
        <v>175</v>
      </c>
      <c r="P6" s="45">
        <v>0</v>
      </c>
      <c r="Q6" s="45"/>
      <c r="R6" s="45"/>
      <c r="S6" s="16">
        <v>0</v>
      </c>
      <c r="T6" s="1"/>
      <c r="U6" s="1"/>
      <c r="V6" s="16">
        <v>0</v>
      </c>
    </row>
    <row r="7" spans="1:22" x14ac:dyDescent="0.25">
      <c r="A7" s="29" t="s">
        <v>177</v>
      </c>
      <c r="B7" t="s">
        <v>178</v>
      </c>
      <c r="C7" s="31">
        <v>0.125</v>
      </c>
      <c r="D7" s="52">
        <v>1.15E-2</v>
      </c>
      <c r="E7" s="45">
        <v>0</v>
      </c>
      <c r="F7" s="45"/>
      <c r="G7" s="45"/>
      <c r="H7" s="16">
        <f t="shared" si="0"/>
        <v>0</v>
      </c>
      <c r="I7" s="1"/>
      <c r="J7" s="1"/>
      <c r="K7" s="16">
        <f t="shared" si="1"/>
        <v>0</v>
      </c>
      <c r="O7" s="29" t="s">
        <v>177</v>
      </c>
      <c r="P7" s="45">
        <v>0</v>
      </c>
      <c r="Q7" s="45"/>
      <c r="R7" s="45"/>
      <c r="S7" s="16">
        <v>0</v>
      </c>
      <c r="T7" s="1"/>
      <c r="U7" s="1"/>
      <c r="V7" s="16">
        <v>0</v>
      </c>
    </row>
    <row r="8" spans="1:22" x14ac:dyDescent="0.25">
      <c r="A8" s="29" t="s">
        <v>179</v>
      </c>
      <c r="B8" t="s">
        <v>180</v>
      </c>
      <c r="C8" s="31">
        <v>0.125</v>
      </c>
      <c r="D8" s="45">
        <v>0.49959999999999999</v>
      </c>
      <c r="E8" s="45">
        <f>D8*$D$2/$D$1</f>
        <v>0.79117586442998955</v>
      </c>
      <c r="F8" s="45">
        <f>3/4</f>
        <v>0.75</v>
      </c>
      <c r="G8" s="45">
        <f>3/8</f>
        <v>0.375</v>
      </c>
      <c r="H8" s="16">
        <f t="shared" si="0"/>
        <v>0.22251821187093454</v>
      </c>
      <c r="I8" s="45">
        <f>1/4</f>
        <v>0.25</v>
      </c>
      <c r="J8" s="15">
        <f>1/8</f>
        <v>0.125</v>
      </c>
      <c r="K8" s="16">
        <f t="shared" si="1"/>
        <v>2.4724245763437173E-2</v>
      </c>
      <c r="O8" s="29" t="s">
        <v>179</v>
      </c>
      <c r="P8" s="45">
        <v>0.79117586442998955</v>
      </c>
      <c r="Q8" s="45">
        <v>0.75</v>
      </c>
      <c r="R8" s="45">
        <v>0.375</v>
      </c>
      <c r="S8" s="16">
        <v>0.22251821187093454</v>
      </c>
      <c r="T8" s="45">
        <v>0.25</v>
      </c>
      <c r="U8" s="1">
        <v>0.125</v>
      </c>
      <c r="V8" s="16">
        <v>2.4724245763437173E-2</v>
      </c>
    </row>
    <row r="9" spans="1:22" x14ac:dyDescent="0.25">
      <c r="A9" s="29" t="s">
        <v>181</v>
      </c>
      <c r="B9" t="s">
        <v>182</v>
      </c>
      <c r="C9" s="31">
        <v>0.125</v>
      </c>
      <c r="D9" s="45">
        <v>0.51729999999999998</v>
      </c>
      <c r="E9" s="45">
        <f t="shared" ref="E9:E18" si="2">D9*$D$2/$D$1</f>
        <v>0.81920591407052357</v>
      </c>
      <c r="F9" s="45">
        <v>0.75</v>
      </c>
      <c r="G9" s="45">
        <f>3/8</f>
        <v>0.375</v>
      </c>
      <c r="H9" s="16">
        <f t="shared" si="0"/>
        <v>0.23040166333233475</v>
      </c>
      <c r="I9" s="45">
        <f>1/4</f>
        <v>0.25</v>
      </c>
      <c r="J9" s="15">
        <f>1/8</f>
        <v>0.125</v>
      </c>
      <c r="K9" s="16">
        <f t="shared" si="1"/>
        <v>2.5600184814703861E-2</v>
      </c>
      <c r="O9" s="29" t="s">
        <v>181</v>
      </c>
      <c r="P9" s="45">
        <v>0.81920591407052357</v>
      </c>
      <c r="Q9" s="45">
        <v>0.75</v>
      </c>
      <c r="R9" s="45">
        <v>0.375</v>
      </c>
      <c r="S9" s="16">
        <v>0.23040166333233475</v>
      </c>
      <c r="T9" s="45">
        <v>0.25</v>
      </c>
      <c r="U9" s="1">
        <v>0.125</v>
      </c>
      <c r="V9" s="16">
        <v>2.5600184814703861E-2</v>
      </c>
    </row>
    <row r="10" spans="1:22" x14ac:dyDescent="0.25">
      <c r="A10" s="29" t="s">
        <v>225</v>
      </c>
      <c r="B10" t="s">
        <v>226</v>
      </c>
      <c r="C10" s="31">
        <f>1/5</f>
        <v>0.2</v>
      </c>
      <c r="D10" s="52">
        <v>1.15E-2</v>
      </c>
      <c r="E10" s="45">
        <f t="shared" si="2"/>
        <v>1.8211614173228342E-2</v>
      </c>
      <c r="F10" s="45">
        <f>3/6</f>
        <v>0.5</v>
      </c>
      <c r="G10" s="45">
        <f>3/5</f>
        <v>0.6</v>
      </c>
      <c r="H10" s="16">
        <f t="shared" si="0"/>
        <v>5.4634842519685027E-3</v>
      </c>
      <c r="I10" s="45">
        <f>3/6</f>
        <v>0.5</v>
      </c>
      <c r="J10" s="15">
        <f>3/5</f>
        <v>0.6</v>
      </c>
      <c r="K10" s="16">
        <f t="shared" si="1"/>
        <v>5.4634842519685027E-3</v>
      </c>
      <c r="O10" s="29" t="s">
        <v>225</v>
      </c>
      <c r="P10" s="45">
        <v>1.8211614173228342E-2</v>
      </c>
      <c r="Q10" s="45">
        <v>0.5</v>
      </c>
      <c r="R10" s="45">
        <v>0.6</v>
      </c>
      <c r="S10" s="16">
        <v>5.4634842519685027E-3</v>
      </c>
      <c r="T10" s="45">
        <v>0.5</v>
      </c>
      <c r="U10" s="1">
        <v>0.6</v>
      </c>
      <c r="V10" s="16">
        <v>5.4634842519685027E-3</v>
      </c>
    </row>
    <row r="11" spans="1:22" x14ac:dyDescent="0.25">
      <c r="A11" s="29" t="s">
        <v>183</v>
      </c>
      <c r="B11" t="s">
        <v>184</v>
      </c>
      <c r="C11" s="31" t="s">
        <v>231</v>
      </c>
      <c r="D11" s="45">
        <v>0.14729999999999999</v>
      </c>
      <c r="E11" s="45">
        <f t="shared" si="2"/>
        <v>0.23326702327969867</v>
      </c>
      <c r="F11" s="45">
        <v>0.53</v>
      </c>
      <c r="G11" s="45">
        <v>1</v>
      </c>
      <c r="H11" s="16">
        <f t="shared" si="0"/>
        <v>0.1236315223382403</v>
      </c>
      <c r="I11" s="45">
        <v>0.47</v>
      </c>
      <c r="J11" s="15">
        <v>1</v>
      </c>
      <c r="K11" s="16">
        <f t="shared" si="1"/>
        <v>0.10963550094145837</v>
      </c>
      <c r="O11" s="29" t="s">
        <v>183</v>
      </c>
      <c r="P11" s="45">
        <v>0.23326702327969867</v>
      </c>
      <c r="Q11" s="45">
        <v>0.53</v>
      </c>
      <c r="R11" s="45">
        <v>1</v>
      </c>
      <c r="S11" s="16">
        <v>0.1236315223382403</v>
      </c>
      <c r="T11" s="45">
        <v>0.47</v>
      </c>
      <c r="U11" s="1">
        <v>1</v>
      </c>
      <c r="V11" s="16">
        <v>0.10963550094145837</v>
      </c>
    </row>
    <row r="12" spans="1:22" x14ac:dyDescent="0.25">
      <c r="A12" s="29" t="s">
        <v>185</v>
      </c>
      <c r="B12" t="s">
        <v>186</v>
      </c>
      <c r="C12" s="31" t="s">
        <v>231</v>
      </c>
      <c r="D12" s="45">
        <v>0.20930000000000001</v>
      </c>
      <c r="E12" s="45">
        <f t="shared" si="2"/>
        <v>0.33145137795275587</v>
      </c>
      <c r="F12" s="45">
        <v>0.53</v>
      </c>
      <c r="G12" s="45">
        <v>1</v>
      </c>
      <c r="H12" s="16">
        <f t="shared" si="0"/>
        <v>0.17566923031496062</v>
      </c>
      <c r="I12" s="45">
        <v>0.47</v>
      </c>
      <c r="J12" s="15">
        <v>1</v>
      </c>
      <c r="K12" s="16">
        <f t="shared" si="1"/>
        <v>0.15578214763779524</v>
      </c>
      <c r="O12" s="29" t="s">
        <v>185</v>
      </c>
      <c r="P12" s="45">
        <v>0.33145137795275587</v>
      </c>
      <c r="Q12" s="45">
        <v>0.53</v>
      </c>
      <c r="R12" s="45">
        <v>1</v>
      </c>
      <c r="S12" s="16">
        <v>0.17566923031496062</v>
      </c>
      <c r="T12" s="45">
        <v>0.47</v>
      </c>
      <c r="U12" s="1">
        <v>1</v>
      </c>
      <c r="V12" s="16">
        <v>0.15578214763779524</v>
      </c>
    </row>
    <row r="13" spans="1:22" x14ac:dyDescent="0.25">
      <c r="A13" s="29" t="s">
        <v>187</v>
      </c>
      <c r="B13" t="s">
        <v>188</v>
      </c>
      <c r="C13" s="31">
        <v>0.16666666666666666</v>
      </c>
      <c r="D13" s="52">
        <v>3.8999999999999998E-3</v>
      </c>
      <c r="E13" s="45">
        <v>0</v>
      </c>
      <c r="F13" s="45"/>
      <c r="G13" s="45"/>
      <c r="H13" s="16">
        <f t="shared" si="0"/>
        <v>0</v>
      </c>
      <c r="I13" s="1"/>
      <c r="J13" s="15"/>
      <c r="K13" s="16">
        <f t="shared" si="1"/>
        <v>0</v>
      </c>
      <c r="O13" s="29" t="s">
        <v>187</v>
      </c>
      <c r="P13" s="45">
        <v>0</v>
      </c>
      <c r="Q13" s="45"/>
      <c r="R13" s="45"/>
      <c r="S13" s="16">
        <v>0</v>
      </c>
      <c r="T13" s="1"/>
      <c r="U13" s="1"/>
      <c r="V13" s="16">
        <v>0</v>
      </c>
    </row>
    <row r="14" spans="1:22" x14ac:dyDescent="0.25">
      <c r="A14" s="29" t="s">
        <v>189</v>
      </c>
      <c r="B14" t="s">
        <v>190</v>
      </c>
      <c r="C14" s="31" t="s">
        <v>231</v>
      </c>
      <c r="D14" s="52">
        <v>3.9E-2</v>
      </c>
      <c r="E14" s="45">
        <f t="shared" si="2"/>
        <v>6.1761126326600468E-2</v>
      </c>
      <c r="F14" s="45">
        <v>0.53</v>
      </c>
      <c r="G14" s="45">
        <v>1</v>
      </c>
      <c r="H14" s="16">
        <f t="shared" si="0"/>
        <v>3.2733396953098251E-2</v>
      </c>
      <c r="I14" s="45">
        <v>0.47</v>
      </c>
      <c r="J14" s="15">
        <v>1</v>
      </c>
      <c r="K14" s="16">
        <f t="shared" si="1"/>
        <v>2.9027729373502217E-2</v>
      </c>
      <c r="O14" s="29" t="s">
        <v>189</v>
      </c>
      <c r="P14" s="45">
        <v>6.1761126326600468E-2</v>
      </c>
      <c r="Q14" s="45">
        <v>0.53</v>
      </c>
      <c r="R14" s="45">
        <v>1</v>
      </c>
      <c r="S14" s="16">
        <v>3.2733396953098251E-2</v>
      </c>
      <c r="T14" s="45">
        <v>0.47</v>
      </c>
      <c r="U14" s="1">
        <v>1</v>
      </c>
      <c r="V14" s="16">
        <v>2.9027729373502217E-2</v>
      </c>
    </row>
    <row r="15" spans="1:22" x14ac:dyDescent="0.25">
      <c r="A15" s="29" t="s">
        <v>191</v>
      </c>
      <c r="B15" t="s">
        <v>192</v>
      </c>
      <c r="C15" s="31" t="s">
        <v>231</v>
      </c>
      <c r="D15" s="52">
        <v>3.1199999999999999E-2</v>
      </c>
      <c r="E15" s="45">
        <f t="shared" si="2"/>
        <v>4.9408901061280375E-2</v>
      </c>
      <c r="F15" s="45">
        <v>0.53</v>
      </c>
      <c r="G15" s="45">
        <v>1</v>
      </c>
      <c r="H15" s="16">
        <f t="shared" si="0"/>
        <v>2.61867175624786E-2</v>
      </c>
      <c r="I15" s="45">
        <v>0.47</v>
      </c>
      <c r="J15" s="15">
        <v>1</v>
      </c>
      <c r="K15" s="16">
        <f t="shared" si="1"/>
        <v>2.3222183498801775E-2</v>
      </c>
      <c r="O15" s="29" t="s">
        <v>191</v>
      </c>
      <c r="P15" s="45">
        <v>4.9408901061280375E-2</v>
      </c>
      <c r="Q15" s="45">
        <v>0.53</v>
      </c>
      <c r="R15" s="45">
        <v>1</v>
      </c>
      <c r="S15" s="16">
        <v>2.61867175624786E-2</v>
      </c>
      <c r="T15" s="45">
        <v>0.47</v>
      </c>
      <c r="U15" s="1">
        <v>1</v>
      </c>
      <c r="V15" s="16">
        <v>2.3222183498801775E-2</v>
      </c>
    </row>
    <row r="16" spans="1:22" x14ac:dyDescent="0.25">
      <c r="A16" s="29" t="s">
        <v>199</v>
      </c>
      <c r="B16" t="s">
        <v>200</v>
      </c>
      <c r="C16" s="31" t="s">
        <v>232</v>
      </c>
      <c r="D16" s="45">
        <v>0.16400000000000001</v>
      </c>
      <c r="E16" s="45">
        <f t="shared" si="2"/>
        <v>0.25971345429647374</v>
      </c>
      <c r="F16" s="45">
        <f>1/3</f>
        <v>0.33333333333333331</v>
      </c>
      <c r="G16" s="45">
        <f>1/8</f>
        <v>0.125</v>
      </c>
      <c r="H16" s="16">
        <f t="shared" si="0"/>
        <v>1.0821393929019738E-2</v>
      </c>
      <c r="I16" s="1">
        <v>0.66659999999999997</v>
      </c>
      <c r="J16" s="15">
        <f>2/8</f>
        <v>0.25</v>
      </c>
      <c r="K16" s="16">
        <f t="shared" si="1"/>
        <v>4.3281247158507348E-2</v>
      </c>
      <c r="O16" s="29" t="s">
        <v>199</v>
      </c>
      <c r="P16" s="45">
        <v>0.25971345429647374</v>
      </c>
      <c r="Q16" s="45">
        <v>0.33333333333333331</v>
      </c>
      <c r="R16" s="45">
        <v>0.125</v>
      </c>
      <c r="S16" s="16">
        <v>1.0821393929019738E-2</v>
      </c>
      <c r="T16" s="1">
        <v>0.66659999999999997</v>
      </c>
      <c r="U16" s="1">
        <v>0.25</v>
      </c>
      <c r="V16" s="16">
        <v>4.3281247158507348E-2</v>
      </c>
    </row>
    <row r="17" spans="1:22" x14ac:dyDescent="0.25">
      <c r="A17" s="29" t="s">
        <v>201</v>
      </c>
      <c r="B17" t="s">
        <v>202</v>
      </c>
      <c r="C17" s="31">
        <v>0.5</v>
      </c>
      <c r="D17" s="45">
        <v>0.1089</v>
      </c>
      <c r="E17" s="45">
        <f t="shared" si="2"/>
        <v>0.17245606812735362</v>
      </c>
      <c r="F17" s="45">
        <f>2/4</f>
        <v>0.5</v>
      </c>
      <c r="G17" s="45">
        <v>1</v>
      </c>
      <c r="H17" s="16">
        <f t="shared" si="0"/>
        <v>8.6228034063676809E-2</v>
      </c>
      <c r="I17" s="45">
        <v>0.5</v>
      </c>
      <c r="J17" s="15">
        <v>1</v>
      </c>
      <c r="K17" s="16">
        <f t="shared" si="1"/>
        <v>8.6228034063676809E-2</v>
      </c>
      <c r="O17" s="29" t="s">
        <v>201</v>
      </c>
      <c r="P17" s="45">
        <v>0.17245606812735362</v>
      </c>
      <c r="Q17" s="45">
        <v>0.5</v>
      </c>
      <c r="R17" s="45">
        <v>1</v>
      </c>
      <c r="S17" s="16">
        <v>8.6228034063676809E-2</v>
      </c>
      <c r="T17" s="45">
        <v>0.5</v>
      </c>
      <c r="U17" s="1">
        <v>1</v>
      </c>
      <c r="V17" s="16">
        <v>8.6228034063676809E-2</v>
      </c>
    </row>
    <row r="18" spans="1:22" x14ac:dyDescent="0.25">
      <c r="A18" s="29" t="s">
        <v>193</v>
      </c>
      <c r="B18" t="s">
        <v>194</v>
      </c>
      <c r="C18" s="31">
        <v>0.125</v>
      </c>
      <c r="D18" s="45">
        <v>0.60870000000000002</v>
      </c>
      <c r="E18" s="45">
        <f t="shared" si="2"/>
        <v>0.96394865628209514</v>
      </c>
      <c r="F18" s="45">
        <f>1/3</f>
        <v>0.33333333333333331</v>
      </c>
      <c r="G18" s="45">
        <f>1/8</f>
        <v>0.125</v>
      </c>
      <c r="H18" s="16">
        <f t="shared" si="0"/>
        <v>4.0164527345087297E-2</v>
      </c>
      <c r="I18" s="1">
        <v>0.66659999999999997</v>
      </c>
      <c r="J18" s="15">
        <f>2/8</f>
        <v>0.25</v>
      </c>
      <c r="K18" s="16">
        <f t="shared" si="1"/>
        <v>0.16064204356941114</v>
      </c>
      <c r="O18" s="29" t="s">
        <v>193</v>
      </c>
      <c r="P18" s="45">
        <v>0.96394865628209514</v>
      </c>
      <c r="Q18" s="45">
        <v>0.33333333333333331</v>
      </c>
      <c r="R18" s="45">
        <v>0.125</v>
      </c>
      <c r="S18" s="16">
        <v>4.0164527345087297E-2</v>
      </c>
      <c r="T18" s="1">
        <v>0.66659999999999997</v>
      </c>
      <c r="U18" s="1">
        <v>0.25</v>
      </c>
      <c r="V18" s="16">
        <v>0.16064204356941114</v>
      </c>
    </row>
    <row r="20" spans="1:22" x14ac:dyDescent="0.25">
      <c r="A20" s="1" t="s">
        <v>263</v>
      </c>
      <c r="B20" s="47" t="s">
        <v>254</v>
      </c>
      <c r="C20" s="48" t="s">
        <v>255</v>
      </c>
    </row>
    <row r="21" spans="1:22" x14ac:dyDescent="0.25">
      <c r="A21" s="49" t="s">
        <v>256</v>
      </c>
      <c r="B21" s="50" t="s">
        <v>229</v>
      </c>
      <c r="C21" s="51" t="s">
        <v>229</v>
      </c>
    </row>
    <row r="22" spans="1:22" x14ac:dyDescent="0.25">
      <c r="A22" s="49" t="s">
        <v>257</v>
      </c>
      <c r="B22" s="50" t="s">
        <v>144</v>
      </c>
      <c r="C22" s="51" t="s">
        <v>229</v>
      </c>
    </row>
    <row r="23" spans="1:22" x14ac:dyDescent="0.25">
      <c r="A23" s="49" t="s">
        <v>258</v>
      </c>
      <c r="B23" s="50"/>
      <c r="C23" s="51"/>
    </row>
    <row r="24" spans="1:22" x14ac:dyDescent="0.25">
      <c r="A24" s="49" t="s">
        <v>258</v>
      </c>
      <c r="B24" s="50" t="s">
        <v>144</v>
      </c>
      <c r="C24" s="51" t="s">
        <v>146</v>
      </c>
    </row>
    <row r="25" spans="1:22" x14ac:dyDescent="0.25">
      <c r="A25" s="49" t="s">
        <v>258</v>
      </c>
      <c r="B25" s="50"/>
      <c r="C25" s="51"/>
    </row>
    <row r="26" spans="1:22" x14ac:dyDescent="0.25">
      <c r="A26" s="49" t="s">
        <v>257</v>
      </c>
      <c r="B26" s="50" t="s">
        <v>229</v>
      </c>
      <c r="C26" s="51" t="s">
        <v>229</v>
      </c>
    </row>
    <row r="27" spans="1:22" x14ac:dyDescent="0.25">
      <c r="A27" s="49" t="s">
        <v>259</v>
      </c>
      <c r="B27" s="50" t="s">
        <v>144</v>
      </c>
      <c r="C27" s="51" t="s">
        <v>144</v>
      </c>
    </row>
    <row r="28" spans="1:22" x14ac:dyDescent="0.25">
      <c r="A28" s="49" t="s">
        <v>259</v>
      </c>
      <c r="B28" s="50" t="s">
        <v>229</v>
      </c>
      <c r="C28" s="51" t="s">
        <v>262</v>
      </c>
    </row>
    <row r="29" spans="1:22" x14ac:dyDescent="0.25">
      <c r="A29" s="49" t="s">
        <v>259</v>
      </c>
      <c r="B29" s="50" t="s">
        <v>229</v>
      </c>
      <c r="C29" s="51" t="s">
        <v>229</v>
      </c>
    </row>
    <row r="30" spans="1:22" x14ac:dyDescent="0.25">
      <c r="A30" s="49" t="s">
        <v>126</v>
      </c>
      <c r="B30" s="50" t="s">
        <v>260</v>
      </c>
      <c r="C30" s="51" t="s">
        <v>144</v>
      </c>
    </row>
    <row r="31" spans="1:22" x14ac:dyDescent="0.25">
      <c r="A31" s="49" t="s">
        <v>126</v>
      </c>
      <c r="B31" s="50" t="s">
        <v>260</v>
      </c>
      <c r="C31" s="51" t="s">
        <v>260</v>
      </c>
    </row>
    <row r="32" spans="1:22" x14ac:dyDescent="0.25">
      <c r="A32" s="49" t="s">
        <v>261</v>
      </c>
      <c r="B32" s="50" t="s">
        <v>262</v>
      </c>
      <c r="C32" s="51" t="s">
        <v>262</v>
      </c>
    </row>
    <row r="33" spans="1:3" x14ac:dyDescent="0.25">
      <c r="A33" s="49" t="s">
        <v>261</v>
      </c>
      <c r="B33" s="50"/>
      <c r="C33" s="51"/>
    </row>
    <row r="34" spans="1:3" x14ac:dyDescent="0.25">
      <c r="A34" s="49" t="s">
        <v>261</v>
      </c>
      <c r="B34" s="50" t="s">
        <v>260</v>
      </c>
      <c r="C34" s="51" t="s">
        <v>229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4"/>
  <sheetViews>
    <sheetView workbookViewId="0">
      <selection activeCell="M10" sqref="M10"/>
    </sheetView>
  </sheetViews>
  <sheetFormatPr baseColWidth="10" defaultRowHeight="15" x14ac:dyDescent="0.25"/>
  <cols>
    <col min="2" max="2" width="20.5703125" bestFit="1" customWidth="1"/>
    <col min="5" max="5" width="13.7109375" bestFit="1" customWidth="1"/>
    <col min="6" max="6" width="13.85546875" bestFit="1" customWidth="1"/>
  </cols>
  <sheetData>
    <row r="1" spans="1:23" x14ac:dyDescent="0.25">
      <c r="D1" s="45">
        <f>D2-D8-D9-D18-D16</f>
        <v>1.9269025637154962</v>
      </c>
    </row>
    <row r="2" spans="1:23" x14ac:dyDescent="0.25">
      <c r="A2" s="29"/>
      <c r="C2" s="30"/>
      <c r="D2" s="45">
        <f>SUM(D4:D18)</f>
        <v>3.7069818766874896</v>
      </c>
      <c r="E2" s="45">
        <f>SUM(E4:E18)</f>
        <v>3.7069818766874896</v>
      </c>
    </row>
    <row r="3" spans="1:23" x14ac:dyDescent="0.25">
      <c r="A3" s="33" t="s">
        <v>90</v>
      </c>
      <c r="B3" s="8" t="s">
        <v>170</v>
      </c>
      <c r="C3" s="34" t="s">
        <v>227</v>
      </c>
      <c r="D3" s="35" t="s">
        <v>84</v>
      </c>
      <c r="E3" s="8" t="s">
        <v>264</v>
      </c>
      <c r="F3" s="35" t="s">
        <v>265</v>
      </c>
      <c r="G3" s="35" t="s">
        <v>266</v>
      </c>
      <c r="H3" s="35" t="s">
        <v>267</v>
      </c>
      <c r="I3" s="35" t="s">
        <v>275</v>
      </c>
      <c r="J3" s="35" t="s">
        <v>266</v>
      </c>
      <c r="K3" s="35" t="s">
        <v>267</v>
      </c>
      <c r="O3" s="33" t="s">
        <v>90</v>
      </c>
      <c r="P3" s="35" t="s">
        <v>84</v>
      </c>
      <c r="Q3" s="8" t="s">
        <v>264</v>
      </c>
      <c r="R3" s="35" t="s">
        <v>276</v>
      </c>
      <c r="S3" s="35" t="s">
        <v>266</v>
      </c>
      <c r="T3" s="35" t="s">
        <v>267</v>
      </c>
      <c r="U3" s="35" t="s">
        <v>277</v>
      </c>
      <c r="V3" s="35" t="s">
        <v>266</v>
      </c>
      <c r="W3" s="35" t="s">
        <v>267</v>
      </c>
    </row>
    <row r="4" spans="1:23" x14ac:dyDescent="0.25">
      <c r="A4" s="29" t="s">
        <v>171</v>
      </c>
      <c r="B4" t="s">
        <v>172</v>
      </c>
      <c r="C4" s="31">
        <v>0.16666666666666666</v>
      </c>
      <c r="D4" s="45">
        <v>0.46976550300063563</v>
      </c>
      <c r="E4" s="45">
        <f t="shared" ref="E4:E17" si="0">D4*$D$2/$D$1</f>
        <v>0.90373651408637357</v>
      </c>
      <c r="F4" s="45">
        <v>1</v>
      </c>
      <c r="G4" s="45">
        <f>4/6</f>
        <v>0.66666666666666663</v>
      </c>
      <c r="H4" s="16">
        <f t="shared" ref="H4:H17" si="1">E4*F4*G4</f>
        <v>0.60249100939091571</v>
      </c>
      <c r="I4" s="45">
        <v>0</v>
      </c>
      <c r="J4" s="15">
        <v>0</v>
      </c>
      <c r="K4" s="16">
        <f>E4*I4*J4</f>
        <v>0</v>
      </c>
      <c r="O4" s="29" t="s">
        <v>171</v>
      </c>
      <c r="P4" s="45">
        <v>0.46976550300063563</v>
      </c>
      <c r="Q4" s="45">
        <v>0.90373651408637357</v>
      </c>
      <c r="R4" s="45">
        <v>1</v>
      </c>
      <c r="S4" s="45">
        <v>0.66666666666666663</v>
      </c>
      <c r="T4" s="16">
        <v>0.60249100939091571</v>
      </c>
      <c r="U4" s="45">
        <v>0</v>
      </c>
      <c r="V4" s="15">
        <v>0</v>
      </c>
      <c r="W4" s="16">
        <v>0</v>
      </c>
    </row>
    <row r="5" spans="1:23" x14ac:dyDescent="0.25">
      <c r="A5" s="29" t="s">
        <v>173</v>
      </c>
      <c r="B5" t="s">
        <v>174</v>
      </c>
      <c r="C5" s="31">
        <v>0.125</v>
      </c>
      <c r="D5" s="45">
        <v>0.41757627455717472</v>
      </c>
      <c r="E5" s="45">
        <f t="shared" si="0"/>
        <v>0.80333469427397453</v>
      </c>
      <c r="F5" s="45">
        <v>1</v>
      </c>
      <c r="G5" s="45">
        <f>7/8</f>
        <v>0.875</v>
      </c>
      <c r="H5" s="16">
        <f t="shared" si="1"/>
        <v>0.70291785748972768</v>
      </c>
      <c r="I5" s="45">
        <v>0</v>
      </c>
      <c r="J5" s="15">
        <v>0</v>
      </c>
      <c r="K5" s="16">
        <f t="shared" ref="K5:K17" si="2">E5*I5*J5</f>
        <v>0</v>
      </c>
      <c r="O5" s="29" t="s">
        <v>173</v>
      </c>
      <c r="P5" s="45">
        <v>0.41757627455717472</v>
      </c>
      <c r="Q5" s="45">
        <v>0.80333469427397453</v>
      </c>
      <c r="R5" s="45">
        <v>1</v>
      </c>
      <c r="S5" s="45">
        <v>0.875</v>
      </c>
      <c r="T5" s="16">
        <v>0.70291785748972768</v>
      </c>
      <c r="U5" s="45">
        <v>0</v>
      </c>
      <c r="V5" s="15">
        <v>0</v>
      </c>
      <c r="W5" s="16">
        <v>0</v>
      </c>
    </row>
    <row r="6" spans="1:23" x14ac:dyDescent="0.25">
      <c r="A6" s="29" t="s">
        <v>175</v>
      </c>
      <c r="B6" t="s">
        <v>176</v>
      </c>
      <c r="C6" s="32">
        <v>7.6923076923076927E-2</v>
      </c>
      <c r="D6" s="45">
        <v>0.49212673788672884</v>
      </c>
      <c r="E6" s="45">
        <f t="shared" si="0"/>
        <v>0.94675513579771942</v>
      </c>
      <c r="F6" s="45">
        <v>1</v>
      </c>
      <c r="G6" s="45">
        <f>10/13</f>
        <v>0.76923076923076927</v>
      </c>
      <c r="H6" s="16">
        <f t="shared" si="1"/>
        <v>0.72827318138286112</v>
      </c>
      <c r="I6" s="45">
        <v>0</v>
      </c>
      <c r="J6" s="15">
        <v>0</v>
      </c>
      <c r="K6" s="16">
        <f t="shared" si="2"/>
        <v>0</v>
      </c>
      <c r="O6" s="29" t="s">
        <v>175</v>
      </c>
      <c r="P6" s="45">
        <v>0.49212673788672884</v>
      </c>
      <c r="Q6" s="45">
        <v>0.94675513579771942</v>
      </c>
      <c r="R6" s="45">
        <v>1</v>
      </c>
      <c r="S6" s="45">
        <v>0.76923076923076927</v>
      </c>
      <c r="T6" s="16">
        <v>0.72827318138286112</v>
      </c>
      <c r="U6" s="45">
        <v>0</v>
      </c>
      <c r="V6" s="15">
        <v>0</v>
      </c>
      <c r="W6" s="16">
        <v>0</v>
      </c>
    </row>
    <row r="7" spans="1:23" x14ac:dyDescent="0.25">
      <c r="A7" s="29" t="s">
        <v>177</v>
      </c>
      <c r="B7" t="s">
        <v>178</v>
      </c>
      <c r="C7" s="31">
        <v>0.125</v>
      </c>
      <c r="D7" s="52">
        <v>1.810593529765574E-2</v>
      </c>
      <c r="E7" s="45">
        <f t="shared" si="0"/>
        <v>3.4832261512729008E-2</v>
      </c>
      <c r="F7" s="45">
        <v>1</v>
      </c>
      <c r="G7" s="45">
        <f>7/8</f>
        <v>0.875</v>
      </c>
      <c r="H7" s="16">
        <f t="shared" si="1"/>
        <v>3.0478228823637883E-2</v>
      </c>
      <c r="I7" s="45">
        <v>0</v>
      </c>
      <c r="J7" s="15">
        <v>0</v>
      </c>
      <c r="K7" s="16">
        <f t="shared" si="2"/>
        <v>0</v>
      </c>
      <c r="O7" s="29" t="s">
        <v>177</v>
      </c>
      <c r="P7" s="52">
        <v>1.810593529765574E-2</v>
      </c>
      <c r="Q7" s="45">
        <v>3.4832261512729008E-2</v>
      </c>
      <c r="R7" s="45">
        <v>1</v>
      </c>
      <c r="S7" s="45">
        <v>0.875</v>
      </c>
      <c r="T7" s="16">
        <v>3.0478228823637883E-2</v>
      </c>
      <c r="U7" s="45">
        <v>0</v>
      </c>
      <c r="V7" s="15">
        <v>0</v>
      </c>
      <c r="W7" s="16">
        <v>0</v>
      </c>
    </row>
    <row r="8" spans="1:23" x14ac:dyDescent="0.25">
      <c r="A8" s="29" t="s">
        <v>179</v>
      </c>
      <c r="B8" t="s">
        <v>180</v>
      </c>
      <c r="C8" s="31">
        <v>0.125</v>
      </c>
      <c r="D8" s="45">
        <v>0.49016418108692911</v>
      </c>
      <c r="E8" s="45">
        <v>0</v>
      </c>
      <c r="F8" s="45">
        <v>0</v>
      </c>
      <c r="G8" s="45">
        <v>0</v>
      </c>
      <c r="H8" s="16">
        <v>0</v>
      </c>
      <c r="I8" s="45">
        <v>0</v>
      </c>
      <c r="J8" s="15">
        <v>0</v>
      </c>
      <c r="K8" s="16">
        <v>0</v>
      </c>
      <c r="O8" s="29" t="s">
        <v>179</v>
      </c>
      <c r="P8" s="45">
        <v>0.49016418108692911</v>
      </c>
      <c r="Q8" s="45">
        <v>0</v>
      </c>
      <c r="R8" s="45">
        <v>0</v>
      </c>
      <c r="S8" s="45">
        <v>0</v>
      </c>
      <c r="T8" s="16">
        <v>0</v>
      </c>
      <c r="U8" s="45">
        <v>0</v>
      </c>
      <c r="V8" s="15">
        <v>0</v>
      </c>
      <c r="W8" s="16">
        <v>0</v>
      </c>
    </row>
    <row r="9" spans="1:23" x14ac:dyDescent="0.25">
      <c r="A9" s="29" t="s">
        <v>181</v>
      </c>
      <c r="B9" t="s">
        <v>182</v>
      </c>
      <c r="C9" s="31">
        <v>0.125</v>
      </c>
      <c r="D9" s="45">
        <v>0.51205737031661835</v>
      </c>
      <c r="E9" s="45">
        <v>0</v>
      </c>
      <c r="F9" s="45">
        <v>0</v>
      </c>
      <c r="G9" s="45">
        <v>0</v>
      </c>
      <c r="H9" s="16">
        <v>0</v>
      </c>
      <c r="I9" s="45">
        <v>0</v>
      </c>
      <c r="J9" s="15">
        <v>0</v>
      </c>
      <c r="K9" s="16">
        <v>0</v>
      </c>
      <c r="O9" s="29" t="s">
        <v>181</v>
      </c>
      <c r="P9" s="45">
        <v>0.51205737031661835</v>
      </c>
      <c r="Q9" s="45">
        <v>0</v>
      </c>
      <c r="R9" s="45">
        <v>0</v>
      </c>
      <c r="S9" s="45">
        <v>0</v>
      </c>
      <c r="T9" s="16">
        <v>0</v>
      </c>
      <c r="U9" s="45">
        <v>0</v>
      </c>
      <c r="V9" s="15">
        <v>0</v>
      </c>
      <c r="W9" s="16">
        <v>0</v>
      </c>
    </row>
    <row r="10" spans="1:23" x14ac:dyDescent="0.25">
      <c r="A10" s="29" t="s">
        <v>225</v>
      </c>
      <c r="B10" t="s">
        <v>226</v>
      </c>
      <c r="C10" s="31">
        <v>0.16666666666666666</v>
      </c>
      <c r="D10" s="52">
        <v>3.2221279759869791E-4</v>
      </c>
      <c r="E10" s="45">
        <f t="shared" si="0"/>
        <v>6.1987410449649693E-4</v>
      </c>
      <c r="F10" s="45">
        <v>0</v>
      </c>
      <c r="G10" s="45">
        <v>0</v>
      </c>
      <c r="H10" s="16">
        <v>0</v>
      </c>
      <c r="I10" s="45">
        <v>0</v>
      </c>
      <c r="J10" s="15">
        <v>0</v>
      </c>
      <c r="K10" s="16">
        <v>0</v>
      </c>
      <c r="O10" s="29" t="s">
        <v>225</v>
      </c>
      <c r="P10" s="52">
        <v>3.2221279759869791E-4</v>
      </c>
      <c r="Q10" s="45">
        <v>6.1987410449649693E-4</v>
      </c>
      <c r="R10" s="45">
        <v>0</v>
      </c>
      <c r="S10" s="45">
        <v>0</v>
      </c>
      <c r="T10" s="16">
        <v>0</v>
      </c>
      <c r="U10" s="45">
        <v>0</v>
      </c>
      <c r="V10" s="15">
        <v>0</v>
      </c>
      <c r="W10" s="16">
        <v>0</v>
      </c>
    </row>
    <row r="11" spans="1:23" x14ac:dyDescent="0.25">
      <c r="A11" s="29" t="s">
        <v>183</v>
      </c>
      <c r="B11" t="s">
        <v>184</v>
      </c>
      <c r="C11" s="31" t="s">
        <v>231</v>
      </c>
      <c r="D11" s="45">
        <v>0.1567816190576877</v>
      </c>
      <c r="E11" s="45">
        <f t="shared" si="0"/>
        <v>0.30161702588838396</v>
      </c>
      <c r="F11" s="45">
        <v>0.51</v>
      </c>
      <c r="G11" s="45">
        <v>1</v>
      </c>
      <c r="H11" s="16">
        <f t="shared" si="1"/>
        <v>0.15382468320307582</v>
      </c>
      <c r="I11" s="45">
        <v>0.49</v>
      </c>
      <c r="J11" s="15">
        <v>1</v>
      </c>
      <c r="K11" s="16">
        <f t="shared" si="2"/>
        <v>0.14779234268530814</v>
      </c>
      <c r="O11" s="29" t="s">
        <v>183</v>
      </c>
      <c r="P11" s="45">
        <v>0.1567816190576877</v>
      </c>
      <c r="Q11" s="45">
        <v>0.30161702588838396</v>
      </c>
      <c r="R11" s="45">
        <v>0.51</v>
      </c>
      <c r="S11" s="45">
        <v>1</v>
      </c>
      <c r="T11" s="16">
        <v>0.15382468320307582</v>
      </c>
      <c r="U11" s="45">
        <v>0.49</v>
      </c>
      <c r="V11" s="15">
        <v>1</v>
      </c>
      <c r="W11" s="16">
        <v>0.14779234268530814</v>
      </c>
    </row>
    <row r="12" spans="1:23" x14ac:dyDescent="0.25">
      <c r="A12" s="29" t="s">
        <v>185</v>
      </c>
      <c r="B12" t="s">
        <v>186</v>
      </c>
      <c r="C12" s="31" t="s">
        <v>231</v>
      </c>
      <c r="D12" s="45">
        <v>0.17233192999265021</v>
      </c>
      <c r="E12" s="45">
        <f t="shared" si="0"/>
        <v>0.33153276833340384</v>
      </c>
      <c r="F12" s="45">
        <v>0</v>
      </c>
      <c r="G12" s="45">
        <v>0</v>
      </c>
      <c r="H12" s="16">
        <f t="shared" si="1"/>
        <v>0</v>
      </c>
      <c r="I12" s="45">
        <v>1</v>
      </c>
      <c r="J12" s="15">
        <v>1</v>
      </c>
      <c r="K12" s="16">
        <f t="shared" si="2"/>
        <v>0.33153276833340384</v>
      </c>
      <c r="O12" s="29" t="s">
        <v>185</v>
      </c>
      <c r="P12" s="45">
        <v>0.17233192999265021</v>
      </c>
      <c r="Q12" s="45">
        <v>0.33153276833340384</v>
      </c>
      <c r="R12" s="45">
        <v>0</v>
      </c>
      <c r="S12" s="45">
        <v>0</v>
      </c>
      <c r="T12" s="16">
        <v>0</v>
      </c>
      <c r="U12" s="45">
        <v>1</v>
      </c>
      <c r="V12" s="15">
        <v>1</v>
      </c>
      <c r="W12" s="16">
        <v>0.33153276833340384</v>
      </c>
    </row>
    <row r="13" spans="1:23" x14ac:dyDescent="0.25">
      <c r="A13" s="29" t="s">
        <v>187</v>
      </c>
      <c r="B13" t="s">
        <v>188</v>
      </c>
      <c r="C13" s="31">
        <v>0.16666666666666666</v>
      </c>
      <c r="D13" s="52">
        <v>2.1773996646195344E-2</v>
      </c>
      <c r="E13" s="45">
        <f t="shared" si="0"/>
        <v>4.1888890736053772E-2</v>
      </c>
      <c r="F13" s="45">
        <v>1</v>
      </c>
      <c r="G13" s="45">
        <f>4/5</f>
        <v>0.8</v>
      </c>
      <c r="H13" s="16">
        <f t="shared" si="1"/>
        <v>3.3511112588843019E-2</v>
      </c>
      <c r="I13" s="45">
        <v>0</v>
      </c>
      <c r="J13" s="15">
        <v>0</v>
      </c>
      <c r="K13" s="16">
        <f t="shared" si="2"/>
        <v>0</v>
      </c>
      <c r="O13" s="29" t="s">
        <v>187</v>
      </c>
      <c r="P13" s="52">
        <v>2.1773996646195344E-2</v>
      </c>
      <c r="Q13" s="45">
        <v>4.1888890736053772E-2</v>
      </c>
      <c r="R13" s="45">
        <v>1</v>
      </c>
      <c r="S13" s="45">
        <v>0.8</v>
      </c>
      <c r="T13" s="16">
        <v>3.3511112588843019E-2</v>
      </c>
      <c r="U13" s="45">
        <v>0</v>
      </c>
      <c r="V13" s="15">
        <v>0</v>
      </c>
      <c r="W13" s="16">
        <v>0</v>
      </c>
    </row>
    <row r="14" spans="1:23" x14ac:dyDescent="0.25">
      <c r="A14" s="29" t="s">
        <v>189</v>
      </c>
      <c r="B14" t="s">
        <v>190</v>
      </c>
      <c r="C14" s="31" t="s">
        <v>231</v>
      </c>
      <c r="D14" s="52">
        <v>3.5852818308018952E-2</v>
      </c>
      <c r="E14" s="45">
        <f t="shared" si="0"/>
        <v>6.8973776982124022E-2</v>
      </c>
      <c r="F14" s="45">
        <f>F11</f>
        <v>0.51</v>
      </c>
      <c r="G14" s="45">
        <f>2/4</f>
        <v>0.5</v>
      </c>
      <c r="H14" s="16">
        <f t="shared" si="1"/>
        <v>1.7588313130441628E-2</v>
      </c>
      <c r="I14" s="45">
        <f>I11</f>
        <v>0.49</v>
      </c>
      <c r="J14" s="15">
        <f>2/4</f>
        <v>0.5</v>
      </c>
      <c r="K14" s="16">
        <f t="shared" si="2"/>
        <v>1.6898575360620383E-2</v>
      </c>
      <c r="O14" s="29" t="s">
        <v>189</v>
      </c>
      <c r="P14" s="52">
        <v>3.5852818308018952E-2</v>
      </c>
      <c r="Q14" s="45">
        <v>6.8973776982124022E-2</v>
      </c>
      <c r="R14" s="45">
        <v>0.51</v>
      </c>
      <c r="S14" s="45">
        <v>0.5</v>
      </c>
      <c r="T14" s="16">
        <v>1.7588313130441628E-2</v>
      </c>
      <c r="U14" s="45">
        <v>0.49</v>
      </c>
      <c r="V14" s="15">
        <v>0.5</v>
      </c>
      <c r="W14" s="16">
        <v>1.6898575360620383E-2</v>
      </c>
    </row>
    <row r="15" spans="1:23" x14ac:dyDescent="0.25">
      <c r="A15" s="29" t="s">
        <v>191</v>
      </c>
      <c r="B15" t="s">
        <v>192</v>
      </c>
      <c r="C15" s="31" t="s">
        <v>231</v>
      </c>
      <c r="D15" s="52">
        <v>3.3187918152665884E-2</v>
      </c>
      <c r="E15" s="45">
        <f t="shared" si="0"/>
        <v>6.3847032763139189E-2</v>
      </c>
      <c r="F15" s="45">
        <f>F14</f>
        <v>0.51</v>
      </c>
      <c r="G15" s="45">
        <v>0.5</v>
      </c>
      <c r="H15" s="16">
        <f t="shared" si="1"/>
        <v>1.6280993354600492E-2</v>
      </c>
      <c r="I15" s="45">
        <f>I14</f>
        <v>0.49</v>
      </c>
      <c r="J15" s="15">
        <f>J14</f>
        <v>0.5</v>
      </c>
      <c r="K15" s="16">
        <f t="shared" si="2"/>
        <v>1.5642523026969102E-2</v>
      </c>
      <c r="O15" s="29" t="s">
        <v>191</v>
      </c>
      <c r="P15" s="52">
        <v>3.3187918152665884E-2</v>
      </c>
      <c r="Q15" s="45">
        <v>6.3847032763139189E-2</v>
      </c>
      <c r="R15" s="45">
        <v>0.51</v>
      </c>
      <c r="S15" s="45">
        <v>0.5</v>
      </c>
      <c r="T15" s="16">
        <v>1.6280993354600492E-2</v>
      </c>
      <c r="U15" s="45">
        <v>0.49</v>
      </c>
      <c r="V15" s="15">
        <v>0.5</v>
      </c>
      <c r="W15" s="16">
        <v>1.5642523026969102E-2</v>
      </c>
    </row>
    <row r="16" spans="1:23" x14ac:dyDescent="0.25">
      <c r="A16" s="29" t="s">
        <v>199</v>
      </c>
      <c r="B16" t="s">
        <v>200</v>
      </c>
      <c r="C16" s="31" t="s">
        <v>232</v>
      </c>
      <c r="D16" s="45">
        <v>0.16068472753384952</v>
      </c>
      <c r="E16" s="45">
        <v>0</v>
      </c>
      <c r="F16" s="45">
        <v>0</v>
      </c>
      <c r="G16" s="45">
        <v>0</v>
      </c>
      <c r="H16" s="16">
        <v>0</v>
      </c>
      <c r="I16" s="45">
        <v>0</v>
      </c>
      <c r="J16" s="15">
        <v>0</v>
      </c>
      <c r="K16" s="16">
        <v>0</v>
      </c>
      <c r="O16" s="29" t="s">
        <v>199</v>
      </c>
      <c r="P16" s="45">
        <v>0.16068472753384952</v>
      </c>
      <c r="Q16" s="45">
        <v>0</v>
      </c>
      <c r="R16" s="45">
        <v>0</v>
      </c>
      <c r="S16" s="45">
        <v>0</v>
      </c>
      <c r="T16" s="16">
        <v>0</v>
      </c>
      <c r="U16" s="45">
        <v>0</v>
      </c>
      <c r="V16" s="15">
        <v>0</v>
      </c>
      <c r="W16" s="16">
        <v>0</v>
      </c>
    </row>
    <row r="17" spans="1:23" x14ac:dyDescent="0.25">
      <c r="A17" s="29" t="s">
        <v>201</v>
      </c>
      <c r="B17" t="s">
        <v>202</v>
      </c>
      <c r="C17" s="31">
        <v>0.5</v>
      </c>
      <c r="D17" s="45">
        <v>0.10907761801848427</v>
      </c>
      <c r="E17" s="45">
        <f t="shared" si="0"/>
        <v>0.20984390220909133</v>
      </c>
      <c r="F17" s="45">
        <v>0.5</v>
      </c>
      <c r="G17" s="45">
        <v>1</v>
      </c>
      <c r="H17" s="16">
        <f t="shared" si="1"/>
        <v>0.10492195110454566</v>
      </c>
      <c r="I17" s="45">
        <v>0.5</v>
      </c>
      <c r="J17" s="15">
        <v>1</v>
      </c>
      <c r="K17" s="16">
        <f t="shared" si="2"/>
        <v>0.10492195110454566</v>
      </c>
      <c r="O17" s="29" t="s">
        <v>201</v>
      </c>
      <c r="P17" s="45">
        <v>0.10907761801848427</v>
      </c>
      <c r="Q17" s="45">
        <v>0.20984390220909133</v>
      </c>
      <c r="R17" s="45">
        <v>0.5</v>
      </c>
      <c r="S17" s="45">
        <v>1</v>
      </c>
      <c r="T17" s="16">
        <v>0.10492195110454566</v>
      </c>
      <c r="U17" s="45">
        <v>0.5</v>
      </c>
      <c r="V17" s="15">
        <v>1</v>
      </c>
      <c r="W17" s="16">
        <v>0.10492195110454566</v>
      </c>
    </row>
    <row r="18" spans="1:23" x14ac:dyDescent="0.25">
      <c r="A18" s="29" t="s">
        <v>193</v>
      </c>
      <c r="B18" t="s">
        <v>194</v>
      </c>
      <c r="C18" s="31">
        <v>0.125</v>
      </c>
      <c r="D18" s="45">
        <v>0.61717303403459645</v>
      </c>
      <c r="E18" s="45">
        <v>0</v>
      </c>
      <c r="F18" s="45">
        <v>0</v>
      </c>
      <c r="G18" s="45">
        <v>0</v>
      </c>
      <c r="H18" s="16">
        <v>0</v>
      </c>
      <c r="I18" s="45">
        <v>0</v>
      </c>
      <c r="J18" s="15">
        <v>0</v>
      </c>
      <c r="K18" s="16">
        <v>0</v>
      </c>
      <c r="O18" s="29" t="s">
        <v>193</v>
      </c>
      <c r="P18" s="45">
        <v>0.61717303403459645</v>
      </c>
      <c r="Q18" s="45">
        <v>0</v>
      </c>
      <c r="R18" s="45">
        <v>0</v>
      </c>
      <c r="S18" s="45">
        <v>0</v>
      </c>
      <c r="T18" s="16">
        <v>0</v>
      </c>
      <c r="U18" s="45">
        <v>0</v>
      </c>
      <c r="V18" s="15">
        <v>0</v>
      </c>
      <c r="W18" s="16">
        <v>0</v>
      </c>
    </row>
    <row r="20" spans="1:23" x14ac:dyDescent="0.25">
      <c r="A20" s="1" t="s">
        <v>263</v>
      </c>
      <c r="B20" s="47" t="s">
        <v>334</v>
      </c>
      <c r="C20" s="48" t="s">
        <v>335</v>
      </c>
    </row>
    <row r="21" spans="1:23" x14ac:dyDescent="0.25">
      <c r="A21" s="49" t="s">
        <v>256</v>
      </c>
      <c r="B21" s="50" t="s">
        <v>176</v>
      </c>
      <c r="C21" s="51" t="s">
        <v>229</v>
      </c>
    </row>
    <row r="22" spans="1:23" x14ac:dyDescent="0.25">
      <c r="A22" s="49" t="s">
        <v>257</v>
      </c>
      <c r="B22" s="50" t="s">
        <v>176</v>
      </c>
      <c r="C22" s="51" t="s">
        <v>144</v>
      </c>
    </row>
    <row r="23" spans="1:23" x14ac:dyDescent="0.25">
      <c r="A23" s="49" t="s">
        <v>258</v>
      </c>
      <c r="B23" s="50"/>
      <c r="C23" s="51"/>
    </row>
    <row r="24" spans="1:23" x14ac:dyDescent="0.25">
      <c r="A24" s="49" t="s">
        <v>258</v>
      </c>
      <c r="B24" s="50" t="s">
        <v>176</v>
      </c>
      <c r="C24" s="51" t="s">
        <v>144</v>
      </c>
    </row>
    <row r="25" spans="1:23" x14ac:dyDescent="0.25">
      <c r="A25" s="49" t="s">
        <v>258</v>
      </c>
      <c r="B25" s="50"/>
      <c r="C25" s="51"/>
    </row>
    <row r="26" spans="1:23" x14ac:dyDescent="0.25">
      <c r="A26" s="49" t="s">
        <v>257</v>
      </c>
      <c r="B26" s="50" t="s">
        <v>176</v>
      </c>
      <c r="C26" s="51" t="s">
        <v>144</v>
      </c>
    </row>
    <row r="27" spans="1:23" x14ac:dyDescent="0.25">
      <c r="A27" s="49" t="s">
        <v>259</v>
      </c>
      <c r="B27" s="50" t="s">
        <v>176</v>
      </c>
      <c r="C27" s="51" t="s">
        <v>229</v>
      </c>
    </row>
    <row r="28" spans="1:23" x14ac:dyDescent="0.25">
      <c r="A28" s="49" t="s">
        <v>259</v>
      </c>
      <c r="B28" s="50" t="s">
        <v>176</v>
      </c>
      <c r="C28" s="51" t="s">
        <v>229</v>
      </c>
    </row>
    <row r="29" spans="1:23" x14ac:dyDescent="0.25">
      <c r="A29" s="49" t="s">
        <v>259</v>
      </c>
      <c r="B29" s="50" t="s">
        <v>176</v>
      </c>
      <c r="C29" s="51" t="s">
        <v>229</v>
      </c>
    </row>
    <row r="30" spans="1:23" x14ac:dyDescent="0.25">
      <c r="A30" s="49" t="s">
        <v>126</v>
      </c>
      <c r="B30" s="50" t="s">
        <v>176</v>
      </c>
      <c r="C30" s="51" t="s">
        <v>229</v>
      </c>
    </row>
    <row r="31" spans="1:23" x14ac:dyDescent="0.25">
      <c r="A31" s="49" t="s">
        <v>126</v>
      </c>
      <c r="B31" s="50" t="s">
        <v>176</v>
      </c>
      <c r="C31" s="51" t="s">
        <v>229</v>
      </c>
    </row>
    <row r="32" spans="1:23" x14ac:dyDescent="0.25">
      <c r="A32" s="49" t="s">
        <v>261</v>
      </c>
      <c r="B32" s="50" t="s">
        <v>176</v>
      </c>
      <c r="C32" s="51" t="s">
        <v>229</v>
      </c>
    </row>
    <row r="33" spans="1:3" x14ac:dyDescent="0.25">
      <c r="A33" s="49" t="s">
        <v>261</v>
      </c>
      <c r="B33" s="50"/>
      <c r="C33" s="51"/>
    </row>
    <row r="34" spans="1:3" x14ac:dyDescent="0.25">
      <c r="A34" s="49" t="s">
        <v>261</v>
      </c>
      <c r="B34" s="50" t="s">
        <v>176</v>
      </c>
      <c r="C34" s="51" t="s">
        <v>229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G14" sqref="G14"/>
    </sheetView>
  </sheetViews>
  <sheetFormatPr baseColWidth="10" defaultColWidth="11.42578125" defaultRowHeight="15" x14ac:dyDescent="0.25"/>
  <cols>
    <col min="1" max="1" width="17.42578125" bestFit="1" customWidth="1"/>
    <col min="2" max="2" width="8" bestFit="1" customWidth="1"/>
    <col min="3" max="3" width="12.5703125" bestFit="1" customWidth="1"/>
    <col min="6" max="6" width="17.42578125" bestFit="1" customWidth="1"/>
    <col min="7" max="7" width="8" bestFit="1" customWidth="1"/>
    <col min="8" max="8" width="8.28515625" bestFit="1" customWidth="1"/>
    <col min="9" max="9" width="5.42578125" bestFit="1" customWidth="1"/>
    <col min="10" max="10" width="12" bestFit="1" customWidth="1"/>
    <col min="11" max="11" width="17.42578125" bestFit="1" customWidth="1"/>
    <col min="12" max="12" width="8" bestFit="1" customWidth="1"/>
    <col min="13" max="13" width="8.28515625" bestFit="1" customWidth="1"/>
    <col min="14" max="14" width="5.42578125" bestFit="1" customWidth="1"/>
  </cols>
  <sheetData>
    <row r="1" spans="1:14" x14ac:dyDescent="0.25">
      <c r="A1" t="s">
        <v>61</v>
      </c>
      <c r="B1" t="s">
        <v>53</v>
      </c>
      <c r="C1" t="s">
        <v>62</v>
      </c>
      <c r="F1" t="s">
        <v>61</v>
      </c>
      <c r="G1" t="s">
        <v>53</v>
      </c>
      <c r="H1" t="s">
        <v>59</v>
      </c>
      <c r="I1" t="s">
        <v>24</v>
      </c>
    </row>
    <row r="2" spans="1:14" x14ac:dyDescent="0.25">
      <c r="A2">
        <v>0</v>
      </c>
      <c r="B2">
        <v>0</v>
      </c>
      <c r="C2">
        <v>462</v>
      </c>
      <c r="F2">
        <v>0</v>
      </c>
      <c r="G2">
        <v>0</v>
      </c>
      <c r="H2">
        <v>462</v>
      </c>
      <c r="I2">
        <f>H2*G2</f>
        <v>0</v>
      </c>
    </row>
    <row r="3" spans="1:14" x14ac:dyDescent="0.25">
      <c r="A3">
        <v>0</v>
      </c>
      <c r="B3">
        <v>1</v>
      </c>
      <c r="C3">
        <v>928</v>
      </c>
      <c r="F3">
        <v>0</v>
      </c>
      <c r="G3">
        <v>1</v>
      </c>
      <c r="H3">
        <v>928</v>
      </c>
      <c r="I3">
        <f t="shared" ref="I3:I7" si="0">H3*G3</f>
        <v>928</v>
      </c>
    </row>
    <row r="4" spans="1:14" x14ac:dyDescent="0.25">
      <c r="A4">
        <v>0</v>
      </c>
      <c r="B4">
        <v>2</v>
      </c>
      <c r="C4">
        <v>723</v>
      </c>
      <c r="F4">
        <v>0</v>
      </c>
      <c r="G4">
        <v>2</v>
      </c>
      <c r="H4">
        <v>723</v>
      </c>
      <c r="I4">
        <f t="shared" si="0"/>
        <v>1446</v>
      </c>
    </row>
    <row r="5" spans="1:14" x14ac:dyDescent="0.25">
      <c r="A5">
        <v>0</v>
      </c>
      <c r="B5">
        <v>3</v>
      </c>
      <c r="C5">
        <v>271</v>
      </c>
      <c r="F5">
        <v>0</v>
      </c>
      <c r="G5">
        <v>3</v>
      </c>
      <c r="H5">
        <v>271</v>
      </c>
      <c r="I5">
        <f t="shared" si="0"/>
        <v>813</v>
      </c>
    </row>
    <row r="6" spans="1:14" x14ac:dyDescent="0.25">
      <c r="A6">
        <v>0</v>
      </c>
      <c r="B6">
        <v>4</v>
      </c>
      <c r="C6">
        <v>75</v>
      </c>
      <c r="F6">
        <v>0</v>
      </c>
      <c r="G6">
        <v>4</v>
      </c>
      <c r="H6">
        <v>75</v>
      </c>
      <c r="I6">
        <f t="shared" si="0"/>
        <v>300</v>
      </c>
    </row>
    <row r="7" spans="1:14" x14ac:dyDescent="0.25">
      <c r="A7">
        <v>0</v>
      </c>
      <c r="B7">
        <v>5</v>
      </c>
      <c r="C7">
        <v>8</v>
      </c>
      <c r="F7">
        <v>0</v>
      </c>
      <c r="G7">
        <v>5</v>
      </c>
      <c r="H7">
        <v>8</v>
      </c>
      <c r="I7">
        <f t="shared" si="0"/>
        <v>40</v>
      </c>
    </row>
    <row r="8" spans="1:14" x14ac:dyDescent="0.25">
      <c r="A8">
        <v>1</v>
      </c>
      <c r="B8">
        <v>0</v>
      </c>
      <c r="C8">
        <v>6</v>
      </c>
      <c r="G8" s="14">
        <f>I8/H8</f>
        <v>1.4180561203741358</v>
      </c>
      <c r="H8">
        <f>SUM(H2:H6)</f>
        <v>2459</v>
      </c>
      <c r="I8">
        <f>SUM(I2:I6)</f>
        <v>3487</v>
      </c>
    </row>
    <row r="9" spans="1:14" x14ac:dyDescent="0.25">
      <c r="A9">
        <v>1</v>
      </c>
      <c r="B9">
        <v>1</v>
      </c>
      <c r="C9">
        <v>46</v>
      </c>
      <c r="F9" t="s">
        <v>61</v>
      </c>
      <c r="G9" t="s">
        <v>53</v>
      </c>
      <c r="H9" t="s">
        <v>59</v>
      </c>
      <c r="I9" t="s">
        <v>24</v>
      </c>
      <c r="K9" t="s">
        <v>61</v>
      </c>
      <c r="L9" t="s">
        <v>53</v>
      </c>
      <c r="M9" t="s">
        <v>59</v>
      </c>
      <c r="N9" t="s">
        <v>24</v>
      </c>
    </row>
    <row r="10" spans="1:14" x14ac:dyDescent="0.25">
      <c r="A10">
        <v>1</v>
      </c>
      <c r="B10">
        <v>2</v>
      </c>
      <c r="C10">
        <v>88</v>
      </c>
      <c r="F10">
        <v>1</v>
      </c>
      <c r="G10">
        <v>0</v>
      </c>
      <c r="H10">
        <v>6</v>
      </c>
      <c r="I10">
        <f>H10*G10</f>
        <v>0</v>
      </c>
      <c r="K10">
        <v>2</v>
      </c>
      <c r="L10">
        <v>0</v>
      </c>
      <c r="M10">
        <v>0</v>
      </c>
      <c r="N10">
        <f>M10*L10</f>
        <v>0</v>
      </c>
    </row>
    <row r="11" spans="1:14" x14ac:dyDescent="0.25">
      <c r="A11">
        <v>1</v>
      </c>
      <c r="B11">
        <v>3</v>
      </c>
      <c r="C11">
        <v>99</v>
      </c>
      <c r="F11">
        <v>1</v>
      </c>
      <c r="G11">
        <v>1</v>
      </c>
      <c r="H11">
        <v>46</v>
      </c>
      <c r="I11">
        <f t="shared" ref="I11:I17" si="1">H11*G11</f>
        <v>46</v>
      </c>
      <c r="K11">
        <v>2</v>
      </c>
      <c r="L11">
        <v>1</v>
      </c>
      <c r="M11">
        <v>1</v>
      </c>
      <c r="N11">
        <f t="shared" ref="N11:N17" si="2">M11*L11</f>
        <v>1</v>
      </c>
    </row>
    <row r="12" spans="1:14" x14ac:dyDescent="0.25">
      <c r="A12">
        <v>1</v>
      </c>
      <c r="B12">
        <v>4</v>
      </c>
      <c r="C12">
        <v>62</v>
      </c>
      <c r="F12">
        <v>1</v>
      </c>
      <c r="G12">
        <v>2</v>
      </c>
      <c r="H12">
        <v>88</v>
      </c>
      <c r="I12">
        <f t="shared" si="1"/>
        <v>176</v>
      </c>
      <c r="K12">
        <v>2</v>
      </c>
      <c r="L12">
        <v>2</v>
      </c>
      <c r="M12">
        <v>3</v>
      </c>
      <c r="N12">
        <f t="shared" si="2"/>
        <v>6</v>
      </c>
    </row>
    <row r="13" spans="1:14" x14ac:dyDescent="0.25">
      <c r="A13">
        <v>1</v>
      </c>
      <c r="B13">
        <v>5</v>
      </c>
      <c r="C13">
        <v>41</v>
      </c>
      <c r="F13">
        <v>1</v>
      </c>
      <c r="G13">
        <v>3</v>
      </c>
      <c r="H13">
        <v>99</v>
      </c>
      <c r="I13">
        <f t="shared" si="1"/>
        <v>297</v>
      </c>
      <c r="K13">
        <v>2</v>
      </c>
      <c r="L13">
        <v>3</v>
      </c>
      <c r="M13">
        <v>9</v>
      </c>
      <c r="N13">
        <f t="shared" si="2"/>
        <v>27</v>
      </c>
    </row>
    <row r="14" spans="1:14" x14ac:dyDescent="0.25">
      <c r="A14">
        <v>1</v>
      </c>
      <c r="B14">
        <v>6</v>
      </c>
      <c r="C14">
        <v>7</v>
      </c>
      <c r="F14">
        <v>1</v>
      </c>
      <c r="G14">
        <v>4</v>
      </c>
      <c r="H14">
        <v>62</v>
      </c>
      <c r="I14">
        <f t="shared" si="1"/>
        <v>248</v>
      </c>
      <c r="K14">
        <v>2</v>
      </c>
      <c r="L14">
        <v>4</v>
      </c>
      <c r="M14">
        <v>12</v>
      </c>
      <c r="N14">
        <f t="shared" si="2"/>
        <v>48</v>
      </c>
    </row>
    <row r="15" spans="1:14" x14ac:dyDescent="0.25">
      <c r="A15">
        <v>1</v>
      </c>
      <c r="B15">
        <v>7</v>
      </c>
      <c r="C15">
        <v>1</v>
      </c>
      <c r="F15">
        <v>1</v>
      </c>
      <c r="G15">
        <v>5</v>
      </c>
      <c r="H15">
        <v>41</v>
      </c>
      <c r="I15">
        <f t="shared" si="1"/>
        <v>205</v>
      </c>
      <c r="K15">
        <v>2</v>
      </c>
      <c r="L15">
        <v>5</v>
      </c>
      <c r="M15">
        <v>8</v>
      </c>
      <c r="N15">
        <f t="shared" si="2"/>
        <v>40</v>
      </c>
    </row>
    <row r="16" spans="1:14" x14ac:dyDescent="0.25">
      <c r="A16">
        <v>2</v>
      </c>
      <c r="B16">
        <v>1</v>
      </c>
      <c r="C16">
        <v>1</v>
      </c>
      <c r="F16">
        <v>1</v>
      </c>
      <c r="G16">
        <v>6</v>
      </c>
      <c r="H16">
        <v>7</v>
      </c>
      <c r="I16">
        <f t="shared" si="1"/>
        <v>42</v>
      </c>
      <c r="K16">
        <v>2</v>
      </c>
      <c r="L16">
        <v>6</v>
      </c>
      <c r="M16">
        <v>6</v>
      </c>
      <c r="N16">
        <f t="shared" si="2"/>
        <v>36</v>
      </c>
    </row>
    <row r="17" spans="1:14" x14ac:dyDescent="0.25">
      <c r="A17">
        <v>2</v>
      </c>
      <c r="B17">
        <v>2</v>
      </c>
      <c r="C17">
        <v>3</v>
      </c>
      <c r="F17">
        <v>1</v>
      </c>
      <c r="G17">
        <v>7</v>
      </c>
      <c r="H17">
        <v>1</v>
      </c>
      <c r="I17">
        <f t="shared" si="1"/>
        <v>7</v>
      </c>
      <c r="K17">
        <v>2</v>
      </c>
      <c r="L17">
        <v>7</v>
      </c>
      <c r="M17">
        <v>5</v>
      </c>
      <c r="N17">
        <f t="shared" si="2"/>
        <v>35</v>
      </c>
    </row>
    <row r="18" spans="1:14" x14ac:dyDescent="0.25">
      <c r="A18">
        <v>2</v>
      </c>
      <c r="B18">
        <v>3</v>
      </c>
      <c r="C18">
        <v>9</v>
      </c>
      <c r="G18" s="14">
        <f>I18/H18</f>
        <v>2.9054441260744985</v>
      </c>
      <c r="H18">
        <f>SUM(H10:H16)</f>
        <v>349</v>
      </c>
      <c r="I18">
        <f>SUM(I10:I16)</f>
        <v>1014</v>
      </c>
      <c r="K18" s="14"/>
      <c r="L18" s="14">
        <f>N18/M18</f>
        <v>4.3863636363636367</v>
      </c>
      <c r="M18">
        <f>SUM(M10:M17)</f>
        <v>44</v>
      </c>
      <c r="N18">
        <f>SUM(N10:N17)</f>
        <v>193</v>
      </c>
    </row>
    <row r="19" spans="1:14" x14ac:dyDescent="0.25">
      <c r="A19">
        <v>2</v>
      </c>
      <c r="B19">
        <v>4</v>
      </c>
      <c r="C19">
        <v>12</v>
      </c>
    </row>
    <row r="20" spans="1:14" x14ac:dyDescent="0.25">
      <c r="A20">
        <v>2</v>
      </c>
      <c r="B20">
        <v>5</v>
      </c>
      <c r="C20">
        <v>8</v>
      </c>
    </row>
    <row r="21" spans="1:14" x14ac:dyDescent="0.25">
      <c r="A21">
        <v>2</v>
      </c>
      <c r="B21">
        <v>6</v>
      </c>
      <c r="C21">
        <v>6</v>
      </c>
    </row>
    <row r="22" spans="1:14" x14ac:dyDescent="0.25">
      <c r="A22">
        <v>2</v>
      </c>
      <c r="B22">
        <v>7</v>
      </c>
      <c r="C22">
        <v>5</v>
      </c>
    </row>
    <row r="26" spans="1:14" x14ac:dyDescent="0.25">
      <c r="F26">
        <f>0.057*16</f>
        <v>0.91200000000000003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K27"/>
  <sheetViews>
    <sheetView workbookViewId="0">
      <selection activeCell="G1" sqref="G1:K27"/>
    </sheetView>
  </sheetViews>
  <sheetFormatPr baseColWidth="10" defaultColWidth="11.42578125" defaultRowHeight="15" x14ac:dyDescent="0.25"/>
  <cols>
    <col min="1" max="5" width="11.42578125" style="1"/>
  </cols>
  <sheetData>
    <row r="1" spans="1:11" x14ac:dyDescent="0.25">
      <c r="A1" s="1" t="s">
        <v>83</v>
      </c>
      <c r="B1" s="1" t="s">
        <v>84</v>
      </c>
      <c r="C1" s="1" t="s">
        <v>85</v>
      </c>
      <c r="D1" s="1" t="s">
        <v>86</v>
      </c>
      <c r="E1" s="1" t="s">
        <v>87</v>
      </c>
      <c r="G1" s="1" t="s">
        <v>83</v>
      </c>
      <c r="H1" s="1" t="s">
        <v>84</v>
      </c>
      <c r="I1" s="1" t="s">
        <v>85</v>
      </c>
      <c r="J1" s="1" t="s">
        <v>86</v>
      </c>
      <c r="K1" s="1" t="s">
        <v>87</v>
      </c>
    </row>
    <row r="2" spans="1:11" x14ac:dyDescent="0.25">
      <c r="A2" s="1">
        <v>6</v>
      </c>
      <c r="B2" s="15">
        <v>0.89600000000000002</v>
      </c>
      <c r="C2" s="15">
        <f>A2/(A2+A3)</f>
        <v>1</v>
      </c>
      <c r="D2" s="15">
        <f>A2/8</f>
        <v>0.75</v>
      </c>
      <c r="E2" s="16">
        <f>B2*C2*D2</f>
        <v>0.67200000000000004</v>
      </c>
      <c r="G2" s="1">
        <v>1</v>
      </c>
      <c r="H2" s="15">
        <v>0.89600000000000002</v>
      </c>
      <c r="I2" s="15">
        <f>G2/(G2+G3)</f>
        <v>1</v>
      </c>
      <c r="J2" s="15">
        <f>G2/8</f>
        <v>0.125</v>
      </c>
      <c r="K2" s="16">
        <f>H2*I2*J2</f>
        <v>0.112</v>
      </c>
    </row>
    <row r="3" spans="1:11" x14ac:dyDescent="0.25">
      <c r="A3" s="1">
        <v>0</v>
      </c>
      <c r="B3" s="15">
        <v>0.89600000000000002</v>
      </c>
      <c r="C3" s="15">
        <f>A3/(A2+A3)</f>
        <v>0</v>
      </c>
      <c r="D3" s="15">
        <f>A3/8</f>
        <v>0</v>
      </c>
      <c r="E3" s="16">
        <f>B3*C3*D3</f>
        <v>0</v>
      </c>
      <c r="G3" s="1">
        <v>0</v>
      </c>
      <c r="H3" s="15">
        <v>0.89600000000000002</v>
      </c>
      <c r="I3" s="15">
        <f>G3/(G2+G3)</f>
        <v>0</v>
      </c>
      <c r="J3" s="15">
        <f>G3/8</f>
        <v>0</v>
      </c>
      <c r="K3" s="16">
        <f>H3*I3*J3</f>
        <v>0</v>
      </c>
    </row>
    <row r="4" spans="1:11" x14ac:dyDescent="0.25">
      <c r="B4" s="15"/>
      <c r="C4" s="15"/>
      <c r="D4" s="15"/>
      <c r="E4" s="16"/>
      <c r="G4" s="1"/>
      <c r="H4" s="15"/>
      <c r="I4" s="15"/>
      <c r="J4" s="15"/>
      <c r="K4" s="16"/>
    </row>
    <row r="5" spans="1:11" x14ac:dyDescent="0.25">
      <c r="A5" s="1">
        <v>6</v>
      </c>
      <c r="B5" s="15">
        <v>0.89600000000000002</v>
      </c>
      <c r="C5" s="15">
        <f>A5/(A5+A6)</f>
        <v>0.8571428571428571</v>
      </c>
      <c r="D5" s="15">
        <f>A5/8</f>
        <v>0.75</v>
      </c>
      <c r="E5" s="16">
        <f>B5*C5*D5</f>
        <v>0.57600000000000007</v>
      </c>
      <c r="G5" s="1">
        <f>G2</f>
        <v>1</v>
      </c>
      <c r="H5" s="15">
        <v>0.89600000000000002</v>
      </c>
      <c r="I5" s="15">
        <f>G5/(G5+G6)</f>
        <v>0.5</v>
      </c>
      <c r="J5" s="15">
        <f>G5/8</f>
        <v>0.125</v>
      </c>
      <c r="K5" s="16">
        <f>H5*I5*J5</f>
        <v>5.6000000000000001E-2</v>
      </c>
    </row>
    <row r="6" spans="1:11" x14ac:dyDescent="0.25">
      <c r="A6" s="1">
        <v>1</v>
      </c>
      <c r="B6" s="15">
        <v>0.89600000000000002</v>
      </c>
      <c r="C6" s="15">
        <f>A6/(A5+A6)</f>
        <v>0.14285714285714285</v>
      </c>
      <c r="D6" s="15">
        <f>A6/8</f>
        <v>0.125</v>
      </c>
      <c r="E6" s="16">
        <f>B6*C6*D6</f>
        <v>1.6E-2</v>
      </c>
      <c r="G6" s="1">
        <v>1</v>
      </c>
      <c r="H6" s="15">
        <v>0.89600000000000002</v>
      </c>
      <c r="I6" s="15">
        <f>G6/(G5+G6)</f>
        <v>0.5</v>
      </c>
      <c r="J6" s="15">
        <f>G6/8</f>
        <v>0.125</v>
      </c>
      <c r="K6" s="16">
        <f>H6*I6*J6</f>
        <v>5.6000000000000001E-2</v>
      </c>
    </row>
    <row r="7" spans="1:11" x14ac:dyDescent="0.25">
      <c r="B7" s="15"/>
      <c r="C7" s="15"/>
      <c r="D7" s="15"/>
      <c r="E7" s="16"/>
      <c r="G7" s="1"/>
      <c r="H7" s="15"/>
      <c r="I7" s="15"/>
      <c r="J7" s="15"/>
      <c r="K7" s="16"/>
    </row>
    <row r="8" spans="1:11" x14ac:dyDescent="0.25">
      <c r="A8" s="1">
        <v>6</v>
      </c>
      <c r="B8" s="15">
        <v>0.89600000000000002</v>
      </c>
      <c r="C8" s="15">
        <f>A8/(A8+A9)</f>
        <v>0.75</v>
      </c>
      <c r="D8" s="15">
        <f>A8/8</f>
        <v>0.75</v>
      </c>
      <c r="E8" s="16">
        <f>B8*C8*D8</f>
        <v>0.504</v>
      </c>
      <c r="G8" s="1">
        <f>G5</f>
        <v>1</v>
      </c>
      <c r="H8" s="15">
        <v>0.89600000000000002</v>
      </c>
      <c r="I8" s="15">
        <f>G8/(G8+G9)</f>
        <v>0.33333333333333331</v>
      </c>
      <c r="J8" s="15">
        <f>G8/8</f>
        <v>0.125</v>
      </c>
      <c r="K8" s="16">
        <f>H8*I8*J8</f>
        <v>3.7333333333333329E-2</v>
      </c>
    </row>
    <row r="9" spans="1:11" x14ac:dyDescent="0.25">
      <c r="A9" s="1">
        <v>2</v>
      </c>
      <c r="B9" s="15">
        <v>0.89600000000000002</v>
      </c>
      <c r="C9" s="15">
        <f>A9/(A8+A9)</f>
        <v>0.25</v>
      </c>
      <c r="D9" s="15">
        <f>A9/8</f>
        <v>0.25</v>
      </c>
      <c r="E9" s="16">
        <f>B9*C9*D9</f>
        <v>5.6000000000000001E-2</v>
      </c>
      <c r="G9" s="1">
        <v>2</v>
      </c>
      <c r="H9" s="15">
        <v>0.89600000000000002</v>
      </c>
      <c r="I9" s="15">
        <f>G9/(G8+G9)</f>
        <v>0.66666666666666663</v>
      </c>
      <c r="J9" s="15">
        <f>G9/8</f>
        <v>0.25</v>
      </c>
      <c r="K9" s="16">
        <f>H9*I9*J9</f>
        <v>0.14933333333333332</v>
      </c>
    </row>
    <row r="10" spans="1:11" x14ac:dyDescent="0.25">
      <c r="B10" s="15"/>
      <c r="C10" s="15"/>
      <c r="D10" s="15"/>
      <c r="E10" s="16"/>
      <c r="G10" s="1"/>
      <c r="H10" s="15"/>
      <c r="I10" s="15"/>
      <c r="J10" s="15"/>
      <c r="K10" s="16"/>
    </row>
    <row r="11" spans="1:11" x14ac:dyDescent="0.25">
      <c r="A11" s="1">
        <v>6</v>
      </c>
      <c r="B11" s="15">
        <v>0.89600000000000002</v>
      </c>
      <c r="C11" s="15">
        <f>A11/(A11+A12)</f>
        <v>0.66666666666666663</v>
      </c>
      <c r="D11" s="15">
        <f>A11/8</f>
        <v>0.75</v>
      </c>
      <c r="E11" s="16">
        <f>B11*C11*D11</f>
        <v>0.44799999999999995</v>
      </c>
      <c r="G11" s="1">
        <f>G8</f>
        <v>1</v>
      </c>
      <c r="H11" s="15">
        <v>0.89600000000000002</v>
      </c>
      <c r="I11" s="15">
        <f>G11/(G11+G12)</f>
        <v>0.25</v>
      </c>
      <c r="J11" s="15">
        <f>G11/8</f>
        <v>0.125</v>
      </c>
      <c r="K11" s="16">
        <f>H11*I11*J11</f>
        <v>2.8000000000000001E-2</v>
      </c>
    </row>
    <row r="12" spans="1:11" x14ac:dyDescent="0.25">
      <c r="A12" s="1">
        <v>3</v>
      </c>
      <c r="B12" s="15">
        <v>0.89600000000000002</v>
      </c>
      <c r="C12" s="15">
        <f>A12/(A11+A12)</f>
        <v>0.33333333333333331</v>
      </c>
      <c r="D12" s="15">
        <f>A12/8</f>
        <v>0.375</v>
      </c>
      <c r="E12" s="16">
        <f>B12*C12*D12</f>
        <v>0.11199999999999999</v>
      </c>
      <c r="G12" s="1">
        <v>3</v>
      </c>
      <c r="H12" s="15">
        <v>0.89600000000000002</v>
      </c>
      <c r="I12" s="15">
        <f>G12/(G11+G12)</f>
        <v>0.75</v>
      </c>
      <c r="J12" s="15">
        <f>G12/8</f>
        <v>0.375</v>
      </c>
      <c r="K12" s="16">
        <f>H12*I12*J12</f>
        <v>0.252</v>
      </c>
    </row>
    <row r="13" spans="1:11" x14ac:dyDescent="0.25">
      <c r="B13" s="15"/>
      <c r="C13" s="15"/>
      <c r="D13" s="15"/>
      <c r="E13" s="16"/>
      <c r="G13" s="1"/>
      <c r="H13" s="15"/>
      <c r="I13" s="15"/>
      <c r="J13" s="15"/>
      <c r="K13" s="16"/>
    </row>
    <row r="14" spans="1:11" x14ac:dyDescent="0.25">
      <c r="A14" s="1">
        <v>6</v>
      </c>
      <c r="B14" s="15">
        <v>0.89600000000000002</v>
      </c>
      <c r="C14" s="15">
        <f>A14/(A14+A15)</f>
        <v>0.6</v>
      </c>
      <c r="D14" s="15">
        <f>A14/8</f>
        <v>0.75</v>
      </c>
      <c r="E14" s="16">
        <f>B14*C14*D14</f>
        <v>0.4032</v>
      </c>
      <c r="G14" s="1">
        <f>G11</f>
        <v>1</v>
      </c>
      <c r="H14" s="15">
        <v>0.89600000000000002</v>
      </c>
      <c r="I14" s="15">
        <f>G14/(G14+G15)</f>
        <v>0.2</v>
      </c>
      <c r="J14" s="15">
        <f>G14/8</f>
        <v>0.125</v>
      </c>
      <c r="K14" s="16">
        <f>H14*I14*J14</f>
        <v>2.2400000000000003E-2</v>
      </c>
    </row>
    <row r="15" spans="1:11" x14ac:dyDescent="0.25">
      <c r="A15" s="1">
        <v>4</v>
      </c>
      <c r="B15" s="15">
        <v>0.89600000000000002</v>
      </c>
      <c r="C15" s="15">
        <f>A15/(A14+A15)</f>
        <v>0.4</v>
      </c>
      <c r="D15" s="15">
        <f>A15/8</f>
        <v>0.5</v>
      </c>
      <c r="E15" s="16">
        <f>B15*C15*D15</f>
        <v>0.17920000000000003</v>
      </c>
      <c r="G15" s="1">
        <v>4</v>
      </c>
      <c r="H15" s="15">
        <v>0.89600000000000002</v>
      </c>
      <c r="I15" s="15">
        <f>G15/(G14+G15)</f>
        <v>0.8</v>
      </c>
      <c r="J15" s="15">
        <f>G15/8</f>
        <v>0.5</v>
      </c>
      <c r="K15" s="16">
        <f>H15*I15*J15</f>
        <v>0.35840000000000005</v>
      </c>
    </row>
    <row r="16" spans="1:11" x14ac:dyDescent="0.25">
      <c r="B16" s="15"/>
      <c r="C16" s="15"/>
      <c r="D16" s="15"/>
      <c r="E16" s="16"/>
      <c r="G16" s="1"/>
      <c r="H16" s="15"/>
      <c r="I16" s="15"/>
      <c r="J16" s="15"/>
      <c r="K16" s="16"/>
    </row>
    <row r="17" spans="1:11" x14ac:dyDescent="0.25">
      <c r="A17" s="1">
        <v>6</v>
      </c>
      <c r="B17" s="15">
        <v>0.89600000000000002</v>
      </c>
      <c r="C17" s="15">
        <f>A17/(A17+A18)</f>
        <v>0.54545454545454541</v>
      </c>
      <c r="D17" s="15">
        <f>A17/8</f>
        <v>0.75</v>
      </c>
      <c r="E17" s="16">
        <f>B17*C17*D17</f>
        <v>0.36654545454545451</v>
      </c>
      <c r="G17" s="1">
        <f>G14</f>
        <v>1</v>
      </c>
      <c r="H17" s="15">
        <v>0.89600000000000002</v>
      </c>
      <c r="I17" s="15">
        <f>G17/(G17+G18)</f>
        <v>0.16666666666666666</v>
      </c>
      <c r="J17" s="15">
        <f>G17/8</f>
        <v>0.125</v>
      </c>
      <c r="K17" s="16">
        <f>H17*I17*J17</f>
        <v>1.8666666666666665E-2</v>
      </c>
    </row>
    <row r="18" spans="1:11" x14ac:dyDescent="0.25">
      <c r="A18" s="1">
        <v>5</v>
      </c>
      <c r="B18" s="15">
        <v>0.89600000000000002</v>
      </c>
      <c r="C18" s="15">
        <f>A18/(A17+A18)</f>
        <v>0.45454545454545453</v>
      </c>
      <c r="D18" s="15">
        <f>A18/8</f>
        <v>0.625</v>
      </c>
      <c r="E18" s="16">
        <f>B18*C18*D18</f>
        <v>0.25454545454545457</v>
      </c>
      <c r="G18" s="1">
        <v>5</v>
      </c>
      <c r="H18" s="15">
        <v>0.89600000000000002</v>
      </c>
      <c r="I18" s="15">
        <f>G18/(G17+G18)</f>
        <v>0.83333333333333337</v>
      </c>
      <c r="J18" s="15">
        <f>G18/8</f>
        <v>0.625</v>
      </c>
      <c r="K18" s="16">
        <f>H18*I18*J18</f>
        <v>0.46666666666666667</v>
      </c>
    </row>
    <row r="19" spans="1:11" x14ac:dyDescent="0.25">
      <c r="B19" s="15"/>
      <c r="C19" s="15"/>
      <c r="D19" s="15"/>
      <c r="E19" s="16"/>
      <c r="G19" s="1"/>
      <c r="H19" s="15"/>
      <c r="I19" s="15"/>
      <c r="J19" s="15"/>
      <c r="K19" s="16"/>
    </row>
    <row r="20" spans="1:11" x14ac:dyDescent="0.25">
      <c r="A20" s="1">
        <v>6</v>
      </c>
      <c r="B20" s="15">
        <v>0.89600000000000002</v>
      </c>
      <c r="C20" s="15">
        <f>A20/(A20+A21)</f>
        <v>0.5</v>
      </c>
      <c r="D20" s="15">
        <f>A20/8</f>
        <v>0.75</v>
      </c>
      <c r="E20" s="16">
        <f>B20*C20*D20</f>
        <v>0.33600000000000002</v>
      </c>
      <c r="G20" s="1">
        <f>G17</f>
        <v>1</v>
      </c>
      <c r="H20" s="15">
        <v>0.89600000000000002</v>
      </c>
      <c r="I20" s="15">
        <f>G20/(G20+G21)</f>
        <v>0.14285714285714285</v>
      </c>
      <c r="J20" s="15">
        <f>G20/8</f>
        <v>0.125</v>
      </c>
      <c r="K20" s="16">
        <f>H20*I20*J20</f>
        <v>1.6E-2</v>
      </c>
    </row>
    <row r="21" spans="1:11" x14ac:dyDescent="0.25">
      <c r="A21" s="1">
        <v>6</v>
      </c>
      <c r="B21" s="15">
        <v>0.89600000000000002</v>
      </c>
      <c r="C21" s="15">
        <f>A21/(A20+A21)</f>
        <v>0.5</v>
      </c>
      <c r="D21" s="15">
        <f>A21/8</f>
        <v>0.75</v>
      </c>
      <c r="E21" s="16">
        <f>B21*C21*D21</f>
        <v>0.33600000000000002</v>
      </c>
      <c r="G21" s="1">
        <v>6</v>
      </c>
      <c r="H21" s="15">
        <v>0.89600000000000002</v>
      </c>
      <c r="I21" s="15">
        <f>G21/(G20+G21)</f>
        <v>0.8571428571428571</v>
      </c>
      <c r="J21" s="15">
        <f>G21/8</f>
        <v>0.75</v>
      </c>
      <c r="K21" s="16">
        <f>H21*I21*J21</f>
        <v>0.57600000000000007</v>
      </c>
    </row>
    <row r="22" spans="1:11" x14ac:dyDescent="0.25">
      <c r="B22" s="15"/>
      <c r="C22" s="15"/>
      <c r="D22" s="15"/>
      <c r="E22" s="16"/>
      <c r="G22" s="1"/>
      <c r="H22" s="15"/>
      <c r="I22" s="15"/>
      <c r="J22" s="15"/>
      <c r="K22" s="16"/>
    </row>
    <row r="23" spans="1:11" x14ac:dyDescent="0.25">
      <c r="A23" s="1">
        <v>6</v>
      </c>
      <c r="B23" s="15">
        <v>0.89600000000000002</v>
      </c>
      <c r="C23" s="15">
        <f>A23/(A23+A24)</f>
        <v>0.46153846153846156</v>
      </c>
      <c r="D23" s="15">
        <f>A23/8</f>
        <v>0.75</v>
      </c>
      <c r="E23" s="16">
        <f>B23*C23*D23</f>
        <v>0.31015384615384617</v>
      </c>
      <c r="G23" s="1">
        <f>G20</f>
        <v>1</v>
      </c>
      <c r="H23" s="15">
        <v>0.89600000000000002</v>
      </c>
      <c r="I23" s="15">
        <f>G23/(G23+G24)</f>
        <v>0.125</v>
      </c>
      <c r="J23" s="15">
        <f>G23/8</f>
        <v>0.125</v>
      </c>
      <c r="K23" s="16">
        <f>H23*I23*J23</f>
        <v>1.4E-2</v>
      </c>
    </row>
    <row r="24" spans="1:11" x14ac:dyDescent="0.25">
      <c r="A24" s="1">
        <v>7</v>
      </c>
      <c r="B24" s="15">
        <v>0.89600000000000002</v>
      </c>
      <c r="C24" s="15">
        <f>A24/(A23+A24)</f>
        <v>0.53846153846153844</v>
      </c>
      <c r="D24" s="15">
        <f>A24/8</f>
        <v>0.875</v>
      </c>
      <c r="E24" s="16">
        <f>B24*C24*D24</f>
        <v>0.42215384615384616</v>
      </c>
      <c r="G24" s="1">
        <v>7</v>
      </c>
      <c r="H24" s="15">
        <v>0.89600000000000002</v>
      </c>
      <c r="I24" s="15">
        <f>G24/(G23+G24)</f>
        <v>0.875</v>
      </c>
      <c r="J24" s="15">
        <f>G24/8</f>
        <v>0.875</v>
      </c>
      <c r="K24" s="16">
        <f>H24*I24*J24</f>
        <v>0.68600000000000005</v>
      </c>
    </row>
    <row r="25" spans="1:11" x14ac:dyDescent="0.25">
      <c r="B25" s="15"/>
      <c r="C25" s="15"/>
      <c r="D25" s="15"/>
      <c r="E25" s="16"/>
      <c r="G25" s="1"/>
      <c r="H25" s="15"/>
      <c r="I25" s="15"/>
      <c r="J25" s="15"/>
      <c r="K25" s="16"/>
    </row>
    <row r="26" spans="1:11" x14ac:dyDescent="0.25">
      <c r="A26" s="1">
        <v>6</v>
      </c>
      <c r="B26" s="15">
        <v>0.89600000000000002</v>
      </c>
      <c r="C26" s="15">
        <f>A26/(A26+A27)</f>
        <v>0.42857142857142855</v>
      </c>
      <c r="D26" s="15">
        <f>A26/8</f>
        <v>0.75</v>
      </c>
      <c r="E26" s="16">
        <f>B26*C26*D26</f>
        <v>0.28800000000000003</v>
      </c>
      <c r="G26" s="1">
        <f>G23</f>
        <v>1</v>
      </c>
      <c r="H26" s="15">
        <v>0.89600000000000002</v>
      </c>
      <c r="I26" s="15">
        <f>G26/(G26+G27)</f>
        <v>0.1111111111111111</v>
      </c>
      <c r="J26" s="15">
        <f>G26/8</f>
        <v>0.125</v>
      </c>
      <c r="K26" s="16">
        <f>H26*I26*J26</f>
        <v>1.2444444444444444E-2</v>
      </c>
    </row>
    <row r="27" spans="1:11" x14ac:dyDescent="0.25">
      <c r="A27" s="1">
        <v>8</v>
      </c>
      <c r="B27" s="15">
        <v>0.89600000000000002</v>
      </c>
      <c r="C27" s="15">
        <f>A27/(A26+A27)</f>
        <v>0.5714285714285714</v>
      </c>
      <c r="D27" s="15">
        <f>A27/8</f>
        <v>1</v>
      </c>
      <c r="E27" s="16">
        <f>B27*C27*D27</f>
        <v>0.51200000000000001</v>
      </c>
      <c r="G27" s="1">
        <v>8</v>
      </c>
      <c r="H27" s="15">
        <v>0.89600000000000002</v>
      </c>
      <c r="I27" s="15">
        <f>G27/(G26+G27)</f>
        <v>0.88888888888888884</v>
      </c>
      <c r="J27" s="15">
        <f>G27/8</f>
        <v>1</v>
      </c>
      <c r="K27" s="16">
        <f>H27*I27*J27</f>
        <v>0.7964444444444444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05-IMP+PaseLargo</vt:lpstr>
      <vt:lpstr>06-IMP+Ano</vt:lpstr>
      <vt:lpstr>08-IMP</vt:lpstr>
      <vt:lpstr>09-FalloIMP</vt:lpstr>
      <vt:lpstr>25-Propia</vt:lpstr>
      <vt:lpstr>ev15_RAP+ANO</vt:lpstr>
      <vt:lpstr>ev16_RAP+Pase</vt:lpstr>
      <vt:lpstr>17-DEF-Agotado</vt:lpstr>
      <vt:lpstr>ev18_COR+ANO</vt:lpstr>
      <vt:lpstr>ev19_COR+CAB</vt:lpstr>
      <vt:lpstr>35-DEL+XP</vt:lpstr>
      <vt:lpstr>36-DEF-NoXP</vt:lpstr>
      <vt:lpstr>90-POT-Del</vt:lpstr>
      <vt:lpstr>37-LAT+CAB</vt:lpstr>
      <vt:lpstr>pbase</vt:lpstr>
      <vt:lpstr>38-LAT+Ano</vt:lpstr>
      <vt:lpstr>Ev37-38-Lateral</vt:lpstr>
      <vt:lpstr>LATERAL</vt:lpstr>
      <vt:lpstr>ev37-38 LATERAL</vt:lpstr>
      <vt:lpstr>ev39_TEC</vt:lpstr>
      <vt:lpstr>310-POT-Corta</vt:lpstr>
      <vt:lpstr>habilidades</vt:lpstr>
      <vt:lpstr>ejemplo1</vt:lpstr>
      <vt:lpstr>ejemplo2</vt:lpstr>
      <vt:lpstr>ejemplo3</vt:lpstr>
      <vt:lpstr>General</vt:lpstr>
      <vt:lpstr>Ejercicio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2018-02-02T16:14:06Z</dcterms:modified>
</cp:coreProperties>
</file>